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wwu2-my.sharepoint.com/personal/burton_wwu_edu/Documents/planning/committee/"/>
    </mc:Choice>
  </mc:AlternateContent>
  <bookViews>
    <workbookView xWindow="0" yWindow="0" windowWidth="28800" windowHeight="14235" firstSheet="8" activeTab="11"/>
  </bookViews>
  <sheets>
    <sheet name="Table 1 - Peer Pool" sheetId="1" r:id="rId1"/>
    <sheet name="large full list" sheetId="4" r:id="rId2"/>
    <sheet name="large peer list" sheetId="5" r:id="rId3"/>
    <sheet name="with criteria used" sheetId="3" r:id="rId4"/>
    <sheet name="variable description" sheetId="2" r:id="rId5"/>
    <sheet name="privates" sheetId="6" r:id="rId6"/>
    <sheet name="masters large nfp" sheetId="7" r:id="rId7"/>
    <sheet name="new peers all data" sheetId="9" r:id="rId8"/>
    <sheet name="mrc data" sheetId="10" r:id="rId9"/>
    <sheet name="new peers comp data" sheetId="11" r:id="rId10"/>
    <sheet name="new peers public all data" sheetId="17" r:id="rId11"/>
    <sheet name="new peers public" sheetId="13" r:id="rId12"/>
    <sheet name="Sheet1" sheetId="16" r:id="rId13"/>
    <sheet name="Sheet2" sheetId="18" r:id="rId14"/>
    <sheet name="new peers with weights" sheetId="14" r:id="rId15"/>
    <sheet name="new peers without weights" sheetId="15" r:id="rId16"/>
  </sheets>
  <externalReferences>
    <externalReference r:id="rId17"/>
  </externalReferences>
  <definedNames>
    <definedName name="_xlnm._FilterDatabase" localSheetId="1" hidden="1">'large full list'!$A$1:$BA$109</definedName>
    <definedName name="_xlnm._FilterDatabase" localSheetId="6" hidden="1">'masters large nfp'!$A$4:$AW$1166</definedName>
    <definedName name="_xlnm._FilterDatabase" localSheetId="7" hidden="1">'new peers all data'!$A$1:$BA$380</definedName>
    <definedName name="_xlnm._FilterDatabase" localSheetId="9" hidden="1">'new peers comp data'!$A$1:$BL$380</definedName>
    <definedName name="_xlnm._FilterDatabase" localSheetId="11" hidden="1">'new peers public'!$A$1:$BR$157</definedName>
    <definedName name="_xlnm._FilterDatabase" localSheetId="10" hidden="1">'new peers public all data'!$A$1:$BL$157</definedName>
    <definedName name="_xlnm._FilterDatabase" localSheetId="14" hidden="1">'new peers with weights'!$A$1:$BU$52</definedName>
    <definedName name="_xlnm._FilterDatabase" localSheetId="15" hidden="1">'new peers without weights'!$A$1:$BO$52</definedName>
    <definedName name="_xlnm._FilterDatabase" localSheetId="5" hidden="1">privates!$A$4:$AV$1166</definedName>
    <definedName name="_xlnm._FilterDatabase" localSheetId="12" hidden="1">Sheet1!$A$2:$I$157</definedName>
    <definedName name="_xlnm._FilterDatabase" localSheetId="0" hidden="1">'Table 1 - Peer Pool'!$A$4:$AV$1166</definedName>
    <definedName name="_xlnm._FilterDatabase" localSheetId="3" hidden="1">'with criteria used'!$A$4:$AU$37</definedName>
    <definedName name="_xlnm.Print_Titles" localSheetId="6">'masters large nfp'!$A:$G,'masters large nfp'!$1:$4</definedName>
    <definedName name="_xlnm.Print_Titles" localSheetId="5">privates!$A:$G,privates!$1:$4</definedName>
    <definedName name="_xlnm.Print_Titles" localSheetId="0">'Table 1 - Peer Pool'!$A:$G,'Table 1 - Peer Pool'!$1:$4</definedName>
  </definedNames>
  <calcPr calcId="162913"/>
</workbook>
</file>

<file path=xl/calcChain.xml><?xml version="1.0" encoding="utf-8"?>
<calcChain xmlns="http://schemas.openxmlformats.org/spreadsheetml/2006/main">
  <c r="G53" i="18" l="1"/>
  <c r="G54" i="18" s="1"/>
  <c r="I54" i="18"/>
  <c r="I53" i="18"/>
  <c r="M54" i="18"/>
  <c r="M53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3" i="18"/>
  <c r="X2" i="13"/>
  <c r="W56" i="14"/>
  <c r="V56" i="14"/>
  <c r="W54" i="14"/>
  <c r="V54" i="14"/>
  <c r="BI151" i="17" l="1"/>
  <c r="BI150" i="17"/>
  <c r="BI125" i="17"/>
  <c r="BJ125" i="17" s="1"/>
  <c r="BL125" i="17" s="1"/>
  <c r="BI124" i="17"/>
  <c r="BJ124" i="17" s="1"/>
  <c r="BL124" i="17" s="1"/>
  <c r="BI3" i="17"/>
  <c r="BI4" i="17"/>
  <c r="BI5" i="17"/>
  <c r="BJ5" i="17" s="1"/>
  <c r="BL5" i="17" s="1"/>
  <c r="BI6" i="17"/>
  <c r="BJ6" i="17" s="1"/>
  <c r="BL6" i="17" s="1"/>
  <c r="BI7" i="17"/>
  <c r="BI8" i="17"/>
  <c r="BI9" i="17"/>
  <c r="BJ9" i="17" s="1"/>
  <c r="BL9" i="17" s="1"/>
  <c r="BI10" i="17"/>
  <c r="BJ10" i="17" s="1"/>
  <c r="BL10" i="17" s="1"/>
  <c r="BI11" i="17"/>
  <c r="BI12" i="17"/>
  <c r="BI13" i="17"/>
  <c r="BI14" i="17"/>
  <c r="BJ14" i="17" s="1"/>
  <c r="BL14" i="17" s="1"/>
  <c r="BI15" i="17"/>
  <c r="BI16" i="17"/>
  <c r="BI17" i="17"/>
  <c r="BJ17" i="17" s="1"/>
  <c r="BL17" i="17" s="1"/>
  <c r="BI18" i="17"/>
  <c r="BJ18" i="17" s="1"/>
  <c r="BL18" i="17" s="1"/>
  <c r="BI19" i="17"/>
  <c r="BI20" i="17"/>
  <c r="BI21" i="17"/>
  <c r="BJ21" i="17" s="1"/>
  <c r="BL21" i="17" s="1"/>
  <c r="BI22" i="17"/>
  <c r="BJ22" i="17" s="1"/>
  <c r="BL22" i="17" s="1"/>
  <c r="BI23" i="17"/>
  <c r="BJ23" i="17" s="1"/>
  <c r="BL23" i="17" s="1"/>
  <c r="BI24" i="17"/>
  <c r="BI25" i="17"/>
  <c r="BI26" i="17"/>
  <c r="BJ26" i="17" s="1"/>
  <c r="BL26" i="17" s="1"/>
  <c r="BI27" i="17"/>
  <c r="BI28" i="17"/>
  <c r="BI29" i="17"/>
  <c r="BJ29" i="17" s="1"/>
  <c r="BL29" i="17" s="1"/>
  <c r="BI30" i="17"/>
  <c r="BJ30" i="17" s="1"/>
  <c r="BL30" i="17" s="1"/>
  <c r="BI31" i="17"/>
  <c r="BI32" i="17"/>
  <c r="BI33" i="17"/>
  <c r="BJ33" i="17" s="1"/>
  <c r="BL33" i="17" s="1"/>
  <c r="BI34" i="17"/>
  <c r="BJ34" i="17" s="1"/>
  <c r="BL34" i="17" s="1"/>
  <c r="BI35" i="17"/>
  <c r="BJ35" i="17" s="1"/>
  <c r="BL35" i="17" s="1"/>
  <c r="BI36" i="17"/>
  <c r="BI37" i="17"/>
  <c r="BI38" i="17"/>
  <c r="BJ38" i="17" s="1"/>
  <c r="BL38" i="17" s="1"/>
  <c r="BI39" i="17"/>
  <c r="BJ39" i="17" s="1"/>
  <c r="BL39" i="17" s="1"/>
  <c r="BI40" i="17"/>
  <c r="BI41" i="17"/>
  <c r="BJ41" i="17" s="1"/>
  <c r="BL41" i="17" s="1"/>
  <c r="BI42" i="17"/>
  <c r="BJ42" i="17" s="1"/>
  <c r="BL42" i="17" s="1"/>
  <c r="BI43" i="17"/>
  <c r="BI44" i="17"/>
  <c r="BI45" i="17"/>
  <c r="BI46" i="17"/>
  <c r="BJ46" i="17" s="1"/>
  <c r="BL46" i="17" s="1"/>
  <c r="BI47" i="17"/>
  <c r="BI48" i="17"/>
  <c r="BI49" i="17"/>
  <c r="BI50" i="17"/>
  <c r="BJ50" i="17" s="1"/>
  <c r="BL50" i="17" s="1"/>
  <c r="BI51" i="17"/>
  <c r="BJ51" i="17" s="1"/>
  <c r="BL51" i="17" s="1"/>
  <c r="BI52" i="17"/>
  <c r="BI53" i="17"/>
  <c r="BJ53" i="17" s="1"/>
  <c r="BL53" i="17" s="1"/>
  <c r="BI54" i="17"/>
  <c r="BJ54" i="17" s="1"/>
  <c r="BL54" i="17" s="1"/>
  <c r="BI55" i="17"/>
  <c r="BJ55" i="17" s="1"/>
  <c r="BL55" i="17" s="1"/>
  <c r="BI56" i="17"/>
  <c r="BI57" i="17"/>
  <c r="BJ57" i="17" s="1"/>
  <c r="BL57" i="17" s="1"/>
  <c r="BI58" i="17"/>
  <c r="BJ58" i="17" s="1"/>
  <c r="BL58" i="17" s="1"/>
  <c r="BI59" i="17"/>
  <c r="BI60" i="17"/>
  <c r="BI61" i="17"/>
  <c r="BJ61" i="17" s="1"/>
  <c r="BL61" i="17" s="1"/>
  <c r="BI62" i="17"/>
  <c r="BJ62" i="17" s="1"/>
  <c r="BL62" i="17" s="1"/>
  <c r="BI63" i="17"/>
  <c r="BI64" i="17"/>
  <c r="BI65" i="17"/>
  <c r="BJ65" i="17" s="1"/>
  <c r="BL65" i="17" s="1"/>
  <c r="BI66" i="17"/>
  <c r="BJ66" i="17" s="1"/>
  <c r="BL66" i="17" s="1"/>
  <c r="BI67" i="17"/>
  <c r="BJ67" i="17" s="1"/>
  <c r="BL67" i="17" s="1"/>
  <c r="BI68" i="17"/>
  <c r="BI69" i="17"/>
  <c r="BI70" i="17"/>
  <c r="BJ70" i="17" s="1"/>
  <c r="BL70" i="17" s="1"/>
  <c r="BI71" i="17"/>
  <c r="BJ71" i="17" s="1"/>
  <c r="BL71" i="17" s="1"/>
  <c r="BI72" i="17"/>
  <c r="BI73" i="17"/>
  <c r="BJ73" i="17" s="1"/>
  <c r="BL73" i="17" s="1"/>
  <c r="BI74" i="17"/>
  <c r="BJ74" i="17" s="1"/>
  <c r="BL74" i="17" s="1"/>
  <c r="BI75" i="17"/>
  <c r="BI76" i="17"/>
  <c r="BI77" i="17"/>
  <c r="BI78" i="17"/>
  <c r="BJ78" i="17" s="1"/>
  <c r="BL78" i="17" s="1"/>
  <c r="BI79" i="17"/>
  <c r="BI80" i="17"/>
  <c r="BI81" i="17"/>
  <c r="BI82" i="17"/>
  <c r="BJ82" i="17" s="1"/>
  <c r="BL82" i="17" s="1"/>
  <c r="BI83" i="17"/>
  <c r="BJ83" i="17" s="1"/>
  <c r="BL83" i="17" s="1"/>
  <c r="BI84" i="17"/>
  <c r="BI85" i="17"/>
  <c r="BJ85" i="17" s="1"/>
  <c r="BL85" i="17" s="1"/>
  <c r="BI86" i="17"/>
  <c r="BJ86" i="17" s="1"/>
  <c r="BL86" i="17" s="1"/>
  <c r="BI87" i="17"/>
  <c r="BJ87" i="17" s="1"/>
  <c r="BL87" i="17" s="1"/>
  <c r="BI88" i="17"/>
  <c r="BI89" i="17"/>
  <c r="BJ89" i="17" s="1"/>
  <c r="BL89" i="17" s="1"/>
  <c r="BI90" i="17"/>
  <c r="BJ90" i="17" s="1"/>
  <c r="BL90" i="17" s="1"/>
  <c r="BI91" i="17"/>
  <c r="BJ91" i="17" s="1"/>
  <c r="BL91" i="17" s="1"/>
  <c r="BI92" i="17"/>
  <c r="BI93" i="17"/>
  <c r="BJ93" i="17" s="1"/>
  <c r="BL93" i="17" s="1"/>
  <c r="BI94" i="17"/>
  <c r="BJ94" i="17" s="1"/>
  <c r="BL94" i="17" s="1"/>
  <c r="BI95" i="17"/>
  <c r="BI96" i="17"/>
  <c r="BI97" i="17"/>
  <c r="BJ97" i="17" s="1"/>
  <c r="BL97" i="17" s="1"/>
  <c r="BI98" i="17"/>
  <c r="BJ98" i="17" s="1"/>
  <c r="BL98" i="17" s="1"/>
  <c r="BI99" i="17"/>
  <c r="BJ99" i="17" s="1"/>
  <c r="BL99" i="17" s="1"/>
  <c r="BI100" i="17"/>
  <c r="BI101" i="17"/>
  <c r="BJ101" i="17" s="1"/>
  <c r="BL101" i="17" s="1"/>
  <c r="BI102" i="17"/>
  <c r="BJ102" i="17" s="1"/>
  <c r="BL102" i="17" s="1"/>
  <c r="BI103" i="17"/>
  <c r="BJ103" i="17" s="1"/>
  <c r="BL103" i="17" s="1"/>
  <c r="BI104" i="17"/>
  <c r="BI105" i="17"/>
  <c r="BJ105" i="17" s="1"/>
  <c r="BL105" i="17" s="1"/>
  <c r="BI106" i="17"/>
  <c r="BJ106" i="17" s="1"/>
  <c r="BL106" i="17" s="1"/>
  <c r="BI107" i="17"/>
  <c r="BJ107" i="17" s="1"/>
  <c r="BL107" i="17" s="1"/>
  <c r="BI108" i="17"/>
  <c r="BJ108" i="17" s="1"/>
  <c r="BL108" i="17" s="1"/>
  <c r="BI109" i="17"/>
  <c r="BJ109" i="17" s="1"/>
  <c r="BL109" i="17" s="1"/>
  <c r="BI110" i="17"/>
  <c r="BJ110" i="17" s="1"/>
  <c r="BL110" i="17" s="1"/>
  <c r="BI111" i="17"/>
  <c r="BJ111" i="17" s="1"/>
  <c r="BL111" i="17" s="1"/>
  <c r="BI112" i="17"/>
  <c r="BJ112" i="17" s="1"/>
  <c r="BL112" i="17" s="1"/>
  <c r="BI113" i="17"/>
  <c r="BJ113" i="17" s="1"/>
  <c r="BL113" i="17" s="1"/>
  <c r="BI114" i="17"/>
  <c r="BJ114" i="17" s="1"/>
  <c r="BL114" i="17" s="1"/>
  <c r="BI115" i="17"/>
  <c r="BJ115" i="17" s="1"/>
  <c r="BL115" i="17" s="1"/>
  <c r="BI116" i="17"/>
  <c r="BJ116" i="17" s="1"/>
  <c r="BL116" i="17" s="1"/>
  <c r="BI117" i="17"/>
  <c r="BJ117" i="17" s="1"/>
  <c r="BL117" i="17" s="1"/>
  <c r="BI118" i="17"/>
  <c r="BJ118" i="17" s="1"/>
  <c r="BL118" i="17" s="1"/>
  <c r="BI119" i="17"/>
  <c r="BJ119" i="17" s="1"/>
  <c r="BL119" i="17" s="1"/>
  <c r="BI120" i="17"/>
  <c r="BI121" i="17"/>
  <c r="BJ121" i="17" s="1"/>
  <c r="BL121" i="17" s="1"/>
  <c r="BI122" i="17"/>
  <c r="BJ122" i="17" s="1"/>
  <c r="BL122" i="17" s="1"/>
  <c r="BI123" i="17"/>
  <c r="BJ123" i="17" s="1"/>
  <c r="BL123" i="17" s="1"/>
  <c r="BI126" i="17"/>
  <c r="BJ126" i="17" s="1"/>
  <c r="BL126" i="17" s="1"/>
  <c r="BI127" i="17"/>
  <c r="BJ127" i="17" s="1"/>
  <c r="BL127" i="17" s="1"/>
  <c r="BI128" i="17"/>
  <c r="BJ128" i="17" s="1"/>
  <c r="BL128" i="17" s="1"/>
  <c r="BI129" i="17"/>
  <c r="BJ129" i="17" s="1"/>
  <c r="BL129" i="17" s="1"/>
  <c r="BI130" i="17"/>
  <c r="BJ130" i="17" s="1"/>
  <c r="BL130" i="17" s="1"/>
  <c r="BI131" i="17"/>
  <c r="BJ131" i="17" s="1"/>
  <c r="BL131" i="17" s="1"/>
  <c r="BI132" i="17"/>
  <c r="BJ132" i="17" s="1"/>
  <c r="BL132" i="17" s="1"/>
  <c r="BI133" i="17"/>
  <c r="BJ133" i="17" s="1"/>
  <c r="BL133" i="17" s="1"/>
  <c r="BI134" i="17"/>
  <c r="BJ134" i="17" s="1"/>
  <c r="BL134" i="17" s="1"/>
  <c r="BI135" i="17"/>
  <c r="BJ135" i="17" s="1"/>
  <c r="BL135" i="17" s="1"/>
  <c r="BI136" i="17"/>
  <c r="BJ136" i="17" s="1"/>
  <c r="BL136" i="17" s="1"/>
  <c r="BI137" i="17"/>
  <c r="BJ137" i="17" s="1"/>
  <c r="BL137" i="17" s="1"/>
  <c r="BI138" i="17"/>
  <c r="BJ138" i="17" s="1"/>
  <c r="BL138" i="17" s="1"/>
  <c r="BI139" i="17"/>
  <c r="BI140" i="17"/>
  <c r="BJ140" i="17" s="1"/>
  <c r="BL140" i="17" s="1"/>
  <c r="BI141" i="17"/>
  <c r="BJ141" i="17" s="1"/>
  <c r="BL141" i="17" s="1"/>
  <c r="BI142" i="17"/>
  <c r="BJ142" i="17" s="1"/>
  <c r="BL142" i="17" s="1"/>
  <c r="BI143" i="17"/>
  <c r="BJ143" i="17" s="1"/>
  <c r="BL143" i="17" s="1"/>
  <c r="BI144" i="17"/>
  <c r="BJ144" i="17" s="1"/>
  <c r="BL144" i="17" s="1"/>
  <c r="BI145" i="17"/>
  <c r="BJ145" i="17" s="1"/>
  <c r="BL145" i="17" s="1"/>
  <c r="BI146" i="17"/>
  <c r="BJ146" i="17" s="1"/>
  <c r="BL146" i="17" s="1"/>
  <c r="BI147" i="17"/>
  <c r="BJ147" i="17" s="1"/>
  <c r="BL147" i="17" s="1"/>
  <c r="BI148" i="17"/>
  <c r="BJ148" i="17" s="1"/>
  <c r="BL148" i="17" s="1"/>
  <c r="BI149" i="17"/>
  <c r="BJ149" i="17" s="1"/>
  <c r="BL149" i="17" s="1"/>
  <c r="BJ150" i="17"/>
  <c r="BL150" i="17" s="1"/>
  <c r="BI152" i="17"/>
  <c r="BJ152" i="17" s="1"/>
  <c r="BL152" i="17" s="1"/>
  <c r="BI153" i="17"/>
  <c r="BJ153" i="17" s="1"/>
  <c r="BL153" i="17" s="1"/>
  <c r="BI154" i="17"/>
  <c r="BJ154" i="17" s="1"/>
  <c r="BL154" i="17" s="1"/>
  <c r="BI155" i="17"/>
  <c r="BJ155" i="17" s="1"/>
  <c r="BL155" i="17" s="1"/>
  <c r="BI156" i="17"/>
  <c r="BJ156" i="17" s="1"/>
  <c r="BL156" i="17" s="1"/>
  <c r="BI157" i="17"/>
  <c r="BJ157" i="17" s="1"/>
  <c r="BL157" i="17" s="1"/>
  <c r="BI2" i="17"/>
  <c r="BJ2" i="17" s="1"/>
  <c r="BL2" i="17" s="1"/>
  <c r="AU159" i="13"/>
  <c r="AG159" i="13"/>
  <c r="AF159" i="13"/>
  <c r="AE159" i="13"/>
  <c r="AD159" i="13"/>
  <c r="AC159" i="13"/>
  <c r="AB159" i="13"/>
  <c r="AA159" i="13"/>
  <c r="Z159" i="13"/>
  <c r="Y159" i="13"/>
  <c r="W159" i="13"/>
  <c r="V159" i="13"/>
  <c r="U159" i="13"/>
  <c r="T159" i="13"/>
  <c r="S159" i="13"/>
  <c r="P159" i="13"/>
  <c r="O159" i="13"/>
  <c r="L159" i="13"/>
  <c r="I159" i="13"/>
  <c r="H159" i="13"/>
  <c r="G159" i="13"/>
  <c r="F159" i="13"/>
  <c r="AF157" i="17"/>
  <c r="AF156" i="17"/>
  <c r="AF155" i="17"/>
  <c r="AF154" i="17"/>
  <c r="AF153" i="17"/>
  <c r="AF152" i="17"/>
  <c r="AF2" i="17"/>
  <c r="BJ151" i="17"/>
  <c r="BL151" i="17" s="1"/>
  <c r="AF151" i="17"/>
  <c r="AF150" i="17"/>
  <c r="AF149" i="17"/>
  <c r="AF148" i="17"/>
  <c r="AF147" i="17"/>
  <c r="AF146" i="17"/>
  <c r="AF145" i="17"/>
  <c r="AF144" i="17"/>
  <c r="AF143" i="17"/>
  <c r="AF142" i="17"/>
  <c r="AF141" i="17"/>
  <c r="AF140" i="17"/>
  <c r="BJ139" i="17"/>
  <c r="BL139" i="17" s="1"/>
  <c r="AF139" i="17"/>
  <c r="AF138" i="17"/>
  <c r="AF137" i="17"/>
  <c r="AF136" i="17"/>
  <c r="AF135" i="17"/>
  <c r="AF134" i="17"/>
  <c r="AF133" i="17"/>
  <c r="AF132" i="17"/>
  <c r="AF131" i="17"/>
  <c r="AF130" i="17"/>
  <c r="AF129" i="17"/>
  <c r="AF128" i="17"/>
  <c r="AF127" i="17"/>
  <c r="AF126" i="17"/>
  <c r="AF125" i="17"/>
  <c r="AF124" i="17"/>
  <c r="AF123" i="17"/>
  <c r="AF122" i="17"/>
  <c r="AF121" i="17"/>
  <c r="BJ120" i="17"/>
  <c r="BL120" i="17" s="1"/>
  <c r="AF120" i="17"/>
  <c r="AF119" i="17"/>
  <c r="AF118" i="17"/>
  <c r="AF117" i="17"/>
  <c r="AF116" i="17"/>
  <c r="AF115" i="17"/>
  <c r="AF114" i="17"/>
  <c r="AF113" i="17"/>
  <c r="AF112" i="17"/>
  <c r="AF111" i="17"/>
  <c r="AF110" i="17"/>
  <c r="AF109" i="17"/>
  <c r="AF108" i="17"/>
  <c r="AF107" i="17"/>
  <c r="AF106" i="17"/>
  <c r="AF105" i="17"/>
  <c r="BJ104" i="17"/>
  <c r="BL104" i="17" s="1"/>
  <c r="AF104" i="17"/>
  <c r="AF103" i="17"/>
  <c r="AF102" i="17"/>
  <c r="AF101" i="17"/>
  <c r="BJ100" i="17"/>
  <c r="BL100" i="17" s="1"/>
  <c r="AF100" i="17"/>
  <c r="AF99" i="17"/>
  <c r="AF98" i="17"/>
  <c r="AF97" i="17"/>
  <c r="BJ96" i="17"/>
  <c r="BL96" i="17" s="1"/>
  <c r="AF96" i="17"/>
  <c r="BJ95" i="17"/>
  <c r="BL95" i="17" s="1"/>
  <c r="AF95" i="17"/>
  <c r="AF94" i="17"/>
  <c r="AF93" i="17"/>
  <c r="BJ92" i="17"/>
  <c r="BL92" i="17" s="1"/>
  <c r="AF92" i="17"/>
  <c r="AF91" i="17"/>
  <c r="AF90" i="17"/>
  <c r="AF89" i="17"/>
  <c r="BJ88" i="17"/>
  <c r="BL88" i="17" s="1"/>
  <c r="AF88" i="17"/>
  <c r="AF87" i="17"/>
  <c r="AF86" i="17"/>
  <c r="AF85" i="17"/>
  <c r="BJ84" i="17"/>
  <c r="BL84" i="17" s="1"/>
  <c r="AF84" i="17"/>
  <c r="AF83" i="17"/>
  <c r="AF82" i="17"/>
  <c r="BJ81" i="17"/>
  <c r="BL81" i="17" s="1"/>
  <c r="AF81" i="17"/>
  <c r="BJ80" i="17"/>
  <c r="BL80" i="17" s="1"/>
  <c r="AF80" i="17"/>
  <c r="BJ79" i="17"/>
  <c r="BL79" i="17" s="1"/>
  <c r="AF79" i="17"/>
  <c r="AF78" i="17"/>
  <c r="BJ77" i="17"/>
  <c r="BL77" i="17" s="1"/>
  <c r="AF77" i="17"/>
  <c r="BJ76" i="17"/>
  <c r="BL76" i="17" s="1"/>
  <c r="AF76" i="17"/>
  <c r="BJ75" i="17"/>
  <c r="BL75" i="17" s="1"/>
  <c r="AF75" i="17"/>
  <c r="AF74" i="17"/>
  <c r="AF73" i="17"/>
  <c r="BJ72" i="17"/>
  <c r="BL72" i="17" s="1"/>
  <c r="AF72" i="17"/>
  <c r="AF71" i="17"/>
  <c r="AF70" i="17"/>
  <c r="BJ69" i="17"/>
  <c r="BL69" i="17" s="1"/>
  <c r="AF69" i="17"/>
  <c r="BJ68" i="17"/>
  <c r="BL68" i="17" s="1"/>
  <c r="AF68" i="17"/>
  <c r="AF67" i="17"/>
  <c r="AF66" i="17"/>
  <c r="AF65" i="17"/>
  <c r="BJ64" i="17"/>
  <c r="BL64" i="17" s="1"/>
  <c r="AF64" i="17"/>
  <c r="BJ63" i="17"/>
  <c r="BL63" i="17" s="1"/>
  <c r="AF63" i="17"/>
  <c r="AF62" i="17"/>
  <c r="AF61" i="17"/>
  <c r="BJ60" i="17"/>
  <c r="BL60" i="17" s="1"/>
  <c r="AF60" i="17"/>
  <c r="BJ59" i="17"/>
  <c r="BL59" i="17" s="1"/>
  <c r="AF59" i="17"/>
  <c r="AF58" i="17"/>
  <c r="AF57" i="17"/>
  <c r="BJ56" i="17"/>
  <c r="BL56" i="17" s="1"/>
  <c r="AF56" i="17"/>
  <c r="AF55" i="17"/>
  <c r="AF54" i="17"/>
  <c r="AF53" i="17"/>
  <c r="BJ52" i="17"/>
  <c r="BL52" i="17" s="1"/>
  <c r="AF52" i="17"/>
  <c r="AF51" i="17"/>
  <c r="AF50" i="17"/>
  <c r="BJ49" i="17"/>
  <c r="BL49" i="17" s="1"/>
  <c r="AF49" i="17"/>
  <c r="BJ48" i="17"/>
  <c r="BL48" i="17" s="1"/>
  <c r="AF48" i="17"/>
  <c r="BJ47" i="17"/>
  <c r="BL47" i="17" s="1"/>
  <c r="AF47" i="17"/>
  <c r="AF46" i="17"/>
  <c r="BJ45" i="17"/>
  <c r="BL45" i="17" s="1"/>
  <c r="AF45" i="17"/>
  <c r="BJ44" i="17"/>
  <c r="BL44" i="17" s="1"/>
  <c r="AF44" i="17"/>
  <c r="BJ43" i="17"/>
  <c r="BL43" i="17" s="1"/>
  <c r="AF43" i="17"/>
  <c r="AF42" i="17"/>
  <c r="AF41" i="17"/>
  <c r="BJ40" i="17"/>
  <c r="BL40" i="17" s="1"/>
  <c r="AF40" i="17"/>
  <c r="AF39" i="17"/>
  <c r="AF38" i="17"/>
  <c r="BJ37" i="17"/>
  <c r="BL37" i="17" s="1"/>
  <c r="AF37" i="17"/>
  <c r="BJ36" i="17"/>
  <c r="BL36" i="17" s="1"/>
  <c r="AF36" i="17"/>
  <c r="AF35" i="17"/>
  <c r="AF34" i="17"/>
  <c r="AF33" i="17"/>
  <c r="BJ32" i="17"/>
  <c r="BL32" i="17" s="1"/>
  <c r="AF32" i="17"/>
  <c r="BJ31" i="17"/>
  <c r="BL31" i="17" s="1"/>
  <c r="AF31" i="17"/>
  <c r="AF30" i="17"/>
  <c r="AF29" i="17"/>
  <c r="BJ28" i="17"/>
  <c r="BL28" i="17" s="1"/>
  <c r="AF28" i="17"/>
  <c r="BJ27" i="17"/>
  <c r="BL27" i="17" s="1"/>
  <c r="AF27" i="17"/>
  <c r="AF26" i="17"/>
  <c r="BJ25" i="17"/>
  <c r="BL25" i="17" s="1"/>
  <c r="AF25" i="17"/>
  <c r="BJ24" i="17"/>
  <c r="BL24" i="17" s="1"/>
  <c r="AF24" i="17"/>
  <c r="AF23" i="17"/>
  <c r="AF22" i="17"/>
  <c r="AF21" i="17"/>
  <c r="BJ20" i="17"/>
  <c r="BL20" i="17" s="1"/>
  <c r="AF20" i="17"/>
  <c r="BJ19" i="17"/>
  <c r="BL19" i="17" s="1"/>
  <c r="AF19" i="17"/>
  <c r="AF18" i="17"/>
  <c r="AF17" i="17"/>
  <c r="BJ16" i="17"/>
  <c r="BL16" i="17" s="1"/>
  <c r="AF16" i="17"/>
  <c r="BJ15" i="17"/>
  <c r="BL15" i="17" s="1"/>
  <c r="AF15" i="17"/>
  <c r="AF14" i="17"/>
  <c r="BJ13" i="17"/>
  <c r="BL13" i="17" s="1"/>
  <c r="AF13" i="17"/>
  <c r="BJ12" i="17"/>
  <c r="BL12" i="17" s="1"/>
  <c r="AF12" i="17"/>
  <c r="BJ11" i="17"/>
  <c r="BL11" i="17" s="1"/>
  <c r="AF11" i="17"/>
  <c r="AF10" i="17"/>
  <c r="AF9" i="17"/>
  <c r="BJ8" i="17"/>
  <c r="BL8" i="17" s="1"/>
  <c r="AF8" i="17"/>
  <c r="BJ7" i="17"/>
  <c r="BL7" i="17" s="1"/>
  <c r="AF7" i="17"/>
  <c r="AF6" i="17"/>
  <c r="AF5" i="17"/>
  <c r="BJ4" i="17"/>
  <c r="BL4" i="17" s="1"/>
  <c r="AF4" i="17"/>
  <c r="BJ3" i="17"/>
  <c r="BL3" i="17" s="1"/>
  <c r="BQ157" i="13" l="1"/>
  <c r="BR157" i="13" s="1"/>
  <c r="BQ156" i="13"/>
  <c r="BR156" i="13" s="1"/>
  <c r="BQ155" i="13"/>
  <c r="BR155" i="13" s="1"/>
  <c r="BQ154" i="13"/>
  <c r="BR154" i="13" s="1"/>
  <c r="BQ153" i="13"/>
  <c r="BR153" i="13" s="1"/>
  <c r="BQ152" i="13"/>
  <c r="BR152" i="13" s="1"/>
  <c r="BQ151" i="13"/>
  <c r="BR151" i="13" s="1"/>
  <c r="BQ150" i="13"/>
  <c r="BR150" i="13" s="1"/>
  <c r="BQ149" i="13"/>
  <c r="BR149" i="13" s="1"/>
  <c r="BQ148" i="13"/>
  <c r="BR148" i="13" s="1"/>
  <c r="BQ147" i="13"/>
  <c r="BR147" i="13" s="1"/>
  <c r="BQ146" i="13"/>
  <c r="BR146" i="13" s="1"/>
  <c r="BQ145" i="13"/>
  <c r="BR145" i="13" s="1"/>
  <c r="BQ144" i="13"/>
  <c r="BR144" i="13" s="1"/>
  <c r="BQ143" i="13"/>
  <c r="BR143" i="13" s="1"/>
  <c r="BQ142" i="13"/>
  <c r="BR142" i="13" s="1"/>
  <c r="BQ141" i="13"/>
  <c r="BR141" i="13" s="1"/>
  <c r="BQ140" i="13"/>
  <c r="BR140" i="13" s="1"/>
  <c r="BQ139" i="13"/>
  <c r="BR139" i="13" s="1"/>
  <c r="BQ138" i="13"/>
  <c r="BR138" i="13" s="1"/>
  <c r="BQ137" i="13"/>
  <c r="BR137" i="13" s="1"/>
  <c r="BQ136" i="13"/>
  <c r="BR136" i="13" s="1"/>
  <c r="BQ135" i="13"/>
  <c r="BR135" i="13" s="1"/>
  <c r="BQ134" i="13"/>
  <c r="BR134" i="13" s="1"/>
  <c r="BQ133" i="13"/>
  <c r="BR133" i="13" s="1"/>
  <c r="BQ132" i="13"/>
  <c r="BR132" i="13" s="1"/>
  <c r="BQ131" i="13"/>
  <c r="BR131" i="13" s="1"/>
  <c r="BQ130" i="13"/>
  <c r="BR130" i="13" s="1"/>
  <c r="BQ129" i="13"/>
  <c r="BR129" i="13" s="1"/>
  <c r="BQ128" i="13"/>
  <c r="BR128" i="13" s="1"/>
  <c r="BQ127" i="13"/>
  <c r="BR127" i="13" s="1"/>
  <c r="BQ126" i="13"/>
  <c r="BR126" i="13" s="1"/>
  <c r="BQ125" i="13"/>
  <c r="BR125" i="13" s="1"/>
  <c r="BQ124" i="13"/>
  <c r="BR124" i="13" s="1"/>
  <c r="BQ123" i="13"/>
  <c r="BR123" i="13" s="1"/>
  <c r="BQ122" i="13"/>
  <c r="BR122" i="13" s="1"/>
  <c r="BQ121" i="13"/>
  <c r="BR121" i="13" s="1"/>
  <c r="BQ120" i="13"/>
  <c r="BR120" i="13" s="1"/>
  <c r="BQ119" i="13"/>
  <c r="BR119" i="13" s="1"/>
  <c r="BQ118" i="13"/>
  <c r="BR118" i="13" s="1"/>
  <c r="BQ117" i="13"/>
  <c r="BR117" i="13" s="1"/>
  <c r="BQ116" i="13"/>
  <c r="BR116" i="13" s="1"/>
  <c r="BQ115" i="13"/>
  <c r="BR115" i="13" s="1"/>
  <c r="BQ114" i="13"/>
  <c r="BR114" i="13" s="1"/>
  <c r="BQ113" i="13"/>
  <c r="BR113" i="13" s="1"/>
  <c r="BQ112" i="13"/>
  <c r="BR112" i="13" s="1"/>
  <c r="BQ111" i="13"/>
  <c r="BR111" i="13" s="1"/>
  <c r="BQ110" i="13"/>
  <c r="BR110" i="13" s="1"/>
  <c r="BQ109" i="13"/>
  <c r="BR109" i="13" s="1"/>
  <c r="BQ108" i="13"/>
  <c r="BR108" i="13" s="1"/>
  <c r="BQ107" i="13"/>
  <c r="BR107" i="13" s="1"/>
  <c r="BQ106" i="13"/>
  <c r="BR106" i="13" s="1"/>
  <c r="BQ105" i="13"/>
  <c r="BR105" i="13" s="1"/>
  <c r="BQ104" i="13"/>
  <c r="BR104" i="13" s="1"/>
  <c r="BQ103" i="13"/>
  <c r="BR103" i="13" s="1"/>
  <c r="BQ102" i="13"/>
  <c r="BR102" i="13" s="1"/>
  <c r="BQ101" i="13"/>
  <c r="BR101" i="13" s="1"/>
  <c r="BQ100" i="13"/>
  <c r="BR100" i="13" s="1"/>
  <c r="BQ99" i="13"/>
  <c r="BR99" i="13" s="1"/>
  <c r="BQ98" i="13"/>
  <c r="BR98" i="13" s="1"/>
  <c r="BQ97" i="13"/>
  <c r="BR97" i="13" s="1"/>
  <c r="BQ96" i="13"/>
  <c r="BR96" i="13" s="1"/>
  <c r="BQ95" i="13"/>
  <c r="BR95" i="13" s="1"/>
  <c r="BQ94" i="13"/>
  <c r="BR94" i="13" s="1"/>
  <c r="BQ93" i="13"/>
  <c r="BR93" i="13" s="1"/>
  <c r="BQ92" i="13"/>
  <c r="BR92" i="13" s="1"/>
  <c r="BQ91" i="13"/>
  <c r="BR91" i="13" s="1"/>
  <c r="BQ90" i="13"/>
  <c r="BR90" i="13" s="1"/>
  <c r="BQ89" i="13"/>
  <c r="BR89" i="13" s="1"/>
  <c r="BQ88" i="13"/>
  <c r="BR88" i="13" s="1"/>
  <c r="BQ87" i="13"/>
  <c r="BR87" i="13" s="1"/>
  <c r="BQ86" i="13"/>
  <c r="BR86" i="13" s="1"/>
  <c r="BQ85" i="13"/>
  <c r="BR85" i="13" s="1"/>
  <c r="BQ84" i="13"/>
  <c r="BR84" i="13" s="1"/>
  <c r="BQ83" i="13"/>
  <c r="BR83" i="13" s="1"/>
  <c r="BQ82" i="13"/>
  <c r="BR82" i="13" s="1"/>
  <c r="BQ81" i="13"/>
  <c r="BR81" i="13" s="1"/>
  <c r="BQ80" i="13"/>
  <c r="BR80" i="13" s="1"/>
  <c r="BQ79" i="13"/>
  <c r="BR79" i="13" s="1"/>
  <c r="BQ78" i="13"/>
  <c r="BR78" i="13" s="1"/>
  <c r="BQ77" i="13"/>
  <c r="BR77" i="13" s="1"/>
  <c r="BQ76" i="13"/>
  <c r="BR76" i="13" s="1"/>
  <c r="BQ75" i="13"/>
  <c r="BR75" i="13" s="1"/>
  <c r="BQ74" i="13"/>
  <c r="BR74" i="13" s="1"/>
  <c r="BQ73" i="13"/>
  <c r="BR73" i="13" s="1"/>
  <c r="BQ72" i="13"/>
  <c r="BR72" i="13" s="1"/>
  <c r="BQ71" i="13"/>
  <c r="BR71" i="13" s="1"/>
  <c r="BQ70" i="13"/>
  <c r="BR70" i="13" s="1"/>
  <c r="BQ69" i="13"/>
  <c r="BR69" i="13" s="1"/>
  <c r="BQ68" i="13"/>
  <c r="BR68" i="13" s="1"/>
  <c r="BQ67" i="13"/>
  <c r="BR67" i="13" s="1"/>
  <c r="BQ66" i="13"/>
  <c r="BR66" i="13" s="1"/>
  <c r="BQ65" i="13"/>
  <c r="BR65" i="13" s="1"/>
  <c r="BQ64" i="13"/>
  <c r="BR64" i="13" s="1"/>
  <c r="BQ63" i="13"/>
  <c r="BR63" i="13" s="1"/>
  <c r="BQ62" i="13"/>
  <c r="BR62" i="13" s="1"/>
  <c r="BQ61" i="13"/>
  <c r="BR61" i="13" s="1"/>
  <c r="BQ60" i="13"/>
  <c r="BR60" i="13" s="1"/>
  <c r="BQ59" i="13"/>
  <c r="BR59" i="13" s="1"/>
  <c r="BQ58" i="13"/>
  <c r="BR58" i="13" s="1"/>
  <c r="BQ57" i="13"/>
  <c r="BR57" i="13" s="1"/>
  <c r="BQ56" i="13"/>
  <c r="BR56" i="13" s="1"/>
  <c r="BQ55" i="13"/>
  <c r="BR55" i="13" s="1"/>
  <c r="BQ54" i="13"/>
  <c r="BR54" i="13" s="1"/>
  <c r="BQ53" i="13"/>
  <c r="BR53" i="13" s="1"/>
  <c r="BQ52" i="13"/>
  <c r="BR52" i="13" s="1"/>
  <c r="BQ51" i="13"/>
  <c r="BR51" i="13" s="1"/>
  <c r="BQ50" i="13"/>
  <c r="BR50" i="13" s="1"/>
  <c r="BQ49" i="13"/>
  <c r="BR49" i="13" s="1"/>
  <c r="BQ48" i="13"/>
  <c r="BR48" i="13" s="1"/>
  <c r="BQ47" i="13"/>
  <c r="BR47" i="13" s="1"/>
  <c r="BQ46" i="13"/>
  <c r="BR46" i="13" s="1"/>
  <c r="BQ45" i="13"/>
  <c r="BR45" i="13" s="1"/>
  <c r="BQ44" i="13"/>
  <c r="BR44" i="13" s="1"/>
  <c r="BQ43" i="13"/>
  <c r="BR43" i="13" s="1"/>
  <c r="BQ42" i="13"/>
  <c r="BR42" i="13" s="1"/>
  <c r="BQ41" i="13"/>
  <c r="BR41" i="13" s="1"/>
  <c r="BQ40" i="13"/>
  <c r="BR40" i="13" s="1"/>
  <c r="BQ39" i="13"/>
  <c r="BR39" i="13" s="1"/>
  <c r="BQ38" i="13"/>
  <c r="BR38" i="13" s="1"/>
  <c r="BQ37" i="13"/>
  <c r="BR37" i="13" s="1"/>
  <c r="BQ36" i="13"/>
  <c r="BR36" i="13" s="1"/>
  <c r="BQ35" i="13"/>
  <c r="BR35" i="13" s="1"/>
  <c r="BQ34" i="13"/>
  <c r="BR34" i="13" s="1"/>
  <c r="BQ33" i="13"/>
  <c r="BR33" i="13" s="1"/>
  <c r="BQ32" i="13"/>
  <c r="BR32" i="13" s="1"/>
  <c r="BQ31" i="13"/>
  <c r="BR31" i="13" s="1"/>
  <c r="BQ30" i="13"/>
  <c r="BR30" i="13" s="1"/>
  <c r="BQ29" i="13"/>
  <c r="BR29" i="13" s="1"/>
  <c r="BQ28" i="13"/>
  <c r="BR28" i="13" s="1"/>
  <c r="BQ27" i="13"/>
  <c r="BR27" i="13" s="1"/>
  <c r="BQ26" i="13"/>
  <c r="BR26" i="13" s="1"/>
  <c r="BQ25" i="13"/>
  <c r="BR25" i="13" s="1"/>
  <c r="BQ24" i="13"/>
  <c r="BR24" i="13" s="1"/>
  <c r="BQ23" i="13"/>
  <c r="BR23" i="13" s="1"/>
  <c r="BQ22" i="13"/>
  <c r="BR22" i="13" s="1"/>
  <c r="BQ21" i="13"/>
  <c r="BR21" i="13" s="1"/>
  <c r="BQ20" i="13"/>
  <c r="BR20" i="13" s="1"/>
  <c r="BQ19" i="13"/>
  <c r="BR19" i="13" s="1"/>
  <c r="BQ18" i="13"/>
  <c r="BR18" i="13" s="1"/>
  <c r="BQ17" i="13"/>
  <c r="BR17" i="13" s="1"/>
  <c r="BQ16" i="13"/>
  <c r="BR16" i="13" s="1"/>
  <c r="BQ15" i="13"/>
  <c r="BR15" i="13" s="1"/>
  <c r="BQ14" i="13"/>
  <c r="BR14" i="13" s="1"/>
  <c r="BQ13" i="13"/>
  <c r="BR13" i="13" s="1"/>
  <c r="BQ12" i="13"/>
  <c r="BR12" i="13" s="1"/>
  <c r="BQ11" i="13"/>
  <c r="BR11" i="13" s="1"/>
  <c r="BQ10" i="13"/>
  <c r="BR10" i="13" s="1"/>
  <c r="BQ9" i="13"/>
  <c r="BR9" i="13" s="1"/>
  <c r="BQ8" i="13"/>
  <c r="BR8" i="13" s="1"/>
  <c r="BQ7" i="13"/>
  <c r="BR7" i="13" s="1"/>
  <c r="BQ6" i="13"/>
  <c r="BR6" i="13" s="1"/>
  <c r="BQ5" i="13"/>
  <c r="BR5" i="13" s="1"/>
  <c r="BQ4" i="13"/>
  <c r="BR4" i="13" s="1"/>
  <c r="AH2" i="13"/>
  <c r="Q2" i="13"/>
  <c r="M2" i="13"/>
  <c r="S54" i="15" l="1"/>
  <c r="S56" i="14"/>
  <c r="S54" i="14"/>
  <c r="AB54" i="14" l="1"/>
  <c r="BL374" i="9"/>
  <c r="BM374" i="9" s="1"/>
  <c r="BO374" i="9" s="1"/>
  <c r="BL41" i="9"/>
  <c r="BM41" i="9" s="1"/>
  <c r="BO41" i="9" s="1"/>
  <c r="BL43" i="9"/>
  <c r="BM43" i="9" s="1"/>
  <c r="BO43" i="9" s="1"/>
  <c r="BL46" i="9"/>
  <c r="BM46" i="9" s="1"/>
  <c r="BO46" i="9" s="1"/>
  <c r="BL58" i="9"/>
  <c r="BM58" i="9" s="1"/>
  <c r="BO58" i="9" s="1"/>
  <c r="BL66" i="9"/>
  <c r="BM66" i="9" s="1"/>
  <c r="BO66" i="9" s="1"/>
  <c r="BL80" i="9"/>
  <c r="BM80" i="9" s="1"/>
  <c r="BO80" i="9" s="1"/>
  <c r="BL82" i="9"/>
  <c r="BM82" i="9" s="1"/>
  <c r="BO82" i="9" s="1"/>
  <c r="BL89" i="9"/>
  <c r="BM89" i="9" s="1"/>
  <c r="BO89" i="9" s="1"/>
  <c r="BL93" i="9"/>
  <c r="BM93" i="9" s="1"/>
  <c r="BO93" i="9" s="1"/>
  <c r="BL96" i="9"/>
  <c r="BM96" i="9" s="1"/>
  <c r="BO96" i="9" s="1"/>
  <c r="BL98" i="9"/>
  <c r="BM98" i="9" s="1"/>
  <c r="BO98" i="9" s="1"/>
  <c r="BL100" i="9"/>
  <c r="BM100" i="9" s="1"/>
  <c r="BO100" i="9" s="1"/>
  <c r="BL104" i="9"/>
  <c r="BM104" i="9" s="1"/>
  <c r="BO104" i="9" s="1"/>
  <c r="BL105" i="9"/>
  <c r="BM105" i="9" s="1"/>
  <c r="BO105" i="9" s="1"/>
  <c r="BL109" i="9"/>
  <c r="BM109" i="9" s="1"/>
  <c r="BO109" i="9" s="1"/>
  <c r="BL114" i="9"/>
  <c r="BM114" i="9" s="1"/>
  <c r="BO114" i="9" s="1"/>
  <c r="BL119" i="9"/>
  <c r="BM119" i="9" s="1"/>
  <c r="BO119" i="9" s="1"/>
  <c r="BL126" i="9"/>
  <c r="BM126" i="9" s="1"/>
  <c r="BO126" i="9" s="1"/>
  <c r="BL133" i="9"/>
  <c r="BM133" i="9" s="1"/>
  <c r="BO133" i="9" s="1"/>
  <c r="BL135" i="9"/>
  <c r="BM135" i="9" s="1"/>
  <c r="BO135" i="9" s="1"/>
  <c r="BL139" i="9"/>
  <c r="BM139" i="9" s="1"/>
  <c r="BO139" i="9" s="1"/>
  <c r="BL141" i="9"/>
  <c r="BM141" i="9" s="1"/>
  <c r="BO141" i="9" s="1"/>
  <c r="BL146" i="9"/>
  <c r="BM146" i="9" s="1"/>
  <c r="BO146" i="9" s="1"/>
  <c r="BL154" i="9"/>
  <c r="BM154" i="9" s="1"/>
  <c r="BO154" i="9" s="1"/>
  <c r="BL156" i="9"/>
  <c r="BM156" i="9" s="1"/>
  <c r="BO156" i="9" s="1"/>
  <c r="BL166" i="9"/>
  <c r="BM166" i="9" s="1"/>
  <c r="BO166" i="9" s="1"/>
  <c r="BL171" i="9"/>
  <c r="BM171" i="9" s="1"/>
  <c r="BO171" i="9" s="1"/>
  <c r="BL179" i="9"/>
  <c r="BM179" i="9" s="1"/>
  <c r="BO179" i="9" s="1"/>
  <c r="BL185" i="9"/>
  <c r="BM185" i="9" s="1"/>
  <c r="BO185" i="9" s="1"/>
  <c r="BL187" i="9"/>
  <c r="BM187" i="9" s="1"/>
  <c r="BO187" i="9" s="1"/>
  <c r="BL192" i="9"/>
  <c r="BM192" i="9" s="1"/>
  <c r="BO192" i="9" s="1"/>
  <c r="BL193" i="9"/>
  <c r="BM193" i="9" s="1"/>
  <c r="BO193" i="9" s="1"/>
  <c r="BL201" i="9"/>
  <c r="BM201" i="9" s="1"/>
  <c r="BO201" i="9" s="1"/>
  <c r="BL209" i="9"/>
  <c r="BM209" i="9" s="1"/>
  <c r="BO209" i="9" s="1"/>
  <c r="BL216" i="9"/>
  <c r="BM216" i="9" s="1"/>
  <c r="BO216" i="9" s="1"/>
  <c r="BL220" i="9"/>
  <c r="BM220" i="9" s="1"/>
  <c r="BO220" i="9" s="1"/>
  <c r="BL221" i="9"/>
  <c r="BM221" i="9" s="1"/>
  <c r="BO221" i="9" s="1"/>
  <c r="BL225" i="9"/>
  <c r="BM225" i="9" s="1"/>
  <c r="BO225" i="9" s="1"/>
  <c r="BL237" i="9"/>
  <c r="BM237" i="9" s="1"/>
  <c r="BO237" i="9" s="1"/>
  <c r="BL238" i="9"/>
  <c r="BM238" i="9" s="1"/>
  <c r="BO238" i="9" s="1"/>
  <c r="BL239" i="9"/>
  <c r="BM239" i="9" s="1"/>
  <c r="BO239" i="9" s="1"/>
  <c r="BL241" i="9"/>
  <c r="BM241" i="9" s="1"/>
  <c r="BO241" i="9" s="1"/>
  <c r="BL244" i="9"/>
  <c r="BM244" i="9" s="1"/>
  <c r="BO244" i="9" s="1"/>
  <c r="BL245" i="9"/>
  <c r="BM245" i="9" s="1"/>
  <c r="BO245" i="9" s="1"/>
  <c r="BL246" i="9"/>
  <c r="BM246" i="9" s="1"/>
  <c r="BO246" i="9" s="1"/>
  <c r="BL251" i="9"/>
  <c r="BM251" i="9" s="1"/>
  <c r="BO251" i="9" s="1"/>
  <c r="BL253" i="9"/>
  <c r="BM253" i="9" s="1"/>
  <c r="BO253" i="9" s="1"/>
  <c r="BL254" i="9"/>
  <c r="BM254" i="9" s="1"/>
  <c r="BO254" i="9" s="1"/>
  <c r="BL257" i="9"/>
  <c r="BM257" i="9" s="1"/>
  <c r="BO257" i="9" s="1"/>
  <c r="BL258" i="9"/>
  <c r="BM258" i="9" s="1"/>
  <c r="BO258" i="9" s="1"/>
  <c r="BL263" i="9"/>
  <c r="BM263" i="9" s="1"/>
  <c r="BO263" i="9" s="1"/>
  <c r="BL264" i="9"/>
  <c r="BM264" i="9" s="1"/>
  <c r="BO264" i="9" s="1"/>
  <c r="BL267" i="9"/>
  <c r="BM267" i="9" s="1"/>
  <c r="BO267" i="9" s="1"/>
  <c r="BL271" i="9"/>
  <c r="BM271" i="9" s="1"/>
  <c r="BO271" i="9" s="1"/>
  <c r="BL272" i="9"/>
  <c r="BM272" i="9" s="1"/>
  <c r="BO272" i="9" s="1"/>
  <c r="BL274" i="9"/>
  <c r="BM274" i="9" s="1"/>
  <c r="BO274" i="9" s="1"/>
  <c r="BL275" i="9"/>
  <c r="BM275" i="9" s="1"/>
  <c r="BO275" i="9" s="1"/>
  <c r="BL285" i="9"/>
  <c r="BM285" i="9" s="1"/>
  <c r="BO285" i="9" s="1"/>
  <c r="BL289" i="9"/>
  <c r="BM289" i="9" s="1"/>
  <c r="BO289" i="9" s="1"/>
  <c r="BL294" i="9"/>
  <c r="BM294" i="9" s="1"/>
  <c r="BO294" i="9" s="1"/>
  <c r="BL295" i="9"/>
  <c r="BM295" i="9" s="1"/>
  <c r="BO295" i="9" s="1"/>
  <c r="BL296" i="9"/>
  <c r="BM296" i="9" s="1"/>
  <c r="BO296" i="9" s="1"/>
  <c r="BL297" i="9"/>
  <c r="BM297" i="9" s="1"/>
  <c r="BO297" i="9" s="1"/>
  <c r="BL299" i="9"/>
  <c r="BM299" i="9" s="1"/>
  <c r="BO299" i="9" s="1"/>
  <c r="BL301" i="9"/>
  <c r="BM301" i="9" s="1"/>
  <c r="BO301" i="9" s="1"/>
  <c r="BL306" i="9"/>
  <c r="BM306" i="9" s="1"/>
  <c r="BO306" i="9" s="1"/>
  <c r="BL307" i="9"/>
  <c r="BM307" i="9" s="1"/>
  <c r="BO307" i="9" s="1"/>
  <c r="BL308" i="9"/>
  <c r="BM308" i="9" s="1"/>
  <c r="BO308" i="9" s="1"/>
  <c r="BL309" i="9"/>
  <c r="BM309" i="9" s="1"/>
  <c r="BO309" i="9" s="1"/>
  <c r="BL310" i="9"/>
  <c r="BM310" i="9" s="1"/>
  <c r="BO310" i="9" s="1"/>
  <c r="BL312" i="9"/>
  <c r="BM312" i="9" s="1"/>
  <c r="BO312" i="9" s="1"/>
  <c r="BL315" i="9"/>
  <c r="BM315" i="9" s="1"/>
  <c r="BO315" i="9" s="1"/>
  <c r="BL316" i="9"/>
  <c r="BM316" i="9" s="1"/>
  <c r="BO316" i="9" s="1"/>
  <c r="BL317" i="9"/>
  <c r="BM317" i="9" s="1"/>
  <c r="BO317" i="9" s="1"/>
  <c r="BL329" i="9"/>
  <c r="BM329" i="9" s="1"/>
  <c r="BO329" i="9" s="1"/>
  <c r="BL332" i="9"/>
  <c r="BM332" i="9" s="1"/>
  <c r="BO332" i="9" s="1"/>
  <c r="BL338" i="9"/>
  <c r="BM338" i="9" s="1"/>
  <c r="BO338" i="9" s="1"/>
  <c r="BL340" i="9"/>
  <c r="BM340" i="9" s="1"/>
  <c r="BO340" i="9" s="1"/>
  <c r="BL345" i="9"/>
  <c r="BM345" i="9" s="1"/>
  <c r="BO345" i="9" s="1"/>
  <c r="BL350" i="9"/>
  <c r="BM350" i="9" s="1"/>
  <c r="BO350" i="9" s="1"/>
  <c r="BL352" i="9"/>
  <c r="BM352" i="9" s="1"/>
  <c r="BO352" i="9" s="1"/>
  <c r="BL355" i="9"/>
  <c r="BM355" i="9" s="1"/>
  <c r="BO355" i="9" s="1"/>
  <c r="BL357" i="9"/>
  <c r="BM357" i="9" s="1"/>
  <c r="BO357" i="9" s="1"/>
  <c r="BL365" i="9"/>
  <c r="BM365" i="9" s="1"/>
  <c r="BO365" i="9" s="1"/>
  <c r="BL366" i="9"/>
  <c r="BM366" i="9" s="1"/>
  <c r="BO366" i="9" s="1"/>
  <c r="BL367" i="9"/>
  <c r="BM367" i="9" s="1"/>
  <c r="BO367" i="9" s="1"/>
  <c r="BL379" i="9"/>
  <c r="BM379" i="9" s="1"/>
  <c r="BO379" i="9" s="1"/>
  <c r="BL2" i="9"/>
  <c r="BM2" i="9" s="1"/>
  <c r="BO2" i="9" s="1"/>
  <c r="BL3" i="9"/>
  <c r="BM3" i="9" s="1"/>
  <c r="BO3" i="9" s="1"/>
  <c r="BL4" i="9"/>
  <c r="BM4" i="9" s="1"/>
  <c r="BO4" i="9" s="1"/>
  <c r="BL5" i="9"/>
  <c r="BM5" i="9" s="1"/>
  <c r="BO5" i="9" s="1"/>
  <c r="BL6" i="9"/>
  <c r="BM6" i="9" s="1"/>
  <c r="BO6" i="9" s="1"/>
  <c r="BL7" i="9"/>
  <c r="BM7" i="9" s="1"/>
  <c r="BO7" i="9" s="1"/>
  <c r="BL8" i="9"/>
  <c r="BM8" i="9" s="1"/>
  <c r="BO8" i="9" s="1"/>
  <c r="BL9" i="9"/>
  <c r="BM9" i="9" s="1"/>
  <c r="BO9" i="9" s="1"/>
  <c r="BL10" i="9"/>
  <c r="BM10" i="9" s="1"/>
  <c r="BO10" i="9" s="1"/>
  <c r="BL11" i="9"/>
  <c r="BM11" i="9" s="1"/>
  <c r="BO11" i="9" s="1"/>
  <c r="BL12" i="9"/>
  <c r="BM12" i="9" s="1"/>
  <c r="BO12" i="9" s="1"/>
  <c r="BL13" i="9"/>
  <c r="BM13" i="9" s="1"/>
  <c r="BO13" i="9" s="1"/>
  <c r="BL14" i="9"/>
  <c r="BM14" i="9" s="1"/>
  <c r="BO14" i="9" s="1"/>
  <c r="BL15" i="9"/>
  <c r="BM15" i="9" s="1"/>
  <c r="BO15" i="9" s="1"/>
  <c r="BL16" i="9"/>
  <c r="BM16" i="9" s="1"/>
  <c r="BO16" i="9" s="1"/>
  <c r="BL17" i="9"/>
  <c r="BM17" i="9" s="1"/>
  <c r="BO17" i="9" s="1"/>
  <c r="BL18" i="9"/>
  <c r="BM18" i="9" s="1"/>
  <c r="BO18" i="9" s="1"/>
  <c r="BL19" i="9"/>
  <c r="BM19" i="9" s="1"/>
  <c r="BO19" i="9" s="1"/>
  <c r="BL20" i="9"/>
  <c r="BM20" i="9" s="1"/>
  <c r="BO20" i="9" s="1"/>
  <c r="BL21" i="9"/>
  <c r="BM21" i="9" s="1"/>
  <c r="BO21" i="9" s="1"/>
  <c r="BL22" i="9"/>
  <c r="BM22" i="9" s="1"/>
  <c r="BO22" i="9" s="1"/>
  <c r="BL23" i="9"/>
  <c r="BM23" i="9" s="1"/>
  <c r="BO23" i="9" s="1"/>
  <c r="BL24" i="9"/>
  <c r="BM24" i="9" s="1"/>
  <c r="BO24" i="9" s="1"/>
  <c r="BL25" i="9"/>
  <c r="BM25" i="9" s="1"/>
  <c r="BO25" i="9" s="1"/>
  <c r="BL26" i="9"/>
  <c r="BM26" i="9" s="1"/>
  <c r="BO26" i="9" s="1"/>
  <c r="BL27" i="9"/>
  <c r="BM27" i="9" s="1"/>
  <c r="BO27" i="9" s="1"/>
  <c r="BL28" i="9"/>
  <c r="BM28" i="9" s="1"/>
  <c r="BO28" i="9" s="1"/>
  <c r="BL29" i="9"/>
  <c r="BM29" i="9" s="1"/>
  <c r="BO29" i="9" s="1"/>
  <c r="BL30" i="9"/>
  <c r="BM30" i="9" s="1"/>
  <c r="BO30" i="9" s="1"/>
  <c r="BL31" i="9"/>
  <c r="BM31" i="9" s="1"/>
  <c r="BO31" i="9" s="1"/>
  <c r="BL32" i="9"/>
  <c r="BM32" i="9" s="1"/>
  <c r="BO32" i="9" s="1"/>
  <c r="BL33" i="9"/>
  <c r="BM33" i="9" s="1"/>
  <c r="BO33" i="9" s="1"/>
  <c r="BL34" i="9"/>
  <c r="BM34" i="9" s="1"/>
  <c r="BO34" i="9" s="1"/>
  <c r="BL35" i="9"/>
  <c r="BM35" i="9" s="1"/>
  <c r="BO35" i="9" s="1"/>
  <c r="BL36" i="9"/>
  <c r="BM36" i="9" s="1"/>
  <c r="BO36" i="9" s="1"/>
  <c r="BL37" i="9"/>
  <c r="BM37" i="9" s="1"/>
  <c r="BO37" i="9" s="1"/>
  <c r="BL38" i="9"/>
  <c r="BM38" i="9" s="1"/>
  <c r="BO38" i="9" s="1"/>
  <c r="BL40" i="9"/>
  <c r="BM40" i="9" s="1"/>
  <c r="BO40" i="9" s="1"/>
  <c r="BL42" i="9"/>
  <c r="BM42" i="9" s="1"/>
  <c r="BO42" i="9" s="1"/>
  <c r="BL44" i="9"/>
  <c r="BM44" i="9" s="1"/>
  <c r="BO44" i="9" s="1"/>
  <c r="BL45" i="9"/>
  <c r="BM45" i="9" s="1"/>
  <c r="BO45" i="9" s="1"/>
  <c r="BL47" i="9"/>
  <c r="BM47" i="9" s="1"/>
  <c r="BO47" i="9" s="1"/>
  <c r="BL48" i="9"/>
  <c r="BM48" i="9" s="1"/>
  <c r="BO48" i="9" s="1"/>
  <c r="BL49" i="9"/>
  <c r="BM49" i="9" s="1"/>
  <c r="BO49" i="9" s="1"/>
  <c r="BL50" i="9"/>
  <c r="BM50" i="9" s="1"/>
  <c r="BO50" i="9" s="1"/>
  <c r="BL51" i="9"/>
  <c r="BM51" i="9" s="1"/>
  <c r="BO51" i="9" s="1"/>
  <c r="BL52" i="9"/>
  <c r="BM52" i="9" s="1"/>
  <c r="BO52" i="9" s="1"/>
  <c r="BL53" i="9"/>
  <c r="BM53" i="9" s="1"/>
  <c r="BO53" i="9" s="1"/>
  <c r="BL54" i="9"/>
  <c r="BM54" i="9" s="1"/>
  <c r="BO54" i="9" s="1"/>
  <c r="BL55" i="9"/>
  <c r="BM55" i="9" s="1"/>
  <c r="BO55" i="9" s="1"/>
  <c r="BL56" i="9"/>
  <c r="BM56" i="9" s="1"/>
  <c r="BO56" i="9" s="1"/>
  <c r="BL57" i="9"/>
  <c r="BM57" i="9" s="1"/>
  <c r="BO57" i="9" s="1"/>
  <c r="BL59" i="9"/>
  <c r="BM59" i="9" s="1"/>
  <c r="BO59" i="9" s="1"/>
  <c r="BL60" i="9"/>
  <c r="BM60" i="9" s="1"/>
  <c r="BO60" i="9" s="1"/>
  <c r="BL61" i="9"/>
  <c r="BM61" i="9" s="1"/>
  <c r="BO61" i="9" s="1"/>
  <c r="BL62" i="9"/>
  <c r="BM62" i="9" s="1"/>
  <c r="BO62" i="9" s="1"/>
  <c r="BL63" i="9"/>
  <c r="BM63" i="9" s="1"/>
  <c r="BO63" i="9" s="1"/>
  <c r="BL64" i="9"/>
  <c r="BM64" i="9" s="1"/>
  <c r="BO64" i="9" s="1"/>
  <c r="BL65" i="9"/>
  <c r="BM65" i="9" s="1"/>
  <c r="BO65" i="9" s="1"/>
  <c r="BL67" i="9"/>
  <c r="BM67" i="9" s="1"/>
  <c r="BO67" i="9" s="1"/>
  <c r="BL68" i="9"/>
  <c r="BM68" i="9" s="1"/>
  <c r="BO68" i="9" s="1"/>
  <c r="BL69" i="9"/>
  <c r="BM69" i="9" s="1"/>
  <c r="BO69" i="9" s="1"/>
  <c r="BL70" i="9"/>
  <c r="BM70" i="9" s="1"/>
  <c r="BO70" i="9" s="1"/>
  <c r="BL71" i="9"/>
  <c r="BM71" i="9" s="1"/>
  <c r="BO71" i="9" s="1"/>
  <c r="BL72" i="9"/>
  <c r="BM72" i="9" s="1"/>
  <c r="BO72" i="9" s="1"/>
  <c r="BL73" i="9"/>
  <c r="BM73" i="9" s="1"/>
  <c r="BO73" i="9" s="1"/>
  <c r="BL74" i="9"/>
  <c r="BM74" i="9" s="1"/>
  <c r="BO74" i="9" s="1"/>
  <c r="BL75" i="9"/>
  <c r="BM75" i="9" s="1"/>
  <c r="BO75" i="9" s="1"/>
  <c r="BL76" i="9"/>
  <c r="BM76" i="9" s="1"/>
  <c r="BO76" i="9" s="1"/>
  <c r="BL77" i="9"/>
  <c r="BM77" i="9" s="1"/>
  <c r="BO77" i="9" s="1"/>
  <c r="BL78" i="9"/>
  <c r="BM78" i="9" s="1"/>
  <c r="BO78" i="9" s="1"/>
  <c r="BL79" i="9"/>
  <c r="BM79" i="9" s="1"/>
  <c r="BO79" i="9" s="1"/>
  <c r="BL81" i="9"/>
  <c r="BM81" i="9" s="1"/>
  <c r="BO81" i="9" s="1"/>
  <c r="BL83" i="9"/>
  <c r="BM83" i="9" s="1"/>
  <c r="BO83" i="9" s="1"/>
  <c r="BL84" i="9"/>
  <c r="BM84" i="9" s="1"/>
  <c r="BO84" i="9" s="1"/>
  <c r="BL85" i="9"/>
  <c r="BM85" i="9" s="1"/>
  <c r="BO85" i="9" s="1"/>
  <c r="BL86" i="9"/>
  <c r="BM86" i="9" s="1"/>
  <c r="BO86" i="9" s="1"/>
  <c r="BL87" i="9"/>
  <c r="BM87" i="9" s="1"/>
  <c r="BO87" i="9" s="1"/>
  <c r="BL88" i="9"/>
  <c r="BM88" i="9" s="1"/>
  <c r="BO88" i="9" s="1"/>
  <c r="BL90" i="9"/>
  <c r="BM90" i="9" s="1"/>
  <c r="BO90" i="9" s="1"/>
  <c r="BL91" i="9"/>
  <c r="BM91" i="9" s="1"/>
  <c r="BO91" i="9" s="1"/>
  <c r="BL92" i="9"/>
  <c r="BM92" i="9" s="1"/>
  <c r="BO92" i="9" s="1"/>
  <c r="BL94" i="9"/>
  <c r="BM94" i="9" s="1"/>
  <c r="BO94" i="9" s="1"/>
  <c r="BL95" i="9"/>
  <c r="BM95" i="9" s="1"/>
  <c r="BO95" i="9" s="1"/>
  <c r="BL97" i="9"/>
  <c r="BM97" i="9" s="1"/>
  <c r="BO97" i="9" s="1"/>
  <c r="BL99" i="9"/>
  <c r="BM99" i="9" s="1"/>
  <c r="BO99" i="9" s="1"/>
  <c r="BL101" i="9"/>
  <c r="BM101" i="9" s="1"/>
  <c r="BO101" i="9" s="1"/>
  <c r="BL102" i="9"/>
  <c r="BM102" i="9" s="1"/>
  <c r="BO102" i="9" s="1"/>
  <c r="BL103" i="9"/>
  <c r="BM103" i="9" s="1"/>
  <c r="BO103" i="9" s="1"/>
  <c r="BL106" i="9"/>
  <c r="BM106" i="9" s="1"/>
  <c r="BO106" i="9" s="1"/>
  <c r="BL107" i="9"/>
  <c r="BM107" i="9" s="1"/>
  <c r="BO107" i="9" s="1"/>
  <c r="BL108" i="9"/>
  <c r="BM108" i="9" s="1"/>
  <c r="BO108" i="9" s="1"/>
  <c r="BL110" i="9"/>
  <c r="BM110" i="9" s="1"/>
  <c r="BO110" i="9" s="1"/>
  <c r="BL111" i="9"/>
  <c r="BM111" i="9" s="1"/>
  <c r="BO111" i="9" s="1"/>
  <c r="BL112" i="9"/>
  <c r="BM112" i="9" s="1"/>
  <c r="BO112" i="9" s="1"/>
  <c r="BL113" i="9"/>
  <c r="BM113" i="9" s="1"/>
  <c r="BO113" i="9" s="1"/>
  <c r="BL115" i="9"/>
  <c r="BM115" i="9" s="1"/>
  <c r="BO115" i="9" s="1"/>
  <c r="BL116" i="9"/>
  <c r="BM116" i="9" s="1"/>
  <c r="BO116" i="9" s="1"/>
  <c r="BL117" i="9"/>
  <c r="BM117" i="9" s="1"/>
  <c r="BO117" i="9" s="1"/>
  <c r="BL118" i="9"/>
  <c r="BM118" i="9" s="1"/>
  <c r="BO118" i="9" s="1"/>
  <c r="BL120" i="9"/>
  <c r="BM120" i="9" s="1"/>
  <c r="BO120" i="9" s="1"/>
  <c r="BL121" i="9"/>
  <c r="BM121" i="9" s="1"/>
  <c r="BO121" i="9" s="1"/>
  <c r="BL122" i="9"/>
  <c r="BM122" i="9" s="1"/>
  <c r="BO122" i="9" s="1"/>
  <c r="BL123" i="9"/>
  <c r="BM123" i="9" s="1"/>
  <c r="BO123" i="9" s="1"/>
  <c r="BL124" i="9"/>
  <c r="BM124" i="9" s="1"/>
  <c r="BO124" i="9" s="1"/>
  <c r="BL125" i="9"/>
  <c r="BM125" i="9" s="1"/>
  <c r="BO125" i="9" s="1"/>
  <c r="BL127" i="9"/>
  <c r="BM127" i="9" s="1"/>
  <c r="BO127" i="9" s="1"/>
  <c r="BL128" i="9"/>
  <c r="BM128" i="9" s="1"/>
  <c r="BO128" i="9" s="1"/>
  <c r="BL129" i="9"/>
  <c r="BM129" i="9" s="1"/>
  <c r="BO129" i="9" s="1"/>
  <c r="BL130" i="9"/>
  <c r="BM130" i="9" s="1"/>
  <c r="BO130" i="9" s="1"/>
  <c r="BL131" i="9"/>
  <c r="BM131" i="9" s="1"/>
  <c r="BO131" i="9" s="1"/>
  <c r="BL132" i="9"/>
  <c r="BM132" i="9" s="1"/>
  <c r="BO132" i="9" s="1"/>
  <c r="BL134" i="9"/>
  <c r="BM134" i="9" s="1"/>
  <c r="BO134" i="9" s="1"/>
  <c r="BL136" i="9"/>
  <c r="BM136" i="9" s="1"/>
  <c r="BO136" i="9" s="1"/>
  <c r="BL137" i="9"/>
  <c r="BM137" i="9" s="1"/>
  <c r="BO137" i="9" s="1"/>
  <c r="BL138" i="9"/>
  <c r="BM138" i="9" s="1"/>
  <c r="BO138" i="9" s="1"/>
  <c r="BL140" i="9"/>
  <c r="BM140" i="9" s="1"/>
  <c r="BO140" i="9" s="1"/>
  <c r="BL142" i="9"/>
  <c r="BM142" i="9" s="1"/>
  <c r="BO142" i="9" s="1"/>
  <c r="BL143" i="9"/>
  <c r="BM143" i="9" s="1"/>
  <c r="BO143" i="9" s="1"/>
  <c r="BL144" i="9"/>
  <c r="BM144" i="9" s="1"/>
  <c r="BO144" i="9" s="1"/>
  <c r="BL145" i="9"/>
  <c r="BM145" i="9" s="1"/>
  <c r="BO145" i="9" s="1"/>
  <c r="BL147" i="9"/>
  <c r="BM147" i="9" s="1"/>
  <c r="BO147" i="9" s="1"/>
  <c r="BL148" i="9"/>
  <c r="BM148" i="9" s="1"/>
  <c r="BO148" i="9" s="1"/>
  <c r="BL149" i="9"/>
  <c r="BM149" i="9" s="1"/>
  <c r="BO149" i="9" s="1"/>
  <c r="BL150" i="9"/>
  <c r="BM150" i="9" s="1"/>
  <c r="BO150" i="9" s="1"/>
  <c r="BL151" i="9"/>
  <c r="BM151" i="9" s="1"/>
  <c r="BO151" i="9" s="1"/>
  <c r="BL152" i="9"/>
  <c r="BM152" i="9" s="1"/>
  <c r="BO152" i="9" s="1"/>
  <c r="BL153" i="9"/>
  <c r="BM153" i="9" s="1"/>
  <c r="BO153" i="9" s="1"/>
  <c r="BL155" i="9"/>
  <c r="BM155" i="9" s="1"/>
  <c r="BO155" i="9" s="1"/>
  <c r="BL157" i="9"/>
  <c r="BM157" i="9" s="1"/>
  <c r="BO157" i="9" s="1"/>
  <c r="BL158" i="9"/>
  <c r="BM158" i="9" s="1"/>
  <c r="BO158" i="9" s="1"/>
  <c r="BL159" i="9"/>
  <c r="BM159" i="9" s="1"/>
  <c r="BO159" i="9" s="1"/>
  <c r="BL160" i="9"/>
  <c r="BM160" i="9" s="1"/>
  <c r="BO160" i="9" s="1"/>
  <c r="BL161" i="9"/>
  <c r="BM161" i="9" s="1"/>
  <c r="BO161" i="9" s="1"/>
  <c r="BL162" i="9"/>
  <c r="BM162" i="9" s="1"/>
  <c r="BO162" i="9" s="1"/>
  <c r="BL163" i="9"/>
  <c r="BM163" i="9" s="1"/>
  <c r="BO163" i="9" s="1"/>
  <c r="BL164" i="9"/>
  <c r="BM164" i="9" s="1"/>
  <c r="BO164" i="9" s="1"/>
  <c r="BL165" i="9"/>
  <c r="BM165" i="9" s="1"/>
  <c r="BO165" i="9" s="1"/>
  <c r="BL167" i="9"/>
  <c r="BM167" i="9" s="1"/>
  <c r="BO167" i="9" s="1"/>
  <c r="BL168" i="9"/>
  <c r="BM168" i="9" s="1"/>
  <c r="BO168" i="9" s="1"/>
  <c r="BL169" i="9"/>
  <c r="BM169" i="9" s="1"/>
  <c r="BO169" i="9" s="1"/>
  <c r="BL170" i="9"/>
  <c r="BM170" i="9" s="1"/>
  <c r="BO170" i="9" s="1"/>
  <c r="BL172" i="9"/>
  <c r="BM172" i="9" s="1"/>
  <c r="BO172" i="9" s="1"/>
  <c r="BL173" i="9"/>
  <c r="BM173" i="9" s="1"/>
  <c r="BO173" i="9" s="1"/>
  <c r="BL174" i="9"/>
  <c r="BM174" i="9" s="1"/>
  <c r="BO174" i="9" s="1"/>
  <c r="BL175" i="9"/>
  <c r="BM175" i="9" s="1"/>
  <c r="BO175" i="9" s="1"/>
  <c r="BL176" i="9"/>
  <c r="BM176" i="9" s="1"/>
  <c r="BO176" i="9" s="1"/>
  <c r="BL177" i="9"/>
  <c r="BM177" i="9" s="1"/>
  <c r="BO177" i="9" s="1"/>
  <c r="BL178" i="9"/>
  <c r="BM178" i="9" s="1"/>
  <c r="BO178" i="9" s="1"/>
  <c r="BL180" i="9"/>
  <c r="BM180" i="9" s="1"/>
  <c r="BO180" i="9" s="1"/>
  <c r="BL181" i="9"/>
  <c r="BM181" i="9" s="1"/>
  <c r="BO181" i="9" s="1"/>
  <c r="BL182" i="9"/>
  <c r="BM182" i="9" s="1"/>
  <c r="BO182" i="9" s="1"/>
  <c r="BL183" i="9"/>
  <c r="BM183" i="9" s="1"/>
  <c r="BO183" i="9" s="1"/>
  <c r="BL184" i="9"/>
  <c r="BM184" i="9" s="1"/>
  <c r="BO184" i="9" s="1"/>
  <c r="BL186" i="9"/>
  <c r="BM186" i="9" s="1"/>
  <c r="BO186" i="9" s="1"/>
  <c r="BL188" i="9"/>
  <c r="BM188" i="9" s="1"/>
  <c r="BO188" i="9" s="1"/>
  <c r="BL189" i="9"/>
  <c r="BM189" i="9" s="1"/>
  <c r="BO189" i="9" s="1"/>
  <c r="BL190" i="9"/>
  <c r="BM190" i="9" s="1"/>
  <c r="BO190" i="9" s="1"/>
  <c r="BL191" i="9"/>
  <c r="BM191" i="9" s="1"/>
  <c r="BO191" i="9" s="1"/>
  <c r="BL194" i="9"/>
  <c r="BM194" i="9" s="1"/>
  <c r="BO194" i="9" s="1"/>
  <c r="BL195" i="9"/>
  <c r="BM195" i="9" s="1"/>
  <c r="BO195" i="9" s="1"/>
  <c r="BL196" i="9"/>
  <c r="BM196" i="9" s="1"/>
  <c r="BO196" i="9" s="1"/>
  <c r="BL197" i="9"/>
  <c r="BM197" i="9" s="1"/>
  <c r="BO197" i="9" s="1"/>
  <c r="BL198" i="9"/>
  <c r="BM198" i="9" s="1"/>
  <c r="BO198" i="9" s="1"/>
  <c r="BL199" i="9"/>
  <c r="BM199" i="9" s="1"/>
  <c r="BO199" i="9" s="1"/>
  <c r="BL200" i="9"/>
  <c r="BM200" i="9" s="1"/>
  <c r="BO200" i="9" s="1"/>
  <c r="BL202" i="9"/>
  <c r="BM202" i="9" s="1"/>
  <c r="BO202" i="9" s="1"/>
  <c r="BL203" i="9"/>
  <c r="BM203" i="9" s="1"/>
  <c r="BO203" i="9" s="1"/>
  <c r="BL204" i="9"/>
  <c r="BM204" i="9" s="1"/>
  <c r="BO204" i="9" s="1"/>
  <c r="BL205" i="9"/>
  <c r="BM205" i="9" s="1"/>
  <c r="BO205" i="9" s="1"/>
  <c r="BL206" i="9"/>
  <c r="BM206" i="9" s="1"/>
  <c r="BO206" i="9" s="1"/>
  <c r="BL207" i="9"/>
  <c r="BM207" i="9" s="1"/>
  <c r="BO207" i="9" s="1"/>
  <c r="BL208" i="9"/>
  <c r="BM208" i="9" s="1"/>
  <c r="BO208" i="9" s="1"/>
  <c r="BL210" i="9"/>
  <c r="BM210" i="9" s="1"/>
  <c r="BO210" i="9" s="1"/>
  <c r="BL211" i="9"/>
  <c r="BM211" i="9" s="1"/>
  <c r="BO211" i="9" s="1"/>
  <c r="BL212" i="9"/>
  <c r="BM212" i="9" s="1"/>
  <c r="BO212" i="9" s="1"/>
  <c r="BL213" i="9"/>
  <c r="BM213" i="9" s="1"/>
  <c r="BO213" i="9" s="1"/>
  <c r="BL214" i="9"/>
  <c r="BM214" i="9" s="1"/>
  <c r="BO214" i="9" s="1"/>
  <c r="BL215" i="9"/>
  <c r="BM215" i="9" s="1"/>
  <c r="BO215" i="9" s="1"/>
  <c r="BL217" i="9"/>
  <c r="BM217" i="9" s="1"/>
  <c r="BO217" i="9" s="1"/>
  <c r="BL218" i="9"/>
  <c r="BM218" i="9" s="1"/>
  <c r="BO218" i="9" s="1"/>
  <c r="BL219" i="9"/>
  <c r="BM219" i="9" s="1"/>
  <c r="BL222" i="9"/>
  <c r="BM222" i="9" s="1"/>
  <c r="BO222" i="9" s="1"/>
  <c r="BL223" i="9"/>
  <c r="BM223" i="9" s="1"/>
  <c r="BO223" i="9" s="1"/>
  <c r="BL224" i="9"/>
  <c r="BM224" i="9" s="1"/>
  <c r="BO224" i="9" s="1"/>
  <c r="BL226" i="9"/>
  <c r="BM226" i="9" s="1"/>
  <c r="BO226" i="9" s="1"/>
  <c r="BL227" i="9"/>
  <c r="BM227" i="9" s="1"/>
  <c r="BO227" i="9" s="1"/>
  <c r="BL228" i="9"/>
  <c r="BM228" i="9" s="1"/>
  <c r="BO228" i="9" s="1"/>
  <c r="BL229" i="9"/>
  <c r="BM229" i="9" s="1"/>
  <c r="BO229" i="9" s="1"/>
  <c r="BL230" i="9"/>
  <c r="BM230" i="9" s="1"/>
  <c r="BO230" i="9" s="1"/>
  <c r="BL231" i="9"/>
  <c r="BM231" i="9" s="1"/>
  <c r="BO231" i="9" s="1"/>
  <c r="BL232" i="9"/>
  <c r="BM232" i="9" s="1"/>
  <c r="BO232" i="9" s="1"/>
  <c r="BL233" i="9"/>
  <c r="BM233" i="9" s="1"/>
  <c r="BO233" i="9" s="1"/>
  <c r="BL234" i="9"/>
  <c r="BM234" i="9" s="1"/>
  <c r="BO234" i="9" s="1"/>
  <c r="BL235" i="9"/>
  <c r="BM235" i="9" s="1"/>
  <c r="BO235" i="9" s="1"/>
  <c r="BL236" i="9"/>
  <c r="BM236" i="9" s="1"/>
  <c r="BO236" i="9" s="1"/>
  <c r="BL240" i="9"/>
  <c r="BM240" i="9" s="1"/>
  <c r="BO240" i="9" s="1"/>
  <c r="BL242" i="9"/>
  <c r="BM242" i="9" s="1"/>
  <c r="BO242" i="9" s="1"/>
  <c r="BL243" i="9"/>
  <c r="BM243" i="9" s="1"/>
  <c r="BO243" i="9" s="1"/>
  <c r="BL247" i="9"/>
  <c r="BM247" i="9" s="1"/>
  <c r="BO247" i="9" s="1"/>
  <c r="BL248" i="9"/>
  <c r="BM248" i="9" s="1"/>
  <c r="BO248" i="9" s="1"/>
  <c r="BL249" i="9"/>
  <c r="BM249" i="9" s="1"/>
  <c r="BO249" i="9" s="1"/>
  <c r="BL250" i="9"/>
  <c r="BM250" i="9" s="1"/>
  <c r="BO250" i="9" s="1"/>
  <c r="BL252" i="9"/>
  <c r="BM252" i="9" s="1"/>
  <c r="BO252" i="9" s="1"/>
  <c r="BL255" i="9"/>
  <c r="BM255" i="9" s="1"/>
  <c r="BO255" i="9" s="1"/>
  <c r="BL256" i="9"/>
  <c r="BM256" i="9" s="1"/>
  <c r="BO256" i="9" s="1"/>
  <c r="BL259" i="9"/>
  <c r="BM259" i="9" s="1"/>
  <c r="BO259" i="9" s="1"/>
  <c r="BL260" i="9"/>
  <c r="BM260" i="9" s="1"/>
  <c r="BO260" i="9" s="1"/>
  <c r="BL261" i="9"/>
  <c r="BM261" i="9" s="1"/>
  <c r="BO261" i="9" s="1"/>
  <c r="BL262" i="9"/>
  <c r="BM262" i="9" s="1"/>
  <c r="BO262" i="9" s="1"/>
  <c r="BL265" i="9"/>
  <c r="BM265" i="9" s="1"/>
  <c r="BO265" i="9" s="1"/>
  <c r="BL266" i="9"/>
  <c r="BM266" i="9" s="1"/>
  <c r="BO266" i="9" s="1"/>
  <c r="BL268" i="9"/>
  <c r="BM268" i="9" s="1"/>
  <c r="BO268" i="9" s="1"/>
  <c r="BL269" i="9"/>
  <c r="BM269" i="9" s="1"/>
  <c r="BO269" i="9" s="1"/>
  <c r="BL270" i="9"/>
  <c r="BM270" i="9" s="1"/>
  <c r="BO270" i="9" s="1"/>
  <c r="BL273" i="9"/>
  <c r="BM273" i="9" s="1"/>
  <c r="BO273" i="9" s="1"/>
  <c r="BL276" i="9"/>
  <c r="BM276" i="9" s="1"/>
  <c r="BO276" i="9" s="1"/>
  <c r="BL277" i="9"/>
  <c r="BM277" i="9" s="1"/>
  <c r="BO277" i="9" s="1"/>
  <c r="BL278" i="9"/>
  <c r="BM278" i="9" s="1"/>
  <c r="BO278" i="9" s="1"/>
  <c r="BL279" i="9"/>
  <c r="BM279" i="9" s="1"/>
  <c r="BO279" i="9" s="1"/>
  <c r="BL280" i="9"/>
  <c r="BM280" i="9" s="1"/>
  <c r="BO280" i="9" s="1"/>
  <c r="BL281" i="9"/>
  <c r="BM281" i="9" s="1"/>
  <c r="BO281" i="9" s="1"/>
  <c r="BL282" i="9"/>
  <c r="BM282" i="9" s="1"/>
  <c r="BO282" i="9" s="1"/>
  <c r="BL283" i="9"/>
  <c r="BM283" i="9" s="1"/>
  <c r="BO283" i="9" s="1"/>
  <c r="BL284" i="9"/>
  <c r="BM284" i="9" s="1"/>
  <c r="BO284" i="9" s="1"/>
  <c r="BL286" i="9"/>
  <c r="BM286" i="9" s="1"/>
  <c r="BO286" i="9" s="1"/>
  <c r="BL287" i="9"/>
  <c r="BM287" i="9" s="1"/>
  <c r="BO287" i="9" s="1"/>
  <c r="BL288" i="9"/>
  <c r="BM288" i="9" s="1"/>
  <c r="BO288" i="9" s="1"/>
  <c r="BL290" i="9"/>
  <c r="BM290" i="9" s="1"/>
  <c r="BO290" i="9" s="1"/>
  <c r="BL291" i="9"/>
  <c r="BM291" i="9" s="1"/>
  <c r="BO291" i="9" s="1"/>
  <c r="BL292" i="9"/>
  <c r="BM292" i="9" s="1"/>
  <c r="BO292" i="9" s="1"/>
  <c r="BL293" i="9"/>
  <c r="BM293" i="9" s="1"/>
  <c r="BO293" i="9" s="1"/>
  <c r="BL298" i="9"/>
  <c r="BM298" i="9" s="1"/>
  <c r="BO298" i="9" s="1"/>
  <c r="BL300" i="9"/>
  <c r="BM300" i="9" s="1"/>
  <c r="BO300" i="9" s="1"/>
  <c r="BL302" i="9"/>
  <c r="BM302" i="9" s="1"/>
  <c r="BO302" i="9" s="1"/>
  <c r="BL303" i="9"/>
  <c r="BM303" i="9" s="1"/>
  <c r="BO303" i="9" s="1"/>
  <c r="BL304" i="9"/>
  <c r="BM304" i="9" s="1"/>
  <c r="BO304" i="9" s="1"/>
  <c r="BL305" i="9"/>
  <c r="BM305" i="9" s="1"/>
  <c r="BO305" i="9" s="1"/>
  <c r="BL311" i="9"/>
  <c r="BM311" i="9" s="1"/>
  <c r="BO311" i="9" s="1"/>
  <c r="BL313" i="9"/>
  <c r="BM313" i="9" s="1"/>
  <c r="BO313" i="9" s="1"/>
  <c r="BL314" i="9"/>
  <c r="BM314" i="9" s="1"/>
  <c r="BO314" i="9" s="1"/>
  <c r="BL318" i="9"/>
  <c r="BM318" i="9" s="1"/>
  <c r="BO318" i="9" s="1"/>
  <c r="BL319" i="9"/>
  <c r="BM319" i="9" s="1"/>
  <c r="BO319" i="9" s="1"/>
  <c r="BL320" i="9"/>
  <c r="BM320" i="9" s="1"/>
  <c r="BO320" i="9" s="1"/>
  <c r="BL321" i="9"/>
  <c r="BM321" i="9" s="1"/>
  <c r="BO321" i="9" s="1"/>
  <c r="BL322" i="9"/>
  <c r="BM322" i="9" s="1"/>
  <c r="BO322" i="9" s="1"/>
  <c r="BL323" i="9"/>
  <c r="BM323" i="9" s="1"/>
  <c r="BO323" i="9" s="1"/>
  <c r="BL324" i="9"/>
  <c r="BM324" i="9" s="1"/>
  <c r="BO324" i="9" s="1"/>
  <c r="BL325" i="9"/>
  <c r="BM325" i="9" s="1"/>
  <c r="BO325" i="9" s="1"/>
  <c r="BL326" i="9"/>
  <c r="BM326" i="9" s="1"/>
  <c r="BO326" i="9" s="1"/>
  <c r="BL327" i="9"/>
  <c r="BM327" i="9" s="1"/>
  <c r="BO327" i="9" s="1"/>
  <c r="BL328" i="9"/>
  <c r="BM328" i="9" s="1"/>
  <c r="BO328" i="9" s="1"/>
  <c r="BL330" i="9"/>
  <c r="BM330" i="9" s="1"/>
  <c r="BO330" i="9" s="1"/>
  <c r="BL331" i="9"/>
  <c r="BM331" i="9" s="1"/>
  <c r="BO331" i="9" s="1"/>
  <c r="BL333" i="9"/>
  <c r="BM333" i="9" s="1"/>
  <c r="BO333" i="9" s="1"/>
  <c r="BL334" i="9"/>
  <c r="BM334" i="9" s="1"/>
  <c r="BO334" i="9" s="1"/>
  <c r="BL335" i="9"/>
  <c r="BM335" i="9" s="1"/>
  <c r="BO335" i="9" s="1"/>
  <c r="BL336" i="9"/>
  <c r="BM336" i="9" s="1"/>
  <c r="BO336" i="9" s="1"/>
  <c r="BL337" i="9"/>
  <c r="BM337" i="9" s="1"/>
  <c r="BO337" i="9" s="1"/>
  <c r="BL339" i="9"/>
  <c r="BM339" i="9" s="1"/>
  <c r="BO339" i="9" s="1"/>
  <c r="BL341" i="9"/>
  <c r="BM341" i="9" s="1"/>
  <c r="BO341" i="9" s="1"/>
  <c r="BL342" i="9"/>
  <c r="BM342" i="9" s="1"/>
  <c r="BO342" i="9" s="1"/>
  <c r="BL343" i="9"/>
  <c r="BM343" i="9" s="1"/>
  <c r="BO343" i="9" s="1"/>
  <c r="BL344" i="9"/>
  <c r="BM344" i="9" s="1"/>
  <c r="BO344" i="9" s="1"/>
  <c r="BL346" i="9"/>
  <c r="BM346" i="9" s="1"/>
  <c r="BO346" i="9" s="1"/>
  <c r="BL347" i="9"/>
  <c r="BM347" i="9" s="1"/>
  <c r="BO347" i="9" s="1"/>
  <c r="BL348" i="9"/>
  <c r="BM348" i="9" s="1"/>
  <c r="BO348" i="9" s="1"/>
  <c r="BL349" i="9"/>
  <c r="BM349" i="9" s="1"/>
  <c r="BO349" i="9" s="1"/>
  <c r="BL351" i="9"/>
  <c r="BM351" i="9" s="1"/>
  <c r="BO351" i="9" s="1"/>
  <c r="BL353" i="9"/>
  <c r="BM353" i="9" s="1"/>
  <c r="BO353" i="9" s="1"/>
  <c r="BL354" i="9"/>
  <c r="BM354" i="9" s="1"/>
  <c r="BO354" i="9" s="1"/>
  <c r="BL356" i="9"/>
  <c r="BM356" i="9" s="1"/>
  <c r="BO356" i="9" s="1"/>
  <c r="BL358" i="9"/>
  <c r="BM358" i="9" s="1"/>
  <c r="BO358" i="9" s="1"/>
  <c r="BL359" i="9"/>
  <c r="BM359" i="9" s="1"/>
  <c r="BO359" i="9" s="1"/>
  <c r="BL360" i="9"/>
  <c r="BM360" i="9" s="1"/>
  <c r="BO360" i="9" s="1"/>
  <c r="BL361" i="9"/>
  <c r="BM361" i="9" s="1"/>
  <c r="BO361" i="9" s="1"/>
  <c r="BL362" i="9"/>
  <c r="BM362" i="9" s="1"/>
  <c r="BO362" i="9" s="1"/>
  <c r="BL363" i="9"/>
  <c r="BM363" i="9" s="1"/>
  <c r="BO363" i="9" s="1"/>
  <c r="BL364" i="9"/>
  <c r="BM364" i="9" s="1"/>
  <c r="BO364" i="9" s="1"/>
  <c r="BL368" i="9"/>
  <c r="BM368" i="9" s="1"/>
  <c r="BO368" i="9" s="1"/>
  <c r="BL369" i="9"/>
  <c r="BM369" i="9" s="1"/>
  <c r="BO369" i="9" s="1"/>
  <c r="BL370" i="9"/>
  <c r="BM370" i="9" s="1"/>
  <c r="BO370" i="9" s="1"/>
  <c r="BL371" i="9"/>
  <c r="BM371" i="9" s="1"/>
  <c r="BO371" i="9" s="1"/>
  <c r="BL372" i="9"/>
  <c r="BM372" i="9" s="1"/>
  <c r="BO372" i="9" s="1"/>
  <c r="BL373" i="9"/>
  <c r="BM373" i="9" s="1"/>
  <c r="BO373" i="9" s="1"/>
  <c r="BL375" i="9"/>
  <c r="BM375" i="9" s="1"/>
  <c r="BO375" i="9" s="1"/>
  <c r="BL376" i="9"/>
  <c r="BM376" i="9" s="1"/>
  <c r="BO376" i="9" s="1"/>
  <c r="BL377" i="9"/>
  <c r="BM377" i="9" s="1"/>
  <c r="BO377" i="9" s="1"/>
  <c r="BL378" i="9"/>
  <c r="BM378" i="9" s="1"/>
  <c r="BO378" i="9" s="1"/>
  <c r="BL380" i="9"/>
  <c r="BM380" i="9" s="1"/>
  <c r="BO380" i="9" s="1"/>
  <c r="BL39" i="9"/>
  <c r="BM39" i="9" s="1"/>
  <c r="BO39" i="9" s="1"/>
  <c r="Z54" i="15"/>
  <c r="AT54" i="14" l="1"/>
  <c r="AS54" i="14"/>
  <c r="AR54" i="14"/>
  <c r="AQ54" i="14"/>
  <c r="AP54" i="14"/>
  <c r="AO54" i="14"/>
  <c r="AN54" i="14"/>
  <c r="AM54" i="14"/>
  <c r="AL54" i="14"/>
  <c r="AK54" i="14"/>
  <c r="AJ54" i="14"/>
  <c r="AI54" i="14"/>
  <c r="BG56" i="14"/>
  <c r="BF56" i="14"/>
  <c r="BE56" i="14"/>
  <c r="BD56" i="14"/>
  <c r="BC56" i="14"/>
  <c r="BB56" i="14"/>
  <c r="BA56" i="14"/>
  <c r="BG54" i="14"/>
  <c r="BF54" i="14"/>
  <c r="BE54" i="14"/>
  <c r="BD54" i="14"/>
  <c r="BA54" i="14"/>
  <c r="BB54" i="14"/>
  <c r="BR56" i="14"/>
  <c r="BP56" i="14"/>
  <c r="BO56" i="14"/>
  <c r="BN56" i="14"/>
  <c r="BM56" i="14"/>
  <c r="BK56" i="14"/>
  <c r="BJ56" i="14"/>
  <c r="BI56" i="14"/>
  <c r="BH56" i="14"/>
  <c r="AZ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A56" i="14"/>
  <c r="Z56" i="14"/>
  <c r="Y56" i="14"/>
  <c r="X56" i="14"/>
  <c r="U56" i="14"/>
  <c r="T56" i="14"/>
  <c r="Q56" i="14"/>
  <c r="P56" i="14"/>
  <c r="O56" i="14"/>
  <c r="M56" i="14"/>
  <c r="L56" i="14"/>
  <c r="I56" i="14"/>
  <c r="H56" i="14"/>
  <c r="G56" i="14"/>
  <c r="F56" i="14"/>
  <c r="BP2" i="15" l="1"/>
  <c r="I55" i="15" l="1"/>
  <c r="AT54" i="15"/>
  <c r="AS54" i="15"/>
  <c r="AE54" i="15"/>
  <c r="AD54" i="15"/>
  <c r="AC54" i="15"/>
  <c r="AB54" i="15"/>
  <c r="Y54" i="15"/>
  <c r="X54" i="15"/>
  <c r="W54" i="15"/>
  <c r="U54" i="15"/>
  <c r="T54" i="15"/>
  <c r="P54" i="15"/>
  <c r="O54" i="15"/>
  <c r="L54" i="15"/>
  <c r="I54" i="15"/>
  <c r="H54" i="15"/>
  <c r="G54" i="15"/>
  <c r="F54" i="15"/>
  <c r="BO52" i="15"/>
  <c r="K52" i="15"/>
  <c r="J52" i="15"/>
  <c r="BO51" i="15"/>
  <c r="K51" i="15"/>
  <c r="J51" i="15"/>
  <c r="BO50" i="15"/>
  <c r="K50" i="15"/>
  <c r="J50" i="15"/>
  <c r="BO49" i="15"/>
  <c r="K49" i="15"/>
  <c r="J49" i="15"/>
  <c r="BO48" i="15"/>
  <c r="K48" i="15"/>
  <c r="J48" i="15"/>
  <c r="BO47" i="15"/>
  <c r="K47" i="15"/>
  <c r="J47" i="15"/>
  <c r="BO46" i="15"/>
  <c r="K46" i="15"/>
  <c r="J46" i="15"/>
  <c r="BO45" i="15"/>
  <c r="K45" i="15"/>
  <c r="J45" i="15"/>
  <c r="BO44" i="15"/>
  <c r="K44" i="15"/>
  <c r="J44" i="15"/>
  <c r="BO43" i="15"/>
  <c r="K43" i="15"/>
  <c r="J43" i="15"/>
  <c r="BO42" i="15"/>
  <c r="K42" i="15"/>
  <c r="J42" i="15"/>
  <c r="BO41" i="15"/>
  <c r="K41" i="15"/>
  <c r="J41" i="15"/>
  <c r="BO40" i="15"/>
  <c r="K40" i="15"/>
  <c r="J40" i="15"/>
  <c r="BO39" i="15"/>
  <c r="K39" i="15"/>
  <c r="J39" i="15"/>
  <c r="BO38" i="15"/>
  <c r="K38" i="15"/>
  <c r="J38" i="15"/>
  <c r="BO37" i="15"/>
  <c r="K37" i="15"/>
  <c r="J37" i="15"/>
  <c r="BO36" i="15"/>
  <c r="K36" i="15"/>
  <c r="J36" i="15"/>
  <c r="BO35" i="15"/>
  <c r="K35" i="15"/>
  <c r="J35" i="15"/>
  <c r="BO34" i="15"/>
  <c r="K34" i="15"/>
  <c r="J34" i="15"/>
  <c r="BO33" i="15"/>
  <c r="K33" i="15"/>
  <c r="J33" i="15"/>
  <c r="BO32" i="15"/>
  <c r="K32" i="15"/>
  <c r="J32" i="15"/>
  <c r="BO31" i="15"/>
  <c r="K31" i="15"/>
  <c r="J31" i="15"/>
  <c r="BO30" i="15"/>
  <c r="K30" i="15"/>
  <c r="J30" i="15"/>
  <c r="BO29" i="15"/>
  <c r="K29" i="15"/>
  <c r="J29" i="15"/>
  <c r="BO28" i="15"/>
  <c r="K28" i="15"/>
  <c r="J28" i="15"/>
  <c r="BO27" i="15"/>
  <c r="K27" i="15"/>
  <c r="J27" i="15"/>
  <c r="BO26" i="15"/>
  <c r="K26" i="15"/>
  <c r="J26" i="15"/>
  <c r="BO25" i="15"/>
  <c r="K25" i="15"/>
  <c r="J25" i="15"/>
  <c r="BO24" i="15"/>
  <c r="K24" i="15"/>
  <c r="J24" i="15"/>
  <c r="BO23" i="15"/>
  <c r="K23" i="15"/>
  <c r="J23" i="15"/>
  <c r="BO22" i="15"/>
  <c r="K22" i="15"/>
  <c r="J22" i="15"/>
  <c r="BO21" i="15"/>
  <c r="K21" i="15"/>
  <c r="J21" i="15"/>
  <c r="BO20" i="15"/>
  <c r="K20" i="15"/>
  <c r="J20" i="15"/>
  <c r="BO19" i="15"/>
  <c r="K19" i="15"/>
  <c r="J19" i="15"/>
  <c r="BO18" i="15"/>
  <c r="K18" i="15"/>
  <c r="J18" i="15"/>
  <c r="BO17" i="15"/>
  <c r="K17" i="15"/>
  <c r="J17" i="15"/>
  <c r="BO16" i="15"/>
  <c r="K16" i="15"/>
  <c r="J16" i="15"/>
  <c r="BO15" i="15"/>
  <c r="K15" i="15"/>
  <c r="J15" i="15"/>
  <c r="BO14" i="15"/>
  <c r="K14" i="15"/>
  <c r="J14" i="15"/>
  <c r="BO13" i="15"/>
  <c r="K13" i="15"/>
  <c r="J13" i="15"/>
  <c r="BO12" i="15"/>
  <c r="K12" i="15"/>
  <c r="J12" i="15"/>
  <c r="BO11" i="15"/>
  <c r="K11" i="15"/>
  <c r="J11" i="15"/>
  <c r="BO10" i="15"/>
  <c r="K10" i="15"/>
  <c r="J10" i="15"/>
  <c r="BO9" i="15"/>
  <c r="K9" i="15"/>
  <c r="J9" i="15"/>
  <c r="BO8" i="15"/>
  <c r="K8" i="15"/>
  <c r="J8" i="15"/>
  <c r="BO7" i="15"/>
  <c r="K7" i="15"/>
  <c r="J7" i="15"/>
  <c r="BO6" i="15"/>
  <c r="K6" i="15"/>
  <c r="J6" i="15"/>
  <c r="BO5" i="15"/>
  <c r="K5" i="15"/>
  <c r="J5" i="15"/>
  <c r="BO4" i="15"/>
  <c r="K4" i="15"/>
  <c r="J4" i="15"/>
  <c r="BO3" i="15"/>
  <c r="BJ3" i="15"/>
  <c r="AF2" i="15"/>
  <c r="V2" i="15"/>
  <c r="Q2" i="15"/>
  <c r="M2" i="15"/>
  <c r="K2" i="15"/>
  <c r="J2" i="15"/>
  <c r="J54" i="15" l="1"/>
  <c r="K54" i="15"/>
  <c r="BO2" i="15"/>
  <c r="BR2" i="14" l="1"/>
  <c r="I55" i="14" l="1"/>
  <c r="AV54" i="14"/>
  <c r="AU54" i="14"/>
  <c r="AG54" i="14"/>
  <c r="AF54" i="14"/>
  <c r="AE54" i="14"/>
  <c r="AD54" i="14"/>
  <c r="AA54" i="14"/>
  <c r="Z54" i="14"/>
  <c r="Y54" i="14"/>
  <c r="U54" i="14"/>
  <c r="T54" i="14"/>
  <c r="P54" i="14"/>
  <c r="O54" i="14"/>
  <c r="L54" i="14"/>
  <c r="I54" i="14"/>
  <c r="H54" i="14"/>
  <c r="G54" i="14"/>
  <c r="F54" i="14"/>
  <c r="AH2" i="14"/>
  <c r="X2" i="14"/>
  <c r="Q2" i="14"/>
  <c r="M2" i="14"/>
  <c r="BQ52" i="14"/>
  <c r="K52" i="14"/>
  <c r="J52" i="14"/>
  <c r="BQ51" i="14"/>
  <c r="K51" i="14"/>
  <c r="J51" i="14"/>
  <c r="BQ50" i="14"/>
  <c r="K50" i="14"/>
  <c r="J50" i="14"/>
  <c r="BQ49" i="14"/>
  <c r="K49" i="14"/>
  <c r="J49" i="14"/>
  <c r="BQ48" i="14"/>
  <c r="K48" i="14"/>
  <c r="J48" i="14"/>
  <c r="BQ47" i="14"/>
  <c r="K47" i="14"/>
  <c r="J47" i="14"/>
  <c r="BQ46" i="14"/>
  <c r="K46" i="14"/>
  <c r="J46" i="14"/>
  <c r="BQ45" i="14"/>
  <c r="K45" i="14"/>
  <c r="J45" i="14"/>
  <c r="BQ44" i="14"/>
  <c r="K44" i="14"/>
  <c r="J44" i="14"/>
  <c r="BQ43" i="14"/>
  <c r="K43" i="14"/>
  <c r="J43" i="14"/>
  <c r="BQ42" i="14"/>
  <c r="K42" i="14"/>
  <c r="J42" i="14"/>
  <c r="BQ41" i="14"/>
  <c r="K41" i="14"/>
  <c r="J41" i="14"/>
  <c r="BQ40" i="14"/>
  <c r="K40" i="14"/>
  <c r="J40" i="14"/>
  <c r="BQ39" i="14"/>
  <c r="K39" i="14"/>
  <c r="J39" i="14"/>
  <c r="BQ38" i="14"/>
  <c r="K38" i="14"/>
  <c r="J38" i="14"/>
  <c r="BQ37" i="14"/>
  <c r="K37" i="14"/>
  <c r="J37" i="14"/>
  <c r="BQ36" i="14"/>
  <c r="K36" i="14"/>
  <c r="J36" i="14"/>
  <c r="BQ35" i="14"/>
  <c r="K35" i="14"/>
  <c r="J35" i="14"/>
  <c r="BQ34" i="14"/>
  <c r="K34" i="14"/>
  <c r="J34" i="14"/>
  <c r="BQ33" i="14"/>
  <c r="K33" i="14"/>
  <c r="J33" i="14"/>
  <c r="BQ32" i="14"/>
  <c r="K32" i="14"/>
  <c r="J32" i="14"/>
  <c r="BQ31" i="14"/>
  <c r="K31" i="14"/>
  <c r="J31" i="14"/>
  <c r="BQ30" i="14"/>
  <c r="K30" i="14"/>
  <c r="J30" i="14"/>
  <c r="BQ29" i="14"/>
  <c r="K29" i="14"/>
  <c r="J29" i="14"/>
  <c r="BQ28" i="14"/>
  <c r="K28" i="14"/>
  <c r="J28" i="14"/>
  <c r="BQ27" i="14"/>
  <c r="K27" i="14"/>
  <c r="J27" i="14"/>
  <c r="BQ26" i="14"/>
  <c r="K26" i="14"/>
  <c r="J26" i="14"/>
  <c r="BQ25" i="14"/>
  <c r="K25" i="14"/>
  <c r="J25" i="14"/>
  <c r="BQ24" i="14"/>
  <c r="K24" i="14"/>
  <c r="J24" i="14"/>
  <c r="BQ23" i="14"/>
  <c r="K23" i="14"/>
  <c r="J23" i="14"/>
  <c r="BQ22" i="14"/>
  <c r="K22" i="14"/>
  <c r="J22" i="14"/>
  <c r="BQ21" i="14"/>
  <c r="K21" i="14"/>
  <c r="J21" i="14"/>
  <c r="BQ20" i="14"/>
  <c r="K20" i="14"/>
  <c r="J20" i="14"/>
  <c r="BQ19" i="14"/>
  <c r="K19" i="14"/>
  <c r="J19" i="14"/>
  <c r="BQ18" i="14"/>
  <c r="K18" i="14"/>
  <c r="J18" i="14"/>
  <c r="BQ17" i="14"/>
  <c r="K17" i="14"/>
  <c r="J17" i="14"/>
  <c r="BQ16" i="14"/>
  <c r="K16" i="14"/>
  <c r="J16" i="14"/>
  <c r="BQ15" i="14"/>
  <c r="K15" i="14"/>
  <c r="J15" i="14"/>
  <c r="BQ14" i="14"/>
  <c r="K14" i="14"/>
  <c r="J14" i="14"/>
  <c r="BQ13" i="14"/>
  <c r="K13" i="14"/>
  <c r="J13" i="14"/>
  <c r="BQ12" i="14"/>
  <c r="K12" i="14"/>
  <c r="J12" i="14"/>
  <c r="BQ11" i="14"/>
  <c r="K11" i="14"/>
  <c r="J11" i="14"/>
  <c r="BQ10" i="14"/>
  <c r="K10" i="14"/>
  <c r="J10" i="14"/>
  <c r="BQ9" i="14"/>
  <c r="K9" i="14"/>
  <c r="J9" i="14"/>
  <c r="BQ8" i="14"/>
  <c r="K8" i="14"/>
  <c r="J8" i="14"/>
  <c r="BQ7" i="14"/>
  <c r="K7" i="14"/>
  <c r="J7" i="14"/>
  <c r="BQ6" i="14"/>
  <c r="K6" i="14"/>
  <c r="J6" i="14"/>
  <c r="BQ5" i="14"/>
  <c r="K5" i="14"/>
  <c r="J5" i="14"/>
  <c r="BQ4" i="14"/>
  <c r="K4" i="14"/>
  <c r="J4" i="14"/>
  <c r="BQ3" i="14"/>
  <c r="BL3" i="14"/>
  <c r="BL56" i="14" s="1"/>
  <c r="K2" i="14"/>
  <c r="J2" i="14"/>
  <c r="BQ56" i="14" l="1"/>
  <c r="J56" i="14"/>
  <c r="K56" i="14"/>
  <c r="J54" i="14"/>
  <c r="BQ2" i="14"/>
  <c r="K54" i="14"/>
  <c r="BQ3" i="13"/>
  <c r="BR3" i="13" s="1"/>
  <c r="BR2" i="13" s="1"/>
  <c r="BQ2" i="13" l="1"/>
  <c r="K159" i="13"/>
  <c r="J159" i="13"/>
  <c r="BL3" i="13"/>
  <c r="J4" i="11" l="1"/>
  <c r="K4" i="11"/>
  <c r="BH3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2" i="11"/>
  <c r="K380" i="11" l="1"/>
  <c r="K379" i="11"/>
  <c r="K378" i="11"/>
  <c r="K377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7" i="11"/>
  <c r="K296" i="11"/>
  <c r="K295" i="11"/>
  <c r="K294" i="11"/>
  <c r="K293" i="11"/>
  <c r="K292" i="11"/>
  <c r="K291" i="11"/>
  <c r="K290" i="11"/>
  <c r="K289" i="11"/>
  <c r="K288" i="11"/>
  <c r="K287" i="11"/>
  <c r="K286" i="11"/>
  <c r="K285" i="11"/>
  <c r="K284" i="11"/>
  <c r="K283" i="11"/>
  <c r="K282" i="11"/>
  <c r="K281" i="11"/>
  <c r="K280" i="11"/>
  <c r="K279" i="11"/>
  <c r="K278" i="11"/>
  <c r="K277" i="1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K5" i="11"/>
  <c r="K2" i="11"/>
  <c r="AF374" i="9"/>
  <c r="AF226" i="9"/>
  <c r="AF227" i="9"/>
  <c r="AF2" i="9"/>
  <c r="AF228" i="9"/>
  <c r="AF29" i="9"/>
  <c r="AF229" i="9"/>
  <c r="AF230" i="9"/>
  <c r="AF231" i="9"/>
  <c r="AF232" i="9"/>
  <c r="AF233" i="9"/>
  <c r="AF30" i="9"/>
  <c r="AF234" i="9"/>
  <c r="AF3" i="9"/>
  <c r="AF31" i="9"/>
  <c r="AF32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33" i="9"/>
  <c r="AF34" i="9"/>
  <c r="AF4" i="9"/>
  <c r="AF35" i="9"/>
  <c r="AF36" i="9"/>
  <c r="AF37" i="9"/>
  <c r="AF38" i="9"/>
  <c r="AF39" i="9"/>
  <c r="AF40" i="9"/>
  <c r="AF41" i="9"/>
  <c r="AF247" i="9"/>
  <c r="AF42" i="9"/>
  <c r="AF248" i="9"/>
  <c r="AF5" i="9"/>
  <c r="AF43" i="9"/>
  <c r="AF249" i="9"/>
  <c r="AF6" i="9"/>
  <c r="AF7" i="9"/>
  <c r="AF44" i="9"/>
  <c r="AF45" i="9"/>
  <c r="AF250" i="9"/>
  <c r="AF8" i="9"/>
  <c r="AF251" i="9"/>
  <c r="AF46" i="9"/>
  <c r="AF9" i="9"/>
  <c r="AF47" i="9"/>
  <c r="AF48" i="9"/>
  <c r="AF252" i="9"/>
  <c r="AF49" i="9"/>
  <c r="AF50" i="9"/>
  <c r="AF51" i="9"/>
  <c r="AF52" i="9"/>
  <c r="AF10" i="9"/>
  <c r="AF53" i="9"/>
  <c r="AF253" i="9"/>
  <c r="AF11" i="9"/>
  <c r="AF54" i="9"/>
  <c r="AF55" i="9"/>
  <c r="AF56" i="9"/>
  <c r="AF57" i="9"/>
  <c r="AF58" i="9"/>
  <c r="AF59" i="9"/>
  <c r="AF60" i="9"/>
  <c r="AF12" i="9"/>
  <c r="AF61" i="9"/>
  <c r="AF254" i="9"/>
  <c r="AF13" i="9"/>
  <c r="AF255" i="9"/>
  <c r="AF62" i="9"/>
  <c r="AF256" i="9"/>
  <c r="AF14" i="9"/>
  <c r="AF257" i="9"/>
  <c r="AF63" i="9"/>
  <c r="AF15" i="9"/>
  <c r="AF16" i="9"/>
  <c r="AF64" i="9"/>
  <c r="AF65" i="9"/>
  <c r="AF66" i="9"/>
  <c r="AF17" i="9"/>
  <c r="AF67" i="9"/>
  <c r="AF68" i="9"/>
  <c r="AF258" i="9"/>
  <c r="AF69" i="9"/>
  <c r="AF18" i="9"/>
  <c r="AF70" i="9"/>
  <c r="AF19" i="9"/>
  <c r="AF71" i="9"/>
  <c r="AF259" i="9"/>
  <c r="AF72" i="9"/>
  <c r="AF73" i="9"/>
  <c r="AF74" i="9"/>
  <c r="AF260" i="9"/>
  <c r="AF75" i="9"/>
  <c r="AF76" i="9"/>
  <c r="AF77" i="9"/>
  <c r="AF78" i="9"/>
  <c r="AF261" i="9"/>
  <c r="AF262" i="9"/>
  <c r="AF79" i="9"/>
  <c r="AF263" i="9"/>
  <c r="AF80" i="9"/>
  <c r="AF264" i="9"/>
  <c r="AF265" i="9"/>
  <c r="AF81" i="9"/>
  <c r="AF266" i="9"/>
  <c r="AF82" i="9"/>
  <c r="AF267" i="9"/>
  <c r="AF83" i="9"/>
  <c r="AF84" i="9"/>
  <c r="AF268" i="9"/>
  <c r="AF269" i="9"/>
  <c r="AF85" i="9"/>
  <c r="AF20" i="9"/>
  <c r="AF270" i="9"/>
  <c r="AF86" i="9"/>
  <c r="AF87" i="9"/>
  <c r="AF271" i="9"/>
  <c r="AF88" i="9"/>
  <c r="AF272" i="9"/>
  <c r="AF273" i="9"/>
  <c r="AF274" i="9"/>
  <c r="AF275" i="9"/>
  <c r="AF276" i="9"/>
  <c r="AF89" i="9"/>
  <c r="AF277" i="9"/>
  <c r="AF278" i="9"/>
  <c r="AF279" i="9"/>
  <c r="AF280" i="9"/>
  <c r="AF90" i="9"/>
  <c r="AF91" i="9"/>
  <c r="AF281" i="9"/>
  <c r="AF92" i="9"/>
  <c r="AF93" i="9"/>
  <c r="AF94" i="9"/>
  <c r="AF282" i="9"/>
  <c r="AF283" i="9"/>
  <c r="AF284" i="9"/>
  <c r="AF95" i="9"/>
  <c r="AF96" i="9"/>
  <c r="AF285" i="9"/>
  <c r="AF286" i="9"/>
  <c r="AF287" i="9"/>
  <c r="AF97" i="9"/>
  <c r="AF98" i="9"/>
  <c r="AF99" i="9"/>
  <c r="AF288" i="9"/>
  <c r="AF289" i="9"/>
  <c r="AF290" i="9"/>
  <c r="AF291" i="9"/>
  <c r="AF100" i="9"/>
  <c r="AF101" i="9"/>
  <c r="AF292" i="9"/>
  <c r="AF102" i="9"/>
  <c r="AF103" i="9"/>
  <c r="AF293" i="9"/>
  <c r="AF104" i="9"/>
  <c r="AF105" i="9"/>
  <c r="AF106" i="9"/>
  <c r="AF294" i="9"/>
  <c r="AF107" i="9"/>
  <c r="AF108" i="9"/>
  <c r="AF295" i="9"/>
  <c r="AF296" i="9"/>
  <c r="AF109" i="9"/>
  <c r="AF110" i="9"/>
  <c r="AF111" i="9"/>
  <c r="AF112" i="9"/>
  <c r="AF297" i="9"/>
  <c r="AF298" i="9"/>
  <c r="AF299" i="9"/>
  <c r="AF113" i="9"/>
  <c r="AF114" i="9"/>
  <c r="AF115" i="9"/>
  <c r="AF300" i="9"/>
  <c r="AF116" i="9"/>
  <c r="AF117" i="9"/>
  <c r="AF118" i="9"/>
  <c r="AF301" i="9"/>
  <c r="AF302" i="9"/>
  <c r="AF119" i="9"/>
  <c r="AF303" i="9"/>
  <c r="AF304" i="9"/>
  <c r="AF120" i="9"/>
  <c r="AF121" i="9"/>
  <c r="AF122" i="9"/>
  <c r="AF305" i="9"/>
  <c r="AF123" i="9"/>
  <c r="AF124" i="9"/>
  <c r="AF306" i="9"/>
  <c r="AF125" i="9"/>
  <c r="AF307" i="9"/>
  <c r="AF126" i="9"/>
  <c r="AF127" i="9"/>
  <c r="AF21" i="9"/>
  <c r="AF308" i="9"/>
  <c r="AF309" i="9"/>
  <c r="AF310" i="9"/>
  <c r="AF128" i="9"/>
  <c r="AF129" i="9"/>
  <c r="AF130" i="9"/>
  <c r="AF131" i="9"/>
  <c r="AF132" i="9"/>
  <c r="AF311" i="9"/>
  <c r="AF133" i="9"/>
  <c r="AF312" i="9"/>
  <c r="AF134" i="9"/>
  <c r="AF135" i="9"/>
  <c r="AF136" i="9"/>
  <c r="AF313" i="9"/>
  <c r="AF137" i="9"/>
  <c r="AF314" i="9"/>
  <c r="AF138" i="9"/>
  <c r="AF315" i="9"/>
  <c r="AF139" i="9"/>
  <c r="AF316" i="9"/>
  <c r="AF317" i="9"/>
  <c r="AF318" i="9"/>
  <c r="AF319" i="9"/>
  <c r="AF140" i="9"/>
  <c r="AF320" i="9"/>
  <c r="AF321" i="9"/>
  <c r="AF322" i="9"/>
  <c r="AF323" i="9"/>
  <c r="AF324" i="9"/>
  <c r="AF325" i="9"/>
  <c r="AF326" i="9"/>
  <c r="AF327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22" i="9"/>
  <c r="AF154" i="9"/>
  <c r="AF155" i="9"/>
  <c r="AF156" i="9"/>
  <c r="AF157" i="9"/>
  <c r="AF158" i="9"/>
  <c r="AF159" i="9"/>
  <c r="AF328" i="9"/>
  <c r="AF329" i="9"/>
  <c r="AF330" i="9"/>
  <c r="AF331" i="9"/>
  <c r="AF332" i="9"/>
  <c r="AF333" i="9"/>
  <c r="AF160" i="9"/>
  <c r="AF161" i="9"/>
  <c r="AF162" i="9"/>
  <c r="AF163" i="9"/>
  <c r="AF164" i="9"/>
  <c r="AF165" i="9"/>
  <c r="AF23" i="9"/>
  <c r="AF166" i="9"/>
  <c r="AF167" i="9"/>
  <c r="AF168" i="9"/>
  <c r="AF169" i="9"/>
  <c r="AF170" i="9"/>
  <c r="AF171" i="9"/>
  <c r="AF334" i="9"/>
  <c r="AF335" i="9"/>
  <c r="AF336" i="9"/>
  <c r="AF172" i="9"/>
  <c r="AF173" i="9"/>
  <c r="AF174" i="9"/>
  <c r="AF337" i="9"/>
  <c r="AF338" i="9"/>
  <c r="AF175" i="9"/>
  <c r="AF176" i="9"/>
  <c r="AF177" i="9"/>
  <c r="AF339" i="9"/>
  <c r="AF178" i="9"/>
  <c r="AF340" i="9"/>
  <c r="AF179" i="9"/>
  <c r="AF341" i="9"/>
  <c r="AF180" i="9"/>
  <c r="AF181" i="9"/>
  <c r="AF182" i="9"/>
  <c r="AF342" i="9"/>
  <c r="AF183" i="9"/>
  <c r="AF184" i="9"/>
  <c r="AF343" i="9"/>
  <c r="AF185" i="9"/>
  <c r="AF186" i="9"/>
  <c r="AF344" i="9"/>
  <c r="AF187" i="9"/>
  <c r="AF188" i="9"/>
  <c r="AF345" i="9"/>
  <c r="AF346" i="9"/>
  <c r="AF347" i="9"/>
  <c r="AF189" i="9"/>
  <c r="AF190" i="9"/>
  <c r="AF191" i="9"/>
  <c r="AF192" i="9"/>
  <c r="AF348" i="9"/>
  <c r="AF349" i="9"/>
  <c r="AF193" i="9"/>
  <c r="AF194" i="9"/>
  <c r="AF350" i="9"/>
  <c r="AF195" i="9"/>
  <c r="AF196" i="9"/>
  <c r="AF197" i="9"/>
  <c r="AF198" i="9"/>
  <c r="AF199" i="9"/>
  <c r="AF351" i="9"/>
  <c r="AF352" i="9"/>
  <c r="AF353" i="9"/>
  <c r="AF354" i="9"/>
  <c r="AF200" i="9"/>
  <c r="AF355" i="9"/>
  <c r="AF356" i="9"/>
  <c r="AF201" i="9"/>
  <c r="AF202" i="9"/>
  <c r="AF203" i="9"/>
  <c r="AF204" i="9"/>
  <c r="AF357" i="9"/>
  <c r="AF205" i="9"/>
  <c r="AF358" i="9"/>
  <c r="AF206" i="9"/>
  <c r="AF24" i="9"/>
  <c r="AF207" i="9"/>
  <c r="AF208" i="9"/>
  <c r="AF209" i="9"/>
  <c r="AF359" i="9"/>
  <c r="AF360" i="9"/>
  <c r="AF361" i="9"/>
  <c r="AF362" i="9"/>
  <c r="AF210" i="9"/>
  <c r="AF363" i="9"/>
  <c r="AF211" i="9"/>
  <c r="AF212" i="9"/>
  <c r="AF213" i="9"/>
  <c r="AF214" i="9"/>
  <c r="AF364" i="9"/>
  <c r="AF365" i="9"/>
  <c r="AF25" i="9"/>
  <c r="AF366" i="9"/>
  <c r="AF215" i="9"/>
  <c r="AF216" i="9"/>
  <c r="AF367" i="9"/>
  <c r="AF217" i="9"/>
  <c r="AF368" i="9"/>
  <c r="AF26" i="9"/>
  <c r="AF27" i="9"/>
  <c r="AF369" i="9"/>
  <c r="AF218" i="9"/>
  <c r="AF370" i="9"/>
  <c r="AF219" i="9"/>
  <c r="AF371" i="9"/>
  <c r="AF220" i="9"/>
  <c r="AF221" i="9"/>
  <c r="AF372" i="9"/>
  <c r="AF373" i="9"/>
  <c r="AF222" i="9"/>
  <c r="AF223" i="9"/>
  <c r="AF375" i="9"/>
  <c r="AF376" i="9"/>
  <c r="AF377" i="9"/>
  <c r="AF378" i="9"/>
  <c r="AF379" i="9"/>
  <c r="AF224" i="9"/>
  <c r="AF28" i="9"/>
  <c r="AF380" i="9"/>
  <c r="AV1166" i="7" l="1"/>
  <c r="AV1165" i="7"/>
  <c r="AV1164" i="7"/>
  <c r="AV1163" i="7"/>
  <c r="AV1162" i="7"/>
  <c r="AV1161" i="7"/>
  <c r="AV1160" i="7"/>
  <c r="AV1159" i="7"/>
  <c r="AV1158" i="7"/>
  <c r="AV1157" i="7"/>
  <c r="AV1156" i="7"/>
  <c r="AV1009" i="7"/>
  <c r="AV1154" i="7"/>
  <c r="AV1153" i="7"/>
  <c r="AV1152" i="7"/>
  <c r="AV1151" i="7"/>
  <c r="AV1150" i="7"/>
  <c r="AV1149" i="7"/>
  <c r="AV1148" i="7"/>
  <c r="AV1147" i="7"/>
  <c r="AV1146" i="7"/>
  <c r="AV1145" i="7"/>
  <c r="AV1144" i="7"/>
  <c r="AV1143" i="7"/>
  <c r="AV1142" i="7"/>
  <c r="AV1141" i="7"/>
  <c r="AV833" i="7"/>
  <c r="AV1139" i="7"/>
  <c r="AV1138" i="7"/>
  <c r="AV1137" i="7"/>
  <c r="AV1136" i="7"/>
  <c r="AV1135" i="7"/>
  <c r="AV1134" i="7"/>
  <c r="AV1133" i="7"/>
  <c r="AV1132" i="7"/>
  <c r="AV1131" i="7"/>
  <c r="AV1130" i="7"/>
  <c r="AV1129" i="7"/>
  <c r="AV1128" i="7"/>
  <c r="AV1127" i="7"/>
  <c r="AV1126" i="7"/>
  <c r="AV1125" i="7"/>
  <c r="AV1124" i="7"/>
  <c r="AV1123" i="7"/>
  <c r="AV564" i="7"/>
  <c r="AV1121" i="7"/>
  <c r="AV1120" i="7"/>
  <c r="AV1119" i="7"/>
  <c r="AV1118" i="7"/>
  <c r="AV1117" i="7"/>
  <c r="AV1116" i="7"/>
  <c r="AV1115" i="7"/>
  <c r="AV1114" i="7"/>
  <c r="AV1113" i="7"/>
  <c r="AV1112" i="7"/>
  <c r="AV1111" i="7"/>
  <c r="AV1110" i="7"/>
  <c r="AV1109" i="7"/>
  <c r="AV1108" i="7"/>
  <c r="AV1107" i="7"/>
  <c r="AV1106" i="7"/>
  <c r="AV580" i="7"/>
  <c r="AV62" i="7"/>
  <c r="AV1103" i="7"/>
  <c r="AV1102" i="7"/>
  <c r="AV1101" i="7"/>
  <c r="AV1100" i="7"/>
  <c r="AV1099" i="7"/>
  <c r="AV1098" i="7"/>
  <c r="AV1097" i="7"/>
  <c r="AV1096" i="7"/>
  <c r="AV1095" i="7"/>
  <c r="AV1094" i="7"/>
  <c r="AV1068" i="7"/>
  <c r="AV1060" i="7"/>
  <c r="AV1091" i="7"/>
  <c r="AV1090" i="7"/>
  <c r="AV1089" i="7"/>
  <c r="AV59" i="7"/>
  <c r="AV1087" i="7"/>
  <c r="AV1086" i="7"/>
  <c r="AV1085" i="7"/>
  <c r="AV1084" i="7"/>
  <c r="AV1083" i="7"/>
  <c r="AV1082" i="7"/>
  <c r="AV1081" i="7"/>
  <c r="AV1080" i="7"/>
  <c r="AV1079" i="7"/>
  <c r="AV1078" i="7"/>
  <c r="AV97" i="7"/>
  <c r="AV1076" i="7"/>
  <c r="AV63" i="7"/>
  <c r="AV1074" i="7"/>
  <c r="AV1073" i="7"/>
  <c r="AV1072" i="7"/>
  <c r="AV1071" i="7"/>
  <c r="AV1070" i="7"/>
  <c r="AV1069" i="7"/>
  <c r="AV419" i="7"/>
  <c r="AV1067" i="7"/>
  <c r="AV1066" i="7"/>
  <c r="AV1065" i="7"/>
  <c r="AV1064" i="7"/>
  <c r="AV1063" i="7"/>
  <c r="AV1062" i="7"/>
  <c r="AV1061" i="7"/>
  <c r="AV61" i="7"/>
  <c r="AV1059" i="7"/>
  <c r="AV1104" i="7"/>
  <c r="AV1057" i="7"/>
  <c r="AV1056" i="7"/>
  <c r="AV1055" i="7"/>
  <c r="AV435" i="7"/>
  <c r="AV52" i="7"/>
  <c r="AV1052" i="7"/>
  <c r="AV49" i="7"/>
  <c r="AV1018" i="7"/>
  <c r="AV1140" i="7"/>
  <c r="AV1048" i="7"/>
  <c r="AV1047" i="7"/>
  <c r="AV1046" i="7"/>
  <c r="AV1045" i="7"/>
  <c r="AV1044" i="7"/>
  <c r="AV1043" i="7"/>
  <c r="AV1042" i="7"/>
  <c r="AV1041" i="7"/>
  <c r="AV1040" i="7"/>
  <c r="AV1088" i="7"/>
  <c r="AV1038" i="7"/>
  <c r="AV1077" i="7"/>
  <c r="AV1036" i="7"/>
  <c r="AV1035" i="7"/>
  <c r="AV1034" i="7"/>
  <c r="AV1033" i="7"/>
  <c r="AV1032" i="7"/>
  <c r="AV1031" i="7"/>
  <c r="AV1030" i="7"/>
  <c r="AV1029" i="7"/>
  <c r="AV1028" i="7"/>
  <c r="AV1027" i="7"/>
  <c r="AV405" i="7"/>
  <c r="AV1025" i="7"/>
  <c r="AV1024" i="7"/>
  <c r="AV1023" i="7"/>
  <c r="AV1022" i="7"/>
  <c r="AV1021" i="7"/>
  <c r="AV1020" i="7"/>
  <c r="AV1019" i="7"/>
  <c r="AV489" i="7"/>
  <c r="AV1017" i="7"/>
  <c r="AV1058" i="7"/>
  <c r="AV1015" i="7"/>
  <c r="AV1014" i="7"/>
  <c r="AV1013" i="7"/>
  <c r="AV1012" i="7"/>
  <c r="AV1011" i="7"/>
  <c r="AV1010" i="7"/>
  <c r="AV1054" i="7"/>
  <c r="AV1008" i="7"/>
  <c r="AV64" i="7"/>
  <c r="AV1051" i="7"/>
  <c r="AV1007" i="7"/>
  <c r="AV1004" i="7"/>
  <c r="AV1003" i="7"/>
  <c r="AV1002" i="7"/>
  <c r="AV1001" i="7"/>
  <c r="AV1000" i="7"/>
  <c r="AV999" i="7"/>
  <c r="AV998" i="7"/>
  <c r="AV997" i="7"/>
  <c r="AV996" i="7"/>
  <c r="AV995" i="7"/>
  <c r="AV994" i="7"/>
  <c r="AV993" i="7"/>
  <c r="AV992" i="7"/>
  <c r="AV991" i="7"/>
  <c r="AV611" i="7"/>
  <c r="AV989" i="7"/>
  <c r="AV988" i="7"/>
  <c r="AV1026" i="7"/>
  <c r="AV1039" i="7"/>
  <c r="AV985" i="7"/>
  <c r="AV984" i="7"/>
  <c r="AV983" i="7"/>
  <c r="AV982" i="7"/>
  <c r="AV521" i="7"/>
  <c r="AV980" i="7"/>
  <c r="AV979" i="7"/>
  <c r="AV978" i="7"/>
  <c r="AV977" i="7"/>
  <c r="AV976" i="7"/>
  <c r="AV975" i="7"/>
  <c r="AV974" i="7"/>
  <c r="AV973" i="7"/>
  <c r="AV972" i="7"/>
  <c r="AV971" i="7"/>
  <c r="AV970" i="7"/>
  <c r="AV969" i="7"/>
  <c r="AV1049" i="7"/>
  <c r="AV967" i="7"/>
  <c r="AV966" i="7"/>
  <c r="AV965" i="7"/>
  <c r="AV964" i="7"/>
  <c r="AV963" i="7"/>
  <c r="AV962" i="7"/>
  <c r="AV961" i="7"/>
  <c r="AV960" i="7"/>
  <c r="AV1016" i="7"/>
  <c r="AV334" i="7"/>
  <c r="AV54" i="7"/>
  <c r="AV956" i="7"/>
  <c r="AV1006" i="7"/>
  <c r="AV954" i="7"/>
  <c r="AV1005" i="7"/>
  <c r="AV990" i="7"/>
  <c r="AV951" i="7"/>
  <c r="AV950" i="7"/>
  <c r="AV959" i="7"/>
  <c r="AV948" i="7"/>
  <c r="AV947" i="7"/>
  <c r="AV946" i="7"/>
  <c r="AV945" i="7"/>
  <c r="AV968" i="7"/>
  <c r="AV943" i="7"/>
  <c r="AV942" i="7"/>
  <c r="AV941" i="7"/>
  <c r="AV955" i="7"/>
  <c r="AV939" i="7"/>
  <c r="AV617" i="7"/>
  <c r="AV937" i="7"/>
  <c r="AV936" i="7"/>
  <c r="AV935" i="7"/>
  <c r="AV952" i="7"/>
  <c r="AV933" i="7"/>
  <c r="AV932" i="7"/>
  <c r="AV986" i="7"/>
  <c r="AV949" i="7"/>
  <c r="AV929" i="7"/>
  <c r="AV928" i="7"/>
  <c r="AV944" i="7"/>
  <c r="AV926" i="7"/>
  <c r="AV925" i="7"/>
  <c r="AV924" i="7"/>
  <c r="AV923" i="7"/>
  <c r="AV958" i="7"/>
  <c r="AV921" i="7"/>
  <c r="AV987" i="7"/>
  <c r="AV859" i="7"/>
  <c r="AV918" i="7"/>
  <c r="AV917" i="7"/>
  <c r="AV916" i="7"/>
  <c r="AV981" i="7"/>
  <c r="AV914" i="7"/>
  <c r="AV913" i="7"/>
  <c r="AV940" i="7"/>
  <c r="AV911" i="7"/>
  <c r="AV910" i="7"/>
  <c r="AV938" i="7"/>
  <c r="AV934" i="7"/>
  <c r="AV907" i="7"/>
  <c r="AV906" i="7"/>
  <c r="AV905" i="7"/>
  <c r="AV904" i="7"/>
  <c r="AV903" i="7"/>
  <c r="AV902" i="7"/>
  <c r="AV1075" i="7"/>
  <c r="AV900" i="7"/>
  <c r="AV899" i="7"/>
  <c r="AV898" i="7"/>
  <c r="AV897" i="7"/>
  <c r="AV896" i="7"/>
  <c r="AV895" i="7"/>
  <c r="AV930" i="7"/>
  <c r="AV893" i="7"/>
  <c r="AV892" i="7"/>
  <c r="AV927" i="7"/>
  <c r="AV890" i="7"/>
  <c r="AV889" i="7"/>
  <c r="AV888" i="7"/>
  <c r="AV887" i="7"/>
  <c r="AV886" i="7"/>
  <c r="AV885" i="7"/>
  <c r="AV884" i="7"/>
  <c r="AV883" i="7"/>
  <c r="AV922" i="7"/>
  <c r="AV920" i="7"/>
  <c r="AV605" i="7"/>
  <c r="AV879" i="7"/>
  <c r="AV878" i="7"/>
  <c r="AV877" i="7"/>
  <c r="AV876" i="7"/>
  <c r="AV875" i="7"/>
  <c r="AV874" i="7"/>
  <c r="AV873" i="7"/>
  <c r="AV872" i="7"/>
  <c r="AV915" i="7"/>
  <c r="AV870" i="7"/>
  <c r="AV869" i="7"/>
  <c r="AV868" i="7"/>
  <c r="AV867" i="7"/>
  <c r="AV866" i="7"/>
  <c r="AV865" i="7"/>
  <c r="AV864" i="7"/>
  <c r="AV863" i="7"/>
  <c r="AV862" i="7"/>
  <c r="AV861" i="7"/>
  <c r="AV860" i="7"/>
  <c r="AV901" i="7"/>
  <c r="AV318" i="7"/>
  <c r="AV912" i="7"/>
  <c r="AV856" i="7"/>
  <c r="AV855" i="7"/>
  <c r="AV854" i="7"/>
  <c r="AV853" i="7"/>
  <c r="AV852" i="7"/>
  <c r="AV851" i="7"/>
  <c r="AV850" i="7"/>
  <c r="AV894" i="7"/>
  <c r="AV891" i="7"/>
  <c r="AV284" i="7"/>
  <c r="AV846" i="7"/>
  <c r="AV845" i="7"/>
  <c r="AV871" i="7"/>
  <c r="AV843" i="7"/>
  <c r="AV842" i="7"/>
  <c r="AV58" i="7"/>
  <c r="AV858" i="7"/>
  <c r="AV839" i="7"/>
  <c r="AV838" i="7"/>
  <c r="AV837" i="7"/>
  <c r="AV836" i="7"/>
  <c r="AV835" i="7"/>
  <c r="AV834" i="7"/>
  <c r="AV849" i="7"/>
  <c r="AV848" i="7"/>
  <c r="AV831" i="7"/>
  <c r="AV857" i="7"/>
  <c r="AV829" i="7"/>
  <c r="AV847" i="7"/>
  <c r="AV844" i="7"/>
  <c r="AV826" i="7"/>
  <c r="AV825" i="7"/>
  <c r="AV841" i="7"/>
  <c r="AV823" i="7"/>
  <c r="AV822" i="7"/>
  <c r="AV821" i="7"/>
  <c r="AV840" i="7"/>
  <c r="AV819" i="7"/>
  <c r="AV832" i="7"/>
  <c r="AV817" i="7"/>
  <c r="AV816" i="7"/>
  <c r="AV815" i="7"/>
  <c r="AV814" i="7"/>
  <c r="AV813" i="7"/>
  <c r="AV812" i="7"/>
  <c r="AV830" i="7"/>
  <c r="AV810" i="7"/>
  <c r="AV828" i="7"/>
  <c r="AV808" i="7"/>
  <c r="AV807" i="7"/>
  <c r="AV806" i="7"/>
  <c r="AV805" i="7"/>
  <c r="AV804" i="7"/>
  <c r="AV803" i="7"/>
  <c r="AV802" i="7"/>
  <c r="AV827" i="7"/>
  <c r="AV769" i="7"/>
  <c r="AV799" i="7"/>
  <c r="AV798" i="7"/>
  <c r="AV797" i="7"/>
  <c r="AV796" i="7"/>
  <c r="AV820" i="7"/>
  <c r="AV794" i="7"/>
  <c r="AV793" i="7"/>
  <c r="AV792" i="7"/>
  <c r="AV791" i="7"/>
  <c r="AV790" i="7"/>
  <c r="AV818" i="7"/>
  <c r="AV788" i="7"/>
  <c r="AV787" i="7"/>
  <c r="AV811" i="7"/>
  <c r="AV809" i="7"/>
  <c r="AV784" i="7"/>
  <c r="AV783" i="7"/>
  <c r="AV782" i="7"/>
  <c r="AV781" i="7"/>
  <c r="AV780" i="7"/>
  <c r="AV800" i="7"/>
  <c r="AV778" i="7"/>
  <c r="AV795" i="7"/>
  <c r="AV789" i="7"/>
  <c r="AV786" i="7"/>
  <c r="AV785" i="7"/>
  <c r="AV779" i="7"/>
  <c r="AV772" i="7"/>
  <c r="AV771" i="7"/>
  <c r="AV164" i="7"/>
  <c r="AV776" i="7"/>
  <c r="AV768" i="7"/>
  <c r="AV801" i="7"/>
  <c r="AV766" i="7"/>
  <c r="AV765" i="7"/>
  <c r="AV764" i="7"/>
  <c r="AV763" i="7"/>
  <c r="AV762" i="7"/>
  <c r="AV761" i="7"/>
  <c r="AV775" i="7"/>
  <c r="AV759" i="7"/>
  <c r="AV758" i="7"/>
  <c r="AV757" i="7"/>
  <c r="AV774" i="7"/>
  <c r="AV755" i="7"/>
  <c r="AV773" i="7"/>
  <c r="AV753" i="7"/>
  <c r="AV752" i="7"/>
  <c r="AV770" i="7"/>
  <c r="AV750" i="7"/>
  <c r="AV749" i="7"/>
  <c r="AV767" i="7"/>
  <c r="AV747" i="7"/>
  <c r="AV746" i="7"/>
  <c r="AV745" i="7"/>
  <c r="AV756" i="7"/>
  <c r="AV743" i="7"/>
  <c r="AV754" i="7"/>
  <c r="AV741" i="7"/>
  <c r="AV751" i="7"/>
  <c r="AV739" i="7"/>
  <c r="AV748" i="7"/>
  <c r="AV608" i="7"/>
  <c r="AV736" i="7"/>
  <c r="AV760" i="7"/>
  <c r="AV734" i="7"/>
  <c r="AV551" i="7"/>
  <c r="AV742" i="7"/>
  <c r="AV731" i="7"/>
  <c r="AV730" i="7"/>
  <c r="AV729" i="7"/>
  <c r="AV728" i="7"/>
  <c r="AV740" i="7"/>
  <c r="AV726" i="7"/>
  <c r="AV725" i="7"/>
  <c r="AV738" i="7"/>
  <c r="AV723" i="7"/>
  <c r="AV722" i="7"/>
  <c r="AV721" i="7"/>
  <c r="AV720" i="7"/>
  <c r="AV719" i="7"/>
  <c r="AV718" i="7"/>
  <c r="AV717" i="7"/>
  <c r="AV716" i="7"/>
  <c r="AV715" i="7"/>
  <c r="AV735" i="7"/>
  <c r="AV713" i="7"/>
  <c r="AV712" i="7"/>
  <c r="AV711" i="7"/>
  <c r="AV710" i="7"/>
  <c r="AV709" i="7"/>
  <c r="AV708" i="7"/>
  <c r="AV733" i="7"/>
  <c r="AV706" i="7"/>
  <c r="AV705" i="7"/>
  <c r="AV737" i="7"/>
  <c r="AV703" i="7"/>
  <c r="AV702" i="7"/>
  <c r="AV701" i="7"/>
  <c r="AV700" i="7"/>
  <c r="AV699" i="7"/>
  <c r="AV732" i="7"/>
  <c r="AV697" i="7"/>
  <c r="AV696" i="7"/>
  <c r="AV695" i="7"/>
  <c r="AV694" i="7"/>
  <c r="AV693" i="7"/>
  <c r="AV553" i="7"/>
  <c r="AV466" i="7"/>
  <c r="AV690" i="7"/>
  <c r="AV689" i="7"/>
  <c r="AV688" i="7"/>
  <c r="AV687" i="7"/>
  <c r="AV539" i="7"/>
  <c r="AV685" i="7"/>
  <c r="AV684" i="7"/>
  <c r="AV538" i="7"/>
  <c r="AV548" i="7"/>
  <c r="AV681" i="7"/>
  <c r="AV19" i="7"/>
  <c r="AV534" i="7"/>
  <c r="AV678" i="7"/>
  <c r="AV677" i="7"/>
  <c r="AV676" i="7"/>
  <c r="AV675" i="7"/>
  <c r="AV674" i="7"/>
  <c r="AV673" i="7"/>
  <c r="AV672" i="7"/>
  <c r="AV671" i="7"/>
  <c r="AV670" i="7"/>
  <c r="AV669" i="7"/>
  <c r="AV668" i="7"/>
  <c r="AV667" i="7"/>
  <c r="AV666" i="7"/>
  <c r="AV665" i="7"/>
  <c r="AV664" i="7"/>
  <c r="AV663" i="7"/>
  <c r="AV533" i="7"/>
  <c r="AV156" i="7"/>
  <c r="AV660" i="7"/>
  <c r="AV659" i="7"/>
  <c r="AV658" i="7"/>
  <c r="AV657" i="7"/>
  <c r="AV727" i="7"/>
  <c r="AV655" i="7"/>
  <c r="AV174" i="7"/>
  <c r="AV653" i="7"/>
  <c r="AV652" i="7"/>
  <c r="AV698" i="7"/>
  <c r="AV650" i="7"/>
  <c r="AV649" i="7"/>
  <c r="AV648" i="7"/>
  <c r="AV692" i="7"/>
  <c r="AV646" i="7"/>
  <c r="AV682" i="7"/>
  <c r="AV644" i="7"/>
  <c r="AV643" i="7"/>
  <c r="AV691" i="7"/>
  <c r="AV261" i="7"/>
  <c r="AV686" i="7"/>
  <c r="AV639" i="7"/>
  <c r="AV638" i="7"/>
  <c r="AV637" i="7"/>
  <c r="AV636" i="7"/>
  <c r="AV635" i="7"/>
  <c r="AV680" i="7"/>
  <c r="AV633" i="7"/>
  <c r="AV632" i="7"/>
  <c r="AV631" i="7"/>
  <c r="AV630" i="7"/>
  <c r="AV707" i="7"/>
  <c r="AV628" i="7"/>
  <c r="AV627" i="7"/>
  <c r="AV714" i="7"/>
  <c r="AV625" i="7"/>
  <c r="AV679" i="7"/>
  <c r="AV623" i="7"/>
  <c r="AV622" i="7"/>
  <c r="AV662" i="7"/>
  <c r="AV656" i="7"/>
  <c r="AV661" i="7"/>
  <c r="AV618" i="7"/>
  <c r="AV704" i="7"/>
  <c r="AV654" i="7"/>
  <c r="AV615" i="7"/>
  <c r="AV614" i="7"/>
  <c r="AV613" i="7"/>
  <c r="AV651" i="7"/>
  <c r="AV468" i="7"/>
  <c r="AV642" i="7"/>
  <c r="AV609" i="7"/>
  <c r="AV641" i="7"/>
  <c r="AV607" i="7"/>
  <c r="AV606" i="7"/>
  <c r="AV640" i="7"/>
  <c r="AV634" i="7"/>
  <c r="AV629" i="7"/>
  <c r="AV602" i="7"/>
  <c r="AV626" i="7"/>
  <c r="AV624" i="7"/>
  <c r="AV599" i="7"/>
  <c r="AV598" i="7"/>
  <c r="AV597" i="7"/>
  <c r="AV596" i="7"/>
  <c r="AV595" i="7"/>
  <c r="AV594" i="7"/>
  <c r="AV593" i="7"/>
  <c r="AV620" i="7"/>
  <c r="AV591" i="7"/>
  <c r="AV619" i="7"/>
  <c r="AV621" i="7"/>
  <c r="AV610" i="7"/>
  <c r="AV158" i="7"/>
  <c r="AV586" i="7"/>
  <c r="AV612" i="7"/>
  <c r="AV86" i="7"/>
  <c r="AV55" i="7"/>
  <c r="AV582" i="7"/>
  <c r="AV503" i="7"/>
  <c r="AV647" i="7"/>
  <c r="AV579" i="7"/>
  <c r="AV578" i="7"/>
  <c r="AV603" i="7"/>
  <c r="AV576" i="7"/>
  <c r="AV575" i="7"/>
  <c r="AV574" i="7"/>
  <c r="AV573" i="7"/>
  <c r="AV572" i="7"/>
  <c r="AV571" i="7"/>
  <c r="AV570" i="7"/>
  <c r="AV569" i="7"/>
  <c r="AV601" i="7"/>
  <c r="AV567" i="7"/>
  <c r="AV333" i="7"/>
  <c r="AV592" i="7"/>
  <c r="AV351" i="7"/>
  <c r="AV563" i="7"/>
  <c r="AV562" i="7"/>
  <c r="AV561" i="7"/>
  <c r="AV589" i="7"/>
  <c r="AV559" i="7"/>
  <c r="AV588" i="7"/>
  <c r="AV587" i="7"/>
  <c r="AV556" i="7"/>
  <c r="AV555" i="7"/>
  <c r="AV554" i="7"/>
  <c r="AV584" i="7"/>
  <c r="AV881" i="7"/>
  <c r="AV585" i="7"/>
  <c r="AV550" i="7"/>
  <c r="AV549" i="7"/>
  <c r="AV581" i="7"/>
  <c r="AV547" i="7"/>
  <c r="AV546" i="7"/>
  <c r="AV545" i="7"/>
  <c r="AV544" i="7"/>
  <c r="AV543" i="7"/>
  <c r="AV542" i="7"/>
  <c r="AV541" i="7"/>
  <c r="AV540" i="7"/>
  <c r="AV577" i="7"/>
  <c r="AV568" i="7"/>
  <c r="AV537" i="7"/>
  <c r="AV536" i="7"/>
  <c r="AV535" i="7"/>
  <c r="AV583" i="7"/>
  <c r="AV566" i="7"/>
  <c r="AV532" i="7"/>
  <c r="AV531" i="7"/>
  <c r="AV530" i="7"/>
  <c r="AV529" i="7"/>
  <c r="AV528" i="7"/>
  <c r="AV527" i="7"/>
  <c r="AV526" i="7"/>
  <c r="AV525" i="7"/>
  <c r="AV524" i="7"/>
  <c r="AV523" i="7"/>
  <c r="AV522" i="7"/>
  <c r="AV565" i="7"/>
  <c r="AV520" i="7"/>
  <c r="AV560" i="7"/>
  <c r="AV558" i="7"/>
  <c r="AV517" i="7"/>
  <c r="AV1053" i="7"/>
  <c r="AV515" i="7"/>
  <c r="AV514" i="7"/>
  <c r="AV513" i="7"/>
  <c r="AV508" i="7"/>
  <c r="AV511" i="7"/>
  <c r="AV510" i="7"/>
  <c r="AV509" i="7"/>
  <c r="AV1155" i="7"/>
  <c r="AV604" i="7"/>
  <c r="AV506" i="7"/>
  <c r="AV505" i="7"/>
  <c r="AV504" i="7"/>
  <c r="AV496" i="7"/>
  <c r="AV502" i="7"/>
  <c r="AV492" i="7"/>
  <c r="AV500" i="7"/>
  <c r="AV499" i="7"/>
  <c r="AV498" i="7"/>
  <c r="AV497" i="7"/>
  <c r="AV488" i="7"/>
  <c r="AV495" i="7"/>
  <c r="AV494" i="7"/>
  <c r="AV493" i="7"/>
  <c r="AV486" i="7"/>
  <c r="AV491" i="7"/>
  <c r="AV490" i="7"/>
  <c r="AV5" i="7"/>
  <c r="AV1122" i="7"/>
  <c r="AV487" i="7"/>
  <c r="AV519" i="7"/>
  <c r="AV485" i="7"/>
  <c r="AV484" i="7"/>
  <c r="AV483" i="7"/>
  <c r="AV518" i="7"/>
  <c r="AV481" i="7"/>
  <c r="AV480" i="7"/>
  <c r="AV479" i="7"/>
  <c r="AV478" i="7"/>
  <c r="AV516" i="7"/>
  <c r="AV512" i="7"/>
  <c r="AV475" i="7"/>
  <c r="AV474" i="7"/>
  <c r="AV473" i="7"/>
  <c r="AV472" i="7"/>
  <c r="AV471" i="7"/>
  <c r="AV476" i="7"/>
  <c r="AV469" i="7"/>
  <c r="AV470" i="7"/>
  <c r="AV467" i="7"/>
  <c r="AV953" i="7"/>
  <c r="AV465" i="7"/>
  <c r="AV464" i="7"/>
  <c r="AV463" i="7"/>
  <c r="AV462" i="7"/>
  <c r="AV461" i="7"/>
  <c r="AV1093" i="7"/>
  <c r="AV460" i="7"/>
  <c r="AV458" i="7"/>
  <c r="AV482" i="7"/>
  <c r="AV456" i="7"/>
  <c r="AV459" i="7"/>
  <c r="AV454" i="7"/>
  <c r="AV457" i="7"/>
  <c r="AV452" i="7"/>
  <c r="AV451" i="7"/>
  <c r="AV455" i="7"/>
  <c r="AV449" i="7"/>
  <c r="AV448" i="7"/>
  <c r="AV453" i="7"/>
  <c r="AV446" i="7"/>
  <c r="AV443" i="7"/>
  <c r="AV444" i="7"/>
  <c r="AV880" i="7"/>
  <c r="AV442" i="7"/>
  <c r="AV441" i="7"/>
  <c r="AV450" i="7"/>
  <c r="AV447" i="7"/>
  <c r="AV438" i="7"/>
  <c r="AV439" i="7"/>
  <c r="AV437" i="7"/>
  <c r="AV436" i="7"/>
  <c r="AV434" i="7"/>
  <c r="AV433" i="7"/>
  <c r="AV432" i="7"/>
  <c r="AV225" i="7"/>
  <c r="AV430" i="7"/>
  <c r="AV429" i="7"/>
  <c r="AV1050" i="7"/>
  <c r="AV427" i="7"/>
  <c r="AV445" i="7"/>
  <c r="AV431" i="7"/>
  <c r="AV424" i="7"/>
  <c r="AV423" i="7"/>
  <c r="AV422" i="7"/>
  <c r="AV421" i="7"/>
  <c r="AV420" i="7"/>
  <c r="AV381" i="7"/>
  <c r="AV418" i="7"/>
  <c r="AV417" i="7"/>
  <c r="AV416" i="7"/>
  <c r="AV415" i="7"/>
  <c r="AV414" i="7"/>
  <c r="AV413" i="7"/>
  <c r="AV412" i="7"/>
  <c r="AV411" i="7"/>
  <c r="AV410" i="7"/>
  <c r="AV409" i="7"/>
  <c r="AV408" i="7"/>
  <c r="AV380" i="7"/>
  <c r="AV406" i="7"/>
  <c r="AV379" i="7"/>
  <c r="AV371" i="7"/>
  <c r="AV403" i="7"/>
  <c r="AV402" i="7"/>
  <c r="AV401" i="7"/>
  <c r="AV400" i="7"/>
  <c r="AV399" i="7"/>
  <c r="AV398" i="7"/>
  <c r="AV397" i="7"/>
  <c r="AV396" i="7"/>
  <c r="AV395" i="7"/>
  <c r="AV394" i="7"/>
  <c r="AV393" i="7"/>
  <c r="AV392" i="7"/>
  <c r="AV391" i="7"/>
  <c r="AV368" i="7"/>
  <c r="AV367" i="7"/>
  <c r="AV362" i="7"/>
  <c r="AV387" i="7"/>
  <c r="AV361" i="7"/>
  <c r="AV385" i="7"/>
  <c r="AV384" i="7"/>
  <c r="AV383" i="7"/>
  <c r="AV360" i="7"/>
  <c r="AV744" i="7"/>
  <c r="AV355" i="7"/>
  <c r="AV354" i="7"/>
  <c r="AV378" i="7"/>
  <c r="AV377" i="7"/>
  <c r="AV376" i="7"/>
  <c r="AV375" i="7"/>
  <c r="AV374" i="7"/>
  <c r="AV373" i="7"/>
  <c r="AV372" i="7"/>
  <c r="AV909" i="7"/>
  <c r="AV370" i="7"/>
  <c r="AV369" i="7"/>
  <c r="AV404" i="7"/>
  <c r="AV390" i="7"/>
  <c r="AV366" i="7"/>
  <c r="AV365" i="7"/>
  <c r="AV364" i="7"/>
  <c r="AV363" i="7"/>
  <c r="AV724" i="7"/>
  <c r="AV389" i="7"/>
  <c r="AV388" i="7"/>
  <c r="AV359" i="7"/>
  <c r="AV386" i="7"/>
  <c r="AV357" i="7"/>
  <c r="AV356" i="7"/>
  <c r="AV382" i="7"/>
  <c r="AV407" i="7"/>
  <c r="AV353" i="7"/>
  <c r="AV428" i="7"/>
  <c r="AV425" i="7"/>
  <c r="AV426" i="7"/>
  <c r="AV349" i="7"/>
  <c r="AV348" i="7"/>
  <c r="AV347" i="7"/>
  <c r="AV346" i="7"/>
  <c r="AV345" i="7"/>
  <c r="AV344" i="7"/>
  <c r="AV343" i="7"/>
  <c r="AV342" i="7"/>
  <c r="AV341" i="7"/>
  <c r="AV352" i="7"/>
  <c r="AV931" i="7"/>
  <c r="AV350" i="7"/>
  <c r="AV337" i="7"/>
  <c r="AV336" i="7"/>
  <c r="AV335" i="7"/>
  <c r="AV340" i="7"/>
  <c r="AV339" i="7"/>
  <c r="AV332" i="7"/>
  <c r="AV331" i="7"/>
  <c r="AV330" i="7"/>
  <c r="AV329" i="7"/>
  <c r="AV338" i="7"/>
  <c r="AV327" i="7"/>
  <c r="AV326" i="7"/>
  <c r="AV38" i="7"/>
  <c r="AV324" i="7"/>
  <c r="AV323" i="7"/>
  <c r="AV322" i="7"/>
  <c r="AV321" i="7"/>
  <c r="AV320" i="7"/>
  <c r="AV34" i="7"/>
  <c r="AV957" i="7"/>
  <c r="AV1092" i="7"/>
  <c r="AV316" i="7"/>
  <c r="AV319" i="7"/>
  <c r="AV314" i="7"/>
  <c r="AV477" i="7"/>
  <c r="AV312" i="7"/>
  <c r="AV311" i="7"/>
  <c r="AV317" i="7"/>
  <c r="AV309" i="7"/>
  <c r="AV315" i="7"/>
  <c r="AV307" i="7"/>
  <c r="AV306" i="7"/>
  <c r="AV305" i="7"/>
  <c r="AV304" i="7"/>
  <c r="AV303" i="7"/>
  <c r="AV302" i="7"/>
  <c r="AV313" i="7"/>
  <c r="AV300" i="7"/>
  <c r="AV299" i="7"/>
  <c r="AV310" i="7"/>
  <c r="AV297" i="7"/>
  <c r="AV301" i="7"/>
  <c r="AV295" i="7"/>
  <c r="AV298" i="7"/>
  <c r="AV293" i="7"/>
  <c r="AV292" i="7"/>
  <c r="AV291" i="7"/>
  <c r="AV290" i="7"/>
  <c r="AV223" i="7"/>
  <c r="AV501" i="7"/>
  <c r="AV287" i="7"/>
  <c r="AV286" i="7"/>
  <c r="AV285" i="7"/>
  <c r="AV211" i="7"/>
  <c r="AV283" i="7"/>
  <c r="AV282" i="7"/>
  <c r="AV281" i="7"/>
  <c r="AV280" i="7"/>
  <c r="AV208" i="7"/>
  <c r="AV278" i="7"/>
  <c r="AV277" i="7"/>
  <c r="AV276" i="7"/>
  <c r="AV275" i="7"/>
  <c r="AV296" i="7"/>
  <c r="AV273" i="7"/>
  <c r="AV272" i="7"/>
  <c r="AV288" i="7"/>
  <c r="AV270" i="7"/>
  <c r="AV269" i="7"/>
  <c r="AV268" i="7"/>
  <c r="AV267" i="7"/>
  <c r="AV279" i="7"/>
  <c r="AV265" i="7"/>
  <c r="AV264" i="7"/>
  <c r="AV263" i="7"/>
  <c r="AV122" i="7"/>
  <c r="AV289" i="7"/>
  <c r="AV260" i="7"/>
  <c r="AV259" i="7"/>
  <c r="AV258" i="7"/>
  <c r="AV257" i="7"/>
  <c r="AV256" i="7"/>
  <c r="AV255" i="7"/>
  <c r="AV254" i="7"/>
  <c r="AV253" i="7"/>
  <c r="AV252" i="7"/>
  <c r="AV251" i="7"/>
  <c r="AV271" i="7"/>
  <c r="AV249" i="7"/>
  <c r="AV248" i="7"/>
  <c r="AV247" i="7"/>
  <c r="AV246" i="7"/>
  <c r="AV121" i="7"/>
  <c r="AV244" i="7"/>
  <c r="AV908" i="7"/>
  <c r="AV242" i="7"/>
  <c r="AV241" i="7"/>
  <c r="AV262" i="7"/>
  <c r="AV250" i="7"/>
  <c r="AV266" i="7"/>
  <c r="AV231" i="7"/>
  <c r="AV245" i="7"/>
  <c r="AV235" i="7"/>
  <c r="AV243" i="7"/>
  <c r="AV233" i="7"/>
  <c r="AV232" i="7"/>
  <c r="AV240" i="7"/>
  <c r="AV239" i="7"/>
  <c r="AV229" i="7"/>
  <c r="AV238" i="7"/>
  <c r="AV227" i="7"/>
  <c r="AV226" i="7"/>
  <c r="AV237" i="7"/>
  <c r="AV224" i="7"/>
  <c r="AV236" i="7"/>
  <c r="AV222" i="7"/>
  <c r="AV221" i="7"/>
  <c r="AV220" i="7"/>
  <c r="AV219" i="7"/>
  <c r="AV218" i="7"/>
  <c r="AV217" i="7"/>
  <c r="AV216" i="7"/>
  <c r="AV215" i="7"/>
  <c r="AV214" i="7"/>
  <c r="AV213" i="7"/>
  <c r="AV212" i="7"/>
  <c r="AV234" i="7"/>
  <c r="AV210" i="7"/>
  <c r="AV209" i="7"/>
  <c r="AV358" i="7"/>
  <c r="AV207" i="7"/>
  <c r="AV206" i="7"/>
  <c r="AV230" i="7"/>
  <c r="AV204" i="7"/>
  <c r="AV228" i="7"/>
  <c r="AV202" i="7"/>
  <c r="AV201" i="7"/>
  <c r="AV200" i="7"/>
  <c r="AV199" i="7"/>
  <c r="AV205" i="7"/>
  <c r="AV197" i="7"/>
  <c r="AV203" i="7"/>
  <c r="AV195" i="7"/>
  <c r="AV194" i="7"/>
  <c r="AV193" i="7"/>
  <c r="AV192" i="7"/>
  <c r="AV191" i="7"/>
  <c r="AV190" i="7"/>
  <c r="AV189" i="7"/>
  <c r="AV198" i="7"/>
  <c r="AV187" i="7"/>
  <c r="AV186" i="7"/>
  <c r="AV185" i="7"/>
  <c r="AV184" i="7"/>
  <c r="AV183" i="7"/>
  <c r="AV182" i="7"/>
  <c r="AV196" i="7"/>
  <c r="AV180" i="7"/>
  <c r="AV179" i="7"/>
  <c r="AV178" i="7"/>
  <c r="AV177" i="7"/>
  <c r="AV188" i="7"/>
  <c r="AV175" i="7"/>
  <c r="AV181" i="7"/>
  <c r="AV173" i="7"/>
  <c r="AV172" i="7"/>
  <c r="AV176" i="7"/>
  <c r="AV170" i="7"/>
  <c r="AV169" i="7"/>
  <c r="AV168" i="7"/>
  <c r="AV171" i="7"/>
  <c r="AV166" i="7"/>
  <c r="AV165" i="7"/>
  <c r="AV167" i="7"/>
  <c r="AV163" i="7"/>
  <c r="AV308" i="7"/>
  <c r="AV162" i="7"/>
  <c r="AV161" i="7"/>
  <c r="AV159" i="7"/>
  <c r="AV1037" i="7"/>
  <c r="AV683" i="7"/>
  <c r="AV157" i="7"/>
  <c r="AV155" i="7"/>
  <c r="AV154" i="7"/>
  <c r="AV153" i="7"/>
  <c r="AV152" i="7"/>
  <c r="AV151" i="7"/>
  <c r="AV150" i="7"/>
  <c r="AV149" i="7"/>
  <c r="AV148" i="7"/>
  <c r="AV160" i="7"/>
  <c r="AV146" i="7"/>
  <c r="AV145" i="7"/>
  <c r="AV147" i="7"/>
  <c r="AV143" i="7"/>
  <c r="AV142" i="7"/>
  <c r="AV141" i="7"/>
  <c r="AV140" i="7"/>
  <c r="AV139" i="7"/>
  <c r="AV138" i="7"/>
  <c r="AV137" i="7"/>
  <c r="AV136" i="7"/>
  <c r="AV135" i="7"/>
  <c r="AV134" i="7"/>
  <c r="AV133" i="7"/>
  <c r="AV35" i="7"/>
  <c r="AV144" i="7"/>
  <c r="AV129" i="7"/>
  <c r="AV274" i="7"/>
  <c r="AV128" i="7"/>
  <c r="AV132" i="7"/>
  <c r="AV126" i="7"/>
  <c r="AV125" i="7"/>
  <c r="AV124" i="7"/>
  <c r="AV123" i="7"/>
  <c r="AV777" i="7"/>
  <c r="AV131" i="7"/>
  <c r="AV120" i="7"/>
  <c r="AV119" i="7"/>
  <c r="AV118" i="7"/>
  <c r="AV117" i="7"/>
  <c r="AV116" i="7"/>
  <c r="AV115" i="7"/>
  <c r="AV600" i="7"/>
  <c r="AV113" i="7"/>
  <c r="AV112" i="7"/>
  <c r="AV111" i="7"/>
  <c r="AV110" i="7"/>
  <c r="AV109" i="7"/>
  <c r="AV108" i="7"/>
  <c r="AV328" i="7"/>
  <c r="AV106" i="7"/>
  <c r="AV114" i="7"/>
  <c r="AV104" i="7"/>
  <c r="AV103" i="7"/>
  <c r="AV102" i="7"/>
  <c r="AV101" i="7"/>
  <c r="AV100" i="7"/>
  <c r="AV99" i="7"/>
  <c r="AV882" i="7"/>
  <c r="AV94" i="7"/>
  <c r="AV96" i="7"/>
  <c r="AV95" i="7"/>
  <c r="AV98" i="7"/>
  <c r="AV552" i="7"/>
  <c r="AV92" i="7"/>
  <c r="AV91" i="7"/>
  <c r="AV90" i="7"/>
  <c r="AV89" i="7"/>
  <c r="AV107" i="7"/>
  <c r="AV87" i="7"/>
  <c r="AV93" i="7"/>
  <c r="AV85" i="7"/>
  <c r="AV84" i="7"/>
  <c r="AV83" i="7"/>
  <c r="AV82" i="7"/>
  <c r="AV81" i="7"/>
  <c r="AV80" i="7"/>
  <c r="AV88" i="7"/>
  <c r="AV616" i="7"/>
  <c r="AV77" i="7"/>
  <c r="AV79" i="7"/>
  <c r="AV130" i="7"/>
  <c r="AV74" i="7"/>
  <c r="AV73" i="7"/>
  <c r="AV72" i="7"/>
  <c r="AV71" i="7"/>
  <c r="AV507" i="7"/>
  <c r="AV69" i="7"/>
  <c r="AV68" i="7"/>
  <c r="AV76" i="7"/>
  <c r="AV66" i="7"/>
  <c r="AV65" i="7"/>
  <c r="AV75" i="7"/>
  <c r="AV70" i="7"/>
  <c r="AV105" i="7"/>
  <c r="AV78" i="7"/>
  <c r="AV60" i="7"/>
  <c r="AV127" i="7"/>
  <c r="AV53" i="7"/>
  <c r="AV57" i="7"/>
  <c r="AV56" i="7"/>
  <c r="AV645" i="7"/>
  <c r="AV294" i="7"/>
  <c r="AV824" i="7"/>
  <c r="AV557" i="7"/>
  <c r="AV51" i="7"/>
  <c r="AV50" i="7"/>
  <c r="AV440" i="7"/>
  <c r="AV48" i="7"/>
  <c r="AV47" i="7"/>
  <c r="AV46" i="7"/>
  <c r="AV45" i="7"/>
  <c r="AV44" i="7"/>
  <c r="AV43" i="7"/>
  <c r="AV42" i="7"/>
  <c r="AV41" i="7"/>
  <c r="AV40" i="7"/>
  <c r="AV39" i="7"/>
  <c r="AV37" i="7"/>
  <c r="AV919" i="7"/>
  <c r="AV36" i="7"/>
  <c r="AV67" i="7"/>
  <c r="AV325" i="7"/>
  <c r="AV33" i="7"/>
  <c r="AV32" i="7"/>
  <c r="AV31" i="7"/>
  <c r="AV30" i="7"/>
  <c r="AV29" i="7"/>
  <c r="AV28" i="7"/>
  <c r="AV27" i="7"/>
  <c r="AV26" i="7"/>
  <c r="AV1105" i="7"/>
  <c r="AV24" i="7"/>
  <c r="AV590" i="7"/>
  <c r="AV22" i="7"/>
  <c r="AV21" i="7"/>
  <c r="AV20" i="7"/>
  <c r="AV18" i="7"/>
  <c r="AV23" i="7"/>
  <c r="AV17" i="7"/>
  <c r="AV25" i="7"/>
  <c r="AV15" i="7"/>
  <c r="AV16" i="7"/>
  <c r="AV13" i="7"/>
  <c r="AV12" i="7"/>
  <c r="AV11" i="7"/>
  <c r="AV14" i="7"/>
  <c r="AV9" i="7"/>
  <c r="AV8" i="7"/>
  <c r="AV7" i="7"/>
  <c r="AV6" i="7"/>
  <c r="AV10" i="7"/>
  <c r="AV1166" i="6"/>
  <c r="AV1165" i="6"/>
  <c r="AV1164" i="6"/>
  <c r="AV1163" i="6"/>
  <c r="AV1162" i="6"/>
  <c r="AV1161" i="6"/>
  <c r="AV1160" i="6"/>
  <c r="AV1159" i="6"/>
  <c r="AV1158" i="6"/>
  <c r="AV1157" i="6"/>
  <c r="AV1156" i="6"/>
  <c r="AV1155" i="6"/>
  <c r="AV1154" i="6"/>
  <c r="AV1153" i="6"/>
  <c r="AV1152" i="6"/>
  <c r="AV1151" i="6"/>
  <c r="AV1150" i="6"/>
  <c r="AV1149" i="6"/>
  <c r="AV1148" i="6"/>
  <c r="AV1147" i="6"/>
  <c r="AV1146" i="6"/>
  <c r="AV1145" i="6"/>
  <c r="AV1144" i="6"/>
  <c r="AV1143" i="6"/>
  <c r="AV1142" i="6"/>
  <c r="AV1141" i="6"/>
  <c r="AV1140" i="6"/>
  <c r="AV1139" i="6"/>
  <c r="AV1138" i="6"/>
  <c r="AV1137" i="6"/>
  <c r="AV1136" i="6"/>
  <c r="AV1135" i="6"/>
  <c r="AV1134" i="6"/>
  <c r="AV1133" i="6"/>
  <c r="AV1132" i="6"/>
  <c r="AV1131" i="6"/>
  <c r="AV1130" i="6"/>
  <c r="AV1129" i="6"/>
  <c r="AV1128" i="6"/>
  <c r="AV1127" i="6"/>
  <c r="AV1126" i="6"/>
  <c r="AV1125" i="6"/>
  <c r="AV1124" i="6"/>
  <c r="AV1123" i="6"/>
  <c r="AV1122" i="6"/>
  <c r="AV1121" i="6"/>
  <c r="AV1120" i="6"/>
  <c r="AV1119" i="6"/>
  <c r="AV1118" i="6"/>
  <c r="AV1117" i="6"/>
  <c r="AV1116" i="6"/>
  <c r="AV1115" i="6"/>
  <c r="AV1114" i="6"/>
  <c r="AV1113" i="6"/>
  <c r="AV1112" i="6"/>
  <c r="AV1111" i="6"/>
  <c r="AV1110" i="6"/>
  <c r="AV1109" i="6"/>
  <c r="AV1108" i="6"/>
  <c r="AV1107" i="6"/>
  <c r="AV1106" i="6"/>
  <c r="AV1105" i="6"/>
  <c r="AV1104" i="6"/>
  <c r="AV1103" i="6"/>
  <c r="AV1102" i="6"/>
  <c r="AV1101" i="6"/>
  <c r="AV1100" i="6"/>
  <c r="AV1099" i="6"/>
  <c r="AV1098" i="6"/>
  <c r="AV1097" i="6"/>
  <c r="AV1096" i="6"/>
  <c r="AV1095" i="6"/>
  <c r="AV1094" i="6"/>
  <c r="AV1093" i="6"/>
  <c r="AV1092" i="6"/>
  <c r="AV1091" i="6"/>
  <c r="AV1090" i="6"/>
  <c r="AV1089" i="6"/>
  <c r="AV1088" i="6"/>
  <c r="AV1087" i="6"/>
  <c r="AV1086" i="6"/>
  <c r="AV1085" i="6"/>
  <c r="AV1084" i="6"/>
  <c r="AV1083" i="6"/>
  <c r="AV1082" i="6"/>
  <c r="AV1081" i="6"/>
  <c r="AV1080" i="6"/>
  <c r="AV1079" i="6"/>
  <c r="AV1078" i="6"/>
  <c r="AV1077" i="6"/>
  <c r="AV1076" i="6"/>
  <c r="AV1075" i="6"/>
  <c r="AV1074" i="6"/>
  <c r="AV1073" i="6"/>
  <c r="AV1072" i="6"/>
  <c r="AV1071" i="6"/>
  <c r="AV1070" i="6"/>
  <c r="AV1069" i="6"/>
  <c r="AV1068" i="6"/>
  <c r="AV1067" i="6"/>
  <c r="AV1066" i="6"/>
  <c r="AV1065" i="6"/>
  <c r="AV1064" i="6"/>
  <c r="AV1063" i="6"/>
  <c r="AV1062" i="6"/>
  <c r="AV1061" i="6"/>
  <c r="AV1060" i="6"/>
  <c r="AV1059" i="6"/>
  <c r="AV1058" i="6"/>
  <c r="AV1057" i="6"/>
  <c r="AV1056" i="6"/>
  <c r="AV1055" i="6"/>
  <c r="AV1054" i="6"/>
  <c r="AV1053" i="6"/>
  <c r="AV1052" i="6"/>
  <c r="AV1051" i="6"/>
  <c r="AV1050" i="6"/>
  <c r="AV1049" i="6"/>
  <c r="AV1048" i="6"/>
  <c r="AV1047" i="6"/>
  <c r="AV1046" i="6"/>
  <c r="AV1045" i="6"/>
  <c r="AV1044" i="6"/>
  <c r="AV1043" i="6"/>
  <c r="AV1042" i="6"/>
  <c r="AV1041" i="6"/>
  <c r="AV1040" i="6"/>
  <c r="AV1039" i="6"/>
  <c r="AV1038" i="6"/>
  <c r="AV1037" i="6"/>
  <c r="AV1036" i="6"/>
  <c r="AV1035" i="6"/>
  <c r="AV1034" i="6"/>
  <c r="AV1033" i="6"/>
  <c r="AV1032" i="6"/>
  <c r="AV1031" i="6"/>
  <c r="AV1030" i="6"/>
  <c r="AV1029" i="6"/>
  <c r="AV1028" i="6"/>
  <c r="AV1027" i="6"/>
  <c r="AV1026" i="6"/>
  <c r="AV1025" i="6"/>
  <c r="AV1024" i="6"/>
  <c r="AV1023" i="6"/>
  <c r="AV1022" i="6"/>
  <c r="AV1021" i="6"/>
  <c r="AV1020" i="6"/>
  <c r="AV1019" i="6"/>
  <c r="AV1018" i="6"/>
  <c r="AV1017" i="6"/>
  <c r="AV1016" i="6"/>
  <c r="AV1015" i="6"/>
  <c r="AV1014" i="6"/>
  <c r="AV1013" i="6"/>
  <c r="AV1012" i="6"/>
  <c r="AV1011" i="6"/>
  <c r="AV1010" i="6"/>
  <c r="AV1009" i="6"/>
  <c r="AV1008" i="6"/>
  <c r="AV1007" i="6"/>
  <c r="AV1006" i="6"/>
  <c r="AV1005" i="6"/>
  <c r="AV1004" i="6"/>
  <c r="AV1003" i="6"/>
  <c r="AV1002" i="6"/>
  <c r="AV1001" i="6"/>
  <c r="AV1000" i="6"/>
  <c r="AV999" i="6"/>
  <c r="AV998" i="6"/>
  <c r="AV997" i="6"/>
  <c r="AV996" i="6"/>
  <c r="AV995" i="6"/>
  <c r="AV994" i="6"/>
  <c r="AV993" i="6"/>
  <c r="AV992" i="6"/>
  <c r="AV991" i="6"/>
  <c r="AV990" i="6"/>
  <c r="AV989" i="6"/>
  <c r="AV988" i="6"/>
  <c r="AV987" i="6"/>
  <c r="AV986" i="6"/>
  <c r="AV985" i="6"/>
  <c r="AV984" i="6"/>
  <c r="AV983" i="6"/>
  <c r="AV982" i="6"/>
  <c r="AV981" i="6"/>
  <c r="AV980" i="6"/>
  <c r="AV979" i="6"/>
  <c r="AV978" i="6"/>
  <c r="AV977" i="6"/>
  <c r="AV976" i="6"/>
  <c r="AV975" i="6"/>
  <c r="AV974" i="6"/>
  <c r="AV973" i="6"/>
  <c r="AV972" i="6"/>
  <c r="AV971" i="6"/>
  <c r="AV970" i="6"/>
  <c r="AV969" i="6"/>
  <c r="AV968" i="6"/>
  <c r="AV967" i="6"/>
  <c r="AV966" i="6"/>
  <c r="AV965" i="6"/>
  <c r="AV964" i="6"/>
  <c r="AV963" i="6"/>
  <c r="AV962" i="6"/>
  <c r="AV961" i="6"/>
  <c r="AV960" i="6"/>
  <c r="AV959" i="6"/>
  <c r="AV958" i="6"/>
  <c r="AV957" i="6"/>
  <c r="AV956" i="6"/>
  <c r="AV955" i="6"/>
  <c r="AV954" i="6"/>
  <c r="AV953" i="6"/>
  <c r="AV952" i="6"/>
  <c r="AV951" i="6"/>
  <c r="AV950" i="6"/>
  <c r="AV949" i="6"/>
  <c r="AV948" i="6"/>
  <c r="AV947" i="6"/>
  <c r="AV946" i="6"/>
  <c r="AV945" i="6"/>
  <c r="AV944" i="6"/>
  <c r="AV943" i="6"/>
  <c r="AV942" i="6"/>
  <c r="AV941" i="6"/>
  <c r="AV940" i="6"/>
  <c r="AV939" i="6"/>
  <c r="AV938" i="6"/>
  <c r="AV937" i="6"/>
  <c r="AV936" i="6"/>
  <c r="AV935" i="6"/>
  <c r="AV934" i="6"/>
  <c r="AV933" i="6"/>
  <c r="AV932" i="6"/>
  <c r="AV931" i="6"/>
  <c r="AV930" i="6"/>
  <c r="AV929" i="6"/>
  <c r="AV928" i="6"/>
  <c r="AV927" i="6"/>
  <c r="AV926" i="6"/>
  <c r="AV925" i="6"/>
  <c r="AV924" i="6"/>
  <c r="AV923" i="6"/>
  <c r="AV922" i="6"/>
  <c r="AV921" i="6"/>
  <c r="AV920" i="6"/>
  <c r="AV919" i="6"/>
  <c r="AV918" i="6"/>
  <c r="AV917" i="6"/>
  <c r="AV916" i="6"/>
  <c r="AV915" i="6"/>
  <c r="AV914" i="6"/>
  <c r="AV913" i="6"/>
  <c r="AV912" i="6"/>
  <c r="AV911" i="6"/>
  <c r="AV910" i="6"/>
  <c r="AV909" i="6"/>
  <c r="AV908" i="6"/>
  <c r="AV907" i="6"/>
  <c r="AV906" i="6"/>
  <c r="AV905" i="6"/>
  <c r="AV904" i="6"/>
  <c r="AV903" i="6"/>
  <c r="AV902" i="6"/>
  <c r="AV901" i="6"/>
  <c r="AV900" i="6"/>
  <c r="AV899" i="6"/>
  <c r="AV898" i="6"/>
  <c r="AV897" i="6"/>
  <c r="AV896" i="6"/>
  <c r="AV895" i="6"/>
  <c r="AV894" i="6"/>
  <c r="AV893" i="6"/>
  <c r="AV892" i="6"/>
  <c r="AV891" i="6"/>
  <c r="AV890" i="6"/>
  <c r="AV889" i="6"/>
  <c r="AV888" i="6"/>
  <c r="AV887" i="6"/>
  <c r="AV886" i="6"/>
  <c r="AV885" i="6"/>
  <c r="AV884" i="6"/>
  <c r="AV883" i="6"/>
  <c r="AV882" i="6"/>
  <c r="AV881" i="6"/>
  <c r="AV880" i="6"/>
  <c r="AV879" i="6"/>
  <c r="AV878" i="6"/>
  <c r="AV877" i="6"/>
  <c r="AV876" i="6"/>
  <c r="AV875" i="6"/>
  <c r="AV874" i="6"/>
  <c r="AV873" i="6"/>
  <c r="AV872" i="6"/>
  <c r="AV871" i="6"/>
  <c r="AV870" i="6"/>
  <c r="AV869" i="6"/>
  <c r="AV868" i="6"/>
  <c r="AV867" i="6"/>
  <c r="AV866" i="6"/>
  <c r="AV865" i="6"/>
  <c r="AV864" i="6"/>
  <c r="AV863" i="6"/>
  <c r="AV862" i="6"/>
  <c r="AV861" i="6"/>
  <c r="AV860" i="6"/>
  <c r="AV859" i="6"/>
  <c r="AV858" i="6"/>
  <c r="AV857" i="6"/>
  <c r="AV856" i="6"/>
  <c r="AV855" i="6"/>
  <c r="AV854" i="6"/>
  <c r="AV853" i="6"/>
  <c r="AV852" i="6"/>
  <c r="AV851" i="6"/>
  <c r="AV850" i="6"/>
  <c r="AV849" i="6"/>
  <c r="AV848" i="6"/>
  <c r="AV847" i="6"/>
  <c r="AV846" i="6"/>
  <c r="AV845" i="6"/>
  <c r="AV844" i="6"/>
  <c r="AV843" i="6"/>
  <c r="AV842" i="6"/>
  <c r="AV841" i="6"/>
  <c r="AV840" i="6"/>
  <c r="AV839" i="6"/>
  <c r="AV838" i="6"/>
  <c r="AV837" i="6"/>
  <c r="AV836" i="6"/>
  <c r="AV835" i="6"/>
  <c r="AV834" i="6"/>
  <c r="AV833" i="6"/>
  <c r="AV832" i="6"/>
  <c r="AV831" i="6"/>
  <c r="AV830" i="6"/>
  <c r="AV829" i="6"/>
  <c r="AV828" i="6"/>
  <c r="AV827" i="6"/>
  <c r="AV826" i="6"/>
  <c r="AV825" i="6"/>
  <c r="AV824" i="6"/>
  <c r="AV823" i="6"/>
  <c r="AV822" i="6"/>
  <c r="AV821" i="6"/>
  <c r="AV820" i="6"/>
  <c r="AV819" i="6"/>
  <c r="AV818" i="6"/>
  <c r="AV817" i="6"/>
  <c r="AV816" i="6"/>
  <c r="AV815" i="6"/>
  <c r="AV814" i="6"/>
  <c r="AV813" i="6"/>
  <c r="AV812" i="6"/>
  <c r="AV811" i="6"/>
  <c r="AV810" i="6"/>
  <c r="AV809" i="6"/>
  <c r="AV808" i="6"/>
  <c r="AV807" i="6"/>
  <c r="AV806" i="6"/>
  <c r="AV805" i="6"/>
  <c r="AV804" i="6"/>
  <c r="AV803" i="6"/>
  <c r="AV802" i="6"/>
  <c r="AV801" i="6"/>
  <c r="AV800" i="6"/>
  <c r="AV799" i="6"/>
  <c r="AV798" i="6"/>
  <c r="AV797" i="6"/>
  <c r="AV796" i="6"/>
  <c r="AV795" i="6"/>
  <c r="AV794" i="6"/>
  <c r="AV793" i="6"/>
  <c r="AV792" i="6"/>
  <c r="AV791" i="6"/>
  <c r="AV790" i="6"/>
  <c r="AV789" i="6"/>
  <c r="AV788" i="6"/>
  <c r="AV787" i="6"/>
  <c r="AV786" i="6"/>
  <c r="AV785" i="6"/>
  <c r="AV784" i="6"/>
  <c r="AV783" i="6"/>
  <c r="AV782" i="6"/>
  <c r="AV781" i="6"/>
  <c r="AV780" i="6"/>
  <c r="AV779" i="6"/>
  <c r="AV778" i="6"/>
  <c r="AV777" i="6"/>
  <c r="AV776" i="6"/>
  <c r="AV775" i="6"/>
  <c r="AV774" i="6"/>
  <c r="AV773" i="6"/>
  <c r="AV772" i="6"/>
  <c r="AV771" i="6"/>
  <c r="AV770" i="6"/>
  <c r="AV769" i="6"/>
  <c r="AV768" i="6"/>
  <c r="AV767" i="6"/>
  <c r="AV766" i="6"/>
  <c r="AV765" i="6"/>
  <c r="AV764" i="6"/>
  <c r="AV763" i="6"/>
  <c r="AV762" i="6"/>
  <c r="AV761" i="6"/>
  <c r="AV760" i="6"/>
  <c r="AV759" i="6"/>
  <c r="AV758" i="6"/>
  <c r="AV757" i="6"/>
  <c r="AV756" i="6"/>
  <c r="AV755" i="6"/>
  <c r="AV754" i="6"/>
  <c r="AV753" i="6"/>
  <c r="AV752" i="6"/>
  <c r="AV751" i="6"/>
  <c r="AV750" i="6"/>
  <c r="AV749" i="6"/>
  <c r="AV748" i="6"/>
  <c r="AV747" i="6"/>
  <c r="AV746" i="6"/>
  <c r="AV745" i="6"/>
  <c r="AV744" i="6"/>
  <c r="AV743" i="6"/>
  <c r="AV742" i="6"/>
  <c r="AV741" i="6"/>
  <c r="AV740" i="6"/>
  <c r="AV739" i="6"/>
  <c r="AV738" i="6"/>
  <c r="AV737" i="6"/>
  <c r="AV736" i="6"/>
  <c r="AV735" i="6"/>
  <c r="AV734" i="6"/>
  <c r="AV733" i="6"/>
  <c r="AV732" i="6"/>
  <c r="AV731" i="6"/>
  <c r="AV730" i="6"/>
  <c r="AV729" i="6"/>
  <c r="AV728" i="6"/>
  <c r="AV727" i="6"/>
  <c r="AV726" i="6"/>
  <c r="AV725" i="6"/>
  <c r="AV724" i="6"/>
  <c r="AV723" i="6"/>
  <c r="AV722" i="6"/>
  <c r="AV721" i="6"/>
  <c r="AV720" i="6"/>
  <c r="AV719" i="6"/>
  <c r="AV718" i="6"/>
  <c r="AV717" i="6"/>
  <c r="AV716" i="6"/>
  <c r="AV715" i="6"/>
  <c r="AV714" i="6"/>
  <c r="AV713" i="6"/>
  <c r="AV712" i="6"/>
  <c r="AV711" i="6"/>
  <c r="AV710" i="6"/>
  <c r="AV709" i="6"/>
  <c r="AV708" i="6"/>
  <c r="AV707" i="6"/>
  <c r="AV706" i="6"/>
  <c r="AV705" i="6"/>
  <c r="AV704" i="6"/>
  <c r="AV703" i="6"/>
  <c r="AV702" i="6"/>
  <c r="AV701" i="6"/>
  <c r="AV700" i="6"/>
  <c r="AV699" i="6"/>
  <c r="AV698" i="6"/>
  <c r="AV697" i="6"/>
  <c r="AV696" i="6"/>
  <c r="AV695" i="6"/>
  <c r="AV694" i="6"/>
  <c r="AV693" i="6"/>
  <c r="AV692" i="6"/>
  <c r="AV691" i="6"/>
  <c r="AV690" i="6"/>
  <c r="AV689" i="6"/>
  <c r="AV688" i="6"/>
  <c r="AV687" i="6"/>
  <c r="AV686" i="6"/>
  <c r="AV685" i="6"/>
  <c r="AV684" i="6"/>
  <c r="AV683" i="6"/>
  <c r="AV682" i="6"/>
  <c r="AV681" i="6"/>
  <c r="AV680" i="6"/>
  <c r="AV679" i="6"/>
  <c r="AV678" i="6"/>
  <c r="AV677" i="6"/>
  <c r="AV676" i="6"/>
  <c r="AV675" i="6"/>
  <c r="AV674" i="6"/>
  <c r="AV673" i="6"/>
  <c r="AV672" i="6"/>
  <c r="AV671" i="6"/>
  <c r="AV670" i="6"/>
  <c r="AV669" i="6"/>
  <c r="AV668" i="6"/>
  <c r="AV667" i="6"/>
  <c r="AV666" i="6"/>
  <c r="AV665" i="6"/>
  <c r="AV664" i="6"/>
  <c r="AV663" i="6"/>
  <c r="AV662" i="6"/>
  <c r="AV661" i="6"/>
  <c r="AV660" i="6"/>
  <c r="AV659" i="6"/>
  <c r="AV658" i="6"/>
  <c r="AV657" i="6"/>
  <c r="AV656" i="6"/>
  <c r="AV655" i="6"/>
  <c r="AV654" i="6"/>
  <c r="AV653" i="6"/>
  <c r="AV652" i="6"/>
  <c r="AV651" i="6"/>
  <c r="AV650" i="6"/>
  <c r="AV649" i="6"/>
  <c r="AV648" i="6"/>
  <c r="AV647" i="6"/>
  <c r="AV646" i="6"/>
  <c r="AV645" i="6"/>
  <c r="AV644" i="6"/>
  <c r="AV643" i="6"/>
  <c r="AV642" i="6"/>
  <c r="AV641" i="6"/>
  <c r="AV640" i="6"/>
  <c r="AV639" i="6"/>
  <c r="AV638" i="6"/>
  <c r="AV637" i="6"/>
  <c r="AV636" i="6"/>
  <c r="AV635" i="6"/>
  <c r="AV634" i="6"/>
  <c r="AV633" i="6"/>
  <c r="AV632" i="6"/>
  <c r="AV631" i="6"/>
  <c r="AV630" i="6"/>
  <c r="AV629" i="6"/>
  <c r="AV628" i="6"/>
  <c r="AV627" i="6"/>
  <c r="AV626" i="6"/>
  <c r="AV625" i="6"/>
  <c r="AV624" i="6"/>
  <c r="AV623" i="6"/>
  <c r="AV622" i="6"/>
  <c r="AV621" i="6"/>
  <c r="AV620" i="6"/>
  <c r="AV619" i="6"/>
  <c r="AV618" i="6"/>
  <c r="AV617" i="6"/>
  <c r="AV616" i="6"/>
  <c r="AV615" i="6"/>
  <c r="AV614" i="6"/>
  <c r="AV613" i="6"/>
  <c r="AV612" i="6"/>
  <c r="AV611" i="6"/>
  <c r="AV610" i="6"/>
  <c r="AV609" i="6"/>
  <c r="AV608" i="6"/>
  <c r="AV607" i="6"/>
  <c r="AV606" i="6"/>
  <c r="AV605" i="6"/>
  <c r="AV604" i="6"/>
  <c r="AV603" i="6"/>
  <c r="AV602" i="6"/>
  <c r="AV601" i="6"/>
  <c r="AV600" i="6"/>
  <c r="AV599" i="6"/>
  <c r="AV598" i="6"/>
  <c r="AV597" i="6"/>
  <c r="AV596" i="6"/>
  <c r="AV595" i="6"/>
  <c r="AV594" i="6"/>
  <c r="AV593" i="6"/>
  <c r="AV592" i="6"/>
  <c r="AV591" i="6"/>
  <c r="AV590" i="6"/>
  <c r="AV589" i="6"/>
  <c r="AV588" i="6"/>
  <c r="AV587" i="6"/>
  <c r="AV586" i="6"/>
  <c r="AV585" i="6"/>
  <c r="AV584" i="6"/>
  <c r="AV583" i="6"/>
  <c r="AV582" i="6"/>
  <c r="AV581" i="6"/>
  <c r="AV580" i="6"/>
  <c r="AV579" i="6"/>
  <c r="AV578" i="6"/>
  <c r="AV577" i="6"/>
  <c r="AV576" i="6"/>
  <c r="AV575" i="6"/>
  <c r="AV574" i="6"/>
  <c r="AV573" i="6"/>
  <c r="AV572" i="6"/>
  <c r="AV571" i="6"/>
  <c r="AV570" i="6"/>
  <c r="AV569" i="6"/>
  <c r="AV568" i="6"/>
  <c r="AV567" i="6"/>
  <c r="AV566" i="6"/>
  <c r="AV565" i="6"/>
  <c r="AV564" i="6"/>
  <c r="AV563" i="6"/>
  <c r="AV562" i="6"/>
  <c r="AV561" i="6"/>
  <c r="AV560" i="6"/>
  <c r="AV559" i="6"/>
  <c r="AV558" i="6"/>
  <c r="AV557" i="6"/>
  <c r="AV556" i="6"/>
  <c r="AV555" i="6"/>
  <c r="AV554" i="6"/>
  <c r="AV553" i="6"/>
  <c r="AV552" i="6"/>
  <c r="AV551" i="6"/>
  <c r="AV550" i="6"/>
  <c r="AV549" i="6"/>
  <c r="AV548" i="6"/>
  <c r="AV547" i="6"/>
  <c r="AV546" i="6"/>
  <c r="AV545" i="6"/>
  <c r="AV544" i="6"/>
  <c r="AV543" i="6"/>
  <c r="AV542" i="6"/>
  <c r="AV541" i="6"/>
  <c r="AV540" i="6"/>
  <c r="AV539" i="6"/>
  <c r="AV538" i="6"/>
  <c r="AV537" i="6"/>
  <c r="AV536" i="6"/>
  <c r="AV535" i="6"/>
  <c r="AV534" i="6"/>
  <c r="AV533" i="6"/>
  <c r="AV532" i="6"/>
  <c r="AV531" i="6"/>
  <c r="AV530" i="6"/>
  <c r="AV529" i="6"/>
  <c r="AV528" i="6"/>
  <c r="AV527" i="6"/>
  <c r="AV526" i="6"/>
  <c r="AV525" i="6"/>
  <c r="AV524" i="6"/>
  <c r="AV523" i="6"/>
  <c r="AV522" i="6"/>
  <c r="AV521" i="6"/>
  <c r="AV520" i="6"/>
  <c r="AV519" i="6"/>
  <c r="AV518" i="6"/>
  <c r="AV517" i="6"/>
  <c r="AV516" i="6"/>
  <c r="AV515" i="6"/>
  <c r="AV514" i="6"/>
  <c r="AV513" i="6"/>
  <c r="AV512" i="6"/>
  <c r="AV511" i="6"/>
  <c r="AV510" i="6"/>
  <c r="AV509" i="6"/>
  <c r="AV508" i="6"/>
  <c r="AV507" i="6"/>
  <c r="AV506" i="6"/>
  <c r="AV505" i="6"/>
  <c r="AV504" i="6"/>
  <c r="AV503" i="6"/>
  <c r="AV502" i="6"/>
  <c r="AV501" i="6"/>
  <c r="AV500" i="6"/>
  <c r="AV499" i="6"/>
  <c r="AV498" i="6"/>
  <c r="AV497" i="6"/>
  <c r="AV496" i="6"/>
  <c r="AV495" i="6"/>
  <c r="AV494" i="6"/>
  <c r="AV493" i="6"/>
  <c r="AV492" i="6"/>
  <c r="AV491" i="6"/>
  <c r="AV490" i="6"/>
  <c r="AV489" i="6"/>
  <c r="AV488" i="6"/>
  <c r="AV487" i="6"/>
  <c r="AV486" i="6"/>
  <c r="AV485" i="6"/>
  <c r="AV484" i="6"/>
  <c r="AV483" i="6"/>
  <c r="AV482" i="6"/>
  <c r="AV481" i="6"/>
  <c r="AV480" i="6"/>
  <c r="AV479" i="6"/>
  <c r="AV478" i="6"/>
  <c r="AV477" i="6"/>
  <c r="AV476" i="6"/>
  <c r="AV475" i="6"/>
  <c r="AV474" i="6"/>
  <c r="AV473" i="6"/>
  <c r="AV472" i="6"/>
  <c r="AV471" i="6"/>
  <c r="AV470" i="6"/>
  <c r="AV469" i="6"/>
  <c r="AV468" i="6"/>
  <c r="AV467" i="6"/>
  <c r="AV466" i="6"/>
  <c r="AV465" i="6"/>
  <c r="AV464" i="6"/>
  <c r="AV463" i="6"/>
  <c r="AV462" i="6"/>
  <c r="AV461" i="6"/>
  <c r="AV460" i="6"/>
  <c r="AV459" i="6"/>
  <c r="AV458" i="6"/>
  <c r="AV457" i="6"/>
  <c r="AV456" i="6"/>
  <c r="AV455" i="6"/>
  <c r="AV454" i="6"/>
  <c r="AV453" i="6"/>
  <c r="AV452" i="6"/>
  <c r="AV451" i="6"/>
  <c r="AV450" i="6"/>
  <c r="AV449" i="6"/>
  <c r="AV448" i="6"/>
  <c r="AV447" i="6"/>
  <c r="AV446" i="6"/>
  <c r="AV445" i="6"/>
  <c r="AV444" i="6"/>
  <c r="AV443" i="6"/>
  <c r="AV442" i="6"/>
  <c r="AV441" i="6"/>
  <c r="AV440" i="6"/>
  <c r="AV439" i="6"/>
  <c r="AV438" i="6"/>
  <c r="AV437" i="6"/>
  <c r="AV436" i="6"/>
  <c r="AV435" i="6"/>
  <c r="AV434" i="6"/>
  <c r="AV433" i="6"/>
  <c r="AV432" i="6"/>
  <c r="AV431" i="6"/>
  <c r="AV430" i="6"/>
  <c r="AV429" i="6"/>
  <c r="AV428" i="6"/>
  <c r="AV427" i="6"/>
  <c r="AV426" i="6"/>
  <c r="AV425" i="6"/>
  <c r="AV424" i="6"/>
  <c r="AV423" i="6"/>
  <c r="AV422" i="6"/>
  <c r="AV421" i="6"/>
  <c r="AV420" i="6"/>
  <c r="AV419" i="6"/>
  <c r="AV418" i="6"/>
  <c r="AV417" i="6"/>
  <c r="AV416" i="6"/>
  <c r="AV415" i="6"/>
  <c r="AV414" i="6"/>
  <c r="AV413" i="6"/>
  <c r="AV412" i="6"/>
  <c r="AV411" i="6"/>
  <c r="AV410" i="6"/>
  <c r="AV409" i="6"/>
  <c r="AV408" i="6"/>
  <c r="AV407" i="6"/>
  <c r="AV406" i="6"/>
  <c r="AV405" i="6"/>
  <c r="AV404" i="6"/>
  <c r="AV403" i="6"/>
  <c r="AV402" i="6"/>
  <c r="AV401" i="6"/>
  <c r="AV400" i="6"/>
  <c r="AV399" i="6"/>
  <c r="AV398" i="6"/>
  <c r="AV397" i="6"/>
  <c r="AV396" i="6"/>
  <c r="AV395" i="6"/>
  <c r="AV394" i="6"/>
  <c r="AV393" i="6"/>
  <c r="AV392" i="6"/>
  <c r="AV391" i="6"/>
  <c r="AV390" i="6"/>
  <c r="AV389" i="6"/>
  <c r="AV388" i="6"/>
  <c r="AV387" i="6"/>
  <c r="AV386" i="6"/>
  <c r="AV385" i="6"/>
  <c r="AV384" i="6"/>
  <c r="AV383" i="6"/>
  <c r="AV382" i="6"/>
  <c r="AV381" i="6"/>
  <c r="AV380" i="6"/>
  <c r="AV379" i="6"/>
  <c r="AV378" i="6"/>
  <c r="AV377" i="6"/>
  <c r="AV376" i="6"/>
  <c r="AV375" i="6"/>
  <c r="AV374" i="6"/>
  <c r="AV373" i="6"/>
  <c r="AV372" i="6"/>
  <c r="AV371" i="6"/>
  <c r="AV370" i="6"/>
  <c r="AV369" i="6"/>
  <c r="AV368" i="6"/>
  <c r="AV367" i="6"/>
  <c r="AV366" i="6"/>
  <c r="AV365" i="6"/>
  <c r="AV364" i="6"/>
  <c r="AV363" i="6"/>
  <c r="AV362" i="6"/>
  <c r="AV361" i="6"/>
  <c r="AV360" i="6"/>
  <c r="AV359" i="6"/>
  <c r="AV358" i="6"/>
  <c r="AV357" i="6"/>
  <c r="AV356" i="6"/>
  <c r="AV355" i="6"/>
  <c r="AV354" i="6"/>
  <c r="AV353" i="6"/>
  <c r="AV352" i="6"/>
  <c r="AV351" i="6"/>
  <c r="AV350" i="6"/>
  <c r="AV349" i="6"/>
  <c r="AV348" i="6"/>
  <c r="AV347" i="6"/>
  <c r="AV346" i="6"/>
  <c r="AV345" i="6"/>
  <c r="AV344" i="6"/>
  <c r="AV343" i="6"/>
  <c r="AV342" i="6"/>
  <c r="AV341" i="6"/>
  <c r="AV340" i="6"/>
  <c r="AV339" i="6"/>
  <c r="AV338" i="6"/>
  <c r="AV337" i="6"/>
  <c r="AV336" i="6"/>
  <c r="AV335" i="6"/>
  <c r="AV334" i="6"/>
  <c r="AV333" i="6"/>
  <c r="AV332" i="6"/>
  <c r="AV331" i="6"/>
  <c r="AV330" i="6"/>
  <c r="AV329" i="6"/>
  <c r="AV328" i="6"/>
  <c r="AV327" i="6"/>
  <c r="AV326" i="6"/>
  <c r="AV325" i="6"/>
  <c r="AV324" i="6"/>
  <c r="AV323" i="6"/>
  <c r="AV322" i="6"/>
  <c r="AV321" i="6"/>
  <c r="AV320" i="6"/>
  <c r="AV319" i="6"/>
  <c r="AV318" i="6"/>
  <c r="AV317" i="6"/>
  <c r="AV316" i="6"/>
  <c r="AV315" i="6"/>
  <c r="AV314" i="6"/>
  <c r="AV313" i="6"/>
  <c r="AV312" i="6"/>
  <c r="AV311" i="6"/>
  <c r="AV310" i="6"/>
  <c r="AV309" i="6"/>
  <c r="AV308" i="6"/>
  <c r="AV307" i="6"/>
  <c r="AV306" i="6"/>
  <c r="AV305" i="6"/>
  <c r="AV304" i="6"/>
  <c r="AV303" i="6"/>
  <c r="AV302" i="6"/>
  <c r="AV301" i="6"/>
  <c r="AV300" i="6"/>
  <c r="AV299" i="6"/>
  <c r="AV298" i="6"/>
  <c r="AV297" i="6"/>
  <c r="AV296" i="6"/>
  <c r="AV295" i="6"/>
  <c r="AV294" i="6"/>
  <c r="AV293" i="6"/>
  <c r="AV292" i="6"/>
  <c r="AV291" i="6"/>
  <c r="AV290" i="6"/>
  <c r="AV289" i="6"/>
  <c r="AV288" i="6"/>
  <c r="AV287" i="6"/>
  <c r="AV286" i="6"/>
  <c r="AV285" i="6"/>
  <c r="AV284" i="6"/>
  <c r="AV283" i="6"/>
  <c r="AV282" i="6"/>
  <c r="AV281" i="6"/>
  <c r="AV280" i="6"/>
  <c r="AV279" i="6"/>
  <c r="AV278" i="6"/>
  <c r="AV277" i="6"/>
  <c r="AV276" i="6"/>
  <c r="AV275" i="6"/>
  <c r="AV274" i="6"/>
  <c r="AV273" i="6"/>
  <c r="AV272" i="6"/>
  <c r="AV271" i="6"/>
  <c r="AV270" i="6"/>
  <c r="AV269" i="6"/>
  <c r="AV268" i="6"/>
  <c r="AV267" i="6"/>
  <c r="AV266" i="6"/>
  <c r="AV265" i="6"/>
  <c r="AV264" i="6"/>
  <c r="AV263" i="6"/>
  <c r="AV262" i="6"/>
  <c r="AV261" i="6"/>
  <c r="AV260" i="6"/>
  <c r="AV259" i="6"/>
  <c r="AV258" i="6"/>
  <c r="AV257" i="6"/>
  <c r="AV256" i="6"/>
  <c r="AV255" i="6"/>
  <c r="AV254" i="6"/>
  <c r="AV253" i="6"/>
  <c r="AV252" i="6"/>
  <c r="AV251" i="6"/>
  <c r="AV250" i="6"/>
  <c r="AV249" i="6"/>
  <c r="AV248" i="6"/>
  <c r="AV247" i="6"/>
  <c r="AV246" i="6"/>
  <c r="AV245" i="6"/>
  <c r="AV244" i="6"/>
  <c r="AV243" i="6"/>
  <c r="AV242" i="6"/>
  <c r="AV241" i="6"/>
  <c r="AV240" i="6"/>
  <c r="AV239" i="6"/>
  <c r="AV238" i="6"/>
  <c r="AV237" i="6"/>
  <c r="AV236" i="6"/>
  <c r="AV235" i="6"/>
  <c r="AV234" i="6"/>
  <c r="AV233" i="6"/>
  <c r="AV232" i="6"/>
  <c r="AV231" i="6"/>
  <c r="AV230" i="6"/>
  <c r="AV229" i="6"/>
  <c r="AV228" i="6"/>
  <c r="AV227" i="6"/>
  <c r="AV226" i="6"/>
  <c r="AV225" i="6"/>
  <c r="AV224" i="6"/>
  <c r="AV223" i="6"/>
  <c r="AV222" i="6"/>
  <c r="AV221" i="6"/>
  <c r="AV220" i="6"/>
  <c r="AV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188" i="6"/>
  <c r="AV187" i="6"/>
  <c r="AV186" i="6"/>
  <c r="AV185" i="6"/>
  <c r="AV184" i="6"/>
  <c r="AV183" i="6"/>
  <c r="AV182" i="6"/>
  <c r="AV181" i="6"/>
  <c r="AV180" i="6"/>
  <c r="AV179" i="6"/>
  <c r="AV178" i="6"/>
  <c r="AV177" i="6"/>
  <c r="AV176" i="6"/>
  <c r="AV175" i="6"/>
  <c r="AV174" i="6"/>
  <c r="AV173" i="6"/>
  <c r="AV172" i="6"/>
  <c r="AV171" i="6"/>
  <c r="AV170" i="6"/>
  <c r="AV169" i="6"/>
  <c r="AV168" i="6"/>
  <c r="AV167" i="6"/>
  <c r="AV166" i="6"/>
  <c r="AV165" i="6"/>
  <c r="AV164" i="6"/>
  <c r="AV163" i="6"/>
  <c r="AV162" i="6"/>
  <c r="AV161" i="6"/>
  <c r="AV160" i="6"/>
  <c r="AV159" i="6"/>
  <c r="AV158" i="6"/>
  <c r="AV157" i="6"/>
  <c r="AV156" i="6"/>
  <c r="AV155" i="6"/>
  <c r="AV154" i="6"/>
  <c r="AV153" i="6"/>
  <c r="AV152" i="6"/>
  <c r="AV151" i="6"/>
  <c r="AV150" i="6"/>
  <c r="AV149" i="6"/>
  <c r="AV148" i="6"/>
  <c r="AV147" i="6"/>
  <c r="AV146" i="6"/>
  <c r="AV145" i="6"/>
  <c r="AV144" i="6"/>
  <c r="AV143" i="6"/>
  <c r="AV142" i="6"/>
  <c r="AV141" i="6"/>
  <c r="AV140" i="6"/>
  <c r="AV139" i="6"/>
  <c r="AV138" i="6"/>
  <c r="AV137" i="6"/>
  <c r="AV136" i="6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AV123" i="6"/>
  <c r="AV122" i="6"/>
  <c r="AV121" i="6"/>
  <c r="AV120" i="6"/>
  <c r="AV119" i="6"/>
  <c r="AV118" i="6"/>
  <c r="AV117" i="6"/>
  <c r="AV116" i="6"/>
  <c r="AV115" i="6"/>
  <c r="AV114" i="6"/>
  <c r="AV113" i="6"/>
  <c r="AV112" i="6"/>
  <c r="AV111" i="6"/>
  <c r="AV110" i="6"/>
  <c r="AV109" i="6"/>
  <c r="AV108" i="6"/>
  <c r="AV107" i="6"/>
  <c r="AV106" i="6"/>
  <c r="AV105" i="6"/>
  <c r="AV104" i="6"/>
  <c r="AV103" i="6"/>
  <c r="AV102" i="6"/>
  <c r="AV101" i="6"/>
  <c r="AV100" i="6"/>
  <c r="AV99" i="6"/>
  <c r="AV98" i="6"/>
  <c r="AV97" i="6"/>
  <c r="AV96" i="6"/>
  <c r="AV95" i="6"/>
  <c r="AV94" i="6"/>
  <c r="AV93" i="6"/>
  <c r="AV92" i="6"/>
  <c r="AV91" i="6"/>
  <c r="AV90" i="6"/>
  <c r="AV89" i="6"/>
  <c r="AV88" i="6"/>
  <c r="AV87" i="6"/>
  <c r="AV86" i="6"/>
  <c r="AV85" i="6"/>
  <c r="AV84" i="6"/>
  <c r="AV83" i="6"/>
  <c r="AV82" i="6"/>
  <c r="AV81" i="6"/>
  <c r="AV80" i="6"/>
  <c r="AV79" i="6"/>
  <c r="AV78" i="6"/>
  <c r="AV77" i="6"/>
  <c r="AV76" i="6"/>
  <c r="AV75" i="6"/>
  <c r="AV74" i="6"/>
  <c r="AV73" i="6"/>
  <c r="AV72" i="6"/>
  <c r="AV71" i="6"/>
  <c r="AV70" i="6"/>
  <c r="AV69" i="6"/>
  <c r="AV68" i="6"/>
  <c r="AV67" i="6"/>
  <c r="AV66" i="6"/>
  <c r="AV65" i="6"/>
  <c r="AV64" i="6"/>
  <c r="AV63" i="6"/>
  <c r="AV62" i="6"/>
  <c r="AV61" i="6"/>
  <c r="AV60" i="6"/>
  <c r="AV59" i="6"/>
  <c r="AV58" i="6"/>
  <c r="AV57" i="6"/>
  <c r="AV56" i="6"/>
  <c r="AV55" i="6"/>
  <c r="AV54" i="6"/>
  <c r="AV53" i="6"/>
  <c r="AV52" i="6"/>
  <c r="AV51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V21" i="6"/>
  <c r="AV20" i="6"/>
  <c r="AV19" i="6"/>
  <c r="AV18" i="6"/>
  <c r="AV17" i="6"/>
  <c r="AV16" i="6"/>
  <c r="AV15" i="6"/>
  <c r="AV14" i="6"/>
  <c r="AV13" i="6"/>
  <c r="AV12" i="6"/>
  <c r="AV11" i="6"/>
  <c r="AV10" i="6"/>
  <c r="AV9" i="6"/>
  <c r="AV8" i="6"/>
  <c r="AV7" i="6"/>
  <c r="AV6" i="6"/>
  <c r="AV5" i="6"/>
  <c r="T17" i="5" l="1"/>
  <c r="Y17" i="5"/>
  <c r="X17" i="5"/>
  <c r="W17" i="5"/>
  <c r="V17" i="5"/>
  <c r="U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BA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AV1037" i="1" l="1"/>
  <c r="AV248" i="1"/>
  <c r="AV831" i="1"/>
  <c r="AV247" i="1"/>
  <c r="AV453" i="1"/>
  <c r="AV246" i="1"/>
  <c r="AV5" i="1"/>
  <c r="AV1038" i="1"/>
  <c r="AV455" i="1"/>
  <c r="AV6" i="1"/>
  <c r="AV459" i="1"/>
  <c r="AV832" i="1"/>
  <c r="AV458" i="1"/>
  <c r="AV456" i="1"/>
  <c r="AV249" i="1"/>
  <c r="AV7" i="1"/>
  <c r="AV8" i="1"/>
  <c r="AV457" i="1"/>
  <c r="AV1039" i="1"/>
  <c r="AV451" i="1"/>
  <c r="AV245" i="1"/>
  <c r="AV830" i="1"/>
  <c r="AV1036" i="1"/>
  <c r="AV351" i="1"/>
  <c r="AV250" i="1"/>
  <c r="AV1041" i="1"/>
  <c r="AV348" i="1"/>
  <c r="AV10" i="1"/>
  <c r="AV460" i="1"/>
  <c r="AV461" i="1"/>
  <c r="AV1040" i="1"/>
  <c r="AV463" i="1"/>
  <c r="AV462" i="1"/>
  <c r="AV833" i="1"/>
  <c r="AV9" i="1"/>
  <c r="AV834" i="1"/>
  <c r="AV11" i="1"/>
  <c r="AV12" i="1"/>
  <c r="AV835" i="1"/>
  <c r="AV356" i="1"/>
  <c r="AV357" i="1"/>
  <c r="AV465" i="1"/>
  <c r="AV466" i="1"/>
  <c r="AV467" i="1"/>
  <c r="AV469" i="1"/>
  <c r="AV478" i="1"/>
  <c r="AV477" i="1"/>
  <c r="AV468" i="1"/>
  <c r="AV470" i="1"/>
  <c r="AV471" i="1"/>
  <c r="AV358" i="1"/>
  <c r="AV359" i="1"/>
  <c r="AV472" i="1"/>
  <c r="AV473" i="1"/>
  <c r="AV474" i="1"/>
  <c r="AV475" i="1"/>
  <c r="AV476" i="1"/>
  <c r="AV479" i="1"/>
  <c r="AV480" i="1"/>
  <c r="AV14" i="1"/>
  <c r="AV841" i="1"/>
  <c r="AV482" i="1"/>
  <c r="AV15" i="1"/>
  <c r="AV842" i="1"/>
  <c r="AV844" i="1"/>
  <c r="AV13" i="1"/>
  <c r="AV363" i="1"/>
  <c r="AV1045" i="1"/>
  <c r="AV1047" i="1"/>
  <c r="AV483" i="1"/>
  <c r="AV484" i="1"/>
  <c r="AV845" i="1"/>
  <c r="AV485" i="1"/>
  <c r="AV486" i="1"/>
  <c r="AV16" i="1"/>
  <c r="AV843" i="1"/>
  <c r="AV17" i="1"/>
  <c r="AV366" i="1"/>
  <c r="AV360" i="1"/>
  <c r="AV18" i="1"/>
  <c r="AV487" i="1"/>
  <c r="AV19" i="1"/>
  <c r="AV493" i="1"/>
  <c r="AV251" i="1"/>
  <c r="AV364" i="1"/>
  <c r="AV361" i="1"/>
  <c r="AV365" i="1"/>
  <c r="AV489" i="1"/>
  <c r="AV490" i="1"/>
  <c r="AV21" i="1"/>
  <c r="AV1046" i="1"/>
  <c r="AV488" i="1"/>
  <c r="AV491" i="1"/>
  <c r="AV1048" i="1"/>
  <c r="AV23" i="1"/>
  <c r="AV401" i="1"/>
  <c r="AV24" i="1"/>
  <c r="AV25" i="1"/>
  <c r="AV846" i="1"/>
  <c r="AV494" i="1"/>
  <c r="AV254" i="1"/>
  <c r="AV499" i="1"/>
  <c r="AV847" i="1"/>
  <c r="AV26" i="1"/>
  <c r="AV253" i="1"/>
  <c r="AV495" i="1"/>
  <c r="AV255" i="1"/>
  <c r="AV27" i="1"/>
  <c r="AV851" i="1"/>
  <c r="AV497" i="1"/>
  <c r="AV256" i="1"/>
  <c r="AV498" i="1"/>
  <c r="AV848" i="1"/>
  <c r="AV1049" i="1"/>
  <c r="AV852" i="1"/>
  <c r="AV507" i="1"/>
  <c r="AV501" i="1"/>
  <c r="AV28" i="1"/>
  <c r="AV1050" i="1"/>
  <c r="AV502" i="1"/>
  <c r="AV368" i="1"/>
  <c r="AV508" i="1"/>
  <c r="AV503" i="1"/>
  <c r="AV504" i="1"/>
  <c r="AV505" i="1"/>
  <c r="AV509" i="1"/>
  <c r="AV506" i="1"/>
  <c r="AV29" i="1"/>
  <c r="AV30" i="1"/>
  <c r="AV853" i="1"/>
  <c r="AV856" i="1"/>
  <c r="AV369" i="1"/>
  <c r="AV257" i="1"/>
  <c r="AV258" i="1"/>
  <c r="AV1051" i="1"/>
  <c r="AV854" i="1"/>
  <c r="AV259" i="1"/>
  <c r="AV855" i="1"/>
  <c r="AV510" i="1"/>
  <c r="AV372" i="1"/>
  <c r="AV32" i="1"/>
  <c r="AV517" i="1"/>
  <c r="AV33" i="1"/>
  <c r="AV512" i="1"/>
  <c r="AV260" i="1"/>
  <c r="AV261" i="1"/>
  <c r="AV262" i="1"/>
  <c r="AV1053" i="1"/>
  <c r="AV1052" i="1"/>
  <c r="AV514" i="1"/>
  <c r="AV515" i="1"/>
  <c r="AV516" i="1"/>
  <c r="AV524" i="1"/>
  <c r="AV263" i="1"/>
  <c r="AV518" i="1"/>
  <c r="AV519" i="1"/>
  <c r="AV520" i="1"/>
  <c r="AV370" i="1"/>
  <c r="AV521" i="1"/>
  <c r="AV858" i="1"/>
  <c r="AV857" i="1"/>
  <c r="AV523" i="1"/>
  <c r="AV373" i="1"/>
  <c r="AV35" i="1"/>
  <c r="AV860" i="1"/>
  <c r="AV526" i="1"/>
  <c r="AV265" i="1"/>
  <c r="AV1056" i="1"/>
  <c r="AV527" i="1"/>
  <c r="AV861" i="1"/>
  <c r="AV528" i="1"/>
  <c r="AV36" i="1"/>
  <c r="AV864" i="1"/>
  <c r="AV1057" i="1"/>
  <c r="AV862" i="1"/>
  <c r="AV530" i="1"/>
  <c r="AV375" i="1"/>
  <c r="AV37" i="1"/>
  <c r="AV376" i="1"/>
  <c r="AV38" i="1"/>
  <c r="AV39" i="1"/>
  <c r="AV40" i="1"/>
  <c r="AV531" i="1"/>
  <c r="AV1058" i="1"/>
  <c r="AV41" i="1"/>
  <c r="AV1059" i="1"/>
  <c r="AV378" i="1"/>
  <c r="AV42" i="1"/>
  <c r="AV377" i="1"/>
  <c r="AV43" i="1"/>
  <c r="AV534" i="1"/>
  <c r="AV1061" i="1"/>
  <c r="AV535" i="1"/>
  <c r="AV379" i="1"/>
  <c r="AV380" i="1"/>
  <c r="AV266" i="1"/>
  <c r="AV51" i="1"/>
  <c r="AV541" i="1"/>
  <c r="AV52" i="1"/>
  <c r="AV543" i="1"/>
  <c r="AV872" i="1"/>
  <c r="AV873" i="1"/>
  <c r="AV874" i="1"/>
  <c r="AV383" i="1"/>
  <c r="AV53" i="1"/>
  <c r="AV546" i="1"/>
  <c r="AV875" i="1"/>
  <c r="AV1065" i="1"/>
  <c r="AV382" i="1"/>
  <c r="AV55" i="1"/>
  <c r="AV54" i="1"/>
  <c r="AV267" i="1"/>
  <c r="AV381" i="1"/>
  <c r="AV268" i="1"/>
  <c r="AV1066" i="1"/>
  <c r="AV56" i="1"/>
  <c r="AV57" i="1"/>
  <c r="AV547" i="1"/>
  <c r="AV269" i="1"/>
  <c r="AV548" i="1"/>
  <c r="AV58" i="1"/>
  <c r="AV876" i="1"/>
  <c r="AV549" i="1"/>
  <c r="AV270" i="1"/>
  <c r="AV550" i="1"/>
  <c r="AV551" i="1"/>
  <c r="AV59" i="1"/>
  <c r="AV877" i="1"/>
  <c r="AV552" i="1"/>
  <c r="AV1067" i="1"/>
  <c r="AV553" i="1"/>
  <c r="AV545" i="1"/>
  <c r="AV557" i="1"/>
  <c r="AV554" i="1"/>
  <c r="AV556" i="1"/>
  <c r="AV60" i="1"/>
  <c r="AV271" i="1"/>
  <c r="AV555" i="1"/>
  <c r="AV384" i="1"/>
  <c r="AV558" i="1"/>
  <c r="AV61" i="1"/>
  <c r="AV878" i="1"/>
  <c r="AV272" i="1"/>
  <c r="AV1068" i="1"/>
  <c r="AV559" i="1"/>
  <c r="AV1069" i="1"/>
  <c r="AV62" i="1"/>
  <c r="AV63" i="1"/>
  <c r="AV1072" i="1"/>
  <c r="AV64" i="1"/>
  <c r="AV1070" i="1"/>
  <c r="AV65" i="1"/>
  <c r="AV66" i="1"/>
  <c r="AV560" i="1"/>
  <c r="AV273" i="1"/>
  <c r="AV564" i="1"/>
  <c r="AV565" i="1"/>
  <c r="AV385" i="1"/>
  <c r="AV880" i="1"/>
  <c r="AV879" i="1"/>
  <c r="AV561" i="1"/>
  <c r="AV1071" i="1"/>
  <c r="AV881" i="1"/>
  <c r="AV562" i="1"/>
  <c r="AV67" i="1"/>
  <c r="AV563" i="1"/>
  <c r="AV882" i="1"/>
  <c r="AV68" i="1"/>
  <c r="AV566" i="1"/>
  <c r="AV69" i="1"/>
  <c r="AV44" i="1"/>
  <c r="AV45" i="1"/>
  <c r="AV46" i="1"/>
  <c r="AV536" i="1"/>
  <c r="AV1063" i="1"/>
  <c r="AV868" i="1"/>
  <c r="AV47" i="1"/>
  <c r="AV48" i="1"/>
  <c r="AV538" i="1"/>
  <c r="AV869" i="1"/>
  <c r="AV870" i="1"/>
  <c r="AV464" i="1"/>
  <c r="AV540" i="1"/>
  <c r="AV539" i="1"/>
  <c r="AV49" i="1"/>
  <c r="AV871" i="1"/>
  <c r="AV50" i="1"/>
  <c r="AV1064" i="1"/>
  <c r="AV567" i="1"/>
  <c r="AV70" i="1"/>
  <c r="AV568" i="1"/>
  <c r="AV569" i="1"/>
  <c r="AV570" i="1"/>
  <c r="AV884" i="1"/>
  <c r="AV883" i="1"/>
  <c r="AV572" i="1"/>
  <c r="AV886" i="1"/>
  <c r="AV885" i="1"/>
  <c r="AV887" i="1"/>
  <c r="AV274" i="1"/>
  <c r="AV71" i="1"/>
  <c r="AV1073" i="1"/>
  <c r="AV573" i="1"/>
  <c r="AV72" i="1"/>
  <c r="AV574" i="1"/>
  <c r="AV73" i="1"/>
  <c r="AV387" i="1"/>
  <c r="AV575" i="1"/>
  <c r="AV74" i="1"/>
  <c r="AV576" i="1"/>
  <c r="AV1074" i="1"/>
  <c r="AV577" i="1"/>
  <c r="AV578" i="1"/>
  <c r="AV579" i="1"/>
  <c r="AV76" i="1"/>
  <c r="AV386" i="1"/>
  <c r="AV1075" i="1"/>
  <c r="AV75" i="1"/>
  <c r="AV888" i="1"/>
  <c r="AV580" i="1"/>
  <c r="AV77" i="1"/>
  <c r="AV78" i="1"/>
  <c r="AV581" i="1"/>
  <c r="AV79" i="1"/>
  <c r="AV890" i="1"/>
  <c r="AV889" i="1"/>
  <c r="AV388" i="1"/>
  <c r="AV582" i="1"/>
  <c r="AV583" i="1"/>
  <c r="AV276" i="1"/>
  <c r="AV891" i="1"/>
  <c r="AV389" i="1"/>
  <c r="AV584" i="1"/>
  <c r="AV585" i="1"/>
  <c r="AV586" i="1"/>
  <c r="AV892" i="1"/>
  <c r="AV275" i="1"/>
  <c r="AV1076" i="1"/>
  <c r="AV101" i="1"/>
  <c r="AV98" i="1"/>
  <c r="AV99" i="1"/>
  <c r="AV100" i="1"/>
  <c r="AV102" i="1"/>
  <c r="AV282" i="1"/>
  <c r="AV609" i="1"/>
  <c r="AV608" i="1"/>
  <c r="AV610" i="1"/>
  <c r="AV1081" i="1"/>
  <c r="AV606" i="1"/>
  <c r="AV599" i="1"/>
  <c r="AV905" i="1"/>
  <c r="AV1080" i="1"/>
  <c r="AV600" i="1"/>
  <c r="AV93" i="1"/>
  <c r="AV601" i="1"/>
  <c r="AV602" i="1"/>
  <c r="AV607" i="1"/>
  <c r="AV281" i="1"/>
  <c r="AV395" i="1"/>
  <c r="AV394" i="1"/>
  <c r="AV903" i="1"/>
  <c r="AV603" i="1"/>
  <c r="AV604" i="1"/>
  <c r="AV96" i="1"/>
  <c r="AV95" i="1"/>
  <c r="AV605" i="1"/>
  <c r="AV904" i="1"/>
  <c r="AV97" i="1"/>
  <c r="AV94" i="1"/>
  <c r="AV390" i="1"/>
  <c r="AV80" i="1"/>
  <c r="AV894" i="1"/>
  <c r="AV895" i="1"/>
  <c r="AV587" i="1"/>
  <c r="AV588" i="1"/>
  <c r="AV589" i="1"/>
  <c r="AV590" i="1"/>
  <c r="AV391" i="1"/>
  <c r="AV896" i="1"/>
  <c r="AV1078" i="1"/>
  <c r="AV591" i="1"/>
  <c r="AV82" i="1"/>
  <c r="AV592" i="1"/>
  <c r="AV593" i="1"/>
  <c r="AV594" i="1"/>
  <c r="AV83" i="1"/>
  <c r="AV84" i="1"/>
  <c r="AV81" i="1"/>
  <c r="AV897" i="1"/>
  <c r="AV392" i="1"/>
  <c r="AV279" i="1"/>
  <c r="AV277" i="1"/>
  <c r="AV1079" i="1"/>
  <c r="AV898" i="1"/>
  <c r="AV86" i="1"/>
  <c r="AV85" i="1"/>
  <c r="AV1077" i="1"/>
  <c r="AV87" i="1"/>
  <c r="AV595" i="1"/>
  <c r="AV596" i="1"/>
  <c r="AV88" i="1"/>
  <c r="AV597" i="1"/>
  <c r="AV278" i="1"/>
  <c r="AV89" i="1"/>
  <c r="AV393" i="1"/>
  <c r="AV90" i="1"/>
  <c r="AV899" i="1"/>
  <c r="AV900" i="1"/>
  <c r="AV901" i="1"/>
  <c r="AV91" i="1"/>
  <c r="AV902" i="1"/>
  <c r="AV92" i="1"/>
  <c r="AV280" i="1"/>
  <c r="AV598" i="1"/>
  <c r="AV103" i="1"/>
  <c r="AV104" i="1"/>
  <c r="AV396" i="1"/>
  <c r="AV1082" i="1"/>
  <c r="AV283" i="1"/>
  <c r="AV612" i="1"/>
  <c r="AV619" i="1"/>
  <c r="AV397" i="1"/>
  <c r="AV906" i="1"/>
  <c r="AV907" i="1"/>
  <c r="AV611" i="1"/>
  <c r="AV613" i="1"/>
  <c r="AV105" i="1"/>
  <c r="AV106" i="1"/>
  <c r="AV107" i="1"/>
  <c r="AV614" i="1"/>
  <c r="AV615" i="1"/>
  <c r="AV616" i="1"/>
  <c r="AV284" i="1"/>
  <c r="AV620" i="1"/>
  <c r="AV621" i="1"/>
  <c r="AV908" i="1"/>
  <c r="AV398" i="1"/>
  <c r="AV617" i="1"/>
  <c r="AV909" i="1"/>
  <c r="AV618" i="1"/>
  <c r="AV285" i="1"/>
  <c r="AV622" i="1"/>
  <c r="AV1084" i="1"/>
  <c r="AV108" i="1"/>
  <c r="AV623" i="1"/>
  <c r="AV109" i="1"/>
  <c r="AV111" i="1"/>
  <c r="AV624" i="1"/>
  <c r="AV112" i="1"/>
  <c r="AV625" i="1"/>
  <c r="AV113" i="1"/>
  <c r="AV627" i="1"/>
  <c r="AV910" i="1"/>
  <c r="AV626" i="1"/>
  <c r="AV632" i="1"/>
  <c r="AV116" i="1"/>
  <c r="AV1085" i="1"/>
  <c r="AV911" i="1"/>
  <c r="AV1086" i="1"/>
  <c r="AV110" i="1"/>
  <c r="AV628" i="1"/>
  <c r="AV114" i="1"/>
  <c r="AV629" i="1"/>
  <c r="AV115" i="1"/>
  <c r="AV631" i="1"/>
  <c r="AV400" i="1"/>
  <c r="AV630" i="1"/>
  <c r="AV912" i="1"/>
  <c r="AV913" i="1"/>
  <c r="AV920" i="1"/>
  <c r="AV643" i="1"/>
  <c r="AV644" i="1"/>
  <c r="AV290" i="1"/>
  <c r="AV119" i="1"/>
  <c r="AV1090" i="1"/>
  <c r="AV1091" i="1"/>
  <c r="AV645" i="1"/>
  <c r="AV291" i="1"/>
  <c r="AV292" i="1"/>
  <c r="AV120" i="1"/>
  <c r="AV646" i="1"/>
  <c r="AV914" i="1"/>
  <c r="AV640" i="1"/>
  <c r="AV633" i="1"/>
  <c r="AV916" i="1"/>
  <c r="AV1087" i="1"/>
  <c r="AV634" i="1"/>
  <c r="AV1088" i="1"/>
  <c r="AV402" i="1"/>
  <c r="AV403" i="1"/>
  <c r="AV635" i="1"/>
  <c r="AV288" i="1"/>
  <c r="AV286" i="1"/>
  <c r="AV289" i="1"/>
  <c r="AV919" i="1"/>
  <c r="AV637" i="1"/>
  <c r="AV917" i="1"/>
  <c r="AV638" i="1"/>
  <c r="AV287" i="1"/>
  <c r="AV918" i="1"/>
  <c r="AV1089" i="1"/>
  <c r="AV639" i="1"/>
  <c r="AV636" i="1"/>
  <c r="AV641" i="1"/>
  <c r="AV117" i="1"/>
  <c r="AV118" i="1"/>
  <c r="AV642" i="1"/>
  <c r="AV921" i="1"/>
  <c r="AV293" i="1"/>
  <c r="AV294" i="1"/>
  <c r="AV657" i="1"/>
  <c r="AV928" i="1"/>
  <c r="AV658" i="1"/>
  <c r="AV659" i="1"/>
  <c r="AV129" i="1"/>
  <c r="AV661" i="1"/>
  <c r="AV405" i="1"/>
  <c r="AV929" i="1"/>
  <c r="AV1097" i="1"/>
  <c r="AV1096" i="1"/>
  <c r="AV930" i="1"/>
  <c r="AV308" i="1"/>
  <c r="AV309" i="1"/>
  <c r="AV940" i="1"/>
  <c r="AV1098" i="1"/>
  <c r="AV302" i="1"/>
  <c r="AV931" i="1"/>
  <c r="AV662" i="1"/>
  <c r="AV665" i="1"/>
  <c r="AV303" i="1"/>
  <c r="AV1099" i="1"/>
  <c r="AV132" i="1"/>
  <c r="AV663" i="1"/>
  <c r="AV664" i="1"/>
  <c r="AV130" i="1"/>
  <c r="AV131" i="1"/>
  <c r="AV133" i="1"/>
  <c r="AV932" i="1"/>
  <c r="AV933" i="1"/>
  <c r="AV134" i="1"/>
  <c r="AV406" i="1"/>
  <c r="AV1101" i="1"/>
  <c r="AV666" i="1"/>
  <c r="AV935" i="1"/>
  <c r="AV408" i="1"/>
  <c r="AV669" i="1"/>
  <c r="AV667" i="1"/>
  <c r="AV668" i="1"/>
  <c r="AV407" i="1"/>
  <c r="AV304" i="1"/>
  <c r="AV936" i="1"/>
  <c r="AV670" i="1"/>
  <c r="AV671" i="1"/>
  <c r="AV305" i="1"/>
  <c r="AV672" i="1"/>
  <c r="AV409" i="1"/>
  <c r="AV934" i="1"/>
  <c r="AV306" i="1"/>
  <c r="AV673" i="1"/>
  <c r="AV674" i="1"/>
  <c r="AV675" i="1"/>
  <c r="AV937" i="1"/>
  <c r="AV676" i="1"/>
  <c r="AV1102" i="1"/>
  <c r="AV307" i="1"/>
  <c r="AV938" i="1"/>
  <c r="AV939" i="1"/>
  <c r="AV410" i="1"/>
  <c r="AV942" i="1"/>
  <c r="AV136" i="1"/>
  <c r="AV137" i="1"/>
  <c r="AV677" i="1"/>
  <c r="AV411" i="1"/>
  <c r="AV138" i="1"/>
  <c r="AV697" i="1"/>
  <c r="AV679" i="1"/>
  <c r="AV680" i="1"/>
  <c r="AV678" i="1"/>
  <c r="AV681" i="1"/>
  <c r="AV682" i="1"/>
  <c r="AV683" i="1"/>
  <c r="AV684" i="1"/>
  <c r="AV685" i="1"/>
  <c r="AV688" i="1"/>
  <c r="AV686" i="1"/>
  <c r="AV1105" i="1"/>
  <c r="AV687" i="1"/>
  <c r="AV139" i="1"/>
  <c r="AV310" i="1"/>
  <c r="AV140" i="1"/>
  <c r="AV141" i="1"/>
  <c r="AV142" i="1"/>
  <c r="AV412" i="1"/>
  <c r="AV143" i="1"/>
  <c r="AV689" i="1"/>
  <c r="AV690" i="1"/>
  <c r="AV943" i="1"/>
  <c r="AV691" i="1"/>
  <c r="AV692" i="1"/>
  <c r="AV693" i="1"/>
  <c r="AV944" i="1"/>
  <c r="AV144" i="1"/>
  <c r="AV694" i="1"/>
  <c r="AV145" i="1"/>
  <c r="AV695" i="1"/>
  <c r="AV696" i="1"/>
  <c r="AV698" i="1"/>
  <c r="AV699" i="1"/>
  <c r="AV945" i="1"/>
  <c r="AV1104" i="1"/>
  <c r="AV700" i="1"/>
  <c r="AV712" i="1"/>
  <c r="AV313" i="1"/>
  <c r="AV702" i="1"/>
  <c r="AV701" i="1"/>
  <c r="AV703" i="1"/>
  <c r="AV413" i="1"/>
  <c r="AV311" i="1"/>
  <c r="AV704" i="1"/>
  <c r="AV414" i="1"/>
  <c r="AV714" i="1"/>
  <c r="AV946" i="1"/>
  <c r="AV149" i="1"/>
  <c r="AV713" i="1"/>
  <c r="AV1106" i="1"/>
  <c r="AV146" i="1"/>
  <c r="AV147" i="1"/>
  <c r="AV148" i="1"/>
  <c r="AV705" i="1"/>
  <c r="AV415" i="1"/>
  <c r="AV416" i="1"/>
  <c r="AV312" i="1"/>
  <c r="AV417" i="1"/>
  <c r="AV950" i="1"/>
  <c r="AV708" i="1"/>
  <c r="AV707" i="1"/>
  <c r="AV709" i="1"/>
  <c r="AV947" i="1"/>
  <c r="AV1107" i="1"/>
  <c r="AV706" i="1"/>
  <c r="AV1110" i="1"/>
  <c r="AV710" i="1"/>
  <c r="AV948" i="1"/>
  <c r="AV150" i="1"/>
  <c r="AV1108" i="1"/>
  <c r="AV711" i="1"/>
  <c r="AV949" i="1"/>
  <c r="AV1109" i="1"/>
  <c r="AV715" i="1"/>
  <c r="AV152" i="1"/>
  <c r="AV716" i="1"/>
  <c r="AV153" i="1"/>
  <c r="AV951" i="1"/>
  <c r="AV154" i="1"/>
  <c r="AV314" i="1"/>
  <c r="AV647" i="1"/>
  <c r="AV648" i="1"/>
  <c r="AV121" i="1"/>
  <c r="AV295" i="1"/>
  <c r="AV1092" i="1"/>
  <c r="AV922" i="1"/>
  <c r="AV923" i="1"/>
  <c r="AV404" i="1"/>
  <c r="AV122" i="1"/>
  <c r="AV123" i="1"/>
  <c r="AV1093" i="1"/>
  <c r="AV124" i="1"/>
  <c r="AV1094" i="1"/>
  <c r="AV1095" i="1"/>
  <c r="AV296" i="1"/>
  <c r="AV126" i="1"/>
  <c r="AV297" i="1"/>
  <c r="AV298" i="1"/>
  <c r="AV649" i="1"/>
  <c r="AV654" i="1"/>
  <c r="AV128" i="1"/>
  <c r="AV653" i="1"/>
  <c r="AV650" i="1"/>
  <c r="AV924" i="1"/>
  <c r="AV125" i="1"/>
  <c r="AV651" i="1"/>
  <c r="AV299" i="1"/>
  <c r="AV127" i="1"/>
  <c r="AV925" i="1"/>
  <c r="AV926" i="1"/>
  <c r="AV655" i="1"/>
  <c r="AV656" i="1"/>
  <c r="AV927" i="1"/>
  <c r="AV301" i="1"/>
  <c r="AV300" i="1"/>
  <c r="AV320" i="1"/>
  <c r="AV418" i="1"/>
  <c r="AV717" i="1"/>
  <c r="AV315" i="1"/>
  <c r="AV952" i="1"/>
  <c r="AV316" i="1"/>
  <c r="AV321" i="1"/>
  <c r="AV155" i="1"/>
  <c r="AV721" i="1"/>
  <c r="AV156" i="1"/>
  <c r="AV157" i="1"/>
  <c r="AV719" i="1"/>
  <c r="AV317" i="1"/>
  <c r="AV158" i="1"/>
  <c r="AV1111" i="1"/>
  <c r="AV954" i="1"/>
  <c r="AV955" i="1"/>
  <c r="AV318" i="1"/>
  <c r="AV720" i="1"/>
  <c r="AV956" i="1"/>
  <c r="AV957" i="1"/>
  <c r="AV1112" i="1"/>
  <c r="AV159" i="1"/>
  <c r="AV958" i="1"/>
  <c r="AV319" i="1"/>
  <c r="AV160" i="1"/>
  <c r="AV959" i="1"/>
  <c r="AV953" i="1"/>
  <c r="AV722" i="1"/>
  <c r="AV322" i="1"/>
  <c r="AV419" i="1"/>
  <c r="AV723" i="1"/>
  <c r="AV1113" i="1"/>
  <c r="AV162" i="1"/>
  <c r="AV161" i="1"/>
  <c r="AV420" i="1"/>
  <c r="AV724" i="1"/>
  <c r="AV725" i="1"/>
  <c r="AV1115" i="1"/>
  <c r="AV730" i="1"/>
  <c r="AV960" i="1"/>
  <c r="AV732" i="1"/>
  <c r="AV726" i="1"/>
  <c r="AV961" i="1"/>
  <c r="AV727" i="1"/>
  <c r="AV1114" i="1"/>
  <c r="AV728" i="1"/>
  <c r="AV323" i="1"/>
  <c r="AV729" i="1"/>
  <c r="AV963" i="1"/>
  <c r="AV163" i="1"/>
  <c r="AV964" i="1"/>
  <c r="AV731" i="1"/>
  <c r="AV324" i="1"/>
  <c r="AV1118" i="1"/>
  <c r="AV733" i="1"/>
  <c r="AV164" i="1"/>
  <c r="AV165" i="1"/>
  <c r="AV734" i="1"/>
  <c r="AV1119" i="1"/>
  <c r="AV735" i="1"/>
  <c r="AV325" i="1"/>
  <c r="AV965" i="1"/>
  <c r="AV166" i="1"/>
  <c r="AV736" i="1"/>
  <c r="AV1117" i="1"/>
  <c r="AV167" i="1"/>
  <c r="AV966" i="1"/>
  <c r="AV170" i="1"/>
  <c r="AV168" i="1"/>
  <c r="AV169" i="1"/>
  <c r="AV745" i="1"/>
  <c r="AV967" i="1"/>
  <c r="AV737" i="1"/>
  <c r="AV738" i="1"/>
  <c r="AV171" i="1"/>
  <c r="AV172" i="1"/>
  <c r="AV739" i="1"/>
  <c r="AV740" i="1"/>
  <c r="AV741" i="1"/>
  <c r="AV742" i="1"/>
  <c r="AV743" i="1"/>
  <c r="AV173" i="1"/>
  <c r="AV744" i="1"/>
  <c r="AV1122" i="1"/>
  <c r="AV174" i="1"/>
  <c r="AV326" i="1"/>
  <c r="AV327" i="1"/>
  <c r="AV969" i="1"/>
  <c r="AV746" i="1"/>
  <c r="AV747" i="1"/>
  <c r="AV175" i="1"/>
  <c r="AV176" i="1"/>
  <c r="AV748" i="1"/>
  <c r="AV970" i="1"/>
  <c r="AV177" i="1"/>
  <c r="AV178" i="1"/>
  <c r="AV971" i="1"/>
  <c r="AV179" i="1"/>
  <c r="AV749" i="1"/>
  <c r="AV421" i="1"/>
  <c r="AV422" i="1"/>
  <c r="AV180" i="1"/>
  <c r="AV1124" i="1"/>
  <c r="AV750" i="1"/>
  <c r="AV751" i="1"/>
  <c r="AV181" i="1"/>
  <c r="AV1125" i="1"/>
  <c r="AV328" i="1"/>
  <c r="AV972" i="1"/>
  <c r="AV973" i="1"/>
  <c r="AV182" i="1"/>
  <c r="AV1126" i="1"/>
  <c r="AV752" i="1"/>
  <c r="AV974" i="1"/>
  <c r="AV753" i="1"/>
  <c r="AV975" i="1"/>
  <c r="AV183" i="1"/>
  <c r="AV184" i="1"/>
  <c r="AV976" i="1"/>
  <c r="AV185" i="1"/>
  <c r="AV186" i="1"/>
  <c r="AV754" i="1"/>
  <c r="AV187" i="1"/>
  <c r="AV756" i="1"/>
  <c r="AV1121" i="1"/>
  <c r="AV192" i="1"/>
  <c r="AV193" i="1"/>
  <c r="AV757" i="1"/>
  <c r="AV423" i="1"/>
  <c r="AV977" i="1"/>
  <c r="AV758" i="1"/>
  <c r="AV759" i="1"/>
  <c r="AV188" i="1"/>
  <c r="AV762" i="1"/>
  <c r="AV978" i="1"/>
  <c r="AV760" i="1"/>
  <c r="AV761" i="1"/>
  <c r="AV189" i="1"/>
  <c r="AV190" i="1"/>
  <c r="AV191" i="1"/>
  <c r="AV194" i="1"/>
  <c r="AV424" i="1"/>
  <c r="AV195" i="1"/>
  <c r="AV763" i="1"/>
  <c r="AV764" i="1"/>
  <c r="AV196" i="1"/>
  <c r="AV425" i="1"/>
  <c r="AV765" i="1"/>
  <c r="AV1127" i="1"/>
  <c r="AV985" i="1"/>
  <c r="AV768" i="1"/>
  <c r="AV769" i="1"/>
  <c r="AV770" i="1"/>
  <c r="AV330" i="1"/>
  <c r="AV986" i="1"/>
  <c r="AV987" i="1"/>
  <c r="AV198" i="1"/>
  <c r="AV988" i="1"/>
  <c r="AV990" i="1"/>
  <c r="AV989" i="1"/>
  <c r="AV774" i="1"/>
  <c r="AV773" i="1"/>
  <c r="AV771" i="1"/>
  <c r="AV199" i="1"/>
  <c r="AV992" i="1"/>
  <c r="AV991" i="1"/>
  <c r="AV993" i="1"/>
  <c r="AV200" i="1"/>
  <c r="AV1134" i="1"/>
  <c r="AV201" i="1"/>
  <c r="AV1135" i="1"/>
  <c r="AV202" i="1"/>
  <c r="AV772" i="1"/>
  <c r="AV994" i="1"/>
  <c r="AV775" i="1"/>
  <c r="AV203" i="1"/>
  <c r="AV1137" i="1"/>
  <c r="AV1138" i="1"/>
  <c r="AV1139" i="1"/>
  <c r="AV1140" i="1"/>
  <c r="AV331" i="1"/>
  <c r="AV995" i="1"/>
  <c r="AV332" i="1"/>
  <c r="AV776" i="1"/>
  <c r="AV777" i="1"/>
  <c r="AV778" i="1"/>
  <c r="AV1141" i="1"/>
  <c r="AV996" i="1"/>
  <c r="AV997" i="1"/>
  <c r="AV998" i="1"/>
  <c r="AV430" i="1"/>
  <c r="AV429" i="1"/>
  <c r="AV204" i="1"/>
  <c r="AV1142" i="1"/>
  <c r="AV779" i="1"/>
  <c r="AV1143" i="1"/>
  <c r="AV999" i="1"/>
  <c r="AV780" i="1"/>
  <c r="AV205" i="1"/>
  <c r="AV333" i="1"/>
  <c r="AV431" i="1"/>
  <c r="AV206" i="1"/>
  <c r="AV207" i="1"/>
  <c r="AV1000" i="1"/>
  <c r="AV781" i="1"/>
  <c r="AV1002" i="1"/>
  <c r="AV432" i="1"/>
  <c r="AV433" i="1"/>
  <c r="AV434" i="1"/>
  <c r="AV1003" i="1"/>
  <c r="AV435" i="1"/>
  <c r="AV782" i="1"/>
  <c r="AV783" i="1"/>
  <c r="AV208" i="1"/>
  <c r="AV334" i="1"/>
  <c r="AV784" i="1"/>
  <c r="AV440" i="1"/>
  <c r="AV436" i="1"/>
  <c r="AV795" i="1"/>
  <c r="AV336" i="1"/>
  <c r="AV1005" i="1"/>
  <c r="AV1006" i="1"/>
  <c r="AV1146" i="1"/>
  <c r="AV797" i="1"/>
  <c r="AV437" i="1"/>
  <c r="AV792" i="1"/>
  <c r="AV1007" i="1"/>
  <c r="AV1008" i="1"/>
  <c r="AV1011" i="1"/>
  <c r="AV1009" i="1"/>
  <c r="AV786" i="1"/>
  <c r="AV444" i="1"/>
  <c r="AV438" i="1"/>
  <c r="AV787" i="1"/>
  <c r="AV796" i="1"/>
  <c r="AV439" i="1"/>
  <c r="AV209" i="1"/>
  <c r="AV788" i="1"/>
  <c r="AV335" i="1"/>
  <c r="AV1144" i="1"/>
  <c r="AV210" i="1"/>
  <c r="AV789" i="1"/>
  <c r="AV338" i="1"/>
  <c r="AV790" i="1"/>
  <c r="AV791" i="1"/>
  <c r="AV441" i="1"/>
  <c r="AV339" i="1"/>
  <c r="AV794" i="1"/>
  <c r="AV337" i="1"/>
  <c r="AV1010" i="1"/>
  <c r="AV340" i="1"/>
  <c r="AV442" i="1"/>
  <c r="AV793" i="1"/>
  <c r="AV443" i="1"/>
  <c r="AV1145" i="1"/>
  <c r="AV798" i="1"/>
  <c r="AV799" i="1"/>
  <c r="AV341" i="1"/>
  <c r="AV800" i="1"/>
  <c r="AV342" i="1"/>
  <c r="AV1148" i="1"/>
  <c r="AV802" i="1"/>
  <c r="AV804" i="1"/>
  <c r="AV226" i="1"/>
  <c r="AV227" i="1"/>
  <c r="AV1020" i="1"/>
  <c r="AV1021" i="1"/>
  <c r="AV1152" i="1"/>
  <c r="AV1153" i="1"/>
  <c r="AV228" i="1"/>
  <c r="AV229" i="1"/>
  <c r="AV811" i="1"/>
  <c r="AV230" i="1"/>
  <c r="AV231" i="1"/>
  <c r="AV345" i="1"/>
  <c r="AV211" i="1"/>
  <c r="AV343" i="1"/>
  <c r="AV446" i="1"/>
  <c r="AV1149" i="1"/>
  <c r="AV212" i="1"/>
  <c r="AV1150" i="1"/>
  <c r="AV213" i="1"/>
  <c r="AV1013" i="1"/>
  <c r="AV214" i="1"/>
  <c r="AV805" i="1"/>
  <c r="AV445" i="1"/>
  <c r="AV1014" i="1"/>
  <c r="AV1015" i="1"/>
  <c r="AV1016" i="1"/>
  <c r="AV810" i="1"/>
  <c r="AV806" i="1"/>
  <c r="AV1017" i="1"/>
  <c r="AV344" i="1"/>
  <c r="AV807" i="1"/>
  <c r="AV216" i="1"/>
  <c r="AV215" i="1"/>
  <c r="AV221" i="1"/>
  <c r="AV217" i="1"/>
  <c r="AV447" i="1"/>
  <c r="AV218" i="1"/>
  <c r="AV809" i="1"/>
  <c r="AV219" i="1"/>
  <c r="AV220" i="1"/>
  <c r="AV222" i="1"/>
  <c r="AV1019" i="1"/>
  <c r="AV223" i="1"/>
  <c r="AV224" i="1"/>
  <c r="AV225" i="1"/>
  <c r="AV812" i="1"/>
  <c r="AV813" i="1"/>
  <c r="AV814" i="1"/>
  <c r="AV1026" i="1"/>
  <c r="AV815" i="1"/>
  <c r="AV1156" i="1"/>
  <c r="AV1023" i="1"/>
  <c r="AV1024" i="1"/>
  <c r="AV232" i="1"/>
  <c r="AV1025" i="1"/>
  <c r="AV448" i="1"/>
  <c r="AV816" i="1"/>
  <c r="AV1027" i="1"/>
  <c r="AV819" i="1"/>
  <c r="AV233" i="1"/>
  <c r="AV1157" i="1"/>
  <c r="AV241" i="1"/>
  <c r="AV1165" i="1"/>
  <c r="AV1163" i="1"/>
  <c r="AV242" i="1"/>
  <c r="AV1164" i="1"/>
  <c r="AV829" i="1"/>
  <c r="AV1034" i="1"/>
  <c r="AV243" i="1"/>
  <c r="AV244" i="1"/>
  <c r="AV1166" i="1"/>
  <c r="AV1035" i="1"/>
  <c r="AV1028" i="1"/>
  <c r="AV234" i="1"/>
  <c r="AV449" i="1"/>
  <c r="AV1158" i="1"/>
  <c r="AV235" i="1"/>
  <c r="AV820" i="1"/>
  <c r="AV450" i="1"/>
  <c r="AV821" i="1"/>
  <c r="AV236" i="1"/>
  <c r="AV1030" i="1"/>
  <c r="AV346" i="1"/>
  <c r="AV1159" i="1"/>
  <c r="AV1031" i="1"/>
  <c r="AV237" i="1"/>
  <c r="AV238" i="1"/>
  <c r="AV239" i="1"/>
  <c r="AV1160" i="1"/>
  <c r="AV827" i="1"/>
  <c r="AV826" i="1"/>
  <c r="AV1032" i="1"/>
  <c r="AV1161" i="1"/>
  <c r="AV822" i="1"/>
  <c r="AV823" i="1"/>
  <c r="AV240" i="1"/>
  <c r="AV1029" i="1"/>
  <c r="AV825" i="1"/>
  <c r="AV824" i="1"/>
  <c r="AV1033" i="1"/>
  <c r="AV1162" i="1"/>
  <c r="AV347" i="1"/>
  <c r="AV867" i="1"/>
  <c r="AV1128" i="1"/>
  <c r="AV982" i="1"/>
  <c r="AV1129" i="1"/>
  <c r="AV1133" i="1"/>
  <c r="AV427" i="1"/>
  <c r="AV767" i="1"/>
  <c r="AV981" i="1"/>
  <c r="AV1131" i="1"/>
  <c r="AV980" i="1"/>
  <c r="AV426" i="1"/>
  <c r="AV1132" i="1"/>
  <c r="AV197" i="1"/>
  <c r="AV984" i="1"/>
  <c r="AV329" i="1"/>
  <c r="AV766" i="1"/>
  <c r="AV983" i="1"/>
  <c r="AV428" i="1"/>
  <c r="AV1151" i="1"/>
  <c r="AV135" i="1"/>
  <c r="AV1022" i="1"/>
  <c r="AV962" i="1"/>
  <c r="AV1136" i="1"/>
  <c r="AV537" i="1"/>
  <c r="AV34" i="1"/>
  <c r="AV1130" i="1"/>
  <c r="AV840" i="1"/>
  <c r="AV1060" i="1"/>
  <c r="AV1054" i="1"/>
  <c r="AV374" i="1"/>
  <c r="AV817" i="1"/>
  <c r="AV818" i="1"/>
  <c r="AV801" i="1"/>
  <c r="AV22" i="1"/>
  <c r="AV1103" i="1"/>
  <c r="AV837" i="1"/>
  <c r="AV839" i="1"/>
  <c r="AV399" i="1"/>
  <c r="AV1062" i="1"/>
  <c r="AV836" i="1"/>
  <c r="AV371" i="1"/>
  <c r="AV849" i="1"/>
  <c r="AV803" i="1"/>
  <c r="AV513" i="1"/>
  <c r="AV355" i="1"/>
  <c r="AV1012" i="1"/>
  <c r="AV808" i="1"/>
  <c r="AV1055" i="1"/>
  <c r="AV1154" i="1"/>
  <c r="AV1044" i="1"/>
  <c r="AV571" i="1"/>
  <c r="AV1001" i="1"/>
  <c r="AV979" i="1"/>
  <c r="AV352" i="1"/>
  <c r="AV496" i="1"/>
  <c r="AV542" i="1"/>
  <c r="AV252" i="1"/>
  <c r="AV31" i="1"/>
  <c r="AV1123" i="1"/>
  <c r="AV1042" i="1"/>
  <c r="AV660" i="1"/>
  <c r="AV863" i="1"/>
  <c r="AV367" i="1"/>
  <c r="AV859" i="1"/>
  <c r="AV350" i="1"/>
  <c r="AV522" i="1"/>
  <c r="AV828" i="1"/>
  <c r="AV354" i="1"/>
  <c r="AV1043" i="1"/>
  <c r="AV454" i="1"/>
  <c r="AV362" i="1"/>
  <c r="AV1147" i="1"/>
  <c r="AV652" i="1"/>
  <c r="AV151" i="1"/>
  <c r="AV20" i="1"/>
  <c r="AV349" i="1"/>
  <c r="AV533" i="1"/>
  <c r="AV532" i="1"/>
  <c r="AV755" i="1"/>
  <c r="AV1120" i="1"/>
  <c r="AV264" i="1"/>
  <c r="AV838" i="1"/>
  <c r="AV481" i="1"/>
  <c r="AV850" i="1"/>
  <c r="AV511" i="1"/>
  <c r="AV529" i="1"/>
  <c r="AV544" i="1"/>
  <c r="AV915" i="1"/>
  <c r="AV1100" i="1"/>
  <c r="AV718" i="1"/>
  <c r="AV968" i="1"/>
  <c r="AV785" i="1"/>
  <c r="AV1155" i="1"/>
  <c r="AV865" i="1"/>
  <c r="AV353" i="1"/>
  <c r="AV492" i="1"/>
  <c r="AV500" i="1"/>
  <c r="AV525" i="1"/>
  <c r="AV866" i="1"/>
  <c r="AV893" i="1"/>
  <c r="AV1083" i="1"/>
  <c r="AV941" i="1"/>
  <c r="AV1116" i="1"/>
  <c r="AV1004" i="1"/>
  <c r="AV1018" i="1"/>
  <c r="AV452" i="1"/>
</calcChain>
</file>

<file path=xl/sharedStrings.xml><?xml version="1.0" encoding="utf-8"?>
<sst xmlns="http://schemas.openxmlformats.org/spreadsheetml/2006/main" count="62112" uniqueCount="4408">
  <si>
    <t>Peer Pool</t>
  </si>
  <si>
    <t>Source: IPEDS 2015 Surveys</t>
  </si>
  <si>
    <t>Obs</t>
  </si>
  <si>
    <t>Institution Name</t>
  </si>
  <si>
    <t>State</t>
  </si>
  <si>
    <t>Carnegie Classification 2015: Basic</t>
  </si>
  <si>
    <t>Sector of institution</t>
  </si>
  <si>
    <t>Data Feedback Report comparison group category created by NCES</t>
  </si>
  <si>
    <t>Avg SAT</t>
  </si>
  <si>
    <t>6yr freshman grad rate</t>
  </si>
  <si>
    <t>5yr freshman grad rate</t>
  </si>
  <si>
    <t>4yr freshman grad rate</t>
  </si>
  <si>
    <t>% UG from headcount</t>
  </si>
  <si>
    <t>% UG PT</t>
  </si>
  <si>
    <t>% Transfers in entering class</t>
  </si>
  <si>
    <t>% FT freshman retention</t>
  </si>
  <si>
    <t>Total FTE Student (FTES)</t>
  </si>
  <si>
    <t>Masters Awarded</t>
  </si>
  <si>
    <t>Ph.Ds Awarded</t>
  </si>
  <si>
    <t>Bachelors Awarded</t>
  </si>
  <si>
    <t>State support per FTES</t>
  </si>
  <si>
    <t>Total assets</t>
  </si>
  <si>
    <t>instr_expenditure</t>
  </si>
  <si>
    <t>Instr exp per FTES</t>
  </si>
  <si>
    <t>avg $$ FT profs: all ranks</t>
  </si>
  <si>
    <t>avg $$ prof: full</t>
  </si>
  <si>
    <t>avg $$ prof: assoc</t>
  </si>
  <si>
    <t>avg $$ prof: assis</t>
  </si>
  <si>
    <t>Res. tuition</t>
  </si>
  <si>
    <t>NonRes. tuition</t>
  </si>
  <si>
    <t>Value of endowment assets at the end of the fiscal year</t>
  </si>
  <si>
    <t>6-year graduation rate for minority students</t>
  </si>
  <si>
    <t>% full-time freshment PELL grant recipients</t>
  </si>
  <si>
    <t>% UG PELL grant recipients</t>
  </si>
  <si>
    <t>instr_faculty_fte</t>
  </si>
  <si>
    <t>staff_fte</t>
  </si>
  <si>
    <t>student-to-faculty ratio</t>
  </si>
  <si>
    <t>student-to-staff ratio</t>
  </si>
  <si>
    <t>faculty-to-staff ratio</t>
  </si>
  <si>
    <t>% research expenditure</t>
  </si>
  <si>
    <t>% instr expenditure</t>
  </si>
  <si>
    <t>Percentage of international students</t>
  </si>
  <si>
    <t>% of minority students</t>
  </si>
  <si>
    <t>% of minority in the state</t>
  </si>
  <si>
    <t>Total Enrollment</t>
  </si>
  <si>
    <t>Ratio of NTT FTE to TN/TT FTE</t>
  </si>
  <si>
    <t>Gap in % Minority Enrollment</t>
  </si>
  <si>
    <t>GAP in Minority 6-Yr Grad Rate</t>
  </si>
  <si>
    <t>Alabama A &amp; M University</t>
  </si>
  <si>
    <t>AL</t>
  </si>
  <si>
    <t>Masters Colleges &amp; Universities: Larger Programs</t>
  </si>
  <si>
    <t>Public, 4-year or above</t>
  </si>
  <si>
    <t>Masters Colleges and Universities (larger programs), public/5 of 5</t>
  </si>
  <si>
    <t>$194M</t>
  </si>
  <si>
    <t>$37M</t>
  </si>
  <si>
    <t>.</t>
  </si>
  <si>
    <t>(57.7%)</t>
  </si>
  <si>
    <t>Amridge University</t>
  </si>
  <si>
    <t>Masters Colleges &amp; Universities: Small Programs</t>
  </si>
  <si>
    <t>Private not-for-profit, 4-year or above</t>
  </si>
  <si>
    <t>Private, not-for-profit, Distance Education.</t>
  </si>
  <si>
    <t>(3.0%)</t>
  </si>
  <si>
    <t>University of Alabama in Huntsville</t>
  </si>
  <si>
    <t>Doctoral Universities: Higher Research Activity</t>
  </si>
  <si>
    <t>Doctoral Universities: Higher Research Activity, Public/2 of 2</t>
  </si>
  <si>
    <t>$460M</t>
  </si>
  <si>
    <t>$64M</t>
  </si>
  <si>
    <t>$70M</t>
  </si>
  <si>
    <t>Alabama State University</t>
  </si>
  <si>
    <t>Masters Colleges &amp; Universities: Medium Programs</t>
  </si>
  <si>
    <t>Masters Colleges and Universities (medium programs), public/1 of 2</t>
  </si>
  <si>
    <t>$362M</t>
  </si>
  <si>
    <t>$42M</t>
  </si>
  <si>
    <t>$86M</t>
  </si>
  <si>
    <t>(59.8%)</t>
  </si>
  <si>
    <t>(0.3%)</t>
  </si>
  <si>
    <t>The University of Alabama</t>
  </si>
  <si>
    <t>Doctoral Universities: Higher Research Activity, Public/1 of 2</t>
  </si>
  <si>
    <t>$4B</t>
  </si>
  <si>
    <t>$349M</t>
  </si>
  <si>
    <t>$659M</t>
  </si>
  <si>
    <t>Auburn University at Montgomery</t>
  </si>
  <si>
    <t>$158M</t>
  </si>
  <si>
    <t>$28M</t>
  </si>
  <si>
    <t>$44M</t>
  </si>
  <si>
    <t>(5.7%)</t>
  </si>
  <si>
    <t>Auburn University</t>
  </si>
  <si>
    <t>$3B</t>
  </si>
  <si>
    <t>$281M</t>
  </si>
  <si>
    <t>$583M</t>
  </si>
  <si>
    <t>Birmingham Southern College</t>
  </si>
  <si>
    <t>Baccalaureate Colleges: Arts &amp; Sciences Focus</t>
  </si>
  <si>
    <t>Baccalaureate Colleges--Arts &amp; Sciences, private not-for-profit/5 of 7</t>
  </si>
  <si>
    <t>Faulkner University</t>
  </si>
  <si>
    <t>Masters Colleges and Universities (smaller programs), private not-for-profit/1 of 2</t>
  </si>
  <si>
    <t>(17.2%)</t>
  </si>
  <si>
    <t>Jacksonville State University</t>
  </si>
  <si>
    <t>Masters Colleges and Universities (larger programs), public/4 of 5</t>
  </si>
  <si>
    <t>$196M</t>
  </si>
  <si>
    <t>$52M</t>
  </si>
  <si>
    <t>$12M</t>
  </si>
  <si>
    <t>Judson College</t>
  </si>
  <si>
    <t>Baccalaureate Colleges--Arts &amp; Sciences, private not-for-profit/7 of 7</t>
  </si>
  <si>
    <t>(4.3%)</t>
  </si>
  <si>
    <t>University of West Alabama</t>
  </si>
  <si>
    <t>$95M</t>
  </si>
  <si>
    <t>$17M</t>
  </si>
  <si>
    <t>(10.2%)</t>
  </si>
  <si>
    <t>University of Montevallo</t>
  </si>
  <si>
    <t>Masters Colleges and Universities (medium programs), public/2 of 2</t>
  </si>
  <si>
    <t>$113M</t>
  </si>
  <si>
    <t>$24M</t>
  </si>
  <si>
    <t>$19M</t>
  </si>
  <si>
    <t>University of North Alabama</t>
  </si>
  <si>
    <t>$226M</t>
  </si>
  <si>
    <t>$41M</t>
  </si>
  <si>
    <t>$29M</t>
  </si>
  <si>
    <t>Samford University</t>
  </si>
  <si>
    <t>Masters Colleges and Universities (larger programs), private not-for-profit/2 of 6</t>
  </si>
  <si>
    <t>University of South Alabama</t>
  </si>
  <si>
    <t>$1B</t>
  </si>
  <si>
    <t>$155M</t>
  </si>
  <si>
    <t>$136M</t>
  </si>
  <si>
    <t>Spring Hill College</t>
  </si>
  <si>
    <t>Stillman College</t>
  </si>
  <si>
    <t>(59.0%)</t>
  </si>
  <si>
    <t>(0.2%)</t>
  </si>
  <si>
    <t>Troy University</t>
  </si>
  <si>
    <t>Masters Colleges and Universities (larger programs), public/1 of 5</t>
  </si>
  <si>
    <t>$508M</t>
  </si>
  <si>
    <t>(7.0%)</t>
  </si>
  <si>
    <t>Tuskegee University</t>
  </si>
  <si>
    <t>(55.4%)</t>
  </si>
  <si>
    <t>(4.0%)</t>
  </si>
  <si>
    <t>University of Alaska Anchorage</t>
  </si>
  <si>
    <t>AK</t>
  </si>
  <si>
    <t>Masters Colleges and Universities (larger programs), public/2 of 5</t>
  </si>
  <si>
    <t>$718M</t>
  </si>
  <si>
    <t>$132M</t>
  </si>
  <si>
    <t>University of Alaska Fairbanks</t>
  </si>
  <si>
    <t>$993M</t>
  </si>
  <si>
    <t>$108M</t>
  </si>
  <si>
    <t>$89M</t>
  </si>
  <si>
    <t>University of Alaska Southeast</t>
  </si>
  <si>
    <t>$98M</t>
  </si>
  <si>
    <t>$5M</t>
  </si>
  <si>
    <t>Alaska Pacific University</t>
  </si>
  <si>
    <t>Masters Colleges and Universities (smaller programs), private not-for-profit/2 of 2</t>
  </si>
  <si>
    <t>Grand Canyon University</t>
  </si>
  <si>
    <t>AZ</t>
  </si>
  <si>
    <t>Doctoral Universities: Moderate Research Activity</t>
  </si>
  <si>
    <t>Private for-profit, 4-year or above</t>
  </si>
  <si>
    <t>Doctoral Universities: Moderate Research Activity, private for-profit.</t>
  </si>
  <si>
    <t>(2.2%)</t>
  </si>
  <si>
    <t>Northern Arizona University</t>
  </si>
  <si>
    <t>$205M</t>
  </si>
  <si>
    <t>$144M</t>
  </si>
  <si>
    <t>Prescott College</t>
  </si>
  <si>
    <t>University of Arkansas at Little Rock</t>
  </si>
  <si>
    <t>AR</t>
  </si>
  <si>
    <t>Doctoral Universities: Moderate Research Activity, public.</t>
  </si>
  <si>
    <t>$327M</t>
  </si>
  <si>
    <t>$69M</t>
  </si>
  <si>
    <t>(12.5%)</t>
  </si>
  <si>
    <t>Lyon College</t>
  </si>
  <si>
    <t>Baccalaureate Colleges--Arts &amp; Sciences, private not-for-profit/6of 7</t>
  </si>
  <si>
    <t>Arkansas State University-Main Campus</t>
  </si>
  <si>
    <t>$444M</t>
  </si>
  <si>
    <t>$63M</t>
  </si>
  <si>
    <t>$54M</t>
  </si>
  <si>
    <t>Arkansas Tech University</t>
  </si>
  <si>
    <t>Masters Colleges and Universities (larger programs), public/3 of 5</t>
  </si>
  <si>
    <t>$231M</t>
  </si>
  <si>
    <t>$46M</t>
  </si>
  <si>
    <t>$23M</t>
  </si>
  <si>
    <t>University of Arkansas at Monticello</t>
  </si>
  <si>
    <t>Degree-granting four-year, primarily associates Carnegie classification of Mixed Baccalaureate/Associates,  public</t>
  </si>
  <si>
    <t>$21M</t>
  </si>
  <si>
    <t>$3M</t>
  </si>
  <si>
    <t>(5.5%)</t>
  </si>
  <si>
    <t>University of Central Arkansas</t>
  </si>
  <si>
    <t>$324M</t>
  </si>
  <si>
    <t>$75M</t>
  </si>
  <si>
    <t>Harding University</t>
  </si>
  <si>
    <t>Henderson State University</t>
  </si>
  <si>
    <t>$135M</t>
  </si>
  <si>
    <t>Hendrix College</t>
  </si>
  <si>
    <t>Baccalaureate Colleges--Arts &amp; Sciences, private not-for-profit/4 of 7</t>
  </si>
  <si>
    <t>John Brown University</t>
  </si>
  <si>
    <t>Masters Colleges and Universities (medium programs), private not-for-profit/2 of 4</t>
  </si>
  <si>
    <t>Ouachita Baptist University</t>
  </si>
  <si>
    <t>Philander Smith College</t>
  </si>
  <si>
    <t>(68.2%)</t>
  </si>
  <si>
    <t>Southern Arkansas University Main Campus</t>
  </si>
  <si>
    <t>$115M</t>
  </si>
  <si>
    <t>$20M</t>
  </si>
  <si>
    <t>$4M</t>
  </si>
  <si>
    <t>(1.5%)</t>
  </si>
  <si>
    <t>Azusa Pacific University</t>
  </si>
  <si>
    <t>CA</t>
  </si>
  <si>
    <t>Doctoral Universities: Moderate Research Activity, private not-for-profit/1 of 2</t>
  </si>
  <si>
    <t>Biola University</t>
  </si>
  <si>
    <t>California Baptist University</t>
  </si>
  <si>
    <t>Masters Colleges and Universities (larger programs), private not-for-profit/1 of 6</t>
  </si>
  <si>
    <t>California Lutheran University</t>
  </si>
  <si>
    <t>Masters Colleges and Universities (larger programs), private not-for-profit/3 of 6</t>
  </si>
  <si>
    <t>California Polytechnic State University-San Luis Obispo</t>
  </si>
  <si>
    <t>$978M</t>
  </si>
  <si>
    <t>$189M</t>
  </si>
  <si>
    <t>$199M</t>
  </si>
  <si>
    <t>California State University-Bakersfield</t>
  </si>
  <si>
    <t>$237M</t>
  </si>
  <si>
    <t>$53M</t>
  </si>
  <si>
    <t>(8.4%)</t>
  </si>
  <si>
    <t>(0.6%)</t>
  </si>
  <si>
    <t>California State University-Stanislaus</t>
  </si>
  <si>
    <t>$223M</t>
  </si>
  <si>
    <t>$62M</t>
  </si>
  <si>
    <t>California State University-San Bernardino</t>
  </si>
  <si>
    <t>$435M</t>
  </si>
  <si>
    <t>$111M</t>
  </si>
  <si>
    <t>$25M</t>
  </si>
  <si>
    <t>(11.0%)</t>
  </si>
  <si>
    <t>California State Polytechnic University-Pomona</t>
  </si>
  <si>
    <t>$728M</t>
  </si>
  <si>
    <t>$147M</t>
  </si>
  <si>
    <t>$90M</t>
  </si>
  <si>
    <t>(9.1%)</t>
  </si>
  <si>
    <t>California State University-Chico</t>
  </si>
  <si>
    <t>$488M</t>
  </si>
  <si>
    <t>$109M</t>
  </si>
  <si>
    <t>California State University-Dominguez Hills</t>
  </si>
  <si>
    <t>$253M</t>
  </si>
  <si>
    <t>$74M</t>
  </si>
  <si>
    <t>$14M</t>
  </si>
  <si>
    <t>(21.1%)</t>
  </si>
  <si>
    <t>California State University-Fresno</t>
  </si>
  <si>
    <t>$462M</t>
  </si>
  <si>
    <t>$133M</t>
  </si>
  <si>
    <t>$157M</t>
  </si>
  <si>
    <t>(5.4%)</t>
  </si>
  <si>
    <t>California State University-Fullerton</t>
  </si>
  <si>
    <t>$787M</t>
  </si>
  <si>
    <t>$234M</t>
  </si>
  <si>
    <t>(3.3%)</t>
  </si>
  <si>
    <t>California State University-East Bay</t>
  </si>
  <si>
    <t>$383M</t>
  </si>
  <si>
    <t>$92M</t>
  </si>
  <si>
    <t>$11M</t>
  </si>
  <si>
    <t>(6.2%)</t>
  </si>
  <si>
    <t>California State University-Long Beach</t>
  </si>
  <si>
    <t>$745M</t>
  </si>
  <si>
    <t>$232M</t>
  </si>
  <si>
    <t>$57M</t>
  </si>
  <si>
    <t>(7.4%)</t>
  </si>
  <si>
    <t>California State University-Los Angeles</t>
  </si>
  <si>
    <t>$481M</t>
  </si>
  <si>
    <t>(18.5%)</t>
  </si>
  <si>
    <t>California State University-Northridge</t>
  </si>
  <si>
    <t>$839M</t>
  </si>
  <si>
    <t>$209M</t>
  </si>
  <si>
    <t>(0.5%)</t>
  </si>
  <si>
    <t>California State University-Sacramento</t>
  </si>
  <si>
    <t>$612M</t>
  </si>
  <si>
    <t>$176M</t>
  </si>
  <si>
    <t>$34M</t>
  </si>
  <si>
    <t>Chapman University</t>
  </si>
  <si>
    <t>Concordia University-Irvine</t>
  </si>
  <si>
    <t>Claremont McKenna College</t>
  </si>
  <si>
    <t>(5.6%)</t>
  </si>
  <si>
    <t>Dominican University of California</t>
  </si>
  <si>
    <t>Masters Colleges and Universities (medium programs), private not-for-profit/3 of 4</t>
  </si>
  <si>
    <t>Fresno Pacific University</t>
  </si>
  <si>
    <t>Masters Colleges and Universities (larger programs), private not-for-profit/4 of 6</t>
  </si>
  <si>
    <t>Harvey Mudd College</t>
  </si>
  <si>
    <t>Holy Names University</t>
  </si>
  <si>
    <t>Masters Colleges and Universities (medium programs), private not-for-profit/4of 4</t>
  </si>
  <si>
    <t>(9.5%)</t>
  </si>
  <si>
    <t>Humboldt State University</t>
  </si>
  <si>
    <t>$262M</t>
  </si>
  <si>
    <t>American Jewish University</t>
  </si>
  <si>
    <t>(6.6%)</t>
  </si>
  <si>
    <t>University of La Verne</t>
  </si>
  <si>
    <t>(3.8%)</t>
  </si>
  <si>
    <t>La Sierra University</t>
  </si>
  <si>
    <t>(9.3%)</t>
  </si>
  <si>
    <t>The Master's College and Seminary</t>
  </si>
  <si>
    <t>Loyola Marymount University</t>
  </si>
  <si>
    <t>(0.7%)</t>
  </si>
  <si>
    <t>Mills College</t>
  </si>
  <si>
    <t>Masters Colleges and Universities (larger programs), private not-for-profit/6 of 6</t>
  </si>
  <si>
    <t>Mount Saint Mary's University</t>
  </si>
  <si>
    <t>(21.5%)</t>
  </si>
  <si>
    <t>National University</t>
  </si>
  <si>
    <t>Notre Dame de Namur University</t>
  </si>
  <si>
    <t>Occidental College</t>
  </si>
  <si>
    <t>Baccalaureate Colleges--Arts &amp; Sciences, private not-for-profit/2 of 7</t>
  </si>
  <si>
    <t>(2.0%)</t>
  </si>
  <si>
    <t>Hope International University</t>
  </si>
  <si>
    <t>Pacific Union College</t>
  </si>
  <si>
    <t>(3.6%)</t>
  </si>
  <si>
    <t>(0.0%)</t>
  </si>
  <si>
    <t>University of the Pacific</t>
  </si>
  <si>
    <t>Pepperdine University</t>
  </si>
  <si>
    <t>Pitzer College</t>
  </si>
  <si>
    <t>Point Loma Nazarene University</t>
  </si>
  <si>
    <t>Pomona College</t>
  </si>
  <si>
    <t>(0.8%)</t>
  </si>
  <si>
    <t>University of Redlands</t>
  </si>
  <si>
    <t>San Diego State University</t>
  </si>
  <si>
    <t>$212M</t>
  </si>
  <si>
    <t>$211M</t>
  </si>
  <si>
    <t>University of San Diego</t>
  </si>
  <si>
    <t>San Francisco State University</t>
  </si>
  <si>
    <t>$757M</t>
  </si>
  <si>
    <t>$200M</t>
  </si>
  <si>
    <t>$48M</t>
  </si>
  <si>
    <t>(3.2%)</t>
  </si>
  <si>
    <t>University of San Francisco</t>
  </si>
  <si>
    <t>(3.9%)</t>
  </si>
  <si>
    <t>San Jose State University</t>
  </si>
  <si>
    <t>$997M</t>
  </si>
  <si>
    <t>$120M</t>
  </si>
  <si>
    <t>(2.7%)</t>
  </si>
  <si>
    <t>Santa Clara University</t>
  </si>
  <si>
    <t>Scripps College</t>
  </si>
  <si>
    <t>(6.4%)</t>
  </si>
  <si>
    <t>Simpson University</t>
  </si>
  <si>
    <t>(1.9%)</t>
  </si>
  <si>
    <t>Saint Mary's College of California</t>
  </si>
  <si>
    <t>Sonoma State University</t>
  </si>
  <si>
    <t>$472M</t>
  </si>
  <si>
    <t>$35M</t>
  </si>
  <si>
    <t>Vanguard University of Southern California</t>
  </si>
  <si>
    <t>Thomas Aquinas College</t>
  </si>
  <si>
    <t>(11.5%)</t>
  </si>
  <si>
    <t>Walden University</t>
  </si>
  <si>
    <t>MN</t>
  </si>
  <si>
    <t>Private, for-profit, Distance Education.</t>
  </si>
  <si>
    <t>(29.0%)</t>
  </si>
  <si>
    <t>Westmont College</t>
  </si>
  <si>
    <t>Whittier College</t>
  </si>
  <si>
    <t>Woodbury University</t>
  </si>
  <si>
    <t>Adams State University</t>
  </si>
  <si>
    <t>CO</t>
  </si>
  <si>
    <t>$151M</t>
  </si>
  <si>
    <t>$26M</t>
  </si>
  <si>
    <t>University of Colorado Denver/Anschutz Medical Campus</t>
  </si>
  <si>
    <t>$2B</t>
  </si>
  <si>
    <t>(1.7%)</t>
  </si>
  <si>
    <t>University of Colorado Colorado Springs</t>
  </si>
  <si>
    <t>$518M</t>
  </si>
  <si>
    <t>$76M</t>
  </si>
  <si>
    <t>Colorado Christian University</t>
  </si>
  <si>
    <t>Masters Colleges and Universities (medium programs), private not-for-profit/1of 4</t>
  </si>
  <si>
    <t>Colorado College</t>
  </si>
  <si>
    <t>Colorado School of Mines</t>
  </si>
  <si>
    <t>$568M</t>
  </si>
  <si>
    <t>Colorado Technical University-Colorado Springs</t>
  </si>
  <si>
    <t>Masters Colleges and Universities (larger programs), private for-profi</t>
  </si>
  <si>
    <t>University of Denver</t>
  </si>
  <si>
    <t>Doctoral Universities: Higher Research Activity, private not-for-profit.</t>
  </si>
  <si>
    <t>Fort Lewis College</t>
  </si>
  <si>
    <t>Baccalaureate Colleges--Arts &amp; Sciences, public.</t>
  </si>
  <si>
    <t>$8M</t>
  </si>
  <si>
    <t>(12.8%)</t>
  </si>
  <si>
    <t>Metropolitan State University of Denver</t>
  </si>
  <si>
    <t>(6.1%)</t>
  </si>
  <si>
    <t>Naropa University</t>
  </si>
  <si>
    <t>(4.9%)</t>
  </si>
  <si>
    <t>University of Northern Colorado</t>
  </si>
  <si>
    <t>$332M</t>
  </si>
  <si>
    <t>$93M</t>
  </si>
  <si>
    <t>$82M</t>
  </si>
  <si>
    <t>Regis University</t>
  </si>
  <si>
    <t>(2.9%)</t>
  </si>
  <si>
    <t>Colorado State University-Pueblo</t>
  </si>
  <si>
    <t>$16M</t>
  </si>
  <si>
    <t>Western State Colorado University</t>
  </si>
  <si>
    <t>Masters Colleges and Universities (smaller programs), public</t>
  </si>
  <si>
    <t>Albertus Magnus College</t>
  </si>
  <si>
    <t>CT</t>
  </si>
  <si>
    <t>(19.7%)</t>
  </si>
  <si>
    <t>(3.7%)</t>
  </si>
  <si>
    <t>University of Bridgeport</t>
  </si>
  <si>
    <t>(9.4%)</t>
  </si>
  <si>
    <t>Central Connecticut State University</t>
  </si>
  <si>
    <t>$449M</t>
  </si>
  <si>
    <t>$107M</t>
  </si>
  <si>
    <t>Connecticut College</t>
  </si>
  <si>
    <t>Baccalaureate Colleges--Arts &amp; Sciences, private not-for-profit/3 of 7</t>
  </si>
  <si>
    <t>Eastern Connecticut State University</t>
  </si>
  <si>
    <t>$368M</t>
  </si>
  <si>
    <t>$50M</t>
  </si>
  <si>
    <t>$13M</t>
  </si>
  <si>
    <t>Fairfield University</t>
  </si>
  <si>
    <t>University of Hartford</t>
  </si>
  <si>
    <t>University of New Haven</t>
  </si>
  <si>
    <t>Post University</t>
  </si>
  <si>
    <t>(4.8%)</t>
  </si>
  <si>
    <t>Quinnipiac University</t>
  </si>
  <si>
    <t>Sacred Heart University</t>
  </si>
  <si>
    <t>University of Saint Joseph</t>
  </si>
  <si>
    <t>Southern Connecticut State University</t>
  </si>
  <si>
    <t>$500M</t>
  </si>
  <si>
    <t>$15M</t>
  </si>
  <si>
    <t>(0.1%)</t>
  </si>
  <si>
    <t>Trinity College</t>
  </si>
  <si>
    <t>Wesleyan University</t>
  </si>
  <si>
    <t>Baccalaureate Colleges--Arts &amp; Sciences, private not-for-profit/1 of 7</t>
  </si>
  <si>
    <t>Western Connecticut State University</t>
  </si>
  <si>
    <t>$312M</t>
  </si>
  <si>
    <t>$60M</t>
  </si>
  <si>
    <t>$18M</t>
  </si>
  <si>
    <t>(3.4%)</t>
  </si>
  <si>
    <t>Delaware State University</t>
  </si>
  <si>
    <t>DE</t>
  </si>
  <si>
    <t>$289M</t>
  </si>
  <si>
    <t>(43.6%)</t>
  </si>
  <si>
    <t>(1.3%)</t>
  </si>
  <si>
    <t>Wilmington University</t>
  </si>
  <si>
    <t>American University</t>
  </si>
  <si>
    <t>DC</t>
  </si>
  <si>
    <t>(28.1%)</t>
  </si>
  <si>
    <t>Catholic University of America</t>
  </si>
  <si>
    <t>(25.9%)</t>
  </si>
  <si>
    <t>University of the District of Columbia</t>
  </si>
  <si>
    <t>(74.2%)</t>
  </si>
  <si>
    <t>Gallaudet University</t>
  </si>
  <si>
    <t>(36.2%)</t>
  </si>
  <si>
    <t>Howard University</t>
  </si>
  <si>
    <t>(90.3%)</t>
  </si>
  <si>
    <t>Strayer University-District of Columbia</t>
  </si>
  <si>
    <t>Masters Colleges and Universities (medium programs), private for-profit</t>
  </si>
  <si>
    <t>(89.4%)</t>
  </si>
  <si>
    <t>Trinity Washington University</t>
  </si>
  <si>
    <t>(83.4%)</t>
  </si>
  <si>
    <t>Barry University</t>
  </si>
  <si>
    <t>FL</t>
  </si>
  <si>
    <t>Bethune-Cookman University</t>
  </si>
  <si>
    <t>(46.5%)</t>
  </si>
  <si>
    <t>Lynn University</t>
  </si>
  <si>
    <t>Masters Colleges and Universities (larger programs), private not-for-profit/5 of 6</t>
  </si>
  <si>
    <t>Eckerd College</t>
  </si>
  <si>
    <t>Embry-Riddle Aeronautical University-Daytona Beach</t>
  </si>
  <si>
    <t>Florida Agricultural and Mechanical University</t>
  </si>
  <si>
    <t>$708M</t>
  </si>
  <si>
    <t>$100M</t>
  </si>
  <si>
    <t>(47.7%)</t>
  </si>
  <si>
    <t>Florida Atlantic University</t>
  </si>
  <si>
    <t>$181M</t>
  </si>
  <si>
    <t>$271M</t>
  </si>
  <si>
    <t>(7.5%)</t>
  </si>
  <si>
    <t>Florida Institute of Technology</t>
  </si>
  <si>
    <t>Florida Southern College</t>
  </si>
  <si>
    <t>Everest University-Pompano Beach</t>
  </si>
  <si>
    <t>Degree-granting four-year, primarily associates, Carnegie classification of Mixed Baccalaureate/Associates,  private not-for-profit/1 of 2</t>
  </si>
  <si>
    <t>(35.3%)</t>
  </si>
  <si>
    <t>(42.0%)</t>
  </si>
  <si>
    <t>Full Sail University</t>
  </si>
  <si>
    <t>Jacksonville University</t>
  </si>
  <si>
    <t>Keiser University-Ft Lauderdale</t>
  </si>
  <si>
    <t>(13.2%)</t>
  </si>
  <si>
    <t>(10.4%)</t>
  </si>
  <si>
    <t>University of North Florida</t>
  </si>
  <si>
    <t>$600M</t>
  </si>
  <si>
    <t>Nova Southeastern University</t>
  </si>
  <si>
    <t>(12.6%)</t>
  </si>
  <si>
    <t>Palm Beach Atlantic University</t>
  </si>
  <si>
    <t>Rollins College</t>
  </si>
  <si>
    <t>Saint Leo University</t>
  </si>
  <si>
    <t>(6.0%)</t>
  </si>
  <si>
    <t>Argosy University-Sarasota</t>
  </si>
  <si>
    <t>(8.6%)</t>
  </si>
  <si>
    <t>(25.0%)</t>
  </si>
  <si>
    <t>St Thomas University</t>
  </si>
  <si>
    <t>(26.4%)</t>
  </si>
  <si>
    <t>(1.2%)</t>
  </si>
  <si>
    <t>Stetson University</t>
  </si>
  <si>
    <t>Southeastern University</t>
  </si>
  <si>
    <t>The University of Tampa</t>
  </si>
  <si>
    <t>The University of West Florida</t>
  </si>
  <si>
    <t>$305M</t>
  </si>
  <si>
    <t>$59M</t>
  </si>
  <si>
    <t>Agnes Scott College</t>
  </si>
  <si>
    <t>GA</t>
  </si>
  <si>
    <t>(9.0%)</t>
  </si>
  <si>
    <t>Albany State University</t>
  </si>
  <si>
    <t>$160M</t>
  </si>
  <si>
    <t>$2M</t>
  </si>
  <si>
    <t>(46.2%)</t>
  </si>
  <si>
    <t>Armstrong State University</t>
  </si>
  <si>
    <t>$139M</t>
  </si>
  <si>
    <t>$39M</t>
  </si>
  <si>
    <t>Clark Atlanta University</t>
  </si>
  <si>
    <t>(36.6%)</t>
  </si>
  <si>
    <t>(0.4%)</t>
  </si>
  <si>
    <t>Berry College</t>
  </si>
  <si>
    <t>(1.4%)</t>
  </si>
  <si>
    <t>Brenau University</t>
  </si>
  <si>
    <t>(2.1%)</t>
  </si>
  <si>
    <t>Clayton  State University</t>
  </si>
  <si>
    <t>$134M</t>
  </si>
  <si>
    <t>$33M</t>
  </si>
  <si>
    <t>(28.6%)</t>
  </si>
  <si>
    <t>Columbus State University</t>
  </si>
  <si>
    <t>Covenant College</t>
  </si>
  <si>
    <t>(15.0%)</t>
  </si>
  <si>
    <t>South University-Savannah</t>
  </si>
  <si>
    <t>Fort Valley State University</t>
  </si>
  <si>
    <t>$7M</t>
  </si>
  <si>
    <t>(49.2%)</t>
  </si>
  <si>
    <t>Georgia Southwestern State University</t>
  </si>
  <si>
    <t>$102M</t>
  </si>
  <si>
    <t>Georgia College and State University</t>
  </si>
  <si>
    <t>$217M</t>
  </si>
  <si>
    <t>$49M</t>
  </si>
  <si>
    <t>Georgia Southern University</t>
  </si>
  <si>
    <t>$632M</t>
  </si>
  <si>
    <t>$116M</t>
  </si>
  <si>
    <t>LaGrange College</t>
  </si>
  <si>
    <t>Mercer University</t>
  </si>
  <si>
    <t>Morehouse College</t>
  </si>
  <si>
    <t>(50.6%)</t>
  </si>
  <si>
    <t>Oglethorpe University</t>
  </si>
  <si>
    <t>Paine College</t>
  </si>
  <si>
    <t>(46.9%)</t>
  </si>
  <si>
    <t>Piedmont College</t>
  </si>
  <si>
    <t>Savannah State University</t>
  </si>
  <si>
    <t>$170M</t>
  </si>
  <si>
    <t>(47.9%)</t>
  </si>
  <si>
    <t>Spelman College</t>
  </si>
  <si>
    <t>(53.6%)</t>
  </si>
  <si>
    <t>Thomas University</t>
  </si>
  <si>
    <t>Valdosta State University</t>
  </si>
  <si>
    <t>$382M</t>
  </si>
  <si>
    <t>$67M</t>
  </si>
  <si>
    <t>Wesleyan College</t>
  </si>
  <si>
    <t>University of West Georgia</t>
  </si>
  <si>
    <t>$375M</t>
  </si>
  <si>
    <t>$73M</t>
  </si>
  <si>
    <t>Young Harris College</t>
  </si>
  <si>
    <t>Chaminade University of Honolulu</t>
  </si>
  <si>
    <t>HI</t>
  </si>
  <si>
    <t>University of Hawaii at Hilo</t>
  </si>
  <si>
    <t>$284M</t>
  </si>
  <si>
    <t>$56M</t>
  </si>
  <si>
    <t>Hawaii Pacific University</t>
  </si>
  <si>
    <t>Boise State University</t>
  </si>
  <si>
    <t>ID</t>
  </si>
  <si>
    <t>$686M</t>
  </si>
  <si>
    <t>$128M</t>
  </si>
  <si>
    <t>$94M</t>
  </si>
  <si>
    <t>Idaho State University</t>
  </si>
  <si>
    <t>$347M</t>
  </si>
  <si>
    <t>(4.6%)</t>
  </si>
  <si>
    <t>University of Idaho</t>
  </si>
  <si>
    <t>$614M</t>
  </si>
  <si>
    <t>$240M</t>
  </si>
  <si>
    <t>The College of Idaho</t>
  </si>
  <si>
    <t>Northwest Nazarene University</t>
  </si>
  <si>
    <t>Augustana College</t>
  </si>
  <si>
    <t>IL</t>
  </si>
  <si>
    <t>Aurora University</t>
  </si>
  <si>
    <t>Bradley University</t>
  </si>
  <si>
    <t>Chicago State University</t>
  </si>
  <si>
    <t>$197M</t>
  </si>
  <si>
    <t>(42.6%)</t>
  </si>
  <si>
    <t>Columbia College-Chicago</t>
  </si>
  <si>
    <t>DePaul University</t>
  </si>
  <si>
    <t>East-West University</t>
  </si>
  <si>
    <t>(58.7%)</t>
  </si>
  <si>
    <t>Eastern Illinois University</t>
  </si>
  <si>
    <t>$369M</t>
  </si>
  <si>
    <t>Elmhurst College</t>
  </si>
  <si>
    <t>Greenville College</t>
  </si>
  <si>
    <t>Benedictine University</t>
  </si>
  <si>
    <t>Illinois Wesleyan University</t>
  </si>
  <si>
    <t>Illinois College</t>
  </si>
  <si>
    <t>Illinois Institute of Technology</t>
  </si>
  <si>
    <t>Argosy University-Chicago</t>
  </si>
  <si>
    <t>(28.9%)</t>
  </si>
  <si>
    <t>Illinois State University</t>
  </si>
  <si>
    <t>$756M</t>
  </si>
  <si>
    <t>Judson University</t>
  </si>
  <si>
    <t>Knox College</t>
  </si>
  <si>
    <t>Lake Forest College</t>
  </si>
  <si>
    <t>(4.1%)</t>
  </si>
  <si>
    <t>Lewis University</t>
  </si>
  <si>
    <t>Loyola University Chicago</t>
  </si>
  <si>
    <t>McKendree University</t>
  </si>
  <si>
    <t>Monmouth College</t>
  </si>
  <si>
    <t>North Central College</t>
  </si>
  <si>
    <t>North Park University</t>
  </si>
  <si>
    <t>Northern Illinois University</t>
  </si>
  <si>
    <t>Northeastern Illinois University</t>
  </si>
  <si>
    <t>$239M</t>
  </si>
  <si>
    <t>$99M</t>
  </si>
  <si>
    <t>(16.7%)</t>
  </si>
  <si>
    <t>Olivet Nazarene University</t>
  </si>
  <si>
    <t>Principia College</t>
  </si>
  <si>
    <t>Non-Title IV, degree-granting.</t>
  </si>
  <si>
    <t>Quincy University</t>
  </si>
  <si>
    <t>Robert Morris University Illinois</t>
  </si>
  <si>
    <t>(23.2%)</t>
  </si>
  <si>
    <t>Rockford University</t>
  </si>
  <si>
    <t>Roosevelt University</t>
  </si>
  <si>
    <t>(7.8%)</t>
  </si>
  <si>
    <t>Dominican University</t>
  </si>
  <si>
    <t>(8.7%)</t>
  </si>
  <si>
    <t>University of St Francis</t>
  </si>
  <si>
    <t>Saint Xavier University</t>
  </si>
  <si>
    <t>(9.6%)</t>
  </si>
  <si>
    <t>University of Illinois at Springfield</t>
  </si>
  <si>
    <t>$149M</t>
  </si>
  <si>
    <t>Shimer College</t>
  </si>
  <si>
    <t>(31.6%)</t>
  </si>
  <si>
    <t>Southern Illinois University-Carbondale</t>
  </si>
  <si>
    <t>$849M</t>
  </si>
  <si>
    <t>$252M</t>
  </si>
  <si>
    <t>$124M</t>
  </si>
  <si>
    <t>Southern Illinois University-Edwardsville</t>
  </si>
  <si>
    <t>$471M</t>
  </si>
  <si>
    <t>Trinity International University-Illinois</t>
  </si>
  <si>
    <t>Doctoral Universities: Moderate Research Activity, private not-for-profit/2 of 2</t>
  </si>
  <si>
    <t>Western Illinois University</t>
  </si>
  <si>
    <t>$351M</t>
  </si>
  <si>
    <t>$125M</t>
  </si>
  <si>
    <t>$43M</t>
  </si>
  <si>
    <t>Wheaton College</t>
  </si>
  <si>
    <t>Anderson University</t>
  </si>
  <si>
    <t>IN</t>
  </si>
  <si>
    <t>Ball State University</t>
  </si>
  <si>
    <t>$996M</t>
  </si>
  <si>
    <t>$184M</t>
  </si>
  <si>
    <t>$193M</t>
  </si>
  <si>
    <t>Bethel College-Indiana</t>
  </si>
  <si>
    <t>(2.3%)</t>
  </si>
  <si>
    <t>Butler University</t>
  </si>
  <si>
    <t>Calumet College of Saint Joseph</t>
  </si>
  <si>
    <t>(39.3%)</t>
  </si>
  <si>
    <t>DePauw University</t>
  </si>
  <si>
    <t>Earlham College</t>
  </si>
  <si>
    <t>University of Evansville</t>
  </si>
  <si>
    <t>Franklin College</t>
  </si>
  <si>
    <t>Grace College and Theological Seminary</t>
  </si>
  <si>
    <t>Hanover College</t>
  </si>
  <si>
    <t>Holy Cross College</t>
  </si>
  <si>
    <t>Indiana University-Purdue University-Fort Wayne</t>
  </si>
  <si>
    <t>$295M</t>
  </si>
  <si>
    <t>$65M</t>
  </si>
  <si>
    <t>Indiana University-Purdue University-Indianapolis</t>
  </si>
  <si>
    <t>$429M</t>
  </si>
  <si>
    <t>$825M</t>
  </si>
  <si>
    <t>(3.5%)</t>
  </si>
  <si>
    <t>University of Indianapolis</t>
  </si>
  <si>
    <t>University of Southern Indiana</t>
  </si>
  <si>
    <t>$298M</t>
  </si>
  <si>
    <t>Indiana State University</t>
  </si>
  <si>
    <t>$642M</t>
  </si>
  <si>
    <t>$88M</t>
  </si>
  <si>
    <t>Indiana University-South Bend</t>
  </si>
  <si>
    <t>$168M</t>
  </si>
  <si>
    <t>$38M</t>
  </si>
  <si>
    <t>Indiana University-Northwest</t>
  </si>
  <si>
    <t>$130M</t>
  </si>
  <si>
    <t>$27M</t>
  </si>
  <si>
    <t>$9M</t>
  </si>
  <si>
    <t>(17.0%)</t>
  </si>
  <si>
    <t>Indiana University-Southeast</t>
  </si>
  <si>
    <t>Indiana University-East</t>
  </si>
  <si>
    <t>$6M</t>
  </si>
  <si>
    <t>Marian University</t>
  </si>
  <si>
    <t>(2.4%)</t>
  </si>
  <si>
    <t>Indiana Wesleyan University-Marion</t>
  </si>
  <si>
    <t>(8.2%)</t>
  </si>
  <si>
    <t>Martin University</t>
  </si>
  <si>
    <t>(78.1%)</t>
  </si>
  <si>
    <t>Purdue University-Calumet Campus</t>
  </si>
  <si>
    <t>$61M</t>
  </si>
  <si>
    <t>University of Saint Francis-Fort Wayne</t>
  </si>
  <si>
    <t>Saint Mary's College</t>
  </si>
  <si>
    <t>Valparaiso University</t>
  </si>
  <si>
    <t>Wabash College</t>
  </si>
  <si>
    <t>Central College</t>
  </si>
  <si>
    <t>IA</t>
  </si>
  <si>
    <t>Coe College</t>
  </si>
  <si>
    <t>Cornell College</t>
  </si>
  <si>
    <t>(11.1%)</t>
  </si>
  <si>
    <t>Drake University</t>
  </si>
  <si>
    <t>University of Dubuque</t>
  </si>
  <si>
    <t>Graceland University-Lamoni</t>
  </si>
  <si>
    <t>Grinnell College</t>
  </si>
  <si>
    <t>(12.7%)</t>
  </si>
  <si>
    <t>Luther College</t>
  </si>
  <si>
    <t>Maharishi University of Management</t>
  </si>
  <si>
    <t>Morningside College</t>
  </si>
  <si>
    <t>Mount Mercy University</t>
  </si>
  <si>
    <t>(18.7%)</t>
  </si>
  <si>
    <t>Ashford University</t>
  </si>
  <si>
    <t>University of Northern Iowa</t>
  </si>
  <si>
    <t>$533M</t>
  </si>
  <si>
    <t>$103M</t>
  </si>
  <si>
    <t>Saint Ambrose University</t>
  </si>
  <si>
    <t>Simpson College</t>
  </si>
  <si>
    <t>Upper Iowa University</t>
  </si>
  <si>
    <t>(13.6%)</t>
  </si>
  <si>
    <t>Wartburg College</t>
  </si>
  <si>
    <t>William Penn University</t>
  </si>
  <si>
    <t>(16.6%)</t>
  </si>
  <si>
    <t>Baker University</t>
  </si>
  <si>
    <t>KS</t>
  </si>
  <si>
    <t>Bethel College-North Newton</t>
  </si>
  <si>
    <t>(4.7%)</t>
  </si>
  <si>
    <t>Emporia State University</t>
  </si>
  <si>
    <t>$71M</t>
  </si>
  <si>
    <t>Fort Hays State University</t>
  </si>
  <si>
    <t>$173M</t>
  </si>
  <si>
    <t>$72M</t>
  </si>
  <si>
    <t>Friends University</t>
  </si>
  <si>
    <t>Newman University</t>
  </si>
  <si>
    <t>MidAmerica Nazarene University</t>
  </si>
  <si>
    <t>Pittsburg State University</t>
  </si>
  <si>
    <t>$243M</t>
  </si>
  <si>
    <t>University of Saint Mary</t>
  </si>
  <si>
    <t>Southwestern College</t>
  </si>
  <si>
    <t>Washburn University</t>
  </si>
  <si>
    <t>$236M</t>
  </si>
  <si>
    <t>$167M</t>
  </si>
  <si>
    <t>Wichita State University</t>
  </si>
  <si>
    <t>$366M</t>
  </si>
  <si>
    <t>Alice Lloyd College</t>
  </si>
  <si>
    <t>KY</t>
  </si>
  <si>
    <t>Asbury University</t>
  </si>
  <si>
    <t>Bellarmine University</t>
  </si>
  <si>
    <t>Berea College</t>
  </si>
  <si>
    <t>(16.0%)</t>
  </si>
  <si>
    <t>Campbellsville University</t>
  </si>
  <si>
    <t>Centre College</t>
  </si>
  <si>
    <t>University of the Cumberlands</t>
  </si>
  <si>
    <t>Eastern Kentucky University</t>
  </si>
  <si>
    <t>$482M</t>
  </si>
  <si>
    <t>Georgetown College</t>
  </si>
  <si>
    <t>(1.1%)</t>
  </si>
  <si>
    <t>Lindsey Wilson College</t>
  </si>
  <si>
    <t>Midway University</t>
  </si>
  <si>
    <t>Morehead State University</t>
  </si>
  <si>
    <t>$300M</t>
  </si>
  <si>
    <t>Murray State University</t>
  </si>
  <si>
    <t>$384M</t>
  </si>
  <si>
    <t>Northern Kentucky University</t>
  </si>
  <si>
    <t>University of Pikeville</t>
  </si>
  <si>
    <t>Spalding University</t>
  </si>
  <si>
    <t>(10.5%)</t>
  </si>
  <si>
    <t>Thomas More College</t>
  </si>
  <si>
    <t>Transylvania University</t>
  </si>
  <si>
    <t>Union College</t>
  </si>
  <si>
    <t>Western Kentucky University</t>
  </si>
  <si>
    <t>$607M</t>
  </si>
  <si>
    <t>Centenary College of Louisiana</t>
  </si>
  <si>
    <t>LA</t>
  </si>
  <si>
    <t>(2.5%)</t>
  </si>
  <si>
    <t>Dillard University</t>
  </si>
  <si>
    <t>(51.6%)</t>
  </si>
  <si>
    <t>Grambling State University</t>
  </si>
  <si>
    <t>$192M</t>
  </si>
  <si>
    <t>(53.8%)</t>
  </si>
  <si>
    <t>Louisiana State University-Alexandria</t>
  </si>
  <si>
    <t>$45M</t>
  </si>
  <si>
    <t>Louisiana State University-Shreveport</t>
  </si>
  <si>
    <t>Louisiana College</t>
  </si>
  <si>
    <t>Louisiana Tech University</t>
  </si>
  <si>
    <t>$361M</t>
  </si>
  <si>
    <t>Loyola University New Orleans</t>
  </si>
  <si>
    <t>McNeese State University</t>
  </si>
  <si>
    <t>$183M</t>
  </si>
  <si>
    <t>University of New Orleans</t>
  </si>
  <si>
    <t>$233M</t>
  </si>
  <si>
    <t>Nicholls State University</t>
  </si>
  <si>
    <t>$175M</t>
  </si>
  <si>
    <t>University of Louisiana at Monroe</t>
  </si>
  <si>
    <t>Northwestern State University of Louisiana</t>
  </si>
  <si>
    <t>Southeastern Louisiana University</t>
  </si>
  <si>
    <t>$68M</t>
  </si>
  <si>
    <t>Southern University and A &amp; M College</t>
  </si>
  <si>
    <t>(55.2%)</t>
  </si>
  <si>
    <t>Southern University at New Orleans</t>
  </si>
  <si>
    <t>$118M</t>
  </si>
  <si>
    <t>(46.8%)</t>
  </si>
  <si>
    <t>University of Louisiana at Lafayette</t>
  </si>
  <si>
    <t>$640M</t>
  </si>
  <si>
    <t>$143M</t>
  </si>
  <si>
    <t>Xavier University of Louisiana</t>
  </si>
  <si>
    <t>(49.0%)</t>
  </si>
  <si>
    <t>College of the Atlantic</t>
  </si>
  <si>
    <t>ME</t>
  </si>
  <si>
    <t>(3.1%)</t>
  </si>
  <si>
    <t>Bates College</t>
  </si>
  <si>
    <t>Bowdoin College</t>
  </si>
  <si>
    <t>(25.5%)</t>
  </si>
  <si>
    <t>Colby College</t>
  </si>
  <si>
    <t>(14.6%)</t>
  </si>
  <si>
    <t>University of Maine at Machias</t>
  </si>
  <si>
    <t>University of Maine</t>
  </si>
  <si>
    <t>$558M</t>
  </si>
  <si>
    <t>University of New England</t>
  </si>
  <si>
    <t>(18.1%)</t>
  </si>
  <si>
    <t>Saint Joseph's College of Maine</t>
  </si>
  <si>
    <t>University of Southern Maine</t>
  </si>
  <si>
    <t>$265M</t>
  </si>
  <si>
    <t>$32M</t>
  </si>
  <si>
    <t>Thomas College</t>
  </si>
  <si>
    <t>(5.2%)</t>
  </si>
  <si>
    <t>University of Baltimore</t>
  </si>
  <si>
    <t>MD</t>
  </si>
  <si>
    <t>$229M</t>
  </si>
  <si>
    <t>(6.5%)</t>
  </si>
  <si>
    <t>Bowie State University</t>
  </si>
  <si>
    <t>$293M</t>
  </si>
  <si>
    <t>(42.7%)</t>
  </si>
  <si>
    <t>Washington Adventist University</t>
  </si>
  <si>
    <t>Coppin State University</t>
  </si>
  <si>
    <t>$357M</t>
  </si>
  <si>
    <t>(38.0%)</t>
  </si>
  <si>
    <t>Frostburg State University</t>
  </si>
  <si>
    <t>$206M</t>
  </si>
  <si>
    <t>Goucher College</t>
  </si>
  <si>
    <t>Hood College</t>
  </si>
  <si>
    <t>Loyola University Maryland</t>
  </si>
  <si>
    <t>University of Maryland-University College</t>
  </si>
  <si>
    <t>$489M</t>
  </si>
  <si>
    <t>$91M</t>
  </si>
  <si>
    <t>University of Maryland-Baltimore County</t>
  </si>
  <si>
    <t>$656M</t>
  </si>
  <si>
    <t>$81M</t>
  </si>
  <si>
    <t>University of Maryland Eastern Shore</t>
  </si>
  <si>
    <t>$249M</t>
  </si>
  <si>
    <t>(35.5%)</t>
  </si>
  <si>
    <t>Morgan State University</t>
  </si>
  <si>
    <t>$504M</t>
  </si>
  <si>
    <t>$66M</t>
  </si>
  <si>
    <t>(40.6%)</t>
  </si>
  <si>
    <t>Mount St Mary's University</t>
  </si>
  <si>
    <t>Notre Dame of Maryland University</t>
  </si>
  <si>
    <t>Salisbury University</t>
  </si>
  <si>
    <t>St Mary's College of Maryland</t>
  </si>
  <si>
    <t>St John's College</t>
  </si>
  <si>
    <t>Towson University</t>
  </si>
  <si>
    <t>$999M</t>
  </si>
  <si>
    <t>$129M</t>
  </si>
  <si>
    <t>Stevenson University</t>
  </si>
  <si>
    <t>Washington College</t>
  </si>
  <si>
    <t>McDaniel College</t>
  </si>
  <si>
    <t>American International College</t>
  </si>
  <si>
    <t>MA</t>
  </si>
  <si>
    <t>(1.6%)</t>
  </si>
  <si>
    <t>Amherst College</t>
  </si>
  <si>
    <t>(19.1%)</t>
  </si>
  <si>
    <t>Anna Maria College</t>
  </si>
  <si>
    <t>Assumption College</t>
  </si>
  <si>
    <t>Bay Path University</t>
  </si>
  <si>
    <t>Bentley University</t>
  </si>
  <si>
    <t>Bridgewater State University</t>
  </si>
  <si>
    <t>$36M</t>
  </si>
  <si>
    <t>Cambridge College</t>
  </si>
  <si>
    <t>(34.9%)</t>
  </si>
  <si>
    <t>Clark University</t>
  </si>
  <si>
    <t>Curry College</t>
  </si>
  <si>
    <t>Eastern Nazarene College</t>
  </si>
  <si>
    <t>Emerson College</t>
  </si>
  <si>
    <t>Emmanuel College</t>
  </si>
  <si>
    <t>Endicott College</t>
  </si>
  <si>
    <t>Fitchburg State University</t>
  </si>
  <si>
    <t>Framingham State University</t>
  </si>
  <si>
    <t>$191M</t>
  </si>
  <si>
    <t>Gordon College</t>
  </si>
  <si>
    <t>Hampshire College</t>
  </si>
  <si>
    <t>College of the Holy Cross</t>
  </si>
  <si>
    <t>Lasell College</t>
  </si>
  <si>
    <t>Lesley University</t>
  </si>
  <si>
    <t>University of Massachusetts-Lowell</t>
  </si>
  <si>
    <t>$920M</t>
  </si>
  <si>
    <t>$145M</t>
  </si>
  <si>
    <t>University of Massachusetts-Boston</t>
  </si>
  <si>
    <t>$171M</t>
  </si>
  <si>
    <t>$79M</t>
  </si>
  <si>
    <t>(12.9%)</t>
  </si>
  <si>
    <t>Massachusetts Maritime Academy</t>
  </si>
  <si>
    <t>$104M</t>
  </si>
  <si>
    <t>Merrimack College</t>
  </si>
  <si>
    <t>Mount Holyoke College</t>
  </si>
  <si>
    <t>Massachusetts College of Liberal Arts</t>
  </si>
  <si>
    <t>$85M</t>
  </si>
  <si>
    <t>College of Our Lady of the Elms</t>
  </si>
  <si>
    <t>Pine Manor College</t>
  </si>
  <si>
    <t>Salem State University</t>
  </si>
  <si>
    <t>$220M</t>
  </si>
  <si>
    <t>Simmons College</t>
  </si>
  <si>
    <t>Smith College</t>
  </si>
  <si>
    <t>Springfield College</t>
  </si>
  <si>
    <t>University of Massachusetts-Dartmouth</t>
  </si>
  <si>
    <t>$442M</t>
  </si>
  <si>
    <t>$84M</t>
  </si>
  <si>
    <t>Stonehill College</t>
  </si>
  <si>
    <t>Suffolk University</t>
  </si>
  <si>
    <t>Wellesley College</t>
  </si>
  <si>
    <t>(17.4%)</t>
  </si>
  <si>
    <t>Wentworth Institute of Technology</t>
  </si>
  <si>
    <t>Western New England University</t>
  </si>
  <si>
    <t>Westfield State University</t>
  </si>
  <si>
    <t>$137M</t>
  </si>
  <si>
    <t>Wheelock College</t>
  </si>
  <si>
    <t>Williams College</t>
  </si>
  <si>
    <t>(12.1%)</t>
  </si>
  <si>
    <t>Worcester Polytechnic Institute</t>
  </si>
  <si>
    <t>Worcester State University</t>
  </si>
  <si>
    <t>Albion College</t>
  </si>
  <si>
    <t>MI</t>
  </si>
  <si>
    <t>Alma College</t>
  </si>
  <si>
    <t>Andrews University</t>
  </si>
  <si>
    <t>(21.9%)</t>
  </si>
  <si>
    <t>(1.0%)</t>
  </si>
  <si>
    <t>Aquinas College</t>
  </si>
  <si>
    <t>Central Michigan University</t>
  </si>
  <si>
    <t>$998M</t>
  </si>
  <si>
    <t>$188M</t>
  </si>
  <si>
    <t>Davenport University</t>
  </si>
  <si>
    <t>University of Detroit Mercy</t>
  </si>
  <si>
    <t>Eastern Michigan University</t>
  </si>
  <si>
    <t>$582M</t>
  </si>
  <si>
    <t>$154M</t>
  </si>
  <si>
    <t>(5.0%)</t>
  </si>
  <si>
    <t>Ferris State University</t>
  </si>
  <si>
    <t>Kettering University</t>
  </si>
  <si>
    <t>Cornerstone University</t>
  </si>
  <si>
    <t>Grand Valley State University</t>
  </si>
  <si>
    <t>Hillsdale College</t>
  </si>
  <si>
    <t>Hope College</t>
  </si>
  <si>
    <t>Kalamazoo College</t>
  </si>
  <si>
    <t>Lawrence Technological University</t>
  </si>
  <si>
    <t>Madonna University</t>
  </si>
  <si>
    <t>Marygrove College</t>
  </si>
  <si>
    <t>(25.3%)</t>
  </si>
  <si>
    <t>Michigan Technological University</t>
  </si>
  <si>
    <t>$469M</t>
  </si>
  <si>
    <t>$96M</t>
  </si>
  <si>
    <t>University of Michigan-Dearborn</t>
  </si>
  <si>
    <t>$214M</t>
  </si>
  <si>
    <t>University of Michigan-Flint</t>
  </si>
  <si>
    <t>Northern Michigan University</t>
  </si>
  <si>
    <t>$388M</t>
  </si>
  <si>
    <t>Oakland University</t>
  </si>
  <si>
    <t>$795M</t>
  </si>
  <si>
    <t>$140M</t>
  </si>
  <si>
    <t>Saginaw Valley State University</t>
  </si>
  <si>
    <t>$397M</t>
  </si>
  <si>
    <t>$55M</t>
  </si>
  <si>
    <t>Siena Heights University</t>
  </si>
  <si>
    <t>Spring Arbor University</t>
  </si>
  <si>
    <t>Western Michigan University</t>
  </si>
  <si>
    <t>$208M</t>
  </si>
  <si>
    <t>$330M</t>
  </si>
  <si>
    <t>Augsburg College</t>
  </si>
  <si>
    <t>Bemidji State University</t>
  </si>
  <si>
    <t>Bethany Lutheran College</t>
  </si>
  <si>
    <t>Bethel University</t>
  </si>
  <si>
    <t>Carleton College</t>
  </si>
  <si>
    <t>Concordia College at Moorhead</t>
  </si>
  <si>
    <t>Concordia University-Saint Paul</t>
  </si>
  <si>
    <t>Gustavus Adolphus College</t>
  </si>
  <si>
    <t>(5.1%)</t>
  </si>
  <si>
    <t>Hamline University</t>
  </si>
  <si>
    <t>Macalester College</t>
  </si>
  <si>
    <t>Minnesota State University-Mankato</t>
  </si>
  <si>
    <t>$381M</t>
  </si>
  <si>
    <t>$87M</t>
  </si>
  <si>
    <t>Argosy University-Twin Cities</t>
  </si>
  <si>
    <t>Degree-granting four-year, primarily associates, Carnegie classification of Mixed Baccalaureate/Associates,  private for-profit/1 of5</t>
  </si>
  <si>
    <t>(2.6%)</t>
  </si>
  <si>
    <t>Metropolitan State University</t>
  </si>
  <si>
    <t>$138M</t>
  </si>
  <si>
    <t>University of Minnesota-Duluth</t>
  </si>
  <si>
    <t>University of Minnesota-Morris</t>
  </si>
  <si>
    <t>(7.7%)</t>
  </si>
  <si>
    <t>Minnesota School of Business-Richfield</t>
  </si>
  <si>
    <t>Masters Colleges and Universities (smaller programs), private for-profit.</t>
  </si>
  <si>
    <t>(33.3%)</t>
  </si>
  <si>
    <t>Minnesota State University Moorhead</t>
  </si>
  <si>
    <t>University of Northwestern-St Paul</t>
  </si>
  <si>
    <t>College of Saint Benedict</t>
  </si>
  <si>
    <t>Saint Cloud State University</t>
  </si>
  <si>
    <t>$342M</t>
  </si>
  <si>
    <t>Saint Johns University</t>
  </si>
  <si>
    <t>Saint Mary's University of Minnesota</t>
  </si>
  <si>
    <t>St Olaf College</t>
  </si>
  <si>
    <t>The College of Saint Scholastica</t>
  </si>
  <si>
    <t>University of St Thomas</t>
  </si>
  <si>
    <t>St Catherine University</t>
  </si>
  <si>
    <t>(5.8%)</t>
  </si>
  <si>
    <t>Southwest Minnesota State University</t>
  </si>
  <si>
    <t>Winona State University</t>
  </si>
  <si>
    <t>$254M</t>
  </si>
  <si>
    <t>Alcorn State University</t>
  </si>
  <si>
    <t>MS</t>
  </si>
  <si>
    <t>$225M</t>
  </si>
  <si>
    <t>$22M</t>
  </si>
  <si>
    <t>Belhaven University</t>
  </si>
  <si>
    <t>(19.6%)</t>
  </si>
  <si>
    <t>Delta State University</t>
  </si>
  <si>
    <t>$141M</t>
  </si>
  <si>
    <t>Jackson State University</t>
  </si>
  <si>
    <t>$329M</t>
  </si>
  <si>
    <t>Millsaps College</t>
  </si>
  <si>
    <t>Mississippi University for Women</t>
  </si>
  <si>
    <t>$127M</t>
  </si>
  <si>
    <t>Mississippi Valley State University</t>
  </si>
  <si>
    <t>(50.7%)</t>
  </si>
  <si>
    <t>Mississippi College</t>
  </si>
  <si>
    <t>Mississippi State University</t>
  </si>
  <si>
    <t>University of Southern Mississippi</t>
  </si>
  <si>
    <t>$706M</t>
  </si>
  <si>
    <t>$117M</t>
  </si>
  <si>
    <t>Tougaloo College</t>
  </si>
  <si>
    <t>(56.2%)</t>
  </si>
  <si>
    <t>William Carey University</t>
  </si>
  <si>
    <t>Avila University</t>
  </si>
  <si>
    <t>MO</t>
  </si>
  <si>
    <t>(11.9%)</t>
  </si>
  <si>
    <t>University of Central Missouri</t>
  </si>
  <si>
    <t>$380M</t>
  </si>
  <si>
    <t>Columbia College</t>
  </si>
  <si>
    <t>(17.3%)</t>
  </si>
  <si>
    <t>Drury University</t>
  </si>
  <si>
    <t>Evangel University</t>
  </si>
  <si>
    <t>Fontbonne University</t>
  </si>
  <si>
    <t>Lincoln University</t>
  </si>
  <si>
    <t>(27.7%)</t>
  </si>
  <si>
    <t>Lindenwood University</t>
  </si>
  <si>
    <t>Maryville University of Saint Louis</t>
  </si>
  <si>
    <t>Missouri Baptist University</t>
  </si>
  <si>
    <t>University of Missouri-Kansas City</t>
  </si>
  <si>
    <t>$159M</t>
  </si>
  <si>
    <t>Missouri University of Science and Technology</t>
  </si>
  <si>
    <t>$615M</t>
  </si>
  <si>
    <t>$101M</t>
  </si>
  <si>
    <t>University of Missouri-St Louis</t>
  </si>
  <si>
    <t>$478M</t>
  </si>
  <si>
    <t>$105M</t>
  </si>
  <si>
    <t>Truman State University</t>
  </si>
  <si>
    <t>$343M</t>
  </si>
  <si>
    <t>$40M</t>
  </si>
  <si>
    <t>Northwest Missouri State University</t>
  </si>
  <si>
    <t>$30M</t>
  </si>
  <si>
    <t>Park University</t>
  </si>
  <si>
    <t>(18.6%)</t>
  </si>
  <si>
    <t>(20.0%)</t>
  </si>
  <si>
    <t>Rockhurst University</t>
  </si>
  <si>
    <t>Saint Louis University</t>
  </si>
  <si>
    <t>Southwest Baptist University</t>
  </si>
  <si>
    <t>Stephens College</t>
  </si>
  <si>
    <t>(7.3%)</t>
  </si>
  <si>
    <t>Southeast Missouri State University</t>
  </si>
  <si>
    <t>$552M</t>
  </si>
  <si>
    <t>Missouri State University-Springfield</t>
  </si>
  <si>
    <t>$672M</t>
  </si>
  <si>
    <t>$121M</t>
  </si>
  <si>
    <t>Webster University</t>
  </si>
  <si>
    <t>(29.1%)</t>
  </si>
  <si>
    <t>Westminster College</t>
  </si>
  <si>
    <t>William Jewell College</t>
  </si>
  <si>
    <t>William Woods University</t>
  </si>
  <si>
    <t>Montana State University-Billings</t>
  </si>
  <si>
    <t>MT</t>
  </si>
  <si>
    <t>Montana State University</t>
  </si>
  <si>
    <t>$602M</t>
  </si>
  <si>
    <t>The University of Montana</t>
  </si>
  <si>
    <t>$414M</t>
  </si>
  <si>
    <t>$166M</t>
  </si>
  <si>
    <t>Bellevue University</t>
  </si>
  <si>
    <t>NE</t>
  </si>
  <si>
    <t>(15.6%)</t>
  </si>
  <si>
    <t>Chadron State College</t>
  </si>
  <si>
    <t>Concordia University-Nebraska</t>
  </si>
  <si>
    <t>Creighton University</t>
  </si>
  <si>
    <t>Doane University-Arts &amp; Sciences</t>
  </si>
  <si>
    <t>University of Nebraska at Kearney</t>
  </si>
  <si>
    <t>University of Nebraska at Omaha</t>
  </si>
  <si>
    <t>$506M</t>
  </si>
  <si>
    <t>Nebraska Wesleyan University</t>
  </si>
  <si>
    <t>Peru State College</t>
  </si>
  <si>
    <t>College of Saint Mary</t>
  </si>
  <si>
    <t>Wayne State College</t>
  </si>
  <si>
    <t>University of Nevada-Las Vegas</t>
  </si>
  <si>
    <t>NV</t>
  </si>
  <si>
    <t>$202M</t>
  </si>
  <si>
    <t>(7.6%)</t>
  </si>
  <si>
    <t>University of Nevada-Reno</t>
  </si>
  <si>
    <t>$287M</t>
  </si>
  <si>
    <t>Sierra Nevada College</t>
  </si>
  <si>
    <t>Daniel Webster College</t>
  </si>
  <si>
    <t>NH</t>
  </si>
  <si>
    <t>Dartmouth College</t>
  </si>
  <si>
    <t>(23.1%)</t>
  </si>
  <si>
    <t>Franklin Pierce University</t>
  </si>
  <si>
    <t>New England College</t>
  </si>
  <si>
    <t>(22.3%)</t>
  </si>
  <si>
    <t>Southern New Hampshire University</t>
  </si>
  <si>
    <t>University of New Hampshire-Main Campus</t>
  </si>
  <si>
    <t>Keene State College</t>
  </si>
  <si>
    <t>University of New Hampshire at Manchester</t>
  </si>
  <si>
    <t>(10.0%)</t>
  </si>
  <si>
    <t>Plymouth State University</t>
  </si>
  <si>
    <t>$207M</t>
  </si>
  <si>
    <t>Rivier University</t>
  </si>
  <si>
    <t>(20.5%)</t>
  </si>
  <si>
    <t>Saint Anselm College</t>
  </si>
  <si>
    <t>Thomas More College of Liberal Arts</t>
  </si>
  <si>
    <t>Bloomfield College</t>
  </si>
  <si>
    <t>NJ</t>
  </si>
  <si>
    <t>(38.3%)</t>
  </si>
  <si>
    <t>Caldwell University</t>
  </si>
  <si>
    <t>Centenary College</t>
  </si>
  <si>
    <t>Drew University</t>
  </si>
  <si>
    <t>Fairleigh Dickinson University-Metropolitan Campus</t>
  </si>
  <si>
    <t>Felician University</t>
  </si>
  <si>
    <t>(12.0%)</t>
  </si>
  <si>
    <t>Fairleigh Dickinson University-College at Florham</t>
  </si>
  <si>
    <t>Georgian Court University</t>
  </si>
  <si>
    <t>Rowan University</t>
  </si>
  <si>
    <t>$174M</t>
  </si>
  <si>
    <t>New Jersey City University</t>
  </si>
  <si>
    <t>$77M</t>
  </si>
  <si>
    <t>Kean University</t>
  </si>
  <si>
    <t>$122M</t>
  </si>
  <si>
    <t>(10.7%)</t>
  </si>
  <si>
    <t>Monmouth University</t>
  </si>
  <si>
    <t>Montclair State University</t>
  </si>
  <si>
    <t>New Jersey Institute of Technology</t>
  </si>
  <si>
    <t>$777M</t>
  </si>
  <si>
    <t>Ramapo College of New Jersey</t>
  </si>
  <si>
    <t>$454M</t>
  </si>
  <si>
    <t>Rider University</t>
  </si>
  <si>
    <t>Rutgers University-Camden</t>
  </si>
  <si>
    <t>Rutgers University-Newark</t>
  </si>
  <si>
    <t>$759M</t>
  </si>
  <si>
    <t>$150M</t>
  </si>
  <si>
    <t>(14.7%)</t>
  </si>
  <si>
    <t>Saint Peter's University</t>
  </si>
  <si>
    <t>(20.3%)</t>
  </si>
  <si>
    <t>Seton Hall University</t>
  </si>
  <si>
    <t>College of Saint Elizabeth</t>
  </si>
  <si>
    <t>Stevens Institute of Technology</t>
  </si>
  <si>
    <t>Stockton University</t>
  </si>
  <si>
    <t>$455M</t>
  </si>
  <si>
    <t>$80M</t>
  </si>
  <si>
    <t>The College of New Jersey</t>
  </si>
  <si>
    <t>$820M</t>
  </si>
  <si>
    <t>William Paterson University of New Jersey</t>
  </si>
  <si>
    <t>$106M</t>
  </si>
  <si>
    <t>Eastern New Mexico University-Main Campus</t>
  </si>
  <si>
    <t>NM</t>
  </si>
  <si>
    <t>New Mexico Highlands University</t>
  </si>
  <si>
    <t>(6.3%)</t>
  </si>
  <si>
    <t>New Mexico Institute of Mining and Technology</t>
  </si>
  <si>
    <t>New Mexico State University-Main Campus</t>
  </si>
  <si>
    <t>$865M</t>
  </si>
  <si>
    <t>University of the Southwest</t>
  </si>
  <si>
    <t>(4.4%)</t>
  </si>
  <si>
    <t>Western New Mexico University</t>
  </si>
  <si>
    <t>Adelphi University</t>
  </si>
  <si>
    <t>NY</t>
  </si>
  <si>
    <t>Alfred University</t>
  </si>
  <si>
    <t>Bard College</t>
  </si>
  <si>
    <t>Barnard College</t>
  </si>
  <si>
    <t>Canisius College</t>
  </si>
  <si>
    <t>Clarkson University</t>
  </si>
  <si>
    <t>Colgate University</t>
  </si>
  <si>
    <t>Metropolitan College of New York</t>
  </si>
  <si>
    <t>(36.3%)</t>
  </si>
  <si>
    <t>CUNY Bernard M Baruch College</t>
  </si>
  <si>
    <t>$394M</t>
  </si>
  <si>
    <t>$162M</t>
  </si>
  <si>
    <t>$153M</t>
  </si>
  <si>
    <t>(18.4%)</t>
  </si>
  <si>
    <t>CUNY Brooklyn College</t>
  </si>
  <si>
    <t>$430M</t>
  </si>
  <si>
    <t>(18.8%)</t>
  </si>
  <si>
    <t>College of Staten Island CUNY</t>
  </si>
  <si>
    <t>$190M</t>
  </si>
  <si>
    <t>$110M</t>
  </si>
  <si>
    <t>CUNY City College</t>
  </si>
  <si>
    <t>$216M</t>
  </si>
  <si>
    <t>(32.5%)</t>
  </si>
  <si>
    <t>CUNY Hunter College</t>
  </si>
  <si>
    <t>$566M</t>
  </si>
  <si>
    <t>CUNY John Jay College of Criminal Justice</t>
  </si>
  <si>
    <t>$691M</t>
  </si>
  <si>
    <t>$146M</t>
  </si>
  <si>
    <t>CUNY Lehman College</t>
  </si>
  <si>
    <t>$112M</t>
  </si>
  <si>
    <t>(44.5%)</t>
  </si>
  <si>
    <t>CUNY Queens College</t>
  </si>
  <si>
    <t>$321M</t>
  </si>
  <si>
    <t>(19.4%)</t>
  </si>
  <si>
    <t>D'Youville College</t>
  </si>
  <si>
    <t>Daemen College</t>
  </si>
  <si>
    <t>Dominican College of Blauvelt</t>
  </si>
  <si>
    <t>Dowling College</t>
  </si>
  <si>
    <t>Elmira College</t>
  </si>
  <si>
    <t>Fordham University</t>
  </si>
  <si>
    <t>Hamilton College</t>
  </si>
  <si>
    <t>Hartwick College</t>
  </si>
  <si>
    <t>Hobart William Smith Colleges</t>
  </si>
  <si>
    <t>Hofstra University</t>
  </si>
  <si>
    <t>Houghton College</t>
  </si>
  <si>
    <t>Iona College</t>
  </si>
  <si>
    <t>Ithaca College</t>
  </si>
  <si>
    <t>Keuka College</t>
  </si>
  <si>
    <t>Le Moyne College</t>
  </si>
  <si>
    <t>LIU Brooklyn</t>
  </si>
  <si>
    <t>(12.3%)</t>
  </si>
  <si>
    <t>LIU Post</t>
  </si>
  <si>
    <t>Manhattan College</t>
  </si>
  <si>
    <t>Manhattanville College</t>
  </si>
  <si>
    <t>Marist College</t>
  </si>
  <si>
    <t>Marymount Manhattan College</t>
  </si>
  <si>
    <t>Medaille College</t>
  </si>
  <si>
    <t>Mercy College</t>
  </si>
  <si>
    <t>(13.7%)</t>
  </si>
  <si>
    <t>Molloy College</t>
  </si>
  <si>
    <t>Monroe College</t>
  </si>
  <si>
    <t>(38.5%)</t>
  </si>
  <si>
    <t>Mount Saint Mary College</t>
  </si>
  <si>
    <t>College of Mount Saint Vincent</t>
  </si>
  <si>
    <t>(23.4%)</t>
  </si>
  <si>
    <t>Nazareth College</t>
  </si>
  <si>
    <t>The College of New Rochelle</t>
  </si>
  <si>
    <t>(25.2%)</t>
  </si>
  <si>
    <t>The New School</t>
  </si>
  <si>
    <t>Niagara University</t>
  </si>
  <si>
    <t>New York Institute of Technology</t>
  </si>
  <si>
    <t>Nyack College</t>
  </si>
  <si>
    <t>(30.2%)</t>
  </si>
  <si>
    <t>Pace University-New York</t>
  </si>
  <si>
    <t>Rensselaer Polytechnic Institute</t>
  </si>
  <si>
    <t>Roberts Wesleyan College</t>
  </si>
  <si>
    <t>Rochester Institute of Technology</t>
  </si>
  <si>
    <t>The Sage Colleges</t>
  </si>
  <si>
    <t>St Bonaventure University</t>
  </si>
  <si>
    <t>St Lawrence University</t>
  </si>
  <si>
    <t>The College of Saint Rose</t>
  </si>
  <si>
    <t>St. Thomas Aquinas College</t>
  </si>
  <si>
    <t>Sarah Lawrence College</t>
  </si>
  <si>
    <t>Siena College</t>
  </si>
  <si>
    <t>Skidmore College</t>
  </si>
  <si>
    <t>Saint Joseph's College-New York</t>
  </si>
  <si>
    <t>Saint John Fisher College</t>
  </si>
  <si>
    <t>St John's University-New York</t>
  </si>
  <si>
    <t>SUNY at Binghamton</t>
  </si>
  <si>
    <t>$97M</t>
  </si>
  <si>
    <t>SUNY College of Environmental Science and Forestry</t>
  </si>
  <si>
    <t>SUNY Polytechnic Institute</t>
  </si>
  <si>
    <t>$363M</t>
  </si>
  <si>
    <t>SUNY College at Brockport</t>
  </si>
  <si>
    <t>$365M</t>
  </si>
  <si>
    <t>$10M</t>
  </si>
  <si>
    <t>SUNY Buffalo State</t>
  </si>
  <si>
    <t>$403M</t>
  </si>
  <si>
    <t>SUNY College at Cortland</t>
  </si>
  <si>
    <t>$355M</t>
  </si>
  <si>
    <t>SUNY at Fredonia</t>
  </si>
  <si>
    <t>$301M</t>
  </si>
  <si>
    <t>SUNY College at Geneseo</t>
  </si>
  <si>
    <t>State University of New York at New Paltz</t>
  </si>
  <si>
    <t>$360M</t>
  </si>
  <si>
    <t>SUNY Oneonta</t>
  </si>
  <si>
    <t>$277M</t>
  </si>
  <si>
    <t>SUNY College at Oswego</t>
  </si>
  <si>
    <t>$424M</t>
  </si>
  <si>
    <t>SUNY College at Potsdam</t>
  </si>
  <si>
    <t>SUNY at Purchase College</t>
  </si>
  <si>
    <t>$313M</t>
  </si>
  <si>
    <t>SUNY College at Old Westbury</t>
  </si>
  <si>
    <t>$219M</t>
  </si>
  <si>
    <t>(20.4%)</t>
  </si>
  <si>
    <t>SUNY College at Plattsburgh</t>
  </si>
  <si>
    <t>$259M</t>
  </si>
  <si>
    <t>SUNY Empire State College</t>
  </si>
  <si>
    <t>$83M</t>
  </si>
  <si>
    <t>SUNY Maritime College</t>
  </si>
  <si>
    <t>Touro College</t>
  </si>
  <si>
    <t>Utica College</t>
  </si>
  <si>
    <t>Vassar College</t>
  </si>
  <si>
    <t>Wagner College</t>
  </si>
  <si>
    <t>Wells College</t>
  </si>
  <si>
    <t>Yeshiva University</t>
  </si>
  <si>
    <t>(8.9%)</t>
  </si>
  <si>
    <t>Appalachian State University</t>
  </si>
  <si>
    <t>NC</t>
  </si>
  <si>
    <t>$742M</t>
  </si>
  <si>
    <t>Campbell University</t>
  </si>
  <si>
    <t>Davidson College</t>
  </si>
  <si>
    <t>East Carolina University</t>
  </si>
  <si>
    <t>$288M</t>
  </si>
  <si>
    <t>Elizabeth City State University</t>
  </si>
  <si>
    <t>$182M</t>
  </si>
  <si>
    <t>(41.4%)</t>
  </si>
  <si>
    <t>Elon University</t>
  </si>
  <si>
    <t>Fayetteville State University</t>
  </si>
  <si>
    <t>(39.1%)</t>
  </si>
  <si>
    <t>Gardner-Webb University</t>
  </si>
  <si>
    <t>Guilford College</t>
  </si>
  <si>
    <t>Johnson C Smith University</t>
  </si>
  <si>
    <t>(51.3%)</t>
  </si>
  <si>
    <t>Lenoir-Rhyne University</t>
  </si>
  <si>
    <t>Meredith College</t>
  </si>
  <si>
    <t>Methodist University</t>
  </si>
  <si>
    <t>Montreat College</t>
  </si>
  <si>
    <t>North Carolina A &amp; T State University</t>
  </si>
  <si>
    <t>University of North Carolina at Asheville</t>
  </si>
  <si>
    <t>University of North Carolina at Charlotte</t>
  </si>
  <si>
    <t>$215M</t>
  </si>
  <si>
    <t>University of North Carolina at Greensboro</t>
  </si>
  <si>
    <t>$250M</t>
  </si>
  <si>
    <t>(5.3%)</t>
  </si>
  <si>
    <t>North Carolina Central University</t>
  </si>
  <si>
    <t>$78M</t>
  </si>
  <si>
    <t>University of North Carolina Wilmington</t>
  </si>
  <si>
    <t>$726M</t>
  </si>
  <si>
    <t>William Peace University</t>
  </si>
  <si>
    <t>University of North Carolina at Pembroke</t>
  </si>
  <si>
    <t>$222M</t>
  </si>
  <si>
    <t>(23.7%)</t>
  </si>
  <si>
    <t>Pfeiffer University</t>
  </si>
  <si>
    <t>Queens University of Charlotte</t>
  </si>
  <si>
    <t>Salem College</t>
  </si>
  <si>
    <t>Southeastern Baptist Theological Seminary</t>
  </si>
  <si>
    <t>Wake Forest University</t>
  </si>
  <si>
    <t>Warren Wilson College</t>
  </si>
  <si>
    <t>Wingate University</t>
  </si>
  <si>
    <t>Winston-Salem State University</t>
  </si>
  <si>
    <t>(41.7%)</t>
  </si>
  <si>
    <t>Western Carolina University</t>
  </si>
  <si>
    <t>$556M</t>
  </si>
  <si>
    <t>(4.5%)</t>
  </si>
  <si>
    <t>University of Mary</t>
  </si>
  <si>
    <t>ND</t>
  </si>
  <si>
    <t>Minot State University</t>
  </si>
  <si>
    <t>University of North Dakota</t>
  </si>
  <si>
    <t>$713M</t>
  </si>
  <si>
    <t>North Dakota State University-Main Campus</t>
  </si>
  <si>
    <t>$585M</t>
  </si>
  <si>
    <t>$119M</t>
  </si>
  <si>
    <t>University of Akron Main Campus</t>
  </si>
  <si>
    <t>OH</t>
  </si>
  <si>
    <t>Ashland University</t>
  </si>
  <si>
    <t>Baldwin Wallace University</t>
  </si>
  <si>
    <t>Bowling Green State University-Main Campus</t>
  </si>
  <si>
    <t>$699M</t>
  </si>
  <si>
    <t>$142M</t>
  </si>
  <si>
    <t>$156M</t>
  </si>
  <si>
    <t>Capital University</t>
  </si>
  <si>
    <t>Cleveland State University</t>
  </si>
  <si>
    <t>$719M</t>
  </si>
  <si>
    <t>$126M</t>
  </si>
  <si>
    <t>(7.9%)</t>
  </si>
  <si>
    <t>University of Dayton</t>
  </si>
  <si>
    <t>Denison University</t>
  </si>
  <si>
    <t>The University of Findlay</t>
  </si>
  <si>
    <t>Heidelberg University</t>
  </si>
  <si>
    <t>Hiram College</t>
  </si>
  <si>
    <t>John Carroll University</t>
  </si>
  <si>
    <t>Kent State University at Kent</t>
  </si>
  <si>
    <t>$210M</t>
  </si>
  <si>
    <t>Kenyon College</t>
  </si>
  <si>
    <t>Lake Erie College</t>
  </si>
  <si>
    <t>Lourdes University</t>
  </si>
  <si>
    <t>Malone University</t>
  </si>
  <si>
    <t>Miami University-Oxford</t>
  </si>
  <si>
    <t>$621M</t>
  </si>
  <si>
    <t>Mount Vernon Nazarene University</t>
  </si>
  <si>
    <t>Mount Saint Joseph University</t>
  </si>
  <si>
    <t>Muskingum University</t>
  </si>
  <si>
    <t>Notre Dame College</t>
  </si>
  <si>
    <t>(13.0%)</t>
  </si>
  <si>
    <t>Oberlin College</t>
  </si>
  <si>
    <t>Ohio Dominican University</t>
  </si>
  <si>
    <t>(5.9%)</t>
  </si>
  <si>
    <t>Ohio University-Main Campus</t>
  </si>
  <si>
    <t>$260M</t>
  </si>
  <si>
    <t>$507M</t>
  </si>
  <si>
    <t>Ohio Wesleyan University</t>
  </si>
  <si>
    <t>Otterbein University</t>
  </si>
  <si>
    <t>Franciscan University of Steubenville</t>
  </si>
  <si>
    <t>Tiffin University</t>
  </si>
  <si>
    <t>University of Toledo</t>
  </si>
  <si>
    <t>$283M</t>
  </si>
  <si>
    <t>Union Institute &amp; University</t>
  </si>
  <si>
    <t>(32.3%)</t>
  </si>
  <si>
    <t>Ursuline College</t>
  </si>
  <si>
    <t>Walsh University</t>
  </si>
  <si>
    <t>Wittenberg University</t>
  </si>
  <si>
    <t>The College of Wooster</t>
  </si>
  <si>
    <t>Wright State University-Main Campus</t>
  </si>
  <si>
    <t>$560M</t>
  </si>
  <si>
    <t>(0.9%)</t>
  </si>
  <si>
    <t>Xavier University</t>
  </si>
  <si>
    <t>Youngstown State University</t>
  </si>
  <si>
    <t>$303M</t>
  </si>
  <si>
    <t>Oklahoma Wesleyan University</t>
  </si>
  <si>
    <t>OK</t>
  </si>
  <si>
    <t>Southern Nazarene University</t>
  </si>
  <si>
    <t>Cameron University</t>
  </si>
  <si>
    <t>$31M</t>
  </si>
  <si>
    <t>(8.3%)</t>
  </si>
  <si>
    <t>University of Central Oklahoma</t>
  </si>
  <si>
    <t>$308M</t>
  </si>
  <si>
    <t>East Central University</t>
  </si>
  <si>
    <t>$114M</t>
  </si>
  <si>
    <t>Langston University</t>
  </si>
  <si>
    <t>(55.8%)</t>
  </si>
  <si>
    <t>Northeastern State University</t>
  </si>
  <si>
    <t>(13.9%)</t>
  </si>
  <si>
    <t>Northwestern Oklahoma State University</t>
  </si>
  <si>
    <t>Oklahoma Christian University</t>
  </si>
  <si>
    <t>Oklahoma State University-Main Campus</t>
  </si>
  <si>
    <t>$385M</t>
  </si>
  <si>
    <t>Oklahoma City University</t>
  </si>
  <si>
    <t>Oral Roberts University</t>
  </si>
  <si>
    <t>University of Science and Arts of Oklahoma</t>
  </si>
  <si>
    <t>Southeastern Oklahoma State University</t>
  </si>
  <si>
    <t>Southwestern Oklahoma State University</t>
  </si>
  <si>
    <t>University of Tulsa</t>
  </si>
  <si>
    <t>Eastern Oregon University</t>
  </si>
  <si>
    <t>OR</t>
  </si>
  <si>
    <t>George Fox University</t>
  </si>
  <si>
    <t>Lewis &amp; Clark College</t>
  </si>
  <si>
    <t>Linfield College-McMinnville Campus</t>
  </si>
  <si>
    <t>(10.9%)</t>
  </si>
  <si>
    <t>Marylhurst University</t>
  </si>
  <si>
    <t>Northwest Christian University</t>
  </si>
  <si>
    <t>Pacific University</t>
  </si>
  <si>
    <t>Portland State University</t>
  </si>
  <si>
    <t>$694M</t>
  </si>
  <si>
    <t>$165M</t>
  </si>
  <si>
    <t>University of Portland</t>
  </si>
  <si>
    <t>Reed College</t>
  </si>
  <si>
    <t>(4.2%)</t>
  </si>
  <si>
    <t>Southern Oregon University</t>
  </si>
  <si>
    <t>$201M</t>
  </si>
  <si>
    <t>Corban University</t>
  </si>
  <si>
    <t>Willamette University</t>
  </si>
  <si>
    <t>Western Oregon University</t>
  </si>
  <si>
    <t>Bryn Athyn College of the New Church</t>
  </si>
  <si>
    <t>PA</t>
  </si>
  <si>
    <t>Albright College</t>
  </si>
  <si>
    <t>Allegheny College</t>
  </si>
  <si>
    <t>DeSales University</t>
  </si>
  <si>
    <t>Alvernia University</t>
  </si>
  <si>
    <t>Arcadia University</t>
  </si>
  <si>
    <t>Bloomsburg University of Pennsylvania</t>
  </si>
  <si>
    <t>$278M</t>
  </si>
  <si>
    <t>Bryn Mawr College</t>
  </si>
  <si>
    <t>Bucknell University</t>
  </si>
  <si>
    <t>Cabrini University</t>
  </si>
  <si>
    <t>California University of Pennsylvania</t>
  </si>
  <si>
    <t>Carlow University</t>
  </si>
  <si>
    <t>Chatham University</t>
  </si>
  <si>
    <t>Chestnut Hill College</t>
  </si>
  <si>
    <t>Cheyney University of Pennsylvania</t>
  </si>
  <si>
    <t>(70.2%)</t>
  </si>
  <si>
    <t>Clarion University of Pennsylvania</t>
  </si>
  <si>
    <t>Delaware Valley University</t>
  </si>
  <si>
    <t>Dickinson College</t>
  </si>
  <si>
    <t>Drexel University</t>
  </si>
  <si>
    <t>(6.9%)</t>
  </si>
  <si>
    <t>Duquesne University</t>
  </si>
  <si>
    <t>East Stroudsburg University of Pennsylvania</t>
  </si>
  <si>
    <t>Eastern University</t>
  </si>
  <si>
    <t>Edinboro University of Pennsylvania</t>
  </si>
  <si>
    <t>Elizabethtown College</t>
  </si>
  <si>
    <t>Franklin and Marshall College</t>
  </si>
  <si>
    <t>Gannon University</t>
  </si>
  <si>
    <t>Geneva College</t>
  </si>
  <si>
    <t>Gettysburg College</t>
  </si>
  <si>
    <t>Grove City College</t>
  </si>
  <si>
    <t>Non-Title IV institution, that did not respond to all component surveys</t>
  </si>
  <si>
    <t>Gwynedd Mercy University</t>
  </si>
  <si>
    <t>(9.7%)</t>
  </si>
  <si>
    <t>Haverford College</t>
  </si>
  <si>
    <t>(8.8%)</t>
  </si>
  <si>
    <t>Holy Family University</t>
  </si>
  <si>
    <t>Immaculata University</t>
  </si>
  <si>
    <t>Indiana University of Pennsylvania-Main Campus</t>
  </si>
  <si>
    <t>$297M</t>
  </si>
  <si>
    <t>Juniata College</t>
  </si>
  <si>
    <t>King's College</t>
  </si>
  <si>
    <t>Kutztown University of Pennsylvania</t>
  </si>
  <si>
    <t>$378M</t>
  </si>
  <si>
    <t>La Salle University</t>
  </si>
  <si>
    <t>Lafayette College</t>
  </si>
  <si>
    <t>Lebanon Valley College</t>
  </si>
  <si>
    <t>Lehigh University</t>
  </si>
  <si>
    <t>(67.9%)</t>
  </si>
  <si>
    <t>Lock Haven University</t>
  </si>
  <si>
    <t>Lycoming College</t>
  </si>
  <si>
    <t>Mansfield University of Pennsylvania</t>
  </si>
  <si>
    <t>Marywood University</t>
  </si>
  <si>
    <t>Mercyhurst University</t>
  </si>
  <si>
    <t>Millersville University of Pennsylvania</t>
  </si>
  <si>
    <t>Misericordia University</t>
  </si>
  <si>
    <t>Moravian College</t>
  </si>
  <si>
    <t>Muhlenberg College</t>
  </si>
  <si>
    <t>Neumann University</t>
  </si>
  <si>
    <t>Pennsylvania State University-Penn State Beaver</t>
  </si>
  <si>
    <t>Pennsylvania State University-Penn State Berks</t>
  </si>
  <si>
    <t>Pennsylvania State University-Penn State Harrisburg</t>
  </si>
  <si>
    <t>Pennsylvania State University-Penn State Greater Allegheny</t>
  </si>
  <si>
    <t>(11.7%)</t>
  </si>
  <si>
    <t>Philadelphia University</t>
  </si>
  <si>
    <t>Cairn University-Langhorne</t>
  </si>
  <si>
    <t>University of Pittsburgh-Greensburg</t>
  </si>
  <si>
    <t>University of Pittsburgh-Johnstown</t>
  </si>
  <si>
    <t>Point Park University</t>
  </si>
  <si>
    <t>(2.8%)</t>
  </si>
  <si>
    <t>Robert Morris University</t>
  </si>
  <si>
    <t>Rosemont College</t>
  </si>
  <si>
    <t>(27.6%)</t>
  </si>
  <si>
    <t>Saint Francis University</t>
  </si>
  <si>
    <t>Saint Joseph's University</t>
  </si>
  <si>
    <t>Saint Vincent College</t>
  </si>
  <si>
    <t>University of Scranton</t>
  </si>
  <si>
    <t>Seton Hill University</t>
  </si>
  <si>
    <t>Shippensburg University of Pennsylvania</t>
  </si>
  <si>
    <t>Slippery Rock University of Pennsylvania</t>
  </si>
  <si>
    <t>Susquehanna University</t>
  </si>
  <si>
    <t>Swarthmore College</t>
  </si>
  <si>
    <t>(22.0%)</t>
  </si>
  <si>
    <t>Thiel College</t>
  </si>
  <si>
    <t>Ursinus College</t>
  </si>
  <si>
    <t>Villanova University</t>
  </si>
  <si>
    <t>Washington &amp; Jefferson College</t>
  </si>
  <si>
    <t>Waynesburg University</t>
  </si>
  <si>
    <t>West Chester University of Pennsylvania</t>
  </si>
  <si>
    <t>Widener University-Main Campus</t>
  </si>
  <si>
    <t>Wilkes University</t>
  </si>
  <si>
    <t>York College Pennsylvania</t>
  </si>
  <si>
    <t>Bryant University</t>
  </si>
  <si>
    <t>RI</t>
  </si>
  <si>
    <t>Johnson &amp; Wales University-Providence</t>
  </si>
  <si>
    <t>Providence College</t>
  </si>
  <si>
    <t>Rhode Island College</t>
  </si>
  <si>
    <t>$179M</t>
  </si>
  <si>
    <t>University of Rhode Island</t>
  </si>
  <si>
    <t>$847M</t>
  </si>
  <si>
    <t>Roger Williams University</t>
  </si>
  <si>
    <t>Salve Regina University</t>
  </si>
  <si>
    <t>Allen University</t>
  </si>
  <si>
    <t>SC</t>
  </si>
  <si>
    <t>(61.9%)</t>
  </si>
  <si>
    <t>Charleston Southern University</t>
  </si>
  <si>
    <t>Bob Jones University</t>
  </si>
  <si>
    <t>Southern Wesleyan University</t>
  </si>
  <si>
    <t>College of Charleston</t>
  </si>
  <si>
    <t>$575M</t>
  </si>
  <si>
    <t>Citadel Military College of South Carolina</t>
  </si>
  <si>
    <t>$178M</t>
  </si>
  <si>
    <t>Claflin University</t>
  </si>
  <si>
    <t>(59.7%)</t>
  </si>
  <si>
    <t>Columbia International University</t>
  </si>
  <si>
    <t>Converse College</t>
  </si>
  <si>
    <t>(38.8%)</t>
  </si>
  <si>
    <t>Erskine College</t>
  </si>
  <si>
    <t>Francis Marion University</t>
  </si>
  <si>
    <t>Furman University</t>
  </si>
  <si>
    <t>North Greenville University</t>
  </si>
  <si>
    <t>Presbyterian College</t>
  </si>
  <si>
    <t>Coastal Carolina University</t>
  </si>
  <si>
    <t>$565M</t>
  </si>
  <si>
    <t>South Carolina State University</t>
  </si>
  <si>
    <t>$1M</t>
  </si>
  <si>
    <t>(55.5%)</t>
  </si>
  <si>
    <t>Winthrop University</t>
  </si>
  <si>
    <t>Wofford College</t>
  </si>
  <si>
    <t>Black Hills State University</t>
  </si>
  <si>
    <t>SD</t>
  </si>
  <si>
    <t>Dakota State University</t>
  </si>
  <si>
    <t>Mount Marty College</t>
  </si>
  <si>
    <t>Northern State University</t>
  </si>
  <si>
    <t>$58M</t>
  </si>
  <si>
    <t>South Dakota State University</t>
  </si>
  <si>
    <t>$549M</t>
  </si>
  <si>
    <t>University of Sioux Falls</t>
  </si>
  <si>
    <t>University of South Dakota</t>
  </si>
  <si>
    <t>Austin Peay State University</t>
  </si>
  <si>
    <t>TN</t>
  </si>
  <si>
    <t>$282M</t>
  </si>
  <si>
    <t>Belmont University</t>
  </si>
  <si>
    <t>Bryan College-Dayton</t>
  </si>
  <si>
    <t>Carson-Newman University</t>
  </si>
  <si>
    <t>Christian Brothers University</t>
  </si>
  <si>
    <t>(15.8%)</t>
  </si>
  <si>
    <t>Cumberland University</t>
  </si>
  <si>
    <t>Lipscomb University</t>
  </si>
  <si>
    <t>East Tennessee State University</t>
  </si>
  <si>
    <t>$466M</t>
  </si>
  <si>
    <t>Fisk University</t>
  </si>
  <si>
    <t>(66.2%)</t>
  </si>
  <si>
    <t>Freed-Hardeman University</t>
  </si>
  <si>
    <t>King University</t>
  </si>
  <si>
    <t>South College</t>
  </si>
  <si>
    <t>Lee University</t>
  </si>
  <si>
    <t>Lincoln Memorial University</t>
  </si>
  <si>
    <t>Maryville College</t>
  </si>
  <si>
    <t>University of Memphis</t>
  </si>
  <si>
    <t>$712M</t>
  </si>
  <si>
    <t>Middle Tennessee State University</t>
  </si>
  <si>
    <t>$700M</t>
  </si>
  <si>
    <t>$163M</t>
  </si>
  <si>
    <t>Rhodes College</t>
  </si>
  <si>
    <t>Sewanee-The University of the South</t>
  </si>
  <si>
    <t>Southern Adventist University</t>
  </si>
  <si>
    <t>(18.9%)</t>
  </si>
  <si>
    <t>The University of Tennessee-Chattanooga</t>
  </si>
  <si>
    <t>$337M</t>
  </si>
  <si>
    <t>The University of Tennessee-Martin</t>
  </si>
  <si>
    <t>Tennessee State University</t>
  </si>
  <si>
    <t>$276M</t>
  </si>
  <si>
    <t>(43.7%)</t>
  </si>
  <si>
    <t>Tennessee Technological University</t>
  </si>
  <si>
    <t>Trevecca Nazarene University</t>
  </si>
  <si>
    <t>Tusculum College</t>
  </si>
  <si>
    <t>Union University</t>
  </si>
  <si>
    <t>Abilene Christian University</t>
  </si>
  <si>
    <t>TX</t>
  </si>
  <si>
    <t>Angelo State University</t>
  </si>
  <si>
    <t>$246M</t>
  </si>
  <si>
    <t>Austin College</t>
  </si>
  <si>
    <t>Baylor University</t>
  </si>
  <si>
    <t>Concordia University-Texas</t>
  </si>
  <si>
    <t>Texas A &amp; M University-Corpus Christi</t>
  </si>
  <si>
    <t>Dallas Baptist University</t>
  </si>
  <si>
    <t>University of Dallas</t>
  </si>
  <si>
    <t>Texas A &amp; M University-Commerce</t>
  </si>
  <si>
    <t>$309M</t>
  </si>
  <si>
    <t>Hardin-Simmons University</t>
  </si>
  <si>
    <t>Houston Baptist University</t>
  </si>
  <si>
    <t>University of Houston-Downtown</t>
  </si>
  <si>
    <t>$221M</t>
  </si>
  <si>
    <t>$47M</t>
  </si>
  <si>
    <t>University of the Incarnate Word</t>
  </si>
  <si>
    <t>Lamar University</t>
  </si>
  <si>
    <t>$348M</t>
  </si>
  <si>
    <t>Texas A &amp; M International University</t>
  </si>
  <si>
    <t>(38.1%)</t>
  </si>
  <si>
    <t>LeTourneau University</t>
  </si>
  <si>
    <t>Lubbock Christian University</t>
  </si>
  <si>
    <t>University of Mary Hardin-Baylor</t>
  </si>
  <si>
    <t>Midwestern State University</t>
  </si>
  <si>
    <t>$251M</t>
  </si>
  <si>
    <t>Our Lady of the Lake University</t>
  </si>
  <si>
    <t>(1.8%)</t>
  </si>
  <si>
    <t>The University of Texas Rio Grande Valley</t>
  </si>
  <si>
    <t>$484M</t>
  </si>
  <si>
    <t>Prairie View A &amp; M University</t>
  </si>
  <si>
    <t>$608M</t>
  </si>
  <si>
    <t>(37.7%)</t>
  </si>
  <si>
    <t>Saint Edward's University</t>
  </si>
  <si>
    <t>Sam Houston State University</t>
  </si>
  <si>
    <t>$685M</t>
  </si>
  <si>
    <t>Schreiner University</t>
  </si>
  <si>
    <t>St Mary's University</t>
  </si>
  <si>
    <t>Southern Methodist University</t>
  </si>
  <si>
    <t>Southwestern Assemblies of God University</t>
  </si>
  <si>
    <t>Southwestern University</t>
  </si>
  <si>
    <t>Stephen F Austin State University</t>
  </si>
  <si>
    <t>$411M</t>
  </si>
  <si>
    <t>Texas State University</t>
  </si>
  <si>
    <t>Sul Ross State University</t>
  </si>
  <si>
    <t>(15.2%)</t>
  </si>
  <si>
    <t>Tarleton State University</t>
  </si>
  <si>
    <t>Texas A &amp; M University-Kingsville</t>
  </si>
  <si>
    <t>$279M</t>
  </si>
  <si>
    <t>(8.5%)</t>
  </si>
  <si>
    <t>The University of Texas at El Paso</t>
  </si>
  <si>
    <t>$973M</t>
  </si>
  <si>
    <t>(28.5%)</t>
  </si>
  <si>
    <t>The University of Texas at Tyler</t>
  </si>
  <si>
    <t>$345M</t>
  </si>
  <si>
    <t>Texas Christian University</t>
  </si>
  <si>
    <t>The University of Texas of the Permian Basin</t>
  </si>
  <si>
    <t>The University of Texas at San Antonio</t>
  </si>
  <si>
    <t>Texas Southern University</t>
  </si>
  <si>
    <t>$410M</t>
  </si>
  <si>
    <t>(33.1%)</t>
  </si>
  <si>
    <t>Texas Wesleyan University</t>
  </si>
  <si>
    <t>Texas Woman's University</t>
  </si>
  <si>
    <t>$521M</t>
  </si>
  <si>
    <t>Trinity University</t>
  </si>
  <si>
    <t>Wayland Baptist University</t>
  </si>
  <si>
    <t>West Texas A &amp; M University</t>
  </si>
  <si>
    <t>$374M</t>
  </si>
  <si>
    <t>Brigham Young University-Provo</t>
  </si>
  <si>
    <t>UT</t>
  </si>
  <si>
    <t>(20.6%)</t>
  </si>
  <si>
    <t>Southern Utah University</t>
  </si>
  <si>
    <t>$261M</t>
  </si>
  <si>
    <t>Utah State University</t>
  </si>
  <si>
    <t>$185M</t>
  </si>
  <si>
    <t>$315M</t>
  </si>
  <si>
    <t>Utah Valley University</t>
  </si>
  <si>
    <t>$517M</t>
  </si>
  <si>
    <t>Weber State University</t>
  </si>
  <si>
    <t>$123M</t>
  </si>
  <si>
    <t>Bennington College</t>
  </si>
  <si>
    <t>VT</t>
  </si>
  <si>
    <t>(9.9%)</t>
  </si>
  <si>
    <t>Burlington College</t>
  </si>
  <si>
    <t>Not applicable - Institution is inactive or adminstrative unit</t>
  </si>
  <si>
    <t>Champlain College</t>
  </si>
  <si>
    <t>Goddard College</t>
  </si>
  <si>
    <t>(7.2%)</t>
  </si>
  <si>
    <t>Green Mountain College</t>
  </si>
  <si>
    <t>Johnson State College</t>
  </si>
  <si>
    <t>Marlboro College</t>
  </si>
  <si>
    <t>Middlebury College</t>
  </si>
  <si>
    <t>Norwich University</t>
  </si>
  <si>
    <t>(13.4%)</t>
  </si>
  <si>
    <t>Saint Michael's College</t>
  </si>
  <si>
    <t>Sterling College</t>
  </si>
  <si>
    <t>(65.4%)</t>
  </si>
  <si>
    <t>University of Vermont</t>
  </si>
  <si>
    <t>$204M</t>
  </si>
  <si>
    <t>$405M</t>
  </si>
  <si>
    <t>Bridgewater College</t>
  </si>
  <si>
    <t>VA</t>
  </si>
  <si>
    <t>College of William and Mary</t>
  </si>
  <si>
    <t>$968M</t>
  </si>
  <si>
    <t>$811M</t>
  </si>
  <si>
    <t>Regent University</t>
  </si>
  <si>
    <t>Christopher Newport University</t>
  </si>
  <si>
    <t>$579M</t>
  </si>
  <si>
    <t>Emory &amp; Henry College</t>
  </si>
  <si>
    <t>Eastern Mennonite University</t>
  </si>
  <si>
    <t>Hampden-Sydney College</t>
  </si>
  <si>
    <t>Hampton University</t>
  </si>
  <si>
    <t>(57.0%)</t>
  </si>
  <si>
    <t>Hollins University</t>
  </si>
  <si>
    <t>James Madison University</t>
  </si>
  <si>
    <t>$180M</t>
  </si>
  <si>
    <t>Liberty University</t>
  </si>
  <si>
    <t>Longwood University</t>
  </si>
  <si>
    <t>Lynchburg College</t>
  </si>
  <si>
    <t>Mary Baldwin College</t>
  </si>
  <si>
    <t>University of Mary Washington</t>
  </si>
  <si>
    <t>Marymount University</t>
  </si>
  <si>
    <t>Norfolk State University</t>
  </si>
  <si>
    <t>(54.5%)</t>
  </si>
  <si>
    <t>Old Dominion University</t>
  </si>
  <si>
    <t>$805M</t>
  </si>
  <si>
    <t>Radford University</t>
  </si>
  <si>
    <t>Randolph-Macon College</t>
  </si>
  <si>
    <t>Randolph College</t>
  </si>
  <si>
    <t>University of Richmond</t>
  </si>
  <si>
    <t>Roanoke College</t>
  </si>
  <si>
    <t>Shenandoah University</t>
  </si>
  <si>
    <t>Southern Virginia University</t>
  </si>
  <si>
    <t>Strayer University-Virginia</t>
  </si>
  <si>
    <t>Sweet Briar College</t>
  </si>
  <si>
    <t>The University of Virginia's College at Wise</t>
  </si>
  <si>
    <t>$247M</t>
  </si>
  <si>
    <t>Virginia Military Institute</t>
  </si>
  <si>
    <t>Virginia State University</t>
  </si>
  <si>
    <t>(52.7%)</t>
  </si>
  <si>
    <t>Virginia Union University</t>
  </si>
  <si>
    <t>(58.3%)</t>
  </si>
  <si>
    <t>Virginia Wesleyan College</t>
  </si>
  <si>
    <t>Washington and Lee University</t>
  </si>
  <si>
    <t>Central Washington University</t>
  </si>
  <si>
    <t>WA</t>
  </si>
  <si>
    <t>City University of Seattle</t>
  </si>
  <si>
    <t>Eastern Washington University</t>
  </si>
  <si>
    <t>$467M</t>
  </si>
  <si>
    <t>The Evergreen State College</t>
  </si>
  <si>
    <t>Gonzaga University</t>
  </si>
  <si>
    <t>Heritage University</t>
  </si>
  <si>
    <t>(31.9%)</t>
  </si>
  <si>
    <t>Northwest University</t>
  </si>
  <si>
    <t>Pacific Lutheran University</t>
  </si>
  <si>
    <t>University of Puget Sound</t>
  </si>
  <si>
    <t>Saint Martin's University</t>
  </si>
  <si>
    <t>Seattle Pacific University</t>
  </si>
  <si>
    <t>Seattle University</t>
  </si>
  <si>
    <t>Walla Walla University</t>
  </si>
  <si>
    <t>Western Washington University</t>
  </si>
  <si>
    <t>Whitman College</t>
  </si>
  <si>
    <t>Whitworth University</t>
  </si>
  <si>
    <t>Bethany College</t>
  </si>
  <si>
    <t>WV</t>
  </si>
  <si>
    <t>(18.0%)</t>
  </si>
  <si>
    <t>University of Charleston</t>
  </si>
  <si>
    <t>(8.0%)</t>
  </si>
  <si>
    <t>Concord University</t>
  </si>
  <si>
    <t>Davis &amp; Elkins College</t>
  </si>
  <si>
    <t>Fairmont State University</t>
  </si>
  <si>
    <t>Marshall University</t>
  </si>
  <si>
    <t>Salem International University</t>
  </si>
  <si>
    <t>(26.5%)</t>
  </si>
  <si>
    <t>Shepherd University</t>
  </si>
  <si>
    <t>West Virginia State University</t>
  </si>
  <si>
    <t>West Virginia Wesleyan College</t>
  </si>
  <si>
    <t>Wheeling Jesuit University</t>
  </si>
  <si>
    <t>Alverno College</t>
  </si>
  <si>
    <t>WI</t>
  </si>
  <si>
    <t>(24.4%)</t>
  </si>
  <si>
    <t>Beloit College</t>
  </si>
  <si>
    <t>Cardinal Stritch University</t>
  </si>
  <si>
    <t>Carroll University</t>
  </si>
  <si>
    <t>Carthage College</t>
  </si>
  <si>
    <t>Concordia University-Wisconsin</t>
  </si>
  <si>
    <t>Edgewood College</t>
  </si>
  <si>
    <t>Lakeland College</t>
  </si>
  <si>
    <t>Lawrence University</t>
  </si>
  <si>
    <t>Marquette University</t>
  </si>
  <si>
    <t>Milwaukee School of Engineering</t>
  </si>
  <si>
    <t>Mount Mary University</t>
  </si>
  <si>
    <t>Northland College</t>
  </si>
  <si>
    <t>Ripon College</t>
  </si>
  <si>
    <t>Saint Norbert College</t>
  </si>
  <si>
    <t>Silver Lake College of the Holy Family</t>
  </si>
  <si>
    <t>Viterbo University</t>
  </si>
  <si>
    <t>University of Wisconsin-Whitewater</t>
  </si>
  <si>
    <t>University of Wisconsin-Eau Claire</t>
  </si>
  <si>
    <t>$311M</t>
  </si>
  <si>
    <t>University of Wisconsin-Green Bay</t>
  </si>
  <si>
    <t>University of Wisconsin-La Crosse</t>
  </si>
  <si>
    <t>University of Wisconsin-Oshkosh</t>
  </si>
  <si>
    <t>$372M</t>
  </si>
  <si>
    <t>University of Wisconsin-Parkside</t>
  </si>
  <si>
    <t>(11.4%)</t>
  </si>
  <si>
    <t>Herzing University-Madison</t>
  </si>
  <si>
    <t>University of Wisconsin-Stout</t>
  </si>
  <si>
    <t>University of Wisconsin-Platteville</t>
  </si>
  <si>
    <t>University of Wisconsin-River Falls</t>
  </si>
  <si>
    <t>University of Wisconsin-Stevens Point</t>
  </si>
  <si>
    <t>University of Wyoming</t>
  </si>
  <si>
    <t>WY</t>
  </si>
  <si>
    <t>$445M</t>
  </si>
  <si>
    <t>University of Guam</t>
  </si>
  <si>
    <t>GU</t>
  </si>
  <si>
    <t>Degree-granting, 4-year in jurisdictions other than Puerto Rico</t>
  </si>
  <si>
    <t>(93.8%)</t>
  </si>
  <si>
    <t>American University of Puerto Rico</t>
  </si>
  <si>
    <t>PR</t>
  </si>
  <si>
    <t>Degree-granting, private not-for-profit in Puerto Rico/2 of 2</t>
  </si>
  <si>
    <t>100.0%)</t>
  </si>
  <si>
    <t>Universidad Central de Bayamon</t>
  </si>
  <si>
    <t>Caribbean University-Bayamon</t>
  </si>
  <si>
    <t>Degree-granting, private not-for-profit in Puerto Rico/1 of 2</t>
  </si>
  <si>
    <t>Pontifical Catholic University of Puerto Rico-Arecibo</t>
  </si>
  <si>
    <t>(94.7%)</t>
  </si>
  <si>
    <t>Pontifical Catholic University of Puerto Rico-Ponce</t>
  </si>
  <si>
    <t>(98.8%)</t>
  </si>
  <si>
    <t>Universidad Metropolitana</t>
  </si>
  <si>
    <t>Inter American University of Puerto Rico-San German</t>
  </si>
  <si>
    <t>(99.8%)</t>
  </si>
  <si>
    <t>Inter American University of Puerto Rico-Aguadilla</t>
  </si>
  <si>
    <t>Inter American University of Puerto Rico-Arecibo</t>
  </si>
  <si>
    <t>(99.6%)</t>
  </si>
  <si>
    <t>Inter American University of Puerto Rico-Metro</t>
  </si>
  <si>
    <t>(99.4%)</t>
  </si>
  <si>
    <t>Inter American University of Puerto Rico-Ponce</t>
  </si>
  <si>
    <t>University of Puerto Rico-Cayey</t>
  </si>
  <si>
    <t>Degree-granting, public 4-year in Puerto Rico</t>
  </si>
  <si>
    <t>University of Puerto Rico-Mayaguez</t>
  </si>
  <si>
    <t>(92.3%)</t>
  </si>
  <si>
    <t>University of Puerto Rico-Rio Piedras</t>
  </si>
  <si>
    <t>$268M</t>
  </si>
  <si>
    <t>(80.4%)</t>
  </si>
  <si>
    <t>Universidad Del Este</t>
  </si>
  <si>
    <t>Universidad del Sagrado Corazon</t>
  </si>
  <si>
    <t>Universidad Del Turabo</t>
  </si>
  <si>
    <t>University of the Virgin Islands</t>
  </si>
  <si>
    <t>VI</t>
  </si>
  <si>
    <t>(77.9%)</t>
  </si>
  <si>
    <t>St. John's College</t>
  </si>
  <si>
    <t>Antioch University-Seattle</t>
  </si>
  <si>
    <t>Mid-America Christian University</t>
  </si>
  <si>
    <t>South University-Columbia</t>
  </si>
  <si>
    <t>(32.8%)</t>
  </si>
  <si>
    <t>Kaplan University-Davenport Campus</t>
  </si>
  <si>
    <t>(33.0%)</t>
  </si>
  <si>
    <t>(13.5%)</t>
  </si>
  <si>
    <t>New College of Florida</t>
  </si>
  <si>
    <t>Caribbean University-Ponce</t>
  </si>
  <si>
    <t>California State University-San Marcos</t>
  </si>
  <si>
    <t>Argosy University-Hawaii</t>
  </si>
  <si>
    <t>Hodges University</t>
  </si>
  <si>
    <t>Argosy University-Atlanta</t>
  </si>
  <si>
    <t>University of Washington-Bothell Campus</t>
  </si>
  <si>
    <t>(16.4%)</t>
  </si>
  <si>
    <t>University of Washington-Tacoma Campus</t>
  </si>
  <si>
    <t>University of Phoenix-Utah</t>
  </si>
  <si>
    <t>Soka University of America</t>
  </si>
  <si>
    <t>University of Phoenix-New Mexico</t>
  </si>
  <si>
    <t>Arizona State University-West</t>
  </si>
  <si>
    <t>California State University-Monterey Bay</t>
  </si>
  <si>
    <t>$392M</t>
  </si>
  <si>
    <t>Capella University</t>
  </si>
  <si>
    <t>(27.8%)</t>
  </si>
  <si>
    <t>University of Phoenix-Hawaii</t>
  </si>
  <si>
    <t>Arizona State University-Polytechnic</t>
  </si>
  <si>
    <t>Argosy University-Tampa</t>
  </si>
  <si>
    <t>(15.1%)</t>
  </si>
  <si>
    <t>Colorado Technical University-Greenwood Village</t>
  </si>
  <si>
    <t>(6.8%)</t>
  </si>
  <si>
    <t>Western Governors University</t>
  </si>
  <si>
    <t>Florida Gulf Coast University</t>
  </si>
  <si>
    <t>$650M</t>
  </si>
  <si>
    <t>Argosy University-Orange County</t>
  </si>
  <si>
    <t>Stevens-Henager College</t>
  </si>
  <si>
    <t>(18.2%)</t>
  </si>
  <si>
    <t>Stratford University</t>
  </si>
  <si>
    <t>(37.5%)</t>
  </si>
  <si>
    <t>(50.0%)</t>
  </si>
  <si>
    <t>American InterContinental University-Atlanta</t>
  </si>
  <si>
    <t>(40.7%)</t>
  </si>
  <si>
    <t>Argosy University-Seattle</t>
  </si>
  <si>
    <t>California State University-Channel Islands</t>
  </si>
  <si>
    <t>$649M</t>
  </si>
  <si>
    <t>$51M</t>
  </si>
  <si>
    <t>Grantham University</t>
  </si>
  <si>
    <t>(16.5%)</t>
  </si>
  <si>
    <t>Strayer University-Tennessee</t>
  </si>
  <si>
    <t>(56.6%)</t>
  </si>
  <si>
    <t>Strayer University-Pennsylvania</t>
  </si>
  <si>
    <t>(41.8%)</t>
  </si>
  <si>
    <t>Northcentral University</t>
  </si>
  <si>
    <t>Colorado Technical University-Online</t>
  </si>
  <si>
    <t>American InterContinental University-Online</t>
  </si>
  <si>
    <t>University of California-Merced</t>
  </si>
  <si>
    <t>(16.9%)</t>
  </si>
  <si>
    <t>Ave Maria University</t>
  </si>
  <si>
    <t>Harrisburg University of Science and Technology</t>
  </si>
  <si>
    <t>Argosy University-Los Angeles</t>
  </si>
  <si>
    <t>(26.0%)</t>
  </si>
  <si>
    <t>Doane University-Graduate and Professional Studies</t>
  </si>
  <si>
    <t>Shorter University-College of Adult &amp; Professional Programs</t>
  </si>
  <si>
    <t>Argosy University-Denver</t>
  </si>
  <si>
    <t>University of South Florida-St Petersburg</t>
  </si>
  <si>
    <t>Arizona State University-Downtown Phoenix</t>
  </si>
  <si>
    <t>Strayer University-Florida</t>
  </si>
  <si>
    <t>(22.2%)</t>
  </si>
  <si>
    <t>American Public University System</t>
  </si>
  <si>
    <t>Argosy University-Inland Empire</t>
  </si>
  <si>
    <t>(19.8%)</t>
  </si>
  <si>
    <t>Argosy University-San Diego</t>
  </si>
  <si>
    <t>Columbia Southern University</t>
  </si>
  <si>
    <t>Trident University International</t>
  </si>
  <si>
    <t>Argosy University-Salt Lake City</t>
  </si>
  <si>
    <t>Strayer University-North Carolina</t>
  </si>
  <si>
    <t>(48.2%)</t>
  </si>
  <si>
    <t>The King’s College</t>
  </si>
  <si>
    <t>Providence Christian College</t>
  </si>
  <si>
    <t>Argosy University-Phoenix Online Division</t>
  </si>
  <si>
    <t>Strayer University-Georgia</t>
  </si>
  <si>
    <t>(42.9%)</t>
  </si>
  <si>
    <t>South University–Savannah Online</t>
  </si>
  <si>
    <t>Pennsylvania State University-World Campus</t>
  </si>
  <si>
    <t>(75.0%)</t>
  </si>
  <si>
    <t>Warner Pacific College Adult Degree Program</t>
  </si>
  <si>
    <t>Augusta University</t>
  </si>
  <si>
    <t>$739M</t>
  </si>
  <si>
    <t>DeVry University-Arizona</t>
  </si>
  <si>
    <t>DeVry University-California</t>
  </si>
  <si>
    <t>DeVry University-Colorado</t>
  </si>
  <si>
    <t>DeVry University-Florida</t>
  </si>
  <si>
    <t>(14.5%)</t>
  </si>
  <si>
    <t>DeVry University-Georgia</t>
  </si>
  <si>
    <t>(22.9%)</t>
  </si>
  <si>
    <t>DeVry University-Illinois</t>
  </si>
  <si>
    <t>DeVry University-Missouri</t>
  </si>
  <si>
    <t>DeVry University-New Jersey</t>
  </si>
  <si>
    <t>DeVry University-Ohio</t>
  </si>
  <si>
    <t>DeVry University-Pennsylvania</t>
  </si>
  <si>
    <t>(19.3%)</t>
  </si>
  <si>
    <t>DeVry University-Texas</t>
  </si>
  <si>
    <t>DeVry University-Washington</t>
  </si>
  <si>
    <t>University of North Georgia</t>
  </si>
  <si>
    <t>$322M</t>
  </si>
  <si>
    <t>University of Phoenix-Arizona</t>
  </si>
  <si>
    <t>University of Phoenix-California</t>
  </si>
  <si>
    <t>University of Phoenix-Colorado</t>
  </si>
  <si>
    <t>University of Phoenix-Florida</t>
  </si>
  <si>
    <t>University of Phoenix-Georgia</t>
  </si>
  <si>
    <t>(13.3%)</t>
  </si>
  <si>
    <t>University of Phoenix-Louisiana</t>
  </si>
  <si>
    <t>University of Phoenix-Michigan</t>
  </si>
  <si>
    <t>(30.5%)</t>
  </si>
  <si>
    <t>University of Phoenix-Nevada</t>
  </si>
  <si>
    <t>University of Phoenix-Oklahoma</t>
  </si>
  <si>
    <t>University of Phoenix-Tennessee</t>
  </si>
  <si>
    <t>(23.6%)</t>
  </si>
  <si>
    <t>University of Phoenix-Virginia</t>
  </si>
  <si>
    <t>Prepared by IR Office                                 March 16, 2017                Page</t>
  </si>
  <si>
    <t>Variable Name</t>
  </si>
  <si>
    <t>Variable Description - values are from Fall 2015 or FY2015 - graduation rates are for fall 2009 freshman cohort</t>
  </si>
  <si>
    <t>Institution (entity) name</t>
  </si>
  <si>
    <t>Institution</t>
  </si>
  <si>
    <t>State abbreviation</t>
  </si>
  <si>
    <t>State location of Institution</t>
  </si>
  <si>
    <t>Carnegie Classification of Institution</t>
  </si>
  <si>
    <t xml:space="preserve">Institution Sector </t>
  </si>
  <si>
    <t>Institution NCES category</t>
  </si>
  <si>
    <t>Average SAT of incoming freshmen</t>
  </si>
  <si>
    <t>6-year Graduation Rate of freshman cohort</t>
  </si>
  <si>
    <t>5-year Graduation Rate of freshman cohort</t>
  </si>
  <si>
    <t>4-year Graduation Rate of freshman cohort</t>
  </si>
  <si>
    <t>Percent of students who are undergraduate level</t>
  </si>
  <si>
    <t>Percent of undergraduate students who are part-time</t>
  </si>
  <si>
    <t>Percent of fall entering students who are Transfer</t>
  </si>
  <si>
    <t>Percent fall full-time freshmen who are retained to 2nd fall</t>
  </si>
  <si>
    <t>Number of full-time-equivalent students</t>
  </si>
  <si>
    <t>Number of Master degrees awarded</t>
  </si>
  <si>
    <t>Number of PhDs awarded</t>
  </si>
  <si>
    <t>Number of Bachelor degrees awarded</t>
  </si>
  <si>
    <t>State Support dollars per full-time-equivalent student</t>
  </si>
  <si>
    <t>Total assets of Institution</t>
  </si>
  <si>
    <t>Instructional expenditure ($)</t>
  </si>
  <si>
    <t>Instructional expense per full-time-equivalent student</t>
  </si>
  <si>
    <t>Average salary of full-time professors - all ranks</t>
  </si>
  <si>
    <t>Average salary of full-time full professors</t>
  </si>
  <si>
    <t>Average salary of full-time associate professors</t>
  </si>
  <si>
    <t>Average salary of full-time assistant professors</t>
  </si>
  <si>
    <t>Annual tuition for Washington resident students</t>
  </si>
  <si>
    <t>Annual tuition for non-resident students</t>
  </si>
  <si>
    <t>Endowment value</t>
  </si>
  <si>
    <t>6-year Graduation Rate of freshman cohort of ethnic minority students</t>
  </si>
  <si>
    <t>Percent of new fall freshmen who are PELL grant recipients</t>
  </si>
  <si>
    <t>Percent of undergraduates who are PELL grant recipients</t>
  </si>
  <si>
    <t>Number of full-time-equivalent instructional faculty</t>
  </si>
  <si>
    <t>Number of full-time-equivalent non-instructional staff</t>
  </si>
  <si>
    <t>Number of FTE students per FTE faculty</t>
  </si>
  <si>
    <t>Number of FTE students per FTE staff</t>
  </si>
  <si>
    <t>Number of FTE faculty per FTE staff</t>
  </si>
  <si>
    <t>Percent of core expenditures devoted to research</t>
  </si>
  <si>
    <t>Percent of core expenditures devoted to instruction</t>
  </si>
  <si>
    <t>Percent of students who are international</t>
  </si>
  <si>
    <t>Percent of students who are ethnic minority</t>
  </si>
  <si>
    <t>Percent of state population who are ethnic minority (US Census)</t>
  </si>
  <si>
    <t>Number of total students enrolled</t>
  </si>
  <si>
    <t>Number Non-Tenure-Track faculty per Tenure and Tenure-Track faculty</t>
  </si>
  <si>
    <t>Percentage-point difference between state percent ethnic minority and institution percent ethnic minority</t>
  </si>
  <si>
    <t>Percentage-point difference between 6-year graduation rate of all students and the subset of ethnic minority students</t>
  </si>
  <si>
    <t>Ratio of TN/TT FTE to All FTEF</t>
  </si>
  <si>
    <t/>
  </si>
  <si>
    <t>logical size</t>
  </si>
  <si>
    <t>Number of criteria</t>
  </si>
  <si>
    <t>Value of endowment assets at the end of the fiscal year per FTE Student</t>
  </si>
  <si>
    <t>Pct Study Abroad</t>
  </si>
  <si>
    <t>Percentage of faculty of color</t>
  </si>
  <si>
    <t>Percentage of staff of color</t>
  </si>
  <si>
    <t>Total Operating Grants and Contracts per FTE Faculty</t>
  </si>
  <si>
    <t>Institutional grants from all sources per FTES</t>
  </si>
  <si>
    <t>SMI Rank</t>
  </si>
  <si>
    <t>City</t>
  </si>
  <si>
    <t>Montgomery</t>
  </si>
  <si>
    <t>Jacksonville</t>
  </si>
  <si>
    <t>Birmingham</t>
  </si>
  <si>
    <t>Troy</t>
  </si>
  <si>
    <t>Florence</t>
  </si>
  <si>
    <t>Livingston</t>
  </si>
  <si>
    <t>Jonesboro</t>
  </si>
  <si>
    <t>Russellville</t>
  </si>
  <si>
    <t>Searcy</t>
  </si>
  <si>
    <t>Conway</t>
  </si>
  <si>
    <t>Riverside</t>
  </si>
  <si>
    <t>Thousand Oaks</t>
  </si>
  <si>
    <t>San Luis Obispo</t>
  </si>
  <si>
    <t>Pomona</t>
  </si>
  <si>
    <t>Bakersfield</t>
  </si>
  <si>
    <t>Chico</t>
  </si>
  <si>
    <t>Carson</t>
  </si>
  <si>
    <t>Hayward</t>
  </si>
  <si>
    <t>Long Beach</t>
  </si>
  <si>
    <t>Los Angeles</t>
  </si>
  <si>
    <t>Northridge</t>
  </si>
  <si>
    <t>Sacramento</t>
  </si>
  <si>
    <t>San Bernardino</t>
  </si>
  <si>
    <t>Turlock</t>
  </si>
  <si>
    <t>Orange</t>
  </si>
  <si>
    <t>Irvine</t>
  </si>
  <si>
    <t>Fresno</t>
  </si>
  <si>
    <t>Oakland</t>
  </si>
  <si>
    <t>La Jolla</t>
  </si>
  <si>
    <t>Belmont</t>
  </si>
  <si>
    <t>San Diego</t>
  </si>
  <si>
    <t>Moraga</t>
  </si>
  <si>
    <t>San Jose</t>
  </si>
  <si>
    <t>Rohnert Park</t>
  </si>
  <si>
    <t>Redlands</t>
  </si>
  <si>
    <t>Alamosa</t>
  </si>
  <si>
    <t>Denver</t>
  </si>
  <si>
    <t>Fairfield</t>
  </si>
  <si>
    <t>Hamden</t>
  </si>
  <si>
    <t>New Haven</t>
  </si>
  <si>
    <t>Bridgeport</t>
  </si>
  <si>
    <t>West Haven</t>
  </si>
  <si>
    <t>West Hartford</t>
  </si>
  <si>
    <t>Daytona Beach</t>
  </si>
  <si>
    <t>Fort Myers</t>
  </si>
  <si>
    <t>Boca Raton</t>
  </si>
  <si>
    <t>West Palm Beach</t>
  </si>
  <si>
    <t>Winter Park</t>
  </si>
  <si>
    <t>Saint Leo</t>
  </si>
  <si>
    <t>Miami Gardens</t>
  </si>
  <si>
    <t>Tampa</t>
  </si>
  <si>
    <t>Savannah</t>
  </si>
  <si>
    <t>Gainesville</t>
  </si>
  <si>
    <t>Columbus</t>
  </si>
  <si>
    <t>Milledgeville</t>
  </si>
  <si>
    <t>Demorest</t>
  </si>
  <si>
    <t>Honolulu</t>
  </si>
  <si>
    <t>Des Moines</t>
  </si>
  <si>
    <t>Davenport</t>
  </si>
  <si>
    <t>Cedar Falls</t>
  </si>
  <si>
    <t>Nampa</t>
  </si>
  <si>
    <t>Aurora</t>
  </si>
  <si>
    <t>River Forest</t>
  </si>
  <si>
    <t>Charleston</t>
  </si>
  <si>
    <t>Romeoville</t>
  </si>
  <si>
    <t>Lebanon</t>
  </si>
  <si>
    <t>Chicago</t>
  </si>
  <si>
    <t>Bourbonnais</t>
  </si>
  <si>
    <t>Edwardsville</t>
  </si>
  <si>
    <t>Springfield</t>
  </si>
  <si>
    <t>Joliet</t>
  </si>
  <si>
    <t>Macomb</t>
  </si>
  <si>
    <t>Indianapolis</t>
  </si>
  <si>
    <t>Fort Wayne</t>
  </si>
  <si>
    <t>New Albany</t>
  </si>
  <si>
    <t>Marion</t>
  </si>
  <si>
    <t>Hammond</t>
  </si>
  <si>
    <t>Evansville</t>
  </si>
  <si>
    <t>Valparaiso</t>
  </si>
  <si>
    <t>Baldwin City</t>
  </si>
  <si>
    <t>Emporia</t>
  </si>
  <si>
    <t>Hays</t>
  </si>
  <si>
    <t>Wichita</t>
  </si>
  <si>
    <t>Pittsburg</t>
  </si>
  <si>
    <t>Louisville</t>
  </si>
  <si>
    <t>Campbellsville</t>
  </si>
  <si>
    <t>Richmond</t>
  </si>
  <si>
    <t>Columbia</t>
  </si>
  <si>
    <t>Morehead</t>
  </si>
  <si>
    <t>Murray</t>
  </si>
  <si>
    <t>Highland Heights</t>
  </si>
  <si>
    <t>Bowling Green</t>
  </si>
  <si>
    <t>Grambling</t>
  </si>
  <si>
    <t>New Orleans</t>
  </si>
  <si>
    <t>Lake Charles</t>
  </si>
  <si>
    <t>Natchitoches</t>
  </si>
  <si>
    <t>Baton Rouge</t>
  </si>
  <si>
    <t>Longmeadow</t>
  </si>
  <si>
    <t>Waltham</t>
  </si>
  <si>
    <t>Bridgewater</t>
  </si>
  <si>
    <t>Cambridge</t>
  </si>
  <si>
    <t>Boston</t>
  </si>
  <si>
    <t>Beverly</t>
  </si>
  <si>
    <t>Fitchburg</t>
  </si>
  <si>
    <t>Framingham</t>
  </si>
  <si>
    <t>Salem</t>
  </si>
  <si>
    <t>Worcester</t>
  </si>
  <si>
    <t>Bowie</t>
  </si>
  <si>
    <t>Frostburg</t>
  </si>
  <si>
    <t>Frederick</t>
  </si>
  <si>
    <t>Baltimore</t>
  </si>
  <si>
    <t>Salisbury</t>
  </si>
  <si>
    <t>Towson</t>
  </si>
  <si>
    <t>Adelphi</t>
  </si>
  <si>
    <t>Standish</t>
  </si>
  <si>
    <t>Biddeford</t>
  </si>
  <si>
    <t>Portland</t>
  </si>
  <si>
    <t>Grand Rapids</t>
  </si>
  <si>
    <t>Allendale</t>
  </si>
  <si>
    <t>Southfield</t>
  </si>
  <si>
    <t>Livonia</t>
  </si>
  <si>
    <t>Detroit</t>
  </si>
  <si>
    <t>University Center</t>
  </si>
  <si>
    <t>Spring Arbor</t>
  </si>
  <si>
    <t>Dearborn</t>
  </si>
  <si>
    <t>Flint</t>
  </si>
  <si>
    <t>Minneapolis</t>
  </si>
  <si>
    <t>Saint Paul</t>
  </si>
  <si>
    <t>Mankato</t>
  </si>
  <si>
    <t>Saint Cloud</t>
  </si>
  <si>
    <t>Winona</t>
  </si>
  <si>
    <t>Duluth</t>
  </si>
  <si>
    <t>Saint Louis</t>
  </si>
  <si>
    <t>Maryville</t>
  </si>
  <si>
    <t>Kansas City</t>
  </si>
  <si>
    <t>Cape Girardeau</t>
  </si>
  <si>
    <t>Warrensburg</t>
  </si>
  <si>
    <t>Fulton</t>
  </si>
  <si>
    <t>Jackson</t>
  </si>
  <si>
    <t>Cleveland</t>
  </si>
  <si>
    <t>Clinton</t>
  </si>
  <si>
    <t>Hattiesburg</t>
  </si>
  <si>
    <t>Boone</t>
  </si>
  <si>
    <t>Buies Creek</t>
  </si>
  <si>
    <t>Durham</t>
  </si>
  <si>
    <t>Misenheimer</t>
  </si>
  <si>
    <t>Pembroke</t>
  </si>
  <si>
    <t>Wilmington</t>
  </si>
  <si>
    <t>Cullowhee</t>
  </si>
  <si>
    <t>Bismarck</t>
  </si>
  <si>
    <t>Bellevue</t>
  </si>
  <si>
    <t>Seward</t>
  </si>
  <si>
    <t>Omaha</t>
  </si>
  <si>
    <t>Crete</t>
  </si>
  <si>
    <t>Kearney</t>
  </si>
  <si>
    <t>Henniker</t>
  </si>
  <si>
    <t>Plymouth</t>
  </si>
  <si>
    <t>Nashua</t>
  </si>
  <si>
    <t>Manchester</t>
  </si>
  <si>
    <t>Teaneck</t>
  </si>
  <si>
    <t>Union</t>
  </si>
  <si>
    <t>West Long Branch</t>
  </si>
  <si>
    <t>Jersey City</t>
  </si>
  <si>
    <t>Lawrenceville</t>
  </si>
  <si>
    <t>Camden</t>
  </si>
  <si>
    <t>Galloway</t>
  </si>
  <si>
    <t>Ewing</t>
  </si>
  <si>
    <t>Wayne</t>
  </si>
  <si>
    <t>Las Vegas</t>
  </si>
  <si>
    <t>Buffalo</t>
  </si>
  <si>
    <t>Staten Island</t>
  </si>
  <si>
    <t>New York</t>
  </si>
  <si>
    <t>Brooklyn</t>
  </si>
  <si>
    <t>Bronx</t>
  </si>
  <si>
    <t>Queens</t>
  </si>
  <si>
    <t>Amherst</t>
  </si>
  <si>
    <t>New Rochelle</t>
  </si>
  <si>
    <t>Ithaca</t>
  </si>
  <si>
    <t>Syracuse</t>
  </si>
  <si>
    <t>Poughkeepsie</t>
  </si>
  <si>
    <t>Dobbs Ferry</t>
  </si>
  <si>
    <t>Rockville Centre</t>
  </si>
  <si>
    <t>Rochester</t>
  </si>
  <si>
    <t>Old Westbury</t>
  </si>
  <si>
    <t>Nyack</t>
  </si>
  <si>
    <t>New Paltz</t>
  </si>
  <si>
    <t>Brockport</t>
  </si>
  <si>
    <t>Cortland</t>
  </si>
  <si>
    <t>Oswego</t>
  </si>
  <si>
    <t>Plattsburgh</t>
  </si>
  <si>
    <t>Albany</t>
  </si>
  <si>
    <t>Utica</t>
  </si>
  <si>
    <t>Berea</t>
  </si>
  <si>
    <t>University Heights</t>
  </si>
  <si>
    <t>Mount Vernon</t>
  </si>
  <si>
    <t>Findlay</t>
  </si>
  <si>
    <t>Tiffin</t>
  </si>
  <si>
    <t>Pepper Pike</t>
  </si>
  <si>
    <t>Cincinnati</t>
  </si>
  <si>
    <t>Youngstown</t>
  </si>
  <si>
    <t>Ada</t>
  </si>
  <si>
    <t>Tahlequah</t>
  </si>
  <si>
    <t>Edmond</t>
  </si>
  <si>
    <t>Oklahoma City</t>
  </si>
  <si>
    <t>Bethany</t>
  </si>
  <si>
    <t>Weatherford</t>
  </si>
  <si>
    <t>Newberg</t>
  </si>
  <si>
    <t>Forest Grove</t>
  </si>
  <si>
    <t>Ashland</t>
  </si>
  <si>
    <t>Glenside</t>
  </si>
  <si>
    <t>Bloomsburg</t>
  </si>
  <si>
    <t>Radnor</t>
  </si>
  <si>
    <t>California</t>
  </si>
  <si>
    <t>Pittsburgh</t>
  </si>
  <si>
    <t>Philadelphia</t>
  </si>
  <si>
    <t>Clarion</t>
  </si>
  <si>
    <t>Center Valley</t>
  </si>
  <si>
    <t>Saint Davids</t>
  </si>
  <si>
    <t>Edinboro</t>
  </si>
  <si>
    <t>Erie</t>
  </si>
  <si>
    <t>Kutztown</t>
  </si>
  <si>
    <t>Scranton</t>
  </si>
  <si>
    <t>Millersville</t>
  </si>
  <si>
    <t>Loretto</t>
  </si>
  <si>
    <t>Shippensburg</t>
  </si>
  <si>
    <t>Slippery Rock</t>
  </si>
  <si>
    <t>Waynesburg</t>
  </si>
  <si>
    <t>West Chester</t>
  </si>
  <si>
    <t>Wilkes-Barre</t>
  </si>
  <si>
    <t>San Juan</t>
  </si>
  <si>
    <t>Providence</t>
  </si>
  <si>
    <t>Central</t>
  </si>
  <si>
    <t>Rock Hill</t>
  </si>
  <si>
    <t>Clarksville</t>
  </si>
  <si>
    <t>Nashville</t>
  </si>
  <si>
    <t>McKenzie</t>
  </si>
  <si>
    <t>Bristol</t>
  </si>
  <si>
    <t>Harrogate</t>
  </si>
  <si>
    <t>Chattanooga</t>
  </si>
  <si>
    <t>Abilene</t>
  </si>
  <si>
    <t>San Angelo</t>
  </si>
  <si>
    <t>Austin</t>
  </si>
  <si>
    <t>San Antonio</t>
  </si>
  <si>
    <t>Nacogdoches</t>
  </si>
  <si>
    <t>Alpine</t>
  </si>
  <si>
    <t>Stephenville</t>
  </si>
  <si>
    <t>Laredo</t>
  </si>
  <si>
    <t>Fort Worth</t>
  </si>
  <si>
    <t>Tyler</t>
  </si>
  <si>
    <t>Irving</t>
  </si>
  <si>
    <t>Houston</t>
  </si>
  <si>
    <t>Plainview</t>
  </si>
  <si>
    <t>Canyon</t>
  </si>
  <si>
    <t>Cedar City</t>
  </si>
  <si>
    <t>Ogden</t>
  </si>
  <si>
    <t>Salt Lake City</t>
  </si>
  <si>
    <t>Harrisonburg</t>
  </si>
  <si>
    <t>Arlington</t>
  </si>
  <si>
    <t>Radford</t>
  </si>
  <si>
    <t>Fredericksburg</t>
  </si>
  <si>
    <t>Northfield</t>
  </si>
  <si>
    <t>Ellensburg</t>
  </si>
  <si>
    <t>Cheney</t>
  </si>
  <si>
    <t>Spokane</t>
  </si>
  <si>
    <t>Seattle</t>
  </si>
  <si>
    <t>Bellingham</t>
  </si>
  <si>
    <t>Mequon</t>
  </si>
  <si>
    <t>La Crosse</t>
  </si>
  <si>
    <t>Oshkosh</t>
  </si>
  <si>
    <t>Platteville</t>
  </si>
  <si>
    <t>Menomonie</t>
  </si>
  <si>
    <t>Whitewater</t>
  </si>
  <si>
    <t>Huntington</t>
  </si>
  <si>
    <t>3-year Fulbright Student total</t>
  </si>
  <si>
    <t>SED rank</t>
  </si>
  <si>
    <t>SED total</t>
  </si>
  <si>
    <t>SED total per FTES</t>
  </si>
  <si>
    <t>Value of endowment assets at the end of the fiscal year ($ million)</t>
  </si>
  <si>
    <t>US News rank</t>
  </si>
  <si>
    <t>IPEDS Institution ID</t>
  </si>
  <si>
    <t>Metro Area
(Commuting Zone)</t>
  </si>
  <si>
    <t>Median Parent Hhold. Income ($)</t>
  </si>
  <si>
    <t>Median Child Indiv. Earnings Ages 32-34 ($)</t>
  </si>
  <si>
    <t>Low-Income Access: % of Parents in Bottom Quintile</t>
  </si>
  <si>
    <t>% of Parents in Top 1%</t>
  </si>
  <si>
    <t>Success Rate: % of Children in Top Quintile Among Those with Parents in Bottom Quintile</t>
  </si>
  <si>
    <t>Upper-Tail Success Rate: % of Children in Top 1% Among Those with Parents in Bottom Quintile</t>
  </si>
  <si>
    <t>Mobility Rate: % of Children who Come From Bottom Quintile and Reach Top Quintile</t>
  </si>
  <si>
    <t>Upper-Tail Mobility Rate: % of Children who Come From Bottom Quintile and Reach Top 1%</t>
  </si>
  <si>
    <t>Change in % of Parents from Bottom Quintile, 1980-91 Cohorts</t>
  </si>
  <si>
    <t>Change in % of Parents from Bottom 40%, 1980-91 Cohorts</t>
  </si>
  <si>
    <t>Number of 
Students per Cohort</t>
  </si>
  <si>
    <t>Alabama Agricultural &amp; Mechanical University</t>
  </si>
  <si>
    <t>Huntsville</t>
  </si>
  <si>
    <t>Alabama Southern Community College</t>
  </si>
  <si>
    <t>Atmore</t>
  </si>
  <si>
    <t>Auburn</t>
  </si>
  <si>
    <t>Auburn University Montgomery</t>
  </si>
  <si>
    <t>Bevill State Community College</t>
  </si>
  <si>
    <t>Jasper</t>
  </si>
  <si>
    <t>Bishop State Community College</t>
  </si>
  <si>
    <t>Mobile</t>
  </si>
  <si>
    <t>Calhoun Community College</t>
  </si>
  <si>
    <t>Chattahoochee Valley Community College</t>
  </si>
  <si>
    <t>Enterprise State Community College</t>
  </si>
  <si>
    <t>Dothan</t>
  </si>
  <si>
    <t>Gadsden State Community College</t>
  </si>
  <si>
    <t>Gadsden</t>
  </si>
  <si>
    <t>George C. Wallace Community College</t>
  </si>
  <si>
    <t>George C. Wallace State Community College</t>
  </si>
  <si>
    <t>H. Councill Trenholm State Technical College</t>
  </si>
  <si>
    <t>Huntingdon College</t>
  </si>
  <si>
    <t>LaGrange</t>
  </si>
  <si>
    <t>James H. Faulkner State Community College</t>
  </si>
  <si>
    <t>Jefferson Davis Community College</t>
  </si>
  <si>
    <t>Jefferson State Community College</t>
  </si>
  <si>
    <t>Lurleen B. Wallace Community College</t>
  </si>
  <si>
    <t>Northeast Alabama Community College</t>
  </si>
  <si>
    <t>Northwest - Shoals Community College</t>
  </si>
  <si>
    <t>Reid State Technical College</t>
  </si>
  <si>
    <t>Shelton State Community College</t>
  </si>
  <si>
    <t>Tuscaloosa</t>
  </si>
  <si>
    <t>Snead State Community College</t>
  </si>
  <si>
    <t>Southern Union State Community College</t>
  </si>
  <si>
    <t>Troy University And Troy State Universities, Montgomery And Dothan</t>
  </si>
  <si>
    <t>University Of Alabama</t>
  </si>
  <si>
    <t>University Of Alabama At Birmingham</t>
  </si>
  <si>
    <t>University Of Alabama In Huntsville</t>
  </si>
  <si>
    <t>University Of Mobile</t>
  </si>
  <si>
    <t>University Of Montevallo</t>
  </si>
  <si>
    <t>University Of North Alabama</t>
  </si>
  <si>
    <t>University Of South Alabama</t>
  </si>
  <si>
    <t>University Of West Alabama</t>
  </si>
  <si>
    <t>Demopolis</t>
  </si>
  <si>
    <t>Virginia College</t>
  </si>
  <si>
    <t>Arkansas Northeastern College</t>
  </si>
  <si>
    <t>Blytheville</t>
  </si>
  <si>
    <t>Arkansas State University</t>
  </si>
  <si>
    <t>Arkansas State University - Beebe</t>
  </si>
  <si>
    <t>Black River Technical College</t>
  </si>
  <si>
    <t>College Of The Ouachitas</t>
  </si>
  <si>
    <t>Hot Springs</t>
  </si>
  <si>
    <t>Cossatot Community College Of The University Of Arkansas</t>
  </si>
  <si>
    <t>Idabel</t>
  </si>
  <si>
    <t>East Arkansas Community College</t>
  </si>
  <si>
    <t>West Memphis</t>
  </si>
  <si>
    <t>Eastern College Of Health Vocations</t>
  </si>
  <si>
    <t>Little Rock</t>
  </si>
  <si>
    <t>Fayetteville</t>
  </si>
  <si>
    <t>Mid-South Community College</t>
  </si>
  <si>
    <t>National Park Community College</t>
  </si>
  <si>
    <t>North Arkansas College</t>
  </si>
  <si>
    <t>Harrison</t>
  </si>
  <si>
    <t>Northwest Arkansas Community College</t>
  </si>
  <si>
    <t>Phillips Community College Of The University Of Arkansas</t>
  </si>
  <si>
    <t>Pulaski Technical College</t>
  </si>
  <si>
    <t>Rich Mountain Community College</t>
  </si>
  <si>
    <t>South Arkansas Community College</t>
  </si>
  <si>
    <t>El Dorado</t>
  </si>
  <si>
    <t>Southeast Arkansas College</t>
  </si>
  <si>
    <t>Pine Bluff</t>
  </si>
  <si>
    <t>Southern Arkansas University</t>
  </si>
  <si>
    <t>Magnolia</t>
  </si>
  <si>
    <t>University Of Arkansas</t>
  </si>
  <si>
    <t>University Of Arkansas At Fort Smith</t>
  </si>
  <si>
    <t>Fort Smith</t>
  </si>
  <si>
    <t>University Of Arkansas At Little Rock</t>
  </si>
  <si>
    <t>University Of Arkansas At Monticello</t>
  </si>
  <si>
    <t>University Of Arkansas At Pine Bluff</t>
  </si>
  <si>
    <t>University Of Arkansas Community College At Batesville</t>
  </si>
  <si>
    <t>Batesville</t>
  </si>
  <si>
    <t>University Of Arkansas Community College At Hope</t>
  </si>
  <si>
    <t>University Of Arkansas Community College At Morrilton</t>
  </si>
  <si>
    <t>University Of Central Arkansas</t>
  </si>
  <si>
    <t>University Of The Ozarks</t>
  </si>
  <si>
    <t>Williams Baptist College</t>
  </si>
  <si>
    <t>Anthem College And The Bryman School Of Arizona</t>
  </si>
  <si>
    <t>Phoenix</t>
  </si>
  <si>
    <t>Arizona State And Northern Arizona University And University Of Arizona</t>
  </si>
  <si>
    <t>Arizona Western College</t>
  </si>
  <si>
    <t>Yuma</t>
  </si>
  <si>
    <t>Brookline College</t>
  </si>
  <si>
    <t>Carrington College of Mesa, AZ</t>
  </si>
  <si>
    <t>Central Arizona College</t>
  </si>
  <si>
    <t>Cochise College</t>
  </si>
  <si>
    <t>Tucson</t>
  </si>
  <si>
    <t>Coconino County Community College</t>
  </si>
  <si>
    <t>Flagstaff</t>
  </si>
  <si>
    <t>Conservatory Of Recording Arts &amp; Sciences</t>
  </si>
  <si>
    <t>Eastern Arizona College</t>
  </si>
  <si>
    <t>Safford</t>
  </si>
  <si>
    <t>Le Cordon Bleu College Of Culinary Arts of Scottsdale, AZ</t>
  </si>
  <si>
    <t>Mohave Community College</t>
  </si>
  <si>
    <t>Northland Pioneer College</t>
  </si>
  <si>
    <t>Gallup</t>
  </si>
  <si>
    <t>Ottawa University</t>
  </si>
  <si>
    <t>Phoenix Metro Community Colleges</t>
  </si>
  <si>
    <t>Pima County Community College</t>
  </si>
  <si>
    <t>Pima Medical Institute</t>
  </si>
  <si>
    <t>University Of Advancing Computer Technology</t>
  </si>
  <si>
    <t>University Of Phoenix</t>
  </si>
  <si>
    <t>Utah College Of Massage Therapy</t>
  </si>
  <si>
    <t>Western International University</t>
  </si>
  <si>
    <t>Yavapai College</t>
  </si>
  <si>
    <t>Academy Of Art University</t>
  </si>
  <si>
    <t>San Francisco</t>
  </si>
  <si>
    <t>Allan Hancock College</t>
  </si>
  <si>
    <t>Santa Barbara</t>
  </si>
  <si>
    <t>American Career College of Los Angeles, CA</t>
  </si>
  <si>
    <t>Antelope Valley College</t>
  </si>
  <si>
    <t>Argosy University</t>
  </si>
  <si>
    <t>Art Center College Of Design</t>
  </si>
  <si>
    <t>Barstow Community College</t>
  </si>
  <si>
    <t>Brooks Institute</t>
  </si>
  <si>
    <t>Butte College</t>
  </si>
  <si>
    <t>Cabrillo College</t>
  </si>
  <si>
    <t>California College Of The Arts</t>
  </si>
  <si>
    <t>California Culinary Academy</t>
  </si>
  <si>
    <t>California Institute Of Technology</t>
  </si>
  <si>
    <t>California Institute Of The Arts</t>
  </si>
  <si>
    <t>California Maritime Academy</t>
  </si>
  <si>
    <t>California Polytechnic State University</t>
  </si>
  <si>
    <t>California State Polytechnic University, Pomona</t>
  </si>
  <si>
    <t>California State University - Sacramento</t>
  </si>
  <si>
    <t>California State University Channel Islands</t>
  </si>
  <si>
    <t>California State University, Bakersfield</t>
  </si>
  <si>
    <t>California State University, Chico</t>
  </si>
  <si>
    <t>California State University, Dominguez Hills</t>
  </si>
  <si>
    <t>California State University, East Bay</t>
  </si>
  <si>
    <t>California State University, Fresno</t>
  </si>
  <si>
    <t>California State University, Fullerton</t>
  </si>
  <si>
    <t>California State University, Long Beach</t>
  </si>
  <si>
    <t>California State University, Los Angeles</t>
  </si>
  <si>
    <t>California State University, Monterey Bay</t>
  </si>
  <si>
    <t>California State University, Northridge</t>
  </si>
  <si>
    <t>California State University, San Bernardino</t>
  </si>
  <si>
    <t>California State University, San Marcos</t>
  </si>
  <si>
    <t>California State University, Stanislaus</t>
  </si>
  <si>
    <t>Modesto</t>
  </si>
  <si>
    <t>Carrington College California</t>
  </si>
  <si>
    <t>Center For Employment Training</t>
  </si>
  <si>
    <t>Cerritos Community College</t>
  </si>
  <si>
    <t>Chabot-Las Positas Community College District</t>
  </si>
  <si>
    <t>Chaffey Community College</t>
  </si>
  <si>
    <t>Citrus Community College</t>
  </si>
  <si>
    <t>Claremont Mckenna College</t>
  </si>
  <si>
    <t>Coast Community College District</t>
  </si>
  <si>
    <t>College Of Marin</t>
  </si>
  <si>
    <t>College Of The Canyons</t>
  </si>
  <si>
    <t>College Of The Desert</t>
  </si>
  <si>
    <t>College Of The Redwoods</t>
  </si>
  <si>
    <t>Eureka</t>
  </si>
  <si>
    <t>College Of The Sequoias</t>
  </si>
  <si>
    <t>College Of The Siskiyous</t>
  </si>
  <si>
    <t>Klamath Falls</t>
  </si>
  <si>
    <t>Concordia University of Irvine, CA</t>
  </si>
  <si>
    <t>Contra Costa Community College District</t>
  </si>
  <si>
    <t>Copper Mountain College</t>
  </si>
  <si>
    <t>Crimson Technical College</t>
  </si>
  <si>
    <t>Cuesta College</t>
  </si>
  <si>
    <t>Dominican University Of California</t>
  </si>
  <si>
    <t>El Camino College</t>
  </si>
  <si>
    <t>Fashion Institute Of Design &amp; Merchandising</t>
  </si>
  <si>
    <t>Feather River College</t>
  </si>
  <si>
    <t>Portola</t>
  </si>
  <si>
    <t>Foothill-Deanza Community College District</t>
  </si>
  <si>
    <t>Gavilan College</t>
  </si>
  <si>
    <t>Glendale Career College</t>
  </si>
  <si>
    <t>Glendale Community College</t>
  </si>
  <si>
    <t>Grossmont-Cuyamaca Community College District</t>
  </si>
  <si>
    <t>Hartnell Community College</t>
  </si>
  <si>
    <t>Heald College</t>
  </si>
  <si>
    <t>Imperial Valley College</t>
  </si>
  <si>
    <t>International Career Development Center</t>
  </si>
  <si>
    <t>Irvine Valley College</t>
  </si>
  <si>
    <t>Kern &amp; North Orange County Community College Districts</t>
  </si>
  <si>
    <t>Lake Tahoe Community College</t>
  </si>
  <si>
    <t>Las Positas College</t>
  </si>
  <si>
    <t>Lassen College</t>
  </si>
  <si>
    <t>Le Cordon Bleu College Of Culinary Arts of Pasadena, CA</t>
  </si>
  <si>
    <t>Long Beach City College</t>
  </si>
  <si>
    <t>Los Angeles Community College District</t>
  </si>
  <si>
    <t>Los Rios Community College District</t>
  </si>
  <si>
    <t>Marinello School Of Beauty, Xenon International Academy, International School Of Skin And Nailcare And Hair Professionals Academy</t>
  </si>
  <si>
    <t>Marymount California University</t>
  </si>
  <si>
    <t xml:space="preserve">Master's College &amp; Seminary </t>
  </si>
  <si>
    <t>Mendocino College</t>
  </si>
  <si>
    <t>Santa Rosa</t>
  </si>
  <si>
    <t>Merced Community College</t>
  </si>
  <si>
    <t>Milan Institute of Palm Desert, CA</t>
  </si>
  <si>
    <t>Miracosta College</t>
  </si>
  <si>
    <t>Monterey Peninsula College</t>
  </si>
  <si>
    <t>Mount San Antonio College</t>
  </si>
  <si>
    <t>Mount St. Mary's College</t>
  </si>
  <si>
    <t>Mt. San Jacinto College</t>
  </si>
  <si>
    <t>MTI College</t>
  </si>
  <si>
    <t>Musicians Institute</t>
  </si>
  <si>
    <t>Napa Valley College</t>
  </si>
  <si>
    <t>Ohlone College</t>
  </si>
  <si>
    <t>Otis College Of Art &amp; Design</t>
  </si>
  <si>
    <t>Palomar College</t>
  </si>
  <si>
    <t>Pasadena City College</t>
  </si>
  <si>
    <t>Paul Mitchell The School of Costa Mesa, CA</t>
  </si>
  <si>
    <t>Platt College of Alhambra, CA</t>
  </si>
  <si>
    <t>Rancho Santiago Community College District</t>
  </si>
  <si>
    <t>Rio Hondo Community College</t>
  </si>
  <si>
    <t>Riverside Community College District</t>
  </si>
  <si>
    <t>Saddleback College</t>
  </si>
  <si>
    <t>Saint Mary's College Of California</t>
  </si>
  <si>
    <t>San Bernardino Community College District</t>
  </si>
  <si>
    <t>San Diego Community College District</t>
  </si>
  <si>
    <t>San Francisco Community College District</t>
  </si>
  <si>
    <t>San Joaquin Delta College</t>
  </si>
  <si>
    <t>San Joaquin Valley College</t>
  </si>
  <si>
    <t>San Jose-Evergreen Community College District</t>
  </si>
  <si>
    <t>San Mateo County Community College District</t>
  </si>
  <si>
    <t>Santa Barbara Business College</t>
  </si>
  <si>
    <t>Santa Barbara City College</t>
  </si>
  <si>
    <t>Santa Monica College</t>
  </si>
  <si>
    <t>Santa Rosa Junior College</t>
  </si>
  <si>
    <t>Sierra College</t>
  </si>
  <si>
    <t>Redding</t>
  </si>
  <si>
    <t>Solano Community College</t>
  </si>
  <si>
    <t>Southwestern Community College District</t>
  </si>
  <si>
    <t>Stanford University</t>
  </si>
  <si>
    <t>State Center Community College District</t>
  </si>
  <si>
    <t>Summit College</t>
  </si>
  <si>
    <t>Taft College</t>
  </si>
  <si>
    <t>United Education Institute</t>
  </si>
  <si>
    <t>Universal Technical Institute of Rancho Cucamonga, CA</t>
  </si>
  <si>
    <t>University Of California, Berkeley</t>
  </si>
  <si>
    <t>University Of California, Davis</t>
  </si>
  <si>
    <t>University Of California, Irvine</t>
  </si>
  <si>
    <t>University Of California, Los Angeles</t>
  </si>
  <si>
    <t>University Of California, Riverside</t>
  </si>
  <si>
    <t>University Of California, San Diego</t>
  </si>
  <si>
    <t>University Of California, Santa Barbara</t>
  </si>
  <si>
    <t>University Of California, Santa Cruz</t>
  </si>
  <si>
    <t>University Of La Verne</t>
  </si>
  <si>
    <t>University Of Redlands</t>
  </si>
  <si>
    <t>University Of San Diego</t>
  </si>
  <si>
    <t>University Of San Francisco</t>
  </si>
  <si>
    <t>University Of Southern California</t>
  </si>
  <si>
    <t>University Of The Pacific</t>
  </si>
  <si>
    <t>Vanguard University Of Southern California</t>
  </si>
  <si>
    <t>Ventura County Community College District</t>
  </si>
  <si>
    <t>Victor Valley Community College</t>
  </si>
  <si>
    <t>West Hills Community College District</t>
  </si>
  <si>
    <t>West Valley-Mission Community College District</t>
  </si>
  <si>
    <t>Westwood College - Los Angeles</t>
  </si>
  <si>
    <t>Westwood College - South Bay</t>
  </si>
  <si>
    <t>Yosemite Community College District</t>
  </si>
  <si>
    <t>Yuba Community College District</t>
  </si>
  <si>
    <t>Arapahoe Community College</t>
  </si>
  <si>
    <t xml:space="preserve">Art Institute Of Colorado </t>
  </si>
  <si>
    <t>Bel - Rea Institute Of Animal Technology</t>
  </si>
  <si>
    <t>Certain Colorado Community Colleges</t>
  </si>
  <si>
    <t>CollegeAmerica Denver</t>
  </si>
  <si>
    <t>Colorado Springs</t>
  </si>
  <si>
    <t>Colorado Mesa University</t>
  </si>
  <si>
    <t>Grand Junction</t>
  </si>
  <si>
    <t>Colorado Mountain College</t>
  </si>
  <si>
    <t>Glenwood Springs</t>
  </si>
  <si>
    <t>Colorado Northwestern Community College</t>
  </si>
  <si>
    <t>Steamboat Springs</t>
  </si>
  <si>
    <t>Colorado School Of Mines</t>
  </si>
  <si>
    <t>Colorado State University</t>
  </si>
  <si>
    <t>Fort Collins</t>
  </si>
  <si>
    <t>Pueblo</t>
  </si>
  <si>
    <t>Colorado Technical University</t>
  </si>
  <si>
    <t>Emily Griffith Technical College</t>
  </si>
  <si>
    <t>Farmington</t>
  </si>
  <si>
    <t>IBMC College</t>
  </si>
  <si>
    <t>Illinois And Ohio Center For Broadcasting</t>
  </si>
  <si>
    <t>Lamar Community College</t>
  </si>
  <si>
    <t>Metropolitan State University Of Denver</t>
  </si>
  <si>
    <t>Northeastern Junior College</t>
  </si>
  <si>
    <t>Sterling</t>
  </si>
  <si>
    <t>Otero Junior College</t>
  </si>
  <si>
    <t>University Of Colorado System</t>
  </si>
  <si>
    <t>University Of Denver</t>
  </si>
  <si>
    <t>University Of Northern Colorado</t>
  </si>
  <si>
    <t>Gunnison</t>
  </si>
  <si>
    <t>Asnuntuck Community College</t>
  </si>
  <si>
    <t>Capital Community College</t>
  </si>
  <si>
    <t>Gateway Community College</t>
  </si>
  <si>
    <t>Housatonic Community College</t>
  </si>
  <si>
    <t>Lincoln College Of New England</t>
  </si>
  <si>
    <t>Lincoln Technical Institutes And Lincoln College Of Technology</t>
  </si>
  <si>
    <t>Manchester Community College of Manchester, CT</t>
  </si>
  <si>
    <t>Middlesex Community College of Middletown, CT</t>
  </si>
  <si>
    <t>Mitchell College</t>
  </si>
  <si>
    <t>Naugatuck Valley Community College</t>
  </si>
  <si>
    <t>Northwestern Connecticut Community College</t>
  </si>
  <si>
    <t>Norwalk Community College</t>
  </si>
  <si>
    <t>Poster &amp; Chester Institute</t>
  </si>
  <si>
    <t>Quinebaug Valley Community College</t>
  </si>
  <si>
    <t>Sanford-Brown College of Farmington, CT</t>
  </si>
  <si>
    <t>Three Rivers Community College of Norwich, CT</t>
  </si>
  <si>
    <t>Trinity College of Hartford, CT</t>
  </si>
  <si>
    <t>Tunxis Community College</t>
  </si>
  <si>
    <t>University Of Bridgeport</t>
  </si>
  <si>
    <t>University Of Connecticut</t>
  </si>
  <si>
    <t>University Of Hartford</t>
  </si>
  <si>
    <t>University Of New Haven</t>
  </si>
  <si>
    <t>University Of Saint Joseph</t>
  </si>
  <si>
    <t>Yale University</t>
  </si>
  <si>
    <t xml:space="preserve">American University </t>
  </si>
  <si>
    <t>Washington DC</t>
  </si>
  <si>
    <t xml:space="preserve">Catholic University Of America </t>
  </si>
  <si>
    <t>George Washington University</t>
  </si>
  <si>
    <t>Georgetown University</t>
  </si>
  <si>
    <t>University Of The District Of Columbia</t>
  </si>
  <si>
    <t>Delaware Technical Community College - Owens Campus</t>
  </si>
  <si>
    <t>Dover</t>
  </si>
  <si>
    <t>Delaware Technical Community College of Dover, DE</t>
  </si>
  <si>
    <t>Delaware Technical Community College of Wilmington, DE</t>
  </si>
  <si>
    <t>Goldey-Beacom College</t>
  </si>
  <si>
    <t>University Of Delaware</t>
  </si>
  <si>
    <t>Wesley College</t>
  </si>
  <si>
    <t>Adventist University Of Health Sciences</t>
  </si>
  <si>
    <t>Orlando</t>
  </si>
  <si>
    <t xml:space="preserve">Art Institute Of Fort Lauderdale </t>
  </si>
  <si>
    <t>Miami</t>
  </si>
  <si>
    <t>Bethune Cookman University</t>
  </si>
  <si>
    <t>Deltona</t>
  </si>
  <si>
    <t>Broward College</t>
  </si>
  <si>
    <t>Chipola College</t>
  </si>
  <si>
    <t>Tallahassee</t>
  </si>
  <si>
    <t>Clearwater Christian College</t>
  </si>
  <si>
    <t>College Of Central Florida</t>
  </si>
  <si>
    <t>Ocala</t>
  </si>
  <si>
    <t>D G Erwin Technical Center</t>
  </si>
  <si>
    <t>Daytona State College</t>
  </si>
  <si>
    <t>Eastern Florida State College</t>
  </si>
  <si>
    <t>Palm Bay</t>
  </si>
  <si>
    <t>Edison State College</t>
  </si>
  <si>
    <t>Cape Coral</t>
  </si>
  <si>
    <t>Embry-Riddle Aeronautical University</t>
  </si>
  <si>
    <t>Everest Institute of Miami, FL</t>
  </si>
  <si>
    <t>Flagler College</t>
  </si>
  <si>
    <t>Florida Agricultural &amp; Mechanical University</t>
  </si>
  <si>
    <t>Port St. Lucie</t>
  </si>
  <si>
    <t>Florida College</t>
  </si>
  <si>
    <t>Florida College Of Natural Health</t>
  </si>
  <si>
    <t>Florida Gateway College</t>
  </si>
  <si>
    <t>Lake City</t>
  </si>
  <si>
    <t>Florida Institute Of Technology</t>
  </si>
  <si>
    <t>Florida International University</t>
  </si>
  <si>
    <t>Florida Memorial University</t>
  </si>
  <si>
    <t>Lakeland</t>
  </si>
  <si>
    <t>Florida State College At Jacksonville</t>
  </si>
  <si>
    <t>Florida State University</t>
  </si>
  <si>
    <t>Florida Technical College</t>
  </si>
  <si>
    <t>Fort Myers Institute Of Technology And Cape Coral Institute Of Technology</t>
  </si>
  <si>
    <t>Fortis College of Largo, FL</t>
  </si>
  <si>
    <t>Fortis Institute of Palm Springs, FL</t>
  </si>
  <si>
    <t>Gulf Coast State College</t>
  </si>
  <si>
    <t>Panama City</t>
  </si>
  <si>
    <t>Hillsborough Community College</t>
  </si>
  <si>
    <t>Indian River State College</t>
  </si>
  <si>
    <t>International Academy Of Design And Technology of Orlando, FL</t>
  </si>
  <si>
    <t>Keiser University</t>
  </si>
  <si>
    <t>Lake Sumter State College</t>
  </si>
  <si>
    <t>Lively Technical Center</t>
  </si>
  <si>
    <t>Lorenzo Walker Institute Of Technology</t>
  </si>
  <si>
    <t>Maynard A. Traviss Career Center</t>
  </si>
  <si>
    <t>Miami Dade Community College System</t>
  </si>
  <si>
    <t>Miami International University Of Art &amp; Design</t>
  </si>
  <si>
    <t>North Florida Community College</t>
  </si>
  <si>
    <t>Northwest Florida State College</t>
  </si>
  <si>
    <t>Pensacola</t>
  </si>
  <si>
    <t>Orange Technical Education Centers - Orlando Technical</t>
  </si>
  <si>
    <t>Palm Beach State College</t>
  </si>
  <si>
    <t>Pasco - Hernando State College</t>
  </si>
  <si>
    <t>Pensacola State College</t>
  </si>
  <si>
    <t>Pinellas Technical Education Center - Clearwater Campus</t>
  </si>
  <si>
    <t>Polk State College</t>
  </si>
  <si>
    <t>Ringling College Of Art &amp; Design</t>
  </si>
  <si>
    <t>Sarasota</t>
  </si>
  <si>
    <t>Robert Morgan And Miami Lakes Educational Centers</t>
  </si>
  <si>
    <t>Saint Johns River State College</t>
  </si>
  <si>
    <t>Saint Thomas University</t>
  </si>
  <si>
    <t>Santa Fe College</t>
  </si>
  <si>
    <t>Seminole State College Of Florida</t>
  </si>
  <si>
    <t>Sheridan Technical Center</t>
  </si>
  <si>
    <t>South Florida State College</t>
  </si>
  <si>
    <t>Southeastern College</t>
  </si>
  <si>
    <t>Southwest Florida College</t>
  </si>
  <si>
    <t>St. Petersburg College</t>
  </si>
  <si>
    <t>State College Of Florida, Manatee-Sarasota</t>
  </si>
  <si>
    <t>Sunstate Academy</t>
  </si>
  <si>
    <t>Tallahassee Community College</t>
  </si>
  <si>
    <t>Universal Technical Institute of Orlando, FL</t>
  </si>
  <si>
    <t>University Of Central Florida</t>
  </si>
  <si>
    <t>University Of Florida</t>
  </si>
  <si>
    <t>University Of Miami</t>
  </si>
  <si>
    <t>University Of North Florida</t>
  </si>
  <si>
    <t>University Of South Florida</t>
  </si>
  <si>
    <t xml:space="preserve">University Of Tampa </t>
  </si>
  <si>
    <t xml:space="preserve">University Of West Florida </t>
  </si>
  <si>
    <t>Valencia College</t>
  </si>
  <si>
    <t>Webber International University</t>
  </si>
  <si>
    <t>Abraham Baldwin Agricultural College</t>
  </si>
  <si>
    <t>Valdosta</t>
  </si>
  <si>
    <t>Atlanta</t>
  </si>
  <si>
    <t>Albany Technical College</t>
  </si>
  <si>
    <t>Altamaha Technical College</t>
  </si>
  <si>
    <t>Hinesville</t>
  </si>
  <si>
    <t>Armstrong Atlantic State University</t>
  </si>
  <si>
    <t>Athens Technical College</t>
  </si>
  <si>
    <t>Winder</t>
  </si>
  <si>
    <t>Atlanta Metropolitan  State College</t>
  </si>
  <si>
    <t>Atlanta Technical College</t>
  </si>
  <si>
    <t>Augusta Technical College</t>
  </si>
  <si>
    <t>Aiken</t>
  </si>
  <si>
    <t>Bainbridge State College</t>
  </si>
  <si>
    <t>Bainbridge</t>
  </si>
  <si>
    <t>Rome</t>
  </si>
  <si>
    <t>Brewton Parker College</t>
  </si>
  <si>
    <t>Vidalia</t>
  </si>
  <si>
    <t>Central Georgia Technical College</t>
  </si>
  <si>
    <t>Macon</t>
  </si>
  <si>
    <t>Chattahoochee Technical College</t>
  </si>
  <si>
    <t>Clayton State University</t>
  </si>
  <si>
    <t>College Of Coastal Georgia</t>
  </si>
  <si>
    <t>Brunswick</t>
  </si>
  <si>
    <t>Columbus Technical College</t>
  </si>
  <si>
    <t>Dalton State College</t>
  </si>
  <si>
    <t>Darton State College</t>
  </si>
  <si>
    <t>East Georgia State College</t>
  </si>
  <si>
    <t>Statesboro</t>
  </si>
  <si>
    <t>Emmanuel College of Franklin Springs, GA</t>
  </si>
  <si>
    <t>Toccoa</t>
  </si>
  <si>
    <t>Emory University</t>
  </si>
  <si>
    <t>Georgia College &amp; State University</t>
  </si>
  <si>
    <t>Georgia Highlands College</t>
  </si>
  <si>
    <t>Georgia Institute Of Technology</t>
  </si>
  <si>
    <t>Georgia Military College</t>
  </si>
  <si>
    <t>Georgia Perimeter College</t>
  </si>
  <si>
    <t>Georgia Piedmont Technical College</t>
  </si>
  <si>
    <t>Americus</t>
  </si>
  <si>
    <t>Georgia State University</t>
  </si>
  <si>
    <t>Gordon State College</t>
  </si>
  <si>
    <t>Griffin</t>
  </si>
  <si>
    <t>Gwinnett Technical College</t>
  </si>
  <si>
    <t>Interactive College Of Technology</t>
  </si>
  <si>
    <t>Kennesaw State University</t>
  </si>
  <si>
    <t>Lagrange College</t>
  </si>
  <si>
    <t>Lanier Technical College</t>
  </si>
  <si>
    <t>Le Cordon Bleu College Of Culinary Arts of Tucker, GA</t>
  </si>
  <si>
    <t>Middle Georgia State College</t>
  </si>
  <si>
    <t>Moultrie Technical College</t>
  </si>
  <si>
    <t>North Georgia Technical College</t>
  </si>
  <si>
    <t>Ogeechee Technical College</t>
  </si>
  <si>
    <t>Okefenokee Technical College</t>
  </si>
  <si>
    <t>Waycross</t>
  </si>
  <si>
    <t>Reinhardt University</t>
  </si>
  <si>
    <t>Savannah College Of Art And Design</t>
  </si>
  <si>
    <t>Savannah Technical College</t>
  </si>
  <si>
    <t>Shorter University</t>
  </si>
  <si>
    <t>South Georgia State College</t>
  </si>
  <si>
    <t>South Georgia Technical College</t>
  </si>
  <si>
    <t>Southeastern Technical College</t>
  </si>
  <si>
    <t>Southern Polytechnic State University</t>
  </si>
  <si>
    <t>Southwest Georgia Technical College</t>
  </si>
  <si>
    <t>Thomasville</t>
  </si>
  <si>
    <t>Truett Mcconnell College</t>
  </si>
  <si>
    <t>University Of Georgia</t>
  </si>
  <si>
    <t>University Of North Georgia</t>
  </si>
  <si>
    <t>University Of West Georgia</t>
  </si>
  <si>
    <t>West Georgia Technical College</t>
  </si>
  <si>
    <t>Andrews</t>
  </si>
  <si>
    <t>Brigham Young University - Hawaii</t>
  </si>
  <si>
    <t>Chaminade University Of Honolulu</t>
  </si>
  <si>
    <t>University Of Hawaii And Hawaii Community Colleges</t>
  </si>
  <si>
    <t>American Institute Of Business</t>
  </si>
  <si>
    <t>Briar Cliff University</t>
  </si>
  <si>
    <t>Sioux City</t>
  </si>
  <si>
    <t>Buena Vista University</t>
  </si>
  <si>
    <t>Storm Lake</t>
  </si>
  <si>
    <t>Ottumwa</t>
  </si>
  <si>
    <t>Clarke University</t>
  </si>
  <si>
    <t>Dubuque</t>
  </si>
  <si>
    <t>Cedar Rapids</t>
  </si>
  <si>
    <t>Des Moines Area Community College</t>
  </si>
  <si>
    <t>Dordt College</t>
  </si>
  <si>
    <t>Sioux Center</t>
  </si>
  <si>
    <t>Eastern Iowa Community College District</t>
  </si>
  <si>
    <t>Graceland University</t>
  </si>
  <si>
    <t>Creston</t>
  </si>
  <si>
    <t>Grand View University</t>
  </si>
  <si>
    <t>Marshalltown</t>
  </si>
  <si>
    <t>Hawkeye Community College</t>
  </si>
  <si>
    <t>Waterloo</t>
  </si>
  <si>
    <t>Indian Hills Community College</t>
  </si>
  <si>
    <t>Iowa Central Community College</t>
  </si>
  <si>
    <t>Fort Dodge</t>
  </si>
  <si>
    <t>Iowa Lakes Community College</t>
  </si>
  <si>
    <t>Fairmont</t>
  </si>
  <si>
    <t>Iowa State University Of Science &amp; Technology</t>
  </si>
  <si>
    <t>Iowa Western Community College</t>
  </si>
  <si>
    <t>Kirkwood Community College</t>
  </si>
  <si>
    <t>Loras College</t>
  </si>
  <si>
    <t>Decorah</t>
  </si>
  <si>
    <t>Marshalltown Community College</t>
  </si>
  <si>
    <t>North Iowa Area Community College</t>
  </si>
  <si>
    <t>Mason City</t>
  </si>
  <si>
    <t>Northeast Iowa Community College</t>
  </si>
  <si>
    <t>Northwest Iowa Community College</t>
  </si>
  <si>
    <t>Northwestern College of Orange City, IA</t>
  </si>
  <si>
    <t>Southeastern Community College of West Burlington, IA</t>
  </si>
  <si>
    <t>Burlington</t>
  </si>
  <si>
    <t>Southwestern Community College of Creston, IA</t>
  </si>
  <si>
    <t>University Of Iowa</t>
  </si>
  <si>
    <t>Iowa City</t>
  </si>
  <si>
    <t>University Of Northern Iowa</t>
  </si>
  <si>
    <t>Waldorf College</t>
  </si>
  <si>
    <t>Western Iowa Tech Community College</t>
  </si>
  <si>
    <t>Boise City</t>
  </si>
  <si>
    <t>Brigham Young University-Idaho</t>
  </si>
  <si>
    <t>Pocatello</t>
  </si>
  <si>
    <t xml:space="preserve">College Of Idaho </t>
  </si>
  <si>
    <t>College Of Southern Idaho</t>
  </si>
  <si>
    <t>Twin Falls</t>
  </si>
  <si>
    <t>Eastern Idaho Technical College</t>
  </si>
  <si>
    <t>Lewis-Clark State College</t>
  </si>
  <si>
    <t>Lewiston</t>
  </si>
  <si>
    <t>North Idaho College</t>
  </si>
  <si>
    <t>University Of Idaho</t>
  </si>
  <si>
    <t>Pullman</t>
  </si>
  <si>
    <t>American Intercontinental University</t>
  </si>
  <si>
    <t>Augustana College of Rock Island, IL</t>
  </si>
  <si>
    <t>Black Hawk College</t>
  </si>
  <si>
    <t>Blackburn University</t>
  </si>
  <si>
    <t>Peoria</t>
  </si>
  <si>
    <t>Carl Sandburg College</t>
  </si>
  <si>
    <t>Galesburg</t>
  </si>
  <si>
    <t>City Colleges Of Chicago</t>
  </si>
  <si>
    <t>College Of Du Page</t>
  </si>
  <si>
    <t>College Of Lake County</t>
  </si>
  <si>
    <t>Columbia College of Chicago, IL</t>
  </si>
  <si>
    <t>Concordia University of River Forest, IL</t>
  </si>
  <si>
    <t>Coyne College</t>
  </si>
  <si>
    <t>Danville Area Community College</t>
  </si>
  <si>
    <t>Lafayette</t>
  </si>
  <si>
    <t>Depaul University</t>
  </si>
  <si>
    <t>Devry University, Devry Institute Of Technology And Denver Technical College</t>
  </si>
  <si>
    <t>Elgin Community College</t>
  </si>
  <si>
    <t>ETI School Of Skilled Trades</t>
  </si>
  <si>
    <t>Eureka College</t>
  </si>
  <si>
    <t>Fox College</t>
  </si>
  <si>
    <t>Harper College</t>
  </si>
  <si>
    <t>Harrington College Of Design</t>
  </si>
  <si>
    <t>Heartland Community College</t>
  </si>
  <si>
    <t>Bloomington</t>
  </si>
  <si>
    <t>Highland Community College of Freeport, IL</t>
  </si>
  <si>
    <t>Rockford</t>
  </si>
  <si>
    <t>Illinois Central College</t>
  </si>
  <si>
    <t>Illinois Eastern Community Colleges - Olney Central College</t>
  </si>
  <si>
    <t>Olney</t>
  </si>
  <si>
    <t xml:space="preserve">Illinois Institute Of Art </t>
  </si>
  <si>
    <t>Illinois Institute Of Technology</t>
  </si>
  <si>
    <t>Illinois School Of Health Careers</t>
  </si>
  <si>
    <t>Illinois Valley Community College</t>
  </si>
  <si>
    <t>International Academy Of Design And Technology of Chicago, IL</t>
  </si>
  <si>
    <t>John A. Logan College</t>
  </si>
  <si>
    <t>Carbondale</t>
  </si>
  <si>
    <t>John Wood Community College</t>
  </si>
  <si>
    <t>Quincy</t>
  </si>
  <si>
    <t>Joliet Junior College</t>
  </si>
  <si>
    <t>Kankakee Community College</t>
  </si>
  <si>
    <t>Kaskaskia College</t>
  </si>
  <si>
    <t>Centralia</t>
  </si>
  <si>
    <t>Kishwaukee College</t>
  </si>
  <si>
    <t>Lake Land College</t>
  </si>
  <si>
    <t>Le Cordon Bleu College Of Culinary Arts In Chicago</t>
  </si>
  <si>
    <t>Lewis And Clark Community College</t>
  </si>
  <si>
    <t>Lincoln Christian University</t>
  </si>
  <si>
    <t>Lincoln College</t>
  </si>
  <si>
    <t>Lincoln Land Community College</t>
  </si>
  <si>
    <t>MacMurray College</t>
  </si>
  <si>
    <t>Madison Media Institute</t>
  </si>
  <si>
    <t>McHenry County College</t>
  </si>
  <si>
    <t>St. Louis</t>
  </si>
  <si>
    <t>Millikin University</t>
  </si>
  <si>
    <t>Decatur</t>
  </si>
  <si>
    <t>Moody Bible Institute</t>
  </si>
  <si>
    <t>Moraine Valley Community College</t>
  </si>
  <si>
    <t>Morton College</t>
  </si>
  <si>
    <t>Northwestern College of Bridgeview, IL</t>
  </si>
  <si>
    <t>Northwestern University</t>
  </si>
  <si>
    <t>Oakton Community College</t>
  </si>
  <si>
    <t>Parkland College</t>
  </si>
  <si>
    <t>Pivot Point Academy</t>
  </si>
  <si>
    <t>Prairie State College</t>
  </si>
  <si>
    <t>Rend Lake College</t>
  </si>
  <si>
    <t>Richland Community College</t>
  </si>
  <si>
    <t>Rock Valley College</t>
  </si>
  <si>
    <t>Saint Augustine College</t>
  </si>
  <si>
    <t>Sauk Valley Community College</t>
  </si>
  <si>
    <t>School Of The Art Institute Of Chicago</t>
  </si>
  <si>
    <t>Shawnee Community College</t>
  </si>
  <si>
    <t>South Suburban College Of Cook County</t>
  </si>
  <si>
    <t>Southeastern Illinois College</t>
  </si>
  <si>
    <t>Harrisburg</t>
  </si>
  <si>
    <t>Southern Illinois University At Carbondale</t>
  </si>
  <si>
    <t>Southern Illinois University Edwardsville</t>
  </si>
  <si>
    <t>Southwestern Illinois College</t>
  </si>
  <si>
    <t>Spoon River College</t>
  </si>
  <si>
    <t>Trinity Christian College</t>
  </si>
  <si>
    <t>Trinity International University</t>
  </si>
  <si>
    <t>Triton College</t>
  </si>
  <si>
    <t xml:space="preserve">University Of Chicago </t>
  </si>
  <si>
    <t>University Of Illinois System</t>
  </si>
  <si>
    <t>University Of Saint Francis of Joliet, IL</t>
  </si>
  <si>
    <t>Waubonsee Community College</t>
  </si>
  <si>
    <t>Wheaton College of Wheaton, IL</t>
  </si>
  <si>
    <t>Ancilla Domini College</t>
  </si>
  <si>
    <t>South Bend</t>
  </si>
  <si>
    <t>Anderson University of Anderson, IN</t>
  </si>
  <si>
    <t>Muncie</t>
  </si>
  <si>
    <t>Bethel College</t>
  </si>
  <si>
    <t>Terre Haute</t>
  </si>
  <si>
    <t>Franklin College Of Indiana</t>
  </si>
  <si>
    <t>Goshen College</t>
  </si>
  <si>
    <t>Concord</t>
  </si>
  <si>
    <t>Grace College And Theological Seminary</t>
  </si>
  <si>
    <t>Madison</t>
  </si>
  <si>
    <t>Huntington University</t>
  </si>
  <si>
    <t>Indiana Institute Of Technology</t>
  </si>
  <si>
    <t>Indiana University System</t>
  </si>
  <si>
    <t>International Business College of Fort Wayne, IN</t>
  </si>
  <si>
    <t>ITT Technical Institute</t>
  </si>
  <si>
    <t>Ivy Tech Community College Of Indiana System</t>
  </si>
  <si>
    <t>Manchester University</t>
  </si>
  <si>
    <t>Oakland City University</t>
  </si>
  <si>
    <t>Purdue University</t>
  </si>
  <si>
    <t>Rose - Hulman Institute Of Technology</t>
  </si>
  <si>
    <t>Saint Joseph's College of Rensselaer, IN</t>
  </si>
  <si>
    <t>Gary</t>
  </si>
  <si>
    <t>Taylor University</t>
  </si>
  <si>
    <t>Trine University</t>
  </si>
  <si>
    <t>University Of Evansville</t>
  </si>
  <si>
    <t>University Of Indianapolis</t>
  </si>
  <si>
    <t>University Of Notre Dame</t>
  </si>
  <si>
    <t>University Of Saint Francis of Fort Wayne, IN</t>
  </si>
  <si>
    <t>University Of Southern Indiana</t>
  </si>
  <si>
    <t>Vincennes University</t>
  </si>
  <si>
    <t>Vincennes</t>
  </si>
  <si>
    <t>Allen County Community College</t>
  </si>
  <si>
    <t>Ottawa</t>
  </si>
  <si>
    <t>Topeka</t>
  </si>
  <si>
    <t>Barton County Community College</t>
  </si>
  <si>
    <t>Great Bend</t>
  </si>
  <si>
    <t>Benedictine College</t>
  </si>
  <si>
    <t>Leavenworth</t>
  </si>
  <si>
    <t>Bethany College of Lindsborg, KS</t>
  </si>
  <si>
    <t>Newton</t>
  </si>
  <si>
    <t>Butler County Community College of El Dorado, KS</t>
  </si>
  <si>
    <t>Cloud County Community College</t>
  </si>
  <si>
    <t>Concordia</t>
  </si>
  <si>
    <t>Coffeyville Community College</t>
  </si>
  <si>
    <t>Bartlesville</t>
  </si>
  <si>
    <t>Colby Community College</t>
  </si>
  <si>
    <t>Colby</t>
  </si>
  <si>
    <t>Cowley County Community College &amp; Area Vocational Technical Schoo</t>
  </si>
  <si>
    <t>Winfield</t>
  </si>
  <si>
    <t>Dodge City Community College</t>
  </si>
  <si>
    <t>Dodge City</t>
  </si>
  <si>
    <t>Fort Scott Community College</t>
  </si>
  <si>
    <t>Joplin</t>
  </si>
  <si>
    <t>Garden City Community College</t>
  </si>
  <si>
    <t>Garden City</t>
  </si>
  <si>
    <t>Hesston College</t>
  </si>
  <si>
    <t>Highland Community College of Highland, KS</t>
  </si>
  <si>
    <t>St. Joseph</t>
  </si>
  <si>
    <t>Hutchinson Community College</t>
  </si>
  <si>
    <t>Hutchinson</t>
  </si>
  <si>
    <t>Independence Community College</t>
  </si>
  <si>
    <t>Johnson County Community College</t>
  </si>
  <si>
    <t>Kansas City Kansas Community College</t>
  </si>
  <si>
    <t>Kansas State University</t>
  </si>
  <si>
    <t>Manhattan</t>
  </si>
  <si>
    <t>Kansas Wesleyan University</t>
  </si>
  <si>
    <t>Salina</t>
  </si>
  <si>
    <t>Labette Community College</t>
  </si>
  <si>
    <t>McPherson College</t>
  </si>
  <si>
    <t>Midamerica Nazarene University</t>
  </si>
  <si>
    <t>North Central Kansas Technical College</t>
  </si>
  <si>
    <t>Beloit</t>
  </si>
  <si>
    <t>Northwest Kansas Technical College</t>
  </si>
  <si>
    <t>Goodland</t>
  </si>
  <si>
    <t>Pratt Community College</t>
  </si>
  <si>
    <t>Pratt</t>
  </si>
  <si>
    <t>Seward County Community College/Area Technical School</t>
  </si>
  <si>
    <t>Liberal</t>
  </si>
  <si>
    <t>Tabor College</t>
  </si>
  <si>
    <t>University Of Kansas</t>
  </si>
  <si>
    <t>Washburn University - Topeka</t>
  </si>
  <si>
    <t>Wichita Area Technical College</t>
  </si>
  <si>
    <t>Wichita Technical Institute</t>
  </si>
  <si>
    <t>Wright Career College</t>
  </si>
  <si>
    <t xml:space="preserve">Art Institute Of Phoenix </t>
  </si>
  <si>
    <t>Asbury College</t>
  </si>
  <si>
    <t>Lexington-Fayette</t>
  </si>
  <si>
    <t>Centre College Of Kentucky</t>
  </si>
  <si>
    <t>Danville</t>
  </si>
  <si>
    <t>Jefferson Community And Technical College</t>
  </si>
  <si>
    <t>Kentucky Christian University</t>
  </si>
  <si>
    <t>Kentucky State University</t>
  </si>
  <si>
    <t>Kentucky Wesleyan College</t>
  </si>
  <si>
    <t>Owensboro</t>
  </si>
  <si>
    <t>National College</t>
  </si>
  <si>
    <t>St. Catharine College</t>
  </si>
  <si>
    <t>Bardstown</t>
  </si>
  <si>
    <t>Sullivan University, Sullivan College Of Technology And Design And Spencerian College</t>
  </si>
  <si>
    <t>Union College of Barbourville, KY</t>
  </si>
  <si>
    <t>London</t>
  </si>
  <si>
    <t>University Of Kentucky</t>
  </si>
  <si>
    <t>University Of Louisville</t>
  </si>
  <si>
    <t>University Of Pikeville</t>
  </si>
  <si>
    <t>Pikeville</t>
  </si>
  <si>
    <t>University Of The Cumberlands</t>
  </si>
  <si>
    <t>Aveda Institute Covington</t>
  </si>
  <si>
    <t>Bossier Parish Community College</t>
  </si>
  <si>
    <t>Shreveport</t>
  </si>
  <si>
    <t>Capital Area Technical College</t>
  </si>
  <si>
    <t>Centenary College Of Louisiana</t>
  </si>
  <si>
    <t>Delgado Community College</t>
  </si>
  <si>
    <t>Elaine P. Nunez Community College</t>
  </si>
  <si>
    <t>Ruston</t>
  </si>
  <si>
    <t>ITI Technical College</t>
  </si>
  <si>
    <t>Alexandria</t>
  </si>
  <si>
    <t>Louisiana State University In Shreveport</t>
  </si>
  <si>
    <t>Louisiana State University System</t>
  </si>
  <si>
    <t>Mcneese State University</t>
  </si>
  <si>
    <t>Houma</t>
  </si>
  <si>
    <t>Northwestern State University</t>
  </si>
  <si>
    <t>Our Lady Of Holy Cross College</t>
  </si>
  <si>
    <t>Our Lady Of The Lake College</t>
  </si>
  <si>
    <t>River Parishes Community College</t>
  </si>
  <si>
    <t>Southern University And Agricultural &amp; Mechanical Colg At Baton R</t>
  </si>
  <si>
    <t>Southern University At New Orleans</t>
  </si>
  <si>
    <t>University Of Louisiana At Lafayette</t>
  </si>
  <si>
    <t>University Of Louisiana At Monroe</t>
  </si>
  <si>
    <t>Monroe</t>
  </si>
  <si>
    <t xml:space="preserve">University Of New Orleans </t>
  </si>
  <si>
    <t>Xavier University Of Louisiana</t>
  </si>
  <si>
    <t>Babson College</t>
  </si>
  <si>
    <t>Bay Path College</t>
  </si>
  <si>
    <t>Bay State College</t>
  </si>
  <si>
    <t>Becker College</t>
  </si>
  <si>
    <t>Berklee College Of Music</t>
  </si>
  <si>
    <t>Berkshire Community College</t>
  </si>
  <si>
    <t>Pittsfield</t>
  </si>
  <si>
    <t>Boston College</t>
  </si>
  <si>
    <t>Boston University</t>
  </si>
  <si>
    <t>Brandeis University</t>
  </si>
  <si>
    <t>Bristol Community College</t>
  </si>
  <si>
    <t>Bunker Hill Community College</t>
  </si>
  <si>
    <t>Cape Cod Community College</t>
  </si>
  <si>
    <t>College Of Our Lady Of The Elms</t>
  </si>
  <si>
    <t>College Of The Holy Cross</t>
  </si>
  <si>
    <t>Dean College</t>
  </si>
  <si>
    <t>Emmanuel College of Boston, MA</t>
  </si>
  <si>
    <t>Fisher College</t>
  </si>
  <si>
    <t>Greenfield Community College</t>
  </si>
  <si>
    <t>Harvard University</t>
  </si>
  <si>
    <t>Holyoke Community College</t>
  </si>
  <si>
    <t>Massachusetts Bay Community College</t>
  </si>
  <si>
    <t>Massachusetts College Of Art And Design</t>
  </si>
  <si>
    <t>Massachusetts College Of Liberal Arts</t>
  </si>
  <si>
    <t>Massachusetts Institute Of Technology</t>
  </si>
  <si>
    <t>Massasoit Community College</t>
  </si>
  <si>
    <t>MCPHS University</t>
  </si>
  <si>
    <t>Middlesex Community College of Bedford, MA</t>
  </si>
  <si>
    <t>Mount Ida College</t>
  </si>
  <si>
    <t>Mount Wachusett Community College</t>
  </si>
  <si>
    <t xml:space="preserve">New England Institute Of Art </t>
  </si>
  <si>
    <t>Nichols College</t>
  </si>
  <si>
    <t>North Shore Community College</t>
  </si>
  <si>
    <t>Northeastern University</t>
  </si>
  <si>
    <t>Northern Essex Community College</t>
  </si>
  <si>
    <t>Quincy College</t>
  </si>
  <si>
    <t>Quinsigamond Community College</t>
  </si>
  <si>
    <t>Regis College</t>
  </si>
  <si>
    <t>Roxbury Community College</t>
  </si>
  <si>
    <t>Salter College</t>
  </si>
  <si>
    <t>Sanford-Brown College of Boston, MA</t>
  </si>
  <si>
    <t>School Of The Museum Of Fine Arts</t>
  </si>
  <si>
    <t>Springfield Technical Community College</t>
  </si>
  <si>
    <t>Tufts University</t>
  </si>
  <si>
    <t>University Of Massachusetts System</t>
  </si>
  <si>
    <t>Wentworth Institute Of Technology</t>
  </si>
  <si>
    <t>Wheaton College of Norton, MA</t>
  </si>
  <si>
    <t>Allegany College Of Maryland</t>
  </si>
  <si>
    <t>Cumberland</t>
  </si>
  <si>
    <t>Anne Arundel Community College</t>
  </si>
  <si>
    <t>Baltimore School Of Massage</t>
  </si>
  <si>
    <t>Carroll Community College</t>
  </si>
  <si>
    <t>Cecil College</t>
  </si>
  <si>
    <t>Chesapeake College</t>
  </si>
  <si>
    <t>Easton</t>
  </si>
  <si>
    <t>College Of Southern Maryland</t>
  </si>
  <si>
    <t>Community College Of Baltimore County</t>
  </si>
  <si>
    <t>Frederick Community College</t>
  </si>
  <si>
    <t>Garrett College</t>
  </si>
  <si>
    <t>Hagerstown Community College</t>
  </si>
  <si>
    <t>Hagerstown</t>
  </si>
  <si>
    <t>Harford Community College</t>
  </si>
  <si>
    <t>Howard Community College</t>
  </si>
  <si>
    <t>Johns Hopkins University</t>
  </si>
  <si>
    <t>Maryland Institute College Of Art</t>
  </si>
  <si>
    <t>Montgomery College</t>
  </si>
  <si>
    <t>Notre Dame Of Maryland University</t>
  </si>
  <si>
    <t>Prince George's Community College</t>
  </si>
  <si>
    <t>University Of Maryland System (Except University College) And Baltimore City Community College</t>
  </si>
  <si>
    <t>University Of Maryland University College</t>
  </si>
  <si>
    <t>Wor-Wic Community College</t>
  </si>
  <si>
    <t>Empire Beauty School of Portland, ME</t>
  </si>
  <si>
    <t>Husson University</t>
  </si>
  <si>
    <t>Bangor</t>
  </si>
  <si>
    <t>Intercoast Colleges</t>
  </si>
  <si>
    <t>Maine Maritime Academy</t>
  </si>
  <si>
    <t>Saint Joseph's College of Standish, ME</t>
  </si>
  <si>
    <t>University Of Maine System</t>
  </si>
  <si>
    <t>University Of New England</t>
  </si>
  <si>
    <t>Adrian College</t>
  </si>
  <si>
    <t>Kalamazoo</t>
  </si>
  <si>
    <t>Mount Pleasant</t>
  </si>
  <si>
    <t>Alpena Community College</t>
  </si>
  <si>
    <t>Alpena</t>
  </si>
  <si>
    <t>Baker College</t>
  </si>
  <si>
    <t>Bay De Noc Community College</t>
  </si>
  <si>
    <t>Marquette</t>
  </si>
  <si>
    <t>Calvin College</t>
  </si>
  <si>
    <t>Charles Stewart Mott Community College</t>
  </si>
  <si>
    <t>College For Creative Studies</t>
  </si>
  <si>
    <t>Delta College</t>
  </si>
  <si>
    <t>Saginaw</t>
  </si>
  <si>
    <t>Dorsey School Of Business</t>
  </si>
  <si>
    <t>Douglas J Aveda Institute</t>
  </si>
  <si>
    <t>Lansing</t>
  </si>
  <si>
    <t>Big Rapids</t>
  </si>
  <si>
    <t>Gogebic Community College</t>
  </si>
  <si>
    <t>Ironwood</t>
  </si>
  <si>
    <t>Grand Rapids Community College</t>
  </si>
  <si>
    <t>Henry Ford Community College</t>
  </si>
  <si>
    <t>Jackson College</t>
  </si>
  <si>
    <t>Kalamazoo Valley Community College</t>
  </si>
  <si>
    <t>Kellogg Community College</t>
  </si>
  <si>
    <t>Lake Michigan College</t>
  </si>
  <si>
    <t>Lake Superior State University</t>
  </si>
  <si>
    <t>Sault Ste. Marie</t>
  </si>
  <si>
    <t>Lansing Community College</t>
  </si>
  <si>
    <t>Macomb Community College</t>
  </si>
  <si>
    <t>Michigan State University</t>
  </si>
  <si>
    <t>Houghton</t>
  </si>
  <si>
    <t>Monroe County Community College</t>
  </si>
  <si>
    <t>Toledo</t>
  </si>
  <si>
    <t>Montcalm Community College</t>
  </si>
  <si>
    <t>Muskegon Community College</t>
  </si>
  <si>
    <t>North Central Michigan College</t>
  </si>
  <si>
    <t>Petoskey</t>
  </si>
  <si>
    <t>Northwestern Michigan College</t>
  </si>
  <si>
    <t>Traverse City</t>
  </si>
  <si>
    <t>Northwood University</t>
  </si>
  <si>
    <t>Oakland Community College</t>
  </si>
  <si>
    <t>Olivet College</t>
  </si>
  <si>
    <t>Regency Beauty Institute</t>
  </si>
  <si>
    <t>Schoolcraft College</t>
  </si>
  <si>
    <t>Southwestern Michigan College</t>
  </si>
  <si>
    <t>Specs Howard School Of Media Arts</t>
  </si>
  <si>
    <t>St. Clair County Community College</t>
  </si>
  <si>
    <t>University Of Detroit Mercy</t>
  </si>
  <si>
    <t>University Of Michigan - Ann Arbor</t>
  </si>
  <si>
    <t>University Of Michigan - Dearborn</t>
  </si>
  <si>
    <t>University Of Michigan - Flint</t>
  </si>
  <si>
    <t>Washtenaw Community College</t>
  </si>
  <si>
    <t>Wayne County Community College District</t>
  </si>
  <si>
    <t>Wayne State University</t>
  </si>
  <si>
    <t>West Shore Community College</t>
  </si>
  <si>
    <t>Ludington</t>
  </si>
  <si>
    <t xml:space="preserve">Art Institutes International Minnesota </t>
  </si>
  <si>
    <t>Aveda Institute</t>
  </si>
  <si>
    <t>Bethel University of Saint Paul, MN</t>
  </si>
  <si>
    <t>Brown College</t>
  </si>
  <si>
    <t>Owatonna</t>
  </si>
  <si>
    <t>College Of Saint Benedict</t>
  </si>
  <si>
    <t>St. Cloud</t>
  </si>
  <si>
    <t>College Of Saint Scholastica</t>
  </si>
  <si>
    <t>Concordia College - Moorhead</t>
  </si>
  <si>
    <t>Fargo</t>
  </si>
  <si>
    <t>Concordia University - Saint Paul</t>
  </si>
  <si>
    <t>Crown College</t>
  </si>
  <si>
    <t>Dunwoody College Of Technology</t>
  </si>
  <si>
    <t>Globe University</t>
  </si>
  <si>
    <t xml:space="preserve">Institute Of Production And Recording </t>
  </si>
  <si>
    <t>McNally Smith College Of Music</t>
  </si>
  <si>
    <t>Minneapolis Business College</t>
  </si>
  <si>
    <t>Minneapolis College Of Art &amp; Design</t>
  </si>
  <si>
    <t>Minnesota School Of Business</t>
  </si>
  <si>
    <t>Minnesota State University System, Century And Various Other Minnesota Community Colleges</t>
  </si>
  <si>
    <t>North Central University</t>
  </si>
  <si>
    <t>Saint John's University of Collegeville, MN</t>
  </si>
  <si>
    <t>Saint Mary's University Of Minnesota</t>
  </si>
  <si>
    <t>Eau Claire</t>
  </si>
  <si>
    <t>Saint Olaf College</t>
  </si>
  <si>
    <t>St. Catherine University</t>
  </si>
  <si>
    <t>University Of Minnesota System</t>
  </si>
  <si>
    <t>University Of Northwestern- St Paul</t>
  </si>
  <si>
    <t>University Of Saint Thomas of Saint Paul, MN</t>
  </si>
  <si>
    <t>Baptist Bible College</t>
  </si>
  <si>
    <t>Central Methodist University</t>
  </si>
  <si>
    <t>College Of The Ozarks</t>
  </si>
  <si>
    <t>Columbia College of Columbia, MO</t>
  </si>
  <si>
    <t>Crowder College</t>
  </si>
  <si>
    <t>Culver-Stockton College</t>
  </si>
  <si>
    <t>East Central College</t>
  </si>
  <si>
    <t>Hannibal - Lagrange University</t>
  </si>
  <si>
    <t>Harris - Stowe State University</t>
  </si>
  <si>
    <t>Heritage College</t>
  </si>
  <si>
    <t>Hickey College</t>
  </si>
  <si>
    <t>Jefferson College</t>
  </si>
  <si>
    <t>Kansas City Art Institute</t>
  </si>
  <si>
    <t>Lincoln University of Jefferson City, MO</t>
  </si>
  <si>
    <t>Linn State Technical College</t>
  </si>
  <si>
    <t>Maryville University Of Saint Louis</t>
  </si>
  <si>
    <t>Metro Business College</t>
  </si>
  <si>
    <t>Metropolitan Community College of Kansas City, MO</t>
  </si>
  <si>
    <t>Mineral Area College</t>
  </si>
  <si>
    <t>Missouri College</t>
  </si>
  <si>
    <t>Missouri Southern State University</t>
  </si>
  <si>
    <t>Missouri State University</t>
  </si>
  <si>
    <t>Missouri State University - West Plains</t>
  </si>
  <si>
    <t>West Plains</t>
  </si>
  <si>
    <t>Missouri Valley College</t>
  </si>
  <si>
    <t>Marshall</t>
  </si>
  <si>
    <t>Missouri Western State University</t>
  </si>
  <si>
    <t>Moberly Area Community College</t>
  </si>
  <si>
    <t>Moberly</t>
  </si>
  <si>
    <t>North Central Missouri College</t>
  </si>
  <si>
    <t>Trenton</t>
  </si>
  <si>
    <t>Polk</t>
  </si>
  <si>
    <t>Ozark Christian College</t>
  </si>
  <si>
    <t>Ozarks Technical Community College</t>
  </si>
  <si>
    <t>Pinnacle Career Institute</t>
  </si>
  <si>
    <t>Ranken Technical College</t>
  </si>
  <si>
    <t>Saint Charles Community College</t>
  </si>
  <si>
    <t>Saint Louis College Of Pharmacy</t>
  </si>
  <si>
    <t>Sanford-Brown College of Fenton, MO</t>
  </si>
  <si>
    <t>St Louis Community Colleges</t>
  </si>
  <si>
    <t>Three Rivers Community College of Poplar Bluff, MO</t>
  </si>
  <si>
    <t>Poplar Bluff</t>
  </si>
  <si>
    <t>Kirksville</t>
  </si>
  <si>
    <t>University Of Central Missouri</t>
  </si>
  <si>
    <t>University Of Missouri System And Missouri University Of Science And Technology</t>
  </si>
  <si>
    <t>Vatterott College</t>
  </si>
  <si>
    <t>Washington University In St. Louis</t>
  </si>
  <si>
    <t>Westminster College of Fulton, MO</t>
  </si>
  <si>
    <t>Antonelli College</t>
  </si>
  <si>
    <t>Copiah-Lincoln Community College</t>
  </si>
  <si>
    <t>Greenville</t>
  </si>
  <si>
    <t>East Central Community College</t>
  </si>
  <si>
    <t>Meridian</t>
  </si>
  <si>
    <t>East Mississippi Community College</t>
  </si>
  <si>
    <t>Hinds Community College</t>
  </si>
  <si>
    <t>Holmes Community College</t>
  </si>
  <si>
    <t>Kosciusko</t>
  </si>
  <si>
    <t>Itawamba Community College</t>
  </si>
  <si>
    <t>Tupelo</t>
  </si>
  <si>
    <t>Jones County Junior College</t>
  </si>
  <si>
    <t>Laurel</t>
  </si>
  <si>
    <t>Meridian Community College</t>
  </si>
  <si>
    <t>Midwest Technical Institute</t>
  </si>
  <si>
    <t>Memphis</t>
  </si>
  <si>
    <t>Mississippi Delta Community College</t>
  </si>
  <si>
    <t>Mississippi Gulf Coast Community College</t>
  </si>
  <si>
    <t>Gulfport</t>
  </si>
  <si>
    <t>Starkville</t>
  </si>
  <si>
    <t>Mississippi University For Women</t>
  </si>
  <si>
    <t>Greenwood</t>
  </si>
  <si>
    <t>Northeast Mississippi Community College</t>
  </si>
  <si>
    <t>Corinth</t>
  </si>
  <si>
    <t>Northwest Mississippi Community College</t>
  </si>
  <si>
    <t>Pearl River Community College</t>
  </si>
  <si>
    <t>Rust College</t>
  </si>
  <si>
    <t>Southwest Mississippi Community College</t>
  </si>
  <si>
    <t>McComb</t>
  </si>
  <si>
    <t>University Of Mississippi</t>
  </si>
  <si>
    <t>Clarksdale</t>
  </si>
  <si>
    <t>University Of Southern Mississippi</t>
  </si>
  <si>
    <t>Carroll College</t>
  </si>
  <si>
    <t>Helena</t>
  </si>
  <si>
    <t>Dawson Community College</t>
  </si>
  <si>
    <t>Glendive</t>
  </si>
  <si>
    <t>Flathead Valley Community College</t>
  </si>
  <si>
    <t>Kalispell</t>
  </si>
  <si>
    <t>Great Falls College Montana State University</t>
  </si>
  <si>
    <t>Great Falls</t>
  </si>
  <si>
    <t>Helena College University Of Montana</t>
  </si>
  <si>
    <t>Miles Community College</t>
  </si>
  <si>
    <t>Miles City</t>
  </si>
  <si>
    <t>Montana State University - Billings</t>
  </si>
  <si>
    <t>Billings</t>
  </si>
  <si>
    <t>Montana State University - Northern</t>
  </si>
  <si>
    <t>Havre</t>
  </si>
  <si>
    <t>Montana State University Bozeman</t>
  </si>
  <si>
    <t>Bozeman</t>
  </si>
  <si>
    <t>Montana Tech Of The University Of Montana</t>
  </si>
  <si>
    <t>Butte-Silver Bow</t>
  </si>
  <si>
    <t>Rocky Mountain College</t>
  </si>
  <si>
    <t xml:space="preserve">University Of Montana </t>
  </si>
  <si>
    <t>Missoula</t>
  </si>
  <si>
    <t xml:space="preserve">University Of Montana Western </t>
  </si>
  <si>
    <t>Dillon</t>
  </si>
  <si>
    <t>Alamance Community College</t>
  </si>
  <si>
    <t>Greensboro</t>
  </si>
  <si>
    <t>Asheville Buncombe Technical Community College</t>
  </si>
  <si>
    <t>Asheville</t>
  </si>
  <si>
    <t>Barton College</t>
  </si>
  <si>
    <t>Wilson</t>
  </si>
  <si>
    <t>Beaufort County Community College</t>
  </si>
  <si>
    <t>Washington</t>
  </si>
  <si>
    <t>Belmont Abbey College</t>
  </si>
  <si>
    <t>Gastonia</t>
  </si>
  <si>
    <t>Bennett College</t>
  </si>
  <si>
    <t>Bladen Community College</t>
  </si>
  <si>
    <t>Blue Ridge Community College of Flat Rock, NC</t>
  </si>
  <si>
    <t>Brevard College</t>
  </si>
  <si>
    <t>Brunswick Community College</t>
  </si>
  <si>
    <t>Caldwell Community College &amp; Technical Institute</t>
  </si>
  <si>
    <t>Hickory</t>
  </si>
  <si>
    <t>Raleigh</t>
  </si>
  <si>
    <t>Cape Fear Community College</t>
  </si>
  <si>
    <t>Carteret Community College</t>
  </si>
  <si>
    <t>Catawba College</t>
  </si>
  <si>
    <t>Charlotte</t>
  </si>
  <si>
    <t>Catawba Valley Community College</t>
  </si>
  <si>
    <t>Central Carolina Community College</t>
  </si>
  <si>
    <t>Central Piedmont Community College</t>
  </si>
  <si>
    <t>Cleveland Community College</t>
  </si>
  <si>
    <t>Coastal Carolina Community College</t>
  </si>
  <si>
    <t>College Of The Albemarle</t>
  </si>
  <si>
    <t>Virginia Beach</t>
  </si>
  <si>
    <t>Craven Community College</t>
  </si>
  <si>
    <t>Davidson County Community College</t>
  </si>
  <si>
    <t>Duke University</t>
  </si>
  <si>
    <t>Durham Technical Community College</t>
  </si>
  <si>
    <t>Edgecombe Community College</t>
  </si>
  <si>
    <t>Fayetteville Technical Community College</t>
  </si>
  <si>
    <t>Forsyth Technical Community College</t>
  </si>
  <si>
    <t>Winston-Salem</t>
  </si>
  <si>
    <t>Gardner - Webb University</t>
  </si>
  <si>
    <t>Gaston College</t>
  </si>
  <si>
    <t>Greensboro College</t>
  </si>
  <si>
    <t>Guilford Technical Community College</t>
  </si>
  <si>
    <t>Halifax Community College</t>
  </si>
  <si>
    <t>Roanoke Rapids</t>
  </si>
  <si>
    <t>Haywood Community College</t>
  </si>
  <si>
    <t>High Point University</t>
  </si>
  <si>
    <t>Isothermal Community College</t>
  </si>
  <si>
    <t>James Sprunt Community College</t>
  </si>
  <si>
    <t>Goldsboro</t>
  </si>
  <si>
    <t>Johnston Community College</t>
  </si>
  <si>
    <t>Lees-Mcrae College</t>
  </si>
  <si>
    <t>Lenoir Community College</t>
  </si>
  <si>
    <t>Mars Hill University</t>
  </si>
  <si>
    <t>Martin Community College</t>
  </si>
  <si>
    <t>Mayland Community College</t>
  </si>
  <si>
    <t>McDowell Technical Community College</t>
  </si>
  <si>
    <t>Morganton</t>
  </si>
  <si>
    <t>Mitchell Community College</t>
  </si>
  <si>
    <t>Montgomery Community College</t>
  </si>
  <si>
    <t>Nash Community College</t>
  </si>
  <si>
    <t>North Carolina Agricultural &amp; Technical State University</t>
  </si>
  <si>
    <t>North Carolina State University</t>
  </si>
  <si>
    <t>North Carolina Wesleyan College</t>
  </si>
  <si>
    <t>Piedmont Community College</t>
  </si>
  <si>
    <t>Pitt Community College</t>
  </si>
  <si>
    <t>Queens University Of Charlotte</t>
  </si>
  <si>
    <t>Randolph Community College</t>
  </si>
  <si>
    <t>Richmond Community College</t>
  </si>
  <si>
    <t>Roanoke Chowan Community College</t>
  </si>
  <si>
    <t>Robeson Community College</t>
  </si>
  <si>
    <t>Rockingham Community College</t>
  </si>
  <si>
    <t>Rowan-Cabarrus Community College</t>
  </si>
  <si>
    <t>Saint Augustine's University</t>
  </si>
  <si>
    <t>Sampson Community College</t>
  </si>
  <si>
    <t>Sandhills Community College</t>
  </si>
  <si>
    <t>School Of Communication Arts Of North Carolina</t>
  </si>
  <si>
    <t>Shaw University</t>
  </si>
  <si>
    <t>Southeastern Community College of Whiteville, NC</t>
  </si>
  <si>
    <t>Southwestern Community College of Sylva, NC</t>
  </si>
  <si>
    <t>Sylva</t>
  </si>
  <si>
    <t>Stanly Community College</t>
  </si>
  <si>
    <t>Surry Community College</t>
  </si>
  <si>
    <t>Tri-County Community College</t>
  </si>
  <si>
    <t>University Of Mount Olive</t>
  </si>
  <si>
    <t>University Of North Carolina  Asheville</t>
  </si>
  <si>
    <t>University Of North Carolina - Chapel Hill</t>
  </si>
  <si>
    <t>University Of North Carolina - Charlotte</t>
  </si>
  <si>
    <t>University Of North Carolina - Greensboro</t>
  </si>
  <si>
    <t>University Of North Carolina At Pembroke</t>
  </si>
  <si>
    <t xml:space="preserve">University Of North Carolina At Wilmington </t>
  </si>
  <si>
    <t>University Of North Carolina School Of The Arts</t>
  </si>
  <si>
    <t>Vance - Granville Community College</t>
  </si>
  <si>
    <t>Henderson</t>
  </si>
  <si>
    <t>Wake Technical Community College</t>
  </si>
  <si>
    <t>Wayne Community College</t>
  </si>
  <si>
    <t>Western Piedmont Community College</t>
  </si>
  <si>
    <t>Wilkes Community College</t>
  </si>
  <si>
    <t>North Wilkesboro</t>
  </si>
  <si>
    <t>Wilson Community College</t>
  </si>
  <si>
    <t>Bismarck State College</t>
  </si>
  <si>
    <t>Dakota College At Bottineau</t>
  </si>
  <si>
    <t>Minot</t>
  </si>
  <si>
    <t>Dickinson State University</t>
  </si>
  <si>
    <t>Dickinson</t>
  </si>
  <si>
    <t>Jamestown College</t>
  </si>
  <si>
    <t>Jamestown</t>
  </si>
  <si>
    <t>Lake Region State College</t>
  </si>
  <si>
    <t>Devils Lake</t>
  </si>
  <si>
    <t>Mayville State University</t>
  </si>
  <si>
    <t>Grand Forks</t>
  </si>
  <si>
    <t>North Dakota State College Of Science</t>
  </si>
  <si>
    <t>North Dakota State University - Main Campus - Fargo</t>
  </si>
  <si>
    <t>University Of Mary</t>
  </si>
  <si>
    <t>University Of North Dakota</t>
  </si>
  <si>
    <t>Valley City State University</t>
  </si>
  <si>
    <t>Williston State College</t>
  </si>
  <si>
    <t>Williston</t>
  </si>
  <si>
    <t>Central Community College</t>
  </si>
  <si>
    <t>Grand Island</t>
  </si>
  <si>
    <t>Scottsbluff</t>
  </si>
  <si>
    <t>Concordia University of Seward, NE</t>
  </si>
  <si>
    <t>Lincoln</t>
  </si>
  <si>
    <t>Doane College</t>
  </si>
  <si>
    <t>Hastings College</t>
  </si>
  <si>
    <t>Hastings</t>
  </si>
  <si>
    <t>Metropolitan Community College of Omaha, NE</t>
  </si>
  <si>
    <t>Midland University</t>
  </si>
  <si>
    <t>Mid-Plains Community College</t>
  </si>
  <si>
    <t>North Platte</t>
  </si>
  <si>
    <t>Northeast Community College</t>
  </si>
  <si>
    <t>Nebraska City</t>
  </si>
  <si>
    <t>Southeast Community College</t>
  </si>
  <si>
    <t>University Of Nebraska System</t>
  </si>
  <si>
    <t>Western Nebraska Community College</t>
  </si>
  <si>
    <t>Colby-Sawyer College</t>
  </si>
  <si>
    <t>Claremont</t>
  </si>
  <si>
    <t>Empire Beauty School of Somersworth, NH</t>
  </si>
  <si>
    <t>Keene</t>
  </si>
  <si>
    <t>Lakes Region Community College</t>
  </si>
  <si>
    <t>Manchester Community College of Manchester, NH</t>
  </si>
  <si>
    <t>Nashua Community College</t>
  </si>
  <si>
    <t>NHTI  - Concord's Community College</t>
  </si>
  <si>
    <t>Plymouth State University Of The University System Of New Hampshire</t>
  </si>
  <si>
    <t>River Valley Community College</t>
  </si>
  <si>
    <t>University Of New Hampshire</t>
  </si>
  <si>
    <t>White Mountains Community College</t>
  </si>
  <si>
    <t>Berlin</t>
  </si>
  <si>
    <t>Anthem Institute</t>
  </si>
  <si>
    <t>Newark</t>
  </si>
  <si>
    <t>Atlantic Cape Community College</t>
  </si>
  <si>
    <t>Bergen Community College</t>
  </si>
  <si>
    <t>Berkeley College of Woodland Park, NJ</t>
  </si>
  <si>
    <t>Beth Medrash Govoha Of America</t>
  </si>
  <si>
    <t>Toms River</t>
  </si>
  <si>
    <t>Brookdale Community College</t>
  </si>
  <si>
    <t>Burlington County College - Pemberton Campus</t>
  </si>
  <si>
    <t>Caldwell College</t>
  </si>
  <si>
    <t>Camden County College</t>
  </si>
  <si>
    <t>Capri Institute Of Hair Design</t>
  </si>
  <si>
    <t xml:space="preserve">College Of New Jersey </t>
  </si>
  <si>
    <t>College Of Saint Elizabeth</t>
  </si>
  <si>
    <t>County College Of Morris</t>
  </si>
  <si>
    <t>Cumberland County College</t>
  </si>
  <si>
    <t>Essex County College</t>
  </si>
  <si>
    <t>Fairleigh Dickinson University</t>
  </si>
  <si>
    <t>Felician College</t>
  </si>
  <si>
    <t>Hohokus School - RETS/Nutley</t>
  </si>
  <si>
    <t>Hudson County Community College</t>
  </si>
  <si>
    <t>Mercer County Community College</t>
  </si>
  <si>
    <t>Middlesex County College</t>
  </si>
  <si>
    <t>New Jersey Institute Of Technology</t>
  </si>
  <si>
    <t>Ocean County College</t>
  </si>
  <si>
    <t>Passaic County Community College</t>
  </si>
  <si>
    <t>Princeton University</t>
  </si>
  <si>
    <t>Ramapo College Of New Jersey</t>
  </si>
  <si>
    <t>Raritan Valley Community College</t>
  </si>
  <si>
    <t xml:space="preserve">Richard Stockton College Of New Jersey </t>
  </si>
  <si>
    <t>Rowan College At Gloucester County</t>
  </si>
  <si>
    <t>Rutgers, The State University Of New Jersey</t>
  </si>
  <si>
    <t>Salem Community College</t>
  </si>
  <si>
    <t>Stevens Institute Of Technology</t>
  </si>
  <si>
    <t>Sussex County Community College</t>
  </si>
  <si>
    <t>Thomas A Edison State College</t>
  </si>
  <si>
    <t>Union County College</t>
  </si>
  <si>
    <t>Warren County Community College</t>
  </si>
  <si>
    <t>William Paterson University Of New Jersey</t>
  </si>
  <si>
    <t>Central New Mexico Community College</t>
  </si>
  <si>
    <t>Albuquerque</t>
  </si>
  <si>
    <t>Clovis Community College</t>
  </si>
  <si>
    <t>Clovis</t>
  </si>
  <si>
    <t>Eastern New Mexico University</t>
  </si>
  <si>
    <t>Luna Community College</t>
  </si>
  <si>
    <t>New Mexico Institute Of Mining &amp; Technology</t>
  </si>
  <si>
    <t>Socorro</t>
  </si>
  <si>
    <t>New Mexico Junior College</t>
  </si>
  <si>
    <t>Hobbs</t>
  </si>
  <si>
    <t>New Mexico Military Institute</t>
  </si>
  <si>
    <t>Roswell</t>
  </si>
  <si>
    <t>New Mexico State University</t>
  </si>
  <si>
    <t>El Paso</t>
  </si>
  <si>
    <t>Olympian Academy Of Cosmetology</t>
  </si>
  <si>
    <t>Alamogordo</t>
  </si>
  <si>
    <t>San Juan College</t>
  </si>
  <si>
    <t>Santa Fe Community College</t>
  </si>
  <si>
    <t>Santa Fe</t>
  </si>
  <si>
    <t>Santa Fe University Of Art And Design</t>
  </si>
  <si>
    <t>University Of New Mexico</t>
  </si>
  <si>
    <t>Deming</t>
  </si>
  <si>
    <t>College Of Southern Nevada</t>
  </si>
  <si>
    <t>Great Basin College</t>
  </si>
  <si>
    <t>Elko</t>
  </si>
  <si>
    <t>Milan Institute of Sparks, NV</t>
  </si>
  <si>
    <t>Reno</t>
  </si>
  <si>
    <t>Nevada State College</t>
  </si>
  <si>
    <t>Truckee Meadows Community College</t>
  </si>
  <si>
    <t>University Of Nevada - Las Vegas</t>
  </si>
  <si>
    <t>University Of Nevada , Reno</t>
  </si>
  <si>
    <t>Western Nevada College</t>
  </si>
  <si>
    <t>Adirondack Community College - SUNY Office Of Community Colleges</t>
  </si>
  <si>
    <t>Albany College Of Pharmacy And Health Sciences</t>
  </si>
  <si>
    <t>Olean</t>
  </si>
  <si>
    <t>American Musical &amp; Dramatic Academy</t>
  </si>
  <si>
    <t xml:space="preserve">Art Institute Of New York City </t>
  </si>
  <si>
    <t>ASA Institute Of Business &amp; Computer Technology</t>
  </si>
  <si>
    <t>Berkeley College of New York, NY</t>
  </si>
  <si>
    <t>Binghamton University</t>
  </si>
  <si>
    <t>Boricua College</t>
  </si>
  <si>
    <t>Briarcliffe College</t>
  </si>
  <si>
    <t>Broome Community College</t>
  </si>
  <si>
    <t>Cayuga Community College - SUNY Office Of Community College</t>
  </si>
  <si>
    <t>Cazenovia College</t>
  </si>
  <si>
    <t>City College Of New York - CUNY</t>
  </si>
  <si>
    <t>Watertown</t>
  </si>
  <si>
    <t>Clinton Community College - SUNY Office Of Community Colleges</t>
  </si>
  <si>
    <t>College Of Mount Saint Vincent And Manhattan College</t>
  </si>
  <si>
    <t xml:space="preserve">College Of New Rochelle </t>
  </si>
  <si>
    <t>College Of Saint Rose</t>
  </si>
  <si>
    <t>College Of Staten Island/CUNY</t>
  </si>
  <si>
    <t xml:space="preserve">College Of Westchester </t>
  </si>
  <si>
    <t>Columbia - Greene Community College - SUNY Office Of Cmnty Colleg</t>
  </si>
  <si>
    <t>Columbia University In The City Of New York</t>
  </si>
  <si>
    <t xml:space="preserve">Cooper Union For The Advancement Of Science &amp; Art </t>
  </si>
  <si>
    <t>Cornell University</t>
  </si>
  <si>
    <t>Elmira</t>
  </si>
  <si>
    <t>Corning Community College - SUNY Office Of Community Colleges</t>
  </si>
  <si>
    <t>Culinary Institute Of America</t>
  </si>
  <si>
    <t>CUNY Bernard M. Baruch College</t>
  </si>
  <si>
    <t>CUNY Borough Of Manhattan Community College</t>
  </si>
  <si>
    <t>CUNY Bronx Community College</t>
  </si>
  <si>
    <t>CUNY John Jay College Of Criminal Justice</t>
  </si>
  <si>
    <t>CUNY Laguardia Community College</t>
  </si>
  <si>
    <t>CUNY Medgar Evers College</t>
  </si>
  <si>
    <t>CUNY York College</t>
  </si>
  <si>
    <t>CUNY, Hostos Community College</t>
  </si>
  <si>
    <t>Dominican College Of Blauvelt</t>
  </si>
  <si>
    <t>Dutchess Community College</t>
  </si>
  <si>
    <t>Empire Beauty School of New York, NY</t>
  </si>
  <si>
    <t>Erie Community College</t>
  </si>
  <si>
    <t>Fashion Institute Of Technology</t>
  </si>
  <si>
    <t>Finger Lakes Community College - SUNY Office Of Community College</t>
  </si>
  <si>
    <t>Franklin Career Institute</t>
  </si>
  <si>
    <t>Genesee Community College</t>
  </si>
  <si>
    <t>Oneonta</t>
  </si>
  <si>
    <t>Herkimer County Community College - SUNY Office Of Community Coll</t>
  </si>
  <si>
    <t>Hilbert College</t>
  </si>
  <si>
    <t>Hobart And William Smith Colleges</t>
  </si>
  <si>
    <t>Hudson Valley Community College</t>
  </si>
  <si>
    <t>Institute Of Audio Research</t>
  </si>
  <si>
    <t>Jamestown Community College</t>
  </si>
  <si>
    <t>Jefferson Community College</t>
  </si>
  <si>
    <t>Kingsborough Commmunity College/CUNY</t>
  </si>
  <si>
    <t>Lim College</t>
  </si>
  <si>
    <t>Long Island University System</t>
  </si>
  <si>
    <t>Midred Elley College And Austin's School Of Spa Technology</t>
  </si>
  <si>
    <t>Mohawk Valley Community College - SUNY Office Of Community Colleg</t>
  </si>
  <si>
    <t>Monroe Community College</t>
  </si>
  <si>
    <t>Nassau Community College</t>
  </si>
  <si>
    <t>Nazareth College Of Rochester</t>
  </si>
  <si>
    <t>New School, The</t>
  </si>
  <si>
    <t>New York City College Of Technology Of The City University Of New</t>
  </si>
  <si>
    <t>New York Institute Of Technology</t>
  </si>
  <si>
    <t>New York University</t>
  </si>
  <si>
    <t>Niagara County Community College</t>
  </si>
  <si>
    <t>North Country Community College</t>
  </si>
  <si>
    <t>Onondaga Community College</t>
  </si>
  <si>
    <t>Orange County Community College</t>
  </si>
  <si>
    <t>Pace University</t>
  </si>
  <si>
    <t>Paul Smith's College Of Arts &amp; Sciences</t>
  </si>
  <si>
    <t>Plaza College</t>
  </si>
  <si>
    <t>Pratt Institute</t>
  </si>
  <si>
    <t>Queensborough Community College-CUNY</t>
  </si>
  <si>
    <t>Rochester Institute Of Technology</t>
  </si>
  <si>
    <t>Rockland Community College</t>
  </si>
  <si>
    <t>Sage Colleges</t>
  </si>
  <si>
    <t>Saint Francis College</t>
  </si>
  <si>
    <t>Saint John's University of Queens, NY</t>
  </si>
  <si>
    <t>Saint Joseph's College of Brooklyn, NY</t>
  </si>
  <si>
    <t>Schenectady County Community College</t>
  </si>
  <si>
    <t>School Of Visual Arts</t>
  </si>
  <si>
    <t>St. Bonaventure University</t>
  </si>
  <si>
    <t>St. Lawrence University</t>
  </si>
  <si>
    <t>State University Of New York At Albany</t>
  </si>
  <si>
    <t>State University Of New York At Buffalo</t>
  </si>
  <si>
    <t>State University Of New York At Farmingdale</t>
  </si>
  <si>
    <t>State University Of New York At New Paltz</t>
  </si>
  <si>
    <t>State University Of New York At Stony Brook</t>
  </si>
  <si>
    <t>State University Of New York College At Plattsburgh</t>
  </si>
  <si>
    <t>State University Of New York College At Potsdam</t>
  </si>
  <si>
    <t>State University Of New York Institute Of Technology At Utica</t>
  </si>
  <si>
    <t>Suffolk County Community College</t>
  </si>
  <si>
    <t>Sullivan County Community College - SUNY Office Of Community Coll</t>
  </si>
  <si>
    <t>SUNY At Fredonia</t>
  </si>
  <si>
    <t>SUNY College At Brockport</t>
  </si>
  <si>
    <t>SUNY College At Buffalo</t>
  </si>
  <si>
    <t>SUNY College At Cortland</t>
  </si>
  <si>
    <t>SUNY College At Geneseo</t>
  </si>
  <si>
    <t>SUNY College At Old Westbury</t>
  </si>
  <si>
    <t>SUNY College At Oneonta</t>
  </si>
  <si>
    <t>SUNY College At Oswego</t>
  </si>
  <si>
    <t>SUNY College At Purchase</t>
  </si>
  <si>
    <t>SUNY College Of Agriculture &amp; Technology At Cobleskill</t>
  </si>
  <si>
    <t>SUNY College Of Agriculture &amp; Technology At Morrisville</t>
  </si>
  <si>
    <t>SUNY College Of Technology At Alfred</t>
  </si>
  <si>
    <t>SUNY College Of Technology At Canton</t>
  </si>
  <si>
    <t>SUNY College Of Technology At Delhi</t>
  </si>
  <si>
    <t>SUNY Fulton-Montgomery Community College</t>
  </si>
  <si>
    <t>Amsterdam</t>
  </si>
  <si>
    <t>SUNY Upstate Medical University And SUNY College Of Environment Science And Forestry</t>
  </si>
  <si>
    <t>SUNY Westchester Community College</t>
  </si>
  <si>
    <t>Syracuse University</t>
  </si>
  <si>
    <t>Technical Career Institutes</t>
  </si>
  <si>
    <t>Tompkins Cortland Community College</t>
  </si>
  <si>
    <t>Trocaire College</t>
  </si>
  <si>
    <t>Ulster County Community College</t>
  </si>
  <si>
    <t>Union College of Schenectady, NY</t>
  </si>
  <si>
    <t>United Talmudical Seminary</t>
  </si>
  <si>
    <t>University Of Rochester</t>
  </si>
  <si>
    <t>Vaughn College Of Aeronautics And Technology</t>
  </si>
  <si>
    <t>Wood Tobe - Coburn School</t>
  </si>
  <si>
    <t>Word Of Life Bible Institute</t>
  </si>
  <si>
    <t>Mansfield</t>
  </si>
  <si>
    <t>Belmont College</t>
  </si>
  <si>
    <t>Wheeling</t>
  </si>
  <si>
    <t>Bluffton University</t>
  </si>
  <si>
    <t>Lima</t>
  </si>
  <si>
    <t>Bowling Green State University</t>
  </si>
  <si>
    <t>Bradford School of Columbus, OH</t>
  </si>
  <si>
    <t>Case Western Reserve University</t>
  </si>
  <si>
    <t>Cedarville University</t>
  </si>
  <si>
    <t>Dayton</t>
  </si>
  <si>
    <t>Central Ohio Technical College</t>
  </si>
  <si>
    <t>Central State University</t>
  </si>
  <si>
    <t>Cincinnati Christian University</t>
  </si>
  <si>
    <t>Cincinnati State Technical &amp; Community College</t>
  </si>
  <si>
    <t>Clark State Community College</t>
  </si>
  <si>
    <t>Cleveland Institute Of Dental - Medical Assistants</t>
  </si>
  <si>
    <t>College Of Mount Saint Joseph</t>
  </si>
  <si>
    <t xml:space="preserve">College Of Wooster </t>
  </si>
  <si>
    <t>Canton</t>
  </si>
  <si>
    <t>Columbus College Of Art &amp; Design</t>
  </si>
  <si>
    <t>Columbus State Community College</t>
  </si>
  <si>
    <t>Cuyahoga Community College</t>
  </si>
  <si>
    <t>Defiance College</t>
  </si>
  <si>
    <t>Defiance</t>
  </si>
  <si>
    <t>Eastern Gateway Community College</t>
  </si>
  <si>
    <t>Steubenville</t>
  </si>
  <si>
    <t>Franciscan University Of Steubenville</t>
  </si>
  <si>
    <t>Franklin University</t>
  </si>
  <si>
    <t>Hocking Technical College</t>
  </si>
  <si>
    <t>Athens</t>
  </si>
  <si>
    <t>James A. Rhodes State College</t>
  </si>
  <si>
    <t>Kent State University</t>
  </si>
  <si>
    <t>Lakeland Community College</t>
  </si>
  <si>
    <t>Marietta College</t>
  </si>
  <si>
    <t>Parkersburg</t>
  </si>
  <si>
    <t>Marion Technical College</t>
  </si>
  <si>
    <t>Miami University</t>
  </si>
  <si>
    <t>Zanesville</t>
  </si>
  <si>
    <t>Nationwide Beauty Academy</t>
  </si>
  <si>
    <t>North Central State College</t>
  </si>
  <si>
    <t>Northwest State Community College</t>
  </si>
  <si>
    <t>Lorain</t>
  </si>
  <si>
    <t>Ohio Northern University</t>
  </si>
  <si>
    <t>Ohio University</t>
  </si>
  <si>
    <t>Owens State Community College</t>
  </si>
  <si>
    <t>Shawnee State University</t>
  </si>
  <si>
    <t>Scioto</t>
  </si>
  <si>
    <t>Sinclair Community College</t>
  </si>
  <si>
    <t>Southern State Community College</t>
  </si>
  <si>
    <t>Washington Court House</t>
  </si>
  <si>
    <t>Stark State College</t>
  </si>
  <si>
    <t>Stautzenberger College</t>
  </si>
  <si>
    <t>Terra State Community College</t>
  </si>
  <si>
    <t xml:space="preserve">University Of Akron </t>
  </si>
  <si>
    <t>University Of Cincinnati</t>
  </si>
  <si>
    <t>University Of Dayton</t>
  </si>
  <si>
    <t xml:space="preserve">University Of Findlay </t>
  </si>
  <si>
    <t>University Of Mount Union</t>
  </si>
  <si>
    <t>University Of Rio Grande</t>
  </si>
  <si>
    <t>University Of Toledo</t>
  </si>
  <si>
    <t>Urbana University</t>
  </si>
  <si>
    <t>Washington State Community College</t>
  </si>
  <si>
    <t>Wilmington College</t>
  </si>
  <si>
    <t>Wright State University</t>
  </si>
  <si>
    <t>Zane State College</t>
  </si>
  <si>
    <t>Lawton</t>
  </si>
  <si>
    <t>Carl Albert State College</t>
  </si>
  <si>
    <t>Connors State College</t>
  </si>
  <si>
    <t>Muskogee</t>
  </si>
  <si>
    <t>Eastern Oklahoma State College</t>
  </si>
  <si>
    <t>Francis Tuttle Technology Center School District No. 21</t>
  </si>
  <si>
    <t>Kiamichi Technology Center</t>
  </si>
  <si>
    <t>Moore Norman Technology Center School District No. 17</t>
  </si>
  <si>
    <t>Northeastern Oklahoma A &amp; M College</t>
  </si>
  <si>
    <t>Northern Oklahoma College</t>
  </si>
  <si>
    <t>Tulsa</t>
  </si>
  <si>
    <t>Enid</t>
  </si>
  <si>
    <t>Oklahoma Baptist University</t>
  </si>
  <si>
    <t>Oklahoma City Community College</t>
  </si>
  <si>
    <t>Oklahoma Panhandle State University</t>
  </si>
  <si>
    <t>Guymon</t>
  </si>
  <si>
    <t>Oklahoma State University</t>
  </si>
  <si>
    <t>Stillwater</t>
  </si>
  <si>
    <t>Oklahoma State University - Oklahoma City</t>
  </si>
  <si>
    <t>Oklahoma State University Institute Of Technology - Okmulgee</t>
  </si>
  <si>
    <t>Okmulgee</t>
  </si>
  <si>
    <t>Platt College of Tulsa, OK</t>
  </si>
  <si>
    <t>Redlands Community College</t>
  </si>
  <si>
    <t>Rogers State University</t>
  </si>
  <si>
    <t>Rose State College</t>
  </si>
  <si>
    <t>Seminole State College</t>
  </si>
  <si>
    <t>Sherman</t>
  </si>
  <si>
    <t>Elk City</t>
  </si>
  <si>
    <t>Spartan College Of Aeronautics And Technology</t>
  </si>
  <si>
    <t>Tulsa Community College</t>
  </si>
  <si>
    <t>Tulsa Technology Center School</t>
  </si>
  <si>
    <t>Tulsa Welding School</t>
  </si>
  <si>
    <t>University Of Central Oklahoma</t>
  </si>
  <si>
    <t>University Of Oklahoma</t>
  </si>
  <si>
    <t>University Of Science &amp; Arts Of Oklahoma</t>
  </si>
  <si>
    <t>Chickasha</t>
  </si>
  <si>
    <t xml:space="preserve">University Of Tulsa </t>
  </si>
  <si>
    <t>Western Oklahoma State College</t>
  </si>
  <si>
    <t>Altus</t>
  </si>
  <si>
    <t xml:space="preserve">Art Institute Of Portland </t>
  </si>
  <si>
    <t>Blue Mountain Community College</t>
  </si>
  <si>
    <t>Kennewick</t>
  </si>
  <si>
    <t>Central Oregon Community College</t>
  </si>
  <si>
    <t>Bend</t>
  </si>
  <si>
    <t>Chemeketa Community College</t>
  </si>
  <si>
    <t>Eugene</t>
  </si>
  <si>
    <t>Clackamas Community College</t>
  </si>
  <si>
    <t>Clatsop Community College</t>
  </si>
  <si>
    <t>Longview</t>
  </si>
  <si>
    <t>Columbia Gorge Community College</t>
  </si>
  <si>
    <t>The Dalles</t>
  </si>
  <si>
    <t>Concordia University of Portland, OR</t>
  </si>
  <si>
    <t>La Grande</t>
  </si>
  <si>
    <t>Klamath Community College</t>
  </si>
  <si>
    <t>Lane Community College</t>
  </si>
  <si>
    <t>Linfield College</t>
  </si>
  <si>
    <t>Linn-Benton Community College</t>
  </si>
  <si>
    <t>Mount Hood Community College</t>
  </si>
  <si>
    <t>Multnomah University</t>
  </si>
  <si>
    <t>Oregon Institute Of Technology</t>
  </si>
  <si>
    <t>Oregon State University</t>
  </si>
  <si>
    <t>Pioneer Pacific College</t>
  </si>
  <si>
    <t>Portland Community College</t>
  </si>
  <si>
    <t>Rogue Community College</t>
  </si>
  <si>
    <t>Medford</t>
  </si>
  <si>
    <t>Southwestern Oregon Community College</t>
  </si>
  <si>
    <t>Roseburg</t>
  </si>
  <si>
    <t>Treasure Valley Community College</t>
  </si>
  <si>
    <t>Ontario</t>
  </si>
  <si>
    <t>Umpqua Community College</t>
  </si>
  <si>
    <t>University Of Oregon</t>
  </si>
  <si>
    <t>University Of Portland</t>
  </si>
  <si>
    <t>Reading</t>
  </si>
  <si>
    <t xml:space="preserve">Art Institute Of Philadelphia </t>
  </si>
  <si>
    <t xml:space="preserve">Art Institute Of Pittsburgh </t>
  </si>
  <si>
    <t>Art Institute Of York  - Pennsylvania</t>
  </si>
  <si>
    <t>Automotive Training Center</t>
  </si>
  <si>
    <t>Baptist Bible College Of Pennsylvania</t>
  </si>
  <si>
    <t>Bloomsburg University Of Pennsylvania</t>
  </si>
  <si>
    <t>Bradford School of Pittsburgh, PA</t>
  </si>
  <si>
    <t>Sunbury</t>
  </si>
  <si>
    <t>Bucks County Community College</t>
  </si>
  <si>
    <t>Butler County Community College of Butler, PA</t>
  </si>
  <si>
    <t>Cabrini College</t>
  </si>
  <si>
    <t>Cairn University</t>
  </si>
  <si>
    <t>California University Of Pennsylvania</t>
  </si>
  <si>
    <t>Cambria Rowe Business College</t>
  </si>
  <si>
    <t>Altoona</t>
  </si>
  <si>
    <t>Carnegie Mellon University</t>
  </si>
  <si>
    <t>Central Penn College</t>
  </si>
  <si>
    <t>Cheyney University Of Pennsylvania</t>
  </si>
  <si>
    <t>Clarion University Of Pennsylvania</t>
  </si>
  <si>
    <t>Community College Of Allegheny County</t>
  </si>
  <si>
    <t>Community College Of Beaver County</t>
  </si>
  <si>
    <t>Community College Of Philadelphia</t>
  </si>
  <si>
    <t>Delaware County Community College</t>
  </si>
  <si>
    <t>Delaware Valley College Of Science &amp; Agriculture</t>
  </si>
  <si>
    <t>Allentown</t>
  </si>
  <si>
    <t>Duquesne University Of The Holy Spirit</t>
  </si>
  <si>
    <t>East Stroudsburg University Of Pennsylvania</t>
  </si>
  <si>
    <t>Edinboro University Of Pennsylvania</t>
  </si>
  <si>
    <t>Empire Beauty School of Moosic, PA</t>
  </si>
  <si>
    <t>Empire Beauty School of Philadelphia, PA</t>
  </si>
  <si>
    <t>Franklin &amp; Marshall College</t>
  </si>
  <si>
    <t>Harcum College</t>
  </si>
  <si>
    <t>Harrisburg Area Community College</t>
  </si>
  <si>
    <t>Indiana University Of Pennsylvania</t>
  </si>
  <si>
    <t>Johnson College</t>
  </si>
  <si>
    <t>State College</t>
  </si>
  <si>
    <t>Keystone College</t>
  </si>
  <si>
    <t>King's College of Wilkes-Barre, PA</t>
  </si>
  <si>
    <t>Kutztown University Of Pennsylvania</t>
  </si>
  <si>
    <t>La Roche College</t>
  </si>
  <si>
    <t>Lackawanna College</t>
  </si>
  <si>
    <t>Lancaster Bible College</t>
  </si>
  <si>
    <t>Lehigh Carbon Community College</t>
  </si>
  <si>
    <t>Lincoln University of Lincoln University, PA</t>
  </si>
  <si>
    <t>Lock Haven University Of Pennsylvania</t>
  </si>
  <si>
    <t>Williamsport</t>
  </si>
  <si>
    <t>Luzerne County Community College</t>
  </si>
  <si>
    <t>Manor College</t>
  </si>
  <si>
    <t>Mansfield University Of Pennsylvania</t>
  </si>
  <si>
    <t>MCP Hahnemann And Drexel Universities</t>
  </si>
  <si>
    <t>Messiah College</t>
  </si>
  <si>
    <t>Miller-Motte Technical College &amp; McCann School Of Business &amp; Technology</t>
  </si>
  <si>
    <t>Millersville University Of Pennsylvania</t>
  </si>
  <si>
    <t>Misericordia  University</t>
  </si>
  <si>
    <t>Montgomery County Community College</t>
  </si>
  <si>
    <t>Mount Aloysius College</t>
  </si>
  <si>
    <t>New Castle School Of Trades</t>
  </si>
  <si>
    <t>Northampton County Area Community College</t>
  </si>
  <si>
    <t>Orleans Technical Institute</t>
  </si>
  <si>
    <t>Pennsylvania College Of Technology</t>
  </si>
  <si>
    <t>Pennsylvania Highlands Community College</t>
  </si>
  <si>
    <t xml:space="preserve">Pennsylvania State University </t>
  </si>
  <si>
    <t>Pittsburgh Institute Of Aeronautics</t>
  </si>
  <si>
    <t>Pittsburgh Technical Institute</t>
  </si>
  <si>
    <t>Prism Career Institute</t>
  </si>
  <si>
    <t>Reading Area Community College</t>
  </si>
  <si>
    <t>Saint Vincent College &amp; Seminary</t>
  </si>
  <si>
    <t>Shippensburg University Of Pennsylvania</t>
  </si>
  <si>
    <t>Slippery Rock University</t>
  </si>
  <si>
    <t>South Hills School Of Business &amp; Technology</t>
  </si>
  <si>
    <t>Temple University</t>
  </si>
  <si>
    <t>Triangle Tech</t>
  </si>
  <si>
    <t>University Of Pennsylvania</t>
  </si>
  <si>
    <t>University Of Pittsburgh System</t>
  </si>
  <si>
    <t>University Of Scranton</t>
  </si>
  <si>
    <t xml:space="preserve">University Of The Arts </t>
  </si>
  <si>
    <t>University Of The Sciences In Philadelphia</t>
  </si>
  <si>
    <t>Washington And Jefferson College</t>
  </si>
  <si>
    <t>West Chester University Of Pennsylvania</t>
  </si>
  <si>
    <t>Westminster College of New Wilmington, PA</t>
  </si>
  <si>
    <t>Westmoreland County Community College</t>
  </si>
  <si>
    <t>Widener University</t>
  </si>
  <si>
    <t>YTI Career Institute</t>
  </si>
  <si>
    <t>Brown University</t>
  </si>
  <si>
    <t>Community College Of Rhode Island</t>
  </si>
  <si>
    <t>Johnson &amp; Wales University</t>
  </si>
  <si>
    <t>New England Institute Of Technology</t>
  </si>
  <si>
    <t>Rhode Island School Of Design</t>
  </si>
  <si>
    <t>SBI Campus - An Affiliate Of Sanford-Brown</t>
  </si>
  <si>
    <t>University Of Rhode Island</t>
  </si>
  <si>
    <t>Aiken Technical College</t>
  </si>
  <si>
    <t>Anderson University of Anderson, SC</t>
  </si>
  <si>
    <t>Central Carolina Technical College</t>
  </si>
  <si>
    <t>Sumter</t>
  </si>
  <si>
    <t>Citadel, The Military College Of South Carolina</t>
  </si>
  <si>
    <t>Clemson University</t>
  </si>
  <si>
    <t>Coker College</t>
  </si>
  <si>
    <t>College Of Charleston</t>
  </si>
  <si>
    <t>Columbia College of Columbia, SC</t>
  </si>
  <si>
    <t>Spartanburg</t>
  </si>
  <si>
    <t>Florence - Darlington Technical College</t>
  </si>
  <si>
    <t>Greenville Technical College</t>
  </si>
  <si>
    <t>Horry - Georgetown Technical College</t>
  </si>
  <si>
    <t>Lander University</t>
  </si>
  <si>
    <t>Limestone College</t>
  </si>
  <si>
    <t>Midlands Technical College</t>
  </si>
  <si>
    <t>Newberry College</t>
  </si>
  <si>
    <t>Northeastern Technical College</t>
  </si>
  <si>
    <t>Bennettsville</t>
  </si>
  <si>
    <t>Orangeburg - Calhoun Technical College</t>
  </si>
  <si>
    <t>Piedmont Technical College</t>
  </si>
  <si>
    <t>Spartanburg Community College</t>
  </si>
  <si>
    <t>Spartanburg Methodist College</t>
  </si>
  <si>
    <t>Tri-County Technical College</t>
  </si>
  <si>
    <t>Trident Technical College</t>
  </si>
  <si>
    <t>University Of South Carolina System</t>
  </si>
  <si>
    <t>Williamsburg Technical College</t>
  </si>
  <si>
    <t>York Technical College</t>
  </si>
  <si>
    <t>Augustana College of Sioux Falls, SD</t>
  </si>
  <si>
    <t>Sioux Falls</t>
  </si>
  <si>
    <t>Lake Area Technical Institute</t>
  </si>
  <si>
    <t>Mitchell Technical Institute</t>
  </si>
  <si>
    <t>Mitchell</t>
  </si>
  <si>
    <t>Yankton</t>
  </si>
  <si>
    <t>Southeast Technical Institute</t>
  </si>
  <si>
    <t>University Of Sioux Falls</t>
  </si>
  <si>
    <t>University Of South Dakota, South Dakota State Universities And South Dakota School Of Mines And Technology</t>
  </si>
  <si>
    <t>Brookings</t>
  </si>
  <si>
    <t>Western Dakota Technical Institute</t>
  </si>
  <si>
    <t>Rapid City</t>
  </si>
  <si>
    <t>Bethel University of McKenzie, TN</t>
  </si>
  <si>
    <t>Dickson</t>
  </si>
  <si>
    <t>Bryan College</t>
  </si>
  <si>
    <t>Crossville</t>
  </si>
  <si>
    <t>Carson - Newman University</t>
  </si>
  <si>
    <t>Morristown</t>
  </si>
  <si>
    <t>Chattanooga State Community College</t>
  </si>
  <si>
    <t>Cleveland State Community College</t>
  </si>
  <si>
    <t>Columbia State Community College</t>
  </si>
  <si>
    <t>Dyersburg State Community College</t>
  </si>
  <si>
    <t>Dyersburg</t>
  </si>
  <si>
    <t>Johnson City</t>
  </si>
  <si>
    <t>Freed Hardeman University</t>
  </si>
  <si>
    <t>Jackson State Community College</t>
  </si>
  <si>
    <t>Johnson University</t>
  </si>
  <si>
    <t>Knoxville</t>
  </si>
  <si>
    <t>Middlesborough</t>
  </si>
  <si>
    <t>Lincoln Technical Institute And Lincoln College Of Technology</t>
  </si>
  <si>
    <t>Martin Methodist College</t>
  </si>
  <si>
    <t>Milligan College</t>
  </si>
  <si>
    <t>Motlow State Community College</t>
  </si>
  <si>
    <t>Tullahoma</t>
  </si>
  <si>
    <t>Nashville State Community College</t>
  </si>
  <si>
    <t>National College Of Business And Technology</t>
  </si>
  <si>
    <t>Northeast State Community College</t>
  </si>
  <si>
    <t>Pellissippi State Community College</t>
  </si>
  <si>
    <t>Roane State Community College</t>
  </si>
  <si>
    <t>Southwest Tennessee Community College</t>
  </si>
  <si>
    <t>Tennessee College Of Applied Technology - Dickson</t>
  </si>
  <si>
    <t>Tennessee College Of Applied Technology - Knoxville</t>
  </si>
  <si>
    <t>Tennessee College Of Applied Technology - Morristown</t>
  </si>
  <si>
    <t>Tennessee College Of Applied Technology-Jackson</t>
  </si>
  <si>
    <t>Tennessee College Of Applied Technology-Memphis</t>
  </si>
  <si>
    <t>Tennessee College Of Applied Technology-Shelbyville</t>
  </si>
  <si>
    <t>Cookeville</t>
  </si>
  <si>
    <t>Tennessee Wesleyan College</t>
  </si>
  <si>
    <t xml:space="preserve">University Of Memphis </t>
  </si>
  <si>
    <t>University Of Tennessee System</t>
  </si>
  <si>
    <t xml:space="preserve">University Of The South </t>
  </si>
  <si>
    <t>Vanderbilt University</t>
  </si>
  <si>
    <t>Volunteer State Community College</t>
  </si>
  <si>
    <t>Walters State Community College</t>
  </si>
  <si>
    <t>Alamo Community College District</t>
  </si>
  <si>
    <t>Alvin Community College</t>
  </si>
  <si>
    <t>Pearland</t>
  </si>
  <si>
    <t>Amarillo College</t>
  </si>
  <si>
    <t>Amarillo</t>
  </si>
  <si>
    <t>Angelina College</t>
  </si>
  <si>
    <t xml:space="preserve">Art Institute Of Houston </t>
  </si>
  <si>
    <t>Austin Community College</t>
  </si>
  <si>
    <t>Waco</t>
  </si>
  <si>
    <t>Blinn College</t>
  </si>
  <si>
    <t>Brazosport College</t>
  </si>
  <si>
    <t>Central Texas College District</t>
  </si>
  <si>
    <t>Killeen</t>
  </si>
  <si>
    <t>Cisco College</t>
  </si>
  <si>
    <t>Clarendon College</t>
  </si>
  <si>
    <t xml:space="preserve">College Of Health Care Professions </t>
  </si>
  <si>
    <t>College Of The Mainland</t>
  </si>
  <si>
    <t>Collin County Community College</t>
  </si>
  <si>
    <t>Dallas</t>
  </si>
  <si>
    <t>Concordia University Texas</t>
  </si>
  <si>
    <t>Dallas County Community College District</t>
  </si>
  <si>
    <t>Del Mar College</t>
  </si>
  <si>
    <t>Corpus Christi</t>
  </si>
  <si>
    <t>East Texas Baptist University</t>
  </si>
  <si>
    <t>El Paso Community College</t>
  </si>
  <si>
    <t>Fortis College of Houston, TX</t>
  </si>
  <si>
    <t>Galveston College</t>
  </si>
  <si>
    <t>Grayson  County College</t>
  </si>
  <si>
    <t>Hallmark College Of Technology</t>
  </si>
  <si>
    <t>Hill College</t>
  </si>
  <si>
    <t>Houston Community College</t>
  </si>
  <si>
    <t>Howard County Junior College District</t>
  </si>
  <si>
    <t>Big Spring</t>
  </si>
  <si>
    <t>Howard Payne University</t>
  </si>
  <si>
    <t>Brownwood</t>
  </si>
  <si>
    <t>Institute For Business &amp; Technology</t>
  </si>
  <si>
    <t>Kilgore College</t>
  </si>
  <si>
    <t>Lamar Institute Of Technology</t>
  </si>
  <si>
    <t>Beaumont</t>
  </si>
  <si>
    <t>Lamar State College - Orange</t>
  </si>
  <si>
    <t>Lamar State College - Port Arthur</t>
  </si>
  <si>
    <t>Laredo Community College</t>
  </si>
  <si>
    <t>Le Cordon Bleu College Of Culinary Arts of Dallas, TX</t>
  </si>
  <si>
    <t>Lee College</t>
  </si>
  <si>
    <t>Letourneau University</t>
  </si>
  <si>
    <t>Lone Star College-North Harris</t>
  </si>
  <si>
    <t>Lubbock</t>
  </si>
  <si>
    <t>McLennan Community College</t>
  </si>
  <si>
    <t>McMurry University</t>
  </si>
  <si>
    <t>Midland College</t>
  </si>
  <si>
    <t>Midland</t>
  </si>
  <si>
    <t>Wichita Falls</t>
  </si>
  <si>
    <t>Navarro College</t>
  </si>
  <si>
    <t>Corsicana</t>
  </si>
  <si>
    <t>North Central Texas College</t>
  </si>
  <si>
    <t>Northeast Texas Community College</t>
  </si>
  <si>
    <t>Texarkana</t>
  </si>
  <si>
    <t>Odessa College</t>
  </si>
  <si>
    <t>Our Lady Of The Lake University</t>
  </si>
  <si>
    <t>Panola College</t>
  </si>
  <si>
    <t>Paris Junior College</t>
  </si>
  <si>
    <t>Paris</t>
  </si>
  <si>
    <t>PCI Health Training Center</t>
  </si>
  <si>
    <t>Prairie View Agricultural &amp; Mechanical University</t>
  </si>
  <si>
    <t>Ranger College</t>
  </si>
  <si>
    <t>Rice University</t>
  </si>
  <si>
    <t>Saint Mary's University</t>
  </si>
  <si>
    <t>San Jacinto Community College District</t>
  </si>
  <si>
    <t>Kerrville</t>
  </si>
  <si>
    <t>South Plains College</t>
  </si>
  <si>
    <t>South Texas College</t>
  </si>
  <si>
    <t>Brownsville</t>
  </si>
  <si>
    <t>South University</t>
  </si>
  <si>
    <t>Southern Careers Institute</t>
  </si>
  <si>
    <t>Southwest Texas Junior College</t>
  </si>
  <si>
    <t>Uvalde</t>
  </si>
  <si>
    <t>Southwestern Adventist University</t>
  </si>
  <si>
    <t>Southwestern Assemblies Of God University</t>
  </si>
  <si>
    <t>St. Edward's University</t>
  </si>
  <si>
    <t>Tarrant County College District</t>
  </si>
  <si>
    <t>Temple College</t>
  </si>
  <si>
    <t>Texarkana College</t>
  </si>
  <si>
    <t>Texas A&amp;M International University</t>
  </si>
  <si>
    <t>Texas A&amp;M University</t>
  </si>
  <si>
    <t>College Station</t>
  </si>
  <si>
    <t>Texas A&amp;M University - Commerce</t>
  </si>
  <si>
    <t>Texas A&amp;M University - Corpus Christi</t>
  </si>
  <si>
    <t>Texas A&amp;M University - Kingsville</t>
  </si>
  <si>
    <t>Texas Lutheran University</t>
  </si>
  <si>
    <t>Texas School Of Business</t>
  </si>
  <si>
    <t>Texas State Technical College</t>
  </si>
  <si>
    <t>Texas State Technical College Harlingen</t>
  </si>
  <si>
    <t>Texas State Technical College West Texas</t>
  </si>
  <si>
    <t>Sweetwater</t>
  </si>
  <si>
    <t>Texas Tech University</t>
  </si>
  <si>
    <t>Trinity Valley Community College</t>
  </si>
  <si>
    <t>Tyler Junior College</t>
  </si>
  <si>
    <t>University Of Dallas</t>
  </si>
  <si>
    <t>University Of Houston System</t>
  </si>
  <si>
    <t>University Of Mary Hardin-Baylor</t>
  </si>
  <si>
    <t>University Of North Texas</t>
  </si>
  <si>
    <t>University Of Saint Thomas of Houston, TX</t>
  </si>
  <si>
    <t>University Of Texas - Pan American</t>
  </si>
  <si>
    <t>University Of Texas At Arlington</t>
  </si>
  <si>
    <t>University Of Texas At Austin</t>
  </si>
  <si>
    <t>University Of Texas At Brownsville</t>
  </si>
  <si>
    <t>University Of Texas At Dallas</t>
  </si>
  <si>
    <t>University Of Texas At El Paso</t>
  </si>
  <si>
    <t>University Of Texas At San Antonio</t>
  </si>
  <si>
    <t>University Of Texas At Tyler</t>
  </si>
  <si>
    <t>University Of Texas Of The Permian Basin</t>
  </si>
  <si>
    <t>University Of The Incarnate Word</t>
  </si>
  <si>
    <t>Vernon College</t>
  </si>
  <si>
    <t>Vernon</t>
  </si>
  <si>
    <t>Victoria College</t>
  </si>
  <si>
    <t>Victoria</t>
  </si>
  <si>
    <t>Weatherford College</t>
  </si>
  <si>
    <t>West Texas A&amp;M University</t>
  </si>
  <si>
    <t>Western Technical College of El Paso, TX</t>
  </si>
  <si>
    <t>Western Texas College</t>
  </si>
  <si>
    <t>Snyder</t>
  </si>
  <si>
    <t>Wharton County Junior College</t>
  </si>
  <si>
    <t>Bridgerland Applied Technology College</t>
  </si>
  <si>
    <t>Logan</t>
  </si>
  <si>
    <t>Brigham Young University</t>
  </si>
  <si>
    <t>Provo</t>
  </si>
  <si>
    <t>Davis Applied Technology College</t>
  </si>
  <si>
    <t>Dixie State University</t>
  </si>
  <si>
    <t>St. George</t>
  </si>
  <si>
    <t>Latter Day Saints Business College</t>
  </si>
  <si>
    <t>Salt Lake Community College</t>
  </si>
  <si>
    <t>Snow College</t>
  </si>
  <si>
    <t>Price</t>
  </si>
  <si>
    <t>Stevens Henager College</t>
  </si>
  <si>
    <t>University Of Utah</t>
  </si>
  <si>
    <t>Westminster College of Salt Lake City, UT</t>
  </si>
  <si>
    <t>Advanced Technology Institute</t>
  </si>
  <si>
    <t>American National University</t>
  </si>
  <si>
    <t>Roanoke</t>
  </si>
  <si>
    <t>Averett University</t>
  </si>
  <si>
    <t>Blue Ridge Community College of Weyers Cave, VA</t>
  </si>
  <si>
    <t>Staunton</t>
  </si>
  <si>
    <t>Central Virginia Community College</t>
  </si>
  <si>
    <t>Lynchburg</t>
  </si>
  <si>
    <t>Newport News</t>
  </si>
  <si>
    <t>College Of William &amp; Mary</t>
  </si>
  <si>
    <t>Dabney S Lancaster Community College</t>
  </si>
  <si>
    <t>Danville Community College</t>
  </si>
  <si>
    <t>Eastern Shore Community College</t>
  </si>
  <si>
    <t>Chincoteague</t>
  </si>
  <si>
    <t>Ecpi University And Skyline Colleges</t>
  </si>
  <si>
    <t>Ferrum College</t>
  </si>
  <si>
    <t>Fortis College of Richmond, VA</t>
  </si>
  <si>
    <t>George Mason University</t>
  </si>
  <si>
    <t>Germanna Community College</t>
  </si>
  <si>
    <t>Charlottesville</t>
  </si>
  <si>
    <t>Hampden Sydney College</t>
  </si>
  <si>
    <t>South Boston</t>
  </si>
  <si>
    <t>J Sargeant Reynolds Community College</t>
  </si>
  <si>
    <t>John Tyler Community College</t>
  </si>
  <si>
    <t>Lord Fairfax Community College</t>
  </si>
  <si>
    <t>Winchester</t>
  </si>
  <si>
    <t>Medtech College</t>
  </si>
  <si>
    <t>Mountain Empire Community College</t>
  </si>
  <si>
    <t>Big Stone Gap</t>
  </si>
  <si>
    <t>New River Community College</t>
  </si>
  <si>
    <t>Northern Virginia Community College</t>
  </si>
  <si>
    <t>Patrick Henry Community College</t>
  </si>
  <si>
    <t>Martinsville</t>
  </si>
  <si>
    <t>Paul D. Camp Community College</t>
  </si>
  <si>
    <t>Piedmont Virginia Community College</t>
  </si>
  <si>
    <t>Randolph - Macon College</t>
  </si>
  <si>
    <t>Rappahannock Community College</t>
  </si>
  <si>
    <t>Richard Bland College</t>
  </si>
  <si>
    <t>Sanford-Brown College of McLean, VA</t>
  </si>
  <si>
    <t>Southside Virginia Community College</t>
  </si>
  <si>
    <t>Southwest Virginia Community College</t>
  </si>
  <si>
    <t>Bluefield</t>
  </si>
  <si>
    <t>Strayer University</t>
  </si>
  <si>
    <t>Thomas Nelson Community College</t>
  </si>
  <si>
    <t>Tidewater Community College</t>
  </si>
  <si>
    <t>University Of Mary Washington</t>
  </si>
  <si>
    <t>University Of Richmond</t>
  </si>
  <si>
    <t>University Of Virginia</t>
  </si>
  <si>
    <t xml:space="preserve">University Of Virginia's College At Wise </t>
  </si>
  <si>
    <t>Virginia Commonwealth University</t>
  </si>
  <si>
    <t>Virginia Highlands Community College</t>
  </si>
  <si>
    <t>Virginia Polytechnic Institute &amp; State University</t>
  </si>
  <si>
    <t>Virginia Western Community College</t>
  </si>
  <si>
    <t>Washington And Lee University</t>
  </si>
  <si>
    <t>Wytheville Community College</t>
  </si>
  <si>
    <t>John, Castleton And Lyndon State Colleges And Community College Of Vermont</t>
  </si>
  <si>
    <t>Landmark College</t>
  </si>
  <si>
    <t>New England Culinary Institute</t>
  </si>
  <si>
    <t>University Of Vermont And State Agricultural College</t>
  </si>
  <si>
    <t xml:space="preserve">Art Institute Of Seattle </t>
  </si>
  <si>
    <t>Bates Technical College</t>
  </si>
  <si>
    <t>Bellevue College</t>
  </si>
  <si>
    <t>Bellingham Technical College</t>
  </si>
  <si>
    <t>Big Bend Community College</t>
  </si>
  <si>
    <t>Moses Lake</t>
  </si>
  <si>
    <t>Carrington College of Spokane Valley, WA</t>
  </si>
  <si>
    <t>Cascadia Community College</t>
  </si>
  <si>
    <t>Yakima</t>
  </si>
  <si>
    <t>Centralia College</t>
  </si>
  <si>
    <t>Clark College</t>
  </si>
  <si>
    <t>Clover Park Technical College</t>
  </si>
  <si>
    <t>Columbia Basin College</t>
  </si>
  <si>
    <t>Cornish College Of The Arts</t>
  </si>
  <si>
    <t>Digipen Institute Of Technology</t>
  </si>
  <si>
    <t>Edmonds Community College</t>
  </si>
  <si>
    <t>Everett Community College</t>
  </si>
  <si>
    <t xml:space="preserve">Evergreen State College </t>
  </si>
  <si>
    <t>Gene Juarez Beauty Schools</t>
  </si>
  <si>
    <t>Grays Harbor College</t>
  </si>
  <si>
    <t>Green River Community College</t>
  </si>
  <si>
    <t>Highline Community College</t>
  </si>
  <si>
    <t>Lake Washington Institute Of Technology</t>
  </si>
  <si>
    <t>Lower Columbia College</t>
  </si>
  <si>
    <t>North Seattle College</t>
  </si>
  <si>
    <t>Olympic College</t>
  </si>
  <si>
    <t>Peninsula College</t>
  </si>
  <si>
    <t>Port Angeles</t>
  </si>
  <si>
    <t>Perry Technical Institute</t>
  </si>
  <si>
    <t>Pierce College</t>
  </si>
  <si>
    <t>Renton Technical College</t>
  </si>
  <si>
    <t>Seattle Central Community College</t>
  </si>
  <si>
    <t>Shoreline Community College</t>
  </si>
  <si>
    <t>Skagit Valley College</t>
  </si>
  <si>
    <t>South Puget Sound Community College</t>
  </si>
  <si>
    <t>South Seattle Community College</t>
  </si>
  <si>
    <t>Spokane And Spokane Falls Community Colleges</t>
  </si>
  <si>
    <t>Tacoma Community College</t>
  </si>
  <si>
    <t>University Of Puget Sound</t>
  </si>
  <si>
    <t>University Of Washington - Seattle</t>
  </si>
  <si>
    <t>Walla Walla Community College</t>
  </si>
  <si>
    <t>Washington State University</t>
  </si>
  <si>
    <t>Wenatchee Valley College</t>
  </si>
  <si>
    <t>Wenatchee</t>
  </si>
  <si>
    <t>Whatcom Community College</t>
  </si>
  <si>
    <t>Yakima Valley Community College</t>
  </si>
  <si>
    <t>Advanced Institute Of Hair Design</t>
  </si>
  <si>
    <t>Milwaukee</t>
  </si>
  <si>
    <t>Kenosha</t>
  </si>
  <si>
    <t>Blackhawk Technical College</t>
  </si>
  <si>
    <t>Chippewa Valley Technical College</t>
  </si>
  <si>
    <t>Concordia University - Wisconsin</t>
  </si>
  <si>
    <t>Fox Valley Technical College</t>
  </si>
  <si>
    <t>Gateway Technical College</t>
  </si>
  <si>
    <t>Herzing University</t>
  </si>
  <si>
    <t>Sheboygan</t>
  </si>
  <si>
    <t>Lakeshore Technical College</t>
  </si>
  <si>
    <t>Lawrence University Of Wisconsin</t>
  </si>
  <si>
    <t>Madison Area Technical College</t>
  </si>
  <si>
    <t>Maranatha Baptist University</t>
  </si>
  <si>
    <t>Marian University of Fond Du Lac, WI</t>
  </si>
  <si>
    <t>Mid-State Technical College</t>
  </si>
  <si>
    <t>Wausau</t>
  </si>
  <si>
    <t>Milwaukee Area Technical College</t>
  </si>
  <si>
    <t>Milwaukee Institute Of Art &amp; Design</t>
  </si>
  <si>
    <t>Milwaukee School Of Engineering</t>
  </si>
  <si>
    <t>Moraine Park Technical College</t>
  </si>
  <si>
    <t>Nicolet Area Technical College</t>
  </si>
  <si>
    <t>Rhinelander</t>
  </si>
  <si>
    <t>Northcentral Technical College</t>
  </si>
  <si>
    <t>Northeast Wisconsin Technical College</t>
  </si>
  <si>
    <t>Green Bay</t>
  </si>
  <si>
    <t>Southwest Wisconsin Technical College</t>
  </si>
  <si>
    <t>University Of Wisconsin System</t>
  </si>
  <si>
    <t>Waukesha County Technical College</t>
  </si>
  <si>
    <t>Western Technical College of La Crosse, WI</t>
  </si>
  <si>
    <t>Wisconsin Indianhead Technical College</t>
  </si>
  <si>
    <t>Rice Lake</t>
  </si>
  <si>
    <t>Wisconsin Lutheran College</t>
  </si>
  <si>
    <t>Alderson Broaddus University</t>
  </si>
  <si>
    <t>Elkins</t>
  </si>
  <si>
    <t>Bethany College of Bethany, WV</t>
  </si>
  <si>
    <t>Bluefield State College</t>
  </si>
  <si>
    <t>Glenville State College</t>
  </si>
  <si>
    <t>Summersville</t>
  </si>
  <si>
    <t>Southern West Virginia Community And Technical College</t>
  </si>
  <si>
    <t>University Of Charleston</t>
  </si>
  <si>
    <t>West Liberty University</t>
  </si>
  <si>
    <t>West Virginia Community And Technical College System</t>
  </si>
  <si>
    <t>Morgantown</t>
  </si>
  <si>
    <t>West Virginia Northern Community College</t>
  </si>
  <si>
    <t>West Virginia University, West Virginia University Institute Of Technology, West Virginia University - Parkersburg, And Potomac State College</t>
  </si>
  <si>
    <t>Buckhannon</t>
  </si>
  <si>
    <t>Casper College</t>
  </si>
  <si>
    <t>Casper</t>
  </si>
  <si>
    <t>Central Wyoming College</t>
  </si>
  <si>
    <t>Riverton</t>
  </si>
  <si>
    <t>Eastern Wyoming College</t>
  </si>
  <si>
    <t>Torrington</t>
  </si>
  <si>
    <t>Laramie County Community College</t>
  </si>
  <si>
    <t>Cheyenne</t>
  </si>
  <si>
    <t>Northern Wyoming Community College District</t>
  </si>
  <si>
    <t>Sheridan</t>
  </si>
  <si>
    <t>Northwest College</t>
  </si>
  <si>
    <t>Cody</t>
  </si>
  <si>
    <t>University Of Wyoming</t>
  </si>
  <si>
    <t>Laramie</t>
  </si>
  <si>
    <t>Western Wyoming Community College</t>
  </si>
  <si>
    <t>Rock Springs</t>
  </si>
  <si>
    <t>Colleges with insufficient data</t>
  </si>
  <si>
    <t>Late College Goers</t>
  </si>
  <si>
    <t>Never Attended College (up to year 2013)</t>
  </si>
  <si>
    <t>yes</t>
  </si>
  <si>
    <t>Carnegie Engaged Campus</t>
  </si>
  <si>
    <t>Chronicle Great Colleges to Work For</t>
  </si>
  <si>
    <t>Percentage of female faculty</t>
  </si>
  <si>
    <t>Percentage of female staff</t>
  </si>
  <si>
    <t>Total Operating Grants and Contracts ($ million)</t>
  </si>
  <si>
    <t>N/R</t>
  </si>
  <si>
    <t>Institutional grants from all sources</t>
  </si>
  <si>
    <t>Total Operating Grants and Contracts per FTEF</t>
  </si>
  <si>
    <t>3-year Fulbright Student total per FTES</t>
  </si>
  <si>
    <t>GAP in faculty of color</t>
  </si>
  <si>
    <t>GAP in staff of color</t>
  </si>
  <si>
    <t>N/A</t>
  </si>
  <si>
    <t>Anchorage</t>
  </si>
  <si>
    <t>Total Study Abroad</t>
  </si>
  <si>
    <t>Total Study Abroad per FTES</t>
  </si>
  <si>
    <t>Total Study Abroad students per FTES</t>
  </si>
  <si>
    <t>avg $$ FT staff non-instructional</t>
  </si>
  <si>
    <t>goal 1 total (of 7 possible)</t>
  </si>
  <si>
    <t>goal 2 total (of 2 possible)</t>
  </si>
  <si>
    <t>goal 3 total (of 3 possible)</t>
  </si>
  <si>
    <t>goal 4 total (of 8 possible)</t>
  </si>
  <si>
    <t>all goals total (of 20 possible)</t>
  </si>
  <si>
    <t>Averages</t>
  </si>
  <si>
    <t>5yr freshman grad rate (1.5)</t>
  </si>
  <si>
    <t>% FT freshman retention (1.5)</t>
  </si>
  <si>
    <t>student-to-faculty ratio (1.5)</t>
  </si>
  <si>
    <t>Ratio of NTT FTE to TN/TT FTE (1.5)</t>
  </si>
  <si>
    <t>goal 1 total (of 9 possible)</t>
  </si>
  <si>
    <t>Percentage of international students (1.5)</t>
  </si>
  <si>
    <t>Total Study Abroad students per FTES (1.5)</t>
  </si>
  <si>
    <t>goal 2 total (of 3 possible)</t>
  </si>
  <si>
    <t>avg $$ FT profs: all ranks (1.5)</t>
  </si>
  <si>
    <t>avg $$ FT staff non-instructional (1.5)</t>
  </si>
  <si>
    <t>goal 3 total (of 4 possible)</t>
  </si>
  <si>
    <t>Gap in % Minority Enrollment (1.5)</t>
  </si>
  <si>
    <t>GAP in Minority 6-Yr Grad Rate (1.5)</t>
  </si>
  <si>
    <t>GAP in faculty of color (1.5)</t>
  </si>
  <si>
    <t>goal 4 total (of 9.5 possible)</t>
  </si>
  <si>
    <t>number of categories</t>
  </si>
  <si>
    <t>Institutional grants from restricted resources</t>
  </si>
  <si>
    <t>Institutional grants from unrestricted resources</t>
  </si>
  <si>
    <t>Institutional grants (funded) - non-profit</t>
  </si>
  <si>
    <t>Institutional grants (unfunded)  - non-profit</t>
  </si>
  <si>
    <t>Institutional grants - for-profit</t>
  </si>
  <si>
    <t>Institutional grants from restricted resources ($ million)</t>
  </si>
  <si>
    <t>Institutional grants from unrestricted resources ($ million)</t>
  </si>
  <si>
    <t>Institutional grants from all sources ($ million)</t>
  </si>
  <si>
    <t>Institutional grants from restricted resources ($ million) per FTES</t>
  </si>
  <si>
    <t>Institutional grants from unrestricted resources ($ million) per FTES</t>
  </si>
  <si>
    <t>Institutional grants from all sources ($ million) per FTES</t>
  </si>
  <si>
    <t>goal 4 total (of 9 possible)</t>
  </si>
  <si>
    <t>total institutional grants</t>
  </si>
  <si>
    <t>total institutional grants per FTES</t>
  </si>
  <si>
    <t>res tuition</t>
  </si>
  <si>
    <t>tuition-grants in aid</t>
  </si>
  <si>
    <t>tuition net of grants in aid per FTES</t>
  </si>
  <si>
    <t>New Britain</t>
  </si>
  <si>
    <t>all goals total (of 27 possible)</t>
  </si>
  <si>
    <t>goal 3 total (of 5.5 possible)</t>
  </si>
  <si>
    <t>all goals total (of 22 possible)</t>
  </si>
  <si>
    <t>tuition minus grants-in-aid per FTES</t>
  </si>
  <si>
    <t>COL areavibes</t>
  </si>
  <si>
    <t>Bothell</t>
  </si>
  <si>
    <t>Tacoma</t>
  </si>
  <si>
    <t>avg $$ FT profs: all ranks (COL adjusted)</t>
  </si>
  <si>
    <t>avg $$ FT staff non-instructional (COL adjusted)</t>
  </si>
  <si>
    <t>NR</t>
  </si>
  <si>
    <t>total first three goals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</si>
</sst>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&quot;$&quot;* #,##0_);_(&quot;$&quot;* \(#,##0\);_(&quot;$&quot;* &quot;-&quot;??_);_(@_)"/>
    <numFmt numFmtId="166" formatCode="?????"/>
    <numFmt numFmtId="167" formatCode="???,???"/>
    <numFmt numFmtId="168" formatCode="#0.0_)_)_)_)_)_)_)_)"/>
    <numFmt numFmtId="169" formatCode="_(* #,##0_);_(* \(#,##0\);_(* &quot;-&quot;??_);_(@_)"/>
    <numFmt numFmtId="170" formatCode="_(* #,##0.00000_);_(* \(#,##0.00000\);_(* &quot;-&quot;??_);_(@_)"/>
  </numFmts>
  <fonts count="3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indexed="18"/>
      <name val="Arial, Helvetica, sans-serif"/>
    </font>
    <font>
      <b/>
      <sz val="8"/>
      <name val="Arial, Helvetica, sans-serif"/>
    </font>
    <font>
      <sz val="8"/>
      <color indexed="8"/>
      <name val="Calibri"/>
      <family val="2"/>
    </font>
    <font>
      <b/>
      <sz val="8"/>
      <color indexed="56"/>
      <name val="Arial, Helvetica, sans-serif"/>
    </font>
    <font>
      <sz val="8"/>
      <color indexed="8"/>
      <name val="Arial, Helvetica, sans-serif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color indexed="8"/>
      <name val="Arial, Helvetica, sans-serif"/>
    </font>
    <font>
      <sz val="8"/>
      <color rgb="FF00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3D3D3"/>
        <bgColor rgb="FFD3D3D3"/>
      </patternFill>
    </fill>
    <fill>
      <patternFill patternType="solid">
        <fgColor rgb="FFFFFF00"/>
        <bgColor rgb="FFD3D3D3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thin">
        <color rgb="FFF0F0F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 style="thin">
        <color rgb="FFF0F0F0"/>
      </right>
      <top style="thin">
        <color rgb="FF000000"/>
      </top>
      <bottom style="thin">
        <color rgb="FFF0F0F0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5" fillId="0" borderId="0"/>
    <xf numFmtId="0" fontId="28" fillId="0" borderId="0"/>
  </cellStyleXfs>
  <cellXfs count="132">
    <xf numFmtId="0" fontId="0" fillId="0" borderId="0" xfId="0"/>
    <xf numFmtId="0" fontId="20" fillId="33" borderId="0" xfId="0" applyNumberFormat="1" applyFont="1" applyFill="1" applyBorder="1" applyAlignment="1" applyProtection="1"/>
    <xf numFmtId="0" fontId="18" fillId="34" borderId="0" xfId="0" applyNumberFormat="1" applyFont="1" applyFill="1" applyBorder="1" applyAlignment="1" applyProtection="1">
      <alignment horizontal="left"/>
    </xf>
    <xf numFmtId="0" fontId="19" fillId="34" borderId="0" xfId="0" applyNumberFormat="1" applyFont="1" applyFill="1" applyBorder="1" applyAlignment="1" applyProtection="1"/>
    <xf numFmtId="0" fontId="20" fillId="33" borderId="0" xfId="0" applyNumberFormat="1" applyFont="1" applyFill="1" applyBorder="1" applyAlignment="1" applyProtection="1">
      <alignment textRotation="90"/>
    </xf>
    <xf numFmtId="0" fontId="21" fillId="35" borderId="10" xfId="0" applyNumberFormat="1" applyFont="1" applyFill="1" applyBorder="1" applyAlignment="1" applyProtection="1">
      <alignment horizontal="right" textRotation="90" wrapText="1"/>
    </xf>
    <xf numFmtId="0" fontId="21" fillId="35" borderId="10" xfId="0" applyNumberFormat="1" applyFont="1" applyFill="1" applyBorder="1" applyAlignment="1" applyProtection="1">
      <alignment horizontal="left" textRotation="90" wrapText="1"/>
    </xf>
    <xf numFmtId="0" fontId="21" fillId="35" borderId="10" xfId="0" applyNumberFormat="1" applyFont="1" applyFill="1" applyBorder="1" applyAlignment="1" applyProtection="1">
      <alignment horizontal="right" wrapText="1"/>
    </xf>
    <xf numFmtId="0" fontId="22" fillId="36" borderId="10" xfId="0" applyNumberFormat="1" applyFont="1" applyFill="1" applyBorder="1" applyAlignment="1" applyProtection="1">
      <alignment horizontal="left" wrapText="1"/>
    </xf>
    <xf numFmtId="0" fontId="22" fillId="36" borderId="10" xfId="0" applyNumberFormat="1" applyFont="1" applyFill="1" applyBorder="1" applyAlignment="1" applyProtection="1">
      <alignment horizontal="right" wrapText="1"/>
    </xf>
    <xf numFmtId="10" fontId="22" fillId="36" borderId="10" xfId="0" applyNumberFormat="1" applyFont="1" applyFill="1" applyBorder="1" applyAlignment="1" applyProtection="1">
      <alignment horizontal="right" wrapText="1"/>
    </xf>
    <xf numFmtId="8" fontId="22" fillId="36" borderId="10" xfId="0" applyNumberFormat="1" applyFont="1" applyFill="1" applyBorder="1" applyAlignment="1" applyProtection="1">
      <alignment horizontal="right" wrapText="1"/>
    </xf>
    <xf numFmtId="0" fontId="21" fillId="35" borderId="11" xfId="0" applyNumberFormat="1" applyFont="1" applyFill="1" applyBorder="1" applyAlignment="1" applyProtection="1">
      <alignment horizontal="left"/>
    </xf>
    <xf numFmtId="0" fontId="21" fillId="35" borderId="11" xfId="0" applyNumberFormat="1" applyFont="1" applyFill="1" applyBorder="1" applyAlignment="1" applyProtection="1">
      <alignment horizontal="left" wrapText="1"/>
    </xf>
    <xf numFmtId="0" fontId="0" fillId="0" borderId="11" xfId="0" applyBorder="1"/>
    <xf numFmtId="0" fontId="0" fillId="0" borderId="11" xfId="0" applyBorder="1" applyAlignment="1">
      <alignment wrapText="1"/>
    </xf>
    <xf numFmtId="164" fontId="22" fillId="36" borderId="10" xfId="0" applyNumberFormat="1" applyFont="1" applyFill="1" applyBorder="1" applyAlignment="1" applyProtection="1">
      <alignment horizontal="right" wrapText="1"/>
    </xf>
    <xf numFmtId="0" fontId="21" fillId="37" borderId="10" xfId="0" applyNumberFormat="1" applyFont="1" applyFill="1" applyBorder="1" applyAlignment="1" applyProtection="1">
      <alignment horizontal="right" wrapText="1"/>
    </xf>
    <xf numFmtId="0" fontId="22" fillId="37" borderId="10" xfId="0" applyNumberFormat="1" applyFont="1" applyFill="1" applyBorder="1" applyAlignment="1" applyProtection="1">
      <alignment horizontal="left" wrapText="1"/>
    </xf>
    <xf numFmtId="0" fontId="22" fillId="37" borderId="10" xfId="0" applyNumberFormat="1" applyFont="1" applyFill="1" applyBorder="1" applyAlignment="1" applyProtection="1">
      <alignment horizontal="right" wrapText="1"/>
    </xf>
    <xf numFmtId="10" fontId="22" fillId="37" borderId="10" xfId="0" applyNumberFormat="1" applyFont="1" applyFill="1" applyBorder="1" applyAlignment="1" applyProtection="1">
      <alignment horizontal="right" wrapText="1"/>
    </xf>
    <xf numFmtId="8" fontId="22" fillId="37" borderId="10" xfId="0" applyNumberFormat="1" applyFont="1" applyFill="1" applyBorder="1" applyAlignment="1" applyProtection="1">
      <alignment horizontal="right" wrapText="1"/>
    </xf>
    <xf numFmtId="164" fontId="22" fillId="37" borderId="10" xfId="0" applyNumberFormat="1" applyFont="1" applyFill="1" applyBorder="1" applyAlignment="1" applyProtection="1">
      <alignment horizontal="right" wrapText="1"/>
    </xf>
    <xf numFmtId="0" fontId="0" fillId="37" borderId="0" xfId="0" applyFill="1"/>
    <xf numFmtId="0" fontId="0" fillId="0" borderId="0" xfId="0" applyFill="1"/>
    <xf numFmtId="43" fontId="22" fillId="36" borderId="10" xfId="42" applyFont="1" applyFill="1" applyBorder="1" applyAlignment="1" applyProtection="1">
      <alignment horizontal="right" wrapText="1"/>
    </xf>
    <xf numFmtId="2" fontId="22" fillId="36" borderId="10" xfId="0" applyNumberFormat="1" applyFont="1" applyFill="1" applyBorder="1" applyAlignment="1" applyProtection="1">
      <alignment horizontal="right" wrapText="1"/>
    </xf>
    <xf numFmtId="10" fontId="22" fillId="36" borderId="10" xfId="44" applyNumberFormat="1" applyFont="1" applyFill="1" applyBorder="1" applyAlignment="1" applyProtection="1">
      <alignment horizontal="right" wrapText="1"/>
    </xf>
    <xf numFmtId="165" fontId="22" fillId="36" borderId="10" xfId="43" applyNumberFormat="1" applyFont="1" applyFill="1" applyBorder="1" applyAlignment="1" applyProtection="1">
      <alignment horizontal="right" wrapText="1"/>
    </xf>
    <xf numFmtId="0" fontId="21" fillId="38" borderId="10" xfId="0" applyNumberFormat="1" applyFont="1" applyFill="1" applyBorder="1" applyAlignment="1" applyProtection="1">
      <alignment horizontal="right" wrapText="1"/>
    </xf>
    <xf numFmtId="0" fontId="22" fillId="38" borderId="10" xfId="0" applyNumberFormat="1" applyFont="1" applyFill="1" applyBorder="1" applyAlignment="1" applyProtection="1">
      <alignment horizontal="left" wrapText="1"/>
    </xf>
    <xf numFmtId="0" fontId="22" fillId="38" borderId="10" xfId="0" applyNumberFormat="1" applyFont="1" applyFill="1" applyBorder="1" applyAlignment="1" applyProtection="1">
      <alignment horizontal="right" wrapText="1"/>
    </xf>
    <xf numFmtId="10" fontId="22" fillId="38" borderId="10" xfId="44" applyNumberFormat="1" applyFont="1" applyFill="1" applyBorder="1" applyAlignment="1" applyProtection="1">
      <alignment horizontal="right" wrapText="1"/>
    </xf>
    <xf numFmtId="43" fontId="22" fillId="38" borderId="10" xfId="42" applyFont="1" applyFill="1" applyBorder="1" applyAlignment="1" applyProtection="1">
      <alignment horizontal="right" wrapText="1"/>
    </xf>
    <xf numFmtId="165" fontId="22" fillId="38" borderId="10" xfId="43" applyNumberFormat="1" applyFont="1" applyFill="1" applyBorder="1" applyAlignment="1" applyProtection="1">
      <alignment horizontal="right" wrapText="1"/>
    </xf>
    <xf numFmtId="2" fontId="22" fillId="38" borderId="10" xfId="0" applyNumberFormat="1" applyFont="1" applyFill="1" applyBorder="1" applyAlignment="1" applyProtection="1">
      <alignment horizontal="right" wrapText="1"/>
    </xf>
    <xf numFmtId="0" fontId="22" fillId="0" borderId="10" xfId="0" applyNumberFormat="1" applyFont="1" applyFill="1" applyBorder="1" applyAlignment="1" applyProtection="1">
      <alignment horizontal="left" wrapText="1"/>
    </xf>
    <xf numFmtId="0" fontId="22" fillId="36" borderId="10" xfId="45" applyNumberFormat="1" applyFont="1" applyFill="1" applyBorder="1" applyAlignment="1" applyProtection="1">
      <alignment horizontal="left" wrapText="1"/>
    </xf>
    <xf numFmtId="0" fontId="21" fillId="35" borderId="10" xfId="45" applyNumberFormat="1" applyFont="1" applyFill="1" applyBorder="1" applyAlignment="1" applyProtection="1">
      <alignment horizontal="right" textRotation="90" wrapText="1"/>
    </xf>
    <xf numFmtId="164" fontId="22" fillId="38" borderId="10" xfId="0" applyNumberFormat="1" applyFont="1" applyFill="1" applyBorder="1" applyAlignment="1" applyProtection="1">
      <alignment horizontal="right" wrapText="1"/>
    </xf>
    <xf numFmtId="0" fontId="0" fillId="38" borderId="0" xfId="0" applyFill="1"/>
    <xf numFmtId="10" fontId="22" fillId="38" borderId="10" xfId="0" applyNumberFormat="1" applyFont="1" applyFill="1" applyBorder="1" applyAlignment="1" applyProtection="1">
      <alignment horizontal="right" wrapText="1"/>
    </xf>
    <xf numFmtId="8" fontId="22" fillId="36" borderId="10" xfId="45" applyNumberFormat="1" applyFont="1" applyFill="1" applyBorder="1" applyAlignment="1" applyProtection="1">
      <alignment horizontal="right" wrapText="1"/>
    </xf>
    <xf numFmtId="43" fontId="22" fillId="0" borderId="10" xfId="42" applyNumberFormat="1" applyFont="1" applyFill="1" applyBorder="1" applyAlignment="1" applyProtection="1">
      <alignment horizontal="right" wrapText="1"/>
    </xf>
    <xf numFmtId="44" fontId="21" fillId="35" borderId="10" xfId="43" applyFont="1" applyFill="1" applyBorder="1" applyAlignment="1" applyProtection="1">
      <alignment horizontal="right" textRotation="90" wrapText="1"/>
    </xf>
    <xf numFmtId="6" fontId="22" fillId="36" borderId="10" xfId="45" applyNumberFormat="1" applyFont="1" applyFill="1" applyBorder="1" applyAlignment="1" applyProtection="1">
      <alignment horizontal="right" wrapText="1"/>
    </xf>
    <xf numFmtId="6" fontId="22" fillId="36" borderId="10" xfId="44" applyNumberFormat="1" applyFont="1" applyFill="1" applyBorder="1" applyAlignment="1" applyProtection="1">
      <alignment horizontal="right" wrapText="1"/>
    </xf>
    <xf numFmtId="6" fontId="22" fillId="38" borderId="10" xfId="43" applyNumberFormat="1" applyFont="1" applyFill="1" applyBorder="1" applyAlignment="1" applyProtection="1">
      <alignment horizontal="right" wrapText="1"/>
    </xf>
    <xf numFmtId="165" fontId="0" fillId="0" borderId="0" xfId="0" applyNumberFormat="1"/>
    <xf numFmtId="8" fontId="22" fillId="38" borderId="10" xfId="0" applyNumberFormat="1" applyFont="1" applyFill="1" applyBorder="1" applyAlignment="1" applyProtection="1">
      <alignment horizontal="right" wrapText="1"/>
    </xf>
    <xf numFmtId="165" fontId="18" fillId="34" borderId="0" xfId="43" applyNumberFormat="1" applyFont="1" applyFill="1" applyBorder="1" applyAlignment="1" applyProtection="1">
      <alignment horizontal="left"/>
    </xf>
    <xf numFmtId="165" fontId="20" fillId="33" borderId="0" xfId="43" applyNumberFormat="1" applyFont="1" applyFill="1" applyBorder="1" applyAlignment="1" applyProtection="1"/>
    <xf numFmtId="165" fontId="21" fillId="35" borderId="10" xfId="43" applyNumberFormat="1" applyFont="1" applyFill="1" applyBorder="1" applyAlignment="1" applyProtection="1">
      <alignment horizontal="right" textRotation="90" wrapText="1"/>
    </xf>
    <xf numFmtId="44" fontId="22" fillId="36" borderId="10" xfId="43" applyFont="1" applyFill="1" applyBorder="1" applyAlignment="1" applyProtection="1">
      <alignment horizontal="right" wrapText="1"/>
    </xf>
    <xf numFmtId="44" fontId="22" fillId="38" borderId="10" xfId="43" applyFont="1" applyFill="1" applyBorder="1" applyAlignment="1" applyProtection="1">
      <alignment horizontal="right" wrapText="1"/>
    </xf>
    <xf numFmtId="0" fontId="21" fillId="35" borderId="12" xfId="0" applyNumberFormat="1" applyFont="1" applyFill="1" applyBorder="1" applyAlignment="1" applyProtection="1">
      <alignment horizontal="right" textRotation="90" wrapText="1"/>
    </xf>
    <xf numFmtId="1" fontId="22" fillId="36" borderId="10" xfId="0" applyNumberFormat="1" applyFont="1" applyFill="1" applyBorder="1" applyAlignment="1" applyProtection="1">
      <alignment horizontal="right" wrapText="1"/>
    </xf>
    <xf numFmtId="1" fontId="22" fillId="38" borderId="10" xfId="0" applyNumberFormat="1" applyFont="1" applyFill="1" applyBorder="1" applyAlignment="1" applyProtection="1">
      <alignment horizontal="right" wrapText="1"/>
    </xf>
    <xf numFmtId="165" fontId="22" fillId="36" borderId="10" xfId="0" applyNumberFormat="1" applyFont="1" applyFill="1" applyBorder="1" applyAlignment="1" applyProtection="1">
      <alignment horizontal="right" wrapText="1"/>
    </xf>
    <xf numFmtId="6" fontId="22" fillId="36" borderId="10" xfId="0" applyNumberFormat="1" applyFont="1" applyFill="1" applyBorder="1" applyAlignment="1" applyProtection="1">
      <alignment horizontal="right" wrapText="1"/>
    </xf>
    <xf numFmtId="6" fontId="22" fillId="38" borderId="10" xfId="0" applyNumberFormat="1" applyFont="1" applyFill="1" applyBorder="1" applyAlignment="1" applyProtection="1">
      <alignment horizontal="right" wrapText="1"/>
    </xf>
    <xf numFmtId="0" fontId="24" fillId="4" borderId="13" xfId="8" applyFont="1" applyBorder="1" applyAlignment="1">
      <alignment horizontal="center" wrapText="1"/>
    </xf>
    <xf numFmtId="0" fontId="24" fillId="4" borderId="13" xfId="8" applyFont="1" applyBorder="1" applyAlignment="1">
      <alignment horizontal="center"/>
    </xf>
    <xf numFmtId="0" fontId="24" fillId="39" borderId="13" xfId="8" applyFont="1" applyFill="1" applyBorder="1" applyAlignment="1">
      <alignment horizontal="center" wrapText="1"/>
    </xf>
    <xf numFmtId="0" fontId="26" fillId="39" borderId="13" xfId="46" applyFont="1" applyFill="1" applyBorder="1" applyAlignment="1">
      <alignment horizontal="center" wrapText="1"/>
    </xf>
    <xf numFmtId="0" fontId="26" fillId="0" borderId="0" xfId="46" applyFont="1"/>
    <xf numFmtId="166" fontId="26" fillId="40" borderId="0" xfId="46" applyNumberFormat="1" applyFont="1" applyFill="1" applyAlignment="1">
      <alignment horizontal="center"/>
    </xf>
    <xf numFmtId="0" fontId="26" fillId="40" borderId="0" xfId="46" applyFont="1" applyFill="1" applyAlignment="1">
      <alignment horizontal="left"/>
    </xf>
    <xf numFmtId="0" fontId="26" fillId="40" borderId="0" xfId="46" applyFont="1" applyFill="1" applyAlignment="1">
      <alignment horizontal="center"/>
    </xf>
    <xf numFmtId="167" fontId="26" fillId="40" borderId="0" xfId="46" applyNumberFormat="1" applyFont="1" applyFill="1" applyAlignment="1">
      <alignment horizontal="center"/>
    </xf>
    <xf numFmtId="168" fontId="26" fillId="40" borderId="0" xfId="46" applyNumberFormat="1" applyFont="1" applyFill="1" applyAlignment="1">
      <alignment horizontal="right"/>
    </xf>
    <xf numFmtId="166" fontId="26" fillId="40" borderId="0" xfId="46" applyNumberFormat="1" applyFont="1" applyFill="1" applyBorder="1" applyAlignment="1">
      <alignment horizontal="center"/>
    </xf>
    <xf numFmtId="0" fontId="26" fillId="40" borderId="0" xfId="46" applyFont="1" applyFill="1" applyBorder="1" applyAlignment="1">
      <alignment horizontal="left"/>
    </xf>
    <xf numFmtId="0" fontId="26" fillId="40" borderId="0" xfId="46" applyFont="1" applyFill="1" applyBorder="1" applyAlignment="1">
      <alignment horizontal="center"/>
    </xf>
    <xf numFmtId="167" fontId="26" fillId="40" borderId="0" xfId="46" applyNumberFormat="1" applyFont="1" applyFill="1" applyBorder="1" applyAlignment="1">
      <alignment horizontal="center"/>
    </xf>
    <xf numFmtId="168" fontId="26" fillId="40" borderId="0" xfId="46" applyNumberFormat="1" applyFont="1" applyFill="1" applyBorder="1" applyAlignment="1">
      <alignment horizontal="right"/>
    </xf>
    <xf numFmtId="166" fontId="26" fillId="40" borderId="14" xfId="46" applyNumberFormat="1" applyFont="1" applyFill="1" applyBorder="1" applyAlignment="1">
      <alignment horizontal="center"/>
    </xf>
    <xf numFmtId="0" fontId="26" fillId="40" borderId="14" xfId="46" applyFont="1" applyFill="1" applyBorder="1" applyAlignment="1">
      <alignment horizontal="left"/>
    </xf>
    <xf numFmtId="0" fontId="26" fillId="40" borderId="14" xfId="46" applyFont="1" applyFill="1" applyBorder="1" applyAlignment="1">
      <alignment horizontal="center"/>
    </xf>
    <xf numFmtId="167" fontId="26" fillId="40" borderId="14" xfId="46" applyNumberFormat="1" applyFont="1" applyFill="1" applyBorder="1" applyAlignment="1">
      <alignment horizontal="center"/>
    </xf>
    <xf numFmtId="168" fontId="26" fillId="40" borderId="14" xfId="46" applyNumberFormat="1" applyFont="1" applyFill="1" applyBorder="1" applyAlignment="1">
      <alignment horizontal="right"/>
    </xf>
    <xf numFmtId="0" fontId="26" fillId="0" borderId="0" xfId="46" applyFont="1" applyAlignment="1">
      <alignment horizontal="center"/>
    </xf>
    <xf numFmtId="43" fontId="21" fillId="35" borderId="12" xfId="42" applyFont="1" applyFill="1" applyBorder="1" applyAlignment="1" applyProtection="1">
      <alignment horizontal="right" textRotation="90" wrapText="1"/>
    </xf>
    <xf numFmtId="169" fontId="21" fillId="35" borderId="12" xfId="42" applyNumberFormat="1" applyFont="1" applyFill="1" applyBorder="1" applyAlignment="1" applyProtection="1">
      <alignment horizontal="right" textRotation="90" wrapText="1"/>
    </xf>
    <xf numFmtId="169" fontId="22" fillId="36" borderId="10" xfId="42" applyNumberFormat="1" applyFont="1" applyFill="1" applyBorder="1" applyAlignment="1" applyProtection="1">
      <alignment horizontal="right" wrapText="1"/>
    </xf>
    <xf numFmtId="169" fontId="22" fillId="38" borderId="10" xfId="42" applyNumberFormat="1" applyFont="1" applyFill="1" applyBorder="1" applyAlignment="1" applyProtection="1">
      <alignment horizontal="right" wrapText="1"/>
    </xf>
    <xf numFmtId="169" fontId="0" fillId="0" borderId="0" xfId="42" applyNumberFormat="1" applyFont="1"/>
    <xf numFmtId="0" fontId="27" fillId="0" borderId="0" xfId="0" applyFont="1"/>
    <xf numFmtId="170" fontId="22" fillId="38" borderId="10" xfId="0" applyNumberFormat="1" applyFont="1" applyFill="1" applyBorder="1" applyAlignment="1" applyProtection="1">
      <alignment horizontal="right" wrapText="1"/>
    </xf>
    <xf numFmtId="170" fontId="22" fillId="36" borderId="10" xfId="0" applyNumberFormat="1" applyFont="1" applyFill="1" applyBorder="1" applyAlignment="1" applyProtection="1">
      <alignment horizontal="right" wrapText="1"/>
    </xf>
    <xf numFmtId="43" fontId="21" fillId="41" borderId="12" xfId="42" applyFont="1" applyFill="1" applyBorder="1" applyAlignment="1" applyProtection="1">
      <alignment horizontal="right" textRotation="90" wrapText="1"/>
    </xf>
    <xf numFmtId="1" fontId="22" fillId="42" borderId="10" xfId="43" applyNumberFormat="1" applyFont="1" applyFill="1" applyBorder="1" applyAlignment="1" applyProtection="1">
      <alignment horizontal="right" wrapText="1"/>
    </xf>
    <xf numFmtId="43" fontId="22" fillId="38" borderId="10" xfId="42" applyNumberFormat="1" applyFont="1" applyFill="1" applyBorder="1" applyAlignment="1" applyProtection="1">
      <alignment horizontal="right" wrapText="1"/>
    </xf>
    <xf numFmtId="0" fontId="29" fillId="36" borderId="10" xfId="0" applyNumberFormat="1" applyFont="1" applyFill="1" applyBorder="1" applyAlignment="1" applyProtection="1">
      <alignment horizontal="left" wrapText="1"/>
    </xf>
    <xf numFmtId="0" fontId="29" fillId="36" borderId="10" xfId="0" applyNumberFormat="1" applyFont="1" applyFill="1" applyBorder="1" applyAlignment="1" applyProtection="1">
      <alignment horizontal="right" wrapText="1"/>
    </xf>
    <xf numFmtId="10" fontId="29" fillId="36" borderId="10" xfId="0" applyNumberFormat="1" applyFont="1" applyFill="1" applyBorder="1" applyAlignment="1" applyProtection="1">
      <alignment horizontal="right" wrapText="1"/>
    </xf>
    <xf numFmtId="170" fontId="29" fillId="36" borderId="10" xfId="0" applyNumberFormat="1" applyFont="1" applyFill="1" applyBorder="1" applyAlignment="1" applyProtection="1">
      <alignment horizontal="right" wrapText="1"/>
    </xf>
    <xf numFmtId="164" fontId="29" fillId="36" borderId="10" xfId="0" applyNumberFormat="1" applyFont="1" applyFill="1" applyBorder="1" applyAlignment="1" applyProtection="1">
      <alignment horizontal="right" wrapText="1"/>
    </xf>
    <xf numFmtId="165" fontId="29" fillId="36" borderId="10" xfId="43" applyNumberFormat="1" applyFont="1" applyFill="1" applyBorder="1" applyAlignment="1" applyProtection="1">
      <alignment horizontal="right" wrapText="1"/>
    </xf>
    <xf numFmtId="1" fontId="29" fillId="42" borderId="10" xfId="43" applyNumberFormat="1" applyFont="1" applyFill="1" applyBorder="1" applyAlignment="1" applyProtection="1">
      <alignment horizontal="right" wrapText="1"/>
    </xf>
    <xf numFmtId="10" fontId="29" fillId="36" borderId="10" xfId="44" applyNumberFormat="1" applyFont="1" applyFill="1" applyBorder="1" applyAlignment="1" applyProtection="1">
      <alignment horizontal="right" wrapText="1"/>
    </xf>
    <xf numFmtId="6" fontId="29" fillId="36" borderId="10" xfId="0" applyNumberFormat="1" applyFont="1" applyFill="1" applyBorder="1" applyAlignment="1" applyProtection="1">
      <alignment horizontal="right" wrapText="1"/>
    </xf>
    <xf numFmtId="43" fontId="29" fillId="36" borderId="10" xfId="42" applyFont="1" applyFill="1" applyBorder="1" applyAlignment="1" applyProtection="1">
      <alignment horizontal="right" wrapText="1"/>
    </xf>
    <xf numFmtId="165" fontId="29" fillId="36" borderId="10" xfId="0" applyNumberFormat="1" applyFont="1" applyFill="1" applyBorder="1" applyAlignment="1" applyProtection="1">
      <alignment horizontal="right" wrapText="1"/>
    </xf>
    <xf numFmtId="1" fontId="29" fillId="36" borderId="10" xfId="0" applyNumberFormat="1" applyFont="1" applyFill="1" applyBorder="1" applyAlignment="1" applyProtection="1">
      <alignment horizontal="right" wrapText="1"/>
    </xf>
    <xf numFmtId="2" fontId="29" fillId="36" borderId="10" xfId="0" applyNumberFormat="1" applyFont="1" applyFill="1" applyBorder="1" applyAlignment="1" applyProtection="1">
      <alignment horizontal="right" wrapText="1"/>
    </xf>
    <xf numFmtId="169" fontId="27" fillId="0" borderId="0" xfId="42" applyNumberFormat="1" applyFont="1"/>
    <xf numFmtId="0" fontId="0" fillId="0" borderId="0" xfId="0" applyAlignment="1"/>
    <xf numFmtId="10" fontId="29" fillId="38" borderId="10" xfId="0" applyNumberFormat="1" applyFont="1" applyFill="1" applyBorder="1" applyAlignment="1" applyProtection="1">
      <alignment horizontal="right" wrapText="1"/>
    </xf>
    <xf numFmtId="0" fontId="29" fillId="38" borderId="10" xfId="0" applyNumberFormat="1" applyFont="1" applyFill="1" applyBorder="1" applyAlignment="1" applyProtection="1">
      <alignment horizontal="right" wrapText="1"/>
    </xf>
    <xf numFmtId="10" fontId="29" fillId="38" borderId="10" xfId="44" applyNumberFormat="1" applyFont="1" applyFill="1" applyBorder="1" applyAlignment="1" applyProtection="1">
      <alignment horizontal="right" wrapText="1"/>
    </xf>
    <xf numFmtId="6" fontId="29" fillId="38" borderId="10" xfId="0" applyNumberFormat="1" applyFont="1" applyFill="1" applyBorder="1" applyAlignment="1" applyProtection="1">
      <alignment horizontal="right" wrapText="1"/>
    </xf>
    <xf numFmtId="43" fontId="21" fillId="41" borderId="12" xfId="42" applyNumberFormat="1" applyFont="1" applyFill="1" applyBorder="1" applyAlignment="1" applyProtection="1">
      <alignment horizontal="right" textRotation="90" wrapText="1"/>
    </xf>
    <xf numFmtId="43" fontId="22" fillId="42" borderId="10" xfId="43" applyNumberFormat="1" applyFont="1" applyFill="1" applyBorder="1" applyAlignment="1" applyProtection="1">
      <alignment horizontal="right" wrapText="1"/>
    </xf>
    <xf numFmtId="43" fontId="29" fillId="42" borderId="10" xfId="43" applyNumberFormat="1" applyFont="1" applyFill="1" applyBorder="1" applyAlignment="1" applyProtection="1">
      <alignment horizontal="right" wrapText="1"/>
    </xf>
    <xf numFmtId="43" fontId="0" fillId="0" borderId="0" xfId="0" applyNumberFormat="1"/>
    <xf numFmtId="43" fontId="21" fillId="35" borderId="12" xfId="42" applyNumberFormat="1" applyFont="1" applyFill="1" applyBorder="1" applyAlignment="1" applyProtection="1">
      <alignment horizontal="right" textRotation="90" wrapText="1"/>
    </xf>
    <xf numFmtId="43" fontId="22" fillId="36" borderId="10" xfId="42" applyNumberFormat="1" applyFont="1" applyFill="1" applyBorder="1" applyAlignment="1" applyProtection="1">
      <alignment horizontal="right" wrapText="1"/>
    </xf>
    <xf numFmtId="43" fontId="0" fillId="0" borderId="0" xfId="42" applyNumberFormat="1" applyFont="1"/>
    <xf numFmtId="44" fontId="29" fillId="36" borderId="10" xfId="43" applyFont="1" applyFill="1" applyBorder="1" applyAlignment="1" applyProtection="1">
      <alignment horizontal="right" wrapText="1"/>
    </xf>
    <xf numFmtId="44" fontId="0" fillId="0" borderId="0" xfId="43" applyFont="1"/>
    <xf numFmtId="44" fontId="29" fillId="38" borderId="10" xfId="43" applyFont="1" applyFill="1" applyBorder="1" applyAlignment="1" applyProtection="1">
      <alignment horizontal="right" wrapText="1"/>
    </xf>
    <xf numFmtId="8" fontId="29" fillId="36" borderId="10" xfId="0" applyNumberFormat="1" applyFont="1" applyFill="1" applyBorder="1" applyAlignment="1" applyProtection="1">
      <alignment horizontal="right" wrapText="1"/>
    </xf>
    <xf numFmtId="0" fontId="0" fillId="0" borderId="0" xfId="0" applyFont="1" applyAlignment="1"/>
    <xf numFmtId="0" fontId="30" fillId="0" borderId="0" xfId="0" applyFont="1" applyBorder="1" applyAlignment="1"/>
    <xf numFmtId="0" fontId="30" fillId="43" borderId="10" xfId="0" applyFont="1" applyFill="1" applyBorder="1" applyAlignment="1"/>
    <xf numFmtId="0" fontId="30" fillId="44" borderId="10" xfId="0" applyFont="1" applyFill="1" applyBorder="1" applyAlignment="1"/>
    <xf numFmtId="0" fontId="30" fillId="44" borderId="15" xfId="0" applyFont="1" applyFill="1" applyBorder="1" applyAlignment="1"/>
    <xf numFmtId="44" fontId="22" fillId="36" borderId="10" xfId="0" applyNumberFormat="1" applyFont="1" applyFill="1" applyBorder="1" applyAlignment="1" applyProtection="1">
      <alignment horizontal="right" wrapText="1"/>
    </xf>
    <xf numFmtId="0" fontId="30" fillId="43" borderId="10" xfId="0" applyFont="1" applyFill="1" applyBorder="1" applyAlignment="1">
      <alignment horizontal="right"/>
    </xf>
    <xf numFmtId="0" fontId="0" fillId="0" borderId="0" xfId="0" applyFont="1"/>
    <xf numFmtId="6" fontId="0" fillId="0" borderId="0" xfId="0" applyNumberForma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5"/>
    <cellStyle name="Normal 3" xfId="46"/>
    <cellStyle name="Normal 4" xfId="47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3D3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rton\AppData\Local\Microsoft\Windows\INetCache\Content.Outlook\OCB8CAPZ\peer_pool_FR_IPEDS_2015_rev%20bkb%20ed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Peer Pool"/>
      <sheetName val="large full list"/>
      <sheetName val="large peer list"/>
      <sheetName val="with criteria used"/>
      <sheetName val="variable description"/>
      <sheetName val="privates"/>
      <sheetName val="masters large nfp"/>
      <sheetName val="new peers all data"/>
      <sheetName val="mrc data"/>
      <sheetName val="new peers comp data"/>
      <sheetName val="Sheet3"/>
      <sheetName val="new peers reduced"/>
      <sheetName val="new peers reduced 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1169"/>
  <sheetViews>
    <sheetView workbookViewId="0">
      <pane xSplit="1" ySplit="4" topLeftCell="Q795" activePane="bottomRight" state="frozen"/>
      <selection pane="topRight" activeCell="B1" sqref="B1"/>
      <selection pane="bottomLeft" activeCell="A5" sqref="A5"/>
      <selection pane="bottomRight" activeCell="A819" sqref="A819:XFD819"/>
    </sheetView>
  </sheetViews>
  <sheetFormatPr defaultRowHeight="11.25" customHeight="1"/>
  <cols>
    <col min="1" max="1" width="4.42578125" style="1" customWidth="1"/>
    <col min="2" max="2" width="31.42578125" style="1" customWidth="1"/>
    <col min="3" max="3" width="5.42578125" style="1" customWidth="1"/>
    <col min="4" max="4" width="36.28515625" style="1" customWidth="1"/>
    <col min="5" max="5" width="27.140625" style="1" customWidth="1"/>
    <col min="6" max="6" width="57" style="1" customWidth="1"/>
    <col min="7" max="46" width="10.42578125" style="1" customWidth="1"/>
    <col min="47" max="47" width="9.140625" style="1"/>
    <col min="48" max="48" width="9.140625" style="1" customWidth="1"/>
    <col min="49" max="16384" width="9.140625" style="1"/>
  </cols>
  <sheetData>
    <row r="1" spans="1:48" s="2" customFormat="1" ht="14.25" customHeight="1">
      <c r="A1" s="2" t="s">
        <v>0</v>
      </c>
    </row>
    <row r="2" spans="1:48" s="2" customFormat="1" ht="14.25" customHeight="1">
      <c r="A2" s="2" t="s">
        <v>1</v>
      </c>
    </row>
    <row r="3" spans="1:48" ht="14.25" customHeight="1">
      <c r="A3" s="3"/>
    </row>
    <row r="4" spans="1:48" s="4" customFormat="1" ht="54.95" customHeight="1">
      <c r="A4" s="5" t="s">
        <v>2</v>
      </c>
      <c r="B4" s="6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15</v>
      </c>
      <c r="O4" s="5" t="s">
        <v>16</v>
      </c>
      <c r="P4" s="5" t="s">
        <v>17</v>
      </c>
      <c r="Q4" s="5" t="s">
        <v>18</v>
      </c>
      <c r="R4" s="5" t="s">
        <v>19</v>
      </c>
      <c r="S4" s="5" t="s">
        <v>20</v>
      </c>
      <c r="T4" s="5" t="s">
        <v>21</v>
      </c>
      <c r="U4" s="5" t="s">
        <v>22</v>
      </c>
      <c r="V4" s="5" t="s">
        <v>23</v>
      </c>
      <c r="W4" s="5" t="s">
        <v>24</v>
      </c>
      <c r="X4" s="5" t="s">
        <v>25</v>
      </c>
      <c r="Y4" s="5" t="s">
        <v>26</v>
      </c>
      <c r="Z4" s="5" t="s">
        <v>27</v>
      </c>
      <c r="AA4" s="5" t="s">
        <v>28</v>
      </c>
      <c r="AB4" s="5" t="s">
        <v>29</v>
      </c>
      <c r="AC4" s="5" t="s">
        <v>30</v>
      </c>
      <c r="AD4" s="5" t="s">
        <v>31</v>
      </c>
      <c r="AE4" s="5" t="s">
        <v>32</v>
      </c>
      <c r="AF4" s="5" t="s">
        <v>33</v>
      </c>
      <c r="AG4" s="5" t="s">
        <v>34</v>
      </c>
      <c r="AH4" s="5" t="s">
        <v>35</v>
      </c>
      <c r="AI4" s="5" t="s">
        <v>36</v>
      </c>
      <c r="AJ4" s="5" t="s">
        <v>37</v>
      </c>
      <c r="AK4" s="5" t="s">
        <v>38</v>
      </c>
      <c r="AL4" s="5" t="s">
        <v>39</v>
      </c>
      <c r="AM4" s="5" t="s">
        <v>40</v>
      </c>
      <c r="AN4" s="5" t="s">
        <v>41</v>
      </c>
      <c r="AO4" s="5" t="s">
        <v>42</v>
      </c>
      <c r="AP4" s="5" t="s">
        <v>43</v>
      </c>
      <c r="AQ4" s="5" t="s">
        <v>44</v>
      </c>
      <c r="AR4" s="5" t="s">
        <v>45</v>
      </c>
      <c r="AS4" s="5" t="s">
        <v>46</v>
      </c>
      <c r="AT4" s="5" t="s">
        <v>47</v>
      </c>
      <c r="AU4" s="5" t="s">
        <v>2054</v>
      </c>
      <c r="AV4" s="5" t="s">
        <v>2056</v>
      </c>
    </row>
    <row r="5" spans="1:48" ht="14.25" hidden="1" customHeight="1">
      <c r="A5" s="7">
        <v>8</v>
      </c>
      <c r="B5" s="8" t="s">
        <v>90</v>
      </c>
      <c r="C5" s="8" t="s">
        <v>49</v>
      </c>
      <c r="D5" s="9" t="s">
        <v>91</v>
      </c>
      <c r="E5" s="9" t="s">
        <v>59</v>
      </c>
      <c r="F5" s="9" t="s">
        <v>92</v>
      </c>
      <c r="G5" s="9">
        <v>1090</v>
      </c>
      <c r="H5" s="10">
        <v>0.61099999999999999</v>
      </c>
      <c r="I5" s="10">
        <v>0.59899999999999998</v>
      </c>
      <c r="J5" s="10">
        <v>0.53100000000000003</v>
      </c>
      <c r="K5" s="10">
        <v>1</v>
      </c>
      <c r="L5" s="10">
        <v>7.0000000000000001E-3</v>
      </c>
      <c r="M5" s="10">
        <v>0.05</v>
      </c>
      <c r="N5" s="10">
        <v>0.86</v>
      </c>
      <c r="O5" s="9">
        <v>1340.63</v>
      </c>
      <c r="P5" s="9" t="s">
        <v>55</v>
      </c>
      <c r="Q5" s="9" t="s">
        <v>55</v>
      </c>
      <c r="R5" s="9">
        <v>229</v>
      </c>
      <c r="S5" s="9" t="s">
        <v>55</v>
      </c>
      <c r="T5" s="9" t="s">
        <v>55</v>
      </c>
      <c r="U5" s="9" t="s">
        <v>55</v>
      </c>
      <c r="V5" s="9" t="s">
        <v>55</v>
      </c>
      <c r="W5" s="11">
        <v>67455</v>
      </c>
      <c r="X5" s="11">
        <v>79029</v>
      </c>
      <c r="Y5" s="11">
        <v>58212</v>
      </c>
      <c r="Z5" s="11">
        <v>55944</v>
      </c>
      <c r="AA5" s="11">
        <v>33128</v>
      </c>
      <c r="AB5" s="11">
        <v>33128</v>
      </c>
      <c r="AC5" s="9" t="s">
        <v>55</v>
      </c>
      <c r="AD5" s="10">
        <v>0.57299999999999995</v>
      </c>
      <c r="AE5" s="10">
        <v>0.21</v>
      </c>
      <c r="AF5" s="10">
        <v>0.19900000000000001</v>
      </c>
      <c r="AG5" s="9">
        <v>108.67</v>
      </c>
      <c r="AH5" s="9">
        <v>176</v>
      </c>
      <c r="AI5" s="9">
        <v>12.34</v>
      </c>
      <c r="AJ5" s="9">
        <v>7.617</v>
      </c>
      <c r="AK5" s="9">
        <v>0.61741999999999997</v>
      </c>
      <c r="AL5" s="9" t="s">
        <v>55</v>
      </c>
      <c r="AM5" s="9" t="s">
        <v>55</v>
      </c>
      <c r="AN5" s="10">
        <v>0</v>
      </c>
      <c r="AO5" s="10">
        <v>0.20699999999999999</v>
      </c>
      <c r="AP5" s="10">
        <v>0.33500000000000002</v>
      </c>
      <c r="AQ5" s="9">
        <v>1346</v>
      </c>
      <c r="AR5" s="9">
        <v>0.33600000000000002</v>
      </c>
      <c r="AS5" s="10">
        <v>0.129</v>
      </c>
      <c r="AT5" s="9">
        <v>3.7999999999999999E-2</v>
      </c>
      <c r="AU5" s="16">
        <v>0.74850299401197606</v>
      </c>
      <c r="AV5" s="1" t="str">
        <f t="shared" ref="AV5:AV68" si="0">IF(AND(O5&gt;=4000,O5&lt;=25000),"yes","no")</f>
        <v>no</v>
      </c>
    </row>
    <row r="6" spans="1:48" ht="14.25" hidden="1" customHeight="1">
      <c r="A6" s="7">
        <v>11</v>
      </c>
      <c r="B6" s="8" t="s">
        <v>101</v>
      </c>
      <c r="C6" s="8" t="s">
        <v>49</v>
      </c>
      <c r="D6" s="9" t="s">
        <v>91</v>
      </c>
      <c r="E6" s="9" t="s">
        <v>59</v>
      </c>
      <c r="F6" s="9" t="s">
        <v>102</v>
      </c>
      <c r="G6" s="9">
        <v>1050</v>
      </c>
      <c r="H6" s="10">
        <v>0.41199999999999998</v>
      </c>
      <c r="I6" s="10">
        <v>0.41199999999999998</v>
      </c>
      <c r="J6" s="10">
        <v>0.39700000000000002</v>
      </c>
      <c r="K6" s="10">
        <v>1</v>
      </c>
      <c r="L6" s="10">
        <v>0.33400000000000002</v>
      </c>
      <c r="M6" s="10">
        <v>0.25</v>
      </c>
      <c r="N6" s="10">
        <v>0.7</v>
      </c>
      <c r="O6" s="9">
        <v>299.44</v>
      </c>
      <c r="P6" s="9" t="s">
        <v>55</v>
      </c>
      <c r="Q6" s="9" t="s">
        <v>55</v>
      </c>
      <c r="R6" s="9">
        <v>64</v>
      </c>
      <c r="S6" s="9" t="s">
        <v>55</v>
      </c>
      <c r="T6" s="9" t="s">
        <v>55</v>
      </c>
      <c r="U6" s="9" t="s">
        <v>55</v>
      </c>
      <c r="V6" s="9" t="s">
        <v>55</v>
      </c>
      <c r="W6" s="11">
        <v>55446</v>
      </c>
      <c r="X6" s="11">
        <v>62091</v>
      </c>
      <c r="Y6" s="11">
        <v>51273</v>
      </c>
      <c r="Z6" s="11">
        <v>46980</v>
      </c>
      <c r="AA6" s="11">
        <v>16868</v>
      </c>
      <c r="AB6" s="11">
        <v>16868</v>
      </c>
      <c r="AC6" s="9" t="s">
        <v>55</v>
      </c>
      <c r="AD6" s="10">
        <v>0.45500000000000002</v>
      </c>
      <c r="AE6" s="10">
        <v>0.56999999999999995</v>
      </c>
      <c r="AF6" s="10">
        <v>0.56299999999999994</v>
      </c>
      <c r="AG6" s="9">
        <v>36</v>
      </c>
      <c r="AH6" s="9">
        <v>57.67</v>
      </c>
      <c r="AI6" s="9">
        <v>8.32</v>
      </c>
      <c r="AJ6" s="9">
        <v>5.1929999999999996</v>
      </c>
      <c r="AK6" s="9">
        <v>0.62427999999999995</v>
      </c>
      <c r="AL6" s="9" t="s">
        <v>55</v>
      </c>
      <c r="AM6" s="9" t="s">
        <v>55</v>
      </c>
      <c r="AN6" s="10">
        <v>1.9E-2</v>
      </c>
      <c r="AO6" s="10">
        <v>0.19</v>
      </c>
      <c r="AP6" s="10">
        <v>0.33500000000000002</v>
      </c>
      <c r="AQ6" s="9">
        <v>374</v>
      </c>
      <c r="AR6" s="9">
        <v>0.28599999999999998</v>
      </c>
      <c r="AS6" s="10">
        <v>0.14599999999999999</v>
      </c>
      <c r="AT6" s="9" t="s">
        <v>103</v>
      </c>
      <c r="AU6" s="16">
        <v>0.77760497667185069</v>
      </c>
      <c r="AV6" s="1" t="str">
        <f t="shared" si="0"/>
        <v>no</v>
      </c>
    </row>
    <row r="7" spans="1:48" ht="14.25" hidden="1" customHeight="1">
      <c r="A7" s="7">
        <v>17</v>
      </c>
      <c r="B7" s="8" t="s">
        <v>123</v>
      </c>
      <c r="C7" s="8" t="s">
        <v>49</v>
      </c>
      <c r="D7" s="9" t="s">
        <v>91</v>
      </c>
      <c r="E7" s="9" t="s">
        <v>59</v>
      </c>
      <c r="F7" s="9" t="s">
        <v>92</v>
      </c>
      <c r="G7" s="9">
        <v>1095</v>
      </c>
      <c r="H7" s="10">
        <v>0.53</v>
      </c>
      <c r="I7" s="10">
        <v>0.51300000000000001</v>
      </c>
      <c r="J7" s="10">
        <v>0.42799999999999999</v>
      </c>
      <c r="K7" s="10">
        <v>0.91400000000000003</v>
      </c>
      <c r="L7" s="10">
        <v>2.1000000000000001E-2</v>
      </c>
      <c r="M7" s="10">
        <v>0.10299999999999999</v>
      </c>
      <c r="N7" s="10">
        <v>0.81</v>
      </c>
      <c r="O7" s="9">
        <v>1385.11</v>
      </c>
      <c r="P7" s="9">
        <v>47</v>
      </c>
      <c r="Q7" s="9" t="s">
        <v>55</v>
      </c>
      <c r="R7" s="9">
        <v>246</v>
      </c>
      <c r="S7" s="9" t="s">
        <v>55</v>
      </c>
      <c r="T7" s="9" t="s">
        <v>55</v>
      </c>
      <c r="U7" s="9" t="s">
        <v>55</v>
      </c>
      <c r="V7" s="9" t="s">
        <v>55</v>
      </c>
      <c r="W7" s="11">
        <v>57240</v>
      </c>
      <c r="X7" s="11">
        <v>74853</v>
      </c>
      <c r="Y7" s="11">
        <v>57159</v>
      </c>
      <c r="Z7" s="11">
        <v>51876</v>
      </c>
      <c r="AA7" s="11">
        <v>34092</v>
      </c>
      <c r="AB7" s="11">
        <v>34092</v>
      </c>
      <c r="AC7" s="9" t="s">
        <v>55</v>
      </c>
      <c r="AD7" s="10">
        <v>0.5</v>
      </c>
      <c r="AE7" s="10">
        <v>0.34</v>
      </c>
      <c r="AF7" s="10">
        <v>0.35</v>
      </c>
      <c r="AG7" s="9">
        <v>97.33</v>
      </c>
      <c r="AH7" s="9">
        <v>175</v>
      </c>
      <c r="AI7" s="9">
        <v>14.23</v>
      </c>
      <c r="AJ7" s="9">
        <v>7.915</v>
      </c>
      <c r="AK7" s="9">
        <v>0.55618999999999996</v>
      </c>
      <c r="AL7" s="9" t="s">
        <v>55</v>
      </c>
      <c r="AM7" s="9" t="s">
        <v>55</v>
      </c>
      <c r="AN7" s="10">
        <v>2.8000000000000001E-2</v>
      </c>
      <c r="AO7" s="10">
        <v>0.24099999999999999</v>
      </c>
      <c r="AP7" s="10">
        <v>0.33500000000000002</v>
      </c>
      <c r="AQ7" s="9">
        <v>1479</v>
      </c>
      <c r="AR7" s="9">
        <v>0.41099999999999998</v>
      </c>
      <c r="AS7" s="10">
        <v>9.4E-2</v>
      </c>
      <c r="AT7" s="10">
        <v>0.03</v>
      </c>
      <c r="AU7" s="16">
        <v>0.70871722182849051</v>
      </c>
      <c r="AV7" s="1" t="str">
        <f t="shared" si="0"/>
        <v>no</v>
      </c>
    </row>
    <row r="8" spans="1:48" ht="14.25" hidden="1" customHeight="1">
      <c r="A8" s="7">
        <v>18</v>
      </c>
      <c r="B8" s="8" t="s">
        <v>124</v>
      </c>
      <c r="C8" s="8" t="s">
        <v>49</v>
      </c>
      <c r="D8" s="9" t="s">
        <v>91</v>
      </c>
      <c r="E8" s="9" t="s">
        <v>59</v>
      </c>
      <c r="F8" s="9" t="s">
        <v>102</v>
      </c>
      <c r="G8" s="9">
        <v>800</v>
      </c>
      <c r="H8" s="10">
        <v>0.22700000000000001</v>
      </c>
      <c r="I8" s="10">
        <v>0.189</v>
      </c>
      <c r="J8" s="10">
        <v>0.104</v>
      </c>
      <c r="K8" s="10">
        <v>1</v>
      </c>
      <c r="L8" s="10">
        <v>0.112</v>
      </c>
      <c r="M8" s="10">
        <v>0.23499999999999999</v>
      </c>
      <c r="N8" s="10">
        <v>0.6</v>
      </c>
      <c r="O8" s="9">
        <v>835.35</v>
      </c>
      <c r="P8" s="9" t="s">
        <v>55</v>
      </c>
      <c r="Q8" s="9" t="s">
        <v>55</v>
      </c>
      <c r="R8" s="9">
        <v>122</v>
      </c>
      <c r="S8" s="9" t="s">
        <v>55</v>
      </c>
      <c r="T8" s="9" t="s">
        <v>55</v>
      </c>
      <c r="U8" s="9" t="s">
        <v>55</v>
      </c>
      <c r="V8" s="9" t="s">
        <v>55</v>
      </c>
      <c r="W8" s="11">
        <v>52197</v>
      </c>
      <c r="X8" s="11">
        <v>100557</v>
      </c>
      <c r="Y8" s="11">
        <v>44379</v>
      </c>
      <c r="Z8" s="11">
        <v>38160</v>
      </c>
      <c r="AA8" s="11">
        <v>10418</v>
      </c>
      <c r="AB8" s="11">
        <v>10418</v>
      </c>
      <c r="AC8" s="9" t="s">
        <v>55</v>
      </c>
      <c r="AD8" s="10">
        <v>0.22900000000000001</v>
      </c>
      <c r="AE8" s="10">
        <v>0.75</v>
      </c>
      <c r="AF8" s="10">
        <v>0.68200000000000005</v>
      </c>
      <c r="AG8" s="9">
        <v>44</v>
      </c>
      <c r="AH8" s="9">
        <v>95</v>
      </c>
      <c r="AI8" s="9">
        <v>18.989999999999998</v>
      </c>
      <c r="AJ8" s="9">
        <v>8.7929999999999993</v>
      </c>
      <c r="AK8" s="9">
        <v>0.46316000000000002</v>
      </c>
      <c r="AL8" s="9" t="s">
        <v>55</v>
      </c>
      <c r="AM8" s="9" t="s">
        <v>55</v>
      </c>
      <c r="AN8" s="10">
        <v>1.6E-2</v>
      </c>
      <c r="AO8" s="10">
        <v>0.92500000000000004</v>
      </c>
      <c r="AP8" s="10">
        <v>0.33500000000000002</v>
      </c>
      <c r="AQ8" s="9">
        <v>895</v>
      </c>
      <c r="AR8" s="9" t="s">
        <v>55</v>
      </c>
      <c r="AS8" s="9" t="s">
        <v>125</v>
      </c>
      <c r="AT8" s="9" t="s">
        <v>126</v>
      </c>
      <c r="AU8" s="16" t="s">
        <v>2055</v>
      </c>
      <c r="AV8" s="1" t="str">
        <f t="shared" si="0"/>
        <v>no</v>
      </c>
    </row>
    <row r="9" spans="1:48" ht="14.25" hidden="1" customHeight="1">
      <c r="A9" s="7">
        <v>36</v>
      </c>
      <c r="B9" s="8" t="s">
        <v>186</v>
      </c>
      <c r="C9" s="8" t="s">
        <v>159</v>
      </c>
      <c r="D9" s="9" t="s">
        <v>91</v>
      </c>
      <c r="E9" s="9" t="s">
        <v>59</v>
      </c>
      <c r="F9" s="9" t="s">
        <v>187</v>
      </c>
      <c r="G9" s="9">
        <v>1230</v>
      </c>
      <c r="H9" s="10">
        <v>0.68400000000000005</v>
      </c>
      <c r="I9" s="10">
        <v>0.68</v>
      </c>
      <c r="J9" s="10">
        <v>0.64300000000000002</v>
      </c>
      <c r="K9" s="10">
        <v>0.99199999999999999</v>
      </c>
      <c r="L9" s="10">
        <v>7.0000000000000001E-3</v>
      </c>
      <c r="M9" s="10">
        <v>6.6000000000000003E-2</v>
      </c>
      <c r="N9" s="10">
        <v>0.79</v>
      </c>
      <c r="O9" s="9">
        <v>1332.63</v>
      </c>
      <c r="P9" s="9">
        <v>10</v>
      </c>
      <c r="Q9" s="9" t="s">
        <v>55</v>
      </c>
      <c r="R9" s="9">
        <v>319</v>
      </c>
      <c r="S9" s="9" t="s">
        <v>55</v>
      </c>
      <c r="T9" s="9" t="s">
        <v>55</v>
      </c>
      <c r="U9" s="9" t="s">
        <v>55</v>
      </c>
      <c r="V9" s="9" t="s">
        <v>55</v>
      </c>
      <c r="W9" s="11">
        <v>68549</v>
      </c>
      <c r="X9" s="11">
        <v>80235</v>
      </c>
      <c r="Y9" s="11">
        <v>62748</v>
      </c>
      <c r="Z9" s="11">
        <v>56070</v>
      </c>
      <c r="AA9" s="11">
        <v>40870</v>
      </c>
      <c r="AB9" s="11">
        <v>40870</v>
      </c>
      <c r="AC9" s="9" t="s">
        <v>55</v>
      </c>
      <c r="AD9" s="10">
        <v>0.66700000000000004</v>
      </c>
      <c r="AE9" s="10">
        <v>0.21</v>
      </c>
      <c r="AF9" s="10">
        <v>0.20300000000000001</v>
      </c>
      <c r="AG9" s="9">
        <v>111</v>
      </c>
      <c r="AH9" s="9">
        <v>276.67</v>
      </c>
      <c r="AI9" s="9">
        <v>12.01</v>
      </c>
      <c r="AJ9" s="9">
        <v>4.8170000000000002</v>
      </c>
      <c r="AK9" s="9">
        <v>0.4012</v>
      </c>
      <c r="AL9" s="9" t="s">
        <v>55</v>
      </c>
      <c r="AM9" s="9" t="s">
        <v>55</v>
      </c>
      <c r="AN9" s="10">
        <v>4.2999999999999997E-2</v>
      </c>
      <c r="AO9" s="10">
        <v>0.17499999999999999</v>
      </c>
      <c r="AP9" s="10">
        <v>0.26300000000000001</v>
      </c>
      <c r="AQ9" s="9">
        <v>1338</v>
      </c>
      <c r="AR9" s="9">
        <v>0.121</v>
      </c>
      <c r="AS9" s="10">
        <v>8.7999999999999995E-2</v>
      </c>
      <c r="AT9" s="9">
        <v>1.7999999999999999E-2</v>
      </c>
      <c r="AU9" s="16">
        <v>0.89206066012488849</v>
      </c>
      <c r="AV9" s="1" t="str">
        <f t="shared" si="0"/>
        <v>no</v>
      </c>
    </row>
    <row r="10" spans="1:48" ht="14.25" hidden="1" customHeight="1">
      <c r="A10" s="7">
        <v>29</v>
      </c>
      <c r="B10" s="8" t="s">
        <v>164</v>
      </c>
      <c r="C10" s="8" t="s">
        <v>159</v>
      </c>
      <c r="D10" s="9" t="s">
        <v>91</v>
      </c>
      <c r="E10" s="9" t="s">
        <v>59</v>
      </c>
      <c r="F10" s="9" t="s">
        <v>165</v>
      </c>
      <c r="G10" s="9">
        <v>1085</v>
      </c>
      <c r="H10" s="10">
        <v>0.378</v>
      </c>
      <c r="I10" s="10">
        <v>0.378</v>
      </c>
      <c r="J10" s="10">
        <v>0.34599999999999997</v>
      </c>
      <c r="K10" s="10">
        <v>1</v>
      </c>
      <c r="L10" s="10">
        <v>2.4E-2</v>
      </c>
      <c r="M10" s="10">
        <v>0.188</v>
      </c>
      <c r="N10" s="10">
        <v>0.64</v>
      </c>
      <c r="O10" s="9">
        <v>704.86</v>
      </c>
      <c r="P10" s="9" t="s">
        <v>55</v>
      </c>
      <c r="Q10" s="9" t="s">
        <v>55</v>
      </c>
      <c r="R10" s="9">
        <v>154</v>
      </c>
      <c r="S10" s="9" t="s">
        <v>55</v>
      </c>
      <c r="T10" s="9" t="s">
        <v>55</v>
      </c>
      <c r="U10" s="9" t="s">
        <v>55</v>
      </c>
      <c r="V10" s="9" t="s">
        <v>55</v>
      </c>
      <c r="W10" s="11">
        <v>56792</v>
      </c>
      <c r="X10" s="11">
        <v>66708</v>
      </c>
      <c r="Y10" s="11">
        <v>59526</v>
      </c>
      <c r="Z10" s="11">
        <v>50193</v>
      </c>
      <c r="AA10" s="11">
        <v>25280</v>
      </c>
      <c r="AB10" s="11">
        <v>25280</v>
      </c>
      <c r="AC10" s="9" t="s">
        <v>55</v>
      </c>
      <c r="AD10" s="10">
        <v>0.35</v>
      </c>
      <c r="AE10" s="10">
        <v>0.46</v>
      </c>
      <c r="AF10" s="10">
        <v>0.42599999999999999</v>
      </c>
      <c r="AG10" s="9">
        <v>47.33</v>
      </c>
      <c r="AH10" s="9">
        <v>78.67</v>
      </c>
      <c r="AI10" s="9">
        <v>14.89</v>
      </c>
      <c r="AJ10" s="9">
        <v>8.9600000000000009</v>
      </c>
      <c r="AK10" s="9">
        <v>0.60168999999999995</v>
      </c>
      <c r="AL10" s="9" t="s">
        <v>55</v>
      </c>
      <c r="AM10" s="9" t="s">
        <v>55</v>
      </c>
      <c r="AN10" s="10">
        <v>4.9000000000000002E-2</v>
      </c>
      <c r="AO10" s="10">
        <v>0.157</v>
      </c>
      <c r="AP10" s="10">
        <v>0.26300000000000001</v>
      </c>
      <c r="AQ10" s="9">
        <v>715</v>
      </c>
      <c r="AR10" s="9">
        <v>0.127</v>
      </c>
      <c r="AS10" s="10">
        <v>0.106</v>
      </c>
      <c r="AT10" s="10">
        <v>2.8000000000000001E-2</v>
      </c>
      <c r="AU10" s="16">
        <v>0.88731144631765746</v>
      </c>
      <c r="AV10" s="1" t="str">
        <f t="shared" si="0"/>
        <v>no</v>
      </c>
    </row>
    <row r="11" spans="1:48" ht="14.25" hidden="1" customHeight="1">
      <c r="A11" s="7">
        <v>38</v>
      </c>
      <c r="B11" s="8" t="s">
        <v>190</v>
      </c>
      <c r="C11" s="8" t="s">
        <v>159</v>
      </c>
      <c r="D11" s="9" t="s">
        <v>91</v>
      </c>
      <c r="E11" s="9" t="s">
        <v>59</v>
      </c>
      <c r="F11" s="9" t="s">
        <v>187</v>
      </c>
      <c r="G11" s="9">
        <v>1090</v>
      </c>
      <c r="H11" s="10">
        <v>0.64800000000000002</v>
      </c>
      <c r="I11" s="10">
        <v>0.622</v>
      </c>
      <c r="J11" s="10">
        <v>0.53500000000000003</v>
      </c>
      <c r="K11" s="10">
        <v>1</v>
      </c>
      <c r="L11" s="10">
        <v>5.3999999999999999E-2</v>
      </c>
      <c r="M11" s="10">
        <v>0.17899999999999999</v>
      </c>
      <c r="N11" s="10">
        <v>0.77</v>
      </c>
      <c r="O11" s="9">
        <v>1488.49</v>
      </c>
      <c r="P11" s="9" t="s">
        <v>55</v>
      </c>
      <c r="Q11" s="9" t="s">
        <v>55</v>
      </c>
      <c r="R11" s="9">
        <v>338</v>
      </c>
      <c r="S11" s="9" t="s">
        <v>55</v>
      </c>
      <c r="T11" s="9" t="s">
        <v>55</v>
      </c>
      <c r="U11" s="9" t="s">
        <v>55</v>
      </c>
      <c r="V11" s="9" t="s">
        <v>55</v>
      </c>
      <c r="W11" s="11">
        <v>58046</v>
      </c>
      <c r="X11" s="11">
        <v>64557</v>
      </c>
      <c r="Y11" s="11">
        <v>57888</v>
      </c>
      <c r="Z11" s="11">
        <v>48159</v>
      </c>
      <c r="AA11" s="11">
        <v>24120</v>
      </c>
      <c r="AB11" s="11">
        <v>24120</v>
      </c>
      <c r="AC11" s="9" t="s">
        <v>55</v>
      </c>
      <c r="AD11" s="10">
        <v>0.38800000000000001</v>
      </c>
      <c r="AE11" s="10">
        <v>0.28999999999999998</v>
      </c>
      <c r="AF11" s="10">
        <v>0.27500000000000002</v>
      </c>
      <c r="AG11" s="9">
        <v>101</v>
      </c>
      <c r="AH11" s="9">
        <v>158.66999999999999</v>
      </c>
      <c r="AI11" s="9">
        <v>14.74</v>
      </c>
      <c r="AJ11" s="9">
        <v>9.3810000000000002</v>
      </c>
      <c r="AK11" s="9">
        <v>0.63654999999999995</v>
      </c>
      <c r="AL11" s="9" t="s">
        <v>55</v>
      </c>
      <c r="AM11" s="9" t="s">
        <v>55</v>
      </c>
      <c r="AN11" s="10">
        <v>2.5000000000000001E-2</v>
      </c>
      <c r="AO11" s="10">
        <v>0.14399999999999999</v>
      </c>
      <c r="AP11" s="10">
        <v>0.26300000000000001</v>
      </c>
      <c r="AQ11" s="9">
        <v>1538</v>
      </c>
      <c r="AR11" s="9">
        <v>0.122</v>
      </c>
      <c r="AS11" s="10">
        <v>0.11899999999999999</v>
      </c>
      <c r="AT11" s="10">
        <v>0.26</v>
      </c>
      <c r="AU11" s="16">
        <v>0.89126559714795006</v>
      </c>
      <c r="AV11" s="1" t="str">
        <f t="shared" si="0"/>
        <v>no</v>
      </c>
    </row>
    <row r="12" spans="1:48" ht="14.25" hidden="1" customHeight="1">
      <c r="A12" s="7">
        <v>39</v>
      </c>
      <c r="B12" s="8" t="s">
        <v>191</v>
      </c>
      <c r="C12" s="8" t="s">
        <v>159</v>
      </c>
      <c r="D12" s="9" t="s">
        <v>91</v>
      </c>
      <c r="E12" s="9" t="s">
        <v>59</v>
      </c>
      <c r="F12" s="9" t="s">
        <v>102</v>
      </c>
      <c r="G12" s="9" t="s">
        <v>55</v>
      </c>
      <c r="H12" s="10">
        <v>0.40100000000000002</v>
      </c>
      <c r="I12" s="10">
        <v>0.38200000000000001</v>
      </c>
      <c r="J12" s="10">
        <v>0.28899999999999998</v>
      </c>
      <c r="K12" s="10">
        <v>1</v>
      </c>
      <c r="L12" s="10">
        <v>0.06</v>
      </c>
      <c r="M12" s="10">
        <v>0.26100000000000001</v>
      </c>
      <c r="N12" s="10">
        <v>0.63</v>
      </c>
      <c r="O12" s="9">
        <v>563.12</v>
      </c>
      <c r="P12" s="9" t="s">
        <v>55</v>
      </c>
      <c r="Q12" s="9" t="s">
        <v>55</v>
      </c>
      <c r="R12" s="9">
        <v>112</v>
      </c>
      <c r="S12" s="9" t="s">
        <v>55</v>
      </c>
      <c r="T12" s="9" t="s">
        <v>55</v>
      </c>
      <c r="U12" s="9" t="s">
        <v>55</v>
      </c>
      <c r="V12" s="9" t="s">
        <v>55</v>
      </c>
      <c r="W12" s="11">
        <v>47615</v>
      </c>
      <c r="X12" s="11">
        <v>51858</v>
      </c>
      <c r="Y12" s="11">
        <v>42534</v>
      </c>
      <c r="Z12" s="11">
        <v>42372</v>
      </c>
      <c r="AA12" s="11">
        <v>12564</v>
      </c>
      <c r="AB12" s="11">
        <v>12564</v>
      </c>
      <c r="AC12" s="9" t="s">
        <v>55</v>
      </c>
      <c r="AD12" s="10">
        <v>0.36699999999999999</v>
      </c>
      <c r="AE12" s="10">
        <v>0.87</v>
      </c>
      <c r="AF12" s="10">
        <v>0.74199999999999999</v>
      </c>
      <c r="AG12" s="9">
        <v>32</v>
      </c>
      <c r="AH12" s="9">
        <v>67.67</v>
      </c>
      <c r="AI12" s="9">
        <v>17.600000000000001</v>
      </c>
      <c r="AJ12" s="9">
        <v>8.3219999999999992</v>
      </c>
      <c r="AK12" s="9">
        <v>0.47291</v>
      </c>
      <c r="AL12" s="9" t="s">
        <v>55</v>
      </c>
      <c r="AM12" s="9" t="s">
        <v>55</v>
      </c>
      <c r="AN12" s="10">
        <v>5.2999999999999999E-2</v>
      </c>
      <c r="AO12" s="10">
        <v>0.94499999999999995</v>
      </c>
      <c r="AP12" s="10">
        <v>0.26300000000000001</v>
      </c>
      <c r="AQ12" s="9">
        <v>584</v>
      </c>
      <c r="AR12" s="9" t="s">
        <v>55</v>
      </c>
      <c r="AS12" s="9" t="s">
        <v>192</v>
      </c>
      <c r="AT12" s="10">
        <v>3.4000000000000002E-2</v>
      </c>
      <c r="AU12" s="16" t="s">
        <v>2055</v>
      </c>
      <c r="AV12" s="1" t="str">
        <f t="shared" si="0"/>
        <v>no</v>
      </c>
    </row>
    <row r="13" spans="1:48" ht="14.25" hidden="1" customHeight="1">
      <c r="A13" s="7">
        <v>67</v>
      </c>
      <c r="B13" s="8" t="s">
        <v>280</v>
      </c>
      <c r="C13" s="8" t="s">
        <v>199</v>
      </c>
      <c r="D13" s="9" t="s">
        <v>91</v>
      </c>
      <c r="E13" s="9" t="s">
        <v>59</v>
      </c>
      <c r="F13" s="9" t="s">
        <v>102</v>
      </c>
      <c r="G13" s="9" t="s">
        <v>55</v>
      </c>
      <c r="H13" s="10">
        <v>0.68400000000000005</v>
      </c>
      <c r="I13" s="10">
        <v>0.68400000000000005</v>
      </c>
      <c r="J13" s="10">
        <v>0.63200000000000001</v>
      </c>
      <c r="K13" s="10">
        <v>0.42</v>
      </c>
      <c r="L13" s="10">
        <v>6.8000000000000005E-2</v>
      </c>
      <c r="M13" s="10">
        <v>0.61899999999999999</v>
      </c>
      <c r="N13" s="10">
        <v>0.5</v>
      </c>
      <c r="O13" s="9">
        <v>167.19</v>
      </c>
      <c r="P13" s="9">
        <v>31</v>
      </c>
      <c r="Q13" s="9" t="s">
        <v>55</v>
      </c>
      <c r="R13" s="9">
        <v>39</v>
      </c>
      <c r="S13" s="11" t="s">
        <v>55</v>
      </c>
      <c r="T13" s="9" t="s">
        <v>55</v>
      </c>
      <c r="U13" s="9" t="s">
        <v>55</v>
      </c>
      <c r="V13" s="11" t="s">
        <v>55</v>
      </c>
      <c r="W13" s="11">
        <v>90309</v>
      </c>
      <c r="X13" s="11">
        <v>78723</v>
      </c>
      <c r="Y13" s="11">
        <v>62730</v>
      </c>
      <c r="Z13" s="11">
        <v>54999</v>
      </c>
      <c r="AA13" s="11">
        <v>30236</v>
      </c>
      <c r="AB13" s="11">
        <v>30236</v>
      </c>
      <c r="AC13" s="9" t="s">
        <v>55</v>
      </c>
      <c r="AD13" s="10">
        <v>0.75</v>
      </c>
      <c r="AE13" s="10">
        <v>0.46</v>
      </c>
      <c r="AF13" s="10">
        <v>0.495</v>
      </c>
      <c r="AG13" s="9">
        <v>26</v>
      </c>
      <c r="AH13" s="9">
        <v>107.67</v>
      </c>
      <c r="AI13" s="9">
        <v>6.43</v>
      </c>
      <c r="AJ13" s="9">
        <v>1.5529999999999999</v>
      </c>
      <c r="AK13" s="9">
        <v>0.24149000000000001</v>
      </c>
      <c r="AL13" s="10" t="s">
        <v>55</v>
      </c>
      <c r="AM13" s="10" t="s">
        <v>55</v>
      </c>
      <c r="AN13" s="10">
        <v>4.5999999999999999E-2</v>
      </c>
      <c r="AO13" s="10">
        <v>0.08</v>
      </c>
      <c r="AP13" s="10">
        <v>0.61099999999999999</v>
      </c>
      <c r="AQ13" s="9">
        <v>174</v>
      </c>
      <c r="AR13" s="9">
        <v>1.3640000000000001</v>
      </c>
      <c r="AS13" s="10">
        <v>0.53</v>
      </c>
      <c r="AT13" s="10" t="s">
        <v>281</v>
      </c>
      <c r="AU13" s="16">
        <v>0.42301184433164118</v>
      </c>
      <c r="AV13" s="1" t="str">
        <f t="shared" si="0"/>
        <v>no</v>
      </c>
    </row>
    <row r="14" spans="1:48" ht="14.25" hidden="1" customHeight="1">
      <c r="A14" s="7">
        <v>61</v>
      </c>
      <c r="B14" s="8" t="s">
        <v>268</v>
      </c>
      <c r="C14" s="8" t="s">
        <v>199</v>
      </c>
      <c r="D14" s="9" t="s">
        <v>91</v>
      </c>
      <c r="E14" s="9" t="s">
        <v>59</v>
      </c>
      <c r="F14" s="9" t="s">
        <v>92</v>
      </c>
      <c r="G14" s="9">
        <v>1435</v>
      </c>
      <c r="H14" s="10">
        <v>0.92200000000000004</v>
      </c>
      <c r="I14" s="10">
        <v>0.89400000000000002</v>
      </c>
      <c r="J14" s="10">
        <v>0.77300000000000002</v>
      </c>
      <c r="K14" s="10">
        <v>0.98399999999999999</v>
      </c>
      <c r="L14" s="9">
        <v>1E-3</v>
      </c>
      <c r="M14" s="10">
        <v>0.111</v>
      </c>
      <c r="N14" s="10">
        <v>0.95</v>
      </c>
      <c r="O14" s="9">
        <v>1348.4</v>
      </c>
      <c r="P14" s="9">
        <v>37</v>
      </c>
      <c r="Q14" s="9" t="s">
        <v>55</v>
      </c>
      <c r="R14" s="9">
        <v>330</v>
      </c>
      <c r="S14" s="9" t="s">
        <v>55</v>
      </c>
      <c r="T14" s="9" t="s">
        <v>55</v>
      </c>
      <c r="U14" s="9" t="s">
        <v>55</v>
      </c>
      <c r="V14" s="9" t="s">
        <v>55</v>
      </c>
      <c r="W14" s="11">
        <v>119865</v>
      </c>
      <c r="X14" s="11">
        <v>158985</v>
      </c>
      <c r="Y14" s="11">
        <v>114111</v>
      </c>
      <c r="Z14" s="11">
        <v>80883</v>
      </c>
      <c r="AA14" s="11">
        <v>49045</v>
      </c>
      <c r="AB14" s="11">
        <v>49045</v>
      </c>
      <c r="AC14" s="9" t="s">
        <v>55</v>
      </c>
      <c r="AD14" s="10">
        <v>0.97799999999999998</v>
      </c>
      <c r="AE14" s="10">
        <v>0.1</v>
      </c>
      <c r="AF14" s="10">
        <v>0.115</v>
      </c>
      <c r="AG14" s="9">
        <v>171</v>
      </c>
      <c r="AH14" s="9">
        <v>244.67</v>
      </c>
      <c r="AI14" s="9">
        <v>7.89</v>
      </c>
      <c r="AJ14" s="9">
        <v>5.5110000000000001</v>
      </c>
      <c r="AK14" s="9">
        <v>0.69891000000000003</v>
      </c>
      <c r="AL14" s="9" t="s">
        <v>55</v>
      </c>
      <c r="AM14" s="9" t="s">
        <v>55</v>
      </c>
      <c r="AN14" s="10">
        <v>0.17</v>
      </c>
      <c r="AO14" s="10">
        <v>0.34699999999999998</v>
      </c>
      <c r="AP14" s="10">
        <v>0.61099999999999999</v>
      </c>
      <c r="AQ14" s="9">
        <v>1349</v>
      </c>
      <c r="AR14" s="9">
        <v>0.28599999999999998</v>
      </c>
      <c r="AS14" s="10">
        <v>0.26400000000000001</v>
      </c>
      <c r="AT14" s="10" t="s">
        <v>269</v>
      </c>
      <c r="AU14" s="16">
        <v>0.77760497667185069</v>
      </c>
      <c r="AV14" s="1" t="str">
        <f t="shared" si="0"/>
        <v>no</v>
      </c>
    </row>
    <row r="15" spans="1:48" ht="14.25" hidden="1" customHeight="1">
      <c r="A15" s="7">
        <v>64</v>
      </c>
      <c r="B15" s="8" t="s">
        <v>274</v>
      </c>
      <c r="C15" s="8" t="s">
        <v>199</v>
      </c>
      <c r="D15" s="9" t="s">
        <v>91</v>
      </c>
      <c r="E15" s="9" t="s">
        <v>59</v>
      </c>
      <c r="F15" s="9" t="s">
        <v>165</v>
      </c>
      <c r="G15" s="9">
        <v>1480</v>
      </c>
      <c r="H15" s="10">
        <v>0.91800000000000004</v>
      </c>
      <c r="I15" s="9">
        <v>0.89900000000000002</v>
      </c>
      <c r="J15" s="9">
        <v>0.85499999999999998</v>
      </c>
      <c r="K15" s="10">
        <v>1</v>
      </c>
      <c r="L15" s="10">
        <v>1.2E-2</v>
      </c>
      <c r="M15" s="10">
        <v>7.0000000000000007E-2</v>
      </c>
      <c r="N15" s="9">
        <v>0.96</v>
      </c>
      <c r="O15" s="9">
        <v>819.04</v>
      </c>
      <c r="P15" s="9" t="s">
        <v>55</v>
      </c>
      <c r="Q15" s="9" t="s">
        <v>55</v>
      </c>
      <c r="R15" s="9">
        <v>192</v>
      </c>
      <c r="S15" s="9" t="s">
        <v>55</v>
      </c>
      <c r="T15" s="9" t="s">
        <v>55</v>
      </c>
      <c r="U15" s="9" t="s">
        <v>55</v>
      </c>
      <c r="V15" s="9" t="s">
        <v>55</v>
      </c>
      <c r="W15" s="11">
        <v>118609</v>
      </c>
      <c r="X15" s="11">
        <v>143271</v>
      </c>
      <c r="Y15" s="11">
        <v>103149</v>
      </c>
      <c r="Z15" s="11">
        <v>80676</v>
      </c>
      <c r="AA15" s="11">
        <v>50649</v>
      </c>
      <c r="AB15" s="11">
        <v>50649</v>
      </c>
      <c r="AC15" s="9" t="s">
        <v>55</v>
      </c>
      <c r="AD15" s="10">
        <v>0.85199999999999998</v>
      </c>
      <c r="AE15" s="9">
        <v>0.13</v>
      </c>
      <c r="AF15" s="10">
        <v>0.127</v>
      </c>
      <c r="AG15" s="9">
        <v>100.67</v>
      </c>
      <c r="AH15" s="9">
        <v>162.33000000000001</v>
      </c>
      <c r="AI15" s="9">
        <v>8.14</v>
      </c>
      <c r="AJ15" s="9">
        <v>5.0449999999999999</v>
      </c>
      <c r="AK15" s="9">
        <v>0.62012</v>
      </c>
      <c r="AL15" s="9" t="s">
        <v>55</v>
      </c>
      <c r="AM15" s="9" t="s">
        <v>55</v>
      </c>
      <c r="AN15" s="10">
        <v>0.128</v>
      </c>
      <c r="AO15" s="10">
        <v>0.436</v>
      </c>
      <c r="AP15" s="10">
        <v>0.61099999999999999</v>
      </c>
      <c r="AQ15" s="9">
        <v>825</v>
      </c>
      <c r="AR15" s="9">
        <v>0.157</v>
      </c>
      <c r="AS15" s="10">
        <v>0.17399999999999999</v>
      </c>
      <c r="AT15" s="10">
        <v>6.5000000000000002E-2</v>
      </c>
      <c r="AU15" s="16">
        <v>0.86430423509075194</v>
      </c>
      <c r="AV15" s="1" t="str">
        <f t="shared" si="0"/>
        <v>no</v>
      </c>
    </row>
    <row r="16" spans="1:48" ht="14.25" hidden="1" customHeight="1">
      <c r="A16" s="7">
        <v>76</v>
      </c>
      <c r="B16" s="8" t="s">
        <v>295</v>
      </c>
      <c r="C16" s="8" t="s">
        <v>199</v>
      </c>
      <c r="D16" s="9" t="s">
        <v>91</v>
      </c>
      <c r="E16" s="9" t="s">
        <v>59</v>
      </c>
      <c r="F16" s="9" t="s">
        <v>296</v>
      </c>
      <c r="G16" s="9">
        <v>1290</v>
      </c>
      <c r="H16" s="10">
        <v>0.875</v>
      </c>
      <c r="I16" s="10">
        <v>0.86799999999999999</v>
      </c>
      <c r="J16" s="10">
        <v>0.82299999999999995</v>
      </c>
      <c r="K16" s="10">
        <v>0.999</v>
      </c>
      <c r="L16" s="10">
        <v>1.0999999999999999E-2</v>
      </c>
      <c r="M16" s="9">
        <v>0.106</v>
      </c>
      <c r="N16" s="10">
        <v>0.93</v>
      </c>
      <c r="O16" s="9">
        <v>2009.24</v>
      </c>
      <c r="P16" s="9">
        <v>0</v>
      </c>
      <c r="Q16" s="9" t="s">
        <v>55</v>
      </c>
      <c r="R16" s="9">
        <v>541</v>
      </c>
      <c r="S16" s="9" t="s">
        <v>55</v>
      </c>
      <c r="T16" s="9" t="s">
        <v>55</v>
      </c>
      <c r="U16" s="9" t="s">
        <v>55</v>
      </c>
      <c r="V16" s="9" t="s">
        <v>55</v>
      </c>
      <c r="W16" s="9">
        <v>105736</v>
      </c>
      <c r="X16" s="9">
        <v>130527</v>
      </c>
      <c r="Y16" s="9">
        <v>89775</v>
      </c>
      <c r="Z16" s="9">
        <v>68463</v>
      </c>
      <c r="AA16" s="11">
        <v>49248</v>
      </c>
      <c r="AB16" s="11">
        <v>49248</v>
      </c>
      <c r="AC16" s="9" t="s">
        <v>55</v>
      </c>
      <c r="AD16" s="10">
        <v>0.89500000000000002</v>
      </c>
      <c r="AE16" s="10">
        <v>0.21</v>
      </c>
      <c r="AF16" s="9">
        <v>0.20200000000000001</v>
      </c>
      <c r="AG16" s="9">
        <v>196.33</v>
      </c>
      <c r="AH16" s="9">
        <v>447.33</v>
      </c>
      <c r="AI16" s="9">
        <v>10.23</v>
      </c>
      <c r="AJ16" s="9">
        <v>4.492</v>
      </c>
      <c r="AK16" s="9">
        <v>0.43890000000000001</v>
      </c>
      <c r="AL16" s="9" t="s">
        <v>55</v>
      </c>
      <c r="AM16" s="9" t="s">
        <v>55</v>
      </c>
      <c r="AN16" s="10">
        <v>6.7000000000000004E-2</v>
      </c>
      <c r="AO16" s="10">
        <v>0.43</v>
      </c>
      <c r="AP16" s="10">
        <v>0.61099999999999999</v>
      </c>
      <c r="AQ16" s="9">
        <v>2023</v>
      </c>
      <c r="AR16" s="9">
        <v>0.40200000000000002</v>
      </c>
      <c r="AS16" s="10">
        <v>0.18099999999999999</v>
      </c>
      <c r="AT16" s="9" t="s">
        <v>297</v>
      </c>
      <c r="AU16" s="16">
        <v>0.71326676176890158</v>
      </c>
      <c r="AV16" s="1" t="str">
        <f t="shared" si="0"/>
        <v>no</v>
      </c>
    </row>
    <row r="17" spans="1:48" ht="14.25" hidden="1" customHeight="1">
      <c r="A17" s="7">
        <v>78</v>
      </c>
      <c r="B17" s="8" t="s">
        <v>299</v>
      </c>
      <c r="C17" s="8" t="s">
        <v>199</v>
      </c>
      <c r="D17" s="9" t="s">
        <v>91</v>
      </c>
      <c r="E17" s="9" t="s">
        <v>59</v>
      </c>
      <c r="F17" s="9" t="s">
        <v>187</v>
      </c>
      <c r="G17" s="9">
        <v>990</v>
      </c>
      <c r="H17" s="10">
        <v>0.47699999999999998</v>
      </c>
      <c r="I17" s="10">
        <v>0.42599999999999999</v>
      </c>
      <c r="J17" s="10">
        <v>0.30199999999999999</v>
      </c>
      <c r="K17" s="10">
        <v>0.997</v>
      </c>
      <c r="L17" s="10">
        <v>0.124</v>
      </c>
      <c r="M17" s="10">
        <v>0.38100000000000001</v>
      </c>
      <c r="N17" s="10">
        <v>0.76</v>
      </c>
      <c r="O17" s="9">
        <v>1439.84</v>
      </c>
      <c r="P17" s="9">
        <v>5</v>
      </c>
      <c r="Q17" s="9" t="s">
        <v>55</v>
      </c>
      <c r="R17" s="9">
        <v>235</v>
      </c>
      <c r="S17" s="9" t="s">
        <v>55</v>
      </c>
      <c r="T17" s="9" t="s">
        <v>55</v>
      </c>
      <c r="U17" s="9" t="s">
        <v>55</v>
      </c>
      <c r="V17" s="9" t="s">
        <v>55</v>
      </c>
      <c r="W17" s="11">
        <v>61805</v>
      </c>
      <c r="X17" s="11">
        <v>60426</v>
      </c>
      <c r="Y17" s="11">
        <v>54981</v>
      </c>
      <c r="Z17" s="11">
        <v>50499</v>
      </c>
      <c r="AA17" s="11">
        <v>29064</v>
      </c>
      <c r="AB17" s="11">
        <v>29064</v>
      </c>
      <c r="AC17" s="9" t="s">
        <v>55</v>
      </c>
      <c r="AD17" s="10">
        <v>0.47699999999999998</v>
      </c>
      <c r="AE17" s="10">
        <v>0.42</v>
      </c>
      <c r="AF17" s="10">
        <v>0.46600000000000003</v>
      </c>
      <c r="AG17" s="9">
        <v>94.33</v>
      </c>
      <c r="AH17" s="9">
        <v>128.66999999999999</v>
      </c>
      <c r="AI17" s="9">
        <v>15.26</v>
      </c>
      <c r="AJ17" s="9">
        <v>11.19</v>
      </c>
      <c r="AK17" s="9">
        <v>0.73316000000000003</v>
      </c>
      <c r="AL17" s="9" t="s">
        <v>55</v>
      </c>
      <c r="AM17" s="9" t="s">
        <v>55</v>
      </c>
      <c r="AN17" s="10">
        <v>3.2000000000000001E-2</v>
      </c>
      <c r="AO17" s="10">
        <v>0.64600000000000002</v>
      </c>
      <c r="AP17" s="10">
        <v>0.61099999999999999</v>
      </c>
      <c r="AQ17" s="9">
        <v>1555</v>
      </c>
      <c r="AR17" s="9">
        <v>0.23599999999999999</v>
      </c>
      <c r="AS17" s="10" t="s">
        <v>300</v>
      </c>
      <c r="AT17" s="10" t="s">
        <v>301</v>
      </c>
      <c r="AU17" s="16">
        <v>0.80906148867313921</v>
      </c>
      <c r="AV17" s="1" t="str">
        <f t="shared" si="0"/>
        <v>no</v>
      </c>
    </row>
    <row r="18" spans="1:48" ht="14.25" hidden="1" customHeight="1">
      <c r="A18" s="7">
        <v>81</v>
      </c>
      <c r="B18" s="8" t="s">
        <v>304</v>
      </c>
      <c r="C18" s="8" t="s">
        <v>199</v>
      </c>
      <c r="D18" s="9" t="s">
        <v>91</v>
      </c>
      <c r="E18" s="9" t="s">
        <v>59</v>
      </c>
      <c r="F18" s="9" t="s">
        <v>165</v>
      </c>
      <c r="G18" s="9" t="s">
        <v>55</v>
      </c>
      <c r="H18" s="10">
        <v>0.89800000000000002</v>
      </c>
      <c r="I18" s="10">
        <v>0.88600000000000001</v>
      </c>
      <c r="J18" s="10">
        <v>0.82699999999999996</v>
      </c>
      <c r="K18" s="10">
        <v>1</v>
      </c>
      <c r="L18" s="10">
        <v>2.9000000000000001E-2</v>
      </c>
      <c r="M18" s="10">
        <v>7.5999999999999998E-2</v>
      </c>
      <c r="N18" s="10">
        <v>0.93</v>
      </c>
      <c r="O18" s="9">
        <v>1048.51</v>
      </c>
      <c r="P18" s="9" t="s">
        <v>55</v>
      </c>
      <c r="Q18" s="9" t="s">
        <v>55</v>
      </c>
      <c r="R18" s="9">
        <v>301</v>
      </c>
      <c r="S18" s="9" t="s">
        <v>55</v>
      </c>
      <c r="T18" s="9" t="s">
        <v>55</v>
      </c>
      <c r="U18" s="9" t="s">
        <v>55</v>
      </c>
      <c r="V18" s="9" t="s">
        <v>55</v>
      </c>
      <c r="W18" s="11">
        <v>98661</v>
      </c>
      <c r="X18" s="11">
        <v>117972</v>
      </c>
      <c r="Y18" s="11">
        <v>99864</v>
      </c>
      <c r="Z18" s="11">
        <v>73449</v>
      </c>
      <c r="AA18" s="11">
        <v>48670</v>
      </c>
      <c r="AB18" s="11">
        <v>48670</v>
      </c>
      <c r="AC18" s="9" t="s">
        <v>55</v>
      </c>
      <c r="AD18" s="10">
        <v>0.96099999999999997</v>
      </c>
      <c r="AE18" s="10">
        <v>0.14000000000000001</v>
      </c>
      <c r="AF18" s="10">
        <v>0.14599999999999999</v>
      </c>
      <c r="AG18" s="9">
        <v>93.67</v>
      </c>
      <c r="AH18" s="9">
        <v>175</v>
      </c>
      <c r="AI18" s="9">
        <v>11.19</v>
      </c>
      <c r="AJ18" s="9">
        <v>5.9909999999999997</v>
      </c>
      <c r="AK18" s="9">
        <v>0.53524000000000005</v>
      </c>
      <c r="AL18" s="9" t="s">
        <v>55</v>
      </c>
      <c r="AM18" s="9" t="s">
        <v>55</v>
      </c>
      <c r="AN18" s="10">
        <v>7.2999999999999995E-2</v>
      </c>
      <c r="AO18" s="10">
        <v>0.39</v>
      </c>
      <c r="AP18" s="10">
        <v>0.61099999999999999</v>
      </c>
      <c r="AQ18" s="9">
        <v>1067</v>
      </c>
      <c r="AR18" s="9">
        <v>0.27100000000000002</v>
      </c>
      <c r="AS18" s="10">
        <v>0.221</v>
      </c>
      <c r="AT18" s="10" t="s">
        <v>249</v>
      </c>
      <c r="AU18" s="16">
        <v>0.78678206136900075</v>
      </c>
      <c r="AV18" s="1" t="str">
        <f t="shared" si="0"/>
        <v>no</v>
      </c>
    </row>
    <row r="19" spans="1:48" ht="14.25" hidden="1" customHeight="1">
      <c r="A19" s="7">
        <v>83</v>
      </c>
      <c r="B19" s="8" t="s">
        <v>306</v>
      </c>
      <c r="C19" s="8" t="s">
        <v>199</v>
      </c>
      <c r="D19" s="9" t="s">
        <v>91</v>
      </c>
      <c r="E19" s="9" t="s">
        <v>59</v>
      </c>
      <c r="F19" s="9" t="s">
        <v>187</v>
      </c>
      <c r="G19" s="9">
        <v>1445</v>
      </c>
      <c r="H19" s="10">
        <v>0.94099999999999995</v>
      </c>
      <c r="I19" s="10">
        <v>0.93100000000000005</v>
      </c>
      <c r="J19" s="10">
        <v>0.91</v>
      </c>
      <c r="K19" s="10">
        <v>1</v>
      </c>
      <c r="L19" s="10">
        <v>7.0000000000000001E-3</v>
      </c>
      <c r="M19" s="10">
        <v>8.3000000000000004E-2</v>
      </c>
      <c r="N19" s="10">
        <v>0.97</v>
      </c>
      <c r="O19" s="9">
        <v>1655.84</v>
      </c>
      <c r="P19" s="9" t="s">
        <v>55</v>
      </c>
      <c r="Q19" s="9" t="s">
        <v>55</v>
      </c>
      <c r="R19" s="9">
        <v>442</v>
      </c>
      <c r="S19" s="9" t="s">
        <v>55</v>
      </c>
      <c r="T19" s="9" t="s">
        <v>55</v>
      </c>
      <c r="U19" s="9" t="s">
        <v>55</v>
      </c>
      <c r="V19" s="9" t="s">
        <v>55</v>
      </c>
      <c r="W19" s="11">
        <v>123191</v>
      </c>
      <c r="X19" s="11">
        <v>150408</v>
      </c>
      <c r="Y19" s="11">
        <v>108405</v>
      </c>
      <c r="Z19" s="11">
        <v>87714</v>
      </c>
      <c r="AA19" s="11">
        <v>47620</v>
      </c>
      <c r="AB19" s="11">
        <v>47620</v>
      </c>
      <c r="AC19" s="9" t="s">
        <v>55</v>
      </c>
      <c r="AD19" s="10">
        <v>0.94899999999999995</v>
      </c>
      <c r="AE19" s="10">
        <v>0.21</v>
      </c>
      <c r="AF19" s="10">
        <v>0.19800000000000001</v>
      </c>
      <c r="AG19" s="9">
        <v>184</v>
      </c>
      <c r="AH19" s="9">
        <v>490.33</v>
      </c>
      <c r="AI19" s="9">
        <v>9</v>
      </c>
      <c r="AJ19" s="9">
        <v>3.3769999999999998</v>
      </c>
      <c r="AK19" s="9">
        <v>0.37524999999999997</v>
      </c>
      <c r="AL19" s="9" t="s">
        <v>55</v>
      </c>
      <c r="AM19" s="9" t="s">
        <v>55</v>
      </c>
      <c r="AN19" s="10">
        <v>0.10299999999999999</v>
      </c>
      <c r="AO19" s="10">
        <v>0.435</v>
      </c>
      <c r="AP19" s="10">
        <v>0.61099999999999999</v>
      </c>
      <c r="AQ19" s="9">
        <v>1663</v>
      </c>
      <c r="AR19" s="9">
        <v>0.02</v>
      </c>
      <c r="AS19" s="10">
        <v>0.17499999999999999</v>
      </c>
      <c r="AT19" s="9" t="s">
        <v>307</v>
      </c>
      <c r="AU19" s="16">
        <v>0.98039215686274506</v>
      </c>
      <c r="AV19" s="1" t="str">
        <f t="shared" si="0"/>
        <v>no</v>
      </c>
    </row>
    <row r="20" spans="1:48" ht="14.25" hidden="1" customHeight="1">
      <c r="A20" s="7">
        <v>1132</v>
      </c>
      <c r="B20" s="8" t="s">
        <v>1963</v>
      </c>
      <c r="C20" s="8" t="s">
        <v>199</v>
      </c>
      <c r="D20" s="9" t="s">
        <v>91</v>
      </c>
      <c r="E20" s="9" t="s">
        <v>59</v>
      </c>
      <c r="F20" s="9" t="s">
        <v>102</v>
      </c>
      <c r="G20" s="9" t="s">
        <v>55</v>
      </c>
      <c r="H20" s="10">
        <v>0.73699999999999999</v>
      </c>
      <c r="I20" s="10">
        <v>0.73699999999999999</v>
      </c>
      <c r="J20" s="9">
        <v>0.73699999999999999</v>
      </c>
      <c r="K20" s="10">
        <v>1</v>
      </c>
      <c r="L20" s="9">
        <v>1.4E-2</v>
      </c>
      <c r="M20" s="9">
        <v>0.26800000000000002</v>
      </c>
      <c r="N20" s="10">
        <v>0.77</v>
      </c>
      <c r="O20" s="9">
        <v>145.81</v>
      </c>
      <c r="P20" s="9" t="s">
        <v>55</v>
      </c>
      <c r="Q20" s="9" t="s">
        <v>55</v>
      </c>
      <c r="R20" s="9">
        <v>14</v>
      </c>
      <c r="S20" s="9" t="s">
        <v>55</v>
      </c>
      <c r="T20" s="9" t="s">
        <v>55</v>
      </c>
      <c r="U20" s="9" t="s">
        <v>55</v>
      </c>
      <c r="V20" s="9" t="s">
        <v>55</v>
      </c>
      <c r="W20" s="11">
        <v>73459</v>
      </c>
      <c r="X20" s="11">
        <v>60264</v>
      </c>
      <c r="Y20" s="11" t="s">
        <v>55</v>
      </c>
      <c r="Z20" s="11">
        <v>47340</v>
      </c>
      <c r="AA20" s="11">
        <v>27173</v>
      </c>
      <c r="AB20" s="11">
        <v>27173</v>
      </c>
      <c r="AC20" s="9" t="s">
        <v>55</v>
      </c>
      <c r="AD20" s="10">
        <v>0.25</v>
      </c>
      <c r="AE20" s="10">
        <v>0.44</v>
      </c>
      <c r="AF20" s="9">
        <v>0.40699999999999997</v>
      </c>
      <c r="AG20" s="9">
        <v>11</v>
      </c>
      <c r="AH20" s="9">
        <v>22.67</v>
      </c>
      <c r="AI20" s="9">
        <v>13.26</v>
      </c>
      <c r="AJ20" s="9">
        <v>6.4329999999999998</v>
      </c>
      <c r="AK20" s="9">
        <v>0.48529</v>
      </c>
      <c r="AL20" s="9" t="s">
        <v>55</v>
      </c>
      <c r="AM20" s="9" t="s">
        <v>55</v>
      </c>
      <c r="AN20" s="10">
        <v>6.0999999999999999E-2</v>
      </c>
      <c r="AO20" s="10">
        <v>0.36099999999999999</v>
      </c>
      <c r="AP20" s="10">
        <v>0.61099999999999999</v>
      </c>
      <c r="AQ20" s="9">
        <v>147</v>
      </c>
      <c r="AR20" s="9" t="s">
        <v>55</v>
      </c>
      <c r="AS20" s="9">
        <v>0.25</v>
      </c>
      <c r="AT20" s="9">
        <v>0.48699999999999999</v>
      </c>
      <c r="AU20" s="16" t="s">
        <v>2055</v>
      </c>
      <c r="AV20" s="1" t="str">
        <f t="shared" si="0"/>
        <v>no</v>
      </c>
    </row>
    <row r="21" spans="1:48" ht="14.25" hidden="1" customHeight="1">
      <c r="A21" s="7">
        <v>91</v>
      </c>
      <c r="B21" s="8" t="s">
        <v>325</v>
      </c>
      <c r="C21" s="8" t="s">
        <v>199</v>
      </c>
      <c r="D21" s="9" t="s">
        <v>91</v>
      </c>
      <c r="E21" s="9" t="s">
        <v>59</v>
      </c>
      <c r="F21" s="9" t="s">
        <v>165</v>
      </c>
      <c r="G21" s="9">
        <v>1364</v>
      </c>
      <c r="H21" s="10">
        <v>0.91600000000000004</v>
      </c>
      <c r="I21" s="10">
        <v>0.90600000000000003</v>
      </c>
      <c r="J21" s="10">
        <v>0.86099999999999999</v>
      </c>
      <c r="K21" s="10">
        <v>0.98399999999999999</v>
      </c>
      <c r="L21" s="10">
        <v>4.0000000000000001E-3</v>
      </c>
      <c r="M21" s="10">
        <v>7.0000000000000001E-3</v>
      </c>
      <c r="N21" s="10">
        <v>0.94</v>
      </c>
      <c r="O21" s="9">
        <v>986.61</v>
      </c>
      <c r="P21" s="9" t="s">
        <v>55</v>
      </c>
      <c r="Q21" s="9" t="s">
        <v>55</v>
      </c>
      <c r="R21" s="9">
        <v>286</v>
      </c>
      <c r="S21" s="11" t="s">
        <v>55</v>
      </c>
      <c r="T21" s="9" t="s">
        <v>55</v>
      </c>
      <c r="U21" s="9" t="s">
        <v>55</v>
      </c>
      <c r="V21" s="11" t="s">
        <v>55</v>
      </c>
      <c r="W21" s="11">
        <v>108628</v>
      </c>
      <c r="X21" s="11">
        <v>133407</v>
      </c>
      <c r="Y21" s="11">
        <v>95454</v>
      </c>
      <c r="Z21" s="11">
        <v>74088</v>
      </c>
      <c r="AA21" s="11">
        <v>49152</v>
      </c>
      <c r="AB21" s="11">
        <v>49152</v>
      </c>
      <c r="AC21" s="9" t="s">
        <v>55</v>
      </c>
      <c r="AD21" s="10">
        <v>0.98</v>
      </c>
      <c r="AE21" s="10">
        <v>0.1</v>
      </c>
      <c r="AF21" s="10">
        <v>0.108</v>
      </c>
      <c r="AG21" s="9">
        <v>97.33</v>
      </c>
      <c r="AH21" s="9">
        <v>180.33</v>
      </c>
      <c r="AI21" s="9">
        <v>10.14</v>
      </c>
      <c r="AJ21" s="9">
        <v>5.4710000000000001</v>
      </c>
      <c r="AK21" s="9">
        <v>0.53974</v>
      </c>
      <c r="AL21" s="10" t="s">
        <v>55</v>
      </c>
      <c r="AM21" s="10" t="s">
        <v>55</v>
      </c>
      <c r="AN21" s="10">
        <v>4.7E-2</v>
      </c>
      <c r="AO21" s="10">
        <v>0.39300000000000002</v>
      </c>
      <c r="AP21" s="10">
        <v>0.61099999999999999</v>
      </c>
      <c r="AQ21" s="9">
        <v>989</v>
      </c>
      <c r="AR21" s="9">
        <v>0.35199999999999998</v>
      </c>
      <c r="AS21" s="10">
        <v>0.217</v>
      </c>
      <c r="AT21" s="10" t="s">
        <v>326</v>
      </c>
      <c r="AU21" s="16">
        <v>0.73964497041420119</v>
      </c>
      <c r="AV21" s="1" t="str">
        <f t="shared" si="0"/>
        <v>no</v>
      </c>
    </row>
    <row r="22" spans="1:48" ht="14.25" hidden="1" customHeight="1">
      <c r="A22" s="7">
        <v>1091</v>
      </c>
      <c r="B22" s="8" t="s">
        <v>1903</v>
      </c>
      <c r="C22" s="8" t="s">
        <v>199</v>
      </c>
      <c r="D22" s="9" t="s">
        <v>91</v>
      </c>
      <c r="E22" s="9" t="s">
        <v>59</v>
      </c>
      <c r="F22" s="9" t="s">
        <v>102</v>
      </c>
      <c r="G22" s="9">
        <v>1230</v>
      </c>
      <c r="H22" s="10">
        <v>0.85699999999999998</v>
      </c>
      <c r="I22" s="10">
        <v>0.85699999999999998</v>
      </c>
      <c r="J22" s="10">
        <v>0.82699999999999996</v>
      </c>
      <c r="K22" s="10">
        <v>0.97299999999999998</v>
      </c>
      <c r="L22" s="10" t="s">
        <v>55</v>
      </c>
      <c r="M22" s="10">
        <v>0</v>
      </c>
      <c r="N22" s="10">
        <v>0.93</v>
      </c>
      <c r="O22" s="9">
        <v>444</v>
      </c>
      <c r="P22" s="9" t="s">
        <v>55</v>
      </c>
      <c r="Q22" s="9" t="s">
        <v>55</v>
      </c>
      <c r="R22" s="9">
        <v>99</v>
      </c>
      <c r="S22" s="9" t="s">
        <v>55</v>
      </c>
      <c r="T22" s="9" t="s">
        <v>55</v>
      </c>
      <c r="U22" s="9" t="s">
        <v>55</v>
      </c>
      <c r="V22" s="9" t="s">
        <v>55</v>
      </c>
      <c r="W22" s="9">
        <v>102118</v>
      </c>
      <c r="X22" s="9">
        <v>129096</v>
      </c>
      <c r="Y22" s="9">
        <v>97479</v>
      </c>
      <c r="Z22" s="9">
        <v>70857</v>
      </c>
      <c r="AA22" s="11">
        <v>30642</v>
      </c>
      <c r="AB22" s="11">
        <v>30642</v>
      </c>
      <c r="AC22" s="9" t="s">
        <v>55</v>
      </c>
      <c r="AD22" s="10">
        <v>0.82799999999999996</v>
      </c>
      <c r="AE22" s="10">
        <v>0.24</v>
      </c>
      <c r="AF22" s="10">
        <v>0.29199999999999998</v>
      </c>
      <c r="AG22" s="9">
        <v>59.67</v>
      </c>
      <c r="AH22" s="9">
        <v>100</v>
      </c>
      <c r="AI22" s="9">
        <v>7.44</v>
      </c>
      <c r="AJ22" s="9">
        <v>4.4400000000000004</v>
      </c>
      <c r="AK22" s="9">
        <v>0.59667000000000003</v>
      </c>
      <c r="AL22" s="9" t="s">
        <v>55</v>
      </c>
      <c r="AM22" s="9" t="s">
        <v>55</v>
      </c>
      <c r="AN22" s="10">
        <v>0.39400000000000002</v>
      </c>
      <c r="AO22" s="10">
        <v>0.35399999999999998</v>
      </c>
      <c r="AP22" s="10">
        <v>0.61099999999999999</v>
      </c>
      <c r="AQ22" s="9">
        <v>444</v>
      </c>
      <c r="AR22" s="9">
        <v>0.56999999999999995</v>
      </c>
      <c r="AS22" s="9">
        <v>0.25700000000000001</v>
      </c>
      <c r="AT22" s="9">
        <v>0.03</v>
      </c>
      <c r="AU22" s="16">
        <v>0.63694267515923564</v>
      </c>
      <c r="AV22" s="1" t="str">
        <f t="shared" si="0"/>
        <v>no</v>
      </c>
    </row>
    <row r="23" spans="1:48" ht="14.25" hidden="1" customHeight="1">
      <c r="A23" s="7">
        <v>96</v>
      </c>
      <c r="B23" s="8" t="s">
        <v>334</v>
      </c>
      <c r="C23" s="8" t="s">
        <v>199</v>
      </c>
      <c r="D23" s="9" t="s">
        <v>91</v>
      </c>
      <c r="E23" s="9" t="s">
        <v>59</v>
      </c>
      <c r="F23" s="9" t="s">
        <v>102</v>
      </c>
      <c r="G23" s="9">
        <v>1270</v>
      </c>
      <c r="H23" s="10">
        <v>0.88500000000000001</v>
      </c>
      <c r="I23" s="10">
        <v>0.874</v>
      </c>
      <c r="J23" s="10">
        <v>0.80500000000000005</v>
      </c>
      <c r="K23" s="10">
        <v>1</v>
      </c>
      <c r="L23" s="10" t="s">
        <v>55</v>
      </c>
      <c r="M23" s="10">
        <v>0.23300000000000001</v>
      </c>
      <c r="N23" s="10">
        <v>0.94</v>
      </c>
      <c r="O23" s="9">
        <v>377</v>
      </c>
      <c r="P23" s="9" t="s">
        <v>55</v>
      </c>
      <c r="Q23" s="9" t="s">
        <v>55</v>
      </c>
      <c r="R23" s="9">
        <v>81</v>
      </c>
      <c r="S23" s="11" t="s">
        <v>55</v>
      </c>
      <c r="T23" s="9" t="s">
        <v>55</v>
      </c>
      <c r="U23" s="9" t="s">
        <v>55</v>
      </c>
      <c r="V23" s="11" t="s">
        <v>55</v>
      </c>
      <c r="W23" s="11">
        <v>93655</v>
      </c>
      <c r="X23" s="11">
        <v>90252</v>
      </c>
      <c r="Y23" s="11">
        <v>92016</v>
      </c>
      <c r="Z23" s="11">
        <v>63441</v>
      </c>
      <c r="AA23" s="11">
        <v>24500</v>
      </c>
      <c r="AB23" s="11">
        <v>24500</v>
      </c>
      <c r="AC23" s="9" t="s">
        <v>55</v>
      </c>
      <c r="AD23" s="10">
        <v>1</v>
      </c>
      <c r="AE23" s="10">
        <v>0.27</v>
      </c>
      <c r="AF23" s="10">
        <v>0.35399999999999998</v>
      </c>
      <c r="AG23" s="9">
        <v>33</v>
      </c>
      <c r="AH23" s="9">
        <v>37.67</v>
      </c>
      <c r="AI23" s="9">
        <v>11.42</v>
      </c>
      <c r="AJ23" s="9">
        <v>10.009</v>
      </c>
      <c r="AK23" s="9">
        <v>0.87611000000000006</v>
      </c>
      <c r="AL23" s="10" t="s">
        <v>55</v>
      </c>
      <c r="AM23" s="10" t="s">
        <v>55</v>
      </c>
      <c r="AN23" s="10">
        <v>3.2000000000000001E-2</v>
      </c>
      <c r="AO23" s="10">
        <v>0.23899999999999999</v>
      </c>
      <c r="AP23" s="10">
        <v>0.61099999999999999</v>
      </c>
      <c r="AQ23" s="9">
        <v>377</v>
      </c>
      <c r="AR23" s="9" t="s">
        <v>55</v>
      </c>
      <c r="AS23" s="10">
        <v>0.372</v>
      </c>
      <c r="AT23" s="10" t="s">
        <v>335</v>
      </c>
      <c r="AU23" s="16" t="s">
        <v>2055</v>
      </c>
      <c r="AV23" s="1" t="str">
        <f t="shared" si="0"/>
        <v>no</v>
      </c>
    </row>
    <row r="24" spans="1:48" ht="14.25" hidden="1" customHeight="1">
      <c r="A24" s="7">
        <v>98</v>
      </c>
      <c r="B24" s="8" t="s">
        <v>340</v>
      </c>
      <c r="C24" s="8" t="s">
        <v>199</v>
      </c>
      <c r="D24" s="9" t="s">
        <v>91</v>
      </c>
      <c r="E24" s="9" t="s">
        <v>59</v>
      </c>
      <c r="F24" s="9" t="s">
        <v>187</v>
      </c>
      <c r="G24" s="9">
        <v>1175</v>
      </c>
      <c r="H24" s="10">
        <v>0.76800000000000002</v>
      </c>
      <c r="I24" s="10">
        <v>0.76800000000000002</v>
      </c>
      <c r="J24" s="10">
        <v>0.73699999999999999</v>
      </c>
      <c r="K24" s="10">
        <v>1</v>
      </c>
      <c r="L24" s="9">
        <v>2E-3</v>
      </c>
      <c r="M24" s="10">
        <v>0.13500000000000001</v>
      </c>
      <c r="N24" s="10">
        <v>0.83</v>
      </c>
      <c r="O24" s="9">
        <v>1295.21</v>
      </c>
      <c r="P24" s="9" t="s">
        <v>55</v>
      </c>
      <c r="Q24" s="9" t="s">
        <v>55</v>
      </c>
      <c r="R24" s="9">
        <v>343</v>
      </c>
      <c r="S24" s="9" t="s">
        <v>55</v>
      </c>
      <c r="T24" s="9" t="s">
        <v>55</v>
      </c>
      <c r="U24" s="9" t="s">
        <v>55</v>
      </c>
      <c r="V24" s="9" t="s">
        <v>55</v>
      </c>
      <c r="W24" s="9">
        <v>86036</v>
      </c>
      <c r="X24" s="9">
        <v>73242</v>
      </c>
      <c r="Y24" s="9">
        <v>58005</v>
      </c>
      <c r="Z24" s="9">
        <v>52245</v>
      </c>
      <c r="AA24" s="11">
        <v>41360</v>
      </c>
      <c r="AB24" s="11">
        <v>41360</v>
      </c>
      <c r="AC24" s="9" t="s">
        <v>55</v>
      </c>
      <c r="AD24" s="10">
        <v>0.69099999999999995</v>
      </c>
      <c r="AE24" s="10">
        <v>0.2</v>
      </c>
      <c r="AF24" s="10">
        <v>0.20699999999999999</v>
      </c>
      <c r="AG24" s="9">
        <v>122.33</v>
      </c>
      <c r="AH24" s="9">
        <v>202</v>
      </c>
      <c r="AI24" s="9">
        <v>10.59</v>
      </c>
      <c r="AJ24" s="9">
        <v>6.4119999999999999</v>
      </c>
      <c r="AK24" s="9">
        <v>0.60560999999999998</v>
      </c>
      <c r="AL24" s="9" t="s">
        <v>55</v>
      </c>
      <c r="AM24" s="9" t="s">
        <v>55</v>
      </c>
      <c r="AN24" s="10">
        <v>1.4999999999999999E-2</v>
      </c>
      <c r="AO24" s="10">
        <v>0.311</v>
      </c>
      <c r="AP24" s="10">
        <v>0.61099999999999999</v>
      </c>
      <c r="AQ24" s="9">
        <v>1297</v>
      </c>
      <c r="AR24" s="9">
        <v>0.57499999999999996</v>
      </c>
      <c r="AS24" s="10">
        <v>0.3</v>
      </c>
      <c r="AT24" s="9">
        <v>7.6999999999999999E-2</v>
      </c>
      <c r="AU24" s="16">
        <v>0.63492063492063489</v>
      </c>
      <c r="AV24" s="1" t="str">
        <f t="shared" si="0"/>
        <v>no</v>
      </c>
    </row>
    <row r="25" spans="1:48" ht="14.25" hidden="1" customHeight="1">
      <c r="A25" s="7">
        <v>99</v>
      </c>
      <c r="B25" s="8" t="s">
        <v>341</v>
      </c>
      <c r="C25" s="8" t="s">
        <v>199</v>
      </c>
      <c r="D25" s="9" t="s">
        <v>91</v>
      </c>
      <c r="E25" s="9" t="s">
        <v>59</v>
      </c>
      <c r="F25" s="9" t="s">
        <v>296</v>
      </c>
      <c r="G25" s="9">
        <v>1051.5</v>
      </c>
      <c r="H25" s="10">
        <v>0.65600000000000003</v>
      </c>
      <c r="I25" s="10">
        <v>0.65100000000000002</v>
      </c>
      <c r="J25" s="10">
        <v>0.60099999999999998</v>
      </c>
      <c r="K25" s="10">
        <v>0.754</v>
      </c>
      <c r="L25" s="10">
        <v>1.7999999999999999E-2</v>
      </c>
      <c r="M25" s="10">
        <v>0.14099999999999999</v>
      </c>
      <c r="N25" s="10">
        <v>0.8</v>
      </c>
      <c r="O25" s="9">
        <v>2047.19</v>
      </c>
      <c r="P25" s="9">
        <v>31</v>
      </c>
      <c r="Q25" s="9">
        <v>176</v>
      </c>
      <c r="R25" s="9">
        <v>432</v>
      </c>
      <c r="S25" s="9" t="s">
        <v>55</v>
      </c>
      <c r="T25" s="9" t="s">
        <v>55</v>
      </c>
      <c r="U25" s="9" t="s">
        <v>55</v>
      </c>
      <c r="V25" s="9" t="s">
        <v>55</v>
      </c>
      <c r="W25" s="11">
        <v>92075</v>
      </c>
      <c r="X25" s="11">
        <v>104904</v>
      </c>
      <c r="Y25" s="11">
        <v>73980</v>
      </c>
      <c r="Z25" s="11">
        <v>65241</v>
      </c>
      <c r="AA25" s="11">
        <v>43280</v>
      </c>
      <c r="AB25" s="11">
        <v>43280</v>
      </c>
      <c r="AC25" s="9" t="s">
        <v>55</v>
      </c>
      <c r="AD25" s="10">
        <v>0.68899999999999995</v>
      </c>
      <c r="AE25" s="10">
        <v>0.28999999999999998</v>
      </c>
      <c r="AF25" s="10">
        <v>0.36899999999999999</v>
      </c>
      <c r="AG25" s="9">
        <v>195</v>
      </c>
      <c r="AH25" s="9">
        <v>261</v>
      </c>
      <c r="AI25" s="9">
        <v>10.5</v>
      </c>
      <c r="AJ25" s="9">
        <v>7.8440000000000003</v>
      </c>
      <c r="AK25" s="9">
        <v>0.74712999999999996</v>
      </c>
      <c r="AL25" s="9" t="s">
        <v>55</v>
      </c>
      <c r="AM25" s="9" t="s">
        <v>55</v>
      </c>
      <c r="AN25" s="10">
        <v>2.8000000000000001E-2</v>
      </c>
      <c r="AO25" s="10">
        <v>0.61</v>
      </c>
      <c r="AP25" s="10">
        <v>0.61099999999999999</v>
      </c>
      <c r="AQ25" s="9">
        <v>2187</v>
      </c>
      <c r="AR25" s="9">
        <v>0.65300000000000002</v>
      </c>
      <c r="AS25" s="10">
        <v>1E-3</v>
      </c>
      <c r="AT25" s="10" t="s">
        <v>244</v>
      </c>
      <c r="AU25" s="16">
        <v>0.60496067755595884</v>
      </c>
      <c r="AV25" s="1" t="str">
        <f t="shared" si="0"/>
        <v>no</v>
      </c>
    </row>
    <row r="26" spans="1:48" ht="14.25" hidden="1" customHeight="1">
      <c r="A26" s="7">
        <v>105</v>
      </c>
      <c r="B26" s="8" t="s">
        <v>355</v>
      </c>
      <c r="C26" s="8" t="s">
        <v>344</v>
      </c>
      <c r="D26" s="9" t="s">
        <v>91</v>
      </c>
      <c r="E26" s="9" t="s">
        <v>59</v>
      </c>
      <c r="F26" s="9" t="s">
        <v>296</v>
      </c>
      <c r="G26" s="9" t="s">
        <v>55</v>
      </c>
      <c r="H26" s="10">
        <v>0.875</v>
      </c>
      <c r="I26" s="10">
        <v>0.875</v>
      </c>
      <c r="J26" s="10">
        <v>0.82299999999999995</v>
      </c>
      <c r="K26" s="10">
        <v>0.99399999999999999</v>
      </c>
      <c r="L26" s="10">
        <v>0.01</v>
      </c>
      <c r="M26" s="10">
        <v>6.9000000000000006E-2</v>
      </c>
      <c r="N26" s="10">
        <v>0.96</v>
      </c>
      <c r="O26" s="9">
        <v>2116.6</v>
      </c>
      <c r="P26" s="9">
        <v>35</v>
      </c>
      <c r="Q26" s="9" t="s">
        <v>55</v>
      </c>
      <c r="R26" s="9">
        <v>513</v>
      </c>
      <c r="S26" s="9" t="s">
        <v>55</v>
      </c>
      <c r="T26" s="9" t="s">
        <v>55</v>
      </c>
      <c r="U26" s="9" t="s">
        <v>55</v>
      </c>
      <c r="V26" s="9" t="s">
        <v>55</v>
      </c>
      <c r="W26" s="11">
        <v>98459</v>
      </c>
      <c r="X26" s="11">
        <v>129312</v>
      </c>
      <c r="Y26" s="11">
        <v>90594</v>
      </c>
      <c r="Z26" s="11">
        <v>73224</v>
      </c>
      <c r="AA26" s="11">
        <v>48996</v>
      </c>
      <c r="AB26" s="11">
        <v>48996</v>
      </c>
      <c r="AC26" s="9" t="s">
        <v>55</v>
      </c>
      <c r="AD26" s="10">
        <v>0.89200000000000002</v>
      </c>
      <c r="AE26" s="10">
        <v>0.13</v>
      </c>
      <c r="AF26" s="10">
        <v>0.108</v>
      </c>
      <c r="AG26" s="9">
        <v>207.33</v>
      </c>
      <c r="AH26" s="9">
        <v>436</v>
      </c>
      <c r="AI26" s="9">
        <v>10.210000000000001</v>
      </c>
      <c r="AJ26" s="9">
        <v>4.8550000000000004</v>
      </c>
      <c r="AK26" s="9">
        <v>0.47554000000000002</v>
      </c>
      <c r="AL26" s="9" t="s">
        <v>55</v>
      </c>
      <c r="AM26" s="9" t="s">
        <v>55</v>
      </c>
      <c r="AN26" s="10">
        <v>7.3999999999999996E-2</v>
      </c>
      <c r="AO26" s="10">
        <v>0.26200000000000001</v>
      </c>
      <c r="AP26" s="10">
        <v>0.308</v>
      </c>
      <c r="AQ26" s="9">
        <v>2131</v>
      </c>
      <c r="AR26" s="9">
        <v>0.254</v>
      </c>
      <c r="AS26" s="10">
        <v>4.5999999999999999E-2</v>
      </c>
      <c r="AT26" s="10" t="s">
        <v>349</v>
      </c>
      <c r="AU26" s="16">
        <v>0.79744816586921852</v>
      </c>
      <c r="AV26" s="1" t="str">
        <f t="shared" si="0"/>
        <v>no</v>
      </c>
    </row>
    <row r="27" spans="1:48" ht="14.25" hidden="1" customHeight="1">
      <c r="A27" s="7">
        <v>109</v>
      </c>
      <c r="B27" s="8" t="s">
        <v>362</v>
      </c>
      <c r="C27" s="8" t="s">
        <v>344</v>
      </c>
      <c r="D27" s="9" t="s">
        <v>91</v>
      </c>
      <c r="E27" s="9" t="s">
        <v>51</v>
      </c>
      <c r="F27" s="9" t="s">
        <v>363</v>
      </c>
      <c r="G27" s="9">
        <v>1020</v>
      </c>
      <c r="H27" s="10">
        <v>0.40400000000000003</v>
      </c>
      <c r="I27" s="10">
        <v>0.36799999999999999</v>
      </c>
      <c r="J27" s="10">
        <v>0.18</v>
      </c>
      <c r="K27" s="10">
        <v>0.996</v>
      </c>
      <c r="L27" s="10">
        <v>8.1000000000000003E-2</v>
      </c>
      <c r="M27" s="10">
        <v>0.33700000000000002</v>
      </c>
      <c r="N27" s="10">
        <v>0.63</v>
      </c>
      <c r="O27" s="9">
        <v>3519.17</v>
      </c>
      <c r="P27" s="9">
        <v>0</v>
      </c>
      <c r="Q27" s="9" t="s">
        <v>55</v>
      </c>
      <c r="R27" s="9">
        <v>667</v>
      </c>
      <c r="S27" s="9">
        <v>5006</v>
      </c>
      <c r="T27" s="9" t="s">
        <v>53</v>
      </c>
      <c r="U27" s="9" t="s">
        <v>221</v>
      </c>
      <c r="V27" s="9">
        <v>7184</v>
      </c>
      <c r="W27" s="11">
        <v>71262</v>
      </c>
      <c r="X27" s="11">
        <v>85581</v>
      </c>
      <c r="Y27" s="11">
        <v>67464</v>
      </c>
      <c r="Z27" s="11">
        <v>58329</v>
      </c>
      <c r="AA27" s="11">
        <v>7600</v>
      </c>
      <c r="AB27" s="11">
        <v>17816</v>
      </c>
      <c r="AC27" s="9" t="s">
        <v>364</v>
      </c>
      <c r="AD27" s="10">
        <v>0.30199999999999999</v>
      </c>
      <c r="AE27" s="10">
        <v>0.36</v>
      </c>
      <c r="AF27" s="10">
        <v>0.34200000000000003</v>
      </c>
      <c r="AG27" s="9">
        <v>191.33</v>
      </c>
      <c r="AH27" s="9">
        <v>322</v>
      </c>
      <c r="AI27" s="9">
        <v>18.39</v>
      </c>
      <c r="AJ27" s="9">
        <v>10.929</v>
      </c>
      <c r="AK27" s="9">
        <v>0.59419999999999995</v>
      </c>
      <c r="AL27" s="9">
        <v>8.0000000000000002E-3</v>
      </c>
      <c r="AM27" s="9">
        <v>0.46400000000000002</v>
      </c>
      <c r="AN27" s="10">
        <v>1.7999999999999999E-2</v>
      </c>
      <c r="AO27" s="10">
        <v>0.436</v>
      </c>
      <c r="AP27" s="10">
        <v>0.308</v>
      </c>
      <c r="AQ27" s="9">
        <v>3707</v>
      </c>
      <c r="AR27" s="9">
        <v>0.499</v>
      </c>
      <c r="AS27" s="10" t="s">
        <v>365</v>
      </c>
      <c r="AT27" s="10">
        <v>0.10199999999999999</v>
      </c>
      <c r="AU27" s="16">
        <v>0.66711140760507015</v>
      </c>
      <c r="AV27" s="1" t="str">
        <f t="shared" si="0"/>
        <v>no</v>
      </c>
    </row>
    <row r="28" spans="1:48" ht="14.25" hidden="1" customHeight="1">
      <c r="A28" s="7">
        <v>119</v>
      </c>
      <c r="B28" s="8" t="s">
        <v>389</v>
      </c>
      <c r="C28" s="8" t="s">
        <v>381</v>
      </c>
      <c r="D28" s="9" t="s">
        <v>91</v>
      </c>
      <c r="E28" s="9" t="s">
        <v>59</v>
      </c>
      <c r="F28" s="9" t="s">
        <v>390</v>
      </c>
      <c r="G28" s="9" t="s">
        <v>55</v>
      </c>
      <c r="H28" s="10">
        <v>0.83299999999999996</v>
      </c>
      <c r="I28" s="10">
        <v>0.82499999999999996</v>
      </c>
      <c r="J28" s="10">
        <v>0.79100000000000004</v>
      </c>
      <c r="K28" s="10">
        <v>0.998</v>
      </c>
      <c r="L28" s="10">
        <v>3.2000000000000001E-2</v>
      </c>
      <c r="M28" s="10">
        <v>0.126</v>
      </c>
      <c r="N28" s="10">
        <v>0.9</v>
      </c>
      <c r="O28" s="9">
        <v>1883.7</v>
      </c>
      <c r="P28" s="9">
        <v>3</v>
      </c>
      <c r="Q28" s="9" t="s">
        <v>55</v>
      </c>
      <c r="R28" s="9">
        <v>550</v>
      </c>
      <c r="S28" s="9" t="s">
        <v>55</v>
      </c>
      <c r="T28" s="9" t="s">
        <v>55</v>
      </c>
      <c r="U28" s="9" t="s">
        <v>55</v>
      </c>
      <c r="V28" s="9" t="s">
        <v>55</v>
      </c>
      <c r="W28" s="11">
        <v>91474</v>
      </c>
      <c r="X28" s="11">
        <v>114210</v>
      </c>
      <c r="Y28" s="11">
        <v>84942</v>
      </c>
      <c r="Z28" s="11">
        <v>70272</v>
      </c>
      <c r="AA28" s="11">
        <v>49350</v>
      </c>
      <c r="AB28" s="11">
        <v>49350</v>
      </c>
      <c r="AC28" s="9" t="s">
        <v>55</v>
      </c>
      <c r="AD28" s="10">
        <v>0.79200000000000004</v>
      </c>
      <c r="AE28" s="10">
        <v>0.12</v>
      </c>
      <c r="AF28" s="10">
        <v>0.14399999999999999</v>
      </c>
      <c r="AG28" s="9">
        <v>230</v>
      </c>
      <c r="AH28" s="9">
        <v>468.67</v>
      </c>
      <c r="AI28" s="9">
        <v>8.19</v>
      </c>
      <c r="AJ28" s="9">
        <v>4.0190000000000001</v>
      </c>
      <c r="AK28" s="9">
        <v>0.49075000000000002</v>
      </c>
      <c r="AL28" s="9" t="s">
        <v>55</v>
      </c>
      <c r="AM28" s="9" t="s">
        <v>55</v>
      </c>
      <c r="AN28" s="10">
        <v>6.2E-2</v>
      </c>
      <c r="AO28" s="10">
        <v>0.19500000000000001</v>
      </c>
      <c r="AP28" s="10">
        <v>0.30499999999999999</v>
      </c>
      <c r="AQ28" s="9">
        <v>1922</v>
      </c>
      <c r="AR28" s="9">
        <v>0.55100000000000005</v>
      </c>
      <c r="AS28" s="10">
        <v>0.11</v>
      </c>
      <c r="AT28" s="10">
        <v>4.1000000000000002E-2</v>
      </c>
      <c r="AU28" s="16">
        <v>0.64474532559638942</v>
      </c>
      <c r="AV28" s="1" t="str">
        <f t="shared" si="0"/>
        <v>no</v>
      </c>
    </row>
    <row r="29" spans="1:48" ht="14.25" hidden="1" customHeight="1">
      <c r="A29" s="7">
        <v>129</v>
      </c>
      <c r="B29" s="8" t="s">
        <v>407</v>
      </c>
      <c r="C29" s="8" t="s">
        <v>381</v>
      </c>
      <c r="D29" s="9" t="s">
        <v>91</v>
      </c>
      <c r="E29" s="9" t="s">
        <v>59</v>
      </c>
      <c r="F29" s="9" t="s">
        <v>296</v>
      </c>
      <c r="G29" s="9" t="s">
        <v>55</v>
      </c>
      <c r="H29" s="10">
        <v>0.85899999999999999</v>
      </c>
      <c r="I29" s="10">
        <v>0.85</v>
      </c>
      <c r="J29" s="10">
        <v>0.81</v>
      </c>
      <c r="K29" s="10">
        <v>0.95499999999999996</v>
      </c>
      <c r="L29" s="10">
        <v>5.3999999999999999E-2</v>
      </c>
      <c r="M29" s="10">
        <v>0.11</v>
      </c>
      <c r="N29" s="10">
        <v>0.88</v>
      </c>
      <c r="O29" s="9">
        <v>2254.7399999999998</v>
      </c>
      <c r="P29" s="9">
        <v>28</v>
      </c>
      <c r="Q29" s="9" t="s">
        <v>55</v>
      </c>
      <c r="R29" s="9">
        <v>615</v>
      </c>
      <c r="S29" s="9" t="s">
        <v>55</v>
      </c>
      <c r="T29" s="9" t="s">
        <v>55</v>
      </c>
      <c r="U29" s="9" t="s">
        <v>55</v>
      </c>
      <c r="V29" s="9" t="s">
        <v>55</v>
      </c>
      <c r="W29" s="11">
        <v>104762</v>
      </c>
      <c r="X29" s="11">
        <v>128943</v>
      </c>
      <c r="Y29" s="11">
        <v>95418</v>
      </c>
      <c r="Z29" s="11">
        <v>74727</v>
      </c>
      <c r="AA29" s="11">
        <v>50776</v>
      </c>
      <c r="AB29" s="11">
        <v>50776</v>
      </c>
      <c r="AC29" s="9" t="s">
        <v>55</v>
      </c>
      <c r="AD29" s="10">
        <v>0.83599999999999997</v>
      </c>
      <c r="AE29" s="10">
        <v>0.11</v>
      </c>
      <c r="AF29" s="10">
        <v>0.10100000000000001</v>
      </c>
      <c r="AG29" s="9">
        <v>238</v>
      </c>
      <c r="AH29" s="9">
        <v>267</v>
      </c>
      <c r="AI29" s="9">
        <v>9.4700000000000006</v>
      </c>
      <c r="AJ29" s="9">
        <v>8.4450000000000003</v>
      </c>
      <c r="AK29" s="9">
        <v>0.89139000000000002</v>
      </c>
      <c r="AL29" s="9" t="s">
        <v>55</v>
      </c>
      <c r="AM29" s="9" t="s">
        <v>55</v>
      </c>
      <c r="AN29" s="10">
        <v>9.0999999999999998E-2</v>
      </c>
      <c r="AO29" s="10">
        <v>0.2</v>
      </c>
      <c r="AP29" s="10">
        <v>0.30499999999999999</v>
      </c>
      <c r="AQ29" s="9">
        <v>2397</v>
      </c>
      <c r="AR29" s="9">
        <v>0.64500000000000002</v>
      </c>
      <c r="AS29" s="10">
        <v>0.105</v>
      </c>
      <c r="AT29" s="10">
        <v>2.1999999999999999E-2</v>
      </c>
      <c r="AU29" s="16">
        <v>0.60790273556231</v>
      </c>
      <c r="AV29" s="1" t="str">
        <f t="shared" si="0"/>
        <v>no</v>
      </c>
    </row>
    <row r="30" spans="1:48" ht="14.25" hidden="1" customHeight="1">
      <c r="A30" s="7">
        <v>130</v>
      </c>
      <c r="B30" s="8" t="s">
        <v>408</v>
      </c>
      <c r="C30" s="8" t="s">
        <v>381</v>
      </c>
      <c r="D30" s="9" t="s">
        <v>91</v>
      </c>
      <c r="E30" s="9" t="s">
        <v>59</v>
      </c>
      <c r="F30" s="9" t="s">
        <v>409</v>
      </c>
      <c r="G30" s="9" t="s">
        <v>55</v>
      </c>
      <c r="H30" s="10">
        <v>0.94399999999999995</v>
      </c>
      <c r="I30" s="10">
        <v>0.94</v>
      </c>
      <c r="J30" s="10">
        <v>0.91500000000000004</v>
      </c>
      <c r="K30" s="10">
        <v>0.92300000000000004</v>
      </c>
      <c r="L30" s="10">
        <v>2.7E-2</v>
      </c>
      <c r="M30" s="10">
        <v>9.6000000000000002E-2</v>
      </c>
      <c r="N30" s="10">
        <v>0.95</v>
      </c>
      <c r="O30" s="9">
        <v>3037.82</v>
      </c>
      <c r="P30" s="9">
        <v>64</v>
      </c>
      <c r="Q30" s="9">
        <v>16</v>
      </c>
      <c r="R30" s="9">
        <v>1121</v>
      </c>
      <c r="S30" s="11" t="s">
        <v>55</v>
      </c>
      <c r="T30" s="9" t="s">
        <v>55</v>
      </c>
      <c r="U30" s="9" t="s">
        <v>55</v>
      </c>
      <c r="V30" s="11" t="s">
        <v>55</v>
      </c>
      <c r="W30" s="11">
        <v>117778</v>
      </c>
      <c r="X30" s="11">
        <v>145836</v>
      </c>
      <c r="Y30" s="11">
        <v>100431</v>
      </c>
      <c r="Z30" s="11">
        <v>85014</v>
      </c>
      <c r="AA30" s="11">
        <v>49274</v>
      </c>
      <c r="AB30" s="11">
        <v>49274</v>
      </c>
      <c r="AC30" s="9" t="s">
        <v>55</v>
      </c>
      <c r="AD30" s="10">
        <v>0.92700000000000005</v>
      </c>
      <c r="AE30" s="10">
        <v>0.19</v>
      </c>
      <c r="AF30" s="10">
        <v>0.182</v>
      </c>
      <c r="AG30" s="9">
        <v>387.67</v>
      </c>
      <c r="AH30" s="9">
        <v>525.33000000000004</v>
      </c>
      <c r="AI30" s="9">
        <v>7.84</v>
      </c>
      <c r="AJ30" s="9">
        <v>5.7830000000000004</v>
      </c>
      <c r="AK30" s="9">
        <v>0.73794000000000004</v>
      </c>
      <c r="AL30" s="10" t="s">
        <v>55</v>
      </c>
      <c r="AM30" s="10" t="s">
        <v>55</v>
      </c>
      <c r="AN30" s="10">
        <v>0.10299999999999999</v>
      </c>
      <c r="AO30" s="10">
        <v>0.31</v>
      </c>
      <c r="AP30" s="10">
        <v>0.30499999999999999</v>
      </c>
      <c r="AQ30" s="9">
        <v>3138</v>
      </c>
      <c r="AR30" s="9">
        <v>0.54400000000000004</v>
      </c>
      <c r="AS30" s="10" t="s">
        <v>261</v>
      </c>
      <c r="AT30" s="10">
        <v>1.6E-2</v>
      </c>
      <c r="AU30" s="16">
        <v>0.64766839378238339</v>
      </c>
      <c r="AV30" s="1" t="str">
        <f t="shared" si="0"/>
        <v>no</v>
      </c>
    </row>
    <row r="31" spans="1:48" ht="14.25" hidden="1" customHeight="1">
      <c r="A31" s="7">
        <v>1115</v>
      </c>
      <c r="B31" s="8" t="s">
        <v>1942</v>
      </c>
      <c r="C31" s="8" t="s">
        <v>438</v>
      </c>
      <c r="D31" s="9" t="s">
        <v>91</v>
      </c>
      <c r="E31" s="9" t="s">
        <v>59</v>
      </c>
      <c r="F31" s="9" t="s">
        <v>92</v>
      </c>
      <c r="G31" s="9">
        <v>1090</v>
      </c>
      <c r="H31" s="10">
        <v>0.51400000000000001</v>
      </c>
      <c r="I31" s="10">
        <v>0.45800000000000002</v>
      </c>
      <c r="J31" s="9">
        <v>0.41199999999999998</v>
      </c>
      <c r="K31" s="10">
        <v>0.96399999999999997</v>
      </c>
      <c r="L31" s="9">
        <v>2.1999999999999999E-2</v>
      </c>
      <c r="M31" s="9">
        <v>0.21099999999999999</v>
      </c>
      <c r="N31" s="10">
        <v>0.72</v>
      </c>
      <c r="O31" s="9">
        <v>1093.1300000000001</v>
      </c>
      <c r="P31" s="9">
        <v>27</v>
      </c>
      <c r="Q31" s="9">
        <v>2</v>
      </c>
      <c r="R31" s="9">
        <v>197</v>
      </c>
      <c r="S31" s="9" t="s">
        <v>55</v>
      </c>
      <c r="T31" s="9" t="s">
        <v>55</v>
      </c>
      <c r="U31" s="9" t="s">
        <v>55</v>
      </c>
      <c r="V31" s="9" t="s">
        <v>55</v>
      </c>
      <c r="W31" s="11">
        <v>67879</v>
      </c>
      <c r="X31" s="11">
        <v>92934</v>
      </c>
      <c r="Y31" s="11">
        <v>70029</v>
      </c>
      <c r="Z31" s="11">
        <v>53100</v>
      </c>
      <c r="AA31" s="11">
        <v>18479</v>
      </c>
      <c r="AB31" s="11">
        <v>18479</v>
      </c>
      <c r="AC31" s="9" t="s">
        <v>55</v>
      </c>
      <c r="AD31" s="10">
        <v>0.4</v>
      </c>
      <c r="AE31" s="10">
        <v>0.24</v>
      </c>
      <c r="AF31" s="9">
        <v>0.28199999999999997</v>
      </c>
      <c r="AG31" s="9">
        <v>61.33</v>
      </c>
      <c r="AH31" s="9">
        <v>93</v>
      </c>
      <c r="AI31" s="9">
        <v>17.82</v>
      </c>
      <c r="AJ31" s="9">
        <v>11.754</v>
      </c>
      <c r="AK31" s="9">
        <v>0.65949999999999998</v>
      </c>
      <c r="AL31" s="9" t="s">
        <v>55</v>
      </c>
      <c r="AM31" s="9" t="s">
        <v>55</v>
      </c>
      <c r="AN31" s="10">
        <v>2.3E-2</v>
      </c>
      <c r="AO31" s="10">
        <v>0.22700000000000001</v>
      </c>
      <c r="AP31" s="10">
        <v>0.437</v>
      </c>
      <c r="AQ31" s="9">
        <v>1110</v>
      </c>
      <c r="AR31" s="9" t="s">
        <v>55</v>
      </c>
      <c r="AS31" s="9">
        <v>0.21</v>
      </c>
      <c r="AT31" s="9">
        <v>0.114</v>
      </c>
      <c r="AU31" s="16" t="s">
        <v>2055</v>
      </c>
      <c r="AV31" s="1" t="str">
        <f t="shared" si="0"/>
        <v>no</v>
      </c>
    </row>
    <row r="32" spans="1:48" ht="14.25" hidden="1" customHeight="1">
      <c r="A32" s="7">
        <v>142</v>
      </c>
      <c r="B32" s="8" t="s">
        <v>439</v>
      </c>
      <c r="C32" s="8" t="s">
        <v>438</v>
      </c>
      <c r="D32" s="9" t="s">
        <v>91</v>
      </c>
      <c r="E32" s="9" t="s">
        <v>59</v>
      </c>
      <c r="F32" s="9" t="s">
        <v>409</v>
      </c>
      <c r="G32" s="9" t="s">
        <v>55</v>
      </c>
      <c r="H32" s="10">
        <v>0.32400000000000001</v>
      </c>
      <c r="I32" s="9">
        <v>0.312</v>
      </c>
      <c r="J32" s="9">
        <v>0.254</v>
      </c>
      <c r="K32" s="10">
        <v>0.96</v>
      </c>
      <c r="L32" s="10">
        <v>4.9000000000000002E-2</v>
      </c>
      <c r="M32" s="10">
        <v>0.14000000000000001</v>
      </c>
      <c r="N32" s="10">
        <v>0.61</v>
      </c>
      <c r="O32" s="9">
        <v>3694.36</v>
      </c>
      <c r="P32" s="9">
        <v>27</v>
      </c>
      <c r="Q32" s="9" t="s">
        <v>55</v>
      </c>
      <c r="R32" s="9">
        <v>517</v>
      </c>
      <c r="S32" s="9" t="s">
        <v>55</v>
      </c>
      <c r="T32" s="9" t="s">
        <v>55</v>
      </c>
      <c r="U32" s="9" t="s">
        <v>55</v>
      </c>
      <c r="V32" s="9" t="s">
        <v>55</v>
      </c>
      <c r="W32" s="11">
        <v>64476</v>
      </c>
      <c r="X32" s="11">
        <v>72009</v>
      </c>
      <c r="Y32" s="11">
        <v>63360</v>
      </c>
      <c r="Z32" s="11">
        <v>57042</v>
      </c>
      <c r="AA32" s="11">
        <v>14410</v>
      </c>
      <c r="AB32" s="11">
        <v>14410</v>
      </c>
      <c r="AC32" s="9" t="s">
        <v>55</v>
      </c>
      <c r="AD32" s="10">
        <v>0.32300000000000001</v>
      </c>
      <c r="AE32" s="10">
        <v>0.82</v>
      </c>
      <c r="AF32" s="10">
        <v>0.77200000000000002</v>
      </c>
      <c r="AG32" s="9">
        <v>227</v>
      </c>
      <c r="AH32" s="9">
        <v>317.33</v>
      </c>
      <c r="AI32" s="9">
        <v>16.27</v>
      </c>
      <c r="AJ32" s="9">
        <v>11.641999999999999</v>
      </c>
      <c r="AK32" s="9">
        <v>0.71533999999999998</v>
      </c>
      <c r="AL32" s="9" t="s">
        <v>55</v>
      </c>
      <c r="AM32" s="9" t="s">
        <v>55</v>
      </c>
      <c r="AN32" s="10">
        <v>2.4E-2</v>
      </c>
      <c r="AO32" s="10">
        <v>0.90200000000000002</v>
      </c>
      <c r="AP32" s="9">
        <v>0.437</v>
      </c>
      <c r="AQ32" s="9">
        <v>3831</v>
      </c>
      <c r="AR32" s="9">
        <v>0.79700000000000004</v>
      </c>
      <c r="AS32" s="9" t="s">
        <v>440</v>
      </c>
      <c r="AT32" s="9">
        <v>1E-3</v>
      </c>
      <c r="AU32" s="16">
        <v>0.55648302726766841</v>
      </c>
      <c r="AV32" s="1" t="str">
        <f t="shared" si="0"/>
        <v>no</v>
      </c>
    </row>
    <row r="33" spans="1:48" ht="14.25" hidden="1" customHeight="1">
      <c r="A33" s="7">
        <v>144</v>
      </c>
      <c r="B33" s="8" t="s">
        <v>443</v>
      </c>
      <c r="C33" s="8" t="s">
        <v>438</v>
      </c>
      <c r="D33" s="9" t="s">
        <v>91</v>
      </c>
      <c r="E33" s="9" t="s">
        <v>59</v>
      </c>
      <c r="F33" s="9" t="s">
        <v>296</v>
      </c>
      <c r="G33" s="9">
        <v>1105</v>
      </c>
      <c r="H33" s="10">
        <v>0.64600000000000002</v>
      </c>
      <c r="I33" s="10">
        <v>0.63</v>
      </c>
      <c r="J33" s="10">
        <v>0.59599999999999997</v>
      </c>
      <c r="K33" s="10">
        <v>1</v>
      </c>
      <c r="L33" s="10">
        <v>8.2000000000000003E-2</v>
      </c>
      <c r="M33" s="10">
        <v>0.20100000000000001</v>
      </c>
      <c r="N33" s="10">
        <v>0.81</v>
      </c>
      <c r="O33" s="9">
        <v>1923.99</v>
      </c>
      <c r="P33" s="9" t="s">
        <v>55</v>
      </c>
      <c r="Q33" s="9" t="s">
        <v>55</v>
      </c>
      <c r="R33" s="9">
        <v>594</v>
      </c>
      <c r="S33" s="9" t="s">
        <v>55</v>
      </c>
      <c r="T33" s="9" t="s">
        <v>55</v>
      </c>
      <c r="U33" s="9" t="s">
        <v>55</v>
      </c>
      <c r="V33" s="9" t="s">
        <v>55</v>
      </c>
      <c r="W33" s="11">
        <v>68251</v>
      </c>
      <c r="X33" s="11">
        <v>88362</v>
      </c>
      <c r="Y33" s="11">
        <v>65682</v>
      </c>
      <c r="Z33" s="11">
        <v>51192</v>
      </c>
      <c r="AA33" s="11">
        <v>40020</v>
      </c>
      <c r="AB33" s="11">
        <v>40020</v>
      </c>
      <c r="AC33" s="9" t="s">
        <v>55</v>
      </c>
      <c r="AD33" s="10">
        <v>0.56799999999999995</v>
      </c>
      <c r="AE33" s="10">
        <v>0.16</v>
      </c>
      <c r="AF33" s="10">
        <v>0.217</v>
      </c>
      <c r="AG33" s="9">
        <v>152.66999999999999</v>
      </c>
      <c r="AH33" s="9">
        <v>193.67</v>
      </c>
      <c r="AI33" s="9">
        <v>12.6</v>
      </c>
      <c r="AJ33" s="9">
        <v>9.9350000000000005</v>
      </c>
      <c r="AK33" s="9">
        <v>0.7883</v>
      </c>
      <c r="AL33" s="9" t="s">
        <v>55</v>
      </c>
      <c r="AM33" s="9" t="s">
        <v>55</v>
      </c>
      <c r="AN33" s="10">
        <v>4.7E-2</v>
      </c>
      <c r="AO33" s="10">
        <v>0.187</v>
      </c>
      <c r="AP33" s="10">
        <v>0.437</v>
      </c>
      <c r="AQ33" s="9">
        <v>2023</v>
      </c>
      <c r="AR33" s="9">
        <v>0.40100000000000002</v>
      </c>
      <c r="AS33" s="9">
        <v>0.25</v>
      </c>
      <c r="AT33" s="10">
        <v>7.8E-2</v>
      </c>
      <c r="AU33" s="16">
        <v>0.7137758743754461</v>
      </c>
      <c r="AV33" s="1" t="str">
        <f t="shared" si="0"/>
        <v>no</v>
      </c>
    </row>
    <row r="34" spans="1:48" ht="14.25" hidden="1" customHeight="1">
      <c r="A34" s="7">
        <v>1082</v>
      </c>
      <c r="B34" s="8" t="s">
        <v>1893</v>
      </c>
      <c r="C34" s="8" t="s">
        <v>438</v>
      </c>
      <c r="D34" s="9" t="s">
        <v>91</v>
      </c>
      <c r="E34" s="9" t="s">
        <v>51</v>
      </c>
      <c r="F34" s="9" t="s">
        <v>363</v>
      </c>
      <c r="G34" s="9">
        <v>1275</v>
      </c>
      <c r="H34" s="10">
        <v>0.70199999999999996</v>
      </c>
      <c r="I34" s="10">
        <v>0.68799999999999994</v>
      </c>
      <c r="J34" s="10">
        <v>0.628</v>
      </c>
      <c r="K34" s="10">
        <v>1</v>
      </c>
      <c r="L34" s="9" t="s">
        <v>55</v>
      </c>
      <c r="M34" s="10">
        <v>9.7000000000000003E-2</v>
      </c>
      <c r="N34" s="10">
        <v>0.81</v>
      </c>
      <c r="O34" s="9">
        <v>861</v>
      </c>
      <c r="P34" s="9" t="s">
        <v>55</v>
      </c>
      <c r="Q34" s="9" t="s">
        <v>55</v>
      </c>
      <c r="R34" s="9">
        <v>177</v>
      </c>
      <c r="S34" s="9">
        <v>25286</v>
      </c>
      <c r="T34" s="9" t="s">
        <v>597</v>
      </c>
      <c r="U34" s="9" t="s">
        <v>394</v>
      </c>
      <c r="V34" s="9">
        <v>14570</v>
      </c>
      <c r="W34" s="11">
        <v>75010</v>
      </c>
      <c r="X34" s="11">
        <v>88029</v>
      </c>
      <c r="Y34" s="11">
        <v>70047</v>
      </c>
      <c r="Z34" s="11">
        <v>60444</v>
      </c>
      <c r="AA34" s="11">
        <v>6916</v>
      </c>
      <c r="AB34" s="11">
        <v>29944</v>
      </c>
      <c r="AC34" s="9" t="s">
        <v>84</v>
      </c>
      <c r="AD34" s="10">
        <v>0.64300000000000002</v>
      </c>
      <c r="AE34" s="10">
        <v>0.31</v>
      </c>
      <c r="AF34" s="10">
        <v>0.29299999999999998</v>
      </c>
      <c r="AG34" s="9">
        <v>85.67</v>
      </c>
      <c r="AH34" s="9">
        <v>153.33000000000001</v>
      </c>
      <c r="AI34" s="9">
        <v>10.050000000000001</v>
      </c>
      <c r="AJ34" s="9">
        <v>5.6150000000000002</v>
      </c>
      <c r="AK34" s="9">
        <v>0.55869999999999997</v>
      </c>
      <c r="AL34" s="9">
        <v>2.5999999999999999E-2</v>
      </c>
      <c r="AM34" s="9">
        <v>0.40500000000000003</v>
      </c>
      <c r="AN34" s="10">
        <v>0.02</v>
      </c>
      <c r="AO34" s="10">
        <v>0.26</v>
      </c>
      <c r="AP34" s="10">
        <v>0.437</v>
      </c>
      <c r="AQ34" s="9">
        <v>861</v>
      </c>
      <c r="AR34" s="9">
        <v>0.19500000000000001</v>
      </c>
      <c r="AS34" s="10">
        <v>0.17699999999999999</v>
      </c>
      <c r="AT34" s="10">
        <v>5.8999999999999997E-2</v>
      </c>
      <c r="AU34" s="16">
        <v>0.83682008368200833</v>
      </c>
      <c r="AV34" s="1" t="str">
        <f t="shared" si="0"/>
        <v>no</v>
      </c>
    </row>
    <row r="35" spans="1:48" ht="14.25" hidden="1" customHeight="1">
      <c r="A35" s="7">
        <v>165</v>
      </c>
      <c r="B35" s="8" t="s">
        <v>484</v>
      </c>
      <c r="C35" s="8" t="s">
        <v>485</v>
      </c>
      <c r="D35" s="9" t="s">
        <v>91</v>
      </c>
      <c r="E35" s="9" t="s">
        <v>59</v>
      </c>
      <c r="F35" s="9" t="s">
        <v>165</v>
      </c>
      <c r="G35" s="9" t="s">
        <v>55</v>
      </c>
      <c r="H35" s="10">
        <v>0.67600000000000005</v>
      </c>
      <c r="I35" s="10">
        <v>0.66</v>
      </c>
      <c r="J35" s="10">
        <v>0.61299999999999999</v>
      </c>
      <c r="K35" s="10">
        <v>1</v>
      </c>
      <c r="L35" s="10">
        <v>2.9000000000000001E-2</v>
      </c>
      <c r="M35" s="10">
        <v>0.126</v>
      </c>
      <c r="N35" s="10">
        <v>0.87</v>
      </c>
      <c r="O35" s="9">
        <v>886.49</v>
      </c>
      <c r="P35" s="9" t="s">
        <v>55</v>
      </c>
      <c r="Q35" s="9" t="s">
        <v>55</v>
      </c>
      <c r="R35" s="9">
        <v>217</v>
      </c>
      <c r="S35" s="11" t="s">
        <v>55</v>
      </c>
      <c r="T35" s="9" t="s">
        <v>55</v>
      </c>
      <c r="U35" s="9" t="s">
        <v>55</v>
      </c>
      <c r="V35" s="11" t="s">
        <v>55</v>
      </c>
      <c r="W35" s="11">
        <v>81113</v>
      </c>
      <c r="X35" s="11">
        <v>94725</v>
      </c>
      <c r="Y35" s="11">
        <v>75681</v>
      </c>
      <c r="Z35" s="11">
        <v>63180</v>
      </c>
      <c r="AA35" s="11">
        <v>37236</v>
      </c>
      <c r="AB35" s="11">
        <v>37236</v>
      </c>
      <c r="AC35" s="9" t="s">
        <v>55</v>
      </c>
      <c r="AD35" s="10">
        <v>0.67700000000000005</v>
      </c>
      <c r="AE35" s="10">
        <v>0.42</v>
      </c>
      <c r="AF35" s="10">
        <v>0.42699999999999999</v>
      </c>
      <c r="AG35" s="9">
        <v>93.33</v>
      </c>
      <c r="AH35" s="9">
        <v>224</v>
      </c>
      <c r="AI35" s="9">
        <v>9.5</v>
      </c>
      <c r="AJ35" s="9">
        <v>3.9580000000000002</v>
      </c>
      <c r="AK35" s="9">
        <v>0.41666999999999998</v>
      </c>
      <c r="AL35" s="10" t="s">
        <v>55</v>
      </c>
      <c r="AM35" s="10" t="s">
        <v>55</v>
      </c>
      <c r="AN35" s="10">
        <v>8.8999999999999996E-2</v>
      </c>
      <c r="AO35" s="10">
        <v>0.54200000000000004</v>
      </c>
      <c r="AP35" s="10">
        <v>0.45200000000000001</v>
      </c>
      <c r="AQ35" s="9">
        <v>902</v>
      </c>
      <c r="AR35" s="9">
        <v>0.24399999999999999</v>
      </c>
      <c r="AS35" s="9" t="s">
        <v>486</v>
      </c>
      <c r="AT35" s="9" t="s">
        <v>406</v>
      </c>
      <c r="AU35" s="16">
        <v>0.8038585209003215</v>
      </c>
      <c r="AV35" s="1" t="str">
        <f t="shared" si="0"/>
        <v>no</v>
      </c>
    </row>
    <row r="36" spans="1:48" ht="14.25" hidden="1" customHeight="1">
      <c r="A36" s="7">
        <v>173</v>
      </c>
      <c r="B36" s="8" t="s">
        <v>506</v>
      </c>
      <c r="C36" s="8" t="s">
        <v>485</v>
      </c>
      <c r="D36" s="9" t="s">
        <v>91</v>
      </c>
      <c r="E36" s="9" t="s">
        <v>59</v>
      </c>
      <c r="F36" s="9" t="s">
        <v>92</v>
      </c>
      <c r="G36" s="9">
        <v>1170</v>
      </c>
      <c r="H36" s="10">
        <v>0.63900000000000001</v>
      </c>
      <c r="I36" s="9">
        <v>0.61399999999999999</v>
      </c>
      <c r="J36" s="9">
        <v>0.502</v>
      </c>
      <c r="K36" s="10">
        <v>0.94699999999999995</v>
      </c>
      <c r="L36" s="10">
        <v>4.2999999999999997E-2</v>
      </c>
      <c r="M36" s="10">
        <v>0.191</v>
      </c>
      <c r="N36" s="10">
        <v>0.85</v>
      </c>
      <c r="O36" s="9">
        <v>1068.1400000000001</v>
      </c>
      <c r="P36" s="9">
        <v>29</v>
      </c>
      <c r="Q36" s="9" t="s">
        <v>55</v>
      </c>
      <c r="R36" s="9">
        <v>243</v>
      </c>
      <c r="S36" s="9" t="s">
        <v>55</v>
      </c>
      <c r="T36" s="9" t="s">
        <v>55</v>
      </c>
      <c r="U36" s="9" t="s">
        <v>55</v>
      </c>
      <c r="V36" s="9" t="s">
        <v>55</v>
      </c>
      <c r="W36" s="9">
        <v>67692</v>
      </c>
      <c r="X36" s="9">
        <v>72729</v>
      </c>
      <c r="Y36" s="9">
        <v>64116</v>
      </c>
      <c r="Z36" s="9">
        <v>50940</v>
      </c>
      <c r="AA36" s="11">
        <v>31320</v>
      </c>
      <c r="AB36" s="11">
        <v>31320</v>
      </c>
      <c r="AC36" s="9" t="s">
        <v>55</v>
      </c>
      <c r="AD36" s="10">
        <v>0.78900000000000003</v>
      </c>
      <c r="AE36" s="10">
        <v>0.25</v>
      </c>
      <c r="AF36" s="10">
        <v>0.27300000000000002</v>
      </c>
      <c r="AG36" s="9">
        <v>66</v>
      </c>
      <c r="AH36" s="9">
        <v>117.67</v>
      </c>
      <c r="AI36" s="9">
        <v>16.18</v>
      </c>
      <c r="AJ36" s="9">
        <v>9.0779999999999994</v>
      </c>
      <c r="AK36" s="9">
        <v>0.56091000000000002</v>
      </c>
      <c r="AL36" s="9" t="s">
        <v>55</v>
      </c>
      <c r="AM36" s="9" t="s">
        <v>55</v>
      </c>
      <c r="AN36" s="10">
        <v>2.8000000000000001E-2</v>
      </c>
      <c r="AO36" s="10">
        <v>9.7000000000000003E-2</v>
      </c>
      <c r="AP36" s="10">
        <v>0.45200000000000001</v>
      </c>
      <c r="AQ36" s="9">
        <v>1102</v>
      </c>
      <c r="AR36" s="9">
        <v>1.4999999999999999E-2</v>
      </c>
      <c r="AS36" s="10">
        <v>0.35499999999999998</v>
      </c>
      <c r="AT36" s="9" t="s">
        <v>507</v>
      </c>
      <c r="AU36" s="16">
        <v>0.98522167487684731</v>
      </c>
      <c r="AV36" s="1" t="str">
        <f t="shared" si="0"/>
        <v>no</v>
      </c>
    </row>
    <row r="37" spans="1:48" ht="14.25" hidden="1" customHeight="1">
      <c r="A37" s="7">
        <v>179</v>
      </c>
      <c r="B37" s="8" t="s">
        <v>520</v>
      </c>
      <c r="C37" s="8" t="s">
        <v>485</v>
      </c>
      <c r="D37" s="9" t="s">
        <v>91</v>
      </c>
      <c r="E37" s="9" t="s">
        <v>59</v>
      </c>
      <c r="F37" s="9" t="s">
        <v>165</v>
      </c>
      <c r="G37" s="9">
        <v>992.5</v>
      </c>
      <c r="H37" s="10">
        <v>0.46300000000000002</v>
      </c>
      <c r="I37" s="10">
        <v>0.45900000000000002</v>
      </c>
      <c r="J37" s="10">
        <v>0.40600000000000003</v>
      </c>
      <c r="K37" s="10">
        <v>0.88700000000000001</v>
      </c>
      <c r="L37" s="10">
        <v>6.0999999999999999E-2</v>
      </c>
      <c r="M37" s="10">
        <v>0.251</v>
      </c>
      <c r="N37" s="10">
        <v>0.67</v>
      </c>
      <c r="O37" s="9">
        <v>977.36</v>
      </c>
      <c r="P37" s="9">
        <v>39</v>
      </c>
      <c r="Q37" s="9" t="s">
        <v>55</v>
      </c>
      <c r="R37" s="9">
        <v>169</v>
      </c>
      <c r="S37" s="9" t="s">
        <v>55</v>
      </c>
      <c r="T37" s="9" t="s">
        <v>55</v>
      </c>
      <c r="U37" s="9" t="s">
        <v>55</v>
      </c>
      <c r="V37" s="9" t="s">
        <v>55</v>
      </c>
      <c r="W37" s="11">
        <v>60006</v>
      </c>
      <c r="X37" s="11">
        <v>63999</v>
      </c>
      <c r="Y37" s="11">
        <v>48753</v>
      </c>
      <c r="Z37" s="11">
        <v>46917</v>
      </c>
      <c r="AA37" s="11">
        <v>27540</v>
      </c>
      <c r="AB37" s="11">
        <v>27540</v>
      </c>
      <c r="AC37" s="9" t="s">
        <v>55</v>
      </c>
      <c r="AD37" s="10">
        <v>0.37</v>
      </c>
      <c r="AE37" s="10">
        <v>0.4</v>
      </c>
      <c r="AF37" s="10">
        <v>0.441</v>
      </c>
      <c r="AG37" s="9">
        <v>76</v>
      </c>
      <c r="AH37" s="9">
        <v>89.67</v>
      </c>
      <c r="AI37" s="9">
        <v>12.86</v>
      </c>
      <c r="AJ37" s="9">
        <v>10.9</v>
      </c>
      <c r="AK37" s="9">
        <v>0.84758</v>
      </c>
      <c r="AL37" s="9" t="s">
        <v>55</v>
      </c>
      <c r="AM37" s="9" t="s">
        <v>55</v>
      </c>
      <c r="AN37" s="10">
        <v>5.0000000000000001E-3</v>
      </c>
      <c r="AO37" s="10">
        <v>0.315</v>
      </c>
      <c r="AP37" s="10">
        <v>0.45200000000000001</v>
      </c>
      <c r="AQ37" s="9">
        <v>1028</v>
      </c>
      <c r="AR37" s="9">
        <v>0.28799999999999998</v>
      </c>
      <c r="AS37" s="10">
        <v>0.13700000000000001</v>
      </c>
      <c r="AT37" s="9">
        <v>9.2999999999999999E-2</v>
      </c>
      <c r="AU37" s="16">
        <v>0.77639751552795033</v>
      </c>
      <c r="AV37" s="1" t="str">
        <f t="shared" si="0"/>
        <v>no</v>
      </c>
    </row>
    <row r="38" spans="1:48" ht="14.25" hidden="1" customHeight="1">
      <c r="A38" s="7">
        <v>181</v>
      </c>
      <c r="B38" s="8" t="s">
        <v>522</v>
      </c>
      <c r="C38" s="8" t="s">
        <v>485</v>
      </c>
      <c r="D38" s="9" t="s">
        <v>91</v>
      </c>
      <c r="E38" s="9" t="s">
        <v>59</v>
      </c>
      <c r="F38" s="9" t="s">
        <v>296</v>
      </c>
      <c r="G38" s="9">
        <v>985</v>
      </c>
      <c r="H38" s="10">
        <v>0.50900000000000001</v>
      </c>
      <c r="I38" s="10">
        <v>0.48699999999999999</v>
      </c>
      <c r="J38" s="10">
        <v>0.40600000000000003</v>
      </c>
      <c r="K38" s="10">
        <v>1</v>
      </c>
      <c r="L38" s="10">
        <v>4.4999999999999998E-2</v>
      </c>
      <c r="M38" s="10">
        <v>0.10100000000000001</v>
      </c>
      <c r="N38" s="10">
        <v>0.83</v>
      </c>
      <c r="O38" s="9">
        <v>2108.5500000000002</v>
      </c>
      <c r="P38" s="9" t="s">
        <v>55</v>
      </c>
      <c r="Q38" s="9" t="s">
        <v>55</v>
      </c>
      <c r="R38" s="9">
        <v>328</v>
      </c>
      <c r="S38" s="9" t="s">
        <v>55</v>
      </c>
      <c r="T38" s="9" t="s">
        <v>55</v>
      </c>
      <c r="U38" s="9" t="s">
        <v>55</v>
      </c>
      <c r="V38" s="9" t="s">
        <v>55</v>
      </c>
      <c r="W38" s="11">
        <v>70646</v>
      </c>
      <c r="X38" s="11">
        <v>85617</v>
      </c>
      <c r="Y38" s="11">
        <v>69552</v>
      </c>
      <c r="Z38" s="11">
        <v>56394</v>
      </c>
      <c r="AA38" s="11">
        <v>26742</v>
      </c>
      <c r="AB38" s="11">
        <v>26742</v>
      </c>
      <c r="AC38" s="9" t="s">
        <v>55</v>
      </c>
      <c r="AD38" s="10">
        <v>0.503</v>
      </c>
      <c r="AE38" s="10">
        <v>0.52</v>
      </c>
      <c r="AF38" s="10">
        <v>0.49299999999999999</v>
      </c>
      <c r="AG38" s="9">
        <v>176</v>
      </c>
      <c r="AH38" s="9">
        <v>233.67</v>
      </c>
      <c r="AI38" s="9">
        <v>11.98</v>
      </c>
      <c r="AJ38" s="9">
        <v>9.0239999999999991</v>
      </c>
      <c r="AK38" s="9">
        <v>0.75321000000000005</v>
      </c>
      <c r="AL38" s="9" t="s">
        <v>55</v>
      </c>
      <c r="AM38" s="9" t="s">
        <v>55</v>
      </c>
      <c r="AN38" s="10">
        <v>2.5000000000000001E-2</v>
      </c>
      <c r="AO38" s="10">
        <v>0.95799999999999996</v>
      </c>
      <c r="AP38" s="10">
        <v>0.45200000000000001</v>
      </c>
      <c r="AQ38" s="9">
        <v>2167</v>
      </c>
      <c r="AR38" s="9">
        <v>0.69199999999999995</v>
      </c>
      <c r="AS38" s="9" t="s">
        <v>523</v>
      </c>
      <c r="AT38" s="9">
        <v>5.0000000000000001E-3</v>
      </c>
      <c r="AU38" s="16">
        <v>0.59101654846335694</v>
      </c>
      <c r="AV38" s="1" t="str">
        <f t="shared" si="0"/>
        <v>no</v>
      </c>
    </row>
    <row r="39" spans="1:48" ht="14.25" hidden="1" customHeight="1">
      <c r="A39" s="7">
        <v>182</v>
      </c>
      <c r="B39" s="8" t="s">
        <v>524</v>
      </c>
      <c r="C39" s="8" t="s">
        <v>485</v>
      </c>
      <c r="D39" s="9" t="s">
        <v>91</v>
      </c>
      <c r="E39" s="9" t="s">
        <v>59</v>
      </c>
      <c r="F39" s="9" t="s">
        <v>92</v>
      </c>
      <c r="G39" s="9">
        <v>1135</v>
      </c>
      <c r="H39" s="10">
        <v>0.53200000000000003</v>
      </c>
      <c r="I39" s="10">
        <v>0.498</v>
      </c>
      <c r="J39" s="10">
        <v>0.433</v>
      </c>
      <c r="K39" s="10">
        <v>1</v>
      </c>
      <c r="L39" s="10">
        <v>7.4999999999999997E-2</v>
      </c>
      <c r="M39" s="10">
        <v>0.17199999999999999</v>
      </c>
      <c r="N39" s="10">
        <v>0.73</v>
      </c>
      <c r="O39" s="9">
        <v>1103.1099999999999</v>
      </c>
      <c r="P39" s="9" t="s">
        <v>55</v>
      </c>
      <c r="Q39" s="9" t="s">
        <v>55</v>
      </c>
      <c r="R39" s="9">
        <v>201</v>
      </c>
      <c r="S39" s="9" t="s">
        <v>55</v>
      </c>
      <c r="T39" s="9" t="s">
        <v>55</v>
      </c>
      <c r="U39" s="9" t="s">
        <v>55</v>
      </c>
      <c r="V39" s="9" t="s">
        <v>55</v>
      </c>
      <c r="W39" s="11">
        <v>63224</v>
      </c>
      <c r="X39" s="11">
        <v>75942</v>
      </c>
      <c r="Y39" s="11">
        <v>58311</v>
      </c>
      <c r="Z39" s="11">
        <v>52542</v>
      </c>
      <c r="AA39" s="11">
        <v>33800</v>
      </c>
      <c r="AB39" s="11">
        <v>33800</v>
      </c>
      <c r="AC39" s="9" t="s">
        <v>55</v>
      </c>
      <c r="AD39" s="10">
        <v>0.51400000000000001</v>
      </c>
      <c r="AE39" s="10">
        <v>0.47</v>
      </c>
      <c r="AF39" s="10">
        <v>0.39400000000000002</v>
      </c>
      <c r="AG39" s="9">
        <v>59</v>
      </c>
      <c r="AH39" s="9">
        <v>103.33</v>
      </c>
      <c r="AI39" s="9">
        <v>18.7</v>
      </c>
      <c r="AJ39" s="9">
        <v>10.675000000000001</v>
      </c>
      <c r="AK39" s="9">
        <v>0.57096999999999998</v>
      </c>
      <c r="AL39" s="9" t="s">
        <v>55</v>
      </c>
      <c r="AM39" s="9" t="s">
        <v>55</v>
      </c>
      <c r="AN39" s="10">
        <v>6.5000000000000002E-2</v>
      </c>
      <c r="AO39" s="10">
        <v>0.34300000000000003</v>
      </c>
      <c r="AP39" s="10">
        <v>0.45200000000000001</v>
      </c>
      <c r="AQ39" s="9">
        <v>1155</v>
      </c>
      <c r="AR39" s="9">
        <v>0.28299999999999997</v>
      </c>
      <c r="AS39" s="10">
        <v>0.109</v>
      </c>
      <c r="AT39" s="10">
        <v>1.7999999999999999E-2</v>
      </c>
      <c r="AU39" s="16">
        <v>0.77942322681215903</v>
      </c>
      <c r="AV39" s="1" t="str">
        <f t="shared" si="0"/>
        <v>no</v>
      </c>
    </row>
    <row r="40" spans="1:48" ht="14.25" hidden="1" customHeight="1">
      <c r="A40" s="7">
        <v>183</v>
      </c>
      <c r="B40" s="8" t="s">
        <v>525</v>
      </c>
      <c r="C40" s="8" t="s">
        <v>485</v>
      </c>
      <c r="D40" s="9" t="s">
        <v>91</v>
      </c>
      <c r="E40" s="9" t="s">
        <v>59</v>
      </c>
      <c r="F40" s="9" t="s">
        <v>165</v>
      </c>
      <c r="G40" s="9">
        <v>735</v>
      </c>
      <c r="H40" s="10">
        <v>0.219</v>
      </c>
      <c r="I40" s="10">
        <v>0.16400000000000001</v>
      </c>
      <c r="J40" s="10">
        <v>5.8000000000000003E-2</v>
      </c>
      <c r="K40" s="10">
        <v>1</v>
      </c>
      <c r="L40" s="10">
        <v>8.5000000000000006E-2</v>
      </c>
      <c r="M40" s="10">
        <v>0.19900000000000001</v>
      </c>
      <c r="N40" s="10">
        <v>0.32</v>
      </c>
      <c r="O40" s="9">
        <v>526.97</v>
      </c>
      <c r="P40" s="9" t="s">
        <v>55</v>
      </c>
      <c r="Q40" s="9" t="s">
        <v>55</v>
      </c>
      <c r="R40" s="9">
        <v>101</v>
      </c>
      <c r="S40" s="9" t="s">
        <v>55</v>
      </c>
      <c r="T40" s="9" t="s">
        <v>55</v>
      </c>
      <c r="U40" s="9" t="s">
        <v>55</v>
      </c>
      <c r="V40" s="9" t="s">
        <v>55</v>
      </c>
      <c r="W40" s="11">
        <v>44498</v>
      </c>
      <c r="X40" s="11">
        <v>46872</v>
      </c>
      <c r="Y40" s="11">
        <v>47880</v>
      </c>
      <c r="Z40" s="11">
        <v>43524</v>
      </c>
      <c r="AA40" s="11">
        <v>14224</v>
      </c>
      <c r="AB40" s="11">
        <v>14224</v>
      </c>
      <c r="AC40" s="9" t="s">
        <v>55</v>
      </c>
      <c r="AD40" s="10">
        <v>0.21</v>
      </c>
      <c r="AE40" s="10">
        <v>0.83</v>
      </c>
      <c r="AF40" s="10">
        <v>0.79900000000000004</v>
      </c>
      <c r="AG40" s="9">
        <v>54.67</v>
      </c>
      <c r="AH40" s="9">
        <v>109</v>
      </c>
      <c r="AI40" s="9">
        <v>9.64</v>
      </c>
      <c r="AJ40" s="9">
        <v>4.835</v>
      </c>
      <c r="AK40" s="9">
        <v>0.50153000000000003</v>
      </c>
      <c r="AL40" s="9" t="s">
        <v>55</v>
      </c>
      <c r="AM40" s="9" t="s">
        <v>55</v>
      </c>
      <c r="AN40" s="10">
        <v>3.1E-2</v>
      </c>
      <c r="AO40" s="10">
        <v>0.92100000000000004</v>
      </c>
      <c r="AP40" s="10">
        <v>0.45200000000000001</v>
      </c>
      <c r="AQ40" s="9">
        <v>555</v>
      </c>
      <c r="AR40" s="9">
        <v>0.36699999999999999</v>
      </c>
      <c r="AS40" s="9" t="s">
        <v>526</v>
      </c>
      <c r="AT40" s="9">
        <v>8.9999999999999993E-3</v>
      </c>
      <c r="AU40" s="16">
        <v>0.73152889539136789</v>
      </c>
      <c r="AV40" s="1" t="str">
        <f t="shared" si="0"/>
        <v>no</v>
      </c>
    </row>
    <row r="41" spans="1:48" ht="14.25" hidden="1" customHeight="1">
      <c r="A41" s="7">
        <v>186</v>
      </c>
      <c r="B41" s="8" t="s">
        <v>531</v>
      </c>
      <c r="C41" s="8" t="s">
        <v>485</v>
      </c>
      <c r="D41" s="9" t="s">
        <v>91</v>
      </c>
      <c r="E41" s="9" t="s">
        <v>59</v>
      </c>
      <c r="F41" s="9" t="s">
        <v>296</v>
      </c>
      <c r="G41" s="9">
        <v>1020</v>
      </c>
      <c r="H41" s="10">
        <v>0.75700000000000001</v>
      </c>
      <c r="I41" s="9">
        <v>0.73</v>
      </c>
      <c r="J41" s="9">
        <v>0.69299999999999995</v>
      </c>
      <c r="K41" s="10">
        <v>1</v>
      </c>
      <c r="L41" s="10">
        <v>2.5000000000000001E-2</v>
      </c>
      <c r="M41" s="10">
        <v>0.06</v>
      </c>
      <c r="N41" s="10">
        <v>0.9</v>
      </c>
      <c r="O41" s="9">
        <v>2111.79</v>
      </c>
      <c r="P41" s="9" t="s">
        <v>55</v>
      </c>
      <c r="Q41" s="9" t="s">
        <v>55</v>
      </c>
      <c r="R41" s="9">
        <v>462</v>
      </c>
      <c r="S41" s="9" t="s">
        <v>55</v>
      </c>
      <c r="T41" s="9" t="s">
        <v>55</v>
      </c>
      <c r="U41" s="9" t="s">
        <v>55</v>
      </c>
      <c r="V41" s="9" t="s">
        <v>55</v>
      </c>
      <c r="W41" s="11">
        <v>74738</v>
      </c>
      <c r="X41" s="11">
        <v>96318</v>
      </c>
      <c r="Y41" s="11">
        <v>73017</v>
      </c>
      <c r="Z41" s="11">
        <v>65412</v>
      </c>
      <c r="AA41" s="11">
        <v>26388</v>
      </c>
      <c r="AB41" s="11">
        <v>26388</v>
      </c>
      <c r="AC41" s="9" t="s">
        <v>55</v>
      </c>
      <c r="AD41" s="10">
        <v>0.75900000000000001</v>
      </c>
      <c r="AE41" s="10">
        <v>0.55000000000000004</v>
      </c>
      <c r="AF41" s="10">
        <v>0.48099999999999998</v>
      </c>
      <c r="AG41" s="9">
        <v>203.33</v>
      </c>
      <c r="AH41" s="9">
        <v>315</v>
      </c>
      <c r="AI41" s="9">
        <v>10.39</v>
      </c>
      <c r="AJ41" s="9">
        <v>6.7039999999999997</v>
      </c>
      <c r="AK41" s="9">
        <v>0.64549999999999996</v>
      </c>
      <c r="AL41" s="9" t="s">
        <v>55</v>
      </c>
      <c r="AM41" s="9" t="s">
        <v>55</v>
      </c>
      <c r="AN41" s="10">
        <v>1.2E-2</v>
      </c>
      <c r="AO41" s="10">
        <v>0.98799999999999999</v>
      </c>
      <c r="AP41" s="10">
        <v>0.45200000000000001</v>
      </c>
      <c r="AQ41" s="9">
        <v>2144</v>
      </c>
      <c r="AR41" s="9">
        <v>0.627</v>
      </c>
      <c r="AS41" s="9" t="s">
        <v>532</v>
      </c>
      <c r="AT41" s="10" t="s">
        <v>75</v>
      </c>
      <c r="AU41" s="16">
        <v>0.61462814996926851</v>
      </c>
      <c r="AV41" s="1" t="str">
        <f t="shared" si="0"/>
        <v>no</v>
      </c>
    </row>
    <row r="42" spans="1:48" ht="14.25" hidden="1" customHeight="1">
      <c r="A42" s="7">
        <v>189</v>
      </c>
      <c r="B42" s="8" t="s">
        <v>537</v>
      </c>
      <c r="C42" s="8" t="s">
        <v>485</v>
      </c>
      <c r="D42" s="9" t="s">
        <v>91</v>
      </c>
      <c r="E42" s="9" t="s">
        <v>59</v>
      </c>
      <c r="F42" s="9" t="s">
        <v>102</v>
      </c>
      <c r="G42" s="9" t="s">
        <v>55</v>
      </c>
      <c r="H42" s="10">
        <v>0.58599999999999997</v>
      </c>
      <c r="I42" s="10">
        <v>0.58599999999999997</v>
      </c>
      <c r="J42" s="10">
        <v>0.55600000000000005</v>
      </c>
      <c r="K42" s="10">
        <v>0.93200000000000005</v>
      </c>
      <c r="L42" s="10">
        <v>0.22600000000000001</v>
      </c>
      <c r="M42" s="10">
        <v>0.39</v>
      </c>
      <c r="N42" s="10">
        <v>0.7</v>
      </c>
      <c r="O42" s="9">
        <v>618.49</v>
      </c>
      <c r="P42" s="9">
        <v>28</v>
      </c>
      <c r="Q42" s="9" t="s">
        <v>55</v>
      </c>
      <c r="R42" s="9">
        <v>180</v>
      </c>
      <c r="S42" s="11" t="s">
        <v>55</v>
      </c>
      <c r="T42" s="9" t="s">
        <v>55</v>
      </c>
      <c r="U42" s="9" t="s">
        <v>55</v>
      </c>
      <c r="V42" s="11" t="s">
        <v>55</v>
      </c>
      <c r="W42" s="11">
        <v>60611</v>
      </c>
      <c r="X42" s="11">
        <v>67086</v>
      </c>
      <c r="Y42" s="11">
        <v>57276</v>
      </c>
      <c r="Z42" s="11">
        <v>52470</v>
      </c>
      <c r="AA42" s="11">
        <v>20290</v>
      </c>
      <c r="AB42" s="11">
        <v>20290</v>
      </c>
      <c r="AC42" s="9" t="s">
        <v>55</v>
      </c>
      <c r="AD42" s="10">
        <v>0.56000000000000005</v>
      </c>
      <c r="AE42" s="10">
        <v>0.54</v>
      </c>
      <c r="AF42" s="10">
        <v>0.36299999999999999</v>
      </c>
      <c r="AG42" s="9">
        <v>52</v>
      </c>
      <c r="AH42" s="9">
        <v>96.33</v>
      </c>
      <c r="AI42" s="9">
        <v>11.89</v>
      </c>
      <c r="AJ42" s="9">
        <v>6.42</v>
      </c>
      <c r="AK42" s="9">
        <v>0.53978999999999999</v>
      </c>
      <c r="AL42" s="10" t="s">
        <v>55</v>
      </c>
      <c r="AM42" s="10" t="s">
        <v>55</v>
      </c>
      <c r="AN42" s="10">
        <v>0.222</v>
      </c>
      <c r="AO42" s="10">
        <v>0.39300000000000002</v>
      </c>
      <c r="AP42" s="10">
        <v>0.45200000000000001</v>
      </c>
      <c r="AQ42" s="9">
        <v>708</v>
      </c>
      <c r="AR42" s="9">
        <v>6.0999999999999999E-2</v>
      </c>
      <c r="AS42" s="10">
        <v>5.8999999999999997E-2</v>
      </c>
      <c r="AT42" s="9">
        <v>2.5999999999999999E-2</v>
      </c>
      <c r="AU42" s="16">
        <v>0.94250706880301605</v>
      </c>
      <c r="AV42" s="1" t="str">
        <f t="shared" si="0"/>
        <v>no</v>
      </c>
    </row>
    <row r="43" spans="1:48" ht="14.25" hidden="1" customHeight="1">
      <c r="A43" s="7">
        <v>191</v>
      </c>
      <c r="B43" s="8" t="s">
        <v>541</v>
      </c>
      <c r="C43" s="8" t="s">
        <v>485</v>
      </c>
      <c r="D43" s="9" t="s">
        <v>91</v>
      </c>
      <c r="E43" s="9" t="s">
        <v>59</v>
      </c>
      <c r="F43" s="9" t="s">
        <v>92</v>
      </c>
      <c r="G43" s="9">
        <v>977.5</v>
      </c>
      <c r="H43" s="10">
        <v>0.81200000000000006</v>
      </c>
      <c r="I43" s="10">
        <v>0.59399999999999997</v>
      </c>
      <c r="J43" s="10">
        <v>0.52900000000000003</v>
      </c>
      <c r="K43" s="10">
        <v>1</v>
      </c>
      <c r="L43" s="10">
        <v>4.2000000000000003E-2</v>
      </c>
      <c r="M43" s="10">
        <v>0.13900000000000001</v>
      </c>
      <c r="N43" s="10">
        <v>0.74</v>
      </c>
      <c r="O43" s="9">
        <v>1173.58</v>
      </c>
      <c r="P43" s="9" t="s">
        <v>55</v>
      </c>
      <c r="Q43" s="9" t="s">
        <v>55</v>
      </c>
      <c r="R43" s="9">
        <v>147</v>
      </c>
      <c r="S43" s="11" t="s">
        <v>55</v>
      </c>
      <c r="T43" s="9" t="s">
        <v>55</v>
      </c>
      <c r="U43" s="9" t="s">
        <v>55</v>
      </c>
      <c r="V43" s="11" t="s">
        <v>55</v>
      </c>
      <c r="W43" s="11">
        <v>57268</v>
      </c>
      <c r="X43" s="11">
        <v>83538</v>
      </c>
      <c r="Y43" s="11">
        <v>58338</v>
      </c>
      <c r="Z43" s="11">
        <v>52695</v>
      </c>
      <c r="AA43" s="11">
        <v>28012</v>
      </c>
      <c r="AB43" s="11">
        <v>28012</v>
      </c>
      <c r="AC43" s="9" t="s">
        <v>55</v>
      </c>
      <c r="AD43" s="10">
        <v>0.29599999999999999</v>
      </c>
      <c r="AE43" s="10">
        <v>0.43</v>
      </c>
      <c r="AF43" s="10">
        <v>0.39</v>
      </c>
      <c r="AG43" s="9">
        <v>93.33</v>
      </c>
      <c r="AH43" s="9">
        <v>76.33</v>
      </c>
      <c r="AI43" s="9">
        <v>12.57</v>
      </c>
      <c r="AJ43" s="9">
        <v>15.374000000000001</v>
      </c>
      <c r="AK43" s="9">
        <v>1.22271</v>
      </c>
      <c r="AL43" s="10" t="s">
        <v>55</v>
      </c>
      <c r="AM43" s="10" t="s">
        <v>55</v>
      </c>
      <c r="AN43" s="10">
        <v>7.4999999999999997E-2</v>
      </c>
      <c r="AO43" s="10">
        <v>0.13500000000000001</v>
      </c>
      <c r="AP43" s="10">
        <v>0.45200000000000001</v>
      </c>
      <c r="AQ43" s="9">
        <v>1204</v>
      </c>
      <c r="AR43" s="9">
        <v>0.39300000000000002</v>
      </c>
      <c r="AS43" s="10">
        <v>0.317</v>
      </c>
      <c r="AT43" s="10">
        <v>0.51500000000000001</v>
      </c>
      <c r="AU43" s="16">
        <v>0.71787508973438618</v>
      </c>
      <c r="AV43" s="1" t="str">
        <f t="shared" si="0"/>
        <v>no</v>
      </c>
    </row>
    <row r="44" spans="1:48" ht="14.25" hidden="1" customHeight="1">
      <c r="A44" s="7">
        <v>272</v>
      </c>
      <c r="B44" s="8" t="s">
        <v>684</v>
      </c>
      <c r="C44" s="8" t="s">
        <v>685</v>
      </c>
      <c r="D44" s="9" t="s">
        <v>91</v>
      </c>
      <c r="E44" s="9" t="s">
        <v>59</v>
      </c>
      <c r="F44" s="9" t="s">
        <v>92</v>
      </c>
      <c r="G44" s="9">
        <v>1020</v>
      </c>
      <c r="H44" s="10">
        <v>0.66800000000000004</v>
      </c>
      <c r="I44" s="10">
        <v>0.66800000000000004</v>
      </c>
      <c r="J44" s="10">
        <v>0.59599999999999997</v>
      </c>
      <c r="K44" s="10">
        <v>1</v>
      </c>
      <c r="L44" s="10">
        <v>3.5000000000000003E-2</v>
      </c>
      <c r="M44" s="10">
        <v>0.20200000000000001</v>
      </c>
      <c r="N44" s="10">
        <v>0.78</v>
      </c>
      <c r="O44" s="9">
        <v>1247.76</v>
      </c>
      <c r="P44" s="9" t="s">
        <v>55</v>
      </c>
      <c r="Q44" s="9" t="s">
        <v>55</v>
      </c>
      <c r="R44" s="9">
        <v>372</v>
      </c>
      <c r="S44" s="9" t="s">
        <v>55</v>
      </c>
      <c r="T44" s="9" t="s">
        <v>55</v>
      </c>
      <c r="U44" s="9" t="s">
        <v>55</v>
      </c>
      <c r="V44" s="9" t="s">
        <v>55</v>
      </c>
      <c r="W44" s="11">
        <v>65247</v>
      </c>
      <c r="X44" s="11">
        <v>77508</v>
      </c>
      <c r="Y44" s="11">
        <v>63378</v>
      </c>
      <c r="Z44" s="11">
        <v>54153</v>
      </c>
      <c r="AA44" s="11">
        <v>33345</v>
      </c>
      <c r="AB44" s="11">
        <v>33345</v>
      </c>
      <c r="AC44" s="9" t="s">
        <v>55</v>
      </c>
      <c r="AD44" s="10">
        <v>0.70299999999999996</v>
      </c>
      <c r="AE44" s="10">
        <v>0.28999999999999998</v>
      </c>
      <c r="AF44" s="10">
        <v>0.249</v>
      </c>
      <c r="AG44" s="9">
        <v>101.67</v>
      </c>
      <c r="AH44" s="9">
        <v>245.67</v>
      </c>
      <c r="AI44" s="9">
        <v>12.27</v>
      </c>
      <c r="AJ44" s="9">
        <v>5.0789999999999997</v>
      </c>
      <c r="AK44" s="9">
        <v>0.41383999999999999</v>
      </c>
      <c r="AL44" s="9" t="s">
        <v>55</v>
      </c>
      <c r="AM44" s="9" t="s">
        <v>55</v>
      </c>
      <c r="AN44" s="10">
        <v>1.2999999999999999E-2</v>
      </c>
      <c r="AO44" s="10">
        <v>9.1999999999999998E-2</v>
      </c>
      <c r="AP44" s="10">
        <v>0.125</v>
      </c>
      <c r="AQ44" s="9">
        <v>1274</v>
      </c>
      <c r="AR44" s="9">
        <v>0.11700000000000001</v>
      </c>
      <c r="AS44" s="10">
        <v>3.3000000000000002E-2</v>
      </c>
      <c r="AT44" s="10" t="s">
        <v>654</v>
      </c>
      <c r="AU44" s="16">
        <v>0.89525514771709935</v>
      </c>
      <c r="AV44" s="1" t="str">
        <f t="shared" si="0"/>
        <v>no</v>
      </c>
    </row>
    <row r="45" spans="1:48" ht="14.25" hidden="1" customHeight="1">
      <c r="A45" s="7">
        <v>273</v>
      </c>
      <c r="B45" s="8" t="s">
        <v>686</v>
      </c>
      <c r="C45" s="8" t="s">
        <v>685</v>
      </c>
      <c r="D45" s="9" t="s">
        <v>91</v>
      </c>
      <c r="E45" s="9" t="s">
        <v>59</v>
      </c>
      <c r="F45" s="9" t="s">
        <v>187</v>
      </c>
      <c r="G45" s="9">
        <v>1137.5</v>
      </c>
      <c r="H45" s="10">
        <v>0.66800000000000004</v>
      </c>
      <c r="I45" s="10">
        <v>0.66800000000000004</v>
      </c>
      <c r="J45" s="10">
        <v>0.59699999999999998</v>
      </c>
      <c r="K45" s="10">
        <v>1</v>
      </c>
      <c r="L45" s="10">
        <v>3.7999999999999999E-2</v>
      </c>
      <c r="M45" s="10">
        <v>0.184</v>
      </c>
      <c r="N45" s="10">
        <v>0.77</v>
      </c>
      <c r="O45" s="9">
        <v>1378.79</v>
      </c>
      <c r="P45" s="9">
        <v>1</v>
      </c>
      <c r="Q45" s="9" t="s">
        <v>55</v>
      </c>
      <c r="R45" s="9">
        <v>407</v>
      </c>
      <c r="S45" s="9" t="s">
        <v>55</v>
      </c>
      <c r="T45" s="9" t="s">
        <v>55</v>
      </c>
      <c r="U45" s="9" t="s">
        <v>55</v>
      </c>
      <c r="V45" s="9" t="s">
        <v>55</v>
      </c>
      <c r="W45" s="11">
        <v>66445</v>
      </c>
      <c r="X45" s="11">
        <v>84591</v>
      </c>
      <c r="Y45" s="11">
        <v>62856</v>
      </c>
      <c r="Z45" s="11">
        <v>54783</v>
      </c>
      <c r="AA45" s="11">
        <v>39080</v>
      </c>
      <c r="AB45" s="11">
        <v>39080</v>
      </c>
      <c r="AC45" s="9" t="s">
        <v>55</v>
      </c>
      <c r="AD45" s="10">
        <v>0.7</v>
      </c>
      <c r="AE45" s="10">
        <v>0.34</v>
      </c>
      <c r="AF45" s="10">
        <v>0.29399999999999998</v>
      </c>
      <c r="AG45" s="9">
        <v>112.67</v>
      </c>
      <c r="AH45" s="9">
        <v>148</v>
      </c>
      <c r="AI45" s="9">
        <v>12.24</v>
      </c>
      <c r="AJ45" s="9">
        <v>9.3160000000000007</v>
      </c>
      <c r="AK45" s="9">
        <v>0.76126000000000005</v>
      </c>
      <c r="AL45" s="9" t="s">
        <v>55</v>
      </c>
      <c r="AM45" s="9" t="s">
        <v>55</v>
      </c>
      <c r="AN45" s="10">
        <v>4.3999999999999997E-2</v>
      </c>
      <c r="AO45" s="10">
        <v>0.20699999999999999</v>
      </c>
      <c r="AP45" s="10">
        <v>0.125</v>
      </c>
      <c r="AQ45" s="9">
        <v>1411</v>
      </c>
      <c r="AR45" s="9">
        <v>0.34100000000000003</v>
      </c>
      <c r="AS45" s="10" t="s">
        <v>675</v>
      </c>
      <c r="AT45" s="10" t="s">
        <v>317</v>
      </c>
      <c r="AU45" s="16">
        <v>0.74571215510812827</v>
      </c>
      <c r="AV45" s="1" t="str">
        <f t="shared" si="0"/>
        <v>no</v>
      </c>
    </row>
    <row r="46" spans="1:48" ht="14.25" hidden="1" customHeight="1">
      <c r="A46" s="7">
        <v>274</v>
      </c>
      <c r="B46" s="8" t="s">
        <v>687</v>
      </c>
      <c r="C46" s="8" t="s">
        <v>685</v>
      </c>
      <c r="D46" s="9" t="s">
        <v>91</v>
      </c>
      <c r="E46" s="9" t="s">
        <v>59</v>
      </c>
      <c r="F46" s="9" t="s">
        <v>92</v>
      </c>
      <c r="G46" s="9">
        <v>1155</v>
      </c>
      <c r="H46" s="10">
        <v>0.68100000000000005</v>
      </c>
      <c r="I46" s="10">
        <v>0.67200000000000004</v>
      </c>
      <c r="J46" s="10">
        <v>0.65400000000000003</v>
      </c>
      <c r="K46" s="10">
        <v>1</v>
      </c>
      <c r="L46" s="10">
        <v>4.0000000000000001E-3</v>
      </c>
      <c r="M46" s="10">
        <v>0.13200000000000001</v>
      </c>
      <c r="N46" s="10">
        <v>0.82</v>
      </c>
      <c r="O46" s="9">
        <v>1034.6099999999999</v>
      </c>
      <c r="P46" s="9" t="s">
        <v>55</v>
      </c>
      <c r="Q46" s="9" t="s">
        <v>55</v>
      </c>
      <c r="R46" s="9">
        <v>319</v>
      </c>
      <c r="S46" s="9" t="s">
        <v>55</v>
      </c>
      <c r="T46" s="9" t="s">
        <v>55</v>
      </c>
      <c r="U46" s="9" t="s">
        <v>55</v>
      </c>
      <c r="V46" s="9" t="s">
        <v>55</v>
      </c>
      <c r="W46" s="11">
        <v>67090</v>
      </c>
      <c r="X46" s="11">
        <v>76914</v>
      </c>
      <c r="Y46" s="11">
        <v>58482</v>
      </c>
      <c r="Z46" s="11">
        <v>51786</v>
      </c>
      <c r="AA46" s="11">
        <v>38700</v>
      </c>
      <c r="AB46" s="11">
        <v>38700</v>
      </c>
      <c r="AC46" s="9" t="s">
        <v>55</v>
      </c>
      <c r="AD46" s="10">
        <v>0.69399999999999995</v>
      </c>
      <c r="AE46" s="10">
        <v>0.28000000000000003</v>
      </c>
      <c r="AF46" s="10">
        <v>0.33600000000000002</v>
      </c>
      <c r="AG46" s="9">
        <v>82.67</v>
      </c>
      <c r="AH46" s="9">
        <v>135.66999999999999</v>
      </c>
      <c r="AI46" s="9">
        <v>12.52</v>
      </c>
      <c r="AJ46" s="9">
        <v>7.6260000000000003</v>
      </c>
      <c r="AK46" s="9">
        <v>0.60933999999999999</v>
      </c>
      <c r="AL46" s="9" t="s">
        <v>55</v>
      </c>
      <c r="AM46" s="9" t="s">
        <v>55</v>
      </c>
      <c r="AN46" s="10">
        <v>3.4000000000000002E-2</v>
      </c>
      <c r="AO46" s="10">
        <v>0.23599999999999999</v>
      </c>
      <c r="AP46" s="10">
        <v>0.125</v>
      </c>
      <c r="AQ46" s="9">
        <v>1037</v>
      </c>
      <c r="AR46" s="9" t="s">
        <v>55</v>
      </c>
      <c r="AS46" s="10" t="s">
        <v>688</v>
      </c>
      <c r="AT46" s="10" t="s">
        <v>498</v>
      </c>
      <c r="AU46" s="16" t="s">
        <v>2055</v>
      </c>
      <c r="AV46" s="1" t="str">
        <f t="shared" si="0"/>
        <v>no</v>
      </c>
    </row>
    <row r="47" spans="1:48" ht="14.25" hidden="1" customHeight="1">
      <c r="A47" s="7">
        <v>278</v>
      </c>
      <c r="B47" s="8" t="s">
        <v>692</v>
      </c>
      <c r="C47" s="8" t="s">
        <v>685</v>
      </c>
      <c r="D47" s="9" t="s">
        <v>91</v>
      </c>
      <c r="E47" s="9" t="s">
        <v>59</v>
      </c>
      <c r="F47" s="9" t="s">
        <v>187</v>
      </c>
      <c r="G47" s="9">
        <v>1405</v>
      </c>
      <c r="H47" s="10">
        <v>0.85399999999999998</v>
      </c>
      <c r="I47" s="10">
        <v>0.84099999999999997</v>
      </c>
      <c r="J47" s="10">
        <v>0.79100000000000004</v>
      </c>
      <c r="K47" s="10">
        <v>1</v>
      </c>
      <c r="L47" s="10">
        <v>2.3E-2</v>
      </c>
      <c r="M47" s="10">
        <v>0.06</v>
      </c>
      <c r="N47" s="10">
        <v>0.94</v>
      </c>
      <c r="O47" s="9">
        <v>1681.14</v>
      </c>
      <c r="P47" s="9" t="s">
        <v>55</v>
      </c>
      <c r="Q47" s="9" t="s">
        <v>55</v>
      </c>
      <c r="R47" s="9">
        <v>510</v>
      </c>
      <c r="S47" s="9" t="s">
        <v>55</v>
      </c>
      <c r="T47" s="9" t="s">
        <v>55</v>
      </c>
      <c r="U47" s="9" t="s">
        <v>55</v>
      </c>
      <c r="V47" s="9" t="s">
        <v>55</v>
      </c>
      <c r="W47" s="11">
        <v>93630</v>
      </c>
      <c r="X47" s="11">
        <v>109998</v>
      </c>
      <c r="Y47" s="11">
        <v>85401</v>
      </c>
      <c r="Z47" s="11">
        <v>65088</v>
      </c>
      <c r="AA47" s="11">
        <v>46990</v>
      </c>
      <c r="AB47" s="11">
        <v>46990</v>
      </c>
      <c r="AC47" s="9" t="s">
        <v>55</v>
      </c>
      <c r="AD47" s="10">
        <v>0.76300000000000001</v>
      </c>
      <c r="AE47" s="10">
        <v>0.2</v>
      </c>
      <c r="AF47" s="10">
        <v>0.222</v>
      </c>
      <c r="AG47" s="9">
        <v>214.33</v>
      </c>
      <c r="AH47" s="9">
        <v>415.33</v>
      </c>
      <c r="AI47" s="9">
        <v>7.84</v>
      </c>
      <c r="AJ47" s="9">
        <v>4.048</v>
      </c>
      <c r="AK47" s="9">
        <v>0.51605000000000001</v>
      </c>
      <c r="AL47" s="9" t="s">
        <v>55</v>
      </c>
      <c r="AM47" s="9" t="s">
        <v>55</v>
      </c>
      <c r="AN47" s="10">
        <v>0.152</v>
      </c>
      <c r="AO47" s="10">
        <v>0.252</v>
      </c>
      <c r="AP47" s="10">
        <v>0.125</v>
      </c>
      <c r="AQ47" s="9">
        <v>1705</v>
      </c>
      <c r="AR47" s="9">
        <v>0.438</v>
      </c>
      <c r="AS47" s="10" t="s">
        <v>693</v>
      </c>
      <c r="AT47" s="9">
        <v>9.1999999999999998E-2</v>
      </c>
      <c r="AU47" s="16">
        <v>0.69541029207232263</v>
      </c>
      <c r="AV47" s="1" t="str">
        <f t="shared" si="0"/>
        <v>no</v>
      </c>
    </row>
    <row r="48" spans="1:48" ht="14.25" hidden="1" customHeight="1">
      <c r="A48" s="7">
        <v>279</v>
      </c>
      <c r="B48" s="8" t="s">
        <v>694</v>
      </c>
      <c r="C48" s="8" t="s">
        <v>685</v>
      </c>
      <c r="D48" s="9" t="s">
        <v>91</v>
      </c>
      <c r="E48" s="9" t="s">
        <v>59</v>
      </c>
      <c r="F48" s="9" t="s">
        <v>296</v>
      </c>
      <c r="G48" s="9">
        <v>1117.5</v>
      </c>
      <c r="H48" s="10">
        <v>0.77500000000000002</v>
      </c>
      <c r="I48" s="10">
        <v>0.77</v>
      </c>
      <c r="J48" s="10">
        <v>0.68600000000000005</v>
      </c>
      <c r="K48" s="10">
        <v>1</v>
      </c>
      <c r="L48" s="10">
        <v>1.4999999999999999E-2</v>
      </c>
      <c r="M48" s="10">
        <v>4.5999999999999999E-2</v>
      </c>
      <c r="N48" s="10">
        <v>0.85</v>
      </c>
      <c r="O48" s="9">
        <v>2316.7199999999998</v>
      </c>
      <c r="P48" s="9" t="s">
        <v>55</v>
      </c>
      <c r="Q48" s="9" t="s">
        <v>55</v>
      </c>
      <c r="R48" s="9">
        <v>698</v>
      </c>
      <c r="S48" s="9" t="s">
        <v>55</v>
      </c>
      <c r="T48" s="9" t="s">
        <v>55</v>
      </c>
      <c r="U48" s="9" t="s">
        <v>55</v>
      </c>
      <c r="V48" s="9" t="s">
        <v>55</v>
      </c>
      <c r="W48" s="9">
        <v>70111</v>
      </c>
      <c r="X48" s="9">
        <v>82206</v>
      </c>
      <c r="Y48" s="9">
        <v>68967</v>
      </c>
      <c r="Z48" s="9">
        <v>58077</v>
      </c>
      <c r="AA48" s="11">
        <v>39190</v>
      </c>
      <c r="AB48" s="11">
        <v>39190</v>
      </c>
      <c r="AC48" s="9" t="s">
        <v>55</v>
      </c>
      <c r="AD48" s="10">
        <v>0.69499999999999995</v>
      </c>
      <c r="AE48" s="10">
        <v>0.22</v>
      </c>
      <c r="AF48" s="10">
        <v>0.187</v>
      </c>
      <c r="AG48" s="9">
        <v>199.33</v>
      </c>
      <c r="AH48" s="9">
        <v>235.67</v>
      </c>
      <c r="AI48" s="9">
        <v>11.62</v>
      </c>
      <c r="AJ48" s="9">
        <v>9.83</v>
      </c>
      <c r="AK48" s="9">
        <v>0.84582999999999997</v>
      </c>
      <c r="AL48" s="9" t="s">
        <v>55</v>
      </c>
      <c r="AM48" s="9" t="s">
        <v>55</v>
      </c>
      <c r="AN48" s="10">
        <v>6.2E-2</v>
      </c>
      <c r="AO48" s="10">
        <v>9.7000000000000003E-2</v>
      </c>
      <c r="AP48" s="10">
        <v>0.125</v>
      </c>
      <c r="AQ48" s="9">
        <v>2337</v>
      </c>
      <c r="AR48" s="9">
        <v>0.26200000000000001</v>
      </c>
      <c r="AS48" s="10">
        <v>2.8000000000000001E-2</v>
      </c>
      <c r="AT48" s="10">
        <v>0.08</v>
      </c>
      <c r="AU48" s="16">
        <v>0.79239302694136293</v>
      </c>
      <c r="AV48" s="1" t="str">
        <f t="shared" si="0"/>
        <v>no</v>
      </c>
    </row>
    <row r="49" spans="1:48" ht="14.25" hidden="1" customHeight="1">
      <c r="A49" s="7">
        <v>286</v>
      </c>
      <c r="B49" s="8" t="s">
        <v>704</v>
      </c>
      <c r="C49" s="8" t="s">
        <v>685</v>
      </c>
      <c r="D49" s="9" t="s">
        <v>91</v>
      </c>
      <c r="E49" s="9" t="s">
        <v>59</v>
      </c>
      <c r="F49" s="9" t="s">
        <v>390</v>
      </c>
      <c r="G49" s="9">
        <v>1090</v>
      </c>
      <c r="H49" s="10">
        <v>0.67700000000000005</v>
      </c>
      <c r="I49" s="10">
        <v>0.66900000000000004</v>
      </c>
      <c r="J49" s="10">
        <v>0.61799999999999999</v>
      </c>
      <c r="K49" s="10">
        <v>0.96</v>
      </c>
      <c r="L49" s="10">
        <v>0.121</v>
      </c>
      <c r="M49" s="10">
        <v>0.29699999999999999</v>
      </c>
      <c r="N49" s="10">
        <v>0.81</v>
      </c>
      <c r="O49" s="9">
        <v>1536.75</v>
      </c>
      <c r="P49" s="9">
        <v>14</v>
      </c>
      <c r="Q49" s="9" t="s">
        <v>55</v>
      </c>
      <c r="R49" s="9">
        <v>460</v>
      </c>
      <c r="S49" s="9" t="s">
        <v>55</v>
      </c>
      <c r="T49" s="9" t="s">
        <v>55</v>
      </c>
      <c r="U49" s="9" t="s">
        <v>55</v>
      </c>
      <c r="V49" s="9" t="s">
        <v>55</v>
      </c>
      <c r="W49" s="11">
        <v>59725</v>
      </c>
      <c r="X49" s="11">
        <v>67797</v>
      </c>
      <c r="Y49" s="11">
        <v>55485</v>
      </c>
      <c r="Z49" s="11">
        <v>49122</v>
      </c>
      <c r="AA49" s="11">
        <v>34175</v>
      </c>
      <c r="AB49" s="11">
        <v>34175</v>
      </c>
      <c r="AC49" s="9" t="s">
        <v>55</v>
      </c>
      <c r="AD49" s="10">
        <v>0.54100000000000004</v>
      </c>
      <c r="AE49" s="10">
        <v>0.28000000000000003</v>
      </c>
      <c r="AF49" s="10">
        <v>0.27100000000000002</v>
      </c>
      <c r="AG49" s="9">
        <v>122.67</v>
      </c>
      <c r="AH49" s="9">
        <v>170.67</v>
      </c>
      <c r="AI49" s="9">
        <v>12.53</v>
      </c>
      <c r="AJ49" s="9">
        <v>9.0039999999999996</v>
      </c>
      <c r="AK49" s="9">
        <v>0.71875</v>
      </c>
      <c r="AL49" s="9" t="s">
        <v>55</v>
      </c>
      <c r="AM49" s="9" t="s">
        <v>55</v>
      </c>
      <c r="AN49" s="10">
        <v>5.0000000000000001E-3</v>
      </c>
      <c r="AO49" s="10">
        <v>7.8E-2</v>
      </c>
      <c r="AP49" s="10">
        <v>0.125</v>
      </c>
      <c r="AQ49" s="9">
        <v>1690</v>
      </c>
      <c r="AR49" s="9">
        <v>0.53300000000000003</v>
      </c>
      <c r="AS49" s="9">
        <v>4.7E-2</v>
      </c>
      <c r="AT49" s="10">
        <v>0.13600000000000001</v>
      </c>
      <c r="AU49" s="16">
        <v>0.65231572080887146</v>
      </c>
      <c r="AV49" s="1" t="str">
        <f t="shared" si="0"/>
        <v>no</v>
      </c>
    </row>
    <row r="50" spans="1:48" ht="14.25" hidden="1" customHeight="1">
      <c r="A50" s="7">
        <v>288</v>
      </c>
      <c r="B50" s="8" t="s">
        <v>707</v>
      </c>
      <c r="C50" s="8" t="s">
        <v>685</v>
      </c>
      <c r="D50" s="9" t="s">
        <v>91</v>
      </c>
      <c r="E50" s="9" t="s">
        <v>59</v>
      </c>
      <c r="F50" s="9" t="s">
        <v>187</v>
      </c>
      <c r="G50" s="9">
        <v>1101.5</v>
      </c>
      <c r="H50" s="10">
        <v>0.69599999999999995</v>
      </c>
      <c r="I50" s="10">
        <v>0.69</v>
      </c>
      <c r="J50" s="10">
        <v>0.65400000000000003</v>
      </c>
      <c r="K50" s="10">
        <v>1</v>
      </c>
      <c r="L50" s="10">
        <v>4.1000000000000002E-2</v>
      </c>
      <c r="M50" s="10">
        <v>0.14899999999999999</v>
      </c>
      <c r="N50" s="10">
        <v>0.8</v>
      </c>
      <c r="O50" s="9">
        <v>1499.42</v>
      </c>
      <c r="P50" s="9" t="s">
        <v>55</v>
      </c>
      <c r="Q50" s="9" t="s">
        <v>55</v>
      </c>
      <c r="R50" s="9">
        <v>416</v>
      </c>
      <c r="S50" s="9" t="s">
        <v>55</v>
      </c>
      <c r="T50" s="9" t="s">
        <v>55</v>
      </c>
      <c r="U50" s="9" t="s">
        <v>55</v>
      </c>
      <c r="V50" s="9" t="s">
        <v>55</v>
      </c>
      <c r="W50" s="9">
        <v>62490</v>
      </c>
      <c r="X50" s="9">
        <v>70632</v>
      </c>
      <c r="Y50" s="9">
        <v>57897</v>
      </c>
      <c r="Z50" s="9">
        <v>55467</v>
      </c>
      <c r="AA50" s="11">
        <v>37190</v>
      </c>
      <c r="AB50" s="11">
        <v>37190</v>
      </c>
      <c r="AC50" s="9" t="s">
        <v>55</v>
      </c>
      <c r="AD50" s="10">
        <v>0.39300000000000002</v>
      </c>
      <c r="AE50" s="10">
        <v>0.28000000000000003</v>
      </c>
      <c r="AF50" s="10">
        <v>0.221</v>
      </c>
      <c r="AG50" s="9">
        <v>106</v>
      </c>
      <c r="AH50" s="9">
        <v>213</v>
      </c>
      <c r="AI50" s="9">
        <v>14.15</v>
      </c>
      <c r="AJ50" s="9">
        <v>7.04</v>
      </c>
      <c r="AK50" s="9">
        <v>0.49764999999999998</v>
      </c>
      <c r="AL50" s="9" t="s">
        <v>55</v>
      </c>
      <c r="AM50" s="9" t="s">
        <v>55</v>
      </c>
      <c r="AN50" s="10">
        <v>8.1000000000000003E-2</v>
      </c>
      <c r="AO50" s="10">
        <v>0.109</v>
      </c>
      <c r="AP50" s="10">
        <v>0.125</v>
      </c>
      <c r="AQ50" s="9">
        <v>1537</v>
      </c>
      <c r="AR50" s="9">
        <v>0.218</v>
      </c>
      <c r="AS50" s="9">
        <v>1.7000000000000001E-2</v>
      </c>
      <c r="AT50" s="10">
        <v>0.30299999999999999</v>
      </c>
      <c r="AU50" s="16">
        <v>0.82101806239737274</v>
      </c>
      <c r="AV50" s="1" t="str">
        <f t="shared" si="0"/>
        <v>no</v>
      </c>
    </row>
    <row r="51" spans="1:48" ht="14.25" hidden="1" customHeight="1">
      <c r="A51" s="7">
        <v>198</v>
      </c>
      <c r="B51" s="8" t="s">
        <v>559</v>
      </c>
      <c r="C51" s="8" t="s">
        <v>549</v>
      </c>
      <c r="D51" s="9" t="s">
        <v>91</v>
      </c>
      <c r="E51" s="9" t="s">
        <v>59</v>
      </c>
      <c r="F51" s="9" t="s">
        <v>92</v>
      </c>
      <c r="G51" s="9" t="s">
        <v>55</v>
      </c>
      <c r="H51" s="10">
        <v>0.67600000000000005</v>
      </c>
      <c r="I51" s="10">
        <v>0.60599999999999998</v>
      </c>
      <c r="J51" s="10">
        <v>0.55100000000000005</v>
      </c>
      <c r="K51" s="10">
        <v>0.97099999999999997</v>
      </c>
      <c r="L51" s="10">
        <v>2.5999999999999999E-2</v>
      </c>
      <c r="M51" s="10">
        <v>0.224</v>
      </c>
      <c r="N51" s="10">
        <v>0.82</v>
      </c>
      <c r="O51" s="9">
        <v>1041.8699999999999</v>
      </c>
      <c r="P51" s="9">
        <v>12</v>
      </c>
      <c r="Q51" s="9" t="s">
        <v>55</v>
      </c>
      <c r="R51" s="9">
        <v>248</v>
      </c>
      <c r="S51" s="9" t="s">
        <v>55</v>
      </c>
      <c r="T51" s="9" t="s">
        <v>55</v>
      </c>
      <c r="U51" s="9" t="s">
        <v>55</v>
      </c>
      <c r="V51" s="9" t="s">
        <v>55</v>
      </c>
      <c r="W51" s="11">
        <v>61829</v>
      </c>
      <c r="X51" s="11">
        <v>74268</v>
      </c>
      <c r="Y51" s="11">
        <v>57681</v>
      </c>
      <c r="Z51" s="11">
        <v>51174</v>
      </c>
      <c r="AA51" s="11">
        <v>26155</v>
      </c>
      <c r="AB51" s="11">
        <v>26155</v>
      </c>
      <c r="AC51" s="9" t="s">
        <v>55</v>
      </c>
      <c r="AD51" s="10">
        <v>0.66700000000000004</v>
      </c>
      <c r="AE51" s="10">
        <v>0.4</v>
      </c>
      <c r="AF51" s="10">
        <v>0.39800000000000002</v>
      </c>
      <c r="AG51" s="9">
        <v>104</v>
      </c>
      <c r="AH51" s="9">
        <v>146.66999999999999</v>
      </c>
      <c r="AI51" s="9">
        <v>10.02</v>
      </c>
      <c r="AJ51" s="9">
        <v>7.1040000000000001</v>
      </c>
      <c r="AK51" s="9">
        <v>0.70909</v>
      </c>
      <c r="AL51" s="9" t="s">
        <v>55</v>
      </c>
      <c r="AM51" s="9" t="s">
        <v>55</v>
      </c>
      <c r="AN51" s="10">
        <v>6.9000000000000006E-2</v>
      </c>
      <c r="AO51" s="10">
        <v>0.223</v>
      </c>
      <c r="AP51" s="10">
        <v>0.16900000000000001</v>
      </c>
      <c r="AQ51" s="9">
        <v>1065</v>
      </c>
      <c r="AR51" s="9">
        <v>0.78300000000000003</v>
      </c>
      <c r="AS51" s="10" t="s">
        <v>240</v>
      </c>
      <c r="AT51" s="9">
        <v>8.9999999999999993E-3</v>
      </c>
      <c r="AU51" s="16">
        <v>0.5608524957936063</v>
      </c>
      <c r="AV51" s="1" t="str">
        <f t="shared" si="0"/>
        <v>no</v>
      </c>
    </row>
    <row r="52" spans="1:48" ht="14.25" hidden="1" customHeight="1">
      <c r="A52" s="7">
        <v>200</v>
      </c>
      <c r="B52" s="8" t="s">
        <v>561</v>
      </c>
      <c r="C52" s="8" t="s">
        <v>562</v>
      </c>
      <c r="D52" s="9" t="s">
        <v>91</v>
      </c>
      <c r="E52" s="9" t="s">
        <v>59</v>
      </c>
      <c r="F52" s="9" t="s">
        <v>409</v>
      </c>
      <c r="G52" s="9" t="s">
        <v>55</v>
      </c>
      <c r="H52" s="10">
        <v>0.76</v>
      </c>
      <c r="I52" s="10">
        <v>0.755</v>
      </c>
      <c r="J52" s="10">
        <v>0.70499999999999996</v>
      </c>
      <c r="K52" s="10">
        <v>1</v>
      </c>
      <c r="L52" s="10">
        <v>7.0000000000000001E-3</v>
      </c>
      <c r="M52" s="10">
        <v>0.106</v>
      </c>
      <c r="N52" s="10">
        <v>0.86</v>
      </c>
      <c r="O52" s="9">
        <v>2467.2600000000002</v>
      </c>
      <c r="P52" s="9" t="s">
        <v>55</v>
      </c>
      <c r="Q52" s="9" t="s">
        <v>55</v>
      </c>
      <c r="R52" s="9">
        <v>788</v>
      </c>
      <c r="S52" s="9" t="s">
        <v>55</v>
      </c>
      <c r="T52" s="9" t="s">
        <v>55</v>
      </c>
      <c r="U52" s="9" t="s">
        <v>55</v>
      </c>
      <c r="V52" s="9" t="s">
        <v>55</v>
      </c>
      <c r="W52" s="11">
        <v>69002</v>
      </c>
      <c r="X52" s="11">
        <v>85779</v>
      </c>
      <c r="Y52" s="11">
        <v>66339</v>
      </c>
      <c r="Z52" s="11">
        <v>51732</v>
      </c>
      <c r="AA52" s="11">
        <v>38466</v>
      </c>
      <c r="AB52" s="11">
        <v>38466</v>
      </c>
      <c r="AC52" s="9" t="s">
        <v>55</v>
      </c>
      <c r="AD52" s="10">
        <v>0.67200000000000004</v>
      </c>
      <c r="AE52" s="10">
        <v>0.27</v>
      </c>
      <c r="AF52" s="10">
        <v>0.23799999999999999</v>
      </c>
      <c r="AG52" s="9">
        <v>213</v>
      </c>
      <c r="AH52" s="9">
        <v>294.67</v>
      </c>
      <c r="AI52" s="9">
        <v>11.58</v>
      </c>
      <c r="AJ52" s="9">
        <v>8.3729999999999993</v>
      </c>
      <c r="AK52" s="9">
        <v>0.72284999999999999</v>
      </c>
      <c r="AL52" s="9" t="s">
        <v>55</v>
      </c>
      <c r="AM52" s="9" t="s">
        <v>55</v>
      </c>
      <c r="AN52" s="10">
        <v>4.2000000000000003E-2</v>
      </c>
      <c r="AO52" s="10">
        <v>0.19500000000000001</v>
      </c>
      <c r="AP52" s="10">
        <v>0.374</v>
      </c>
      <c r="AQ52" s="9">
        <v>2478</v>
      </c>
      <c r="AR52" s="9">
        <v>0.46899999999999997</v>
      </c>
      <c r="AS52" s="10">
        <v>0.17899999999999999</v>
      </c>
      <c r="AT52" s="9">
        <v>8.7999999999999995E-2</v>
      </c>
      <c r="AU52" s="16">
        <v>0.68073519400953031</v>
      </c>
      <c r="AV52" s="1" t="str">
        <f t="shared" si="0"/>
        <v>no</v>
      </c>
    </row>
    <row r="53" spans="1:48" ht="14.25" hidden="1" customHeight="1">
      <c r="A53" s="7">
        <v>206</v>
      </c>
      <c r="B53" s="8" t="s">
        <v>570</v>
      </c>
      <c r="C53" s="8" t="s">
        <v>562</v>
      </c>
      <c r="D53" s="9" t="s">
        <v>91</v>
      </c>
      <c r="E53" s="9" t="s">
        <v>59</v>
      </c>
      <c r="F53" s="9" t="s">
        <v>102</v>
      </c>
      <c r="G53" s="9" t="s">
        <v>55</v>
      </c>
      <c r="H53" s="10">
        <v>8.4000000000000005E-2</v>
      </c>
      <c r="I53" s="10" t="s">
        <v>55</v>
      </c>
      <c r="J53" s="10" t="s">
        <v>55</v>
      </c>
      <c r="K53" s="10">
        <v>1</v>
      </c>
      <c r="L53" s="10">
        <v>2.1999999999999999E-2</v>
      </c>
      <c r="M53" s="10">
        <v>0.11600000000000001</v>
      </c>
      <c r="N53" s="10">
        <v>0.39</v>
      </c>
      <c r="O53" s="9">
        <v>531.84</v>
      </c>
      <c r="P53" s="9" t="s">
        <v>55</v>
      </c>
      <c r="Q53" s="9" t="s">
        <v>55</v>
      </c>
      <c r="R53" s="9">
        <v>77</v>
      </c>
      <c r="S53" s="9" t="s">
        <v>55</v>
      </c>
      <c r="T53" s="9" t="s">
        <v>55</v>
      </c>
      <c r="U53" s="9" t="s">
        <v>55</v>
      </c>
      <c r="V53" s="9" t="s">
        <v>55</v>
      </c>
      <c r="W53" s="11">
        <v>57346</v>
      </c>
      <c r="X53" s="9" t="s">
        <v>55</v>
      </c>
      <c r="Y53" s="11">
        <v>62217</v>
      </c>
      <c r="Z53" s="11">
        <v>51669</v>
      </c>
      <c r="AA53" s="11">
        <v>20145</v>
      </c>
      <c r="AB53" s="11">
        <v>20145</v>
      </c>
      <c r="AC53" s="9" t="s">
        <v>55</v>
      </c>
      <c r="AD53" s="10">
        <v>8.8999999999999996E-2</v>
      </c>
      <c r="AE53" s="10">
        <v>0.8</v>
      </c>
      <c r="AF53" s="10">
        <v>0.751</v>
      </c>
      <c r="AG53" s="9">
        <v>25.33</v>
      </c>
      <c r="AH53" s="9">
        <v>25</v>
      </c>
      <c r="AI53" s="9">
        <v>20.99</v>
      </c>
      <c r="AJ53" s="9">
        <v>21.274000000000001</v>
      </c>
      <c r="AK53" s="9">
        <v>1.0133300000000001</v>
      </c>
      <c r="AL53" s="9" t="s">
        <v>55</v>
      </c>
      <c r="AM53" s="9" t="s">
        <v>55</v>
      </c>
      <c r="AN53" s="10">
        <v>7.0000000000000001E-3</v>
      </c>
      <c r="AO53" s="10">
        <v>0.96099999999999997</v>
      </c>
      <c r="AP53" s="10">
        <v>0.374</v>
      </c>
      <c r="AQ53" s="9">
        <v>539</v>
      </c>
      <c r="AR53" s="9" t="s">
        <v>55</v>
      </c>
      <c r="AS53" s="9" t="s">
        <v>571</v>
      </c>
      <c r="AT53" s="10" t="s">
        <v>261</v>
      </c>
      <c r="AU53" s="16" t="s">
        <v>2055</v>
      </c>
      <c r="AV53" s="1" t="str">
        <f t="shared" si="0"/>
        <v>no</v>
      </c>
    </row>
    <row r="54" spans="1:48" ht="14.25" hidden="1" customHeight="1">
      <c r="A54" s="7">
        <v>212</v>
      </c>
      <c r="B54" s="8" t="s">
        <v>578</v>
      </c>
      <c r="C54" s="8" t="s">
        <v>562</v>
      </c>
      <c r="D54" s="9" t="s">
        <v>91</v>
      </c>
      <c r="E54" s="9" t="s">
        <v>59</v>
      </c>
      <c r="F54" s="9" t="s">
        <v>165</v>
      </c>
      <c r="G54" s="9" t="s">
        <v>55</v>
      </c>
      <c r="H54" s="10">
        <v>0.71099999999999997</v>
      </c>
      <c r="I54" s="10">
        <v>0.69299999999999995</v>
      </c>
      <c r="J54" s="10">
        <v>0.61799999999999999</v>
      </c>
      <c r="K54" s="10">
        <v>0.997</v>
      </c>
      <c r="L54" s="10">
        <v>4.0000000000000001E-3</v>
      </c>
      <c r="M54" s="10">
        <v>0.192</v>
      </c>
      <c r="N54" s="10">
        <v>0.79</v>
      </c>
      <c r="O54" s="9">
        <v>950.7</v>
      </c>
      <c r="P54" s="9">
        <v>4</v>
      </c>
      <c r="Q54" s="9" t="s">
        <v>55</v>
      </c>
      <c r="R54" s="9">
        <v>256</v>
      </c>
      <c r="S54" s="9" t="s">
        <v>55</v>
      </c>
      <c r="T54" s="9" t="s">
        <v>55</v>
      </c>
      <c r="U54" s="9" t="s">
        <v>55</v>
      </c>
      <c r="V54" s="9" t="s">
        <v>55</v>
      </c>
      <c r="W54" s="11">
        <v>67799</v>
      </c>
      <c r="X54" s="11">
        <v>61182</v>
      </c>
      <c r="Y54" s="11">
        <v>50139</v>
      </c>
      <c r="Z54" s="11">
        <v>41121</v>
      </c>
      <c r="AA54" s="11">
        <v>31660</v>
      </c>
      <c r="AB54" s="11">
        <v>31660</v>
      </c>
      <c r="AC54" s="9" t="s">
        <v>55</v>
      </c>
      <c r="AD54" s="10">
        <v>0.55600000000000005</v>
      </c>
      <c r="AE54" s="10">
        <v>0.47</v>
      </c>
      <c r="AF54" s="10">
        <v>0.39400000000000002</v>
      </c>
      <c r="AG54" s="9">
        <v>90.67</v>
      </c>
      <c r="AH54" s="9">
        <v>118.33</v>
      </c>
      <c r="AI54" s="9">
        <v>10.49</v>
      </c>
      <c r="AJ54" s="9">
        <v>8.0340000000000007</v>
      </c>
      <c r="AK54" s="9">
        <v>0.76619999999999999</v>
      </c>
      <c r="AL54" s="9" t="s">
        <v>55</v>
      </c>
      <c r="AM54" s="9" t="s">
        <v>55</v>
      </c>
      <c r="AN54" s="10">
        <v>3.6999999999999998E-2</v>
      </c>
      <c r="AO54" s="10">
        <v>0.27100000000000002</v>
      </c>
      <c r="AP54" s="10">
        <v>0.374</v>
      </c>
      <c r="AQ54" s="9">
        <v>955</v>
      </c>
      <c r="AR54" s="9">
        <v>0.41699999999999998</v>
      </c>
      <c r="AS54" s="10">
        <v>0.10299999999999999</v>
      </c>
      <c r="AT54" s="10">
        <v>0.156</v>
      </c>
      <c r="AU54" s="16">
        <v>0.70571630204657732</v>
      </c>
      <c r="AV54" s="1" t="str">
        <f t="shared" si="0"/>
        <v>no</v>
      </c>
    </row>
    <row r="55" spans="1:48" ht="14.25" hidden="1" customHeight="1">
      <c r="A55" s="7">
        <v>211</v>
      </c>
      <c r="B55" s="8" t="s">
        <v>577</v>
      </c>
      <c r="C55" s="8" t="s">
        <v>562</v>
      </c>
      <c r="D55" s="9" t="s">
        <v>91</v>
      </c>
      <c r="E55" s="9" t="s">
        <v>59</v>
      </c>
      <c r="F55" s="9" t="s">
        <v>390</v>
      </c>
      <c r="G55" s="9">
        <v>1275</v>
      </c>
      <c r="H55" s="10">
        <v>0.83</v>
      </c>
      <c r="I55" s="10">
        <v>0.83</v>
      </c>
      <c r="J55" s="10">
        <v>0.78300000000000003</v>
      </c>
      <c r="K55" s="10">
        <v>1</v>
      </c>
      <c r="L55" s="10">
        <v>8.0000000000000002E-3</v>
      </c>
      <c r="M55" s="10">
        <v>6.8000000000000005E-2</v>
      </c>
      <c r="N55" s="10">
        <v>0.93</v>
      </c>
      <c r="O55" s="9">
        <v>1833.65</v>
      </c>
      <c r="P55" s="9" t="s">
        <v>55</v>
      </c>
      <c r="Q55" s="9" t="s">
        <v>55</v>
      </c>
      <c r="R55" s="9">
        <v>463</v>
      </c>
      <c r="S55" s="9" t="s">
        <v>55</v>
      </c>
      <c r="T55" s="9" t="s">
        <v>55</v>
      </c>
      <c r="U55" s="9" t="s">
        <v>55</v>
      </c>
      <c r="V55" s="9" t="s">
        <v>55</v>
      </c>
      <c r="W55" s="11">
        <v>73467</v>
      </c>
      <c r="X55" s="11">
        <v>89640</v>
      </c>
      <c r="Y55" s="11">
        <v>69552</v>
      </c>
      <c r="Z55" s="11">
        <v>58950</v>
      </c>
      <c r="AA55" s="11">
        <v>42490</v>
      </c>
      <c r="AB55" s="11">
        <v>42490</v>
      </c>
      <c r="AC55" s="9" t="s">
        <v>55</v>
      </c>
      <c r="AD55" s="10">
        <v>0.8</v>
      </c>
      <c r="AE55" s="10">
        <v>0.19</v>
      </c>
      <c r="AF55" s="10">
        <v>0.19400000000000001</v>
      </c>
      <c r="AG55" s="9">
        <v>171</v>
      </c>
      <c r="AH55" s="9">
        <v>269</v>
      </c>
      <c r="AI55" s="9">
        <v>10.72</v>
      </c>
      <c r="AJ55" s="9">
        <v>6.8170000000000002</v>
      </c>
      <c r="AK55" s="9">
        <v>0.63568999999999998</v>
      </c>
      <c r="AL55" s="9" t="s">
        <v>55</v>
      </c>
      <c r="AM55" s="9" t="s">
        <v>55</v>
      </c>
      <c r="AN55" s="10">
        <v>9.1999999999999998E-2</v>
      </c>
      <c r="AO55" s="10">
        <v>0.17699999999999999</v>
      </c>
      <c r="AP55" s="10">
        <v>0.374</v>
      </c>
      <c r="AQ55" s="9">
        <v>1842</v>
      </c>
      <c r="AR55" s="9">
        <v>0.30499999999999999</v>
      </c>
      <c r="AS55" s="10">
        <v>0.19700000000000001</v>
      </c>
      <c r="AT55" s="10">
        <v>0.03</v>
      </c>
      <c r="AU55" s="16">
        <v>0.76628352490421459</v>
      </c>
      <c r="AV55" s="1" t="str">
        <f t="shared" si="0"/>
        <v>no</v>
      </c>
    </row>
    <row r="56" spans="1:48" ht="14.25" hidden="1" customHeight="1">
      <c r="A56" s="7">
        <v>217</v>
      </c>
      <c r="B56" s="8" t="s">
        <v>585</v>
      </c>
      <c r="C56" s="8" t="s">
        <v>562</v>
      </c>
      <c r="D56" s="9" t="s">
        <v>91</v>
      </c>
      <c r="E56" s="9" t="s">
        <v>59</v>
      </c>
      <c r="F56" s="9" t="s">
        <v>187</v>
      </c>
      <c r="G56" s="9" t="s">
        <v>55</v>
      </c>
      <c r="H56" s="10">
        <v>0.77400000000000002</v>
      </c>
      <c r="I56" s="10">
        <v>0.746</v>
      </c>
      <c r="J56" s="10">
        <v>0.69</v>
      </c>
      <c r="K56" s="10">
        <v>1</v>
      </c>
      <c r="L56" s="10">
        <v>2.1000000000000001E-2</v>
      </c>
      <c r="M56" s="10">
        <v>6.8000000000000005E-2</v>
      </c>
      <c r="N56" s="10">
        <v>0.83</v>
      </c>
      <c r="O56" s="9">
        <v>1379.7</v>
      </c>
      <c r="P56" s="9" t="s">
        <v>55</v>
      </c>
      <c r="Q56" s="9" t="s">
        <v>55</v>
      </c>
      <c r="R56" s="9">
        <v>376</v>
      </c>
      <c r="S56" s="9" t="s">
        <v>55</v>
      </c>
      <c r="T56" s="9" t="s">
        <v>55</v>
      </c>
      <c r="U56" s="9" t="s">
        <v>55</v>
      </c>
      <c r="V56" s="9" t="s">
        <v>55</v>
      </c>
      <c r="W56" s="11">
        <v>68070</v>
      </c>
      <c r="X56" s="11">
        <v>86166</v>
      </c>
      <c r="Y56" s="11">
        <v>62262</v>
      </c>
      <c r="Z56" s="11">
        <v>53811</v>
      </c>
      <c r="AA56" s="11">
        <v>41847</v>
      </c>
      <c r="AB56" s="11">
        <v>41847</v>
      </c>
      <c r="AC56" s="9" t="s">
        <v>55</v>
      </c>
      <c r="AD56" s="10">
        <v>0.73799999999999999</v>
      </c>
      <c r="AE56" s="10">
        <v>0.38</v>
      </c>
      <c r="AF56" s="10">
        <v>0.33200000000000002</v>
      </c>
      <c r="AG56" s="9">
        <v>103.67</v>
      </c>
      <c r="AH56" s="9">
        <v>232</v>
      </c>
      <c r="AI56" s="9">
        <v>13.31</v>
      </c>
      <c r="AJ56" s="9">
        <v>5.9470000000000001</v>
      </c>
      <c r="AK56" s="9">
        <v>0.44684000000000001</v>
      </c>
      <c r="AL56" s="9" t="s">
        <v>55</v>
      </c>
      <c r="AM56" s="9" t="s">
        <v>55</v>
      </c>
      <c r="AN56" s="10">
        <v>0.12</v>
      </c>
      <c r="AO56" s="10">
        <v>0.318</v>
      </c>
      <c r="AP56" s="10">
        <v>0.374</v>
      </c>
      <c r="AQ56" s="9">
        <v>1397</v>
      </c>
      <c r="AR56" s="9">
        <v>5.3999999999999999E-2</v>
      </c>
      <c r="AS56" s="10">
        <v>5.6000000000000001E-2</v>
      </c>
      <c r="AT56" s="10">
        <v>3.5999999999999997E-2</v>
      </c>
      <c r="AU56" s="16">
        <v>0.94876660341555974</v>
      </c>
      <c r="AV56" s="1" t="str">
        <f t="shared" si="0"/>
        <v>no</v>
      </c>
    </row>
    <row r="57" spans="1:48" ht="14.25" hidden="1" customHeight="1">
      <c r="A57" s="7">
        <v>218</v>
      </c>
      <c r="B57" s="8" t="s">
        <v>586</v>
      </c>
      <c r="C57" s="8" t="s">
        <v>562</v>
      </c>
      <c r="D57" s="9" t="s">
        <v>91</v>
      </c>
      <c r="E57" s="9" t="s">
        <v>59</v>
      </c>
      <c r="F57" s="9" t="s">
        <v>187</v>
      </c>
      <c r="G57" s="9" t="s">
        <v>55</v>
      </c>
      <c r="H57" s="10">
        <v>0.72299999999999998</v>
      </c>
      <c r="I57" s="10">
        <v>0.71799999999999997</v>
      </c>
      <c r="J57" s="10">
        <v>0.65500000000000003</v>
      </c>
      <c r="K57" s="10">
        <v>0.98299999999999998</v>
      </c>
      <c r="L57" s="10">
        <v>1.2E-2</v>
      </c>
      <c r="M57" s="10">
        <v>0.193</v>
      </c>
      <c r="N57" s="10">
        <v>0.84</v>
      </c>
      <c r="O57" s="9">
        <v>1577.82</v>
      </c>
      <c r="P57" s="9">
        <v>3</v>
      </c>
      <c r="Q57" s="9" t="s">
        <v>55</v>
      </c>
      <c r="R57" s="9">
        <v>487</v>
      </c>
      <c r="S57" s="9" t="s">
        <v>55</v>
      </c>
      <c r="T57" s="9" t="s">
        <v>55</v>
      </c>
      <c r="U57" s="9" t="s">
        <v>55</v>
      </c>
      <c r="V57" s="9" t="s">
        <v>55</v>
      </c>
      <c r="W57" s="11">
        <v>76764</v>
      </c>
      <c r="X57" s="11">
        <v>98289</v>
      </c>
      <c r="Y57" s="11">
        <v>75330</v>
      </c>
      <c r="Z57" s="11">
        <v>60588</v>
      </c>
      <c r="AA57" s="11">
        <v>42644</v>
      </c>
      <c r="AB57" s="11">
        <v>42644</v>
      </c>
      <c r="AC57" s="9" t="s">
        <v>55</v>
      </c>
      <c r="AD57" s="10">
        <v>0.76400000000000001</v>
      </c>
      <c r="AE57" s="10">
        <v>0.38</v>
      </c>
      <c r="AF57" s="10">
        <v>0.35299999999999998</v>
      </c>
      <c r="AG57" s="9">
        <v>130.66999999999999</v>
      </c>
      <c r="AH57" s="9">
        <v>170.67</v>
      </c>
      <c r="AI57" s="9">
        <v>12.08</v>
      </c>
      <c r="AJ57" s="9">
        <v>9.2449999999999992</v>
      </c>
      <c r="AK57" s="9">
        <v>0.76563000000000003</v>
      </c>
      <c r="AL57" s="9" t="s">
        <v>55</v>
      </c>
      <c r="AM57" s="9" t="s">
        <v>55</v>
      </c>
      <c r="AN57" s="10">
        <v>7.2999999999999995E-2</v>
      </c>
      <c r="AO57" s="10">
        <v>0.314</v>
      </c>
      <c r="AP57" s="10">
        <v>0.374</v>
      </c>
      <c r="AQ57" s="9">
        <v>1600</v>
      </c>
      <c r="AR57" s="9">
        <v>0.52500000000000002</v>
      </c>
      <c r="AS57" s="10">
        <v>0.06</v>
      </c>
      <c r="AT57" s="10" t="s">
        <v>587</v>
      </c>
      <c r="AU57" s="16">
        <v>0.65573770491803274</v>
      </c>
      <c r="AV57" s="1" t="str">
        <f t="shared" si="0"/>
        <v>no</v>
      </c>
    </row>
    <row r="58" spans="1:48" ht="14.25" hidden="1" customHeight="1">
      <c r="A58" s="7">
        <v>222</v>
      </c>
      <c r="B58" s="8" t="s">
        <v>591</v>
      </c>
      <c r="C58" s="8" t="s">
        <v>562</v>
      </c>
      <c r="D58" s="9" t="s">
        <v>91</v>
      </c>
      <c r="E58" s="9" t="s">
        <v>59</v>
      </c>
      <c r="F58" s="9" t="s">
        <v>92</v>
      </c>
      <c r="G58" s="9">
        <v>1070</v>
      </c>
      <c r="H58" s="10">
        <v>0.57499999999999996</v>
      </c>
      <c r="I58" s="10">
        <v>0.57299999999999995</v>
      </c>
      <c r="J58" s="10">
        <v>0.48299999999999998</v>
      </c>
      <c r="K58" s="10">
        <v>1</v>
      </c>
      <c r="L58" s="10">
        <v>1.6E-2</v>
      </c>
      <c r="M58" s="10">
        <v>0.16400000000000001</v>
      </c>
      <c r="N58" s="10">
        <v>0.74</v>
      </c>
      <c r="O58" s="9">
        <v>1185.67</v>
      </c>
      <c r="P58" s="9" t="s">
        <v>55</v>
      </c>
      <c r="Q58" s="9" t="s">
        <v>55</v>
      </c>
      <c r="R58" s="9">
        <v>314</v>
      </c>
      <c r="S58" s="9" t="s">
        <v>55</v>
      </c>
      <c r="T58" s="9" t="s">
        <v>55</v>
      </c>
      <c r="U58" s="9" t="s">
        <v>55</v>
      </c>
      <c r="V58" s="9" t="s">
        <v>55</v>
      </c>
      <c r="W58" s="11">
        <v>62374</v>
      </c>
      <c r="X58" s="11">
        <v>74682</v>
      </c>
      <c r="Y58" s="11">
        <v>62019</v>
      </c>
      <c r="Z58" s="11">
        <v>51894</v>
      </c>
      <c r="AA58" s="11">
        <v>34200</v>
      </c>
      <c r="AB58" s="11">
        <v>34200</v>
      </c>
      <c r="AC58" s="9" t="s">
        <v>55</v>
      </c>
      <c r="AD58" s="10">
        <v>0.35199999999999998</v>
      </c>
      <c r="AE58" s="10">
        <v>0.49</v>
      </c>
      <c r="AF58" s="10">
        <v>0.44400000000000001</v>
      </c>
      <c r="AG58" s="9">
        <v>103</v>
      </c>
      <c r="AH58" s="9">
        <v>154</v>
      </c>
      <c r="AI58" s="9">
        <v>11.51</v>
      </c>
      <c r="AJ58" s="9">
        <v>7.6989999999999998</v>
      </c>
      <c r="AK58" s="9">
        <v>0.66883000000000004</v>
      </c>
      <c r="AL58" s="9" t="s">
        <v>55</v>
      </c>
      <c r="AM58" s="9" t="s">
        <v>55</v>
      </c>
      <c r="AN58" s="10">
        <v>6.5000000000000002E-2</v>
      </c>
      <c r="AO58" s="10">
        <v>0.25900000000000001</v>
      </c>
      <c r="AP58" s="10">
        <v>0.374</v>
      </c>
      <c r="AQ58" s="9">
        <v>1197</v>
      </c>
      <c r="AR58" s="9">
        <v>0.34899999999999998</v>
      </c>
      <c r="AS58" s="10">
        <v>0.115</v>
      </c>
      <c r="AT58" s="10">
        <v>0.223</v>
      </c>
      <c r="AU58" s="16">
        <v>0.7412898443291327</v>
      </c>
      <c r="AV58" s="1" t="str">
        <f t="shared" si="0"/>
        <v>no</v>
      </c>
    </row>
    <row r="59" spans="1:48" ht="14.25" hidden="1" customHeight="1">
      <c r="A59" s="7">
        <v>228</v>
      </c>
      <c r="B59" s="8" t="s">
        <v>600</v>
      </c>
      <c r="C59" s="8" t="s">
        <v>562</v>
      </c>
      <c r="D59" s="9" t="s">
        <v>91</v>
      </c>
      <c r="E59" s="9" t="s">
        <v>59</v>
      </c>
      <c r="F59" s="9" t="s">
        <v>601</v>
      </c>
      <c r="G59" s="9">
        <v>1064</v>
      </c>
      <c r="H59" s="10">
        <v>0.80200000000000005</v>
      </c>
      <c r="I59" s="10">
        <v>0.78400000000000003</v>
      </c>
      <c r="J59" s="10">
        <v>0.71199999999999997</v>
      </c>
      <c r="K59" s="10">
        <v>1</v>
      </c>
      <c r="L59" s="10">
        <v>1.7000000000000001E-2</v>
      </c>
      <c r="M59" s="10">
        <v>0.16</v>
      </c>
      <c r="N59" s="10">
        <v>0.88</v>
      </c>
      <c r="O59" s="9">
        <v>455.23</v>
      </c>
      <c r="P59" s="9" t="s">
        <v>55</v>
      </c>
      <c r="Q59" s="9" t="s">
        <v>55</v>
      </c>
      <c r="R59" s="9">
        <v>136</v>
      </c>
      <c r="S59" s="9" t="s">
        <v>55</v>
      </c>
      <c r="T59" s="9" t="s">
        <v>55</v>
      </c>
      <c r="U59" s="9" t="s">
        <v>55</v>
      </c>
      <c r="V59" s="9" t="s">
        <v>55</v>
      </c>
      <c r="W59" s="11">
        <v>68943</v>
      </c>
      <c r="X59" s="11">
        <v>84681</v>
      </c>
      <c r="Y59" s="11">
        <v>67275</v>
      </c>
      <c r="Z59" s="11">
        <v>57699</v>
      </c>
      <c r="AA59" s="11">
        <v>27440</v>
      </c>
      <c r="AB59" s="11">
        <v>27440</v>
      </c>
      <c r="AC59" s="9" t="s">
        <v>55</v>
      </c>
      <c r="AD59" s="10">
        <v>0.5</v>
      </c>
      <c r="AE59" s="10">
        <v>0</v>
      </c>
      <c r="AF59" s="10">
        <v>0</v>
      </c>
      <c r="AG59" s="9">
        <v>61.67</v>
      </c>
      <c r="AH59" s="9">
        <v>208.33</v>
      </c>
      <c r="AI59" s="9">
        <v>7.38</v>
      </c>
      <c r="AJ59" s="9">
        <v>2.1850000000000001</v>
      </c>
      <c r="AK59" s="9">
        <v>0.29599999999999999</v>
      </c>
      <c r="AL59" s="9" t="s">
        <v>55</v>
      </c>
      <c r="AM59" s="9" t="s">
        <v>55</v>
      </c>
      <c r="AN59" s="10">
        <v>0.20200000000000001</v>
      </c>
      <c r="AO59" s="10">
        <v>6.7000000000000004E-2</v>
      </c>
      <c r="AP59" s="10">
        <v>0.374</v>
      </c>
      <c r="AQ59" s="9">
        <v>460</v>
      </c>
      <c r="AR59" s="9" t="s">
        <v>55</v>
      </c>
      <c r="AS59" s="10">
        <v>0.307</v>
      </c>
      <c r="AT59" s="10">
        <v>0.30199999999999999</v>
      </c>
      <c r="AU59" s="16" t="s">
        <v>2055</v>
      </c>
      <c r="AV59" s="1" t="str">
        <f t="shared" si="0"/>
        <v>no</v>
      </c>
    </row>
    <row r="60" spans="1:48" ht="14.25" hidden="1" customHeight="1">
      <c r="A60" s="7">
        <v>237</v>
      </c>
      <c r="B60" s="8" t="s">
        <v>615</v>
      </c>
      <c r="C60" s="8" t="s">
        <v>562</v>
      </c>
      <c r="D60" s="9" t="s">
        <v>91</v>
      </c>
      <c r="E60" s="9" t="s">
        <v>59</v>
      </c>
      <c r="F60" s="9" t="s">
        <v>102</v>
      </c>
      <c r="G60" s="9" t="s">
        <v>55</v>
      </c>
      <c r="H60" s="10">
        <v>0.68400000000000005</v>
      </c>
      <c r="I60" s="10">
        <v>0.63200000000000001</v>
      </c>
      <c r="J60" s="10">
        <v>0.57899999999999996</v>
      </c>
      <c r="K60" s="10">
        <v>1</v>
      </c>
      <c r="L60" s="10">
        <v>0.24099999999999999</v>
      </c>
      <c r="M60" s="10">
        <v>0.52200000000000002</v>
      </c>
      <c r="N60" s="10">
        <v>0.82</v>
      </c>
      <c r="O60" s="9">
        <v>67.67</v>
      </c>
      <c r="P60" s="9" t="s">
        <v>55</v>
      </c>
      <c r="Q60" s="9" t="s">
        <v>55</v>
      </c>
      <c r="R60" s="9">
        <v>19</v>
      </c>
      <c r="S60" s="9" t="s">
        <v>55</v>
      </c>
      <c r="T60" s="9" t="s">
        <v>55</v>
      </c>
      <c r="U60" s="9" t="s">
        <v>55</v>
      </c>
      <c r="V60" s="9" t="s">
        <v>55</v>
      </c>
      <c r="W60" s="9">
        <v>49952</v>
      </c>
      <c r="X60" s="9">
        <v>48186</v>
      </c>
      <c r="Y60" s="9">
        <v>37503</v>
      </c>
      <c r="Z60" s="9">
        <v>37782</v>
      </c>
      <c r="AA60" s="11">
        <v>34004</v>
      </c>
      <c r="AB60" s="11">
        <v>34004</v>
      </c>
      <c r="AC60" s="9" t="s">
        <v>55</v>
      </c>
      <c r="AD60" s="10">
        <v>1</v>
      </c>
      <c r="AE60" s="10">
        <v>0.45</v>
      </c>
      <c r="AF60" s="10">
        <v>0.51400000000000001</v>
      </c>
      <c r="AG60" s="9">
        <v>10.33</v>
      </c>
      <c r="AH60" s="9">
        <v>7.33</v>
      </c>
      <c r="AI60" s="9">
        <v>6.55</v>
      </c>
      <c r="AJ60" s="9">
        <v>9.2270000000000003</v>
      </c>
      <c r="AK60" s="9">
        <v>1.40909</v>
      </c>
      <c r="AL60" s="9" t="s">
        <v>55</v>
      </c>
      <c r="AM60" s="9" t="s">
        <v>55</v>
      </c>
      <c r="AN60" s="10">
        <v>0</v>
      </c>
      <c r="AO60" s="10">
        <v>0.34200000000000003</v>
      </c>
      <c r="AP60" s="10">
        <v>0.374</v>
      </c>
      <c r="AQ60" s="9">
        <v>79</v>
      </c>
      <c r="AR60" s="9" t="s">
        <v>55</v>
      </c>
      <c r="AS60" s="10">
        <v>3.2000000000000001E-2</v>
      </c>
      <c r="AT60" s="10" t="s">
        <v>616</v>
      </c>
      <c r="AU60" s="16" t="s">
        <v>2055</v>
      </c>
      <c r="AV60" s="1" t="str">
        <f t="shared" si="0"/>
        <v>no</v>
      </c>
    </row>
    <row r="61" spans="1:48" ht="14.25" hidden="1" customHeight="1">
      <c r="A61" s="7">
        <v>242</v>
      </c>
      <c r="B61" s="8" t="s">
        <v>629</v>
      </c>
      <c r="C61" s="8" t="s">
        <v>562</v>
      </c>
      <c r="D61" s="9" t="s">
        <v>91</v>
      </c>
      <c r="E61" s="9" t="s">
        <v>59</v>
      </c>
      <c r="F61" s="9" t="s">
        <v>409</v>
      </c>
      <c r="G61" s="9">
        <v>1305</v>
      </c>
      <c r="H61" s="10">
        <v>0.89</v>
      </c>
      <c r="I61" s="10">
        <v>0.86899999999999999</v>
      </c>
      <c r="J61" s="10">
        <v>0.80800000000000005</v>
      </c>
      <c r="K61" s="10">
        <v>0.84099999999999997</v>
      </c>
      <c r="L61" s="10">
        <v>2.1999999999999999E-2</v>
      </c>
      <c r="M61" s="10">
        <v>0.10199999999999999</v>
      </c>
      <c r="N61" s="10">
        <v>0.95</v>
      </c>
      <c r="O61" s="9">
        <v>2758.88</v>
      </c>
      <c r="P61" s="9">
        <v>150</v>
      </c>
      <c r="Q61" s="9">
        <v>27</v>
      </c>
      <c r="R61" s="9">
        <v>669</v>
      </c>
      <c r="S61" s="9" t="s">
        <v>55</v>
      </c>
      <c r="T61" s="9" t="s">
        <v>55</v>
      </c>
      <c r="U61" s="9" t="s">
        <v>55</v>
      </c>
      <c r="V61" s="9" t="s">
        <v>55</v>
      </c>
      <c r="W61" s="11">
        <v>81833</v>
      </c>
      <c r="X61" s="11">
        <v>93699</v>
      </c>
      <c r="Y61" s="11">
        <v>80316</v>
      </c>
      <c r="Z61" s="11">
        <v>66168</v>
      </c>
      <c r="AA61" s="11">
        <v>32950</v>
      </c>
      <c r="AB61" s="11">
        <v>32950</v>
      </c>
      <c r="AC61" s="9" t="s">
        <v>55</v>
      </c>
      <c r="AD61" s="10">
        <v>0.88300000000000001</v>
      </c>
      <c r="AE61" s="10">
        <v>0.2</v>
      </c>
      <c r="AF61" s="10">
        <v>0.19900000000000001</v>
      </c>
      <c r="AG61" s="9">
        <v>238.67</v>
      </c>
      <c r="AH61" s="9">
        <v>503.67</v>
      </c>
      <c r="AI61" s="9">
        <v>11.56</v>
      </c>
      <c r="AJ61" s="9">
        <v>5.4779999999999998</v>
      </c>
      <c r="AK61" s="9">
        <v>0.47386</v>
      </c>
      <c r="AL61" s="9" t="s">
        <v>55</v>
      </c>
      <c r="AM61" s="9" t="s">
        <v>55</v>
      </c>
      <c r="AN61" s="10">
        <v>0.04</v>
      </c>
      <c r="AO61" s="10">
        <v>0.20399999999999999</v>
      </c>
      <c r="AP61" s="10">
        <v>0.374</v>
      </c>
      <c r="AQ61" s="9">
        <v>2929</v>
      </c>
      <c r="AR61" s="9">
        <v>0.247</v>
      </c>
      <c r="AS61" s="10">
        <v>0.17</v>
      </c>
      <c r="AT61" s="10">
        <v>7.0000000000000001E-3</v>
      </c>
      <c r="AU61" s="16">
        <v>0.80192461908580592</v>
      </c>
      <c r="AV61" s="1" t="str">
        <f t="shared" si="0"/>
        <v>no</v>
      </c>
    </row>
    <row r="62" spans="1:48" ht="14.25" hidden="1" customHeight="1">
      <c r="A62" s="7">
        <v>248</v>
      </c>
      <c r="B62" s="8" t="s">
        <v>641</v>
      </c>
      <c r="C62" s="8" t="s">
        <v>631</v>
      </c>
      <c r="D62" s="9" t="s">
        <v>91</v>
      </c>
      <c r="E62" s="9" t="s">
        <v>59</v>
      </c>
      <c r="F62" s="9" t="s">
        <v>296</v>
      </c>
      <c r="G62" s="9">
        <v>1175</v>
      </c>
      <c r="H62" s="10">
        <v>0.81699999999999995</v>
      </c>
      <c r="I62" s="10">
        <v>0.80600000000000005</v>
      </c>
      <c r="J62" s="10">
        <v>0.75700000000000001</v>
      </c>
      <c r="K62" s="10">
        <v>1</v>
      </c>
      <c r="L62" s="10">
        <v>1.6E-2</v>
      </c>
      <c r="M62" s="10">
        <v>7.1999999999999995E-2</v>
      </c>
      <c r="N62" s="10">
        <v>0.94</v>
      </c>
      <c r="O62" s="9">
        <v>2243.5300000000002</v>
      </c>
      <c r="P62" s="9" t="s">
        <v>55</v>
      </c>
      <c r="Q62" s="9" t="s">
        <v>55</v>
      </c>
      <c r="R62" s="9">
        <v>588</v>
      </c>
      <c r="S62" s="9" t="s">
        <v>55</v>
      </c>
      <c r="T62" s="9" t="s">
        <v>55</v>
      </c>
      <c r="U62" s="9" t="s">
        <v>55</v>
      </c>
      <c r="V62" s="9" t="s">
        <v>55</v>
      </c>
      <c r="W62" s="11">
        <v>84939</v>
      </c>
      <c r="X62" s="11">
        <v>100341</v>
      </c>
      <c r="Y62" s="11">
        <v>76761</v>
      </c>
      <c r="Z62" s="11">
        <v>66456</v>
      </c>
      <c r="AA62" s="11">
        <v>44678</v>
      </c>
      <c r="AB62" s="11">
        <v>44678</v>
      </c>
      <c r="AC62" s="9" t="s">
        <v>55</v>
      </c>
      <c r="AD62" s="10">
        <v>0.78700000000000003</v>
      </c>
      <c r="AE62" s="10">
        <v>0.21</v>
      </c>
      <c r="AF62" s="10">
        <v>0.19500000000000001</v>
      </c>
      <c r="AG62" s="9">
        <v>242</v>
      </c>
      <c r="AH62" s="9">
        <v>422.33</v>
      </c>
      <c r="AI62" s="9">
        <v>9.27</v>
      </c>
      <c r="AJ62" s="9">
        <v>5.3120000000000003</v>
      </c>
      <c r="AK62" s="9">
        <v>0.57301000000000002</v>
      </c>
      <c r="AL62" s="9" t="s">
        <v>55</v>
      </c>
      <c r="AM62" s="9" t="s">
        <v>55</v>
      </c>
      <c r="AN62" s="10">
        <v>8.2000000000000003E-2</v>
      </c>
      <c r="AO62" s="10">
        <v>0.192</v>
      </c>
      <c r="AP62" s="10">
        <v>0.19400000000000001</v>
      </c>
      <c r="AQ62" s="9">
        <v>2265</v>
      </c>
      <c r="AR62" s="9">
        <v>0.22800000000000001</v>
      </c>
      <c r="AS62" s="10">
        <v>2E-3</v>
      </c>
      <c r="AT62" s="10">
        <v>0.03</v>
      </c>
      <c r="AU62" s="16">
        <v>0.81433224755700329</v>
      </c>
      <c r="AV62" s="1" t="str">
        <f t="shared" si="0"/>
        <v>no</v>
      </c>
    </row>
    <row r="63" spans="1:48" ht="14.25" hidden="1" customHeight="1">
      <c r="A63" s="7">
        <v>249</v>
      </c>
      <c r="B63" s="8" t="s">
        <v>642</v>
      </c>
      <c r="C63" s="8" t="s">
        <v>631</v>
      </c>
      <c r="D63" s="9" t="s">
        <v>91</v>
      </c>
      <c r="E63" s="9" t="s">
        <v>59</v>
      </c>
      <c r="F63" s="9" t="s">
        <v>92</v>
      </c>
      <c r="G63" s="9" t="s">
        <v>55</v>
      </c>
      <c r="H63" s="10">
        <v>0.66700000000000004</v>
      </c>
      <c r="I63" s="10">
        <v>0.64300000000000002</v>
      </c>
      <c r="J63" s="10">
        <v>0.59499999999999997</v>
      </c>
      <c r="K63" s="10">
        <v>0.92600000000000005</v>
      </c>
      <c r="L63" s="10">
        <v>8.0000000000000002E-3</v>
      </c>
      <c r="M63" s="10">
        <v>0.215</v>
      </c>
      <c r="N63" s="10">
        <v>0.81</v>
      </c>
      <c r="O63" s="9">
        <v>1042.44</v>
      </c>
      <c r="P63" s="9">
        <v>23</v>
      </c>
      <c r="Q63" s="9" t="s">
        <v>55</v>
      </c>
      <c r="R63" s="9">
        <v>198</v>
      </c>
      <c r="S63" s="9" t="s">
        <v>55</v>
      </c>
      <c r="T63" s="9" t="s">
        <v>55</v>
      </c>
      <c r="U63" s="9" t="s">
        <v>55</v>
      </c>
      <c r="V63" s="9" t="s">
        <v>55</v>
      </c>
      <c r="W63" s="11">
        <v>63855</v>
      </c>
      <c r="X63" s="11">
        <v>70056</v>
      </c>
      <c r="Y63" s="11">
        <v>71073</v>
      </c>
      <c r="Z63" s="11">
        <v>54162</v>
      </c>
      <c r="AA63" s="11">
        <v>44390</v>
      </c>
      <c r="AB63" s="11">
        <v>44390</v>
      </c>
      <c r="AC63" s="9" t="s">
        <v>55</v>
      </c>
      <c r="AD63" s="10">
        <v>0.64300000000000002</v>
      </c>
      <c r="AE63" s="10">
        <v>0.28999999999999998</v>
      </c>
      <c r="AF63" s="10">
        <v>0.28299999999999997</v>
      </c>
      <c r="AG63" s="9">
        <v>124.33</v>
      </c>
      <c r="AH63" s="9">
        <v>220.33</v>
      </c>
      <c r="AI63" s="9">
        <v>8.3800000000000008</v>
      </c>
      <c r="AJ63" s="9">
        <v>4.7309999999999999</v>
      </c>
      <c r="AK63" s="9">
        <v>0.56430000000000002</v>
      </c>
      <c r="AL63" s="9" t="s">
        <v>55</v>
      </c>
      <c r="AM63" s="9" t="s">
        <v>55</v>
      </c>
      <c r="AN63" s="10">
        <v>0.20499999999999999</v>
      </c>
      <c r="AO63" s="10">
        <v>0.22700000000000001</v>
      </c>
      <c r="AP63" s="10">
        <v>0.19400000000000001</v>
      </c>
      <c r="AQ63" s="9">
        <v>1067</v>
      </c>
      <c r="AR63" s="9">
        <v>0.48</v>
      </c>
      <c r="AS63" s="10" t="s">
        <v>244</v>
      </c>
      <c r="AT63" s="10">
        <v>2.4E-2</v>
      </c>
      <c r="AU63" s="16">
        <v>0.67567567567567566</v>
      </c>
      <c r="AV63" s="1" t="str">
        <f t="shared" si="0"/>
        <v>no</v>
      </c>
    </row>
    <row r="64" spans="1:48" ht="14.25" hidden="1" customHeight="1">
      <c r="A64" s="7">
        <v>251</v>
      </c>
      <c r="B64" s="8" t="s">
        <v>644</v>
      </c>
      <c r="C64" s="8" t="s">
        <v>631</v>
      </c>
      <c r="D64" s="9" t="s">
        <v>91</v>
      </c>
      <c r="E64" s="9" t="s">
        <v>59</v>
      </c>
      <c r="F64" s="9" t="s">
        <v>165</v>
      </c>
      <c r="G64" s="9">
        <v>985</v>
      </c>
      <c r="H64" s="10">
        <v>0.59899999999999998</v>
      </c>
      <c r="I64" s="9">
        <v>0.59899999999999998</v>
      </c>
      <c r="J64" s="9">
        <v>0.55000000000000004</v>
      </c>
      <c r="K64" s="10">
        <v>1</v>
      </c>
      <c r="L64" s="10">
        <v>6.6000000000000003E-2</v>
      </c>
      <c r="M64" s="10">
        <v>0.216</v>
      </c>
      <c r="N64" s="10">
        <v>0.8</v>
      </c>
      <c r="O64" s="9">
        <v>1044.06</v>
      </c>
      <c r="P64" s="9" t="s">
        <v>55</v>
      </c>
      <c r="Q64" s="9" t="s">
        <v>55</v>
      </c>
      <c r="R64" s="9">
        <v>241</v>
      </c>
      <c r="S64" s="9" t="s">
        <v>55</v>
      </c>
      <c r="T64" s="9" t="s">
        <v>55</v>
      </c>
      <c r="U64" s="9" t="s">
        <v>55</v>
      </c>
      <c r="V64" s="9" t="s">
        <v>55</v>
      </c>
      <c r="W64" s="11">
        <v>64385</v>
      </c>
      <c r="X64" s="11">
        <v>79596</v>
      </c>
      <c r="Y64" s="11">
        <v>63423</v>
      </c>
      <c r="Z64" s="11">
        <v>51651</v>
      </c>
      <c r="AA64" s="11">
        <v>29025</v>
      </c>
      <c r="AB64" s="11">
        <v>29025</v>
      </c>
      <c r="AC64" s="9" t="s">
        <v>55</v>
      </c>
      <c r="AD64" s="10">
        <v>0.45800000000000002</v>
      </c>
      <c r="AE64" s="10">
        <v>0.35</v>
      </c>
      <c r="AF64" s="10">
        <v>0.36299999999999999</v>
      </c>
      <c r="AG64" s="9">
        <v>85.33</v>
      </c>
      <c r="AH64" s="9">
        <v>158.33000000000001</v>
      </c>
      <c r="AI64" s="9">
        <v>12.24</v>
      </c>
      <c r="AJ64" s="9">
        <v>6.5940000000000003</v>
      </c>
      <c r="AK64" s="9">
        <v>0.53895000000000004</v>
      </c>
      <c r="AL64" s="9" t="s">
        <v>55</v>
      </c>
      <c r="AM64" s="9" t="s">
        <v>55</v>
      </c>
      <c r="AN64" s="10">
        <v>1.7000000000000001E-2</v>
      </c>
      <c r="AO64" s="10">
        <v>0.113</v>
      </c>
      <c r="AP64" s="10">
        <v>0.19400000000000001</v>
      </c>
      <c r="AQ64" s="9">
        <v>1087</v>
      </c>
      <c r="AR64" s="9">
        <v>0.41399999999999998</v>
      </c>
      <c r="AS64" s="10">
        <v>0.08</v>
      </c>
      <c r="AT64" s="10">
        <v>0.14099999999999999</v>
      </c>
      <c r="AU64" s="16">
        <v>0.70721357850070721</v>
      </c>
      <c r="AV64" s="1" t="str">
        <f t="shared" si="0"/>
        <v>no</v>
      </c>
    </row>
    <row r="65" spans="1:48" ht="14.25" hidden="1" customHeight="1">
      <c r="A65" s="7">
        <v>253</v>
      </c>
      <c r="B65" s="8" t="s">
        <v>646</v>
      </c>
      <c r="C65" s="8" t="s">
        <v>631</v>
      </c>
      <c r="D65" s="9" t="s">
        <v>91</v>
      </c>
      <c r="E65" s="9" t="s">
        <v>59</v>
      </c>
      <c r="F65" s="9" t="s">
        <v>92</v>
      </c>
      <c r="G65" s="9">
        <v>1080</v>
      </c>
      <c r="H65" s="10">
        <v>0.67200000000000004</v>
      </c>
      <c r="I65" s="10">
        <v>0.66600000000000004</v>
      </c>
      <c r="J65" s="10">
        <v>0.64500000000000002</v>
      </c>
      <c r="K65" s="10">
        <v>1</v>
      </c>
      <c r="L65" s="10">
        <v>5.0000000000000001E-3</v>
      </c>
      <c r="M65" s="10">
        <v>7.0000000000000007E-2</v>
      </c>
      <c r="N65" s="10">
        <v>0.82</v>
      </c>
      <c r="O65" s="9">
        <v>1129.42</v>
      </c>
      <c r="P65" s="9" t="s">
        <v>55</v>
      </c>
      <c r="Q65" s="9" t="s">
        <v>55</v>
      </c>
      <c r="R65" s="9">
        <v>258</v>
      </c>
      <c r="S65" s="9" t="s">
        <v>55</v>
      </c>
      <c r="T65" s="9" t="s">
        <v>55</v>
      </c>
      <c r="U65" s="9" t="s">
        <v>55</v>
      </c>
      <c r="V65" s="9" t="s">
        <v>55</v>
      </c>
      <c r="W65" s="11">
        <v>72702</v>
      </c>
      <c r="X65" s="11">
        <v>79470</v>
      </c>
      <c r="Y65" s="11">
        <v>67743</v>
      </c>
      <c r="Z65" s="11">
        <v>57204</v>
      </c>
      <c r="AA65" s="11">
        <v>34514</v>
      </c>
      <c r="AB65" s="11">
        <v>34514</v>
      </c>
      <c r="AC65" s="9" t="s">
        <v>55</v>
      </c>
      <c r="AD65" s="10">
        <v>0.57599999999999996</v>
      </c>
      <c r="AE65" s="10">
        <v>0.33</v>
      </c>
      <c r="AF65" s="10">
        <v>0.30599999999999999</v>
      </c>
      <c r="AG65" s="9">
        <v>101.33</v>
      </c>
      <c r="AH65" s="9">
        <v>135</v>
      </c>
      <c r="AI65" s="9">
        <v>11.15</v>
      </c>
      <c r="AJ65" s="9">
        <v>8.3659999999999997</v>
      </c>
      <c r="AK65" s="9">
        <v>0.75061999999999995</v>
      </c>
      <c r="AL65" s="9" t="s">
        <v>55</v>
      </c>
      <c r="AM65" s="9" t="s">
        <v>55</v>
      </c>
      <c r="AN65" s="10">
        <v>4.2999999999999997E-2</v>
      </c>
      <c r="AO65" s="10">
        <v>0.10299999999999999</v>
      </c>
      <c r="AP65" s="10">
        <v>0.19400000000000001</v>
      </c>
      <c r="AQ65" s="9">
        <v>1133</v>
      </c>
      <c r="AR65" s="9">
        <v>0.20599999999999999</v>
      </c>
      <c r="AS65" s="10">
        <v>0.09</v>
      </c>
      <c r="AT65" s="10">
        <v>9.7000000000000003E-2</v>
      </c>
      <c r="AU65" s="16">
        <v>0.82918739635157546</v>
      </c>
      <c r="AV65" s="1" t="str">
        <f t="shared" si="0"/>
        <v>no</v>
      </c>
    </row>
    <row r="66" spans="1:48" ht="14.25" hidden="1" customHeight="1">
      <c r="A66" s="7">
        <v>254</v>
      </c>
      <c r="B66" s="8" t="s">
        <v>647</v>
      </c>
      <c r="C66" s="8" t="s">
        <v>631</v>
      </c>
      <c r="D66" s="9" t="s">
        <v>91</v>
      </c>
      <c r="E66" s="9" t="s">
        <v>59</v>
      </c>
      <c r="F66" s="9" t="s">
        <v>102</v>
      </c>
      <c r="G66" s="9">
        <v>965</v>
      </c>
      <c r="H66" s="10">
        <v>0.25600000000000001</v>
      </c>
      <c r="I66" s="10">
        <v>0.223</v>
      </c>
      <c r="J66" s="10">
        <v>0.14000000000000001</v>
      </c>
      <c r="K66" s="10">
        <v>1</v>
      </c>
      <c r="L66" s="10">
        <v>0.11899999999999999</v>
      </c>
      <c r="M66" s="10">
        <v>0.33500000000000002</v>
      </c>
      <c r="N66" s="10">
        <v>0.53</v>
      </c>
      <c r="O66" s="9">
        <v>536.84</v>
      </c>
      <c r="P66" s="9" t="s">
        <v>55</v>
      </c>
      <c r="Q66" s="9" t="s">
        <v>55</v>
      </c>
      <c r="R66" s="9">
        <v>91</v>
      </c>
      <c r="S66" s="11" t="s">
        <v>55</v>
      </c>
      <c r="T66" s="9" t="s">
        <v>55</v>
      </c>
      <c r="U66" s="9" t="s">
        <v>55</v>
      </c>
      <c r="V66" s="11" t="s">
        <v>55</v>
      </c>
      <c r="W66" s="11">
        <v>43881</v>
      </c>
      <c r="X66" s="11">
        <v>48654</v>
      </c>
      <c r="Y66" s="11">
        <v>36972</v>
      </c>
      <c r="Z66" s="11">
        <v>39996</v>
      </c>
      <c r="AA66" s="11">
        <v>27950</v>
      </c>
      <c r="AB66" s="11">
        <v>27950</v>
      </c>
      <c r="AC66" s="9" t="s">
        <v>55</v>
      </c>
      <c r="AD66" s="10">
        <v>0.16700000000000001</v>
      </c>
      <c r="AE66" s="10">
        <v>0.33</v>
      </c>
      <c r="AF66" s="10">
        <v>0.32700000000000001</v>
      </c>
      <c r="AG66" s="9">
        <v>37</v>
      </c>
      <c r="AH66" s="9">
        <v>50.33</v>
      </c>
      <c r="AI66" s="9">
        <v>14.51</v>
      </c>
      <c r="AJ66" s="9">
        <v>10.666</v>
      </c>
      <c r="AK66" s="9">
        <v>0.73509999999999998</v>
      </c>
      <c r="AL66" s="10" t="s">
        <v>55</v>
      </c>
      <c r="AM66" s="10" t="s">
        <v>55</v>
      </c>
      <c r="AN66" s="10">
        <v>0.04</v>
      </c>
      <c r="AO66" s="10">
        <v>0.26800000000000002</v>
      </c>
      <c r="AP66" s="10">
        <v>0.19400000000000001</v>
      </c>
      <c r="AQ66" s="9">
        <v>578</v>
      </c>
      <c r="AR66" s="9">
        <v>1.056</v>
      </c>
      <c r="AS66" s="10" t="s">
        <v>452</v>
      </c>
      <c r="AT66" s="10">
        <v>0.09</v>
      </c>
      <c r="AU66" s="16">
        <v>0.48638132295719838</v>
      </c>
      <c r="AV66" s="1" t="str">
        <f t="shared" si="0"/>
        <v>no</v>
      </c>
    </row>
    <row r="67" spans="1:48" ht="14.25" hidden="1" customHeight="1">
      <c r="A67" s="7">
        <v>266</v>
      </c>
      <c r="B67" s="8" t="s">
        <v>676</v>
      </c>
      <c r="C67" s="8" t="s">
        <v>631</v>
      </c>
      <c r="D67" s="9" t="s">
        <v>91</v>
      </c>
      <c r="E67" s="9" t="s">
        <v>59</v>
      </c>
      <c r="F67" s="9" t="s">
        <v>102</v>
      </c>
      <c r="G67" s="9" t="s">
        <v>55</v>
      </c>
      <c r="H67" s="10">
        <v>9.1999999999999998E-2</v>
      </c>
      <c r="I67" s="10">
        <v>7.6999999999999999E-2</v>
      </c>
      <c r="J67" s="10">
        <v>3.1E-2</v>
      </c>
      <c r="K67" s="10">
        <v>0.81899999999999995</v>
      </c>
      <c r="L67" s="10">
        <v>0.39900000000000002</v>
      </c>
      <c r="M67" s="10">
        <v>0.94899999999999995</v>
      </c>
      <c r="N67" s="10">
        <v>0.6</v>
      </c>
      <c r="O67" s="9">
        <v>262.49</v>
      </c>
      <c r="P67" s="9">
        <v>22</v>
      </c>
      <c r="Q67" s="9" t="s">
        <v>55</v>
      </c>
      <c r="R67" s="9">
        <v>58</v>
      </c>
      <c r="S67" s="11" t="s">
        <v>55</v>
      </c>
      <c r="T67" s="9" t="s">
        <v>55</v>
      </c>
      <c r="U67" s="9" t="s">
        <v>55</v>
      </c>
      <c r="V67" s="11" t="s">
        <v>55</v>
      </c>
      <c r="W67" s="11">
        <v>53754</v>
      </c>
      <c r="X67" s="11">
        <v>44622</v>
      </c>
      <c r="Y67" s="11">
        <v>41310</v>
      </c>
      <c r="Z67" s="11">
        <v>36342</v>
      </c>
      <c r="AA67" s="11">
        <v>12536</v>
      </c>
      <c r="AB67" s="11">
        <v>12536</v>
      </c>
      <c r="AC67" s="9" t="s">
        <v>55</v>
      </c>
      <c r="AD67" s="10">
        <v>8.5999999999999993E-2</v>
      </c>
      <c r="AE67" s="10">
        <v>0.9</v>
      </c>
      <c r="AF67" s="10">
        <v>0.86499999999999999</v>
      </c>
      <c r="AG67" s="9">
        <v>10.67</v>
      </c>
      <c r="AH67" s="9">
        <v>27.67</v>
      </c>
      <c r="AI67" s="9">
        <v>24.61</v>
      </c>
      <c r="AJ67" s="9">
        <v>9.4879999999999995</v>
      </c>
      <c r="AK67" s="9">
        <v>0.38553999999999999</v>
      </c>
      <c r="AL67" s="10" t="s">
        <v>55</v>
      </c>
      <c r="AM67" s="10" t="s">
        <v>55</v>
      </c>
      <c r="AN67" s="10">
        <v>3.0000000000000001E-3</v>
      </c>
      <c r="AO67" s="10">
        <v>0.97399999999999998</v>
      </c>
      <c r="AP67" s="10">
        <v>0.19400000000000001</v>
      </c>
      <c r="AQ67" s="9">
        <v>349</v>
      </c>
      <c r="AR67" s="9" t="s">
        <v>55</v>
      </c>
      <c r="AS67" s="9" t="s">
        <v>677</v>
      </c>
      <c r="AT67" s="10">
        <v>7.0000000000000001E-3</v>
      </c>
      <c r="AU67" s="16" t="s">
        <v>2055</v>
      </c>
      <c r="AV67" s="1" t="str">
        <f t="shared" si="0"/>
        <v>no</v>
      </c>
    </row>
    <row r="68" spans="1:48" ht="14.25" hidden="1" customHeight="1">
      <c r="A68" s="7">
        <v>269</v>
      </c>
      <c r="B68" s="8" t="s">
        <v>681</v>
      </c>
      <c r="C68" s="8" t="s">
        <v>631</v>
      </c>
      <c r="D68" s="9" t="s">
        <v>91</v>
      </c>
      <c r="E68" s="9" t="s">
        <v>59</v>
      </c>
      <c r="F68" s="9" t="s">
        <v>187</v>
      </c>
      <c r="G68" s="9">
        <v>1090</v>
      </c>
      <c r="H68" s="10">
        <v>0.79100000000000004</v>
      </c>
      <c r="I68" s="10">
        <v>0.78600000000000003</v>
      </c>
      <c r="J68" s="10">
        <v>0.747</v>
      </c>
      <c r="K68" s="10">
        <v>0.97699999999999998</v>
      </c>
      <c r="L68" s="10">
        <v>3.7999999999999999E-2</v>
      </c>
      <c r="M68" s="10">
        <v>0.14499999999999999</v>
      </c>
      <c r="N68" s="10">
        <v>0.9</v>
      </c>
      <c r="O68" s="9">
        <v>1614.87</v>
      </c>
      <c r="P68" s="9" t="s">
        <v>55</v>
      </c>
      <c r="Q68" s="9" t="s">
        <v>55</v>
      </c>
      <c r="R68" s="9">
        <v>382</v>
      </c>
      <c r="S68" s="9" t="s">
        <v>55</v>
      </c>
      <c r="T68" s="9" t="s">
        <v>55</v>
      </c>
      <c r="U68" s="9" t="s">
        <v>55</v>
      </c>
      <c r="V68" s="9" t="s">
        <v>55</v>
      </c>
      <c r="W68" s="11">
        <v>64937</v>
      </c>
      <c r="X68" s="11">
        <v>82125</v>
      </c>
      <c r="Y68" s="11">
        <v>65682</v>
      </c>
      <c r="Z68" s="11">
        <v>52335</v>
      </c>
      <c r="AA68" s="11">
        <v>37400</v>
      </c>
      <c r="AB68" s="11">
        <v>37400</v>
      </c>
      <c r="AC68" s="9" t="s">
        <v>55</v>
      </c>
      <c r="AD68" s="10">
        <v>0.79700000000000004</v>
      </c>
      <c r="AE68" s="10">
        <v>0.23</v>
      </c>
      <c r="AF68" s="10">
        <v>0.221</v>
      </c>
      <c r="AG68" s="9">
        <v>173</v>
      </c>
      <c r="AH68" s="9">
        <v>230.67</v>
      </c>
      <c r="AI68" s="9">
        <v>9.33</v>
      </c>
      <c r="AJ68" s="9">
        <v>7.0010000000000003</v>
      </c>
      <c r="AK68" s="9">
        <v>0.75</v>
      </c>
      <c r="AL68" s="9" t="s">
        <v>55</v>
      </c>
      <c r="AM68" s="9" t="s">
        <v>55</v>
      </c>
      <c r="AN68" s="10">
        <v>1.6E-2</v>
      </c>
      <c r="AO68" s="10">
        <v>0.17100000000000001</v>
      </c>
      <c r="AP68" s="10">
        <v>0.19400000000000001</v>
      </c>
      <c r="AQ68" s="9">
        <v>1657</v>
      </c>
      <c r="AR68" s="9">
        <v>0.51800000000000002</v>
      </c>
      <c r="AS68" s="10">
        <v>2.1999999999999999E-2</v>
      </c>
      <c r="AT68" s="10" t="s">
        <v>214</v>
      </c>
      <c r="AU68" s="16">
        <v>0.65876152832674573</v>
      </c>
      <c r="AV68" s="1" t="str">
        <f t="shared" si="0"/>
        <v>no</v>
      </c>
    </row>
    <row r="69" spans="1:48" ht="14.25" hidden="1" customHeight="1">
      <c r="A69" s="7">
        <v>271</v>
      </c>
      <c r="B69" s="8" t="s">
        <v>683</v>
      </c>
      <c r="C69" s="8" t="s">
        <v>631</v>
      </c>
      <c r="D69" s="9" t="s">
        <v>91</v>
      </c>
      <c r="E69" s="9" t="s">
        <v>59</v>
      </c>
      <c r="F69" s="9" t="s">
        <v>165</v>
      </c>
      <c r="G69" s="9">
        <v>1145</v>
      </c>
      <c r="H69" s="10">
        <v>0.72899999999999998</v>
      </c>
      <c r="I69" s="10">
        <v>0.72899999999999998</v>
      </c>
      <c r="J69" s="10">
        <v>0.69599999999999995</v>
      </c>
      <c r="K69" s="10">
        <v>1</v>
      </c>
      <c r="L69" s="10">
        <v>1E-3</v>
      </c>
      <c r="M69" s="10">
        <v>3.2000000000000001E-2</v>
      </c>
      <c r="N69" s="10">
        <v>0.85</v>
      </c>
      <c r="O69" s="9">
        <v>867.4</v>
      </c>
      <c r="P69" s="9" t="s">
        <v>55</v>
      </c>
      <c r="Q69" s="9" t="s">
        <v>55</v>
      </c>
      <c r="R69" s="9">
        <v>259</v>
      </c>
      <c r="S69" s="9" t="s">
        <v>55</v>
      </c>
      <c r="T69" s="9" t="s">
        <v>55</v>
      </c>
      <c r="U69" s="9" t="s">
        <v>55</v>
      </c>
      <c r="V69" s="9" t="s">
        <v>55</v>
      </c>
      <c r="W69" s="11">
        <v>75423</v>
      </c>
      <c r="X69" s="11">
        <v>101061</v>
      </c>
      <c r="Y69" s="11">
        <v>75924</v>
      </c>
      <c r="Z69" s="11">
        <v>61020</v>
      </c>
      <c r="AA69" s="11">
        <v>39980</v>
      </c>
      <c r="AB69" s="11">
        <v>39980</v>
      </c>
      <c r="AC69" s="9" t="s">
        <v>55</v>
      </c>
      <c r="AD69" s="10">
        <v>0.73299999999999998</v>
      </c>
      <c r="AE69" s="10">
        <v>0.36</v>
      </c>
      <c r="AF69" s="10">
        <v>0.26900000000000002</v>
      </c>
      <c r="AG69" s="9">
        <v>93</v>
      </c>
      <c r="AH69" s="9">
        <v>132.66999999999999</v>
      </c>
      <c r="AI69" s="9">
        <v>9.33</v>
      </c>
      <c r="AJ69" s="9">
        <v>6.5380000000000003</v>
      </c>
      <c r="AK69" s="9">
        <v>0.70101000000000002</v>
      </c>
      <c r="AL69" s="9" t="s">
        <v>55</v>
      </c>
      <c r="AM69" s="9" t="s">
        <v>55</v>
      </c>
      <c r="AN69" s="10">
        <v>6.8000000000000005E-2</v>
      </c>
      <c r="AO69" s="10">
        <v>0.17899999999999999</v>
      </c>
      <c r="AP69" s="10">
        <v>0.19400000000000001</v>
      </c>
      <c r="AQ69" s="9">
        <v>868</v>
      </c>
      <c r="AR69" s="9">
        <v>0.27400000000000002</v>
      </c>
      <c r="AS69" s="10">
        <v>1.4999999999999999E-2</v>
      </c>
      <c r="AT69" s="10" t="s">
        <v>261</v>
      </c>
      <c r="AU69" s="16">
        <v>0.78492935635792782</v>
      </c>
      <c r="AV69" s="1" t="str">
        <f t="shared" ref="AV69:AV132" si="1">IF(AND(O69&gt;=4000,O69&lt;=25000),"yes","no")</f>
        <v>no</v>
      </c>
    </row>
    <row r="70" spans="1:48" ht="14.25" hidden="1" customHeight="1">
      <c r="A70" s="7">
        <v>291</v>
      </c>
      <c r="B70" s="8" t="s">
        <v>712</v>
      </c>
      <c r="C70" s="8" t="s">
        <v>711</v>
      </c>
      <c r="D70" s="9" t="s">
        <v>91</v>
      </c>
      <c r="E70" s="9" t="s">
        <v>59</v>
      </c>
      <c r="F70" s="9" t="s">
        <v>102</v>
      </c>
      <c r="G70" s="9" t="s">
        <v>55</v>
      </c>
      <c r="H70" s="10">
        <v>0.68500000000000005</v>
      </c>
      <c r="I70" s="10">
        <v>0.67400000000000004</v>
      </c>
      <c r="J70" s="10">
        <v>0.53300000000000003</v>
      </c>
      <c r="K70" s="10">
        <v>1</v>
      </c>
      <c r="L70" s="10">
        <v>3.2000000000000001E-2</v>
      </c>
      <c r="M70" s="10">
        <v>0.36899999999999999</v>
      </c>
      <c r="N70" s="10">
        <v>0.63</v>
      </c>
      <c r="O70" s="9">
        <v>514.86</v>
      </c>
      <c r="P70" s="9" t="s">
        <v>55</v>
      </c>
      <c r="Q70" s="9" t="s">
        <v>55</v>
      </c>
      <c r="R70" s="9">
        <v>90</v>
      </c>
      <c r="S70" s="11" t="s">
        <v>55</v>
      </c>
      <c r="T70" s="9" t="s">
        <v>55</v>
      </c>
      <c r="U70" s="9" t="s">
        <v>55</v>
      </c>
      <c r="V70" s="11" t="s">
        <v>55</v>
      </c>
      <c r="W70" s="11">
        <v>52142</v>
      </c>
      <c r="X70" s="11">
        <v>57735</v>
      </c>
      <c r="Y70" s="11">
        <v>50229</v>
      </c>
      <c r="Z70" s="11">
        <v>45234</v>
      </c>
      <c r="AA70" s="11">
        <v>25400</v>
      </c>
      <c r="AB70" s="11">
        <v>25400</v>
      </c>
      <c r="AC70" s="9" t="s">
        <v>55</v>
      </c>
      <c r="AD70" s="10">
        <v>0.44400000000000001</v>
      </c>
      <c r="AE70" s="10">
        <v>0.55000000000000004</v>
      </c>
      <c r="AF70" s="10">
        <v>0.49099999999999999</v>
      </c>
      <c r="AG70" s="9">
        <v>48.33</v>
      </c>
      <c r="AH70" s="9">
        <v>73</v>
      </c>
      <c r="AI70" s="9">
        <v>10.65</v>
      </c>
      <c r="AJ70" s="9">
        <v>7.0529999999999999</v>
      </c>
      <c r="AK70" s="9">
        <v>0.66210000000000002</v>
      </c>
      <c r="AL70" s="10" t="s">
        <v>55</v>
      </c>
      <c r="AM70" s="10" t="s">
        <v>55</v>
      </c>
      <c r="AN70" s="10">
        <v>1.7000000000000001E-2</v>
      </c>
      <c r="AO70" s="10">
        <v>0.27600000000000002</v>
      </c>
      <c r="AP70" s="10">
        <v>0.22900000000000001</v>
      </c>
      <c r="AQ70" s="9">
        <v>525</v>
      </c>
      <c r="AR70" s="9">
        <v>1.417</v>
      </c>
      <c r="AS70" s="10" t="s">
        <v>713</v>
      </c>
      <c r="AT70" s="10">
        <v>0.24</v>
      </c>
      <c r="AU70" s="16">
        <v>0.4137360364087711</v>
      </c>
      <c r="AV70" s="1" t="str">
        <f t="shared" si="1"/>
        <v>no</v>
      </c>
    </row>
    <row r="71" spans="1:48" ht="14.25" hidden="1" customHeight="1">
      <c r="A71" s="7">
        <v>302</v>
      </c>
      <c r="B71" s="8" t="s">
        <v>731</v>
      </c>
      <c r="C71" s="8" t="s">
        <v>732</v>
      </c>
      <c r="D71" s="9" t="s">
        <v>91</v>
      </c>
      <c r="E71" s="9" t="s">
        <v>59</v>
      </c>
      <c r="F71" s="9" t="s">
        <v>102</v>
      </c>
      <c r="G71" s="9">
        <v>945</v>
      </c>
      <c r="H71" s="10">
        <v>0.27500000000000002</v>
      </c>
      <c r="I71" s="10">
        <v>0.24</v>
      </c>
      <c r="J71" s="10">
        <v>0.158</v>
      </c>
      <c r="K71" s="10">
        <v>1</v>
      </c>
      <c r="L71" s="10">
        <v>3.9E-2</v>
      </c>
      <c r="M71" s="10">
        <v>0.13400000000000001</v>
      </c>
      <c r="N71" s="10">
        <v>0.64</v>
      </c>
      <c r="O71" s="9">
        <v>601.69000000000005</v>
      </c>
      <c r="P71" s="9" t="s">
        <v>55</v>
      </c>
      <c r="Q71" s="9" t="s">
        <v>55</v>
      </c>
      <c r="R71" s="9">
        <v>76</v>
      </c>
      <c r="S71" s="9" t="s">
        <v>55</v>
      </c>
      <c r="T71" s="9" t="s">
        <v>55</v>
      </c>
      <c r="U71" s="9" t="s">
        <v>55</v>
      </c>
      <c r="V71" s="9" t="s">
        <v>55</v>
      </c>
      <c r="W71" s="11">
        <v>42919</v>
      </c>
      <c r="X71" s="11">
        <v>49185</v>
      </c>
      <c r="Y71" s="11">
        <v>42327</v>
      </c>
      <c r="Z71" s="11">
        <v>38124</v>
      </c>
      <c r="AA71" s="11">
        <v>11460</v>
      </c>
      <c r="AB71" s="11">
        <v>11460</v>
      </c>
      <c r="AC71" s="9" t="s">
        <v>55</v>
      </c>
      <c r="AD71" s="10">
        <v>0</v>
      </c>
      <c r="AE71" s="10">
        <v>0.59</v>
      </c>
      <c r="AF71" s="10">
        <v>0.54900000000000004</v>
      </c>
      <c r="AG71" s="9">
        <v>31</v>
      </c>
      <c r="AH71" s="9">
        <v>57.33</v>
      </c>
      <c r="AI71" s="9">
        <v>19.41</v>
      </c>
      <c r="AJ71" s="9">
        <v>10.494999999999999</v>
      </c>
      <c r="AK71" s="9">
        <v>0.54069999999999996</v>
      </c>
      <c r="AL71" s="9" t="s">
        <v>55</v>
      </c>
      <c r="AM71" s="9" t="s">
        <v>55</v>
      </c>
      <c r="AN71" s="10">
        <v>5.0000000000000001E-3</v>
      </c>
      <c r="AO71" s="10">
        <v>3.2000000000000001E-2</v>
      </c>
      <c r="AP71" s="10">
        <v>0.14299999999999999</v>
      </c>
      <c r="AQ71" s="9">
        <v>616</v>
      </c>
      <c r="AR71" s="9" t="s">
        <v>55</v>
      </c>
      <c r="AS71" s="10">
        <v>0.111</v>
      </c>
      <c r="AT71" s="10">
        <v>0.27500000000000002</v>
      </c>
      <c r="AU71" s="16" t="s">
        <v>2055</v>
      </c>
      <c r="AV71" s="1" t="str">
        <f t="shared" si="1"/>
        <v>no</v>
      </c>
    </row>
    <row r="72" spans="1:48" ht="14.25" hidden="1" customHeight="1">
      <c r="A72" s="7">
        <v>305</v>
      </c>
      <c r="B72" s="8" t="s">
        <v>735</v>
      </c>
      <c r="C72" s="8" t="s">
        <v>732</v>
      </c>
      <c r="D72" s="9" t="s">
        <v>91</v>
      </c>
      <c r="E72" s="9" t="s">
        <v>59</v>
      </c>
      <c r="F72" s="9" t="s">
        <v>187</v>
      </c>
      <c r="G72" s="9">
        <v>1160</v>
      </c>
      <c r="H72" s="10">
        <v>0.63</v>
      </c>
      <c r="I72" s="10">
        <v>0.61499999999999999</v>
      </c>
      <c r="J72" s="10">
        <v>0.44400000000000001</v>
      </c>
      <c r="K72" s="10">
        <v>1</v>
      </c>
      <c r="L72" s="10">
        <v>3.1E-2</v>
      </c>
      <c r="M72" s="10">
        <v>0.16</v>
      </c>
      <c r="N72" s="10">
        <v>0.86</v>
      </c>
      <c r="O72" s="9">
        <v>1612.58</v>
      </c>
      <c r="P72" s="9" t="s">
        <v>55</v>
      </c>
      <c r="Q72" s="9" t="s">
        <v>55</v>
      </c>
      <c r="R72" s="9">
        <v>344</v>
      </c>
      <c r="S72" s="9" t="s">
        <v>55</v>
      </c>
      <c r="T72" s="9" t="s">
        <v>55</v>
      </c>
      <c r="U72" s="9" t="s">
        <v>55</v>
      </c>
      <c r="V72" s="9" t="s">
        <v>55</v>
      </c>
      <c r="W72" s="11">
        <v>70600</v>
      </c>
      <c r="X72" s="11">
        <v>87894</v>
      </c>
      <c r="Y72" s="11">
        <v>69948</v>
      </c>
      <c r="Z72" s="11">
        <v>57474</v>
      </c>
      <c r="AA72" s="11">
        <v>24870</v>
      </c>
      <c r="AB72" s="11">
        <v>24870</v>
      </c>
      <c r="AC72" s="9" t="s">
        <v>55</v>
      </c>
      <c r="AD72" s="10">
        <v>0.58899999999999997</v>
      </c>
      <c r="AE72" s="10">
        <v>0.84</v>
      </c>
      <c r="AF72" s="10">
        <v>0.83299999999999996</v>
      </c>
      <c r="AG72" s="9">
        <v>149</v>
      </c>
      <c r="AH72" s="9">
        <v>380</v>
      </c>
      <c r="AI72" s="9">
        <v>10.82</v>
      </c>
      <c r="AJ72" s="9">
        <v>4.2439999999999998</v>
      </c>
      <c r="AK72" s="9">
        <v>0.39211000000000001</v>
      </c>
      <c r="AL72" s="9" t="s">
        <v>55</v>
      </c>
      <c r="AM72" s="9" t="s">
        <v>55</v>
      </c>
      <c r="AN72" s="10">
        <v>7.6999999999999999E-2</v>
      </c>
      <c r="AO72" s="10">
        <v>0.30399999999999999</v>
      </c>
      <c r="AP72" s="10">
        <v>0.14299999999999999</v>
      </c>
      <c r="AQ72" s="9">
        <v>1643</v>
      </c>
      <c r="AR72" s="9">
        <v>0.39300000000000002</v>
      </c>
      <c r="AS72" s="10" t="s">
        <v>736</v>
      </c>
      <c r="AT72" s="9">
        <v>4.1000000000000002E-2</v>
      </c>
      <c r="AU72" s="16">
        <v>0.71787508973438618</v>
      </c>
      <c r="AV72" s="1" t="str">
        <f t="shared" si="1"/>
        <v>no</v>
      </c>
    </row>
    <row r="73" spans="1:48" ht="14.25" hidden="1" customHeight="1">
      <c r="A73" s="7">
        <v>307</v>
      </c>
      <c r="B73" s="8" t="s">
        <v>738</v>
      </c>
      <c r="C73" s="8" t="s">
        <v>732</v>
      </c>
      <c r="D73" s="9" t="s">
        <v>91</v>
      </c>
      <c r="E73" s="9" t="s">
        <v>59</v>
      </c>
      <c r="F73" s="9" t="s">
        <v>92</v>
      </c>
      <c r="G73" s="9">
        <v>1255</v>
      </c>
      <c r="H73" s="10">
        <v>0.86399999999999999</v>
      </c>
      <c r="I73" s="10">
        <v>0.86099999999999999</v>
      </c>
      <c r="J73" s="10">
        <v>0.82799999999999996</v>
      </c>
      <c r="K73" s="10">
        <v>1</v>
      </c>
      <c r="L73" s="10">
        <v>4.0000000000000001E-3</v>
      </c>
      <c r="M73" s="10">
        <v>4.1000000000000002E-2</v>
      </c>
      <c r="N73" s="10">
        <v>0.89</v>
      </c>
      <c r="O73" s="9">
        <v>1364.02</v>
      </c>
      <c r="P73" s="9" t="s">
        <v>55</v>
      </c>
      <c r="Q73" s="9" t="s">
        <v>55</v>
      </c>
      <c r="R73" s="9">
        <v>400</v>
      </c>
      <c r="S73" s="9" t="s">
        <v>55</v>
      </c>
      <c r="T73" s="9" t="s">
        <v>55</v>
      </c>
      <c r="U73" s="9" t="s">
        <v>55</v>
      </c>
      <c r="V73" s="9" t="s">
        <v>55</v>
      </c>
      <c r="W73" s="11">
        <v>72761</v>
      </c>
      <c r="X73" s="11">
        <v>92961</v>
      </c>
      <c r="Y73" s="11">
        <v>71001</v>
      </c>
      <c r="Z73" s="11">
        <v>58932</v>
      </c>
      <c r="AA73" s="11">
        <v>38200</v>
      </c>
      <c r="AB73" s="11">
        <v>38200</v>
      </c>
      <c r="AC73" s="9" t="s">
        <v>55</v>
      </c>
      <c r="AD73" s="10">
        <v>0.66700000000000004</v>
      </c>
      <c r="AE73" s="10">
        <v>0.15</v>
      </c>
      <c r="AF73" s="10">
        <v>0.14499999999999999</v>
      </c>
      <c r="AG73" s="9">
        <v>129.33000000000001</v>
      </c>
      <c r="AH73" s="9">
        <v>245.33</v>
      </c>
      <c r="AI73" s="9">
        <v>10.55</v>
      </c>
      <c r="AJ73" s="9">
        <v>5.56</v>
      </c>
      <c r="AK73" s="9">
        <v>0.52717000000000003</v>
      </c>
      <c r="AL73" s="9" t="s">
        <v>55</v>
      </c>
      <c r="AM73" s="9" t="s">
        <v>55</v>
      </c>
      <c r="AN73" s="10">
        <v>7.4999999999999997E-2</v>
      </c>
      <c r="AO73" s="10">
        <v>0.14599999999999999</v>
      </c>
      <c r="AP73" s="10">
        <v>0.14299999999999999</v>
      </c>
      <c r="AQ73" s="9">
        <v>1367</v>
      </c>
      <c r="AR73" s="9">
        <v>0.187</v>
      </c>
      <c r="AS73" s="10" t="s">
        <v>126</v>
      </c>
      <c r="AT73" s="10">
        <v>0.19800000000000001</v>
      </c>
      <c r="AU73" s="16">
        <v>0.8424599831508004</v>
      </c>
      <c r="AV73" s="1" t="str">
        <f t="shared" si="1"/>
        <v>no</v>
      </c>
    </row>
    <row r="74" spans="1:48" ht="14.25" hidden="1" customHeight="1">
      <c r="A74" s="7">
        <v>310</v>
      </c>
      <c r="B74" s="8" t="s">
        <v>742</v>
      </c>
      <c r="C74" s="8" t="s">
        <v>732</v>
      </c>
      <c r="D74" s="9" t="s">
        <v>91</v>
      </c>
      <c r="E74" s="9" t="s">
        <v>59</v>
      </c>
      <c r="F74" s="9" t="s">
        <v>92</v>
      </c>
      <c r="G74" s="9">
        <v>998</v>
      </c>
      <c r="H74" s="10">
        <v>0.56599999999999995</v>
      </c>
      <c r="I74" s="10">
        <v>0.55300000000000005</v>
      </c>
      <c r="J74" s="10">
        <v>0.49199999999999999</v>
      </c>
      <c r="K74" s="10">
        <v>0.72099999999999997</v>
      </c>
      <c r="L74" s="10">
        <v>7.8E-2</v>
      </c>
      <c r="M74" s="10">
        <v>0.153</v>
      </c>
      <c r="N74" s="10">
        <v>0.72</v>
      </c>
      <c r="O74" s="9">
        <v>1078.71</v>
      </c>
      <c r="P74" s="9">
        <v>114</v>
      </c>
      <c r="Q74" s="9" t="s">
        <v>55</v>
      </c>
      <c r="R74" s="9">
        <v>251</v>
      </c>
      <c r="S74" s="9" t="s">
        <v>55</v>
      </c>
      <c r="T74" s="9" t="s">
        <v>55</v>
      </c>
      <c r="U74" s="9" t="s">
        <v>55</v>
      </c>
      <c r="V74" s="9" t="s">
        <v>55</v>
      </c>
      <c r="W74" s="11">
        <v>59413</v>
      </c>
      <c r="X74" s="11">
        <v>66483</v>
      </c>
      <c r="Y74" s="11">
        <v>54396</v>
      </c>
      <c r="Z74" s="11">
        <v>44946</v>
      </c>
      <c r="AA74" s="11">
        <v>34280</v>
      </c>
      <c r="AB74" s="11">
        <v>34280</v>
      </c>
      <c r="AC74" s="9" t="s">
        <v>55</v>
      </c>
      <c r="AD74" s="10">
        <v>0.39400000000000002</v>
      </c>
      <c r="AE74" s="10">
        <v>0.38</v>
      </c>
      <c r="AF74" s="10">
        <v>0.36899999999999999</v>
      </c>
      <c r="AG74" s="9">
        <v>100.33</v>
      </c>
      <c r="AH74" s="9">
        <v>157.33000000000001</v>
      </c>
      <c r="AI74" s="9">
        <v>10.75</v>
      </c>
      <c r="AJ74" s="9">
        <v>6.8559999999999999</v>
      </c>
      <c r="AK74" s="9">
        <v>0.63771</v>
      </c>
      <c r="AL74" s="9" t="s">
        <v>55</v>
      </c>
      <c r="AM74" s="9" t="s">
        <v>55</v>
      </c>
      <c r="AN74" s="10">
        <v>0.01</v>
      </c>
      <c r="AO74" s="10">
        <v>0.154</v>
      </c>
      <c r="AP74" s="10">
        <v>0.14299999999999999</v>
      </c>
      <c r="AQ74" s="9">
        <v>1364</v>
      </c>
      <c r="AR74" s="9">
        <v>0.32</v>
      </c>
      <c r="AS74" s="10" t="s">
        <v>743</v>
      </c>
      <c r="AT74" s="10">
        <v>0.17199999999999999</v>
      </c>
      <c r="AU74" s="16">
        <v>0.75757575757575757</v>
      </c>
      <c r="AV74" s="1" t="str">
        <f t="shared" si="1"/>
        <v>no</v>
      </c>
    </row>
    <row r="75" spans="1:48" ht="14.25" hidden="1" customHeight="1">
      <c r="A75" s="7">
        <v>319</v>
      </c>
      <c r="B75" s="8" t="s">
        <v>755</v>
      </c>
      <c r="C75" s="8" t="s">
        <v>732</v>
      </c>
      <c r="D75" s="9" t="s">
        <v>91</v>
      </c>
      <c r="E75" s="9" t="s">
        <v>59</v>
      </c>
      <c r="F75" s="9" t="s">
        <v>92</v>
      </c>
      <c r="G75" s="9" t="s">
        <v>55</v>
      </c>
      <c r="H75" s="10">
        <v>0.72699999999999998</v>
      </c>
      <c r="I75" s="10">
        <v>0.71599999999999997</v>
      </c>
      <c r="J75" s="10">
        <v>0.66700000000000004</v>
      </c>
      <c r="K75" s="10">
        <v>1</v>
      </c>
      <c r="L75" s="10">
        <v>6.0000000000000001E-3</v>
      </c>
      <c r="M75" s="10">
        <v>3.4000000000000002E-2</v>
      </c>
      <c r="N75" s="10">
        <v>0.85</v>
      </c>
      <c r="O75" s="9">
        <v>1049.42</v>
      </c>
      <c r="P75" s="9" t="s">
        <v>55</v>
      </c>
      <c r="Q75" s="9" t="s">
        <v>55</v>
      </c>
      <c r="R75" s="9">
        <v>221</v>
      </c>
      <c r="S75" s="9" t="s">
        <v>55</v>
      </c>
      <c r="T75" s="9" t="s">
        <v>55</v>
      </c>
      <c r="U75" s="9" t="s">
        <v>55</v>
      </c>
      <c r="V75" s="9" t="s">
        <v>55</v>
      </c>
      <c r="W75" s="11">
        <v>66698</v>
      </c>
      <c r="X75" s="11">
        <v>74376</v>
      </c>
      <c r="Y75" s="11">
        <v>64548</v>
      </c>
      <c r="Z75" s="11">
        <v>57141</v>
      </c>
      <c r="AA75" s="11">
        <v>34370</v>
      </c>
      <c r="AB75" s="11">
        <v>34370</v>
      </c>
      <c r="AC75" s="9" t="s">
        <v>55</v>
      </c>
      <c r="AD75" s="10">
        <v>0.75</v>
      </c>
      <c r="AE75" s="10">
        <v>0.19</v>
      </c>
      <c r="AF75" s="10">
        <v>0.23799999999999999</v>
      </c>
      <c r="AG75" s="9">
        <v>97</v>
      </c>
      <c r="AH75" s="9">
        <v>154.33000000000001</v>
      </c>
      <c r="AI75" s="9">
        <v>10.82</v>
      </c>
      <c r="AJ75" s="9">
        <v>6.8</v>
      </c>
      <c r="AK75" s="9">
        <v>0.62851000000000001</v>
      </c>
      <c r="AL75" s="9" t="s">
        <v>55</v>
      </c>
      <c r="AM75" s="9" t="s">
        <v>55</v>
      </c>
      <c r="AN75" s="10">
        <v>3.4000000000000002E-2</v>
      </c>
      <c r="AO75" s="10">
        <v>0.15</v>
      </c>
      <c r="AP75" s="10">
        <v>0.14299999999999999</v>
      </c>
      <c r="AQ75" s="9">
        <v>1053</v>
      </c>
      <c r="AR75" s="9">
        <v>0.16900000000000001</v>
      </c>
      <c r="AS75" s="10" t="s">
        <v>288</v>
      </c>
      <c r="AT75" s="10" t="s">
        <v>637</v>
      </c>
      <c r="AU75" s="16">
        <v>0.85543199315654406</v>
      </c>
      <c r="AV75" s="1" t="str">
        <f t="shared" si="1"/>
        <v>no</v>
      </c>
    </row>
    <row r="76" spans="1:48" ht="14.25" hidden="1" customHeight="1">
      <c r="A76" s="7">
        <v>316</v>
      </c>
      <c r="B76" s="8" t="s">
        <v>751</v>
      </c>
      <c r="C76" s="8" t="s">
        <v>732</v>
      </c>
      <c r="D76" s="9" t="s">
        <v>91</v>
      </c>
      <c r="E76" s="9" t="s">
        <v>59</v>
      </c>
      <c r="F76" s="9" t="s">
        <v>390</v>
      </c>
      <c r="G76" s="9">
        <v>870</v>
      </c>
      <c r="H76" s="10">
        <v>0.35399999999999998</v>
      </c>
      <c r="I76" s="10">
        <v>0.29099999999999998</v>
      </c>
      <c r="J76" s="10">
        <v>0.217</v>
      </c>
      <c r="K76" s="10">
        <v>0.752</v>
      </c>
      <c r="L76" s="10">
        <v>0.35899999999999999</v>
      </c>
      <c r="M76" s="9">
        <v>0.67200000000000004</v>
      </c>
      <c r="N76" s="10">
        <v>0.57999999999999996</v>
      </c>
      <c r="O76" s="9">
        <v>2121.11</v>
      </c>
      <c r="P76" s="9">
        <v>19</v>
      </c>
      <c r="Q76" s="9">
        <v>67</v>
      </c>
      <c r="R76" s="9">
        <v>241</v>
      </c>
      <c r="S76" s="9" t="s">
        <v>55</v>
      </c>
      <c r="T76" s="9" t="s">
        <v>55</v>
      </c>
      <c r="U76" s="9" t="s">
        <v>55</v>
      </c>
      <c r="V76" s="9" t="s">
        <v>55</v>
      </c>
      <c r="W76" s="11">
        <v>54551</v>
      </c>
      <c r="X76" s="11">
        <v>66141</v>
      </c>
      <c r="Y76" s="11">
        <v>55044</v>
      </c>
      <c r="Z76" s="11">
        <v>48555</v>
      </c>
      <c r="AA76" s="11">
        <v>18840</v>
      </c>
      <c r="AB76" s="11">
        <v>18840</v>
      </c>
      <c r="AC76" s="9" t="s">
        <v>55</v>
      </c>
      <c r="AD76" s="10">
        <v>0.108</v>
      </c>
      <c r="AE76" s="10">
        <v>0.7</v>
      </c>
      <c r="AF76" s="9">
        <v>0.44700000000000001</v>
      </c>
      <c r="AG76" s="9">
        <v>105.33</v>
      </c>
      <c r="AH76" s="9">
        <v>163.66999999999999</v>
      </c>
      <c r="AI76" s="9">
        <v>20.14</v>
      </c>
      <c r="AJ76" s="9">
        <v>12.96</v>
      </c>
      <c r="AK76" s="9">
        <v>0.64358000000000004</v>
      </c>
      <c r="AL76" s="9" t="s">
        <v>55</v>
      </c>
      <c r="AM76" s="9" t="s">
        <v>55</v>
      </c>
      <c r="AN76" s="10">
        <v>2.1000000000000001E-2</v>
      </c>
      <c r="AO76" s="10">
        <v>0.11600000000000001</v>
      </c>
      <c r="AP76" s="10">
        <v>0.14299999999999999</v>
      </c>
      <c r="AQ76" s="9">
        <v>2531</v>
      </c>
      <c r="AR76" s="9" t="s">
        <v>55</v>
      </c>
      <c r="AS76" s="9">
        <v>2.7E-2</v>
      </c>
      <c r="AT76" s="10">
        <v>0.246</v>
      </c>
      <c r="AU76" s="16" t="s">
        <v>2055</v>
      </c>
      <c r="AV76" s="1" t="str">
        <f t="shared" si="1"/>
        <v>no</v>
      </c>
    </row>
    <row r="77" spans="1:48" ht="14.25" hidden="1" customHeight="1">
      <c r="A77" s="7">
        <v>322</v>
      </c>
      <c r="B77" s="8" t="s">
        <v>759</v>
      </c>
      <c r="C77" s="8" t="s">
        <v>760</v>
      </c>
      <c r="D77" s="9" t="s">
        <v>91</v>
      </c>
      <c r="E77" s="9" t="s">
        <v>59</v>
      </c>
      <c r="F77" s="9" t="s">
        <v>165</v>
      </c>
      <c r="G77" s="9">
        <v>1090</v>
      </c>
      <c r="H77" s="10">
        <v>0.54700000000000004</v>
      </c>
      <c r="I77" s="10">
        <v>0.54300000000000004</v>
      </c>
      <c r="J77" s="10">
        <v>0.46</v>
      </c>
      <c r="K77" s="10">
        <v>0.88900000000000001</v>
      </c>
      <c r="L77" s="10">
        <v>1.9E-2</v>
      </c>
      <c r="M77" s="10">
        <v>0.113</v>
      </c>
      <c r="N77" s="10">
        <v>0.74</v>
      </c>
      <c r="O77" s="9">
        <v>545.65</v>
      </c>
      <c r="P77" s="9">
        <v>22</v>
      </c>
      <c r="Q77" s="9" t="s">
        <v>55</v>
      </c>
      <c r="R77" s="9">
        <v>143</v>
      </c>
      <c r="S77" s="9" t="s">
        <v>55</v>
      </c>
      <c r="T77" s="9" t="s">
        <v>55</v>
      </c>
      <c r="U77" s="9" t="s">
        <v>55</v>
      </c>
      <c r="V77" s="9" t="s">
        <v>55</v>
      </c>
      <c r="W77" s="11">
        <v>56473</v>
      </c>
      <c r="X77" s="11">
        <v>57204</v>
      </c>
      <c r="Y77" s="11">
        <v>58986</v>
      </c>
      <c r="Z77" s="11">
        <v>53955</v>
      </c>
      <c r="AA77" s="11">
        <v>33900</v>
      </c>
      <c r="AB77" s="11">
        <v>33900</v>
      </c>
      <c r="AC77" s="9" t="s">
        <v>55</v>
      </c>
      <c r="AD77" s="10">
        <v>0.57099999999999995</v>
      </c>
      <c r="AE77" s="10">
        <v>0.43</v>
      </c>
      <c r="AF77" s="10">
        <v>0.34499999999999997</v>
      </c>
      <c r="AG77" s="9">
        <v>70.33</v>
      </c>
      <c r="AH77" s="9">
        <v>73</v>
      </c>
      <c r="AI77" s="9">
        <v>7.76</v>
      </c>
      <c r="AJ77" s="9">
        <v>7.4749999999999996</v>
      </c>
      <c r="AK77" s="9">
        <v>0.96347000000000005</v>
      </c>
      <c r="AL77" s="9" t="s">
        <v>55</v>
      </c>
      <c r="AM77" s="9" t="s">
        <v>55</v>
      </c>
      <c r="AN77" s="10">
        <v>1.4E-2</v>
      </c>
      <c r="AO77" s="10">
        <v>0.28599999999999998</v>
      </c>
      <c r="AP77" s="10">
        <v>0.40300000000000002</v>
      </c>
      <c r="AQ77" s="9">
        <v>588</v>
      </c>
      <c r="AR77" s="9">
        <v>0.59799999999999998</v>
      </c>
      <c r="AS77" s="10">
        <v>0.11799999999999999</v>
      </c>
      <c r="AT77" s="10" t="s">
        <v>761</v>
      </c>
      <c r="AU77" s="16">
        <v>0.62578222778473092</v>
      </c>
      <c r="AV77" s="1" t="str">
        <f t="shared" si="1"/>
        <v>no</v>
      </c>
    </row>
    <row r="78" spans="1:48" ht="14.25" hidden="1" customHeight="1">
      <c r="A78" s="7">
        <v>323</v>
      </c>
      <c r="B78" s="8" t="s">
        <v>762</v>
      </c>
      <c r="C78" s="8" t="s">
        <v>760</v>
      </c>
      <c r="D78" s="9" t="s">
        <v>91</v>
      </c>
      <c r="E78" s="9" t="s">
        <v>59</v>
      </c>
      <c r="F78" s="9" t="s">
        <v>92</v>
      </c>
      <c r="G78" s="9">
        <v>880</v>
      </c>
      <c r="H78" s="10">
        <v>0.38300000000000001</v>
      </c>
      <c r="I78" s="10">
        <v>0.35199999999999998</v>
      </c>
      <c r="J78" s="10">
        <v>0.25900000000000001</v>
      </c>
      <c r="K78" s="10">
        <v>1</v>
      </c>
      <c r="L78" s="10">
        <v>4.3999999999999997E-2</v>
      </c>
      <c r="M78" s="10">
        <v>0.159</v>
      </c>
      <c r="N78" s="10">
        <v>0.75</v>
      </c>
      <c r="O78" s="9">
        <v>1153.98</v>
      </c>
      <c r="P78" s="9" t="s">
        <v>55</v>
      </c>
      <c r="Q78" s="9" t="s">
        <v>55</v>
      </c>
      <c r="R78" s="9">
        <v>192</v>
      </c>
      <c r="S78" s="9" t="s">
        <v>55</v>
      </c>
      <c r="T78" s="9" t="s">
        <v>55</v>
      </c>
      <c r="U78" s="9" t="s">
        <v>55</v>
      </c>
      <c r="V78" s="9" t="s">
        <v>55</v>
      </c>
      <c r="W78" s="11">
        <v>59537</v>
      </c>
      <c r="X78" s="11">
        <v>76860</v>
      </c>
      <c r="Y78" s="11">
        <v>59472</v>
      </c>
      <c r="Z78" s="11">
        <v>51588</v>
      </c>
      <c r="AA78" s="11">
        <v>16252</v>
      </c>
      <c r="AB78" s="11">
        <v>16252</v>
      </c>
      <c r="AC78" s="9" t="s">
        <v>55</v>
      </c>
      <c r="AD78" s="10">
        <v>0.377</v>
      </c>
      <c r="AE78" s="10">
        <v>0.83</v>
      </c>
      <c r="AF78" s="10">
        <v>0.77300000000000002</v>
      </c>
      <c r="AG78" s="9">
        <v>94</v>
      </c>
      <c r="AH78" s="9">
        <v>190</v>
      </c>
      <c r="AI78" s="9">
        <v>12.28</v>
      </c>
      <c r="AJ78" s="9">
        <v>6.0739999999999998</v>
      </c>
      <c r="AK78" s="9">
        <v>0.49474000000000001</v>
      </c>
      <c r="AL78" s="9" t="s">
        <v>55</v>
      </c>
      <c r="AM78" s="9" t="s">
        <v>55</v>
      </c>
      <c r="AN78" s="10">
        <v>2.1999999999999999E-2</v>
      </c>
      <c r="AO78" s="10">
        <v>0.92</v>
      </c>
      <c r="AP78" s="10">
        <v>0.40300000000000002</v>
      </c>
      <c r="AQ78" s="9">
        <v>1185</v>
      </c>
      <c r="AR78" s="9">
        <v>1.2929999999999999</v>
      </c>
      <c r="AS78" s="9" t="s">
        <v>763</v>
      </c>
      <c r="AT78" s="10">
        <v>6.0000000000000001E-3</v>
      </c>
      <c r="AU78" s="16">
        <v>0.43610989969472314</v>
      </c>
      <c r="AV78" s="1" t="str">
        <f t="shared" si="1"/>
        <v>no</v>
      </c>
    </row>
    <row r="79" spans="1:48" ht="14.25" hidden="1" customHeight="1">
      <c r="A79" s="7">
        <v>325</v>
      </c>
      <c r="B79" s="8" t="s">
        <v>767</v>
      </c>
      <c r="C79" s="8" t="s">
        <v>760</v>
      </c>
      <c r="D79" s="9" t="s">
        <v>91</v>
      </c>
      <c r="E79" s="9" t="s">
        <v>51</v>
      </c>
      <c r="F79" s="9" t="s">
        <v>363</v>
      </c>
      <c r="G79" s="9">
        <v>955</v>
      </c>
      <c r="H79" s="10">
        <v>0.27400000000000002</v>
      </c>
      <c r="I79" s="9">
        <v>0.23300000000000001</v>
      </c>
      <c r="J79" s="9">
        <v>0.123</v>
      </c>
      <c r="K79" s="10">
        <v>1</v>
      </c>
      <c r="L79" s="10">
        <v>0.439</v>
      </c>
      <c r="M79" s="10">
        <v>0.63300000000000001</v>
      </c>
      <c r="N79" s="10">
        <v>0.66</v>
      </c>
      <c r="O79" s="9">
        <v>2291.0300000000002</v>
      </c>
      <c r="P79" s="9" t="s">
        <v>55</v>
      </c>
      <c r="Q79" s="9" t="s">
        <v>55</v>
      </c>
      <c r="R79" s="9">
        <v>214</v>
      </c>
      <c r="S79" s="11">
        <v>6622</v>
      </c>
      <c r="T79" s="9" t="s">
        <v>768</v>
      </c>
      <c r="U79" s="9" t="s">
        <v>248</v>
      </c>
      <c r="V79" s="11">
        <v>4954</v>
      </c>
      <c r="W79" s="11">
        <v>52842</v>
      </c>
      <c r="X79" s="11">
        <v>57267</v>
      </c>
      <c r="Y79" s="11">
        <v>47475</v>
      </c>
      <c r="Z79" s="11">
        <v>49365</v>
      </c>
      <c r="AA79" s="11">
        <v>6158</v>
      </c>
      <c r="AB79" s="11">
        <v>13150</v>
      </c>
      <c r="AC79" s="9" t="s">
        <v>405</v>
      </c>
      <c r="AD79" s="10">
        <v>0.182</v>
      </c>
      <c r="AE79" s="10">
        <v>0.49</v>
      </c>
      <c r="AF79" s="10">
        <v>0.42</v>
      </c>
      <c r="AG79" s="9">
        <v>103.67</v>
      </c>
      <c r="AH79" s="9">
        <v>104.67</v>
      </c>
      <c r="AI79" s="9">
        <v>22.1</v>
      </c>
      <c r="AJ79" s="9">
        <v>21.888999999999999</v>
      </c>
      <c r="AK79" s="9">
        <v>0.99045000000000005</v>
      </c>
      <c r="AL79" s="10">
        <v>1E-3</v>
      </c>
      <c r="AM79" s="10">
        <v>0.50600000000000001</v>
      </c>
      <c r="AN79" s="10">
        <v>2.7E-2</v>
      </c>
      <c r="AO79" s="10">
        <v>0.29299999999999998</v>
      </c>
      <c r="AP79" s="10">
        <v>0.40300000000000002</v>
      </c>
      <c r="AQ79" s="9">
        <v>3104</v>
      </c>
      <c r="AR79" s="9">
        <v>1.468</v>
      </c>
      <c r="AS79" s="10">
        <v>0.11</v>
      </c>
      <c r="AT79" s="10">
        <v>9.1999999999999998E-2</v>
      </c>
      <c r="AU79" s="16">
        <v>0.40518638573743926</v>
      </c>
      <c r="AV79" s="1" t="str">
        <f t="shared" si="1"/>
        <v>no</v>
      </c>
    </row>
    <row r="80" spans="1:48" ht="14.25" hidden="1" customHeight="1">
      <c r="A80" s="7">
        <v>372</v>
      </c>
      <c r="B80" s="8" t="s">
        <v>856</v>
      </c>
      <c r="C80" s="8" t="s">
        <v>854</v>
      </c>
      <c r="D80" s="9" t="s">
        <v>91</v>
      </c>
      <c r="E80" s="9" t="s">
        <v>59</v>
      </c>
      <c r="F80" s="9" t="s">
        <v>390</v>
      </c>
      <c r="G80" s="9">
        <v>1456.5</v>
      </c>
      <c r="H80" s="10">
        <v>0.94599999999999995</v>
      </c>
      <c r="I80" s="10">
        <v>0.93600000000000005</v>
      </c>
      <c r="J80" s="10">
        <v>0.878</v>
      </c>
      <c r="K80" s="10">
        <v>1</v>
      </c>
      <c r="L80" s="9" t="s">
        <v>55</v>
      </c>
      <c r="M80" s="10">
        <v>0.04</v>
      </c>
      <c r="N80" s="10">
        <v>0.98</v>
      </c>
      <c r="O80" s="9">
        <v>1795</v>
      </c>
      <c r="P80" s="9" t="s">
        <v>55</v>
      </c>
      <c r="Q80" s="9" t="s">
        <v>55</v>
      </c>
      <c r="R80" s="9">
        <v>640</v>
      </c>
      <c r="S80" s="9" t="s">
        <v>55</v>
      </c>
      <c r="T80" s="9" t="s">
        <v>55</v>
      </c>
      <c r="U80" s="9" t="s">
        <v>55</v>
      </c>
      <c r="V80" s="9" t="s">
        <v>55</v>
      </c>
      <c r="W80" s="11">
        <v>116774</v>
      </c>
      <c r="X80" s="11">
        <v>149760</v>
      </c>
      <c r="Y80" s="11">
        <v>104643</v>
      </c>
      <c r="Z80" s="11">
        <v>80397</v>
      </c>
      <c r="AA80" s="11">
        <v>50562</v>
      </c>
      <c r="AB80" s="11">
        <v>50562</v>
      </c>
      <c r="AC80" s="9" t="s">
        <v>55</v>
      </c>
      <c r="AD80" s="10">
        <v>0.92500000000000004</v>
      </c>
      <c r="AE80" s="10">
        <v>0.24</v>
      </c>
      <c r="AF80" s="10">
        <v>0.22500000000000001</v>
      </c>
      <c r="AG80" s="9">
        <v>231</v>
      </c>
      <c r="AH80" s="9">
        <v>563.66999999999996</v>
      </c>
      <c r="AI80" s="9">
        <v>7.77</v>
      </c>
      <c r="AJ80" s="9">
        <v>3.1850000000000001</v>
      </c>
      <c r="AK80" s="9">
        <v>0.40982000000000002</v>
      </c>
      <c r="AL80" s="9" t="s">
        <v>55</v>
      </c>
      <c r="AM80" s="9" t="s">
        <v>55</v>
      </c>
      <c r="AN80" s="10">
        <v>9.6000000000000002E-2</v>
      </c>
      <c r="AO80" s="10">
        <v>0.442</v>
      </c>
      <c r="AP80" s="10">
        <v>0.251</v>
      </c>
      <c r="AQ80" s="9">
        <v>1795</v>
      </c>
      <c r="AR80" s="9">
        <v>0.315</v>
      </c>
      <c r="AS80" s="9" t="s">
        <v>857</v>
      </c>
      <c r="AT80" s="10">
        <v>2.1000000000000001E-2</v>
      </c>
      <c r="AU80" s="16">
        <v>0.76045627376425851</v>
      </c>
      <c r="AV80" s="1" t="str">
        <f t="shared" si="1"/>
        <v>no</v>
      </c>
    </row>
    <row r="81" spans="1:48" ht="14.25" hidden="1" customHeight="1">
      <c r="A81" s="7">
        <v>389</v>
      </c>
      <c r="B81" s="8" t="s">
        <v>877</v>
      </c>
      <c r="C81" s="8" t="s">
        <v>854</v>
      </c>
      <c r="D81" s="9" t="s">
        <v>91</v>
      </c>
      <c r="E81" s="9" t="s">
        <v>59</v>
      </c>
      <c r="F81" s="9" t="s">
        <v>409</v>
      </c>
      <c r="G81" s="9" t="s">
        <v>55</v>
      </c>
      <c r="H81" s="10">
        <v>0.91600000000000004</v>
      </c>
      <c r="I81" s="10">
        <v>0.91400000000000003</v>
      </c>
      <c r="J81" s="10">
        <v>0.89200000000000002</v>
      </c>
      <c r="K81" s="10">
        <v>1</v>
      </c>
      <c r="L81" s="10">
        <v>1.0999999999999999E-2</v>
      </c>
      <c r="M81" s="10">
        <v>5.3999999999999999E-2</v>
      </c>
      <c r="N81" s="10">
        <v>0.96</v>
      </c>
      <c r="O81" s="9">
        <v>2710.51</v>
      </c>
      <c r="P81" s="9" t="s">
        <v>55</v>
      </c>
      <c r="Q81" s="9" t="s">
        <v>55</v>
      </c>
      <c r="R81" s="9">
        <v>835</v>
      </c>
      <c r="S81" s="9" t="s">
        <v>55</v>
      </c>
      <c r="T81" s="9" t="s">
        <v>55</v>
      </c>
      <c r="U81" s="9" t="s">
        <v>55</v>
      </c>
      <c r="V81" s="9" t="s">
        <v>55</v>
      </c>
      <c r="W81" s="11">
        <v>96417</v>
      </c>
      <c r="X81" s="11">
        <v>126396</v>
      </c>
      <c r="Y81" s="11">
        <v>92061</v>
      </c>
      <c r="Z81" s="11">
        <v>68157</v>
      </c>
      <c r="AA81" s="11">
        <v>47176</v>
      </c>
      <c r="AB81" s="11">
        <v>47176</v>
      </c>
      <c r="AC81" s="9" t="s">
        <v>55</v>
      </c>
      <c r="AD81" s="10">
        <v>0.89100000000000001</v>
      </c>
      <c r="AE81" s="10">
        <v>0.17</v>
      </c>
      <c r="AF81" s="10">
        <v>0.16300000000000001</v>
      </c>
      <c r="AG81" s="9">
        <v>305</v>
      </c>
      <c r="AH81" s="9">
        <v>690.67</v>
      </c>
      <c r="AI81" s="9">
        <v>8.89</v>
      </c>
      <c r="AJ81" s="9">
        <v>3.9239999999999999</v>
      </c>
      <c r="AK81" s="9">
        <v>0.44159999999999999</v>
      </c>
      <c r="AL81" s="9" t="s">
        <v>55</v>
      </c>
      <c r="AM81" s="9" t="s">
        <v>55</v>
      </c>
      <c r="AN81" s="10">
        <v>2.1999999999999999E-2</v>
      </c>
      <c r="AO81" s="10">
        <v>0.221</v>
      </c>
      <c r="AP81" s="10">
        <v>0.251</v>
      </c>
      <c r="AQ81" s="9">
        <v>2729</v>
      </c>
      <c r="AR81" s="9">
        <v>0.33800000000000002</v>
      </c>
      <c r="AS81" s="10">
        <v>2.9000000000000001E-2</v>
      </c>
      <c r="AT81" s="9">
        <v>2.5000000000000001E-2</v>
      </c>
      <c r="AU81" s="16">
        <v>0.74738415545590431</v>
      </c>
      <c r="AV81" s="1" t="str">
        <f t="shared" si="1"/>
        <v>no</v>
      </c>
    </row>
    <row r="82" spans="1:48" ht="14.25" hidden="1" customHeight="1">
      <c r="A82" s="7">
        <v>383</v>
      </c>
      <c r="B82" s="8" t="s">
        <v>870</v>
      </c>
      <c r="C82" s="8" t="s">
        <v>854</v>
      </c>
      <c r="D82" s="9" t="s">
        <v>91</v>
      </c>
      <c r="E82" s="9" t="s">
        <v>59</v>
      </c>
      <c r="F82" s="9" t="s">
        <v>296</v>
      </c>
      <c r="G82" s="9" t="s">
        <v>55</v>
      </c>
      <c r="H82" s="10">
        <v>0.63600000000000001</v>
      </c>
      <c r="I82" s="10">
        <v>0.61699999999999999</v>
      </c>
      <c r="J82" s="10">
        <v>0.55600000000000005</v>
      </c>
      <c r="K82" s="10">
        <v>0.90200000000000002</v>
      </c>
      <c r="L82" s="10">
        <v>0.106</v>
      </c>
      <c r="M82" s="10">
        <v>0.186</v>
      </c>
      <c r="N82" s="10">
        <v>0.75</v>
      </c>
      <c r="O82" s="9">
        <v>1946.85</v>
      </c>
      <c r="P82" s="9">
        <v>104</v>
      </c>
      <c r="Q82" s="9" t="s">
        <v>55</v>
      </c>
      <c r="R82" s="9">
        <v>558</v>
      </c>
      <c r="S82" s="9" t="s">
        <v>55</v>
      </c>
      <c r="T82" s="9" t="s">
        <v>55</v>
      </c>
      <c r="U82" s="9" t="s">
        <v>55</v>
      </c>
      <c r="V82" s="9" t="s">
        <v>55</v>
      </c>
      <c r="W82" s="11">
        <v>81432</v>
      </c>
      <c r="X82" s="11">
        <v>107523</v>
      </c>
      <c r="Y82" s="11">
        <v>79362</v>
      </c>
      <c r="Z82" s="11">
        <v>69444</v>
      </c>
      <c r="AA82" s="11">
        <v>36504</v>
      </c>
      <c r="AB82" s="11">
        <v>36504</v>
      </c>
      <c r="AC82" s="9" t="s">
        <v>55</v>
      </c>
      <c r="AD82" s="10">
        <v>0.53600000000000003</v>
      </c>
      <c r="AE82" s="10">
        <v>0.27</v>
      </c>
      <c r="AF82" s="10">
        <v>0.222</v>
      </c>
      <c r="AG82" s="9">
        <v>133.33000000000001</v>
      </c>
      <c r="AH82" s="9">
        <v>164</v>
      </c>
      <c r="AI82" s="9">
        <v>14.6</v>
      </c>
      <c r="AJ82" s="9">
        <v>11.871</v>
      </c>
      <c r="AK82" s="9">
        <v>0.81301000000000001</v>
      </c>
      <c r="AL82" s="9" t="s">
        <v>55</v>
      </c>
      <c r="AM82" s="9" t="s">
        <v>55</v>
      </c>
      <c r="AN82" s="10">
        <v>1.7000000000000001E-2</v>
      </c>
      <c r="AO82" s="10">
        <v>0.2</v>
      </c>
      <c r="AP82" s="10">
        <v>0.251</v>
      </c>
      <c r="AQ82" s="9">
        <v>2201</v>
      </c>
      <c r="AR82" s="9">
        <v>1.151</v>
      </c>
      <c r="AS82" s="10">
        <v>5.0999999999999997E-2</v>
      </c>
      <c r="AT82" s="10">
        <v>0.1</v>
      </c>
      <c r="AU82" s="16">
        <v>0.4649000464900046</v>
      </c>
      <c r="AV82" s="1" t="str">
        <f t="shared" si="1"/>
        <v>no</v>
      </c>
    </row>
    <row r="83" spans="1:48" ht="14.25" hidden="1" customHeight="1">
      <c r="A83" s="7">
        <v>387</v>
      </c>
      <c r="B83" s="8" t="s">
        <v>875</v>
      </c>
      <c r="C83" s="8" t="s">
        <v>854</v>
      </c>
      <c r="D83" s="9" t="s">
        <v>91</v>
      </c>
      <c r="E83" s="9" t="s">
        <v>59</v>
      </c>
      <c r="F83" s="9" t="s">
        <v>390</v>
      </c>
      <c r="G83" s="9">
        <v>1090</v>
      </c>
      <c r="H83" s="10">
        <v>0.69099999999999995</v>
      </c>
      <c r="I83" s="10">
        <v>0.68300000000000005</v>
      </c>
      <c r="J83" s="10">
        <v>0.61</v>
      </c>
      <c r="K83" s="10">
        <v>0.82799999999999996</v>
      </c>
      <c r="L83" s="10">
        <v>0.03</v>
      </c>
      <c r="M83" s="10">
        <v>0.13100000000000001</v>
      </c>
      <c r="N83" s="10">
        <v>0.85</v>
      </c>
      <c r="O83" s="9">
        <v>1849.86</v>
      </c>
      <c r="P83" s="9">
        <v>94</v>
      </c>
      <c r="Q83" s="9" t="s">
        <v>55</v>
      </c>
      <c r="R83" s="9">
        <v>469</v>
      </c>
      <c r="S83" s="9" t="s">
        <v>55</v>
      </c>
      <c r="T83" s="9" t="s">
        <v>55</v>
      </c>
      <c r="U83" s="9" t="s">
        <v>55</v>
      </c>
      <c r="V83" s="9" t="s">
        <v>55</v>
      </c>
      <c r="W83" s="11">
        <v>69251</v>
      </c>
      <c r="X83" s="11">
        <v>69669</v>
      </c>
      <c r="Y83" s="11">
        <v>60120</v>
      </c>
      <c r="Z83" s="11">
        <v>50076</v>
      </c>
      <c r="AA83" s="11">
        <v>35386</v>
      </c>
      <c r="AB83" s="11">
        <v>35386</v>
      </c>
      <c r="AC83" s="9" t="s">
        <v>55</v>
      </c>
      <c r="AD83" s="10">
        <v>0.63600000000000001</v>
      </c>
      <c r="AE83" s="10">
        <v>0.22</v>
      </c>
      <c r="AF83" s="10">
        <v>0.22</v>
      </c>
      <c r="AG83" s="9">
        <v>103</v>
      </c>
      <c r="AH83" s="9">
        <v>299.33</v>
      </c>
      <c r="AI83" s="9">
        <v>17.96</v>
      </c>
      <c r="AJ83" s="9">
        <v>6.18</v>
      </c>
      <c r="AK83" s="9">
        <v>0.34410000000000002</v>
      </c>
      <c r="AL83" s="9" t="s">
        <v>55</v>
      </c>
      <c r="AM83" s="9" t="s">
        <v>55</v>
      </c>
      <c r="AN83" s="10">
        <v>6.9000000000000006E-2</v>
      </c>
      <c r="AO83" s="10">
        <v>0.17599999999999999</v>
      </c>
      <c r="AP83" s="10">
        <v>0.251</v>
      </c>
      <c r="AQ83" s="9">
        <v>2045</v>
      </c>
      <c r="AR83" s="9">
        <v>0.33200000000000002</v>
      </c>
      <c r="AS83" s="10">
        <v>7.4999999999999997E-2</v>
      </c>
      <c r="AT83" s="9">
        <v>5.5E-2</v>
      </c>
      <c r="AU83" s="16">
        <v>0.75075075075075071</v>
      </c>
      <c r="AV83" s="1" t="str">
        <f t="shared" si="1"/>
        <v>no</v>
      </c>
    </row>
    <row r="84" spans="1:48" ht="14.25" hidden="1" customHeight="1">
      <c r="A84" s="7">
        <v>388</v>
      </c>
      <c r="B84" s="8" t="s">
        <v>876</v>
      </c>
      <c r="C84" s="8" t="s">
        <v>854</v>
      </c>
      <c r="D84" s="9" t="s">
        <v>91</v>
      </c>
      <c r="E84" s="9" t="s">
        <v>59</v>
      </c>
      <c r="F84" s="9" t="s">
        <v>187</v>
      </c>
      <c r="G84" s="9" t="s">
        <v>55</v>
      </c>
      <c r="H84" s="10">
        <v>0.68300000000000005</v>
      </c>
      <c r="I84" s="9">
        <v>0.65800000000000003</v>
      </c>
      <c r="J84" s="9">
        <v>0.57299999999999995</v>
      </c>
      <c r="K84" s="10">
        <v>1</v>
      </c>
      <c r="L84" s="9" t="s">
        <v>55</v>
      </c>
      <c r="M84" s="10">
        <v>0.14199999999999999</v>
      </c>
      <c r="N84" s="10">
        <v>0.81</v>
      </c>
      <c r="O84" s="9">
        <v>1410</v>
      </c>
      <c r="P84" s="9" t="s">
        <v>55</v>
      </c>
      <c r="Q84" s="9" t="s">
        <v>55</v>
      </c>
      <c r="R84" s="9">
        <v>291</v>
      </c>
      <c r="S84" s="9" t="s">
        <v>55</v>
      </c>
      <c r="T84" s="9" t="s">
        <v>55</v>
      </c>
      <c r="U84" s="9" t="s">
        <v>55</v>
      </c>
      <c r="V84" s="9" t="s">
        <v>55</v>
      </c>
      <c r="W84" s="11">
        <v>84316</v>
      </c>
      <c r="X84" s="11">
        <v>109737</v>
      </c>
      <c r="Y84" s="11">
        <v>79803</v>
      </c>
      <c r="Z84" s="11">
        <v>63801</v>
      </c>
      <c r="AA84" s="11">
        <v>49048</v>
      </c>
      <c r="AB84" s="11">
        <v>49048</v>
      </c>
      <c r="AC84" s="9" t="s">
        <v>55</v>
      </c>
      <c r="AD84" s="10">
        <v>0.66200000000000003</v>
      </c>
      <c r="AE84" s="10">
        <v>0.26</v>
      </c>
      <c r="AF84" s="10">
        <v>0.24099999999999999</v>
      </c>
      <c r="AG84" s="9">
        <v>148</v>
      </c>
      <c r="AH84" s="9">
        <v>236</v>
      </c>
      <c r="AI84" s="9">
        <v>9.5299999999999994</v>
      </c>
      <c r="AJ84" s="9">
        <v>5.9749999999999996</v>
      </c>
      <c r="AK84" s="9">
        <v>0.62712000000000001</v>
      </c>
      <c r="AL84" s="9" t="s">
        <v>55</v>
      </c>
      <c r="AM84" s="9" t="s">
        <v>55</v>
      </c>
      <c r="AN84" s="10">
        <v>5.1999999999999998E-2</v>
      </c>
      <c r="AO84" s="10">
        <v>0.24099999999999999</v>
      </c>
      <c r="AP84" s="10">
        <v>0.251</v>
      </c>
      <c r="AQ84" s="9">
        <v>1410</v>
      </c>
      <c r="AR84" s="9" t="s">
        <v>55</v>
      </c>
      <c r="AS84" s="10">
        <v>0.01</v>
      </c>
      <c r="AT84" s="10">
        <v>2.1000000000000001E-2</v>
      </c>
      <c r="AU84" s="16" t="s">
        <v>2055</v>
      </c>
      <c r="AV84" s="1" t="str">
        <f t="shared" si="1"/>
        <v>no</v>
      </c>
    </row>
    <row r="85" spans="1:48" ht="14.25" hidden="1" customHeight="1">
      <c r="A85" s="7">
        <v>397</v>
      </c>
      <c r="B85" s="8" t="s">
        <v>891</v>
      </c>
      <c r="C85" s="8" t="s">
        <v>854</v>
      </c>
      <c r="D85" s="9" t="s">
        <v>91</v>
      </c>
      <c r="E85" s="9" t="s">
        <v>51</v>
      </c>
      <c r="F85" s="9" t="s">
        <v>363</v>
      </c>
      <c r="G85" s="9">
        <v>1010</v>
      </c>
      <c r="H85" s="10">
        <v>0.52200000000000002</v>
      </c>
      <c r="I85" s="10">
        <v>0.49299999999999999</v>
      </c>
      <c r="J85" s="10">
        <v>0.34300000000000003</v>
      </c>
      <c r="K85" s="10">
        <v>0.88800000000000001</v>
      </c>
      <c r="L85" s="10">
        <v>0.121</v>
      </c>
      <c r="M85" s="10">
        <v>0.39300000000000002</v>
      </c>
      <c r="N85" s="10">
        <v>0.74</v>
      </c>
      <c r="O85" s="9">
        <v>1426.92</v>
      </c>
      <c r="P85" s="9">
        <v>41</v>
      </c>
      <c r="Q85" s="9" t="s">
        <v>55</v>
      </c>
      <c r="R85" s="9">
        <v>397</v>
      </c>
      <c r="S85" s="11">
        <v>20654</v>
      </c>
      <c r="T85" s="9" t="s">
        <v>892</v>
      </c>
      <c r="U85" s="9" t="s">
        <v>106</v>
      </c>
      <c r="V85" s="11">
        <v>11676</v>
      </c>
      <c r="W85" s="11">
        <v>78586</v>
      </c>
      <c r="X85" s="11">
        <v>98523</v>
      </c>
      <c r="Y85" s="11">
        <v>70308</v>
      </c>
      <c r="Z85" s="11">
        <v>57276</v>
      </c>
      <c r="AA85" s="11">
        <v>9475</v>
      </c>
      <c r="AB85" s="11">
        <v>18420</v>
      </c>
      <c r="AC85" s="9" t="s">
        <v>100</v>
      </c>
      <c r="AD85" s="10">
        <v>0.58599999999999997</v>
      </c>
      <c r="AE85" s="10">
        <v>0.47</v>
      </c>
      <c r="AF85" s="10">
        <v>0.46500000000000002</v>
      </c>
      <c r="AG85" s="9">
        <v>116</v>
      </c>
      <c r="AH85" s="9">
        <v>185</v>
      </c>
      <c r="AI85" s="9">
        <v>12.3</v>
      </c>
      <c r="AJ85" s="9">
        <v>7.7130000000000001</v>
      </c>
      <c r="AK85" s="9">
        <v>0.62702999999999998</v>
      </c>
      <c r="AL85" s="10">
        <v>0</v>
      </c>
      <c r="AM85" s="10">
        <v>0.436</v>
      </c>
      <c r="AN85" s="10">
        <v>4.0000000000000001E-3</v>
      </c>
      <c r="AO85" s="10">
        <v>0.20699999999999999</v>
      </c>
      <c r="AP85" s="10">
        <v>0.251</v>
      </c>
      <c r="AQ85" s="9">
        <v>1641</v>
      </c>
      <c r="AR85" s="9">
        <v>0.38100000000000001</v>
      </c>
      <c r="AS85" s="10">
        <v>4.3999999999999997E-2</v>
      </c>
      <c r="AT85" s="9" t="s">
        <v>816</v>
      </c>
      <c r="AU85" s="16">
        <v>0.724112961622013</v>
      </c>
      <c r="AV85" s="1" t="str">
        <f t="shared" si="1"/>
        <v>no</v>
      </c>
    </row>
    <row r="86" spans="1:48" ht="14.25" hidden="1" customHeight="1">
      <c r="A86" s="7">
        <v>396</v>
      </c>
      <c r="B86" s="8" t="s">
        <v>890</v>
      </c>
      <c r="C86" s="8" t="s">
        <v>854</v>
      </c>
      <c r="D86" s="9" t="s">
        <v>91</v>
      </c>
      <c r="E86" s="9" t="s">
        <v>59</v>
      </c>
      <c r="F86" s="9" t="s">
        <v>296</v>
      </c>
      <c r="G86" s="9" t="s">
        <v>55</v>
      </c>
      <c r="H86" s="10">
        <v>0.85199999999999998</v>
      </c>
      <c r="I86" s="10">
        <v>0.83899999999999997</v>
      </c>
      <c r="J86" s="10">
        <v>0.78400000000000003</v>
      </c>
      <c r="K86" s="10">
        <v>0.96</v>
      </c>
      <c r="L86" s="10">
        <v>1.4999999999999999E-2</v>
      </c>
      <c r="M86" s="10">
        <v>0.13700000000000001</v>
      </c>
      <c r="N86" s="10">
        <v>0.9</v>
      </c>
      <c r="O86" s="9">
        <v>2162.6799999999998</v>
      </c>
      <c r="P86" s="9">
        <v>19</v>
      </c>
      <c r="Q86" s="9" t="s">
        <v>55</v>
      </c>
      <c r="R86" s="9">
        <v>747</v>
      </c>
      <c r="S86" s="9" t="s">
        <v>55</v>
      </c>
      <c r="T86" s="9" t="s">
        <v>55</v>
      </c>
      <c r="U86" s="9" t="s">
        <v>55</v>
      </c>
      <c r="V86" s="9" t="s">
        <v>55</v>
      </c>
      <c r="W86" s="11">
        <v>99292</v>
      </c>
      <c r="X86" s="11">
        <v>110601</v>
      </c>
      <c r="Y86" s="11">
        <v>90621</v>
      </c>
      <c r="Z86" s="11">
        <v>71541</v>
      </c>
      <c r="AA86" s="11">
        <v>43886</v>
      </c>
      <c r="AB86" s="11">
        <v>43886</v>
      </c>
      <c r="AC86" s="9" t="s">
        <v>55</v>
      </c>
      <c r="AD86" s="10">
        <v>0.77800000000000002</v>
      </c>
      <c r="AE86" s="10">
        <v>0.17</v>
      </c>
      <c r="AF86" s="10">
        <v>0.19900000000000001</v>
      </c>
      <c r="AG86" s="9">
        <v>244.33</v>
      </c>
      <c r="AH86" s="9">
        <v>568.66999999999996</v>
      </c>
      <c r="AI86" s="9">
        <v>8.85</v>
      </c>
      <c r="AJ86" s="9">
        <v>3.8029999999999999</v>
      </c>
      <c r="AK86" s="9">
        <v>0.42965999999999999</v>
      </c>
      <c r="AL86" s="9" t="s">
        <v>55</v>
      </c>
      <c r="AM86" s="9" t="s">
        <v>55</v>
      </c>
      <c r="AN86" s="10">
        <v>0.25800000000000001</v>
      </c>
      <c r="AO86" s="10">
        <v>0.27100000000000002</v>
      </c>
      <c r="AP86" s="10">
        <v>0.251</v>
      </c>
      <c r="AQ86" s="9">
        <v>2215</v>
      </c>
      <c r="AR86" s="9">
        <v>0.48699999999999999</v>
      </c>
      <c r="AS86" s="9" t="s">
        <v>500</v>
      </c>
      <c r="AT86" s="10">
        <v>7.3999999999999996E-2</v>
      </c>
      <c r="AU86" s="16">
        <v>0.67249495628782785</v>
      </c>
      <c r="AV86" s="1" t="str">
        <f t="shared" si="1"/>
        <v>no</v>
      </c>
    </row>
    <row r="87" spans="1:48" ht="14.25" hidden="1" customHeight="1">
      <c r="A87" s="7">
        <v>399</v>
      </c>
      <c r="B87" s="8" t="s">
        <v>894</v>
      </c>
      <c r="C87" s="8" t="s">
        <v>854</v>
      </c>
      <c r="D87" s="9" t="s">
        <v>91</v>
      </c>
      <c r="E87" s="9" t="s">
        <v>59</v>
      </c>
      <c r="F87" s="9" t="s">
        <v>102</v>
      </c>
      <c r="G87" s="9">
        <v>775</v>
      </c>
      <c r="H87" s="10">
        <v>0.29299999999999998</v>
      </c>
      <c r="I87" s="9">
        <v>0.27100000000000002</v>
      </c>
      <c r="J87" s="9">
        <v>0.22900000000000001</v>
      </c>
      <c r="K87" s="10">
        <v>0.92500000000000004</v>
      </c>
      <c r="L87" s="10">
        <v>4.3999999999999997E-2</v>
      </c>
      <c r="M87" s="10">
        <v>0.13800000000000001</v>
      </c>
      <c r="N87" s="10">
        <v>0.48</v>
      </c>
      <c r="O87" s="9">
        <v>483.07</v>
      </c>
      <c r="P87" s="9">
        <v>12</v>
      </c>
      <c r="Q87" s="9" t="s">
        <v>55</v>
      </c>
      <c r="R87" s="9">
        <v>26</v>
      </c>
      <c r="S87" s="9" t="s">
        <v>55</v>
      </c>
      <c r="T87" s="9" t="s">
        <v>55</v>
      </c>
      <c r="U87" s="9" t="s">
        <v>55</v>
      </c>
      <c r="V87" s="9" t="s">
        <v>55</v>
      </c>
      <c r="W87" s="11">
        <v>62053</v>
      </c>
      <c r="X87" s="11">
        <v>59949</v>
      </c>
      <c r="Y87" s="11">
        <v>51390</v>
      </c>
      <c r="Z87" s="11">
        <v>49500</v>
      </c>
      <c r="AA87" s="11">
        <v>27050</v>
      </c>
      <c r="AB87" s="11">
        <v>27050</v>
      </c>
      <c r="AC87" s="9" t="s">
        <v>55</v>
      </c>
      <c r="AD87" s="10">
        <v>0.22900000000000001</v>
      </c>
      <c r="AE87" s="10">
        <v>0.78</v>
      </c>
      <c r="AF87" s="10">
        <v>0.52400000000000002</v>
      </c>
      <c r="AG87" s="9">
        <v>35</v>
      </c>
      <c r="AH87" s="9">
        <v>76.33</v>
      </c>
      <c r="AI87" s="9">
        <v>13.8</v>
      </c>
      <c r="AJ87" s="9">
        <v>6.3280000000000003</v>
      </c>
      <c r="AK87" s="9">
        <v>0.45851999999999998</v>
      </c>
      <c r="AL87" s="9" t="s">
        <v>55</v>
      </c>
      <c r="AM87" s="9" t="s">
        <v>55</v>
      </c>
      <c r="AN87" s="10">
        <v>0.34499999999999997</v>
      </c>
      <c r="AO87" s="10">
        <v>0.48299999999999998</v>
      </c>
      <c r="AP87" s="10">
        <v>0.251</v>
      </c>
      <c r="AQ87" s="9">
        <v>495</v>
      </c>
      <c r="AR87" s="9">
        <v>1.333</v>
      </c>
      <c r="AS87" s="9" t="s">
        <v>604</v>
      </c>
      <c r="AT87" s="10">
        <v>6.4000000000000001E-2</v>
      </c>
      <c r="AU87" s="16">
        <v>0.42863266180882986</v>
      </c>
      <c r="AV87" s="1" t="str">
        <f t="shared" si="1"/>
        <v>no</v>
      </c>
    </row>
    <row r="88" spans="1:48" ht="14.25" hidden="1" customHeight="1">
      <c r="A88" s="7">
        <v>402</v>
      </c>
      <c r="B88" s="8" t="s">
        <v>898</v>
      </c>
      <c r="C88" s="8" t="s">
        <v>854</v>
      </c>
      <c r="D88" s="9" t="s">
        <v>91</v>
      </c>
      <c r="E88" s="9" t="s">
        <v>59</v>
      </c>
      <c r="F88" s="9" t="s">
        <v>409</v>
      </c>
      <c r="G88" s="9" t="s">
        <v>55</v>
      </c>
      <c r="H88" s="10">
        <v>0.86599999999999999</v>
      </c>
      <c r="I88" s="10">
        <v>0.85299999999999998</v>
      </c>
      <c r="J88" s="10">
        <v>0.81499999999999995</v>
      </c>
      <c r="K88" s="10">
        <v>0.86199999999999999</v>
      </c>
      <c r="L88" s="10">
        <v>7.0000000000000001E-3</v>
      </c>
      <c r="M88" s="10">
        <v>0.104</v>
      </c>
      <c r="N88" s="10">
        <v>0.9</v>
      </c>
      <c r="O88" s="9">
        <v>2811.56</v>
      </c>
      <c r="P88" s="9">
        <v>162</v>
      </c>
      <c r="Q88" s="9">
        <v>8</v>
      </c>
      <c r="R88" s="9">
        <v>804</v>
      </c>
      <c r="S88" s="9" t="s">
        <v>55</v>
      </c>
      <c r="T88" s="9" t="s">
        <v>55</v>
      </c>
      <c r="U88" s="9" t="s">
        <v>55</v>
      </c>
      <c r="V88" s="9" t="s">
        <v>55</v>
      </c>
      <c r="W88" s="11">
        <v>117768</v>
      </c>
      <c r="X88" s="11">
        <v>134811</v>
      </c>
      <c r="Y88" s="11">
        <v>91629</v>
      </c>
      <c r="Z88" s="11">
        <v>79299</v>
      </c>
      <c r="AA88" s="11">
        <v>46288</v>
      </c>
      <c r="AB88" s="11">
        <v>46288</v>
      </c>
      <c r="AC88" s="9" t="s">
        <v>55</v>
      </c>
      <c r="AD88" s="10">
        <v>0.86699999999999999</v>
      </c>
      <c r="AE88" s="10">
        <v>0.18</v>
      </c>
      <c r="AF88" s="10">
        <v>0.21299999999999999</v>
      </c>
      <c r="AG88" s="9">
        <v>330.33</v>
      </c>
      <c r="AH88" s="9">
        <v>724.33</v>
      </c>
      <c r="AI88" s="9">
        <v>8.51</v>
      </c>
      <c r="AJ88" s="9">
        <v>3.8820000000000001</v>
      </c>
      <c r="AK88" s="9">
        <v>0.45605000000000001</v>
      </c>
      <c r="AL88" s="9" t="s">
        <v>55</v>
      </c>
      <c r="AM88" s="9" t="s">
        <v>55</v>
      </c>
      <c r="AN88" s="10">
        <v>0.13</v>
      </c>
      <c r="AO88" s="10">
        <v>0.311</v>
      </c>
      <c r="AP88" s="10">
        <v>0.251</v>
      </c>
      <c r="AQ88" s="9">
        <v>2874</v>
      </c>
      <c r="AR88" s="9">
        <v>0.253</v>
      </c>
      <c r="AS88" s="9" t="s">
        <v>367</v>
      </c>
      <c r="AT88" s="10" t="s">
        <v>406</v>
      </c>
      <c r="AU88" s="16">
        <v>0.79808459696727851</v>
      </c>
      <c r="AV88" s="1" t="str">
        <f t="shared" si="1"/>
        <v>no</v>
      </c>
    </row>
    <row r="89" spans="1:48" ht="14.25" hidden="1" customHeight="1">
      <c r="A89" s="7">
        <v>405</v>
      </c>
      <c r="B89" s="8" t="s">
        <v>903</v>
      </c>
      <c r="C89" s="8" t="s">
        <v>854</v>
      </c>
      <c r="D89" s="9" t="s">
        <v>91</v>
      </c>
      <c r="E89" s="9" t="s">
        <v>59</v>
      </c>
      <c r="F89" s="9" t="s">
        <v>296</v>
      </c>
      <c r="G89" s="9" t="s">
        <v>55</v>
      </c>
      <c r="H89" s="10">
        <v>0.87</v>
      </c>
      <c r="I89" s="10">
        <v>0.86699999999999999</v>
      </c>
      <c r="J89" s="10">
        <v>0.82599999999999996</v>
      </c>
      <c r="K89" s="10">
        <v>1</v>
      </c>
      <c r="L89" s="10">
        <v>0.01</v>
      </c>
      <c r="M89" s="10">
        <v>5.2999999999999999E-2</v>
      </c>
      <c r="N89" s="10">
        <v>0.89</v>
      </c>
      <c r="O89" s="9">
        <v>2385.69</v>
      </c>
      <c r="P89" s="9" t="s">
        <v>55</v>
      </c>
      <c r="Q89" s="9" t="s">
        <v>55</v>
      </c>
      <c r="R89" s="9">
        <v>604</v>
      </c>
      <c r="S89" s="9" t="s">
        <v>55</v>
      </c>
      <c r="T89" s="9" t="s">
        <v>55</v>
      </c>
      <c r="U89" s="9" t="s">
        <v>55</v>
      </c>
      <c r="V89" s="9" t="s">
        <v>55</v>
      </c>
      <c r="W89" s="11">
        <v>84360</v>
      </c>
      <c r="X89" s="11">
        <v>108999</v>
      </c>
      <c r="Y89" s="11">
        <v>80046</v>
      </c>
      <c r="Z89" s="11">
        <v>64638</v>
      </c>
      <c r="AA89" s="11">
        <v>38550</v>
      </c>
      <c r="AB89" s="11">
        <v>38550</v>
      </c>
      <c r="AC89" s="9" t="s">
        <v>55</v>
      </c>
      <c r="AD89" s="10">
        <v>0.754</v>
      </c>
      <c r="AE89" s="10">
        <v>0.23</v>
      </c>
      <c r="AF89" s="10">
        <v>0.17199999999999999</v>
      </c>
      <c r="AG89" s="9">
        <v>196.67</v>
      </c>
      <c r="AH89" s="9">
        <v>308.67</v>
      </c>
      <c r="AI89" s="9">
        <v>12.13</v>
      </c>
      <c r="AJ89" s="9">
        <v>7.7290000000000001</v>
      </c>
      <c r="AK89" s="9">
        <v>0.63714999999999999</v>
      </c>
      <c r="AL89" s="9" t="s">
        <v>55</v>
      </c>
      <c r="AM89" s="9" t="s">
        <v>55</v>
      </c>
      <c r="AN89" s="10">
        <v>8.9999999999999993E-3</v>
      </c>
      <c r="AO89" s="10">
        <v>0.13600000000000001</v>
      </c>
      <c r="AP89" s="10">
        <v>0.251</v>
      </c>
      <c r="AQ89" s="9">
        <v>2400</v>
      </c>
      <c r="AR89" s="9">
        <v>0.71</v>
      </c>
      <c r="AS89" s="10">
        <v>0.115</v>
      </c>
      <c r="AT89" s="10">
        <v>0.11600000000000001</v>
      </c>
      <c r="AU89" s="16">
        <v>0.58479532163742687</v>
      </c>
      <c r="AV89" s="1" t="str">
        <f t="shared" si="1"/>
        <v>no</v>
      </c>
    </row>
    <row r="90" spans="1:48" ht="14.25" hidden="1" customHeight="1">
      <c r="A90" s="7">
        <v>407</v>
      </c>
      <c r="B90" s="8" t="s">
        <v>905</v>
      </c>
      <c r="C90" s="8" t="s">
        <v>854</v>
      </c>
      <c r="D90" s="9" t="s">
        <v>91</v>
      </c>
      <c r="E90" s="9" t="s">
        <v>59</v>
      </c>
      <c r="F90" s="9" t="s">
        <v>296</v>
      </c>
      <c r="G90" s="9">
        <v>1390</v>
      </c>
      <c r="H90" s="10">
        <v>0.93</v>
      </c>
      <c r="I90" s="9">
        <v>0.92200000000000004</v>
      </c>
      <c r="J90" s="9">
        <v>0.86199999999999999</v>
      </c>
      <c r="K90" s="10">
        <v>1</v>
      </c>
      <c r="L90" s="10">
        <v>6.6000000000000003E-2</v>
      </c>
      <c r="M90" s="10">
        <v>0.17499999999999999</v>
      </c>
      <c r="N90" s="10">
        <v>0.95</v>
      </c>
      <c r="O90" s="9">
        <v>2410.9899999999998</v>
      </c>
      <c r="P90" s="9" t="s">
        <v>55</v>
      </c>
      <c r="Q90" s="9" t="s">
        <v>55</v>
      </c>
      <c r="R90" s="9">
        <v>692</v>
      </c>
      <c r="S90" s="9" t="s">
        <v>55</v>
      </c>
      <c r="T90" s="9" t="s">
        <v>55</v>
      </c>
      <c r="U90" s="9" t="s">
        <v>55</v>
      </c>
      <c r="V90" s="9" t="s">
        <v>55</v>
      </c>
      <c r="W90" s="11">
        <v>118295</v>
      </c>
      <c r="X90" s="11">
        <v>149940</v>
      </c>
      <c r="Y90" s="11">
        <v>100854</v>
      </c>
      <c r="Z90" s="11">
        <v>83142</v>
      </c>
      <c r="AA90" s="11">
        <v>46836</v>
      </c>
      <c r="AB90" s="11">
        <v>46836</v>
      </c>
      <c r="AC90" s="9" t="s">
        <v>55</v>
      </c>
      <c r="AD90" s="10">
        <v>0.92100000000000004</v>
      </c>
      <c r="AE90" s="10">
        <v>0.17</v>
      </c>
      <c r="AF90" s="10">
        <v>0.19400000000000001</v>
      </c>
      <c r="AG90" s="9">
        <v>391.67</v>
      </c>
      <c r="AH90" s="9">
        <v>793.33</v>
      </c>
      <c r="AI90" s="9">
        <v>6.16</v>
      </c>
      <c r="AJ90" s="9">
        <v>3.0390000000000001</v>
      </c>
      <c r="AK90" s="9">
        <v>0.49370000000000003</v>
      </c>
      <c r="AL90" s="9" t="s">
        <v>55</v>
      </c>
      <c r="AM90" s="9" t="s">
        <v>55</v>
      </c>
      <c r="AN90" s="10">
        <v>0.115</v>
      </c>
      <c r="AO90" s="10">
        <v>0.42499999999999999</v>
      </c>
      <c r="AP90" s="10">
        <v>0.251</v>
      </c>
      <c r="AQ90" s="9">
        <v>2510</v>
      </c>
      <c r="AR90" s="9">
        <v>0.59</v>
      </c>
      <c r="AS90" s="9" t="s">
        <v>906</v>
      </c>
      <c r="AT90" s="10">
        <v>8.9999999999999993E-3</v>
      </c>
      <c r="AU90" s="16">
        <v>0.62893081761006286</v>
      </c>
      <c r="AV90" s="1" t="str">
        <f t="shared" si="1"/>
        <v>no</v>
      </c>
    </row>
    <row r="91" spans="1:48" ht="14.25" hidden="1" customHeight="1">
      <c r="A91" s="7">
        <v>411</v>
      </c>
      <c r="B91" s="8" t="s">
        <v>629</v>
      </c>
      <c r="C91" s="8" t="s">
        <v>854</v>
      </c>
      <c r="D91" s="9" t="s">
        <v>91</v>
      </c>
      <c r="E91" s="9" t="s">
        <v>59</v>
      </c>
      <c r="F91" s="9" t="s">
        <v>187</v>
      </c>
      <c r="G91" s="9" t="s">
        <v>55</v>
      </c>
      <c r="H91" s="10">
        <v>0.79200000000000004</v>
      </c>
      <c r="I91" s="10">
        <v>0.79</v>
      </c>
      <c r="J91" s="10">
        <v>0.76100000000000001</v>
      </c>
      <c r="K91" s="10">
        <v>1</v>
      </c>
      <c r="L91" s="10">
        <v>1.9E-2</v>
      </c>
      <c r="M91" s="10">
        <v>0.10299999999999999</v>
      </c>
      <c r="N91" s="10">
        <v>0.86</v>
      </c>
      <c r="O91" s="9">
        <v>1579.51</v>
      </c>
      <c r="P91" s="9" t="s">
        <v>55</v>
      </c>
      <c r="Q91" s="9" t="s">
        <v>55</v>
      </c>
      <c r="R91" s="9">
        <v>435</v>
      </c>
      <c r="S91" s="9" t="s">
        <v>55</v>
      </c>
      <c r="T91" s="9" t="s">
        <v>55</v>
      </c>
      <c r="U91" s="9" t="s">
        <v>55</v>
      </c>
      <c r="V91" s="9" t="s">
        <v>55</v>
      </c>
      <c r="W91" s="11">
        <v>86281</v>
      </c>
      <c r="X91" s="11">
        <v>104058</v>
      </c>
      <c r="Y91" s="11">
        <v>79443</v>
      </c>
      <c r="Z91" s="11">
        <v>59976</v>
      </c>
      <c r="AA91" s="11">
        <v>47700</v>
      </c>
      <c r="AB91" s="11">
        <v>47700</v>
      </c>
      <c r="AC91" s="9" t="s">
        <v>55</v>
      </c>
      <c r="AD91" s="10">
        <v>0.71799999999999997</v>
      </c>
      <c r="AE91" s="10">
        <v>0.21</v>
      </c>
      <c r="AF91" s="10">
        <v>0.19900000000000001</v>
      </c>
      <c r="AG91" s="9">
        <v>151.33000000000001</v>
      </c>
      <c r="AH91" s="9">
        <v>246.33</v>
      </c>
      <c r="AI91" s="9">
        <v>10.44</v>
      </c>
      <c r="AJ91" s="9">
        <v>6.4119999999999999</v>
      </c>
      <c r="AK91" s="9">
        <v>0.61434</v>
      </c>
      <c r="AL91" s="9" t="s">
        <v>55</v>
      </c>
      <c r="AM91" s="9" t="s">
        <v>55</v>
      </c>
      <c r="AN91" s="10">
        <v>0.106</v>
      </c>
      <c r="AO91" s="10">
        <v>0.21</v>
      </c>
      <c r="AP91" s="10">
        <v>0.251</v>
      </c>
      <c r="AQ91" s="9">
        <v>1598</v>
      </c>
      <c r="AR91" s="9">
        <v>0.376</v>
      </c>
      <c r="AS91" s="10">
        <v>0.04</v>
      </c>
      <c r="AT91" s="10">
        <v>7.3999999999999996E-2</v>
      </c>
      <c r="AU91" s="16">
        <v>0.72674418604651159</v>
      </c>
      <c r="AV91" s="1" t="str">
        <f t="shared" si="1"/>
        <v>no</v>
      </c>
    </row>
    <row r="92" spans="1:48" ht="14.25" hidden="1" customHeight="1">
      <c r="A92" s="7">
        <v>413</v>
      </c>
      <c r="B92" s="8" t="s">
        <v>912</v>
      </c>
      <c r="C92" s="8" t="s">
        <v>854</v>
      </c>
      <c r="D92" s="9" t="s">
        <v>91</v>
      </c>
      <c r="E92" s="9" t="s">
        <v>59</v>
      </c>
      <c r="F92" s="9" t="s">
        <v>296</v>
      </c>
      <c r="G92" s="9">
        <v>1440</v>
      </c>
      <c r="H92" s="10">
        <v>0.95399999999999996</v>
      </c>
      <c r="I92" s="10">
        <v>0.94499999999999995</v>
      </c>
      <c r="J92" s="10">
        <v>0.88100000000000001</v>
      </c>
      <c r="K92" s="10">
        <v>0.97599999999999998</v>
      </c>
      <c r="L92" s="10">
        <v>1.7000000000000001E-2</v>
      </c>
      <c r="M92" s="10">
        <v>7.9000000000000001E-2</v>
      </c>
      <c r="N92" s="10">
        <v>0.97</v>
      </c>
      <c r="O92" s="9">
        <v>2149.5300000000002</v>
      </c>
      <c r="P92" s="9">
        <v>41</v>
      </c>
      <c r="Q92" s="9" t="s">
        <v>55</v>
      </c>
      <c r="R92" s="9">
        <v>732</v>
      </c>
      <c r="S92" s="9" t="s">
        <v>55</v>
      </c>
      <c r="T92" s="9" t="s">
        <v>55</v>
      </c>
      <c r="U92" s="9" t="s">
        <v>55</v>
      </c>
      <c r="V92" s="9" t="s">
        <v>55</v>
      </c>
      <c r="W92" s="11">
        <v>111895</v>
      </c>
      <c r="X92" s="11">
        <v>103725</v>
      </c>
      <c r="Y92" s="11">
        <v>73395</v>
      </c>
      <c r="Z92" s="11">
        <v>53811</v>
      </c>
      <c r="AA92" s="11">
        <v>50070</v>
      </c>
      <c r="AB92" s="11">
        <v>50070</v>
      </c>
      <c r="AC92" s="9" t="s">
        <v>55</v>
      </c>
      <c r="AD92" s="10">
        <v>0.94599999999999995</v>
      </c>
      <c r="AE92" s="10">
        <v>0.17</v>
      </c>
      <c r="AF92" s="10">
        <v>0.18099999999999999</v>
      </c>
      <c r="AG92" s="9">
        <v>319.33</v>
      </c>
      <c r="AH92" s="9">
        <v>614.33000000000004</v>
      </c>
      <c r="AI92" s="9">
        <v>6.73</v>
      </c>
      <c r="AJ92" s="9">
        <v>3.4990000000000001</v>
      </c>
      <c r="AK92" s="9">
        <v>0.51980000000000004</v>
      </c>
      <c r="AL92" s="9" t="s">
        <v>55</v>
      </c>
      <c r="AM92" s="9" t="s">
        <v>55</v>
      </c>
      <c r="AN92" s="10">
        <v>9.5000000000000001E-2</v>
      </c>
      <c r="AO92" s="10">
        <v>0.371</v>
      </c>
      <c r="AP92" s="10">
        <v>0.251</v>
      </c>
      <c r="AQ92" s="9">
        <v>2171</v>
      </c>
      <c r="AR92" s="9">
        <v>0.32500000000000001</v>
      </c>
      <c r="AS92" s="9" t="s">
        <v>913</v>
      </c>
      <c r="AT92" s="10">
        <v>8.9999999999999993E-3</v>
      </c>
      <c r="AU92" s="16">
        <v>0.75471698113207542</v>
      </c>
      <c r="AV92" s="1" t="str">
        <f t="shared" si="1"/>
        <v>no</v>
      </c>
    </row>
    <row r="93" spans="1:48" ht="14.25" hidden="1" customHeight="1">
      <c r="A93" s="7">
        <v>355</v>
      </c>
      <c r="B93" s="8" t="s">
        <v>826</v>
      </c>
      <c r="C93" s="8" t="s">
        <v>814</v>
      </c>
      <c r="D93" s="9" t="s">
        <v>91</v>
      </c>
      <c r="E93" s="9" t="s">
        <v>59</v>
      </c>
      <c r="F93" s="9" t="s">
        <v>390</v>
      </c>
      <c r="G93" s="9" t="s">
        <v>55</v>
      </c>
      <c r="H93" s="10">
        <v>0.68799999999999994</v>
      </c>
      <c r="I93" s="10">
        <v>0.66800000000000004</v>
      </c>
      <c r="J93" s="10">
        <v>0.56999999999999995</v>
      </c>
      <c r="K93" s="10">
        <v>0.68799999999999994</v>
      </c>
      <c r="L93" s="10">
        <v>1.4E-2</v>
      </c>
      <c r="M93" s="10">
        <v>0.08</v>
      </c>
      <c r="N93" s="10">
        <v>0.82</v>
      </c>
      <c r="O93" s="9">
        <v>1785.67</v>
      </c>
      <c r="P93" s="9">
        <v>158</v>
      </c>
      <c r="Q93" s="9" t="s">
        <v>55</v>
      </c>
      <c r="R93" s="9">
        <v>326</v>
      </c>
      <c r="S93" s="9" t="s">
        <v>55</v>
      </c>
      <c r="T93" s="9" t="s">
        <v>55</v>
      </c>
      <c r="U93" s="9" t="s">
        <v>55</v>
      </c>
      <c r="V93" s="9" t="s">
        <v>55</v>
      </c>
      <c r="W93" s="11">
        <v>73395</v>
      </c>
      <c r="X93" s="11">
        <v>94113</v>
      </c>
      <c r="Y93" s="11">
        <v>73809</v>
      </c>
      <c r="Z93" s="11">
        <v>62379</v>
      </c>
      <c r="AA93" s="11">
        <v>42180</v>
      </c>
      <c r="AB93" s="11">
        <v>42180</v>
      </c>
      <c r="AC93" s="9" t="s">
        <v>55</v>
      </c>
      <c r="AD93" s="10">
        <v>0.68200000000000005</v>
      </c>
      <c r="AE93" s="10">
        <v>0.23</v>
      </c>
      <c r="AF93" s="10">
        <v>0.249</v>
      </c>
      <c r="AG93" s="9">
        <v>159</v>
      </c>
      <c r="AH93" s="9">
        <v>254.33</v>
      </c>
      <c r="AI93" s="9">
        <v>11.23</v>
      </c>
      <c r="AJ93" s="9">
        <v>7.0209999999999999</v>
      </c>
      <c r="AK93" s="9">
        <v>0.62516000000000005</v>
      </c>
      <c r="AL93" s="9" t="s">
        <v>55</v>
      </c>
      <c r="AM93" s="9" t="s">
        <v>55</v>
      </c>
      <c r="AN93" s="10">
        <v>1.6E-2</v>
      </c>
      <c r="AO93" s="10">
        <v>0.22700000000000001</v>
      </c>
      <c r="AP93" s="10">
        <v>0.46700000000000003</v>
      </c>
      <c r="AQ93" s="9">
        <v>2141</v>
      </c>
      <c r="AR93" s="9">
        <v>0.71</v>
      </c>
      <c r="AS93" s="10">
        <v>0.24</v>
      </c>
      <c r="AT93" s="10">
        <v>6.0000000000000001E-3</v>
      </c>
      <c r="AU93" s="16">
        <v>0.58479532163742687</v>
      </c>
      <c r="AV93" s="1" t="str">
        <f t="shared" si="1"/>
        <v>no</v>
      </c>
    </row>
    <row r="94" spans="1:48" ht="14.25" hidden="1" customHeight="1">
      <c r="A94" s="7">
        <v>370</v>
      </c>
      <c r="B94" s="8" t="s">
        <v>852</v>
      </c>
      <c r="C94" s="8" t="s">
        <v>814</v>
      </c>
      <c r="D94" s="9" t="s">
        <v>91</v>
      </c>
      <c r="E94" s="9" t="s">
        <v>59</v>
      </c>
      <c r="F94" s="9" t="s">
        <v>409</v>
      </c>
      <c r="G94" s="9">
        <v>1070</v>
      </c>
      <c r="H94" s="10">
        <v>0.69699999999999995</v>
      </c>
      <c r="I94" s="10">
        <v>0.67600000000000005</v>
      </c>
      <c r="J94" s="10">
        <v>0.629</v>
      </c>
      <c r="K94" s="10">
        <v>0.55500000000000005</v>
      </c>
      <c r="L94" s="10">
        <v>3.7999999999999999E-2</v>
      </c>
      <c r="M94" s="10">
        <v>9.9000000000000005E-2</v>
      </c>
      <c r="N94" s="10">
        <v>0.75</v>
      </c>
      <c r="O94" s="9">
        <v>2198.83</v>
      </c>
      <c r="P94" s="9">
        <v>332</v>
      </c>
      <c r="Q94" s="9" t="s">
        <v>55</v>
      </c>
      <c r="R94" s="9">
        <v>415</v>
      </c>
      <c r="S94" s="9" t="s">
        <v>55</v>
      </c>
      <c r="T94" s="9" t="s">
        <v>55</v>
      </c>
      <c r="U94" s="9" t="s">
        <v>55</v>
      </c>
      <c r="V94" s="9" t="s">
        <v>55</v>
      </c>
      <c r="W94" s="11">
        <v>71035</v>
      </c>
      <c r="X94" s="11">
        <v>84672</v>
      </c>
      <c r="Y94" s="11">
        <v>67356</v>
      </c>
      <c r="Z94" s="11">
        <v>53964</v>
      </c>
      <c r="AA94" s="11">
        <v>39500</v>
      </c>
      <c r="AB94" s="11">
        <v>39500</v>
      </c>
      <c r="AC94" s="9" t="s">
        <v>55</v>
      </c>
      <c r="AD94" s="10">
        <v>0.59499999999999997</v>
      </c>
      <c r="AE94" s="10">
        <v>0.31</v>
      </c>
      <c r="AF94" s="10">
        <v>0.311</v>
      </c>
      <c r="AG94" s="9">
        <v>293</v>
      </c>
      <c r="AH94" s="9">
        <v>219</v>
      </c>
      <c r="AI94" s="9">
        <v>7.5</v>
      </c>
      <c r="AJ94" s="9">
        <v>10.039999999999999</v>
      </c>
      <c r="AK94" s="9">
        <v>1.3379000000000001</v>
      </c>
      <c r="AL94" s="9" t="s">
        <v>55</v>
      </c>
      <c r="AM94" s="9" t="s">
        <v>55</v>
      </c>
      <c r="AN94" s="10">
        <v>1.2E-2</v>
      </c>
      <c r="AO94" s="10">
        <v>0.20599999999999999</v>
      </c>
      <c r="AP94" s="10">
        <v>0.46700000000000003</v>
      </c>
      <c r="AQ94" s="9">
        <v>3003</v>
      </c>
      <c r="AR94" s="9">
        <v>1.835</v>
      </c>
      <c r="AS94" s="10">
        <v>0.26100000000000001</v>
      </c>
      <c r="AT94" s="10">
        <v>0.10199999999999999</v>
      </c>
      <c r="AU94" s="16">
        <v>0.35273368606701938</v>
      </c>
      <c r="AV94" s="1" t="str">
        <f t="shared" si="1"/>
        <v>no</v>
      </c>
    </row>
    <row r="95" spans="1:48" ht="14.25" hidden="1" customHeight="1">
      <c r="A95" s="7">
        <v>366</v>
      </c>
      <c r="B95" s="8" t="s">
        <v>846</v>
      </c>
      <c r="C95" s="8" t="s">
        <v>814</v>
      </c>
      <c r="D95" s="9" t="s">
        <v>91</v>
      </c>
      <c r="E95" s="9" t="s">
        <v>59</v>
      </c>
      <c r="F95" s="9" t="s">
        <v>102</v>
      </c>
      <c r="G95" s="9" t="s">
        <v>55</v>
      </c>
      <c r="H95" s="10">
        <v>0.71199999999999997</v>
      </c>
      <c r="I95" s="10">
        <v>0.69399999999999995</v>
      </c>
      <c r="J95" s="10">
        <v>0.63100000000000001</v>
      </c>
      <c r="K95" s="10">
        <v>0.9</v>
      </c>
      <c r="L95" s="10" t="s">
        <v>55</v>
      </c>
      <c r="M95" s="10">
        <v>0.13600000000000001</v>
      </c>
      <c r="N95" s="10">
        <v>0.79</v>
      </c>
      <c r="O95" s="9">
        <v>443.98</v>
      </c>
      <c r="P95" s="9">
        <v>29</v>
      </c>
      <c r="Q95" s="9" t="s">
        <v>55</v>
      </c>
      <c r="R95" s="9">
        <v>97</v>
      </c>
      <c r="S95" s="11" t="s">
        <v>55</v>
      </c>
      <c r="T95" s="9" t="s">
        <v>55</v>
      </c>
      <c r="U95" s="9" t="s">
        <v>55</v>
      </c>
      <c r="V95" s="11" t="s">
        <v>55</v>
      </c>
      <c r="W95" s="11" t="s">
        <v>55</v>
      </c>
      <c r="X95" s="11" t="s">
        <v>55</v>
      </c>
      <c r="Y95" s="11" t="s">
        <v>55</v>
      </c>
      <c r="Z95" s="11" t="s">
        <v>55</v>
      </c>
      <c r="AA95" s="11">
        <v>49119</v>
      </c>
      <c r="AB95" s="11">
        <v>49119</v>
      </c>
      <c r="AC95" s="9" t="s">
        <v>55</v>
      </c>
      <c r="AD95" s="10">
        <v>0.75</v>
      </c>
      <c r="AE95" s="10">
        <v>0.19</v>
      </c>
      <c r="AF95" s="10">
        <v>0.217</v>
      </c>
      <c r="AG95" s="9">
        <v>63.67</v>
      </c>
      <c r="AH95" s="9">
        <v>93.67</v>
      </c>
      <c r="AI95" s="9">
        <v>6.97</v>
      </c>
      <c r="AJ95" s="9">
        <v>4.74</v>
      </c>
      <c r="AK95" s="9">
        <v>0.67971999999999999</v>
      </c>
      <c r="AL95" s="10" t="s">
        <v>55</v>
      </c>
      <c r="AM95" s="10" t="s">
        <v>55</v>
      </c>
      <c r="AN95" s="10">
        <v>0.126</v>
      </c>
      <c r="AO95" s="10">
        <v>0.14000000000000001</v>
      </c>
      <c r="AP95" s="10">
        <v>0.46700000000000003</v>
      </c>
      <c r="AQ95" s="9">
        <v>451</v>
      </c>
      <c r="AR95" s="9">
        <v>1.0999999999999999E-2</v>
      </c>
      <c r="AS95" s="10">
        <v>0.32800000000000001</v>
      </c>
      <c r="AT95" s="9" t="s">
        <v>283</v>
      </c>
      <c r="AU95" s="16">
        <v>0.98911968348170132</v>
      </c>
      <c r="AV95" s="1" t="str">
        <f t="shared" si="1"/>
        <v>no</v>
      </c>
    </row>
    <row r="96" spans="1:48" ht="14.25" hidden="1" customHeight="1">
      <c r="A96" s="7">
        <v>365</v>
      </c>
      <c r="B96" s="8" t="s">
        <v>845</v>
      </c>
      <c r="C96" s="8" t="s">
        <v>814</v>
      </c>
      <c r="D96" s="9" t="s">
        <v>91</v>
      </c>
      <c r="E96" s="9" t="s">
        <v>51</v>
      </c>
      <c r="F96" s="9" t="s">
        <v>363</v>
      </c>
      <c r="G96" s="9">
        <v>1145</v>
      </c>
      <c r="H96" s="10">
        <v>0.78100000000000003</v>
      </c>
      <c r="I96" s="10">
        <v>0.76400000000000001</v>
      </c>
      <c r="J96" s="10">
        <v>0.67</v>
      </c>
      <c r="K96" s="10">
        <v>0.98399999999999999</v>
      </c>
      <c r="L96" s="9">
        <v>3.5999999999999997E-2</v>
      </c>
      <c r="M96" s="10">
        <v>0.219</v>
      </c>
      <c r="N96" s="10">
        <v>0.86</v>
      </c>
      <c r="O96" s="9">
        <v>1698.02</v>
      </c>
      <c r="P96" s="9">
        <v>29</v>
      </c>
      <c r="Q96" s="9" t="s">
        <v>55</v>
      </c>
      <c r="R96" s="9">
        <v>500</v>
      </c>
      <c r="S96" s="9">
        <v>25886</v>
      </c>
      <c r="T96" s="9" t="s">
        <v>450</v>
      </c>
      <c r="U96" s="9" t="s">
        <v>666</v>
      </c>
      <c r="V96" s="9">
        <v>15635</v>
      </c>
      <c r="W96" s="9">
        <v>72335</v>
      </c>
      <c r="X96" s="9">
        <v>81333</v>
      </c>
      <c r="Y96" s="9">
        <v>63549</v>
      </c>
      <c r="Z96" s="9">
        <v>48600</v>
      </c>
      <c r="AA96" s="11">
        <v>13895</v>
      </c>
      <c r="AB96" s="11">
        <v>28745</v>
      </c>
      <c r="AC96" s="9" t="s">
        <v>503</v>
      </c>
      <c r="AD96" s="10">
        <v>0.83699999999999997</v>
      </c>
      <c r="AE96" s="10">
        <v>0.18</v>
      </c>
      <c r="AF96" s="10">
        <v>0.17599999999999999</v>
      </c>
      <c r="AG96" s="9">
        <v>155.66999999999999</v>
      </c>
      <c r="AH96" s="9">
        <v>222.67</v>
      </c>
      <c r="AI96" s="9">
        <v>10.91</v>
      </c>
      <c r="AJ96" s="9">
        <v>7.6260000000000003</v>
      </c>
      <c r="AK96" s="9">
        <v>0.69910000000000005</v>
      </c>
      <c r="AL96" s="9">
        <v>8.0000000000000002E-3</v>
      </c>
      <c r="AM96" s="9">
        <v>0.48599999999999999</v>
      </c>
      <c r="AN96" s="10">
        <v>0.01</v>
      </c>
      <c r="AO96" s="10">
        <v>0.249</v>
      </c>
      <c r="AP96" s="10">
        <v>0.46700000000000003</v>
      </c>
      <c r="AQ96" s="9">
        <v>1735</v>
      </c>
      <c r="AR96" s="9">
        <v>0.28299999999999997</v>
      </c>
      <c r="AS96" s="10">
        <v>0.218</v>
      </c>
      <c r="AT96" s="10" t="s">
        <v>269</v>
      </c>
      <c r="AU96" s="16">
        <v>0.77942322681215903</v>
      </c>
      <c r="AV96" s="1" t="str">
        <f t="shared" si="1"/>
        <v>no</v>
      </c>
    </row>
    <row r="97" spans="1:48" ht="14.25" hidden="1" customHeight="1">
      <c r="A97" s="7">
        <v>369</v>
      </c>
      <c r="B97" s="8" t="s">
        <v>851</v>
      </c>
      <c r="C97" s="8" t="s">
        <v>814</v>
      </c>
      <c r="D97" s="9" t="s">
        <v>91</v>
      </c>
      <c r="E97" s="9" t="s">
        <v>59</v>
      </c>
      <c r="F97" s="9" t="s">
        <v>187</v>
      </c>
      <c r="G97" s="9" t="s">
        <v>55</v>
      </c>
      <c r="H97" s="10">
        <v>0.751</v>
      </c>
      <c r="I97" s="10">
        <v>0.746</v>
      </c>
      <c r="J97" s="10">
        <v>0.71199999999999997</v>
      </c>
      <c r="K97" s="10">
        <v>0.997</v>
      </c>
      <c r="L97" s="10">
        <v>1.6E-2</v>
      </c>
      <c r="M97" s="10">
        <v>0.121</v>
      </c>
      <c r="N97" s="10">
        <v>0.82</v>
      </c>
      <c r="O97" s="9">
        <v>1410.73</v>
      </c>
      <c r="P97" s="9">
        <v>15</v>
      </c>
      <c r="Q97" s="9" t="s">
        <v>55</v>
      </c>
      <c r="R97" s="9">
        <v>414</v>
      </c>
      <c r="S97" s="9" t="s">
        <v>55</v>
      </c>
      <c r="T97" s="9" t="s">
        <v>55</v>
      </c>
      <c r="U97" s="9" t="s">
        <v>55</v>
      </c>
      <c r="V97" s="9" t="s">
        <v>55</v>
      </c>
      <c r="W97" s="11">
        <v>75065</v>
      </c>
      <c r="X97" s="11">
        <v>99198</v>
      </c>
      <c r="Y97" s="11">
        <v>77427</v>
      </c>
      <c r="Z97" s="11">
        <v>63351</v>
      </c>
      <c r="AA97" s="11">
        <v>43850</v>
      </c>
      <c r="AB97" s="11">
        <v>43850</v>
      </c>
      <c r="AC97" s="9" t="s">
        <v>55</v>
      </c>
      <c r="AD97" s="10">
        <v>0.73499999999999999</v>
      </c>
      <c r="AE97" s="10">
        <v>0.17</v>
      </c>
      <c r="AF97" s="10">
        <v>0.14699999999999999</v>
      </c>
      <c r="AG97" s="9">
        <v>115.67</v>
      </c>
      <c r="AH97" s="9">
        <v>329</v>
      </c>
      <c r="AI97" s="9">
        <v>12.2</v>
      </c>
      <c r="AJ97" s="9">
        <v>4.2880000000000003</v>
      </c>
      <c r="AK97" s="9">
        <v>0.35156999999999999</v>
      </c>
      <c r="AL97" s="9" t="s">
        <v>55</v>
      </c>
      <c r="AM97" s="9" t="s">
        <v>55</v>
      </c>
      <c r="AN97" s="10">
        <v>0.108</v>
      </c>
      <c r="AO97" s="10">
        <v>0.125</v>
      </c>
      <c r="AP97" s="10">
        <v>0.46700000000000003</v>
      </c>
      <c r="AQ97" s="9">
        <v>1427</v>
      </c>
      <c r="AR97" s="9">
        <v>0.28499999999999998</v>
      </c>
      <c r="AS97" s="10">
        <v>0.34300000000000003</v>
      </c>
      <c r="AT97" s="10">
        <v>1.6E-2</v>
      </c>
      <c r="AU97" s="16">
        <v>0.77821011673151752</v>
      </c>
      <c r="AV97" s="1" t="str">
        <f t="shared" si="1"/>
        <v>no</v>
      </c>
    </row>
    <row r="98" spans="1:48" ht="14.25" hidden="1" customHeight="1">
      <c r="A98" s="7">
        <v>341</v>
      </c>
      <c r="B98" s="8" t="s">
        <v>797</v>
      </c>
      <c r="C98" s="8" t="s">
        <v>795</v>
      </c>
      <c r="D98" s="9" t="s">
        <v>91</v>
      </c>
      <c r="E98" s="9" t="s">
        <v>59</v>
      </c>
      <c r="F98" s="9" t="s">
        <v>102</v>
      </c>
      <c r="G98" s="9" t="s">
        <v>55</v>
      </c>
      <c r="H98" s="10">
        <v>0.876</v>
      </c>
      <c r="I98" s="10">
        <v>0.86599999999999999</v>
      </c>
      <c r="J98" s="10">
        <v>0.82499999999999996</v>
      </c>
      <c r="K98" s="10">
        <v>1</v>
      </c>
      <c r="L98" s="10" t="s">
        <v>55</v>
      </c>
      <c r="M98" s="10">
        <v>0.01</v>
      </c>
      <c r="N98" s="10">
        <v>0.95</v>
      </c>
      <c r="O98" s="9">
        <v>1792</v>
      </c>
      <c r="P98" s="9" t="s">
        <v>55</v>
      </c>
      <c r="Q98" s="9" t="s">
        <v>55</v>
      </c>
      <c r="R98" s="9">
        <v>579</v>
      </c>
      <c r="S98" s="9" t="s">
        <v>55</v>
      </c>
      <c r="T98" s="9" t="s">
        <v>55</v>
      </c>
      <c r="U98" s="9" t="s">
        <v>55</v>
      </c>
      <c r="V98" s="9" t="s">
        <v>55</v>
      </c>
      <c r="W98" s="11">
        <v>99906</v>
      </c>
      <c r="X98" s="11">
        <v>128502</v>
      </c>
      <c r="Y98" s="11">
        <v>92394</v>
      </c>
      <c r="Z98" s="11">
        <v>74187</v>
      </c>
      <c r="AA98" s="11">
        <v>48435</v>
      </c>
      <c r="AB98" s="11">
        <v>48435</v>
      </c>
      <c r="AC98" s="9" t="s">
        <v>55</v>
      </c>
      <c r="AD98" s="10">
        <v>0.8</v>
      </c>
      <c r="AE98" s="10">
        <v>0.09</v>
      </c>
      <c r="AF98" s="10">
        <v>0.105</v>
      </c>
      <c r="AG98" s="9">
        <v>172</v>
      </c>
      <c r="AH98" s="9">
        <v>449.67</v>
      </c>
      <c r="AI98" s="9">
        <v>10.42</v>
      </c>
      <c r="AJ98" s="9">
        <v>3.9849999999999999</v>
      </c>
      <c r="AK98" s="9">
        <v>0.38251000000000002</v>
      </c>
      <c r="AL98" s="9" t="s">
        <v>55</v>
      </c>
      <c r="AM98" s="9" t="s">
        <v>55</v>
      </c>
      <c r="AN98" s="10">
        <v>7.2999999999999995E-2</v>
      </c>
      <c r="AO98" s="10">
        <v>0.21</v>
      </c>
      <c r="AP98" s="10">
        <v>6.0999999999999999E-2</v>
      </c>
      <c r="AQ98" s="9">
        <v>1792</v>
      </c>
      <c r="AR98" s="9">
        <v>0.376</v>
      </c>
      <c r="AS98" s="9" t="s">
        <v>507</v>
      </c>
      <c r="AT98" s="10">
        <v>7.5999999999999998E-2</v>
      </c>
      <c r="AU98" s="16">
        <v>0.72674418604651159</v>
      </c>
      <c r="AV98" s="1" t="str">
        <f t="shared" si="1"/>
        <v>no</v>
      </c>
    </row>
    <row r="99" spans="1:48" ht="14.25" hidden="1" customHeight="1">
      <c r="A99" s="7">
        <v>342</v>
      </c>
      <c r="B99" s="8" t="s">
        <v>798</v>
      </c>
      <c r="C99" s="8" t="s">
        <v>795</v>
      </c>
      <c r="D99" s="9" t="s">
        <v>91</v>
      </c>
      <c r="E99" s="9" t="s">
        <v>59</v>
      </c>
      <c r="F99" s="9" t="s">
        <v>390</v>
      </c>
      <c r="G99" s="9" t="s">
        <v>55</v>
      </c>
      <c r="H99" s="10">
        <v>0.92700000000000005</v>
      </c>
      <c r="I99" s="10">
        <v>0.91500000000000004</v>
      </c>
      <c r="J99" s="10">
        <v>0.85599999999999998</v>
      </c>
      <c r="K99" s="10">
        <v>1</v>
      </c>
      <c r="L99" s="9">
        <v>3.0000000000000001E-3</v>
      </c>
      <c r="M99" s="10">
        <v>1.2E-2</v>
      </c>
      <c r="N99" s="10">
        <v>0.97</v>
      </c>
      <c r="O99" s="9">
        <v>1796.02</v>
      </c>
      <c r="P99" s="9" t="s">
        <v>55</v>
      </c>
      <c r="Q99" s="9" t="s">
        <v>55</v>
      </c>
      <c r="R99" s="9">
        <v>626</v>
      </c>
      <c r="S99" s="9" t="s">
        <v>55</v>
      </c>
      <c r="T99" s="9" t="s">
        <v>55</v>
      </c>
      <c r="U99" s="9" t="s">
        <v>55</v>
      </c>
      <c r="V99" s="9" t="s">
        <v>55</v>
      </c>
      <c r="W99" s="11">
        <v>106307</v>
      </c>
      <c r="X99" s="11">
        <v>139032</v>
      </c>
      <c r="Y99" s="11">
        <v>101619</v>
      </c>
      <c r="Z99" s="11">
        <v>77913</v>
      </c>
      <c r="AA99" s="9">
        <v>48212</v>
      </c>
      <c r="AB99" s="9">
        <v>48212</v>
      </c>
      <c r="AC99" s="9" t="s">
        <v>55</v>
      </c>
      <c r="AD99" s="10">
        <v>0.87</v>
      </c>
      <c r="AE99" s="10">
        <v>0.14000000000000001</v>
      </c>
      <c r="AF99" s="10">
        <v>0.14399999999999999</v>
      </c>
      <c r="AG99" s="9">
        <v>223.67</v>
      </c>
      <c r="AH99" s="9">
        <v>554.66999999999996</v>
      </c>
      <c r="AI99" s="9">
        <v>8.0299999999999994</v>
      </c>
      <c r="AJ99" s="9">
        <v>3.238</v>
      </c>
      <c r="AK99" s="9">
        <v>0.40325</v>
      </c>
      <c r="AL99" s="9" t="s">
        <v>55</v>
      </c>
      <c r="AM99" s="9" t="s">
        <v>55</v>
      </c>
      <c r="AN99" s="10">
        <v>5.1999999999999998E-2</v>
      </c>
      <c r="AO99" s="10">
        <v>0.315</v>
      </c>
      <c r="AP99" s="10">
        <v>6.0999999999999999E-2</v>
      </c>
      <c r="AQ99" s="9">
        <v>1799</v>
      </c>
      <c r="AR99" s="9">
        <v>0.33100000000000002</v>
      </c>
      <c r="AS99" s="9" t="s">
        <v>799</v>
      </c>
      <c r="AT99" s="10">
        <v>5.7000000000000002E-2</v>
      </c>
      <c r="AU99" s="16">
        <v>0.75131480090157776</v>
      </c>
      <c r="AV99" s="1" t="str">
        <f t="shared" si="1"/>
        <v>no</v>
      </c>
    </row>
    <row r="100" spans="1:48" ht="14.25" hidden="1" customHeight="1">
      <c r="A100" s="7">
        <v>343</v>
      </c>
      <c r="B100" s="8" t="s">
        <v>800</v>
      </c>
      <c r="C100" s="8" t="s">
        <v>795</v>
      </c>
      <c r="D100" s="9" t="s">
        <v>91</v>
      </c>
      <c r="E100" s="9" t="s">
        <v>59</v>
      </c>
      <c r="F100" s="9" t="s">
        <v>296</v>
      </c>
      <c r="G100" s="9">
        <v>1365</v>
      </c>
      <c r="H100" s="10">
        <v>0.93700000000000006</v>
      </c>
      <c r="I100" s="10">
        <v>0.93300000000000005</v>
      </c>
      <c r="J100" s="10">
        <v>0.90600000000000003</v>
      </c>
      <c r="K100" s="10">
        <v>1</v>
      </c>
      <c r="L100" s="10" t="s">
        <v>55</v>
      </c>
      <c r="M100" s="10">
        <v>8.0000000000000002E-3</v>
      </c>
      <c r="N100" s="10">
        <v>0.93</v>
      </c>
      <c r="O100" s="9">
        <v>1857</v>
      </c>
      <c r="P100" s="9" t="s">
        <v>55</v>
      </c>
      <c r="Q100" s="9" t="s">
        <v>55</v>
      </c>
      <c r="R100" s="9">
        <v>641</v>
      </c>
      <c r="S100" s="9" t="s">
        <v>55</v>
      </c>
      <c r="T100" s="9" t="s">
        <v>55</v>
      </c>
      <c r="U100" s="9" t="s">
        <v>55</v>
      </c>
      <c r="V100" s="9" t="s">
        <v>55</v>
      </c>
      <c r="W100" s="11">
        <v>108649</v>
      </c>
      <c r="X100" s="11">
        <v>137187</v>
      </c>
      <c r="Y100" s="11">
        <v>98793</v>
      </c>
      <c r="Z100" s="11">
        <v>80874</v>
      </c>
      <c r="AA100" s="11">
        <v>49120</v>
      </c>
      <c r="AB100" s="11">
        <v>49120</v>
      </c>
      <c r="AC100" s="9" t="s">
        <v>55</v>
      </c>
      <c r="AD100" s="10">
        <v>0.89700000000000002</v>
      </c>
      <c r="AE100" s="10">
        <v>0.09</v>
      </c>
      <c r="AF100" s="10">
        <v>0.113</v>
      </c>
      <c r="AG100" s="9">
        <v>195.67</v>
      </c>
      <c r="AH100" s="9">
        <v>389.67</v>
      </c>
      <c r="AI100" s="9">
        <v>9.49</v>
      </c>
      <c r="AJ100" s="9">
        <v>4.766</v>
      </c>
      <c r="AK100" s="9">
        <v>0.50214000000000003</v>
      </c>
      <c r="AL100" s="9" t="s">
        <v>55</v>
      </c>
      <c r="AM100" s="9" t="s">
        <v>55</v>
      </c>
      <c r="AN100" s="10">
        <v>0.106</v>
      </c>
      <c r="AO100" s="10">
        <v>0.20699999999999999</v>
      </c>
      <c r="AP100" s="10">
        <v>6.0999999999999999E-2</v>
      </c>
      <c r="AQ100" s="9">
        <v>1857</v>
      </c>
      <c r="AR100" s="9">
        <v>0.218</v>
      </c>
      <c r="AS100" s="9" t="s">
        <v>801</v>
      </c>
      <c r="AT100" s="10">
        <v>0.04</v>
      </c>
      <c r="AU100" s="16">
        <v>0.82101806239737274</v>
      </c>
      <c r="AV100" s="1" t="str">
        <f t="shared" si="1"/>
        <v>no</v>
      </c>
    </row>
    <row r="101" spans="1:48" ht="14.25" hidden="1" customHeight="1">
      <c r="A101" s="7">
        <v>340</v>
      </c>
      <c r="B101" s="8" t="s">
        <v>794</v>
      </c>
      <c r="C101" s="8" t="s">
        <v>795</v>
      </c>
      <c r="D101" s="9" t="s">
        <v>91</v>
      </c>
      <c r="E101" s="9" t="s">
        <v>59</v>
      </c>
      <c r="F101" s="9" t="s">
        <v>102</v>
      </c>
      <c r="G101" s="9" t="s">
        <v>55</v>
      </c>
      <c r="H101" s="10">
        <v>0.69699999999999995</v>
      </c>
      <c r="I101" s="10">
        <v>0.68400000000000005</v>
      </c>
      <c r="J101" s="10">
        <v>0.59199999999999997</v>
      </c>
      <c r="K101" s="10">
        <v>0.97099999999999997</v>
      </c>
      <c r="L101" s="9">
        <v>0.03</v>
      </c>
      <c r="M101" s="10">
        <v>0.221</v>
      </c>
      <c r="N101" s="10">
        <v>0.81</v>
      </c>
      <c r="O101" s="9">
        <v>341.4</v>
      </c>
      <c r="P101" s="9">
        <v>2</v>
      </c>
      <c r="Q101" s="9" t="s">
        <v>55</v>
      </c>
      <c r="R101" s="9">
        <v>80</v>
      </c>
      <c r="S101" s="9" t="s">
        <v>55</v>
      </c>
      <c r="T101" s="9" t="s">
        <v>55</v>
      </c>
      <c r="U101" s="9" t="s">
        <v>55</v>
      </c>
      <c r="V101" s="9" t="s">
        <v>55</v>
      </c>
      <c r="W101" s="11">
        <v>78335</v>
      </c>
      <c r="X101" s="11">
        <v>67527</v>
      </c>
      <c r="Y101" s="11" t="s">
        <v>55</v>
      </c>
      <c r="Z101" s="11" t="s">
        <v>55</v>
      </c>
      <c r="AA101" s="9">
        <v>42084</v>
      </c>
      <c r="AB101" s="9">
        <v>42084</v>
      </c>
      <c r="AC101" s="9" t="s">
        <v>55</v>
      </c>
      <c r="AD101" s="10">
        <v>0.5</v>
      </c>
      <c r="AE101" s="10">
        <v>0.28999999999999998</v>
      </c>
      <c r="AF101" s="10">
        <v>0.38400000000000001</v>
      </c>
      <c r="AG101" s="9">
        <v>25</v>
      </c>
      <c r="AH101" s="9">
        <v>56.33</v>
      </c>
      <c r="AI101" s="9">
        <v>13.66</v>
      </c>
      <c r="AJ101" s="9">
        <v>6.06</v>
      </c>
      <c r="AK101" s="9">
        <v>0.44379000000000002</v>
      </c>
      <c r="AL101" s="9" t="s">
        <v>55</v>
      </c>
      <c r="AM101" s="9" t="s">
        <v>55</v>
      </c>
      <c r="AN101" s="10">
        <v>0.17</v>
      </c>
      <c r="AO101" s="10">
        <v>9.1999999999999998E-2</v>
      </c>
      <c r="AP101" s="10">
        <v>6.0999999999999999E-2</v>
      </c>
      <c r="AQ101" s="9">
        <v>348</v>
      </c>
      <c r="AR101" s="9" t="s">
        <v>55</v>
      </c>
      <c r="AS101" s="9" t="s">
        <v>796</v>
      </c>
      <c r="AT101" s="10">
        <v>0.19700000000000001</v>
      </c>
      <c r="AU101" s="16" t="s">
        <v>2055</v>
      </c>
      <c r="AV101" s="1" t="str">
        <f t="shared" si="1"/>
        <v>no</v>
      </c>
    </row>
    <row r="102" spans="1:48" ht="14.25" hidden="1" customHeight="1">
      <c r="A102" s="7">
        <v>344</v>
      </c>
      <c r="B102" s="8" t="s">
        <v>802</v>
      </c>
      <c r="C102" s="8" t="s">
        <v>795</v>
      </c>
      <c r="D102" s="9" t="s">
        <v>91</v>
      </c>
      <c r="E102" s="9" t="s">
        <v>51</v>
      </c>
      <c r="F102" s="9" t="s">
        <v>363</v>
      </c>
      <c r="G102" s="9" t="s">
        <v>55</v>
      </c>
      <c r="H102" s="10">
        <v>0.28699999999999998</v>
      </c>
      <c r="I102" s="10">
        <v>0.23799999999999999</v>
      </c>
      <c r="J102" s="10">
        <v>0.158</v>
      </c>
      <c r="K102" s="10">
        <v>1</v>
      </c>
      <c r="L102" s="10">
        <v>0.48</v>
      </c>
      <c r="M102" s="10">
        <v>0.626</v>
      </c>
      <c r="N102" s="10">
        <v>0.63</v>
      </c>
      <c r="O102" s="9">
        <v>561.14</v>
      </c>
      <c r="P102" s="9" t="s">
        <v>55</v>
      </c>
      <c r="Q102" s="9" t="s">
        <v>55</v>
      </c>
      <c r="R102" s="9">
        <v>91</v>
      </c>
      <c r="S102" s="11">
        <v>12047</v>
      </c>
      <c r="T102" s="9" t="s">
        <v>195</v>
      </c>
      <c r="U102" s="9" t="s">
        <v>145</v>
      </c>
      <c r="V102" s="11">
        <v>8062</v>
      </c>
      <c r="W102" s="11">
        <v>57599</v>
      </c>
      <c r="X102" s="11">
        <v>67302</v>
      </c>
      <c r="Y102" s="11">
        <v>56871</v>
      </c>
      <c r="Z102" s="11">
        <v>47439</v>
      </c>
      <c r="AA102" s="11">
        <v>7480</v>
      </c>
      <c r="AB102" s="11">
        <v>19370</v>
      </c>
      <c r="AC102" s="9" t="s">
        <v>489</v>
      </c>
      <c r="AD102" s="10">
        <v>8.3000000000000004E-2</v>
      </c>
      <c r="AE102" s="10">
        <v>0.77</v>
      </c>
      <c r="AF102" s="10">
        <v>0.42799999999999999</v>
      </c>
      <c r="AG102" s="9">
        <v>42</v>
      </c>
      <c r="AH102" s="9">
        <v>40</v>
      </c>
      <c r="AI102" s="9">
        <v>13.36</v>
      </c>
      <c r="AJ102" s="9">
        <v>14.028</v>
      </c>
      <c r="AK102" s="9">
        <v>1.05</v>
      </c>
      <c r="AL102" s="10">
        <v>0.06</v>
      </c>
      <c r="AM102" s="10">
        <v>0.41799999999999998</v>
      </c>
      <c r="AN102" s="10">
        <v>1.4999999999999999E-2</v>
      </c>
      <c r="AO102" s="10">
        <v>0.121</v>
      </c>
      <c r="AP102" s="10">
        <v>6.0999999999999999E-2</v>
      </c>
      <c r="AQ102" s="9">
        <v>786</v>
      </c>
      <c r="AR102" s="9">
        <v>0.61499999999999999</v>
      </c>
      <c r="AS102" s="10" t="s">
        <v>471</v>
      </c>
      <c r="AT102" s="10">
        <v>0.20399999999999999</v>
      </c>
      <c r="AU102" s="16">
        <v>0.61919504643962853</v>
      </c>
      <c r="AV102" s="1" t="str">
        <f t="shared" si="1"/>
        <v>no</v>
      </c>
    </row>
    <row r="103" spans="1:48" ht="14.25" hidden="1" customHeight="1">
      <c r="A103" s="7">
        <v>416</v>
      </c>
      <c r="B103" s="8" t="s">
        <v>916</v>
      </c>
      <c r="C103" s="8" t="s">
        <v>917</v>
      </c>
      <c r="D103" s="9" t="s">
        <v>91</v>
      </c>
      <c r="E103" s="9" t="s">
        <v>59</v>
      </c>
      <c r="F103" s="9" t="s">
        <v>92</v>
      </c>
      <c r="G103" s="9">
        <v>1050</v>
      </c>
      <c r="H103" s="10">
        <v>0.65400000000000003</v>
      </c>
      <c r="I103" s="10">
        <v>0.65400000000000003</v>
      </c>
      <c r="J103" s="10">
        <v>0.55500000000000005</v>
      </c>
      <c r="K103" s="10">
        <v>1</v>
      </c>
      <c r="L103" s="10">
        <v>1.2E-2</v>
      </c>
      <c r="M103" s="10">
        <v>9.5000000000000001E-2</v>
      </c>
      <c r="N103" s="10">
        <v>0.8</v>
      </c>
      <c r="O103" s="9">
        <v>1365.86</v>
      </c>
      <c r="P103" s="9" t="s">
        <v>55</v>
      </c>
      <c r="Q103" s="9" t="s">
        <v>55</v>
      </c>
      <c r="R103" s="9">
        <v>324</v>
      </c>
      <c r="S103" s="9" t="s">
        <v>55</v>
      </c>
      <c r="T103" s="9" t="s">
        <v>55</v>
      </c>
      <c r="U103" s="9" t="s">
        <v>55</v>
      </c>
      <c r="V103" s="9" t="s">
        <v>55</v>
      </c>
      <c r="W103" s="11">
        <v>67350</v>
      </c>
      <c r="X103" s="11">
        <v>78705</v>
      </c>
      <c r="Y103" s="11">
        <v>62424</v>
      </c>
      <c r="Z103" s="11">
        <v>53631</v>
      </c>
      <c r="AA103" s="11">
        <v>39313</v>
      </c>
      <c r="AB103" s="11">
        <v>39313</v>
      </c>
      <c r="AC103" s="9" t="s">
        <v>55</v>
      </c>
      <c r="AD103" s="10">
        <v>0.44400000000000001</v>
      </c>
      <c r="AE103" s="10">
        <v>0.31</v>
      </c>
      <c r="AF103" s="10">
        <v>0.27400000000000002</v>
      </c>
      <c r="AG103" s="9">
        <v>110.33</v>
      </c>
      <c r="AH103" s="9">
        <v>230.67</v>
      </c>
      <c r="AI103" s="9">
        <v>12.38</v>
      </c>
      <c r="AJ103" s="9">
        <v>5.9210000000000003</v>
      </c>
      <c r="AK103" s="9">
        <v>0.47832000000000002</v>
      </c>
      <c r="AL103" s="9" t="s">
        <v>55</v>
      </c>
      <c r="AM103" s="9" t="s">
        <v>55</v>
      </c>
      <c r="AN103" s="10">
        <v>3.1E-2</v>
      </c>
      <c r="AO103" s="10">
        <v>0.152</v>
      </c>
      <c r="AP103" s="10">
        <v>0.24</v>
      </c>
      <c r="AQ103" s="9">
        <v>1376</v>
      </c>
      <c r="AR103" s="9">
        <v>0.24</v>
      </c>
      <c r="AS103" s="10">
        <v>8.7999999999999995E-2</v>
      </c>
      <c r="AT103" s="10">
        <v>0.21</v>
      </c>
      <c r="AU103" s="16">
        <v>0.80645161290322576</v>
      </c>
      <c r="AV103" s="1" t="str">
        <f t="shared" si="1"/>
        <v>no</v>
      </c>
    </row>
    <row r="104" spans="1:48" ht="14.25" hidden="1" customHeight="1">
      <c r="A104" s="7">
        <v>417</v>
      </c>
      <c r="B104" s="8" t="s">
        <v>918</v>
      </c>
      <c r="C104" s="8" t="s">
        <v>917</v>
      </c>
      <c r="D104" s="9" t="s">
        <v>91</v>
      </c>
      <c r="E104" s="9" t="s">
        <v>59</v>
      </c>
      <c r="F104" s="9" t="s">
        <v>92</v>
      </c>
      <c r="G104" s="9">
        <v>1174</v>
      </c>
      <c r="H104" s="10">
        <v>0.61799999999999999</v>
      </c>
      <c r="I104" s="10">
        <v>0.58699999999999997</v>
      </c>
      <c r="J104" s="10">
        <v>0.48899999999999999</v>
      </c>
      <c r="K104" s="10">
        <v>1</v>
      </c>
      <c r="L104" s="10">
        <v>3.5999999999999997E-2</v>
      </c>
      <c r="M104" s="10">
        <v>0.188</v>
      </c>
      <c r="N104" s="10">
        <v>0.84</v>
      </c>
      <c r="O104" s="9">
        <v>1355.18</v>
      </c>
      <c r="P104" s="9" t="s">
        <v>55</v>
      </c>
      <c r="Q104" s="9" t="s">
        <v>55</v>
      </c>
      <c r="R104" s="9">
        <v>299</v>
      </c>
      <c r="S104" s="9" t="s">
        <v>55</v>
      </c>
      <c r="T104" s="9" t="s">
        <v>55</v>
      </c>
      <c r="U104" s="9" t="s">
        <v>55</v>
      </c>
      <c r="V104" s="9" t="s">
        <v>55</v>
      </c>
      <c r="W104" s="11">
        <v>70806</v>
      </c>
      <c r="X104" s="11">
        <v>81117</v>
      </c>
      <c r="Y104" s="11">
        <v>64980</v>
      </c>
      <c r="Z104" s="11">
        <v>60498</v>
      </c>
      <c r="AA104" s="11">
        <v>35428</v>
      </c>
      <c r="AB104" s="11">
        <v>35428</v>
      </c>
      <c r="AC104" s="9" t="s">
        <v>55</v>
      </c>
      <c r="AD104" s="10">
        <v>0.38500000000000001</v>
      </c>
      <c r="AE104" s="10">
        <v>0.35</v>
      </c>
      <c r="AF104" s="10">
        <v>0.30399999999999999</v>
      </c>
      <c r="AG104" s="9">
        <v>120</v>
      </c>
      <c r="AH104" s="9">
        <v>186.67</v>
      </c>
      <c r="AI104" s="9">
        <v>11.29</v>
      </c>
      <c r="AJ104" s="9">
        <v>7.26</v>
      </c>
      <c r="AK104" s="9">
        <v>0.64285999999999999</v>
      </c>
      <c r="AL104" s="9" t="s">
        <v>55</v>
      </c>
      <c r="AM104" s="9" t="s">
        <v>55</v>
      </c>
      <c r="AN104" s="10">
        <v>1.2E-2</v>
      </c>
      <c r="AO104" s="10">
        <v>0.121</v>
      </c>
      <c r="AP104" s="10">
        <v>0.24</v>
      </c>
      <c r="AQ104" s="9">
        <v>1385</v>
      </c>
      <c r="AR104" s="9">
        <v>0.55800000000000005</v>
      </c>
      <c r="AS104" s="10">
        <v>0.11899999999999999</v>
      </c>
      <c r="AT104" s="10">
        <v>0.23400000000000001</v>
      </c>
      <c r="AU104" s="16">
        <v>0.64184852374839529</v>
      </c>
      <c r="AV104" s="1" t="str">
        <f t="shared" si="1"/>
        <v>no</v>
      </c>
    </row>
    <row r="105" spans="1:48" ht="14.25" hidden="1" customHeight="1">
      <c r="A105" s="7">
        <v>428</v>
      </c>
      <c r="B105" s="8" t="s">
        <v>936</v>
      </c>
      <c r="C105" s="8" t="s">
        <v>917</v>
      </c>
      <c r="D105" s="9" t="s">
        <v>91</v>
      </c>
      <c r="E105" s="9" t="s">
        <v>59</v>
      </c>
      <c r="F105" s="9" t="s">
        <v>601</v>
      </c>
      <c r="G105" s="9">
        <v>1305</v>
      </c>
      <c r="H105" s="10">
        <v>0.77200000000000002</v>
      </c>
      <c r="I105" s="10">
        <v>0.76</v>
      </c>
      <c r="J105" s="10">
        <v>0.63800000000000001</v>
      </c>
      <c r="K105" s="10">
        <v>0.97599999999999998</v>
      </c>
      <c r="L105" s="10">
        <v>2.5999999999999999E-2</v>
      </c>
      <c r="M105" s="10">
        <v>4.2000000000000003E-2</v>
      </c>
      <c r="N105" s="10">
        <v>0.96</v>
      </c>
      <c r="O105" s="9">
        <v>1502.1</v>
      </c>
      <c r="P105" s="9">
        <v>11</v>
      </c>
      <c r="Q105" s="9">
        <v>0</v>
      </c>
      <c r="R105" s="9">
        <v>384</v>
      </c>
      <c r="S105" s="9" t="s">
        <v>55</v>
      </c>
      <c r="T105" s="9" t="s">
        <v>55</v>
      </c>
      <c r="U105" s="9" t="s">
        <v>55</v>
      </c>
      <c r="V105" s="9" t="s">
        <v>55</v>
      </c>
      <c r="W105" s="11">
        <v>82332</v>
      </c>
      <c r="X105" s="11">
        <v>72747</v>
      </c>
      <c r="Y105" s="11">
        <v>58914</v>
      </c>
      <c r="Z105" s="11">
        <v>48456</v>
      </c>
      <c r="AA105" s="11">
        <v>24592</v>
      </c>
      <c r="AB105" s="11">
        <v>24592</v>
      </c>
      <c r="AC105" s="9" t="s">
        <v>55</v>
      </c>
      <c r="AD105" s="10" t="s">
        <v>55</v>
      </c>
      <c r="AE105" s="10">
        <v>0</v>
      </c>
      <c r="AF105" s="10">
        <v>0</v>
      </c>
      <c r="AG105" s="9">
        <v>114</v>
      </c>
      <c r="AH105" s="9">
        <v>436</v>
      </c>
      <c r="AI105" s="9">
        <v>13.18</v>
      </c>
      <c r="AJ105" s="9">
        <v>3.4449999999999998</v>
      </c>
      <c r="AK105" s="9">
        <v>0.26146999999999998</v>
      </c>
      <c r="AL105" s="9" t="s">
        <v>55</v>
      </c>
      <c r="AM105" s="9" t="s">
        <v>55</v>
      </c>
      <c r="AN105" s="10">
        <v>0</v>
      </c>
      <c r="AO105" s="10" t="s">
        <v>55</v>
      </c>
      <c r="AP105" s="10">
        <v>0.24</v>
      </c>
      <c r="AQ105" s="9">
        <v>1526</v>
      </c>
      <c r="AR105" s="9">
        <v>4.5999999999999999E-2</v>
      </c>
      <c r="AS105" s="10">
        <v>0.24</v>
      </c>
      <c r="AT105" s="10">
        <v>0.77200000000000002</v>
      </c>
      <c r="AU105" s="16">
        <v>0.95602294455066916</v>
      </c>
      <c r="AV105" s="1" t="str">
        <f t="shared" si="1"/>
        <v>no</v>
      </c>
    </row>
    <row r="106" spans="1:48" ht="14.25" hidden="1" customHeight="1">
      <c r="A106" s="7">
        <v>429</v>
      </c>
      <c r="B106" s="8" t="s">
        <v>937</v>
      </c>
      <c r="C106" s="8" t="s">
        <v>917</v>
      </c>
      <c r="D106" s="9" t="s">
        <v>91</v>
      </c>
      <c r="E106" s="9" t="s">
        <v>59</v>
      </c>
      <c r="F106" s="9" t="s">
        <v>409</v>
      </c>
      <c r="G106" s="9">
        <v>1205</v>
      </c>
      <c r="H106" s="10">
        <v>0.76200000000000001</v>
      </c>
      <c r="I106" s="10">
        <v>0.75</v>
      </c>
      <c r="J106" s="10">
        <v>0.64100000000000001</v>
      </c>
      <c r="K106" s="10">
        <v>1</v>
      </c>
      <c r="L106" s="10">
        <v>4.8000000000000001E-2</v>
      </c>
      <c r="M106" s="10">
        <v>0.17399999999999999</v>
      </c>
      <c r="N106" s="10">
        <v>0.88</v>
      </c>
      <c r="O106" s="9">
        <v>3295.37</v>
      </c>
      <c r="P106" s="9" t="s">
        <v>55</v>
      </c>
      <c r="Q106" s="9" t="s">
        <v>55</v>
      </c>
      <c r="R106" s="9">
        <v>862</v>
      </c>
      <c r="S106" s="9" t="s">
        <v>55</v>
      </c>
      <c r="T106" s="9" t="s">
        <v>55</v>
      </c>
      <c r="U106" s="9" t="s">
        <v>55</v>
      </c>
      <c r="V106" s="9" t="s">
        <v>55</v>
      </c>
      <c r="W106" s="11">
        <v>72993</v>
      </c>
      <c r="X106" s="11">
        <v>89550</v>
      </c>
      <c r="Y106" s="11">
        <v>70704</v>
      </c>
      <c r="Z106" s="11">
        <v>58482</v>
      </c>
      <c r="AA106" s="11">
        <v>30550</v>
      </c>
      <c r="AB106" s="11">
        <v>30550</v>
      </c>
      <c r="AC106" s="9" t="s">
        <v>55</v>
      </c>
      <c r="AD106" s="10">
        <v>0.72499999999999998</v>
      </c>
      <c r="AE106" s="10">
        <v>0.25</v>
      </c>
      <c r="AF106" s="10">
        <v>0.20499999999999999</v>
      </c>
      <c r="AG106" s="9">
        <v>291.33</v>
      </c>
      <c r="AH106" s="9">
        <v>356.33</v>
      </c>
      <c r="AI106" s="9">
        <v>11.31</v>
      </c>
      <c r="AJ106" s="9">
        <v>9.2479999999999993</v>
      </c>
      <c r="AK106" s="9">
        <v>0.81759000000000004</v>
      </c>
      <c r="AL106" s="9" t="s">
        <v>55</v>
      </c>
      <c r="AM106" s="9" t="s">
        <v>55</v>
      </c>
      <c r="AN106" s="10">
        <v>1.6E-2</v>
      </c>
      <c r="AO106" s="10">
        <v>0.152</v>
      </c>
      <c r="AP106" s="10">
        <v>0.24</v>
      </c>
      <c r="AQ106" s="9">
        <v>3392</v>
      </c>
      <c r="AR106" s="9">
        <v>0.502</v>
      </c>
      <c r="AS106" s="10">
        <v>8.7999999999999995E-2</v>
      </c>
      <c r="AT106" s="10">
        <v>3.6999999999999998E-2</v>
      </c>
      <c r="AU106" s="16">
        <v>0.66577896138482018</v>
      </c>
      <c r="AV106" s="1" t="str">
        <f t="shared" si="1"/>
        <v>no</v>
      </c>
    </row>
    <row r="107" spans="1:48" ht="14.25" hidden="1" customHeight="1">
      <c r="A107" s="7">
        <v>430</v>
      </c>
      <c r="B107" s="8" t="s">
        <v>938</v>
      </c>
      <c r="C107" s="8" t="s">
        <v>917</v>
      </c>
      <c r="D107" s="9" t="s">
        <v>91</v>
      </c>
      <c r="E107" s="9" t="s">
        <v>59</v>
      </c>
      <c r="F107" s="9" t="s">
        <v>187</v>
      </c>
      <c r="G107" s="9" t="s">
        <v>55</v>
      </c>
      <c r="H107" s="10">
        <v>0.83</v>
      </c>
      <c r="I107" s="10">
        <v>0.81699999999999995</v>
      </c>
      <c r="J107" s="10">
        <v>0.76600000000000001</v>
      </c>
      <c r="K107" s="10">
        <v>1</v>
      </c>
      <c r="L107" s="10">
        <v>6.0000000000000001E-3</v>
      </c>
      <c r="M107" s="10">
        <v>0.112</v>
      </c>
      <c r="N107" s="10">
        <v>0.92</v>
      </c>
      <c r="O107" s="9">
        <v>1437.63</v>
      </c>
      <c r="P107" s="9" t="s">
        <v>55</v>
      </c>
      <c r="Q107" s="9" t="s">
        <v>55</v>
      </c>
      <c r="R107" s="9">
        <v>419</v>
      </c>
      <c r="S107" s="9" t="s">
        <v>55</v>
      </c>
      <c r="T107" s="9" t="s">
        <v>55</v>
      </c>
      <c r="U107" s="9" t="s">
        <v>55</v>
      </c>
      <c r="V107" s="9" t="s">
        <v>55</v>
      </c>
      <c r="W107" s="11">
        <v>76349</v>
      </c>
      <c r="X107" s="11">
        <v>93924</v>
      </c>
      <c r="Y107" s="11">
        <v>74367</v>
      </c>
      <c r="Z107" s="11">
        <v>58851</v>
      </c>
      <c r="AA107" s="11">
        <v>42946</v>
      </c>
      <c r="AB107" s="11">
        <v>42946</v>
      </c>
      <c r="AC107" s="9" t="s">
        <v>55</v>
      </c>
      <c r="AD107" s="10">
        <v>0.81</v>
      </c>
      <c r="AE107" s="10">
        <v>0.22</v>
      </c>
      <c r="AF107" s="10">
        <v>0.21299999999999999</v>
      </c>
      <c r="AG107" s="9">
        <v>117.67</v>
      </c>
      <c r="AH107" s="9">
        <v>202.67</v>
      </c>
      <c r="AI107" s="9">
        <v>12.22</v>
      </c>
      <c r="AJ107" s="9">
        <v>7.0940000000000003</v>
      </c>
      <c r="AK107" s="9">
        <v>0.58059000000000005</v>
      </c>
      <c r="AL107" s="9" t="s">
        <v>55</v>
      </c>
      <c r="AM107" s="9" t="s">
        <v>55</v>
      </c>
      <c r="AN107" s="10">
        <v>8.7999999999999995E-2</v>
      </c>
      <c r="AO107" s="10">
        <v>0.26900000000000002</v>
      </c>
      <c r="AP107" s="10">
        <v>0.24</v>
      </c>
      <c r="AQ107" s="9">
        <v>1443</v>
      </c>
      <c r="AR107" s="9">
        <v>0.36799999999999999</v>
      </c>
      <c r="AS107" s="9" t="s">
        <v>375</v>
      </c>
      <c r="AT107" s="10">
        <v>0.02</v>
      </c>
      <c r="AU107" s="16">
        <v>0.73099415204678353</v>
      </c>
      <c r="AV107" s="1" t="str">
        <f t="shared" si="1"/>
        <v>no</v>
      </c>
    </row>
    <row r="108" spans="1:48" ht="14.25" hidden="1" customHeight="1">
      <c r="A108" s="7">
        <v>445</v>
      </c>
      <c r="B108" s="8" t="s">
        <v>964</v>
      </c>
      <c r="C108" s="8" t="s">
        <v>337</v>
      </c>
      <c r="D108" s="9" t="s">
        <v>91</v>
      </c>
      <c r="E108" s="9" t="s">
        <v>59</v>
      </c>
      <c r="F108" s="9" t="s">
        <v>102</v>
      </c>
      <c r="G108" s="9">
        <v>1230</v>
      </c>
      <c r="H108" s="10">
        <v>0.49399999999999999</v>
      </c>
      <c r="I108" s="10">
        <v>0.45800000000000002</v>
      </c>
      <c r="J108" s="10">
        <v>0.39200000000000002</v>
      </c>
      <c r="K108" s="10">
        <v>1</v>
      </c>
      <c r="L108" s="10">
        <v>6.9000000000000006E-2</v>
      </c>
      <c r="M108" s="10">
        <v>0.23</v>
      </c>
      <c r="N108" s="10">
        <v>0.73</v>
      </c>
      <c r="O108" s="9">
        <v>502.53</v>
      </c>
      <c r="P108" s="9" t="s">
        <v>55</v>
      </c>
      <c r="Q108" s="9" t="s">
        <v>55</v>
      </c>
      <c r="R108" s="9">
        <v>97</v>
      </c>
      <c r="S108" s="9" t="s">
        <v>55</v>
      </c>
      <c r="T108" s="9" t="s">
        <v>55</v>
      </c>
      <c r="U108" s="9" t="s">
        <v>55</v>
      </c>
      <c r="V108" s="9" t="s">
        <v>55</v>
      </c>
      <c r="W108" s="11">
        <v>58452</v>
      </c>
      <c r="X108" s="11">
        <v>65853</v>
      </c>
      <c r="Y108" s="11">
        <v>60867</v>
      </c>
      <c r="Z108" s="11">
        <v>50445</v>
      </c>
      <c r="AA108" s="11">
        <v>25170</v>
      </c>
      <c r="AB108" s="11">
        <v>25170</v>
      </c>
      <c r="AC108" s="9" t="s">
        <v>55</v>
      </c>
      <c r="AD108" s="10">
        <v>0.25</v>
      </c>
      <c r="AE108" s="10">
        <v>0.44</v>
      </c>
      <c r="AF108" s="10">
        <v>0.39400000000000002</v>
      </c>
      <c r="AG108" s="9">
        <v>45.67</v>
      </c>
      <c r="AH108" s="9">
        <v>70.67</v>
      </c>
      <c r="AI108" s="9">
        <v>11</v>
      </c>
      <c r="AJ108" s="9">
        <v>7.1109999999999998</v>
      </c>
      <c r="AK108" s="9">
        <v>0.64622999999999997</v>
      </c>
      <c r="AL108" s="9" t="s">
        <v>55</v>
      </c>
      <c r="AM108" s="9" t="s">
        <v>55</v>
      </c>
      <c r="AN108" s="10">
        <v>2.7E-2</v>
      </c>
      <c r="AO108" s="10">
        <v>7.3999999999999996E-2</v>
      </c>
      <c r="AP108" s="10">
        <v>0.182</v>
      </c>
      <c r="AQ108" s="9">
        <v>524</v>
      </c>
      <c r="AR108" s="9" t="s">
        <v>55</v>
      </c>
      <c r="AS108" s="10">
        <v>0.107</v>
      </c>
      <c r="AT108" s="10">
        <v>0.24399999999999999</v>
      </c>
      <c r="AU108" s="16" t="s">
        <v>2055</v>
      </c>
      <c r="AV108" s="1" t="str">
        <f t="shared" si="1"/>
        <v>no</v>
      </c>
    </row>
    <row r="109" spans="1:48" ht="14.25" hidden="1" customHeight="1">
      <c r="A109" s="7">
        <v>447</v>
      </c>
      <c r="B109" s="8" t="s">
        <v>966</v>
      </c>
      <c r="C109" s="8" t="s">
        <v>337</v>
      </c>
      <c r="D109" s="9" t="s">
        <v>91</v>
      </c>
      <c r="E109" s="9" t="s">
        <v>59</v>
      </c>
      <c r="F109" s="9" t="s">
        <v>390</v>
      </c>
      <c r="G109" s="9">
        <v>1420</v>
      </c>
      <c r="H109" s="10">
        <v>0.94499999999999995</v>
      </c>
      <c r="I109" s="9">
        <v>0.93799999999999994</v>
      </c>
      <c r="J109" s="9">
        <v>0.90900000000000003</v>
      </c>
      <c r="K109" s="10">
        <v>1</v>
      </c>
      <c r="L109" s="10">
        <v>8.0000000000000002E-3</v>
      </c>
      <c r="M109" s="10">
        <v>0.02</v>
      </c>
      <c r="N109" s="10">
        <v>0.96</v>
      </c>
      <c r="O109" s="9">
        <v>2003.86</v>
      </c>
      <c r="P109" s="9" t="s">
        <v>55</v>
      </c>
      <c r="Q109" s="9" t="s">
        <v>55</v>
      </c>
      <c r="R109" s="9">
        <v>530</v>
      </c>
      <c r="S109" s="9" t="s">
        <v>55</v>
      </c>
      <c r="T109" s="9" t="s">
        <v>55</v>
      </c>
      <c r="U109" s="9" t="s">
        <v>55</v>
      </c>
      <c r="V109" s="9" t="s">
        <v>55</v>
      </c>
      <c r="W109" s="11">
        <v>108033</v>
      </c>
      <c r="X109" s="11">
        <v>128970</v>
      </c>
      <c r="Y109" s="11">
        <v>93753</v>
      </c>
      <c r="Z109" s="11">
        <v>77706</v>
      </c>
      <c r="AA109" s="11">
        <v>49263</v>
      </c>
      <c r="AB109" s="11">
        <v>49263</v>
      </c>
      <c r="AC109" s="9" t="s">
        <v>55</v>
      </c>
      <c r="AD109" s="10">
        <v>0.91900000000000004</v>
      </c>
      <c r="AE109" s="10">
        <v>0.14000000000000001</v>
      </c>
      <c r="AF109" s="10">
        <v>0.13100000000000001</v>
      </c>
      <c r="AG109" s="9">
        <v>239.33</v>
      </c>
      <c r="AH109" s="9">
        <v>331.67</v>
      </c>
      <c r="AI109" s="9">
        <v>8.3699999999999992</v>
      </c>
      <c r="AJ109" s="9">
        <v>6.0419999999999998</v>
      </c>
      <c r="AK109" s="9">
        <v>0.72160999999999997</v>
      </c>
      <c r="AL109" s="9" t="s">
        <v>55</v>
      </c>
      <c r="AM109" s="9" t="s">
        <v>55</v>
      </c>
      <c r="AN109" s="10">
        <v>0.105</v>
      </c>
      <c r="AO109" s="10">
        <v>0.24299999999999999</v>
      </c>
      <c r="AP109" s="10">
        <v>0.182</v>
      </c>
      <c r="AQ109" s="9">
        <v>2014</v>
      </c>
      <c r="AR109" s="9">
        <v>0.315</v>
      </c>
      <c r="AS109" s="10" t="s">
        <v>249</v>
      </c>
      <c r="AT109" s="9">
        <v>2.5999999999999999E-2</v>
      </c>
      <c r="AU109" s="16">
        <v>0.76045627376425851</v>
      </c>
      <c r="AV109" s="1" t="str">
        <f t="shared" si="1"/>
        <v>no</v>
      </c>
    </row>
    <row r="110" spans="1:48" ht="14.25" hidden="1" customHeight="1">
      <c r="A110" s="7">
        <v>461</v>
      </c>
      <c r="B110" s="8" t="s">
        <v>989</v>
      </c>
      <c r="C110" s="8" t="s">
        <v>337</v>
      </c>
      <c r="D110" s="9" t="s">
        <v>91</v>
      </c>
      <c r="E110" s="9" t="s">
        <v>59</v>
      </c>
      <c r="F110" s="9" t="s">
        <v>390</v>
      </c>
      <c r="G110" s="9">
        <v>1050</v>
      </c>
      <c r="H110" s="10">
        <v>0.84799999999999998</v>
      </c>
      <c r="I110" s="10">
        <v>0.83699999999999997</v>
      </c>
      <c r="J110" s="10">
        <v>0.76800000000000002</v>
      </c>
      <c r="K110" s="10">
        <v>1</v>
      </c>
      <c r="L110" s="10">
        <v>8.0000000000000002E-3</v>
      </c>
      <c r="M110" s="10">
        <v>4.5999999999999999E-2</v>
      </c>
      <c r="N110" s="10">
        <v>0.91</v>
      </c>
      <c r="O110" s="9">
        <v>1933.46</v>
      </c>
      <c r="P110" s="9" t="s">
        <v>55</v>
      </c>
      <c r="Q110" s="9" t="s">
        <v>55</v>
      </c>
      <c r="R110" s="9">
        <v>530</v>
      </c>
      <c r="S110" s="9" t="s">
        <v>55</v>
      </c>
      <c r="T110" s="9" t="s">
        <v>55</v>
      </c>
      <c r="U110" s="9" t="s">
        <v>55</v>
      </c>
      <c r="V110" s="9" t="s">
        <v>55</v>
      </c>
      <c r="W110" s="11">
        <v>75413</v>
      </c>
      <c r="X110" s="11">
        <v>93195</v>
      </c>
      <c r="Y110" s="11">
        <v>72810</v>
      </c>
      <c r="Z110" s="11">
        <v>63009</v>
      </c>
      <c r="AA110" s="11">
        <v>40846</v>
      </c>
      <c r="AB110" s="11">
        <v>40846</v>
      </c>
      <c r="AC110" s="9" t="s">
        <v>55</v>
      </c>
      <c r="AD110" s="10">
        <v>0.70599999999999996</v>
      </c>
      <c r="AE110" s="10">
        <v>0.24</v>
      </c>
      <c r="AF110" s="10">
        <v>0.24</v>
      </c>
      <c r="AG110" s="9">
        <v>160.33000000000001</v>
      </c>
      <c r="AH110" s="9">
        <v>265</v>
      </c>
      <c r="AI110" s="9">
        <v>12.06</v>
      </c>
      <c r="AJ110" s="9">
        <v>7.2960000000000003</v>
      </c>
      <c r="AK110" s="9">
        <v>0.60502999999999996</v>
      </c>
      <c r="AL110" s="9" t="s">
        <v>55</v>
      </c>
      <c r="AM110" s="9" t="s">
        <v>55</v>
      </c>
      <c r="AN110" s="10">
        <v>4.3999999999999997E-2</v>
      </c>
      <c r="AO110" s="10">
        <v>0.16500000000000001</v>
      </c>
      <c r="AP110" s="10">
        <v>0.182</v>
      </c>
      <c r="AQ110" s="9">
        <v>1943</v>
      </c>
      <c r="AR110" s="9">
        <v>0.37</v>
      </c>
      <c r="AS110" s="10">
        <v>1.7000000000000001E-2</v>
      </c>
      <c r="AT110" s="10">
        <v>0.14199999999999999</v>
      </c>
      <c r="AU110" s="16">
        <v>0.72992700729927007</v>
      </c>
      <c r="AV110" s="1" t="str">
        <f t="shared" si="1"/>
        <v>no</v>
      </c>
    </row>
    <row r="111" spans="1:48" ht="14.25" hidden="1" customHeight="1">
      <c r="A111" s="7">
        <v>448</v>
      </c>
      <c r="B111" s="8" t="s">
        <v>967</v>
      </c>
      <c r="C111" s="8" t="s">
        <v>337</v>
      </c>
      <c r="D111" s="9" t="s">
        <v>91</v>
      </c>
      <c r="E111" s="9" t="s">
        <v>59</v>
      </c>
      <c r="F111" s="9" t="s">
        <v>409</v>
      </c>
      <c r="G111" s="9" t="s">
        <v>55</v>
      </c>
      <c r="H111" s="10">
        <v>0.73399999999999999</v>
      </c>
      <c r="I111" s="10">
        <v>0.72099999999999997</v>
      </c>
      <c r="J111" s="10">
        <v>0.63300000000000001</v>
      </c>
      <c r="K111" s="10">
        <v>0.99299999999999999</v>
      </c>
      <c r="L111" s="10">
        <v>1.7000000000000001E-2</v>
      </c>
      <c r="M111" s="10">
        <v>0.14199999999999999</v>
      </c>
      <c r="N111" s="10">
        <v>0.82</v>
      </c>
      <c r="O111" s="9">
        <v>2145.36</v>
      </c>
      <c r="P111" s="9">
        <v>6</v>
      </c>
      <c r="Q111" s="9" t="s">
        <v>55</v>
      </c>
      <c r="R111" s="9">
        <v>723</v>
      </c>
      <c r="S111" s="9" t="s">
        <v>55</v>
      </c>
      <c r="T111" s="9" t="s">
        <v>55</v>
      </c>
      <c r="U111" s="9" t="s">
        <v>55</v>
      </c>
      <c r="V111" s="9" t="s">
        <v>55</v>
      </c>
      <c r="W111" s="9">
        <v>65553</v>
      </c>
      <c r="X111" s="9">
        <v>76878</v>
      </c>
      <c r="Y111" s="9">
        <v>63144</v>
      </c>
      <c r="Z111" s="9">
        <v>56358</v>
      </c>
      <c r="AA111" s="11">
        <v>35464</v>
      </c>
      <c r="AB111" s="11">
        <v>35464</v>
      </c>
      <c r="AC111" s="9" t="s">
        <v>55</v>
      </c>
      <c r="AD111" s="10">
        <v>0.63300000000000001</v>
      </c>
      <c r="AE111" s="10">
        <v>0.25</v>
      </c>
      <c r="AF111" s="10">
        <v>0.224</v>
      </c>
      <c r="AG111" s="9">
        <v>190.67</v>
      </c>
      <c r="AH111" s="9">
        <v>325</v>
      </c>
      <c r="AI111" s="9">
        <v>11.25</v>
      </c>
      <c r="AJ111" s="9">
        <v>6.601</v>
      </c>
      <c r="AK111" s="9">
        <v>0.58667000000000002</v>
      </c>
      <c r="AL111" s="9" t="s">
        <v>55</v>
      </c>
      <c r="AM111" s="9" t="s">
        <v>55</v>
      </c>
      <c r="AN111" s="10">
        <v>3.4000000000000002E-2</v>
      </c>
      <c r="AO111" s="10">
        <v>7.4999999999999997E-2</v>
      </c>
      <c r="AP111" s="10">
        <v>0.182</v>
      </c>
      <c r="AQ111" s="9">
        <v>2177</v>
      </c>
      <c r="AR111" s="9">
        <v>0.35899999999999999</v>
      </c>
      <c r="AS111" s="9">
        <v>0.107</v>
      </c>
      <c r="AT111" s="10">
        <v>0.1</v>
      </c>
      <c r="AU111" s="16">
        <v>0.73583517292126566</v>
      </c>
      <c r="AV111" s="1" t="str">
        <f t="shared" si="1"/>
        <v>no</v>
      </c>
    </row>
    <row r="112" spans="1:48" ht="14.25" hidden="1" customHeight="1">
      <c r="A112" s="7">
        <v>450</v>
      </c>
      <c r="B112" s="8" t="s">
        <v>969</v>
      </c>
      <c r="C112" s="8" t="s">
        <v>337</v>
      </c>
      <c r="D112" s="9" t="s">
        <v>91</v>
      </c>
      <c r="E112" s="9" t="s">
        <v>59</v>
      </c>
      <c r="F112" s="9" t="s">
        <v>296</v>
      </c>
      <c r="G112" s="9" t="s">
        <v>55</v>
      </c>
      <c r="H112" s="10">
        <v>0.80800000000000005</v>
      </c>
      <c r="I112" s="10">
        <v>0.80800000000000005</v>
      </c>
      <c r="J112" s="10">
        <v>0.79800000000000004</v>
      </c>
      <c r="K112" s="10">
        <v>1</v>
      </c>
      <c r="L112" s="10">
        <v>1.6E-2</v>
      </c>
      <c r="M112" s="10">
        <v>4.3999999999999997E-2</v>
      </c>
      <c r="N112" s="10">
        <v>0.89</v>
      </c>
      <c r="O112" s="9">
        <v>2356.9299999999998</v>
      </c>
      <c r="P112" s="9" t="s">
        <v>55</v>
      </c>
      <c r="Q112" s="9" t="s">
        <v>55</v>
      </c>
      <c r="R112" s="9">
        <v>735</v>
      </c>
      <c r="S112" s="9" t="s">
        <v>55</v>
      </c>
      <c r="T112" s="9" t="s">
        <v>55</v>
      </c>
      <c r="U112" s="9" t="s">
        <v>55</v>
      </c>
      <c r="V112" s="9" t="s">
        <v>55</v>
      </c>
      <c r="W112" s="11">
        <v>64509</v>
      </c>
      <c r="X112" s="11">
        <v>80271</v>
      </c>
      <c r="Y112" s="11">
        <v>63063</v>
      </c>
      <c r="Z112" s="11">
        <v>54153</v>
      </c>
      <c r="AA112" s="11">
        <v>41620</v>
      </c>
      <c r="AB112" s="11">
        <v>41620</v>
      </c>
      <c r="AC112" s="9" t="s">
        <v>55</v>
      </c>
      <c r="AD112" s="10">
        <v>0.85899999999999999</v>
      </c>
      <c r="AE112" s="10">
        <v>0.26</v>
      </c>
      <c r="AF112" s="10">
        <v>0.251</v>
      </c>
      <c r="AG112" s="9">
        <v>215</v>
      </c>
      <c r="AH112" s="9">
        <v>376.67</v>
      </c>
      <c r="AI112" s="9">
        <v>10.96</v>
      </c>
      <c r="AJ112" s="9">
        <v>6.2569999999999997</v>
      </c>
      <c r="AK112" s="9">
        <v>0.57079999999999997</v>
      </c>
      <c r="AL112" s="9" t="s">
        <v>55</v>
      </c>
      <c r="AM112" s="9" t="s">
        <v>55</v>
      </c>
      <c r="AN112" s="10">
        <v>3.7999999999999999E-2</v>
      </c>
      <c r="AO112" s="10">
        <v>0.13200000000000001</v>
      </c>
      <c r="AP112" s="10">
        <v>0.182</v>
      </c>
      <c r="AQ112" s="9">
        <v>2379</v>
      </c>
      <c r="AR112" s="9">
        <v>0.40500000000000003</v>
      </c>
      <c r="AS112" s="10">
        <v>4.9000000000000002E-2</v>
      </c>
      <c r="AT112" s="10" t="s">
        <v>970</v>
      </c>
      <c r="AU112" s="16">
        <v>0.71174377224199281</v>
      </c>
      <c r="AV112" s="1" t="str">
        <f t="shared" si="1"/>
        <v>no</v>
      </c>
    </row>
    <row r="113" spans="1:48" ht="14.25" hidden="1" customHeight="1">
      <c r="A113" s="7">
        <v>452</v>
      </c>
      <c r="B113" s="8" t="s">
        <v>972</v>
      </c>
      <c r="C113" s="8" t="s">
        <v>337</v>
      </c>
      <c r="D113" s="9" t="s">
        <v>91</v>
      </c>
      <c r="E113" s="9" t="s">
        <v>59</v>
      </c>
      <c r="F113" s="9" t="s">
        <v>390</v>
      </c>
      <c r="G113" s="9">
        <v>1355</v>
      </c>
      <c r="H113" s="10">
        <v>0.89500000000000002</v>
      </c>
      <c r="I113" s="10">
        <v>0.88500000000000001</v>
      </c>
      <c r="J113" s="10">
        <v>0.85299999999999998</v>
      </c>
      <c r="K113" s="10">
        <v>1</v>
      </c>
      <c r="L113" s="10">
        <v>1.6E-2</v>
      </c>
      <c r="M113" s="10">
        <v>4.2999999999999997E-2</v>
      </c>
      <c r="N113" s="10">
        <v>0.95</v>
      </c>
      <c r="O113" s="9">
        <v>2151.7199999999998</v>
      </c>
      <c r="P113" s="9" t="s">
        <v>55</v>
      </c>
      <c r="Q113" s="9" t="s">
        <v>55</v>
      </c>
      <c r="R113" s="9">
        <v>580</v>
      </c>
      <c r="S113" s="11" t="s">
        <v>55</v>
      </c>
      <c r="T113" s="9" t="s">
        <v>55</v>
      </c>
      <c r="U113" s="9" t="s">
        <v>55</v>
      </c>
      <c r="V113" s="11" t="s">
        <v>55</v>
      </c>
      <c r="W113" s="11">
        <v>97657</v>
      </c>
      <c r="X113" s="11">
        <v>115947</v>
      </c>
      <c r="Y113" s="11">
        <v>87516</v>
      </c>
      <c r="Z113" s="11">
        <v>71640</v>
      </c>
      <c r="AA113" s="11">
        <v>48887</v>
      </c>
      <c r="AB113" s="11">
        <v>48887</v>
      </c>
      <c r="AC113" s="9" t="s">
        <v>55</v>
      </c>
      <c r="AD113" s="10">
        <v>0.88</v>
      </c>
      <c r="AE113" s="10">
        <v>0.17</v>
      </c>
      <c r="AF113" s="10">
        <v>0.16500000000000001</v>
      </c>
      <c r="AG113" s="9">
        <v>222.67</v>
      </c>
      <c r="AH113" s="9">
        <v>353</v>
      </c>
      <c r="AI113" s="9">
        <v>9.66</v>
      </c>
      <c r="AJ113" s="9">
        <v>6.0960000000000001</v>
      </c>
      <c r="AK113" s="9">
        <v>0.63078000000000001</v>
      </c>
      <c r="AL113" s="10" t="s">
        <v>55</v>
      </c>
      <c r="AM113" s="10" t="s">
        <v>55</v>
      </c>
      <c r="AN113" s="10">
        <v>0.14499999999999999</v>
      </c>
      <c r="AO113" s="10">
        <v>0.20200000000000001</v>
      </c>
      <c r="AP113" s="10">
        <v>0.182</v>
      </c>
      <c r="AQ113" s="9">
        <v>2172</v>
      </c>
      <c r="AR113" s="9">
        <v>0.54300000000000004</v>
      </c>
      <c r="AS113" s="10" t="s">
        <v>297</v>
      </c>
      <c r="AT113" s="10">
        <v>1.4999999999999999E-2</v>
      </c>
      <c r="AU113" s="16">
        <v>0.64808813998703818</v>
      </c>
      <c r="AV113" s="1" t="str">
        <f t="shared" si="1"/>
        <v>no</v>
      </c>
    </row>
    <row r="114" spans="1:48" ht="14.25" hidden="1" customHeight="1">
      <c r="A114" s="7">
        <v>463</v>
      </c>
      <c r="B114" s="8" t="s">
        <v>992</v>
      </c>
      <c r="C114" s="8" t="s">
        <v>337</v>
      </c>
      <c r="D114" s="9" t="s">
        <v>91</v>
      </c>
      <c r="E114" s="9" t="s">
        <v>59</v>
      </c>
      <c r="F114" s="9" t="s">
        <v>390</v>
      </c>
      <c r="G114" s="9">
        <v>1030.5</v>
      </c>
      <c r="H114" s="10">
        <v>0.76800000000000002</v>
      </c>
      <c r="I114" s="10">
        <v>0.73799999999999999</v>
      </c>
      <c r="J114" s="10">
        <v>0.65700000000000003</v>
      </c>
      <c r="K114" s="10">
        <v>0.93200000000000005</v>
      </c>
      <c r="L114" s="10">
        <v>1.7000000000000001E-2</v>
      </c>
      <c r="M114" s="10">
        <v>5.6000000000000001E-2</v>
      </c>
      <c r="N114" s="10">
        <v>0.85</v>
      </c>
      <c r="O114" s="9">
        <v>1803.87</v>
      </c>
      <c r="P114" s="9">
        <v>31</v>
      </c>
      <c r="Q114" s="9" t="s">
        <v>55</v>
      </c>
      <c r="R114" s="9">
        <v>427</v>
      </c>
      <c r="S114" s="9" t="s">
        <v>55</v>
      </c>
      <c r="T114" s="9" t="s">
        <v>55</v>
      </c>
      <c r="U114" s="9" t="s">
        <v>55</v>
      </c>
      <c r="V114" s="9" t="s">
        <v>55</v>
      </c>
      <c r="W114" s="11">
        <v>74589</v>
      </c>
      <c r="X114" s="11">
        <v>91152</v>
      </c>
      <c r="Y114" s="11">
        <v>72945</v>
      </c>
      <c r="Z114" s="11">
        <v>61560</v>
      </c>
      <c r="AA114" s="11">
        <v>40226</v>
      </c>
      <c r="AB114" s="11">
        <v>40226</v>
      </c>
      <c r="AC114" s="9" t="s">
        <v>55</v>
      </c>
      <c r="AD114" s="10">
        <v>0.66700000000000004</v>
      </c>
      <c r="AE114" s="10">
        <v>0.22</v>
      </c>
      <c r="AF114" s="10">
        <v>0.192</v>
      </c>
      <c r="AG114" s="9">
        <v>149.33000000000001</v>
      </c>
      <c r="AH114" s="9">
        <v>282.33</v>
      </c>
      <c r="AI114" s="9">
        <v>12.08</v>
      </c>
      <c r="AJ114" s="9">
        <v>6.3890000000000002</v>
      </c>
      <c r="AK114" s="9">
        <v>0.52893000000000001</v>
      </c>
      <c r="AL114" s="9" t="s">
        <v>55</v>
      </c>
      <c r="AM114" s="9" t="s">
        <v>55</v>
      </c>
      <c r="AN114" s="10">
        <v>5.8999999999999997E-2</v>
      </c>
      <c r="AO114" s="10">
        <v>0.13800000000000001</v>
      </c>
      <c r="AP114" s="10">
        <v>0.182</v>
      </c>
      <c r="AQ114" s="9">
        <v>1869</v>
      </c>
      <c r="AR114" s="9">
        <v>0.34100000000000003</v>
      </c>
      <c r="AS114" s="10">
        <v>4.3999999999999997E-2</v>
      </c>
      <c r="AT114" s="10">
        <v>0.10100000000000001</v>
      </c>
      <c r="AU114" s="16">
        <v>0.74571215510812827</v>
      </c>
      <c r="AV114" s="1" t="str">
        <f t="shared" si="1"/>
        <v>no</v>
      </c>
    </row>
    <row r="115" spans="1:48" ht="14.25" hidden="1" customHeight="1">
      <c r="A115" s="7">
        <v>465</v>
      </c>
      <c r="B115" s="8" t="s">
        <v>994</v>
      </c>
      <c r="C115" s="8" t="s">
        <v>337</v>
      </c>
      <c r="D115" s="9" t="s">
        <v>91</v>
      </c>
      <c r="E115" s="9" t="s">
        <v>59</v>
      </c>
      <c r="F115" s="9" t="s">
        <v>409</v>
      </c>
      <c r="G115" s="9">
        <v>1275</v>
      </c>
      <c r="H115" s="10">
        <v>0.873</v>
      </c>
      <c r="I115" s="10">
        <v>0.86899999999999999</v>
      </c>
      <c r="J115" s="10">
        <v>0.83799999999999997</v>
      </c>
      <c r="K115" s="10">
        <v>1</v>
      </c>
      <c r="L115" s="10">
        <v>1.2999999999999999E-2</v>
      </c>
      <c r="M115" s="10">
        <v>6.6000000000000003E-2</v>
      </c>
      <c r="N115" s="10">
        <v>0.93</v>
      </c>
      <c r="O115" s="9">
        <v>3021.55</v>
      </c>
      <c r="P115" s="9" t="s">
        <v>55</v>
      </c>
      <c r="Q115" s="9" t="s">
        <v>55</v>
      </c>
      <c r="R115" s="9">
        <v>903</v>
      </c>
      <c r="S115" s="9" t="s">
        <v>55</v>
      </c>
      <c r="T115" s="9" t="s">
        <v>55</v>
      </c>
      <c r="U115" s="9" t="s">
        <v>55</v>
      </c>
      <c r="V115" s="9" t="s">
        <v>55</v>
      </c>
      <c r="W115" s="11">
        <v>79279</v>
      </c>
      <c r="X115" s="11">
        <v>100008</v>
      </c>
      <c r="Y115" s="11">
        <v>78570</v>
      </c>
      <c r="Z115" s="11">
        <v>61677</v>
      </c>
      <c r="AA115" s="11">
        <v>42940</v>
      </c>
      <c r="AB115" s="11">
        <v>42940</v>
      </c>
      <c r="AC115" s="9" t="s">
        <v>55</v>
      </c>
      <c r="AD115" s="10">
        <v>0.85099999999999998</v>
      </c>
      <c r="AE115" s="10">
        <v>0.19</v>
      </c>
      <c r="AF115" s="10">
        <v>0.15</v>
      </c>
      <c r="AG115" s="9">
        <v>251.33</v>
      </c>
      <c r="AH115" s="9">
        <v>373.67</v>
      </c>
      <c r="AI115" s="9">
        <v>12.02</v>
      </c>
      <c r="AJ115" s="9">
        <v>8.0860000000000003</v>
      </c>
      <c r="AK115" s="9">
        <v>0.67261000000000004</v>
      </c>
      <c r="AL115" s="9" t="s">
        <v>55</v>
      </c>
      <c r="AM115" s="9" t="s">
        <v>55</v>
      </c>
      <c r="AN115" s="10">
        <v>7.6999999999999999E-2</v>
      </c>
      <c r="AO115" s="10">
        <v>0.17100000000000001</v>
      </c>
      <c r="AP115" s="10">
        <v>0.182</v>
      </c>
      <c r="AQ115" s="9">
        <v>3046</v>
      </c>
      <c r="AR115" s="9">
        <v>0.43099999999999999</v>
      </c>
      <c r="AS115" s="10">
        <v>1.0999999999999999E-2</v>
      </c>
      <c r="AT115" s="10">
        <v>2.1000000000000001E-2</v>
      </c>
      <c r="AU115" s="16">
        <v>0.69881201956673655</v>
      </c>
      <c r="AV115" s="1" t="str">
        <f t="shared" si="1"/>
        <v>no</v>
      </c>
    </row>
    <row r="116" spans="1:48" ht="14.25" hidden="1" customHeight="1">
      <c r="A116" s="7">
        <v>457</v>
      </c>
      <c r="B116" s="8" t="s">
        <v>982</v>
      </c>
      <c r="C116" s="8" t="s">
        <v>337</v>
      </c>
      <c r="D116" s="9" t="s">
        <v>91</v>
      </c>
      <c r="E116" s="9" t="s">
        <v>51</v>
      </c>
      <c r="F116" s="9" t="s">
        <v>363</v>
      </c>
      <c r="G116" s="9">
        <v>1155</v>
      </c>
      <c r="H116" s="10">
        <v>0.65300000000000002</v>
      </c>
      <c r="I116" s="10">
        <v>0.63900000000000001</v>
      </c>
      <c r="J116" s="10">
        <v>0.51</v>
      </c>
      <c r="K116" s="10">
        <v>1</v>
      </c>
      <c r="L116" s="10">
        <v>8.2000000000000003E-2</v>
      </c>
      <c r="M116" s="10">
        <v>0.33200000000000002</v>
      </c>
      <c r="N116" s="10">
        <v>0.77</v>
      </c>
      <c r="O116" s="9">
        <v>1765.34</v>
      </c>
      <c r="P116" s="9" t="s">
        <v>55</v>
      </c>
      <c r="Q116" s="9" t="s">
        <v>55</v>
      </c>
      <c r="R116" s="9">
        <v>467</v>
      </c>
      <c r="S116" s="11">
        <v>16539</v>
      </c>
      <c r="T116" s="9" t="s">
        <v>352</v>
      </c>
      <c r="U116" s="9" t="s">
        <v>377</v>
      </c>
      <c r="V116" s="11">
        <v>9305</v>
      </c>
      <c r="W116" s="11">
        <v>67964</v>
      </c>
      <c r="X116" s="11">
        <v>80721</v>
      </c>
      <c r="Y116" s="11">
        <v>67104</v>
      </c>
      <c r="Z116" s="11">
        <v>54324</v>
      </c>
      <c r="AA116" s="11">
        <v>12846</v>
      </c>
      <c r="AB116" s="11">
        <v>12846</v>
      </c>
      <c r="AC116" s="9" t="s">
        <v>394</v>
      </c>
      <c r="AD116" s="10">
        <v>0.46300000000000002</v>
      </c>
      <c r="AE116" s="10">
        <v>0.33</v>
      </c>
      <c r="AF116" s="10">
        <v>0.28100000000000003</v>
      </c>
      <c r="AG116" s="9">
        <v>102.67</v>
      </c>
      <c r="AH116" s="9">
        <v>215.67</v>
      </c>
      <c r="AI116" s="9">
        <v>17.190000000000001</v>
      </c>
      <c r="AJ116" s="9">
        <v>8.1850000000000005</v>
      </c>
      <c r="AK116" s="9">
        <v>0.47604000000000002</v>
      </c>
      <c r="AL116" s="10">
        <v>3.3000000000000002E-2</v>
      </c>
      <c r="AM116" s="10">
        <v>0.42499999999999999</v>
      </c>
      <c r="AN116" s="10">
        <v>0.104</v>
      </c>
      <c r="AO116" s="10">
        <v>0.25900000000000001</v>
      </c>
      <c r="AP116" s="10">
        <v>0.182</v>
      </c>
      <c r="AQ116" s="9">
        <v>1856</v>
      </c>
      <c r="AR116" s="9">
        <v>3.6999999999999998E-2</v>
      </c>
      <c r="AS116" s="10" t="s">
        <v>983</v>
      </c>
      <c r="AT116" s="10">
        <v>0.191</v>
      </c>
      <c r="AU116" s="16">
        <v>0.96432015429122464</v>
      </c>
      <c r="AV116" s="1" t="str">
        <f t="shared" si="1"/>
        <v>no</v>
      </c>
    </row>
    <row r="117" spans="1:48" ht="14.25" hidden="1" customHeight="1">
      <c r="A117" s="7">
        <v>506</v>
      </c>
      <c r="B117" s="8" t="s">
        <v>1068</v>
      </c>
      <c r="C117" s="8" t="s">
        <v>1026</v>
      </c>
      <c r="D117" s="9" t="s">
        <v>91</v>
      </c>
      <c r="E117" s="9" t="s">
        <v>59</v>
      </c>
      <c r="F117" s="9" t="s">
        <v>165</v>
      </c>
      <c r="G117" s="9">
        <v>1054</v>
      </c>
      <c r="H117" s="10">
        <v>0.65600000000000003</v>
      </c>
      <c r="I117" s="10">
        <v>0.63700000000000001</v>
      </c>
      <c r="J117" s="10">
        <v>0.47899999999999998</v>
      </c>
      <c r="K117" s="10">
        <v>1</v>
      </c>
      <c r="L117" s="10">
        <v>2.1999999999999999E-2</v>
      </c>
      <c r="M117" s="10">
        <v>0.18099999999999999</v>
      </c>
      <c r="N117" s="10">
        <v>0.83</v>
      </c>
      <c r="O117" s="9">
        <v>938.47</v>
      </c>
      <c r="P117" s="9" t="s">
        <v>55</v>
      </c>
      <c r="Q117" s="9" t="s">
        <v>55</v>
      </c>
      <c r="R117" s="9">
        <v>257</v>
      </c>
      <c r="S117" s="9" t="s">
        <v>55</v>
      </c>
      <c r="T117" s="9" t="s">
        <v>55</v>
      </c>
      <c r="U117" s="9" t="s">
        <v>55</v>
      </c>
      <c r="V117" s="9" t="s">
        <v>55</v>
      </c>
      <c r="W117" s="11">
        <v>52085</v>
      </c>
      <c r="X117" s="11">
        <v>56664</v>
      </c>
      <c r="Y117" s="11">
        <v>50787</v>
      </c>
      <c r="Z117" s="11">
        <v>48555</v>
      </c>
      <c r="AA117" s="11">
        <v>23480</v>
      </c>
      <c r="AB117" s="11">
        <v>23480</v>
      </c>
      <c r="AC117" s="9" t="s">
        <v>55</v>
      </c>
      <c r="AD117" s="10">
        <v>0.53300000000000003</v>
      </c>
      <c r="AE117" s="10">
        <v>0.36</v>
      </c>
      <c r="AF117" s="10">
        <v>0.307</v>
      </c>
      <c r="AG117" s="9">
        <v>62.33</v>
      </c>
      <c r="AH117" s="9">
        <v>107</v>
      </c>
      <c r="AI117" s="9">
        <v>15.06</v>
      </c>
      <c r="AJ117" s="9">
        <v>8.7710000000000008</v>
      </c>
      <c r="AK117" s="9">
        <v>0.58255000000000001</v>
      </c>
      <c r="AL117" s="9" t="s">
        <v>55</v>
      </c>
      <c r="AM117" s="9" t="s">
        <v>55</v>
      </c>
      <c r="AN117" s="10">
        <v>0.156</v>
      </c>
      <c r="AO117" s="10">
        <v>0.16900000000000001</v>
      </c>
      <c r="AP117" s="10">
        <v>0.19600000000000001</v>
      </c>
      <c r="AQ117" s="9">
        <v>951</v>
      </c>
      <c r="AR117" s="9">
        <v>0.23799999999999999</v>
      </c>
      <c r="AS117" s="10">
        <v>2.7E-2</v>
      </c>
      <c r="AT117" s="10">
        <v>0.123</v>
      </c>
      <c r="AU117" s="16">
        <v>0.80775444264943452</v>
      </c>
      <c r="AV117" s="1" t="str">
        <f t="shared" si="1"/>
        <v>no</v>
      </c>
    </row>
    <row r="118" spans="1:48" ht="14.25" hidden="1" customHeight="1">
      <c r="A118" s="7">
        <v>507</v>
      </c>
      <c r="B118" s="8" t="s">
        <v>1069</v>
      </c>
      <c r="C118" s="8" t="s">
        <v>1026</v>
      </c>
      <c r="D118" s="9" t="s">
        <v>91</v>
      </c>
      <c r="E118" s="9" t="s">
        <v>59</v>
      </c>
      <c r="F118" s="9" t="s">
        <v>92</v>
      </c>
      <c r="G118" s="9">
        <v>1125</v>
      </c>
      <c r="H118" s="10">
        <v>0.61699999999999999</v>
      </c>
      <c r="I118" s="10">
        <v>0.61299999999999999</v>
      </c>
      <c r="J118" s="10">
        <v>0.55700000000000005</v>
      </c>
      <c r="K118" s="10">
        <v>0.99099999999999999</v>
      </c>
      <c r="L118" s="10">
        <v>2.5999999999999999E-2</v>
      </c>
      <c r="M118" s="10">
        <v>0.16400000000000001</v>
      </c>
      <c r="N118" s="10">
        <v>0.82</v>
      </c>
      <c r="O118" s="9">
        <v>1041.1500000000001</v>
      </c>
      <c r="P118" s="9">
        <v>9</v>
      </c>
      <c r="Q118" s="9" t="s">
        <v>55</v>
      </c>
      <c r="R118" s="9">
        <v>314</v>
      </c>
      <c r="S118" s="11" t="s">
        <v>55</v>
      </c>
      <c r="T118" s="9" t="s">
        <v>55</v>
      </c>
      <c r="U118" s="9" t="s">
        <v>55</v>
      </c>
      <c r="V118" s="11" t="s">
        <v>55</v>
      </c>
      <c r="W118" s="11">
        <v>60670</v>
      </c>
      <c r="X118" s="11">
        <v>69327</v>
      </c>
      <c r="Y118" s="11">
        <v>57024</v>
      </c>
      <c r="Z118" s="11">
        <v>49500</v>
      </c>
      <c r="AA118" s="11">
        <v>32330</v>
      </c>
      <c r="AB118" s="11">
        <v>32330</v>
      </c>
      <c r="AC118" s="9" t="s">
        <v>55</v>
      </c>
      <c r="AD118" s="10">
        <v>0.63</v>
      </c>
      <c r="AE118" s="10">
        <v>0.26</v>
      </c>
      <c r="AF118" s="10">
        <v>0.27300000000000002</v>
      </c>
      <c r="AG118" s="9">
        <v>103</v>
      </c>
      <c r="AH118" s="9">
        <v>108.67</v>
      </c>
      <c r="AI118" s="9">
        <v>10.11</v>
      </c>
      <c r="AJ118" s="9">
        <v>9.5809999999999995</v>
      </c>
      <c r="AK118" s="9">
        <v>0.94784999999999997</v>
      </c>
      <c r="AL118" s="10" t="s">
        <v>55</v>
      </c>
      <c r="AM118" s="10" t="s">
        <v>55</v>
      </c>
      <c r="AN118" s="10">
        <v>4.4999999999999998E-2</v>
      </c>
      <c r="AO118" s="10">
        <v>0.151</v>
      </c>
      <c r="AP118" s="10">
        <v>0.19600000000000001</v>
      </c>
      <c r="AQ118" s="9">
        <v>1063</v>
      </c>
      <c r="AR118" s="9">
        <v>0.53700000000000003</v>
      </c>
      <c r="AS118" s="10">
        <v>4.4999999999999998E-2</v>
      </c>
      <c r="AT118" s="10" t="s">
        <v>419</v>
      </c>
      <c r="AU118" s="16">
        <v>0.65061808718282366</v>
      </c>
      <c r="AV118" s="1" t="str">
        <f t="shared" si="1"/>
        <v>no</v>
      </c>
    </row>
    <row r="119" spans="1:48" ht="14.25" hidden="1" customHeight="1">
      <c r="A119" s="7">
        <v>475</v>
      </c>
      <c r="B119" s="8" t="s">
        <v>1012</v>
      </c>
      <c r="C119" s="8" t="s">
        <v>1003</v>
      </c>
      <c r="D119" s="9" t="s">
        <v>91</v>
      </c>
      <c r="E119" s="9" t="s">
        <v>59</v>
      </c>
      <c r="F119" s="9" t="s">
        <v>165</v>
      </c>
      <c r="G119" s="9">
        <v>1152.5</v>
      </c>
      <c r="H119" s="10">
        <v>0.66</v>
      </c>
      <c r="I119" s="10">
        <v>0.65200000000000002</v>
      </c>
      <c r="J119" s="10">
        <v>0.58899999999999997</v>
      </c>
      <c r="K119" s="10">
        <v>0.93899999999999995</v>
      </c>
      <c r="L119" s="10">
        <v>1.4E-2</v>
      </c>
      <c r="M119" s="10">
        <v>7.0999999999999994E-2</v>
      </c>
      <c r="N119" s="10">
        <v>0.78</v>
      </c>
      <c r="O119" s="9">
        <v>787.12</v>
      </c>
      <c r="P119" s="9">
        <v>52</v>
      </c>
      <c r="Q119" s="9" t="s">
        <v>55</v>
      </c>
      <c r="R119" s="9">
        <v>175</v>
      </c>
      <c r="S119" s="11" t="s">
        <v>55</v>
      </c>
      <c r="T119" s="9" t="s">
        <v>55</v>
      </c>
      <c r="U119" s="9" t="s">
        <v>55</v>
      </c>
      <c r="V119" s="11" t="s">
        <v>55</v>
      </c>
      <c r="W119" s="11">
        <v>69570</v>
      </c>
      <c r="X119" s="11">
        <v>84591</v>
      </c>
      <c r="Y119" s="11">
        <v>63918</v>
      </c>
      <c r="Z119" s="11">
        <v>62523</v>
      </c>
      <c r="AA119" s="11">
        <v>35510</v>
      </c>
      <c r="AB119" s="11">
        <v>35510</v>
      </c>
      <c r="AC119" s="9" t="s">
        <v>55</v>
      </c>
      <c r="AD119" s="10">
        <v>0.60299999999999998</v>
      </c>
      <c r="AE119" s="10">
        <v>0.24</v>
      </c>
      <c r="AF119" s="10">
        <v>0.214</v>
      </c>
      <c r="AG119" s="9">
        <v>95.67</v>
      </c>
      <c r="AH119" s="9">
        <v>167.33</v>
      </c>
      <c r="AI119" s="9">
        <v>8.23</v>
      </c>
      <c r="AJ119" s="9">
        <v>4.7039999999999997</v>
      </c>
      <c r="AK119" s="9">
        <v>0.57171000000000005</v>
      </c>
      <c r="AL119" s="10" t="s">
        <v>55</v>
      </c>
      <c r="AM119" s="10" t="s">
        <v>55</v>
      </c>
      <c r="AN119" s="10">
        <v>4.1000000000000002E-2</v>
      </c>
      <c r="AO119" s="10">
        <v>0.189</v>
      </c>
      <c r="AP119" s="10">
        <v>0.42499999999999999</v>
      </c>
      <c r="AQ119" s="9">
        <v>809</v>
      </c>
      <c r="AR119" s="9">
        <v>0.221</v>
      </c>
      <c r="AS119" s="9">
        <v>0.23599999999999999</v>
      </c>
      <c r="AT119" s="9">
        <v>5.6000000000000001E-2</v>
      </c>
      <c r="AU119" s="16">
        <v>0.819000819000819</v>
      </c>
      <c r="AV119" s="1" t="str">
        <f t="shared" si="1"/>
        <v>no</v>
      </c>
    </row>
    <row r="120" spans="1:48" ht="14.25" hidden="1" customHeight="1">
      <c r="A120" s="7">
        <v>481</v>
      </c>
      <c r="B120" s="8" t="s">
        <v>1022</v>
      </c>
      <c r="C120" s="8" t="s">
        <v>1003</v>
      </c>
      <c r="D120" s="9" t="s">
        <v>91</v>
      </c>
      <c r="E120" s="9" t="s">
        <v>59</v>
      </c>
      <c r="F120" s="9" t="s">
        <v>165</v>
      </c>
      <c r="G120" s="9">
        <v>830</v>
      </c>
      <c r="H120" s="10">
        <v>0.41199999999999998</v>
      </c>
      <c r="I120" s="10">
        <v>0.36899999999999999</v>
      </c>
      <c r="J120" s="10">
        <v>0.245</v>
      </c>
      <c r="K120" s="10">
        <v>0.99</v>
      </c>
      <c r="L120" s="10">
        <v>5.3999999999999999E-2</v>
      </c>
      <c r="M120" s="10">
        <v>0.29699999999999999</v>
      </c>
      <c r="N120" s="10">
        <v>0.67</v>
      </c>
      <c r="O120" s="9">
        <v>843.33</v>
      </c>
      <c r="P120" s="9" t="s">
        <v>55</v>
      </c>
      <c r="Q120" s="9" t="s">
        <v>55</v>
      </c>
      <c r="R120" s="9">
        <v>147</v>
      </c>
      <c r="S120" s="9" t="s">
        <v>55</v>
      </c>
      <c r="T120" s="9" t="s">
        <v>55</v>
      </c>
      <c r="U120" s="9" t="s">
        <v>55</v>
      </c>
      <c r="V120" s="9" t="s">
        <v>55</v>
      </c>
      <c r="W120" s="11">
        <v>46155</v>
      </c>
      <c r="X120" s="11">
        <v>50823</v>
      </c>
      <c r="Y120" s="11">
        <v>40221</v>
      </c>
      <c r="Z120" s="11">
        <v>49221</v>
      </c>
      <c r="AA120" s="11">
        <v>10608</v>
      </c>
      <c r="AB120" s="11">
        <v>10608</v>
      </c>
      <c r="AC120" s="9" t="s">
        <v>55</v>
      </c>
      <c r="AD120" s="10">
        <v>0.42299999999999999</v>
      </c>
      <c r="AE120" s="10">
        <v>0.64</v>
      </c>
      <c r="AF120" s="10">
        <v>0.93300000000000005</v>
      </c>
      <c r="AG120" s="9">
        <v>83.67</v>
      </c>
      <c r="AH120" s="9">
        <v>165.33</v>
      </c>
      <c r="AI120" s="9">
        <v>10.08</v>
      </c>
      <c r="AJ120" s="9">
        <v>5.101</v>
      </c>
      <c r="AK120" s="9">
        <v>0.50605</v>
      </c>
      <c r="AL120" s="9" t="s">
        <v>55</v>
      </c>
      <c r="AM120" s="9" t="s">
        <v>55</v>
      </c>
      <c r="AN120" s="10">
        <v>6.0000000000000001E-3</v>
      </c>
      <c r="AO120" s="10">
        <v>0.98699999999999999</v>
      </c>
      <c r="AP120" s="10">
        <v>0.42499999999999999</v>
      </c>
      <c r="AQ120" s="9">
        <v>872</v>
      </c>
      <c r="AR120" s="9">
        <v>0.23</v>
      </c>
      <c r="AS120" s="9" t="s">
        <v>1023</v>
      </c>
      <c r="AT120" s="10" t="s">
        <v>743</v>
      </c>
      <c r="AU120" s="16">
        <v>0.81300813008130079</v>
      </c>
      <c r="AV120" s="1" t="str">
        <f t="shared" si="1"/>
        <v>no</v>
      </c>
    </row>
    <row r="121" spans="1:48" ht="14.25" hidden="1" customHeight="1">
      <c r="A121" s="7">
        <v>659</v>
      </c>
      <c r="B121" s="8" t="s">
        <v>1301</v>
      </c>
      <c r="C121" s="8" t="s">
        <v>1298</v>
      </c>
      <c r="D121" s="9" t="s">
        <v>91</v>
      </c>
      <c r="E121" s="9" t="s">
        <v>59</v>
      </c>
      <c r="F121" s="9" t="s">
        <v>390</v>
      </c>
      <c r="G121" s="9">
        <v>1350</v>
      </c>
      <c r="H121" s="10">
        <v>0.93</v>
      </c>
      <c r="I121" s="10">
        <v>0.92600000000000005</v>
      </c>
      <c r="J121" s="10">
        <v>0.89600000000000002</v>
      </c>
      <c r="K121" s="10">
        <v>1</v>
      </c>
      <c r="L121" s="10" t="s">
        <v>55</v>
      </c>
      <c r="M121" s="10">
        <v>2.5000000000000001E-2</v>
      </c>
      <c r="N121" s="10">
        <v>0.96</v>
      </c>
      <c r="O121" s="9">
        <v>1784</v>
      </c>
      <c r="P121" s="9" t="s">
        <v>55</v>
      </c>
      <c r="Q121" s="9" t="s">
        <v>55</v>
      </c>
      <c r="R121" s="9">
        <v>501</v>
      </c>
      <c r="S121" s="11" t="s">
        <v>55</v>
      </c>
      <c r="T121" s="9" t="s">
        <v>55</v>
      </c>
      <c r="U121" s="9" t="s">
        <v>55</v>
      </c>
      <c r="V121" s="11" t="s">
        <v>55</v>
      </c>
      <c r="W121" s="11">
        <v>109742</v>
      </c>
      <c r="X121" s="11">
        <v>128358</v>
      </c>
      <c r="Y121" s="11">
        <v>97398</v>
      </c>
      <c r="Z121" s="11">
        <v>75177</v>
      </c>
      <c r="AA121" s="11">
        <v>46966</v>
      </c>
      <c r="AB121" s="11">
        <v>46966</v>
      </c>
      <c r="AC121" s="9" t="s">
        <v>55</v>
      </c>
      <c r="AD121" s="10">
        <v>0.92300000000000004</v>
      </c>
      <c r="AE121" s="10">
        <v>0.17</v>
      </c>
      <c r="AF121" s="10">
        <v>0.14599999999999999</v>
      </c>
      <c r="AG121" s="9">
        <v>179</v>
      </c>
      <c r="AH121" s="9">
        <v>559.33000000000004</v>
      </c>
      <c r="AI121" s="9">
        <v>9.9700000000000006</v>
      </c>
      <c r="AJ121" s="9">
        <v>3.19</v>
      </c>
      <c r="AK121" s="9">
        <v>0.32002000000000003</v>
      </c>
      <c r="AL121" s="10" t="s">
        <v>55</v>
      </c>
      <c r="AM121" s="10" t="s">
        <v>55</v>
      </c>
      <c r="AN121" s="10">
        <v>6.5000000000000002E-2</v>
      </c>
      <c r="AO121" s="10">
        <v>0.24299999999999999</v>
      </c>
      <c r="AP121" s="10">
        <v>0.35599999999999998</v>
      </c>
      <c r="AQ121" s="9">
        <v>1784</v>
      </c>
      <c r="AR121" s="9">
        <v>0.1</v>
      </c>
      <c r="AS121" s="9">
        <v>0.112</v>
      </c>
      <c r="AT121" s="9">
        <v>7.0000000000000001E-3</v>
      </c>
      <c r="AU121" s="16">
        <v>0.90909090909090906</v>
      </c>
      <c r="AV121" s="1" t="str">
        <f t="shared" si="1"/>
        <v>no</v>
      </c>
    </row>
    <row r="122" spans="1:48" ht="14.25" hidden="1" customHeight="1">
      <c r="A122" s="7">
        <v>665</v>
      </c>
      <c r="B122" s="8" t="s">
        <v>1311</v>
      </c>
      <c r="C122" s="8" t="s">
        <v>1298</v>
      </c>
      <c r="D122" s="9" t="s">
        <v>91</v>
      </c>
      <c r="E122" s="9" t="s">
        <v>59</v>
      </c>
      <c r="F122" s="9" t="s">
        <v>296</v>
      </c>
      <c r="G122" s="9" t="s">
        <v>55</v>
      </c>
      <c r="H122" s="10">
        <v>0.59199999999999997</v>
      </c>
      <c r="I122" s="10">
        <v>0.57399999999999995</v>
      </c>
      <c r="J122" s="10">
        <v>0.432</v>
      </c>
      <c r="K122" s="10">
        <v>1</v>
      </c>
      <c r="L122" s="10">
        <v>0.189</v>
      </c>
      <c r="M122" s="10">
        <v>0.35599999999999998</v>
      </c>
      <c r="N122" s="10">
        <v>0.67</v>
      </c>
      <c r="O122" s="9">
        <v>1700.49</v>
      </c>
      <c r="P122" s="9" t="s">
        <v>55</v>
      </c>
      <c r="Q122" s="9" t="s">
        <v>55</v>
      </c>
      <c r="R122" s="9">
        <v>580</v>
      </c>
      <c r="S122" s="9" t="s">
        <v>55</v>
      </c>
      <c r="T122" s="9" t="s">
        <v>55</v>
      </c>
      <c r="U122" s="9" t="s">
        <v>55</v>
      </c>
      <c r="V122" s="9" t="s">
        <v>55</v>
      </c>
      <c r="W122" s="11">
        <v>57693</v>
      </c>
      <c r="X122" s="11">
        <v>65925</v>
      </c>
      <c r="Y122" s="11">
        <v>60030</v>
      </c>
      <c r="Z122" s="11">
        <v>51057</v>
      </c>
      <c r="AA122" s="11">
        <v>34090</v>
      </c>
      <c r="AB122" s="11">
        <v>34090</v>
      </c>
      <c r="AC122" s="9" t="s">
        <v>55</v>
      </c>
      <c r="AD122" s="10">
        <v>0.54400000000000004</v>
      </c>
      <c r="AE122" s="10">
        <v>0.38</v>
      </c>
      <c r="AF122" s="10">
        <v>0.40300000000000002</v>
      </c>
      <c r="AG122" s="9">
        <v>121.67</v>
      </c>
      <c r="AH122" s="9">
        <v>202</v>
      </c>
      <c r="AI122" s="9">
        <v>13.98</v>
      </c>
      <c r="AJ122" s="9">
        <v>8.4179999999999993</v>
      </c>
      <c r="AK122" s="9">
        <v>0.60231000000000001</v>
      </c>
      <c r="AL122" s="9" t="s">
        <v>55</v>
      </c>
      <c r="AM122" s="9" t="s">
        <v>55</v>
      </c>
      <c r="AN122" s="10">
        <v>0.02</v>
      </c>
      <c r="AO122" s="10">
        <v>0.35499999999999998</v>
      </c>
      <c r="AP122" s="10">
        <v>0.35599999999999998</v>
      </c>
      <c r="AQ122" s="9">
        <v>1917</v>
      </c>
      <c r="AR122" s="9">
        <v>0.43099999999999999</v>
      </c>
      <c r="AS122" s="10">
        <v>1E-3</v>
      </c>
      <c r="AT122" s="10">
        <v>4.8000000000000001E-2</v>
      </c>
      <c r="AU122" s="16">
        <v>0.69881201956673655</v>
      </c>
      <c r="AV122" s="1" t="str">
        <f t="shared" si="1"/>
        <v>no</v>
      </c>
    </row>
    <row r="123" spans="1:48" ht="14.25" hidden="1" customHeight="1">
      <c r="A123" s="7">
        <v>666</v>
      </c>
      <c r="B123" s="8" t="s">
        <v>1312</v>
      </c>
      <c r="C123" s="8" t="s">
        <v>1298</v>
      </c>
      <c r="D123" s="9" t="s">
        <v>91</v>
      </c>
      <c r="E123" s="9" t="s">
        <v>59</v>
      </c>
      <c r="F123" s="9" t="s">
        <v>187</v>
      </c>
      <c r="G123" s="9">
        <v>790</v>
      </c>
      <c r="H123" s="10">
        <v>0.45700000000000002</v>
      </c>
      <c r="I123" s="10">
        <v>0.443</v>
      </c>
      <c r="J123" s="10">
        <v>0.379</v>
      </c>
      <c r="K123" s="10">
        <v>0.95599999999999996</v>
      </c>
      <c r="L123" s="10">
        <v>3.9E-2</v>
      </c>
      <c r="M123" s="10">
        <v>0.218</v>
      </c>
      <c r="N123" s="10">
        <v>0.68</v>
      </c>
      <c r="O123" s="9">
        <v>1406.39</v>
      </c>
      <c r="P123" s="9">
        <v>0</v>
      </c>
      <c r="Q123" s="9" t="s">
        <v>55</v>
      </c>
      <c r="R123" s="9">
        <v>254</v>
      </c>
      <c r="S123" s="9" t="s">
        <v>55</v>
      </c>
      <c r="T123" s="9" t="s">
        <v>55</v>
      </c>
      <c r="U123" s="9" t="s">
        <v>55</v>
      </c>
      <c r="V123" s="9" t="s">
        <v>55</v>
      </c>
      <c r="W123" s="11">
        <v>57049</v>
      </c>
      <c r="X123" s="11">
        <v>74637</v>
      </c>
      <c r="Y123" s="11">
        <v>59670</v>
      </c>
      <c r="Z123" s="11">
        <v>52659</v>
      </c>
      <c r="AA123" s="11">
        <v>18236</v>
      </c>
      <c r="AB123" s="11">
        <v>18236</v>
      </c>
      <c r="AC123" s="9" t="s">
        <v>55</v>
      </c>
      <c r="AD123" s="10">
        <v>0.46200000000000002</v>
      </c>
      <c r="AE123" s="10">
        <v>0.76</v>
      </c>
      <c r="AF123" s="10">
        <v>0.70299999999999996</v>
      </c>
      <c r="AG123" s="9">
        <v>117</v>
      </c>
      <c r="AH123" s="9">
        <v>145.33000000000001</v>
      </c>
      <c r="AI123" s="9">
        <v>12.02</v>
      </c>
      <c r="AJ123" s="9">
        <v>9.6769999999999996</v>
      </c>
      <c r="AK123" s="9">
        <v>0.80505000000000004</v>
      </c>
      <c r="AL123" s="9" t="s">
        <v>55</v>
      </c>
      <c r="AM123" s="9" t="s">
        <v>55</v>
      </c>
      <c r="AN123" s="10">
        <v>3.5000000000000003E-2</v>
      </c>
      <c r="AO123" s="10">
        <v>0.86899999999999999</v>
      </c>
      <c r="AP123" s="10">
        <v>0.35599999999999998</v>
      </c>
      <c r="AQ123" s="9">
        <v>1438</v>
      </c>
      <c r="AR123" s="9">
        <v>0.95</v>
      </c>
      <c r="AS123" s="10" t="s">
        <v>1313</v>
      </c>
      <c r="AT123" s="9" t="s">
        <v>496</v>
      </c>
      <c r="AU123" s="16">
        <v>0.51282051282051277</v>
      </c>
      <c r="AV123" s="1" t="str">
        <f t="shared" si="1"/>
        <v>no</v>
      </c>
    </row>
    <row r="124" spans="1:48" ht="14.25" hidden="1" customHeight="1">
      <c r="A124" s="7">
        <v>668</v>
      </c>
      <c r="B124" s="8" t="s">
        <v>1315</v>
      </c>
      <c r="C124" s="8" t="s">
        <v>1298</v>
      </c>
      <c r="D124" s="9" t="s">
        <v>91</v>
      </c>
      <c r="E124" s="9" t="s">
        <v>59</v>
      </c>
      <c r="F124" s="9" t="s">
        <v>390</v>
      </c>
      <c r="G124" s="9">
        <v>1025</v>
      </c>
      <c r="H124" s="10">
        <v>0.62</v>
      </c>
      <c r="I124" s="10">
        <v>0.61599999999999999</v>
      </c>
      <c r="J124" s="10">
        <v>0.54800000000000004</v>
      </c>
      <c r="K124" s="10">
        <v>0.86099999999999999</v>
      </c>
      <c r="L124" s="10">
        <v>3.7999999999999999E-2</v>
      </c>
      <c r="M124" s="10">
        <v>0.189</v>
      </c>
      <c r="N124" s="10">
        <v>0.79</v>
      </c>
      <c r="O124" s="9">
        <v>1822.7</v>
      </c>
      <c r="P124" s="9">
        <v>82</v>
      </c>
      <c r="Q124" s="9" t="s">
        <v>55</v>
      </c>
      <c r="R124" s="9">
        <v>408</v>
      </c>
      <c r="S124" s="9" t="s">
        <v>55</v>
      </c>
      <c r="T124" s="9" t="s">
        <v>55</v>
      </c>
      <c r="U124" s="9" t="s">
        <v>55</v>
      </c>
      <c r="V124" s="9" t="s">
        <v>55</v>
      </c>
      <c r="W124" s="11">
        <v>62452</v>
      </c>
      <c r="X124" s="11">
        <v>72036</v>
      </c>
      <c r="Y124" s="11">
        <v>59445</v>
      </c>
      <c r="Z124" s="11">
        <v>52740</v>
      </c>
      <c r="AA124" s="11">
        <v>33730</v>
      </c>
      <c r="AB124" s="11">
        <v>33730</v>
      </c>
      <c r="AC124" s="9" t="s">
        <v>55</v>
      </c>
      <c r="AD124" s="10">
        <v>0.51200000000000001</v>
      </c>
      <c r="AE124" s="10">
        <v>0.33</v>
      </c>
      <c r="AF124" s="10">
        <v>0.31900000000000001</v>
      </c>
      <c r="AG124" s="9">
        <v>131.33000000000001</v>
      </c>
      <c r="AH124" s="9">
        <v>244.67</v>
      </c>
      <c r="AI124" s="9">
        <v>13.88</v>
      </c>
      <c r="AJ124" s="9">
        <v>7.45</v>
      </c>
      <c r="AK124" s="9">
        <v>0.53678000000000003</v>
      </c>
      <c r="AL124" s="9" t="s">
        <v>55</v>
      </c>
      <c r="AM124" s="9" t="s">
        <v>55</v>
      </c>
      <c r="AN124" s="10">
        <v>5.1999999999999998E-2</v>
      </c>
      <c r="AO124" s="10">
        <v>0.214</v>
      </c>
      <c r="AP124" s="10">
        <v>0.35599999999999998</v>
      </c>
      <c r="AQ124" s="9">
        <v>1949</v>
      </c>
      <c r="AR124" s="9">
        <v>0.313</v>
      </c>
      <c r="AS124" s="9">
        <v>0.14099999999999999</v>
      </c>
      <c r="AT124" s="9">
        <v>0.108</v>
      </c>
      <c r="AU124" s="16">
        <v>0.76161462300076166</v>
      </c>
      <c r="AV124" s="1" t="str">
        <f t="shared" si="1"/>
        <v>no</v>
      </c>
    </row>
    <row r="125" spans="1:48" ht="14.25" hidden="1" customHeight="1">
      <c r="A125" s="7">
        <v>681</v>
      </c>
      <c r="B125" s="8" t="s">
        <v>1335</v>
      </c>
      <c r="C125" s="8" t="s">
        <v>1298</v>
      </c>
      <c r="D125" s="9" t="s">
        <v>91</v>
      </c>
      <c r="E125" s="9" t="s">
        <v>59</v>
      </c>
      <c r="F125" s="9" t="s">
        <v>165</v>
      </c>
      <c r="G125" s="9">
        <v>1090</v>
      </c>
      <c r="H125" s="10">
        <v>0.60299999999999998</v>
      </c>
      <c r="I125" s="10">
        <v>0.57399999999999995</v>
      </c>
      <c r="J125" s="10">
        <v>0.51800000000000002</v>
      </c>
      <c r="K125" s="10">
        <v>0.86299999999999999</v>
      </c>
      <c r="L125" s="10">
        <v>0.18099999999999999</v>
      </c>
      <c r="M125" s="10">
        <v>0.32600000000000001</v>
      </c>
      <c r="N125" s="10">
        <v>0.83</v>
      </c>
      <c r="O125" s="9">
        <v>892.41</v>
      </c>
      <c r="P125" s="9">
        <v>32</v>
      </c>
      <c r="Q125" s="9" t="s">
        <v>55</v>
      </c>
      <c r="R125" s="9">
        <v>244</v>
      </c>
      <c r="S125" s="9" t="s">
        <v>55</v>
      </c>
      <c r="T125" s="9" t="s">
        <v>55</v>
      </c>
      <c r="U125" s="9" t="s">
        <v>55</v>
      </c>
      <c r="V125" s="9" t="s">
        <v>55</v>
      </c>
      <c r="W125" s="9">
        <v>55902</v>
      </c>
      <c r="X125" s="9">
        <v>67392</v>
      </c>
      <c r="Y125" s="9">
        <v>57420</v>
      </c>
      <c r="Z125" s="9">
        <v>52002</v>
      </c>
      <c r="AA125" s="11">
        <v>26236</v>
      </c>
      <c r="AB125" s="11">
        <v>26236</v>
      </c>
      <c r="AC125" s="9" t="s">
        <v>55</v>
      </c>
      <c r="AD125" s="10">
        <v>0.48499999999999999</v>
      </c>
      <c r="AE125" s="10">
        <v>0.57999999999999996</v>
      </c>
      <c r="AF125" s="10">
        <v>0.57599999999999996</v>
      </c>
      <c r="AG125" s="9">
        <v>89.33</v>
      </c>
      <c r="AH125" s="9">
        <v>86</v>
      </c>
      <c r="AI125" s="9">
        <v>9.99</v>
      </c>
      <c r="AJ125" s="9">
        <v>10.377000000000001</v>
      </c>
      <c r="AK125" s="9">
        <v>1.0387599999999999</v>
      </c>
      <c r="AL125" s="9" t="s">
        <v>55</v>
      </c>
      <c r="AM125" s="9" t="s">
        <v>55</v>
      </c>
      <c r="AN125" s="10">
        <v>5.0000000000000001E-3</v>
      </c>
      <c r="AO125" s="10">
        <v>0.40899999999999997</v>
      </c>
      <c r="AP125" s="10">
        <v>0.35599999999999998</v>
      </c>
      <c r="AQ125" s="9">
        <v>1087</v>
      </c>
      <c r="AR125" s="9">
        <v>1.2330000000000001</v>
      </c>
      <c r="AS125" s="10" t="s">
        <v>240</v>
      </c>
      <c r="AT125" s="9">
        <v>0.11799999999999999</v>
      </c>
      <c r="AU125" s="16">
        <v>0.44782803403493054</v>
      </c>
      <c r="AV125" s="1" t="str">
        <f t="shared" si="1"/>
        <v>no</v>
      </c>
    </row>
    <row r="126" spans="1:48" ht="14.25" hidden="1" customHeight="1">
      <c r="A126" s="7">
        <v>672</v>
      </c>
      <c r="B126" s="8" t="s">
        <v>1319</v>
      </c>
      <c r="C126" s="8" t="s">
        <v>1298</v>
      </c>
      <c r="D126" s="9" t="s">
        <v>91</v>
      </c>
      <c r="E126" s="9" t="s">
        <v>51</v>
      </c>
      <c r="F126" s="9" t="s">
        <v>363</v>
      </c>
      <c r="G126" s="9">
        <v>1155</v>
      </c>
      <c r="H126" s="10">
        <v>0.59899999999999998</v>
      </c>
      <c r="I126" s="10">
        <v>0.56000000000000005</v>
      </c>
      <c r="J126" s="10">
        <v>0.36</v>
      </c>
      <c r="K126" s="10">
        <v>0.99199999999999999</v>
      </c>
      <c r="L126" s="10">
        <v>0.14599999999999999</v>
      </c>
      <c r="M126" s="10">
        <v>0.41499999999999998</v>
      </c>
      <c r="N126" s="10">
        <v>0.79</v>
      </c>
      <c r="O126" s="9">
        <v>3536.64</v>
      </c>
      <c r="P126" s="9">
        <v>9</v>
      </c>
      <c r="Q126" s="9" t="s">
        <v>55</v>
      </c>
      <c r="R126" s="9">
        <v>793</v>
      </c>
      <c r="S126" s="11">
        <v>17158</v>
      </c>
      <c r="T126" s="9" t="s">
        <v>777</v>
      </c>
      <c r="U126" s="9" t="s">
        <v>810</v>
      </c>
      <c r="V126" s="11">
        <v>8937</v>
      </c>
      <c r="W126" s="11">
        <v>77092</v>
      </c>
      <c r="X126" s="11">
        <v>85581</v>
      </c>
      <c r="Y126" s="11">
        <v>73755</v>
      </c>
      <c r="Z126" s="11">
        <v>64926</v>
      </c>
      <c r="AA126" s="11">
        <v>6605</v>
      </c>
      <c r="AB126" s="11">
        <v>22219</v>
      </c>
      <c r="AC126" s="9" t="s">
        <v>115</v>
      </c>
      <c r="AD126" s="10">
        <v>0.44400000000000001</v>
      </c>
      <c r="AE126" s="10">
        <v>0.26</v>
      </c>
      <c r="AF126" s="10">
        <v>0.34499999999999997</v>
      </c>
      <c r="AG126" s="9">
        <v>246.33</v>
      </c>
      <c r="AH126" s="9">
        <v>417.67</v>
      </c>
      <c r="AI126" s="9">
        <v>14.36</v>
      </c>
      <c r="AJ126" s="9">
        <v>8.468</v>
      </c>
      <c r="AK126" s="9">
        <v>0.58977999999999997</v>
      </c>
      <c r="AL126" s="10">
        <v>2.9000000000000001E-2</v>
      </c>
      <c r="AM126" s="10">
        <v>0.47799999999999998</v>
      </c>
      <c r="AN126" s="10">
        <v>1.4999999999999999E-2</v>
      </c>
      <c r="AO126" s="10">
        <v>0.14699999999999999</v>
      </c>
      <c r="AP126" s="10">
        <v>0.35599999999999998</v>
      </c>
      <c r="AQ126" s="9">
        <v>3891</v>
      </c>
      <c r="AR126" s="9">
        <v>0.47199999999999998</v>
      </c>
      <c r="AS126" s="10">
        <v>0.20899999999999999</v>
      </c>
      <c r="AT126" s="9">
        <v>0.155</v>
      </c>
      <c r="AU126" s="16">
        <v>0.67934782608695654</v>
      </c>
      <c r="AV126" s="1" t="str">
        <f t="shared" si="1"/>
        <v>no</v>
      </c>
    </row>
    <row r="127" spans="1:48" ht="14.25" hidden="1" customHeight="1">
      <c r="A127" s="7">
        <v>684</v>
      </c>
      <c r="B127" s="8" t="s">
        <v>1338</v>
      </c>
      <c r="C127" s="8" t="s">
        <v>1298</v>
      </c>
      <c r="D127" s="9" t="s">
        <v>91</v>
      </c>
      <c r="E127" s="9" t="s">
        <v>59</v>
      </c>
      <c r="F127" s="9" t="s">
        <v>165</v>
      </c>
      <c r="G127" s="9">
        <v>1114</v>
      </c>
      <c r="H127" s="10">
        <v>0.52300000000000002</v>
      </c>
      <c r="I127" s="10">
        <v>0.5</v>
      </c>
      <c r="J127" s="10">
        <v>0.42299999999999999</v>
      </c>
      <c r="K127" s="10">
        <v>0.92700000000000005</v>
      </c>
      <c r="L127" s="10">
        <v>1.6E-2</v>
      </c>
      <c r="M127" s="10">
        <v>0.217</v>
      </c>
      <c r="N127" s="10">
        <v>0.64</v>
      </c>
      <c r="O127" s="9">
        <v>804.84</v>
      </c>
      <c r="P127" s="9">
        <v>28</v>
      </c>
      <c r="Q127" s="9" t="s">
        <v>55</v>
      </c>
      <c r="R127" s="9">
        <v>171</v>
      </c>
      <c r="S127" s="11" t="s">
        <v>55</v>
      </c>
      <c r="T127" s="9" t="s">
        <v>55</v>
      </c>
      <c r="U127" s="9" t="s">
        <v>55</v>
      </c>
      <c r="V127" s="11" t="s">
        <v>55</v>
      </c>
      <c r="W127" s="11" t="s">
        <v>55</v>
      </c>
      <c r="X127" s="11" t="s">
        <v>55</v>
      </c>
      <c r="Y127" s="11" t="s">
        <v>55</v>
      </c>
      <c r="Z127" s="11" t="s">
        <v>55</v>
      </c>
      <c r="AA127" s="11">
        <v>32560</v>
      </c>
      <c r="AB127" s="11">
        <v>32560</v>
      </c>
      <c r="AC127" s="9" t="s">
        <v>55</v>
      </c>
      <c r="AD127" s="10">
        <v>0.57599999999999996</v>
      </c>
      <c r="AE127" s="10">
        <v>0.43</v>
      </c>
      <c r="AF127" s="10">
        <v>0.4</v>
      </c>
      <c r="AG127" s="9">
        <v>82.67</v>
      </c>
      <c r="AH127" s="9">
        <v>94.67</v>
      </c>
      <c r="AI127" s="9">
        <v>9.74</v>
      </c>
      <c r="AJ127" s="9">
        <v>8.5020000000000007</v>
      </c>
      <c r="AK127" s="9">
        <v>0.87324000000000002</v>
      </c>
      <c r="AL127" s="10" t="s">
        <v>55</v>
      </c>
      <c r="AM127" s="10" t="s">
        <v>55</v>
      </c>
      <c r="AN127" s="10">
        <v>2.5000000000000001E-2</v>
      </c>
      <c r="AO127" s="10">
        <v>0.17899999999999999</v>
      </c>
      <c r="AP127" s="10">
        <v>0.35599999999999998</v>
      </c>
      <c r="AQ127" s="9">
        <v>812</v>
      </c>
      <c r="AR127" s="9" t="s">
        <v>55</v>
      </c>
      <c r="AS127" s="10">
        <v>0.17699999999999999</v>
      </c>
      <c r="AT127" s="10" t="s">
        <v>1324</v>
      </c>
      <c r="AU127" s="16" t="s">
        <v>2055</v>
      </c>
      <c r="AV127" s="1" t="str">
        <f t="shared" si="1"/>
        <v>no</v>
      </c>
    </row>
    <row r="128" spans="1:48" ht="14.25" hidden="1" customHeight="1">
      <c r="A128" s="7">
        <v>677</v>
      </c>
      <c r="B128" s="8" t="s">
        <v>1329</v>
      </c>
      <c r="C128" s="8" t="s">
        <v>1298</v>
      </c>
      <c r="D128" s="9" t="s">
        <v>91</v>
      </c>
      <c r="E128" s="9" t="s">
        <v>59</v>
      </c>
      <c r="F128" s="9" t="s">
        <v>165</v>
      </c>
      <c r="G128" s="9">
        <v>870</v>
      </c>
      <c r="H128" s="10">
        <v>0.42599999999999999</v>
      </c>
      <c r="I128" s="10">
        <v>0.39500000000000002</v>
      </c>
      <c r="J128" s="10">
        <v>8.0000000000000002E-3</v>
      </c>
      <c r="K128" s="10">
        <v>1</v>
      </c>
      <c r="L128" s="10">
        <v>0.14599999999999999</v>
      </c>
      <c r="M128" s="10">
        <v>0.33100000000000002</v>
      </c>
      <c r="N128" s="10">
        <v>0.59</v>
      </c>
      <c r="O128" s="9">
        <v>947.34</v>
      </c>
      <c r="P128" s="9" t="s">
        <v>55</v>
      </c>
      <c r="Q128" s="9" t="s">
        <v>55</v>
      </c>
      <c r="R128" s="9">
        <v>178</v>
      </c>
      <c r="S128" s="9" t="s">
        <v>55</v>
      </c>
      <c r="T128" s="9" t="s">
        <v>55</v>
      </c>
      <c r="U128" s="9" t="s">
        <v>55</v>
      </c>
      <c r="V128" s="9" t="s">
        <v>55</v>
      </c>
      <c r="W128" s="11">
        <v>51393</v>
      </c>
      <c r="X128" s="11">
        <v>62442</v>
      </c>
      <c r="Y128" s="11">
        <v>51561</v>
      </c>
      <c r="Z128" s="11">
        <v>50103</v>
      </c>
      <c r="AA128" s="11">
        <v>25850</v>
      </c>
      <c r="AB128" s="11">
        <v>25850</v>
      </c>
      <c r="AC128" s="9" t="s">
        <v>55</v>
      </c>
      <c r="AD128" s="10">
        <v>0.45900000000000002</v>
      </c>
      <c r="AE128" s="10">
        <v>0.45</v>
      </c>
      <c r="AF128" s="10">
        <v>0.625</v>
      </c>
      <c r="AG128" s="9">
        <v>67</v>
      </c>
      <c r="AH128" s="9">
        <v>80.33</v>
      </c>
      <c r="AI128" s="9">
        <v>14.14</v>
      </c>
      <c r="AJ128" s="9">
        <v>11.792999999999999</v>
      </c>
      <c r="AK128" s="9">
        <v>0.83401999999999998</v>
      </c>
      <c r="AL128" s="9" t="s">
        <v>55</v>
      </c>
      <c r="AM128" s="9" t="s">
        <v>55</v>
      </c>
      <c r="AN128" s="10">
        <v>7.0000000000000001E-3</v>
      </c>
      <c r="AO128" s="10">
        <v>0.46</v>
      </c>
      <c r="AP128" s="10">
        <v>0.35599999999999998</v>
      </c>
      <c r="AQ128" s="9">
        <v>1038</v>
      </c>
      <c r="AR128" s="9">
        <v>6.444</v>
      </c>
      <c r="AS128" s="10" t="s">
        <v>463</v>
      </c>
      <c r="AT128" s="10" t="s">
        <v>244</v>
      </c>
      <c r="AU128" s="16">
        <v>0.13433637829124123</v>
      </c>
      <c r="AV128" s="1" t="str">
        <f t="shared" si="1"/>
        <v>no</v>
      </c>
    </row>
    <row r="129" spans="1:48" ht="14.25" hidden="1" customHeight="1">
      <c r="A129" s="7">
        <v>516</v>
      </c>
      <c r="B129" s="8" t="s">
        <v>1084</v>
      </c>
      <c r="C129" s="8" t="s">
        <v>1079</v>
      </c>
      <c r="D129" s="9" t="s">
        <v>91</v>
      </c>
      <c r="E129" s="9" t="s">
        <v>59</v>
      </c>
      <c r="F129" s="9" t="s">
        <v>165</v>
      </c>
      <c r="G129" s="9">
        <v>975</v>
      </c>
      <c r="H129" s="10">
        <v>0.61499999999999999</v>
      </c>
      <c r="I129" s="10">
        <v>0.60799999999999998</v>
      </c>
      <c r="J129" s="10">
        <v>0.56599999999999995</v>
      </c>
      <c r="K129" s="10">
        <v>1</v>
      </c>
      <c r="L129" s="10">
        <v>8.0000000000000002E-3</v>
      </c>
      <c r="M129" s="10">
        <v>0.122</v>
      </c>
      <c r="N129" s="10">
        <v>0.69</v>
      </c>
      <c r="O129" s="9">
        <v>1052.23</v>
      </c>
      <c r="P129" s="9" t="s">
        <v>55</v>
      </c>
      <c r="Q129" s="9" t="s">
        <v>55</v>
      </c>
      <c r="R129" s="9">
        <v>266</v>
      </c>
      <c r="S129" s="11" t="s">
        <v>55</v>
      </c>
      <c r="T129" s="9" t="s">
        <v>55</v>
      </c>
      <c r="U129" s="9" t="s">
        <v>55</v>
      </c>
      <c r="V129" s="11" t="s">
        <v>55</v>
      </c>
      <c r="W129" s="11">
        <v>60241</v>
      </c>
      <c r="X129" s="11">
        <v>75294</v>
      </c>
      <c r="Y129" s="11">
        <v>59328</v>
      </c>
      <c r="Z129" s="11">
        <v>49752</v>
      </c>
      <c r="AA129" s="11">
        <v>28790</v>
      </c>
      <c r="AB129" s="11">
        <v>28790</v>
      </c>
      <c r="AC129" s="9" t="s">
        <v>55</v>
      </c>
      <c r="AD129" s="10">
        <v>0.36399999999999999</v>
      </c>
      <c r="AE129" s="10">
        <v>0.35</v>
      </c>
      <c r="AF129" s="10">
        <v>0.309</v>
      </c>
      <c r="AG129" s="9">
        <v>93.67</v>
      </c>
      <c r="AH129" s="9">
        <v>152</v>
      </c>
      <c r="AI129" s="9">
        <v>11.23</v>
      </c>
      <c r="AJ129" s="9">
        <v>6.923</v>
      </c>
      <c r="AK129" s="9">
        <v>0.61623000000000006</v>
      </c>
      <c r="AL129" s="10" t="s">
        <v>55</v>
      </c>
      <c r="AM129" s="10" t="s">
        <v>55</v>
      </c>
      <c r="AN129" s="10">
        <v>1.7999999999999999E-2</v>
      </c>
      <c r="AO129" s="10">
        <v>0.14899999999999999</v>
      </c>
      <c r="AP129" s="10">
        <v>0.192</v>
      </c>
      <c r="AQ129" s="9">
        <v>1057</v>
      </c>
      <c r="AR129" s="9">
        <v>0.53600000000000003</v>
      </c>
      <c r="AS129" s="10">
        <v>4.2999999999999997E-2</v>
      </c>
      <c r="AT129" s="10">
        <v>0.251</v>
      </c>
      <c r="AU129" s="16">
        <v>0.65104166666666663</v>
      </c>
      <c r="AV129" s="1" t="str">
        <f t="shared" si="1"/>
        <v>no</v>
      </c>
    </row>
    <row r="130" spans="1:48" ht="14.25" hidden="1" customHeight="1">
      <c r="A130" s="7">
        <v>536</v>
      </c>
      <c r="B130" s="8" t="s">
        <v>1115</v>
      </c>
      <c r="C130" s="8" t="s">
        <v>1100</v>
      </c>
      <c r="D130" s="9" t="s">
        <v>91</v>
      </c>
      <c r="E130" s="9" t="s">
        <v>59</v>
      </c>
      <c r="F130" s="9" t="s">
        <v>390</v>
      </c>
      <c r="G130" s="9" t="s">
        <v>55</v>
      </c>
      <c r="H130" s="10">
        <v>0.72899999999999998</v>
      </c>
      <c r="I130" s="10">
        <v>0.72899999999999998</v>
      </c>
      <c r="J130" s="10">
        <v>0.70499999999999996</v>
      </c>
      <c r="K130" s="10">
        <v>1</v>
      </c>
      <c r="L130" s="10">
        <v>2.5000000000000001E-2</v>
      </c>
      <c r="M130" s="10">
        <v>3.7999999999999999E-2</v>
      </c>
      <c r="N130" s="10">
        <v>0.9</v>
      </c>
      <c r="O130" s="9">
        <v>1897.77</v>
      </c>
      <c r="P130" s="9" t="s">
        <v>55</v>
      </c>
      <c r="Q130" s="9" t="s">
        <v>55</v>
      </c>
      <c r="R130" s="9">
        <v>518</v>
      </c>
      <c r="S130" s="9" t="s">
        <v>55</v>
      </c>
      <c r="T130" s="9" t="s">
        <v>55</v>
      </c>
      <c r="U130" s="9" t="s">
        <v>55</v>
      </c>
      <c r="V130" s="9" t="s">
        <v>55</v>
      </c>
      <c r="W130" s="11">
        <v>76024</v>
      </c>
      <c r="X130" s="11">
        <v>91521</v>
      </c>
      <c r="Y130" s="11">
        <v>75600</v>
      </c>
      <c r="Z130" s="11">
        <v>59094</v>
      </c>
      <c r="AA130" s="11">
        <v>37904</v>
      </c>
      <c r="AB130" s="11">
        <v>37904</v>
      </c>
      <c r="AC130" s="9" t="s">
        <v>55</v>
      </c>
      <c r="AD130" s="10">
        <v>0.58299999999999996</v>
      </c>
      <c r="AE130" s="10">
        <v>0.14000000000000001</v>
      </c>
      <c r="AF130" s="10">
        <v>0.156</v>
      </c>
      <c r="AG130" s="9">
        <v>165.67</v>
      </c>
      <c r="AH130" s="9">
        <v>341</v>
      </c>
      <c r="AI130" s="9">
        <v>11.46</v>
      </c>
      <c r="AJ130" s="9">
        <v>5.5650000000000004</v>
      </c>
      <c r="AK130" s="9">
        <v>0.48582999999999998</v>
      </c>
      <c r="AL130" s="9" t="s">
        <v>55</v>
      </c>
      <c r="AM130" s="9" t="s">
        <v>55</v>
      </c>
      <c r="AN130" s="10">
        <v>7.0000000000000001E-3</v>
      </c>
      <c r="AO130" s="10">
        <v>7.0999999999999994E-2</v>
      </c>
      <c r="AP130" s="10">
        <v>8.5000000000000006E-2</v>
      </c>
      <c r="AQ130" s="9">
        <v>1927</v>
      </c>
      <c r="AR130" s="9">
        <v>0.35799999999999998</v>
      </c>
      <c r="AS130" s="9">
        <v>1.4E-2</v>
      </c>
      <c r="AT130" s="9">
        <v>0.14599999999999999</v>
      </c>
      <c r="AU130" s="16">
        <v>0.7363770250368189</v>
      </c>
      <c r="AV130" s="1" t="str">
        <f t="shared" si="1"/>
        <v>no</v>
      </c>
    </row>
    <row r="131" spans="1:48" ht="14.25" hidden="1" customHeight="1">
      <c r="A131" s="7">
        <v>537</v>
      </c>
      <c r="B131" s="8" t="s">
        <v>1116</v>
      </c>
      <c r="C131" s="8" t="s">
        <v>1100</v>
      </c>
      <c r="D131" s="9" t="s">
        <v>91</v>
      </c>
      <c r="E131" s="9" t="s">
        <v>59</v>
      </c>
      <c r="F131" s="9" t="s">
        <v>102</v>
      </c>
      <c r="G131" s="9" t="s">
        <v>55</v>
      </c>
      <c r="H131" s="10">
        <v>0.72199999999999998</v>
      </c>
      <c r="I131" s="10">
        <v>0.72199999999999998</v>
      </c>
      <c r="J131" s="10">
        <v>0.72199999999999998</v>
      </c>
      <c r="K131" s="10">
        <v>1</v>
      </c>
      <c r="L131" s="10" t="s">
        <v>55</v>
      </c>
      <c r="M131" s="10">
        <v>0.46200000000000002</v>
      </c>
      <c r="N131" s="10">
        <v>0.86</v>
      </c>
      <c r="O131" s="9">
        <v>87</v>
      </c>
      <c r="P131" s="9" t="s">
        <v>55</v>
      </c>
      <c r="Q131" s="9" t="s">
        <v>55</v>
      </c>
      <c r="R131" s="9">
        <v>23</v>
      </c>
      <c r="S131" s="9" t="s">
        <v>55</v>
      </c>
      <c r="T131" s="9" t="s">
        <v>55</v>
      </c>
      <c r="U131" s="9" t="s">
        <v>55</v>
      </c>
      <c r="V131" s="9" t="s">
        <v>55</v>
      </c>
      <c r="W131" s="11" t="s">
        <v>55</v>
      </c>
      <c r="X131" s="11" t="s">
        <v>55</v>
      </c>
      <c r="Y131" s="11" t="s">
        <v>55</v>
      </c>
      <c r="Z131" s="11" t="s">
        <v>55</v>
      </c>
      <c r="AA131" s="11">
        <v>20400</v>
      </c>
      <c r="AB131" s="11">
        <v>20400</v>
      </c>
      <c r="AC131" s="9" t="s">
        <v>55</v>
      </c>
      <c r="AD131" s="10">
        <v>0.5</v>
      </c>
      <c r="AE131" s="10">
        <v>0.56999999999999995</v>
      </c>
      <c r="AF131" s="10">
        <v>0.58099999999999996</v>
      </c>
      <c r="AG131" s="9">
        <v>6</v>
      </c>
      <c r="AH131" s="9">
        <v>5.67</v>
      </c>
      <c r="AI131" s="9">
        <v>14.5</v>
      </c>
      <c r="AJ131" s="9">
        <v>15.353</v>
      </c>
      <c r="AK131" s="9">
        <v>1.0588200000000001</v>
      </c>
      <c r="AL131" s="9" t="s">
        <v>55</v>
      </c>
      <c r="AM131" s="9" t="s">
        <v>55</v>
      </c>
      <c r="AN131" s="10">
        <v>2.3E-2</v>
      </c>
      <c r="AO131" s="10">
        <v>0.08</v>
      </c>
      <c r="AP131" s="10">
        <v>8.5000000000000006E-2</v>
      </c>
      <c r="AQ131" s="9">
        <v>87</v>
      </c>
      <c r="AR131" s="9" t="s">
        <v>55</v>
      </c>
      <c r="AS131" s="10">
        <v>4.0000000000000001E-3</v>
      </c>
      <c r="AT131" s="10">
        <v>0.222</v>
      </c>
      <c r="AU131" s="16" t="s">
        <v>2055</v>
      </c>
      <c r="AV131" s="1" t="str">
        <f t="shared" si="1"/>
        <v>no</v>
      </c>
    </row>
    <row r="132" spans="1:48" ht="14.25" hidden="1" customHeight="1">
      <c r="A132" s="7">
        <v>533</v>
      </c>
      <c r="B132" s="8" t="s">
        <v>1109</v>
      </c>
      <c r="C132" s="8" t="s">
        <v>1100</v>
      </c>
      <c r="D132" s="9" t="s">
        <v>91</v>
      </c>
      <c r="E132" s="9" t="s">
        <v>51</v>
      </c>
      <c r="F132" s="9" t="s">
        <v>363</v>
      </c>
      <c r="G132" s="9">
        <v>1010</v>
      </c>
      <c r="H132" s="10">
        <v>0.5</v>
      </c>
      <c r="I132" s="10">
        <v>0.5</v>
      </c>
      <c r="J132" s="10">
        <v>0.375</v>
      </c>
      <c r="K132" s="10">
        <v>0.90600000000000003</v>
      </c>
      <c r="L132" s="10">
        <v>0.24099999999999999</v>
      </c>
      <c r="M132" s="10">
        <v>0.73499999999999999</v>
      </c>
      <c r="N132" s="10">
        <v>0.81</v>
      </c>
      <c r="O132" s="9">
        <v>656.83</v>
      </c>
      <c r="P132" s="9" t="s">
        <v>55</v>
      </c>
      <c r="Q132" s="9" t="s">
        <v>55</v>
      </c>
      <c r="R132" s="9">
        <v>180</v>
      </c>
      <c r="S132" s="9">
        <v>17638</v>
      </c>
      <c r="T132" s="9" t="s">
        <v>489</v>
      </c>
      <c r="U132" s="9" t="s">
        <v>510</v>
      </c>
      <c r="V132" s="9">
        <v>11303</v>
      </c>
      <c r="W132" s="11">
        <v>87550</v>
      </c>
      <c r="X132" s="11">
        <v>115335</v>
      </c>
      <c r="Y132" s="11">
        <v>85356</v>
      </c>
      <c r="Z132" s="11">
        <v>72432</v>
      </c>
      <c r="AA132" s="11">
        <v>14143</v>
      </c>
      <c r="AB132" s="11">
        <v>27413</v>
      </c>
      <c r="AC132" s="9" t="s">
        <v>489</v>
      </c>
      <c r="AD132" s="10">
        <v>0.6</v>
      </c>
      <c r="AE132" s="10">
        <v>0.37</v>
      </c>
      <c r="AF132" s="10">
        <v>0.26700000000000002</v>
      </c>
      <c r="AG132" s="9">
        <v>54.33</v>
      </c>
      <c r="AH132" s="9">
        <v>50</v>
      </c>
      <c r="AI132" s="9">
        <v>12.09</v>
      </c>
      <c r="AJ132" s="9">
        <v>13.137</v>
      </c>
      <c r="AK132" s="9">
        <v>1.08667</v>
      </c>
      <c r="AL132" s="9">
        <v>0.01</v>
      </c>
      <c r="AM132" s="9">
        <v>0.47299999999999998</v>
      </c>
      <c r="AN132" s="10">
        <v>2E-3</v>
      </c>
      <c r="AO132" s="10">
        <v>9.9000000000000005E-2</v>
      </c>
      <c r="AP132" s="10">
        <v>8.5000000000000006E-2</v>
      </c>
      <c r="AQ132" s="9">
        <v>809</v>
      </c>
      <c r="AR132" s="9">
        <v>0.874</v>
      </c>
      <c r="AS132" s="9" t="s">
        <v>498</v>
      </c>
      <c r="AT132" s="10" t="s">
        <v>1110</v>
      </c>
      <c r="AU132" s="16">
        <v>0.53361792956243326</v>
      </c>
      <c r="AV132" s="1" t="str">
        <f t="shared" si="1"/>
        <v>no</v>
      </c>
    </row>
    <row r="133" spans="1:48" ht="14.25" hidden="1" customHeight="1">
      <c r="A133" s="7">
        <v>538</v>
      </c>
      <c r="B133" s="8" t="s">
        <v>1117</v>
      </c>
      <c r="C133" s="8" t="s">
        <v>1118</v>
      </c>
      <c r="D133" s="9" t="s">
        <v>91</v>
      </c>
      <c r="E133" s="9" t="s">
        <v>59</v>
      </c>
      <c r="F133" s="9" t="s">
        <v>390</v>
      </c>
      <c r="G133" s="9">
        <v>860</v>
      </c>
      <c r="H133" s="10">
        <v>0.312</v>
      </c>
      <c r="I133" s="10">
        <v>0.251</v>
      </c>
      <c r="J133" s="10">
        <v>7.2999999999999995E-2</v>
      </c>
      <c r="K133" s="10">
        <v>0.999</v>
      </c>
      <c r="L133" s="10">
        <v>0.113</v>
      </c>
      <c r="M133" s="10">
        <v>0.34599999999999997</v>
      </c>
      <c r="N133" s="10">
        <v>0.7</v>
      </c>
      <c r="O133" s="9">
        <v>1846.99</v>
      </c>
      <c r="P133" s="9">
        <v>2</v>
      </c>
      <c r="Q133" s="9" t="s">
        <v>55</v>
      </c>
      <c r="R133" s="9">
        <v>288</v>
      </c>
      <c r="S133" s="9" t="s">
        <v>55</v>
      </c>
      <c r="T133" s="9" t="s">
        <v>55</v>
      </c>
      <c r="U133" s="9" t="s">
        <v>55</v>
      </c>
      <c r="V133" s="9" t="s">
        <v>55</v>
      </c>
      <c r="W133" s="11">
        <v>81281</v>
      </c>
      <c r="X133" s="11">
        <v>85050</v>
      </c>
      <c r="Y133" s="11">
        <v>71433</v>
      </c>
      <c r="Z133" s="11">
        <v>58338</v>
      </c>
      <c r="AA133" s="11">
        <v>27800</v>
      </c>
      <c r="AB133" s="11">
        <v>27800</v>
      </c>
      <c r="AC133" s="9" t="s">
        <v>55</v>
      </c>
      <c r="AD133" s="10">
        <v>0.3</v>
      </c>
      <c r="AE133" s="10">
        <v>0.84</v>
      </c>
      <c r="AF133" s="10">
        <v>0.69799999999999995</v>
      </c>
      <c r="AG133" s="9">
        <v>73</v>
      </c>
      <c r="AH133" s="9">
        <v>178.33</v>
      </c>
      <c r="AI133" s="9">
        <v>25.3</v>
      </c>
      <c r="AJ133" s="9">
        <v>10.356999999999999</v>
      </c>
      <c r="AK133" s="9">
        <v>0.40934999999999999</v>
      </c>
      <c r="AL133" s="9" t="s">
        <v>55</v>
      </c>
      <c r="AM133" s="9" t="s">
        <v>55</v>
      </c>
      <c r="AN133" s="10">
        <v>4.2000000000000003E-2</v>
      </c>
      <c r="AO133" s="10">
        <v>0.80700000000000005</v>
      </c>
      <c r="AP133" s="10">
        <v>0.42399999999999999</v>
      </c>
      <c r="AQ133" s="9">
        <v>1980</v>
      </c>
      <c r="AR133" s="9">
        <v>7.3999999999999996E-2</v>
      </c>
      <c r="AS133" s="10" t="s">
        <v>1119</v>
      </c>
      <c r="AT133" s="9">
        <v>1.2E-2</v>
      </c>
      <c r="AU133" s="16">
        <v>0.93109869646182497</v>
      </c>
      <c r="AV133" s="1" t="str">
        <f t="shared" ref="AV133:AV196" si="2">IF(AND(O133&gt;=4000,O133&lt;=25000),"yes","no")</f>
        <v>no</v>
      </c>
    </row>
    <row r="134" spans="1:48" ht="14.25" hidden="1" customHeight="1">
      <c r="A134" s="7">
        <v>541</v>
      </c>
      <c r="B134" s="8" t="s">
        <v>1122</v>
      </c>
      <c r="C134" s="8" t="s">
        <v>1118</v>
      </c>
      <c r="D134" s="9" t="s">
        <v>91</v>
      </c>
      <c r="E134" s="9" t="s">
        <v>59</v>
      </c>
      <c r="F134" s="9" t="s">
        <v>390</v>
      </c>
      <c r="G134" s="9" t="s">
        <v>55</v>
      </c>
      <c r="H134" s="10">
        <v>0.67100000000000004</v>
      </c>
      <c r="I134" s="10">
        <v>0.66100000000000003</v>
      </c>
      <c r="J134" s="10">
        <v>0.628</v>
      </c>
      <c r="K134" s="10">
        <v>0.69599999999999995</v>
      </c>
      <c r="L134" s="10">
        <v>2.5999999999999999E-2</v>
      </c>
      <c r="M134" s="10">
        <v>0.24399999999999999</v>
      </c>
      <c r="N134" s="10">
        <v>0.85</v>
      </c>
      <c r="O134" s="9">
        <v>1834.02</v>
      </c>
      <c r="P134" s="9">
        <v>123</v>
      </c>
      <c r="Q134" s="9">
        <v>82</v>
      </c>
      <c r="R134" s="9">
        <v>325</v>
      </c>
      <c r="S134" s="9" t="s">
        <v>55</v>
      </c>
      <c r="T134" s="9" t="s">
        <v>55</v>
      </c>
      <c r="U134" s="9" t="s">
        <v>55</v>
      </c>
      <c r="V134" s="9" t="s">
        <v>55</v>
      </c>
      <c r="W134" s="11">
        <v>82400</v>
      </c>
      <c r="X134" s="11">
        <v>100359</v>
      </c>
      <c r="Y134" s="11">
        <v>76905</v>
      </c>
      <c r="Z134" s="11">
        <v>61992</v>
      </c>
      <c r="AA134" s="11">
        <v>46684</v>
      </c>
      <c r="AB134" s="11">
        <v>46684</v>
      </c>
      <c r="AC134" s="9" t="s">
        <v>55</v>
      </c>
      <c r="AD134" s="10">
        <v>0.58099999999999996</v>
      </c>
      <c r="AE134" s="10">
        <v>0.3</v>
      </c>
      <c r="AF134" s="10">
        <v>0.30099999999999999</v>
      </c>
      <c r="AG134" s="9">
        <v>180.33</v>
      </c>
      <c r="AH134" s="9">
        <v>274</v>
      </c>
      <c r="AI134" s="9">
        <v>10.17</v>
      </c>
      <c r="AJ134" s="9">
        <v>6.6929999999999996</v>
      </c>
      <c r="AK134" s="9">
        <v>0.65815000000000001</v>
      </c>
      <c r="AL134" s="9" t="s">
        <v>55</v>
      </c>
      <c r="AM134" s="9" t="s">
        <v>55</v>
      </c>
      <c r="AN134" s="10">
        <v>0.109</v>
      </c>
      <c r="AO134" s="10">
        <v>0.28000000000000003</v>
      </c>
      <c r="AP134" s="10">
        <v>0.42399999999999999</v>
      </c>
      <c r="AQ134" s="9">
        <v>2082</v>
      </c>
      <c r="AR134" s="9">
        <v>0.44700000000000001</v>
      </c>
      <c r="AS134" s="10">
        <v>0.14399999999999999</v>
      </c>
      <c r="AT134" s="10">
        <v>0.09</v>
      </c>
      <c r="AU134" s="16">
        <v>0.69108500345542501</v>
      </c>
      <c r="AV134" s="1" t="str">
        <f t="shared" si="2"/>
        <v>no</v>
      </c>
    </row>
    <row r="135" spans="1:48" ht="14.25" hidden="1" customHeight="1">
      <c r="A135" s="7">
        <v>1077</v>
      </c>
      <c r="B135" s="8" t="s">
        <v>1885</v>
      </c>
      <c r="C135" s="8" t="s">
        <v>1160</v>
      </c>
      <c r="D135" s="9" t="s">
        <v>91</v>
      </c>
      <c r="E135" s="9" t="s">
        <v>59</v>
      </c>
      <c r="F135" s="9" t="s">
        <v>102</v>
      </c>
      <c r="G135" s="9" t="s">
        <v>55</v>
      </c>
      <c r="H135" s="10">
        <v>0.45400000000000001</v>
      </c>
      <c r="I135" s="10">
        <v>0.42899999999999999</v>
      </c>
      <c r="J135" s="10">
        <v>0.36099999999999999</v>
      </c>
      <c r="K135" s="10">
        <v>0.83099999999999996</v>
      </c>
      <c r="L135" s="9">
        <v>1.9E-2</v>
      </c>
      <c r="M135" s="10">
        <v>0.156</v>
      </c>
      <c r="N135" s="10">
        <v>0.82</v>
      </c>
      <c r="O135" s="9">
        <v>379.4</v>
      </c>
      <c r="P135" s="9">
        <v>39</v>
      </c>
      <c r="Q135" s="9" t="s">
        <v>55</v>
      </c>
      <c r="R135" s="9">
        <v>84</v>
      </c>
      <c r="S135" s="11" t="s">
        <v>55</v>
      </c>
      <c r="T135" s="9" t="s">
        <v>55</v>
      </c>
      <c r="U135" s="9" t="s">
        <v>55</v>
      </c>
      <c r="V135" s="11" t="s">
        <v>55</v>
      </c>
      <c r="W135" s="11" t="s">
        <v>55</v>
      </c>
      <c r="X135" s="11" t="s">
        <v>55</v>
      </c>
      <c r="Y135" s="11" t="s">
        <v>55</v>
      </c>
      <c r="Z135" s="11" t="s">
        <v>55</v>
      </c>
      <c r="AA135" s="11">
        <v>49644</v>
      </c>
      <c r="AB135" s="11">
        <v>49644</v>
      </c>
      <c r="AC135" s="9" t="s">
        <v>55</v>
      </c>
      <c r="AD135" s="10">
        <v>0.52</v>
      </c>
      <c r="AE135" s="10">
        <v>0.3</v>
      </c>
      <c r="AF135" s="10">
        <v>0.35</v>
      </c>
      <c r="AG135" s="9">
        <v>48.67</v>
      </c>
      <c r="AH135" s="9">
        <v>80</v>
      </c>
      <c r="AI135" s="9">
        <v>7.8</v>
      </c>
      <c r="AJ135" s="9">
        <v>4.742</v>
      </c>
      <c r="AK135" s="9">
        <v>0.60833000000000004</v>
      </c>
      <c r="AL135" s="10" t="s">
        <v>55</v>
      </c>
      <c r="AM135" s="10" t="s">
        <v>55</v>
      </c>
      <c r="AN135" s="10">
        <v>0.17199999999999999</v>
      </c>
      <c r="AO135" s="10">
        <v>0.17899999999999999</v>
      </c>
      <c r="AP135" s="10">
        <v>0.60599999999999998</v>
      </c>
      <c r="AQ135" s="9">
        <v>390</v>
      </c>
      <c r="AR135" s="9" t="s">
        <v>55</v>
      </c>
      <c r="AS135" s="10">
        <v>0.42699999999999999</v>
      </c>
      <c r="AT135" s="9" t="s">
        <v>281</v>
      </c>
      <c r="AU135" s="16" t="s">
        <v>2055</v>
      </c>
      <c r="AV135" s="1" t="str">
        <f t="shared" si="2"/>
        <v>no</v>
      </c>
    </row>
    <row r="136" spans="1:48" ht="14.25" hidden="1" customHeight="1">
      <c r="A136" s="7">
        <v>571</v>
      </c>
      <c r="B136" s="8" t="s">
        <v>1172</v>
      </c>
      <c r="C136" s="8" t="s">
        <v>1170</v>
      </c>
      <c r="D136" s="9" t="s">
        <v>91</v>
      </c>
      <c r="E136" s="9" t="s">
        <v>59</v>
      </c>
      <c r="F136" s="9" t="s">
        <v>296</v>
      </c>
      <c r="G136" s="9" t="s">
        <v>55</v>
      </c>
      <c r="H136" s="10">
        <v>0.78</v>
      </c>
      <c r="I136" s="10">
        <v>0.76200000000000001</v>
      </c>
      <c r="J136" s="10">
        <v>0.68500000000000005</v>
      </c>
      <c r="K136" s="10">
        <v>0.876</v>
      </c>
      <c r="L136" s="10">
        <v>3.7999999999999999E-2</v>
      </c>
      <c r="M136" s="10">
        <v>0.19600000000000001</v>
      </c>
      <c r="N136" s="10">
        <v>0.85</v>
      </c>
      <c r="O136" s="9">
        <v>2266.29</v>
      </c>
      <c r="P136" s="9">
        <v>152</v>
      </c>
      <c r="Q136" s="9">
        <v>1</v>
      </c>
      <c r="R136" s="9">
        <v>455</v>
      </c>
      <c r="S136" s="9" t="s">
        <v>55</v>
      </c>
      <c r="T136" s="9" t="s">
        <v>55</v>
      </c>
      <c r="U136" s="9" t="s">
        <v>55</v>
      </c>
      <c r="V136" s="9" t="s">
        <v>55</v>
      </c>
      <c r="W136" s="11">
        <v>100905</v>
      </c>
      <c r="X136" s="11">
        <v>131283</v>
      </c>
      <c r="Y136" s="11">
        <v>91404</v>
      </c>
      <c r="Z136" s="11">
        <v>73359</v>
      </c>
      <c r="AA136" s="11">
        <v>49906</v>
      </c>
      <c r="AB136" s="11">
        <v>49906</v>
      </c>
      <c r="AC136" s="9" t="s">
        <v>55</v>
      </c>
      <c r="AD136" s="10">
        <v>0.79200000000000004</v>
      </c>
      <c r="AE136" s="10">
        <v>0.22</v>
      </c>
      <c r="AF136" s="10">
        <v>0.21</v>
      </c>
      <c r="AG136" s="9">
        <v>232.67</v>
      </c>
      <c r="AH136" s="9">
        <v>510.33</v>
      </c>
      <c r="AI136" s="9">
        <v>9.74</v>
      </c>
      <c r="AJ136" s="9">
        <v>4.4409999999999998</v>
      </c>
      <c r="AK136" s="9">
        <v>0.45590999999999998</v>
      </c>
      <c r="AL136" s="9" t="s">
        <v>55</v>
      </c>
      <c r="AM136" s="9" t="s">
        <v>55</v>
      </c>
      <c r="AN136" s="10">
        <v>0.11899999999999999</v>
      </c>
      <c r="AO136" s="10">
        <v>0.13800000000000001</v>
      </c>
      <c r="AP136" s="10">
        <v>0.42699999999999999</v>
      </c>
      <c r="AQ136" s="9">
        <v>2332</v>
      </c>
      <c r="AR136" s="9">
        <v>0.76300000000000001</v>
      </c>
      <c r="AS136" s="10">
        <v>0.28899999999999998</v>
      </c>
      <c r="AT136" s="10" t="s">
        <v>419</v>
      </c>
      <c r="AU136" s="16">
        <v>0.56721497447532609</v>
      </c>
      <c r="AV136" s="1" t="str">
        <f t="shared" si="2"/>
        <v>no</v>
      </c>
    </row>
    <row r="137" spans="1:48" ht="14.25" hidden="1" customHeight="1">
      <c r="A137" s="7">
        <v>572</v>
      </c>
      <c r="B137" s="8" t="s">
        <v>1173</v>
      </c>
      <c r="C137" s="8" t="s">
        <v>1170</v>
      </c>
      <c r="D137" s="9" t="s">
        <v>91</v>
      </c>
      <c r="E137" s="9" t="s">
        <v>59</v>
      </c>
      <c r="F137" s="9" t="s">
        <v>409</v>
      </c>
      <c r="G137" s="9">
        <v>1355</v>
      </c>
      <c r="H137" s="10">
        <v>0.90600000000000003</v>
      </c>
      <c r="I137" s="10">
        <v>0.89300000000000002</v>
      </c>
      <c r="J137" s="10">
        <v>0.84599999999999997</v>
      </c>
      <c r="K137" s="10">
        <v>1</v>
      </c>
      <c r="L137" s="10">
        <v>1.4999999999999999E-2</v>
      </c>
      <c r="M137" s="10">
        <v>0.10199999999999999</v>
      </c>
      <c r="N137" s="10">
        <v>0.95</v>
      </c>
      <c r="O137" s="9">
        <v>2525.9299999999998</v>
      </c>
      <c r="P137" s="9" t="s">
        <v>55</v>
      </c>
      <c r="Q137" s="9" t="s">
        <v>55</v>
      </c>
      <c r="R137" s="9">
        <v>749</v>
      </c>
      <c r="S137" s="9" t="s">
        <v>55</v>
      </c>
      <c r="T137" s="9" t="s">
        <v>55</v>
      </c>
      <c r="U137" s="9" t="s">
        <v>55</v>
      </c>
      <c r="V137" s="9" t="s">
        <v>55</v>
      </c>
      <c r="W137" s="11">
        <v>131447</v>
      </c>
      <c r="X137" s="11">
        <v>158418</v>
      </c>
      <c r="Y137" s="11">
        <v>114759</v>
      </c>
      <c r="Z137" s="11">
        <v>84024</v>
      </c>
      <c r="AA137" s="11">
        <v>47631</v>
      </c>
      <c r="AB137" s="11">
        <v>47631</v>
      </c>
      <c r="AC137" s="9" t="s">
        <v>55</v>
      </c>
      <c r="AD137" s="10">
        <v>0.93100000000000005</v>
      </c>
      <c r="AE137" s="10">
        <v>0.2</v>
      </c>
      <c r="AF137" s="10">
        <v>0.182</v>
      </c>
      <c r="AG137" s="9">
        <v>262</v>
      </c>
      <c r="AH137" s="9">
        <v>461</v>
      </c>
      <c r="AI137" s="9">
        <v>9.64</v>
      </c>
      <c r="AJ137" s="9">
        <v>5.4790000000000001</v>
      </c>
      <c r="AK137" s="9">
        <v>0.56833</v>
      </c>
      <c r="AL137" s="9" t="s">
        <v>55</v>
      </c>
      <c r="AM137" s="9" t="s">
        <v>55</v>
      </c>
      <c r="AN137" s="10">
        <v>8.4000000000000005E-2</v>
      </c>
      <c r="AO137" s="10">
        <v>0.38300000000000001</v>
      </c>
      <c r="AP137" s="10">
        <v>0.42699999999999999</v>
      </c>
      <c r="AQ137" s="9">
        <v>2548</v>
      </c>
      <c r="AR137" s="9">
        <v>0.88500000000000001</v>
      </c>
      <c r="AS137" s="10">
        <v>4.3999999999999997E-2</v>
      </c>
      <c r="AT137" s="10" t="s">
        <v>673</v>
      </c>
      <c r="AU137" s="16">
        <v>0.5305039787798409</v>
      </c>
      <c r="AV137" s="1" t="str">
        <f t="shared" si="2"/>
        <v>no</v>
      </c>
    </row>
    <row r="138" spans="1:48" ht="14.25" hidden="1" customHeight="1">
      <c r="A138" s="7">
        <v>575</v>
      </c>
      <c r="B138" s="8" t="s">
        <v>1176</v>
      </c>
      <c r="C138" s="8" t="s">
        <v>1170</v>
      </c>
      <c r="D138" s="9" t="s">
        <v>91</v>
      </c>
      <c r="E138" s="9" t="s">
        <v>59</v>
      </c>
      <c r="F138" s="9" t="s">
        <v>409</v>
      </c>
      <c r="G138" s="9">
        <v>1350</v>
      </c>
      <c r="H138" s="10">
        <v>0.89600000000000002</v>
      </c>
      <c r="I138" s="10">
        <v>0.88500000000000001</v>
      </c>
      <c r="J138" s="10">
        <v>0.85899999999999999</v>
      </c>
      <c r="K138" s="10">
        <v>0.997</v>
      </c>
      <c r="L138" s="10">
        <v>7.0000000000000001E-3</v>
      </c>
      <c r="M138" s="10">
        <v>3.5999999999999997E-2</v>
      </c>
      <c r="N138" s="10">
        <v>0.95</v>
      </c>
      <c r="O138" s="9">
        <v>2846.48</v>
      </c>
      <c r="P138" s="9">
        <v>4</v>
      </c>
      <c r="Q138" s="9" t="s">
        <v>55</v>
      </c>
      <c r="R138" s="9">
        <v>894</v>
      </c>
      <c r="S138" s="11" t="s">
        <v>55</v>
      </c>
      <c r="T138" s="9" t="s">
        <v>55</v>
      </c>
      <c r="U138" s="9" t="s">
        <v>55</v>
      </c>
      <c r="V138" s="11" t="s">
        <v>55</v>
      </c>
      <c r="W138" s="11">
        <v>111442</v>
      </c>
      <c r="X138" s="11">
        <v>141219</v>
      </c>
      <c r="Y138" s="11">
        <v>98946</v>
      </c>
      <c r="Z138" s="11">
        <v>81000</v>
      </c>
      <c r="AA138" s="11">
        <v>49970</v>
      </c>
      <c r="AB138" s="11">
        <v>49970</v>
      </c>
      <c r="AC138" s="9" t="s">
        <v>55</v>
      </c>
      <c r="AD138" s="10">
        <v>0.84799999999999998</v>
      </c>
      <c r="AE138" s="10">
        <v>0.13</v>
      </c>
      <c r="AF138" s="10">
        <v>0.123</v>
      </c>
      <c r="AG138" s="9">
        <v>301</v>
      </c>
      <c r="AH138" s="9">
        <v>560.66999999999996</v>
      </c>
      <c r="AI138" s="9">
        <v>9.4600000000000009</v>
      </c>
      <c r="AJ138" s="9">
        <v>5.077</v>
      </c>
      <c r="AK138" s="9">
        <v>0.53686</v>
      </c>
      <c r="AL138" s="10" t="s">
        <v>55</v>
      </c>
      <c r="AM138" s="10" t="s">
        <v>55</v>
      </c>
      <c r="AN138" s="10">
        <v>8.6999999999999994E-2</v>
      </c>
      <c r="AO138" s="10">
        <v>0.20699999999999999</v>
      </c>
      <c r="AP138" s="10">
        <v>0.42699999999999999</v>
      </c>
      <c r="AQ138" s="9">
        <v>2861</v>
      </c>
      <c r="AR138" s="9">
        <v>0.20399999999999999</v>
      </c>
      <c r="AS138" s="9">
        <v>0.22</v>
      </c>
      <c r="AT138" s="10">
        <v>4.8000000000000001E-2</v>
      </c>
      <c r="AU138" s="16">
        <v>0.83056478405315615</v>
      </c>
      <c r="AV138" s="1" t="str">
        <f t="shared" si="2"/>
        <v>no</v>
      </c>
    </row>
    <row r="139" spans="1:48" ht="14.25" hidden="1" customHeight="1">
      <c r="A139" s="7">
        <v>589</v>
      </c>
      <c r="B139" s="8" t="s">
        <v>1208</v>
      </c>
      <c r="C139" s="8" t="s">
        <v>1170</v>
      </c>
      <c r="D139" s="9" t="s">
        <v>91</v>
      </c>
      <c r="E139" s="9" t="s">
        <v>59</v>
      </c>
      <c r="F139" s="9" t="s">
        <v>187</v>
      </c>
      <c r="G139" s="9" t="s">
        <v>55</v>
      </c>
      <c r="H139" s="10">
        <v>0.55000000000000004</v>
      </c>
      <c r="I139" s="10">
        <v>0.53700000000000003</v>
      </c>
      <c r="J139" s="10">
        <v>0.51600000000000001</v>
      </c>
      <c r="K139" s="10">
        <v>0.93600000000000005</v>
      </c>
      <c r="L139" s="10">
        <v>0.128</v>
      </c>
      <c r="M139" s="10">
        <v>0.29399999999999998</v>
      </c>
      <c r="N139" s="10">
        <v>0.79</v>
      </c>
      <c r="O139" s="9">
        <v>1224.6099999999999</v>
      </c>
      <c r="P139" s="9">
        <v>60</v>
      </c>
      <c r="Q139" s="9" t="s">
        <v>55</v>
      </c>
      <c r="R139" s="9">
        <v>353</v>
      </c>
      <c r="S139" s="9" t="s">
        <v>55</v>
      </c>
      <c r="T139" s="9" t="s">
        <v>55</v>
      </c>
      <c r="U139" s="9" t="s">
        <v>55</v>
      </c>
      <c r="V139" s="9" t="s">
        <v>55</v>
      </c>
      <c r="W139" s="11">
        <v>61576</v>
      </c>
      <c r="X139" s="11">
        <v>78705</v>
      </c>
      <c r="Y139" s="11">
        <v>51759</v>
      </c>
      <c r="Z139" s="11">
        <v>50742</v>
      </c>
      <c r="AA139" s="11">
        <v>39950</v>
      </c>
      <c r="AB139" s="11">
        <v>39950</v>
      </c>
      <c r="AC139" s="9" t="s">
        <v>55</v>
      </c>
      <c r="AD139" s="10">
        <v>0.36099999999999999</v>
      </c>
      <c r="AE139" s="10">
        <v>0.34</v>
      </c>
      <c r="AF139" s="10">
        <v>0.33600000000000002</v>
      </c>
      <c r="AG139" s="9">
        <v>106.67</v>
      </c>
      <c r="AH139" s="9">
        <v>186.67</v>
      </c>
      <c r="AI139" s="9">
        <v>11.48</v>
      </c>
      <c r="AJ139" s="9">
        <v>6.56</v>
      </c>
      <c r="AK139" s="9">
        <v>0.57142999999999999</v>
      </c>
      <c r="AL139" s="9" t="s">
        <v>55</v>
      </c>
      <c r="AM139" s="9" t="s">
        <v>55</v>
      </c>
      <c r="AN139" s="10">
        <v>4.9000000000000002E-2</v>
      </c>
      <c r="AO139" s="10">
        <v>0.105</v>
      </c>
      <c r="AP139" s="10">
        <v>0.42699999999999999</v>
      </c>
      <c r="AQ139" s="9">
        <v>1376</v>
      </c>
      <c r="AR139" s="9">
        <v>0.77800000000000002</v>
      </c>
      <c r="AS139" s="10">
        <v>0.32200000000000001</v>
      </c>
      <c r="AT139" s="10">
        <v>0.189</v>
      </c>
      <c r="AU139" s="16">
        <v>0.56242969628796402</v>
      </c>
      <c r="AV139" s="1" t="str">
        <f t="shared" si="2"/>
        <v>no</v>
      </c>
    </row>
    <row r="140" spans="1:48" ht="14.25" hidden="1" customHeight="1">
      <c r="A140" s="7">
        <v>591</v>
      </c>
      <c r="B140" s="8" t="s">
        <v>1210</v>
      </c>
      <c r="C140" s="8" t="s">
        <v>1170</v>
      </c>
      <c r="D140" s="9" t="s">
        <v>91</v>
      </c>
      <c r="E140" s="9" t="s">
        <v>59</v>
      </c>
      <c r="F140" s="9" t="s">
        <v>390</v>
      </c>
      <c r="G140" s="9" t="s">
        <v>55</v>
      </c>
      <c r="H140" s="10">
        <v>0.92100000000000004</v>
      </c>
      <c r="I140" s="10">
        <v>0.91400000000000003</v>
      </c>
      <c r="J140" s="10">
        <v>0.873</v>
      </c>
      <c r="K140" s="10">
        <v>1</v>
      </c>
      <c r="L140" s="10">
        <v>8.0000000000000002E-3</v>
      </c>
      <c r="M140" s="10">
        <v>5.6000000000000001E-2</v>
      </c>
      <c r="N140" s="10">
        <v>0.93</v>
      </c>
      <c r="O140" s="9">
        <v>1868.05</v>
      </c>
      <c r="P140" s="9" t="s">
        <v>55</v>
      </c>
      <c r="Q140" s="9" t="s">
        <v>55</v>
      </c>
      <c r="R140" s="9">
        <v>611</v>
      </c>
      <c r="S140" s="9" t="s">
        <v>55</v>
      </c>
      <c r="T140" s="9" t="s">
        <v>55</v>
      </c>
      <c r="U140" s="9" t="s">
        <v>55</v>
      </c>
      <c r="V140" s="9" t="s">
        <v>55</v>
      </c>
      <c r="W140" s="11">
        <v>115991</v>
      </c>
      <c r="X140" s="11">
        <v>134271</v>
      </c>
      <c r="Y140" s="11">
        <v>99675</v>
      </c>
      <c r="Z140" s="11">
        <v>79371</v>
      </c>
      <c r="AA140" s="11">
        <v>49500</v>
      </c>
      <c r="AB140" s="11">
        <v>49500</v>
      </c>
      <c r="AC140" s="9" t="s">
        <v>55</v>
      </c>
      <c r="AD140" s="10">
        <v>0.90400000000000003</v>
      </c>
      <c r="AE140" s="10">
        <v>0.17</v>
      </c>
      <c r="AF140" s="10">
        <v>0.157</v>
      </c>
      <c r="AG140" s="9">
        <v>218</v>
      </c>
      <c r="AH140" s="9">
        <v>424.67</v>
      </c>
      <c r="AI140" s="9">
        <v>8.57</v>
      </c>
      <c r="AJ140" s="9">
        <v>4.399</v>
      </c>
      <c r="AK140" s="9">
        <v>0.51334000000000002</v>
      </c>
      <c r="AL140" s="9" t="s">
        <v>55</v>
      </c>
      <c r="AM140" s="9" t="s">
        <v>55</v>
      </c>
      <c r="AN140" s="10">
        <v>5.8999999999999997E-2</v>
      </c>
      <c r="AO140" s="10">
        <v>0.23</v>
      </c>
      <c r="AP140" s="10">
        <v>0.42699999999999999</v>
      </c>
      <c r="AQ140" s="9">
        <v>1877</v>
      </c>
      <c r="AR140" s="9">
        <v>0.38</v>
      </c>
      <c r="AS140" s="10">
        <v>0.19700000000000001</v>
      </c>
      <c r="AT140" s="10">
        <v>1.6E-2</v>
      </c>
      <c r="AU140" s="16">
        <v>0.72463768115942029</v>
      </c>
      <c r="AV140" s="1" t="str">
        <f t="shared" si="2"/>
        <v>no</v>
      </c>
    </row>
    <row r="141" spans="1:48" ht="14.25" hidden="1" customHeight="1">
      <c r="A141" s="7">
        <v>592</v>
      </c>
      <c r="B141" s="8" t="s">
        <v>1211</v>
      </c>
      <c r="C141" s="8" t="s">
        <v>1170</v>
      </c>
      <c r="D141" s="9" t="s">
        <v>91</v>
      </c>
      <c r="E141" s="9" t="s">
        <v>59</v>
      </c>
      <c r="F141" s="9" t="s">
        <v>187</v>
      </c>
      <c r="G141" s="9" t="s">
        <v>55</v>
      </c>
      <c r="H141" s="10">
        <v>0.54</v>
      </c>
      <c r="I141" s="10">
        <v>0.54</v>
      </c>
      <c r="J141" s="10">
        <v>4.4999999999999998E-2</v>
      </c>
      <c r="K141" s="10">
        <v>1</v>
      </c>
      <c r="L141" s="10">
        <v>2.9000000000000001E-2</v>
      </c>
      <c r="M141" s="10">
        <v>0.157</v>
      </c>
      <c r="N141" s="10">
        <v>0.74</v>
      </c>
      <c r="O141" s="9">
        <v>1368.55</v>
      </c>
      <c r="P141" s="9" t="s">
        <v>55</v>
      </c>
      <c r="Q141" s="9" t="s">
        <v>55</v>
      </c>
      <c r="R141" s="9">
        <v>334</v>
      </c>
      <c r="S141" s="9" t="s">
        <v>55</v>
      </c>
      <c r="T141" s="9" t="s">
        <v>55</v>
      </c>
      <c r="U141" s="9" t="s">
        <v>55</v>
      </c>
      <c r="V141" s="9" t="s">
        <v>55</v>
      </c>
      <c r="W141" s="11">
        <v>72985</v>
      </c>
      <c r="X141" s="11">
        <v>87741</v>
      </c>
      <c r="Y141" s="11">
        <v>63432</v>
      </c>
      <c r="Z141" s="11">
        <v>59157</v>
      </c>
      <c r="AA141" s="11">
        <v>41440</v>
      </c>
      <c r="AB141" s="11">
        <v>41440</v>
      </c>
      <c r="AC141" s="9" t="s">
        <v>55</v>
      </c>
      <c r="AD141" s="10">
        <v>0.34599999999999997</v>
      </c>
      <c r="AE141" s="10">
        <v>0.45</v>
      </c>
      <c r="AF141" s="10">
        <v>0.36099999999999999</v>
      </c>
      <c r="AG141" s="9">
        <v>107.33</v>
      </c>
      <c r="AH141" s="9">
        <v>157.33000000000001</v>
      </c>
      <c r="AI141" s="9">
        <v>12.75</v>
      </c>
      <c r="AJ141" s="9">
        <v>8.6980000000000004</v>
      </c>
      <c r="AK141" s="9">
        <v>0.68220000000000003</v>
      </c>
      <c r="AL141" s="9" t="s">
        <v>55</v>
      </c>
      <c r="AM141" s="9" t="s">
        <v>55</v>
      </c>
      <c r="AN141" s="10">
        <v>0.03</v>
      </c>
      <c r="AO141" s="10">
        <v>0.182</v>
      </c>
      <c r="AP141" s="10">
        <v>0.42699999999999999</v>
      </c>
      <c r="AQ141" s="9">
        <v>1393</v>
      </c>
      <c r="AR141" s="9">
        <v>0.22</v>
      </c>
      <c r="AS141" s="10">
        <v>0.245</v>
      </c>
      <c r="AT141" s="10">
        <v>0.19400000000000001</v>
      </c>
      <c r="AU141" s="16">
        <v>0.81967213114754101</v>
      </c>
      <c r="AV141" s="1" t="str">
        <f t="shared" si="2"/>
        <v>no</v>
      </c>
    </row>
    <row r="142" spans="1:48" ht="14.25" hidden="1" customHeight="1">
      <c r="A142" s="7">
        <v>593</v>
      </c>
      <c r="B142" s="8" t="s">
        <v>1212</v>
      </c>
      <c r="C142" s="8" t="s">
        <v>1170</v>
      </c>
      <c r="D142" s="9" t="s">
        <v>91</v>
      </c>
      <c r="E142" s="9" t="s">
        <v>59</v>
      </c>
      <c r="F142" s="9" t="s">
        <v>296</v>
      </c>
      <c r="G142" s="9" t="s">
        <v>55</v>
      </c>
      <c r="H142" s="10">
        <v>0.81</v>
      </c>
      <c r="I142" s="10">
        <v>0.80600000000000005</v>
      </c>
      <c r="J142" s="10">
        <v>0.76100000000000001</v>
      </c>
      <c r="K142" s="10">
        <v>0.997</v>
      </c>
      <c r="L142" s="10">
        <v>3.2000000000000001E-2</v>
      </c>
      <c r="M142" s="10">
        <v>9.2999999999999999E-2</v>
      </c>
      <c r="N142" s="10">
        <v>0.86</v>
      </c>
      <c r="O142" s="9">
        <v>2306.86</v>
      </c>
      <c r="P142" s="9">
        <v>5</v>
      </c>
      <c r="Q142" s="9" t="s">
        <v>55</v>
      </c>
      <c r="R142" s="9">
        <v>718</v>
      </c>
      <c r="S142" s="9" t="s">
        <v>55</v>
      </c>
      <c r="T142" s="9" t="s">
        <v>55</v>
      </c>
      <c r="U142" s="9" t="s">
        <v>55</v>
      </c>
      <c r="V142" s="9" t="s">
        <v>55</v>
      </c>
      <c r="W142" s="11">
        <v>86677</v>
      </c>
      <c r="X142" s="11">
        <v>116649</v>
      </c>
      <c r="Y142" s="11">
        <v>84375</v>
      </c>
      <c r="Z142" s="11">
        <v>68895</v>
      </c>
      <c r="AA142" s="11">
        <v>49677</v>
      </c>
      <c r="AB142" s="11">
        <v>49677</v>
      </c>
      <c r="AC142" s="9" t="s">
        <v>55</v>
      </c>
      <c r="AD142" s="10">
        <v>0.79800000000000004</v>
      </c>
      <c r="AE142" s="10">
        <v>0.13</v>
      </c>
      <c r="AF142" s="10">
        <v>0.14599999999999999</v>
      </c>
      <c r="AG142" s="9">
        <v>214.33</v>
      </c>
      <c r="AH142" s="9">
        <v>360.67</v>
      </c>
      <c r="AI142" s="9">
        <v>10.76</v>
      </c>
      <c r="AJ142" s="9">
        <v>6.3959999999999999</v>
      </c>
      <c r="AK142" s="9">
        <v>0.59426999999999996</v>
      </c>
      <c r="AL142" s="9" t="s">
        <v>55</v>
      </c>
      <c r="AM142" s="9" t="s">
        <v>55</v>
      </c>
      <c r="AN142" s="10">
        <v>6.5000000000000002E-2</v>
      </c>
      <c r="AO142" s="10">
        <v>0.14799999999999999</v>
      </c>
      <c r="AP142" s="10">
        <v>0.42699999999999999</v>
      </c>
      <c r="AQ142" s="9">
        <v>2351</v>
      </c>
      <c r="AR142" s="9">
        <v>0.11600000000000001</v>
      </c>
      <c r="AS142" s="10">
        <v>0.27900000000000003</v>
      </c>
      <c r="AT142" s="10">
        <v>1.2E-2</v>
      </c>
      <c r="AU142" s="16">
        <v>0.89605734767025091</v>
      </c>
      <c r="AV142" s="1" t="str">
        <f t="shared" si="2"/>
        <v>no</v>
      </c>
    </row>
    <row r="143" spans="1:48" ht="14.25" hidden="1" customHeight="1">
      <c r="A143" s="7">
        <v>595</v>
      </c>
      <c r="B143" s="8" t="s">
        <v>1214</v>
      </c>
      <c r="C143" s="8" t="s">
        <v>1170</v>
      </c>
      <c r="D143" s="9" t="s">
        <v>91</v>
      </c>
      <c r="E143" s="9" t="s">
        <v>59</v>
      </c>
      <c r="F143" s="9" t="s">
        <v>165</v>
      </c>
      <c r="G143" s="9">
        <v>1097.5</v>
      </c>
      <c r="H143" s="10">
        <v>0.72399999999999998</v>
      </c>
      <c r="I143" s="10">
        <v>0.71399999999999997</v>
      </c>
      <c r="J143" s="10">
        <v>0.65700000000000003</v>
      </c>
      <c r="K143" s="10">
        <v>0.98199999999999998</v>
      </c>
      <c r="L143" s="10">
        <v>6.6000000000000003E-2</v>
      </c>
      <c r="M143" s="10">
        <v>0.26900000000000002</v>
      </c>
      <c r="N143" s="10">
        <v>0.84</v>
      </c>
      <c r="O143" s="9">
        <v>1038.42</v>
      </c>
      <c r="P143" s="9">
        <v>8</v>
      </c>
      <c r="Q143" s="9" t="s">
        <v>55</v>
      </c>
      <c r="R143" s="9">
        <v>316</v>
      </c>
      <c r="S143" s="9" t="s">
        <v>55</v>
      </c>
      <c r="T143" s="9" t="s">
        <v>55</v>
      </c>
      <c r="U143" s="9" t="s">
        <v>55</v>
      </c>
      <c r="V143" s="9" t="s">
        <v>55</v>
      </c>
      <c r="W143" s="11">
        <v>53431</v>
      </c>
      <c r="X143" s="11">
        <v>62343</v>
      </c>
      <c r="Y143" s="11">
        <v>51012</v>
      </c>
      <c r="Z143" s="11">
        <v>44892</v>
      </c>
      <c r="AA143" s="11">
        <v>29458</v>
      </c>
      <c r="AB143" s="11">
        <v>29458</v>
      </c>
      <c r="AC143" s="9" t="s">
        <v>55</v>
      </c>
      <c r="AD143" s="10">
        <v>0.65200000000000002</v>
      </c>
      <c r="AE143" s="10">
        <v>0.45</v>
      </c>
      <c r="AF143" s="10">
        <v>0.443</v>
      </c>
      <c r="AG143" s="9">
        <v>85.67</v>
      </c>
      <c r="AH143" s="9">
        <v>109.67</v>
      </c>
      <c r="AI143" s="9">
        <v>12.12</v>
      </c>
      <c r="AJ143" s="9">
        <v>9.4689999999999994</v>
      </c>
      <c r="AK143" s="9">
        <v>0.78115999999999997</v>
      </c>
      <c r="AL143" s="9" t="s">
        <v>55</v>
      </c>
      <c r="AM143" s="9" t="s">
        <v>55</v>
      </c>
      <c r="AN143" s="10">
        <v>0.112</v>
      </c>
      <c r="AO143" s="10">
        <v>0.115</v>
      </c>
      <c r="AP143" s="10">
        <v>0.42699999999999999</v>
      </c>
      <c r="AQ143" s="9">
        <v>1084</v>
      </c>
      <c r="AR143" s="9">
        <v>0.503</v>
      </c>
      <c r="AS143" s="10">
        <v>0.312</v>
      </c>
      <c r="AT143" s="10">
        <v>7.1999999999999995E-2</v>
      </c>
      <c r="AU143" s="16">
        <v>0.66533599467731208</v>
      </c>
      <c r="AV143" s="1" t="str">
        <f t="shared" si="2"/>
        <v>no</v>
      </c>
    </row>
    <row r="144" spans="1:48" ht="14.25" hidden="1" customHeight="1">
      <c r="A144" s="7">
        <v>603</v>
      </c>
      <c r="B144" s="8" t="s">
        <v>1223</v>
      </c>
      <c r="C144" s="8" t="s">
        <v>1170</v>
      </c>
      <c r="D144" s="9" t="s">
        <v>91</v>
      </c>
      <c r="E144" s="9" t="s">
        <v>59</v>
      </c>
      <c r="F144" s="9" t="s">
        <v>409</v>
      </c>
      <c r="G144" s="9" t="s">
        <v>55</v>
      </c>
      <c r="H144" s="10">
        <v>0.57299999999999995</v>
      </c>
      <c r="I144" s="10">
        <v>0.55700000000000005</v>
      </c>
      <c r="J144" s="10">
        <v>0.51</v>
      </c>
      <c r="K144" s="10">
        <v>0.61699999999999999</v>
      </c>
      <c r="L144" s="10">
        <v>4.9000000000000002E-2</v>
      </c>
      <c r="M144" s="10">
        <v>0.17899999999999999</v>
      </c>
      <c r="N144" s="10">
        <v>0.93</v>
      </c>
      <c r="O144" s="9">
        <v>2305.5300000000002</v>
      </c>
      <c r="P144" s="9">
        <v>328</v>
      </c>
      <c r="Q144" s="9">
        <v>4</v>
      </c>
      <c r="R144" s="9">
        <v>354</v>
      </c>
      <c r="S144" s="9" t="s">
        <v>55</v>
      </c>
      <c r="T144" s="9" t="s">
        <v>55</v>
      </c>
      <c r="U144" s="9" t="s">
        <v>55</v>
      </c>
      <c r="V144" s="9" t="s">
        <v>55</v>
      </c>
      <c r="W144" s="11">
        <v>80315</v>
      </c>
      <c r="X144" s="11">
        <v>94950</v>
      </c>
      <c r="Y144" s="11">
        <v>77058</v>
      </c>
      <c r="Z144" s="11">
        <v>64062</v>
      </c>
      <c r="AA144" s="11">
        <v>36220</v>
      </c>
      <c r="AB144" s="11">
        <v>36220</v>
      </c>
      <c r="AC144" s="9" t="s">
        <v>55</v>
      </c>
      <c r="AD144" s="10">
        <v>0.57799999999999996</v>
      </c>
      <c r="AE144" s="10">
        <v>0.37</v>
      </c>
      <c r="AF144" s="10">
        <v>0.32600000000000001</v>
      </c>
      <c r="AG144" s="9">
        <v>178.33</v>
      </c>
      <c r="AH144" s="9">
        <v>134.33000000000001</v>
      </c>
      <c r="AI144" s="9">
        <v>12.93</v>
      </c>
      <c r="AJ144" s="9">
        <v>17.163</v>
      </c>
      <c r="AK144" s="9">
        <v>1.3275399999999999</v>
      </c>
      <c r="AL144" s="9" t="s">
        <v>55</v>
      </c>
      <c r="AM144" s="9" t="s">
        <v>55</v>
      </c>
      <c r="AN144" s="10">
        <v>6.2E-2</v>
      </c>
      <c r="AO144" s="10">
        <v>0.22900000000000001</v>
      </c>
      <c r="AP144" s="10">
        <v>0.42699999999999999</v>
      </c>
      <c r="AQ144" s="9">
        <v>2921</v>
      </c>
      <c r="AR144" s="9">
        <v>0.91800000000000004</v>
      </c>
      <c r="AS144" s="10">
        <v>0.19800000000000001</v>
      </c>
      <c r="AT144" s="10" t="s">
        <v>261</v>
      </c>
      <c r="AU144" s="16">
        <v>0.52137643378519294</v>
      </c>
      <c r="AV144" s="1" t="str">
        <f t="shared" si="2"/>
        <v>no</v>
      </c>
    </row>
    <row r="145" spans="1:48" ht="14.25" hidden="1" customHeight="1">
      <c r="A145" s="7">
        <v>605</v>
      </c>
      <c r="B145" s="8" t="s">
        <v>1225</v>
      </c>
      <c r="C145" s="8" t="s">
        <v>1170</v>
      </c>
      <c r="D145" s="9" t="s">
        <v>91</v>
      </c>
      <c r="E145" s="9" t="s">
        <v>59</v>
      </c>
      <c r="F145" s="9" t="s">
        <v>187</v>
      </c>
      <c r="G145" s="9">
        <v>1025</v>
      </c>
      <c r="H145" s="10">
        <v>0.41899999999999998</v>
      </c>
      <c r="I145" s="10">
        <v>0.40500000000000003</v>
      </c>
      <c r="J145" s="10">
        <v>0.34300000000000003</v>
      </c>
      <c r="K145" s="10">
        <v>1</v>
      </c>
      <c r="L145" s="10">
        <v>0.113</v>
      </c>
      <c r="M145" s="10">
        <v>0.251</v>
      </c>
      <c r="N145" s="10">
        <v>0.74</v>
      </c>
      <c r="O145" s="9">
        <v>1798.57</v>
      </c>
      <c r="P145" s="9" t="s">
        <v>55</v>
      </c>
      <c r="Q145" s="9" t="s">
        <v>55</v>
      </c>
      <c r="R145" s="9">
        <v>373</v>
      </c>
      <c r="S145" s="9" t="s">
        <v>55</v>
      </c>
      <c r="T145" s="9" t="s">
        <v>55</v>
      </c>
      <c r="U145" s="9" t="s">
        <v>55</v>
      </c>
      <c r="V145" s="9" t="s">
        <v>55</v>
      </c>
      <c r="W145" s="11">
        <v>76150</v>
      </c>
      <c r="X145" s="11">
        <v>96696</v>
      </c>
      <c r="Y145" s="11">
        <v>75429</v>
      </c>
      <c r="Z145" s="11">
        <v>64485</v>
      </c>
      <c r="AA145" s="11">
        <v>28700</v>
      </c>
      <c r="AB145" s="11">
        <v>28700</v>
      </c>
      <c r="AC145" s="9" t="s">
        <v>55</v>
      </c>
      <c r="AD145" s="10">
        <v>0.44</v>
      </c>
      <c r="AE145" s="10">
        <v>0.28999999999999998</v>
      </c>
      <c r="AF145" s="10">
        <v>0.25800000000000001</v>
      </c>
      <c r="AG145" s="9">
        <v>94</v>
      </c>
      <c r="AH145" s="9">
        <v>153</v>
      </c>
      <c r="AI145" s="9">
        <v>19.13</v>
      </c>
      <c r="AJ145" s="9">
        <v>11.755000000000001</v>
      </c>
      <c r="AK145" s="9">
        <v>0.61438000000000004</v>
      </c>
      <c r="AL145" s="9" t="s">
        <v>55</v>
      </c>
      <c r="AM145" s="9" t="s">
        <v>55</v>
      </c>
      <c r="AN145" s="10">
        <v>4.9000000000000002E-2</v>
      </c>
      <c r="AO145" s="10">
        <v>0.32600000000000001</v>
      </c>
      <c r="AP145" s="10">
        <v>0.42699999999999999</v>
      </c>
      <c r="AQ145" s="9">
        <v>1928</v>
      </c>
      <c r="AR145" s="9">
        <v>4.3999999999999997E-2</v>
      </c>
      <c r="AS145" s="9">
        <v>0.10100000000000001</v>
      </c>
      <c r="AT145" s="10" t="s">
        <v>500</v>
      </c>
      <c r="AU145" s="16">
        <v>0.95785440613026818</v>
      </c>
      <c r="AV145" s="1" t="str">
        <f t="shared" si="2"/>
        <v>no</v>
      </c>
    </row>
    <row r="146" spans="1:48" ht="14.25" hidden="1" customHeight="1">
      <c r="A146" s="7">
        <v>627</v>
      </c>
      <c r="B146" s="8" t="s">
        <v>1252</v>
      </c>
      <c r="C146" s="8" t="s">
        <v>1170</v>
      </c>
      <c r="D146" s="9" t="s">
        <v>91</v>
      </c>
      <c r="E146" s="9" t="s">
        <v>59</v>
      </c>
      <c r="F146" s="9" t="s">
        <v>390</v>
      </c>
      <c r="G146" s="9" t="s">
        <v>55</v>
      </c>
      <c r="H146" s="10">
        <v>0.79500000000000004</v>
      </c>
      <c r="I146" s="10">
        <v>0.79500000000000004</v>
      </c>
      <c r="J146" s="10">
        <v>0.72099999999999997</v>
      </c>
      <c r="K146" s="10">
        <v>0.82</v>
      </c>
      <c r="L146" s="10">
        <v>1.6E-2</v>
      </c>
      <c r="M146" s="10">
        <v>0.19800000000000001</v>
      </c>
      <c r="N146" s="10">
        <v>0.83</v>
      </c>
      <c r="O146" s="9">
        <v>1598.56</v>
      </c>
      <c r="P146" s="9">
        <v>164</v>
      </c>
      <c r="Q146" s="9" t="s">
        <v>55</v>
      </c>
      <c r="R146" s="9">
        <v>344</v>
      </c>
      <c r="S146" s="9" t="s">
        <v>55</v>
      </c>
      <c r="T146" s="9" t="s">
        <v>55</v>
      </c>
      <c r="U146" s="9" t="s">
        <v>55</v>
      </c>
      <c r="V146" s="9" t="s">
        <v>55</v>
      </c>
      <c r="W146" s="11" t="s">
        <v>55</v>
      </c>
      <c r="X146" s="11" t="s">
        <v>55</v>
      </c>
      <c r="Y146" s="11" t="s">
        <v>55</v>
      </c>
      <c r="Z146" s="11" t="s">
        <v>55</v>
      </c>
      <c r="AA146" s="11">
        <v>51038</v>
      </c>
      <c r="AB146" s="11">
        <v>51038</v>
      </c>
      <c r="AC146" s="9" t="s">
        <v>55</v>
      </c>
      <c r="AD146" s="10">
        <v>0.80300000000000005</v>
      </c>
      <c r="AE146" s="10">
        <v>0.13</v>
      </c>
      <c r="AF146" s="10">
        <v>0.17399999999999999</v>
      </c>
      <c r="AG146" s="9">
        <v>167</v>
      </c>
      <c r="AH146" s="9">
        <v>147.66999999999999</v>
      </c>
      <c r="AI146" s="9">
        <v>9.57</v>
      </c>
      <c r="AJ146" s="9">
        <v>10.824999999999999</v>
      </c>
      <c r="AK146" s="9">
        <v>1.13093</v>
      </c>
      <c r="AL146" s="9" t="s">
        <v>55</v>
      </c>
      <c r="AM146" s="9" t="s">
        <v>55</v>
      </c>
      <c r="AN146" s="10">
        <v>0.122</v>
      </c>
      <c r="AO146" s="10">
        <v>0.24</v>
      </c>
      <c r="AP146" s="10">
        <v>0.42699999999999999</v>
      </c>
      <c r="AQ146" s="9">
        <v>1643</v>
      </c>
      <c r="AR146" s="9">
        <v>0.64300000000000002</v>
      </c>
      <c r="AS146" s="10">
        <v>0.187</v>
      </c>
      <c r="AT146" s="10" t="s">
        <v>307</v>
      </c>
      <c r="AU146" s="16">
        <v>0.60864272671941566</v>
      </c>
      <c r="AV146" s="1" t="str">
        <f t="shared" si="2"/>
        <v>no</v>
      </c>
    </row>
    <row r="147" spans="1:48" ht="14.25" hidden="1" customHeight="1">
      <c r="A147" s="7">
        <v>628</v>
      </c>
      <c r="B147" s="8" t="s">
        <v>1253</v>
      </c>
      <c r="C147" s="8" t="s">
        <v>1170</v>
      </c>
      <c r="D147" s="9" t="s">
        <v>91</v>
      </c>
      <c r="E147" s="9" t="s">
        <v>59</v>
      </c>
      <c r="F147" s="9" t="s">
        <v>409</v>
      </c>
      <c r="G147" s="9" t="s">
        <v>55</v>
      </c>
      <c r="H147" s="10">
        <v>0.751</v>
      </c>
      <c r="I147" s="10">
        <v>0.747</v>
      </c>
      <c r="J147" s="10">
        <v>0.71899999999999997</v>
      </c>
      <c r="K147" s="10">
        <v>0.98099999999999998</v>
      </c>
      <c r="L147" s="10">
        <v>3.5999999999999997E-2</v>
      </c>
      <c r="M147" s="10">
        <v>0.187</v>
      </c>
      <c r="N147" s="10">
        <v>0.9</v>
      </c>
      <c r="O147" s="9">
        <v>3104.05</v>
      </c>
      <c r="P147" s="9">
        <v>39</v>
      </c>
      <c r="Q147" s="9" t="s">
        <v>55</v>
      </c>
      <c r="R147" s="9">
        <v>810</v>
      </c>
      <c r="S147" s="9" t="s">
        <v>55</v>
      </c>
      <c r="T147" s="9" t="s">
        <v>55</v>
      </c>
      <c r="U147" s="9" t="s">
        <v>55</v>
      </c>
      <c r="V147" s="9" t="s">
        <v>55</v>
      </c>
      <c r="W147" s="11">
        <v>83412</v>
      </c>
      <c r="X147" s="11">
        <v>90225</v>
      </c>
      <c r="Y147" s="11">
        <v>74142</v>
      </c>
      <c r="Z147" s="11">
        <v>61281</v>
      </c>
      <c r="AA147" s="11">
        <v>33415</v>
      </c>
      <c r="AB147" s="11">
        <v>33415</v>
      </c>
      <c r="AC147" s="9" t="s">
        <v>55</v>
      </c>
      <c r="AD147" s="10">
        <v>0.75</v>
      </c>
      <c r="AE147" s="10">
        <v>0.28000000000000003</v>
      </c>
      <c r="AF147" s="10">
        <v>0.24299999999999999</v>
      </c>
      <c r="AG147" s="9">
        <v>257</v>
      </c>
      <c r="AH147" s="9">
        <v>402.67</v>
      </c>
      <c r="AI147" s="9">
        <v>12.08</v>
      </c>
      <c r="AJ147" s="9">
        <v>7.7089999999999996</v>
      </c>
      <c r="AK147" s="9">
        <v>0.63824999999999998</v>
      </c>
      <c r="AL147" s="9" t="s">
        <v>55</v>
      </c>
      <c r="AM147" s="9" t="s">
        <v>55</v>
      </c>
      <c r="AN147" s="10">
        <v>1.7000000000000001E-2</v>
      </c>
      <c r="AO147" s="10">
        <v>0.17499999999999999</v>
      </c>
      <c r="AP147" s="10">
        <v>0.42699999999999999</v>
      </c>
      <c r="AQ147" s="9">
        <v>3176</v>
      </c>
      <c r="AR147" s="9">
        <v>0.45200000000000001</v>
      </c>
      <c r="AS147" s="9">
        <v>0.252</v>
      </c>
      <c r="AT147" s="10">
        <v>1E-3</v>
      </c>
      <c r="AU147" s="16">
        <v>0.68870523415977958</v>
      </c>
      <c r="AV147" s="1" t="str">
        <f t="shared" si="2"/>
        <v>no</v>
      </c>
    </row>
    <row r="148" spans="1:48" ht="14.25" hidden="1" customHeight="1">
      <c r="A148" s="7">
        <v>629</v>
      </c>
      <c r="B148" s="8" t="s">
        <v>1254</v>
      </c>
      <c r="C148" s="8" t="s">
        <v>1170</v>
      </c>
      <c r="D148" s="9" t="s">
        <v>91</v>
      </c>
      <c r="E148" s="9" t="s">
        <v>59</v>
      </c>
      <c r="F148" s="9" t="s">
        <v>409</v>
      </c>
      <c r="G148" s="9">
        <v>1226.5</v>
      </c>
      <c r="H148" s="10">
        <v>0.85799999999999998</v>
      </c>
      <c r="I148" s="10">
        <v>0.85399999999999998</v>
      </c>
      <c r="J148" s="10">
        <v>0.82699999999999996</v>
      </c>
      <c r="K148" s="10">
        <v>0.997</v>
      </c>
      <c r="L148" s="10">
        <v>1.0999999999999999E-2</v>
      </c>
      <c r="M148" s="10">
        <v>4.7E-2</v>
      </c>
      <c r="N148" s="10">
        <v>0.94</v>
      </c>
      <c r="O148" s="9">
        <v>2619</v>
      </c>
      <c r="P148" s="9">
        <v>6</v>
      </c>
      <c r="Q148" s="9" t="s">
        <v>55</v>
      </c>
      <c r="R148" s="9">
        <v>729</v>
      </c>
      <c r="S148" s="9" t="s">
        <v>55</v>
      </c>
      <c r="T148" s="9" t="s">
        <v>55</v>
      </c>
      <c r="U148" s="9" t="s">
        <v>55</v>
      </c>
      <c r="V148" s="9" t="s">
        <v>55</v>
      </c>
      <c r="W148" s="11">
        <v>87619</v>
      </c>
      <c r="X148" s="11">
        <v>113283</v>
      </c>
      <c r="Y148" s="11">
        <v>93825</v>
      </c>
      <c r="Z148" s="11">
        <v>66717</v>
      </c>
      <c r="AA148" s="11">
        <v>49120</v>
      </c>
      <c r="AB148" s="11">
        <v>49120</v>
      </c>
      <c r="AC148" s="9" t="s">
        <v>55</v>
      </c>
      <c r="AD148" s="10">
        <v>0.89500000000000002</v>
      </c>
      <c r="AE148" s="10">
        <v>0.14000000000000001</v>
      </c>
      <c r="AF148" s="10">
        <v>0.13800000000000001</v>
      </c>
      <c r="AG148" s="9">
        <v>296.67</v>
      </c>
      <c r="AH148" s="9">
        <v>569.66999999999996</v>
      </c>
      <c r="AI148" s="9">
        <v>8.83</v>
      </c>
      <c r="AJ148" s="9">
        <v>4.5970000000000004</v>
      </c>
      <c r="AK148" s="9">
        <v>0.52076999999999996</v>
      </c>
      <c r="AL148" s="9" t="s">
        <v>55</v>
      </c>
      <c r="AM148" s="9" t="s">
        <v>55</v>
      </c>
      <c r="AN148" s="10">
        <v>9.8000000000000004E-2</v>
      </c>
      <c r="AO148" s="10">
        <v>0.22</v>
      </c>
      <c r="AP148" s="10">
        <v>0.42699999999999999</v>
      </c>
      <c r="AQ148" s="9">
        <v>2642</v>
      </c>
      <c r="AR148" s="9">
        <v>0.63900000000000001</v>
      </c>
      <c r="AS148" s="10">
        <v>0.20699999999999999</v>
      </c>
      <c r="AT148" s="10" t="s">
        <v>300</v>
      </c>
      <c r="AU148" s="16">
        <v>0.61012812690665041</v>
      </c>
      <c r="AV148" s="1" t="str">
        <f t="shared" si="2"/>
        <v>no</v>
      </c>
    </row>
    <row r="149" spans="1:48" ht="14.25" hidden="1" customHeight="1">
      <c r="A149" s="7">
        <v>624</v>
      </c>
      <c r="B149" s="8" t="s">
        <v>1249</v>
      </c>
      <c r="C149" s="8" t="s">
        <v>1170</v>
      </c>
      <c r="D149" s="9" t="s">
        <v>91</v>
      </c>
      <c r="E149" s="9" t="s">
        <v>59</v>
      </c>
      <c r="F149" s="9" t="s">
        <v>296</v>
      </c>
      <c r="G149" s="9" t="s">
        <v>55</v>
      </c>
      <c r="H149" s="10">
        <v>0.86599999999999999</v>
      </c>
      <c r="I149" s="10">
        <v>0.85699999999999998</v>
      </c>
      <c r="J149" s="10">
        <v>0.82099999999999995</v>
      </c>
      <c r="K149" s="10">
        <v>0.96199999999999997</v>
      </c>
      <c r="L149" s="10">
        <v>1.2999999999999999E-2</v>
      </c>
      <c r="M149" s="10">
        <v>7.0000000000000007E-2</v>
      </c>
      <c r="N149" s="10">
        <v>0.89</v>
      </c>
      <c r="O149" s="9">
        <v>2420.96</v>
      </c>
      <c r="P149" s="9">
        <v>29</v>
      </c>
      <c r="Q149" s="9" t="s">
        <v>55</v>
      </c>
      <c r="R149" s="9">
        <v>725</v>
      </c>
      <c r="S149" s="9" t="s">
        <v>55</v>
      </c>
      <c r="T149" s="9" t="s">
        <v>55</v>
      </c>
      <c r="U149" s="9" t="s">
        <v>55</v>
      </c>
      <c r="V149" s="9" t="s">
        <v>55</v>
      </c>
      <c r="W149" s="11">
        <v>81456</v>
      </c>
      <c r="X149" s="11">
        <v>105624</v>
      </c>
      <c r="Y149" s="11">
        <v>82593</v>
      </c>
      <c r="Z149" s="11">
        <v>63369</v>
      </c>
      <c r="AA149" s="11">
        <v>49420</v>
      </c>
      <c r="AB149" s="11">
        <v>49420</v>
      </c>
      <c r="AC149" s="9" t="s">
        <v>55</v>
      </c>
      <c r="AD149" s="10">
        <v>0.86299999999999999</v>
      </c>
      <c r="AE149" s="10">
        <v>0.2</v>
      </c>
      <c r="AF149" s="10">
        <v>0.17699999999999999</v>
      </c>
      <c r="AG149" s="9">
        <v>195</v>
      </c>
      <c r="AH149" s="9">
        <v>507.33</v>
      </c>
      <c r="AI149" s="9">
        <v>12.42</v>
      </c>
      <c r="AJ149" s="9">
        <v>4.7720000000000002</v>
      </c>
      <c r="AK149" s="9">
        <v>0.38435999999999998</v>
      </c>
      <c r="AL149" s="9" t="s">
        <v>55</v>
      </c>
      <c r="AM149" s="9" t="s">
        <v>55</v>
      </c>
      <c r="AN149" s="10">
        <v>8.3000000000000004E-2</v>
      </c>
      <c r="AO149" s="10">
        <v>0.125</v>
      </c>
      <c r="AP149" s="10">
        <v>0.42699999999999999</v>
      </c>
      <c r="AQ149" s="9">
        <v>2472</v>
      </c>
      <c r="AR149" s="9">
        <v>0.27500000000000002</v>
      </c>
      <c r="AS149" s="10">
        <v>0.30199999999999999</v>
      </c>
      <c r="AT149" s="10">
        <v>3.0000000000000001E-3</v>
      </c>
      <c r="AU149" s="16">
        <v>0.78431372549019607</v>
      </c>
      <c r="AV149" s="1" t="str">
        <f t="shared" si="2"/>
        <v>no</v>
      </c>
    </row>
    <row r="150" spans="1:48" ht="14.25" hidden="1" customHeight="1">
      <c r="A150" s="7">
        <v>645</v>
      </c>
      <c r="B150" s="8" t="s">
        <v>1280</v>
      </c>
      <c r="C150" s="8" t="s">
        <v>1170</v>
      </c>
      <c r="D150" s="9" t="s">
        <v>91</v>
      </c>
      <c r="E150" s="9" t="s">
        <v>51</v>
      </c>
      <c r="F150" s="9" t="s">
        <v>363</v>
      </c>
      <c r="G150" s="9">
        <v>1070</v>
      </c>
      <c r="H150" s="10">
        <v>0.57899999999999996</v>
      </c>
      <c r="I150" s="10">
        <v>0.56499999999999995</v>
      </c>
      <c r="J150" s="10">
        <v>0.48399999999999999</v>
      </c>
      <c r="K150" s="10">
        <v>0.97799999999999998</v>
      </c>
      <c r="L150" s="10">
        <v>9.8000000000000004E-2</v>
      </c>
      <c r="M150" s="9">
        <v>0.38400000000000001</v>
      </c>
      <c r="N150" s="10">
        <v>0.81</v>
      </c>
      <c r="O150" s="9">
        <v>3927.82</v>
      </c>
      <c r="P150" s="9">
        <v>42</v>
      </c>
      <c r="Q150" s="9" t="s">
        <v>55</v>
      </c>
      <c r="R150" s="9">
        <v>1001</v>
      </c>
      <c r="S150" s="11">
        <v>20728</v>
      </c>
      <c r="T150" s="9" t="s">
        <v>1281</v>
      </c>
      <c r="U150" s="9" t="s">
        <v>393</v>
      </c>
      <c r="V150" s="11">
        <v>12796</v>
      </c>
      <c r="W150" s="9">
        <v>72843</v>
      </c>
      <c r="X150" s="9">
        <v>87093</v>
      </c>
      <c r="Y150" s="9">
        <v>69381</v>
      </c>
      <c r="Z150" s="9">
        <v>53190</v>
      </c>
      <c r="AA150" s="11">
        <v>8267</v>
      </c>
      <c r="AB150" s="11">
        <v>18117</v>
      </c>
      <c r="AC150" s="9" t="s">
        <v>66</v>
      </c>
      <c r="AD150" s="10">
        <v>0.54800000000000004</v>
      </c>
      <c r="AE150" s="10">
        <v>0.32</v>
      </c>
      <c r="AF150" s="9">
        <v>0.33300000000000002</v>
      </c>
      <c r="AG150" s="9">
        <v>265.33</v>
      </c>
      <c r="AH150" s="9">
        <v>469.33</v>
      </c>
      <c r="AI150" s="9">
        <v>14.8</v>
      </c>
      <c r="AJ150" s="9">
        <v>8.3689999999999998</v>
      </c>
      <c r="AK150" s="9">
        <v>0.56533999999999995</v>
      </c>
      <c r="AL150" s="10">
        <v>1E-3</v>
      </c>
      <c r="AM150" s="10">
        <v>0.44700000000000001</v>
      </c>
      <c r="AN150" s="10">
        <v>2.4E-2</v>
      </c>
      <c r="AO150" s="10">
        <v>0.35399999999999998</v>
      </c>
      <c r="AP150" s="10">
        <v>0.42699999999999999</v>
      </c>
      <c r="AQ150" s="9">
        <v>4169</v>
      </c>
      <c r="AR150" s="9">
        <v>0.67200000000000004</v>
      </c>
      <c r="AS150" s="10">
        <v>7.2999999999999995E-2</v>
      </c>
      <c r="AT150" s="10">
        <v>3.1E-2</v>
      </c>
      <c r="AU150" s="16">
        <v>0.59808612440191389</v>
      </c>
      <c r="AV150" s="1" t="str">
        <f t="shared" si="2"/>
        <v>no</v>
      </c>
    </row>
    <row r="151" spans="1:48" ht="14.25" hidden="1" customHeight="1">
      <c r="A151" s="7">
        <v>1131</v>
      </c>
      <c r="B151" s="8" t="s">
        <v>1962</v>
      </c>
      <c r="C151" s="8" t="s">
        <v>1170</v>
      </c>
      <c r="D151" s="9" t="s">
        <v>91</v>
      </c>
      <c r="E151" s="9" t="s">
        <v>59</v>
      </c>
      <c r="F151" s="9" t="s">
        <v>102</v>
      </c>
      <c r="G151" s="9">
        <v>1160</v>
      </c>
      <c r="H151" s="10">
        <v>0.44700000000000001</v>
      </c>
      <c r="I151" s="10">
        <v>0.437</v>
      </c>
      <c r="J151" s="9">
        <v>0.40799999999999997</v>
      </c>
      <c r="K151" s="10">
        <v>1</v>
      </c>
      <c r="L151" s="9">
        <v>4.7E-2</v>
      </c>
      <c r="M151" s="9">
        <v>0.251</v>
      </c>
      <c r="N151" s="10">
        <v>0.66</v>
      </c>
      <c r="O151" s="9">
        <v>498.69</v>
      </c>
      <c r="P151" s="9" t="s">
        <v>55</v>
      </c>
      <c r="Q151" s="9" t="s">
        <v>55</v>
      </c>
      <c r="R151" s="9">
        <v>110</v>
      </c>
      <c r="S151" s="9" t="s">
        <v>55</v>
      </c>
      <c r="T151" s="9" t="s">
        <v>55</v>
      </c>
      <c r="U151" s="9" t="s">
        <v>55</v>
      </c>
      <c r="V151" s="9" t="s">
        <v>55</v>
      </c>
      <c r="W151" s="11">
        <v>89502</v>
      </c>
      <c r="X151" s="11">
        <v>100809</v>
      </c>
      <c r="Y151" s="11">
        <v>79551</v>
      </c>
      <c r="Z151" s="11">
        <v>76932</v>
      </c>
      <c r="AA151" s="11">
        <v>33270</v>
      </c>
      <c r="AB151" s="11">
        <v>33270</v>
      </c>
      <c r="AC151" s="9" t="s">
        <v>55</v>
      </c>
      <c r="AD151" s="10">
        <v>0.4</v>
      </c>
      <c r="AE151" s="10">
        <v>0.39</v>
      </c>
      <c r="AF151" s="9">
        <v>0.34300000000000003</v>
      </c>
      <c r="AG151" s="9">
        <v>32.67</v>
      </c>
      <c r="AH151" s="9">
        <v>29.67</v>
      </c>
      <c r="AI151" s="9">
        <v>15.27</v>
      </c>
      <c r="AJ151" s="9">
        <v>16.809999999999999</v>
      </c>
      <c r="AK151" s="9">
        <v>1.1011200000000001</v>
      </c>
      <c r="AL151" s="9" t="s">
        <v>55</v>
      </c>
      <c r="AM151" s="9" t="s">
        <v>55</v>
      </c>
      <c r="AN151" s="10">
        <v>2.5000000000000001E-2</v>
      </c>
      <c r="AO151" s="10">
        <v>0.183</v>
      </c>
      <c r="AP151" s="10">
        <v>0.42699999999999999</v>
      </c>
      <c r="AQ151" s="9">
        <v>513</v>
      </c>
      <c r="AR151" s="9" t="s">
        <v>55</v>
      </c>
      <c r="AS151" s="9">
        <v>0.24399999999999999</v>
      </c>
      <c r="AT151" s="9">
        <v>4.7E-2</v>
      </c>
      <c r="AU151" s="16" t="s">
        <v>2055</v>
      </c>
      <c r="AV151" s="1" t="str">
        <f t="shared" si="2"/>
        <v>no</v>
      </c>
    </row>
    <row r="152" spans="1:48" ht="14.25" hidden="1" customHeight="1">
      <c r="A152" s="7">
        <v>651</v>
      </c>
      <c r="B152" s="8" t="s">
        <v>756</v>
      </c>
      <c r="C152" s="8" t="s">
        <v>1170</v>
      </c>
      <c r="D152" s="9" t="s">
        <v>91</v>
      </c>
      <c r="E152" s="9" t="s">
        <v>59</v>
      </c>
      <c r="F152" s="9" t="s">
        <v>296</v>
      </c>
      <c r="G152" s="9" t="s">
        <v>55</v>
      </c>
      <c r="H152" s="10">
        <v>0.88100000000000001</v>
      </c>
      <c r="I152" s="10">
        <v>0.871</v>
      </c>
      <c r="J152" s="10">
        <v>0.81899999999999995</v>
      </c>
      <c r="K152" s="10">
        <v>1</v>
      </c>
      <c r="L152" s="10">
        <v>1.9E-2</v>
      </c>
      <c r="M152" s="10">
        <v>0.104</v>
      </c>
      <c r="N152" s="10">
        <v>0.93</v>
      </c>
      <c r="O152" s="9">
        <v>2243.35</v>
      </c>
      <c r="P152" s="9" t="s">
        <v>55</v>
      </c>
      <c r="Q152" s="9" t="s">
        <v>55</v>
      </c>
      <c r="R152" s="9">
        <v>535</v>
      </c>
      <c r="S152" s="9" t="s">
        <v>55</v>
      </c>
      <c r="T152" s="9" t="s">
        <v>55</v>
      </c>
      <c r="U152" s="9" t="s">
        <v>55</v>
      </c>
      <c r="V152" s="9" t="s">
        <v>55</v>
      </c>
      <c r="W152" s="11">
        <v>99645</v>
      </c>
      <c r="X152" s="11">
        <v>112716</v>
      </c>
      <c r="Y152" s="11">
        <v>83349</v>
      </c>
      <c r="Z152" s="11">
        <v>63945</v>
      </c>
      <c r="AA152" s="11">
        <v>50013</v>
      </c>
      <c r="AB152" s="11">
        <v>50013</v>
      </c>
      <c r="AC152" s="9" t="s">
        <v>55</v>
      </c>
      <c r="AD152" s="10">
        <v>0.91</v>
      </c>
      <c r="AE152" s="10">
        <v>0.11</v>
      </c>
      <c r="AF152" s="10">
        <v>0.13900000000000001</v>
      </c>
      <c r="AG152" s="9">
        <v>229</v>
      </c>
      <c r="AH152" s="9">
        <v>507.67</v>
      </c>
      <c r="AI152" s="9">
        <v>9.8000000000000007</v>
      </c>
      <c r="AJ152" s="9">
        <v>4.4189999999999996</v>
      </c>
      <c r="AK152" s="9">
        <v>0.45107999999999998</v>
      </c>
      <c r="AL152" s="9" t="s">
        <v>55</v>
      </c>
      <c r="AM152" s="9" t="s">
        <v>55</v>
      </c>
      <c r="AN152" s="10">
        <v>8.3000000000000004E-2</v>
      </c>
      <c r="AO152" s="10">
        <v>0.193</v>
      </c>
      <c r="AP152" s="10">
        <v>0.42699999999999999</v>
      </c>
      <c r="AQ152" s="9">
        <v>2269</v>
      </c>
      <c r="AR152" s="9">
        <v>0.32400000000000001</v>
      </c>
      <c r="AS152" s="10">
        <v>0.23400000000000001</v>
      </c>
      <c r="AT152" s="10" t="s">
        <v>375</v>
      </c>
      <c r="AU152" s="16">
        <v>0.75528700906344415</v>
      </c>
      <c r="AV152" s="1" t="str">
        <f t="shared" si="2"/>
        <v>no</v>
      </c>
    </row>
    <row r="153" spans="1:48" ht="14.25" hidden="1" customHeight="1">
      <c r="A153" s="7">
        <v>653</v>
      </c>
      <c r="B153" s="8" t="s">
        <v>1292</v>
      </c>
      <c r="C153" s="8" t="s">
        <v>1170</v>
      </c>
      <c r="D153" s="9" t="s">
        <v>91</v>
      </c>
      <c r="E153" s="9" t="s">
        <v>59</v>
      </c>
      <c r="F153" s="9" t="s">
        <v>409</v>
      </c>
      <c r="G153" s="9">
        <v>1410</v>
      </c>
      <c r="H153" s="10">
        <v>0.90600000000000003</v>
      </c>
      <c r="I153" s="10">
        <v>0.90300000000000002</v>
      </c>
      <c r="J153" s="10">
        <v>0.86299999999999999</v>
      </c>
      <c r="K153" s="10">
        <v>1</v>
      </c>
      <c r="L153" s="10">
        <v>6.0000000000000001E-3</v>
      </c>
      <c r="M153" s="10">
        <v>2.3E-2</v>
      </c>
      <c r="N153" s="10">
        <v>0.94</v>
      </c>
      <c r="O153" s="9">
        <v>2426.65</v>
      </c>
      <c r="P153" s="9">
        <v>1</v>
      </c>
      <c r="Q153" s="9" t="s">
        <v>55</v>
      </c>
      <c r="R153" s="9">
        <v>740</v>
      </c>
      <c r="S153" s="9" t="s">
        <v>55</v>
      </c>
      <c r="T153" s="9" t="s">
        <v>55</v>
      </c>
      <c r="U153" s="9" t="s">
        <v>55</v>
      </c>
      <c r="V153" s="9" t="s">
        <v>55</v>
      </c>
      <c r="W153" s="11">
        <v>111574</v>
      </c>
      <c r="X153" s="11">
        <v>133083</v>
      </c>
      <c r="Y153" s="11">
        <v>98901</v>
      </c>
      <c r="Z153" s="11">
        <v>82935</v>
      </c>
      <c r="AA153" s="11">
        <v>51250</v>
      </c>
      <c r="AB153" s="11">
        <v>51250</v>
      </c>
      <c r="AC153" s="9" t="s">
        <v>55</v>
      </c>
      <c r="AD153" s="10">
        <v>0.90500000000000003</v>
      </c>
      <c r="AE153" s="10">
        <v>0.25</v>
      </c>
      <c r="AF153" s="10">
        <v>0.23799999999999999</v>
      </c>
      <c r="AG153" s="9">
        <v>297.67</v>
      </c>
      <c r="AH153" s="9">
        <v>556.33000000000004</v>
      </c>
      <c r="AI153" s="9">
        <v>8.15</v>
      </c>
      <c r="AJ153" s="9">
        <v>4.3620000000000001</v>
      </c>
      <c r="AK153" s="9">
        <v>0.53505000000000003</v>
      </c>
      <c r="AL153" s="9" t="s">
        <v>55</v>
      </c>
      <c r="AM153" s="9" t="s">
        <v>55</v>
      </c>
      <c r="AN153" s="10">
        <v>7.3999999999999996E-2</v>
      </c>
      <c r="AO153" s="10">
        <v>0.33500000000000002</v>
      </c>
      <c r="AP153" s="10">
        <v>0.42699999999999999</v>
      </c>
      <c r="AQ153" s="9">
        <v>2435</v>
      </c>
      <c r="AR153" s="9">
        <v>0.31900000000000001</v>
      </c>
      <c r="AS153" s="10">
        <v>9.1999999999999998E-2</v>
      </c>
      <c r="AT153" s="10">
        <v>1E-3</v>
      </c>
      <c r="AU153" s="16">
        <v>0.75815011372251706</v>
      </c>
      <c r="AV153" s="1" t="str">
        <f t="shared" si="2"/>
        <v>no</v>
      </c>
    </row>
    <row r="154" spans="1:48" ht="14.25" hidden="1" customHeight="1">
      <c r="A154" s="7">
        <v>655</v>
      </c>
      <c r="B154" s="8" t="s">
        <v>1294</v>
      </c>
      <c r="C154" s="8" t="s">
        <v>1170</v>
      </c>
      <c r="D154" s="9" t="s">
        <v>91</v>
      </c>
      <c r="E154" s="9" t="s">
        <v>59</v>
      </c>
      <c r="F154" s="9" t="s">
        <v>102</v>
      </c>
      <c r="G154" s="9">
        <v>995</v>
      </c>
      <c r="H154" s="10">
        <v>0.46200000000000002</v>
      </c>
      <c r="I154" s="10">
        <v>0.46200000000000002</v>
      </c>
      <c r="J154" s="10">
        <v>0.42799999999999999</v>
      </c>
      <c r="K154" s="10">
        <v>1</v>
      </c>
      <c r="L154" s="10">
        <v>2.1999999999999999E-2</v>
      </c>
      <c r="M154" s="10">
        <v>0.13800000000000001</v>
      </c>
      <c r="N154" s="10">
        <v>0.77</v>
      </c>
      <c r="O154" s="9">
        <v>547.84</v>
      </c>
      <c r="P154" s="9" t="s">
        <v>55</v>
      </c>
      <c r="Q154" s="9" t="s">
        <v>55</v>
      </c>
      <c r="R154" s="9">
        <v>91</v>
      </c>
      <c r="S154" s="11" t="s">
        <v>55</v>
      </c>
      <c r="T154" s="9" t="s">
        <v>55</v>
      </c>
      <c r="U154" s="9" t="s">
        <v>55</v>
      </c>
      <c r="V154" s="11" t="s">
        <v>55</v>
      </c>
      <c r="W154" s="11">
        <v>65206</v>
      </c>
      <c r="X154" s="11">
        <v>75411</v>
      </c>
      <c r="Y154" s="11">
        <v>60975</v>
      </c>
      <c r="Z154" s="11">
        <v>52263</v>
      </c>
      <c r="AA154" s="11">
        <v>37500</v>
      </c>
      <c r="AB154" s="11">
        <v>37500</v>
      </c>
      <c r="AC154" s="9" t="s">
        <v>55</v>
      </c>
      <c r="AD154" s="10">
        <v>0.318</v>
      </c>
      <c r="AE154" s="10">
        <v>0.52</v>
      </c>
      <c r="AF154" s="10">
        <v>0.46899999999999997</v>
      </c>
      <c r="AG154" s="9">
        <v>46</v>
      </c>
      <c r="AH154" s="9">
        <v>97.33</v>
      </c>
      <c r="AI154" s="9">
        <v>11.91</v>
      </c>
      <c r="AJ154" s="9">
        <v>5.6289999999999996</v>
      </c>
      <c r="AK154" s="9">
        <v>0.47260000000000002</v>
      </c>
      <c r="AL154" s="10" t="s">
        <v>55</v>
      </c>
      <c r="AM154" s="10" t="s">
        <v>55</v>
      </c>
      <c r="AN154" s="10">
        <v>8.9999999999999993E-3</v>
      </c>
      <c r="AO154" s="10">
        <v>0.29199999999999998</v>
      </c>
      <c r="AP154" s="10">
        <v>0.42699999999999999</v>
      </c>
      <c r="AQ154" s="9">
        <v>555</v>
      </c>
      <c r="AR154" s="9">
        <v>0.438</v>
      </c>
      <c r="AS154" s="10">
        <v>0.13500000000000001</v>
      </c>
      <c r="AT154" s="10">
        <v>0.14399999999999999</v>
      </c>
      <c r="AU154" s="16">
        <v>0.69541029207232263</v>
      </c>
      <c r="AV154" s="1" t="str">
        <f t="shared" si="2"/>
        <v>no</v>
      </c>
    </row>
    <row r="155" spans="1:48" ht="14.25" hidden="1" customHeight="1">
      <c r="A155" s="7">
        <v>699</v>
      </c>
      <c r="B155" s="8" t="s">
        <v>1367</v>
      </c>
      <c r="C155" s="8" t="s">
        <v>1354</v>
      </c>
      <c r="D155" s="9" t="s">
        <v>91</v>
      </c>
      <c r="E155" s="9" t="s">
        <v>59</v>
      </c>
      <c r="F155" s="9" t="s">
        <v>296</v>
      </c>
      <c r="G155" s="9" t="s">
        <v>55</v>
      </c>
      <c r="H155" s="10">
        <v>0.79800000000000004</v>
      </c>
      <c r="I155" s="10">
        <v>0.79500000000000004</v>
      </c>
      <c r="J155" s="10">
        <v>0.77</v>
      </c>
      <c r="K155" s="10">
        <v>1</v>
      </c>
      <c r="L155" s="10">
        <v>1E-3</v>
      </c>
      <c r="M155" s="10">
        <v>5.0999999999999997E-2</v>
      </c>
      <c r="N155" s="10">
        <v>0.87</v>
      </c>
      <c r="O155" s="9">
        <v>2252.81</v>
      </c>
      <c r="P155" s="9" t="s">
        <v>55</v>
      </c>
      <c r="Q155" s="9" t="s">
        <v>55</v>
      </c>
      <c r="R155" s="9">
        <v>676</v>
      </c>
      <c r="S155" s="9" t="s">
        <v>55</v>
      </c>
      <c r="T155" s="9" t="s">
        <v>55</v>
      </c>
      <c r="U155" s="9" t="s">
        <v>55</v>
      </c>
      <c r="V155" s="9" t="s">
        <v>55</v>
      </c>
      <c r="W155" s="11">
        <v>78288</v>
      </c>
      <c r="X155" s="11">
        <v>109305</v>
      </c>
      <c r="Y155" s="11">
        <v>79164</v>
      </c>
      <c r="Z155" s="11">
        <v>64494</v>
      </c>
      <c r="AA155" s="11">
        <v>47290</v>
      </c>
      <c r="AB155" s="11">
        <v>47290</v>
      </c>
      <c r="AC155" s="9" t="s">
        <v>55</v>
      </c>
      <c r="AD155" s="10">
        <v>0.76700000000000002</v>
      </c>
      <c r="AE155" s="10">
        <v>0.23</v>
      </c>
      <c r="AF155" s="10">
        <v>0.191</v>
      </c>
      <c r="AG155" s="9">
        <v>235</v>
      </c>
      <c r="AH155" s="9">
        <v>319.33</v>
      </c>
      <c r="AI155" s="9">
        <v>9.59</v>
      </c>
      <c r="AJ155" s="9">
        <v>7.0549999999999997</v>
      </c>
      <c r="AK155" s="9">
        <v>0.73590999999999995</v>
      </c>
      <c r="AL155" s="9" t="s">
        <v>55</v>
      </c>
      <c r="AM155" s="9" t="s">
        <v>55</v>
      </c>
      <c r="AN155" s="10">
        <v>7.5999999999999998E-2</v>
      </c>
      <c r="AO155" s="10">
        <v>0.245</v>
      </c>
      <c r="AP155" s="10">
        <v>0.19600000000000001</v>
      </c>
      <c r="AQ155" s="9">
        <v>2254</v>
      </c>
      <c r="AR155" s="9">
        <v>0.32</v>
      </c>
      <c r="AS155" s="10" t="s">
        <v>369</v>
      </c>
      <c r="AT155" s="9">
        <v>3.1E-2</v>
      </c>
      <c r="AU155" s="16">
        <v>0.75757575757575757</v>
      </c>
      <c r="AV155" s="1" t="str">
        <f t="shared" si="2"/>
        <v>no</v>
      </c>
    </row>
    <row r="156" spans="1:48" ht="14.25" hidden="1" customHeight="1">
      <c r="A156" s="7">
        <v>701</v>
      </c>
      <c r="B156" s="8" t="s">
        <v>1369</v>
      </c>
      <c r="C156" s="8" t="s">
        <v>1354</v>
      </c>
      <c r="D156" s="9" t="s">
        <v>91</v>
      </c>
      <c r="E156" s="9" t="s">
        <v>59</v>
      </c>
      <c r="F156" s="9" t="s">
        <v>92</v>
      </c>
      <c r="G156" s="9">
        <v>1055</v>
      </c>
      <c r="H156" s="10">
        <v>0.39400000000000002</v>
      </c>
      <c r="I156" s="10">
        <v>0.378</v>
      </c>
      <c r="J156" s="10">
        <v>0.314</v>
      </c>
      <c r="K156" s="10">
        <v>0.84499999999999997</v>
      </c>
      <c r="L156" s="10">
        <v>1.7999999999999999E-2</v>
      </c>
      <c r="M156" s="10">
        <v>0.114</v>
      </c>
      <c r="N156" s="10">
        <v>0.62</v>
      </c>
      <c r="O156" s="9">
        <v>1091.8</v>
      </c>
      <c r="P156" s="9">
        <v>58</v>
      </c>
      <c r="Q156" s="9" t="s">
        <v>55</v>
      </c>
      <c r="R156" s="9">
        <v>226</v>
      </c>
      <c r="S156" s="11" t="s">
        <v>55</v>
      </c>
      <c r="T156" s="9" t="s">
        <v>55</v>
      </c>
      <c r="U156" s="9" t="s">
        <v>55</v>
      </c>
      <c r="V156" s="11" t="s">
        <v>55</v>
      </c>
      <c r="W156" s="11">
        <v>60047</v>
      </c>
      <c r="X156" s="11">
        <v>65070</v>
      </c>
      <c r="Y156" s="11">
        <v>60453</v>
      </c>
      <c r="Z156" s="11">
        <v>54216</v>
      </c>
      <c r="AA156" s="11">
        <v>28500</v>
      </c>
      <c r="AB156" s="11">
        <v>28500</v>
      </c>
      <c r="AC156" s="9" t="s">
        <v>55</v>
      </c>
      <c r="AD156" s="10">
        <v>0.219</v>
      </c>
      <c r="AE156" s="10">
        <v>0.45</v>
      </c>
      <c r="AF156" s="10">
        <v>0.437</v>
      </c>
      <c r="AG156" s="9">
        <v>82.67</v>
      </c>
      <c r="AH156" s="9">
        <v>149.66999999999999</v>
      </c>
      <c r="AI156" s="9">
        <v>13.21</v>
      </c>
      <c r="AJ156" s="9">
        <v>7.2949999999999999</v>
      </c>
      <c r="AK156" s="9">
        <v>0.55234000000000005</v>
      </c>
      <c r="AL156" s="10" t="s">
        <v>55</v>
      </c>
      <c r="AM156" s="10" t="s">
        <v>55</v>
      </c>
      <c r="AN156" s="10">
        <v>2E-3</v>
      </c>
      <c r="AO156" s="10">
        <v>0.14000000000000001</v>
      </c>
      <c r="AP156" s="10">
        <v>0.19600000000000001</v>
      </c>
      <c r="AQ156" s="9">
        <v>1197</v>
      </c>
      <c r="AR156" s="9">
        <v>1.0669999999999999</v>
      </c>
      <c r="AS156" s="10">
        <v>5.6000000000000001E-2</v>
      </c>
      <c r="AT156" s="10">
        <v>0.17499999999999999</v>
      </c>
      <c r="AU156" s="16">
        <v>0.48379293662312539</v>
      </c>
      <c r="AV156" s="1" t="str">
        <f t="shared" si="2"/>
        <v>no</v>
      </c>
    </row>
    <row r="157" spans="1:48" ht="14.25" hidden="1" customHeight="1">
      <c r="A157" s="7">
        <v>702</v>
      </c>
      <c r="B157" s="8" t="s">
        <v>1370</v>
      </c>
      <c r="C157" s="8" t="s">
        <v>1354</v>
      </c>
      <c r="D157" s="9" t="s">
        <v>91</v>
      </c>
      <c r="E157" s="9" t="s">
        <v>59</v>
      </c>
      <c r="F157" s="9" t="s">
        <v>92</v>
      </c>
      <c r="G157" s="9">
        <v>1024</v>
      </c>
      <c r="H157" s="10">
        <v>0.60399999999999998</v>
      </c>
      <c r="I157" s="10">
        <v>0.58699999999999997</v>
      </c>
      <c r="J157" s="10">
        <v>0.52600000000000002</v>
      </c>
      <c r="K157" s="10">
        <v>0.98</v>
      </c>
      <c r="L157" s="10">
        <v>0.17100000000000001</v>
      </c>
      <c r="M157" s="10">
        <v>0.433</v>
      </c>
      <c r="N157" s="10">
        <v>0.66</v>
      </c>
      <c r="O157" s="9">
        <v>1004.12</v>
      </c>
      <c r="P157" s="9">
        <v>6</v>
      </c>
      <c r="Q157" s="9" t="s">
        <v>55</v>
      </c>
      <c r="R157" s="9">
        <v>282</v>
      </c>
      <c r="S157" s="9" t="s">
        <v>55</v>
      </c>
      <c r="T157" s="9" t="s">
        <v>55</v>
      </c>
      <c r="U157" s="9" t="s">
        <v>55</v>
      </c>
      <c r="V157" s="9" t="s">
        <v>55</v>
      </c>
      <c r="W157" s="11">
        <v>55913</v>
      </c>
      <c r="X157" s="11">
        <v>57411</v>
      </c>
      <c r="Y157" s="11">
        <v>48672</v>
      </c>
      <c r="Z157" s="11">
        <v>44757</v>
      </c>
      <c r="AA157" s="11">
        <v>31530</v>
      </c>
      <c r="AB157" s="11">
        <v>31530</v>
      </c>
      <c r="AC157" s="9" t="s">
        <v>55</v>
      </c>
      <c r="AD157" s="10">
        <v>0.441</v>
      </c>
      <c r="AE157" s="10">
        <v>0.55000000000000004</v>
      </c>
      <c r="AF157" s="10">
        <v>0.44400000000000001</v>
      </c>
      <c r="AG157" s="9">
        <v>97.67</v>
      </c>
      <c r="AH157" s="9">
        <v>116.67</v>
      </c>
      <c r="AI157" s="9">
        <v>10.28</v>
      </c>
      <c r="AJ157" s="9">
        <v>8.6069999999999993</v>
      </c>
      <c r="AK157" s="9">
        <v>0.83714</v>
      </c>
      <c r="AL157" s="9" t="s">
        <v>55</v>
      </c>
      <c r="AM157" s="9" t="s">
        <v>55</v>
      </c>
      <c r="AN157" s="10">
        <v>2.1999999999999999E-2</v>
      </c>
      <c r="AO157" s="10">
        <v>0.246</v>
      </c>
      <c r="AP157" s="10">
        <v>0.19600000000000001</v>
      </c>
      <c r="AQ157" s="9">
        <v>1122</v>
      </c>
      <c r="AR157" s="9">
        <v>0.39500000000000002</v>
      </c>
      <c r="AS157" s="10" t="s">
        <v>931</v>
      </c>
      <c r="AT157" s="10">
        <v>0.16300000000000001</v>
      </c>
      <c r="AU157" s="16">
        <v>0.71684587813620071</v>
      </c>
      <c r="AV157" s="1" t="str">
        <f t="shared" si="2"/>
        <v>no</v>
      </c>
    </row>
    <row r="158" spans="1:48" ht="14.25" hidden="1" customHeight="1">
      <c r="A158" s="7">
        <v>705</v>
      </c>
      <c r="B158" s="8" t="s">
        <v>1374</v>
      </c>
      <c r="C158" s="8" t="s">
        <v>1354</v>
      </c>
      <c r="D158" s="9" t="s">
        <v>91</v>
      </c>
      <c r="E158" s="9" t="s">
        <v>59</v>
      </c>
      <c r="F158" s="9" t="s">
        <v>390</v>
      </c>
      <c r="G158" s="9">
        <v>1330</v>
      </c>
      <c r="H158" s="10">
        <v>0.872</v>
      </c>
      <c r="I158" s="10">
        <v>0.86599999999999999</v>
      </c>
      <c r="J158" s="10">
        <v>0.83799999999999997</v>
      </c>
      <c r="K158" s="10">
        <v>1</v>
      </c>
      <c r="L158" s="10">
        <v>7.0000000000000001E-3</v>
      </c>
      <c r="M158" s="10">
        <v>3.3000000000000002E-2</v>
      </c>
      <c r="N158" s="10">
        <v>0.93</v>
      </c>
      <c r="O158" s="9">
        <v>1703.84</v>
      </c>
      <c r="P158" s="9" t="s">
        <v>55</v>
      </c>
      <c r="Q158" s="9" t="s">
        <v>55</v>
      </c>
      <c r="R158" s="9">
        <v>505</v>
      </c>
      <c r="S158" s="9" t="s">
        <v>55</v>
      </c>
      <c r="T158" s="9" t="s">
        <v>55</v>
      </c>
      <c r="U158" s="9" t="s">
        <v>55</v>
      </c>
      <c r="V158" s="9" t="s">
        <v>55</v>
      </c>
      <c r="W158" s="11">
        <v>79409</v>
      </c>
      <c r="X158" s="11">
        <v>93483</v>
      </c>
      <c r="Y158" s="11">
        <v>78714</v>
      </c>
      <c r="Z158" s="11">
        <v>57204</v>
      </c>
      <c r="AA158" s="11">
        <v>49140</v>
      </c>
      <c r="AB158" s="11">
        <v>49140</v>
      </c>
      <c r="AC158" s="9" t="s">
        <v>55</v>
      </c>
      <c r="AD158" s="10">
        <v>0.83099999999999996</v>
      </c>
      <c r="AE158" s="10">
        <v>0.1</v>
      </c>
      <c r="AF158" s="10">
        <v>9.6000000000000002E-2</v>
      </c>
      <c r="AG158" s="9">
        <v>191</v>
      </c>
      <c r="AH158" s="9">
        <v>324</v>
      </c>
      <c r="AI158" s="9">
        <v>8.92</v>
      </c>
      <c r="AJ158" s="9">
        <v>5.2590000000000003</v>
      </c>
      <c r="AK158" s="9">
        <v>0.58950999999999998</v>
      </c>
      <c r="AL158" s="9" t="s">
        <v>55</v>
      </c>
      <c r="AM158" s="9" t="s">
        <v>55</v>
      </c>
      <c r="AN158" s="10">
        <v>4.7E-2</v>
      </c>
      <c r="AO158" s="10">
        <v>0.19600000000000001</v>
      </c>
      <c r="AP158" s="10">
        <v>0.19600000000000001</v>
      </c>
      <c r="AQ158" s="9">
        <v>1711</v>
      </c>
      <c r="AR158" s="9">
        <v>0.311</v>
      </c>
      <c r="AS158" s="10">
        <v>0</v>
      </c>
      <c r="AT158" s="10">
        <v>4.1000000000000002E-2</v>
      </c>
      <c r="AU158" s="16">
        <v>0.76277650648360029</v>
      </c>
      <c r="AV158" s="1" t="str">
        <f t="shared" si="2"/>
        <v>no</v>
      </c>
    </row>
    <row r="159" spans="1:48" ht="14.25" hidden="1" customHeight="1">
      <c r="A159" s="7">
        <v>714</v>
      </c>
      <c r="B159" s="8" t="s">
        <v>1385</v>
      </c>
      <c r="C159" s="8" t="s">
        <v>1354</v>
      </c>
      <c r="D159" s="9" t="s">
        <v>91</v>
      </c>
      <c r="E159" s="9" t="s">
        <v>59</v>
      </c>
      <c r="F159" s="9" t="s">
        <v>409</v>
      </c>
      <c r="G159" s="9">
        <v>1355</v>
      </c>
      <c r="H159" s="10">
        <v>0.88</v>
      </c>
      <c r="I159" s="10">
        <v>0.86899999999999999</v>
      </c>
      <c r="J159" s="10">
        <v>0.75700000000000001</v>
      </c>
      <c r="K159" s="10">
        <v>0.99399999999999999</v>
      </c>
      <c r="L159" s="10">
        <v>6.0000000000000001E-3</v>
      </c>
      <c r="M159" s="10">
        <v>4.1000000000000002E-2</v>
      </c>
      <c r="N159" s="10">
        <v>0.92</v>
      </c>
      <c r="O159" s="9">
        <v>2918.86</v>
      </c>
      <c r="P159" s="9">
        <v>5</v>
      </c>
      <c r="Q159" s="9" t="s">
        <v>55</v>
      </c>
      <c r="R159" s="9">
        <v>929</v>
      </c>
      <c r="S159" s="9" t="s">
        <v>55</v>
      </c>
      <c r="T159" s="9" t="s">
        <v>55</v>
      </c>
      <c r="U159" s="9" t="s">
        <v>55</v>
      </c>
      <c r="V159" s="9" t="s">
        <v>55</v>
      </c>
      <c r="W159" s="11">
        <v>96237</v>
      </c>
      <c r="X159" s="11">
        <v>123291</v>
      </c>
      <c r="Y159" s="11">
        <v>94149</v>
      </c>
      <c r="Z159" s="11">
        <v>64386</v>
      </c>
      <c r="AA159" s="11">
        <v>50582</v>
      </c>
      <c r="AB159" s="11">
        <v>50582</v>
      </c>
      <c r="AC159" s="9" t="s">
        <v>55</v>
      </c>
      <c r="AD159" s="10">
        <v>0.877</v>
      </c>
      <c r="AE159" s="10">
        <v>0.09</v>
      </c>
      <c r="AF159" s="10">
        <v>9.6000000000000002E-2</v>
      </c>
      <c r="AG159" s="9">
        <v>347.67</v>
      </c>
      <c r="AH159" s="9">
        <v>640.33000000000004</v>
      </c>
      <c r="AI159" s="9">
        <v>8.4</v>
      </c>
      <c r="AJ159" s="9">
        <v>4.5579999999999998</v>
      </c>
      <c r="AK159" s="9">
        <v>0.54295000000000004</v>
      </c>
      <c r="AL159" s="9" t="s">
        <v>55</v>
      </c>
      <c r="AM159" s="9" t="s">
        <v>55</v>
      </c>
      <c r="AN159" s="10">
        <v>8.1000000000000003E-2</v>
      </c>
      <c r="AO159" s="10">
        <v>0.23100000000000001</v>
      </c>
      <c r="AP159" s="10">
        <v>0.19600000000000001</v>
      </c>
      <c r="AQ159" s="9">
        <v>2929</v>
      </c>
      <c r="AR159" s="9">
        <v>0.26100000000000001</v>
      </c>
      <c r="AS159" s="10" t="s">
        <v>654</v>
      </c>
      <c r="AT159" s="10">
        <v>3.0000000000000001E-3</v>
      </c>
      <c r="AU159" s="16">
        <v>0.79302141157811268</v>
      </c>
      <c r="AV159" s="1" t="str">
        <f t="shared" si="2"/>
        <v>no</v>
      </c>
    </row>
    <row r="160" spans="1:48" ht="14.25" hidden="1" customHeight="1">
      <c r="A160" s="7">
        <v>717</v>
      </c>
      <c r="B160" s="8" t="s">
        <v>1391</v>
      </c>
      <c r="C160" s="8" t="s">
        <v>1354</v>
      </c>
      <c r="D160" s="9" t="s">
        <v>91</v>
      </c>
      <c r="E160" s="9" t="s">
        <v>59</v>
      </c>
      <c r="F160" s="9" t="s">
        <v>390</v>
      </c>
      <c r="G160" s="9" t="s">
        <v>55</v>
      </c>
      <c r="H160" s="10">
        <v>0.71099999999999997</v>
      </c>
      <c r="I160" s="10">
        <v>0.70099999999999996</v>
      </c>
      <c r="J160" s="10">
        <v>0.64300000000000002</v>
      </c>
      <c r="K160" s="10">
        <v>1</v>
      </c>
      <c r="L160" s="10">
        <v>0.01</v>
      </c>
      <c r="M160" s="10">
        <v>6.7000000000000004E-2</v>
      </c>
      <c r="N160" s="10">
        <v>0.79</v>
      </c>
      <c r="O160" s="9">
        <v>1661.46</v>
      </c>
      <c r="P160" s="9" t="s">
        <v>55</v>
      </c>
      <c r="Q160" s="9" t="s">
        <v>55</v>
      </c>
      <c r="R160" s="9">
        <v>439</v>
      </c>
      <c r="S160" s="9" t="s">
        <v>55</v>
      </c>
      <c r="T160" s="9" t="s">
        <v>55</v>
      </c>
      <c r="U160" s="9" t="s">
        <v>55</v>
      </c>
      <c r="V160" s="9" t="s">
        <v>55</v>
      </c>
      <c r="W160" s="9">
        <v>75842</v>
      </c>
      <c r="X160" s="9">
        <v>91008</v>
      </c>
      <c r="Y160" s="9">
        <v>67023</v>
      </c>
      <c r="Z160" s="9">
        <v>56709</v>
      </c>
      <c r="AA160" s="11">
        <v>43230</v>
      </c>
      <c r="AB160" s="11">
        <v>43230</v>
      </c>
      <c r="AC160" s="9" t="s">
        <v>55</v>
      </c>
      <c r="AD160" s="10">
        <v>0.58599999999999997</v>
      </c>
      <c r="AE160" s="10">
        <v>0.25</v>
      </c>
      <c r="AF160" s="10">
        <v>0.245</v>
      </c>
      <c r="AG160" s="9">
        <v>171.67</v>
      </c>
      <c r="AH160" s="9">
        <v>246.67</v>
      </c>
      <c r="AI160" s="9">
        <v>9.68</v>
      </c>
      <c r="AJ160" s="9">
        <v>6.7359999999999998</v>
      </c>
      <c r="AK160" s="9">
        <v>0.69594999999999996</v>
      </c>
      <c r="AL160" s="9" t="s">
        <v>55</v>
      </c>
      <c r="AM160" s="9" t="s">
        <v>55</v>
      </c>
      <c r="AN160" s="10">
        <v>6.5000000000000002E-2</v>
      </c>
      <c r="AO160" s="10">
        <v>0.20399999999999999</v>
      </c>
      <c r="AP160" s="10">
        <v>0.19600000000000001</v>
      </c>
      <c r="AQ160" s="9">
        <v>1671</v>
      </c>
      <c r="AR160" s="9">
        <v>0.28100000000000003</v>
      </c>
      <c r="AS160" s="9" t="s">
        <v>307</v>
      </c>
      <c r="AT160" s="10">
        <v>0.125</v>
      </c>
      <c r="AU160" s="16">
        <v>0.78064012490241996</v>
      </c>
      <c r="AV160" s="1" t="str">
        <f t="shared" si="2"/>
        <v>no</v>
      </c>
    </row>
    <row r="161" spans="1:48" ht="14.25" hidden="1" customHeight="1">
      <c r="A161" s="7">
        <v>726</v>
      </c>
      <c r="B161" s="8" t="s">
        <v>1402</v>
      </c>
      <c r="C161" s="8" t="s">
        <v>1354</v>
      </c>
      <c r="D161" s="9" t="s">
        <v>91</v>
      </c>
      <c r="E161" s="9" t="s">
        <v>59</v>
      </c>
      <c r="F161" s="9" t="s">
        <v>296</v>
      </c>
      <c r="G161" s="9">
        <v>1225</v>
      </c>
      <c r="H161" s="10">
        <v>0.81799999999999995</v>
      </c>
      <c r="I161" s="10">
        <v>0.81599999999999995</v>
      </c>
      <c r="J161" s="10">
        <v>0.77500000000000002</v>
      </c>
      <c r="K161" s="10">
        <v>1</v>
      </c>
      <c r="L161" s="10">
        <v>1.0999999999999999E-2</v>
      </c>
      <c r="M161" s="10">
        <v>3.9E-2</v>
      </c>
      <c r="N161" s="10">
        <v>0.88</v>
      </c>
      <c r="O161" s="9">
        <v>2036.28</v>
      </c>
      <c r="P161" s="9" t="s">
        <v>55</v>
      </c>
      <c r="Q161" s="9" t="s">
        <v>55</v>
      </c>
      <c r="R161" s="9">
        <v>510</v>
      </c>
      <c r="S161" s="11" t="s">
        <v>55</v>
      </c>
      <c r="T161" s="9" t="s">
        <v>55</v>
      </c>
      <c r="U161" s="9" t="s">
        <v>55</v>
      </c>
      <c r="V161" s="11" t="s">
        <v>55</v>
      </c>
      <c r="W161" s="11">
        <v>75543</v>
      </c>
      <c r="X161" s="11">
        <v>95211</v>
      </c>
      <c r="Y161" s="11">
        <v>73377</v>
      </c>
      <c r="Z161" s="11">
        <v>59013</v>
      </c>
      <c r="AA161" s="11">
        <v>44950</v>
      </c>
      <c r="AB161" s="11">
        <v>44950</v>
      </c>
      <c r="AC161" s="9" t="s">
        <v>55</v>
      </c>
      <c r="AD161" s="10">
        <v>0.747</v>
      </c>
      <c r="AE161" s="10">
        <v>0.19</v>
      </c>
      <c r="AF161" s="10">
        <v>0.192</v>
      </c>
      <c r="AG161" s="9">
        <v>180</v>
      </c>
      <c r="AH161" s="9">
        <v>412.33</v>
      </c>
      <c r="AI161" s="9">
        <v>11.31</v>
      </c>
      <c r="AJ161" s="9">
        <v>4.9379999999999997</v>
      </c>
      <c r="AK161" s="9">
        <v>0.43653999999999998</v>
      </c>
      <c r="AL161" s="10" t="s">
        <v>55</v>
      </c>
      <c r="AM161" s="10" t="s">
        <v>55</v>
      </c>
      <c r="AN161" s="10">
        <v>9.6000000000000002E-2</v>
      </c>
      <c r="AO161" s="10">
        <v>0.187</v>
      </c>
      <c r="AP161" s="10">
        <v>0.19600000000000001</v>
      </c>
      <c r="AQ161" s="9">
        <v>2050</v>
      </c>
      <c r="AR161" s="9">
        <v>0.32400000000000001</v>
      </c>
      <c r="AS161" s="10">
        <v>8.9999999999999993E-3</v>
      </c>
      <c r="AT161" s="10">
        <v>7.1999999999999995E-2</v>
      </c>
      <c r="AU161" s="16">
        <v>0.75528700906344415</v>
      </c>
      <c r="AV161" s="1" t="str">
        <f t="shared" si="2"/>
        <v>no</v>
      </c>
    </row>
    <row r="162" spans="1:48" ht="14.25" hidden="1" customHeight="1">
      <c r="A162" s="7">
        <v>725</v>
      </c>
      <c r="B162" s="8" t="s">
        <v>1401</v>
      </c>
      <c r="C162" s="8" t="s">
        <v>1354</v>
      </c>
      <c r="D162" s="9" t="s">
        <v>91</v>
      </c>
      <c r="E162" s="9" t="s">
        <v>59</v>
      </c>
      <c r="F162" s="9" t="s">
        <v>296</v>
      </c>
      <c r="G162" s="9" t="s">
        <v>55</v>
      </c>
      <c r="H162" s="10">
        <v>0.63500000000000001</v>
      </c>
      <c r="I162" s="10">
        <v>0.629</v>
      </c>
      <c r="J162" s="10">
        <v>0.59199999999999997</v>
      </c>
      <c r="K162" s="10">
        <v>0.99399999999999999</v>
      </c>
      <c r="L162" s="10">
        <v>5.6000000000000001E-2</v>
      </c>
      <c r="M162" s="10">
        <v>0.123</v>
      </c>
      <c r="N162" s="10">
        <v>0.75</v>
      </c>
      <c r="O162" s="9">
        <v>1806.35</v>
      </c>
      <c r="P162" s="9">
        <v>4</v>
      </c>
      <c r="Q162" s="9" t="s">
        <v>55</v>
      </c>
      <c r="R162" s="9">
        <v>495</v>
      </c>
      <c r="S162" s="9" t="s">
        <v>55</v>
      </c>
      <c r="T162" s="9" t="s">
        <v>55</v>
      </c>
      <c r="U162" s="9" t="s">
        <v>55</v>
      </c>
      <c r="V162" s="9" t="s">
        <v>55</v>
      </c>
      <c r="W162" s="11">
        <v>62585</v>
      </c>
      <c r="X162" s="11">
        <v>72693</v>
      </c>
      <c r="Y162" s="11">
        <v>58563</v>
      </c>
      <c r="Z162" s="11">
        <v>53154</v>
      </c>
      <c r="AA162" s="11">
        <v>38090</v>
      </c>
      <c r="AB162" s="11">
        <v>38090</v>
      </c>
      <c r="AC162" s="9" t="s">
        <v>55</v>
      </c>
      <c r="AD162" s="10">
        <v>0.38700000000000001</v>
      </c>
      <c r="AE162" s="10">
        <v>0.35</v>
      </c>
      <c r="AF162" s="10">
        <v>0.28999999999999998</v>
      </c>
      <c r="AG162" s="9">
        <v>141</v>
      </c>
      <c r="AH162" s="9">
        <v>183.33</v>
      </c>
      <c r="AI162" s="9">
        <v>12.81</v>
      </c>
      <c r="AJ162" s="9">
        <v>9.8529999999999998</v>
      </c>
      <c r="AK162" s="9">
        <v>0.76909000000000005</v>
      </c>
      <c r="AL162" s="9" t="s">
        <v>55</v>
      </c>
      <c r="AM162" s="9" t="s">
        <v>55</v>
      </c>
      <c r="AN162" s="10">
        <v>1.7000000000000001E-2</v>
      </c>
      <c r="AO162" s="10">
        <v>0.16700000000000001</v>
      </c>
      <c r="AP162" s="10">
        <v>0.19600000000000001</v>
      </c>
      <c r="AQ162" s="9">
        <v>1876</v>
      </c>
      <c r="AR162" s="9">
        <v>0.24</v>
      </c>
      <c r="AS162" s="10">
        <v>2.9000000000000001E-2</v>
      </c>
      <c r="AT162" s="10">
        <v>0.248</v>
      </c>
      <c r="AU162" s="16">
        <v>0.80645161290322576</v>
      </c>
      <c r="AV162" s="1" t="str">
        <f t="shared" si="2"/>
        <v>no</v>
      </c>
    </row>
    <row r="163" spans="1:48" ht="14.25" hidden="1" customHeight="1">
      <c r="A163" s="7">
        <v>742</v>
      </c>
      <c r="B163" s="8" t="s">
        <v>1429</v>
      </c>
      <c r="C163" s="8" t="s">
        <v>1410</v>
      </c>
      <c r="D163" s="9" t="s">
        <v>91</v>
      </c>
      <c r="E163" s="9" t="s">
        <v>51</v>
      </c>
      <c r="F163" s="9" t="s">
        <v>363</v>
      </c>
      <c r="G163" s="9">
        <v>912.5</v>
      </c>
      <c r="H163" s="10">
        <v>0.40400000000000003</v>
      </c>
      <c r="I163" s="10">
        <v>0.38</v>
      </c>
      <c r="J163" s="10">
        <v>0.29499999999999998</v>
      </c>
      <c r="K163" s="10">
        <v>1</v>
      </c>
      <c r="L163" s="10">
        <v>0.18</v>
      </c>
      <c r="M163" s="10">
        <v>0.55100000000000005</v>
      </c>
      <c r="N163" s="10">
        <v>0.63</v>
      </c>
      <c r="O163" s="9">
        <v>779.36</v>
      </c>
      <c r="P163" s="9" t="s">
        <v>55</v>
      </c>
      <c r="Q163" s="9" t="s">
        <v>55</v>
      </c>
      <c r="R163" s="9">
        <v>171</v>
      </c>
      <c r="S163" s="9">
        <v>13324</v>
      </c>
      <c r="T163" s="9" t="s">
        <v>493</v>
      </c>
      <c r="U163" s="9" t="s">
        <v>510</v>
      </c>
      <c r="V163" s="9">
        <v>8673</v>
      </c>
      <c r="W163" s="11">
        <v>53559</v>
      </c>
      <c r="X163" s="11">
        <v>59382</v>
      </c>
      <c r="Y163" s="11">
        <v>51246</v>
      </c>
      <c r="Z163" s="11">
        <v>46089</v>
      </c>
      <c r="AA163" s="11">
        <v>6270</v>
      </c>
      <c r="AB163" s="11">
        <v>15210</v>
      </c>
      <c r="AC163" s="9" t="s">
        <v>100</v>
      </c>
      <c r="AD163" s="10">
        <v>0.35</v>
      </c>
      <c r="AE163" s="10">
        <v>0.54</v>
      </c>
      <c r="AF163" s="10">
        <v>0.433</v>
      </c>
      <c r="AG163" s="9">
        <v>58</v>
      </c>
      <c r="AH163" s="9">
        <v>83</v>
      </c>
      <c r="AI163" s="9">
        <v>13.44</v>
      </c>
      <c r="AJ163" s="9">
        <v>9.39</v>
      </c>
      <c r="AK163" s="9">
        <v>0.69879999999999998</v>
      </c>
      <c r="AL163" s="9">
        <v>1.7000000000000001E-2</v>
      </c>
      <c r="AM163" s="9">
        <v>0.503</v>
      </c>
      <c r="AN163" s="10">
        <v>8.4000000000000005E-2</v>
      </c>
      <c r="AO163" s="10">
        <v>0.28799999999999998</v>
      </c>
      <c r="AP163" s="10">
        <v>0.32600000000000001</v>
      </c>
      <c r="AQ163" s="9">
        <v>873</v>
      </c>
      <c r="AR163" s="9">
        <v>0.26100000000000001</v>
      </c>
      <c r="AS163" s="10">
        <v>3.9E-2</v>
      </c>
      <c r="AT163" s="10">
        <v>5.3999999999999999E-2</v>
      </c>
      <c r="AU163" s="16">
        <v>0.79302141157811268</v>
      </c>
      <c r="AV163" s="1" t="str">
        <f t="shared" si="2"/>
        <v>no</v>
      </c>
    </row>
    <row r="164" spans="1:48" ht="14.25" hidden="1" customHeight="1">
      <c r="A164" s="7">
        <v>748</v>
      </c>
      <c r="B164" s="8" t="s">
        <v>1436</v>
      </c>
      <c r="C164" s="8" t="s">
        <v>1434</v>
      </c>
      <c r="D164" s="9" t="s">
        <v>91</v>
      </c>
      <c r="E164" s="9" t="s">
        <v>59</v>
      </c>
      <c r="F164" s="9" t="s">
        <v>409</v>
      </c>
      <c r="G164" s="9" t="s">
        <v>55</v>
      </c>
      <c r="H164" s="10">
        <v>0.72199999999999998</v>
      </c>
      <c r="I164" s="10">
        <v>0.72</v>
      </c>
      <c r="J164" s="10">
        <v>0.65900000000000003</v>
      </c>
      <c r="K164" s="10">
        <v>0.626</v>
      </c>
      <c r="L164" s="10">
        <v>1.4E-2</v>
      </c>
      <c r="M164" s="10">
        <v>0.16300000000000001</v>
      </c>
      <c r="N164" s="10">
        <v>0.83</v>
      </c>
      <c r="O164" s="9">
        <v>3298.19</v>
      </c>
      <c r="P164" s="9">
        <v>230</v>
      </c>
      <c r="Q164" s="9">
        <v>205</v>
      </c>
      <c r="R164" s="9">
        <v>568</v>
      </c>
      <c r="S164" s="9" t="s">
        <v>55</v>
      </c>
      <c r="T164" s="9" t="s">
        <v>55</v>
      </c>
      <c r="U164" s="9" t="s">
        <v>55</v>
      </c>
      <c r="V164" s="9" t="s">
        <v>55</v>
      </c>
      <c r="W164" s="11">
        <v>90987</v>
      </c>
      <c r="X164" s="11">
        <v>122652</v>
      </c>
      <c r="Y164" s="11">
        <v>83952</v>
      </c>
      <c r="Z164" s="11">
        <v>65934</v>
      </c>
      <c r="AA164" s="11">
        <v>45104</v>
      </c>
      <c r="AB164" s="11">
        <v>45104</v>
      </c>
      <c r="AC164" s="9" t="s">
        <v>55</v>
      </c>
      <c r="AD164" s="10">
        <v>0.77200000000000002</v>
      </c>
      <c r="AE164" s="10">
        <v>0.22</v>
      </c>
      <c r="AF164" s="10">
        <v>0.20799999999999999</v>
      </c>
      <c r="AG164" s="9">
        <v>294.67</v>
      </c>
      <c r="AH164" s="9">
        <v>325</v>
      </c>
      <c r="AI164" s="9">
        <v>11.19</v>
      </c>
      <c r="AJ164" s="9">
        <v>10.148</v>
      </c>
      <c r="AK164" s="9">
        <v>0.90666999999999998</v>
      </c>
      <c r="AL164" s="9" t="s">
        <v>55</v>
      </c>
      <c r="AM164" s="9" t="s">
        <v>55</v>
      </c>
      <c r="AN164" s="10">
        <v>6.2E-2</v>
      </c>
      <c r="AO164" s="10">
        <v>0.21</v>
      </c>
      <c r="AP164" s="10">
        <v>0.22600000000000001</v>
      </c>
      <c r="AQ164" s="9">
        <v>3526</v>
      </c>
      <c r="AR164" s="9">
        <v>0.76400000000000001</v>
      </c>
      <c r="AS164" s="10">
        <v>1.7000000000000001E-2</v>
      </c>
      <c r="AT164" s="10" t="s">
        <v>970</v>
      </c>
      <c r="AU164" s="16">
        <v>0.56689342403628118</v>
      </c>
      <c r="AV164" s="1" t="str">
        <f t="shared" si="2"/>
        <v>no</v>
      </c>
    </row>
    <row r="165" spans="1:48" ht="14.25" hidden="1" customHeight="1">
      <c r="A165" s="7">
        <v>749</v>
      </c>
      <c r="B165" s="8" t="s">
        <v>1437</v>
      </c>
      <c r="C165" s="8" t="s">
        <v>1434</v>
      </c>
      <c r="D165" s="9" t="s">
        <v>91</v>
      </c>
      <c r="E165" s="9" t="s">
        <v>59</v>
      </c>
      <c r="F165" s="9" t="s">
        <v>187</v>
      </c>
      <c r="G165" s="9">
        <v>1055</v>
      </c>
      <c r="H165" s="10">
        <v>0.626</v>
      </c>
      <c r="I165" s="10">
        <v>0.61399999999999999</v>
      </c>
      <c r="J165" s="10">
        <v>0.53600000000000003</v>
      </c>
      <c r="K165" s="10">
        <v>1</v>
      </c>
      <c r="L165" s="10">
        <v>2.1999999999999999E-2</v>
      </c>
      <c r="M165" s="10">
        <v>0.17599999999999999</v>
      </c>
      <c r="N165" s="10">
        <v>0.86</v>
      </c>
      <c r="O165" s="9">
        <v>1677.93</v>
      </c>
      <c r="P165" s="9" t="s">
        <v>55</v>
      </c>
      <c r="Q165" s="9" t="s">
        <v>55</v>
      </c>
      <c r="R165" s="9">
        <v>409</v>
      </c>
      <c r="S165" s="9" t="s">
        <v>55</v>
      </c>
      <c r="T165" s="9" t="s">
        <v>55</v>
      </c>
      <c r="U165" s="9" t="s">
        <v>55</v>
      </c>
      <c r="V165" s="9" t="s">
        <v>55</v>
      </c>
      <c r="W165" s="11">
        <v>71388</v>
      </c>
      <c r="X165" s="11">
        <v>74367</v>
      </c>
      <c r="Y165" s="11">
        <v>60444</v>
      </c>
      <c r="Z165" s="11">
        <v>52371</v>
      </c>
      <c r="AA165" s="11">
        <v>38754</v>
      </c>
      <c r="AB165" s="11">
        <v>38754</v>
      </c>
      <c r="AC165" s="9" t="s">
        <v>55</v>
      </c>
      <c r="AD165" s="10">
        <v>0.57999999999999996</v>
      </c>
      <c r="AE165" s="10">
        <v>0.28000000000000003</v>
      </c>
      <c r="AF165" s="10">
        <v>0.26700000000000002</v>
      </c>
      <c r="AG165" s="9">
        <v>161.66999999999999</v>
      </c>
      <c r="AH165" s="9">
        <v>219.67</v>
      </c>
      <c r="AI165" s="9">
        <v>10.38</v>
      </c>
      <c r="AJ165" s="9">
        <v>7.6390000000000002</v>
      </c>
      <c r="AK165" s="9">
        <v>0.73595999999999995</v>
      </c>
      <c r="AL165" s="9" t="s">
        <v>55</v>
      </c>
      <c r="AM165" s="9" t="s">
        <v>55</v>
      </c>
      <c r="AN165" s="10">
        <v>4.8000000000000001E-2</v>
      </c>
      <c r="AO165" s="10">
        <v>0.33500000000000002</v>
      </c>
      <c r="AP165" s="10">
        <v>0.22600000000000001</v>
      </c>
      <c r="AQ165" s="9">
        <v>1700</v>
      </c>
      <c r="AR165" s="9">
        <v>0.2</v>
      </c>
      <c r="AS165" s="9" t="s">
        <v>1438</v>
      </c>
      <c r="AT165" s="9">
        <v>4.4999999999999998E-2</v>
      </c>
      <c r="AU165" s="16">
        <v>0.83333333333333326</v>
      </c>
      <c r="AV165" s="1" t="str">
        <f t="shared" si="2"/>
        <v>no</v>
      </c>
    </row>
    <row r="166" spans="1:48" ht="14.25" hidden="1" customHeight="1">
      <c r="A166" s="7">
        <v>755</v>
      </c>
      <c r="B166" s="8" t="s">
        <v>1446</v>
      </c>
      <c r="C166" s="8" t="s">
        <v>1434</v>
      </c>
      <c r="D166" s="9" t="s">
        <v>91</v>
      </c>
      <c r="E166" s="9" t="s">
        <v>59</v>
      </c>
      <c r="F166" s="9" t="s">
        <v>92</v>
      </c>
      <c r="G166" s="9">
        <v>1385</v>
      </c>
      <c r="H166" s="10">
        <v>0.81699999999999995</v>
      </c>
      <c r="I166" s="10">
        <v>0.78700000000000003</v>
      </c>
      <c r="J166" s="10">
        <v>0.68899999999999995</v>
      </c>
      <c r="K166" s="10">
        <v>0.98399999999999999</v>
      </c>
      <c r="L166" s="10">
        <v>2.5000000000000001E-2</v>
      </c>
      <c r="M166" s="10">
        <v>0.13600000000000001</v>
      </c>
      <c r="N166" s="10">
        <v>0.88</v>
      </c>
      <c r="O166" s="9">
        <v>1416.85</v>
      </c>
      <c r="P166" s="9">
        <v>5</v>
      </c>
      <c r="Q166" s="9" t="s">
        <v>55</v>
      </c>
      <c r="R166" s="9">
        <v>314</v>
      </c>
      <c r="S166" s="9" t="s">
        <v>55</v>
      </c>
      <c r="T166" s="9" t="s">
        <v>55</v>
      </c>
      <c r="U166" s="9" t="s">
        <v>55</v>
      </c>
      <c r="V166" s="9" t="s">
        <v>55</v>
      </c>
      <c r="W166" s="11">
        <v>98196</v>
      </c>
      <c r="X166" s="11">
        <v>114435</v>
      </c>
      <c r="Y166" s="11">
        <v>88155</v>
      </c>
      <c r="Z166" s="11">
        <v>75060</v>
      </c>
      <c r="AA166" s="11">
        <v>49940</v>
      </c>
      <c r="AB166" s="11">
        <v>49940</v>
      </c>
      <c r="AC166" s="9" t="s">
        <v>55</v>
      </c>
      <c r="AD166" s="10">
        <v>0.73499999999999999</v>
      </c>
      <c r="AE166" s="10">
        <v>0.16</v>
      </c>
      <c r="AF166" s="10">
        <v>0.182</v>
      </c>
      <c r="AG166" s="9">
        <v>158.33000000000001</v>
      </c>
      <c r="AH166" s="9">
        <v>292.67</v>
      </c>
      <c r="AI166" s="9">
        <v>8.9499999999999993</v>
      </c>
      <c r="AJ166" s="9">
        <v>4.8410000000000002</v>
      </c>
      <c r="AK166" s="9">
        <v>0.54100000000000004</v>
      </c>
      <c r="AL166" s="9" t="s">
        <v>55</v>
      </c>
      <c r="AM166" s="9" t="s">
        <v>55</v>
      </c>
      <c r="AN166" s="10">
        <v>7.5999999999999998E-2</v>
      </c>
      <c r="AO166" s="10">
        <v>0.26800000000000002</v>
      </c>
      <c r="AP166" s="10">
        <v>0.22600000000000001</v>
      </c>
      <c r="AQ166" s="9">
        <v>1453</v>
      </c>
      <c r="AR166" s="9">
        <v>0.17599999999999999</v>
      </c>
      <c r="AS166" s="10" t="s">
        <v>1447</v>
      </c>
      <c r="AT166" s="10">
        <v>8.2000000000000003E-2</v>
      </c>
      <c r="AU166" s="16">
        <v>0.85034013605442182</v>
      </c>
      <c r="AV166" s="1" t="str">
        <f t="shared" si="2"/>
        <v>no</v>
      </c>
    </row>
    <row r="167" spans="1:48" ht="14.25" hidden="1" customHeight="1">
      <c r="A167" s="7">
        <v>758</v>
      </c>
      <c r="B167" s="8" t="s">
        <v>1451</v>
      </c>
      <c r="C167" s="8" t="s">
        <v>1434</v>
      </c>
      <c r="D167" s="9" t="s">
        <v>91</v>
      </c>
      <c r="E167" s="9" t="s">
        <v>59</v>
      </c>
      <c r="F167" s="9" t="s">
        <v>409</v>
      </c>
      <c r="G167" s="9">
        <v>1215</v>
      </c>
      <c r="H167" s="10">
        <v>0.79500000000000004</v>
      </c>
      <c r="I167" s="10">
        <v>0.78200000000000003</v>
      </c>
      <c r="J167" s="10">
        <v>0.71</v>
      </c>
      <c r="K167" s="10">
        <v>0.77300000000000002</v>
      </c>
      <c r="L167" s="10">
        <v>7.5999999999999998E-2</v>
      </c>
      <c r="M167" s="10">
        <v>8.4000000000000005E-2</v>
      </c>
      <c r="N167" s="10">
        <v>0.87</v>
      </c>
      <c r="O167" s="9">
        <v>2627.03</v>
      </c>
      <c r="P167" s="9">
        <v>133</v>
      </c>
      <c r="Q167" s="9">
        <v>104</v>
      </c>
      <c r="R167" s="9">
        <v>547</v>
      </c>
      <c r="S167" s="9" t="s">
        <v>55</v>
      </c>
      <c r="T167" s="9" t="s">
        <v>55</v>
      </c>
      <c r="U167" s="9" t="s">
        <v>55</v>
      </c>
      <c r="V167" s="9" t="s">
        <v>55</v>
      </c>
      <c r="W167" s="11">
        <v>89320</v>
      </c>
      <c r="X167" s="11">
        <v>108333</v>
      </c>
      <c r="Y167" s="11">
        <v>82899</v>
      </c>
      <c r="Z167" s="11">
        <v>67068</v>
      </c>
      <c r="AA167" s="11">
        <v>45617</v>
      </c>
      <c r="AB167" s="11">
        <v>45617</v>
      </c>
      <c r="AC167" s="9" t="s">
        <v>55</v>
      </c>
      <c r="AD167" s="10">
        <v>0.8</v>
      </c>
      <c r="AE167" s="10">
        <v>0.23</v>
      </c>
      <c r="AF167" s="10">
        <v>0.19900000000000001</v>
      </c>
      <c r="AG167" s="9">
        <v>242</v>
      </c>
      <c r="AH167" s="9">
        <v>307.67</v>
      </c>
      <c r="AI167" s="9">
        <v>10.86</v>
      </c>
      <c r="AJ167" s="9">
        <v>8.5389999999999997</v>
      </c>
      <c r="AK167" s="9">
        <v>0.78656999999999999</v>
      </c>
      <c r="AL167" s="9" t="s">
        <v>55</v>
      </c>
      <c r="AM167" s="9" t="s">
        <v>55</v>
      </c>
      <c r="AN167" s="10">
        <v>0.10100000000000001</v>
      </c>
      <c r="AO167" s="10">
        <v>0.28399999999999997</v>
      </c>
      <c r="AP167" s="10">
        <v>0.22600000000000001</v>
      </c>
      <c r="AQ167" s="9">
        <v>2746</v>
      </c>
      <c r="AR167" s="9">
        <v>0.41499999999999998</v>
      </c>
      <c r="AS167" s="10" t="s">
        <v>998</v>
      </c>
      <c r="AT167" s="10" t="s">
        <v>261</v>
      </c>
      <c r="AU167" s="16">
        <v>0.70671378091872794</v>
      </c>
      <c r="AV167" s="1" t="str">
        <f t="shared" si="2"/>
        <v>no</v>
      </c>
    </row>
    <row r="168" spans="1:48" ht="14.25" hidden="1" customHeight="1">
      <c r="A168" s="7">
        <v>761</v>
      </c>
      <c r="B168" s="8" t="s">
        <v>1455</v>
      </c>
      <c r="C168" s="8" t="s">
        <v>1454</v>
      </c>
      <c r="D168" s="9" t="s">
        <v>91</v>
      </c>
      <c r="E168" s="9" t="s">
        <v>59</v>
      </c>
      <c r="F168" s="9" t="s">
        <v>296</v>
      </c>
      <c r="G168" s="9" t="s">
        <v>55</v>
      </c>
      <c r="H168" s="10">
        <v>0.57899999999999996</v>
      </c>
      <c r="I168" s="10">
        <v>0.56399999999999995</v>
      </c>
      <c r="J168" s="10">
        <v>0.495</v>
      </c>
      <c r="K168" s="10">
        <v>0.98799999999999999</v>
      </c>
      <c r="L168" s="10">
        <v>8.9999999999999993E-3</v>
      </c>
      <c r="M168" s="10">
        <v>0.25600000000000001</v>
      </c>
      <c r="N168" s="10">
        <v>0.78</v>
      </c>
      <c r="O168" s="9">
        <v>2237.1999999999998</v>
      </c>
      <c r="P168" s="9">
        <v>9</v>
      </c>
      <c r="Q168" s="9" t="s">
        <v>55</v>
      </c>
      <c r="R168" s="9">
        <v>513</v>
      </c>
      <c r="S168" s="9" t="s">
        <v>55</v>
      </c>
      <c r="T168" s="9" t="s">
        <v>55</v>
      </c>
      <c r="U168" s="9" t="s">
        <v>55</v>
      </c>
      <c r="V168" s="9" t="s">
        <v>55</v>
      </c>
      <c r="W168" s="11">
        <v>69370</v>
      </c>
      <c r="X168" s="11">
        <v>73215</v>
      </c>
      <c r="Y168" s="11">
        <v>61965</v>
      </c>
      <c r="Z168" s="11">
        <v>52677</v>
      </c>
      <c r="AA168" s="11">
        <v>39850</v>
      </c>
      <c r="AB168" s="11">
        <v>39850</v>
      </c>
      <c r="AC168" s="9" t="s">
        <v>55</v>
      </c>
      <c r="AD168" s="10">
        <v>0.41499999999999998</v>
      </c>
      <c r="AE168" s="10">
        <v>0.48</v>
      </c>
      <c r="AF168" s="10">
        <v>0.443</v>
      </c>
      <c r="AG168" s="9">
        <v>142.66999999999999</v>
      </c>
      <c r="AH168" s="9">
        <v>212.67</v>
      </c>
      <c r="AI168" s="9">
        <v>15.68</v>
      </c>
      <c r="AJ168" s="9">
        <v>10.52</v>
      </c>
      <c r="AK168" s="9">
        <v>0.67084999999999995</v>
      </c>
      <c r="AL168" s="9" t="s">
        <v>55</v>
      </c>
      <c r="AM168" s="9" t="s">
        <v>55</v>
      </c>
      <c r="AN168" s="10">
        <v>2.1999999999999999E-2</v>
      </c>
      <c r="AO168" s="10">
        <v>0.312</v>
      </c>
      <c r="AP168" s="10">
        <v>0.218</v>
      </c>
      <c r="AQ168" s="9">
        <v>2267</v>
      </c>
      <c r="AR168" s="9">
        <v>0.74</v>
      </c>
      <c r="AS168" s="10" t="s">
        <v>385</v>
      </c>
      <c r="AT168" s="10">
        <v>0.16300000000000001</v>
      </c>
      <c r="AU168" s="16">
        <v>0.57471264367816088</v>
      </c>
      <c r="AV168" s="1" t="str">
        <f t="shared" si="2"/>
        <v>no</v>
      </c>
    </row>
    <row r="169" spans="1:48" ht="14.25" hidden="1" customHeight="1">
      <c r="A169" s="7">
        <v>762</v>
      </c>
      <c r="B169" s="8" t="s">
        <v>1456</v>
      </c>
      <c r="C169" s="8" t="s">
        <v>1454</v>
      </c>
      <c r="D169" s="9" t="s">
        <v>91</v>
      </c>
      <c r="E169" s="9" t="s">
        <v>59</v>
      </c>
      <c r="F169" s="9" t="s">
        <v>390</v>
      </c>
      <c r="G169" s="9" t="s">
        <v>55</v>
      </c>
      <c r="H169" s="10">
        <v>0.748</v>
      </c>
      <c r="I169" s="10">
        <v>0.74</v>
      </c>
      <c r="J169" s="10">
        <v>0.68100000000000005</v>
      </c>
      <c r="K169" s="10">
        <v>1</v>
      </c>
      <c r="L169" s="10">
        <v>2.1000000000000001E-2</v>
      </c>
      <c r="M169" s="10">
        <v>0.106</v>
      </c>
      <c r="N169" s="10">
        <v>0.83</v>
      </c>
      <c r="O169" s="9">
        <v>1906.55</v>
      </c>
      <c r="P169" s="9" t="s">
        <v>55</v>
      </c>
      <c r="Q169" s="9" t="s">
        <v>55</v>
      </c>
      <c r="R169" s="9">
        <v>517</v>
      </c>
      <c r="S169" s="9" t="s">
        <v>55</v>
      </c>
      <c r="T169" s="9" t="s">
        <v>55</v>
      </c>
      <c r="U169" s="9" t="s">
        <v>55</v>
      </c>
      <c r="V169" s="9" t="s">
        <v>55</v>
      </c>
      <c r="W169" s="11">
        <v>77601</v>
      </c>
      <c r="X169" s="11">
        <v>99738</v>
      </c>
      <c r="Y169" s="11">
        <v>72693</v>
      </c>
      <c r="Z169" s="11">
        <v>61731</v>
      </c>
      <c r="AA169" s="11">
        <v>42470</v>
      </c>
      <c r="AB169" s="11">
        <v>42470</v>
      </c>
      <c r="AC169" s="9" t="s">
        <v>55</v>
      </c>
      <c r="AD169" s="10">
        <v>0.67900000000000005</v>
      </c>
      <c r="AE169" s="10">
        <v>0.3</v>
      </c>
      <c r="AF169" s="10">
        <v>0.26100000000000001</v>
      </c>
      <c r="AG169" s="9">
        <v>183</v>
      </c>
      <c r="AH169" s="9">
        <v>230.33</v>
      </c>
      <c r="AI169" s="9">
        <v>10.42</v>
      </c>
      <c r="AJ169" s="9">
        <v>8.2769999999999992</v>
      </c>
      <c r="AK169" s="9">
        <v>0.79449999999999998</v>
      </c>
      <c r="AL169" s="9" t="s">
        <v>55</v>
      </c>
      <c r="AM169" s="9" t="s">
        <v>55</v>
      </c>
      <c r="AN169" s="10">
        <v>3.5000000000000003E-2</v>
      </c>
      <c r="AO169" s="10">
        <v>0.19700000000000001</v>
      </c>
      <c r="AP169" s="10">
        <v>0.218</v>
      </c>
      <c r="AQ169" s="9">
        <v>1931</v>
      </c>
      <c r="AR169" s="9">
        <v>0.245</v>
      </c>
      <c r="AS169" s="10">
        <v>0.02</v>
      </c>
      <c r="AT169" s="10">
        <v>6.9000000000000006E-2</v>
      </c>
      <c r="AU169" s="16">
        <v>0.80321285140562249</v>
      </c>
      <c r="AV169" s="1" t="str">
        <f t="shared" si="2"/>
        <v>no</v>
      </c>
    </row>
    <row r="170" spans="1:48" ht="14.25" hidden="1" customHeight="1">
      <c r="A170" s="7">
        <v>760</v>
      </c>
      <c r="B170" s="8" t="s">
        <v>1453</v>
      </c>
      <c r="C170" s="8" t="s">
        <v>1454</v>
      </c>
      <c r="D170" s="9" t="s">
        <v>91</v>
      </c>
      <c r="E170" s="9" t="s">
        <v>59</v>
      </c>
      <c r="F170" s="9" t="s">
        <v>102</v>
      </c>
      <c r="G170" s="9">
        <v>945</v>
      </c>
      <c r="H170" s="10">
        <v>0.58299999999999996</v>
      </c>
      <c r="I170" s="10">
        <v>0.56299999999999994</v>
      </c>
      <c r="J170" s="10">
        <v>0.41699999999999998</v>
      </c>
      <c r="K170" s="10">
        <v>0.98599999999999999</v>
      </c>
      <c r="L170" s="10">
        <v>3.3000000000000002E-2</v>
      </c>
      <c r="M170" s="10">
        <v>0.109</v>
      </c>
      <c r="N170" s="10">
        <v>0.75</v>
      </c>
      <c r="O170" s="9">
        <v>271.36</v>
      </c>
      <c r="P170" s="9">
        <v>5</v>
      </c>
      <c r="Q170" s="9" t="s">
        <v>55</v>
      </c>
      <c r="R170" s="9">
        <v>49</v>
      </c>
      <c r="S170" s="9" t="s">
        <v>55</v>
      </c>
      <c r="T170" s="9" t="s">
        <v>55</v>
      </c>
      <c r="U170" s="9" t="s">
        <v>55</v>
      </c>
      <c r="V170" s="9" t="s">
        <v>55</v>
      </c>
      <c r="W170" s="11">
        <v>67749</v>
      </c>
      <c r="X170" s="11" t="s">
        <v>55</v>
      </c>
      <c r="Y170" s="11">
        <v>73908</v>
      </c>
      <c r="Z170" s="11">
        <v>62613</v>
      </c>
      <c r="AA170" s="11">
        <v>19353</v>
      </c>
      <c r="AB170" s="11">
        <v>19353</v>
      </c>
      <c r="AC170" s="9" t="s">
        <v>55</v>
      </c>
      <c r="AD170" s="10">
        <v>0.41699999999999998</v>
      </c>
      <c r="AE170" s="10">
        <v>0.59</v>
      </c>
      <c r="AF170" s="10">
        <v>0.44</v>
      </c>
      <c r="AG170" s="9">
        <v>38.67</v>
      </c>
      <c r="AH170" s="9">
        <v>46.33</v>
      </c>
      <c r="AI170" s="9">
        <v>7.02</v>
      </c>
      <c r="AJ170" s="9">
        <v>5.8570000000000002</v>
      </c>
      <c r="AK170" s="9">
        <v>0.83452999999999999</v>
      </c>
      <c r="AL170" s="9" t="s">
        <v>55</v>
      </c>
      <c r="AM170" s="9" t="s">
        <v>55</v>
      </c>
      <c r="AN170" s="10">
        <v>3.5999999999999997E-2</v>
      </c>
      <c r="AO170" s="10">
        <v>0.32700000000000001</v>
      </c>
      <c r="AP170" s="10">
        <v>0.218</v>
      </c>
      <c r="AQ170" s="9">
        <v>278</v>
      </c>
      <c r="AR170" s="9">
        <v>2.5150000000000001</v>
      </c>
      <c r="AS170" s="10" t="s">
        <v>222</v>
      </c>
      <c r="AT170" s="10">
        <v>0.16700000000000001</v>
      </c>
      <c r="AU170" s="16">
        <v>0.28449502133712656</v>
      </c>
      <c r="AV170" s="1" t="str">
        <f t="shared" si="2"/>
        <v>no</v>
      </c>
    </row>
    <row r="171" spans="1:48" ht="14.25" hidden="1" customHeight="1">
      <c r="A171" s="7">
        <v>767</v>
      </c>
      <c r="B171" s="8" t="s">
        <v>1462</v>
      </c>
      <c r="C171" s="8" t="s">
        <v>1454</v>
      </c>
      <c r="D171" s="9" t="s">
        <v>91</v>
      </c>
      <c r="E171" s="9" t="s">
        <v>59</v>
      </c>
      <c r="F171" s="9" t="s">
        <v>390</v>
      </c>
      <c r="G171" s="9">
        <v>1350</v>
      </c>
      <c r="H171" s="10">
        <v>0.85099999999999998</v>
      </c>
      <c r="I171" s="10">
        <v>0.84</v>
      </c>
      <c r="J171" s="10">
        <v>0.78200000000000003</v>
      </c>
      <c r="K171" s="10">
        <v>0.79600000000000004</v>
      </c>
      <c r="L171" s="10">
        <v>0.01</v>
      </c>
      <c r="M171" s="10">
        <v>3.3000000000000002E-2</v>
      </c>
      <c r="N171" s="10">
        <v>0.94</v>
      </c>
      <c r="O171" s="9">
        <v>1644.08</v>
      </c>
      <c r="P171" s="9">
        <v>124</v>
      </c>
      <c r="Q171" s="9">
        <v>11</v>
      </c>
      <c r="R171" s="9">
        <v>361</v>
      </c>
      <c r="S171" s="11" t="s">
        <v>55</v>
      </c>
      <c r="T171" s="9" t="s">
        <v>55</v>
      </c>
      <c r="U171" s="9" t="s">
        <v>55</v>
      </c>
      <c r="V171" s="11" t="s">
        <v>55</v>
      </c>
      <c r="W171" s="11">
        <v>107172</v>
      </c>
      <c r="X171" s="11">
        <v>132669</v>
      </c>
      <c r="Y171" s="11">
        <v>92457</v>
      </c>
      <c r="Z171" s="11">
        <v>74817</v>
      </c>
      <c r="AA171" s="11">
        <v>47140</v>
      </c>
      <c r="AB171" s="11">
        <v>47140</v>
      </c>
      <c r="AC171" s="9" t="s">
        <v>55</v>
      </c>
      <c r="AD171" s="10">
        <v>0.88800000000000001</v>
      </c>
      <c r="AE171" s="10">
        <v>0.14000000000000001</v>
      </c>
      <c r="AF171" s="10">
        <v>0.161</v>
      </c>
      <c r="AG171" s="9">
        <v>173.33</v>
      </c>
      <c r="AH171" s="9">
        <v>257.67</v>
      </c>
      <c r="AI171" s="9">
        <v>9.49</v>
      </c>
      <c r="AJ171" s="9">
        <v>6.3810000000000002</v>
      </c>
      <c r="AK171" s="9">
        <v>0.67269999999999996</v>
      </c>
      <c r="AL171" s="10" t="s">
        <v>55</v>
      </c>
      <c r="AM171" s="10" t="s">
        <v>55</v>
      </c>
      <c r="AN171" s="10">
        <v>0.191</v>
      </c>
      <c r="AO171" s="10">
        <v>0.30199999999999999</v>
      </c>
      <c r="AP171" s="10">
        <v>0.218</v>
      </c>
      <c r="AQ171" s="9">
        <v>1692</v>
      </c>
      <c r="AR171" s="9">
        <v>0.433</v>
      </c>
      <c r="AS171" s="10" t="s">
        <v>213</v>
      </c>
      <c r="AT171" s="10" t="s">
        <v>383</v>
      </c>
      <c r="AU171" s="16">
        <v>0.69783670621074667</v>
      </c>
      <c r="AV171" s="1" t="str">
        <f t="shared" si="2"/>
        <v>no</v>
      </c>
    </row>
    <row r="172" spans="1:48" ht="14.25" hidden="1" customHeight="1">
      <c r="A172" s="7">
        <v>768</v>
      </c>
      <c r="B172" s="8" t="s">
        <v>1463</v>
      </c>
      <c r="C172" s="8" t="s">
        <v>1454</v>
      </c>
      <c r="D172" s="9" t="s">
        <v>91</v>
      </c>
      <c r="E172" s="9" t="s">
        <v>59</v>
      </c>
      <c r="F172" s="9" t="s">
        <v>409</v>
      </c>
      <c r="G172" s="9">
        <v>1300</v>
      </c>
      <c r="H172" s="10">
        <v>0.89900000000000002</v>
      </c>
      <c r="I172" s="10">
        <v>0.89</v>
      </c>
      <c r="J172" s="10">
        <v>0.84799999999999998</v>
      </c>
      <c r="K172" s="10">
        <v>0.98499999999999999</v>
      </c>
      <c r="L172" s="10">
        <v>0.01</v>
      </c>
      <c r="M172" s="10">
        <v>6.2E-2</v>
      </c>
      <c r="N172" s="10">
        <v>0.93</v>
      </c>
      <c r="O172" s="9">
        <v>3595.87</v>
      </c>
      <c r="P172" s="9">
        <v>22</v>
      </c>
      <c r="Q172" s="9" t="s">
        <v>55</v>
      </c>
      <c r="R172" s="9">
        <v>1102</v>
      </c>
      <c r="S172" s="9" t="s">
        <v>55</v>
      </c>
      <c r="T172" s="9" t="s">
        <v>55</v>
      </c>
      <c r="U172" s="9" t="s">
        <v>55</v>
      </c>
      <c r="V172" s="9" t="s">
        <v>55</v>
      </c>
      <c r="W172" s="11">
        <v>97360</v>
      </c>
      <c r="X172" s="11">
        <v>121140</v>
      </c>
      <c r="Y172" s="11">
        <v>96732</v>
      </c>
      <c r="Z172" s="11">
        <v>78606</v>
      </c>
      <c r="AA172" s="11">
        <v>50152</v>
      </c>
      <c r="AB172" s="11">
        <v>50152</v>
      </c>
      <c r="AC172" s="9" t="s">
        <v>55</v>
      </c>
      <c r="AD172" s="10">
        <v>0.91100000000000003</v>
      </c>
      <c r="AE172" s="10">
        <v>0.09</v>
      </c>
      <c r="AF172" s="10">
        <v>0.109</v>
      </c>
      <c r="AG172" s="9">
        <v>403</v>
      </c>
      <c r="AH172" s="9">
        <v>799.33</v>
      </c>
      <c r="AI172" s="9">
        <v>8.92</v>
      </c>
      <c r="AJ172" s="9">
        <v>4.4989999999999997</v>
      </c>
      <c r="AK172" s="9">
        <v>0.50417000000000001</v>
      </c>
      <c r="AL172" s="9" t="s">
        <v>55</v>
      </c>
      <c r="AM172" s="9" t="s">
        <v>55</v>
      </c>
      <c r="AN172" s="10">
        <v>6.4000000000000001E-2</v>
      </c>
      <c r="AO172" s="10">
        <v>0.17199999999999999</v>
      </c>
      <c r="AP172" s="10">
        <v>0.218</v>
      </c>
      <c r="AQ172" s="9">
        <v>3625</v>
      </c>
      <c r="AR172" s="9">
        <v>0.14499999999999999</v>
      </c>
      <c r="AS172" s="10">
        <v>4.4999999999999998E-2</v>
      </c>
      <c r="AT172" s="10" t="s">
        <v>477</v>
      </c>
      <c r="AU172" s="16">
        <v>0.8733624454148472</v>
      </c>
      <c r="AV172" s="1" t="str">
        <f t="shared" si="2"/>
        <v>no</v>
      </c>
    </row>
    <row r="173" spans="1:48" ht="14.25" hidden="1" customHeight="1">
      <c r="A173" s="7">
        <v>774</v>
      </c>
      <c r="B173" s="8" t="s">
        <v>1469</v>
      </c>
      <c r="C173" s="8" t="s">
        <v>1454</v>
      </c>
      <c r="D173" s="9" t="s">
        <v>91</v>
      </c>
      <c r="E173" s="9" t="s">
        <v>51</v>
      </c>
      <c r="F173" s="9" t="s">
        <v>363</v>
      </c>
      <c r="G173" s="9" t="s">
        <v>55</v>
      </c>
      <c r="H173" s="10">
        <v>0.17199999999999999</v>
      </c>
      <c r="I173" s="10">
        <v>0.13700000000000001</v>
      </c>
      <c r="J173" s="10">
        <v>5.8999999999999997E-2</v>
      </c>
      <c r="K173" s="10">
        <v>0.96499999999999997</v>
      </c>
      <c r="L173" s="10">
        <v>9.8000000000000004E-2</v>
      </c>
      <c r="M173" s="10">
        <v>0.33300000000000002</v>
      </c>
      <c r="N173" s="10">
        <v>0.44</v>
      </c>
      <c r="O173" s="9">
        <v>664.02</v>
      </c>
      <c r="P173" s="9">
        <v>9</v>
      </c>
      <c r="Q173" s="9" t="s">
        <v>55</v>
      </c>
      <c r="R173" s="9">
        <v>142</v>
      </c>
      <c r="S173" s="9">
        <v>22895</v>
      </c>
      <c r="T173" s="9" t="s">
        <v>503</v>
      </c>
      <c r="U173" s="9" t="s">
        <v>1265</v>
      </c>
      <c r="V173" s="9">
        <v>15522</v>
      </c>
      <c r="W173" s="11">
        <v>91857</v>
      </c>
      <c r="X173" s="11">
        <v>106776</v>
      </c>
      <c r="Y173" s="11">
        <v>87561</v>
      </c>
      <c r="Z173" s="11">
        <v>67671</v>
      </c>
      <c r="AA173" s="11">
        <v>9344</v>
      </c>
      <c r="AB173" s="11">
        <v>14162</v>
      </c>
      <c r="AC173" s="9" t="s">
        <v>489</v>
      </c>
      <c r="AD173" s="10">
        <v>0.17599999999999999</v>
      </c>
      <c r="AE173" s="10">
        <v>0.72</v>
      </c>
      <c r="AF173" s="10">
        <v>0.747</v>
      </c>
      <c r="AG173" s="9">
        <v>59</v>
      </c>
      <c r="AH173" s="9">
        <v>134</v>
      </c>
      <c r="AI173" s="9">
        <v>11.25</v>
      </c>
      <c r="AJ173" s="9">
        <v>4.9550000000000001</v>
      </c>
      <c r="AK173" s="9">
        <v>0.44030000000000002</v>
      </c>
      <c r="AL173" s="9">
        <v>0</v>
      </c>
      <c r="AM173" s="9">
        <v>0.30599999999999999</v>
      </c>
      <c r="AN173" s="10">
        <v>6.0000000000000001E-3</v>
      </c>
      <c r="AO173" s="10">
        <v>0.92</v>
      </c>
      <c r="AP173" s="10">
        <v>0.218</v>
      </c>
      <c r="AQ173" s="9">
        <v>711</v>
      </c>
      <c r="AR173" s="9">
        <v>0.42699999999999999</v>
      </c>
      <c r="AS173" s="10" t="s">
        <v>1470</v>
      </c>
      <c r="AT173" s="10" t="s">
        <v>496</v>
      </c>
      <c r="AU173" s="16">
        <v>0.70077084793272604</v>
      </c>
      <c r="AV173" s="1" t="str">
        <f t="shared" si="2"/>
        <v>no</v>
      </c>
    </row>
    <row r="174" spans="1:48" ht="14.25" hidden="1" customHeight="1">
      <c r="A174" s="7">
        <v>777</v>
      </c>
      <c r="B174" s="8" t="s">
        <v>1473</v>
      </c>
      <c r="C174" s="8" t="s">
        <v>1454</v>
      </c>
      <c r="D174" s="9" t="s">
        <v>91</v>
      </c>
      <c r="E174" s="9" t="s">
        <v>59</v>
      </c>
      <c r="F174" s="9" t="s">
        <v>409</v>
      </c>
      <c r="G174" s="9" t="s">
        <v>55</v>
      </c>
      <c r="H174" s="10">
        <v>0.84699999999999998</v>
      </c>
      <c r="I174" s="10">
        <v>0.84199999999999997</v>
      </c>
      <c r="J174" s="10">
        <v>0.81200000000000006</v>
      </c>
      <c r="K174" s="10">
        <v>1</v>
      </c>
      <c r="L174" s="10">
        <v>1.2E-2</v>
      </c>
      <c r="M174" s="10">
        <v>4.3999999999999997E-2</v>
      </c>
      <c r="N174" s="10">
        <v>0.92</v>
      </c>
      <c r="O174" s="9">
        <v>2402.6999999999998</v>
      </c>
      <c r="P174" s="9" t="s">
        <v>55</v>
      </c>
      <c r="Q174" s="9" t="s">
        <v>55</v>
      </c>
      <c r="R174" s="9">
        <v>684</v>
      </c>
      <c r="S174" s="11" t="s">
        <v>55</v>
      </c>
      <c r="T174" s="9" t="s">
        <v>55</v>
      </c>
      <c r="U174" s="9" t="s">
        <v>55</v>
      </c>
      <c r="V174" s="11" t="s">
        <v>55</v>
      </c>
      <c r="W174" s="11">
        <v>85151</v>
      </c>
      <c r="X174" s="11">
        <v>111825</v>
      </c>
      <c r="Y174" s="11">
        <v>85419</v>
      </c>
      <c r="Z174" s="11">
        <v>66915</v>
      </c>
      <c r="AA174" s="11">
        <v>49489</v>
      </c>
      <c r="AB174" s="11">
        <v>49489</v>
      </c>
      <c r="AC174" s="9" t="s">
        <v>55</v>
      </c>
      <c r="AD174" s="10">
        <v>0.84899999999999998</v>
      </c>
      <c r="AE174" s="10">
        <v>0.11</v>
      </c>
      <c r="AF174" s="10">
        <v>0.114</v>
      </c>
      <c r="AG174" s="9">
        <v>250.33</v>
      </c>
      <c r="AH174" s="9">
        <v>537.33000000000004</v>
      </c>
      <c r="AI174" s="9">
        <v>9.6</v>
      </c>
      <c r="AJ174" s="9">
        <v>4.4720000000000004</v>
      </c>
      <c r="AK174" s="9">
        <v>0.46588000000000002</v>
      </c>
      <c r="AL174" s="10" t="s">
        <v>55</v>
      </c>
      <c r="AM174" s="10" t="s">
        <v>55</v>
      </c>
      <c r="AN174" s="10">
        <v>0.10299999999999999</v>
      </c>
      <c r="AO174" s="10">
        <v>0.16800000000000001</v>
      </c>
      <c r="AP174" s="10">
        <v>0.218</v>
      </c>
      <c r="AQ174" s="9">
        <v>2420</v>
      </c>
      <c r="AR174" s="9">
        <v>0.32500000000000001</v>
      </c>
      <c r="AS174" s="10">
        <v>4.9000000000000002E-2</v>
      </c>
      <c r="AT174" s="10" t="s">
        <v>126</v>
      </c>
      <c r="AU174" s="16">
        <v>0.75471698113207542</v>
      </c>
      <c r="AV174" s="1" t="str">
        <f t="shared" si="2"/>
        <v>no</v>
      </c>
    </row>
    <row r="175" spans="1:48" ht="14.25" hidden="1" customHeight="1">
      <c r="A175" s="7">
        <v>783</v>
      </c>
      <c r="B175" s="8" t="s">
        <v>1480</v>
      </c>
      <c r="C175" s="8" t="s">
        <v>1454</v>
      </c>
      <c r="D175" s="9" t="s">
        <v>91</v>
      </c>
      <c r="E175" s="9" t="s">
        <v>59</v>
      </c>
      <c r="F175" s="9" t="s">
        <v>390</v>
      </c>
      <c r="G175" s="9">
        <v>1115</v>
      </c>
      <c r="H175" s="10">
        <v>0.77500000000000002</v>
      </c>
      <c r="I175" s="10">
        <v>0.76900000000000002</v>
      </c>
      <c r="J175" s="10">
        <v>0.71599999999999997</v>
      </c>
      <c r="K175" s="10">
        <v>0.97499999999999998</v>
      </c>
      <c r="L175" s="10">
        <v>1.0999999999999999E-2</v>
      </c>
      <c r="M175" s="10">
        <v>8.2000000000000003E-2</v>
      </c>
      <c r="N175" s="10">
        <v>0.82</v>
      </c>
      <c r="O175" s="9">
        <v>1808.67</v>
      </c>
      <c r="P175" s="9">
        <v>48</v>
      </c>
      <c r="Q175" s="9" t="s">
        <v>55</v>
      </c>
      <c r="R175" s="9">
        <v>419</v>
      </c>
      <c r="S175" s="9" t="s">
        <v>55</v>
      </c>
      <c r="T175" s="9" t="s">
        <v>55</v>
      </c>
      <c r="U175" s="9" t="s">
        <v>55</v>
      </c>
      <c r="V175" s="9" t="s">
        <v>55</v>
      </c>
      <c r="W175" s="11">
        <v>77230</v>
      </c>
      <c r="X175" s="11">
        <v>92088</v>
      </c>
      <c r="Y175" s="11">
        <v>75573</v>
      </c>
      <c r="Z175" s="11">
        <v>61659</v>
      </c>
      <c r="AA175" s="11">
        <v>41710</v>
      </c>
      <c r="AB175" s="11">
        <v>41710</v>
      </c>
      <c r="AC175" s="9" t="s">
        <v>55</v>
      </c>
      <c r="AD175" s="10">
        <v>0.51300000000000001</v>
      </c>
      <c r="AE175" s="10">
        <v>0.22</v>
      </c>
      <c r="AF175" s="10">
        <v>0.19500000000000001</v>
      </c>
      <c r="AG175" s="9">
        <v>145.66999999999999</v>
      </c>
      <c r="AH175" s="9">
        <v>279</v>
      </c>
      <c r="AI175" s="9">
        <v>12.42</v>
      </c>
      <c r="AJ175" s="9">
        <v>6.4829999999999997</v>
      </c>
      <c r="AK175" s="9">
        <v>0.52210000000000001</v>
      </c>
      <c r="AL175" s="9" t="s">
        <v>55</v>
      </c>
      <c r="AM175" s="9" t="s">
        <v>55</v>
      </c>
      <c r="AN175" s="10">
        <v>3.4000000000000002E-2</v>
      </c>
      <c r="AO175" s="10">
        <v>0.106</v>
      </c>
      <c r="AP175" s="10">
        <v>0.218</v>
      </c>
      <c r="AQ175" s="9">
        <v>1820</v>
      </c>
      <c r="AR175" s="9">
        <v>0.27800000000000002</v>
      </c>
      <c r="AS175" s="10">
        <v>0.112</v>
      </c>
      <c r="AT175" s="10">
        <v>0.26200000000000001</v>
      </c>
      <c r="AU175" s="16">
        <v>0.78247261345852892</v>
      </c>
      <c r="AV175" s="1" t="str">
        <f t="shared" si="2"/>
        <v>no</v>
      </c>
    </row>
    <row r="176" spans="1:48" ht="14.25" hidden="1" customHeight="1">
      <c r="A176" s="7">
        <v>784</v>
      </c>
      <c r="B176" s="8" t="s">
        <v>1481</v>
      </c>
      <c r="C176" s="8" t="s">
        <v>1454</v>
      </c>
      <c r="D176" s="9" t="s">
        <v>91</v>
      </c>
      <c r="E176" s="9" t="s">
        <v>59</v>
      </c>
      <c r="F176" s="9" t="s">
        <v>409</v>
      </c>
      <c r="G176" s="9" t="s">
        <v>55</v>
      </c>
      <c r="H176" s="10">
        <v>0.86799999999999999</v>
      </c>
      <c r="I176" s="9">
        <v>0.86</v>
      </c>
      <c r="J176" s="9">
        <v>0.81200000000000006</v>
      </c>
      <c r="K176" s="10">
        <v>1</v>
      </c>
      <c r="L176" s="10">
        <v>1.4E-2</v>
      </c>
      <c r="M176" s="10">
        <v>7.1999999999999995E-2</v>
      </c>
      <c r="N176" s="10">
        <v>0.92</v>
      </c>
      <c r="O176" s="9">
        <v>2229.91</v>
      </c>
      <c r="P176" s="9" t="s">
        <v>55</v>
      </c>
      <c r="Q176" s="9" t="s">
        <v>55</v>
      </c>
      <c r="R176" s="9">
        <v>641</v>
      </c>
      <c r="S176" s="9" t="s">
        <v>55</v>
      </c>
      <c r="T176" s="9" t="s">
        <v>55</v>
      </c>
      <c r="U176" s="9" t="s">
        <v>55</v>
      </c>
      <c r="V176" s="9" t="s">
        <v>55</v>
      </c>
      <c r="W176" s="11">
        <v>85311</v>
      </c>
      <c r="X176" s="11">
        <v>110970</v>
      </c>
      <c r="Y176" s="11">
        <v>82494</v>
      </c>
      <c r="Z176" s="11">
        <v>69453</v>
      </c>
      <c r="AA176" s="11">
        <v>50400</v>
      </c>
      <c r="AB176" s="11">
        <v>50400</v>
      </c>
      <c r="AC176" s="9" t="s">
        <v>55</v>
      </c>
      <c r="AD176" s="10">
        <v>0.82899999999999996</v>
      </c>
      <c r="AE176" s="10">
        <v>0.21</v>
      </c>
      <c r="AF176" s="10">
        <v>0.17499999999999999</v>
      </c>
      <c r="AG176" s="9">
        <v>274</v>
      </c>
      <c r="AH176" s="9">
        <v>419.67</v>
      </c>
      <c r="AI176" s="9">
        <v>8.14</v>
      </c>
      <c r="AJ176" s="9">
        <v>5.3140000000000001</v>
      </c>
      <c r="AK176" s="9">
        <v>0.65290000000000004</v>
      </c>
      <c r="AL176" s="9" t="s">
        <v>55</v>
      </c>
      <c r="AM176" s="9" t="s">
        <v>55</v>
      </c>
      <c r="AN176" s="10">
        <v>0.14099999999999999</v>
      </c>
      <c r="AO176" s="10">
        <v>0.20899999999999999</v>
      </c>
      <c r="AP176" s="10">
        <v>0.218</v>
      </c>
      <c r="AQ176" s="9">
        <v>2249</v>
      </c>
      <c r="AR176" s="9">
        <v>0.38400000000000001</v>
      </c>
      <c r="AS176" s="10">
        <v>8.9999999999999993E-3</v>
      </c>
      <c r="AT176" s="10">
        <v>3.9E-2</v>
      </c>
      <c r="AU176" s="16">
        <v>0.72254335260115599</v>
      </c>
      <c r="AV176" s="1" t="str">
        <f t="shared" si="2"/>
        <v>no</v>
      </c>
    </row>
    <row r="177" spans="1:48" ht="14.25" hidden="1" customHeight="1">
      <c r="A177" s="7">
        <v>787</v>
      </c>
      <c r="B177" s="8" t="s">
        <v>1484</v>
      </c>
      <c r="C177" s="8" t="s">
        <v>1454</v>
      </c>
      <c r="D177" s="9" t="s">
        <v>91</v>
      </c>
      <c r="E177" s="9" t="s">
        <v>59</v>
      </c>
      <c r="F177" s="9" t="s">
        <v>409</v>
      </c>
      <c r="G177" s="9" t="s">
        <v>55</v>
      </c>
      <c r="H177" s="10">
        <v>0.83499999999999996</v>
      </c>
      <c r="I177" s="10">
        <v>0.82799999999999996</v>
      </c>
      <c r="J177" s="10">
        <v>0.79500000000000004</v>
      </c>
      <c r="K177" s="10">
        <v>1</v>
      </c>
      <c r="L177" s="9">
        <v>7.0000000000000001E-3</v>
      </c>
      <c r="M177" s="10">
        <v>1.7999999999999999E-2</v>
      </c>
      <c r="N177" s="10">
        <v>0.91</v>
      </c>
      <c r="O177" s="9">
        <v>2437.46</v>
      </c>
      <c r="P177" s="9" t="s">
        <v>55</v>
      </c>
      <c r="Q177" s="9" t="s">
        <v>55</v>
      </c>
      <c r="R177" s="9">
        <v>709</v>
      </c>
      <c r="S177" s="9" t="s">
        <v>55</v>
      </c>
      <c r="T177" s="9" t="s">
        <v>55</v>
      </c>
      <c r="U177" s="9" t="s">
        <v>55</v>
      </c>
      <c r="V177" s="9" t="s">
        <v>55</v>
      </c>
      <c r="W177" s="11">
        <v>87438</v>
      </c>
      <c r="X177" s="11">
        <v>113040</v>
      </c>
      <c r="Y177" s="11">
        <v>86337</v>
      </c>
      <c r="Z177" s="11">
        <v>70398</v>
      </c>
      <c r="AA177" s="11">
        <v>49140</v>
      </c>
      <c r="AB177" s="11">
        <v>49140</v>
      </c>
      <c r="AC177" s="9" t="s">
        <v>55</v>
      </c>
      <c r="AD177" s="10">
        <v>0.83799999999999997</v>
      </c>
      <c r="AE177" s="10">
        <v>0.15</v>
      </c>
      <c r="AF177" s="10">
        <v>0.14099999999999999</v>
      </c>
      <c r="AG177" s="9">
        <v>250.67</v>
      </c>
      <c r="AH177" s="9">
        <v>473.67</v>
      </c>
      <c r="AI177" s="9">
        <v>9.7200000000000006</v>
      </c>
      <c r="AJ177" s="9">
        <v>5.1459999999999999</v>
      </c>
      <c r="AK177" s="9">
        <v>0.5292</v>
      </c>
      <c r="AL177" s="9" t="s">
        <v>55</v>
      </c>
      <c r="AM177" s="9" t="s">
        <v>55</v>
      </c>
      <c r="AN177" s="10">
        <v>5.3999999999999999E-2</v>
      </c>
      <c r="AO177" s="10">
        <v>0.13100000000000001</v>
      </c>
      <c r="AP177" s="10">
        <v>0.218</v>
      </c>
      <c r="AQ177" s="9">
        <v>2447</v>
      </c>
      <c r="AR177" s="9">
        <v>0.27200000000000002</v>
      </c>
      <c r="AS177" s="9">
        <v>8.5999999999999993E-2</v>
      </c>
      <c r="AT177" s="10" t="s">
        <v>496</v>
      </c>
      <c r="AU177" s="16">
        <v>0.78616352201257866</v>
      </c>
      <c r="AV177" s="1" t="str">
        <f t="shared" si="2"/>
        <v>no</v>
      </c>
    </row>
    <row r="178" spans="1:48" ht="14.25" hidden="1" customHeight="1">
      <c r="A178" s="7">
        <v>788</v>
      </c>
      <c r="B178" s="8" t="s">
        <v>1485</v>
      </c>
      <c r="C178" s="8" t="s">
        <v>1454</v>
      </c>
      <c r="D178" s="9" t="s">
        <v>91</v>
      </c>
      <c r="E178" s="9" t="s">
        <v>59</v>
      </c>
      <c r="F178" s="9" t="s">
        <v>1486</v>
      </c>
      <c r="G178" s="9">
        <v>1192.5</v>
      </c>
      <c r="H178" s="10">
        <v>0.85299999999999998</v>
      </c>
      <c r="I178" s="10">
        <v>0.85299999999999998</v>
      </c>
      <c r="J178" s="10">
        <v>0.80400000000000005</v>
      </c>
      <c r="K178" s="10">
        <v>1</v>
      </c>
      <c r="L178" s="10">
        <v>0.02</v>
      </c>
      <c r="M178" s="10">
        <v>8.7999999999999995E-2</v>
      </c>
      <c r="N178" s="10">
        <v>0.89</v>
      </c>
      <c r="O178" s="9">
        <v>2415.37</v>
      </c>
      <c r="P178" s="9" t="s">
        <v>55</v>
      </c>
      <c r="Q178" s="9" t="s">
        <v>55</v>
      </c>
      <c r="R178" s="9">
        <v>606</v>
      </c>
      <c r="S178" s="9" t="s">
        <v>55</v>
      </c>
      <c r="T178" s="9" t="s">
        <v>55</v>
      </c>
      <c r="U178" s="9" t="s">
        <v>55</v>
      </c>
      <c r="V178" s="9" t="s">
        <v>55</v>
      </c>
      <c r="W178" s="11" t="s">
        <v>55</v>
      </c>
      <c r="X178" s="11" t="s">
        <v>55</v>
      </c>
      <c r="Y178" s="11" t="s">
        <v>55</v>
      </c>
      <c r="Z178" s="11" t="s">
        <v>55</v>
      </c>
      <c r="AA178" s="11">
        <v>16154</v>
      </c>
      <c r="AB178" s="11">
        <v>16154</v>
      </c>
      <c r="AC178" s="9" t="s">
        <v>55</v>
      </c>
      <c r="AD178" s="10">
        <v>0.85299999999999998</v>
      </c>
      <c r="AE178" s="10">
        <v>0</v>
      </c>
      <c r="AF178" s="10">
        <v>0</v>
      </c>
      <c r="AG178" s="9" t="s">
        <v>55</v>
      </c>
      <c r="AH178" s="9" t="s">
        <v>55</v>
      </c>
      <c r="AI178" s="9" t="s">
        <v>55</v>
      </c>
      <c r="AJ178" s="9" t="s">
        <v>55</v>
      </c>
      <c r="AK178" s="9" t="s">
        <v>55</v>
      </c>
      <c r="AL178" s="9" t="s">
        <v>55</v>
      </c>
      <c r="AM178" s="9" t="s">
        <v>55</v>
      </c>
      <c r="AN178" s="10">
        <v>0.01</v>
      </c>
      <c r="AO178" s="10">
        <v>6.5000000000000002E-2</v>
      </c>
      <c r="AP178" s="10">
        <v>0.218</v>
      </c>
      <c r="AQ178" s="9">
        <v>2444</v>
      </c>
      <c r="AR178" s="9" t="s">
        <v>55</v>
      </c>
      <c r="AS178" s="10">
        <v>0.153</v>
      </c>
      <c r="AT178" s="10">
        <v>0</v>
      </c>
      <c r="AU178" s="16" t="s">
        <v>2055</v>
      </c>
      <c r="AV178" s="1" t="str">
        <f t="shared" si="2"/>
        <v>no</v>
      </c>
    </row>
    <row r="179" spans="1:48" ht="14.25" hidden="1" customHeight="1">
      <c r="A179" s="7">
        <v>790</v>
      </c>
      <c r="B179" s="8" t="s">
        <v>1489</v>
      </c>
      <c r="C179" s="8" t="s">
        <v>1454</v>
      </c>
      <c r="D179" s="9" t="s">
        <v>91</v>
      </c>
      <c r="E179" s="9" t="s">
        <v>59</v>
      </c>
      <c r="F179" s="9" t="s">
        <v>92</v>
      </c>
      <c r="G179" s="9">
        <v>1425</v>
      </c>
      <c r="H179" s="10">
        <v>0.89800000000000002</v>
      </c>
      <c r="I179" s="10">
        <v>0.89500000000000002</v>
      </c>
      <c r="J179" s="10">
        <v>0.85099999999999998</v>
      </c>
      <c r="K179" s="10">
        <v>1</v>
      </c>
      <c r="L179" s="10" t="s">
        <v>55</v>
      </c>
      <c r="M179" s="10">
        <v>3.5999999999999997E-2</v>
      </c>
      <c r="N179" s="10">
        <v>0.97</v>
      </c>
      <c r="O179" s="9">
        <v>1233</v>
      </c>
      <c r="P179" s="9" t="s">
        <v>55</v>
      </c>
      <c r="Q179" s="9" t="s">
        <v>55</v>
      </c>
      <c r="R179" s="9">
        <v>316</v>
      </c>
      <c r="S179" s="11" t="s">
        <v>55</v>
      </c>
      <c r="T179" s="9" t="s">
        <v>55</v>
      </c>
      <c r="U179" s="9" t="s">
        <v>55</v>
      </c>
      <c r="V179" s="11" t="s">
        <v>55</v>
      </c>
      <c r="W179" s="11">
        <v>92184</v>
      </c>
      <c r="X179" s="11">
        <v>125073</v>
      </c>
      <c r="Y179" s="11">
        <v>94806</v>
      </c>
      <c r="Z179" s="11">
        <v>67464</v>
      </c>
      <c r="AA179" s="11">
        <v>49098</v>
      </c>
      <c r="AB179" s="11">
        <v>49098</v>
      </c>
      <c r="AC179" s="9" t="s">
        <v>55</v>
      </c>
      <c r="AD179" s="10">
        <v>0.875</v>
      </c>
      <c r="AE179" s="10">
        <v>0.14000000000000001</v>
      </c>
      <c r="AF179" s="10">
        <v>0.16300000000000001</v>
      </c>
      <c r="AG179" s="9">
        <v>154</v>
      </c>
      <c r="AH179" s="9">
        <v>333.67</v>
      </c>
      <c r="AI179" s="9">
        <v>8.01</v>
      </c>
      <c r="AJ179" s="9">
        <v>3.6949999999999998</v>
      </c>
      <c r="AK179" s="9">
        <v>0.46154000000000001</v>
      </c>
      <c r="AL179" s="10" t="s">
        <v>55</v>
      </c>
      <c r="AM179" s="10" t="s">
        <v>55</v>
      </c>
      <c r="AN179" s="10">
        <v>7.1999999999999995E-2</v>
      </c>
      <c r="AO179" s="10">
        <v>0.30599999999999999</v>
      </c>
      <c r="AP179" s="10">
        <v>0.218</v>
      </c>
      <c r="AQ179" s="9">
        <v>1233</v>
      </c>
      <c r="AR179" s="9">
        <v>0.58799999999999997</v>
      </c>
      <c r="AS179" s="10" t="s">
        <v>1490</v>
      </c>
      <c r="AT179" s="10">
        <v>2.3E-2</v>
      </c>
      <c r="AU179" s="16">
        <v>0.62972292191435775</v>
      </c>
      <c r="AV179" s="1" t="str">
        <f t="shared" si="2"/>
        <v>no</v>
      </c>
    </row>
    <row r="180" spans="1:48" ht="14.25" hidden="1" customHeight="1">
      <c r="A180" s="7">
        <v>794</v>
      </c>
      <c r="B180" s="8" t="s">
        <v>1495</v>
      </c>
      <c r="C180" s="8" t="s">
        <v>1454</v>
      </c>
      <c r="D180" s="9" t="s">
        <v>91</v>
      </c>
      <c r="E180" s="9" t="s">
        <v>59</v>
      </c>
      <c r="F180" s="9" t="s">
        <v>187</v>
      </c>
      <c r="G180" s="9" t="s">
        <v>55</v>
      </c>
      <c r="H180" s="10">
        <v>0.73499999999999999</v>
      </c>
      <c r="I180" s="10">
        <v>0.73</v>
      </c>
      <c r="J180" s="10">
        <v>0.67200000000000004</v>
      </c>
      <c r="K180" s="10">
        <v>0.99199999999999999</v>
      </c>
      <c r="L180" s="10">
        <v>3.6999999999999998E-2</v>
      </c>
      <c r="M180" s="10">
        <v>0.23100000000000001</v>
      </c>
      <c r="N180" s="10">
        <v>0.86</v>
      </c>
      <c r="O180" s="9">
        <v>1546.49</v>
      </c>
      <c r="P180" s="9">
        <v>9</v>
      </c>
      <c r="Q180" s="9" t="s">
        <v>55</v>
      </c>
      <c r="R180" s="9">
        <v>373</v>
      </c>
      <c r="S180" s="9" t="s">
        <v>55</v>
      </c>
      <c r="T180" s="9" t="s">
        <v>55</v>
      </c>
      <c r="U180" s="9" t="s">
        <v>55</v>
      </c>
      <c r="V180" s="9" t="s">
        <v>55</v>
      </c>
      <c r="W180" s="11">
        <v>74396</v>
      </c>
      <c r="X180" s="11">
        <v>84753</v>
      </c>
      <c r="Y180" s="11">
        <v>67401</v>
      </c>
      <c r="Z180" s="11">
        <v>60255</v>
      </c>
      <c r="AA180" s="11">
        <v>40600</v>
      </c>
      <c r="AB180" s="11">
        <v>40600</v>
      </c>
      <c r="AC180" s="9" t="s">
        <v>55</v>
      </c>
      <c r="AD180" s="10">
        <v>0.61099999999999999</v>
      </c>
      <c r="AE180" s="10">
        <v>0.28000000000000003</v>
      </c>
      <c r="AF180" s="10">
        <v>0.23599999999999999</v>
      </c>
      <c r="AG180" s="9">
        <v>125.33</v>
      </c>
      <c r="AH180" s="9">
        <v>192.33</v>
      </c>
      <c r="AI180" s="9">
        <v>12.34</v>
      </c>
      <c r="AJ180" s="9">
        <v>8.0410000000000004</v>
      </c>
      <c r="AK180" s="9">
        <v>0.65164999999999995</v>
      </c>
      <c r="AL180" s="9" t="s">
        <v>55</v>
      </c>
      <c r="AM180" s="9" t="s">
        <v>55</v>
      </c>
      <c r="AN180" s="10">
        <v>0.104</v>
      </c>
      <c r="AO180" s="10">
        <v>0.11899999999999999</v>
      </c>
      <c r="AP180" s="10">
        <v>0.218</v>
      </c>
      <c r="AQ180" s="9">
        <v>1583</v>
      </c>
      <c r="AR180" s="9">
        <v>0.30599999999999999</v>
      </c>
      <c r="AS180" s="9">
        <v>9.9000000000000005E-2</v>
      </c>
      <c r="AT180" s="10">
        <v>0.124</v>
      </c>
      <c r="AU180" s="16">
        <v>0.76569678407350694</v>
      </c>
      <c r="AV180" s="1" t="str">
        <f t="shared" si="2"/>
        <v>no</v>
      </c>
    </row>
    <row r="181" spans="1:48" ht="14.25" hidden="1" customHeight="1">
      <c r="A181" s="7">
        <v>798</v>
      </c>
      <c r="B181" s="8" t="s">
        <v>1500</v>
      </c>
      <c r="C181" s="8" t="s">
        <v>1454</v>
      </c>
      <c r="D181" s="9" t="s">
        <v>91</v>
      </c>
      <c r="E181" s="9" t="s">
        <v>59</v>
      </c>
      <c r="F181" s="9" t="s">
        <v>409</v>
      </c>
      <c r="G181" s="9">
        <v>1290</v>
      </c>
      <c r="H181" s="10">
        <v>0.89600000000000002</v>
      </c>
      <c r="I181" s="10">
        <v>0.89400000000000002</v>
      </c>
      <c r="J181" s="10">
        <v>0.86499999999999999</v>
      </c>
      <c r="K181" s="10">
        <v>1</v>
      </c>
      <c r="L181" s="10">
        <v>1.7000000000000001E-2</v>
      </c>
      <c r="M181" s="10">
        <v>5.3999999999999999E-2</v>
      </c>
      <c r="N181" s="10">
        <v>0.95</v>
      </c>
      <c r="O181" s="9">
        <v>2507.9499999999998</v>
      </c>
      <c r="P181" s="9" t="s">
        <v>55</v>
      </c>
      <c r="Q181" s="9" t="s">
        <v>55</v>
      </c>
      <c r="R181" s="9">
        <v>747</v>
      </c>
      <c r="S181" s="9" t="s">
        <v>55</v>
      </c>
      <c r="T181" s="9" t="s">
        <v>55</v>
      </c>
      <c r="U181" s="9" t="s">
        <v>55</v>
      </c>
      <c r="V181" s="9" t="s">
        <v>55</v>
      </c>
      <c r="W181" s="11">
        <v>103709</v>
      </c>
      <c r="X181" s="11">
        <v>135558</v>
      </c>
      <c r="Y181" s="11">
        <v>99234</v>
      </c>
      <c r="Z181" s="11">
        <v>78192</v>
      </c>
      <c r="AA181" s="11">
        <v>47760</v>
      </c>
      <c r="AB181" s="11">
        <v>47760</v>
      </c>
      <c r="AC181" s="9" t="s">
        <v>55</v>
      </c>
      <c r="AD181" s="10">
        <v>0.91800000000000004</v>
      </c>
      <c r="AE181" s="10">
        <v>0.08</v>
      </c>
      <c r="AF181" s="10">
        <v>9.8000000000000004E-2</v>
      </c>
      <c r="AG181" s="9">
        <v>250</v>
      </c>
      <c r="AH181" s="9">
        <v>495.67</v>
      </c>
      <c r="AI181" s="9">
        <v>10.029999999999999</v>
      </c>
      <c r="AJ181" s="9">
        <v>5.0599999999999996</v>
      </c>
      <c r="AK181" s="9">
        <v>0.50436999999999999</v>
      </c>
      <c r="AL181" s="9" t="s">
        <v>55</v>
      </c>
      <c r="AM181" s="9" t="s">
        <v>55</v>
      </c>
      <c r="AN181" s="10">
        <v>9.1999999999999998E-2</v>
      </c>
      <c r="AO181" s="10">
        <v>0.17100000000000001</v>
      </c>
      <c r="AP181" s="10">
        <v>0.218</v>
      </c>
      <c r="AQ181" s="9">
        <v>2533</v>
      </c>
      <c r="AR181" s="9">
        <v>0.26900000000000002</v>
      </c>
      <c r="AS181" s="9">
        <v>4.5999999999999999E-2</v>
      </c>
      <c r="AT181" s="10" t="s">
        <v>153</v>
      </c>
      <c r="AU181" s="16">
        <v>0.78802206461780933</v>
      </c>
      <c r="AV181" s="1" t="str">
        <f t="shared" si="2"/>
        <v>no</v>
      </c>
    </row>
    <row r="182" spans="1:48" ht="14.25" hidden="1" customHeight="1">
      <c r="A182" s="7">
        <v>803</v>
      </c>
      <c r="B182" s="8" t="s">
        <v>1505</v>
      </c>
      <c r="C182" s="8" t="s">
        <v>1454</v>
      </c>
      <c r="D182" s="9" t="s">
        <v>91</v>
      </c>
      <c r="E182" s="9" t="s">
        <v>59</v>
      </c>
      <c r="F182" s="9" t="s">
        <v>187</v>
      </c>
      <c r="G182" s="9">
        <v>1030</v>
      </c>
      <c r="H182" s="10">
        <v>0.63200000000000001</v>
      </c>
      <c r="I182" s="10">
        <v>0.624</v>
      </c>
      <c r="J182" s="10">
        <v>0.56999999999999995</v>
      </c>
      <c r="K182" s="10">
        <v>1</v>
      </c>
      <c r="L182" s="10">
        <v>0.01</v>
      </c>
      <c r="M182" s="10">
        <v>9.9000000000000005E-2</v>
      </c>
      <c r="N182" s="10">
        <v>0.79</v>
      </c>
      <c r="O182" s="9">
        <v>1277.25</v>
      </c>
      <c r="P182" s="9" t="s">
        <v>55</v>
      </c>
      <c r="Q182" s="9" t="s">
        <v>55</v>
      </c>
      <c r="R182" s="9">
        <v>398</v>
      </c>
      <c r="S182" s="9" t="s">
        <v>55</v>
      </c>
      <c r="T182" s="9" t="s">
        <v>55</v>
      </c>
      <c r="U182" s="9" t="s">
        <v>55</v>
      </c>
      <c r="V182" s="9" t="s">
        <v>55</v>
      </c>
      <c r="W182" s="11">
        <v>67693</v>
      </c>
      <c r="X182" s="11">
        <v>86679</v>
      </c>
      <c r="Y182" s="11">
        <v>70686</v>
      </c>
      <c r="Z182" s="11">
        <v>57996</v>
      </c>
      <c r="AA182" s="11">
        <v>35900</v>
      </c>
      <c r="AB182" s="11">
        <v>35900</v>
      </c>
      <c r="AC182" s="9" t="s">
        <v>55</v>
      </c>
      <c r="AD182" s="10">
        <v>0.52900000000000003</v>
      </c>
      <c r="AE182" s="10">
        <v>0.39</v>
      </c>
      <c r="AF182" s="10">
        <v>0.32700000000000001</v>
      </c>
      <c r="AG182" s="9">
        <v>95.67</v>
      </c>
      <c r="AH182" s="9">
        <v>183.33</v>
      </c>
      <c r="AI182" s="9">
        <v>13.35</v>
      </c>
      <c r="AJ182" s="9">
        <v>6.9669999999999996</v>
      </c>
      <c r="AK182" s="9">
        <v>0.52181999999999995</v>
      </c>
      <c r="AL182" s="9" t="s">
        <v>55</v>
      </c>
      <c r="AM182" s="9" t="s">
        <v>55</v>
      </c>
      <c r="AN182" s="10">
        <v>5.8000000000000003E-2</v>
      </c>
      <c r="AO182" s="10">
        <v>0.188</v>
      </c>
      <c r="AP182" s="10">
        <v>0.218</v>
      </c>
      <c r="AQ182" s="9">
        <v>1285</v>
      </c>
      <c r="AR182" s="9">
        <v>0.27600000000000002</v>
      </c>
      <c r="AS182" s="10">
        <v>0.03</v>
      </c>
      <c r="AT182" s="10">
        <v>0.10299999999999999</v>
      </c>
      <c r="AU182" s="16">
        <v>0.78369905956112851</v>
      </c>
      <c r="AV182" s="1" t="str">
        <f t="shared" si="2"/>
        <v>no</v>
      </c>
    </row>
    <row r="183" spans="1:48" ht="14.25" hidden="1" customHeight="1">
      <c r="A183" s="7">
        <v>809</v>
      </c>
      <c r="B183" s="8" t="s">
        <v>1511</v>
      </c>
      <c r="C183" s="8" t="s">
        <v>1454</v>
      </c>
      <c r="D183" s="9" t="s">
        <v>91</v>
      </c>
      <c r="E183" s="9" t="s">
        <v>59</v>
      </c>
      <c r="F183" s="9" t="s">
        <v>390</v>
      </c>
      <c r="G183" s="9">
        <v>1010</v>
      </c>
      <c r="H183" s="10">
        <v>0.68600000000000005</v>
      </c>
      <c r="I183" s="10">
        <v>0.68600000000000005</v>
      </c>
      <c r="J183" s="10">
        <v>0.65400000000000003</v>
      </c>
      <c r="K183" s="10">
        <v>0.81</v>
      </c>
      <c r="L183" s="10">
        <v>7.5999999999999998E-2</v>
      </c>
      <c r="M183" s="10">
        <v>0.25</v>
      </c>
      <c r="N183" s="10">
        <v>0.8</v>
      </c>
      <c r="O183" s="9">
        <v>1962.39</v>
      </c>
      <c r="P183" s="9">
        <v>45</v>
      </c>
      <c r="Q183" s="9" t="s">
        <v>55</v>
      </c>
      <c r="R183" s="9">
        <v>367</v>
      </c>
      <c r="S183" s="9" t="s">
        <v>55</v>
      </c>
      <c r="T183" s="9" t="s">
        <v>55</v>
      </c>
      <c r="U183" s="9" t="s">
        <v>55</v>
      </c>
      <c r="V183" s="9" t="s">
        <v>55</v>
      </c>
      <c r="W183" s="11">
        <v>70697</v>
      </c>
      <c r="X183" s="11">
        <v>81387</v>
      </c>
      <c r="Y183" s="11">
        <v>69345</v>
      </c>
      <c r="Z183" s="11">
        <v>60840</v>
      </c>
      <c r="AA183" s="11">
        <v>38832</v>
      </c>
      <c r="AB183" s="11">
        <v>38832</v>
      </c>
      <c r="AC183" s="9" t="s">
        <v>55</v>
      </c>
      <c r="AD183" s="10">
        <v>0.66200000000000003</v>
      </c>
      <c r="AE183" s="10">
        <v>0.3</v>
      </c>
      <c r="AF183" s="10">
        <v>0.30199999999999999</v>
      </c>
      <c r="AG183" s="9">
        <v>123</v>
      </c>
      <c r="AH183" s="9">
        <v>176</v>
      </c>
      <c r="AI183" s="9">
        <v>15.95</v>
      </c>
      <c r="AJ183" s="9">
        <v>11.15</v>
      </c>
      <c r="AK183" s="9">
        <v>0.69886000000000004</v>
      </c>
      <c r="AL183" s="9" t="s">
        <v>55</v>
      </c>
      <c r="AM183" s="9" t="s">
        <v>55</v>
      </c>
      <c r="AN183" s="10">
        <v>4.4999999999999998E-2</v>
      </c>
      <c r="AO183" s="10">
        <v>0.157</v>
      </c>
      <c r="AP183" s="10">
        <v>0.218</v>
      </c>
      <c r="AQ183" s="9">
        <v>2261</v>
      </c>
      <c r="AR183" s="9">
        <v>0.309</v>
      </c>
      <c r="AS183" s="10">
        <v>6.0999999999999999E-2</v>
      </c>
      <c r="AT183" s="10">
        <v>2.4E-2</v>
      </c>
      <c r="AU183" s="16">
        <v>0.76394194041252861</v>
      </c>
      <c r="AV183" s="1" t="str">
        <f t="shared" si="2"/>
        <v>no</v>
      </c>
    </row>
    <row r="184" spans="1:48" ht="14.25" hidden="1" customHeight="1">
      <c r="A184" s="7">
        <v>810</v>
      </c>
      <c r="B184" s="8" t="s">
        <v>1512</v>
      </c>
      <c r="C184" s="8" t="s">
        <v>1454</v>
      </c>
      <c r="D184" s="9" t="s">
        <v>91</v>
      </c>
      <c r="E184" s="9" t="s">
        <v>59</v>
      </c>
      <c r="F184" s="9" t="s">
        <v>409</v>
      </c>
      <c r="G184" s="9" t="s">
        <v>55</v>
      </c>
      <c r="H184" s="10">
        <v>0.85399999999999998</v>
      </c>
      <c r="I184" s="10">
        <v>0.85399999999999998</v>
      </c>
      <c r="J184" s="10">
        <v>0.82499999999999996</v>
      </c>
      <c r="K184" s="10">
        <v>1</v>
      </c>
      <c r="L184" s="10">
        <v>3.7999999999999999E-2</v>
      </c>
      <c r="M184" s="10">
        <v>0.13900000000000001</v>
      </c>
      <c r="N184" s="10">
        <v>0.93</v>
      </c>
      <c r="O184" s="9">
        <v>2343.3200000000002</v>
      </c>
      <c r="P184" s="9" t="s">
        <v>55</v>
      </c>
      <c r="Q184" s="9" t="s">
        <v>55</v>
      </c>
      <c r="R184" s="9">
        <v>796</v>
      </c>
      <c r="S184" s="9" t="s">
        <v>55</v>
      </c>
      <c r="T184" s="9" t="s">
        <v>55</v>
      </c>
      <c r="U184" s="9" t="s">
        <v>55</v>
      </c>
      <c r="V184" s="9" t="s">
        <v>55</v>
      </c>
      <c r="W184" s="11">
        <v>81655</v>
      </c>
      <c r="X184" s="11">
        <v>98289</v>
      </c>
      <c r="Y184" s="11">
        <v>78642</v>
      </c>
      <c r="Z184" s="11">
        <v>62514</v>
      </c>
      <c r="AA184" s="11">
        <v>45875</v>
      </c>
      <c r="AB184" s="11">
        <v>45875</v>
      </c>
      <c r="AC184" s="9" t="s">
        <v>55</v>
      </c>
      <c r="AD184" s="10">
        <v>0.84299999999999997</v>
      </c>
      <c r="AE184" s="10">
        <v>0.11</v>
      </c>
      <c r="AF184" s="10">
        <v>9.0999999999999998E-2</v>
      </c>
      <c r="AG184" s="9">
        <v>222.67</v>
      </c>
      <c r="AH184" s="9">
        <v>306</v>
      </c>
      <c r="AI184" s="9">
        <v>10.52</v>
      </c>
      <c r="AJ184" s="9">
        <v>7.6580000000000004</v>
      </c>
      <c r="AK184" s="9">
        <v>0.72767000000000004</v>
      </c>
      <c r="AL184" s="9" t="s">
        <v>55</v>
      </c>
      <c r="AM184" s="9" t="s">
        <v>55</v>
      </c>
      <c r="AN184" s="10">
        <v>2.5999999999999999E-2</v>
      </c>
      <c r="AO184" s="10">
        <v>0.151</v>
      </c>
      <c r="AP184" s="10">
        <v>0.218</v>
      </c>
      <c r="AQ184" s="9">
        <v>2397</v>
      </c>
      <c r="AR184" s="9">
        <v>0.66600000000000004</v>
      </c>
      <c r="AS184" s="10">
        <v>6.7000000000000004E-2</v>
      </c>
      <c r="AT184" s="10">
        <v>1.0999999999999999E-2</v>
      </c>
      <c r="AU184" s="16">
        <v>0.60024009603841533</v>
      </c>
      <c r="AV184" s="1" t="str">
        <f t="shared" si="2"/>
        <v>no</v>
      </c>
    </row>
    <row r="185" spans="1:48" ht="14.25" hidden="1" customHeight="1">
      <c r="A185" s="7">
        <v>812</v>
      </c>
      <c r="B185" s="8" t="s">
        <v>1514</v>
      </c>
      <c r="C185" s="8" t="s">
        <v>1454</v>
      </c>
      <c r="D185" s="9" t="s">
        <v>91</v>
      </c>
      <c r="E185" s="9" t="s">
        <v>51</v>
      </c>
      <c r="F185" s="9" t="s">
        <v>363</v>
      </c>
      <c r="G185" s="9">
        <v>1000</v>
      </c>
      <c r="H185" s="10">
        <v>0.44400000000000001</v>
      </c>
      <c r="I185" s="10">
        <v>0.41399999999999998</v>
      </c>
      <c r="J185" s="10">
        <v>0.24299999999999999</v>
      </c>
      <c r="K185" s="10">
        <v>1</v>
      </c>
      <c r="L185" s="10">
        <v>0.122</v>
      </c>
      <c r="M185" s="10">
        <v>0.27700000000000002</v>
      </c>
      <c r="N185" s="10">
        <v>0.78</v>
      </c>
      <c r="O185" s="9">
        <v>653.70000000000005</v>
      </c>
      <c r="P185" s="9" t="s">
        <v>55</v>
      </c>
      <c r="Q185" s="9" t="s">
        <v>55</v>
      </c>
      <c r="R185" s="9">
        <v>84</v>
      </c>
      <c r="S185" s="9" t="s">
        <v>55</v>
      </c>
      <c r="T185" s="9" t="s">
        <v>55</v>
      </c>
      <c r="U185" s="9" t="s">
        <v>55</v>
      </c>
      <c r="V185" s="9" t="s">
        <v>55</v>
      </c>
      <c r="W185" s="11">
        <v>80136</v>
      </c>
      <c r="X185" s="11">
        <v>106569</v>
      </c>
      <c r="Y185" s="11">
        <v>76509</v>
      </c>
      <c r="Z185" s="11">
        <v>62559</v>
      </c>
      <c r="AA185" s="11">
        <v>13660</v>
      </c>
      <c r="AB185" s="11">
        <v>20346</v>
      </c>
      <c r="AC185" s="9" t="s">
        <v>55</v>
      </c>
      <c r="AD185" s="10">
        <v>0.36199999999999999</v>
      </c>
      <c r="AE185" s="10">
        <v>0.41</v>
      </c>
      <c r="AF185" s="10">
        <v>0.38900000000000001</v>
      </c>
      <c r="AG185" s="9">
        <v>43</v>
      </c>
      <c r="AH185" s="9">
        <v>67</v>
      </c>
      <c r="AI185" s="9">
        <v>15.2</v>
      </c>
      <c r="AJ185" s="9">
        <v>9.7569999999999997</v>
      </c>
      <c r="AK185" s="9">
        <v>0.64178999999999997</v>
      </c>
      <c r="AL185" s="9" t="s">
        <v>55</v>
      </c>
      <c r="AM185" s="9" t="s">
        <v>55</v>
      </c>
      <c r="AN185" s="10">
        <v>0.03</v>
      </c>
      <c r="AO185" s="10">
        <v>0.189</v>
      </c>
      <c r="AP185" s="10">
        <v>0.218</v>
      </c>
      <c r="AQ185" s="9">
        <v>705</v>
      </c>
      <c r="AR185" s="9">
        <v>1.389</v>
      </c>
      <c r="AS185" s="9">
        <v>2.9000000000000001E-2</v>
      </c>
      <c r="AT185" s="10">
        <v>8.2000000000000003E-2</v>
      </c>
      <c r="AU185" s="16">
        <v>0.41858518208455431</v>
      </c>
      <c r="AV185" s="1" t="str">
        <f t="shared" si="2"/>
        <v>no</v>
      </c>
    </row>
    <row r="186" spans="1:48" ht="14.25" hidden="1" customHeight="1">
      <c r="A186" s="7">
        <v>813</v>
      </c>
      <c r="B186" s="8" t="s">
        <v>1515</v>
      </c>
      <c r="C186" s="8" t="s">
        <v>1454</v>
      </c>
      <c r="D186" s="9" t="s">
        <v>91</v>
      </c>
      <c r="E186" s="9" t="s">
        <v>51</v>
      </c>
      <c r="F186" s="9" t="s">
        <v>363</v>
      </c>
      <c r="G186" s="9">
        <v>975</v>
      </c>
      <c r="H186" s="10">
        <v>0.63500000000000001</v>
      </c>
      <c r="I186" s="10">
        <v>0.58199999999999996</v>
      </c>
      <c r="J186" s="10">
        <v>0.40200000000000002</v>
      </c>
      <c r="K186" s="10">
        <v>1</v>
      </c>
      <c r="L186" s="10">
        <v>0.105</v>
      </c>
      <c r="M186" s="10">
        <v>0.246</v>
      </c>
      <c r="N186" s="10">
        <v>0.82</v>
      </c>
      <c r="O186" s="9">
        <v>2724.68</v>
      </c>
      <c r="P186" s="9" t="s">
        <v>55</v>
      </c>
      <c r="Q186" s="9" t="s">
        <v>55</v>
      </c>
      <c r="R186" s="9">
        <v>319</v>
      </c>
      <c r="S186" s="9" t="s">
        <v>55</v>
      </c>
      <c r="T186" s="9" t="s">
        <v>55</v>
      </c>
      <c r="U186" s="9" t="s">
        <v>55</v>
      </c>
      <c r="V186" s="9" t="s">
        <v>55</v>
      </c>
      <c r="W186" s="11">
        <v>84333</v>
      </c>
      <c r="X186" s="11">
        <v>99153</v>
      </c>
      <c r="Y186" s="11">
        <v>82809</v>
      </c>
      <c r="Z186" s="11">
        <v>66636</v>
      </c>
      <c r="AA186" s="11">
        <v>14610</v>
      </c>
      <c r="AB186" s="11">
        <v>22344</v>
      </c>
      <c r="AC186" s="9" t="s">
        <v>55</v>
      </c>
      <c r="AD186" s="10">
        <v>0.55600000000000005</v>
      </c>
      <c r="AE186" s="10">
        <v>0.37</v>
      </c>
      <c r="AF186" s="10">
        <v>0.35599999999999998</v>
      </c>
      <c r="AG186" s="9">
        <v>168</v>
      </c>
      <c r="AH186" s="9">
        <v>151.33000000000001</v>
      </c>
      <c r="AI186" s="9">
        <v>16.22</v>
      </c>
      <c r="AJ186" s="9">
        <v>18.004000000000001</v>
      </c>
      <c r="AK186" s="9">
        <v>1.1101300000000001</v>
      </c>
      <c r="AL186" s="9" t="s">
        <v>55</v>
      </c>
      <c r="AM186" s="9" t="s">
        <v>55</v>
      </c>
      <c r="AN186" s="10">
        <v>2.8000000000000001E-2</v>
      </c>
      <c r="AO186" s="10">
        <v>0.27400000000000002</v>
      </c>
      <c r="AP186" s="10">
        <v>0.218</v>
      </c>
      <c r="AQ186" s="9">
        <v>2906</v>
      </c>
      <c r="AR186" s="9">
        <v>1</v>
      </c>
      <c r="AS186" s="10" t="s">
        <v>85</v>
      </c>
      <c r="AT186" s="10">
        <v>0.08</v>
      </c>
      <c r="AU186" s="16">
        <v>0.5</v>
      </c>
      <c r="AV186" s="1" t="str">
        <f t="shared" si="2"/>
        <v>no</v>
      </c>
    </row>
    <row r="187" spans="1:48" ht="14.25" hidden="1" customHeight="1">
      <c r="A187" s="7">
        <v>815</v>
      </c>
      <c r="B187" s="8" t="s">
        <v>1517</v>
      </c>
      <c r="C187" s="8" t="s">
        <v>1454</v>
      </c>
      <c r="D187" s="9" t="s">
        <v>91</v>
      </c>
      <c r="E187" s="9" t="s">
        <v>51</v>
      </c>
      <c r="F187" s="9" t="s">
        <v>363</v>
      </c>
      <c r="G187" s="9">
        <v>935</v>
      </c>
      <c r="H187" s="10">
        <v>0.38600000000000001</v>
      </c>
      <c r="I187" s="10">
        <v>0.33300000000000002</v>
      </c>
      <c r="J187" s="10">
        <v>0.20100000000000001</v>
      </c>
      <c r="K187" s="10">
        <v>1</v>
      </c>
      <c r="L187" s="10">
        <v>0.127</v>
      </c>
      <c r="M187" s="10">
        <v>0.26200000000000001</v>
      </c>
      <c r="N187" s="10">
        <v>0.79</v>
      </c>
      <c r="O187" s="9">
        <v>533.46</v>
      </c>
      <c r="P187" s="9">
        <v>0</v>
      </c>
      <c r="Q187" s="9" t="s">
        <v>55</v>
      </c>
      <c r="R187" s="9">
        <v>65</v>
      </c>
      <c r="S187" s="9" t="s">
        <v>55</v>
      </c>
      <c r="T187" s="9" t="s">
        <v>55</v>
      </c>
      <c r="U187" s="9" t="s">
        <v>55</v>
      </c>
      <c r="V187" s="9" t="s">
        <v>55</v>
      </c>
      <c r="W187" s="11">
        <v>81998</v>
      </c>
      <c r="X187" s="11">
        <v>91818</v>
      </c>
      <c r="Y187" s="11">
        <v>83925</v>
      </c>
      <c r="Z187" s="11">
        <v>67617</v>
      </c>
      <c r="AA187" s="11">
        <v>13660</v>
      </c>
      <c r="AB187" s="11">
        <v>20346</v>
      </c>
      <c r="AC187" s="9" t="s">
        <v>55</v>
      </c>
      <c r="AD187" s="10">
        <v>0.26500000000000001</v>
      </c>
      <c r="AE187" s="10">
        <v>0.52</v>
      </c>
      <c r="AF187" s="10">
        <v>0.47699999999999998</v>
      </c>
      <c r="AG187" s="9">
        <v>49</v>
      </c>
      <c r="AH187" s="9">
        <v>73</v>
      </c>
      <c r="AI187" s="9">
        <v>10.89</v>
      </c>
      <c r="AJ187" s="9">
        <v>7.3079999999999998</v>
      </c>
      <c r="AK187" s="9">
        <v>0.67122999999999999</v>
      </c>
      <c r="AL187" s="9" t="s">
        <v>55</v>
      </c>
      <c r="AM187" s="9" t="s">
        <v>55</v>
      </c>
      <c r="AN187" s="10">
        <v>3.7999999999999999E-2</v>
      </c>
      <c r="AO187" s="10">
        <v>0.33400000000000002</v>
      </c>
      <c r="AP187" s="10">
        <v>0.218</v>
      </c>
      <c r="AQ187" s="9">
        <v>577</v>
      </c>
      <c r="AR187" s="9">
        <v>1.1299999999999999</v>
      </c>
      <c r="AS187" s="10" t="s">
        <v>1518</v>
      </c>
      <c r="AT187" s="10">
        <v>0.12</v>
      </c>
      <c r="AU187" s="16">
        <v>0.46948356807511737</v>
      </c>
      <c r="AV187" s="1" t="str">
        <f t="shared" si="2"/>
        <v>no</v>
      </c>
    </row>
    <row r="188" spans="1:48" ht="14.25" hidden="1" customHeight="1">
      <c r="A188" s="7">
        <v>825</v>
      </c>
      <c r="B188" s="8" t="s">
        <v>1530</v>
      </c>
      <c r="C188" s="8" t="s">
        <v>1454</v>
      </c>
      <c r="D188" s="9" t="s">
        <v>91</v>
      </c>
      <c r="E188" s="9" t="s">
        <v>59</v>
      </c>
      <c r="F188" s="9" t="s">
        <v>390</v>
      </c>
      <c r="G188" s="9">
        <v>1055</v>
      </c>
      <c r="H188" s="10">
        <v>0.68700000000000006</v>
      </c>
      <c r="I188" s="10">
        <v>0.68</v>
      </c>
      <c r="J188" s="10">
        <v>0.59699999999999998</v>
      </c>
      <c r="K188" s="10">
        <v>0.89</v>
      </c>
      <c r="L188" s="10">
        <v>3.7999999999999999E-2</v>
      </c>
      <c r="M188" s="10">
        <v>0.128</v>
      </c>
      <c r="N188" s="10">
        <v>0.87</v>
      </c>
      <c r="O188" s="9">
        <v>1758.1</v>
      </c>
      <c r="P188" s="9">
        <v>65</v>
      </c>
      <c r="Q188" s="9" t="s">
        <v>55</v>
      </c>
      <c r="R188" s="9">
        <v>364</v>
      </c>
      <c r="S188" s="11" t="s">
        <v>55</v>
      </c>
      <c r="T188" s="9" t="s">
        <v>55</v>
      </c>
      <c r="U188" s="9" t="s">
        <v>55</v>
      </c>
      <c r="V188" s="11" t="s">
        <v>55</v>
      </c>
      <c r="W188" s="11">
        <v>67796</v>
      </c>
      <c r="X188" s="11">
        <v>90288</v>
      </c>
      <c r="Y188" s="11">
        <v>67320</v>
      </c>
      <c r="Z188" s="11">
        <v>57168</v>
      </c>
      <c r="AA188" s="11">
        <v>32392</v>
      </c>
      <c r="AB188" s="11">
        <v>32392</v>
      </c>
      <c r="AC188" s="9" t="s">
        <v>55</v>
      </c>
      <c r="AD188" s="10">
        <v>0.49</v>
      </c>
      <c r="AE188" s="10">
        <v>0.34</v>
      </c>
      <c r="AF188" s="10">
        <v>0.28999999999999998</v>
      </c>
      <c r="AG188" s="9">
        <v>101.67</v>
      </c>
      <c r="AH188" s="9">
        <v>221.67</v>
      </c>
      <c r="AI188" s="9">
        <v>17.29</v>
      </c>
      <c r="AJ188" s="9">
        <v>7.931</v>
      </c>
      <c r="AK188" s="9">
        <v>0.45865</v>
      </c>
      <c r="AL188" s="10" t="s">
        <v>55</v>
      </c>
      <c r="AM188" s="10" t="s">
        <v>55</v>
      </c>
      <c r="AN188" s="10">
        <v>1.2E-2</v>
      </c>
      <c r="AO188" s="10">
        <v>0.10100000000000001</v>
      </c>
      <c r="AP188" s="10">
        <v>0.218</v>
      </c>
      <c r="AQ188" s="9">
        <v>1857</v>
      </c>
      <c r="AR188" s="9">
        <v>0.33800000000000002</v>
      </c>
      <c r="AS188" s="10">
        <v>0.11600000000000001</v>
      </c>
      <c r="AT188" s="10">
        <v>0.19700000000000001</v>
      </c>
      <c r="AU188" s="16">
        <v>0.74738415545590431</v>
      </c>
      <c r="AV188" s="1" t="str">
        <f t="shared" si="2"/>
        <v>no</v>
      </c>
    </row>
    <row r="189" spans="1:48" ht="14.25" hidden="1" customHeight="1">
      <c r="A189" s="7">
        <v>830</v>
      </c>
      <c r="B189" s="8" t="s">
        <v>1535</v>
      </c>
      <c r="C189" s="8" t="s">
        <v>1454</v>
      </c>
      <c r="D189" s="9" t="s">
        <v>91</v>
      </c>
      <c r="E189" s="9" t="s">
        <v>59</v>
      </c>
      <c r="F189" s="9" t="s">
        <v>296</v>
      </c>
      <c r="G189" s="9" t="s">
        <v>55</v>
      </c>
      <c r="H189" s="10">
        <v>0.71499999999999997</v>
      </c>
      <c r="I189" s="10">
        <v>0.71</v>
      </c>
      <c r="J189" s="10">
        <v>0.66800000000000004</v>
      </c>
      <c r="K189" s="10">
        <v>1</v>
      </c>
      <c r="L189" s="10">
        <v>3.6999999999999998E-2</v>
      </c>
      <c r="M189" s="10">
        <v>0.112</v>
      </c>
      <c r="N189" s="10">
        <v>0.89</v>
      </c>
      <c r="O189" s="9">
        <v>2150.69</v>
      </c>
      <c r="P189" s="9" t="s">
        <v>55</v>
      </c>
      <c r="Q189" s="9" t="s">
        <v>55</v>
      </c>
      <c r="R189" s="9">
        <v>513</v>
      </c>
      <c r="S189" s="9" t="s">
        <v>55</v>
      </c>
      <c r="T189" s="9" t="s">
        <v>55</v>
      </c>
      <c r="U189" s="9" t="s">
        <v>55</v>
      </c>
      <c r="V189" s="9" t="s">
        <v>55</v>
      </c>
      <c r="W189" s="11">
        <v>73527</v>
      </c>
      <c r="X189" s="11">
        <v>93006</v>
      </c>
      <c r="Y189" s="11">
        <v>72576</v>
      </c>
      <c r="Z189" s="11">
        <v>64278</v>
      </c>
      <c r="AA189" s="11">
        <v>42040</v>
      </c>
      <c r="AB189" s="11">
        <v>42040</v>
      </c>
      <c r="AC189" s="9" t="s">
        <v>55</v>
      </c>
      <c r="AD189" s="10">
        <v>0.55600000000000005</v>
      </c>
      <c r="AE189" s="10">
        <v>0.27</v>
      </c>
      <c r="AF189" s="10">
        <v>0.25700000000000001</v>
      </c>
      <c r="AG189" s="9">
        <v>163</v>
      </c>
      <c r="AH189" s="9">
        <v>264.33</v>
      </c>
      <c r="AI189" s="9">
        <v>13.19</v>
      </c>
      <c r="AJ189" s="9">
        <v>8.1359999999999992</v>
      </c>
      <c r="AK189" s="9">
        <v>0.61665000000000003</v>
      </c>
      <c r="AL189" s="9" t="s">
        <v>55</v>
      </c>
      <c r="AM189" s="9" t="s">
        <v>55</v>
      </c>
      <c r="AN189" s="10">
        <v>2.3E-2</v>
      </c>
      <c r="AO189" s="10">
        <v>0.16200000000000001</v>
      </c>
      <c r="AP189" s="10">
        <v>0.218</v>
      </c>
      <c r="AQ189" s="9">
        <v>2199</v>
      </c>
      <c r="AR189" s="9">
        <v>0.434</v>
      </c>
      <c r="AS189" s="10">
        <v>5.5E-2</v>
      </c>
      <c r="AT189" s="10">
        <v>0.159</v>
      </c>
      <c r="AU189" s="16">
        <v>0.69735006973500702</v>
      </c>
      <c r="AV189" s="1" t="str">
        <f t="shared" si="2"/>
        <v>no</v>
      </c>
    </row>
    <row r="190" spans="1:48" ht="14.25" hidden="1" customHeight="1">
      <c r="A190" s="7">
        <v>831</v>
      </c>
      <c r="B190" s="8" t="s">
        <v>1536</v>
      </c>
      <c r="C190" s="8" t="s">
        <v>1454</v>
      </c>
      <c r="D190" s="9" t="s">
        <v>91</v>
      </c>
      <c r="E190" s="9" t="s">
        <v>59</v>
      </c>
      <c r="F190" s="9" t="s">
        <v>187</v>
      </c>
      <c r="G190" s="9">
        <v>1435</v>
      </c>
      <c r="H190" s="10">
        <v>0.93899999999999995</v>
      </c>
      <c r="I190" s="10">
        <v>0.91600000000000004</v>
      </c>
      <c r="J190" s="10">
        <v>0.871</v>
      </c>
      <c r="K190" s="10">
        <v>1</v>
      </c>
      <c r="L190" s="10">
        <v>6.0000000000000001E-3</v>
      </c>
      <c r="M190" s="10">
        <v>3.5999999999999997E-2</v>
      </c>
      <c r="N190" s="10">
        <v>0.98</v>
      </c>
      <c r="O190" s="9">
        <v>1575.04</v>
      </c>
      <c r="P190" s="9" t="s">
        <v>55</v>
      </c>
      <c r="Q190" s="9" t="s">
        <v>55</v>
      </c>
      <c r="R190" s="9">
        <v>504</v>
      </c>
      <c r="S190" s="9" t="s">
        <v>55</v>
      </c>
      <c r="T190" s="9" t="s">
        <v>55</v>
      </c>
      <c r="U190" s="9" t="s">
        <v>55</v>
      </c>
      <c r="V190" s="9" t="s">
        <v>55</v>
      </c>
      <c r="W190" s="11">
        <v>112822</v>
      </c>
      <c r="X190" s="11">
        <v>146601</v>
      </c>
      <c r="Y190" s="11">
        <v>100467</v>
      </c>
      <c r="Z190" s="11">
        <v>78570</v>
      </c>
      <c r="AA190" s="11">
        <v>47442</v>
      </c>
      <c r="AB190" s="11">
        <v>47442</v>
      </c>
      <c r="AC190" s="9" t="s">
        <v>55</v>
      </c>
      <c r="AD190" s="10">
        <v>0.93700000000000006</v>
      </c>
      <c r="AE190" s="10">
        <v>0.15</v>
      </c>
      <c r="AF190" s="10">
        <v>0.154</v>
      </c>
      <c r="AG190" s="9">
        <v>220.67</v>
      </c>
      <c r="AH190" s="9">
        <v>514.33000000000004</v>
      </c>
      <c r="AI190" s="9">
        <v>7.14</v>
      </c>
      <c r="AJ190" s="9">
        <v>3.0619999999999998</v>
      </c>
      <c r="AK190" s="9">
        <v>0.42903000000000002</v>
      </c>
      <c r="AL190" s="9" t="s">
        <v>55</v>
      </c>
      <c r="AM190" s="9" t="s">
        <v>55</v>
      </c>
      <c r="AN190" s="10">
        <v>0.108</v>
      </c>
      <c r="AO190" s="10">
        <v>0.437</v>
      </c>
      <c r="AP190" s="10">
        <v>0.218</v>
      </c>
      <c r="AQ190" s="9">
        <v>1581</v>
      </c>
      <c r="AR190" s="9">
        <v>0.35399999999999998</v>
      </c>
      <c r="AS190" s="10" t="s">
        <v>1537</v>
      </c>
      <c r="AT190" s="9">
        <v>2E-3</v>
      </c>
      <c r="AU190" s="16">
        <v>0.73855243722304287</v>
      </c>
      <c r="AV190" s="1" t="str">
        <f t="shared" si="2"/>
        <v>no</v>
      </c>
    </row>
    <row r="191" spans="1:48" ht="14.25" hidden="1" customHeight="1">
      <c r="A191" s="7">
        <v>832</v>
      </c>
      <c r="B191" s="8" t="s">
        <v>1538</v>
      </c>
      <c r="C191" s="8" t="s">
        <v>1454</v>
      </c>
      <c r="D191" s="9" t="s">
        <v>91</v>
      </c>
      <c r="E191" s="9" t="s">
        <v>59</v>
      </c>
      <c r="F191" s="9" t="s">
        <v>165</v>
      </c>
      <c r="G191" s="9">
        <v>930</v>
      </c>
      <c r="H191" s="10">
        <v>0.42799999999999999</v>
      </c>
      <c r="I191" s="10">
        <v>0.40600000000000003</v>
      </c>
      <c r="J191" s="10">
        <v>0.36199999999999999</v>
      </c>
      <c r="K191" s="10">
        <v>1</v>
      </c>
      <c r="L191" s="10">
        <v>4.2999999999999997E-2</v>
      </c>
      <c r="M191" s="10">
        <v>0.188</v>
      </c>
      <c r="N191" s="10">
        <v>0.67</v>
      </c>
      <c r="O191" s="9">
        <v>902.14</v>
      </c>
      <c r="P191" s="9" t="s">
        <v>55</v>
      </c>
      <c r="Q191" s="9" t="s">
        <v>55</v>
      </c>
      <c r="R191" s="9">
        <v>241</v>
      </c>
      <c r="S191" s="9" t="s">
        <v>55</v>
      </c>
      <c r="T191" s="9" t="s">
        <v>55</v>
      </c>
      <c r="U191" s="9" t="s">
        <v>55</v>
      </c>
      <c r="V191" s="9" t="s">
        <v>55</v>
      </c>
      <c r="W191" s="11">
        <v>58970</v>
      </c>
      <c r="X191" s="11">
        <v>66240</v>
      </c>
      <c r="Y191" s="11">
        <v>52389</v>
      </c>
      <c r="Z191" s="11">
        <v>51849</v>
      </c>
      <c r="AA191" s="11">
        <v>28868</v>
      </c>
      <c r="AB191" s="11">
        <v>28868</v>
      </c>
      <c r="AC191" s="9" t="s">
        <v>55</v>
      </c>
      <c r="AD191" s="10">
        <v>0.26200000000000001</v>
      </c>
      <c r="AE191" s="10">
        <v>0.43</v>
      </c>
      <c r="AF191" s="10">
        <v>0.40899999999999997</v>
      </c>
      <c r="AG191" s="9">
        <v>72</v>
      </c>
      <c r="AH191" s="9">
        <v>118</v>
      </c>
      <c r="AI191" s="9">
        <v>12.53</v>
      </c>
      <c r="AJ191" s="9">
        <v>7.6449999999999996</v>
      </c>
      <c r="AK191" s="9">
        <v>0.61016999999999999</v>
      </c>
      <c r="AL191" s="9" t="s">
        <v>55</v>
      </c>
      <c r="AM191" s="9" t="s">
        <v>55</v>
      </c>
      <c r="AN191" s="10">
        <v>0</v>
      </c>
      <c r="AO191" s="10">
        <v>0.17899999999999999</v>
      </c>
      <c r="AP191" s="10">
        <v>0.218</v>
      </c>
      <c r="AQ191" s="9">
        <v>926</v>
      </c>
      <c r="AR191" s="9">
        <v>0.309</v>
      </c>
      <c r="AS191" s="10">
        <v>3.7999999999999999E-2</v>
      </c>
      <c r="AT191" s="10">
        <v>0.16600000000000001</v>
      </c>
      <c r="AU191" s="16">
        <v>0.76394194041252861</v>
      </c>
      <c r="AV191" s="1" t="str">
        <f t="shared" si="2"/>
        <v>no</v>
      </c>
    </row>
    <row r="192" spans="1:48" ht="14.25" hidden="1" customHeight="1">
      <c r="A192" s="7">
        <v>818</v>
      </c>
      <c r="B192" s="8" t="s">
        <v>1521</v>
      </c>
      <c r="C192" s="8" t="s">
        <v>1454</v>
      </c>
      <c r="D192" s="9" t="s">
        <v>91</v>
      </c>
      <c r="E192" s="9" t="s">
        <v>51</v>
      </c>
      <c r="F192" s="9" t="s">
        <v>363</v>
      </c>
      <c r="G192" s="9">
        <v>1025</v>
      </c>
      <c r="H192" s="10">
        <v>0.56100000000000005</v>
      </c>
      <c r="I192" s="10">
        <v>0.51500000000000001</v>
      </c>
      <c r="J192" s="10">
        <v>0.315</v>
      </c>
      <c r="K192" s="10">
        <v>1</v>
      </c>
      <c r="L192" s="10">
        <v>5.8000000000000003E-2</v>
      </c>
      <c r="M192" s="10">
        <v>0.246</v>
      </c>
      <c r="N192" s="10">
        <v>0.78</v>
      </c>
      <c r="O192" s="9">
        <v>1507.72</v>
      </c>
      <c r="P192" s="9" t="s">
        <v>55</v>
      </c>
      <c r="Q192" s="9" t="s">
        <v>55</v>
      </c>
      <c r="R192" s="9">
        <v>280</v>
      </c>
      <c r="S192" s="9" t="s">
        <v>55</v>
      </c>
      <c r="T192" s="9" t="s">
        <v>55</v>
      </c>
      <c r="U192" s="9" t="s">
        <v>55</v>
      </c>
      <c r="V192" s="9" t="s">
        <v>55</v>
      </c>
      <c r="W192" s="11">
        <v>66829</v>
      </c>
      <c r="X192" s="11">
        <v>83835</v>
      </c>
      <c r="Y192" s="11">
        <v>70623</v>
      </c>
      <c r="Z192" s="11">
        <v>58815</v>
      </c>
      <c r="AA192" s="11">
        <v>13382</v>
      </c>
      <c r="AB192" s="11">
        <v>24198</v>
      </c>
      <c r="AC192" s="9" t="s">
        <v>55</v>
      </c>
      <c r="AD192" s="10">
        <v>0.56299999999999994</v>
      </c>
      <c r="AE192" s="10">
        <v>0.37</v>
      </c>
      <c r="AF192" s="10">
        <v>0.375</v>
      </c>
      <c r="AG192" s="9">
        <v>81.33</v>
      </c>
      <c r="AH192" s="9">
        <v>89.67</v>
      </c>
      <c r="AI192" s="9">
        <v>18.54</v>
      </c>
      <c r="AJ192" s="9">
        <v>16.815000000000001</v>
      </c>
      <c r="AK192" s="9">
        <v>0.90705999999999998</v>
      </c>
      <c r="AL192" s="9" t="s">
        <v>55</v>
      </c>
      <c r="AM192" s="9" t="s">
        <v>55</v>
      </c>
      <c r="AN192" s="10">
        <v>1.0999999999999999E-2</v>
      </c>
      <c r="AO192" s="10">
        <v>0.184</v>
      </c>
      <c r="AP192" s="10">
        <v>0.218</v>
      </c>
      <c r="AQ192" s="9">
        <v>1562</v>
      </c>
      <c r="AR192" s="9">
        <v>0.98399999999999999</v>
      </c>
      <c r="AS192" s="10">
        <v>3.3000000000000002E-2</v>
      </c>
      <c r="AT192" s="10" t="s">
        <v>126</v>
      </c>
      <c r="AU192" s="16">
        <v>0.50403225806451613</v>
      </c>
      <c r="AV192" s="1" t="str">
        <f t="shared" si="2"/>
        <v>no</v>
      </c>
    </row>
    <row r="193" spans="1:48" ht="14.25" hidden="1" customHeight="1">
      <c r="A193" s="7">
        <v>819</v>
      </c>
      <c r="B193" s="8" t="s">
        <v>1522</v>
      </c>
      <c r="C193" s="8" t="s">
        <v>1454</v>
      </c>
      <c r="D193" s="9" t="s">
        <v>91</v>
      </c>
      <c r="E193" s="9" t="s">
        <v>51</v>
      </c>
      <c r="F193" s="9" t="s">
        <v>363</v>
      </c>
      <c r="G193" s="9">
        <v>1015</v>
      </c>
      <c r="H193" s="10">
        <v>0.54900000000000004</v>
      </c>
      <c r="I193" s="10">
        <v>0.505</v>
      </c>
      <c r="J193" s="10">
        <v>0.28100000000000003</v>
      </c>
      <c r="K193" s="10">
        <v>1</v>
      </c>
      <c r="L193" s="10">
        <v>2.5999999999999999E-2</v>
      </c>
      <c r="M193" s="10">
        <v>0.126</v>
      </c>
      <c r="N193" s="10">
        <v>0.82</v>
      </c>
      <c r="O193" s="9">
        <v>2773.06</v>
      </c>
      <c r="P193" s="9" t="s">
        <v>55</v>
      </c>
      <c r="Q193" s="9" t="s">
        <v>55</v>
      </c>
      <c r="R193" s="9">
        <v>487</v>
      </c>
      <c r="S193" s="9" t="s">
        <v>55</v>
      </c>
      <c r="T193" s="9" t="s">
        <v>55</v>
      </c>
      <c r="U193" s="9" t="s">
        <v>55</v>
      </c>
      <c r="V193" s="9" t="s">
        <v>55</v>
      </c>
      <c r="W193" s="11">
        <v>66837</v>
      </c>
      <c r="X193" s="11">
        <v>82665</v>
      </c>
      <c r="Y193" s="11">
        <v>70470</v>
      </c>
      <c r="Z193" s="11">
        <v>56403</v>
      </c>
      <c r="AA193" s="11">
        <v>13374</v>
      </c>
      <c r="AB193" s="11">
        <v>24190</v>
      </c>
      <c r="AC193" s="9" t="s">
        <v>55</v>
      </c>
      <c r="AD193" s="10">
        <v>0.39100000000000001</v>
      </c>
      <c r="AE193" s="10">
        <v>0.31</v>
      </c>
      <c r="AF193" s="10">
        <v>0.3</v>
      </c>
      <c r="AG193" s="9">
        <v>141.66999999999999</v>
      </c>
      <c r="AH193" s="9">
        <v>159</v>
      </c>
      <c r="AI193" s="9">
        <v>19.57</v>
      </c>
      <c r="AJ193" s="9">
        <v>17.440999999999999</v>
      </c>
      <c r="AK193" s="9">
        <v>0.89098999999999995</v>
      </c>
      <c r="AL193" s="9" t="s">
        <v>55</v>
      </c>
      <c r="AM193" s="9" t="s">
        <v>55</v>
      </c>
      <c r="AN193" s="10">
        <v>1.7999999999999999E-2</v>
      </c>
      <c r="AO193" s="10">
        <v>8.1000000000000003E-2</v>
      </c>
      <c r="AP193" s="10">
        <v>0.218</v>
      </c>
      <c r="AQ193" s="9">
        <v>2816</v>
      </c>
      <c r="AR193" s="9">
        <v>0.628</v>
      </c>
      <c r="AS193" s="9">
        <v>0.13600000000000001</v>
      </c>
      <c r="AT193" s="10">
        <v>0.158</v>
      </c>
      <c r="AU193" s="16">
        <v>0.61425061425061434</v>
      </c>
      <c r="AV193" s="1" t="str">
        <f t="shared" si="2"/>
        <v>no</v>
      </c>
    </row>
    <row r="194" spans="1:48" ht="14.25" hidden="1" customHeight="1">
      <c r="A194" s="7">
        <v>833</v>
      </c>
      <c r="B194" s="8" t="s">
        <v>1539</v>
      </c>
      <c r="C194" s="8" t="s">
        <v>1454</v>
      </c>
      <c r="D194" s="9" t="s">
        <v>91</v>
      </c>
      <c r="E194" s="9" t="s">
        <v>59</v>
      </c>
      <c r="F194" s="9" t="s">
        <v>187</v>
      </c>
      <c r="G194" s="9" t="s">
        <v>55</v>
      </c>
      <c r="H194" s="10">
        <v>0.77600000000000002</v>
      </c>
      <c r="I194" s="10">
        <v>0.77600000000000002</v>
      </c>
      <c r="J194" s="10">
        <v>0.74299999999999999</v>
      </c>
      <c r="K194" s="10">
        <v>1</v>
      </c>
      <c r="L194" s="10">
        <v>7.0000000000000001E-3</v>
      </c>
      <c r="M194" s="10">
        <v>4.7E-2</v>
      </c>
      <c r="N194" s="10">
        <v>0.86</v>
      </c>
      <c r="O194" s="9">
        <v>1636.44</v>
      </c>
      <c r="P194" s="9" t="s">
        <v>55</v>
      </c>
      <c r="Q194" s="9" t="s">
        <v>55</v>
      </c>
      <c r="R194" s="9">
        <v>445</v>
      </c>
      <c r="S194" s="9" t="s">
        <v>55</v>
      </c>
      <c r="T194" s="9" t="s">
        <v>55</v>
      </c>
      <c r="U194" s="9" t="s">
        <v>55</v>
      </c>
      <c r="V194" s="9" t="s">
        <v>55</v>
      </c>
      <c r="W194" s="11">
        <v>79989</v>
      </c>
      <c r="X194" s="11">
        <v>97686</v>
      </c>
      <c r="Y194" s="11">
        <v>77841</v>
      </c>
      <c r="Z194" s="11">
        <v>68211</v>
      </c>
      <c r="AA194" s="11">
        <v>47700</v>
      </c>
      <c r="AB194" s="11">
        <v>47700</v>
      </c>
      <c r="AC194" s="9" t="s">
        <v>55</v>
      </c>
      <c r="AD194" s="10">
        <v>0.74299999999999999</v>
      </c>
      <c r="AE194" s="10">
        <v>0.27</v>
      </c>
      <c r="AF194" s="10">
        <v>0.216</v>
      </c>
      <c r="AG194" s="9">
        <v>135.66999999999999</v>
      </c>
      <c r="AH194" s="9">
        <v>150.33000000000001</v>
      </c>
      <c r="AI194" s="9">
        <v>12.06</v>
      </c>
      <c r="AJ194" s="9">
        <v>10.885</v>
      </c>
      <c r="AK194" s="9">
        <v>0.90244000000000002</v>
      </c>
      <c r="AL194" s="9" t="s">
        <v>55</v>
      </c>
      <c r="AM194" s="9" t="s">
        <v>55</v>
      </c>
      <c r="AN194" s="10">
        <v>2.7E-2</v>
      </c>
      <c r="AO194" s="10">
        <v>0.20399999999999999</v>
      </c>
      <c r="AP194" s="10">
        <v>0.218</v>
      </c>
      <c r="AQ194" s="9">
        <v>1643</v>
      </c>
      <c r="AR194" s="9">
        <v>0.50700000000000001</v>
      </c>
      <c r="AS194" s="10">
        <v>1.4E-2</v>
      </c>
      <c r="AT194" s="10">
        <v>3.3000000000000002E-2</v>
      </c>
      <c r="AU194" s="16">
        <v>0.66357000663570009</v>
      </c>
      <c r="AV194" s="1" t="str">
        <f t="shared" si="2"/>
        <v>no</v>
      </c>
    </row>
    <row r="195" spans="1:48" ht="14.25" hidden="1" customHeight="1">
      <c r="A195" s="7">
        <v>835</v>
      </c>
      <c r="B195" s="8" t="s">
        <v>1541</v>
      </c>
      <c r="C195" s="8" t="s">
        <v>1454</v>
      </c>
      <c r="D195" s="9" t="s">
        <v>91</v>
      </c>
      <c r="E195" s="9" t="s">
        <v>59</v>
      </c>
      <c r="F195" s="9" t="s">
        <v>92</v>
      </c>
      <c r="G195" s="9" t="s">
        <v>55</v>
      </c>
      <c r="H195" s="10">
        <v>0.751</v>
      </c>
      <c r="I195" s="10">
        <v>0.746</v>
      </c>
      <c r="J195" s="10">
        <v>0.72799999999999998</v>
      </c>
      <c r="K195" s="10">
        <v>1</v>
      </c>
      <c r="L195" s="10">
        <v>6.0000000000000001E-3</v>
      </c>
      <c r="M195" s="10">
        <v>0.1</v>
      </c>
      <c r="N195" s="10">
        <v>0.79</v>
      </c>
      <c r="O195" s="9">
        <v>1345.23</v>
      </c>
      <c r="P195" s="9" t="s">
        <v>55</v>
      </c>
      <c r="Q195" s="9" t="s">
        <v>55</v>
      </c>
      <c r="R195" s="9">
        <v>354</v>
      </c>
      <c r="S195" s="9" t="s">
        <v>55</v>
      </c>
      <c r="T195" s="9" t="s">
        <v>55</v>
      </c>
      <c r="U195" s="9" t="s">
        <v>55</v>
      </c>
      <c r="V195" s="9" t="s">
        <v>55</v>
      </c>
      <c r="W195" s="11">
        <v>72414</v>
      </c>
      <c r="X195" s="11">
        <v>88821</v>
      </c>
      <c r="Y195" s="11">
        <v>68958</v>
      </c>
      <c r="Z195" s="11">
        <v>56457</v>
      </c>
      <c r="AA195" s="11">
        <v>43226</v>
      </c>
      <c r="AB195" s="11">
        <v>43226</v>
      </c>
      <c r="AC195" s="9" t="s">
        <v>55</v>
      </c>
      <c r="AD195" s="10">
        <v>0.72</v>
      </c>
      <c r="AE195" s="10">
        <v>0.33</v>
      </c>
      <c r="AF195" s="10">
        <v>0.253</v>
      </c>
      <c r="AG195" s="9">
        <v>125.67</v>
      </c>
      <c r="AH195" s="9">
        <v>156.33000000000001</v>
      </c>
      <c r="AI195" s="9">
        <v>10.7</v>
      </c>
      <c r="AJ195" s="9">
        <v>8.6050000000000004</v>
      </c>
      <c r="AK195" s="9">
        <v>0.80384</v>
      </c>
      <c r="AL195" s="9" t="s">
        <v>55</v>
      </c>
      <c r="AM195" s="9" t="s">
        <v>55</v>
      </c>
      <c r="AN195" s="10">
        <v>5.6000000000000001E-2</v>
      </c>
      <c r="AO195" s="10">
        <v>0.13500000000000001</v>
      </c>
      <c r="AP195" s="10">
        <v>0.218</v>
      </c>
      <c r="AQ195" s="9">
        <v>1350</v>
      </c>
      <c r="AR195" s="9">
        <v>0.39600000000000002</v>
      </c>
      <c r="AS195" s="10">
        <v>8.3000000000000004E-2</v>
      </c>
      <c r="AT195" s="10">
        <v>3.1E-2</v>
      </c>
      <c r="AU195" s="16">
        <v>0.7163323782234956</v>
      </c>
      <c r="AV195" s="1" t="str">
        <f t="shared" si="2"/>
        <v>no</v>
      </c>
    </row>
    <row r="196" spans="1:48" ht="14.25" hidden="1" customHeight="1">
      <c r="A196" s="7">
        <v>838</v>
      </c>
      <c r="B196" s="8" t="s">
        <v>1068</v>
      </c>
      <c r="C196" s="8" t="s">
        <v>1454</v>
      </c>
      <c r="D196" s="9" t="s">
        <v>91</v>
      </c>
      <c r="E196" s="9" t="s">
        <v>59</v>
      </c>
      <c r="F196" s="9" t="s">
        <v>187</v>
      </c>
      <c r="G196" s="9">
        <v>1005</v>
      </c>
      <c r="H196" s="10">
        <v>0.70499999999999996</v>
      </c>
      <c r="I196" s="10">
        <v>0.70299999999999996</v>
      </c>
      <c r="J196" s="10">
        <v>0.69399999999999995</v>
      </c>
      <c r="K196" s="10">
        <v>0.85599999999999998</v>
      </c>
      <c r="L196" s="10">
        <v>2.5999999999999999E-2</v>
      </c>
      <c r="M196" s="10">
        <v>0.10100000000000001</v>
      </c>
      <c r="N196" s="10">
        <v>0.87</v>
      </c>
      <c r="O196" s="9">
        <v>1180.3599999999999</v>
      </c>
      <c r="P196" s="9">
        <v>9</v>
      </c>
      <c r="Q196" s="9" t="s">
        <v>55</v>
      </c>
      <c r="R196" s="9">
        <v>296</v>
      </c>
      <c r="S196" s="9" t="s">
        <v>55</v>
      </c>
      <c r="T196" s="9" t="s">
        <v>55</v>
      </c>
      <c r="U196" s="9" t="s">
        <v>55</v>
      </c>
      <c r="V196" s="9" t="s">
        <v>55</v>
      </c>
      <c r="W196" s="11">
        <v>61177</v>
      </c>
      <c r="X196" s="11">
        <v>73683</v>
      </c>
      <c r="Y196" s="11">
        <v>57582</v>
      </c>
      <c r="Z196" s="11">
        <v>48312</v>
      </c>
      <c r="AA196" s="11">
        <v>34105</v>
      </c>
      <c r="AB196" s="11">
        <v>34105</v>
      </c>
      <c r="AC196" s="9" t="s">
        <v>55</v>
      </c>
      <c r="AD196" s="10">
        <v>0.56299999999999994</v>
      </c>
      <c r="AE196" s="10">
        <v>0.37</v>
      </c>
      <c r="AF196" s="10">
        <v>0.32300000000000001</v>
      </c>
      <c r="AG196" s="9">
        <v>123.33</v>
      </c>
      <c r="AH196" s="9">
        <v>156</v>
      </c>
      <c r="AI196" s="9">
        <v>9.57</v>
      </c>
      <c r="AJ196" s="9">
        <v>7.5659999999999998</v>
      </c>
      <c r="AK196" s="9">
        <v>0.79059999999999997</v>
      </c>
      <c r="AL196" s="9" t="s">
        <v>55</v>
      </c>
      <c r="AM196" s="9" t="s">
        <v>55</v>
      </c>
      <c r="AN196" s="10">
        <v>4.0000000000000001E-3</v>
      </c>
      <c r="AO196" s="10">
        <v>6.9000000000000006E-2</v>
      </c>
      <c r="AP196" s="10">
        <v>0.218</v>
      </c>
      <c r="AQ196" s="9">
        <v>1310</v>
      </c>
      <c r="AR196" s="9">
        <v>0.56100000000000005</v>
      </c>
      <c r="AS196" s="10">
        <v>0.14799999999999999</v>
      </c>
      <c r="AT196" s="10">
        <v>0.14299999999999999</v>
      </c>
      <c r="AU196" s="16">
        <v>0.64061499039077507</v>
      </c>
      <c r="AV196" s="1" t="str">
        <f t="shared" si="2"/>
        <v>no</v>
      </c>
    </row>
    <row r="197" spans="1:48" ht="14.25" hidden="1" customHeight="1">
      <c r="A197" s="7">
        <v>1070</v>
      </c>
      <c r="B197" s="8" t="s">
        <v>1872</v>
      </c>
      <c r="C197" s="8" t="s">
        <v>1853</v>
      </c>
      <c r="D197" s="9" t="s">
        <v>91</v>
      </c>
      <c r="E197" s="9" t="s">
        <v>51</v>
      </c>
      <c r="F197" s="9" t="s">
        <v>1873</v>
      </c>
      <c r="G197" s="9">
        <v>1104.5</v>
      </c>
      <c r="H197" s="10">
        <v>0.47599999999999998</v>
      </c>
      <c r="I197" s="10">
        <v>0.34300000000000003</v>
      </c>
      <c r="J197" s="10">
        <v>6.5000000000000002E-2</v>
      </c>
      <c r="K197" s="10">
        <v>1</v>
      </c>
      <c r="L197" s="10">
        <v>6.9000000000000006E-2</v>
      </c>
      <c r="M197" s="10">
        <v>7.5999999999999998E-2</v>
      </c>
      <c r="N197" s="10">
        <v>0.87</v>
      </c>
      <c r="O197" s="9">
        <v>3554.31</v>
      </c>
      <c r="P197" s="9" t="s">
        <v>55</v>
      </c>
      <c r="Q197" s="9" t="s">
        <v>55</v>
      </c>
      <c r="R197" s="9">
        <v>526</v>
      </c>
      <c r="S197" s="9">
        <v>7001</v>
      </c>
      <c r="T197" s="9" t="s">
        <v>768</v>
      </c>
      <c r="U197" s="9" t="s">
        <v>1005</v>
      </c>
      <c r="V197" s="9">
        <v>6154</v>
      </c>
      <c r="W197" s="9">
        <v>71251</v>
      </c>
      <c r="X197" s="9">
        <v>72603</v>
      </c>
      <c r="Y197" s="9">
        <v>59805</v>
      </c>
      <c r="Z197" s="9">
        <v>53379</v>
      </c>
      <c r="AA197" s="11">
        <v>2049</v>
      </c>
      <c r="AB197" s="11">
        <v>4070</v>
      </c>
      <c r="AC197" s="9" t="s">
        <v>55</v>
      </c>
      <c r="AD197" s="10">
        <v>0.47599999999999998</v>
      </c>
      <c r="AE197" s="10">
        <v>0.52</v>
      </c>
      <c r="AF197" s="10">
        <v>0.45300000000000001</v>
      </c>
      <c r="AG197" s="9">
        <v>113</v>
      </c>
      <c r="AH197" s="9">
        <v>332.67</v>
      </c>
      <c r="AI197" s="9">
        <v>31.45</v>
      </c>
      <c r="AJ197" s="9">
        <v>10.683999999999999</v>
      </c>
      <c r="AK197" s="9">
        <v>0.33967999999999998</v>
      </c>
      <c r="AL197" s="9">
        <v>3.5999999999999997E-2</v>
      </c>
      <c r="AM197" s="9">
        <v>0.36</v>
      </c>
      <c r="AN197" s="10">
        <v>0</v>
      </c>
      <c r="AO197" s="10">
        <v>1</v>
      </c>
      <c r="AP197" s="9" t="s">
        <v>55</v>
      </c>
      <c r="AQ197" s="9">
        <v>3707</v>
      </c>
      <c r="AR197" s="9">
        <v>8.9999999999999993E-3</v>
      </c>
      <c r="AS197" s="9" t="s">
        <v>1855</v>
      </c>
      <c r="AT197" s="10">
        <v>0</v>
      </c>
      <c r="AU197" s="16">
        <v>0.99108027750247774</v>
      </c>
      <c r="AV197" s="1" t="str">
        <f t="shared" ref="AV197:AV260" si="3">IF(AND(O197&gt;=4000,O197&lt;=25000),"yes","no")</f>
        <v>no</v>
      </c>
    </row>
    <row r="198" spans="1:48" ht="14.25" hidden="1" customHeight="1">
      <c r="A198" s="7">
        <v>849</v>
      </c>
      <c r="B198" s="8" t="s">
        <v>1557</v>
      </c>
      <c r="C198" s="8" t="s">
        <v>1558</v>
      </c>
      <c r="D198" s="9" t="s">
        <v>91</v>
      </c>
      <c r="E198" s="9" t="s">
        <v>59</v>
      </c>
      <c r="F198" s="9" t="s">
        <v>165</v>
      </c>
      <c r="G198" s="9" t="s">
        <v>55</v>
      </c>
      <c r="H198" s="10">
        <v>0.191</v>
      </c>
      <c r="I198" s="10">
        <v>0.16200000000000001</v>
      </c>
      <c r="J198" s="10">
        <v>7.4999999999999997E-2</v>
      </c>
      <c r="K198" s="10">
        <v>1</v>
      </c>
      <c r="L198" s="10">
        <v>3.7999999999999999E-2</v>
      </c>
      <c r="M198" s="10">
        <v>0.2</v>
      </c>
      <c r="N198" s="10">
        <v>0.39</v>
      </c>
      <c r="O198" s="9">
        <v>610.69000000000005</v>
      </c>
      <c r="P198" s="9" t="s">
        <v>55</v>
      </c>
      <c r="Q198" s="9" t="s">
        <v>55</v>
      </c>
      <c r="R198" s="9">
        <v>77</v>
      </c>
      <c r="S198" s="9" t="s">
        <v>55</v>
      </c>
      <c r="T198" s="9" t="s">
        <v>55</v>
      </c>
      <c r="U198" s="9" t="s">
        <v>55</v>
      </c>
      <c r="V198" s="9" t="s">
        <v>55</v>
      </c>
      <c r="W198" s="11" t="s">
        <v>55</v>
      </c>
      <c r="X198" s="11" t="s">
        <v>55</v>
      </c>
      <c r="Y198" s="9" t="s">
        <v>55</v>
      </c>
      <c r="Z198" s="9" t="s">
        <v>55</v>
      </c>
      <c r="AA198" s="11">
        <v>13140</v>
      </c>
      <c r="AB198" s="11">
        <v>13140</v>
      </c>
      <c r="AC198" s="9" t="s">
        <v>55</v>
      </c>
      <c r="AD198" s="10">
        <v>0.192</v>
      </c>
      <c r="AE198" s="10">
        <v>0.79</v>
      </c>
      <c r="AF198" s="10">
        <v>0.60599999999999998</v>
      </c>
      <c r="AG198" s="9">
        <v>40</v>
      </c>
      <c r="AH198" s="9">
        <v>40.67</v>
      </c>
      <c r="AI198" s="9">
        <v>15.27</v>
      </c>
      <c r="AJ198" s="9">
        <v>15.016999999999999</v>
      </c>
      <c r="AK198" s="9">
        <v>0.98360999999999998</v>
      </c>
      <c r="AL198" s="9" t="s">
        <v>55</v>
      </c>
      <c r="AM198" s="9" t="s">
        <v>55</v>
      </c>
      <c r="AN198" s="10">
        <v>2E-3</v>
      </c>
      <c r="AO198" s="10">
        <v>0.97899999999999998</v>
      </c>
      <c r="AP198" s="10">
        <v>0.36</v>
      </c>
      <c r="AQ198" s="9">
        <v>625</v>
      </c>
      <c r="AR198" s="9" t="s">
        <v>55</v>
      </c>
      <c r="AS198" s="10" t="s">
        <v>1559</v>
      </c>
      <c r="AT198" s="10" t="s">
        <v>126</v>
      </c>
      <c r="AU198" s="16" t="s">
        <v>2055</v>
      </c>
      <c r="AV198" s="1" t="str">
        <f t="shared" si="3"/>
        <v>no</v>
      </c>
    </row>
    <row r="199" spans="1:48" ht="14.25" hidden="1" customHeight="1">
      <c r="A199" s="7">
        <v>856</v>
      </c>
      <c r="B199" s="8" t="s">
        <v>1567</v>
      </c>
      <c r="C199" s="8" t="s">
        <v>1558</v>
      </c>
      <c r="D199" s="9" t="s">
        <v>91</v>
      </c>
      <c r="E199" s="9" t="s">
        <v>59</v>
      </c>
      <c r="F199" s="9" t="s">
        <v>390</v>
      </c>
      <c r="G199" s="9">
        <v>805</v>
      </c>
      <c r="H199" s="10">
        <v>0.42099999999999999</v>
      </c>
      <c r="I199" s="10">
        <v>0.12</v>
      </c>
      <c r="J199" s="10">
        <v>0.114</v>
      </c>
      <c r="K199" s="10">
        <v>0.96199999999999997</v>
      </c>
      <c r="L199" s="10">
        <v>2.4E-2</v>
      </c>
      <c r="M199" s="10">
        <v>0.20200000000000001</v>
      </c>
      <c r="N199" s="10">
        <v>0.77</v>
      </c>
      <c r="O199" s="9">
        <v>1888.54</v>
      </c>
      <c r="P199" s="9">
        <v>19</v>
      </c>
      <c r="Q199" s="9" t="s">
        <v>55</v>
      </c>
      <c r="R199" s="9">
        <v>335</v>
      </c>
      <c r="S199" s="9" t="s">
        <v>55</v>
      </c>
      <c r="T199" s="9" t="s">
        <v>55</v>
      </c>
      <c r="U199" s="9" t="s">
        <v>55</v>
      </c>
      <c r="V199" s="9" t="s">
        <v>55</v>
      </c>
      <c r="W199" s="9">
        <v>63552</v>
      </c>
      <c r="X199" s="9">
        <v>69012</v>
      </c>
      <c r="Y199" s="9">
        <v>64845</v>
      </c>
      <c r="Z199" s="9">
        <v>52857</v>
      </c>
      <c r="AA199" s="11">
        <v>15520</v>
      </c>
      <c r="AB199" s="11">
        <v>15520</v>
      </c>
      <c r="AC199" s="9" t="s">
        <v>55</v>
      </c>
      <c r="AD199" s="10">
        <v>0.41599999999999998</v>
      </c>
      <c r="AE199" s="10">
        <v>0.81</v>
      </c>
      <c r="AF199" s="10">
        <v>0.752</v>
      </c>
      <c r="AG199" s="9">
        <v>140.33000000000001</v>
      </c>
      <c r="AH199" s="9">
        <v>195</v>
      </c>
      <c r="AI199" s="9">
        <v>13.46</v>
      </c>
      <c r="AJ199" s="9">
        <v>9.6850000000000005</v>
      </c>
      <c r="AK199" s="9">
        <v>0.71965999999999997</v>
      </c>
      <c r="AL199" s="9" t="s">
        <v>55</v>
      </c>
      <c r="AM199" s="9" t="s">
        <v>55</v>
      </c>
      <c r="AN199" s="10">
        <v>3.1E-2</v>
      </c>
      <c r="AO199" s="10">
        <v>0.95699999999999996</v>
      </c>
      <c r="AP199" s="10">
        <v>0.36</v>
      </c>
      <c r="AQ199" s="9">
        <v>1925</v>
      </c>
      <c r="AR199" s="9">
        <v>0.97699999999999998</v>
      </c>
      <c r="AS199" s="10" t="s">
        <v>1568</v>
      </c>
      <c r="AT199" s="9">
        <v>5.0000000000000001E-3</v>
      </c>
      <c r="AU199" s="16">
        <v>0.50581689428426913</v>
      </c>
      <c r="AV199" s="1" t="str">
        <f t="shared" si="3"/>
        <v>no</v>
      </c>
    </row>
    <row r="200" spans="1:48" ht="14.25" hidden="1" customHeight="1">
      <c r="A200" s="7">
        <v>860</v>
      </c>
      <c r="B200" s="8" t="s">
        <v>1572</v>
      </c>
      <c r="C200" s="8" t="s">
        <v>1558</v>
      </c>
      <c r="D200" s="9" t="s">
        <v>91</v>
      </c>
      <c r="E200" s="9" t="s">
        <v>59</v>
      </c>
      <c r="F200" s="9" t="s">
        <v>165</v>
      </c>
      <c r="G200" s="9">
        <v>995</v>
      </c>
      <c r="H200" s="10">
        <v>0.621</v>
      </c>
      <c r="I200" s="10">
        <v>0.621</v>
      </c>
      <c r="J200" s="10">
        <v>0.56000000000000005</v>
      </c>
      <c r="K200" s="10">
        <v>0.81699999999999995</v>
      </c>
      <c r="L200" s="10">
        <v>1.0999999999999999E-2</v>
      </c>
      <c r="M200" s="10">
        <v>0.125</v>
      </c>
      <c r="N200" s="10">
        <v>0.61</v>
      </c>
      <c r="O200" s="9">
        <v>678.95</v>
      </c>
      <c r="P200" s="9">
        <v>22</v>
      </c>
      <c r="Q200" s="9">
        <v>11</v>
      </c>
      <c r="R200" s="9">
        <v>95</v>
      </c>
      <c r="S200" s="9" t="s">
        <v>55</v>
      </c>
      <c r="T200" s="9" t="s">
        <v>55</v>
      </c>
      <c r="U200" s="9" t="s">
        <v>55</v>
      </c>
      <c r="V200" s="9" t="s">
        <v>55</v>
      </c>
      <c r="W200" s="11">
        <v>50352</v>
      </c>
      <c r="X200" s="11">
        <v>58860</v>
      </c>
      <c r="Y200" s="11">
        <v>47808</v>
      </c>
      <c r="Z200" s="11">
        <v>42039</v>
      </c>
      <c r="AA200" s="11">
        <v>33315</v>
      </c>
      <c r="AB200" s="11">
        <v>33315</v>
      </c>
      <c r="AC200" s="9" t="s">
        <v>55</v>
      </c>
      <c r="AD200" s="10">
        <v>0.68200000000000005</v>
      </c>
      <c r="AE200" s="10">
        <v>0.53</v>
      </c>
      <c r="AF200" s="10">
        <v>0.42599999999999999</v>
      </c>
      <c r="AG200" s="9">
        <v>54</v>
      </c>
      <c r="AH200" s="9">
        <v>59.33</v>
      </c>
      <c r="AI200" s="9">
        <v>12.57</v>
      </c>
      <c r="AJ200" s="9">
        <v>11.443</v>
      </c>
      <c r="AK200" s="9">
        <v>0.91010999999999997</v>
      </c>
      <c r="AL200" s="9" t="s">
        <v>55</v>
      </c>
      <c r="AM200" s="9" t="s">
        <v>55</v>
      </c>
      <c r="AN200" s="10">
        <v>0</v>
      </c>
      <c r="AO200" s="10">
        <v>0.23300000000000001</v>
      </c>
      <c r="AP200" s="10">
        <v>0.36</v>
      </c>
      <c r="AQ200" s="9">
        <v>761</v>
      </c>
      <c r="AR200" s="9">
        <v>0.218</v>
      </c>
      <c r="AS200" s="10">
        <v>0.128</v>
      </c>
      <c r="AT200" s="10" t="s">
        <v>367</v>
      </c>
      <c r="AU200" s="16">
        <v>0.82101806239737274</v>
      </c>
      <c r="AV200" s="1" t="str">
        <f t="shared" si="3"/>
        <v>no</v>
      </c>
    </row>
    <row r="201" spans="1:48" ht="14.25" hidden="1" customHeight="1">
      <c r="A201" s="7">
        <v>862</v>
      </c>
      <c r="B201" s="8" t="s">
        <v>1574</v>
      </c>
      <c r="C201" s="8" t="s">
        <v>1558</v>
      </c>
      <c r="D201" s="9" t="s">
        <v>91</v>
      </c>
      <c r="E201" s="9" t="s">
        <v>59</v>
      </c>
      <c r="F201" s="9" t="s">
        <v>409</v>
      </c>
      <c r="G201" s="9" t="s">
        <v>55</v>
      </c>
      <c r="H201" s="10">
        <v>0.82899999999999996</v>
      </c>
      <c r="I201" s="10">
        <v>0.82599999999999996</v>
      </c>
      <c r="J201" s="10">
        <v>0.79100000000000004</v>
      </c>
      <c r="K201" s="10">
        <v>0.94699999999999995</v>
      </c>
      <c r="L201" s="10">
        <v>3.9E-2</v>
      </c>
      <c r="M201" s="10">
        <v>7.1999999999999995E-2</v>
      </c>
      <c r="N201" s="10">
        <v>0.89</v>
      </c>
      <c r="O201" s="9">
        <v>2756.99</v>
      </c>
      <c r="P201" s="9">
        <v>44</v>
      </c>
      <c r="Q201" s="9" t="s">
        <v>55</v>
      </c>
      <c r="R201" s="9">
        <v>795</v>
      </c>
      <c r="S201" s="11" t="s">
        <v>55</v>
      </c>
      <c r="T201" s="9" t="s">
        <v>55</v>
      </c>
      <c r="U201" s="9" t="s">
        <v>55</v>
      </c>
      <c r="V201" s="11" t="s">
        <v>55</v>
      </c>
      <c r="W201" s="11">
        <v>84661</v>
      </c>
      <c r="X201" s="11">
        <v>98964</v>
      </c>
      <c r="Y201" s="11">
        <v>74583</v>
      </c>
      <c r="Z201" s="11">
        <v>63729</v>
      </c>
      <c r="AA201" s="11">
        <v>46012</v>
      </c>
      <c r="AB201" s="11">
        <v>46012</v>
      </c>
      <c r="AC201" s="9" t="s">
        <v>55</v>
      </c>
      <c r="AD201" s="10">
        <v>0.77100000000000002</v>
      </c>
      <c r="AE201" s="10">
        <v>0.14000000000000001</v>
      </c>
      <c r="AF201" s="10">
        <v>0.128</v>
      </c>
      <c r="AG201" s="9">
        <v>256.33</v>
      </c>
      <c r="AH201" s="9">
        <v>520.66999999999996</v>
      </c>
      <c r="AI201" s="9">
        <v>10.76</v>
      </c>
      <c r="AJ201" s="9">
        <v>5.2949999999999999</v>
      </c>
      <c r="AK201" s="9">
        <v>0.49231999999999998</v>
      </c>
      <c r="AL201" s="10" t="s">
        <v>55</v>
      </c>
      <c r="AM201" s="10" t="s">
        <v>55</v>
      </c>
      <c r="AN201" s="10">
        <v>5.7000000000000002E-2</v>
      </c>
      <c r="AO201" s="10">
        <v>0.14299999999999999</v>
      </c>
      <c r="AP201" s="10">
        <v>0.36</v>
      </c>
      <c r="AQ201" s="9">
        <v>2884</v>
      </c>
      <c r="AR201" s="9">
        <v>0.14399999999999999</v>
      </c>
      <c r="AS201" s="10">
        <v>0.217</v>
      </c>
      <c r="AT201" s="9">
        <v>5.8000000000000003E-2</v>
      </c>
      <c r="AU201" s="16">
        <v>0.87412587412587417</v>
      </c>
      <c r="AV201" s="1" t="str">
        <f t="shared" si="3"/>
        <v>no</v>
      </c>
    </row>
    <row r="202" spans="1:48" ht="14.25" hidden="1" customHeight="1">
      <c r="A202" s="7">
        <v>864</v>
      </c>
      <c r="B202" s="8" t="s">
        <v>1576</v>
      </c>
      <c r="C202" s="8" t="s">
        <v>1558</v>
      </c>
      <c r="D202" s="9" t="s">
        <v>91</v>
      </c>
      <c r="E202" s="9" t="s">
        <v>59</v>
      </c>
      <c r="F202" s="9" t="s">
        <v>187</v>
      </c>
      <c r="G202" s="9">
        <v>1080</v>
      </c>
      <c r="H202" s="10">
        <v>0.69499999999999995</v>
      </c>
      <c r="I202" s="10">
        <v>0.68100000000000005</v>
      </c>
      <c r="J202" s="10">
        <v>0.61499999999999999</v>
      </c>
      <c r="K202" s="10">
        <v>0.77200000000000002</v>
      </c>
      <c r="L202" s="10">
        <v>7.0000000000000007E-2</v>
      </c>
      <c r="M202" s="10">
        <v>0.32100000000000001</v>
      </c>
      <c r="N202" s="10">
        <v>0.81</v>
      </c>
      <c r="O202" s="9">
        <v>1332.95</v>
      </c>
      <c r="P202" s="9" t="s">
        <v>55</v>
      </c>
      <c r="Q202" s="9">
        <v>75</v>
      </c>
      <c r="R202" s="9">
        <v>271</v>
      </c>
      <c r="S202" s="11" t="s">
        <v>55</v>
      </c>
      <c r="T202" s="9" t="s">
        <v>55</v>
      </c>
      <c r="U202" s="9" t="s">
        <v>55</v>
      </c>
      <c r="V202" s="11" t="s">
        <v>55</v>
      </c>
      <c r="W202" s="11">
        <v>73264</v>
      </c>
      <c r="X202" s="11">
        <v>71694</v>
      </c>
      <c r="Y202" s="11">
        <v>68436</v>
      </c>
      <c r="Z202" s="11">
        <v>65232</v>
      </c>
      <c r="AA202" s="11">
        <v>36130</v>
      </c>
      <c r="AB202" s="11">
        <v>36130</v>
      </c>
      <c r="AC202" s="11" t="s">
        <v>55</v>
      </c>
      <c r="AD202" s="10">
        <v>0.63600000000000001</v>
      </c>
      <c r="AE202" s="10">
        <v>0.28000000000000003</v>
      </c>
      <c r="AF202" s="10">
        <v>0.23899999999999999</v>
      </c>
      <c r="AG202" s="9">
        <v>96</v>
      </c>
      <c r="AH202" s="9">
        <v>160.66999999999999</v>
      </c>
      <c r="AI202" s="9">
        <v>13.88</v>
      </c>
      <c r="AJ202" s="9">
        <v>8.2959999999999994</v>
      </c>
      <c r="AK202" s="9">
        <v>0.59750999999999999</v>
      </c>
      <c r="AL202" s="10" t="s">
        <v>55</v>
      </c>
      <c r="AM202" s="10" t="s">
        <v>55</v>
      </c>
      <c r="AN202" s="10">
        <v>3.9E-2</v>
      </c>
      <c r="AO202" s="10">
        <v>0.22600000000000001</v>
      </c>
      <c r="AP202" s="10">
        <v>0.36</v>
      </c>
      <c r="AQ202" s="9">
        <v>1379</v>
      </c>
      <c r="AR202" s="9">
        <v>3.2000000000000001E-2</v>
      </c>
      <c r="AS202" s="10">
        <v>0.13500000000000001</v>
      </c>
      <c r="AT202" s="9">
        <v>5.8999999999999997E-2</v>
      </c>
      <c r="AU202" s="16">
        <v>0.96899224806201545</v>
      </c>
      <c r="AV202" s="1" t="str">
        <f t="shared" si="3"/>
        <v>no</v>
      </c>
    </row>
    <row r="203" spans="1:48" ht="14.25" hidden="1" customHeight="1">
      <c r="A203" s="7">
        <v>868</v>
      </c>
      <c r="B203" s="8" t="s">
        <v>1583</v>
      </c>
      <c r="C203" s="8" t="s">
        <v>1558</v>
      </c>
      <c r="D203" s="9" t="s">
        <v>91</v>
      </c>
      <c r="E203" s="9" t="s">
        <v>59</v>
      </c>
      <c r="F203" s="9" t="s">
        <v>390</v>
      </c>
      <c r="G203" s="9">
        <v>1155</v>
      </c>
      <c r="H203" s="10">
        <v>0.80600000000000005</v>
      </c>
      <c r="I203" s="10">
        <v>0.80600000000000005</v>
      </c>
      <c r="J203" s="10">
        <v>0.77</v>
      </c>
      <c r="K203" s="10">
        <v>1</v>
      </c>
      <c r="L203" s="10">
        <v>8.0000000000000002E-3</v>
      </c>
      <c r="M203" s="10">
        <v>5.8000000000000003E-2</v>
      </c>
      <c r="N203" s="10">
        <v>0.87</v>
      </c>
      <c r="O203" s="9">
        <v>1652.25</v>
      </c>
      <c r="P203" s="9" t="s">
        <v>55</v>
      </c>
      <c r="Q203" s="9" t="s">
        <v>55</v>
      </c>
      <c r="R203" s="9">
        <v>529</v>
      </c>
      <c r="S203" s="9" t="s">
        <v>55</v>
      </c>
      <c r="T203" s="9" t="s">
        <v>55</v>
      </c>
      <c r="U203" s="9" t="s">
        <v>55</v>
      </c>
      <c r="V203" s="9" t="s">
        <v>55</v>
      </c>
      <c r="W203" s="11">
        <v>72883</v>
      </c>
      <c r="X203" s="11">
        <v>86103</v>
      </c>
      <c r="Y203" s="11">
        <v>70992</v>
      </c>
      <c r="Z203" s="11">
        <v>58860</v>
      </c>
      <c r="AA203" s="11">
        <v>38705</v>
      </c>
      <c r="AB203" s="11">
        <v>38705</v>
      </c>
      <c r="AC203" s="9" t="s">
        <v>55</v>
      </c>
      <c r="AD203" s="10">
        <v>0.79700000000000004</v>
      </c>
      <c r="AE203" s="10">
        <v>0.2</v>
      </c>
      <c r="AF203" s="10">
        <v>0.189</v>
      </c>
      <c r="AG203" s="9">
        <v>138</v>
      </c>
      <c r="AH203" s="9">
        <v>213.67</v>
      </c>
      <c r="AI203" s="9">
        <v>11.97</v>
      </c>
      <c r="AJ203" s="9">
        <v>7.7329999999999997</v>
      </c>
      <c r="AK203" s="9">
        <v>0.64587000000000006</v>
      </c>
      <c r="AL203" s="9" t="s">
        <v>55</v>
      </c>
      <c r="AM203" s="9" t="s">
        <v>55</v>
      </c>
      <c r="AN203" s="10">
        <v>0.02</v>
      </c>
      <c r="AO203" s="10">
        <v>0.16400000000000001</v>
      </c>
      <c r="AP203" s="10">
        <v>0.36</v>
      </c>
      <c r="AQ203" s="9">
        <v>1660</v>
      </c>
      <c r="AR203" s="9">
        <v>0.122</v>
      </c>
      <c r="AS203" s="10">
        <v>0.19600000000000001</v>
      </c>
      <c r="AT203" s="9">
        <v>0.01</v>
      </c>
      <c r="AU203" s="16">
        <v>0.89126559714795006</v>
      </c>
      <c r="AV203" s="1" t="str">
        <f t="shared" si="3"/>
        <v>no</v>
      </c>
    </row>
    <row r="204" spans="1:48" ht="14.25" hidden="1" customHeight="1">
      <c r="A204" s="7">
        <v>885</v>
      </c>
      <c r="B204" s="8" t="s">
        <v>1606</v>
      </c>
      <c r="C204" s="8" t="s">
        <v>1595</v>
      </c>
      <c r="D204" s="9" t="s">
        <v>91</v>
      </c>
      <c r="E204" s="9" t="s">
        <v>59</v>
      </c>
      <c r="F204" s="9" t="s">
        <v>165</v>
      </c>
      <c r="G204" s="9">
        <v>915</v>
      </c>
      <c r="H204" s="9">
        <v>0.52800000000000002</v>
      </c>
      <c r="I204" s="9">
        <v>0.50600000000000001</v>
      </c>
      <c r="J204" s="9">
        <v>0.371</v>
      </c>
      <c r="K204" s="10">
        <v>0.94299999999999995</v>
      </c>
      <c r="L204" s="9">
        <v>4.4999999999999998E-2</v>
      </c>
      <c r="M204" s="10">
        <v>0.19400000000000001</v>
      </c>
      <c r="N204" s="10">
        <v>0.81</v>
      </c>
      <c r="O204" s="9">
        <v>827.14</v>
      </c>
      <c r="P204" s="9">
        <v>7</v>
      </c>
      <c r="Q204" s="9" t="s">
        <v>55</v>
      </c>
      <c r="R204" s="9">
        <v>105</v>
      </c>
      <c r="S204" s="9" t="s">
        <v>55</v>
      </c>
      <c r="T204" s="9" t="s">
        <v>55</v>
      </c>
      <c r="U204" s="9" t="s">
        <v>55</v>
      </c>
      <c r="V204" s="9" t="s">
        <v>55</v>
      </c>
      <c r="W204" s="9">
        <v>54720</v>
      </c>
      <c r="X204" s="9">
        <v>63918</v>
      </c>
      <c r="Y204" s="9">
        <v>49410</v>
      </c>
      <c r="Z204" s="9">
        <v>58491</v>
      </c>
      <c r="AA204" s="11">
        <v>21480</v>
      </c>
      <c r="AB204" s="11">
        <v>21480</v>
      </c>
      <c r="AC204" s="9" t="s">
        <v>55</v>
      </c>
      <c r="AD204" s="10">
        <v>0.51200000000000001</v>
      </c>
      <c r="AE204" s="10">
        <v>0.56000000000000005</v>
      </c>
      <c r="AF204" s="10">
        <v>0.57299999999999995</v>
      </c>
      <c r="AG204" s="9">
        <v>68.67</v>
      </c>
      <c r="AH204" s="9">
        <v>89.67</v>
      </c>
      <c r="AI204" s="9">
        <v>12.05</v>
      </c>
      <c r="AJ204" s="9">
        <v>9.2249999999999996</v>
      </c>
      <c r="AK204" s="9">
        <v>0.76580000000000004</v>
      </c>
      <c r="AL204" s="9" t="s">
        <v>55</v>
      </c>
      <c r="AM204" s="9" t="s">
        <v>55</v>
      </c>
      <c r="AN204" s="10">
        <v>0</v>
      </c>
      <c r="AO204" s="10">
        <v>0.91300000000000003</v>
      </c>
      <c r="AP204" s="10">
        <v>0.252</v>
      </c>
      <c r="AQ204" s="9">
        <v>855</v>
      </c>
      <c r="AR204" s="9">
        <v>0.67500000000000004</v>
      </c>
      <c r="AS204" s="10" t="s">
        <v>1607</v>
      </c>
      <c r="AT204" s="9">
        <v>1.6E-2</v>
      </c>
      <c r="AU204" s="16">
        <v>0.59701492537313428</v>
      </c>
      <c r="AV204" s="1" t="str">
        <f t="shared" si="3"/>
        <v>no</v>
      </c>
    </row>
    <row r="205" spans="1:48" ht="14.25" hidden="1" customHeight="1">
      <c r="A205" s="7">
        <v>891</v>
      </c>
      <c r="B205" s="8" t="s">
        <v>1613</v>
      </c>
      <c r="C205" s="8" t="s">
        <v>1595</v>
      </c>
      <c r="D205" s="9" t="s">
        <v>91</v>
      </c>
      <c r="E205" s="9" t="s">
        <v>59</v>
      </c>
      <c r="F205" s="9" t="s">
        <v>92</v>
      </c>
      <c r="G205" s="9">
        <v>990</v>
      </c>
      <c r="H205" s="10">
        <v>0.52600000000000002</v>
      </c>
      <c r="I205" s="10">
        <v>0.28899999999999998</v>
      </c>
      <c r="J205" s="10">
        <v>0.184</v>
      </c>
      <c r="K205" s="10">
        <v>1</v>
      </c>
      <c r="L205" s="10">
        <v>2.9000000000000001E-2</v>
      </c>
      <c r="M205" s="10">
        <v>0.25700000000000001</v>
      </c>
      <c r="N205" s="10">
        <v>0.7</v>
      </c>
      <c r="O205" s="9">
        <v>1192.1199999999999</v>
      </c>
      <c r="P205" s="9" t="s">
        <v>55</v>
      </c>
      <c r="Q205" s="9" t="s">
        <v>55</v>
      </c>
      <c r="R205" s="9">
        <v>216</v>
      </c>
      <c r="S205" s="9" t="s">
        <v>55</v>
      </c>
      <c r="T205" s="9" t="s">
        <v>55</v>
      </c>
      <c r="U205" s="9" t="s">
        <v>55</v>
      </c>
      <c r="V205" s="9" t="s">
        <v>55</v>
      </c>
      <c r="W205" s="11">
        <v>63831</v>
      </c>
      <c r="X205" s="11">
        <v>76923</v>
      </c>
      <c r="Y205" s="11">
        <v>61218</v>
      </c>
      <c r="Z205" s="11">
        <v>53271</v>
      </c>
      <c r="AA205" s="11">
        <v>32866</v>
      </c>
      <c r="AB205" s="11">
        <v>32866</v>
      </c>
      <c r="AC205" s="9" t="s">
        <v>55</v>
      </c>
      <c r="AD205" s="10">
        <v>0.33300000000000002</v>
      </c>
      <c r="AE205" s="10">
        <v>0.47</v>
      </c>
      <c r="AF205" s="10">
        <v>0.45800000000000002</v>
      </c>
      <c r="AG205" s="9">
        <v>73</v>
      </c>
      <c r="AH205" s="9">
        <v>168.33</v>
      </c>
      <c r="AI205" s="9">
        <v>16.329999999999998</v>
      </c>
      <c r="AJ205" s="9">
        <v>7.0819999999999999</v>
      </c>
      <c r="AK205" s="9">
        <v>0.43365999999999999</v>
      </c>
      <c r="AL205" s="9" t="s">
        <v>55</v>
      </c>
      <c r="AM205" s="9" t="s">
        <v>55</v>
      </c>
      <c r="AN205" s="10">
        <v>3.5000000000000003E-2</v>
      </c>
      <c r="AO205" s="10">
        <v>0.191</v>
      </c>
      <c r="AP205" s="10">
        <v>0.252</v>
      </c>
      <c r="AQ205" s="9">
        <v>1213</v>
      </c>
      <c r="AR205" s="9">
        <v>0.30399999999999999</v>
      </c>
      <c r="AS205" s="10">
        <v>0.06</v>
      </c>
      <c r="AT205" s="10">
        <v>0.193</v>
      </c>
      <c r="AU205" s="16">
        <v>0.76687116564417179</v>
      </c>
      <c r="AV205" s="1" t="str">
        <f t="shared" si="3"/>
        <v>no</v>
      </c>
    </row>
    <row r="206" spans="1:48" ht="14.25" hidden="1" customHeight="1">
      <c r="A206" s="7">
        <v>894</v>
      </c>
      <c r="B206" s="8" t="s">
        <v>1619</v>
      </c>
      <c r="C206" s="8" t="s">
        <v>1595</v>
      </c>
      <c r="D206" s="9" t="s">
        <v>91</v>
      </c>
      <c r="E206" s="9" t="s">
        <v>59</v>
      </c>
      <c r="F206" s="9" t="s">
        <v>296</v>
      </c>
      <c r="G206" s="9">
        <v>1280</v>
      </c>
      <c r="H206" s="10">
        <v>0.82299999999999995</v>
      </c>
      <c r="I206" s="10">
        <v>0.81100000000000005</v>
      </c>
      <c r="J206" s="10">
        <v>0.746</v>
      </c>
      <c r="K206" s="10">
        <v>0.99199999999999999</v>
      </c>
      <c r="L206" s="10">
        <v>7.0000000000000001E-3</v>
      </c>
      <c r="M206" s="10">
        <v>4.3999999999999997E-2</v>
      </c>
      <c r="N206" s="10">
        <v>0.91</v>
      </c>
      <c r="O206" s="9">
        <v>2054.65</v>
      </c>
      <c r="P206" s="9">
        <v>22</v>
      </c>
      <c r="Q206" s="9" t="s">
        <v>55</v>
      </c>
      <c r="R206" s="9">
        <v>496</v>
      </c>
      <c r="S206" s="9" t="s">
        <v>55</v>
      </c>
      <c r="T206" s="9" t="s">
        <v>55</v>
      </c>
      <c r="U206" s="9" t="s">
        <v>55</v>
      </c>
      <c r="V206" s="9" t="s">
        <v>55</v>
      </c>
      <c r="W206" s="9">
        <v>75254</v>
      </c>
      <c r="X206" s="9">
        <v>102519</v>
      </c>
      <c r="Y206" s="9">
        <v>77886</v>
      </c>
      <c r="Z206" s="9">
        <v>62145</v>
      </c>
      <c r="AA206" s="11">
        <v>43224</v>
      </c>
      <c r="AB206" s="11">
        <v>43224</v>
      </c>
      <c r="AC206" s="9" t="s">
        <v>55</v>
      </c>
      <c r="AD206" s="10">
        <v>0.78200000000000003</v>
      </c>
      <c r="AE206" s="10">
        <v>0.16</v>
      </c>
      <c r="AF206" s="10">
        <v>0.13700000000000001</v>
      </c>
      <c r="AG206" s="9">
        <v>203</v>
      </c>
      <c r="AH206" s="9">
        <v>257.67</v>
      </c>
      <c r="AI206" s="9">
        <v>10.119999999999999</v>
      </c>
      <c r="AJ206" s="9">
        <v>7.9740000000000002</v>
      </c>
      <c r="AK206" s="9">
        <v>0.78783999999999998</v>
      </c>
      <c r="AL206" s="9" t="s">
        <v>55</v>
      </c>
      <c r="AM206" s="9" t="s">
        <v>55</v>
      </c>
      <c r="AN206" s="10">
        <v>2.8000000000000001E-2</v>
      </c>
      <c r="AO206" s="10">
        <v>0.20899999999999999</v>
      </c>
      <c r="AP206" s="10">
        <v>0.252</v>
      </c>
      <c r="AQ206" s="9">
        <v>2063</v>
      </c>
      <c r="AR206" s="9">
        <v>0.35299999999999998</v>
      </c>
      <c r="AS206" s="9">
        <v>4.2000000000000003E-2</v>
      </c>
      <c r="AT206" s="10">
        <v>4.1000000000000002E-2</v>
      </c>
      <c r="AU206" s="16">
        <v>0.73909830007390986</v>
      </c>
      <c r="AV206" s="1" t="str">
        <f t="shared" si="3"/>
        <v>no</v>
      </c>
    </row>
    <row r="207" spans="1:48" ht="14.25" hidden="1" customHeight="1">
      <c r="A207" s="7">
        <v>895</v>
      </c>
      <c r="B207" s="8" t="s">
        <v>1620</v>
      </c>
      <c r="C207" s="8" t="s">
        <v>1595</v>
      </c>
      <c r="D207" s="9" t="s">
        <v>91</v>
      </c>
      <c r="E207" s="9" t="s">
        <v>59</v>
      </c>
      <c r="F207" s="9" t="s">
        <v>390</v>
      </c>
      <c r="G207" s="9" t="s">
        <v>55</v>
      </c>
      <c r="H207" s="10">
        <v>0.77600000000000002</v>
      </c>
      <c r="I207" s="10">
        <v>0.76600000000000001</v>
      </c>
      <c r="J207" s="10">
        <v>0.73599999999999999</v>
      </c>
      <c r="K207" s="10">
        <v>0.95199999999999996</v>
      </c>
      <c r="L207" s="10">
        <v>1.4999999999999999E-2</v>
      </c>
      <c r="M207" s="10">
        <v>6.4000000000000001E-2</v>
      </c>
      <c r="N207" s="10">
        <v>0.89</v>
      </c>
      <c r="O207" s="9">
        <v>1773.79</v>
      </c>
      <c r="P207" s="9">
        <v>35</v>
      </c>
      <c r="Q207" s="9">
        <v>6</v>
      </c>
      <c r="R207" s="9">
        <v>385</v>
      </c>
      <c r="S207" s="11" t="s">
        <v>55</v>
      </c>
      <c r="T207" s="9" t="s">
        <v>55</v>
      </c>
      <c r="U207" s="9" t="s">
        <v>55</v>
      </c>
      <c r="V207" s="11" t="s">
        <v>55</v>
      </c>
      <c r="W207" s="11">
        <v>85127</v>
      </c>
      <c r="X207" s="11">
        <v>105750</v>
      </c>
      <c r="Y207" s="11">
        <v>80478</v>
      </c>
      <c r="Z207" s="11">
        <v>60471</v>
      </c>
      <c r="AA207" s="11">
        <v>38700</v>
      </c>
      <c r="AB207" s="11">
        <v>38700</v>
      </c>
      <c r="AC207" s="9" t="s">
        <v>55</v>
      </c>
      <c r="AD207" s="10">
        <v>0.57399999999999995</v>
      </c>
      <c r="AE207" s="10">
        <v>0.19</v>
      </c>
      <c r="AF207" s="10">
        <v>0.191</v>
      </c>
      <c r="AG207" s="9">
        <v>176</v>
      </c>
      <c r="AH207" s="9">
        <v>392</v>
      </c>
      <c r="AI207" s="9">
        <v>10.08</v>
      </c>
      <c r="AJ207" s="9">
        <v>4.5250000000000004</v>
      </c>
      <c r="AK207" s="9">
        <v>0.44897999999999999</v>
      </c>
      <c r="AL207" s="10" t="s">
        <v>55</v>
      </c>
      <c r="AM207" s="10" t="s">
        <v>55</v>
      </c>
      <c r="AN207" s="10">
        <v>3.3000000000000002E-2</v>
      </c>
      <c r="AO207" s="10">
        <v>0.14399999999999999</v>
      </c>
      <c r="AP207" s="10">
        <v>0.252</v>
      </c>
      <c r="AQ207" s="9">
        <v>1797</v>
      </c>
      <c r="AR207" s="9">
        <v>0.28499999999999998</v>
      </c>
      <c r="AS207" s="10">
        <v>0.108</v>
      </c>
      <c r="AT207" s="10">
        <v>0.20200000000000001</v>
      </c>
      <c r="AU207" s="16">
        <v>0.77821011673151752</v>
      </c>
      <c r="AV207" s="1" t="str">
        <f t="shared" si="3"/>
        <v>no</v>
      </c>
    </row>
    <row r="208" spans="1:48" ht="14.25" hidden="1" customHeight="1">
      <c r="A208" s="7">
        <v>906</v>
      </c>
      <c r="B208" s="8" t="s">
        <v>1637</v>
      </c>
      <c r="C208" s="8" t="s">
        <v>1634</v>
      </c>
      <c r="D208" s="9" t="s">
        <v>91</v>
      </c>
      <c r="E208" s="9" t="s">
        <v>59</v>
      </c>
      <c r="F208" s="9" t="s">
        <v>92</v>
      </c>
      <c r="G208" s="9">
        <v>1185</v>
      </c>
      <c r="H208" s="10">
        <v>0.73099999999999998</v>
      </c>
      <c r="I208" s="10">
        <v>0.72899999999999998</v>
      </c>
      <c r="J208" s="10">
        <v>0.71399999999999997</v>
      </c>
      <c r="K208" s="10">
        <v>0.98599999999999999</v>
      </c>
      <c r="L208" s="10">
        <v>0.01</v>
      </c>
      <c r="M208" s="10">
        <v>5.8000000000000003E-2</v>
      </c>
      <c r="N208" s="10">
        <v>0.83</v>
      </c>
      <c r="O208" s="9">
        <v>1247.8399999999999</v>
      </c>
      <c r="P208" s="9">
        <v>20</v>
      </c>
      <c r="Q208" s="9" t="s">
        <v>55</v>
      </c>
      <c r="R208" s="9">
        <v>342</v>
      </c>
      <c r="S208" s="9" t="s">
        <v>55</v>
      </c>
      <c r="T208" s="9" t="s">
        <v>55</v>
      </c>
      <c r="U208" s="9" t="s">
        <v>55</v>
      </c>
      <c r="V208" s="9" t="s">
        <v>55</v>
      </c>
      <c r="W208" s="9">
        <v>67363</v>
      </c>
      <c r="X208" s="9">
        <v>84096</v>
      </c>
      <c r="Y208" s="9">
        <v>66069</v>
      </c>
      <c r="Z208" s="9">
        <v>50067</v>
      </c>
      <c r="AA208" s="11">
        <v>36230</v>
      </c>
      <c r="AB208" s="11">
        <v>36230</v>
      </c>
      <c r="AC208" s="9" t="s">
        <v>55</v>
      </c>
      <c r="AD208" s="10">
        <v>0.74099999999999999</v>
      </c>
      <c r="AE208" s="10">
        <v>0.26</v>
      </c>
      <c r="AF208" s="10">
        <v>0.27200000000000002</v>
      </c>
      <c r="AG208" s="9">
        <v>120</v>
      </c>
      <c r="AH208" s="9">
        <v>149</v>
      </c>
      <c r="AI208" s="9">
        <v>10.4</v>
      </c>
      <c r="AJ208" s="9">
        <v>8.375</v>
      </c>
      <c r="AK208" s="9">
        <v>0.80537000000000003</v>
      </c>
      <c r="AL208" s="9" t="s">
        <v>55</v>
      </c>
      <c r="AM208" s="9" t="s">
        <v>55</v>
      </c>
      <c r="AN208" s="10">
        <v>0.03</v>
      </c>
      <c r="AO208" s="10">
        <v>0.41199999999999998</v>
      </c>
      <c r="AP208" s="10">
        <v>0.56000000000000005</v>
      </c>
      <c r="AQ208" s="9">
        <v>1255</v>
      </c>
      <c r="AR208" s="9">
        <v>0.28999999999999998</v>
      </c>
      <c r="AS208" s="10">
        <v>0.14799999999999999</v>
      </c>
      <c r="AT208" s="10" t="s">
        <v>921</v>
      </c>
      <c r="AU208" s="16">
        <v>0.77519379844961245</v>
      </c>
      <c r="AV208" s="1" t="str">
        <f t="shared" si="3"/>
        <v>no</v>
      </c>
    </row>
    <row r="209" spans="1:48" ht="14.25" hidden="1" customHeight="1">
      <c r="A209" s="7">
        <v>929</v>
      </c>
      <c r="B209" s="8" t="s">
        <v>1670</v>
      </c>
      <c r="C209" s="8" t="s">
        <v>1634</v>
      </c>
      <c r="D209" s="9" t="s">
        <v>91</v>
      </c>
      <c r="E209" s="9" t="s">
        <v>59</v>
      </c>
      <c r="F209" s="9" t="s">
        <v>92</v>
      </c>
      <c r="G209" s="9">
        <v>990</v>
      </c>
      <c r="H209" s="10">
        <v>0.40100000000000002</v>
      </c>
      <c r="I209" s="10">
        <v>0.39800000000000002</v>
      </c>
      <c r="J209" s="10">
        <v>0.33900000000000002</v>
      </c>
      <c r="K209" s="10">
        <v>0.96099999999999997</v>
      </c>
      <c r="L209" s="10">
        <v>8.5000000000000006E-2</v>
      </c>
      <c r="M209" s="10">
        <v>0.29499999999999998</v>
      </c>
      <c r="N209" s="10">
        <v>0.7</v>
      </c>
      <c r="O209" s="9">
        <v>1161.46</v>
      </c>
      <c r="P209" s="9">
        <v>39</v>
      </c>
      <c r="Q209" s="9" t="s">
        <v>55</v>
      </c>
      <c r="R209" s="9">
        <v>184</v>
      </c>
      <c r="S209" s="9" t="s">
        <v>55</v>
      </c>
      <c r="T209" s="9" t="s">
        <v>55</v>
      </c>
      <c r="U209" s="9" t="s">
        <v>55</v>
      </c>
      <c r="V209" s="9" t="s">
        <v>55</v>
      </c>
      <c r="W209" s="11">
        <v>58079</v>
      </c>
      <c r="X209" s="11">
        <v>66411</v>
      </c>
      <c r="Y209" s="11">
        <v>58356</v>
      </c>
      <c r="Z209" s="11">
        <v>53226</v>
      </c>
      <c r="AA209" s="11">
        <v>25086</v>
      </c>
      <c r="AB209" s="11">
        <v>25086</v>
      </c>
      <c r="AC209" s="9" t="s">
        <v>55</v>
      </c>
      <c r="AD209" s="10">
        <v>0.42299999999999999</v>
      </c>
      <c r="AE209" s="10">
        <v>0.41</v>
      </c>
      <c r="AF209" s="10">
        <v>0.44400000000000001</v>
      </c>
      <c r="AG209" s="9">
        <v>75.67</v>
      </c>
      <c r="AH209" s="9">
        <v>153</v>
      </c>
      <c r="AI209" s="9">
        <v>15.35</v>
      </c>
      <c r="AJ209" s="9">
        <v>7.5910000000000002</v>
      </c>
      <c r="AK209" s="9">
        <v>0.49454999999999999</v>
      </c>
      <c r="AL209" s="9" t="s">
        <v>55</v>
      </c>
      <c r="AM209" s="9" t="s">
        <v>55</v>
      </c>
      <c r="AN209" s="10">
        <v>0</v>
      </c>
      <c r="AO209" s="10">
        <v>0.42199999999999999</v>
      </c>
      <c r="AP209" s="10">
        <v>0.56000000000000005</v>
      </c>
      <c r="AQ209" s="9">
        <v>1230</v>
      </c>
      <c r="AR209" s="9">
        <v>0.80200000000000005</v>
      </c>
      <c r="AS209" s="10">
        <v>0.13800000000000001</v>
      </c>
      <c r="AT209" s="10" t="s">
        <v>500</v>
      </c>
      <c r="AU209" s="16">
        <v>0.55493895671476134</v>
      </c>
      <c r="AV209" s="1" t="str">
        <f t="shared" si="3"/>
        <v>no</v>
      </c>
    </row>
    <row r="210" spans="1:48" ht="14.25" hidden="1" customHeight="1">
      <c r="A210" s="7">
        <v>933</v>
      </c>
      <c r="B210" s="8" t="s">
        <v>1674</v>
      </c>
      <c r="C210" s="8" t="s">
        <v>1634</v>
      </c>
      <c r="D210" s="9" t="s">
        <v>91</v>
      </c>
      <c r="E210" s="9" t="s">
        <v>59</v>
      </c>
      <c r="F210" s="9" t="s">
        <v>187</v>
      </c>
      <c r="G210" s="9">
        <v>1155</v>
      </c>
      <c r="H210" s="10">
        <v>0.749</v>
      </c>
      <c r="I210" s="10">
        <v>0.74399999999999999</v>
      </c>
      <c r="J210" s="10">
        <v>0.68500000000000005</v>
      </c>
      <c r="K210" s="10">
        <v>1</v>
      </c>
      <c r="L210" s="10">
        <v>0.01</v>
      </c>
      <c r="M210" s="10">
        <v>0.107</v>
      </c>
      <c r="N210" s="10">
        <v>0.87</v>
      </c>
      <c r="O210" s="9">
        <v>1506.05</v>
      </c>
      <c r="P210" s="9" t="s">
        <v>55</v>
      </c>
      <c r="Q210" s="9" t="s">
        <v>55</v>
      </c>
      <c r="R210" s="9">
        <v>337</v>
      </c>
      <c r="S210" s="11" t="s">
        <v>55</v>
      </c>
      <c r="T210" s="9" t="s">
        <v>55</v>
      </c>
      <c r="U210" s="9" t="s">
        <v>55</v>
      </c>
      <c r="V210" s="11" t="s">
        <v>55</v>
      </c>
      <c r="W210" s="11">
        <v>73699</v>
      </c>
      <c r="X210" s="11">
        <v>85734</v>
      </c>
      <c r="Y210" s="11">
        <v>66438</v>
      </c>
      <c r="Z210" s="11">
        <v>60651</v>
      </c>
      <c r="AA210" s="11">
        <v>37560</v>
      </c>
      <c r="AB210" s="11">
        <v>37560</v>
      </c>
      <c r="AC210" s="9" t="s">
        <v>55</v>
      </c>
      <c r="AD210" s="10">
        <v>0.73599999999999999</v>
      </c>
      <c r="AE210" s="10">
        <v>0.26</v>
      </c>
      <c r="AF210" s="10">
        <v>0.26500000000000001</v>
      </c>
      <c r="AG210" s="9">
        <v>128.33000000000001</v>
      </c>
      <c r="AH210" s="9">
        <v>239.67</v>
      </c>
      <c r="AI210" s="9">
        <v>11.74</v>
      </c>
      <c r="AJ210" s="9">
        <v>6.2839999999999998</v>
      </c>
      <c r="AK210" s="9">
        <v>0.53547</v>
      </c>
      <c r="AL210" s="10" t="s">
        <v>55</v>
      </c>
      <c r="AM210" s="10" t="s">
        <v>55</v>
      </c>
      <c r="AN210" s="10">
        <v>0.02</v>
      </c>
      <c r="AO210" s="10">
        <v>0.34799999999999998</v>
      </c>
      <c r="AP210" s="10">
        <v>0.56000000000000005</v>
      </c>
      <c r="AQ210" s="9">
        <v>1515</v>
      </c>
      <c r="AR210" s="9">
        <v>0.34100000000000003</v>
      </c>
      <c r="AS210" s="10">
        <v>0.21199999999999999</v>
      </c>
      <c r="AT210" s="10">
        <v>1.4E-2</v>
      </c>
      <c r="AU210" s="16">
        <v>0.74571215510812827</v>
      </c>
      <c r="AV210" s="1" t="str">
        <f t="shared" si="3"/>
        <v>no</v>
      </c>
    </row>
    <row r="211" spans="1:48" ht="14.25" hidden="1" customHeight="1">
      <c r="A211" s="7">
        <v>968</v>
      </c>
      <c r="B211" s="8" t="s">
        <v>1734</v>
      </c>
      <c r="C211" s="8" t="s">
        <v>1735</v>
      </c>
      <c r="D211" s="9" t="s">
        <v>91</v>
      </c>
      <c r="E211" s="9" t="s">
        <v>59</v>
      </c>
      <c r="F211" s="9" t="s">
        <v>390</v>
      </c>
      <c r="G211" s="9">
        <v>1022.5</v>
      </c>
      <c r="H211" s="10">
        <v>0.53100000000000003</v>
      </c>
      <c r="I211" s="10">
        <v>0.51700000000000002</v>
      </c>
      <c r="J211" s="10">
        <v>0.48499999999999999</v>
      </c>
      <c r="K211" s="10">
        <v>1</v>
      </c>
      <c r="L211" s="10">
        <v>6.0000000000000001E-3</v>
      </c>
      <c r="M211" s="10">
        <v>9.4E-2</v>
      </c>
      <c r="N211" s="10">
        <v>0.78</v>
      </c>
      <c r="O211" s="9">
        <v>1827.44</v>
      </c>
      <c r="P211" s="9" t="s">
        <v>55</v>
      </c>
      <c r="Q211" s="9" t="s">
        <v>55</v>
      </c>
      <c r="R211" s="9">
        <v>367</v>
      </c>
      <c r="S211" s="11" t="s">
        <v>55</v>
      </c>
      <c r="T211" s="9" t="s">
        <v>55</v>
      </c>
      <c r="U211" s="9" t="s">
        <v>55</v>
      </c>
      <c r="V211" s="11" t="s">
        <v>55</v>
      </c>
      <c r="W211" s="11">
        <v>61778</v>
      </c>
      <c r="X211" s="11">
        <v>74187</v>
      </c>
      <c r="Y211" s="11">
        <v>61992</v>
      </c>
      <c r="Z211" s="11">
        <v>53721</v>
      </c>
      <c r="AA211" s="11">
        <v>31480</v>
      </c>
      <c r="AB211" s="11">
        <v>31480</v>
      </c>
      <c r="AC211" s="9" t="s">
        <v>55</v>
      </c>
      <c r="AD211" s="10">
        <v>0.29499999999999998</v>
      </c>
      <c r="AE211" s="10">
        <v>0.27</v>
      </c>
      <c r="AF211" s="10">
        <v>0.27200000000000002</v>
      </c>
      <c r="AG211" s="9">
        <v>128</v>
      </c>
      <c r="AH211" s="9">
        <v>206.33</v>
      </c>
      <c r="AI211" s="9">
        <v>14.28</v>
      </c>
      <c r="AJ211" s="9">
        <v>8.8569999999999993</v>
      </c>
      <c r="AK211" s="9">
        <v>0.62036000000000002</v>
      </c>
      <c r="AL211" s="10" t="s">
        <v>55</v>
      </c>
      <c r="AM211" s="10" t="s">
        <v>55</v>
      </c>
      <c r="AN211" s="10">
        <v>8.0000000000000002E-3</v>
      </c>
      <c r="AO211" s="10">
        <v>0.219</v>
      </c>
      <c r="AP211" s="10">
        <v>0.36299999999999999</v>
      </c>
      <c r="AQ211" s="9">
        <v>1834</v>
      </c>
      <c r="AR211" s="9">
        <v>0.45500000000000002</v>
      </c>
      <c r="AS211" s="10">
        <v>0.14399999999999999</v>
      </c>
      <c r="AT211" s="9">
        <v>0.23599999999999999</v>
      </c>
      <c r="AU211" s="16">
        <v>0.6872852233676976</v>
      </c>
      <c r="AV211" s="1" t="str">
        <f t="shared" si="3"/>
        <v>no</v>
      </c>
    </row>
    <row r="212" spans="1:48" ht="14.25" hidden="1" customHeight="1">
      <c r="A212" s="7">
        <v>972</v>
      </c>
      <c r="B212" s="8" t="s">
        <v>1742</v>
      </c>
      <c r="C212" s="8" t="s">
        <v>1735</v>
      </c>
      <c r="D212" s="9" t="s">
        <v>91</v>
      </c>
      <c r="E212" s="9" t="s">
        <v>59</v>
      </c>
      <c r="F212" s="9" t="s">
        <v>165</v>
      </c>
      <c r="G212" s="9">
        <v>975</v>
      </c>
      <c r="H212" s="10">
        <v>0.54100000000000004</v>
      </c>
      <c r="I212" s="10">
        <v>0.51200000000000001</v>
      </c>
      <c r="J212" s="10">
        <v>0.38200000000000001</v>
      </c>
      <c r="K212" s="10">
        <v>0.91700000000000004</v>
      </c>
      <c r="L212" s="10">
        <v>1.7000000000000001E-2</v>
      </c>
      <c r="M212" s="10">
        <v>0.14599999999999999</v>
      </c>
      <c r="N212" s="10">
        <v>0.7</v>
      </c>
      <c r="O212" s="9">
        <v>1074.31</v>
      </c>
      <c r="P212" s="9">
        <v>17</v>
      </c>
      <c r="Q212" s="9" t="s">
        <v>55</v>
      </c>
      <c r="R212" s="9">
        <v>247</v>
      </c>
      <c r="S212" s="9" t="s">
        <v>55</v>
      </c>
      <c r="T212" s="9" t="s">
        <v>55</v>
      </c>
      <c r="U212" s="9" t="s">
        <v>55</v>
      </c>
      <c r="V212" s="9" t="s">
        <v>55</v>
      </c>
      <c r="W212" s="11">
        <v>60662</v>
      </c>
      <c r="X212" s="11">
        <v>68103</v>
      </c>
      <c r="Y212" s="11">
        <v>55107</v>
      </c>
      <c r="Z212" s="11">
        <v>49887</v>
      </c>
      <c r="AA212" s="11">
        <v>30900</v>
      </c>
      <c r="AB212" s="11">
        <v>30900</v>
      </c>
      <c r="AC212" s="9" t="s">
        <v>55</v>
      </c>
      <c r="AD212" s="10">
        <v>0.46700000000000003</v>
      </c>
      <c r="AE212" s="10">
        <v>0.39</v>
      </c>
      <c r="AF212" s="10">
        <v>0.38500000000000001</v>
      </c>
      <c r="AG212" s="9">
        <v>106</v>
      </c>
      <c r="AH212" s="9">
        <v>200.67</v>
      </c>
      <c r="AI212" s="9">
        <v>10.130000000000001</v>
      </c>
      <c r="AJ212" s="9">
        <v>5.3540000000000001</v>
      </c>
      <c r="AK212" s="9">
        <v>0.52824000000000004</v>
      </c>
      <c r="AL212" s="9" t="s">
        <v>55</v>
      </c>
      <c r="AM212" s="9" t="s">
        <v>55</v>
      </c>
      <c r="AN212" s="10">
        <v>2E-3</v>
      </c>
      <c r="AO212" s="10">
        <v>0.17199999999999999</v>
      </c>
      <c r="AP212" s="10">
        <v>0.36299999999999999</v>
      </c>
      <c r="AQ212" s="9">
        <v>1117</v>
      </c>
      <c r="AR212" s="9">
        <v>0.63100000000000001</v>
      </c>
      <c r="AS212" s="9">
        <v>0.192</v>
      </c>
      <c r="AT212" s="9">
        <v>7.3999999999999996E-2</v>
      </c>
      <c r="AU212" s="16">
        <v>0.61312078479460452</v>
      </c>
      <c r="AV212" s="1" t="str">
        <f t="shared" si="3"/>
        <v>no</v>
      </c>
    </row>
    <row r="213" spans="1:48" ht="14.25" hidden="1" customHeight="1">
      <c r="A213" s="7">
        <v>974</v>
      </c>
      <c r="B213" s="8" t="s">
        <v>1744</v>
      </c>
      <c r="C213" s="8" t="s">
        <v>1735</v>
      </c>
      <c r="D213" s="9" t="s">
        <v>91</v>
      </c>
      <c r="E213" s="9" t="s">
        <v>59</v>
      </c>
      <c r="F213" s="9" t="s">
        <v>92</v>
      </c>
      <c r="G213" s="9">
        <v>1115</v>
      </c>
      <c r="H213" s="10">
        <v>0.627</v>
      </c>
      <c r="I213" s="10">
        <v>0.627</v>
      </c>
      <c r="J213" s="10">
        <v>0.59299999999999997</v>
      </c>
      <c r="K213" s="10">
        <v>1</v>
      </c>
      <c r="L213" s="10">
        <v>1E-3</v>
      </c>
      <c r="M213" s="10">
        <v>4.7E-2</v>
      </c>
      <c r="N213" s="10">
        <v>0.83</v>
      </c>
      <c r="O213" s="9">
        <v>1086.4000000000001</v>
      </c>
      <c r="P213" s="9" t="s">
        <v>55</v>
      </c>
      <c r="Q213" s="9" t="s">
        <v>55</v>
      </c>
      <c r="R213" s="9">
        <v>228</v>
      </c>
      <c r="S213" s="11" t="s">
        <v>55</v>
      </c>
      <c r="T213" s="9" t="s">
        <v>55</v>
      </c>
      <c r="U213" s="9" t="s">
        <v>55</v>
      </c>
      <c r="V213" s="11" t="s">
        <v>55</v>
      </c>
      <c r="W213" s="11">
        <v>77195</v>
      </c>
      <c r="X213" s="11">
        <v>91710</v>
      </c>
      <c r="Y213" s="11">
        <v>65979</v>
      </c>
      <c r="Z213" s="11">
        <v>60534</v>
      </c>
      <c r="AA213" s="11">
        <v>41730</v>
      </c>
      <c r="AB213" s="11">
        <v>41730</v>
      </c>
      <c r="AC213" s="9" t="s">
        <v>55</v>
      </c>
      <c r="AD213" s="10">
        <v>0.46200000000000002</v>
      </c>
      <c r="AE213" s="10">
        <v>0.18</v>
      </c>
      <c r="AF213" s="10">
        <v>0.19800000000000001</v>
      </c>
      <c r="AG213" s="9">
        <v>105.67</v>
      </c>
      <c r="AH213" s="9">
        <v>194.67</v>
      </c>
      <c r="AI213" s="9">
        <v>10.28</v>
      </c>
      <c r="AJ213" s="9">
        <v>5.5810000000000004</v>
      </c>
      <c r="AK213" s="9">
        <v>0.54281000000000001</v>
      </c>
      <c r="AL213" s="10" t="s">
        <v>55</v>
      </c>
      <c r="AM213" s="10" t="s">
        <v>55</v>
      </c>
      <c r="AN213" s="10">
        <v>0</v>
      </c>
      <c r="AO213" s="10">
        <v>0.161</v>
      </c>
      <c r="AP213" s="10">
        <v>0.36299999999999999</v>
      </c>
      <c r="AQ213" s="9">
        <v>1087</v>
      </c>
      <c r="AR213" s="9">
        <v>0.25800000000000001</v>
      </c>
      <c r="AS213" s="10">
        <v>0.20200000000000001</v>
      </c>
      <c r="AT213" s="10">
        <v>0.16600000000000001</v>
      </c>
      <c r="AU213" s="16">
        <v>0.79491255961844198</v>
      </c>
      <c r="AV213" s="1" t="str">
        <f t="shared" si="3"/>
        <v>no</v>
      </c>
    </row>
    <row r="214" spans="1:48" ht="14.25" hidden="1" customHeight="1">
      <c r="A214" s="7">
        <v>976</v>
      </c>
      <c r="B214" s="8" t="s">
        <v>1747</v>
      </c>
      <c r="C214" s="8" t="s">
        <v>1735</v>
      </c>
      <c r="D214" s="9" t="s">
        <v>91</v>
      </c>
      <c r="E214" s="9" t="s">
        <v>59</v>
      </c>
      <c r="F214" s="9" t="s">
        <v>165</v>
      </c>
      <c r="G214" s="9">
        <v>1100</v>
      </c>
      <c r="H214" s="10">
        <v>0.57099999999999995</v>
      </c>
      <c r="I214" s="10">
        <v>0.56100000000000005</v>
      </c>
      <c r="J214" s="10">
        <v>0.54500000000000004</v>
      </c>
      <c r="K214" s="10">
        <v>0.79700000000000004</v>
      </c>
      <c r="L214" s="10">
        <v>2.8000000000000001E-2</v>
      </c>
      <c r="M214" s="10">
        <v>0.21</v>
      </c>
      <c r="N214" s="10">
        <v>0.81</v>
      </c>
      <c r="O214" s="9">
        <v>719.14</v>
      </c>
      <c r="P214" s="9">
        <v>75</v>
      </c>
      <c r="Q214" s="9" t="s">
        <v>55</v>
      </c>
      <c r="R214" s="9">
        <v>167</v>
      </c>
      <c r="S214" s="11" t="s">
        <v>55</v>
      </c>
      <c r="T214" s="9" t="s">
        <v>55</v>
      </c>
      <c r="U214" s="9" t="s">
        <v>55</v>
      </c>
      <c r="V214" s="11" t="s">
        <v>55</v>
      </c>
      <c r="W214" s="11">
        <v>68441</v>
      </c>
      <c r="X214" s="11">
        <v>81459</v>
      </c>
      <c r="Y214" s="11">
        <v>65349</v>
      </c>
      <c r="Z214" s="11">
        <v>47421</v>
      </c>
      <c r="AA214" s="11">
        <v>35635</v>
      </c>
      <c r="AB214" s="11">
        <v>35635</v>
      </c>
      <c r="AC214" s="9" t="s">
        <v>55</v>
      </c>
      <c r="AD214" s="10">
        <v>0.48799999999999999</v>
      </c>
      <c r="AE214" s="10">
        <v>0.57999999999999996</v>
      </c>
      <c r="AF214" s="10">
        <v>0.46</v>
      </c>
      <c r="AG214" s="9">
        <v>101.33</v>
      </c>
      <c r="AH214" s="9">
        <v>141.33000000000001</v>
      </c>
      <c r="AI214" s="9">
        <v>7.1</v>
      </c>
      <c r="AJ214" s="9">
        <v>5.0880000000000001</v>
      </c>
      <c r="AK214" s="9">
        <v>0.71697999999999995</v>
      </c>
      <c r="AL214" s="10" t="s">
        <v>55</v>
      </c>
      <c r="AM214" s="10" t="s">
        <v>55</v>
      </c>
      <c r="AN214" s="10">
        <v>4.5999999999999999E-2</v>
      </c>
      <c r="AO214" s="10">
        <v>0.23899999999999999</v>
      </c>
      <c r="AP214" s="10">
        <v>0.36299999999999999</v>
      </c>
      <c r="AQ214" s="9">
        <v>802</v>
      </c>
      <c r="AR214" s="9">
        <v>0.84199999999999997</v>
      </c>
      <c r="AS214" s="10">
        <v>0.124</v>
      </c>
      <c r="AT214" s="10">
        <v>8.3000000000000004E-2</v>
      </c>
      <c r="AU214" s="16">
        <v>0.54288816503800219</v>
      </c>
      <c r="AV214" s="1" t="str">
        <f t="shared" si="3"/>
        <v>no</v>
      </c>
    </row>
    <row r="215" spans="1:48" ht="14.25" hidden="1" customHeight="1">
      <c r="A215" s="7">
        <v>988</v>
      </c>
      <c r="B215" s="8" t="s">
        <v>1762</v>
      </c>
      <c r="C215" s="8" t="s">
        <v>1735</v>
      </c>
      <c r="D215" s="9" t="s">
        <v>91</v>
      </c>
      <c r="E215" s="9" t="s">
        <v>59</v>
      </c>
      <c r="F215" s="9" t="s">
        <v>165</v>
      </c>
      <c r="G215" s="9">
        <v>1015</v>
      </c>
      <c r="H215" s="10">
        <v>0.68899999999999995</v>
      </c>
      <c r="I215" s="10">
        <v>0.67400000000000004</v>
      </c>
      <c r="J215" s="10">
        <v>0.6</v>
      </c>
      <c r="K215" s="10">
        <v>0.97699999999999998</v>
      </c>
      <c r="L215" s="10">
        <v>1.2E-2</v>
      </c>
      <c r="M215" s="10">
        <v>0.20699999999999999</v>
      </c>
      <c r="N215" s="10">
        <v>0.77</v>
      </c>
      <c r="O215" s="9">
        <v>680.68</v>
      </c>
      <c r="P215" s="9">
        <v>17</v>
      </c>
      <c r="Q215" s="9" t="s">
        <v>55</v>
      </c>
      <c r="R215" s="9">
        <v>154</v>
      </c>
      <c r="S215" s="9" t="s">
        <v>55</v>
      </c>
      <c r="T215" s="9" t="s">
        <v>55</v>
      </c>
      <c r="U215" s="9" t="s">
        <v>55</v>
      </c>
      <c r="V215" s="9" t="s">
        <v>55</v>
      </c>
      <c r="W215" s="11">
        <v>70597</v>
      </c>
      <c r="X215" s="11">
        <v>81135</v>
      </c>
      <c r="Y215" s="11">
        <v>65493</v>
      </c>
      <c r="Z215" s="11">
        <v>56124</v>
      </c>
      <c r="AA215" s="11">
        <v>35410</v>
      </c>
      <c r="AB215" s="11">
        <v>35410</v>
      </c>
      <c r="AC215" s="9" t="s">
        <v>55</v>
      </c>
      <c r="AD215" s="10">
        <v>0.65500000000000003</v>
      </c>
      <c r="AE215" s="10">
        <v>0.28000000000000003</v>
      </c>
      <c r="AF215" s="10">
        <v>0.28999999999999998</v>
      </c>
      <c r="AG215" s="9">
        <v>68</v>
      </c>
      <c r="AH215" s="9">
        <v>164.67</v>
      </c>
      <c r="AI215" s="9">
        <v>10.01</v>
      </c>
      <c r="AJ215" s="9">
        <v>4.1340000000000003</v>
      </c>
      <c r="AK215" s="9">
        <v>0.41295999999999999</v>
      </c>
      <c r="AL215" s="9" t="s">
        <v>55</v>
      </c>
      <c r="AM215" s="9" t="s">
        <v>55</v>
      </c>
      <c r="AN215" s="10">
        <v>7.6999999999999999E-2</v>
      </c>
      <c r="AO215" s="10">
        <v>0.24099999999999999</v>
      </c>
      <c r="AP215" s="10">
        <v>0.36299999999999999</v>
      </c>
      <c r="AQ215" s="9">
        <v>688</v>
      </c>
      <c r="AR215" s="9">
        <v>7.9000000000000001E-2</v>
      </c>
      <c r="AS215" s="10">
        <v>0.122</v>
      </c>
      <c r="AT215" s="10">
        <v>3.4000000000000002E-2</v>
      </c>
      <c r="AU215" s="16">
        <v>0.92678405931417984</v>
      </c>
      <c r="AV215" s="1" t="str">
        <f t="shared" si="3"/>
        <v>no</v>
      </c>
    </row>
    <row r="216" spans="1:48" ht="14.25" hidden="1" customHeight="1">
      <c r="A216" s="7">
        <v>987</v>
      </c>
      <c r="B216" s="8" t="s">
        <v>1761</v>
      </c>
      <c r="C216" s="8" t="s">
        <v>1735</v>
      </c>
      <c r="D216" s="9" t="s">
        <v>91</v>
      </c>
      <c r="E216" s="9" t="s">
        <v>59</v>
      </c>
      <c r="F216" s="9" t="s">
        <v>92</v>
      </c>
      <c r="G216" s="9">
        <v>1090</v>
      </c>
      <c r="H216" s="10">
        <v>0.57699999999999996</v>
      </c>
      <c r="I216" s="10">
        <v>0.57499999999999996</v>
      </c>
      <c r="J216" s="10">
        <v>0.52800000000000002</v>
      </c>
      <c r="K216" s="10">
        <v>1</v>
      </c>
      <c r="L216" s="10">
        <v>1.9E-2</v>
      </c>
      <c r="M216" s="10">
        <v>0.151</v>
      </c>
      <c r="N216" s="10">
        <v>0.78</v>
      </c>
      <c r="O216" s="9">
        <v>1401.9</v>
      </c>
      <c r="P216" s="9" t="s">
        <v>55</v>
      </c>
      <c r="Q216" s="9" t="s">
        <v>55</v>
      </c>
      <c r="R216" s="9">
        <v>349</v>
      </c>
      <c r="S216" s="9" t="s">
        <v>55</v>
      </c>
      <c r="T216" s="9" t="s">
        <v>55</v>
      </c>
      <c r="U216" s="9" t="s">
        <v>55</v>
      </c>
      <c r="V216" s="9" t="s">
        <v>55</v>
      </c>
      <c r="W216" s="11">
        <v>72508</v>
      </c>
      <c r="X216" s="11">
        <v>87399</v>
      </c>
      <c r="Y216" s="11">
        <v>67797</v>
      </c>
      <c r="Z216" s="11">
        <v>57681</v>
      </c>
      <c r="AA216" s="11">
        <v>37600</v>
      </c>
      <c r="AB216" s="11">
        <v>37600</v>
      </c>
      <c r="AC216" s="9" t="s">
        <v>55</v>
      </c>
      <c r="AD216" s="10">
        <v>0.5</v>
      </c>
      <c r="AE216" s="10">
        <v>0.25</v>
      </c>
      <c r="AF216" s="10">
        <v>0.23899999999999999</v>
      </c>
      <c r="AG216" s="9">
        <v>123.33</v>
      </c>
      <c r="AH216" s="9">
        <v>219</v>
      </c>
      <c r="AI216" s="9">
        <v>11.37</v>
      </c>
      <c r="AJ216" s="9">
        <v>6.4009999999999998</v>
      </c>
      <c r="AK216" s="9">
        <v>0.56316999999999995</v>
      </c>
      <c r="AL216" s="9" t="s">
        <v>55</v>
      </c>
      <c r="AM216" s="9" t="s">
        <v>55</v>
      </c>
      <c r="AN216" s="10">
        <v>2.1999999999999999E-2</v>
      </c>
      <c r="AO216" s="10">
        <v>0.193</v>
      </c>
      <c r="AP216" s="10">
        <v>0.36299999999999999</v>
      </c>
      <c r="AQ216" s="9">
        <v>1418</v>
      </c>
      <c r="AR216" s="9">
        <v>0.35</v>
      </c>
      <c r="AS216" s="10">
        <v>0.17</v>
      </c>
      <c r="AT216" s="10">
        <v>7.6999999999999999E-2</v>
      </c>
      <c r="AU216" s="16">
        <v>0.7407407407407407</v>
      </c>
      <c r="AV216" s="1" t="str">
        <f t="shared" si="3"/>
        <v>no</v>
      </c>
    </row>
    <row r="217" spans="1:48" ht="14.25" hidden="1" customHeight="1">
      <c r="A217" s="7">
        <v>990</v>
      </c>
      <c r="B217" s="8" t="s">
        <v>1764</v>
      </c>
      <c r="C217" s="8" t="s">
        <v>1735</v>
      </c>
      <c r="D217" s="9" t="s">
        <v>91</v>
      </c>
      <c r="E217" s="9" t="s">
        <v>59</v>
      </c>
      <c r="F217" s="9" t="s">
        <v>296</v>
      </c>
      <c r="G217" s="9">
        <v>1085</v>
      </c>
      <c r="H217" s="10">
        <v>0.66100000000000003</v>
      </c>
      <c r="I217" s="10">
        <v>0.65400000000000003</v>
      </c>
      <c r="J217" s="10">
        <v>0.58399999999999996</v>
      </c>
      <c r="K217" s="10">
        <v>1</v>
      </c>
      <c r="L217" s="10">
        <v>2.9000000000000001E-2</v>
      </c>
      <c r="M217" s="10">
        <v>0.152</v>
      </c>
      <c r="N217" s="10">
        <v>0.8</v>
      </c>
      <c r="O217" s="9">
        <v>1965.81</v>
      </c>
      <c r="P217" s="9" t="s">
        <v>55</v>
      </c>
      <c r="Q217" s="9" t="s">
        <v>55</v>
      </c>
      <c r="R217" s="9">
        <v>465</v>
      </c>
      <c r="S217" s="9" t="s">
        <v>55</v>
      </c>
      <c r="T217" s="9" t="s">
        <v>55</v>
      </c>
      <c r="U217" s="9" t="s">
        <v>55</v>
      </c>
      <c r="V217" s="9" t="s">
        <v>55</v>
      </c>
      <c r="W217" s="11">
        <v>72218</v>
      </c>
      <c r="X217" s="11">
        <v>84717</v>
      </c>
      <c r="Y217" s="11">
        <v>68508</v>
      </c>
      <c r="Z217" s="11">
        <v>61425</v>
      </c>
      <c r="AA217" s="11">
        <v>39791</v>
      </c>
      <c r="AB217" s="11">
        <v>39791</v>
      </c>
      <c r="AC217" s="9" t="s">
        <v>55</v>
      </c>
      <c r="AD217" s="10">
        <v>0.57999999999999996</v>
      </c>
      <c r="AE217" s="10">
        <v>0.26</v>
      </c>
      <c r="AF217" s="10">
        <v>0.255</v>
      </c>
      <c r="AG217" s="9">
        <v>184.33</v>
      </c>
      <c r="AH217" s="9">
        <v>234.67</v>
      </c>
      <c r="AI217" s="9">
        <v>10.66</v>
      </c>
      <c r="AJ217" s="9">
        <v>8.3770000000000007</v>
      </c>
      <c r="AK217" s="9">
        <v>0.78551000000000004</v>
      </c>
      <c r="AL217" s="9" t="s">
        <v>55</v>
      </c>
      <c r="AM217" s="9" t="s">
        <v>55</v>
      </c>
      <c r="AN217" s="10">
        <v>0.03</v>
      </c>
      <c r="AO217" s="10">
        <v>0.154</v>
      </c>
      <c r="AP217" s="10">
        <v>0.36299999999999999</v>
      </c>
      <c r="AQ217" s="9">
        <v>2001</v>
      </c>
      <c r="AR217" s="9">
        <v>0.41799999999999998</v>
      </c>
      <c r="AS217" s="10">
        <v>0.21</v>
      </c>
      <c r="AT217" s="10">
        <v>8.1000000000000003E-2</v>
      </c>
      <c r="AU217" s="16">
        <v>0.70521861777150918</v>
      </c>
      <c r="AV217" s="1" t="str">
        <f t="shared" si="3"/>
        <v>no</v>
      </c>
    </row>
    <row r="218" spans="1:48" ht="14.25" hidden="1" customHeight="1">
      <c r="A218" s="7">
        <v>992</v>
      </c>
      <c r="B218" s="8" t="s">
        <v>1766</v>
      </c>
      <c r="C218" s="8" t="s">
        <v>1735</v>
      </c>
      <c r="D218" s="9" t="s">
        <v>91</v>
      </c>
      <c r="E218" s="9" t="s">
        <v>59</v>
      </c>
      <c r="F218" s="9" t="s">
        <v>165</v>
      </c>
      <c r="G218" s="9">
        <v>1025</v>
      </c>
      <c r="H218" s="10">
        <v>0.26</v>
      </c>
      <c r="I218" s="10">
        <v>0.26</v>
      </c>
      <c r="J218" s="10">
        <v>0.19800000000000001</v>
      </c>
      <c r="K218" s="10">
        <v>1</v>
      </c>
      <c r="L218" s="9">
        <v>2.7E-2</v>
      </c>
      <c r="M218" s="10">
        <v>0.23499999999999999</v>
      </c>
      <c r="N218" s="10">
        <v>0.76</v>
      </c>
      <c r="O218" s="9">
        <v>720.07</v>
      </c>
      <c r="P218" s="9" t="s">
        <v>55</v>
      </c>
      <c r="Q218" s="9" t="s">
        <v>55</v>
      </c>
      <c r="R218" s="9">
        <v>132</v>
      </c>
      <c r="S218" s="11" t="s">
        <v>55</v>
      </c>
      <c r="T218" s="9" t="s">
        <v>55</v>
      </c>
      <c r="U218" s="9" t="s">
        <v>55</v>
      </c>
      <c r="V218" s="11" t="s">
        <v>55</v>
      </c>
      <c r="W218" s="11">
        <v>56592</v>
      </c>
      <c r="X218" s="11">
        <v>63891</v>
      </c>
      <c r="Y218" s="11">
        <v>60201</v>
      </c>
      <c r="Z218" s="11">
        <v>44946</v>
      </c>
      <c r="AA218" s="11">
        <v>14900</v>
      </c>
      <c r="AB218" s="11">
        <v>14900</v>
      </c>
      <c r="AC218" s="9" t="s">
        <v>55</v>
      </c>
      <c r="AD218" s="10">
        <v>0.20699999999999999</v>
      </c>
      <c r="AE218" s="10">
        <v>0.33</v>
      </c>
      <c r="AF218" s="10">
        <v>0.52200000000000002</v>
      </c>
      <c r="AG218" s="9">
        <v>34</v>
      </c>
      <c r="AH218" s="9">
        <v>92.33</v>
      </c>
      <c r="AI218" s="9">
        <v>21.18</v>
      </c>
      <c r="AJ218" s="9">
        <v>7.7990000000000004</v>
      </c>
      <c r="AK218" s="9">
        <v>0.36823</v>
      </c>
      <c r="AL218" s="10" t="s">
        <v>55</v>
      </c>
      <c r="AM218" s="10" t="s">
        <v>55</v>
      </c>
      <c r="AN218" s="10">
        <v>1.7999999999999999E-2</v>
      </c>
      <c r="AO218" s="10">
        <v>0.17199999999999999</v>
      </c>
      <c r="AP218" s="10">
        <v>0.36299999999999999</v>
      </c>
      <c r="AQ218" s="9">
        <v>732</v>
      </c>
      <c r="AR218" s="9" t="s">
        <v>55</v>
      </c>
      <c r="AS218" s="10">
        <v>0.191</v>
      </c>
      <c r="AT218" s="10">
        <v>5.3999999999999999E-2</v>
      </c>
      <c r="AU218" s="16" t="s">
        <v>2055</v>
      </c>
      <c r="AV218" s="1" t="str">
        <f t="shared" si="3"/>
        <v>no</v>
      </c>
    </row>
    <row r="219" spans="1:48" ht="14.25" hidden="1" customHeight="1">
      <c r="A219" s="7">
        <v>994</v>
      </c>
      <c r="B219" s="8" t="s">
        <v>1768</v>
      </c>
      <c r="C219" s="8" t="s">
        <v>1735</v>
      </c>
      <c r="D219" s="9" t="s">
        <v>91</v>
      </c>
      <c r="E219" s="9" t="s">
        <v>59</v>
      </c>
      <c r="F219" s="9" t="s">
        <v>102</v>
      </c>
      <c r="G219" s="9">
        <v>1082.5</v>
      </c>
      <c r="H219" s="10">
        <v>0.63700000000000001</v>
      </c>
      <c r="I219" s="10">
        <v>0.61799999999999999</v>
      </c>
      <c r="J219" s="10">
        <v>0.57299999999999995</v>
      </c>
      <c r="K219" s="10">
        <v>0.98799999999999999</v>
      </c>
      <c r="L219" s="10">
        <v>1.9E-2</v>
      </c>
      <c r="M219" s="10">
        <v>0.78600000000000003</v>
      </c>
      <c r="N219" s="10">
        <v>0.34</v>
      </c>
      <c r="O219" s="9">
        <v>315.14</v>
      </c>
      <c r="P219" s="9">
        <v>7</v>
      </c>
      <c r="Q219" s="9" t="s">
        <v>55</v>
      </c>
      <c r="R219" s="9">
        <v>144</v>
      </c>
      <c r="S219" s="9" t="s">
        <v>55</v>
      </c>
      <c r="T219" s="9" t="s">
        <v>55</v>
      </c>
      <c r="U219" s="9" t="s">
        <v>55</v>
      </c>
      <c r="V219" s="9" t="s">
        <v>55</v>
      </c>
      <c r="W219" s="11">
        <v>63959</v>
      </c>
      <c r="X219" s="11">
        <v>80991</v>
      </c>
      <c r="Y219" s="11">
        <v>63891</v>
      </c>
      <c r="Z219" s="11">
        <v>46944</v>
      </c>
      <c r="AA219" s="11">
        <v>34935</v>
      </c>
      <c r="AB219" s="11">
        <v>34935</v>
      </c>
      <c r="AC219" s="9" t="s">
        <v>55</v>
      </c>
      <c r="AD219" s="10">
        <v>0.47399999999999998</v>
      </c>
      <c r="AE219" s="10">
        <v>0.44</v>
      </c>
      <c r="AF219" s="10">
        <v>0.28399999999999997</v>
      </c>
      <c r="AG219" s="9">
        <v>60.67</v>
      </c>
      <c r="AH219" s="9">
        <v>140.33000000000001</v>
      </c>
      <c r="AI219" s="9">
        <v>5.19</v>
      </c>
      <c r="AJ219" s="9">
        <v>2.246</v>
      </c>
      <c r="AK219" s="9">
        <v>0.43230000000000002</v>
      </c>
      <c r="AL219" s="9" t="s">
        <v>55</v>
      </c>
      <c r="AM219" s="9" t="s">
        <v>55</v>
      </c>
      <c r="AN219" s="10">
        <v>2.5000000000000001E-2</v>
      </c>
      <c r="AO219" s="10">
        <v>0.28799999999999998</v>
      </c>
      <c r="AP219" s="10">
        <v>0.36299999999999999</v>
      </c>
      <c r="AQ219" s="9">
        <v>320</v>
      </c>
      <c r="AR219" s="9">
        <v>1.022</v>
      </c>
      <c r="AS219" s="9">
        <v>7.5999999999999998E-2</v>
      </c>
      <c r="AT219" s="9">
        <v>0.16300000000000001</v>
      </c>
      <c r="AU219" s="16">
        <v>0.49455984174085066</v>
      </c>
      <c r="AV219" s="1" t="str">
        <f t="shared" si="3"/>
        <v>no</v>
      </c>
    </row>
    <row r="220" spans="1:48" ht="14.25" hidden="1" customHeight="1">
      <c r="A220" s="7">
        <v>995</v>
      </c>
      <c r="B220" s="8" t="s">
        <v>1769</v>
      </c>
      <c r="C220" s="8" t="s">
        <v>1735</v>
      </c>
      <c r="D220" s="9" t="s">
        <v>91</v>
      </c>
      <c r="E220" s="9" t="s">
        <v>51</v>
      </c>
      <c r="F220" s="9" t="s">
        <v>363</v>
      </c>
      <c r="G220" s="9">
        <v>945</v>
      </c>
      <c r="H220" s="10">
        <v>0.41099999999999998</v>
      </c>
      <c r="I220" s="10">
        <v>0.35799999999999998</v>
      </c>
      <c r="J220" s="10">
        <v>0.219</v>
      </c>
      <c r="K220" s="10">
        <v>1</v>
      </c>
      <c r="L220" s="10">
        <v>0.34100000000000003</v>
      </c>
      <c r="M220" s="10">
        <v>0.63600000000000001</v>
      </c>
      <c r="N220" s="10">
        <v>0.72</v>
      </c>
      <c r="O220" s="9">
        <v>1614.25</v>
      </c>
      <c r="P220" s="9" t="s">
        <v>55</v>
      </c>
      <c r="Q220" s="9" t="s">
        <v>55</v>
      </c>
      <c r="R220" s="9">
        <v>294</v>
      </c>
      <c r="S220" s="9">
        <v>17171</v>
      </c>
      <c r="T220" s="9" t="s">
        <v>1770</v>
      </c>
      <c r="U220" s="9" t="s">
        <v>405</v>
      </c>
      <c r="V220" s="9">
        <v>9059</v>
      </c>
      <c r="W220" s="11">
        <v>69504</v>
      </c>
      <c r="X220" s="11">
        <v>61074</v>
      </c>
      <c r="Y220" s="11">
        <v>54180</v>
      </c>
      <c r="Z220" s="11">
        <v>43893</v>
      </c>
      <c r="AA220" s="11">
        <v>9220</v>
      </c>
      <c r="AB220" s="11">
        <v>25454</v>
      </c>
      <c r="AC220" s="9" t="s">
        <v>373</v>
      </c>
      <c r="AD220" s="10">
        <v>0.36599999999999999</v>
      </c>
      <c r="AE220" s="10">
        <v>0.56999999999999995</v>
      </c>
      <c r="AF220" s="10">
        <v>0.40200000000000002</v>
      </c>
      <c r="AG220" s="9">
        <v>102</v>
      </c>
      <c r="AH220" s="9">
        <v>210.67</v>
      </c>
      <c r="AI220" s="9">
        <v>15.83</v>
      </c>
      <c r="AJ220" s="9">
        <v>7.6630000000000003</v>
      </c>
      <c r="AK220" s="9">
        <v>0.48418</v>
      </c>
      <c r="AL220" s="9">
        <v>1E-3</v>
      </c>
      <c r="AM220" s="9">
        <v>0.4</v>
      </c>
      <c r="AN220" s="10">
        <v>0</v>
      </c>
      <c r="AO220" s="10">
        <v>0.14899999999999999</v>
      </c>
      <c r="AP220" s="10">
        <v>0.36299999999999999</v>
      </c>
      <c r="AQ220" s="9">
        <v>2027</v>
      </c>
      <c r="AR220" s="9">
        <v>0.308</v>
      </c>
      <c r="AS220" s="10">
        <v>0.214</v>
      </c>
      <c r="AT220" s="10">
        <v>4.3999999999999997E-2</v>
      </c>
      <c r="AU220" s="16">
        <v>0.76452599388379205</v>
      </c>
      <c r="AV220" s="1" t="str">
        <f t="shared" si="3"/>
        <v>no</v>
      </c>
    </row>
    <row r="221" spans="1:48" ht="14.25" hidden="1" customHeight="1">
      <c r="A221" s="7">
        <v>989</v>
      </c>
      <c r="B221" s="8" t="s">
        <v>1763</v>
      </c>
      <c r="C221" s="8" t="s">
        <v>1735</v>
      </c>
      <c r="D221" s="9" t="s">
        <v>91</v>
      </c>
      <c r="E221" s="9" t="s">
        <v>59</v>
      </c>
      <c r="F221" s="9" t="s">
        <v>409</v>
      </c>
      <c r="G221" s="9">
        <v>1320</v>
      </c>
      <c r="H221" s="10">
        <v>0.876</v>
      </c>
      <c r="I221" s="10">
        <v>0.86799999999999999</v>
      </c>
      <c r="J221" s="10">
        <v>0.82499999999999996</v>
      </c>
      <c r="K221" s="10">
        <v>0.79600000000000004</v>
      </c>
      <c r="L221" s="10">
        <v>8.4000000000000005E-2</v>
      </c>
      <c r="M221" s="10">
        <v>0.22800000000000001</v>
      </c>
      <c r="N221" s="10">
        <v>0.93</v>
      </c>
      <c r="O221" s="9">
        <v>3794.97</v>
      </c>
      <c r="P221" s="9">
        <v>89</v>
      </c>
      <c r="Q221" s="9">
        <v>158</v>
      </c>
      <c r="R221" s="9">
        <v>957</v>
      </c>
      <c r="S221" s="9" t="s">
        <v>55</v>
      </c>
      <c r="T221" s="9" t="s">
        <v>55</v>
      </c>
      <c r="U221" s="9" t="s">
        <v>55</v>
      </c>
      <c r="V221" s="9" t="s">
        <v>55</v>
      </c>
      <c r="W221" s="11">
        <v>119381</v>
      </c>
      <c r="X221" s="11">
        <v>156789</v>
      </c>
      <c r="Y221" s="11">
        <v>104247</v>
      </c>
      <c r="Z221" s="9">
        <v>85392</v>
      </c>
      <c r="AA221" s="11">
        <v>48090</v>
      </c>
      <c r="AB221" s="11">
        <v>48090</v>
      </c>
      <c r="AC221" s="9" t="s">
        <v>55</v>
      </c>
      <c r="AD221" s="10">
        <v>0.879</v>
      </c>
      <c r="AE221" s="10">
        <v>0.17</v>
      </c>
      <c r="AF221" s="10">
        <v>0.182</v>
      </c>
      <c r="AG221" s="9">
        <v>471.67</v>
      </c>
      <c r="AH221" s="9">
        <v>1024.67</v>
      </c>
      <c r="AI221" s="9">
        <v>8.0500000000000007</v>
      </c>
      <c r="AJ221" s="9">
        <v>3.7040000000000002</v>
      </c>
      <c r="AK221" s="9">
        <v>0.46031</v>
      </c>
      <c r="AL221" s="9" t="s">
        <v>55</v>
      </c>
      <c r="AM221" s="9" t="s">
        <v>55</v>
      </c>
      <c r="AN221" s="10">
        <v>9.2999999999999999E-2</v>
      </c>
      <c r="AO221" s="10">
        <v>0.23400000000000001</v>
      </c>
      <c r="AP221" s="10">
        <v>0.36299999999999999</v>
      </c>
      <c r="AQ221" s="9">
        <v>4181</v>
      </c>
      <c r="AR221" s="9">
        <v>0.54100000000000004</v>
      </c>
      <c r="AS221" s="10">
        <v>0.13</v>
      </c>
      <c r="AT221" s="9" t="s">
        <v>75</v>
      </c>
      <c r="AU221" s="16">
        <v>0.64892926670992856</v>
      </c>
      <c r="AV221" s="1" t="str">
        <f t="shared" si="3"/>
        <v>no</v>
      </c>
    </row>
    <row r="222" spans="1:48" ht="14.25" hidden="1" customHeight="1">
      <c r="A222" s="7">
        <v>996</v>
      </c>
      <c r="B222" s="8" t="s">
        <v>1771</v>
      </c>
      <c r="C222" s="8" t="s">
        <v>1735</v>
      </c>
      <c r="D222" s="9" t="s">
        <v>91</v>
      </c>
      <c r="E222" s="9" t="s">
        <v>51</v>
      </c>
      <c r="F222" s="9" t="s">
        <v>363</v>
      </c>
      <c r="G222" s="9">
        <v>1135</v>
      </c>
      <c r="H222" s="10">
        <v>0.74199999999999999</v>
      </c>
      <c r="I222" s="10">
        <v>0.72299999999999998</v>
      </c>
      <c r="J222" s="10">
        <v>0.60699999999999998</v>
      </c>
      <c r="K222" s="10">
        <v>1</v>
      </c>
      <c r="L222" s="10" t="s">
        <v>55</v>
      </c>
      <c r="M222" s="10">
        <v>8.4000000000000005E-2</v>
      </c>
      <c r="N222" s="10">
        <v>0.92</v>
      </c>
      <c r="O222" s="9">
        <v>1717</v>
      </c>
      <c r="P222" s="9" t="s">
        <v>55</v>
      </c>
      <c r="Q222" s="9" t="s">
        <v>55</v>
      </c>
      <c r="R222" s="9">
        <v>391</v>
      </c>
      <c r="S222" s="9">
        <v>22410</v>
      </c>
      <c r="T222" s="9" t="s">
        <v>371</v>
      </c>
      <c r="U222" s="9" t="s">
        <v>346</v>
      </c>
      <c r="V222" s="9">
        <v>15222</v>
      </c>
      <c r="W222" s="11">
        <v>76937</v>
      </c>
      <c r="X222" s="11">
        <v>84528</v>
      </c>
      <c r="Y222" s="11">
        <v>64710</v>
      </c>
      <c r="Z222" s="11">
        <v>50049</v>
      </c>
      <c r="AA222" s="11">
        <v>16536</v>
      </c>
      <c r="AB222" s="11">
        <v>39550</v>
      </c>
      <c r="AC222" s="9" t="s">
        <v>1180</v>
      </c>
      <c r="AD222" s="10">
        <v>0.71699999999999997</v>
      </c>
      <c r="AE222" s="10">
        <v>0.15</v>
      </c>
      <c r="AF222" s="10">
        <v>0.14099999999999999</v>
      </c>
      <c r="AG222" s="9">
        <v>133</v>
      </c>
      <c r="AH222" s="9">
        <v>382</v>
      </c>
      <c r="AI222" s="9">
        <v>12.91</v>
      </c>
      <c r="AJ222" s="9">
        <v>4.4950000000000001</v>
      </c>
      <c r="AK222" s="9">
        <v>0.34816999999999998</v>
      </c>
      <c r="AL222" s="9">
        <v>5.0000000000000001E-3</v>
      </c>
      <c r="AM222" s="9">
        <v>0.49399999999999999</v>
      </c>
      <c r="AN222" s="10">
        <v>1.7000000000000001E-2</v>
      </c>
      <c r="AO222" s="10">
        <v>0.18</v>
      </c>
      <c r="AP222" s="10">
        <v>0.36299999999999999</v>
      </c>
      <c r="AQ222" s="9">
        <v>1717</v>
      </c>
      <c r="AR222" s="9">
        <v>0.09</v>
      </c>
      <c r="AS222" s="10">
        <v>0.183</v>
      </c>
      <c r="AT222" s="10">
        <v>2.5000000000000001E-2</v>
      </c>
      <c r="AU222" s="16">
        <v>0.91743119266055051</v>
      </c>
      <c r="AV222" s="1" t="str">
        <f t="shared" si="3"/>
        <v>no</v>
      </c>
    </row>
    <row r="223" spans="1:48" ht="14.25" hidden="1" customHeight="1">
      <c r="A223" s="7">
        <v>998</v>
      </c>
      <c r="B223" s="8" t="s">
        <v>1774</v>
      </c>
      <c r="C223" s="8" t="s">
        <v>1735</v>
      </c>
      <c r="D223" s="9" t="s">
        <v>91</v>
      </c>
      <c r="E223" s="9" t="s">
        <v>59</v>
      </c>
      <c r="F223" s="9" t="s">
        <v>390</v>
      </c>
      <c r="G223" s="9">
        <v>770</v>
      </c>
      <c r="H223" s="10">
        <v>0.32500000000000001</v>
      </c>
      <c r="I223" s="10">
        <v>0.28499999999999998</v>
      </c>
      <c r="J223" s="10">
        <v>0.17899999999999999</v>
      </c>
      <c r="K223" s="10">
        <v>0.78500000000000003</v>
      </c>
      <c r="L223" s="10">
        <v>0.06</v>
      </c>
      <c r="M223" s="10">
        <v>0.193</v>
      </c>
      <c r="N223" s="10">
        <v>0.6</v>
      </c>
      <c r="O223" s="9">
        <v>1853</v>
      </c>
      <c r="P223" s="9">
        <v>120</v>
      </c>
      <c r="Q223" s="9">
        <v>3</v>
      </c>
      <c r="R223" s="9">
        <v>206</v>
      </c>
      <c r="S223" s="9" t="s">
        <v>55</v>
      </c>
      <c r="T223" s="9" t="s">
        <v>55</v>
      </c>
      <c r="U223" s="9" t="s">
        <v>55</v>
      </c>
      <c r="V223" s="9" t="s">
        <v>55</v>
      </c>
      <c r="W223" s="9">
        <v>53556</v>
      </c>
      <c r="X223" s="9">
        <v>60471</v>
      </c>
      <c r="Y223" s="9">
        <v>50157</v>
      </c>
      <c r="Z223" s="9">
        <v>51858</v>
      </c>
      <c r="AA223" s="11">
        <v>15746</v>
      </c>
      <c r="AB223" s="11">
        <v>15746</v>
      </c>
      <c r="AC223" s="9" t="s">
        <v>55</v>
      </c>
      <c r="AD223" s="10">
        <v>0.32800000000000001</v>
      </c>
      <c r="AE223" s="10">
        <v>0.76</v>
      </c>
      <c r="AF223" s="10">
        <v>0.73799999999999999</v>
      </c>
      <c r="AG223" s="9">
        <v>99.67</v>
      </c>
      <c r="AH223" s="9">
        <v>168.67</v>
      </c>
      <c r="AI223" s="9">
        <v>18.59</v>
      </c>
      <c r="AJ223" s="9">
        <v>10.986000000000001</v>
      </c>
      <c r="AK223" s="9">
        <v>0.59091000000000005</v>
      </c>
      <c r="AL223" s="9" t="s">
        <v>55</v>
      </c>
      <c r="AM223" s="9" t="s">
        <v>55</v>
      </c>
      <c r="AN223" s="10">
        <v>4.0000000000000001E-3</v>
      </c>
      <c r="AO223" s="10">
        <v>0.94599999999999995</v>
      </c>
      <c r="AP223" s="10">
        <v>0.36299999999999999</v>
      </c>
      <c r="AQ223" s="9">
        <v>1922</v>
      </c>
      <c r="AR223" s="9">
        <v>3.9830000000000001</v>
      </c>
      <c r="AS223" s="10" t="s">
        <v>1775</v>
      </c>
      <c r="AT223" s="9" t="s">
        <v>496</v>
      </c>
      <c r="AU223" s="16">
        <v>0.20068231988761798</v>
      </c>
      <c r="AV223" s="1" t="str">
        <f t="shared" si="3"/>
        <v>no</v>
      </c>
    </row>
    <row r="224" spans="1:48" ht="14.25" hidden="1" customHeight="1">
      <c r="A224" s="7">
        <v>999</v>
      </c>
      <c r="B224" s="8" t="s">
        <v>1776</v>
      </c>
      <c r="C224" s="8" t="s">
        <v>1735</v>
      </c>
      <c r="D224" s="9" t="s">
        <v>91</v>
      </c>
      <c r="E224" s="9" t="s">
        <v>59</v>
      </c>
      <c r="F224" s="9" t="s">
        <v>187</v>
      </c>
      <c r="G224" s="9">
        <v>975</v>
      </c>
      <c r="H224" s="10">
        <v>0.47</v>
      </c>
      <c r="I224" s="10">
        <v>0.46400000000000002</v>
      </c>
      <c r="J224" s="10">
        <v>0.42</v>
      </c>
      <c r="K224" s="10">
        <v>1</v>
      </c>
      <c r="L224" s="10">
        <v>5.6000000000000001E-2</v>
      </c>
      <c r="M224" s="10">
        <v>0.28000000000000003</v>
      </c>
      <c r="N224" s="10">
        <v>0.65</v>
      </c>
      <c r="O224" s="9">
        <v>1392.69</v>
      </c>
      <c r="P224" s="9" t="s">
        <v>55</v>
      </c>
      <c r="Q224" s="9" t="s">
        <v>55</v>
      </c>
      <c r="R224" s="9">
        <v>354</v>
      </c>
      <c r="S224" s="11" t="s">
        <v>55</v>
      </c>
      <c r="T224" s="9" t="s">
        <v>55</v>
      </c>
      <c r="U224" s="9" t="s">
        <v>55</v>
      </c>
      <c r="V224" s="11" t="s">
        <v>55</v>
      </c>
      <c r="W224" s="11">
        <v>70468</v>
      </c>
      <c r="X224" s="11">
        <v>81360</v>
      </c>
      <c r="Y224" s="11">
        <v>64665</v>
      </c>
      <c r="Z224" s="11">
        <v>62073</v>
      </c>
      <c r="AA224" s="11">
        <v>34428</v>
      </c>
      <c r="AB224" s="11">
        <v>34428</v>
      </c>
      <c r="AC224" s="9" t="s">
        <v>55</v>
      </c>
      <c r="AD224" s="10">
        <v>0.38500000000000001</v>
      </c>
      <c r="AE224" s="10">
        <v>0.42</v>
      </c>
      <c r="AF224" s="10">
        <v>0.40300000000000002</v>
      </c>
      <c r="AG224" s="9">
        <v>104</v>
      </c>
      <c r="AH224" s="9">
        <v>181.67</v>
      </c>
      <c r="AI224" s="9">
        <v>13.39</v>
      </c>
      <c r="AJ224" s="9">
        <v>7.6660000000000004</v>
      </c>
      <c r="AK224" s="9">
        <v>0.57247999999999999</v>
      </c>
      <c r="AL224" s="10" t="s">
        <v>55</v>
      </c>
      <c r="AM224" s="10" t="s">
        <v>55</v>
      </c>
      <c r="AN224" s="10">
        <v>2.9000000000000001E-2</v>
      </c>
      <c r="AO224" s="10">
        <v>0.38700000000000001</v>
      </c>
      <c r="AP224" s="10">
        <v>0.36299999999999999</v>
      </c>
      <c r="AQ224" s="9">
        <v>1441</v>
      </c>
      <c r="AR224" s="9">
        <v>0.224</v>
      </c>
      <c r="AS224" s="10" t="s">
        <v>673</v>
      </c>
      <c r="AT224" s="10">
        <v>8.5000000000000006E-2</v>
      </c>
      <c r="AU224" s="16">
        <v>0.81699346405228757</v>
      </c>
      <c r="AV224" s="1" t="str">
        <f t="shared" si="3"/>
        <v>no</v>
      </c>
    </row>
    <row r="225" spans="1:48" ht="14.25" hidden="1" customHeight="1">
      <c r="A225" s="7">
        <v>1000</v>
      </c>
      <c r="B225" s="8" t="s">
        <v>1777</v>
      </c>
      <c r="C225" s="8" t="s">
        <v>1735</v>
      </c>
      <c r="D225" s="9" t="s">
        <v>91</v>
      </c>
      <c r="E225" s="9" t="s">
        <v>59</v>
      </c>
      <c r="F225" s="9" t="s">
        <v>296</v>
      </c>
      <c r="G225" s="9">
        <v>1390</v>
      </c>
      <c r="H225" s="10">
        <v>0.90700000000000003</v>
      </c>
      <c r="I225" s="10">
        <v>0.9</v>
      </c>
      <c r="J225" s="10">
        <v>0.88100000000000001</v>
      </c>
      <c r="K225" s="10">
        <v>0.85399999999999998</v>
      </c>
      <c r="L225" s="10">
        <v>2E-3</v>
      </c>
      <c r="M225" s="10">
        <v>2.4E-2</v>
      </c>
      <c r="N225" s="10">
        <v>0.96</v>
      </c>
      <c r="O225" s="9">
        <v>2170.21</v>
      </c>
      <c r="P225" s="9">
        <v>0</v>
      </c>
      <c r="Q225" s="9">
        <v>174</v>
      </c>
      <c r="R225" s="9">
        <v>600</v>
      </c>
      <c r="S225" s="11" t="s">
        <v>55</v>
      </c>
      <c r="T225" s="9" t="s">
        <v>55</v>
      </c>
      <c r="U225" s="9" t="s">
        <v>55</v>
      </c>
      <c r="V225" s="11" t="s">
        <v>55</v>
      </c>
      <c r="W225" s="9">
        <v>116133</v>
      </c>
      <c r="X225" s="9">
        <v>151002</v>
      </c>
      <c r="Y225" s="9">
        <v>103140</v>
      </c>
      <c r="Z225" s="9">
        <v>77796</v>
      </c>
      <c r="AA225" s="11">
        <v>46417</v>
      </c>
      <c r="AB225" s="11">
        <v>46417</v>
      </c>
      <c r="AC225" s="9" t="s">
        <v>55</v>
      </c>
      <c r="AD225" s="10">
        <v>0.87</v>
      </c>
      <c r="AE225" s="10">
        <v>0.11</v>
      </c>
      <c r="AF225" s="10">
        <v>9.5000000000000001E-2</v>
      </c>
      <c r="AG225" s="9">
        <v>277.33</v>
      </c>
      <c r="AH225" s="9">
        <v>547.66999999999996</v>
      </c>
      <c r="AI225" s="9">
        <v>7.83</v>
      </c>
      <c r="AJ225" s="9">
        <v>3.9630000000000001</v>
      </c>
      <c r="AK225" s="9">
        <v>0.50639000000000001</v>
      </c>
      <c r="AL225" s="10" t="s">
        <v>55</v>
      </c>
      <c r="AM225" s="10" t="s">
        <v>55</v>
      </c>
      <c r="AN225" s="10">
        <v>4.3999999999999997E-2</v>
      </c>
      <c r="AO225" s="10">
        <v>0.13100000000000001</v>
      </c>
      <c r="AP225" s="10">
        <v>0.36299999999999999</v>
      </c>
      <c r="AQ225" s="9">
        <v>2172</v>
      </c>
      <c r="AR225" s="9">
        <v>0.33500000000000002</v>
      </c>
      <c r="AS225" s="10">
        <v>0.23200000000000001</v>
      </c>
      <c r="AT225" s="10">
        <v>3.5999999999999997E-2</v>
      </c>
      <c r="AU225" s="16">
        <v>0.74906367041198507</v>
      </c>
      <c r="AV225" s="1" t="str">
        <f t="shared" si="3"/>
        <v>no</v>
      </c>
    </row>
    <row r="226" spans="1:48" ht="14.25" hidden="1" customHeight="1">
      <c r="A226" s="7">
        <v>956</v>
      </c>
      <c r="B226" s="8" t="s">
        <v>1714</v>
      </c>
      <c r="C226" s="8" t="s">
        <v>1715</v>
      </c>
      <c r="D226" s="9" t="s">
        <v>91</v>
      </c>
      <c r="E226" s="9" t="s">
        <v>59</v>
      </c>
      <c r="F226" s="9" t="s">
        <v>165</v>
      </c>
      <c r="G226" s="9" t="s">
        <v>55</v>
      </c>
      <c r="H226" s="10">
        <v>0.67700000000000005</v>
      </c>
      <c r="I226" s="10">
        <v>0.67200000000000004</v>
      </c>
      <c r="J226" s="10">
        <v>0.60599999999999998</v>
      </c>
      <c r="K226" s="10">
        <v>0.879</v>
      </c>
      <c r="L226" s="10">
        <v>3.4000000000000002E-2</v>
      </c>
      <c r="M226" s="10">
        <v>0.13</v>
      </c>
      <c r="N226" s="10">
        <v>0.82</v>
      </c>
      <c r="O226" s="9">
        <v>786.05</v>
      </c>
      <c r="P226" s="9">
        <v>39</v>
      </c>
      <c r="Q226" s="9" t="s">
        <v>55</v>
      </c>
      <c r="R226" s="9">
        <v>216</v>
      </c>
      <c r="S226" s="9" t="s">
        <v>55</v>
      </c>
      <c r="T226" s="9" t="s">
        <v>55</v>
      </c>
      <c r="U226" s="9" t="s">
        <v>55</v>
      </c>
      <c r="V226" s="9" t="s">
        <v>55</v>
      </c>
      <c r="W226" s="11" t="s">
        <v>55</v>
      </c>
      <c r="X226" s="11" t="s">
        <v>55</v>
      </c>
      <c r="Y226" s="11" t="s">
        <v>55</v>
      </c>
      <c r="Z226" s="11" t="s">
        <v>55</v>
      </c>
      <c r="AA226" s="11">
        <v>48220</v>
      </c>
      <c r="AB226" s="11">
        <v>48220</v>
      </c>
      <c r="AC226" s="9" t="s">
        <v>55</v>
      </c>
      <c r="AD226" s="10">
        <v>0.42899999999999999</v>
      </c>
      <c r="AE226" s="10">
        <v>0.21</v>
      </c>
      <c r="AF226" s="10">
        <v>0.21099999999999999</v>
      </c>
      <c r="AG226" s="9">
        <v>74.33</v>
      </c>
      <c r="AH226" s="9">
        <v>179.33</v>
      </c>
      <c r="AI226" s="9">
        <v>10.57</v>
      </c>
      <c r="AJ226" s="9">
        <v>4.383</v>
      </c>
      <c r="AK226" s="9">
        <v>0.41449999999999998</v>
      </c>
      <c r="AL226" s="9" t="s">
        <v>55</v>
      </c>
      <c r="AM226" s="9" t="s">
        <v>55</v>
      </c>
      <c r="AN226" s="10">
        <v>0.115</v>
      </c>
      <c r="AO226" s="10">
        <v>0.16200000000000001</v>
      </c>
      <c r="AP226" s="10">
        <v>6.3E-2</v>
      </c>
      <c r="AQ226" s="9">
        <v>801</v>
      </c>
      <c r="AR226" s="9" t="s">
        <v>55</v>
      </c>
      <c r="AS226" s="10" t="s">
        <v>1716</v>
      </c>
      <c r="AT226" s="9">
        <v>0.248</v>
      </c>
      <c r="AU226" s="16" t="s">
        <v>2055</v>
      </c>
      <c r="AV226" s="1" t="str">
        <f t="shared" si="3"/>
        <v>no</v>
      </c>
    </row>
    <row r="227" spans="1:48" ht="14.25" hidden="1" customHeight="1">
      <c r="A227" s="7">
        <v>957</v>
      </c>
      <c r="B227" s="8" t="s">
        <v>1717</v>
      </c>
      <c r="C227" s="8" t="s">
        <v>1715</v>
      </c>
      <c r="D227" s="9" t="s">
        <v>91</v>
      </c>
      <c r="E227" s="9" t="s">
        <v>59</v>
      </c>
      <c r="F227" s="9" t="s">
        <v>1718</v>
      </c>
      <c r="G227" s="9" t="s">
        <v>55</v>
      </c>
      <c r="H227" s="10">
        <v>0.42899999999999999</v>
      </c>
      <c r="I227" s="9">
        <v>0.35699999999999998</v>
      </c>
      <c r="J227" s="9">
        <v>0.214</v>
      </c>
      <c r="K227" s="10">
        <v>0.88200000000000001</v>
      </c>
      <c r="L227" s="9">
        <v>0.23100000000000001</v>
      </c>
      <c r="M227" s="10">
        <v>0.61799999999999999</v>
      </c>
      <c r="N227" s="10">
        <v>0.35</v>
      </c>
      <c r="O227" s="9">
        <v>123.3</v>
      </c>
      <c r="P227" s="9">
        <v>8</v>
      </c>
      <c r="Q227" s="9" t="s">
        <v>55</v>
      </c>
      <c r="R227" s="9">
        <v>23</v>
      </c>
      <c r="S227" s="9" t="s">
        <v>55</v>
      </c>
      <c r="T227" s="9" t="s">
        <v>55</v>
      </c>
      <c r="U227" s="9" t="s">
        <v>55</v>
      </c>
      <c r="V227" s="9" t="s">
        <v>55</v>
      </c>
      <c r="W227" s="9" t="s">
        <v>55</v>
      </c>
      <c r="X227" s="9" t="s">
        <v>55</v>
      </c>
      <c r="Y227" s="9" t="s">
        <v>55</v>
      </c>
      <c r="Z227" s="9" t="s">
        <v>55</v>
      </c>
      <c r="AA227" s="11">
        <v>24246</v>
      </c>
      <c r="AB227" s="11">
        <v>24246</v>
      </c>
      <c r="AC227" s="9" t="s">
        <v>55</v>
      </c>
      <c r="AD227" s="10" t="s">
        <v>55</v>
      </c>
      <c r="AE227" s="10">
        <v>0.43</v>
      </c>
      <c r="AF227" s="10">
        <v>0.44400000000000001</v>
      </c>
      <c r="AG227" s="9">
        <v>27.33</v>
      </c>
      <c r="AH227" s="9">
        <v>18</v>
      </c>
      <c r="AI227" s="9">
        <v>4.51</v>
      </c>
      <c r="AJ227" s="9">
        <v>6.85</v>
      </c>
      <c r="AK227" s="9">
        <v>1.5185200000000001</v>
      </c>
      <c r="AL227" s="9" t="s">
        <v>55</v>
      </c>
      <c r="AM227" s="9" t="s">
        <v>55</v>
      </c>
      <c r="AN227" s="10">
        <v>0</v>
      </c>
      <c r="AO227" s="10">
        <v>9.9000000000000005E-2</v>
      </c>
      <c r="AP227" s="10">
        <v>6.3E-2</v>
      </c>
      <c r="AQ227" s="9">
        <v>152</v>
      </c>
      <c r="AR227" s="9" t="s">
        <v>55</v>
      </c>
      <c r="AS227" s="9" t="s">
        <v>300</v>
      </c>
      <c r="AT227" s="10">
        <v>0.42899999999999999</v>
      </c>
      <c r="AU227" s="16" t="s">
        <v>2055</v>
      </c>
      <c r="AV227" s="1" t="str">
        <f t="shared" si="3"/>
        <v>no</v>
      </c>
    </row>
    <row r="228" spans="1:48" ht="14.25" hidden="1" customHeight="1">
      <c r="A228" s="7">
        <v>962</v>
      </c>
      <c r="B228" s="8" t="s">
        <v>1724</v>
      </c>
      <c r="C228" s="8" t="s">
        <v>1715</v>
      </c>
      <c r="D228" s="9" t="s">
        <v>91</v>
      </c>
      <c r="E228" s="9" t="s">
        <v>59</v>
      </c>
      <c r="F228" s="9" t="s">
        <v>102</v>
      </c>
      <c r="G228" s="9" t="s">
        <v>55</v>
      </c>
      <c r="H228" s="10">
        <v>0.60899999999999999</v>
      </c>
      <c r="I228" s="10">
        <v>0.60899999999999999</v>
      </c>
      <c r="J228" s="10">
        <v>0.5</v>
      </c>
      <c r="K228" s="10">
        <v>1</v>
      </c>
      <c r="L228" s="10">
        <v>5.2999999999999999E-2</v>
      </c>
      <c r="M228" s="10">
        <v>0.41699999999999998</v>
      </c>
      <c r="N228" s="10">
        <v>0.74</v>
      </c>
      <c r="O228" s="9">
        <v>183.04</v>
      </c>
      <c r="P228" s="9" t="s">
        <v>55</v>
      </c>
      <c r="Q228" s="9" t="s">
        <v>55</v>
      </c>
      <c r="R228" s="9">
        <v>77</v>
      </c>
      <c r="S228" s="9" t="s">
        <v>55</v>
      </c>
      <c r="T228" s="9" t="s">
        <v>55</v>
      </c>
      <c r="U228" s="9" t="s">
        <v>55</v>
      </c>
      <c r="V228" s="9" t="s">
        <v>55</v>
      </c>
      <c r="W228" s="11">
        <v>61118</v>
      </c>
      <c r="X228" s="11">
        <v>47115</v>
      </c>
      <c r="Y228" s="11" t="s">
        <v>55</v>
      </c>
      <c r="Z228" s="11" t="s">
        <v>55</v>
      </c>
      <c r="AA228" s="11">
        <v>39250</v>
      </c>
      <c r="AB228" s="11">
        <v>39250</v>
      </c>
      <c r="AC228" s="9" t="s">
        <v>55</v>
      </c>
      <c r="AD228" s="10">
        <v>0.44400000000000001</v>
      </c>
      <c r="AE228" s="10">
        <v>0.4</v>
      </c>
      <c r="AF228" s="10">
        <v>0.35199999999999998</v>
      </c>
      <c r="AG228" s="9">
        <v>37</v>
      </c>
      <c r="AH228" s="9">
        <v>48.67</v>
      </c>
      <c r="AI228" s="9">
        <v>4.95</v>
      </c>
      <c r="AJ228" s="9">
        <v>3.7610000000000001</v>
      </c>
      <c r="AK228" s="9">
        <v>0.76027</v>
      </c>
      <c r="AL228" s="9" t="s">
        <v>55</v>
      </c>
      <c r="AM228" s="9" t="s">
        <v>55</v>
      </c>
      <c r="AN228" s="10">
        <v>2.1000000000000001E-2</v>
      </c>
      <c r="AO228" s="10">
        <v>6.9000000000000006E-2</v>
      </c>
      <c r="AP228" s="10">
        <v>6.3E-2</v>
      </c>
      <c r="AQ228" s="9">
        <v>189</v>
      </c>
      <c r="AR228" s="9">
        <v>0.121</v>
      </c>
      <c r="AS228" s="9" t="s">
        <v>214</v>
      </c>
      <c r="AT228" s="10">
        <v>0.16500000000000001</v>
      </c>
      <c r="AU228" s="16">
        <v>0.89206066012488849</v>
      </c>
      <c r="AV228" s="1" t="str">
        <f t="shared" si="3"/>
        <v>no</v>
      </c>
    </row>
    <row r="229" spans="1:48" ht="14.25" hidden="1" customHeight="1">
      <c r="A229" s="7">
        <v>963</v>
      </c>
      <c r="B229" s="8" t="s">
        <v>1725</v>
      </c>
      <c r="C229" s="8" t="s">
        <v>1715</v>
      </c>
      <c r="D229" s="9" t="s">
        <v>91</v>
      </c>
      <c r="E229" s="9" t="s">
        <v>59</v>
      </c>
      <c r="F229" s="9" t="s">
        <v>409</v>
      </c>
      <c r="G229" s="9">
        <v>1385</v>
      </c>
      <c r="H229" s="10">
        <v>0.94399999999999995</v>
      </c>
      <c r="I229" s="10">
        <v>0.94</v>
      </c>
      <c r="J229" s="10">
        <v>0.872</v>
      </c>
      <c r="K229" s="10">
        <v>0.99399999999999999</v>
      </c>
      <c r="L229" s="10">
        <v>0.01</v>
      </c>
      <c r="M229" s="10">
        <v>4.2000000000000003E-2</v>
      </c>
      <c r="N229" s="10">
        <v>0.97</v>
      </c>
      <c r="O229" s="9">
        <v>2532.2800000000002</v>
      </c>
      <c r="P229" s="9">
        <v>205</v>
      </c>
      <c r="Q229" s="9">
        <v>7</v>
      </c>
      <c r="R229" s="9">
        <v>800</v>
      </c>
      <c r="S229" s="9" t="s">
        <v>55</v>
      </c>
      <c r="T229" s="9" t="s">
        <v>55</v>
      </c>
      <c r="U229" s="9" t="s">
        <v>55</v>
      </c>
      <c r="V229" s="9" t="s">
        <v>55</v>
      </c>
      <c r="W229" s="11">
        <v>100380</v>
      </c>
      <c r="X229" s="11">
        <v>123363</v>
      </c>
      <c r="Y229" s="11">
        <v>89046</v>
      </c>
      <c r="Z229" s="11">
        <v>78066</v>
      </c>
      <c r="AA229" s="11">
        <v>47828</v>
      </c>
      <c r="AB229" s="11">
        <v>47828</v>
      </c>
      <c r="AC229" s="9" t="s">
        <v>55</v>
      </c>
      <c r="AD229" s="10">
        <v>0.94199999999999995</v>
      </c>
      <c r="AE229" s="10">
        <v>0.15</v>
      </c>
      <c r="AF229" s="10">
        <v>0.13300000000000001</v>
      </c>
      <c r="AG229" s="9">
        <v>318.33</v>
      </c>
      <c r="AH229" s="9">
        <v>726.67</v>
      </c>
      <c r="AI229" s="9">
        <v>7.95</v>
      </c>
      <c r="AJ229" s="9">
        <v>3.4849999999999999</v>
      </c>
      <c r="AK229" s="9">
        <v>0.43807000000000001</v>
      </c>
      <c r="AL229" s="9" t="s">
        <v>55</v>
      </c>
      <c r="AM229" s="9" t="s">
        <v>55</v>
      </c>
      <c r="AN229" s="10">
        <v>0.113</v>
      </c>
      <c r="AO229" s="10">
        <v>0.23300000000000001</v>
      </c>
      <c r="AP229" s="10">
        <v>6.3E-2</v>
      </c>
      <c r="AQ229" s="9">
        <v>2558</v>
      </c>
      <c r="AR229" s="9">
        <v>0.27700000000000002</v>
      </c>
      <c r="AS229" s="10" t="s">
        <v>668</v>
      </c>
      <c r="AT229" s="10">
        <v>2E-3</v>
      </c>
      <c r="AU229" s="16">
        <v>0.78308535630383713</v>
      </c>
      <c r="AV229" s="1" t="str">
        <f t="shared" si="3"/>
        <v>no</v>
      </c>
    </row>
    <row r="230" spans="1:48" ht="14.25" hidden="1" customHeight="1">
      <c r="A230" s="7">
        <v>965</v>
      </c>
      <c r="B230" s="8" t="s">
        <v>1728</v>
      </c>
      <c r="C230" s="8" t="s">
        <v>1715</v>
      </c>
      <c r="D230" s="9" t="s">
        <v>91</v>
      </c>
      <c r="E230" s="9" t="s">
        <v>59</v>
      </c>
      <c r="F230" s="9" t="s">
        <v>296</v>
      </c>
      <c r="G230" s="9" t="s">
        <v>55</v>
      </c>
      <c r="H230" s="10">
        <v>0.75700000000000001</v>
      </c>
      <c r="I230" s="10">
        <v>0.74299999999999999</v>
      </c>
      <c r="J230" s="10">
        <v>0.68500000000000005</v>
      </c>
      <c r="K230" s="10">
        <v>0.84399999999999997</v>
      </c>
      <c r="L230" s="10">
        <v>1.2999999999999999E-2</v>
      </c>
      <c r="M230" s="10">
        <v>0.10299999999999999</v>
      </c>
      <c r="N230" s="10">
        <v>0.87</v>
      </c>
      <c r="O230" s="9">
        <v>2146.6</v>
      </c>
      <c r="P230" s="9">
        <v>66</v>
      </c>
      <c r="Q230" s="9" t="s">
        <v>55</v>
      </c>
      <c r="R230" s="9">
        <v>545</v>
      </c>
      <c r="S230" s="11" t="s">
        <v>55</v>
      </c>
      <c r="T230" s="9" t="s">
        <v>55</v>
      </c>
      <c r="U230" s="9" t="s">
        <v>55</v>
      </c>
      <c r="V230" s="11" t="s">
        <v>55</v>
      </c>
      <c r="W230" s="11">
        <v>80061</v>
      </c>
      <c r="X230" s="11">
        <v>93042</v>
      </c>
      <c r="Y230" s="11">
        <v>73602</v>
      </c>
      <c r="Z230" s="11">
        <v>58356</v>
      </c>
      <c r="AA230" s="11">
        <v>40750</v>
      </c>
      <c r="AB230" s="11">
        <v>40750</v>
      </c>
      <c r="AC230" s="9" t="s">
        <v>55</v>
      </c>
      <c r="AD230" s="10">
        <v>0.56299999999999994</v>
      </c>
      <c r="AE230" s="10">
        <v>0.2</v>
      </c>
      <c r="AF230" s="10">
        <v>0.17199999999999999</v>
      </c>
      <c r="AG230" s="9">
        <v>147</v>
      </c>
      <c r="AH230" s="9">
        <v>242.33</v>
      </c>
      <c r="AI230" s="9">
        <v>14.6</v>
      </c>
      <c r="AJ230" s="9">
        <v>8.8580000000000005</v>
      </c>
      <c r="AK230" s="9">
        <v>0.60660000000000003</v>
      </c>
      <c r="AL230" s="10" t="s">
        <v>55</v>
      </c>
      <c r="AM230" s="10" t="s">
        <v>55</v>
      </c>
      <c r="AN230" s="10">
        <v>4.9000000000000002E-2</v>
      </c>
      <c r="AO230" s="10">
        <v>9.7000000000000003E-2</v>
      </c>
      <c r="AP230" s="10">
        <v>6.3E-2</v>
      </c>
      <c r="AQ230" s="9">
        <v>2367</v>
      </c>
      <c r="AR230" s="9">
        <v>0.22500000000000001</v>
      </c>
      <c r="AS230" s="9" t="s">
        <v>414</v>
      </c>
      <c r="AT230" s="10">
        <v>0.19500000000000001</v>
      </c>
      <c r="AU230" s="16">
        <v>0.81632653061224492</v>
      </c>
      <c r="AV230" s="1" t="str">
        <f t="shared" si="3"/>
        <v>no</v>
      </c>
    </row>
    <row r="231" spans="1:48" ht="14.25" hidden="1" customHeight="1">
      <c r="A231" s="7">
        <v>966</v>
      </c>
      <c r="B231" s="8" t="s">
        <v>1729</v>
      </c>
      <c r="C231" s="8" t="s">
        <v>1715</v>
      </c>
      <c r="D231" s="9" t="s">
        <v>91</v>
      </c>
      <c r="E231" s="9" t="s">
        <v>59</v>
      </c>
      <c r="F231" s="9" t="s">
        <v>102</v>
      </c>
      <c r="G231" s="9" t="s">
        <v>55</v>
      </c>
      <c r="H231" s="10">
        <v>0.34599999999999997</v>
      </c>
      <c r="I231" s="10">
        <v>0.34599999999999997</v>
      </c>
      <c r="J231" s="10">
        <v>0.308</v>
      </c>
      <c r="K231" s="10">
        <v>1</v>
      </c>
      <c r="L231" s="10">
        <v>6.8000000000000005E-2</v>
      </c>
      <c r="M231" s="10">
        <v>0.39</v>
      </c>
      <c r="N231" s="10">
        <v>0.56999999999999995</v>
      </c>
      <c r="O231" s="9">
        <v>112.23</v>
      </c>
      <c r="P231" s="9" t="s">
        <v>55</v>
      </c>
      <c r="Q231" s="9" t="s">
        <v>55</v>
      </c>
      <c r="R231" s="9">
        <v>19</v>
      </c>
      <c r="S231" s="9" t="s">
        <v>55</v>
      </c>
      <c r="T231" s="9" t="s">
        <v>55</v>
      </c>
      <c r="U231" s="9" t="s">
        <v>55</v>
      </c>
      <c r="V231" s="9" t="s">
        <v>55</v>
      </c>
      <c r="W231" s="11" t="s">
        <v>55</v>
      </c>
      <c r="X231" s="11" t="s">
        <v>55</v>
      </c>
      <c r="Y231" s="11" t="s">
        <v>55</v>
      </c>
      <c r="Z231" s="11" t="s">
        <v>55</v>
      </c>
      <c r="AA231" s="11">
        <v>34890</v>
      </c>
      <c r="AB231" s="11">
        <v>34890</v>
      </c>
      <c r="AC231" s="9" t="s">
        <v>55</v>
      </c>
      <c r="AD231" s="10">
        <v>1</v>
      </c>
      <c r="AE231" s="10">
        <v>0.52</v>
      </c>
      <c r="AF231" s="10">
        <v>0.56599999999999995</v>
      </c>
      <c r="AG231" s="9">
        <v>17.329999999999998</v>
      </c>
      <c r="AH231" s="9">
        <v>22</v>
      </c>
      <c r="AI231" s="9">
        <v>6.47</v>
      </c>
      <c r="AJ231" s="9">
        <v>5.101</v>
      </c>
      <c r="AK231" s="9">
        <v>0.78788000000000002</v>
      </c>
      <c r="AL231" s="9" t="s">
        <v>55</v>
      </c>
      <c r="AM231" s="9" t="s">
        <v>55</v>
      </c>
      <c r="AN231" s="10">
        <v>2.5999999999999999E-2</v>
      </c>
      <c r="AO231" s="10">
        <v>7.6999999999999999E-2</v>
      </c>
      <c r="AP231" s="10">
        <v>6.3E-2</v>
      </c>
      <c r="AQ231" s="9">
        <v>117</v>
      </c>
      <c r="AR231" s="9" t="s">
        <v>55</v>
      </c>
      <c r="AS231" s="10" t="s">
        <v>498</v>
      </c>
      <c r="AT231" s="10" t="s">
        <v>1730</v>
      </c>
      <c r="AU231" s="16" t="s">
        <v>2055</v>
      </c>
      <c r="AV231" s="1" t="str">
        <f t="shared" si="3"/>
        <v>no</v>
      </c>
    </row>
    <row r="232" spans="1:48" ht="14.25" hidden="1" customHeight="1">
      <c r="A232" s="7">
        <v>1009</v>
      </c>
      <c r="B232" s="8" t="s">
        <v>1789</v>
      </c>
      <c r="C232" s="8" t="s">
        <v>1779</v>
      </c>
      <c r="D232" s="9" t="s">
        <v>91</v>
      </c>
      <c r="E232" s="9" t="s">
        <v>59</v>
      </c>
      <c r="F232" s="9" t="s">
        <v>409</v>
      </c>
      <c r="G232" s="9" t="s">
        <v>55</v>
      </c>
      <c r="H232" s="10">
        <v>0.78100000000000003</v>
      </c>
      <c r="I232" s="10">
        <v>0.76800000000000002</v>
      </c>
      <c r="J232" s="10">
        <v>0.71699999999999997</v>
      </c>
      <c r="K232" s="10">
        <v>0.89300000000000002</v>
      </c>
      <c r="L232" s="10">
        <v>7.0000000000000001E-3</v>
      </c>
      <c r="M232" s="10">
        <v>7.9000000000000001E-2</v>
      </c>
      <c r="N232" s="10">
        <v>0.86</v>
      </c>
      <c r="O232" s="9">
        <v>2719.18</v>
      </c>
      <c r="P232" s="9">
        <v>78</v>
      </c>
      <c r="Q232" s="9">
        <v>36</v>
      </c>
      <c r="R232" s="9">
        <v>721</v>
      </c>
      <c r="S232" s="9" t="s">
        <v>55</v>
      </c>
      <c r="T232" s="9" t="s">
        <v>55</v>
      </c>
      <c r="U232" s="9" t="s">
        <v>55</v>
      </c>
      <c r="V232" s="9" t="s">
        <v>55</v>
      </c>
      <c r="W232" s="11">
        <v>89650</v>
      </c>
      <c r="X232" s="11">
        <v>108639</v>
      </c>
      <c r="Y232" s="11">
        <v>81981</v>
      </c>
      <c r="Z232" s="11">
        <v>68094</v>
      </c>
      <c r="AA232" s="11">
        <v>44976</v>
      </c>
      <c r="AB232" s="11">
        <v>44976</v>
      </c>
      <c r="AC232" s="9" t="s">
        <v>55</v>
      </c>
      <c r="AD232" s="10">
        <v>0.69299999999999995</v>
      </c>
      <c r="AE232" s="10">
        <v>0.17</v>
      </c>
      <c r="AF232" s="10">
        <v>0.17</v>
      </c>
      <c r="AG232" s="9">
        <v>267.67</v>
      </c>
      <c r="AH232" s="9">
        <v>373.33</v>
      </c>
      <c r="AI232" s="9">
        <v>10.16</v>
      </c>
      <c r="AJ232" s="9">
        <v>7.2839999999999998</v>
      </c>
      <c r="AK232" s="9">
        <v>0.71696000000000004</v>
      </c>
      <c r="AL232" s="9" t="s">
        <v>55</v>
      </c>
      <c r="AM232" s="9" t="s">
        <v>55</v>
      </c>
      <c r="AN232" s="10">
        <v>4.0000000000000001E-3</v>
      </c>
      <c r="AO232" s="10">
        <v>0.22900000000000001</v>
      </c>
      <c r="AP232" s="10">
        <v>0.29099999999999998</v>
      </c>
      <c r="AQ232" s="9">
        <v>2774</v>
      </c>
      <c r="AR232" s="9">
        <v>0.45500000000000002</v>
      </c>
      <c r="AS232" s="10">
        <v>6.2E-2</v>
      </c>
      <c r="AT232" s="10">
        <v>8.7999999999999995E-2</v>
      </c>
      <c r="AU232" s="16">
        <v>0.6872852233676976</v>
      </c>
      <c r="AV232" s="1" t="str">
        <f t="shared" si="3"/>
        <v>no</v>
      </c>
    </row>
    <row r="233" spans="1:48" ht="14.25" hidden="1" customHeight="1">
      <c r="A233" s="7">
        <v>1015</v>
      </c>
      <c r="B233" s="8" t="s">
        <v>1795</v>
      </c>
      <c r="C233" s="8" t="s">
        <v>1779</v>
      </c>
      <c r="D233" s="9" t="s">
        <v>91</v>
      </c>
      <c r="E233" s="9" t="s">
        <v>59</v>
      </c>
      <c r="F233" s="9" t="s">
        <v>187</v>
      </c>
      <c r="G233" s="9">
        <v>1310</v>
      </c>
      <c r="H233" s="10">
        <v>0.871</v>
      </c>
      <c r="I233" s="10">
        <v>0.86599999999999999</v>
      </c>
      <c r="J233" s="10">
        <v>0.79300000000000004</v>
      </c>
      <c r="K233" s="10">
        <v>1</v>
      </c>
      <c r="L233" s="10">
        <v>2.7E-2</v>
      </c>
      <c r="M233" s="10">
        <v>0.09</v>
      </c>
      <c r="N233" s="10">
        <v>0.93</v>
      </c>
      <c r="O233" s="9">
        <v>1446.14</v>
      </c>
      <c r="P233" s="9" t="s">
        <v>55</v>
      </c>
      <c r="Q233" s="9" t="s">
        <v>55</v>
      </c>
      <c r="R233" s="9">
        <v>403</v>
      </c>
      <c r="S233" s="11" t="s">
        <v>55</v>
      </c>
      <c r="T233" s="9" t="s">
        <v>55</v>
      </c>
      <c r="U233" s="9" t="s">
        <v>55</v>
      </c>
      <c r="V233" s="11" t="s">
        <v>55</v>
      </c>
      <c r="W233" s="11">
        <v>84492</v>
      </c>
      <c r="X233" s="11">
        <v>120060</v>
      </c>
      <c r="Y233" s="11">
        <v>89532</v>
      </c>
      <c r="Z233" s="11">
        <v>65196</v>
      </c>
      <c r="AA233" s="11">
        <v>46138</v>
      </c>
      <c r="AB233" s="11">
        <v>46138</v>
      </c>
      <c r="AC233" s="9" t="s">
        <v>55</v>
      </c>
      <c r="AD233" s="10">
        <v>0.80800000000000005</v>
      </c>
      <c r="AE233" s="10">
        <v>0.1</v>
      </c>
      <c r="AF233" s="10">
        <v>0.10100000000000001</v>
      </c>
      <c r="AG233" s="9">
        <v>201</v>
      </c>
      <c r="AH233" s="9">
        <v>253.33</v>
      </c>
      <c r="AI233" s="9">
        <v>7.19</v>
      </c>
      <c r="AJ233" s="9">
        <v>5.7080000000000002</v>
      </c>
      <c r="AK233" s="9">
        <v>0.79342000000000001</v>
      </c>
      <c r="AL233" s="10" t="s">
        <v>55</v>
      </c>
      <c r="AM233" s="10" t="s">
        <v>55</v>
      </c>
      <c r="AN233" s="10">
        <v>4.8000000000000001E-2</v>
      </c>
      <c r="AO233" s="10">
        <v>0.20499999999999999</v>
      </c>
      <c r="AP233" s="10">
        <v>0.29099999999999998</v>
      </c>
      <c r="AQ233" s="9">
        <v>1470</v>
      </c>
      <c r="AR233" s="9">
        <v>0.41899999999999998</v>
      </c>
      <c r="AS233" s="9">
        <v>8.5999999999999993E-2</v>
      </c>
      <c r="AT233" s="10">
        <v>6.4000000000000001E-2</v>
      </c>
      <c r="AU233" s="16">
        <v>0.70472163495419315</v>
      </c>
      <c r="AV233" s="1" t="str">
        <f t="shared" si="3"/>
        <v>no</v>
      </c>
    </row>
    <row r="234" spans="1:48" ht="14.25" hidden="1" customHeight="1">
      <c r="A234" s="7">
        <v>1029</v>
      </c>
      <c r="B234" s="8" t="s">
        <v>1815</v>
      </c>
      <c r="C234" s="8" t="s">
        <v>1813</v>
      </c>
      <c r="D234" s="9" t="s">
        <v>91</v>
      </c>
      <c r="E234" s="9" t="s">
        <v>59</v>
      </c>
      <c r="F234" s="9" t="s">
        <v>92</v>
      </c>
      <c r="G234" s="9" t="s">
        <v>55</v>
      </c>
      <c r="H234" s="10">
        <v>0.81599999999999995</v>
      </c>
      <c r="I234" s="10">
        <v>0.79800000000000004</v>
      </c>
      <c r="J234" s="10">
        <v>0.70199999999999996</v>
      </c>
      <c r="K234" s="10">
        <v>1</v>
      </c>
      <c r="L234" s="10">
        <v>4.5999999999999999E-2</v>
      </c>
      <c r="M234" s="10">
        <v>0.19</v>
      </c>
      <c r="N234" s="10">
        <v>0.88</v>
      </c>
      <c r="O234" s="9">
        <v>1321.02</v>
      </c>
      <c r="P234" s="9" t="s">
        <v>55</v>
      </c>
      <c r="Q234" s="9" t="s">
        <v>55</v>
      </c>
      <c r="R234" s="9">
        <v>404</v>
      </c>
      <c r="S234" s="9" t="s">
        <v>55</v>
      </c>
      <c r="T234" s="9" t="s">
        <v>55</v>
      </c>
      <c r="U234" s="9" t="s">
        <v>55</v>
      </c>
      <c r="V234" s="9" t="s">
        <v>55</v>
      </c>
      <c r="W234" s="11">
        <v>68326</v>
      </c>
      <c r="X234" s="11">
        <v>79983</v>
      </c>
      <c r="Y234" s="11">
        <v>65097</v>
      </c>
      <c r="Z234" s="11">
        <v>55404</v>
      </c>
      <c r="AA234" s="11">
        <v>45050</v>
      </c>
      <c r="AB234" s="11">
        <v>45050</v>
      </c>
      <c r="AC234" s="9" t="s">
        <v>55</v>
      </c>
      <c r="AD234" s="10">
        <v>0.77600000000000002</v>
      </c>
      <c r="AE234" s="10">
        <v>0.21</v>
      </c>
      <c r="AF234" s="10">
        <v>0.23499999999999999</v>
      </c>
      <c r="AG234" s="9">
        <v>119.33</v>
      </c>
      <c r="AH234" s="9">
        <v>185.67</v>
      </c>
      <c r="AI234" s="9">
        <v>11.07</v>
      </c>
      <c r="AJ234" s="9">
        <v>7.1150000000000002</v>
      </c>
      <c r="AK234" s="9">
        <v>0.64273000000000002</v>
      </c>
      <c r="AL234" s="9" t="s">
        <v>55</v>
      </c>
      <c r="AM234" s="9" t="s">
        <v>55</v>
      </c>
      <c r="AN234" s="10">
        <v>0.106</v>
      </c>
      <c r="AO234" s="10">
        <v>0.20300000000000001</v>
      </c>
      <c r="AP234" s="10">
        <v>0.17599999999999999</v>
      </c>
      <c r="AQ234" s="9">
        <v>1358</v>
      </c>
      <c r="AR234" s="9">
        <v>0.32100000000000001</v>
      </c>
      <c r="AS234" s="10" t="s">
        <v>1524</v>
      </c>
      <c r="AT234" s="10">
        <v>0.04</v>
      </c>
      <c r="AU234" s="16">
        <v>0.75700227100681294</v>
      </c>
      <c r="AV234" s="1" t="str">
        <f t="shared" si="3"/>
        <v>no</v>
      </c>
    </row>
    <row r="235" spans="1:48" ht="14.25" hidden="1" customHeight="1">
      <c r="A235" s="7">
        <v>1032</v>
      </c>
      <c r="B235" s="8" t="s">
        <v>1818</v>
      </c>
      <c r="C235" s="8" t="s">
        <v>1813</v>
      </c>
      <c r="D235" s="9" t="s">
        <v>91</v>
      </c>
      <c r="E235" s="9" t="s">
        <v>59</v>
      </c>
      <c r="F235" s="9" t="s">
        <v>409</v>
      </c>
      <c r="G235" s="9">
        <v>1145</v>
      </c>
      <c r="H235" s="10">
        <v>0.58799999999999997</v>
      </c>
      <c r="I235" s="10">
        <v>0.57799999999999996</v>
      </c>
      <c r="J235" s="10">
        <v>0.498</v>
      </c>
      <c r="K235" s="10">
        <v>0.96899999999999997</v>
      </c>
      <c r="L235" s="10">
        <v>8.6999999999999994E-2</v>
      </c>
      <c r="M235" s="10">
        <v>0.11</v>
      </c>
      <c r="N235" s="10">
        <v>0.77</v>
      </c>
      <c r="O235" s="9">
        <v>2788.71</v>
      </c>
      <c r="P235" s="9">
        <v>32</v>
      </c>
      <c r="Q235" s="9" t="s">
        <v>55</v>
      </c>
      <c r="R235" s="9">
        <v>699</v>
      </c>
      <c r="S235" s="9" t="s">
        <v>55</v>
      </c>
      <c r="T235" s="9" t="s">
        <v>55</v>
      </c>
      <c r="U235" s="9" t="s">
        <v>55</v>
      </c>
      <c r="V235" s="9" t="s">
        <v>55</v>
      </c>
      <c r="W235" s="11">
        <v>72966</v>
      </c>
      <c r="X235" s="11">
        <v>91053</v>
      </c>
      <c r="Y235" s="11">
        <v>71919</v>
      </c>
      <c r="Z235" s="11">
        <v>61749</v>
      </c>
      <c r="AA235" s="11">
        <v>38375</v>
      </c>
      <c r="AB235" s="11">
        <v>38375</v>
      </c>
      <c r="AC235" s="9" t="s">
        <v>55</v>
      </c>
      <c r="AD235" s="10">
        <v>0.45900000000000002</v>
      </c>
      <c r="AE235" s="10">
        <v>0.28999999999999998</v>
      </c>
      <c r="AF235" s="10">
        <v>0.28299999999999997</v>
      </c>
      <c r="AG235" s="9">
        <v>159</v>
      </c>
      <c r="AH235" s="9">
        <v>184.67</v>
      </c>
      <c r="AI235" s="9">
        <v>17.54</v>
      </c>
      <c r="AJ235" s="9">
        <v>15.101000000000001</v>
      </c>
      <c r="AK235" s="9">
        <v>0.86101000000000005</v>
      </c>
      <c r="AL235" s="9" t="s">
        <v>55</v>
      </c>
      <c r="AM235" s="9" t="s">
        <v>55</v>
      </c>
      <c r="AN235" s="10">
        <v>1.2E-2</v>
      </c>
      <c r="AO235" s="10">
        <v>0.13200000000000001</v>
      </c>
      <c r="AP235" s="10">
        <v>0.17599999999999999</v>
      </c>
      <c r="AQ235" s="9">
        <v>2978</v>
      </c>
      <c r="AR235" s="9">
        <v>0.40699999999999997</v>
      </c>
      <c r="AS235" s="10">
        <v>4.2999999999999997E-2</v>
      </c>
      <c r="AT235" s="10">
        <v>0.129</v>
      </c>
      <c r="AU235" s="16">
        <v>0.71073205401563611</v>
      </c>
      <c r="AV235" s="1" t="str">
        <f t="shared" si="3"/>
        <v>no</v>
      </c>
    </row>
    <row r="236" spans="1:48" ht="14.25" hidden="1" customHeight="1">
      <c r="A236" s="7">
        <v>1036</v>
      </c>
      <c r="B236" s="8" t="s">
        <v>1822</v>
      </c>
      <c r="C236" s="8" t="s">
        <v>1813</v>
      </c>
      <c r="D236" s="9" t="s">
        <v>91</v>
      </c>
      <c r="E236" s="9" t="s">
        <v>59</v>
      </c>
      <c r="F236" s="9" t="s">
        <v>187</v>
      </c>
      <c r="G236" s="9" t="s">
        <v>55</v>
      </c>
      <c r="H236" s="10">
        <v>0.76400000000000001</v>
      </c>
      <c r="I236" s="10">
        <v>0.747</v>
      </c>
      <c r="J236" s="10">
        <v>0.63200000000000001</v>
      </c>
      <c r="K236" s="10">
        <v>1</v>
      </c>
      <c r="L236" s="10">
        <v>2.7E-2</v>
      </c>
      <c r="M236" s="10">
        <v>0.128</v>
      </c>
      <c r="N236" s="10">
        <v>0.89</v>
      </c>
      <c r="O236" s="9">
        <v>1531.95</v>
      </c>
      <c r="P236" s="9" t="s">
        <v>55</v>
      </c>
      <c r="Q236" s="9" t="s">
        <v>55</v>
      </c>
      <c r="R236" s="9">
        <v>395</v>
      </c>
      <c r="S236" s="9" t="s">
        <v>55</v>
      </c>
      <c r="T236" s="9" t="s">
        <v>55</v>
      </c>
      <c r="U236" s="9" t="s">
        <v>55</v>
      </c>
      <c r="V236" s="9" t="s">
        <v>55</v>
      </c>
      <c r="W236" s="11">
        <v>72090</v>
      </c>
      <c r="X236" s="11">
        <v>90909</v>
      </c>
      <c r="Y236" s="11">
        <v>72567</v>
      </c>
      <c r="Z236" s="11">
        <v>57105</v>
      </c>
      <c r="AA236" s="11">
        <v>43740</v>
      </c>
      <c r="AB236" s="11">
        <v>43740</v>
      </c>
      <c r="AC236" s="9" t="s">
        <v>55</v>
      </c>
      <c r="AD236" s="10">
        <v>0.71199999999999997</v>
      </c>
      <c r="AE236" s="10">
        <v>0.23</v>
      </c>
      <c r="AF236" s="10">
        <v>0.215</v>
      </c>
      <c r="AG236" s="9">
        <v>177.67</v>
      </c>
      <c r="AH236" s="9">
        <v>257.33</v>
      </c>
      <c r="AI236" s="9">
        <v>8.6199999999999992</v>
      </c>
      <c r="AJ236" s="9">
        <v>5.9530000000000003</v>
      </c>
      <c r="AK236" s="9">
        <v>0.69040999999999997</v>
      </c>
      <c r="AL236" s="9" t="s">
        <v>55</v>
      </c>
      <c r="AM236" s="9" t="s">
        <v>55</v>
      </c>
      <c r="AN236" s="10">
        <v>0.113</v>
      </c>
      <c r="AO236" s="10">
        <v>0.189</v>
      </c>
      <c r="AP236" s="10">
        <v>0.17599999999999999</v>
      </c>
      <c r="AQ236" s="9">
        <v>1557</v>
      </c>
      <c r="AR236" s="9">
        <v>0.34300000000000003</v>
      </c>
      <c r="AS236" s="9" t="s">
        <v>419</v>
      </c>
      <c r="AT236" s="10">
        <v>5.2999999999999999E-2</v>
      </c>
      <c r="AU236" s="16">
        <v>0.7446016381236038</v>
      </c>
      <c r="AV236" s="1" t="str">
        <f t="shared" si="3"/>
        <v>no</v>
      </c>
    </row>
    <row r="237" spans="1:48" ht="14.25" hidden="1" customHeight="1">
      <c r="A237" s="7">
        <v>1041</v>
      </c>
      <c r="B237" s="8" t="s">
        <v>1826</v>
      </c>
      <c r="C237" s="8" t="s">
        <v>1813</v>
      </c>
      <c r="D237" s="9" t="s">
        <v>91</v>
      </c>
      <c r="E237" s="9" t="s">
        <v>59</v>
      </c>
      <c r="F237" s="9" t="s">
        <v>102</v>
      </c>
      <c r="G237" s="9">
        <v>1042.5</v>
      </c>
      <c r="H237" s="10">
        <v>0.58199999999999996</v>
      </c>
      <c r="I237" s="10">
        <v>0.57499999999999996</v>
      </c>
      <c r="J237" s="10">
        <v>0.54500000000000004</v>
      </c>
      <c r="K237" s="10">
        <v>1</v>
      </c>
      <c r="L237" s="10">
        <v>5.1999999999999998E-2</v>
      </c>
      <c r="M237" s="10">
        <v>0.29299999999999998</v>
      </c>
      <c r="N237" s="10">
        <v>0.7</v>
      </c>
      <c r="O237" s="9">
        <v>524.29999999999995</v>
      </c>
      <c r="P237" s="9" t="s">
        <v>55</v>
      </c>
      <c r="Q237" s="9" t="s">
        <v>55</v>
      </c>
      <c r="R237" s="9">
        <v>155</v>
      </c>
      <c r="S237" s="9" t="s">
        <v>55</v>
      </c>
      <c r="T237" s="9" t="s">
        <v>55</v>
      </c>
      <c r="U237" s="9" t="s">
        <v>55</v>
      </c>
      <c r="V237" s="9" t="s">
        <v>55</v>
      </c>
      <c r="W237" s="11">
        <v>61479</v>
      </c>
      <c r="X237" s="11">
        <v>73098</v>
      </c>
      <c r="Y237" s="11">
        <v>62433</v>
      </c>
      <c r="Z237" s="11">
        <v>49950</v>
      </c>
      <c r="AA237" s="11">
        <v>32754</v>
      </c>
      <c r="AB237" s="11">
        <v>32754</v>
      </c>
      <c r="AC237" s="9" t="s">
        <v>55</v>
      </c>
      <c r="AD237" s="10">
        <v>0.33300000000000002</v>
      </c>
      <c r="AE237" s="10">
        <v>0.35</v>
      </c>
      <c r="AF237" s="10">
        <v>0.38200000000000001</v>
      </c>
      <c r="AG237" s="9">
        <v>55.67</v>
      </c>
      <c r="AH237" s="9">
        <v>70.33</v>
      </c>
      <c r="AI237" s="9">
        <v>9.42</v>
      </c>
      <c r="AJ237" s="9">
        <v>7.4539999999999997</v>
      </c>
      <c r="AK237" s="9">
        <v>0.79147000000000001</v>
      </c>
      <c r="AL237" s="9" t="s">
        <v>55</v>
      </c>
      <c r="AM237" s="9" t="s">
        <v>55</v>
      </c>
      <c r="AN237" s="10">
        <v>0.02</v>
      </c>
      <c r="AO237" s="10">
        <v>0.111</v>
      </c>
      <c r="AP237" s="10">
        <v>0.17599999999999999</v>
      </c>
      <c r="AQ237" s="9">
        <v>541</v>
      </c>
      <c r="AR237" s="9">
        <v>0.32500000000000001</v>
      </c>
      <c r="AS237" s="10">
        <v>6.5000000000000002E-2</v>
      </c>
      <c r="AT237" s="9">
        <v>0.249</v>
      </c>
      <c r="AU237" s="16">
        <v>0.75471698113207542</v>
      </c>
      <c r="AV237" s="1" t="str">
        <f t="shared" si="3"/>
        <v>no</v>
      </c>
    </row>
    <row r="238" spans="1:48" ht="14.25" hidden="1" customHeight="1">
      <c r="A238" s="7">
        <v>1042</v>
      </c>
      <c r="B238" s="8" t="s">
        <v>1827</v>
      </c>
      <c r="C238" s="8" t="s">
        <v>1813</v>
      </c>
      <c r="D238" s="9" t="s">
        <v>91</v>
      </c>
      <c r="E238" s="9" t="s">
        <v>59</v>
      </c>
      <c r="F238" s="9" t="s">
        <v>165</v>
      </c>
      <c r="G238" s="9">
        <v>1105</v>
      </c>
      <c r="H238" s="10">
        <v>0.68700000000000006</v>
      </c>
      <c r="I238" s="10">
        <v>0.67900000000000005</v>
      </c>
      <c r="J238" s="10">
        <v>0.59399999999999997</v>
      </c>
      <c r="K238" s="10">
        <v>1</v>
      </c>
      <c r="L238" s="10">
        <v>1.0999999999999999E-2</v>
      </c>
      <c r="M238" s="10">
        <v>7.6999999999999999E-2</v>
      </c>
      <c r="N238" s="10">
        <v>0.93</v>
      </c>
      <c r="O238" s="9">
        <v>788.63</v>
      </c>
      <c r="P238" s="9" t="s">
        <v>55</v>
      </c>
      <c r="Q238" s="9" t="s">
        <v>55</v>
      </c>
      <c r="R238" s="9">
        <v>244</v>
      </c>
      <c r="S238" s="11" t="s">
        <v>55</v>
      </c>
      <c r="T238" s="9" t="s">
        <v>55</v>
      </c>
      <c r="U238" s="9" t="s">
        <v>55</v>
      </c>
      <c r="V238" s="11" t="s">
        <v>55</v>
      </c>
      <c r="W238" s="11">
        <v>63602</v>
      </c>
      <c r="X238" s="11">
        <v>77598</v>
      </c>
      <c r="Y238" s="11">
        <v>60129</v>
      </c>
      <c r="Z238" s="11">
        <v>51759</v>
      </c>
      <c r="AA238" s="11">
        <v>36514</v>
      </c>
      <c r="AB238" s="11">
        <v>36514</v>
      </c>
      <c r="AC238" s="9" t="s">
        <v>55</v>
      </c>
      <c r="AD238" s="10">
        <v>0.72699999999999998</v>
      </c>
      <c r="AE238" s="10">
        <v>0.39</v>
      </c>
      <c r="AF238" s="10">
        <v>0.38200000000000001</v>
      </c>
      <c r="AG238" s="9">
        <v>67</v>
      </c>
      <c r="AH238" s="9">
        <v>84.67</v>
      </c>
      <c r="AI238" s="9">
        <v>11.77</v>
      </c>
      <c r="AJ238" s="9">
        <v>9.3149999999999995</v>
      </c>
      <c r="AK238" s="9">
        <v>0.79134000000000004</v>
      </c>
      <c r="AL238" s="10" t="s">
        <v>55</v>
      </c>
      <c r="AM238" s="10" t="s">
        <v>55</v>
      </c>
      <c r="AN238" s="10">
        <v>4.2000000000000003E-2</v>
      </c>
      <c r="AO238" s="10">
        <v>0.11700000000000001</v>
      </c>
      <c r="AP238" s="10">
        <v>0.17599999999999999</v>
      </c>
      <c r="AQ238" s="9">
        <v>794</v>
      </c>
      <c r="AR238" s="9">
        <v>0.14899999999999999</v>
      </c>
      <c r="AS238" s="10">
        <v>5.8000000000000003E-2</v>
      </c>
      <c r="AT238" s="10" t="s">
        <v>587</v>
      </c>
      <c r="AU238" s="16">
        <v>0.8703220191470844</v>
      </c>
      <c r="AV238" s="1" t="str">
        <f t="shared" si="3"/>
        <v>no</v>
      </c>
    </row>
    <row r="239" spans="1:48" ht="14.25" hidden="1" customHeight="1">
      <c r="A239" s="7">
        <v>1043</v>
      </c>
      <c r="B239" s="8" t="s">
        <v>1828</v>
      </c>
      <c r="C239" s="8" t="s">
        <v>1813</v>
      </c>
      <c r="D239" s="9" t="s">
        <v>91</v>
      </c>
      <c r="E239" s="9" t="s">
        <v>59</v>
      </c>
      <c r="F239" s="9" t="s">
        <v>296</v>
      </c>
      <c r="G239" s="9">
        <v>1115</v>
      </c>
      <c r="H239" s="10">
        <v>0.73</v>
      </c>
      <c r="I239" s="10">
        <v>0.72099999999999997</v>
      </c>
      <c r="J239" s="10">
        <v>0.66700000000000004</v>
      </c>
      <c r="K239" s="10">
        <v>0.96099999999999997</v>
      </c>
      <c r="L239" s="10">
        <v>2.7E-2</v>
      </c>
      <c r="M239" s="10">
        <v>0.125</v>
      </c>
      <c r="N239" s="10">
        <v>0.82</v>
      </c>
      <c r="O239" s="9">
        <v>2108.3000000000002</v>
      </c>
      <c r="P239" s="9">
        <v>9</v>
      </c>
      <c r="Q239" s="9" t="s">
        <v>55</v>
      </c>
      <c r="R239" s="9">
        <v>553</v>
      </c>
      <c r="S239" s="11" t="s">
        <v>55</v>
      </c>
      <c r="T239" s="9" t="s">
        <v>55</v>
      </c>
      <c r="U239" s="9" t="s">
        <v>55</v>
      </c>
      <c r="V239" s="11" t="s">
        <v>55</v>
      </c>
      <c r="W239" s="11">
        <v>63727</v>
      </c>
      <c r="X239" s="11">
        <v>86427</v>
      </c>
      <c r="Y239" s="11">
        <v>69552</v>
      </c>
      <c r="Z239" s="11">
        <v>53631</v>
      </c>
      <c r="AA239" s="11">
        <v>34237</v>
      </c>
      <c r="AB239" s="11">
        <v>34237</v>
      </c>
      <c r="AC239" s="9" t="s">
        <v>55</v>
      </c>
      <c r="AD239" s="10">
        <v>0.56799999999999995</v>
      </c>
      <c r="AE239" s="10">
        <v>0.24</v>
      </c>
      <c r="AF239" s="10">
        <v>0.222</v>
      </c>
      <c r="AG239" s="9">
        <v>140.66999999999999</v>
      </c>
      <c r="AH239" s="9">
        <v>362.33</v>
      </c>
      <c r="AI239" s="9">
        <v>14.99</v>
      </c>
      <c r="AJ239" s="9">
        <v>5.819</v>
      </c>
      <c r="AK239" s="9">
        <v>0.38822000000000001</v>
      </c>
      <c r="AL239" s="10" t="s">
        <v>55</v>
      </c>
      <c r="AM239" s="10" t="s">
        <v>55</v>
      </c>
      <c r="AN239" s="10">
        <v>2.4E-2</v>
      </c>
      <c r="AO239" s="10">
        <v>0.09</v>
      </c>
      <c r="AP239" s="10">
        <v>0.17599999999999999</v>
      </c>
      <c r="AQ239" s="9">
        <v>2180</v>
      </c>
      <c r="AR239" s="9">
        <v>0.24099999999999999</v>
      </c>
      <c r="AS239" s="10">
        <v>8.5999999999999993E-2</v>
      </c>
      <c r="AT239" s="10">
        <v>0.16300000000000001</v>
      </c>
      <c r="AU239" s="16">
        <v>0.80580177276390008</v>
      </c>
      <c r="AV239" s="1" t="str">
        <f t="shared" si="3"/>
        <v>no</v>
      </c>
    </row>
    <row r="240" spans="1:48" ht="14.25" hidden="1" customHeight="1">
      <c r="A240" s="7">
        <v>1051</v>
      </c>
      <c r="B240" s="8" t="s">
        <v>1838</v>
      </c>
      <c r="C240" s="8" t="s">
        <v>1813</v>
      </c>
      <c r="D240" s="9" t="s">
        <v>91</v>
      </c>
      <c r="E240" s="9" t="s">
        <v>51</v>
      </c>
      <c r="F240" s="9" t="s">
        <v>363</v>
      </c>
      <c r="G240" s="9">
        <v>950</v>
      </c>
      <c r="H240" s="10">
        <v>0.33100000000000002</v>
      </c>
      <c r="I240" s="10">
        <v>0.27300000000000002</v>
      </c>
      <c r="J240" s="10">
        <v>0.112</v>
      </c>
      <c r="K240" s="10">
        <v>0.96799999999999997</v>
      </c>
      <c r="L240" s="10">
        <v>0.23300000000000001</v>
      </c>
      <c r="M240" s="10">
        <v>0.46700000000000003</v>
      </c>
      <c r="N240" s="10">
        <v>0.74</v>
      </c>
      <c r="O240" s="9">
        <v>3744.52</v>
      </c>
      <c r="P240" s="9">
        <v>51</v>
      </c>
      <c r="Q240" s="9" t="s">
        <v>55</v>
      </c>
      <c r="R240" s="9">
        <v>751</v>
      </c>
      <c r="S240" s="11">
        <v>10814</v>
      </c>
      <c r="T240" s="9" t="s">
        <v>239</v>
      </c>
      <c r="U240" s="9" t="s">
        <v>1005</v>
      </c>
      <c r="V240" s="11">
        <v>5970</v>
      </c>
      <c r="W240" s="11">
        <v>63246</v>
      </c>
      <c r="X240" s="11">
        <v>72144</v>
      </c>
      <c r="Y240" s="11">
        <v>63810</v>
      </c>
      <c r="Z240" s="11">
        <v>55476</v>
      </c>
      <c r="AA240" s="11">
        <v>7341</v>
      </c>
      <c r="AB240" s="11">
        <v>15330</v>
      </c>
      <c r="AC240" s="9" t="s">
        <v>671</v>
      </c>
      <c r="AD240" s="10">
        <v>0.27400000000000002</v>
      </c>
      <c r="AE240" s="10">
        <v>0.42</v>
      </c>
      <c r="AF240" s="10">
        <v>0.43099999999999999</v>
      </c>
      <c r="AG240" s="9">
        <v>177.67</v>
      </c>
      <c r="AH240" s="9">
        <v>243.33</v>
      </c>
      <c r="AI240" s="9">
        <v>21.08</v>
      </c>
      <c r="AJ240" s="9">
        <v>15.388</v>
      </c>
      <c r="AK240" s="9">
        <v>0.73014000000000001</v>
      </c>
      <c r="AL240" s="10">
        <v>4.0000000000000001E-3</v>
      </c>
      <c r="AM240" s="10">
        <v>0.36899999999999999</v>
      </c>
      <c r="AN240" s="10">
        <v>2.3E-2</v>
      </c>
      <c r="AO240" s="10">
        <v>0.28999999999999998</v>
      </c>
      <c r="AP240" s="10">
        <v>0.17599999999999999</v>
      </c>
      <c r="AQ240" s="9">
        <v>4412</v>
      </c>
      <c r="AR240" s="9">
        <v>0.61</v>
      </c>
      <c r="AS240" s="10" t="s">
        <v>1839</v>
      </c>
      <c r="AT240" s="10">
        <v>5.7000000000000002E-2</v>
      </c>
      <c r="AU240" s="16">
        <v>0.62111801242236031</v>
      </c>
      <c r="AV240" s="1" t="str">
        <f t="shared" si="3"/>
        <v>no</v>
      </c>
    </row>
    <row r="241" spans="1:48" ht="14.25" hidden="1" customHeight="1">
      <c r="A241" s="7">
        <v>1017</v>
      </c>
      <c r="B241" s="8" t="s">
        <v>1797</v>
      </c>
      <c r="C241" s="8" t="s">
        <v>1798</v>
      </c>
      <c r="D241" s="9" t="s">
        <v>91</v>
      </c>
      <c r="E241" s="9" t="s">
        <v>59</v>
      </c>
      <c r="F241" s="9" t="s">
        <v>165</v>
      </c>
      <c r="G241" s="9">
        <v>890</v>
      </c>
      <c r="H241" s="10">
        <v>0.40799999999999997</v>
      </c>
      <c r="I241" s="10">
        <v>0.39</v>
      </c>
      <c r="J241" s="10">
        <v>0.27800000000000002</v>
      </c>
      <c r="K241" s="10">
        <v>0.96299999999999997</v>
      </c>
      <c r="L241" s="10">
        <v>0.01</v>
      </c>
      <c r="M241" s="10">
        <v>0.127</v>
      </c>
      <c r="N241" s="10">
        <v>0.64</v>
      </c>
      <c r="O241" s="9">
        <v>730.27</v>
      </c>
      <c r="P241" s="9">
        <v>8</v>
      </c>
      <c r="Q241" s="9" t="s">
        <v>55</v>
      </c>
      <c r="R241" s="9">
        <v>124</v>
      </c>
      <c r="S241" s="11" t="s">
        <v>55</v>
      </c>
      <c r="T241" s="9" t="s">
        <v>55</v>
      </c>
      <c r="U241" s="9" t="s">
        <v>55</v>
      </c>
      <c r="V241" s="11" t="s">
        <v>55</v>
      </c>
      <c r="W241" s="11">
        <v>53061</v>
      </c>
      <c r="X241" s="11">
        <v>66195</v>
      </c>
      <c r="Y241" s="11">
        <v>46917</v>
      </c>
      <c r="Z241" s="11">
        <v>45612</v>
      </c>
      <c r="AA241" s="11">
        <v>26500</v>
      </c>
      <c r="AB241" s="11">
        <v>26500</v>
      </c>
      <c r="AC241" s="9" t="s">
        <v>55</v>
      </c>
      <c r="AD241" s="10">
        <v>0.19</v>
      </c>
      <c r="AE241" s="10">
        <v>0.46</v>
      </c>
      <c r="AF241" s="10">
        <v>0.47699999999999998</v>
      </c>
      <c r="AG241" s="9">
        <v>57.33</v>
      </c>
      <c r="AH241" s="9">
        <v>121.33</v>
      </c>
      <c r="AI241" s="9">
        <v>12.74</v>
      </c>
      <c r="AJ241" s="9">
        <v>6.0190000000000001</v>
      </c>
      <c r="AK241" s="9">
        <v>0.47253000000000001</v>
      </c>
      <c r="AL241" s="10" t="s">
        <v>55</v>
      </c>
      <c r="AM241" s="10" t="s">
        <v>55</v>
      </c>
      <c r="AN241" s="10">
        <v>3.9E-2</v>
      </c>
      <c r="AO241" s="10">
        <v>0.254</v>
      </c>
      <c r="AP241" s="10">
        <v>7.3999999999999996E-2</v>
      </c>
      <c r="AQ241" s="9">
        <v>737</v>
      </c>
      <c r="AR241" s="9">
        <v>0.47</v>
      </c>
      <c r="AS241" s="10" t="s">
        <v>1799</v>
      </c>
      <c r="AT241" s="10">
        <v>0.218</v>
      </c>
      <c r="AU241" s="16">
        <v>0.6802721088435375</v>
      </c>
      <c r="AV241" s="1" t="str">
        <f t="shared" si="3"/>
        <v>no</v>
      </c>
    </row>
    <row r="242" spans="1:48" ht="14.25" hidden="1" customHeight="1">
      <c r="A242" s="7">
        <v>1020</v>
      </c>
      <c r="B242" s="8" t="s">
        <v>1803</v>
      </c>
      <c r="C242" s="8" t="s">
        <v>1798</v>
      </c>
      <c r="D242" s="9" t="s">
        <v>91</v>
      </c>
      <c r="E242" s="9" t="s">
        <v>59</v>
      </c>
      <c r="F242" s="9" t="s">
        <v>165</v>
      </c>
      <c r="G242" s="9">
        <v>925</v>
      </c>
      <c r="H242" s="10">
        <v>0.44700000000000001</v>
      </c>
      <c r="I242" s="10">
        <v>0.40600000000000003</v>
      </c>
      <c r="J242" s="10">
        <v>0.30499999999999999</v>
      </c>
      <c r="K242" s="10">
        <v>1</v>
      </c>
      <c r="L242" s="10">
        <v>2.5000000000000001E-2</v>
      </c>
      <c r="M242" s="10">
        <v>0.17299999999999999</v>
      </c>
      <c r="N242" s="10">
        <v>0.65</v>
      </c>
      <c r="O242" s="9">
        <v>784.07</v>
      </c>
      <c r="P242" s="9" t="s">
        <v>55</v>
      </c>
      <c r="Q242" s="9" t="s">
        <v>55</v>
      </c>
      <c r="R242" s="9">
        <v>131</v>
      </c>
      <c r="S242" s="11" t="s">
        <v>55</v>
      </c>
      <c r="T242" s="9" t="s">
        <v>55</v>
      </c>
      <c r="U242" s="9" t="s">
        <v>55</v>
      </c>
      <c r="V242" s="11" t="s">
        <v>55</v>
      </c>
      <c r="W242" s="11">
        <v>52591</v>
      </c>
      <c r="X242" s="11">
        <v>56142</v>
      </c>
      <c r="Y242" s="11">
        <v>51003</v>
      </c>
      <c r="Z242" s="11">
        <v>47484</v>
      </c>
      <c r="AA242" s="11">
        <v>27492</v>
      </c>
      <c r="AB242" s="11">
        <v>27492</v>
      </c>
      <c r="AC242" s="9" t="s">
        <v>55</v>
      </c>
      <c r="AD242" s="10">
        <v>0.2</v>
      </c>
      <c r="AE242" s="10">
        <v>0.41</v>
      </c>
      <c r="AF242" s="10">
        <v>0.41</v>
      </c>
      <c r="AG242" s="9">
        <v>63.67</v>
      </c>
      <c r="AH242" s="9">
        <v>136.66999999999999</v>
      </c>
      <c r="AI242" s="9">
        <v>12.32</v>
      </c>
      <c r="AJ242" s="9">
        <v>5.7370000000000001</v>
      </c>
      <c r="AK242" s="9">
        <v>0.46584999999999999</v>
      </c>
      <c r="AL242" s="10" t="s">
        <v>55</v>
      </c>
      <c r="AM242" s="10" t="s">
        <v>55</v>
      </c>
      <c r="AN242" s="10">
        <v>0.107</v>
      </c>
      <c r="AO242" s="10">
        <v>5.8999999999999997E-2</v>
      </c>
      <c r="AP242" s="10">
        <v>7.3999999999999996E-2</v>
      </c>
      <c r="AQ242" s="9">
        <v>796</v>
      </c>
      <c r="AR242" s="9">
        <v>2.032</v>
      </c>
      <c r="AS242" s="9">
        <v>1.4999999999999999E-2</v>
      </c>
      <c r="AT242" s="10">
        <v>0.247</v>
      </c>
      <c r="AU242" s="16">
        <v>0.32981530343007914</v>
      </c>
      <c r="AV242" s="1" t="str">
        <f t="shared" si="3"/>
        <v>no</v>
      </c>
    </row>
    <row r="243" spans="1:48" ht="14.25" hidden="1" customHeight="1">
      <c r="A243" s="7">
        <v>1024</v>
      </c>
      <c r="B243" s="8" t="s">
        <v>1808</v>
      </c>
      <c r="C243" s="8" t="s">
        <v>1798</v>
      </c>
      <c r="D243" s="9" t="s">
        <v>91</v>
      </c>
      <c r="E243" s="9" t="s">
        <v>51</v>
      </c>
      <c r="F243" s="9" t="s">
        <v>363</v>
      </c>
      <c r="G243" s="9">
        <v>981.5</v>
      </c>
      <c r="H243" s="10">
        <v>0.47799999999999998</v>
      </c>
      <c r="I243" s="10">
        <v>0.41299999999999998</v>
      </c>
      <c r="J243" s="10">
        <v>0.215</v>
      </c>
      <c r="K243" s="10">
        <v>0.94499999999999995</v>
      </c>
      <c r="L243" s="10">
        <v>0.19600000000000001</v>
      </c>
      <c r="M243" s="10">
        <v>0.47899999999999998</v>
      </c>
      <c r="N243" s="10">
        <v>0.66</v>
      </c>
      <c r="O243" s="9">
        <v>3341.94</v>
      </c>
      <c r="P243" s="9">
        <v>71</v>
      </c>
      <c r="Q243" s="9" t="s">
        <v>55</v>
      </c>
      <c r="R243" s="9">
        <v>790</v>
      </c>
      <c r="S243" s="9">
        <v>8817</v>
      </c>
      <c r="T243" s="9" t="s">
        <v>345</v>
      </c>
      <c r="U243" s="9" t="s">
        <v>1005</v>
      </c>
      <c r="V243" s="9">
        <v>6571</v>
      </c>
      <c r="W243" s="11">
        <v>62108</v>
      </c>
      <c r="X243" s="11">
        <v>71802</v>
      </c>
      <c r="Y243" s="11">
        <v>61344</v>
      </c>
      <c r="Z243" s="11">
        <v>55746</v>
      </c>
      <c r="AA243" s="11">
        <v>6830</v>
      </c>
      <c r="AB243" s="11">
        <v>16628</v>
      </c>
      <c r="AC243" s="9" t="s">
        <v>221</v>
      </c>
      <c r="AD243" s="10">
        <v>0.5</v>
      </c>
      <c r="AE243" s="10">
        <v>0.34</v>
      </c>
      <c r="AF243" s="10">
        <v>0.33300000000000002</v>
      </c>
      <c r="AG243" s="9">
        <v>197.33</v>
      </c>
      <c r="AH243" s="9">
        <v>250.33</v>
      </c>
      <c r="AI243" s="9">
        <v>16.940000000000001</v>
      </c>
      <c r="AJ243" s="9">
        <v>13.35</v>
      </c>
      <c r="AK243" s="9">
        <v>0.78827999999999998</v>
      </c>
      <c r="AL243" s="9">
        <v>5.0000000000000001E-3</v>
      </c>
      <c r="AM243" s="9">
        <v>0.49</v>
      </c>
      <c r="AN243" s="10">
        <v>4.0000000000000001E-3</v>
      </c>
      <c r="AO243" s="10">
        <v>0.161</v>
      </c>
      <c r="AP243" s="10">
        <v>7.3999999999999996E-2</v>
      </c>
      <c r="AQ243" s="9">
        <v>3861</v>
      </c>
      <c r="AR243" s="9">
        <v>0.53</v>
      </c>
      <c r="AS243" s="9" t="s">
        <v>609</v>
      </c>
      <c r="AT243" s="10" t="s">
        <v>153</v>
      </c>
      <c r="AU243" s="16">
        <v>0.65359477124183007</v>
      </c>
      <c r="AV243" s="1" t="str">
        <f t="shared" si="3"/>
        <v>no</v>
      </c>
    </row>
    <row r="244" spans="1:48" ht="14.25" hidden="1" customHeight="1">
      <c r="A244" s="7">
        <v>1025</v>
      </c>
      <c r="B244" s="8" t="s">
        <v>1809</v>
      </c>
      <c r="C244" s="8" t="s">
        <v>1798</v>
      </c>
      <c r="D244" s="9" t="s">
        <v>91</v>
      </c>
      <c r="E244" s="9" t="s">
        <v>51</v>
      </c>
      <c r="F244" s="9" t="s">
        <v>363</v>
      </c>
      <c r="G244" s="9">
        <v>900</v>
      </c>
      <c r="H244" s="10">
        <v>0.28499999999999998</v>
      </c>
      <c r="I244" s="10">
        <v>0.22</v>
      </c>
      <c r="J244" s="10">
        <v>0.114</v>
      </c>
      <c r="K244" s="10">
        <v>0.98099999999999998</v>
      </c>
      <c r="L244" s="10">
        <v>0.40100000000000002</v>
      </c>
      <c r="M244" s="10">
        <v>0.76600000000000001</v>
      </c>
      <c r="N244" s="10">
        <v>0.59</v>
      </c>
      <c r="O244" s="9">
        <v>2404.35</v>
      </c>
      <c r="P244" s="9">
        <v>11</v>
      </c>
      <c r="Q244" s="9" t="s">
        <v>55</v>
      </c>
      <c r="R244" s="9">
        <v>433</v>
      </c>
      <c r="S244" s="9">
        <v>9168</v>
      </c>
      <c r="T244" s="9" t="s">
        <v>975</v>
      </c>
      <c r="U244" s="9" t="s">
        <v>100</v>
      </c>
      <c r="V244" s="9">
        <v>4988</v>
      </c>
      <c r="W244" s="11">
        <v>57734</v>
      </c>
      <c r="X244" s="11">
        <v>63711</v>
      </c>
      <c r="Y244" s="11">
        <v>59202</v>
      </c>
      <c r="Z244" s="11">
        <v>44532</v>
      </c>
      <c r="AA244" s="11">
        <v>6662</v>
      </c>
      <c r="AB244" s="11">
        <v>15572</v>
      </c>
      <c r="AC244" s="9" t="s">
        <v>145</v>
      </c>
      <c r="AD244" s="10">
        <v>0.17499999999999999</v>
      </c>
      <c r="AE244" s="10">
        <v>0.56000000000000005</v>
      </c>
      <c r="AF244" s="10">
        <v>0.443</v>
      </c>
      <c r="AG244" s="9">
        <v>143.66999999999999</v>
      </c>
      <c r="AH244" s="9">
        <v>126.67</v>
      </c>
      <c r="AI244" s="9">
        <v>16.739999999999998</v>
      </c>
      <c r="AJ244" s="9">
        <v>18.981999999999999</v>
      </c>
      <c r="AK244" s="9">
        <v>1.1342099999999999</v>
      </c>
      <c r="AL244" s="9">
        <v>0.14799999999999999</v>
      </c>
      <c r="AM244" s="9">
        <v>0.308</v>
      </c>
      <c r="AN244" s="10">
        <v>8.9999999999999993E-3</v>
      </c>
      <c r="AO244" s="10">
        <v>0.17299999999999999</v>
      </c>
      <c r="AP244" s="10">
        <v>7.3999999999999996E-2</v>
      </c>
      <c r="AQ244" s="9">
        <v>3166</v>
      </c>
      <c r="AR244" s="9">
        <v>0.752</v>
      </c>
      <c r="AS244" s="10" t="s">
        <v>1716</v>
      </c>
      <c r="AT244" s="10">
        <v>0.11</v>
      </c>
      <c r="AU244" s="16">
        <v>0.57077625570776258</v>
      </c>
      <c r="AV244" s="1" t="str">
        <f t="shared" si="3"/>
        <v>no</v>
      </c>
    </row>
    <row r="245" spans="1:48" ht="14.25" hidden="1" customHeight="1">
      <c r="A245" s="7">
        <v>22</v>
      </c>
      <c r="B245" s="8" t="s">
        <v>139</v>
      </c>
      <c r="C245" s="8" t="s">
        <v>135</v>
      </c>
      <c r="D245" s="9" t="s">
        <v>63</v>
      </c>
      <c r="E245" s="9" t="s">
        <v>51</v>
      </c>
      <c r="F245" s="9" t="s">
        <v>64</v>
      </c>
      <c r="G245" s="9">
        <v>1090</v>
      </c>
      <c r="H245" s="10">
        <v>0.42399999999999999</v>
      </c>
      <c r="I245" s="10">
        <v>0.33</v>
      </c>
      <c r="J245" s="10">
        <v>0.153</v>
      </c>
      <c r="K245" s="10">
        <v>0.872</v>
      </c>
      <c r="L245" s="10">
        <v>0.54900000000000004</v>
      </c>
      <c r="M245" s="10">
        <v>0.67200000000000004</v>
      </c>
      <c r="N245" s="10">
        <v>0.75</v>
      </c>
      <c r="O245" s="9">
        <v>5803.35</v>
      </c>
      <c r="P245" s="9">
        <v>209</v>
      </c>
      <c r="Q245" s="9">
        <v>40</v>
      </c>
      <c r="R245" s="9">
        <v>572</v>
      </c>
      <c r="S245" s="11">
        <v>39067</v>
      </c>
      <c r="T245" s="9" t="s">
        <v>140</v>
      </c>
      <c r="U245" s="9" t="s">
        <v>141</v>
      </c>
      <c r="V245" s="11">
        <v>18639</v>
      </c>
      <c r="W245" s="11">
        <v>85635</v>
      </c>
      <c r="X245" s="11">
        <v>106884</v>
      </c>
      <c r="Y245" s="11">
        <v>85095</v>
      </c>
      <c r="Z245" s="11">
        <v>70020</v>
      </c>
      <c r="AA245" s="11">
        <v>5674</v>
      </c>
      <c r="AB245" s="11">
        <v>17303</v>
      </c>
      <c r="AC245" s="9" t="s">
        <v>142</v>
      </c>
      <c r="AD245" s="10">
        <v>0.17599999999999999</v>
      </c>
      <c r="AE245" s="10">
        <v>0.27</v>
      </c>
      <c r="AF245" s="10">
        <v>0.22800000000000001</v>
      </c>
      <c r="AG245" s="9">
        <v>686.67</v>
      </c>
      <c r="AH245" s="9">
        <v>1447.67</v>
      </c>
      <c r="AI245" s="9">
        <v>8.4499999999999993</v>
      </c>
      <c r="AJ245" s="9">
        <v>4.0090000000000003</v>
      </c>
      <c r="AK245" s="9">
        <v>0.47432999999999997</v>
      </c>
      <c r="AL245" s="10">
        <v>0.35799999999999998</v>
      </c>
      <c r="AM245" s="10">
        <v>0.27700000000000002</v>
      </c>
      <c r="AN245" s="10">
        <v>0.03</v>
      </c>
      <c r="AO245" s="10">
        <v>0.26100000000000001</v>
      </c>
      <c r="AP245" s="10">
        <v>0.375</v>
      </c>
      <c r="AQ245" s="9">
        <v>8638</v>
      </c>
      <c r="AR245" s="9">
        <v>0.78800000000000003</v>
      </c>
      <c r="AS245" s="10">
        <v>0.114</v>
      </c>
      <c r="AT245" s="10">
        <v>0.249</v>
      </c>
      <c r="AU245" s="16">
        <v>0.5592841163310962</v>
      </c>
      <c r="AV245" s="1" t="str">
        <f t="shared" si="3"/>
        <v>yes</v>
      </c>
    </row>
    <row r="246" spans="1:48" ht="14.25" hidden="1" customHeight="1">
      <c r="A246" s="7">
        <v>7</v>
      </c>
      <c r="B246" s="8" t="s">
        <v>86</v>
      </c>
      <c r="C246" s="8" t="s">
        <v>49</v>
      </c>
      <c r="D246" s="9" t="s">
        <v>63</v>
      </c>
      <c r="E246" s="9" t="s">
        <v>51</v>
      </c>
      <c r="F246" s="9" t="s">
        <v>77</v>
      </c>
      <c r="G246" s="9">
        <v>1175</v>
      </c>
      <c r="H246" s="10">
        <v>0.72899999999999998</v>
      </c>
      <c r="I246" s="10">
        <v>0.68300000000000005</v>
      </c>
      <c r="J246" s="10">
        <v>0.443</v>
      </c>
      <c r="K246" s="10">
        <v>0.79800000000000004</v>
      </c>
      <c r="L246" s="10">
        <v>9.4E-2</v>
      </c>
      <c r="M246" s="10">
        <v>0.23400000000000001</v>
      </c>
      <c r="N246" s="10">
        <v>0.9</v>
      </c>
      <c r="O246" s="9">
        <v>24582.05</v>
      </c>
      <c r="P246" s="9">
        <v>1107</v>
      </c>
      <c r="Q246" s="9">
        <v>519</v>
      </c>
      <c r="R246" s="9">
        <v>4638</v>
      </c>
      <c r="S246" s="11">
        <v>23833</v>
      </c>
      <c r="T246" s="9" t="s">
        <v>87</v>
      </c>
      <c r="U246" s="9" t="s">
        <v>88</v>
      </c>
      <c r="V246" s="11">
        <v>11440</v>
      </c>
      <c r="W246" s="11">
        <v>101446</v>
      </c>
      <c r="X246" s="11">
        <v>114615</v>
      </c>
      <c r="Y246" s="11">
        <v>81243</v>
      </c>
      <c r="Z246" s="11">
        <v>70767</v>
      </c>
      <c r="AA246" s="11">
        <v>10424</v>
      </c>
      <c r="AB246" s="11">
        <v>28040</v>
      </c>
      <c r="AC246" s="9" t="s">
        <v>89</v>
      </c>
      <c r="AD246" s="10">
        <v>0.61299999999999999</v>
      </c>
      <c r="AE246" s="10">
        <v>0.14000000000000001</v>
      </c>
      <c r="AF246" s="10">
        <v>0.16300000000000001</v>
      </c>
      <c r="AG246" s="9">
        <v>1304.33</v>
      </c>
      <c r="AH246" s="9">
        <v>3627.67</v>
      </c>
      <c r="AI246" s="9">
        <v>18.850000000000001</v>
      </c>
      <c r="AJ246" s="9">
        <v>6.7759999999999998</v>
      </c>
      <c r="AK246" s="9">
        <v>0.35954999999999998</v>
      </c>
      <c r="AL246" s="10">
        <v>0.182</v>
      </c>
      <c r="AM246" s="10">
        <v>0.39400000000000002</v>
      </c>
      <c r="AN246" s="10">
        <v>0.06</v>
      </c>
      <c r="AO246" s="10">
        <v>0.13700000000000001</v>
      </c>
      <c r="AP246" s="10">
        <v>0.33500000000000002</v>
      </c>
      <c r="AQ246" s="9">
        <v>27287</v>
      </c>
      <c r="AR246" s="9">
        <v>0.29599999999999999</v>
      </c>
      <c r="AS246" s="10">
        <v>0.19800000000000001</v>
      </c>
      <c r="AT246" s="10">
        <v>0.11600000000000001</v>
      </c>
      <c r="AU246" s="16">
        <v>0.77160493827160492</v>
      </c>
      <c r="AV246" s="1" t="str">
        <f t="shared" si="3"/>
        <v>yes</v>
      </c>
    </row>
    <row r="247" spans="1:48" ht="14.25" hidden="1" customHeight="1">
      <c r="A247" s="7">
        <v>5</v>
      </c>
      <c r="B247" s="8" t="s">
        <v>76</v>
      </c>
      <c r="C247" s="8" t="s">
        <v>49</v>
      </c>
      <c r="D247" s="9" t="s">
        <v>63</v>
      </c>
      <c r="E247" s="9" t="s">
        <v>51</v>
      </c>
      <c r="F247" s="9" t="s">
        <v>77</v>
      </c>
      <c r="G247" s="9">
        <v>1095</v>
      </c>
      <c r="H247" s="10">
        <v>0.66600000000000004</v>
      </c>
      <c r="I247" s="10">
        <v>0.622</v>
      </c>
      <c r="J247" s="10">
        <v>0.41099999999999998</v>
      </c>
      <c r="K247" s="10">
        <v>0.86099999999999999</v>
      </c>
      <c r="L247" s="10">
        <v>0.10199999999999999</v>
      </c>
      <c r="M247" s="10">
        <v>0.20799999999999999</v>
      </c>
      <c r="N247" s="10">
        <v>0.86</v>
      </c>
      <c r="O247" s="9">
        <v>33987.120000000003</v>
      </c>
      <c r="P247" s="9">
        <v>1672</v>
      </c>
      <c r="Q247" s="9">
        <v>523</v>
      </c>
      <c r="R247" s="9">
        <v>6195</v>
      </c>
      <c r="S247" s="11">
        <v>17623</v>
      </c>
      <c r="T247" s="9" t="s">
        <v>78</v>
      </c>
      <c r="U247" s="9" t="s">
        <v>79</v>
      </c>
      <c r="V247" s="11">
        <v>10271</v>
      </c>
      <c r="W247" s="11">
        <v>100975</v>
      </c>
      <c r="X247" s="11">
        <v>139977</v>
      </c>
      <c r="Y247" s="11">
        <v>91017</v>
      </c>
      <c r="Z247" s="11">
        <v>69561</v>
      </c>
      <c r="AA247" s="11">
        <v>10170</v>
      </c>
      <c r="AB247" s="11">
        <v>25950</v>
      </c>
      <c r="AC247" s="9" t="s">
        <v>80</v>
      </c>
      <c r="AD247" s="10">
        <v>0.56499999999999995</v>
      </c>
      <c r="AE247" s="10">
        <v>0.19</v>
      </c>
      <c r="AF247" s="10">
        <v>0.20100000000000001</v>
      </c>
      <c r="AG247" s="9">
        <v>1507.67</v>
      </c>
      <c r="AH247" s="9">
        <v>3849.67</v>
      </c>
      <c r="AI247" s="9">
        <v>22.54</v>
      </c>
      <c r="AJ247" s="9">
        <v>8.8290000000000006</v>
      </c>
      <c r="AK247" s="9">
        <v>0.39163999999999999</v>
      </c>
      <c r="AL247" s="10">
        <v>8.1000000000000003E-2</v>
      </c>
      <c r="AM247" s="10">
        <v>0.47299999999999998</v>
      </c>
      <c r="AN247" s="10">
        <v>4.1000000000000002E-2</v>
      </c>
      <c r="AO247" s="10">
        <v>0.192</v>
      </c>
      <c r="AP247" s="10">
        <v>0.33500000000000002</v>
      </c>
      <c r="AQ247" s="9">
        <v>37098</v>
      </c>
      <c r="AR247" s="9">
        <v>0.68300000000000005</v>
      </c>
      <c r="AS247" s="10">
        <v>0.14299999999999999</v>
      </c>
      <c r="AT247" s="10">
        <v>0.10100000000000001</v>
      </c>
      <c r="AU247" s="16">
        <v>0.59417706476529997</v>
      </c>
      <c r="AV247" s="1" t="str">
        <f t="shared" si="3"/>
        <v>no</v>
      </c>
    </row>
    <row r="248" spans="1:48" ht="14.25" hidden="1" customHeight="1">
      <c r="A248" s="7">
        <v>3</v>
      </c>
      <c r="B248" s="8" t="s">
        <v>62</v>
      </c>
      <c r="C248" s="8" t="s">
        <v>49</v>
      </c>
      <c r="D248" s="9" t="s">
        <v>63</v>
      </c>
      <c r="E248" s="9" t="s">
        <v>51</v>
      </c>
      <c r="F248" s="9" t="s">
        <v>64</v>
      </c>
      <c r="G248" s="9">
        <v>1200</v>
      </c>
      <c r="H248" s="10">
        <v>0.49399999999999999</v>
      </c>
      <c r="I248" s="10">
        <v>0.40799999999999997</v>
      </c>
      <c r="J248" s="10">
        <v>0.185</v>
      </c>
      <c r="K248" s="10">
        <v>0.76400000000000001</v>
      </c>
      <c r="L248" s="10">
        <v>0.20599999999999999</v>
      </c>
      <c r="M248" s="10">
        <v>0.44700000000000001</v>
      </c>
      <c r="N248" s="10">
        <v>0.8</v>
      </c>
      <c r="O248" s="9">
        <v>6396.14</v>
      </c>
      <c r="P248" s="9">
        <v>424</v>
      </c>
      <c r="Q248" s="9">
        <v>46</v>
      </c>
      <c r="R248" s="9">
        <v>1143</v>
      </c>
      <c r="S248" s="11">
        <v>15281</v>
      </c>
      <c r="T248" s="9" t="s">
        <v>65</v>
      </c>
      <c r="U248" s="9" t="s">
        <v>66</v>
      </c>
      <c r="V248" s="11">
        <v>10006</v>
      </c>
      <c r="W248" s="11">
        <v>97406</v>
      </c>
      <c r="X248" s="11">
        <v>121824</v>
      </c>
      <c r="Y248" s="11">
        <v>90090</v>
      </c>
      <c r="Z248" s="11">
        <v>75330</v>
      </c>
      <c r="AA248" s="11">
        <v>9128</v>
      </c>
      <c r="AB248" s="11">
        <v>20622</v>
      </c>
      <c r="AC248" s="9" t="s">
        <v>67</v>
      </c>
      <c r="AD248" s="10">
        <v>0.38500000000000001</v>
      </c>
      <c r="AE248" s="10">
        <v>0.27</v>
      </c>
      <c r="AF248" s="10">
        <v>0.318</v>
      </c>
      <c r="AG248" s="9">
        <v>387.33</v>
      </c>
      <c r="AH248" s="9">
        <v>885</v>
      </c>
      <c r="AI248" s="9">
        <v>16.510000000000002</v>
      </c>
      <c r="AJ248" s="9">
        <v>7.2270000000000003</v>
      </c>
      <c r="AK248" s="9">
        <v>0.43765999999999999</v>
      </c>
      <c r="AL248" s="10">
        <v>0.36599999999999999</v>
      </c>
      <c r="AM248" s="10">
        <v>0.32</v>
      </c>
      <c r="AN248" s="10">
        <v>6.5000000000000002E-2</v>
      </c>
      <c r="AO248" s="10">
        <v>0.216</v>
      </c>
      <c r="AP248" s="10">
        <v>0.33500000000000002</v>
      </c>
      <c r="AQ248" s="9">
        <v>7866</v>
      </c>
      <c r="AR248" s="9">
        <v>0.69099999999999995</v>
      </c>
      <c r="AS248" s="10">
        <v>0.12</v>
      </c>
      <c r="AT248" s="10">
        <v>0.109</v>
      </c>
      <c r="AU248" s="16">
        <v>0.59136605558840927</v>
      </c>
      <c r="AV248" s="1" t="str">
        <f t="shared" si="3"/>
        <v>yes</v>
      </c>
    </row>
    <row r="249" spans="1:48" ht="14.25" hidden="1" customHeight="1">
      <c r="A249" s="7">
        <v>16</v>
      </c>
      <c r="B249" s="8" t="s">
        <v>119</v>
      </c>
      <c r="C249" s="8" t="s">
        <v>49</v>
      </c>
      <c r="D249" s="9" t="s">
        <v>63</v>
      </c>
      <c r="E249" s="9" t="s">
        <v>51</v>
      </c>
      <c r="F249" s="9" t="s">
        <v>77</v>
      </c>
      <c r="G249" s="9">
        <v>980</v>
      </c>
      <c r="H249" s="10">
        <v>0.36099999999999999</v>
      </c>
      <c r="I249" s="10">
        <v>0.28899999999999998</v>
      </c>
      <c r="J249" s="10">
        <v>0.14299999999999999</v>
      </c>
      <c r="K249" s="10">
        <v>0.71099999999999997</v>
      </c>
      <c r="L249" s="10">
        <v>0.186</v>
      </c>
      <c r="M249" s="10">
        <v>0.32300000000000001</v>
      </c>
      <c r="N249" s="10">
        <v>0.73</v>
      </c>
      <c r="O249" s="9">
        <v>14558.15</v>
      </c>
      <c r="P249" s="9">
        <v>982</v>
      </c>
      <c r="Q249" s="9">
        <v>222</v>
      </c>
      <c r="R249" s="9">
        <v>1863</v>
      </c>
      <c r="S249" s="11">
        <v>15403</v>
      </c>
      <c r="T249" s="9" t="s">
        <v>120</v>
      </c>
      <c r="U249" s="9" t="s">
        <v>121</v>
      </c>
      <c r="V249" s="11">
        <v>10661</v>
      </c>
      <c r="W249" s="11">
        <v>77831</v>
      </c>
      <c r="X249" s="11">
        <v>85788</v>
      </c>
      <c r="Y249" s="11">
        <v>68274</v>
      </c>
      <c r="Z249" s="11">
        <v>61317</v>
      </c>
      <c r="AA249" s="11">
        <v>7332</v>
      </c>
      <c r="AB249" s="11">
        <v>14364</v>
      </c>
      <c r="AC249" s="9" t="s">
        <v>122</v>
      </c>
      <c r="AD249" s="10">
        <v>0.308</v>
      </c>
      <c r="AE249" s="10">
        <v>0.43</v>
      </c>
      <c r="AF249" s="10">
        <v>0.4</v>
      </c>
      <c r="AG249" s="9">
        <v>915</v>
      </c>
      <c r="AH249" s="9">
        <v>1859.67</v>
      </c>
      <c r="AI249" s="9">
        <v>15.91</v>
      </c>
      <c r="AJ249" s="9">
        <v>7.8280000000000003</v>
      </c>
      <c r="AK249" s="9">
        <v>0.49202000000000001</v>
      </c>
      <c r="AL249" s="10">
        <v>8.4000000000000005E-2</v>
      </c>
      <c r="AM249" s="10">
        <v>0.438</v>
      </c>
      <c r="AN249" s="10">
        <v>5.3999999999999999E-2</v>
      </c>
      <c r="AO249" s="10">
        <v>0.307</v>
      </c>
      <c r="AP249" s="10">
        <v>0.33500000000000002</v>
      </c>
      <c r="AQ249" s="9">
        <v>16211</v>
      </c>
      <c r="AR249" s="9">
        <v>1.3440000000000001</v>
      </c>
      <c r="AS249" s="10">
        <v>2.9000000000000001E-2</v>
      </c>
      <c r="AT249" s="10">
        <v>5.2999999999999999E-2</v>
      </c>
      <c r="AU249" s="16">
        <v>0.42662116040955633</v>
      </c>
      <c r="AV249" s="1" t="str">
        <f t="shared" si="3"/>
        <v>yes</v>
      </c>
    </row>
    <row r="250" spans="1:48" ht="14.25" hidden="1" customHeight="1">
      <c r="A250" s="7">
        <v>26</v>
      </c>
      <c r="B250" s="8" t="s">
        <v>154</v>
      </c>
      <c r="C250" s="8" t="s">
        <v>149</v>
      </c>
      <c r="D250" s="9" t="s">
        <v>63</v>
      </c>
      <c r="E250" s="9" t="s">
        <v>51</v>
      </c>
      <c r="F250" s="9" t="s">
        <v>77</v>
      </c>
      <c r="G250" s="9" t="s">
        <v>55</v>
      </c>
      <c r="H250" s="10">
        <v>0.51900000000000002</v>
      </c>
      <c r="I250" s="10">
        <v>0.48</v>
      </c>
      <c r="J250" s="10">
        <v>0.33200000000000002</v>
      </c>
      <c r="K250" s="10">
        <v>0.86499999999999999</v>
      </c>
      <c r="L250" s="10">
        <v>0.189</v>
      </c>
      <c r="M250" s="10">
        <v>0.44900000000000001</v>
      </c>
      <c r="N250" s="10">
        <v>0.74</v>
      </c>
      <c r="O250" s="9">
        <v>24879.01</v>
      </c>
      <c r="P250" s="9">
        <v>1222</v>
      </c>
      <c r="Q250" s="9">
        <v>127</v>
      </c>
      <c r="R250" s="9">
        <v>5262</v>
      </c>
      <c r="S250" s="11">
        <v>12765</v>
      </c>
      <c r="T250" s="9" t="s">
        <v>120</v>
      </c>
      <c r="U250" s="9" t="s">
        <v>155</v>
      </c>
      <c r="V250" s="11">
        <v>8224</v>
      </c>
      <c r="W250" s="11">
        <v>85358</v>
      </c>
      <c r="X250" s="11">
        <v>103599</v>
      </c>
      <c r="Y250" s="11">
        <v>75168</v>
      </c>
      <c r="Z250" s="11">
        <v>62028</v>
      </c>
      <c r="AA250" s="11">
        <v>10358</v>
      </c>
      <c r="AB250" s="11">
        <v>23348</v>
      </c>
      <c r="AC250" s="9" t="s">
        <v>156</v>
      </c>
      <c r="AD250" s="10">
        <v>0.42</v>
      </c>
      <c r="AE250" s="10">
        <v>0.37</v>
      </c>
      <c r="AF250" s="10">
        <v>0.36799999999999999</v>
      </c>
      <c r="AG250" s="9">
        <v>1252.33</v>
      </c>
      <c r="AH250" s="9">
        <v>1832.33</v>
      </c>
      <c r="AI250" s="9">
        <v>19.87</v>
      </c>
      <c r="AJ250" s="9">
        <v>13.577999999999999</v>
      </c>
      <c r="AK250" s="9">
        <v>0.68345999999999996</v>
      </c>
      <c r="AL250" s="10">
        <v>6.6000000000000003E-2</v>
      </c>
      <c r="AM250" s="10">
        <v>0.438</v>
      </c>
      <c r="AN250" s="10">
        <v>4.2999999999999997E-2</v>
      </c>
      <c r="AO250" s="10">
        <v>0.34100000000000003</v>
      </c>
      <c r="AP250" s="10">
        <v>0.434</v>
      </c>
      <c r="AQ250" s="9">
        <v>29021</v>
      </c>
      <c r="AR250" s="9">
        <v>1.381</v>
      </c>
      <c r="AS250" s="10">
        <v>9.2999999999999999E-2</v>
      </c>
      <c r="AT250" s="10">
        <v>9.9000000000000005E-2</v>
      </c>
      <c r="AU250" s="16">
        <v>0.41999160016799675</v>
      </c>
      <c r="AV250" s="1" t="str">
        <f t="shared" si="3"/>
        <v>yes</v>
      </c>
    </row>
    <row r="251" spans="1:48" ht="14.25" hidden="1" customHeight="1">
      <c r="A251" s="7">
        <v>85</v>
      </c>
      <c r="B251" s="8" t="s">
        <v>309</v>
      </c>
      <c r="C251" s="8" t="s">
        <v>199</v>
      </c>
      <c r="D251" s="9" t="s">
        <v>63</v>
      </c>
      <c r="E251" s="9" t="s">
        <v>51</v>
      </c>
      <c r="F251" s="9" t="s">
        <v>77</v>
      </c>
      <c r="G251" s="9">
        <v>1120</v>
      </c>
      <c r="H251" s="10">
        <v>0.68100000000000005</v>
      </c>
      <c r="I251" s="10">
        <v>0.58599999999999997</v>
      </c>
      <c r="J251" s="10">
        <v>0.30099999999999999</v>
      </c>
      <c r="K251" s="10">
        <v>0.85399999999999998</v>
      </c>
      <c r="L251" s="10">
        <v>0.111</v>
      </c>
      <c r="M251" s="10">
        <v>0.46899999999999997</v>
      </c>
      <c r="N251" s="10">
        <v>0.89</v>
      </c>
      <c r="O251" s="9">
        <v>31025.22</v>
      </c>
      <c r="P251" s="9">
        <v>1610</v>
      </c>
      <c r="Q251" s="9">
        <v>140</v>
      </c>
      <c r="R251" s="9">
        <v>6965</v>
      </c>
      <c r="S251" s="9">
        <v>11985</v>
      </c>
      <c r="T251" s="9" t="s">
        <v>120</v>
      </c>
      <c r="U251" s="9" t="s">
        <v>310</v>
      </c>
      <c r="V251" s="9">
        <v>6835</v>
      </c>
      <c r="W251" s="11">
        <v>94509</v>
      </c>
      <c r="X251" s="11">
        <v>101223</v>
      </c>
      <c r="Y251" s="11">
        <v>83916</v>
      </c>
      <c r="Z251" s="11">
        <v>80298</v>
      </c>
      <c r="AA251" s="11">
        <v>6976</v>
      </c>
      <c r="AB251" s="11">
        <v>18136</v>
      </c>
      <c r="AC251" s="9" t="s">
        <v>311</v>
      </c>
      <c r="AD251" s="10">
        <v>0.63900000000000001</v>
      </c>
      <c r="AE251" s="10">
        <v>0.28000000000000003</v>
      </c>
      <c r="AF251" s="10">
        <v>0.376</v>
      </c>
      <c r="AG251" s="9">
        <v>1114.33</v>
      </c>
      <c r="AH251" s="9">
        <v>1496</v>
      </c>
      <c r="AI251" s="9">
        <v>27.84</v>
      </c>
      <c r="AJ251" s="9">
        <v>20.739000000000001</v>
      </c>
      <c r="AK251" s="9">
        <v>0.74487999999999999</v>
      </c>
      <c r="AL251" s="9">
        <v>8.0000000000000002E-3</v>
      </c>
      <c r="AM251" s="9">
        <v>0.42399999999999999</v>
      </c>
      <c r="AN251" s="10">
        <v>8.1000000000000003E-2</v>
      </c>
      <c r="AO251" s="10">
        <v>0.52600000000000002</v>
      </c>
      <c r="AP251" s="10">
        <v>0.61099999999999999</v>
      </c>
      <c r="AQ251" s="9">
        <v>34254</v>
      </c>
      <c r="AR251" s="9">
        <v>0.58899999999999997</v>
      </c>
      <c r="AS251" s="10">
        <v>8.4000000000000005E-2</v>
      </c>
      <c r="AT251" s="9">
        <v>4.2000000000000003E-2</v>
      </c>
      <c r="AU251" s="16">
        <v>0.62932662051604782</v>
      </c>
      <c r="AV251" s="1" t="str">
        <f t="shared" si="3"/>
        <v>no</v>
      </c>
    </row>
    <row r="252" spans="1:48" ht="14.25" hidden="1" customHeight="1">
      <c r="A252" s="7">
        <v>1114</v>
      </c>
      <c r="B252" s="8" t="s">
        <v>1940</v>
      </c>
      <c r="C252" s="8" t="s">
        <v>199</v>
      </c>
      <c r="D252" s="9" t="s">
        <v>63</v>
      </c>
      <c r="E252" s="9" t="s">
        <v>51</v>
      </c>
      <c r="F252" s="9" t="s">
        <v>64</v>
      </c>
      <c r="G252" s="9">
        <v>1010</v>
      </c>
      <c r="H252" s="10">
        <v>0.66300000000000003</v>
      </c>
      <c r="I252" s="10">
        <v>0.66300000000000003</v>
      </c>
      <c r="J252" s="9">
        <v>4.5999999999999999E-2</v>
      </c>
      <c r="K252" s="10">
        <v>0.93300000000000005</v>
      </c>
      <c r="L252" s="9">
        <v>1.2E-2</v>
      </c>
      <c r="M252" s="9">
        <v>5.3999999999999999E-2</v>
      </c>
      <c r="N252" s="10">
        <v>0.84</v>
      </c>
      <c r="O252" s="9">
        <v>6641.46</v>
      </c>
      <c r="P252" s="9">
        <v>33</v>
      </c>
      <c r="Q252" s="9">
        <v>30</v>
      </c>
      <c r="R252" s="9">
        <v>1100</v>
      </c>
      <c r="S252" s="9">
        <v>27302</v>
      </c>
      <c r="T252" s="9" t="s">
        <v>55</v>
      </c>
      <c r="U252" s="9" t="s">
        <v>483</v>
      </c>
      <c r="V252" s="9">
        <v>8899</v>
      </c>
      <c r="W252" s="11">
        <v>103544</v>
      </c>
      <c r="X252" s="11">
        <v>148014</v>
      </c>
      <c r="Y252" s="11">
        <v>101025</v>
      </c>
      <c r="Z252" s="11">
        <v>83898</v>
      </c>
      <c r="AA252" s="11">
        <v>13208</v>
      </c>
      <c r="AB252" s="11">
        <v>37916</v>
      </c>
      <c r="AC252" s="9" t="s">
        <v>1265</v>
      </c>
      <c r="AD252" s="10">
        <v>0.67300000000000004</v>
      </c>
      <c r="AE252" s="10">
        <v>0.62</v>
      </c>
      <c r="AF252" s="9">
        <v>0.61099999999999999</v>
      </c>
      <c r="AG252" s="9">
        <v>333</v>
      </c>
      <c r="AH252" s="9">
        <v>792</v>
      </c>
      <c r="AI252" s="9">
        <v>19.940000000000001</v>
      </c>
      <c r="AJ252" s="9">
        <v>8.3859999999999992</v>
      </c>
      <c r="AK252" s="9">
        <v>0.42044999999999999</v>
      </c>
      <c r="AL252" s="9">
        <v>0.13500000000000001</v>
      </c>
      <c r="AM252" s="9">
        <v>0.247</v>
      </c>
      <c r="AN252" s="10">
        <v>6.9000000000000006E-2</v>
      </c>
      <c r="AO252" s="10">
        <v>0.78</v>
      </c>
      <c r="AP252" s="10">
        <v>0.61099999999999999</v>
      </c>
      <c r="AQ252" s="9">
        <v>6685</v>
      </c>
      <c r="AR252" s="9">
        <v>0.54900000000000004</v>
      </c>
      <c r="AS252" s="9" t="s">
        <v>1941</v>
      </c>
      <c r="AT252" s="9" t="s">
        <v>921</v>
      </c>
      <c r="AU252" s="16">
        <v>0.64557779212395094</v>
      </c>
      <c r="AV252" s="1" t="str">
        <f t="shared" si="3"/>
        <v>yes</v>
      </c>
    </row>
    <row r="253" spans="1:48" ht="14.25" hidden="1" customHeight="1">
      <c r="A253" s="7">
        <v>106</v>
      </c>
      <c r="B253" s="8" t="s">
        <v>356</v>
      </c>
      <c r="C253" s="8" t="s">
        <v>344</v>
      </c>
      <c r="D253" s="9" t="s">
        <v>63</v>
      </c>
      <c r="E253" s="9" t="s">
        <v>51</v>
      </c>
      <c r="F253" s="9" t="s">
        <v>64</v>
      </c>
      <c r="G253" s="9">
        <v>1335</v>
      </c>
      <c r="H253" s="10">
        <v>0.76500000000000001</v>
      </c>
      <c r="I253" s="10">
        <v>0.72599999999999998</v>
      </c>
      <c r="J253" s="10">
        <v>0.49</v>
      </c>
      <c r="K253" s="10">
        <v>0.76100000000000001</v>
      </c>
      <c r="L253" s="10">
        <v>4.8000000000000001E-2</v>
      </c>
      <c r="M253" s="10">
        <v>0.161</v>
      </c>
      <c r="N253" s="10">
        <v>0.94</v>
      </c>
      <c r="O253" s="9">
        <v>5724.87</v>
      </c>
      <c r="P253" s="9">
        <v>346</v>
      </c>
      <c r="Q253" s="9">
        <v>124</v>
      </c>
      <c r="R253" s="9">
        <v>917</v>
      </c>
      <c r="S253" s="9">
        <v>20417</v>
      </c>
      <c r="T253" s="9" t="s">
        <v>357</v>
      </c>
      <c r="U253" s="9" t="s">
        <v>247</v>
      </c>
      <c r="V253" s="9">
        <v>16045</v>
      </c>
      <c r="W253" s="11">
        <v>109479</v>
      </c>
      <c r="X253" s="11">
        <v>134568</v>
      </c>
      <c r="Y253" s="11">
        <v>99648</v>
      </c>
      <c r="Z253" s="11">
        <v>85653</v>
      </c>
      <c r="AA253" s="11">
        <v>17353</v>
      </c>
      <c r="AB253" s="11">
        <v>34828</v>
      </c>
      <c r="AC253" s="9" t="s">
        <v>243</v>
      </c>
      <c r="AD253" s="10">
        <v>0.73899999999999999</v>
      </c>
      <c r="AE253" s="10">
        <v>0.14000000000000001</v>
      </c>
      <c r="AF253" s="10">
        <v>0.16900000000000001</v>
      </c>
      <c r="AG253" s="9">
        <v>392.33</v>
      </c>
      <c r="AH253" s="9">
        <v>587</v>
      </c>
      <c r="AI253" s="9">
        <v>14.59</v>
      </c>
      <c r="AJ253" s="9">
        <v>9.7530000000000001</v>
      </c>
      <c r="AK253" s="9">
        <v>0.66837000000000002</v>
      </c>
      <c r="AL253" s="9">
        <v>0.28100000000000003</v>
      </c>
      <c r="AM253" s="9">
        <v>0.442</v>
      </c>
      <c r="AN253" s="10">
        <v>0.12</v>
      </c>
      <c r="AO253" s="10">
        <v>0.16800000000000001</v>
      </c>
      <c r="AP253" s="10">
        <v>0.308</v>
      </c>
      <c r="AQ253" s="9">
        <v>6054</v>
      </c>
      <c r="AR253" s="9">
        <v>0.94499999999999995</v>
      </c>
      <c r="AS253" s="10">
        <v>0.13900000000000001</v>
      </c>
      <c r="AT253" s="10">
        <v>2.5999999999999999E-2</v>
      </c>
      <c r="AU253" s="16">
        <v>0.51413881748071977</v>
      </c>
      <c r="AV253" s="1" t="str">
        <f t="shared" si="3"/>
        <v>yes</v>
      </c>
    </row>
    <row r="254" spans="1:48" ht="14.25" hidden="1" customHeight="1">
      <c r="A254" s="7">
        <v>102</v>
      </c>
      <c r="B254" s="8" t="s">
        <v>347</v>
      </c>
      <c r="C254" s="8" t="s">
        <v>344</v>
      </c>
      <c r="D254" s="9" t="s">
        <v>63</v>
      </c>
      <c r="E254" s="9" t="s">
        <v>51</v>
      </c>
      <c r="F254" s="9" t="s">
        <v>77</v>
      </c>
      <c r="G254" s="9">
        <v>1095</v>
      </c>
      <c r="H254" s="10">
        <v>0.45600000000000002</v>
      </c>
      <c r="I254" s="10">
        <v>0.37</v>
      </c>
      <c r="J254" s="10">
        <v>0.16600000000000001</v>
      </c>
      <c r="K254" s="10">
        <v>0.59299999999999997</v>
      </c>
      <c r="L254" s="10">
        <v>0.42499999999999999</v>
      </c>
      <c r="M254" s="10">
        <v>0.61399999999999999</v>
      </c>
      <c r="N254" s="10">
        <v>0.68</v>
      </c>
      <c r="O254" s="9">
        <v>16667.05</v>
      </c>
      <c r="P254" s="9">
        <v>1910</v>
      </c>
      <c r="Q254" s="9">
        <v>652</v>
      </c>
      <c r="R254" s="9">
        <v>2435</v>
      </c>
      <c r="S254" s="11">
        <v>15265</v>
      </c>
      <c r="T254" s="9" t="s">
        <v>348</v>
      </c>
      <c r="U254" s="9" t="s">
        <v>256</v>
      </c>
      <c r="V254" s="11">
        <v>28836</v>
      </c>
      <c r="W254" s="11">
        <v>111568</v>
      </c>
      <c r="X254" s="11">
        <v>126792</v>
      </c>
      <c r="Y254" s="11">
        <v>93303</v>
      </c>
      <c r="Z254" s="11">
        <v>85401</v>
      </c>
      <c r="AA254" s="11">
        <v>8692</v>
      </c>
      <c r="AB254" s="11">
        <v>23704</v>
      </c>
      <c r="AC254" s="11" t="s">
        <v>55</v>
      </c>
      <c r="AD254" s="10">
        <v>0.47399999999999998</v>
      </c>
      <c r="AE254" s="10">
        <v>0.4</v>
      </c>
      <c r="AF254" s="10">
        <v>0.27500000000000002</v>
      </c>
      <c r="AG254" s="9">
        <v>4488.33</v>
      </c>
      <c r="AH254" s="9">
        <v>5362</v>
      </c>
      <c r="AI254" s="9">
        <v>3.71</v>
      </c>
      <c r="AJ254" s="9">
        <v>3.1080000000000001</v>
      </c>
      <c r="AK254" s="9">
        <v>0.83706000000000003</v>
      </c>
      <c r="AL254" s="10">
        <v>0.28100000000000003</v>
      </c>
      <c r="AM254" s="10">
        <v>0.46700000000000003</v>
      </c>
      <c r="AN254" s="10">
        <v>6.4000000000000001E-2</v>
      </c>
      <c r="AO254" s="10">
        <v>0.315</v>
      </c>
      <c r="AP254" s="10">
        <v>0.308</v>
      </c>
      <c r="AQ254" s="9">
        <v>23671</v>
      </c>
      <c r="AR254" s="9">
        <v>1.0329999999999999</v>
      </c>
      <c r="AS254" s="9" t="s">
        <v>288</v>
      </c>
      <c r="AT254" s="10" t="s">
        <v>349</v>
      </c>
      <c r="AU254" s="16">
        <v>0.49188391539596654</v>
      </c>
      <c r="AV254" s="1" t="str">
        <f t="shared" si="3"/>
        <v>yes</v>
      </c>
    </row>
    <row r="255" spans="1:48" ht="14.25" hidden="1" customHeight="1">
      <c r="A255" s="7">
        <v>108</v>
      </c>
      <c r="B255" s="8" t="s">
        <v>360</v>
      </c>
      <c r="C255" s="8" t="s">
        <v>344</v>
      </c>
      <c r="D255" s="9" t="s">
        <v>63</v>
      </c>
      <c r="E255" s="9" t="s">
        <v>59</v>
      </c>
      <c r="F255" s="9" t="s">
        <v>361</v>
      </c>
      <c r="G255" s="9">
        <v>1215</v>
      </c>
      <c r="H255" s="10">
        <v>0.76900000000000002</v>
      </c>
      <c r="I255" s="10">
        <v>0.76100000000000001</v>
      </c>
      <c r="J255" s="10">
        <v>0.66500000000000004</v>
      </c>
      <c r="K255" s="10">
        <v>0.48799999999999999</v>
      </c>
      <c r="L255" s="10">
        <v>5.3999999999999999E-2</v>
      </c>
      <c r="M255" s="10">
        <v>0.13300000000000001</v>
      </c>
      <c r="N255" s="10">
        <v>0.86</v>
      </c>
      <c r="O255" s="9">
        <v>9789.1200000000008</v>
      </c>
      <c r="P255" s="9">
        <v>2249</v>
      </c>
      <c r="Q255" s="9">
        <v>387</v>
      </c>
      <c r="R255" s="9">
        <v>1432</v>
      </c>
      <c r="S255" s="9" t="s">
        <v>55</v>
      </c>
      <c r="T255" s="9" t="s">
        <v>55</v>
      </c>
      <c r="U255" s="9" t="s">
        <v>55</v>
      </c>
      <c r="V255" s="9" t="s">
        <v>55</v>
      </c>
      <c r="W255" s="9">
        <v>105918</v>
      </c>
      <c r="X255" s="9">
        <v>132516</v>
      </c>
      <c r="Y255" s="9">
        <v>94599</v>
      </c>
      <c r="Z255" s="9">
        <v>77121</v>
      </c>
      <c r="AA255" s="11">
        <v>44178</v>
      </c>
      <c r="AB255" s="11">
        <v>44178</v>
      </c>
      <c r="AC255" s="9" t="s">
        <v>55</v>
      </c>
      <c r="AD255" s="10">
        <v>0.753</v>
      </c>
      <c r="AE255" s="10">
        <v>0.16</v>
      </c>
      <c r="AF255" s="10">
        <v>0.17199999999999999</v>
      </c>
      <c r="AG255" s="9">
        <v>902</v>
      </c>
      <c r="AH255" s="9">
        <v>1405</v>
      </c>
      <c r="AI255" s="9">
        <v>10.85</v>
      </c>
      <c r="AJ255" s="9">
        <v>6.9669999999999996</v>
      </c>
      <c r="AK255" s="9">
        <v>0.64198999999999995</v>
      </c>
      <c r="AL255" s="9" t="s">
        <v>55</v>
      </c>
      <c r="AM255" s="9" t="s">
        <v>55</v>
      </c>
      <c r="AN255" s="10">
        <v>9.7000000000000003E-2</v>
      </c>
      <c r="AO255" s="10">
        <v>0.19900000000000001</v>
      </c>
      <c r="AP255" s="10">
        <v>0.308</v>
      </c>
      <c r="AQ255" s="9">
        <v>11797</v>
      </c>
      <c r="AR255" s="9">
        <v>0.97499999999999998</v>
      </c>
      <c r="AS255" s="10">
        <v>0.108</v>
      </c>
      <c r="AT255" s="10">
        <v>1.4999999999999999E-2</v>
      </c>
      <c r="AU255" s="16">
        <v>0.50632911392405067</v>
      </c>
      <c r="AV255" s="1" t="str">
        <f t="shared" si="3"/>
        <v>yes</v>
      </c>
    </row>
    <row r="256" spans="1:48" ht="14.25" hidden="1" customHeight="1">
      <c r="A256" s="7">
        <v>112</v>
      </c>
      <c r="B256" s="8" t="s">
        <v>370</v>
      </c>
      <c r="C256" s="8" t="s">
        <v>344</v>
      </c>
      <c r="D256" s="9" t="s">
        <v>63</v>
      </c>
      <c r="E256" s="9" t="s">
        <v>51</v>
      </c>
      <c r="F256" s="9" t="s">
        <v>64</v>
      </c>
      <c r="G256" s="9">
        <v>1035</v>
      </c>
      <c r="H256" s="10">
        <v>0.47599999999999998</v>
      </c>
      <c r="I256" s="10">
        <v>0.44</v>
      </c>
      <c r="J256" s="10">
        <v>0.26600000000000001</v>
      </c>
      <c r="K256" s="10">
        <v>0.77200000000000002</v>
      </c>
      <c r="L256" s="10">
        <v>0.13100000000000001</v>
      </c>
      <c r="M256" s="10">
        <v>0.31900000000000001</v>
      </c>
      <c r="N256" s="10">
        <v>0.72</v>
      </c>
      <c r="O256" s="9">
        <v>10318.91</v>
      </c>
      <c r="P256" s="9">
        <v>655</v>
      </c>
      <c r="Q256" s="9">
        <v>82</v>
      </c>
      <c r="R256" s="9">
        <v>2134</v>
      </c>
      <c r="S256" s="9">
        <v>9902</v>
      </c>
      <c r="T256" s="9" t="s">
        <v>371</v>
      </c>
      <c r="U256" s="9" t="s">
        <v>372</v>
      </c>
      <c r="V256" s="9">
        <v>9018</v>
      </c>
      <c r="W256" s="11">
        <v>73970</v>
      </c>
      <c r="X256" s="11">
        <v>90549</v>
      </c>
      <c r="Y256" s="11">
        <v>66600</v>
      </c>
      <c r="Z256" s="11">
        <v>56052</v>
      </c>
      <c r="AA256" s="11">
        <v>8166</v>
      </c>
      <c r="AB256" s="11">
        <v>19752</v>
      </c>
      <c r="AC256" s="9" t="s">
        <v>373</v>
      </c>
      <c r="AD256" s="10">
        <v>0.41499999999999998</v>
      </c>
      <c r="AE256" s="10">
        <v>0.36</v>
      </c>
      <c r="AF256" s="10">
        <v>0.34100000000000003</v>
      </c>
      <c r="AG256" s="9">
        <v>589.66999999999996</v>
      </c>
      <c r="AH256" s="9">
        <v>837.33</v>
      </c>
      <c r="AI256" s="9">
        <v>17.5</v>
      </c>
      <c r="AJ256" s="9">
        <v>12.324</v>
      </c>
      <c r="AK256" s="9">
        <v>0.70421999999999996</v>
      </c>
      <c r="AL256" s="9">
        <v>1.7000000000000001E-2</v>
      </c>
      <c r="AM256" s="9">
        <v>0.505</v>
      </c>
      <c r="AN256" s="10">
        <v>2.7E-2</v>
      </c>
      <c r="AO256" s="10">
        <v>0.24399999999999999</v>
      </c>
      <c r="AP256" s="10">
        <v>0.308</v>
      </c>
      <c r="AQ256" s="9">
        <v>12216</v>
      </c>
      <c r="AR256" s="9">
        <v>0.52900000000000003</v>
      </c>
      <c r="AS256" s="10">
        <v>6.4000000000000001E-2</v>
      </c>
      <c r="AT256" s="10">
        <v>6.0999999999999999E-2</v>
      </c>
      <c r="AU256" s="16">
        <v>0.65402223675604965</v>
      </c>
      <c r="AV256" s="1" t="str">
        <f t="shared" si="3"/>
        <v>yes</v>
      </c>
    </row>
    <row r="257" spans="1:48" ht="14.25" hidden="1" customHeight="1">
      <c r="A257" s="7">
        <v>134</v>
      </c>
      <c r="B257" s="8" t="s">
        <v>421</v>
      </c>
      <c r="C257" s="8" t="s">
        <v>422</v>
      </c>
      <c r="D257" s="9" t="s">
        <v>63</v>
      </c>
      <c r="E257" s="9" t="s">
        <v>59</v>
      </c>
      <c r="F257" s="9" t="s">
        <v>361</v>
      </c>
      <c r="G257" s="9">
        <v>1245</v>
      </c>
      <c r="H257" s="10">
        <v>0.81200000000000006</v>
      </c>
      <c r="I257" s="10">
        <v>0.80200000000000005</v>
      </c>
      <c r="J257" s="10">
        <v>0.76200000000000001</v>
      </c>
      <c r="K257" s="10">
        <v>0.59899999999999998</v>
      </c>
      <c r="L257" s="10">
        <v>4.7E-2</v>
      </c>
      <c r="M257" s="10">
        <v>0.14299999999999999</v>
      </c>
      <c r="N257" s="10">
        <v>0.88</v>
      </c>
      <c r="O257" s="9">
        <v>11466.42</v>
      </c>
      <c r="P257" s="9">
        <v>1600</v>
      </c>
      <c r="Q257" s="9">
        <v>526</v>
      </c>
      <c r="R257" s="9">
        <v>1866</v>
      </c>
      <c r="S257" s="11" t="s">
        <v>55</v>
      </c>
      <c r="T257" s="9" t="s">
        <v>55</v>
      </c>
      <c r="U257" s="9" t="s">
        <v>55</v>
      </c>
      <c r="V257" s="11" t="s">
        <v>55</v>
      </c>
      <c r="W257" s="11">
        <v>117803</v>
      </c>
      <c r="X257" s="11">
        <v>160128</v>
      </c>
      <c r="Y257" s="11">
        <v>103833</v>
      </c>
      <c r="Z257" s="11">
        <v>82233</v>
      </c>
      <c r="AA257" s="11">
        <v>43103</v>
      </c>
      <c r="AB257" s="11">
        <v>43103</v>
      </c>
      <c r="AC257" s="9" t="s">
        <v>55</v>
      </c>
      <c r="AD257" s="10">
        <v>0.78400000000000003</v>
      </c>
      <c r="AE257" s="10">
        <v>0.2</v>
      </c>
      <c r="AF257" s="10">
        <v>0.17100000000000001</v>
      </c>
      <c r="AG257" s="9">
        <v>1005</v>
      </c>
      <c r="AH257" s="9">
        <v>1265.33</v>
      </c>
      <c r="AI257" s="9">
        <v>11.41</v>
      </c>
      <c r="AJ257" s="9">
        <v>9.0619999999999994</v>
      </c>
      <c r="AK257" s="9">
        <v>0.79425999999999997</v>
      </c>
      <c r="AL257" s="10" t="s">
        <v>55</v>
      </c>
      <c r="AM257" s="10" t="s">
        <v>55</v>
      </c>
      <c r="AN257" s="10">
        <v>0.104</v>
      </c>
      <c r="AO257" s="10">
        <v>0.28100000000000003</v>
      </c>
      <c r="AP257" s="10" t="s">
        <v>55</v>
      </c>
      <c r="AQ257" s="9">
        <v>13198</v>
      </c>
      <c r="AR257" s="9">
        <v>1.3520000000000001</v>
      </c>
      <c r="AS257" s="9" t="s">
        <v>423</v>
      </c>
      <c r="AT257" s="9">
        <v>2.8000000000000001E-2</v>
      </c>
      <c r="AU257" s="16">
        <v>0.42517006802721091</v>
      </c>
      <c r="AV257" s="1" t="str">
        <f t="shared" si="3"/>
        <v>yes</v>
      </c>
    </row>
    <row r="258" spans="1:48" ht="14.25" hidden="1" customHeight="1">
      <c r="A258" s="7">
        <v>135</v>
      </c>
      <c r="B258" s="8" t="s">
        <v>424</v>
      </c>
      <c r="C258" s="8" t="s">
        <v>422</v>
      </c>
      <c r="D258" s="9" t="s">
        <v>63</v>
      </c>
      <c r="E258" s="9" t="s">
        <v>59</v>
      </c>
      <c r="F258" s="9" t="s">
        <v>361</v>
      </c>
      <c r="G258" s="9" t="s">
        <v>55</v>
      </c>
      <c r="H258" s="10">
        <v>0.69199999999999995</v>
      </c>
      <c r="I258" s="10">
        <v>0.68</v>
      </c>
      <c r="J258" s="10">
        <v>0.61599999999999999</v>
      </c>
      <c r="K258" s="10">
        <v>0.53400000000000003</v>
      </c>
      <c r="L258" s="10">
        <v>4.2999999999999997E-2</v>
      </c>
      <c r="M258" s="10">
        <v>9.0999999999999998E-2</v>
      </c>
      <c r="N258" s="10">
        <v>0.86</v>
      </c>
      <c r="O258" s="9">
        <v>5234.04</v>
      </c>
      <c r="P258" s="9">
        <v>686</v>
      </c>
      <c r="Q258" s="9">
        <v>248</v>
      </c>
      <c r="R258" s="9">
        <v>852</v>
      </c>
      <c r="S258" s="9" t="s">
        <v>55</v>
      </c>
      <c r="T258" s="9" t="s">
        <v>55</v>
      </c>
      <c r="U258" s="9" t="s">
        <v>55</v>
      </c>
      <c r="V258" s="9" t="s">
        <v>55</v>
      </c>
      <c r="W258" s="11">
        <v>88142</v>
      </c>
      <c r="X258" s="11">
        <v>116343</v>
      </c>
      <c r="Y258" s="11">
        <v>83988</v>
      </c>
      <c r="Z258" s="11">
        <v>69381</v>
      </c>
      <c r="AA258" s="11">
        <v>40932</v>
      </c>
      <c r="AB258" s="11">
        <v>40932</v>
      </c>
      <c r="AC258" s="9" t="s">
        <v>55</v>
      </c>
      <c r="AD258" s="10">
        <v>0.61299999999999999</v>
      </c>
      <c r="AE258" s="10">
        <v>0.13</v>
      </c>
      <c r="AF258" s="10">
        <v>0.13200000000000001</v>
      </c>
      <c r="AG258" s="9">
        <v>521.33000000000004</v>
      </c>
      <c r="AH258" s="9">
        <v>783</v>
      </c>
      <c r="AI258" s="9">
        <v>10.039999999999999</v>
      </c>
      <c r="AJ258" s="9">
        <v>6.6849999999999996</v>
      </c>
      <c r="AK258" s="9">
        <v>0.66581999999999997</v>
      </c>
      <c r="AL258" s="9" t="s">
        <v>55</v>
      </c>
      <c r="AM258" s="9" t="s">
        <v>55</v>
      </c>
      <c r="AN258" s="10">
        <v>8.4000000000000005E-2</v>
      </c>
      <c r="AO258" s="10">
        <v>0.25900000000000001</v>
      </c>
      <c r="AP258" s="10" t="s">
        <v>55</v>
      </c>
      <c r="AQ258" s="9">
        <v>6521</v>
      </c>
      <c r="AR258" s="9">
        <v>0.67600000000000005</v>
      </c>
      <c r="AS258" s="10" t="s">
        <v>425</v>
      </c>
      <c r="AT258" s="10">
        <v>7.9000000000000001E-2</v>
      </c>
      <c r="AU258" s="16">
        <v>0.59665871121718372</v>
      </c>
      <c r="AV258" s="1" t="str">
        <f t="shared" si="3"/>
        <v>yes</v>
      </c>
    </row>
    <row r="259" spans="1:48" ht="14.25" hidden="1" customHeight="1">
      <c r="A259" s="7">
        <v>138</v>
      </c>
      <c r="B259" s="8" t="s">
        <v>430</v>
      </c>
      <c r="C259" s="8" t="s">
        <v>422</v>
      </c>
      <c r="D259" s="9" t="s">
        <v>63</v>
      </c>
      <c r="E259" s="9" t="s">
        <v>59</v>
      </c>
      <c r="F259" s="9" t="s">
        <v>361</v>
      </c>
      <c r="G259" s="9">
        <v>1105</v>
      </c>
      <c r="H259" s="10">
        <v>0.60299999999999998</v>
      </c>
      <c r="I259" s="10">
        <v>0.55000000000000004</v>
      </c>
      <c r="J259" s="10">
        <v>0.39800000000000002</v>
      </c>
      <c r="K259" s="10">
        <v>0.68799999999999994</v>
      </c>
      <c r="L259" s="10">
        <v>6.8000000000000005E-2</v>
      </c>
      <c r="M259" s="10">
        <v>0.19400000000000001</v>
      </c>
      <c r="N259" s="10">
        <v>0.89</v>
      </c>
      <c r="O259" s="9">
        <v>9398.73</v>
      </c>
      <c r="P259" s="9">
        <v>310</v>
      </c>
      <c r="Q259" s="9">
        <v>528</v>
      </c>
      <c r="R259" s="9">
        <v>1343</v>
      </c>
      <c r="S259" s="11" t="s">
        <v>55</v>
      </c>
      <c r="T259" s="9" t="s">
        <v>55</v>
      </c>
      <c r="U259" s="9" t="s">
        <v>55</v>
      </c>
      <c r="V259" s="11" t="s">
        <v>55</v>
      </c>
      <c r="W259" s="11">
        <v>91485</v>
      </c>
      <c r="X259" s="11">
        <v>106749</v>
      </c>
      <c r="Y259" s="11">
        <v>81414</v>
      </c>
      <c r="Z259" s="11">
        <v>73809</v>
      </c>
      <c r="AA259" s="11">
        <v>23970</v>
      </c>
      <c r="AB259" s="11">
        <v>23970</v>
      </c>
      <c r="AC259" s="11" t="s">
        <v>55</v>
      </c>
      <c r="AD259" s="10">
        <v>0.60099999999999998</v>
      </c>
      <c r="AE259" s="10">
        <v>0.49</v>
      </c>
      <c r="AF259" s="10">
        <v>0.49</v>
      </c>
      <c r="AG259" s="9">
        <v>1094</v>
      </c>
      <c r="AH259" s="9">
        <v>1473.33</v>
      </c>
      <c r="AI259" s="9">
        <v>8.59</v>
      </c>
      <c r="AJ259" s="9">
        <v>6.3789999999999996</v>
      </c>
      <c r="AK259" s="9">
        <v>0.74253000000000002</v>
      </c>
      <c r="AL259" s="10" t="s">
        <v>55</v>
      </c>
      <c r="AM259" s="10" t="s">
        <v>55</v>
      </c>
      <c r="AN259" s="10">
        <v>6.5000000000000002E-2</v>
      </c>
      <c r="AO259" s="10">
        <v>0.90300000000000002</v>
      </c>
      <c r="AP259" s="9" t="s">
        <v>55</v>
      </c>
      <c r="AQ259" s="9">
        <v>10002</v>
      </c>
      <c r="AR259" s="9">
        <v>0.70099999999999996</v>
      </c>
      <c r="AS259" s="9" t="s">
        <v>431</v>
      </c>
      <c r="AT259" s="9">
        <v>2E-3</v>
      </c>
      <c r="AU259" s="16">
        <v>0.58788947677836578</v>
      </c>
      <c r="AV259" s="1" t="str">
        <f t="shared" si="3"/>
        <v>yes</v>
      </c>
    </row>
    <row r="260" spans="1:48" ht="14.25" hidden="1" customHeight="1">
      <c r="A260" s="7">
        <v>146</v>
      </c>
      <c r="B260" s="8" t="s">
        <v>445</v>
      </c>
      <c r="C260" s="8" t="s">
        <v>438</v>
      </c>
      <c r="D260" s="9" t="s">
        <v>63</v>
      </c>
      <c r="E260" s="9" t="s">
        <v>51</v>
      </c>
      <c r="F260" s="9" t="s">
        <v>64</v>
      </c>
      <c r="G260" s="9">
        <v>955</v>
      </c>
      <c r="H260" s="10">
        <v>0.38700000000000001</v>
      </c>
      <c r="I260" s="10">
        <v>0.27900000000000003</v>
      </c>
      <c r="J260" s="10">
        <v>0.113</v>
      </c>
      <c r="K260" s="10">
        <v>0.81899999999999995</v>
      </c>
      <c r="L260" s="10">
        <v>0.14299999999999999</v>
      </c>
      <c r="M260" s="10">
        <v>0.307</v>
      </c>
      <c r="N260" s="10">
        <v>0.85</v>
      </c>
      <c r="O260" s="9">
        <v>9059.2999999999993</v>
      </c>
      <c r="P260" s="9">
        <v>231</v>
      </c>
      <c r="Q260" s="9">
        <v>353</v>
      </c>
      <c r="R260" s="9">
        <v>1511</v>
      </c>
      <c r="S260" s="9">
        <v>17332</v>
      </c>
      <c r="T260" s="9" t="s">
        <v>446</v>
      </c>
      <c r="U260" s="9" t="s">
        <v>447</v>
      </c>
      <c r="V260" s="9">
        <v>11016</v>
      </c>
      <c r="W260" s="11">
        <v>87433</v>
      </c>
      <c r="X260" s="11">
        <v>93582</v>
      </c>
      <c r="Y260" s="11">
        <v>76968</v>
      </c>
      <c r="Z260" s="11">
        <v>62847</v>
      </c>
      <c r="AA260" s="11">
        <v>5785</v>
      </c>
      <c r="AB260" s="11">
        <v>17725</v>
      </c>
      <c r="AC260" s="9" t="s">
        <v>373</v>
      </c>
      <c r="AD260" s="10">
        <v>0.38800000000000001</v>
      </c>
      <c r="AE260" s="10">
        <v>0.7</v>
      </c>
      <c r="AF260" s="10">
        <v>0.61099999999999999</v>
      </c>
      <c r="AG260" s="9">
        <v>614.33000000000004</v>
      </c>
      <c r="AH260" s="9">
        <v>871.67</v>
      </c>
      <c r="AI260" s="9">
        <v>14.75</v>
      </c>
      <c r="AJ260" s="9">
        <v>10.393000000000001</v>
      </c>
      <c r="AK260" s="9">
        <v>0.70477999999999996</v>
      </c>
      <c r="AL260" s="9">
        <v>0.108</v>
      </c>
      <c r="AM260" s="9">
        <v>0.39800000000000002</v>
      </c>
      <c r="AN260" s="10">
        <v>1.2E-2</v>
      </c>
      <c r="AO260" s="10">
        <v>0.91400000000000003</v>
      </c>
      <c r="AP260" s="10">
        <v>0.437</v>
      </c>
      <c r="AQ260" s="9">
        <v>9928</v>
      </c>
      <c r="AR260" s="9">
        <v>0.54700000000000004</v>
      </c>
      <c r="AS260" s="10" t="s">
        <v>448</v>
      </c>
      <c r="AT260" s="10" t="s">
        <v>406</v>
      </c>
      <c r="AU260" s="16">
        <v>0.64641241111829351</v>
      </c>
      <c r="AV260" s="1" t="str">
        <f t="shared" si="3"/>
        <v>yes</v>
      </c>
    </row>
    <row r="261" spans="1:48" ht="14.25" hidden="1" customHeight="1">
      <c r="A261" s="7">
        <v>147</v>
      </c>
      <c r="B261" s="8" t="s">
        <v>449</v>
      </c>
      <c r="C261" s="8" t="s">
        <v>438</v>
      </c>
      <c r="D261" s="9" t="s">
        <v>63</v>
      </c>
      <c r="E261" s="9" t="s">
        <v>51</v>
      </c>
      <c r="F261" s="9" t="s">
        <v>77</v>
      </c>
      <c r="G261" s="9">
        <v>1045</v>
      </c>
      <c r="H261" s="10">
        <v>0.49299999999999999</v>
      </c>
      <c r="I261" s="10">
        <v>0.40300000000000002</v>
      </c>
      <c r="J261" s="10">
        <v>0.19900000000000001</v>
      </c>
      <c r="K261" s="10">
        <v>0.83799999999999997</v>
      </c>
      <c r="L261" s="10">
        <v>0.36699999999999999</v>
      </c>
      <c r="M261" s="10">
        <v>0.53400000000000003</v>
      </c>
      <c r="N261" s="10">
        <v>0.78</v>
      </c>
      <c r="O261" s="9">
        <v>22952.27</v>
      </c>
      <c r="P261" s="9">
        <v>1392</v>
      </c>
      <c r="Q261" s="9">
        <v>168</v>
      </c>
      <c r="R261" s="9">
        <v>5669</v>
      </c>
      <c r="S261" s="9">
        <v>13263</v>
      </c>
      <c r="T261" s="9" t="s">
        <v>120</v>
      </c>
      <c r="U261" s="9" t="s">
        <v>450</v>
      </c>
      <c r="V261" s="9">
        <v>7881</v>
      </c>
      <c r="W261" s="11">
        <v>84620</v>
      </c>
      <c r="X261" s="11">
        <v>103059</v>
      </c>
      <c r="Y261" s="11">
        <v>75411</v>
      </c>
      <c r="Z261" s="11">
        <v>70038</v>
      </c>
      <c r="AA261" s="11">
        <v>4831</v>
      </c>
      <c r="AB261" s="11">
        <v>17276</v>
      </c>
      <c r="AC261" s="9" t="s">
        <v>451</v>
      </c>
      <c r="AD261" s="10">
        <v>0.50600000000000001</v>
      </c>
      <c r="AE261" s="10">
        <v>0.39</v>
      </c>
      <c r="AF261" s="10">
        <v>0.39600000000000002</v>
      </c>
      <c r="AG261" s="9">
        <v>1005</v>
      </c>
      <c r="AH261" s="9">
        <v>1413.67</v>
      </c>
      <c r="AI261" s="9">
        <v>22.84</v>
      </c>
      <c r="AJ261" s="9">
        <v>16.236000000000001</v>
      </c>
      <c r="AK261" s="9">
        <v>0.71092</v>
      </c>
      <c r="AL261" s="9">
        <v>5.8000000000000003E-2</v>
      </c>
      <c r="AM261" s="9">
        <v>0.45600000000000002</v>
      </c>
      <c r="AN261" s="10">
        <v>3.2000000000000001E-2</v>
      </c>
      <c r="AO261" s="10">
        <v>0.51200000000000001</v>
      </c>
      <c r="AP261" s="10">
        <v>0.437</v>
      </c>
      <c r="AQ261" s="9">
        <v>30380</v>
      </c>
      <c r="AR261" s="9">
        <v>0.75800000000000001</v>
      </c>
      <c r="AS261" s="10" t="s">
        <v>452</v>
      </c>
      <c r="AT261" s="10" t="s">
        <v>419</v>
      </c>
      <c r="AU261" s="16">
        <v>0.56882821387940841</v>
      </c>
      <c r="AV261" s="1" t="str">
        <f t="shared" ref="AV261:AV324" si="4">IF(AND(O261&gt;=4000,O261&lt;=25000),"yes","no")</f>
        <v>yes</v>
      </c>
    </row>
    <row r="262" spans="1:48" ht="14.25" hidden="1" customHeight="1">
      <c r="A262" s="7">
        <v>148</v>
      </c>
      <c r="B262" s="8" t="s">
        <v>453</v>
      </c>
      <c r="C262" s="8" t="s">
        <v>438</v>
      </c>
      <c r="D262" s="9" t="s">
        <v>63</v>
      </c>
      <c r="E262" s="9" t="s">
        <v>59</v>
      </c>
      <c r="F262" s="9" t="s">
        <v>361</v>
      </c>
      <c r="G262" s="9">
        <v>1185</v>
      </c>
      <c r="H262" s="10">
        <v>0.57099999999999995</v>
      </c>
      <c r="I262" s="10">
        <v>0.54200000000000004</v>
      </c>
      <c r="J262" s="10">
        <v>0.41199999999999998</v>
      </c>
      <c r="K262" s="10">
        <v>0.54100000000000004</v>
      </c>
      <c r="L262" s="10">
        <v>9.2999999999999999E-2</v>
      </c>
      <c r="M262" s="10">
        <v>0.247</v>
      </c>
      <c r="N262" s="10">
        <v>0.79</v>
      </c>
      <c r="O262" s="9">
        <v>5455.78</v>
      </c>
      <c r="P262" s="9">
        <v>884</v>
      </c>
      <c r="Q262" s="9">
        <v>51</v>
      </c>
      <c r="R262" s="9">
        <v>619</v>
      </c>
      <c r="S262" s="11" t="s">
        <v>55</v>
      </c>
      <c r="T262" s="9" t="s">
        <v>55</v>
      </c>
      <c r="U262" s="9" t="s">
        <v>55</v>
      </c>
      <c r="V262" s="11" t="s">
        <v>55</v>
      </c>
      <c r="W262" s="11">
        <v>92652</v>
      </c>
      <c r="X262" s="11">
        <v>109476</v>
      </c>
      <c r="Y262" s="11">
        <v>85824</v>
      </c>
      <c r="Z262" s="11">
        <v>71937</v>
      </c>
      <c r="AA262" s="11">
        <v>39290</v>
      </c>
      <c r="AB262" s="11">
        <v>39290</v>
      </c>
      <c r="AC262" s="9" t="s">
        <v>55</v>
      </c>
      <c r="AD262" s="10">
        <v>0.53600000000000003</v>
      </c>
      <c r="AE262" s="10">
        <v>0.22</v>
      </c>
      <c r="AF262" s="10">
        <v>0.217</v>
      </c>
      <c r="AG262" s="9">
        <v>321</v>
      </c>
      <c r="AH262" s="9">
        <v>790</v>
      </c>
      <c r="AI262" s="9">
        <v>17</v>
      </c>
      <c r="AJ262" s="9">
        <v>6.9059999999999997</v>
      </c>
      <c r="AK262" s="9">
        <v>0.40633000000000002</v>
      </c>
      <c r="AL262" s="10" t="s">
        <v>55</v>
      </c>
      <c r="AM262" s="10" t="s">
        <v>55</v>
      </c>
      <c r="AN262" s="10">
        <v>0.35599999999999998</v>
      </c>
      <c r="AO262" s="10">
        <v>0.19</v>
      </c>
      <c r="AP262" s="10">
        <v>0.437</v>
      </c>
      <c r="AQ262" s="9">
        <v>6631</v>
      </c>
      <c r="AR262" s="9" t="s">
        <v>55</v>
      </c>
      <c r="AS262" s="9">
        <v>0.246</v>
      </c>
      <c r="AT262" s="9">
        <v>3.5000000000000003E-2</v>
      </c>
      <c r="AU262" s="16" t="s">
        <v>2055</v>
      </c>
      <c r="AV262" s="1" t="str">
        <f t="shared" si="4"/>
        <v>yes</v>
      </c>
    </row>
    <row r="263" spans="1:48" ht="14.25" hidden="1" customHeight="1">
      <c r="A263" s="7">
        <v>155</v>
      </c>
      <c r="B263" s="8" t="s">
        <v>466</v>
      </c>
      <c r="C263" s="8" t="s">
        <v>438</v>
      </c>
      <c r="D263" s="9" t="s">
        <v>63</v>
      </c>
      <c r="E263" s="9" t="s">
        <v>59</v>
      </c>
      <c r="F263" s="9" t="s">
        <v>361</v>
      </c>
      <c r="G263" s="9">
        <v>1102.5</v>
      </c>
      <c r="H263" s="10">
        <v>0.437</v>
      </c>
      <c r="I263" s="10">
        <v>0.40300000000000002</v>
      </c>
      <c r="J263" s="10">
        <v>0.31</v>
      </c>
      <c r="K263" s="10">
        <v>0.2</v>
      </c>
      <c r="L263" s="10">
        <v>0.312</v>
      </c>
      <c r="M263" s="10">
        <v>0.56599999999999995</v>
      </c>
      <c r="N263" s="10">
        <v>0.8</v>
      </c>
      <c r="O263" s="9">
        <v>16817.82</v>
      </c>
      <c r="P263" s="9">
        <v>3519</v>
      </c>
      <c r="Q263" s="9">
        <v>1802</v>
      </c>
      <c r="R263" s="9">
        <v>1412</v>
      </c>
      <c r="S263" s="9" t="s">
        <v>55</v>
      </c>
      <c r="T263" s="9" t="s">
        <v>55</v>
      </c>
      <c r="U263" s="9" t="s">
        <v>55</v>
      </c>
      <c r="V263" s="9" t="s">
        <v>55</v>
      </c>
      <c r="W263" s="11">
        <v>102745</v>
      </c>
      <c r="X263" s="11">
        <v>116919</v>
      </c>
      <c r="Y263" s="11">
        <v>78786</v>
      </c>
      <c r="Z263" s="11">
        <v>70470</v>
      </c>
      <c r="AA263" s="11">
        <v>27660</v>
      </c>
      <c r="AB263" s="11">
        <v>27660</v>
      </c>
      <c r="AC263" s="9" t="s">
        <v>55</v>
      </c>
      <c r="AD263" s="10">
        <v>0.42599999999999999</v>
      </c>
      <c r="AE263" s="10">
        <v>0.36</v>
      </c>
      <c r="AF263" s="10">
        <v>0.42099999999999999</v>
      </c>
      <c r="AG263" s="9">
        <v>1107.33</v>
      </c>
      <c r="AH263" s="9">
        <v>2578</v>
      </c>
      <c r="AI263" s="9">
        <v>15.19</v>
      </c>
      <c r="AJ263" s="9">
        <v>6.524</v>
      </c>
      <c r="AK263" s="9">
        <v>0.42953000000000002</v>
      </c>
      <c r="AL263" s="9" t="s">
        <v>55</v>
      </c>
      <c r="AM263" s="9" t="s">
        <v>55</v>
      </c>
      <c r="AN263" s="10">
        <v>4.7E-2</v>
      </c>
      <c r="AO263" s="10">
        <v>0.56200000000000006</v>
      </c>
      <c r="AP263" s="10">
        <v>0.437</v>
      </c>
      <c r="AQ263" s="9">
        <v>23236</v>
      </c>
      <c r="AR263" s="9">
        <v>43.292999999999999</v>
      </c>
      <c r="AS263" s="9" t="s">
        <v>467</v>
      </c>
      <c r="AT263" s="10">
        <v>1.0999999999999999E-2</v>
      </c>
      <c r="AU263" s="16">
        <v>2.2576930892014513E-2</v>
      </c>
      <c r="AV263" s="1" t="str">
        <f t="shared" si="4"/>
        <v>yes</v>
      </c>
    </row>
    <row r="264" spans="1:48" ht="14.25" hidden="1" customHeight="1">
      <c r="A264" s="7">
        <v>1138</v>
      </c>
      <c r="B264" s="8" t="s">
        <v>1971</v>
      </c>
      <c r="C264" s="8" t="s">
        <v>485</v>
      </c>
      <c r="D264" s="9" t="s">
        <v>63</v>
      </c>
      <c r="E264" s="9" t="s">
        <v>51</v>
      </c>
      <c r="F264" s="9" t="s">
        <v>64</v>
      </c>
      <c r="G264" s="9">
        <v>1035</v>
      </c>
      <c r="H264" s="10">
        <v>0.29899999999999999</v>
      </c>
      <c r="I264" s="10">
        <v>0.21099999999999999</v>
      </c>
      <c r="J264" s="9">
        <v>6.5000000000000002E-2</v>
      </c>
      <c r="K264" s="10">
        <v>0.59699999999999998</v>
      </c>
      <c r="L264" s="9">
        <v>0.19900000000000001</v>
      </c>
      <c r="M264" s="9">
        <v>0.46600000000000003</v>
      </c>
      <c r="N264" s="10">
        <v>0.75</v>
      </c>
      <c r="O264" s="9">
        <v>7431.61</v>
      </c>
      <c r="P264" s="9">
        <v>435</v>
      </c>
      <c r="Q264" s="9">
        <v>387</v>
      </c>
      <c r="R264" s="9">
        <v>1019</v>
      </c>
      <c r="S264" s="9">
        <v>36168</v>
      </c>
      <c r="T264" s="9" t="s">
        <v>1972</v>
      </c>
      <c r="U264" s="9" t="s">
        <v>930</v>
      </c>
      <c r="V264" s="9">
        <v>20761</v>
      </c>
      <c r="W264" s="11">
        <v>87481</v>
      </c>
      <c r="X264" s="11">
        <v>83754</v>
      </c>
      <c r="Y264" s="11">
        <v>72891</v>
      </c>
      <c r="Z264" s="11">
        <v>67761</v>
      </c>
      <c r="AA264" s="11">
        <v>8282</v>
      </c>
      <c r="AB264" s="11">
        <v>22990</v>
      </c>
      <c r="AC264" s="9" t="s">
        <v>777</v>
      </c>
      <c r="AD264" s="10">
        <v>0.23400000000000001</v>
      </c>
      <c r="AE264" s="10">
        <v>0.42</v>
      </c>
      <c r="AF264" s="9">
        <v>0.435</v>
      </c>
      <c r="AG264" s="9">
        <v>893</v>
      </c>
      <c r="AH264" s="9">
        <v>3648.67</v>
      </c>
      <c r="AI264" s="9">
        <v>8.32</v>
      </c>
      <c r="AJ264" s="9">
        <v>2.0369999999999999</v>
      </c>
      <c r="AK264" s="9">
        <v>0.24475</v>
      </c>
      <c r="AL264" s="9">
        <v>0.128</v>
      </c>
      <c r="AM264" s="9">
        <v>0.38</v>
      </c>
      <c r="AN264" s="10">
        <v>2.3E-2</v>
      </c>
      <c r="AO264" s="10">
        <v>0.373</v>
      </c>
      <c r="AP264" s="10">
        <v>0.45200000000000001</v>
      </c>
      <c r="AQ264" s="9">
        <v>8333</v>
      </c>
      <c r="AR264" s="9">
        <v>1.474</v>
      </c>
      <c r="AS264" s="9">
        <v>7.9000000000000001E-2</v>
      </c>
      <c r="AT264" s="9">
        <v>6.5000000000000002E-2</v>
      </c>
      <c r="AU264" s="16">
        <v>0.4042037186742119</v>
      </c>
      <c r="AV264" s="1" t="str">
        <f t="shared" si="4"/>
        <v>yes</v>
      </c>
    </row>
    <row r="265" spans="1:48" ht="14.25" hidden="1" customHeight="1">
      <c r="A265" s="7">
        <v>168</v>
      </c>
      <c r="B265" s="8" t="s">
        <v>494</v>
      </c>
      <c r="C265" s="8" t="s">
        <v>485</v>
      </c>
      <c r="D265" s="9" t="s">
        <v>63</v>
      </c>
      <c r="E265" s="9" t="s">
        <v>59</v>
      </c>
      <c r="F265" s="9" t="s">
        <v>361</v>
      </c>
      <c r="G265" s="9">
        <v>830</v>
      </c>
      <c r="H265" s="10">
        <v>0.38400000000000001</v>
      </c>
      <c r="I265" s="10">
        <v>0.36399999999999999</v>
      </c>
      <c r="J265" s="10">
        <v>0.26</v>
      </c>
      <c r="K265" s="10">
        <v>0.749</v>
      </c>
      <c r="L265" s="10">
        <v>4.1000000000000002E-2</v>
      </c>
      <c r="M265" s="10">
        <v>0.13200000000000001</v>
      </c>
      <c r="N265" s="10">
        <v>0.67</v>
      </c>
      <c r="O265" s="9">
        <v>3426.32</v>
      </c>
      <c r="P265" s="9">
        <v>223</v>
      </c>
      <c r="Q265" s="9">
        <v>21</v>
      </c>
      <c r="R265" s="9">
        <v>448</v>
      </c>
      <c r="S265" s="9" t="s">
        <v>55</v>
      </c>
      <c r="T265" s="9" t="s">
        <v>55</v>
      </c>
      <c r="U265" s="9" t="s">
        <v>55</v>
      </c>
      <c r="V265" s="9" t="s">
        <v>55</v>
      </c>
      <c r="W265" s="11">
        <v>68710</v>
      </c>
      <c r="X265" s="11">
        <v>73827</v>
      </c>
      <c r="Y265" s="11">
        <v>65367</v>
      </c>
      <c r="Z265" s="11">
        <v>54279</v>
      </c>
      <c r="AA265" s="11">
        <v>21945</v>
      </c>
      <c r="AB265" s="11">
        <v>21945</v>
      </c>
      <c r="AC265" s="9" t="s">
        <v>55</v>
      </c>
      <c r="AD265" s="10">
        <v>0.38800000000000001</v>
      </c>
      <c r="AE265" s="10">
        <v>0.74</v>
      </c>
      <c r="AF265" s="10">
        <v>0.71799999999999997</v>
      </c>
      <c r="AG265" s="9">
        <v>212.67</v>
      </c>
      <c r="AH265" s="9">
        <v>344.67</v>
      </c>
      <c r="AI265" s="9">
        <v>16.11</v>
      </c>
      <c r="AJ265" s="9">
        <v>9.9410000000000007</v>
      </c>
      <c r="AK265" s="9">
        <v>0.61702000000000001</v>
      </c>
      <c r="AL265" s="9" t="s">
        <v>55</v>
      </c>
      <c r="AM265" s="9" t="s">
        <v>55</v>
      </c>
      <c r="AN265" s="10">
        <v>0.05</v>
      </c>
      <c r="AO265" s="10">
        <v>0.81799999999999995</v>
      </c>
      <c r="AP265" s="10">
        <v>0.45200000000000001</v>
      </c>
      <c r="AQ265" s="9">
        <v>3661</v>
      </c>
      <c r="AR265" s="9">
        <v>0.437</v>
      </c>
      <c r="AS265" s="10" t="s">
        <v>495</v>
      </c>
      <c r="AT265" s="10" t="s">
        <v>496</v>
      </c>
      <c r="AU265" s="16">
        <v>0.69589422407794022</v>
      </c>
      <c r="AV265" s="1" t="str">
        <f t="shared" si="4"/>
        <v>no</v>
      </c>
    </row>
    <row r="266" spans="1:48" ht="14.25" hidden="1" customHeight="1">
      <c r="A266" s="7">
        <v>197</v>
      </c>
      <c r="B266" s="8" t="s">
        <v>556</v>
      </c>
      <c r="C266" s="8" t="s">
        <v>549</v>
      </c>
      <c r="D266" s="9" t="s">
        <v>63</v>
      </c>
      <c r="E266" s="9" t="s">
        <v>51</v>
      </c>
      <c r="F266" s="9" t="s">
        <v>64</v>
      </c>
      <c r="G266" s="9">
        <v>1055</v>
      </c>
      <c r="H266" s="10">
        <v>0.57299999999999995</v>
      </c>
      <c r="I266" s="10">
        <v>0.53600000000000003</v>
      </c>
      <c r="J266" s="10">
        <v>0.29099999999999998</v>
      </c>
      <c r="K266" s="10">
        <v>0.80200000000000005</v>
      </c>
      <c r="L266" s="10">
        <v>0.188</v>
      </c>
      <c r="M266" s="10">
        <v>0.47699999999999998</v>
      </c>
      <c r="N266" s="10">
        <v>0.8</v>
      </c>
      <c r="O266" s="9">
        <v>9732.52</v>
      </c>
      <c r="P266" s="9">
        <v>524</v>
      </c>
      <c r="Q266" s="9">
        <v>192</v>
      </c>
      <c r="R266" s="9">
        <v>2017</v>
      </c>
      <c r="S266" s="11">
        <v>22155</v>
      </c>
      <c r="T266" s="9" t="s">
        <v>557</v>
      </c>
      <c r="U266" s="9" t="s">
        <v>519</v>
      </c>
      <c r="V266" s="11">
        <v>11884</v>
      </c>
      <c r="W266" s="11">
        <v>80613</v>
      </c>
      <c r="X266" s="11">
        <v>97146</v>
      </c>
      <c r="Y266" s="11">
        <v>75366</v>
      </c>
      <c r="Z266" s="11">
        <v>65970</v>
      </c>
      <c r="AA266" s="11">
        <v>7020</v>
      </c>
      <c r="AB266" s="11">
        <v>21024</v>
      </c>
      <c r="AC266" s="9" t="s">
        <v>558</v>
      </c>
      <c r="AD266" s="10">
        <v>0.47</v>
      </c>
      <c r="AE266" s="10">
        <v>0.39</v>
      </c>
      <c r="AF266" s="10">
        <v>0.39200000000000002</v>
      </c>
      <c r="AG266" s="9">
        <v>770.33</v>
      </c>
      <c r="AH266" s="9">
        <v>1614.67</v>
      </c>
      <c r="AI266" s="9">
        <v>12.63</v>
      </c>
      <c r="AJ266" s="9">
        <v>6.0279999999999996</v>
      </c>
      <c r="AK266" s="9">
        <v>0.47709000000000001</v>
      </c>
      <c r="AL266" s="10">
        <v>0.251</v>
      </c>
      <c r="AM266" s="10">
        <v>0.34699999999999998</v>
      </c>
      <c r="AN266" s="10">
        <v>6.7000000000000004E-2</v>
      </c>
      <c r="AO266" s="10">
        <v>0.16200000000000001</v>
      </c>
      <c r="AP266" s="10">
        <v>0.16900000000000001</v>
      </c>
      <c r="AQ266" s="9">
        <v>11372</v>
      </c>
      <c r="AR266" s="9">
        <v>0.33400000000000002</v>
      </c>
      <c r="AS266" s="10">
        <v>7.0000000000000001E-3</v>
      </c>
      <c r="AT266" s="10">
        <v>0.10199999999999999</v>
      </c>
      <c r="AU266" s="16">
        <v>0.74962518740629691</v>
      </c>
      <c r="AV266" s="1" t="str">
        <f t="shared" si="4"/>
        <v>yes</v>
      </c>
    </row>
    <row r="267" spans="1:48" ht="14.25" hidden="1" customHeight="1">
      <c r="A267" s="7">
        <v>213</v>
      </c>
      <c r="B267" s="8" t="s">
        <v>579</v>
      </c>
      <c r="C267" s="8" t="s">
        <v>562</v>
      </c>
      <c r="D267" s="9" t="s">
        <v>63</v>
      </c>
      <c r="E267" s="9" t="s">
        <v>59</v>
      </c>
      <c r="F267" s="9" t="s">
        <v>361</v>
      </c>
      <c r="G267" s="9">
        <v>1265</v>
      </c>
      <c r="H267" s="10">
        <v>0.72399999999999998</v>
      </c>
      <c r="I267" s="10">
        <v>0.68500000000000005</v>
      </c>
      <c r="J267" s="10">
        <v>0.379</v>
      </c>
      <c r="K267" s="10">
        <v>0.38400000000000001</v>
      </c>
      <c r="L267" s="10">
        <v>6.7000000000000004E-2</v>
      </c>
      <c r="M267" s="10">
        <v>0.38</v>
      </c>
      <c r="N267" s="10">
        <v>0.87</v>
      </c>
      <c r="O267" s="9">
        <v>7026.11</v>
      </c>
      <c r="P267" s="9">
        <v>1583</v>
      </c>
      <c r="Q267" s="9">
        <v>364</v>
      </c>
      <c r="R267" s="9">
        <v>587</v>
      </c>
      <c r="S267" s="9" t="s">
        <v>55</v>
      </c>
      <c r="T267" s="9" t="s">
        <v>55</v>
      </c>
      <c r="U267" s="9" t="s">
        <v>55</v>
      </c>
      <c r="V267" s="9" t="s">
        <v>55</v>
      </c>
      <c r="W267" s="11">
        <v>123570</v>
      </c>
      <c r="X267" s="11">
        <v>135810</v>
      </c>
      <c r="Y267" s="11">
        <v>102015</v>
      </c>
      <c r="Z267" s="11">
        <v>92475</v>
      </c>
      <c r="AA267" s="11">
        <v>43680</v>
      </c>
      <c r="AB267" s="11">
        <v>43680</v>
      </c>
      <c r="AC267" s="9" t="s">
        <v>55</v>
      </c>
      <c r="AD267" s="10">
        <v>0.69199999999999995</v>
      </c>
      <c r="AE267" s="10">
        <v>0.28999999999999998</v>
      </c>
      <c r="AF267" s="10">
        <v>0.28399999999999997</v>
      </c>
      <c r="AG267" s="9">
        <v>410</v>
      </c>
      <c r="AH267" s="9">
        <v>670.33</v>
      </c>
      <c r="AI267" s="9">
        <v>17.14</v>
      </c>
      <c r="AJ267" s="9">
        <v>10.481999999999999</v>
      </c>
      <c r="AK267" s="9">
        <v>0.61163999999999996</v>
      </c>
      <c r="AL267" s="9" t="s">
        <v>55</v>
      </c>
      <c r="AM267" s="9" t="s">
        <v>55</v>
      </c>
      <c r="AN267" s="10">
        <v>0.501</v>
      </c>
      <c r="AO267" s="10">
        <v>0.20100000000000001</v>
      </c>
      <c r="AP267" s="10">
        <v>0.374</v>
      </c>
      <c r="AQ267" s="9">
        <v>7792</v>
      </c>
      <c r="AR267" s="9">
        <v>0.42899999999999999</v>
      </c>
      <c r="AS267" s="10">
        <v>0.17299999999999999</v>
      </c>
      <c r="AT267" s="9">
        <v>3.3000000000000002E-2</v>
      </c>
      <c r="AU267" s="16">
        <v>0.69979006298110569</v>
      </c>
      <c r="AV267" s="1" t="str">
        <f t="shared" si="4"/>
        <v>yes</v>
      </c>
    </row>
    <row r="268" spans="1:48" ht="14.25" hidden="1" customHeight="1">
      <c r="A268" s="7">
        <v>215</v>
      </c>
      <c r="B268" s="8" t="s">
        <v>582</v>
      </c>
      <c r="C268" s="8" t="s">
        <v>562</v>
      </c>
      <c r="D268" s="9" t="s">
        <v>63</v>
      </c>
      <c r="E268" s="9" t="s">
        <v>51</v>
      </c>
      <c r="F268" s="9" t="s">
        <v>77</v>
      </c>
      <c r="G268" s="9">
        <v>1070</v>
      </c>
      <c r="H268" s="10">
        <v>0.73099999999999998</v>
      </c>
      <c r="I268" s="10">
        <v>0.69599999999999995</v>
      </c>
      <c r="J268" s="10">
        <v>0.47799999999999998</v>
      </c>
      <c r="K268" s="10">
        <v>0.88800000000000001</v>
      </c>
      <c r="L268" s="10">
        <v>6.9000000000000006E-2</v>
      </c>
      <c r="M268" s="10">
        <v>0.36</v>
      </c>
      <c r="N268" s="10">
        <v>0.82</v>
      </c>
      <c r="O268" s="9">
        <v>19236.75</v>
      </c>
      <c r="P268" s="9">
        <v>664</v>
      </c>
      <c r="Q268" s="9">
        <v>70</v>
      </c>
      <c r="R268" s="9">
        <v>4605</v>
      </c>
      <c r="S268" s="9">
        <v>14197</v>
      </c>
      <c r="T268" s="9" t="s">
        <v>583</v>
      </c>
      <c r="U268" s="9" t="s">
        <v>208</v>
      </c>
      <c r="V268" s="9">
        <v>9807</v>
      </c>
      <c r="W268" s="11">
        <v>78700</v>
      </c>
      <c r="X268" s="11">
        <v>90936</v>
      </c>
      <c r="Y268" s="11">
        <v>72801</v>
      </c>
      <c r="Z268" s="11">
        <v>71010</v>
      </c>
      <c r="AA268" s="11">
        <v>13666</v>
      </c>
      <c r="AB268" s="11">
        <v>21482</v>
      </c>
      <c r="AC268" s="9" t="s">
        <v>513</v>
      </c>
      <c r="AD268" s="10">
        <v>0.623</v>
      </c>
      <c r="AE268" s="10">
        <v>0.28999999999999998</v>
      </c>
      <c r="AF268" s="10">
        <v>0.27200000000000002</v>
      </c>
      <c r="AG268" s="9">
        <v>978</v>
      </c>
      <c r="AH268" s="9">
        <v>1842.67</v>
      </c>
      <c r="AI268" s="9">
        <v>19.670000000000002</v>
      </c>
      <c r="AJ268" s="9">
        <v>10.44</v>
      </c>
      <c r="AK268" s="9">
        <v>0.53075000000000006</v>
      </c>
      <c r="AL268" s="9">
        <v>5.2999999999999999E-2</v>
      </c>
      <c r="AM268" s="9">
        <v>0.40799999999999997</v>
      </c>
      <c r="AN268" s="10">
        <v>1.7999999999999999E-2</v>
      </c>
      <c r="AO268" s="10">
        <v>0.21199999999999999</v>
      </c>
      <c r="AP268" s="10">
        <v>0.374</v>
      </c>
      <c r="AQ268" s="9">
        <v>20760</v>
      </c>
      <c r="AR268" s="9">
        <v>0.432</v>
      </c>
      <c r="AS268" s="10">
        <v>0.16200000000000001</v>
      </c>
      <c r="AT268" s="10">
        <v>0.109</v>
      </c>
      <c r="AU268" s="16">
        <v>0.6983240223463687</v>
      </c>
      <c r="AV268" s="1" t="str">
        <f t="shared" si="4"/>
        <v>yes</v>
      </c>
    </row>
    <row r="269" spans="1:48" ht="14.25" hidden="1" customHeight="1">
      <c r="A269" s="7">
        <v>220</v>
      </c>
      <c r="B269" s="8" t="s">
        <v>589</v>
      </c>
      <c r="C269" s="8" t="s">
        <v>562</v>
      </c>
      <c r="D269" s="9" t="s">
        <v>63</v>
      </c>
      <c r="E269" s="9" t="s">
        <v>59</v>
      </c>
      <c r="F269" s="9" t="s">
        <v>361</v>
      </c>
      <c r="G269" s="9">
        <v>1149</v>
      </c>
      <c r="H269" s="10">
        <v>0.73699999999999999</v>
      </c>
      <c r="I269" s="10">
        <v>0.72399999999999998</v>
      </c>
      <c r="J269" s="10">
        <v>0.63700000000000001</v>
      </c>
      <c r="K269" s="10">
        <v>0.67400000000000004</v>
      </c>
      <c r="L269" s="10">
        <v>0.11799999999999999</v>
      </c>
      <c r="M269" s="10">
        <v>0.182</v>
      </c>
      <c r="N269" s="10">
        <v>0.86</v>
      </c>
      <c r="O269" s="9">
        <v>14765.64</v>
      </c>
      <c r="P269" s="9">
        <v>1624</v>
      </c>
      <c r="Q269" s="9">
        <v>543</v>
      </c>
      <c r="R269" s="9">
        <v>2583</v>
      </c>
      <c r="S269" s="9" t="s">
        <v>55</v>
      </c>
      <c r="T269" s="9" t="s">
        <v>55</v>
      </c>
      <c r="U269" s="9" t="s">
        <v>55</v>
      </c>
      <c r="V269" s="9" t="s">
        <v>55</v>
      </c>
      <c r="W269" s="11">
        <v>110870</v>
      </c>
      <c r="X269" s="11">
        <v>133128</v>
      </c>
      <c r="Y269" s="11">
        <v>94149</v>
      </c>
      <c r="Z269" s="11">
        <v>80685</v>
      </c>
      <c r="AA269" s="11">
        <v>40426</v>
      </c>
      <c r="AB269" s="11">
        <v>40426</v>
      </c>
      <c r="AC269" s="9" t="s">
        <v>55</v>
      </c>
      <c r="AD269" s="10">
        <v>0.69899999999999995</v>
      </c>
      <c r="AE269" s="10">
        <v>0.25</v>
      </c>
      <c r="AF269" s="10">
        <v>0.26500000000000001</v>
      </c>
      <c r="AG269" s="9">
        <v>1220.67</v>
      </c>
      <c r="AH269" s="9">
        <v>1226</v>
      </c>
      <c r="AI269" s="9">
        <v>12.1</v>
      </c>
      <c r="AJ269" s="9">
        <v>12.044</v>
      </c>
      <c r="AK269" s="9">
        <v>0.99565000000000003</v>
      </c>
      <c r="AL269" s="9" t="s">
        <v>55</v>
      </c>
      <c r="AM269" s="9" t="s">
        <v>55</v>
      </c>
      <c r="AN269" s="10">
        <v>6.3E-2</v>
      </c>
      <c r="AO269" s="10">
        <v>0.31900000000000001</v>
      </c>
      <c r="AP269" s="10">
        <v>0.374</v>
      </c>
      <c r="AQ269" s="9">
        <v>16437</v>
      </c>
      <c r="AR269" s="9">
        <v>1.157</v>
      </c>
      <c r="AS269" s="10">
        <v>5.5E-2</v>
      </c>
      <c r="AT269" s="10">
        <v>3.7999999999999999E-2</v>
      </c>
      <c r="AU269" s="16">
        <v>0.4636068613815485</v>
      </c>
      <c r="AV269" s="1" t="str">
        <f t="shared" si="4"/>
        <v>yes</v>
      </c>
    </row>
    <row r="270" spans="1:48" ht="14.25" hidden="1" customHeight="1">
      <c r="A270" s="7">
        <v>225</v>
      </c>
      <c r="B270" s="8" t="s">
        <v>594</v>
      </c>
      <c r="C270" s="8" t="s">
        <v>562</v>
      </c>
      <c r="D270" s="9" t="s">
        <v>63</v>
      </c>
      <c r="E270" s="9" t="s">
        <v>51</v>
      </c>
      <c r="F270" s="9" t="s">
        <v>77</v>
      </c>
      <c r="G270" s="9">
        <v>990</v>
      </c>
      <c r="H270" s="10">
        <v>0.502</v>
      </c>
      <c r="I270" s="10">
        <v>0.443</v>
      </c>
      <c r="J270" s="10">
        <v>0.252</v>
      </c>
      <c r="K270" s="10">
        <v>0.746</v>
      </c>
      <c r="L270" s="10">
        <v>0.12</v>
      </c>
      <c r="M270" s="10">
        <v>0.45</v>
      </c>
      <c r="N270" s="10">
        <v>0.72</v>
      </c>
      <c r="O270" s="9">
        <v>17278.84</v>
      </c>
      <c r="P270" s="9">
        <v>1434</v>
      </c>
      <c r="Q270" s="9">
        <v>253</v>
      </c>
      <c r="R270" s="9">
        <v>3507</v>
      </c>
      <c r="S270" s="11">
        <v>21356</v>
      </c>
      <c r="T270" s="9" t="s">
        <v>224</v>
      </c>
      <c r="U270" s="9" t="s">
        <v>243</v>
      </c>
      <c r="V270" s="11">
        <v>13516</v>
      </c>
      <c r="W270" s="11">
        <v>82716</v>
      </c>
      <c r="X270" s="11">
        <v>95571</v>
      </c>
      <c r="Y270" s="11">
        <v>75141</v>
      </c>
      <c r="Z270" s="11">
        <v>67779</v>
      </c>
      <c r="AA270" s="11">
        <v>14295</v>
      </c>
      <c r="AB270" s="11">
        <v>23761</v>
      </c>
      <c r="AC270" s="9" t="s">
        <v>233</v>
      </c>
      <c r="AD270" s="10">
        <v>0.37</v>
      </c>
      <c r="AE270" s="10">
        <v>0.51</v>
      </c>
      <c r="AF270" s="10">
        <v>0.44500000000000001</v>
      </c>
      <c r="AG270" s="9">
        <v>939.33</v>
      </c>
      <c r="AH270" s="9">
        <v>2087.67</v>
      </c>
      <c r="AI270" s="9">
        <v>18.39</v>
      </c>
      <c r="AJ270" s="9">
        <v>8.2769999999999992</v>
      </c>
      <c r="AK270" s="9">
        <v>0.44994000000000001</v>
      </c>
      <c r="AL270" s="10">
        <v>5.2999999999999999E-2</v>
      </c>
      <c r="AM270" s="10">
        <v>0.51500000000000001</v>
      </c>
      <c r="AN270" s="10">
        <v>0.06</v>
      </c>
      <c r="AO270" s="10">
        <v>0.34799999999999998</v>
      </c>
      <c r="AP270" s="10">
        <v>0.374</v>
      </c>
      <c r="AQ270" s="9">
        <v>20130</v>
      </c>
      <c r="AR270" s="9">
        <v>0.47699999999999998</v>
      </c>
      <c r="AS270" s="10">
        <v>2.5999999999999999E-2</v>
      </c>
      <c r="AT270" s="10">
        <v>0.13200000000000001</v>
      </c>
      <c r="AU270" s="16">
        <v>0.6770480704129993</v>
      </c>
      <c r="AV270" s="1" t="str">
        <f t="shared" si="4"/>
        <v>yes</v>
      </c>
    </row>
    <row r="271" spans="1:48" ht="14.25" hidden="1" customHeight="1">
      <c r="A271" s="7">
        <v>238</v>
      </c>
      <c r="B271" s="8" t="s">
        <v>617</v>
      </c>
      <c r="C271" s="8" t="s">
        <v>562</v>
      </c>
      <c r="D271" s="9" t="s">
        <v>63</v>
      </c>
      <c r="E271" s="9" t="s">
        <v>51</v>
      </c>
      <c r="F271" s="9" t="s">
        <v>77</v>
      </c>
      <c r="G271" s="9">
        <v>1070</v>
      </c>
      <c r="H271" s="10">
        <v>0.44800000000000001</v>
      </c>
      <c r="I271" s="10">
        <v>0.41299999999999998</v>
      </c>
      <c r="J271" s="10">
        <v>0.26100000000000001</v>
      </c>
      <c r="K271" s="10">
        <v>0.754</v>
      </c>
      <c r="L271" s="10">
        <v>0.127</v>
      </c>
      <c r="M271" s="10">
        <v>0.45</v>
      </c>
      <c r="N271" s="10">
        <v>0.68</v>
      </c>
      <c r="O271" s="9">
        <v>15234.65</v>
      </c>
      <c r="P271" s="9">
        <v>1172</v>
      </c>
      <c r="Q271" s="9">
        <v>347</v>
      </c>
      <c r="R271" s="9">
        <v>3305</v>
      </c>
      <c r="S271" s="11">
        <v>18454</v>
      </c>
      <c r="T271" s="9" t="s">
        <v>618</v>
      </c>
      <c r="U271" s="9" t="s">
        <v>619</v>
      </c>
      <c r="V271" s="11">
        <v>16563</v>
      </c>
      <c r="W271" s="11">
        <v>78560</v>
      </c>
      <c r="X271" s="11">
        <v>96462</v>
      </c>
      <c r="Y271" s="11">
        <v>72495</v>
      </c>
      <c r="Z271" s="11">
        <v>68517</v>
      </c>
      <c r="AA271" s="11">
        <v>13137</v>
      </c>
      <c r="AB271" s="11">
        <v>26390</v>
      </c>
      <c r="AC271" s="9" t="s">
        <v>620</v>
      </c>
      <c r="AD271" s="10">
        <v>0.29899999999999999</v>
      </c>
      <c r="AE271" s="10">
        <v>0.49</v>
      </c>
      <c r="AF271" s="10">
        <v>0.42799999999999999</v>
      </c>
      <c r="AG271" s="9">
        <v>1269</v>
      </c>
      <c r="AH271" s="9">
        <v>3537.67</v>
      </c>
      <c r="AI271" s="9">
        <v>12.01</v>
      </c>
      <c r="AJ271" s="9">
        <v>4.306</v>
      </c>
      <c r="AK271" s="9">
        <v>0.35870999999999997</v>
      </c>
      <c r="AL271" s="10">
        <v>7.5999999999999998E-2</v>
      </c>
      <c r="AM271" s="10">
        <v>0.34899999999999998</v>
      </c>
      <c r="AN271" s="10">
        <v>9.0999999999999998E-2</v>
      </c>
      <c r="AO271" s="10">
        <v>0.28999999999999998</v>
      </c>
      <c r="AP271" s="10">
        <v>0.374</v>
      </c>
      <c r="AQ271" s="9">
        <v>17292</v>
      </c>
      <c r="AR271" s="9">
        <v>0.88800000000000001</v>
      </c>
      <c r="AS271" s="10">
        <v>8.4000000000000005E-2</v>
      </c>
      <c r="AT271" s="10">
        <v>0.14799999999999999</v>
      </c>
      <c r="AU271" s="16">
        <v>0.52966101694915246</v>
      </c>
      <c r="AV271" s="1" t="str">
        <f t="shared" si="4"/>
        <v>yes</v>
      </c>
    </row>
    <row r="272" spans="1:48" ht="14.25" hidden="1" customHeight="1">
      <c r="A272" s="7">
        <v>244</v>
      </c>
      <c r="B272" s="8" t="s">
        <v>632</v>
      </c>
      <c r="C272" s="8" t="s">
        <v>631</v>
      </c>
      <c r="D272" s="9" t="s">
        <v>63</v>
      </c>
      <c r="E272" s="9" t="s">
        <v>51</v>
      </c>
      <c r="F272" s="9" t="s">
        <v>77</v>
      </c>
      <c r="G272" s="9">
        <v>1100</v>
      </c>
      <c r="H272" s="10">
        <v>0.60699999999999998</v>
      </c>
      <c r="I272" s="10">
        <v>0.57499999999999996</v>
      </c>
      <c r="J272" s="10">
        <v>0.40300000000000002</v>
      </c>
      <c r="K272" s="10">
        <v>0.78300000000000003</v>
      </c>
      <c r="L272" s="10">
        <v>0.114</v>
      </c>
      <c r="M272" s="10">
        <v>0.20399999999999999</v>
      </c>
      <c r="N272" s="10">
        <v>0.82</v>
      </c>
      <c r="O272" s="9">
        <v>18029.169999999998</v>
      </c>
      <c r="P272" s="9">
        <v>1464</v>
      </c>
      <c r="Q272" s="9">
        <v>82</v>
      </c>
      <c r="R272" s="9">
        <v>3682</v>
      </c>
      <c r="S272" s="11">
        <v>16043</v>
      </c>
      <c r="T272" s="9" t="s">
        <v>633</v>
      </c>
      <c r="U272" s="9" t="s">
        <v>634</v>
      </c>
      <c r="V272" s="11">
        <v>10189</v>
      </c>
      <c r="W272" s="11">
        <v>74741</v>
      </c>
      <c r="X272" s="11">
        <v>92160</v>
      </c>
      <c r="Y272" s="11">
        <v>73377</v>
      </c>
      <c r="Z272" s="11">
        <v>60129</v>
      </c>
      <c r="AA272" s="11">
        <v>9498</v>
      </c>
      <c r="AB272" s="11">
        <v>25016</v>
      </c>
      <c r="AC272" s="9" t="s">
        <v>635</v>
      </c>
      <c r="AD272" s="10">
        <v>0.48599999999999999</v>
      </c>
      <c r="AE272" s="10">
        <v>0.36</v>
      </c>
      <c r="AF272" s="10">
        <v>0.33900000000000002</v>
      </c>
      <c r="AG272" s="9">
        <v>1093</v>
      </c>
      <c r="AH272" s="9">
        <v>1999.33</v>
      </c>
      <c r="AI272" s="9">
        <v>16.5</v>
      </c>
      <c r="AJ272" s="9">
        <v>9.0180000000000007</v>
      </c>
      <c r="AK272" s="9">
        <v>0.54668000000000005</v>
      </c>
      <c r="AL272" s="10">
        <v>2.1000000000000001E-2</v>
      </c>
      <c r="AM272" s="10">
        <v>0.47599999999999998</v>
      </c>
      <c r="AN272" s="10">
        <v>0.03</v>
      </c>
      <c r="AO272" s="10">
        <v>0.14699999999999999</v>
      </c>
      <c r="AP272" s="10">
        <v>0.19400000000000001</v>
      </c>
      <c r="AQ272" s="9">
        <v>21196</v>
      </c>
      <c r="AR272" s="9">
        <v>0.64100000000000001</v>
      </c>
      <c r="AS272" s="10">
        <v>4.5999999999999999E-2</v>
      </c>
      <c r="AT272" s="10">
        <v>0.121</v>
      </c>
      <c r="AU272" s="16">
        <v>0.60938452163315049</v>
      </c>
      <c r="AV272" s="1" t="str">
        <f t="shared" si="4"/>
        <v>yes</v>
      </c>
    </row>
    <row r="273" spans="1:48" ht="14.25" hidden="1" customHeight="1">
      <c r="A273" s="7">
        <v>256</v>
      </c>
      <c r="B273" s="8" t="s">
        <v>651</v>
      </c>
      <c r="C273" s="8" t="s">
        <v>631</v>
      </c>
      <c r="D273" s="9" t="s">
        <v>63</v>
      </c>
      <c r="E273" s="9" t="s">
        <v>51</v>
      </c>
      <c r="F273" s="9" t="s">
        <v>77</v>
      </c>
      <c r="G273" s="9">
        <v>1005</v>
      </c>
      <c r="H273" s="10">
        <v>0.44600000000000001</v>
      </c>
      <c r="I273" s="10">
        <v>0.373</v>
      </c>
      <c r="J273" s="10">
        <v>0.19</v>
      </c>
      <c r="K273" s="10">
        <v>0.73</v>
      </c>
      <c r="L273" s="10">
        <v>0.224</v>
      </c>
      <c r="M273" s="10">
        <v>0.35899999999999999</v>
      </c>
      <c r="N273" s="10">
        <v>0.74</v>
      </c>
      <c r="O273" s="9">
        <v>24899.31</v>
      </c>
      <c r="P273" s="9">
        <v>1558</v>
      </c>
      <c r="Q273" s="9">
        <v>810</v>
      </c>
      <c r="R273" s="9">
        <v>3948</v>
      </c>
      <c r="S273" s="9">
        <v>21478</v>
      </c>
      <c r="T273" s="9" t="s">
        <v>348</v>
      </c>
      <c r="U273" s="9" t="s">
        <v>652</v>
      </c>
      <c r="V273" s="9">
        <v>17210</v>
      </c>
      <c r="W273" s="11">
        <v>93557</v>
      </c>
      <c r="X273" s="11">
        <v>104715</v>
      </c>
      <c r="Y273" s="11">
        <v>76455</v>
      </c>
      <c r="Z273" s="11">
        <v>65511</v>
      </c>
      <c r="AA273" s="11">
        <v>9056</v>
      </c>
      <c r="AB273" s="11">
        <v>29774</v>
      </c>
      <c r="AC273" s="9" t="s">
        <v>653</v>
      </c>
      <c r="AD273" s="10">
        <v>0.34799999999999998</v>
      </c>
      <c r="AE273" s="10">
        <v>0.42</v>
      </c>
      <c r="AF273" s="10">
        <v>0.372</v>
      </c>
      <c r="AG273" s="9">
        <v>3130.33</v>
      </c>
      <c r="AH273" s="9">
        <v>4167</v>
      </c>
      <c r="AI273" s="9">
        <v>7.95</v>
      </c>
      <c r="AJ273" s="9">
        <v>5.9749999999999996</v>
      </c>
      <c r="AK273" s="9">
        <v>0.75122</v>
      </c>
      <c r="AL273" s="9">
        <v>0.17499999999999999</v>
      </c>
      <c r="AM273" s="9">
        <v>0.41499999999999998</v>
      </c>
      <c r="AN273" s="10">
        <v>6.7000000000000004E-2</v>
      </c>
      <c r="AO273" s="10">
        <v>0.22900000000000001</v>
      </c>
      <c r="AP273" s="10">
        <v>0.19400000000000001</v>
      </c>
      <c r="AQ273" s="9">
        <v>30105</v>
      </c>
      <c r="AR273" s="9">
        <v>1.669</v>
      </c>
      <c r="AS273" s="10" t="s">
        <v>654</v>
      </c>
      <c r="AT273" s="10">
        <v>9.8000000000000004E-2</v>
      </c>
      <c r="AU273" s="16">
        <v>0.37467216185837393</v>
      </c>
      <c r="AV273" s="1" t="str">
        <f t="shared" si="4"/>
        <v>yes</v>
      </c>
    </row>
    <row r="274" spans="1:48" ht="14.25" hidden="1" customHeight="1">
      <c r="A274" s="7">
        <v>301</v>
      </c>
      <c r="B274" s="8" t="s">
        <v>729</v>
      </c>
      <c r="C274" s="8" t="s">
        <v>711</v>
      </c>
      <c r="D274" s="9" t="s">
        <v>63</v>
      </c>
      <c r="E274" s="9" t="s">
        <v>51</v>
      </c>
      <c r="F274" s="9" t="s">
        <v>64</v>
      </c>
      <c r="G274" s="9">
        <v>1070</v>
      </c>
      <c r="H274" s="10">
        <v>0.42899999999999999</v>
      </c>
      <c r="I274" s="10">
        <v>0.36499999999999999</v>
      </c>
      <c r="J274" s="10">
        <v>0.183</v>
      </c>
      <c r="K274" s="10">
        <v>0.80800000000000005</v>
      </c>
      <c r="L274" s="10">
        <v>0.245</v>
      </c>
      <c r="M274" s="10">
        <v>0.57599999999999996</v>
      </c>
      <c r="N274" s="10">
        <v>0.72</v>
      </c>
      <c r="O274" s="9">
        <v>11721.74</v>
      </c>
      <c r="P274" s="9">
        <v>828</v>
      </c>
      <c r="Q274" s="9">
        <v>101</v>
      </c>
      <c r="R274" s="9">
        <v>2046</v>
      </c>
      <c r="S274" s="9">
        <v>13922</v>
      </c>
      <c r="T274" s="9" t="s">
        <v>730</v>
      </c>
      <c r="U274" s="9" t="s">
        <v>226</v>
      </c>
      <c r="V274" s="9">
        <v>7649</v>
      </c>
      <c r="W274" s="11">
        <v>79852</v>
      </c>
      <c r="X274" s="11">
        <v>97047</v>
      </c>
      <c r="Y274" s="11">
        <v>72144</v>
      </c>
      <c r="Z274" s="11">
        <v>60138</v>
      </c>
      <c r="AA274" s="11">
        <v>7528</v>
      </c>
      <c r="AB274" s="11">
        <v>15851</v>
      </c>
      <c r="AC274" s="9" t="s">
        <v>727</v>
      </c>
      <c r="AD274" s="10">
        <v>0.40100000000000002</v>
      </c>
      <c r="AE274" s="10">
        <v>0.37</v>
      </c>
      <c r="AF274" s="10">
        <v>0.36099999999999999</v>
      </c>
      <c r="AG274" s="9">
        <v>555</v>
      </c>
      <c r="AH274" s="9">
        <v>1391</v>
      </c>
      <c r="AI274" s="9">
        <v>21.12</v>
      </c>
      <c r="AJ274" s="9">
        <v>8.4269999999999996</v>
      </c>
      <c r="AK274" s="9">
        <v>0.39899000000000001</v>
      </c>
      <c r="AL274" s="9">
        <v>0.17299999999999999</v>
      </c>
      <c r="AM274" s="9">
        <v>0.318</v>
      </c>
      <c r="AN274" s="10">
        <v>0.111</v>
      </c>
      <c r="AO274" s="10">
        <v>0.253</v>
      </c>
      <c r="AP274" s="10">
        <v>0.22900000000000001</v>
      </c>
      <c r="AQ274" s="9">
        <v>14240</v>
      </c>
      <c r="AR274" s="9">
        <v>0.40500000000000003</v>
      </c>
      <c r="AS274" s="10" t="s">
        <v>673</v>
      </c>
      <c r="AT274" s="9">
        <v>2.8000000000000001E-2</v>
      </c>
      <c r="AU274" s="16">
        <v>0.71174377224199281</v>
      </c>
      <c r="AV274" s="1" t="str">
        <f t="shared" si="4"/>
        <v>yes</v>
      </c>
    </row>
    <row r="275" spans="1:48" ht="14.25" hidden="1" customHeight="1">
      <c r="A275" s="7">
        <v>338</v>
      </c>
      <c r="B275" s="8" t="s">
        <v>789</v>
      </c>
      <c r="C275" s="8" t="s">
        <v>760</v>
      </c>
      <c r="D275" s="9" t="s">
        <v>63</v>
      </c>
      <c r="E275" s="9" t="s">
        <v>51</v>
      </c>
      <c r="F275" s="9" t="s">
        <v>64</v>
      </c>
      <c r="G275" s="9">
        <v>1055</v>
      </c>
      <c r="H275" s="10">
        <v>0.45400000000000001</v>
      </c>
      <c r="I275" s="10">
        <v>0.36699999999999999</v>
      </c>
      <c r="J275" s="10">
        <v>0.14599999999999999</v>
      </c>
      <c r="K275" s="10">
        <v>0.90600000000000003</v>
      </c>
      <c r="L275" s="10">
        <v>0.189</v>
      </c>
      <c r="M275" s="10">
        <v>0.33300000000000002</v>
      </c>
      <c r="N275" s="10">
        <v>0.76</v>
      </c>
      <c r="O275" s="9">
        <v>15301.31</v>
      </c>
      <c r="P275" s="9">
        <v>456</v>
      </c>
      <c r="Q275" s="9">
        <v>48</v>
      </c>
      <c r="R275" s="9">
        <v>2569</v>
      </c>
      <c r="S275" s="9">
        <v>9677</v>
      </c>
      <c r="T275" s="9" t="s">
        <v>790</v>
      </c>
      <c r="U275" s="9" t="s">
        <v>73</v>
      </c>
      <c r="V275" s="9">
        <v>5604</v>
      </c>
      <c r="W275" s="11">
        <v>85126</v>
      </c>
      <c r="X275" s="11">
        <v>109566</v>
      </c>
      <c r="Y275" s="11">
        <v>81387</v>
      </c>
      <c r="Z275" s="11">
        <v>63594</v>
      </c>
      <c r="AA275" s="11">
        <v>8256</v>
      </c>
      <c r="AB275" s="11">
        <v>21984</v>
      </c>
      <c r="AC275" s="9" t="s">
        <v>791</v>
      </c>
      <c r="AD275" s="10">
        <v>0.373</v>
      </c>
      <c r="AE275" s="10">
        <v>0.37</v>
      </c>
      <c r="AF275" s="10">
        <v>0.32</v>
      </c>
      <c r="AG275" s="9">
        <v>665</v>
      </c>
      <c r="AH275" s="9">
        <v>991.33</v>
      </c>
      <c r="AI275" s="9">
        <v>23.01</v>
      </c>
      <c r="AJ275" s="9">
        <v>15.435</v>
      </c>
      <c r="AK275" s="9">
        <v>0.67081000000000002</v>
      </c>
      <c r="AL275" s="9">
        <v>0.221</v>
      </c>
      <c r="AM275" s="9">
        <v>0.39300000000000002</v>
      </c>
      <c r="AN275" s="10">
        <v>3.5999999999999997E-2</v>
      </c>
      <c r="AO275" s="10">
        <v>0.28100000000000003</v>
      </c>
      <c r="AP275" s="10">
        <v>0.40300000000000002</v>
      </c>
      <c r="AQ275" s="9">
        <v>17508</v>
      </c>
      <c r="AR275" s="9">
        <v>0.76900000000000002</v>
      </c>
      <c r="AS275" s="9">
        <v>0.122</v>
      </c>
      <c r="AT275" s="10">
        <v>8.1000000000000003E-2</v>
      </c>
      <c r="AU275" s="16">
        <v>0.56529112492933864</v>
      </c>
      <c r="AV275" s="1" t="str">
        <f t="shared" si="4"/>
        <v>yes</v>
      </c>
    </row>
    <row r="276" spans="1:48" ht="14.25" hidden="1" customHeight="1">
      <c r="A276" s="7">
        <v>331</v>
      </c>
      <c r="B276" s="8" t="s">
        <v>776</v>
      </c>
      <c r="C276" s="8" t="s">
        <v>760</v>
      </c>
      <c r="D276" s="9" t="s">
        <v>63</v>
      </c>
      <c r="E276" s="9" t="s">
        <v>51</v>
      </c>
      <c r="F276" s="9" t="s">
        <v>64</v>
      </c>
      <c r="G276" s="9">
        <v>1082.5</v>
      </c>
      <c r="H276" s="10">
        <v>0.34899999999999998</v>
      </c>
      <c r="I276" s="10">
        <v>0.29299999999999998</v>
      </c>
      <c r="J276" s="10">
        <v>0.14699999999999999</v>
      </c>
      <c r="K276" s="10">
        <v>0.78400000000000003</v>
      </c>
      <c r="L276" s="10">
        <v>0.26600000000000001</v>
      </c>
      <c r="M276" s="10">
        <v>0.46100000000000002</v>
      </c>
      <c r="N276" s="10">
        <v>0.62</v>
      </c>
      <c r="O276" s="9">
        <v>6841.28</v>
      </c>
      <c r="P276" s="9">
        <v>618</v>
      </c>
      <c r="Q276" s="9">
        <v>44</v>
      </c>
      <c r="R276" s="9">
        <v>1248</v>
      </c>
      <c r="S276" s="11">
        <v>13651</v>
      </c>
      <c r="T276" s="9" t="s">
        <v>777</v>
      </c>
      <c r="U276" s="9" t="s">
        <v>217</v>
      </c>
      <c r="V276" s="11">
        <v>9106</v>
      </c>
      <c r="W276" s="11">
        <v>76268</v>
      </c>
      <c r="X276" s="11">
        <v>86076</v>
      </c>
      <c r="Y276" s="11">
        <v>66708</v>
      </c>
      <c r="Z276" s="11">
        <v>69849</v>
      </c>
      <c r="AA276" s="11">
        <v>8004</v>
      </c>
      <c r="AB276" s="11">
        <v>21821</v>
      </c>
      <c r="AC276" s="9" t="s">
        <v>177</v>
      </c>
      <c r="AD276" s="10">
        <v>0.26200000000000001</v>
      </c>
      <c r="AE276" s="10">
        <v>0.47</v>
      </c>
      <c r="AF276" s="10">
        <v>0.32500000000000001</v>
      </c>
      <c r="AG276" s="9">
        <v>318.33</v>
      </c>
      <c r="AH276" s="9">
        <v>367</v>
      </c>
      <c r="AI276" s="9">
        <v>21.49</v>
      </c>
      <c r="AJ276" s="9">
        <v>18.640999999999998</v>
      </c>
      <c r="AK276" s="9">
        <v>0.86738999999999999</v>
      </c>
      <c r="AL276" s="10">
        <v>0.112</v>
      </c>
      <c r="AM276" s="10">
        <v>0.43</v>
      </c>
      <c r="AN276" s="10">
        <v>6.7000000000000004E-2</v>
      </c>
      <c r="AO276" s="10">
        <v>0.36199999999999999</v>
      </c>
      <c r="AP276" s="10">
        <v>0.40300000000000002</v>
      </c>
      <c r="AQ276" s="9">
        <v>8423</v>
      </c>
      <c r="AR276" s="9">
        <v>0.624</v>
      </c>
      <c r="AS276" s="10">
        <v>4.1000000000000002E-2</v>
      </c>
      <c r="AT276" s="10">
        <v>8.6999999999999994E-2</v>
      </c>
      <c r="AU276" s="16">
        <v>0.61576354679802958</v>
      </c>
      <c r="AV276" s="1" t="str">
        <f t="shared" si="4"/>
        <v>yes</v>
      </c>
    </row>
    <row r="277" spans="1:48" ht="14.25" hidden="1" customHeight="1">
      <c r="A277" s="7">
        <v>393</v>
      </c>
      <c r="B277" s="8" t="s">
        <v>883</v>
      </c>
      <c r="C277" s="8" t="s">
        <v>854</v>
      </c>
      <c r="D277" s="9" t="s">
        <v>63</v>
      </c>
      <c r="E277" s="9" t="s">
        <v>51</v>
      </c>
      <c r="F277" s="9" t="s">
        <v>64</v>
      </c>
      <c r="G277" s="9">
        <v>1055</v>
      </c>
      <c r="H277" s="10">
        <v>0.42199999999999999</v>
      </c>
      <c r="I277" s="10">
        <v>0.36399999999999999</v>
      </c>
      <c r="J277" s="10">
        <v>0.16500000000000001</v>
      </c>
      <c r="K277" s="10">
        <v>0.76</v>
      </c>
      <c r="L277" s="10">
        <v>0.27500000000000002</v>
      </c>
      <c r="M277" s="10">
        <v>0.58599999999999997</v>
      </c>
      <c r="N277" s="10">
        <v>0.78</v>
      </c>
      <c r="O277" s="9">
        <v>13195.55</v>
      </c>
      <c r="P277" s="9">
        <v>1042</v>
      </c>
      <c r="Q277" s="9">
        <v>56</v>
      </c>
      <c r="R277" s="9">
        <v>2558</v>
      </c>
      <c r="S277" s="11">
        <v>21216</v>
      </c>
      <c r="T277" s="9" t="s">
        <v>120</v>
      </c>
      <c r="U277" s="9" t="s">
        <v>884</v>
      </c>
      <c r="V277" s="11">
        <v>12975</v>
      </c>
      <c r="W277" s="11">
        <v>105677</v>
      </c>
      <c r="X277" s="11">
        <v>133803</v>
      </c>
      <c r="Y277" s="11">
        <v>103419</v>
      </c>
      <c r="Z277" s="11">
        <v>86391</v>
      </c>
      <c r="AA277" s="11">
        <v>12682</v>
      </c>
      <c r="AB277" s="11">
        <v>29920</v>
      </c>
      <c r="AC277" s="9" t="s">
        <v>885</v>
      </c>
      <c r="AD277" s="10">
        <v>0.45900000000000002</v>
      </c>
      <c r="AE277" s="10">
        <v>0.45</v>
      </c>
      <c r="AF277" s="10">
        <v>0.41799999999999998</v>
      </c>
      <c r="AG277" s="9">
        <v>889.67</v>
      </c>
      <c r="AH277" s="9">
        <v>1029.33</v>
      </c>
      <c r="AI277" s="9">
        <v>14.83</v>
      </c>
      <c r="AJ277" s="9">
        <v>12.82</v>
      </c>
      <c r="AK277" s="9">
        <v>0.86431000000000002</v>
      </c>
      <c r="AL277" s="10">
        <v>0.11799999999999999</v>
      </c>
      <c r="AM277" s="10">
        <v>0.46200000000000002</v>
      </c>
      <c r="AN277" s="10">
        <v>0.123</v>
      </c>
      <c r="AO277" s="10">
        <v>0.38</v>
      </c>
      <c r="AP277" s="10">
        <v>0.251</v>
      </c>
      <c r="AQ277" s="9">
        <v>17030</v>
      </c>
      <c r="AR277" s="9">
        <v>0.78800000000000003</v>
      </c>
      <c r="AS277" s="9" t="s">
        <v>886</v>
      </c>
      <c r="AT277" s="10" t="s">
        <v>383</v>
      </c>
      <c r="AU277" s="16">
        <v>0.5592841163310962</v>
      </c>
      <c r="AV277" s="1" t="str">
        <f t="shared" si="4"/>
        <v>yes</v>
      </c>
    </row>
    <row r="278" spans="1:48" ht="14.25" hidden="1" customHeight="1">
      <c r="A278" s="7">
        <v>404</v>
      </c>
      <c r="B278" s="8" t="s">
        <v>900</v>
      </c>
      <c r="C278" s="8" t="s">
        <v>854</v>
      </c>
      <c r="D278" s="9" t="s">
        <v>63</v>
      </c>
      <c r="E278" s="9" t="s">
        <v>51</v>
      </c>
      <c r="F278" s="9" t="s">
        <v>64</v>
      </c>
      <c r="G278" s="9">
        <v>1025</v>
      </c>
      <c r="H278" s="10">
        <v>0.45400000000000001</v>
      </c>
      <c r="I278" s="10">
        <v>0.42199999999999999</v>
      </c>
      <c r="J278" s="10">
        <v>0.27600000000000002</v>
      </c>
      <c r="K278" s="10">
        <v>0.81799999999999995</v>
      </c>
      <c r="L278" s="10">
        <v>0.14299999999999999</v>
      </c>
      <c r="M278" s="10">
        <v>0.34200000000000003</v>
      </c>
      <c r="N278" s="10">
        <v>0.75</v>
      </c>
      <c r="O278" s="9">
        <v>7713.6</v>
      </c>
      <c r="P278" s="9">
        <v>418</v>
      </c>
      <c r="Q278" s="9">
        <v>91</v>
      </c>
      <c r="R278" s="9">
        <v>1368</v>
      </c>
      <c r="S278" s="11">
        <v>18445</v>
      </c>
      <c r="T278" s="9" t="s">
        <v>901</v>
      </c>
      <c r="U278" s="9" t="s">
        <v>902</v>
      </c>
      <c r="V278" s="11">
        <v>10928</v>
      </c>
      <c r="W278" s="11">
        <v>103303</v>
      </c>
      <c r="X278" s="11">
        <v>111987</v>
      </c>
      <c r="Y278" s="11">
        <v>87156</v>
      </c>
      <c r="Z278" s="11">
        <v>73863</v>
      </c>
      <c r="AA278" s="11">
        <v>12588</v>
      </c>
      <c r="AB278" s="11">
        <v>26173</v>
      </c>
      <c r="AC278" s="9" t="s">
        <v>393</v>
      </c>
      <c r="AD278" s="10">
        <v>0.36599999999999999</v>
      </c>
      <c r="AE278" s="10">
        <v>0.45</v>
      </c>
      <c r="AF278" s="10">
        <v>0.39700000000000002</v>
      </c>
      <c r="AG278" s="9">
        <v>461</v>
      </c>
      <c r="AH278" s="9">
        <v>594.33000000000004</v>
      </c>
      <c r="AI278" s="9">
        <v>16.73</v>
      </c>
      <c r="AJ278" s="9">
        <v>12.978999999999999</v>
      </c>
      <c r="AK278" s="9">
        <v>0.77566000000000002</v>
      </c>
      <c r="AL278" s="10">
        <v>0.10299999999999999</v>
      </c>
      <c r="AM278" s="10">
        <v>0.44500000000000001</v>
      </c>
      <c r="AN278" s="10">
        <v>6.9000000000000006E-2</v>
      </c>
      <c r="AO278" s="10">
        <v>0.26300000000000001</v>
      </c>
      <c r="AP278" s="10">
        <v>0.251</v>
      </c>
      <c r="AQ278" s="9">
        <v>8916</v>
      </c>
      <c r="AR278" s="9">
        <v>0.54200000000000004</v>
      </c>
      <c r="AS278" s="10" t="s">
        <v>419</v>
      </c>
      <c r="AT278" s="10">
        <v>8.7999999999999995E-2</v>
      </c>
      <c r="AU278" s="16">
        <v>0.64850843060959784</v>
      </c>
      <c r="AV278" s="1" t="str">
        <f t="shared" si="4"/>
        <v>yes</v>
      </c>
    </row>
    <row r="279" spans="1:48" ht="14.25" hidden="1" customHeight="1">
      <c r="A279" s="7">
        <v>392</v>
      </c>
      <c r="B279" s="8" t="s">
        <v>880</v>
      </c>
      <c r="C279" s="8" t="s">
        <v>854</v>
      </c>
      <c r="D279" s="9" t="s">
        <v>63</v>
      </c>
      <c r="E279" s="9" t="s">
        <v>51</v>
      </c>
      <c r="F279" s="9" t="s">
        <v>64</v>
      </c>
      <c r="G279" s="9">
        <v>1200</v>
      </c>
      <c r="H279" s="10">
        <v>0.55600000000000005</v>
      </c>
      <c r="I279" s="10">
        <v>0.502</v>
      </c>
      <c r="J279" s="10">
        <v>0.31</v>
      </c>
      <c r="K279" s="10">
        <v>0.76800000000000002</v>
      </c>
      <c r="L279" s="10">
        <v>0.29099999999999998</v>
      </c>
      <c r="M279" s="10">
        <v>0.52300000000000002</v>
      </c>
      <c r="N279" s="10">
        <v>0.86</v>
      </c>
      <c r="O279" s="9">
        <v>13775.74</v>
      </c>
      <c r="P279" s="9">
        <v>976</v>
      </c>
      <c r="Q279" s="9">
        <v>124</v>
      </c>
      <c r="R279" s="9">
        <v>2456</v>
      </c>
      <c r="S279" s="11">
        <v>18990</v>
      </c>
      <c r="T279" s="9" t="s">
        <v>881</v>
      </c>
      <c r="U279" s="9" t="s">
        <v>882</v>
      </c>
      <c r="V279" s="11">
        <v>10559</v>
      </c>
      <c r="W279" s="11">
        <v>114876</v>
      </c>
      <c r="X279" s="11">
        <v>141228</v>
      </c>
      <c r="Y279" s="11">
        <v>107766</v>
      </c>
      <c r="Z279" s="11">
        <v>88488</v>
      </c>
      <c r="AA279" s="11">
        <v>13427</v>
      </c>
      <c r="AB279" s="11">
        <v>29125</v>
      </c>
      <c r="AC279" s="9" t="s">
        <v>233</v>
      </c>
      <c r="AD279" s="10">
        <v>0.54</v>
      </c>
      <c r="AE279" s="10">
        <v>0.26</v>
      </c>
      <c r="AF279" s="10">
        <v>0.28100000000000003</v>
      </c>
      <c r="AG279" s="9">
        <v>753.67</v>
      </c>
      <c r="AH279" s="9">
        <v>701.33</v>
      </c>
      <c r="AI279" s="9">
        <v>18.28</v>
      </c>
      <c r="AJ279" s="9">
        <v>19.641999999999999</v>
      </c>
      <c r="AK279" s="9">
        <v>1.0746199999999999</v>
      </c>
      <c r="AL279" s="10">
        <v>0.159</v>
      </c>
      <c r="AM279" s="10">
        <v>0.41499999999999998</v>
      </c>
      <c r="AN279" s="10">
        <v>7.8E-2</v>
      </c>
      <c r="AO279" s="10">
        <v>0.248</v>
      </c>
      <c r="AP279" s="10">
        <v>0.251</v>
      </c>
      <c r="AQ279" s="9">
        <v>18047</v>
      </c>
      <c r="AR279" s="9">
        <v>0.82499999999999996</v>
      </c>
      <c r="AS279" s="10">
        <v>3.0000000000000001E-3</v>
      </c>
      <c r="AT279" s="10">
        <v>1.4999999999999999E-2</v>
      </c>
      <c r="AU279" s="16">
        <v>0.54794520547945202</v>
      </c>
      <c r="AV279" s="1" t="str">
        <f t="shared" si="4"/>
        <v>yes</v>
      </c>
    </row>
    <row r="280" spans="1:48" ht="14.25" hidden="1" customHeight="1">
      <c r="A280" s="7">
        <v>414</v>
      </c>
      <c r="B280" s="8" t="s">
        <v>914</v>
      </c>
      <c r="C280" s="8" t="s">
        <v>854</v>
      </c>
      <c r="D280" s="9" t="s">
        <v>63</v>
      </c>
      <c r="E280" s="9" t="s">
        <v>59</v>
      </c>
      <c r="F280" s="9" t="s">
        <v>361</v>
      </c>
      <c r="G280" s="9" t="s">
        <v>55</v>
      </c>
      <c r="H280" s="10">
        <v>0.84899999999999998</v>
      </c>
      <c r="I280" s="10">
        <v>0.83299999999999996</v>
      </c>
      <c r="J280" s="10">
        <v>0.76400000000000001</v>
      </c>
      <c r="K280" s="10">
        <v>0.65400000000000003</v>
      </c>
      <c r="L280" s="10">
        <v>3.3000000000000002E-2</v>
      </c>
      <c r="M280" s="10">
        <v>7.0999999999999994E-2</v>
      </c>
      <c r="N280" s="10">
        <v>0.96</v>
      </c>
      <c r="O280" s="9">
        <v>5553.79</v>
      </c>
      <c r="P280" s="9">
        <v>681</v>
      </c>
      <c r="Q280" s="9">
        <v>42</v>
      </c>
      <c r="R280" s="9">
        <v>1038</v>
      </c>
      <c r="S280" s="9" t="s">
        <v>55</v>
      </c>
      <c r="T280" s="9" t="s">
        <v>55</v>
      </c>
      <c r="U280" s="9" t="s">
        <v>55</v>
      </c>
      <c r="V280" s="9" t="s">
        <v>55</v>
      </c>
      <c r="W280" s="11">
        <v>122333</v>
      </c>
      <c r="X280" s="11">
        <v>150570</v>
      </c>
      <c r="Y280" s="11">
        <v>104634</v>
      </c>
      <c r="Z280" s="11">
        <v>97065</v>
      </c>
      <c r="AA280" s="11">
        <v>45590</v>
      </c>
      <c r="AB280" s="11">
        <v>45590</v>
      </c>
      <c r="AC280" s="9" t="s">
        <v>55</v>
      </c>
      <c r="AD280" s="10">
        <v>0.83899999999999997</v>
      </c>
      <c r="AE280" s="10">
        <v>0.12</v>
      </c>
      <c r="AF280" s="10">
        <v>0.13600000000000001</v>
      </c>
      <c r="AG280" s="9">
        <v>410.67</v>
      </c>
      <c r="AH280" s="9">
        <v>612.66999999999996</v>
      </c>
      <c r="AI280" s="9">
        <v>13.52</v>
      </c>
      <c r="AJ280" s="9">
        <v>9.0649999999999995</v>
      </c>
      <c r="AK280" s="9">
        <v>0.67029000000000005</v>
      </c>
      <c r="AL280" s="9" t="s">
        <v>55</v>
      </c>
      <c r="AM280" s="9" t="s">
        <v>55</v>
      </c>
      <c r="AN280" s="10">
        <v>0.20799999999999999</v>
      </c>
      <c r="AO280" s="10">
        <v>0.16400000000000001</v>
      </c>
      <c r="AP280" s="10">
        <v>0.251</v>
      </c>
      <c r="AQ280" s="9">
        <v>6573</v>
      </c>
      <c r="AR280" s="9">
        <v>0.65600000000000003</v>
      </c>
      <c r="AS280" s="10">
        <v>8.5999999999999993E-2</v>
      </c>
      <c r="AT280" s="10">
        <v>0.01</v>
      </c>
      <c r="AU280" s="16">
        <v>0.60386473429951693</v>
      </c>
      <c r="AV280" s="1" t="str">
        <f t="shared" si="4"/>
        <v>yes</v>
      </c>
    </row>
    <row r="281" spans="1:48" ht="14.25" hidden="1" customHeight="1">
      <c r="A281" s="7">
        <v>359</v>
      </c>
      <c r="B281" s="8" t="s">
        <v>832</v>
      </c>
      <c r="C281" s="8" t="s">
        <v>814</v>
      </c>
      <c r="D281" s="9" t="s">
        <v>63</v>
      </c>
      <c r="E281" s="9" t="s">
        <v>51</v>
      </c>
      <c r="F281" s="9" t="s">
        <v>64</v>
      </c>
      <c r="G281" s="9">
        <v>1210</v>
      </c>
      <c r="H281" s="10">
        <v>0.63200000000000001</v>
      </c>
      <c r="I281" s="10">
        <v>0.56100000000000005</v>
      </c>
      <c r="J281" s="10">
        <v>0.377</v>
      </c>
      <c r="K281" s="10">
        <v>0.81200000000000006</v>
      </c>
      <c r="L281" s="10">
        <v>0.14699999999999999</v>
      </c>
      <c r="M281" s="10">
        <v>0.45300000000000001</v>
      </c>
      <c r="N281" s="10">
        <v>0.86</v>
      </c>
      <c r="O281" s="9">
        <v>11937.65</v>
      </c>
      <c r="P281" s="9">
        <v>694</v>
      </c>
      <c r="Q281" s="9">
        <v>100</v>
      </c>
      <c r="R281" s="9">
        <v>2540</v>
      </c>
      <c r="S281" s="11">
        <v>17834</v>
      </c>
      <c r="T281" s="9" t="s">
        <v>833</v>
      </c>
      <c r="U281" s="9" t="s">
        <v>787</v>
      </c>
      <c r="V281" s="11">
        <v>9864</v>
      </c>
      <c r="W281" s="11">
        <v>102395</v>
      </c>
      <c r="X281" s="11">
        <v>119754</v>
      </c>
      <c r="Y281" s="11">
        <v>85401</v>
      </c>
      <c r="Z281" s="11">
        <v>75474</v>
      </c>
      <c r="AA281" s="11">
        <v>11006</v>
      </c>
      <c r="AB281" s="11">
        <v>23770</v>
      </c>
      <c r="AC281" s="9" t="s">
        <v>834</v>
      </c>
      <c r="AD281" s="10">
        <v>0.65400000000000003</v>
      </c>
      <c r="AE281" s="10">
        <v>0.21</v>
      </c>
      <c r="AF281" s="10">
        <v>0.27700000000000002</v>
      </c>
      <c r="AG281" s="9">
        <v>778.33</v>
      </c>
      <c r="AH281" s="9">
        <v>1090.67</v>
      </c>
      <c r="AI281" s="9">
        <v>15.34</v>
      </c>
      <c r="AJ281" s="9">
        <v>10.945</v>
      </c>
      <c r="AK281" s="9">
        <v>0.71362999999999999</v>
      </c>
      <c r="AL281" s="10">
        <v>0.224</v>
      </c>
      <c r="AM281" s="10">
        <v>0.36</v>
      </c>
      <c r="AN281" s="10">
        <v>7.4999999999999997E-2</v>
      </c>
      <c r="AO281" s="10">
        <v>0.436</v>
      </c>
      <c r="AP281" s="10">
        <v>0.46700000000000003</v>
      </c>
      <c r="AQ281" s="9">
        <v>13839</v>
      </c>
      <c r="AR281" s="9">
        <v>0.96899999999999997</v>
      </c>
      <c r="AS281" s="9">
        <v>3.1E-2</v>
      </c>
      <c r="AT281" s="9" t="s">
        <v>153</v>
      </c>
      <c r="AU281" s="16">
        <v>0.50787201625190448</v>
      </c>
      <c r="AV281" s="1" t="str">
        <f t="shared" si="4"/>
        <v>yes</v>
      </c>
    </row>
    <row r="282" spans="1:48" ht="14.25" hidden="1" customHeight="1">
      <c r="A282" s="7">
        <v>345</v>
      </c>
      <c r="B282" s="8" t="s">
        <v>803</v>
      </c>
      <c r="C282" s="8" t="s">
        <v>795</v>
      </c>
      <c r="D282" s="9" t="s">
        <v>63</v>
      </c>
      <c r="E282" s="9" t="s">
        <v>51</v>
      </c>
      <c r="F282" s="9" t="s">
        <v>64</v>
      </c>
      <c r="G282" s="9">
        <v>1085</v>
      </c>
      <c r="H282" s="10">
        <v>0.55300000000000005</v>
      </c>
      <c r="I282" s="10">
        <v>0.51900000000000002</v>
      </c>
      <c r="J282" s="10">
        <v>0.33300000000000002</v>
      </c>
      <c r="K282" s="10">
        <v>0.85099999999999998</v>
      </c>
      <c r="L282" s="10">
        <v>0.127</v>
      </c>
      <c r="M282" s="10">
        <v>0.29499999999999998</v>
      </c>
      <c r="N282" s="10">
        <v>0.76</v>
      </c>
      <c r="O282" s="9">
        <v>9683.7999999999993</v>
      </c>
      <c r="P282" s="9">
        <v>326</v>
      </c>
      <c r="Q282" s="9">
        <v>69</v>
      </c>
      <c r="R282" s="9">
        <v>1651</v>
      </c>
      <c r="S282" s="11">
        <v>18977</v>
      </c>
      <c r="T282" s="9" t="s">
        <v>804</v>
      </c>
      <c r="U282" s="9" t="s">
        <v>105</v>
      </c>
      <c r="V282" s="11">
        <v>9794</v>
      </c>
      <c r="W282" s="11">
        <v>88890</v>
      </c>
      <c r="X282" s="11">
        <v>104202</v>
      </c>
      <c r="Y282" s="11">
        <v>80442</v>
      </c>
      <c r="Z282" s="11">
        <v>62802</v>
      </c>
      <c r="AA282" s="11">
        <v>10610</v>
      </c>
      <c r="AB282" s="11">
        <v>28880</v>
      </c>
      <c r="AC282" s="9" t="s">
        <v>88</v>
      </c>
      <c r="AD282" s="10">
        <v>0.39800000000000002</v>
      </c>
      <c r="AE282" s="10">
        <v>0.36</v>
      </c>
      <c r="AF282" s="10">
        <v>0.33</v>
      </c>
      <c r="AG282" s="9">
        <v>633.33000000000004</v>
      </c>
      <c r="AH282" s="9">
        <v>1602.67</v>
      </c>
      <c r="AI282" s="9">
        <v>15.29</v>
      </c>
      <c r="AJ282" s="9">
        <v>6.0419999999999998</v>
      </c>
      <c r="AK282" s="9">
        <v>0.39517000000000002</v>
      </c>
      <c r="AL282" s="10">
        <v>0.218</v>
      </c>
      <c r="AM282" s="10">
        <v>0.316</v>
      </c>
      <c r="AN282" s="10">
        <v>5.0999999999999997E-2</v>
      </c>
      <c r="AO282" s="10">
        <v>9.5000000000000001E-2</v>
      </c>
      <c r="AP282" s="10">
        <v>6.0999999999999999E-2</v>
      </c>
      <c r="AQ282" s="9">
        <v>10922</v>
      </c>
      <c r="AR282" s="9">
        <v>0.624</v>
      </c>
      <c r="AS282" s="10" t="s">
        <v>654</v>
      </c>
      <c r="AT282" s="10">
        <v>0.155</v>
      </c>
      <c r="AU282" s="16">
        <v>0.61576354679802958</v>
      </c>
      <c r="AV282" s="1" t="str">
        <f t="shared" si="4"/>
        <v>yes</v>
      </c>
    </row>
    <row r="283" spans="1:48" ht="14.25" hidden="1" customHeight="1">
      <c r="A283" s="7">
        <v>420</v>
      </c>
      <c r="B283" s="8" t="s">
        <v>923</v>
      </c>
      <c r="C283" s="8" t="s">
        <v>917</v>
      </c>
      <c r="D283" s="9" t="s">
        <v>63</v>
      </c>
      <c r="E283" s="9" t="s">
        <v>51</v>
      </c>
      <c r="F283" s="9" t="s">
        <v>77</v>
      </c>
      <c r="G283" s="9">
        <v>1020</v>
      </c>
      <c r="H283" s="10">
        <v>0.59</v>
      </c>
      <c r="I283" s="10">
        <v>0.51100000000000001</v>
      </c>
      <c r="J283" s="10">
        <v>0.22800000000000001</v>
      </c>
      <c r="K283" s="10">
        <v>0.76100000000000001</v>
      </c>
      <c r="L283" s="10">
        <v>0.13500000000000001</v>
      </c>
      <c r="M283" s="10">
        <v>0.36799999999999999</v>
      </c>
      <c r="N283" s="10">
        <v>0.79</v>
      </c>
      <c r="O283" s="9">
        <v>22434.15</v>
      </c>
      <c r="P283" s="9">
        <v>1787</v>
      </c>
      <c r="Q283" s="9">
        <v>117</v>
      </c>
      <c r="R283" s="9">
        <v>4586</v>
      </c>
      <c r="S283" s="11">
        <v>13568</v>
      </c>
      <c r="T283" s="9" t="s">
        <v>924</v>
      </c>
      <c r="U283" s="9" t="s">
        <v>925</v>
      </c>
      <c r="V283" s="11">
        <v>8364</v>
      </c>
      <c r="W283" s="11">
        <v>89955</v>
      </c>
      <c r="X283" s="11">
        <v>102843</v>
      </c>
      <c r="Y283" s="11">
        <v>79632</v>
      </c>
      <c r="Z283" s="11">
        <v>72513</v>
      </c>
      <c r="AA283" s="11">
        <v>11850</v>
      </c>
      <c r="AB283" s="11">
        <v>23670</v>
      </c>
      <c r="AC283" s="9" t="s">
        <v>55</v>
      </c>
      <c r="AD283" s="10">
        <v>0.51800000000000002</v>
      </c>
      <c r="AE283" s="10">
        <v>0.34</v>
      </c>
      <c r="AF283" s="10">
        <v>0.35399999999999998</v>
      </c>
      <c r="AG283" s="9">
        <v>1021.67</v>
      </c>
      <c r="AH283" s="9">
        <v>1145.33</v>
      </c>
      <c r="AI283" s="9">
        <v>21.96</v>
      </c>
      <c r="AJ283" s="9">
        <v>19.587</v>
      </c>
      <c r="AK283" s="9">
        <v>0.89202999999999999</v>
      </c>
      <c r="AL283" s="10">
        <v>3.7999999999999999E-2</v>
      </c>
      <c r="AM283" s="10">
        <v>0.53400000000000003</v>
      </c>
      <c r="AN283" s="10">
        <v>4.8000000000000001E-2</v>
      </c>
      <c r="AO283" s="10">
        <v>0.19500000000000001</v>
      </c>
      <c r="AP283" s="10">
        <v>0.24</v>
      </c>
      <c r="AQ283" s="9">
        <v>26825</v>
      </c>
      <c r="AR283" s="9">
        <v>0.68899999999999995</v>
      </c>
      <c r="AS283" s="10">
        <v>4.4999999999999998E-2</v>
      </c>
      <c r="AT283" s="10">
        <v>7.1999999999999995E-2</v>
      </c>
      <c r="AU283" s="16">
        <v>0.59206631142687982</v>
      </c>
      <c r="AV283" s="1" t="str">
        <f t="shared" si="4"/>
        <v>yes</v>
      </c>
    </row>
    <row r="284" spans="1:48" ht="14.25" hidden="1" customHeight="1">
      <c r="A284" s="7">
        <v>434</v>
      </c>
      <c r="B284" s="8" t="s">
        <v>943</v>
      </c>
      <c r="C284" s="8" t="s">
        <v>917</v>
      </c>
      <c r="D284" s="9" t="s">
        <v>63</v>
      </c>
      <c r="E284" s="9" t="s">
        <v>51</v>
      </c>
      <c r="F284" s="9" t="s">
        <v>64</v>
      </c>
      <c r="G284" s="9">
        <v>1230</v>
      </c>
      <c r="H284" s="10">
        <v>0.64500000000000002</v>
      </c>
      <c r="I284" s="10">
        <v>0.57699999999999996</v>
      </c>
      <c r="J284" s="10">
        <v>0.22500000000000001</v>
      </c>
      <c r="K284" s="10">
        <v>0.78900000000000003</v>
      </c>
      <c r="L284" s="10">
        <v>6.4000000000000001E-2</v>
      </c>
      <c r="M284" s="10">
        <v>0.14299999999999999</v>
      </c>
      <c r="N284" s="10">
        <v>0.87</v>
      </c>
      <c r="O284" s="9">
        <v>6722.08</v>
      </c>
      <c r="P284" s="9">
        <v>358</v>
      </c>
      <c r="Q284" s="9">
        <v>75</v>
      </c>
      <c r="R284" s="9">
        <v>1158</v>
      </c>
      <c r="S284" s="11">
        <v>19739</v>
      </c>
      <c r="T284" s="9" t="s">
        <v>944</v>
      </c>
      <c r="U284" s="9" t="s">
        <v>540</v>
      </c>
      <c r="V284" s="11">
        <v>10862</v>
      </c>
      <c r="W284" s="11">
        <v>94164</v>
      </c>
      <c r="X284" s="11">
        <v>112401</v>
      </c>
      <c r="Y284" s="11">
        <v>92394</v>
      </c>
      <c r="Z284" s="11">
        <v>76527</v>
      </c>
      <c r="AA284" s="11">
        <v>14286</v>
      </c>
      <c r="AB284" s="11">
        <v>30250</v>
      </c>
      <c r="AC284" s="9" t="s">
        <v>945</v>
      </c>
      <c r="AD284" s="10">
        <v>0.50700000000000001</v>
      </c>
      <c r="AE284" s="10">
        <v>0.24</v>
      </c>
      <c r="AF284" s="10">
        <v>0.252</v>
      </c>
      <c r="AG284" s="9">
        <v>432.67</v>
      </c>
      <c r="AH284" s="9">
        <v>969.67</v>
      </c>
      <c r="AI284" s="9">
        <v>15.54</v>
      </c>
      <c r="AJ284" s="9">
        <v>6.9320000000000004</v>
      </c>
      <c r="AK284" s="9">
        <v>0.44619999999999999</v>
      </c>
      <c r="AL284" s="10">
        <v>0.28000000000000003</v>
      </c>
      <c r="AM284" s="10">
        <v>0.35399999999999998</v>
      </c>
      <c r="AN284" s="10">
        <v>0.161</v>
      </c>
      <c r="AO284" s="10">
        <v>6.7000000000000004E-2</v>
      </c>
      <c r="AP284" s="10">
        <v>0.24</v>
      </c>
      <c r="AQ284" s="9">
        <v>7218</v>
      </c>
      <c r="AR284" s="9">
        <v>0.28299999999999997</v>
      </c>
      <c r="AS284" s="10">
        <v>0.17299999999999999</v>
      </c>
      <c r="AT284" s="10">
        <v>0.13900000000000001</v>
      </c>
      <c r="AU284" s="16">
        <v>0.77942322681215903</v>
      </c>
      <c r="AV284" s="1" t="str">
        <f t="shared" si="4"/>
        <v>yes</v>
      </c>
    </row>
    <row r="285" spans="1:48" ht="14.25" hidden="1" customHeight="1">
      <c r="A285" s="7">
        <v>442</v>
      </c>
      <c r="B285" s="8" t="s">
        <v>959</v>
      </c>
      <c r="C285" s="8" t="s">
        <v>917</v>
      </c>
      <c r="D285" s="9" t="s">
        <v>63</v>
      </c>
      <c r="E285" s="9" t="s">
        <v>51</v>
      </c>
      <c r="F285" s="9" t="s">
        <v>77</v>
      </c>
      <c r="G285" s="9">
        <v>1020</v>
      </c>
      <c r="H285" s="10">
        <v>0.54400000000000004</v>
      </c>
      <c r="I285" s="10">
        <v>0.46300000000000002</v>
      </c>
      <c r="J285" s="10">
        <v>0.22700000000000001</v>
      </c>
      <c r="K285" s="10">
        <v>0.78900000000000003</v>
      </c>
      <c r="L285" s="10">
        <v>0.17</v>
      </c>
      <c r="M285" s="10">
        <v>0.39900000000000002</v>
      </c>
      <c r="N285" s="10">
        <v>0.79</v>
      </c>
      <c r="O285" s="9">
        <v>19195.95</v>
      </c>
      <c r="P285" s="9">
        <v>1387</v>
      </c>
      <c r="Q285" s="9">
        <v>117</v>
      </c>
      <c r="R285" s="9">
        <v>4044</v>
      </c>
      <c r="S285" s="9">
        <v>17416</v>
      </c>
      <c r="T285" s="9" t="s">
        <v>120</v>
      </c>
      <c r="U285" s="9" t="s">
        <v>960</v>
      </c>
      <c r="V285" s="9">
        <v>10861</v>
      </c>
      <c r="W285" s="11">
        <v>88832</v>
      </c>
      <c r="X285" s="11">
        <v>105993</v>
      </c>
      <c r="Y285" s="11">
        <v>77706</v>
      </c>
      <c r="Z285" s="11">
        <v>65979</v>
      </c>
      <c r="AA285" s="11">
        <v>11029</v>
      </c>
      <c r="AB285" s="11">
        <v>25713</v>
      </c>
      <c r="AC285" s="9" t="s">
        <v>961</v>
      </c>
      <c r="AD285" s="10">
        <v>0.442</v>
      </c>
      <c r="AE285" s="10">
        <v>0.37</v>
      </c>
      <c r="AF285" s="10">
        <v>0.38300000000000001</v>
      </c>
      <c r="AG285" s="9">
        <v>1057</v>
      </c>
      <c r="AH285" s="9">
        <v>1705.67</v>
      </c>
      <c r="AI285" s="9">
        <v>18.16</v>
      </c>
      <c r="AJ285" s="9">
        <v>11.254</v>
      </c>
      <c r="AK285" s="9">
        <v>0.61970000000000003</v>
      </c>
      <c r="AL285" s="9">
        <v>4.7E-2</v>
      </c>
      <c r="AM285" s="9">
        <v>0.46400000000000002</v>
      </c>
      <c r="AN285" s="10">
        <v>7.8E-2</v>
      </c>
      <c r="AO285" s="10">
        <v>0.214</v>
      </c>
      <c r="AP285" s="10">
        <v>0.24</v>
      </c>
      <c r="AQ285" s="9">
        <v>23529</v>
      </c>
      <c r="AR285" s="9">
        <v>0.32</v>
      </c>
      <c r="AS285" s="10">
        <v>2.5999999999999999E-2</v>
      </c>
      <c r="AT285" s="10">
        <v>0.10199999999999999</v>
      </c>
      <c r="AU285" s="16">
        <v>0.75757575757575757</v>
      </c>
      <c r="AV285" s="1" t="str">
        <f t="shared" si="4"/>
        <v>yes</v>
      </c>
    </row>
    <row r="286" spans="1:48" ht="14.25" hidden="1" customHeight="1">
      <c r="A286" s="7">
        <v>494</v>
      </c>
      <c r="B286" s="8" t="s">
        <v>1042</v>
      </c>
      <c r="C286" s="8" t="s">
        <v>1026</v>
      </c>
      <c r="D286" s="9" t="s">
        <v>63</v>
      </c>
      <c r="E286" s="9" t="s">
        <v>51</v>
      </c>
      <c r="F286" s="9" t="s">
        <v>64</v>
      </c>
      <c r="G286" s="9">
        <v>1190</v>
      </c>
      <c r="H286" s="10">
        <v>0.65100000000000002</v>
      </c>
      <c r="I286" s="10">
        <v>0.54800000000000004</v>
      </c>
      <c r="J286" s="10">
        <v>0.23799999999999999</v>
      </c>
      <c r="K286" s="10">
        <v>0.77</v>
      </c>
      <c r="L286" s="10">
        <v>9.8000000000000004E-2</v>
      </c>
      <c r="M286" s="10">
        <v>0.23200000000000001</v>
      </c>
      <c r="N286" s="10">
        <v>0.87</v>
      </c>
      <c r="O286" s="9">
        <v>7967.48</v>
      </c>
      <c r="P286" s="9">
        <v>675</v>
      </c>
      <c r="Q286" s="9">
        <v>95</v>
      </c>
      <c r="R286" s="9">
        <v>1307</v>
      </c>
      <c r="S286" s="11">
        <v>16899</v>
      </c>
      <c r="T286" s="9" t="s">
        <v>1043</v>
      </c>
      <c r="U286" s="9" t="s">
        <v>1044</v>
      </c>
      <c r="V286" s="11">
        <v>12650</v>
      </c>
      <c r="W286" s="11">
        <v>96779</v>
      </c>
      <c r="X286" s="11">
        <v>127152</v>
      </c>
      <c r="Y286" s="11">
        <v>84897</v>
      </c>
      <c r="Z286" s="11">
        <v>73836</v>
      </c>
      <c r="AA286" s="11">
        <v>9048</v>
      </c>
      <c r="AB286" s="11">
        <v>24470</v>
      </c>
      <c r="AC286" s="9" t="s">
        <v>55</v>
      </c>
      <c r="AD286" s="10">
        <v>0.495</v>
      </c>
      <c r="AE286" s="10">
        <v>0.23</v>
      </c>
      <c r="AF286" s="10">
        <v>0.24399999999999999</v>
      </c>
      <c r="AG286" s="9">
        <v>434.33</v>
      </c>
      <c r="AH286" s="9">
        <v>779.33</v>
      </c>
      <c r="AI286" s="9">
        <v>18.34</v>
      </c>
      <c r="AJ286" s="9">
        <v>10.223000000000001</v>
      </c>
      <c r="AK286" s="9">
        <v>0.55730999999999997</v>
      </c>
      <c r="AL286" s="10">
        <v>0.14299999999999999</v>
      </c>
      <c r="AM286" s="10">
        <v>0.52800000000000002</v>
      </c>
      <c r="AN286" s="10">
        <v>0.155</v>
      </c>
      <c r="AO286" s="10">
        <v>0.11899999999999999</v>
      </c>
      <c r="AP286" s="10">
        <v>0.19600000000000001</v>
      </c>
      <c r="AQ286" s="9">
        <v>8886</v>
      </c>
      <c r="AR286" s="9">
        <v>0.443</v>
      </c>
      <c r="AS286" s="10">
        <v>7.6999999999999999E-2</v>
      </c>
      <c r="AT286" s="10">
        <v>0.156</v>
      </c>
      <c r="AU286" s="16">
        <v>0.693000693000693</v>
      </c>
      <c r="AV286" s="1" t="str">
        <f t="shared" si="4"/>
        <v>yes</v>
      </c>
    </row>
    <row r="287" spans="1:48" ht="14.25" hidden="1" customHeight="1">
      <c r="A287" s="7">
        <v>500</v>
      </c>
      <c r="B287" s="8" t="s">
        <v>1057</v>
      </c>
      <c r="C287" s="8" t="s">
        <v>1026</v>
      </c>
      <c r="D287" s="9" t="s">
        <v>63</v>
      </c>
      <c r="E287" s="9" t="s">
        <v>59</v>
      </c>
      <c r="F287" s="9" t="s">
        <v>361</v>
      </c>
      <c r="G287" s="9">
        <v>1215</v>
      </c>
      <c r="H287" s="10">
        <v>0.71199999999999997</v>
      </c>
      <c r="I287" s="10">
        <v>0.69799999999999995</v>
      </c>
      <c r="J287" s="10">
        <v>0.59699999999999998</v>
      </c>
      <c r="K287" s="10">
        <v>0.72699999999999998</v>
      </c>
      <c r="L287" s="10">
        <v>0.44400000000000001</v>
      </c>
      <c r="M287" s="10">
        <v>0.73699999999999999</v>
      </c>
      <c r="N287" s="10">
        <v>0.9</v>
      </c>
      <c r="O287" s="9">
        <v>13377.21</v>
      </c>
      <c r="P287" s="9">
        <v>955</v>
      </c>
      <c r="Q287" s="9">
        <v>618</v>
      </c>
      <c r="R287" s="9">
        <v>2154</v>
      </c>
      <c r="S287" s="9" t="s">
        <v>55</v>
      </c>
      <c r="T287" s="9" t="s">
        <v>55</v>
      </c>
      <c r="U287" s="9" t="s">
        <v>55</v>
      </c>
      <c r="V287" s="9" t="s">
        <v>55</v>
      </c>
      <c r="W287" s="11">
        <v>89320</v>
      </c>
      <c r="X287" s="11">
        <v>119646</v>
      </c>
      <c r="Y287" s="11">
        <v>85824</v>
      </c>
      <c r="Z287" s="11">
        <v>71478</v>
      </c>
      <c r="AA287" s="11">
        <v>39226</v>
      </c>
      <c r="AB287" s="11">
        <v>39226</v>
      </c>
      <c r="AC287" s="9" t="s">
        <v>55</v>
      </c>
      <c r="AD287" s="10">
        <v>0.69599999999999995</v>
      </c>
      <c r="AE287" s="10">
        <v>0.17</v>
      </c>
      <c r="AF287" s="10">
        <v>0.129</v>
      </c>
      <c r="AG287" s="9">
        <v>1650.33</v>
      </c>
      <c r="AH287" s="9">
        <v>2262.33</v>
      </c>
      <c r="AI287" s="9">
        <v>8.11</v>
      </c>
      <c r="AJ287" s="9">
        <v>5.9130000000000003</v>
      </c>
      <c r="AK287" s="9">
        <v>0.72948000000000002</v>
      </c>
      <c r="AL287" s="9" t="s">
        <v>55</v>
      </c>
      <c r="AM287" s="9" t="s">
        <v>55</v>
      </c>
      <c r="AN287" s="10">
        <v>5.1999999999999998E-2</v>
      </c>
      <c r="AO287" s="10">
        <v>0.21299999999999999</v>
      </c>
      <c r="AP287" s="10">
        <v>0.19600000000000001</v>
      </c>
      <c r="AQ287" s="9">
        <v>17047</v>
      </c>
      <c r="AR287" s="9">
        <v>1.345</v>
      </c>
      <c r="AS287" s="10" t="s">
        <v>349</v>
      </c>
      <c r="AT287" s="10">
        <v>1.6E-2</v>
      </c>
      <c r="AU287" s="16">
        <v>0.42643923240938164</v>
      </c>
      <c r="AV287" s="1" t="str">
        <f t="shared" si="4"/>
        <v>yes</v>
      </c>
    </row>
    <row r="288" spans="1:48" ht="14.25" hidden="1" customHeight="1">
      <c r="A288" s="7">
        <v>493</v>
      </c>
      <c r="B288" s="8" t="s">
        <v>1040</v>
      </c>
      <c r="C288" s="8" t="s">
        <v>1026</v>
      </c>
      <c r="D288" s="9" t="s">
        <v>63</v>
      </c>
      <c r="E288" s="9" t="s">
        <v>51</v>
      </c>
      <c r="F288" s="9" t="s">
        <v>64</v>
      </c>
      <c r="G288" s="9">
        <v>1210</v>
      </c>
      <c r="H288" s="10">
        <v>0.501</v>
      </c>
      <c r="I288" s="10">
        <v>0.42299999999999999</v>
      </c>
      <c r="J288" s="10">
        <v>0.22900000000000001</v>
      </c>
      <c r="K288" s="10">
        <v>0.67400000000000004</v>
      </c>
      <c r="L288" s="10">
        <v>0.41</v>
      </c>
      <c r="M288" s="10">
        <v>0.56599999999999995</v>
      </c>
      <c r="N288" s="10">
        <v>0.75</v>
      </c>
      <c r="O288" s="9">
        <v>12621.59</v>
      </c>
      <c r="P288" s="9">
        <v>1197</v>
      </c>
      <c r="Q288" s="9">
        <v>587</v>
      </c>
      <c r="R288" s="9">
        <v>1812</v>
      </c>
      <c r="S288" s="11">
        <v>17251</v>
      </c>
      <c r="T288" s="9" t="s">
        <v>251</v>
      </c>
      <c r="U288" s="9" t="s">
        <v>1041</v>
      </c>
      <c r="V288" s="11">
        <v>12582</v>
      </c>
      <c r="W288" s="11">
        <v>90360</v>
      </c>
      <c r="X288" s="11">
        <v>106857</v>
      </c>
      <c r="Y288" s="11">
        <v>75726</v>
      </c>
      <c r="Z288" s="11">
        <v>66492</v>
      </c>
      <c r="AA288" s="11">
        <v>7837</v>
      </c>
      <c r="AB288" s="11">
        <v>18366</v>
      </c>
      <c r="AC288" s="9" t="s">
        <v>634</v>
      </c>
      <c r="AD288" s="10">
        <v>0.46300000000000002</v>
      </c>
      <c r="AE288" s="10">
        <v>0.4</v>
      </c>
      <c r="AF288" s="10">
        <v>0.30399999999999999</v>
      </c>
      <c r="AG288" s="9">
        <v>909.33</v>
      </c>
      <c r="AH288" s="9">
        <v>1682</v>
      </c>
      <c r="AI288" s="9">
        <v>13.88</v>
      </c>
      <c r="AJ288" s="9">
        <v>7.5039999999999996</v>
      </c>
      <c r="AK288" s="9">
        <v>0.54063000000000005</v>
      </c>
      <c r="AL288" s="10">
        <v>6.4000000000000001E-2</v>
      </c>
      <c r="AM288" s="10">
        <v>0.51100000000000001</v>
      </c>
      <c r="AN288" s="10">
        <v>9.6000000000000002E-2</v>
      </c>
      <c r="AO288" s="10">
        <v>0.26200000000000001</v>
      </c>
      <c r="AP288" s="10">
        <v>0.19600000000000001</v>
      </c>
      <c r="AQ288" s="9">
        <v>16685</v>
      </c>
      <c r="AR288" s="9">
        <v>1.1930000000000001</v>
      </c>
      <c r="AS288" s="9" t="s">
        <v>816</v>
      </c>
      <c r="AT288" s="10">
        <v>3.6999999999999998E-2</v>
      </c>
      <c r="AU288" s="16">
        <v>0.45599635202918376</v>
      </c>
      <c r="AV288" s="1" t="str">
        <f t="shared" si="4"/>
        <v>yes</v>
      </c>
    </row>
    <row r="289" spans="1:48" ht="14.25" hidden="1" customHeight="1">
      <c r="A289" s="7">
        <v>495</v>
      </c>
      <c r="B289" s="8" t="s">
        <v>1045</v>
      </c>
      <c r="C289" s="8" t="s">
        <v>1026</v>
      </c>
      <c r="D289" s="9" t="s">
        <v>63</v>
      </c>
      <c r="E289" s="9" t="s">
        <v>51</v>
      </c>
      <c r="F289" s="9" t="s">
        <v>64</v>
      </c>
      <c r="G289" s="9">
        <v>1110</v>
      </c>
      <c r="H289" s="10">
        <v>0.41099999999999998</v>
      </c>
      <c r="I289" s="10">
        <v>0.36199999999999999</v>
      </c>
      <c r="J289" s="10">
        <v>0.221</v>
      </c>
      <c r="K289" s="10">
        <v>0.80900000000000005</v>
      </c>
      <c r="L289" s="10">
        <v>0.57799999999999996</v>
      </c>
      <c r="M289" s="10">
        <v>0.75900000000000001</v>
      </c>
      <c r="N289" s="10">
        <v>0.75</v>
      </c>
      <c r="O289" s="9">
        <v>10666.21</v>
      </c>
      <c r="P289" s="9">
        <v>761</v>
      </c>
      <c r="Q289" s="9">
        <v>125</v>
      </c>
      <c r="R289" s="9">
        <v>2246</v>
      </c>
      <c r="S289" s="11">
        <v>13637</v>
      </c>
      <c r="T289" s="9" t="s">
        <v>1046</v>
      </c>
      <c r="U289" s="9" t="s">
        <v>1047</v>
      </c>
      <c r="V289" s="11">
        <v>9864</v>
      </c>
      <c r="W289" s="11">
        <v>82027</v>
      </c>
      <c r="X289" s="11">
        <v>96480</v>
      </c>
      <c r="Y289" s="11">
        <v>71064</v>
      </c>
      <c r="Z289" s="11">
        <v>61875</v>
      </c>
      <c r="AA289" s="11">
        <v>9394</v>
      </c>
      <c r="AB289" s="11">
        <v>23812</v>
      </c>
      <c r="AC289" s="9" t="s">
        <v>352</v>
      </c>
      <c r="AD289" s="10">
        <v>0.29599999999999999</v>
      </c>
      <c r="AE289" s="10">
        <v>0.45</v>
      </c>
      <c r="AF289" s="10">
        <v>0.28599999999999998</v>
      </c>
      <c r="AG289" s="9">
        <v>634</v>
      </c>
      <c r="AH289" s="9">
        <v>847.67</v>
      </c>
      <c r="AI289" s="9">
        <v>16.82</v>
      </c>
      <c r="AJ289" s="9">
        <v>12.583</v>
      </c>
      <c r="AK289" s="9">
        <v>0.74794000000000005</v>
      </c>
      <c r="AL289" s="10">
        <v>4.5999999999999999E-2</v>
      </c>
      <c r="AM289" s="10">
        <v>0.47899999999999998</v>
      </c>
      <c r="AN289" s="10">
        <v>3.1E-2</v>
      </c>
      <c r="AO289" s="10">
        <v>0.22600000000000001</v>
      </c>
      <c r="AP289" s="10">
        <v>0.19600000000000001</v>
      </c>
      <c r="AQ289" s="9">
        <v>16738</v>
      </c>
      <c r="AR289" s="9">
        <v>1.262</v>
      </c>
      <c r="AS289" s="10" t="s">
        <v>375</v>
      </c>
      <c r="AT289" s="10">
        <v>0.115</v>
      </c>
      <c r="AU289" s="16">
        <v>0.44208664898320071</v>
      </c>
      <c r="AV289" s="1" t="str">
        <f t="shared" si="4"/>
        <v>yes</v>
      </c>
    </row>
    <row r="290" spans="1:48" ht="14.25" hidden="1" customHeight="1">
      <c r="A290" s="7">
        <v>474</v>
      </c>
      <c r="B290" s="8" t="s">
        <v>1010</v>
      </c>
      <c r="C290" s="8" t="s">
        <v>1003</v>
      </c>
      <c r="D290" s="9" t="s">
        <v>63</v>
      </c>
      <c r="E290" s="9" t="s">
        <v>51</v>
      </c>
      <c r="F290" s="9" t="s">
        <v>64</v>
      </c>
      <c r="G290" s="9">
        <v>915</v>
      </c>
      <c r="H290" s="10">
        <v>0.39700000000000002</v>
      </c>
      <c r="I290" s="10">
        <v>0.33800000000000002</v>
      </c>
      <c r="J290" s="10">
        <v>0.187</v>
      </c>
      <c r="K290" s="10">
        <v>0.76300000000000001</v>
      </c>
      <c r="L290" s="10">
        <v>0.107</v>
      </c>
      <c r="M290" s="10">
        <v>0.39700000000000002</v>
      </c>
      <c r="N290" s="10">
        <v>0.78</v>
      </c>
      <c r="O290" s="9">
        <v>8396.6200000000008</v>
      </c>
      <c r="P290" s="9">
        <v>424</v>
      </c>
      <c r="Q290" s="9">
        <v>80</v>
      </c>
      <c r="R290" s="9">
        <v>989</v>
      </c>
      <c r="S290" s="11">
        <v>11316</v>
      </c>
      <c r="T290" s="9" t="s">
        <v>1011</v>
      </c>
      <c r="U290" s="9" t="s">
        <v>783</v>
      </c>
      <c r="V290" s="11">
        <v>8059</v>
      </c>
      <c r="W290" s="11">
        <v>69958</v>
      </c>
      <c r="X290" s="11">
        <v>76860</v>
      </c>
      <c r="Y290" s="11">
        <v>67860</v>
      </c>
      <c r="Z290" s="11">
        <v>58527</v>
      </c>
      <c r="AA290" s="11">
        <v>6886</v>
      </c>
      <c r="AB290" s="11">
        <v>16841</v>
      </c>
      <c r="AC290" s="9" t="s">
        <v>106</v>
      </c>
      <c r="AD290" s="10">
        <v>0.39900000000000002</v>
      </c>
      <c r="AE290" s="10">
        <v>0.76</v>
      </c>
      <c r="AF290" s="10">
        <v>0.66300000000000003</v>
      </c>
      <c r="AG290" s="9">
        <v>460.33</v>
      </c>
      <c r="AH290" s="9">
        <v>731.33</v>
      </c>
      <c r="AI290" s="9">
        <v>18.239999999999998</v>
      </c>
      <c r="AJ290" s="9">
        <v>11.481</v>
      </c>
      <c r="AK290" s="9">
        <v>0.62944</v>
      </c>
      <c r="AL290" s="10">
        <v>0.125</v>
      </c>
      <c r="AM290" s="10">
        <v>0.39300000000000002</v>
      </c>
      <c r="AN290" s="10">
        <v>2.9000000000000001E-2</v>
      </c>
      <c r="AO290" s="10">
        <v>0.91800000000000004</v>
      </c>
      <c r="AP290" s="10">
        <v>0.42499999999999999</v>
      </c>
      <c r="AQ290" s="9">
        <v>9802</v>
      </c>
      <c r="AR290" s="9">
        <v>0.81200000000000006</v>
      </c>
      <c r="AS290" s="10" t="s">
        <v>511</v>
      </c>
      <c r="AT290" s="10" t="s">
        <v>126</v>
      </c>
      <c r="AU290" s="16">
        <v>0.55187637969094916</v>
      </c>
      <c r="AV290" s="1" t="str">
        <f t="shared" si="4"/>
        <v>yes</v>
      </c>
    </row>
    <row r="291" spans="1:48" ht="14.25" hidden="1" customHeight="1">
      <c r="A291" s="7">
        <v>479</v>
      </c>
      <c r="B291" s="8" t="s">
        <v>1018</v>
      </c>
      <c r="C291" s="8" t="s">
        <v>1003</v>
      </c>
      <c r="D291" s="9" t="s">
        <v>63</v>
      </c>
      <c r="E291" s="9" t="s">
        <v>51</v>
      </c>
      <c r="F291" s="9" t="s">
        <v>77</v>
      </c>
      <c r="G291" s="9">
        <v>1110</v>
      </c>
      <c r="H291" s="10">
        <v>0.59799999999999998</v>
      </c>
      <c r="I291" s="10">
        <v>0.53800000000000003</v>
      </c>
      <c r="J291" s="10">
        <v>0.307</v>
      </c>
      <c r="K291" s="10">
        <v>0.83499999999999996</v>
      </c>
      <c r="L291" s="10">
        <v>0.08</v>
      </c>
      <c r="M291" s="10">
        <v>0.35</v>
      </c>
      <c r="N291" s="10">
        <v>0.82</v>
      </c>
      <c r="O291" s="9">
        <v>19016.599999999999</v>
      </c>
      <c r="P291" s="9">
        <v>760</v>
      </c>
      <c r="Q291" s="9">
        <v>226</v>
      </c>
      <c r="R291" s="9">
        <v>3211</v>
      </c>
      <c r="S291" s="9">
        <v>16547</v>
      </c>
      <c r="T291" s="9" t="s">
        <v>120</v>
      </c>
      <c r="U291" s="9" t="s">
        <v>1009</v>
      </c>
      <c r="V291" s="9">
        <v>7395</v>
      </c>
      <c r="W291" s="11">
        <v>91225</v>
      </c>
      <c r="X291" s="11">
        <v>105066</v>
      </c>
      <c r="Y291" s="11">
        <v>76932</v>
      </c>
      <c r="Z291" s="11">
        <v>69165</v>
      </c>
      <c r="AA291" s="11">
        <v>7502</v>
      </c>
      <c r="AB291" s="11">
        <v>20142</v>
      </c>
      <c r="AC291" s="9" t="s">
        <v>387</v>
      </c>
      <c r="AD291" s="10">
        <v>0.46400000000000002</v>
      </c>
      <c r="AE291" s="10">
        <v>0.32</v>
      </c>
      <c r="AF291" s="10">
        <v>0.32600000000000001</v>
      </c>
      <c r="AG291" s="9">
        <v>1241.67</v>
      </c>
      <c r="AH291" s="9">
        <v>3526.67</v>
      </c>
      <c r="AI291" s="9">
        <v>15.32</v>
      </c>
      <c r="AJ291" s="9">
        <v>5.3920000000000003</v>
      </c>
      <c r="AK291" s="9">
        <v>0.35208</v>
      </c>
      <c r="AL291" s="9">
        <v>0.28699999999999998</v>
      </c>
      <c r="AM291" s="9">
        <v>0.25</v>
      </c>
      <c r="AN291" s="10">
        <v>3.6999999999999998E-2</v>
      </c>
      <c r="AO291" s="10">
        <v>0.25</v>
      </c>
      <c r="AP291" s="10">
        <v>0.42499999999999999</v>
      </c>
      <c r="AQ291" s="9">
        <v>20873</v>
      </c>
      <c r="AR291" s="9">
        <v>0.65900000000000003</v>
      </c>
      <c r="AS291" s="9">
        <v>0.17499999999999999</v>
      </c>
      <c r="AT291" s="10">
        <v>0.13400000000000001</v>
      </c>
      <c r="AU291" s="16">
        <v>0.60277275467148883</v>
      </c>
      <c r="AV291" s="1" t="str">
        <f t="shared" si="4"/>
        <v>yes</v>
      </c>
    </row>
    <row r="292" spans="1:48" ht="14.25" hidden="1" customHeight="1">
      <c r="A292" s="7">
        <v>480</v>
      </c>
      <c r="B292" s="8" t="s">
        <v>1019</v>
      </c>
      <c r="C292" s="8" t="s">
        <v>1003</v>
      </c>
      <c r="D292" s="9" t="s">
        <v>63</v>
      </c>
      <c r="E292" s="9" t="s">
        <v>51</v>
      </c>
      <c r="F292" s="9" t="s">
        <v>64</v>
      </c>
      <c r="G292" s="9">
        <v>1007.5</v>
      </c>
      <c r="H292" s="10">
        <v>0.497</v>
      </c>
      <c r="I292" s="10">
        <v>0.45</v>
      </c>
      <c r="J292" s="10">
        <v>0.26700000000000002</v>
      </c>
      <c r="K292" s="10">
        <v>0.81399999999999995</v>
      </c>
      <c r="L292" s="10">
        <v>0.13</v>
      </c>
      <c r="M292" s="10">
        <v>0.53400000000000003</v>
      </c>
      <c r="N292" s="10">
        <v>0.73</v>
      </c>
      <c r="O292" s="9">
        <v>12817.99</v>
      </c>
      <c r="P292" s="9">
        <v>797</v>
      </c>
      <c r="Q292" s="9">
        <v>149</v>
      </c>
      <c r="R292" s="9">
        <v>2379</v>
      </c>
      <c r="S292" s="9">
        <v>13387</v>
      </c>
      <c r="T292" s="9" t="s">
        <v>1020</v>
      </c>
      <c r="U292" s="9" t="s">
        <v>1021</v>
      </c>
      <c r="V292" s="9">
        <v>9102</v>
      </c>
      <c r="W292" s="11">
        <v>77206</v>
      </c>
      <c r="X292" s="11">
        <v>90603</v>
      </c>
      <c r="Y292" s="11">
        <v>70506</v>
      </c>
      <c r="Z292" s="11">
        <v>64791</v>
      </c>
      <c r="AA292" s="11">
        <v>7334</v>
      </c>
      <c r="AB292" s="11">
        <v>16204</v>
      </c>
      <c r="AC292" s="9" t="s">
        <v>975</v>
      </c>
      <c r="AD292" s="10">
        <v>0.40200000000000002</v>
      </c>
      <c r="AE292" s="10">
        <v>0.53</v>
      </c>
      <c r="AF292" s="10">
        <v>0.48599999999999999</v>
      </c>
      <c r="AG292" s="9">
        <v>762</v>
      </c>
      <c r="AH292" s="9">
        <v>1502.33</v>
      </c>
      <c r="AI292" s="9">
        <v>16.82</v>
      </c>
      <c r="AJ292" s="9">
        <v>8.532</v>
      </c>
      <c r="AK292" s="9">
        <v>0.50721000000000005</v>
      </c>
      <c r="AL292" s="9">
        <v>0.16800000000000001</v>
      </c>
      <c r="AM292" s="9">
        <v>0.41899999999999998</v>
      </c>
      <c r="AN292" s="10">
        <v>2.5000000000000001E-2</v>
      </c>
      <c r="AO292" s="10">
        <v>0.34300000000000003</v>
      </c>
      <c r="AP292" s="10">
        <v>0.42499999999999999</v>
      </c>
      <c r="AQ292" s="9">
        <v>14551</v>
      </c>
      <c r="AR292" s="9">
        <v>0.47699999999999998</v>
      </c>
      <c r="AS292" s="10">
        <v>8.3000000000000004E-2</v>
      </c>
      <c r="AT292" s="10">
        <v>9.5000000000000001E-2</v>
      </c>
      <c r="AU292" s="16">
        <v>0.6770480704129993</v>
      </c>
      <c r="AV292" s="1" t="str">
        <f t="shared" si="4"/>
        <v>yes</v>
      </c>
    </row>
    <row r="293" spans="1:48" ht="14.25" hidden="1" customHeight="1">
      <c r="A293" s="7">
        <v>510</v>
      </c>
      <c r="B293" s="8" t="s">
        <v>1073</v>
      </c>
      <c r="C293" s="8" t="s">
        <v>1072</v>
      </c>
      <c r="D293" s="9" t="s">
        <v>63</v>
      </c>
      <c r="E293" s="9" t="s">
        <v>51</v>
      </c>
      <c r="F293" s="9" t="s">
        <v>64</v>
      </c>
      <c r="G293" s="9">
        <v>1145</v>
      </c>
      <c r="H293" s="10">
        <v>0.52300000000000002</v>
      </c>
      <c r="I293" s="9">
        <v>0.45</v>
      </c>
      <c r="J293" s="9">
        <v>0.216</v>
      </c>
      <c r="K293" s="10">
        <v>0.89500000000000002</v>
      </c>
      <c r="L293" s="10">
        <v>0.14399999999999999</v>
      </c>
      <c r="M293" s="10">
        <v>0.377</v>
      </c>
      <c r="N293" s="10">
        <v>0.76</v>
      </c>
      <c r="O293" s="9">
        <v>13377.67</v>
      </c>
      <c r="P293" s="9">
        <v>528</v>
      </c>
      <c r="Q293" s="9">
        <v>79</v>
      </c>
      <c r="R293" s="9">
        <v>2239</v>
      </c>
      <c r="S293" s="9">
        <v>15806</v>
      </c>
      <c r="T293" s="9" t="s">
        <v>1074</v>
      </c>
      <c r="U293" s="9" t="s">
        <v>513</v>
      </c>
      <c r="V293" s="9">
        <v>7619</v>
      </c>
      <c r="W293" s="11">
        <v>82042</v>
      </c>
      <c r="X293" s="11">
        <v>95202</v>
      </c>
      <c r="Y293" s="11">
        <v>72045</v>
      </c>
      <c r="Z293" s="11">
        <v>67356</v>
      </c>
      <c r="AA293" s="11">
        <v>6849</v>
      </c>
      <c r="AB293" s="11">
        <v>22081</v>
      </c>
      <c r="AC293" s="9" t="s">
        <v>1014</v>
      </c>
      <c r="AD293" s="10">
        <v>0.50700000000000001</v>
      </c>
      <c r="AE293" s="10">
        <v>0.23</v>
      </c>
      <c r="AF293" s="10">
        <v>0.27200000000000002</v>
      </c>
      <c r="AG293" s="9">
        <v>764</v>
      </c>
      <c r="AH293" s="9">
        <v>1503.67</v>
      </c>
      <c r="AI293" s="9">
        <v>17.510000000000002</v>
      </c>
      <c r="AJ293" s="9">
        <v>8.8970000000000002</v>
      </c>
      <c r="AK293" s="9">
        <v>0.50809000000000004</v>
      </c>
      <c r="AL293" s="9">
        <v>0.33200000000000002</v>
      </c>
      <c r="AM293" s="9">
        <v>0.29199999999999998</v>
      </c>
      <c r="AN293" s="10">
        <v>4.5999999999999999E-2</v>
      </c>
      <c r="AO293" s="10">
        <v>9.8000000000000004E-2</v>
      </c>
      <c r="AP293" s="10">
        <v>0.13</v>
      </c>
      <c r="AQ293" s="9">
        <v>15236</v>
      </c>
      <c r="AR293" s="9">
        <v>0.49</v>
      </c>
      <c r="AS293" s="9">
        <v>3.2000000000000001E-2</v>
      </c>
      <c r="AT293" s="9">
        <v>1.4999999999999999E-2</v>
      </c>
      <c r="AU293" s="16">
        <v>0.67114093959731547</v>
      </c>
      <c r="AV293" s="1" t="str">
        <f t="shared" si="4"/>
        <v>yes</v>
      </c>
    </row>
    <row r="294" spans="1:48" ht="14.25" hidden="1" customHeight="1">
      <c r="A294" s="7">
        <v>511</v>
      </c>
      <c r="B294" s="8" t="s">
        <v>1075</v>
      </c>
      <c r="C294" s="8" t="s">
        <v>1072</v>
      </c>
      <c r="D294" s="9" t="s">
        <v>63</v>
      </c>
      <c r="E294" s="9" t="s">
        <v>51</v>
      </c>
      <c r="F294" s="9" t="s">
        <v>64</v>
      </c>
      <c r="G294" s="9">
        <v>1100</v>
      </c>
      <c r="H294" s="10">
        <v>0.47199999999999998</v>
      </c>
      <c r="I294" s="10">
        <v>0.41</v>
      </c>
      <c r="J294" s="10">
        <v>0.24399999999999999</v>
      </c>
      <c r="K294" s="10">
        <v>0.82599999999999996</v>
      </c>
      <c r="L294" s="10">
        <v>0.19400000000000001</v>
      </c>
      <c r="M294" s="10">
        <v>0.45200000000000001</v>
      </c>
      <c r="N294" s="10">
        <v>0.73</v>
      </c>
      <c r="O294" s="9">
        <v>11092.93</v>
      </c>
      <c r="P294" s="9">
        <v>451</v>
      </c>
      <c r="Q294" s="9">
        <v>379</v>
      </c>
      <c r="R294" s="9">
        <v>1949</v>
      </c>
      <c r="S294" s="11">
        <v>14215</v>
      </c>
      <c r="T294" s="9" t="s">
        <v>1076</v>
      </c>
      <c r="U294" s="9" t="s">
        <v>1044</v>
      </c>
      <c r="V294" s="11">
        <v>9062</v>
      </c>
      <c r="W294" s="11">
        <v>76066</v>
      </c>
      <c r="X294" s="11">
        <v>85527</v>
      </c>
      <c r="Y294" s="11">
        <v>70857</v>
      </c>
      <c r="Z294" s="11">
        <v>59976</v>
      </c>
      <c r="AA294" s="11">
        <v>6158</v>
      </c>
      <c r="AB294" s="11">
        <v>23048</v>
      </c>
      <c r="AC294" s="9" t="s">
        <v>1077</v>
      </c>
      <c r="AD294" s="10">
        <v>0.215</v>
      </c>
      <c r="AE294" s="10">
        <v>0.38</v>
      </c>
      <c r="AF294" s="10">
        <v>0.36199999999999999</v>
      </c>
      <c r="AG294" s="9">
        <v>719.33</v>
      </c>
      <c r="AH294" s="9">
        <v>1144.67</v>
      </c>
      <c r="AI294" s="9">
        <v>15.42</v>
      </c>
      <c r="AJ294" s="9">
        <v>9.6910000000000007</v>
      </c>
      <c r="AK294" s="9">
        <v>0.62841999999999998</v>
      </c>
      <c r="AL294" s="10">
        <v>0.155</v>
      </c>
      <c r="AM294" s="10">
        <v>0.36699999999999999</v>
      </c>
      <c r="AN294" s="10">
        <v>3.6999999999999998E-2</v>
      </c>
      <c r="AO294" s="10">
        <v>0.14399999999999999</v>
      </c>
      <c r="AP294" s="10">
        <v>0.13</v>
      </c>
      <c r="AQ294" s="9">
        <v>13044</v>
      </c>
      <c r="AR294" s="9">
        <v>0.378</v>
      </c>
      <c r="AS294" s="10" t="s">
        <v>498</v>
      </c>
      <c r="AT294" s="10">
        <v>0.25600000000000001</v>
      </c>
      <c r="AU294" s="16">
        <v>0.72568940493468803</v>
      </c>
      <c r="AV294" s="1" t="str">
        <f t="shared" si="4"/>
        <v>yes</v>
      </c>
    </row>
    <row r="295" spans="1:48" ht="14.25" hidden="1" customHeight="1">
      <c r="A295" s="7">
        <v>660</v>
      </c>
      <c r="B295" s="8" t="s">
        <v>1302</v>
      </c>
      <c r="C295" s="8" t="s">
        <v>1298</v>
      </c>
      <c r="D295" s="9" t="s">
        <v>63</v>
      </c>
      <c r="E295" s="9" t="s">
        <v>51</v>
      </c>
      <c r="F295" s="9" t="s">
        <v>77</v>
      </c>
      <c r="G295" s="9">
        <v>1055</v>
      </c>
      <c r="H295" s="10">
        <v>0.62</v>
      </c>
      <c r="I295" s="10">
        <v>0.56999999999999995</v>
      </c>
      <c r="J295" s="10">
        <v>0.35399999999999998</v>
      </c>
      <c r="K295" s="10">
        <v>0.81399999999999995</v>
      </c>
      <c r="L295" s="10">
        <v>0.161</v>
      </c>
      <c r="M295" s="10">
        <v>0.318</v>
      </c>
      <c r="N295" s="10">
        <v>0.8</v>
      </c>
      <c r="O295" s="9">
        <v>24328.19</v>
      </c>
      <c r="P295" s="9">
        <v>1469</v>
      </c>
      <c r="Q295" s="9">
        <v>264</v>
      </c>
      <c r="R295" s="9">
        <v>4431</v>
      </c>
      <c r="S295" s="9">
        <v>18333</v>
      </c>
      <c r="T295" s="9" t="s">
        <v>120</v>
      </c>
      <c r="U295" s="9" t="s">
        <v>1303</v>
      </c>
      <c r="V295" s="9">
        <v>11857</v>
      </c>
      <c r="W295" s="11">
        <v>82467</v>
      </c>
      <c r="X295" s="11">
        <v>94707</v>
      </c>
      <c r="Y295" s="11">
        <v>73809</v>
      </c>
      <c r="Z295" s="11">
        <v>67950</v>
      </c>
      <c r="AA295" s="11">
        <v>6580</v>
      </c>
      <c r="AB295" s="11">
        <v>22154</v>
      </c>
      <c r="AC295" s="9" t="s">
        <v>529</v>
      </c>
      <c r="AD295" s="10">
        <v>0.58499999999999996</v>
      </c>
      <c r="AE295" s="10">
        <v>0.35</v>
      </c>
      <c r="AF295" s="10">
        <v>0.34300000000000003</v>
      </c>
      <c r="AG295" s="9">
        <v>1748.67</v>
      </c>
      <c r="AH295" s="9">
        <v>3782.67</v>
      </c>
      <c r="AI295" s="9">
        <v>13.91</v>
      </c>
      <c r="AJ295" s="9">
        <v>6.431</v>
      </c>
      <c r="AK295" s="9">
        <v>0.46228000000000002</v>
      </c>
      <c r="AL295" s="9">
        <v>4.8000000000000001E-2</v>
      </c>
      <c r="AM295" s="9">
        <v>0.55800000000000005</v>
      </c>
      <c r="AN295" s="10">
        <v>8.9999999999999993E-3</v>
      </c>
      <c r="AO295" s="10">
        <v>0.28000000000000003</v>
      </c>
      <c r="AP295" s="10">
        <v>0.35599999999999998</v>
      </c>
      <c r="AQ295" s="9">
        <v>28289</v>
      </c>
      <c r="AR295" s="9">
        <v>0.61199999999999999</v>
      </c>
      <c r="AS295" s="10">
        <v>7.5999999999999998E-2</v>
      </c>
      <c r="AT295" s="10">
        <v>3.5000000000000003E-2</v>
      </c>
      <c r="AU295" s="16">
        <v>0.62034739454094301</v>
      </c>
      <c r="AV295" s="1" t="str">
        <f t="shared" si="4"/>
        <v>yes</v>
      </c>
    </row>
    <row r="296" spans="1:48" ht="14.25" hidden="1" customHeight="1">
      <c r="A296" s="7">
        <v>671</v>
      </c>
      <c r="B296" s="8" t="s">
        <v>1318</v>
      </c>
      <c r="C296" s="8" t="s">
        <v>1298</v>
      </c>
      <c r="D296" s="9" t="s">
        <v>63</v>
      </c>
      <c r="E296" s="9" t="s">
        <v>51</v>
      </c>
      <c r="F296" s="9" t="s">
        <v>64</v>
      </c>
      <c r="G296" s="9">
        <v>910</v>
      </c>
      <c r="H296" s="10">
        <v>0.437</v>
      </c>
      <c r="I296" s="10">
        <v>0.375</v>
      </c>
      <c r="J296" s="10">
        <v>0.20399999999999999</v>
      </c>
      <c r="K296" s="10">
        <v>0.86199999999999999</v>
      </c>
      <c r="L296" s="10">
        <v>9.1999999999999998E-2</v>
      </c>
      <c r="M296" s="10">
        <v>0.26800000000000002</v>
      </c>
      <c r="N296" s="10">
        <v>0.75</v>
      </c>
      <c r="O296" s="9">
        <v>9961.77</v>
      </c>
      <c r="P296" s="9">
        <v>427</v>
      </c>
      <c r="Q296" s="9">
        <v>46</v>
      </c>
      <c r="R296" s="9">
        <v>1303</v>
      </c>
      <c r="S296" s="11">
        <v>14880</v>
      </c>
      <c r="T296" s="9" t="s">
        <v>387</v>
      </c>
      <c r="U296" s="9" t="s">
        <v>902</v>
      </c>
      <c r="V296" s="11">
        <v>8394</v>
      </c>
      <c r="W296" s="11">
        <v>87291</v>
      </c>
      <c r="X296" s="11">
        <v>96075</v>
      </c>
      <c r="Y296" s="11">
        <v>80685</v>
      </c>
      <c r="Z296" s="11">
        <v>71793</v>
      </c>
      <c r="AA296" s="11">
        <v>5972</v>
      </c>
      <c r="AB296" s="11">
        <v>18732</v>
      </c>
      <c r="AC296" s="9" t="s">
        <v>316</v>
      </c>
      <c r="AD296" s="10">
        <v>0.44800000000000001</v>
      </c>
      <c r="AE296" s="10">
        <v>0.64</v>
      </c>
      <c r="AF296" s="10">
        <v>0.61099999999999999</v>
      </c>
      <c r="AG296" s="9">
        <v>481.67</v>
      </c>
      <c r="AH296" s="9">
        <v>975.33</v>
      </c>
      <c r="AI296" s="9">
        <v>20.68</v>
      </c>
      <c r="AJ296" s="9">
        <v>10.214</v>
      </c>
      <c r="AK296" s="9">
        <v>0.49385000000000001</v>
      </c>
      <c r="AL296" s="10">
        <v>0.13700000000000001</v>
      </c>
      <c r="AM296" s="10">
        <v>0.40500000000000003</v>
      </c>
      <c r="AN296" s="10">
        <v>3.5000000000000003E-2</v>
      </c>
      <c r="AO296" s="10">
        <v>0.871</v>
      </c>
      <c r="AP296" s="10">
        <v>0.35599999999999998</v>
      </c>
      <c r="AQ296" s="9">
        <v>10852</v>
      </c>
      <c r="AR296" s="9">
        <v>0.376</v>
      </c>
      <c r="AS296" s="10" t="s">
        <v>763</v>
      </c>
      <c r="AT296" s="9" t="s">
        <v>743</v>
      </c>
      <c r="AU296" s="16">
        <v>0.72674418604651159</v>
      </c>
      <c r="AV296" s="1" t="str">
        <f t="shared" si="4"/>
        <v>yes</v>
      </c>
    </row>
    <row r="297" spans="1:48" ht="14.25" hidden="1" customHeight="1">
      <c r="A297" s="7">
        <v>673</v>
      </c>
      <c r="B297" s="8" t="s">
        <v>1320</v>
      </c>
      <c r="C297" s="8" t="s">
        <v>1298</v>
      </c>
      <c r="D297" s="9" t="s">
        <v>63</v>
      </c>
      <c r="E297" s="9" t="s">
        <v>51</v>
      </c>
      <c r="F297" s="9" t="s">
        <v>77</v>
      </c>
      <c r="G297" s="9">
        <v>1095</v>
      </c>
      <c r="H297" s="10">
        <v>0.53300000000000003</v>
      </c>
      <c r="I297" s="10">
        <v>0.47499999999999998</v>
      </c>
      <c r="J297" s="10">
        <v>0.26</v>
      </c>
      <c r="K297" s="10">
        <v>0.81200000000000006</v>
      </c>
      <c r="L297" s="10">
        <v>0.13100000000000001</v>
      </c>
      <c r="M297" s="10">
        <v>0.45700000000000002</v>
      </c>
      <c r="N297" s="10">
        <v>0.83</v>
      </c>
      <c r="O297" s="9">
        <v>24405.65</v>
      </c>
      <c r="P297" s="9">
        <v>1339</v>
      </c>
      <c r="Q297" s="9">
        <v>128</v>
      </c>
      <c r="R297" s="9">
        <v>4719</v>
      </c>
      <c r="S297" s="11">
        <v>15604</v>
      </c>
      <c r="T297" s="9" t="s">
        <v>348</v>
      </c>
      <c r="U297" s="9" t="s">
        <v>1321</v>
      </c>
      <c r="V297" s="11">
        <v>8791</v>
      </c>
      <c r="W297" s="11">
        <v>90849</v>
      </c>
      <c r="X297" s="11">
        <v>113868</v>
      </c>
      <c r="Y297" s="11">
        <v>82287</v>
      </c>
      <c r="Z297" s="11">
        <v>76851</v>
      </c>
      <c r="AA297" s="11">
        <v>6532</v>
      </c>
      <c r="AB297" s="11">
        <v>19703</v>
      </c>
      <c r="AC297" s="9" t="s">
        <v>728</v>
      </c>
      <c r="AD297" s="10">
        <v>0.53100000000000003</v>
      </c>
      <c r="AE297" s="10">
        <v>0.36</v>
      </c>
      <c r="AF297" s="10">
        <v>0.40500000000000003</v>
      </c>
      <c r="AG297" s="9">
        <v>1142</v>
      </c>
      <c r="AH297" s="9">
        <v>2019.33</v>
      </c>
      <c r="AI297" s="9">
        <v>21.37</v>
      </c>
      <c r="AJ297" s="9">
        <v>12.086</v>
      </c>
      <c r="AK297" s="9">
        <v>0.56552999999999998</v>
      </c>
      <c r="AL297" s="10">
        <v>7.0000000000000007E-2</v>
      </c>
      <c r="AM297" s="10">
        <v>0.53</v>
      </c>
      <c r="AN297" s="10">
        <v>6.8000000000000005E-2</v>
      </c>
      <c r="AO297" s="10">
        <v>0.32700000000000001</v>
      </c>
      <c r="AP297" s="10">
        <v>0.35599999999999998</v>
      </c>
      <c r="AQ297" s="9">
        <v>27983</v>
      </c>
      <c r="AR297" s="9">
        <v>0.629</v>
      </c>
      <c r="AS297" s="9">
        <v>2.9000000000000001E-2</v>
      </c>
      <c r="AT297" s="9">
        <v>2E-3</v>
      </c>
      <c r="AU297" s="16">
        <v>0.61387354205033762</v>
      </c>
      <c r="AV297" s="1" t="str">
        <f t="shared" si="4"/>
        <v>yes</v>
      </c>
    </row>
    <row r="298" spans="1:48" ht="14.25" hidden="1" customHeight="1">
      <c r="A298" s="7">
        <v>674</v>
      </c>
      <c r="B298" s="8" t="s">
        <v>1322</v>
      </c>
      <c r="C298" s="8" t="s">
        <v>1298</v>
      </c>
      <c r="D298" s="9" t="s">
        <v>63</v>
      </c>
      <c r="E298" s="9" t="s">
        <v>51</v>
      </c>
      <c r="F298" s="9" t="s">
        <v>77</v>
      </c>
      <c r="G298" s="9">
        <v>1025</v>
      </c>
      <c r="H298" s="10">
        <v>0.56100000000000005</v>
      </c>
      <c r="I298" s="10">
        <v>0.51500000000000001</v>
      </c>
      <c r="J298" s="10">
        <v>0.32200000000000001</v>
      </c>
      <c r="K298" s="10">
        <v>0.83</v>
      </c>
      <c r="L298" s="10">
        <v>0.16400000000000001</v>
      </c>
      <c r="M298" s="10">
        <v>0.44800000000000001</v>
      </c>
      <c r="N298" s="10">
        <v>0.77</v>
      </c>
      <c r="O298" s="9">
        <v>16730.060000000001</v>
      </c>
      <c r="P298" s="9">
        <v>762</v>
      </c>
      <c r="Q298" s="9">
        <v>129</v>
      </c>
      <c r="R298" s="9">
        <v>2969</v>
      </c>
      <c r="S298" s="11">
        <v>14114</v>
      </c>
      <c r="T298" s="9" t="s">
        <v>120</v>
      </c>
      <c r="U298" s="9" t="s">
        <v>122</v>
      </c>
      <c r="V298" s="11">
        <v>8109</v>
      </c>
      <c r="W298" s="11">
        <v>85168</v>
      </c>
      <c r="X298" s="11">
        <v>104211</v>
      </c>
      <c r="Y298" s="11">
        <v>75447</v>
      </c>
      <c r="Z298" s="11">
        <v>68373</v>
      </c>
      <c r="AA298" s="11">
        <v>6745</v>
      </c>
      <c r="AB298" s="11">
        <v>21607</v>
      </c>
      <c r="AC298" s="9" t="s">
        <v>1323</v>
      </c>
      <c r="AD298" s="10">
        <v>0.60499999999999998</v>
      </c>
      <c r="AE298" s="10">
        <v>0.51</v>
      </c>
      <c r="AF298" s="10">
        <v>0.44700000000000001</v>
      </c>
      <c r="AG298" s="9">
        <v>820</v>
      </c>
      <c r="AH298" s="9">
        <v>1518.33</v>
      </c>
      <c r="AI298" s="9">
        <v>20.399999999999999</v>
      </c>
      <c r="AJ298" s="9">
        <v>11.019</v>
      </c>
      <c r="AK298" s="9">
        <v>0.54007000000000005</v>
      </c>
      <c r="AL298" s="10">
        <v>6.3E-2</v>
      </c>
      <c r="AM298" s="10">
        <v>0.47</v>
      </c>
      <c r="AN298" s="10">
        <v>3.3000000000000002E-2</v>
      </c>
      <c r="AO298" s="10">
        <v>0.40799999999999997</v>
      </c>
      <c r="AP298" s="10">
        <v>0.35599999999999998</v>
      </c>
      <c r="AQ298" s="9">
        <v>19393</v>
      </c>
      <c r="AR298" s="9">
        <v>0.59799999999999998</v>
      </c>
      <c r="AS298" s="10" t="s">
        <v>1324</v>
      </c>
      <c r="AT298" s="10" t="s">
        <v>1167</v>
      </c>
      <c r="AU298" s="16">
        <v>0.62578222778473092</v>
      </c>
      <c r="AV298" s="1" t="str">
        <f t="shared" si="4"/>
        <v>yes</v>
      </c>
    </row>
    <row r="299" spans="1:48" ht="14.25" hidden="1" customHeight="1">
      <c r="A299" s="7">
        <v>683</v>
      </c>
      <c r="B299" s="8" t="s">
        <v>1337</v>
      </c>
      <c r="C299" s="8" t="s">
        <v>1298</v>
      </c>
      <c r="D299" s="9" t="s">
        <v>63</v>
      </c>
      <c r="E299" s="9" t="s">
        <v>59</v>
      </c>
      <c r="F299" s="9" t="s">
        <v>361</v>
      </c>
      <c r="G299" s="9" t="s">
        <v>55</v>
      </c>
      <c r="H299" s="10">
        <v>0.879</v>
      </c>
      <c r="I299" s="10">
        <v>0.86899999999999999</v>
      </c>
      <c r="J299" s="10">
        <v>0.82299999999999995</v>
      </c>
      <c r="K299" s="10">
        <v>0.622</v>
      </c>
      <c r="L299" s="10">
        <v>1.2999999999999999E-2</v>
      </c>
      <c r="M299" s="10">
        <v>2.9000000000000001E-2</v>
      </c>
      <c r="N299" s="10">
        <v>0.93</v>
      </c>
      <c r="O299" s="9">
        <v>7600.95</v>
      </c>
      <c r="P299" s="9">
        <v>822</v>
      </c>
      <c r="Q299" s="9">
        <v>302</v>
      </c>
      <c r="R299" s="9">
        <v>1350</v>
      </c>
      <c r="S299" s="11" t="s">
        <v>55</v>
      </c>
      <c r="T299" s="9" t="s">
        <v>55</v>
      </c>
      <c r="U299" s="9" t="s">
        <v>55</v>
      </c>
      <c r="V299" s="11" t="s">
        <v>55</v>
      </c>
      <c r="W299" s="11">
        <v>118537</v>
      </c>
      <c r="X299" s="11">
        <v>149004</v>
      </c>
      <c r="Y299" s="11">
        <v>99405</v>
      </c>
      <c r="Z299" s="11">
        <v>80406</v>
      </c>
      <c r="AA299" s="11">
        <v>47682</v>
      </c>
      <c r="AB299" s="11">
        <v>47682</v>
      </c>
      <c r="AC299" s="9" t="s">
        <v>55</v>
      </c>
      <c r="AD299" s="10">
        <v>0.84899999999999998</v>
      </c>
      <c r="AE299" s="10">
        <v>0.1</v>
      </c>
      <c r="AF299" s="10">
        <v>0.105</v>
      </c>
      <c r="AG299" s="9">
        <v>1866</v>
      </c>
      <c r="AH299" s="9">
        <v>3986.67</v>
      </c>
      <c r="AI299" s="9">
        <v>4.07</v>
      </c>
      <c r="AJ299" s="9">
        <v>1.907</v>
      </c>
      <c r="AK299" s="9">
        <v>0.46805999999999998</v>
      </c>
      <c r="AL299" s="10" t="s">
        <v>55</v>
      </c>
      <c r="AM299" s="10" t="s">
        <v>55</v>
      </c>
      <c r="AN299" s="10">
        <v>7.2999999999999995E-2</v>
      </c>
      <c r="AO299" s="10">
        <v>0.21</v>
      </c>
      <c r="AP299" s="10">
        <v>0.35599999999999998</v>
      </c>
      <c r="AQ299" s="9">
        <v>7837</v>
      </c>
      <c r="AR299" s="9">
        <v>1.7370000000000001</v>
      </c>
      <c r="AS299" s="9">
        <v>0.14499999999999999</v>
      </c>
      <c r="AT299" s="9">
        <v>3.1E-2</v>
      </c>
      <c r="AU299" s="16">
        <v>0.36536353671903543</v>
      </c>
      <c r="AV299" s="1" t="str">
        <f t="shared" si="4"/>
        <v>yes</v>
      </c>
    </row>
    <row r="300" spans="1:48" ht="14.25" hidden="1" customHeight="1">
      <c r="A300" s="7">
        <v>691</v>
      </c>
      <c r="B300" s="8" t="s">
        <v>1350</v>
      </c>
      <c r="C300" s="8" t="s">
        <v>1346</v>
      </c>
      <c r="D300" s="9" t="s">
        <v>63</v>
      </c>
      <c r="E300" s="9" t="s">
        <v>51</v>
      </c>
      <c r="F300" s="9" t="s">
        <v>64</v>
      </c>
      <c r="G300" s="9">
        <v>1120</v>
      </c>
      <c r="H300" s="10">
        <v>0.53900000000000003</v>
      </c>
      <c r="I300" s="10">
        <v>0.49</v>
      </c>
      <c r="J300" s="10">
        <v>0.26900000000000002</v>
      </c>
      <c r="K300" s="10">
        <v>0.82899999999999996</v>
      </c>
      <c r="L300" s="10">
        <v>0.113</v>
      </c>
      <c r="M300" s="10">
        <v>0.26100000000000001</v>
      </c>
      <c r="N300" s="10">
        <v>0.78</v>
      </c>
      <c r="O300" s="9">
        <v>12765.29</v>
      </c>
      <c r="P300" s="9">
        <v>434</v>
      </c>
      <c r="Q300" s="9">
        <v>208</v>
      </c>
      <c r="R300" s="9">
        <v>2484</v>
      </c>
      <c r="S300" s="9">
        <v>18038</v>
      </c>
      <c r="T300" s="9" t="s">
        <v>1351</v>
      </c>
      <c r="U300" s="9" t="s">
        <v>1352</v>
      </c>
      <c r="V300" s="9">
        <v>9346</v>
      </c>
      <c r="W300" s="11">
        <v>90136</v>
      </c>
      <c r="X300" s="11">
        <v>111222</v>
      </c>
      <c r="Y300" s="11">
        <v>85779</v>
      </c>
      <c r="Z300" s="11">
        <v>69705</v>
      </c>
      <c r="AA300" s="11">
        <v>8098</v>
      </c>
      <c r="AB300" s="11">
        <v>19392</v>
      </c>
      <c r="AC300" s="9">
        <v>414255</v>
      </c>
      <c r="AD300" s="10">
        <v>0.42699999999999999</v>
      </c>
      <c r="AE300" s="10">
        <v>0.21</v>
      </c>
      <c r="AF300" s="10">
        <v>0.20399999999999999</v>
      </c>
      <c r="AG300" s="9">
        <v>738.67</v>
      </c>
      <c r="AH300" s="9">
        <v>1809</v>
      </c>
      <c r="AI300" s="9">
        <v>17.28</v>
      </c>
      <c r="AJ300" s="9">
        <v>7.0570000000000004</v>
      </c>
      <c r="AK300" s="9">
        <v>0.40833000000000003</v>
      </c>
      <c r="AL300" s="9">
        <v>0.29599999999999999</v>
      </c>
      <c r="AM300" s="9">
        <v>0.32900000000000001</v>
      </c>
      <c r="AN300" s="10">
        <v>6.9000000000000006E-2</v>
      </c>
      <c r="AO300" s="10">
        <v>8.7999999999999995E-2</v>
      </c>
      <c r="AP300" s="10">
        <v>0.129</v>
      </c>
      <c r="AQ300" s="9">
        <v>14516</v>
      </c>
      <c r="AR300" s="9">
        <v>0.375</v>
      </c>
      <c r="AS300" s="10">
        <v>4.1000000000000002E-2</v>
      </c>
      <c r="AT300" s="10">
        <v>0.111</v>
      </c>
      <c r="AU300" s="16">
        <v>0.72727272727272729</v>
      </c>
      <c r="AV300" s="1" t="str">
        <f t="shared" si="4"/>
        <v>yes</v>
      </c>
    </row>
    <row r="301" spans="1:48" ht="14.25" hidden="1" customHeight="1">
      <c r="A301" s="7">
        <v>690</v>
      </c>
      <c r="B301" s="8" t="s">
        <v>1348</v>
      </c>
      <c r="C301" s="8" t="s">
        <v>1346</v>
      </c>
      <c r="D301" s="9" t="s">
        <v>63</v>
      </c>
      <c r="E301" s="9" t="s">
        <v>51</v>
      </c>
      <c r="F301" s="9" t="s">
        <v>64</v>
      </c>
      <c r="G301" s="9">
        <v>1055</v>
      </c>
      <c r="H301" s="10">
        <v>0.54100000000000004</v>
      </c>
      <c r="I301" s="10">
        <v>0.46500000000000002</v>
      </c>
      <c r="J301" s="10">
        <v>0.23699999999999999</v>
      </c>
      <c r="K301" s="10">
        <v>0.77400000000000002</v>
      </c>
      <c r="L301" s="10">
        <v>0.21199999999999999</v>
      </c>
      <c r="M301" s="10">
        <v>0.38400000000000001</v>
      </c>
      <c r="N301" s="10">
        <v>0.81</v>
      </c>
      <c r="O301" s="9">
        <v>12446.99</v>
      </c>
      <c r="P301" s="9">
        <v>747</v>
      </c>
      <c r="Q301" s="9">
        <v>268</v>
      </c>
      <c r="R301" s="9">
        <v>2043</v>
      </c>
      <c r="S301" s="9">
        <v>19493</v>
      </c>
      <c r="T301" s="9" t="s">
        <v>1349</v>
      </c>
      <c r="U301" s="9" t="s">
        <v>1283</v>
      </c>
      <c r="V301" s="9">
        <v>17601</v>
      </c>
      <c r="W301" s="11">
        <v>86431</v>
      </c>
      <c r="X301" s="11">
        <v>81936</v>
      </c>
      <c r="Y301" s="11">
        <v>61092</v>
      </c>
      <c r="Z301" s="11">
        <v>54774</v>
      </c>
      <c r="AA301" s="11">
        <v>7965</v>
      </c>
      <c r="AB301" s="11">
        <v>18899</v>
      </c>
      <c r="AC301" s="9" t="s">
        <v>234</v>
      </c>
      <c r="AD301" s="10">
        <v>0.36599999999999999</v>
      </c>
      <c r="AE301" s="10">
        <v>0.2</v>
      </c>
      <c r="AF301" s="10">
        <v>0.20100000000000001</v>
      </c>
      <c r="AG301" s="9">
        <v>748.67</v>
      </c>
      <c r="AH301" s="9">
        <v>1716.67</v>
      </c>
      <c r="AI301" s="9">
        <v>16.63</v>
      </c>
      <c r="AJ301" s="9">
        <v>7.2510000000000003</v>
      </c>
      <c r="AK301" s="9">
        <v>0.43612000000000001</v>
      </c>
      <c r="AL301" s="9">
        <v>0.121</v>
      </c>
      <c r="AM301" s="9">
        <v>0.53900000000000003</v>
      </c>
      <c r="AN301" s="10">
        <v>6.8000000000000005E-2</v>
      </c>
      <c r="AO301" s="10">
        <v>0.11700000000000001</v>
      </c>
      <c r="AP301" s="10">
        <v>0.129</v>
      </c>
      <c r="AQ301" s="9">
        <v>14951</v>
      </c>
      <c r="AR301" s="9">
        <v>0.54700000000000004</v>
      </c>
      <c r="AS301" s="10">
        <v>1.2E-2</v>
      </c>
      <c r="AT301" s="10">
        <v>0.17499999999999999</v>
      </c>
      <c r="AU301" s="16">
        <v>0.64641241111829351</v>
      </c>
      <c r="AV301" s="1" t="str">
        <f t="shared" si="4"/>
        <v>yes</v>
      </c>
    </row>
    <row r="302" spans="1:48" ht="14.25" hidden="1" customHeight="1">
      <c r="A302" s="7">
        <v>527</v>
      </c>
      <c r="B302" s="8" t="s">
        <v>1101</v>
      </c>
      <c r="C302" s="8" t="s">
        <v>1100</v>
      </c>
      <c r="D302" s="9" t="s">
        <v>63</v>
      </c>
      <c r="E302" s="9" t="s">
        <v>59</v>
      </c>
      <c r="F302" s="9" t="s">
        <v>361</v>
      </c>
      <c r="G302" s="9">
        <v>1445</v>
      </c>
      <c r="H302" s="10">
        <v>0.94099999999999995</v>
      </c>
      <c r="I302" s="10">
        <v>0.92200000000000004</v>
      </c>
      <c r="J302" s="10">
        <v>0.85799999999999998</v>
      </c>
      <c r="K302" s="10">
        <v>0.67800000000000005</v>
      </c>
      <c r="L302" s="10">
        <v>8.9999999999999993E-3</v>
      </c>
      <c r="M302" s="10">
        <v>8.3000000000000004E-2</v>
      </c>
      <c r="N302" s="10">
        <v>0.96</v>
      </c>
      <c r="O302" s="9">
        <v>6278.91</v>
      </c>
      <c r="P302" s="9">
        <v>602</v>
      </c>
      <c r="Q302" s="9">
        <v>173</v>
      </c>
      <c r="R302" s="9">
        <v>1289</v>
      </c>
      <c r="S302" s="9" t="s">
        <v>55</v>
      </c>
      <c r="T302" s="9" t="s">
        <v>55</v>
      </c>
      <c r="U302" s="9" t="s">
        <v>55</v>
      </c>
      <c r="V302" s="9" t="s">
        <v>55</v>
      </c>
      <c r="W302" s="11">
        <v>145432</v>
      </c>
      <c r="X302" s="11">
        <v>175239</v>
      </c>
      <c r="Y302" s="11">
        <v>108981</v>
      </c>
      <c r="Z302" s="11">
        <v>78390</v>
      </c>
      <c r="AA302" s="11">
        <v>49506</v>
      </c>
      <c r="AB302" s="11">
        <v>49506</v>
      </c>
      <c r="AC302" s="9" t="s">
        <v>55</v>
      </c>
      <c r="AD302" s="10">
        <v>0.92900000000000005</v>
      </c>
      <c r="AE302" s="10">
        <v>0.14000000000000001</v>
      </c>
      <c r="AF302" s="10">
        <v>0.13900000000000001</v>
      </c>
      <c r="AG302" s="9">
        <v>924</v>
      </c>
      <c r="AH302" s="9">
        <v>2967.33</v>
      </c>
      <c r="AI302" s="9">
        <v>6.8</v>
      </c>
      <c r="AJ302" s="9">
        <v>2.1160000000000001</v>
      </c>
      <c r="AK302" s="9">
        <v>0.31139</v>
      </c>
      <c r="AL302" s="9" t="s">
        <v>55</v>
      </c>
      <c r="AM302" s="9" t="s">
        <v>55</v>
      </c>
      <c r="AN302" s="10">
        <v>0.159</v>
      </c>
      <c r="AO302" s="10">
        <v>0.316</v>
      </c>
      <c r="AP302" s="10">
        <v>8.5000000000000006E-2</v>
      </c>
      <c r="AQ302" s="9">
        <v>6350</v>
      </c>
      <c r="AR302" s="9">
        <v>0.54800000000000004</v>
      </c>
      <c r="AS302" s="10" t="s">
        <v>1102</v>
      </c>
      <c r="AT302" s="9">
        <v>1.2E-2</v>
      </c>
      <c r="AU302" s="16">
        <v>0.64599483204134367</v>
      </c>
      <c r="AV302" s="1" t="str">
        <f t="shared" si="4"/>
        <v>yes</v>
      </c>
    </row>
    <row r="303" spans="1:48" ht="14.25" hidden="1" customHeight="1">
      <c r="A303" s="7">
        <v>531</v>
      </c>
      <c r="B303" s="8" t="s">
        <v>1107</v>
      </c>
      <c r="C303" s="8" t="s">
        <v>1100</v>
      </c>
      <c r="D303" s="9" t="s">
        <v>63</v>
      </c>
      <c r="E303" s="9" t="s">
        <v>51</v>
      </c>
      <c r="F303" s="9" t="s">
        <v>77</v>
      </c>
      <c r="G303" s="9">
        <v>1105</v>
      </c>
      <c r="H303" s="10">
        <v>0.79600000000000004</v>
      </c>
      <c r="I303" s="10">
        <v>0.77300000000000002</v>
      </c>
      <c r="J303" s="10">
        <v>0.63200000000000001</v>
      </c>
      <c r="K303" s="10">
        <v>0.84899999999999998</v>
      </c>
      <c r="L303" s="10">
        <v>2.5999999999999999E-2</v>
      </c>
      <c r="M303" s="10">
        <v>0.161</v>
      </c>
      <c r="N303" s="10">
        <v>0.85</v>
      </c>
      <c r="O303" s="9">
        <v>14457.69</v>
      </c>
      <c r="P303" s="9">
        <v>722</v>
      </c>
      <c r="Q303" s="9">
        <v>79</v>
      </c>
      <c r="R303" s="9">
        <v>3204</v>
      </c>
      <c r="S303" s="11">
        <v>17083</v>
      </c>
      <c r="T303" s="9" t="s">
        <v>120</v>
      </c>
      <c r="U303" s="9" t="s">
        <v>264</v>
      </c>
      <c r="V303" s="11">
        <v>12165</v>
      </c>
      <c r="W303" s="11">
        <v>100819</v>
      </c>
      <c r="X303" s="11">
        <v>122535</v>
      </c>
      <c r="Y303" s="11">
        <v>94689</v>
      </c>
      <c r="Z303" s="11">
        <v>76761</v>
      </c>
      <c r="AA303" s="11">
        <v>16986</v>
      </c>
      <c r="AB303" s="11">
        <v>30256</v>
      </c>
      <c r="AC303" s="9" t="s">
        <v>554</v>
      </c>
      <c r="AD303" s="10">
        <v>0.71499999999999997</v>
      </c>
      <c r="AE303" s="10">
        <v>0.23</v>
      </c>
      <c r="AF303" s="10">
        <v>0.216</v>
      </c>
      <c r="AG303" s="9">
        <v>843</v>
      </c>
      <c r="AH303" s="9">
        <v>1747.33</v>
      </c>
      <c r="AI303" s="9">
        <v>17.149999999999999</v>
      </c>
      <c r="AJ303" s="9">
        <v>8.2739999999999991</v>
      </c>
      <c r="AK303" s="9">
        <v>0.48244999999999999</v>
      </c>
      <c r="AL303" s="10">
        <v>0.28899999999999998</v>
      </c>
      <c r="AM303" s="10">
        <v>0.42799999999999999</v>
      </c>
      <c r="AN303" s="10">
        <v>0.04</v>
      </c>
      <c r="AO303" s="10">
        <v>8.4000000000000005E-2</v>
      </c>
      <c r="AP303" s="10">
        <v>8.5000000000000006E-2</v>
      </c>
      <c r="AQ303" s="9">
        <v>15351</v>
      </c>
      <c r="AR303" s="9">
        <v>0.496</v>
      </c>
      <c r="AS303" s="10">
        <v>0</v>
      </c>
      <c r="AT303" s="10">
        <v>8.1000000000000003E-2</v>
      </c>
      <c r="AU303" s="16">
        <v>0.66844919786096257</v>
      </c>
      <c r="AV303" s="1" t="str">
        <f t="shared" si="4"/>
        <v>yes</v>
      </c>
    </row>
    <row r="304" spans="1:48" ht="14.25" hidden="1" customHeight="1">
      <c r="A304" s="7">
        <v>551</v>
      </c>
      <c r="B304" s="8" t="s">
        <v>1137</v>
      </c>
      <c r="C304" s="8" t="s">
        <v>1118</v>
      </c>
      <c r="D304" s="9" t="s">
        <v>63</v>
      </c>
      <c r="E304" s="9" t="s">
        <v>51</v>
      </c>
      <c r="F304" s="9" t="s">
        <v>64</v>
      </c>
      <c r="G304" s="9">
        <v>1210</v>
      </c>
      <c r="H304" s="10">
        <v>0.60199999999999998</v>
      </c>
      <c r="I304" s="10">
        <v>0.47399999999999998</v>
      </c>
      <c r="J304" s="10">
        <v>0.23499999999999999</v>
      </c>
      <c r="K304" s="10">
        <v>0.70699999999999996</v>
      </c>
      <c r="L304" s="10">
        <v>0.22900000000000001</v>
      </c>
      <c r="M304" s="10">
        <v>0.64100000000000001</v>
      </c>
      <c r="N304" s="10">
        <v>0.88</v>
      </c>
      <c r="O304" s="9">
        <v>9427.9500000000007</v>
      </c>
      <c r="P304" s="9">
        <v>1099</v>
      </c>
      <c r="Q304" s="9">
        <v>65</v>
      </c>
      <c r="R304" s="9">
        <v>1352</v>
      </c>
      <c r="S304" s="9">
        <v>21599</v>
      </c>
      <c r="T304" s="9" t="s">
        <v>1138</v>
      </c>
      <c r="U304" s="9" t="s">
        <v>142</v>
      </c>
      <c r="V304" s="9">
        <v>9402</v>
      </c>
      <c r="W304" s="11">
        <v>141656</v>
      </c>
      <c r="X304" s="11">
        <v>156249</v>
      </c>
      <c r="Y304" s="11">
        <v>110520</v>
      </c>
      <c r="Z304" s="11">
        <v>86031</v>
      </c>
      <c r="AA304" s="11">
        <v>16108</v>
      </c>
      <c r="AB304" s="11">
        <v>30326</v>
      </c>
      <c r="AC304" s="9" t="s">
        <v>597</v>
      </c>
      <c r="AD304" s="10">
        <v>0.56799999999999995</v>
      </c>
      <c r="AE304" s="10">
        <v>0.33</v>
      </c>
      <c r="AF304" s="10">
        <v>0.38</v>
      </c>
      <c r="AG304" s="9">
        <v>516</v>
      </c>
      <c r="AH304" s="9">
        <v>884.33</v>
      </c>
      <c r="AI304" s="9">
        <v>18.27</v>
      </c>
      <c r="AJ304" s="9">
        <v>10.661</v>
      </c>
      <c r="AK304" s="9">
        <v>0.58348999999999995</v>
      </c>
      <c r="AL304" s="9">
        <v>0.316</v>
      </c>
      <c r="AM304" s="9">
        <v>0.29699999999999999</v>
      </c>
      <c r="AN304" s="10">
        <v>0.187</v>
      </c>
      <c r="AO304" s="10">
        <v>0.443</v>
      </c>
      <c r="AP304" s="10">
        <v>0.42399999999999999</v>
      </c>
      <c r="AQ304" s="9">
        <v>11325</v>
      </c>
      <c r="AR304" s="9">
        <v>0.84299999999999997</v>
      </c>
      <c r="AS304" s="10" t="s">
        <v>328</v>
      </c>
      <c r="AT304" s="10">
        <v>3.5000000000000003E-2</v>
      </c>
      <c r="AU304" s="16">
        <v>0.54259359739555069</v>
      </c>
      <c r="AV304" s="1" t="str">
        <f t="shared" si="4"/>
        <v>yes</v>
      </c>
    </row>
    <row r="305" spans="1:48" ht="14.25" hidden="1" customHeight="1">
      <c r="A305" s="7">
        <v>555</v>
      </c>
      <c r="B305" s="8" t="s">
        <v>1143</v>
      </c>
      <c r="C305" s="8" t="s">
        <v>1118</v>
      </c>
      <c r="D305" s="9" t="s">
        <v>63</v>
      </c>
      <c r="E305" s="9" t="s">
        <v>51</v>
      </c>
      <c r="F305" s="9" t="s">
        <v>64</v>
      </c>
      <c r="G305" s="9">
        <v>1030</v>
      </c>
      <c r="H305" s="10">
        <v>0.67800000000000005</v>
      </c>
      <c r="I305" s="10">
        <v>0.61599999999999999</v>
      </c>
      <c r="J305" s="10">
        <v>0.33200000000000002</v>
      </c>
      <c r="K305" s="10">
        <v>0.65800000000000003</v>
      </c>
      <c r="L305" s="10">
        <v>0.19500000000000001</v>
      </c>
      <c r="M305" s="10">
        <v>0.50800000000000001</v>
      </c>
      <c r="N305" s="10">
        <v>0.87</v>
      </c>
      <c r="O305" s="9">
        <v>9419.19</v>
      </c>
      <c r="P305" s="9">
        <v>976</v>
      </c>
      <c r="Q305" s="9">
        <v>341</v>
      </c>
      <c r="R305" s="9">
        <v>1544</v>
      </c>
      <c r="S305" s="9">
        <v>21812</v>
      </c>
      <c r="T305" s="9" t="s">
        <v>1144</v>
      </c>
      <c r="U305" s="9" t="s">
        <v>1145</v>
      </c>
      <c r="V305" s="9">
        <v>15950</v>
      </c>
      <c r="W305" s="11">
        <v>139195</v>
      </c>
      <c r="X305" s="11">
        <v>151587</v>
      </c>
      <c r="Y305" s="11">
        <v>111114</v>
      </c>
      <c r="Z305" s="11">
        <v>94905</v>
      </c>
      <c r="AA305" s="11">
        <v>13597</v>
      </c>
      <c r="AB305" s="11">
        <v>28987</v>
      </c>
      <c r="AC305" s="9" t="s">
        <v>1021</v>
      </c>
      <c r="AD305" s="10">
        <v>0.68799999999999994</v>
      </c>
      <c r="AE305" s="10">
        <v>0.52</v>
      </c>
      <c r="AF305" s="10">
        <v>0.53</v>
      </c>
      <c r="AG305" s="9">
        <v>687</v>
      </c>
      <c r="AH305" s="9">
        <v>832.67</v>
      </c>
      <c r="AI305" s="9">
        <v>13.71</v>
      </c>
      <c r="AJ305" s="9">
        <v>11.311999999999999</v>
      </c>
      <c r="AK305" s="9">
        <v>0.82506000000000002</v>
      </c>
      <c r="AL305" s="9">
        <v>6.9000000000000006E-2</v>
      </c>
      <c r="AM305" s="9">
        <v>0.53600000000000003</v>
      </c>
      <c r="AN305" s="10">
        <v>8.7999999999999995E-2</v>
      </c>
      <c r="AO305" s="10">
        <v>0.57099999999999995</v>
      </c>
      <c r="AP305" s="10">
        <v>0.42399999999999999</v>
      </c>
      <c r="AQ305" s="9">
        <v>11720</v>
      </c>
      <c r="AR305" s="9">
        <v>0.78</v>
      </c>
      <c r="AS305" s="10" t="s">
        <v>1146</v>
      </c>
      <c r="AT305" s="10" t="s">
        <v>743</v>
      </c>
      <c r="AU305" s="16">
        <v>0.5617977528089888</v>
      </c>
      <c r="AV305" s="1" t="str">
        <f t="shared" si="4"/>
        <v>yes</v>
      </c>
    </row>
    <row r="306" spans="1:48" ht="14.25" hidden="1" customHeight="1">
      <c r="A306" s="7">
        <v>559</v>
      </c>
      <c r="B306" s="8" t="s">
        <v>1151</v>
      </c>
      <c r="C306" s="8" t="s">
        <v>1118</v>
      </c>
      <c r="D306" s="9" t="s">
        <v>63</v>
      </c>
      <c r="E306" s="9" t="s">
        <v>59</v>
      </c>
      <c r="F306" s="9" t="s">
        <v>361</v>
      </c>
      <c r="G306" s="9">
        <v>1332.5</v>
      </c>
      <c r="H306" s="10">
        <v>0.81599999999999995</v>
      </c>
      <c r="I306" s="10">
        <v>0.78200000000000003</v>
      </c>
      <c r="J306" s="10">
        <v>0.38200000000000001</v>
      </c>
      <c r="K306" s="10">
        <v>0.46800000000000003</v>
      </c>
      <c r="L306" s="10">
        <v>7.0000000000000001E-3</v>
      </c>
      <c r="M306" s="10">
        <v>6.8000000000000005E-2</v>
      </c>
      <c r="N306" s="10">
        <v>0.94</v>
      </c>
      <c r="O306" s="9">
        <v>5551.16</v>
      </c>
      <c r="P306" s="9">
        <v>1346</v>
      </c>
      <c r="Q306" s="9">
        <v>55</v>
      </c>
      <c r="R306" s="9">
        <v>532</v>
      </c>
      <c r="S306" s="11" t="s">
        <v>55</v>
      </c>
      <c r="T306" s="9" t="s">
        <v>55</v>
      </c>
      <c r="U306" s="9" t="s">
        <v>55</v>
      </c>
      <c r="V306" s="11" t="s">
        <v>55</v>
      </c>
      <c r="W306" s="11">
        <v>110883</v>
      </c>
      <c r="X306" s="11">
        <v>134901</v>
      </c>
      <c r="Y306" s="11">
        <v>108189</v>
      </c>
      <c r="Z306" s="11">
        <v>89244</v>
      </c>
      <c r="AA306" s="11">
        <v>47190</v>
      </c>
      <c r="AB306" s="11">
        <v>47190</v>
      </c>
      <c r="AC306" s="9" t="s">
        <v>55</v>
      </c>
      <c r="AD306" s="10">
        <v>0.78600000000000003</v>
      </c>
      <c r="AE306" s="10">
        <v>0.17</v>
      </c>
      <c r="AF306" s="10">
        <v>0.184</v>
      </c>
      <c r="AG306" s="9">
        <v>279</v>
      </c>
      <c r="AH306" s="9">
        <v>485.33</v>
      </c>
      <c r="AI306" s="9">
        <v>19.899999999999999</v>
      </c>
      <c r="AJ306" s="9">
        <v>11.438000000000001</v>
      </c>
      <c r="AK306" s="9">
        <v>0.57486000000000004</v>
      </c>
      <c r="AL306" s="10" t="s">
        <v>55</v>
      </c>
      <c r="AM306" s="10" t="s">
        <v>55</v>
      </c>
      <c r="AN306" s="10">
        <v>0.314</v>
      </c>
      <c r="AO306" s="10">
        <v>0.14899999999999999</v>
      </c>
      <c r="AP306" s="10">
        <v>0.42399999999999999</v>
      </c>
      <c r="AQ306" s="9">
        <v>6359</v>
      </c>
      <c r="AR306" s="9">
        <v>0.91100000000000003</v>
      </c>
      <c r="AS306" s="10">
        <v>0.27400000000000002</v>
      </c>
      <c r="AT306" s="10">
        <v>3.1E-2</v>
      </c>
      <c r="AU306" s="16">
        <v>0.52328623757195181</v>
      </c>
      <c r="AV306" s="1" t="str">
        <f t="shared" si="4"/>
        <v>yes</v>
      </c>
    </row>
    <row r="307" spans="1:48" ht="14.25" hidden="1" customHeight="1">
      <c r="A307" s="7">
        <v>566</v>
      </c>
      <c r="B307" s="8" t="s">
        <v>1164</v>
      </c>
      <c r="C307" s="8" t="s">
        <v>1160</v>
      </c>
      <c r="D307" s="9" t="s">
        <v>63</v>
      </c>
      <c r="E307" s="9" t="s">
        <v>51</v>
      </c>
      <c r="F307" s="9" t="s">
        <v>64</v>
      </c>
      <c r="G307" s="9">
        <v>955</v>
      </c>
      <c r="H307" s="10">
        <v>0.42399999999999999</v>
      </c>
      <c r="I307" s="10">
        <v>0.34300000000000003</v>
      </c>
      <c r="J307" s="10">
        <v>0.13400000000000001</v>
      </c>
      <c r="K307" s="10">
        <v>0.80900000000000005</v>
      </c>
      <c r="L307" s="10">
        <v>0.16800000000000001</v>
      </c>
      <c r="M307" s="10">
        <v>0.27500000000000002</v>
      </c>
      <c r="N307" s="10">
        <v>0.74</v>
      </c>
      <c r="O307" s="9">
        <v>13336.46</v>
      </c>
      <c r="P307" s="9">
        <v>794</v>
      </c>
      <c r="Q307" s="9">
        <v>131</v>
      </c>
      <c r="R307" s="9">
        <v>2616</v>
      </c>
      <c r="S307" s="11">
        <v>17188</v>
      </c>
      <c r="T307" s="9" t="s">
        <v>1165</v>
      </c>
      <c r="U307" s="9" t="s">
        <v>910</v>
      </c>
      <c r="V307" s="11">
        <v>10240</v>
      </c>
      <c r="W307" s="11">
        <v>81743</v>
      </c>
      <c r="X307" s="11">
        <v>94590</v>
      </c>
      <c r="Y307" s="11">
        <v>71388</v>
      </c>
      <c r="Z307" s="11">
        <v>63837</v>
      </c>
      <c r="AA307" s="11">
        <v>6094</v>
      </c>
      <c r="AB307" s="11">
        <v>19652</v>
      </c>
      <c r="AC307" s="9" t="s">
        <v>1047</v>
      </c>
      <c r="AD307" s="10">
        <v>0.38600000000000001</v>
      </c>
      <c r="AE307" s="10">
        <v>0.46</v>
      </c>
      <c r="AF307" s="10">
        <v>0.42699999999999999</v>
      </c>
      <c r="AG307" s="9">
        <v>936.33</v>
      </c>
      <c r="AH307" s="9">
        <v>2254.67</v>
      </c>
      <c r="AI307" s="9">
        <v>14.24</v>
      </c>
      <c r="AJ307" s="9">
        <v>5.915</v>
      </c>
      <c r="AK307" s="9">
        <v>0.41528999999999999</v>
      </c>
      <c r="AL307" s="10">
        <v>0.30299999999999999</v>
      </c>
      <c r="AM307" s="10">
        <v>0.32</v>
      </c>
      <c r="AN307" s="10">
        <v>8.3000000000000004E-2</v>
      </c>
      <c r="AO307" s="10">
        <v>0.57899999999999996</v>
      </c>
      <c r="AP307" s="10">
        <v>0.60599999999999998</v>
      </c>
      <c r="AQ307" s="9">
        <v>15490</v>
      </c>
      <c r="AR307" s="9">
        <v>0.39300000000000002</v>
      </c>
      <c r="AS307" s="10">
        <v>2.7E-2</v>
      </c>
      <c r="AT307" s="10">
        <v>3.9E-2</v>
      </c>
      <c r="AU307" s="16">
        <v>0.71787508973438618</v>
      </c>
      <c r="AV307" s="1" t="str">
        <f t="shared" si="4"/>
        <v>yes</v>
      </c>
    </row>
    <row r="308" spans="1:48" ht="14.25" hidden="1" customHeight="1">
      <c r="A308" s="7">
        <v>523</v>
      </c>
      <c r="B308" s="8" t="s">
        <v>1092</v>
      </c>
      <c r="C308" s="8" t="s">
        <v>1093</v>
      </c>
      <c r="D308" s="9" t="s">
        <v>63</v>
      </c>
      <c r="E308" s="9" t="s">
        <v>51</v>
      </c>
      <c r="F308" s="9" t="s">
        <v>77</v>
      </c>
      <c r="G308" s="9">
        <v>1005</v>
      </c>
      <c r="H308" s="10">
        <v>0.40500000000000003</v>
      </c>
      <c r="I308" s="10">
        <v>0.30499999999999999</v>
      </c>
      <c r="J308" s="10">
        <v>0.129</v>
      </c>
      <c r="K308" s="10">
        <v>0.83199999999999996</v>
      </c>
      <c r="L308" s="10">
        <v>0.26100000000000001</v>
      </c>
      <c r="M308" s="10">
        <v>0.41799999999999998</v>
      </c>
      <c r="N308" s="10">
        <v>0.74</v>
      </c>
      <c r="O308" s="9">
        <v>23409.23</v>
      </c>
      <c r="P308" s="9">
        <v>1046</v>
      </c>
      <c r="Q308" s="9">
        <v>358</v>
      </c>
      <c r="R308" s="9">
        <v>3888</v>
      </c>
      <c r="S308" s="9">
        <v>14150</v>
      </c>
      <c r="T308" s="9" t="s">
        <v>120</v>
      </c>
      <c r="U308" s="9" t="s">
        <v>252</v>
      </c>
      <c r="V308" s="9">
        <v>9931</v>
      </c>
      <c r="W308" s="11">
        <v>101251</v>
      </c>
      <c r="X308" s="11">
        <v>122481</v>
      </c>
      <c r="Y308" s="11">
        <v>91053</v>
      </c>
      <c r="Z308" s="11">
        <v>69984</v>
      </c>
      <c r="AA308" s="11">
        <v>6943</v>
      </c>
      <c r="AB308" s="11">
        <v>20853</v>
      </c>
      <c r="AC308" s="9" t="s">
        <v>1094</v>
      </c>
      <c r="AD308" s="10">
        <v>0.378</v>
      </c>
      <c r="AE308" s="10">
        <v>0.41</v>
      </c>
      <c r="AF308" s="10">
        <v>0.36099999999999999</v>
      </c>
      <c r="AG308" s="9">
        <v>948</v>
      </c>
      <c r="AH308" s="9">
        <v>2210</v>
      </c>
      <c r="AI308" s="9">
        <v>24.69</v>
      </c>
      <c r="AJ308" s="9">
        <v>10.592000000000001</v>
      </c>
      <c r="AK308" s="9">
        <v>0.42896000000000001</v>
      </c>
      <c r="AL308" s="9">
        <v>8.5000000000000006E-2</v>
      </c>
      <c r="AM308" s="9">
        <v>0.46800000000000003</v>
      </c>
      <c r="AN308" s="10">
        <v>4.2000000000000003E-2</v>
      </c>
      <c r="AO308" s="10">
        <v>0.55500000000000005</v>
      </c>
      <c r="AP308" s="10">
        <v>0.47799999999999998</v>
      </c>
      <c r="AQ308" s="9">
        <v>28600</v>
      </c>
      <c r="AR308" s="9">
        <v>0.39</v>
      </c>
      <c r="AS308" s="10" t="s">
        <v>1095</v>
      </c>
      <c r="AT308" s="9">
        <v>2.7E-2</v>
      </c>
      <c r="AU308" s="16">
        <v>0.71942446043165464</v>
      </c>
      <c r="AV308" s="1" t="str">
        <f t="shared" si="4"/>
        <v>yes</v>
      </c>
    </row>
    <row r="309" spans="1:48" ht="14.25" hidden="1" customHeight="1">
      <c r="A309" s="7">
        <v>524</v>
      </c>
      <c r="B309" s="8" t="s">
        <v>1096</v>
      </c>
      <c r="C309" s="8" t="s">
        <v>1093</v>
      </c>
      <c r="D309" s="9" t="s">
        <v>63</v>
      </c>
      <c r="E309" s="9" t="s">
        <v>51</v>
      </c>
      <c r="F309" s="9" t="s">
        <v>77</v>
      </c>
      <c r="G309" s="9">
        <v>1080</v>
      </c>
      <c r="H309" s="10">
        <v>0.58399999999999996</v>
      </c>
      <c r="I309" s="10">
        <v>0.48099999999999998</v>
      </c>
      <c r="J309" s="10">
        <v>0.219</v>
      </c>
      <c r="K309" s="10">
        <v>0.85</v>
      </c>
      <c r="L309" s="10">
        <v>0.159</v>
      </c>
      <c r="M309" s="10">
        <v>0.29399999999999998</v>
      </c>
      <c r="N309" s="10">
        <v>0.81</v>
      </c>
      <c r="O309" s="9">
        <v>18049.18</v>
      </c>
      <c r="P309" s="9">
        <v>622</v>
      </c>
      <c r="Q309" s="9">
        <v>179</v>
      </c>
      <c r="R309" s="9">
        <v>3178</v>
      </c>
      <c r="S309" s="9">
        <v>14613</v>
      </c>
      <c r="T309" s="9" t="s">
        <v>120</v>
      </c>
      <c r="U309" s="9" t="s">
        <v>211</v>
      </c>
      <c r="V309" s="9">
        <v>13127</v>
      </c>
      <c r="W309" s="11">
        <v>95520</v>
      </c>
      <c r="X309" s="11">
        <v>122004</v>
      </c>
      <c r="Y309" s="11">
        <v>88812</v>
      </c>
      <c r="Z309" s="11">
        <v>74934</v>
      </c>
      <c r="AA309" s="11">
        <v>6902</v>
      </c>
      <c r="AB309" s="11">
        <v>20812</v>
      </c>
      <c r="AC309" s="9" t="s">
        <v>1097</v>
      </c>
      <c r="AD309" s="10">
        <v>0.54100000000000004</v>
      </c>
      <c r="AE309" s="10">
        <v>0.28000000000000003</v>
      </c>
      <c r="AF309" s="10">
        <v>0.28000000000000003</v>
      </c>
      <c r="AG309" s="9">
        <v>926.67</v>
      </c>
      <c r="AH309" s="9">
        <v>2408.67</v>
      </c>
      <c r="AI309" s="9">
        <v>19.48</v>
      </c>
      <c r="AJ309" s="9">
        <v>7.4930000000000003</v>
      </c>
      <c r="AK309" s="9">
        <v>0.38472000000000001</v>
      </c>
      <c r="AL309" s="9">
        <v>0.13500000000000001</v>
      </c>
      <c r="AM309" s="9">
        <v>0.45300000000000001</v>
      </c>
      <c r="AN309" s="10">
        <v>3.4000000000000002E-2</v>
      </c>
      <c r="AO309" s="10">
        <v>0.34599999999999997</v>
      </c>
      <c r="AP309" s="10">
        <v>0.47799999999999998</v>
      </c>
      <c r="AQ309" s="9">
        <v>20898</v>
      </c>
      <c r="AR309" s="9">
        <v>0.58899999999999997</v>
      </c>
      <c r="AS309" s="10">
        <v>0.13200000000000001</v>
      </c>
      <c r="AT309" s="10">
        <v>4.2999999999999997E-2</v>
      </c>
      <c r="AU309" s="16">
        <v>0.62932662051604782</v>
      </c>
      <c r="AV309" s="1" t="str">
        <f t="shared" si="4"/>
        <v>yes</v>
      </c>
    </row>
    <row r="310" spans="1:48" ht="14.25" hidden="1" customHeight="1">
      <c r="A310" s="7">
        <v>590</v>
      </c>
      <c r="B310" s="8" t="s">
        <v>1209</v>
      </c>
      <c r="C310" s="8" t="s">
        <v>1170</v>
      </c>
      <c r="D310" s="9" t="s">
        <v>63</v>
      </c>
      <c r="E310" s="9" t="s">
        <v>59</v>
      </c>
      <c r="F310" s="9" t="s">
        <v>361</v>
      </c>
      <c r="G310" s="9">
        <v>1260</v>
      </c>
      <c r="H310" s="10">
        <v>0.80500000000000005</v>
      </c>
      <c r="I310" s="10">
        <v>0.79900000000000004</v>
      </c>
      <c r="J310" s="10">
        <v>0.749</v>
      </c>
      <c r="K310" s="10">
        <v>0.57899999999999996</v>
      </c>
      <c r="L310" s="10">
        <v>5.8999999999999997E-2</v>
      </c>
      <c r="M310" s="10">
        <v>0.16700000000000001</v>
      </c>
      <c r="N310" s="10">
        <v>0.91</v>
      </c>
      <c r="O310" s="9">
        <v>13493.33</v>
      </c>
      <c r="P310" s="9">
        <v>2282</v>
      </c>
      <c r="Q310" s="9">
        <v>536</v>
      </c>
      <c r="R310" s="9">
        <v>2211</v>
      </c>
      <c r="S310" s="9" t="s">
        <v>55</v>
      </c>
      <c r="T310" s="9" t="s">
        <v>55</v>
      </c>
      <c r="U310" s="9" t="s">
        <v>55</v>
      </c>
      <c r="V310" s="9" t="s">
        <v>55</v>
      </c>
      <c r="W310" s="11">
        <v>129448</v>
      </c>
      <c r="X310" s="11">
        <v>162225</v>
      </c>
      <c r="Y310" s="11">
        <v>114903</v>
      </c>
      <c r="Z310" s="11">
        <v>98388</v>
      </c>
      <c r="AA310" s="11">
        <v>47317</v>
      </c>
      <c r="AB310" s="11">
        <v>47317</v>
      </c>
      <c r="AC310" s="9" t="s">
        <v>55</v>
      </c>
      <c r="AD310" s="10">
        <v>0.78500000000000003</v>
      </c>
      <c r="AE310" s="10">
        <v>0.2</v>
      </c>
      <c r="AF310" s="10">
        <v>0.19900000000000001</v>
      </c>
      <c r="AG310" s="9">
        <v>635</v>
      </c>
      <c r="AH310" s="9">
        <v>1021</v>
      </c>
      <c r="AI310" s="9">
        <v>21.25</v>
      </c>
      <c r="AJ310" s="9">
        <v>13.215999999999999</v>
      </c>
      <c r="AK310" s="9">
        <v>0.62194000000000005</v>
      </c>
      <c r="AL310" s="9" t="s">
        <v>55</v>
      </c>
      <c r="AM310" s="9" t="s">
        <v>55</v>
      </c>
      <c r="AN310" s="10">
        <v>0.14000000000000001</v>
      </c>
      <c r="AO310" s="10">
        <v>0.30399999999999999</v>
      </c>
      <c r="AP310" s="10">
        <v>0.42699999999999999</v>
      </c>
      <c r="AQ310" s="9">
        <v>15286</v>
      </c>
      <c r="AR310" s="9">
        <v>0.114</v>
      </c>
      <c r="AS310" s="10">
        <v>0.123</v>
      </c>
      <c r="AT310" s="10">
        <v>0.02</v>
      </c>
      <c r="AU310" s="16">
        <v>0.89766606822262118</v>
      </c>
      <c r="AV310" s="1" t="str">
        <f t="shared" si="4"/>
        <v>yes</v>
      </c>
    </row>
    <row r="311" spans="1:48" ht="14.25" hidden="1" customHeight="1">
      <c r="A311" s="7">
        <v>619</v>
      </c>
      <c r="B311" s="8" t="s">
        <v>1244</v>
      </c>
      <c r="C311" s="8" t="s">
        <v>1170</v>
      </c>
      <c r="D311" s="9" t="s">
        <v>63</v>
      </c>
      <c r="E311" s="9" t="s">
        <v>59</v>
      </c>
      <c r="F311" s="9" t="s">
        <v>361</v>
      </c>
      <c r="G311" s="9">
        <v>1385</v>
      </c>
      <c r="H311" s="10">
        <v>0.81200000000000006</v>
      </c>
      <c r="I311" s="10">
        <v>0.79700000000000004</v>
      </c>
      <c r="J311" s="10">
        <v>0.628</v>
      </c>
      <c r="K311" s="10">
        <v>0.84</v>
      </c>
      <c r="L311" s="10">
        <v>3.0000000000000001E-3</v>
      </c>
      <c r="M311" s="10">
        <v>0.14299999999999999</v>
      </c>
      <c r="N311" s="10">
        <v>0.94</v>
      </c>
      <c r="O311" s="9">
        <v>6910.67</v>
      </c>
      <c r="P311" s="9">
        <v>408</v>
      </c>
      <c r="Q311" s="9">
        <v>164</v>
      </c>
      <c r="R311" s="9">
        <v>1143</v>
      </c>
      <c r="S311" s="9" t="s">
        <v>55</v>
      </c>
      <c r="T311" s="9" t="s">
        <v>55</v>
      </c>
      <c r="U311" s="9" t="s">
        <v>55</v>
      </c>
      <c r="V311" s="9" t="s">
        <v>55</v>
      </c>
      <c r="W311" s="11">
        <v>121605</v>
      </c>
      <c r="X311" s="11">
        <v>138852</v>
      </c>
      <c r="Y311" s="11">
        <v>100134</v>
      </c>
      <c r="Z311" s="11">
        <v>98361</v>
      </c>
      <c r="AA311" s="11">
        <v>49341</v>
      </c>
      <c r="AB311" s="11">
        <v>49341</v>
      </c>
      <c r="AC311" s="9" t="s">
        <v>55</v>
      </c>
      <c r="AD311" s="10">
        <v>0.76400000000000001</v>
      </c>
      <c r="AE311" s="10">
        <v>0.15</v>
      </c>
      <c r="AF311" s="10">
        <v>0.16</v>
      </c>
      <c r="AG311" s="9">
        <v>442.67</v>
      </c>
      <c r="AH311" s="9">
        <v>1068.33</v>
      </c>
      <c r="AI311" s="9">
        <v>15.61</v>
      </c>
      <c r="AJ311" s="9">
        <v>6.4690000000000003</v>
      </c>
      <c r="AK311" s="9">
        <v>0.41435</v>
      </c>
      <c r="AL311" s="9" t="s">
        <v>55</v>
      </c>
      <c r="AM311" s="9" t="s">
        <v>55</v>
      </c>
      <c r="AN311" s="10">
        <v>0.17599999999999999</v>
      </c>
      <c r="AO311" s="10">
        <v>0.253</v>
      </c>
      <c r="AP311" s="10">
        <v>0.42699999999999999</v>
      </c>
      <c r="AQ311" s="9">
        <v>6982</v>
      </c>
      <c r="AR311" s="9">
        <v>0.32500000000000001</v>
      </c>
      <c r="AS311" s="10">
        <v>0.17399999999999999</v>
      </c>
      <c r="AT311" s="10">
        <v>4.9000000000000002E-2</v>
      </c>
      <c r="AU311" s="16">
        <v>0.75471698113207542</v>
      </c>
      <c r="AV311" s="1" t="str">
        <f t="shared" si="4"/>
        <v>yes</v>
      </c>
    </row>
    <row r="312" spans="1:48" ht="14.25" hidden="1" customHeight="1">
      <c r="A312" s="7">
        <v>633</v>
      </c>
      <c r="B312" s="8" t="s">
        <v>1258</v>
      </c>
      <c r="C312" s="8" t="s">
        <v>1170</v>
      </c>
      <c r="D312" s="9" t="s">
        <v>63</v>
      </c>
      <c r="E312" s="9" t="s">
        <v>51</v>
      </c>
      <c r="F312" s="9" t="s">
        <v>77</v>
      </c>
      <c r="G312" s="9">
        <v>1306.5</v>
      </c>
      <c r="H312" s="10">
        <v>0.79500000000000004</v>
      </c>
      <c r="I312" s="10">
        <v>0.78200000000000003</v>
      </c>
      <c r="J312" s="10">
        <v>0.68200000000000005</v>
      </c>
      <c r="K312" s="10">
        <v>0.79800000000000004</v>
      </c>
      <c r="L312" s="10">
        <v>3.2000000000000001E-2</v>
      </c>
      <c r="M312" s="10">
        <v>0.30599999999999999</v>
      </c>
      <c r="N312" s="10">
        <v>0.91</v>
      </c>
      <c r="O312" s="9">
        <v>15782.35</v>
      </c>
      <c r="P312" s="9">
        <v>1024</v>
      </c>
      <c r="Q312" s="9">
        <v>139</v>
      </c>
      <c r="R312" s="9">
        <v>3476</v>
      </c>
      <c r="S312" s="11">
        <v>18256</v>
      </c>
      <c r="T312" s="9" t="s">
        <v>120</v>
      </c>
      <c r="U312" s="9" t="s">
        <v>634</v>
      </c>
      <c r="V312" s="11">
        <v>11631</v>
      </c>
      <c r="W312" s="11">
        <v>99264</v>
      </c>
      <c r="X312" s="11">
        <v>118683</v>
      </c>
      <c r="Y312" s="11">
        <v>85950</v>
      </c>
      <c r="Z312" s="11">
        <v>69975</v>
      </c>
      <c r="AA312" s="11">
        <v>9053</v>
      </c>
      <c r="AB312" s="11">
        <v>22173</v>
      </c>
      <c r="AC312" s="9" t="s">
        <v>1259</v>
      </c>
      <c r="AD312" s="10">
        <v>0.76500000000000001</v>
      </c>
      <c r="AE312" s="10">
        <v>0.26</v>
      </c>
      <c r="AF312" s="10">
        <v>0.28699999999999998</v>
      </c>
      <c r="AG312" s="9">
        <v>765.67</v>
      </c>
      <c r="AH312" s="9">
        <v>1428.33</v>
      </c>
      <c r="AI312" s="9">
        <v>20.61</v>
      </c>
      <c r="AJ312" s="9">
        <v>11.048999999999999</v>
      </c>
      <c r="AK312" s="9">
        <v>0.53605999999999998</v>
      </c>
      <c r="AL312" s="10">
        <v>8.1000000000000003E-2</v>
      </c>
      <c r="AM312" s="10">
        <v>0.48399999999999999</v>
      </c>
      <c r="AN312" s="10">
        <v>0.16600000000000001</v>
      </c>
      <c r="AO312" s="10">
        <v>0.27900000000000003</v>
      </c>
      <c r="AP312" s="10">
        <v>0.42699999999999999</v>
      </c>
      <c r="AQ312" s="9">
        <v>16913</v>
      </c>
      <c r="AR312" s="9">
        <v>0.41</v>
      </c>
      <c r="AS312" s="10">
        <v>0.14799999999999999</v>
      </c>
      <c r="AT312" s="10">
        <v>0.03</v>
      </c>
      <c r="AU312" s="16">
        <v>0.70921985815602839</v>
      </c>
      <c r="AV312" s="1" t="str">
        <f t="shared" si="4"/>
        <v>yes</v>
      </c>
    </row>
    <row r="313" spans="1:48" ht="14.25" hidden="1" customHeight="1">
      <c r="A313" s="7">
        <v>614</v>
      </c>
      <c r="B313" s="8" t="s">
        <v>1238</v>
      </c>
      <c r="C313" s="8" t="s">
        <v>1170</v>
      </c>
      <c r="D313" s="9" t="s">
        <v>63</v>
      </c>
      <c r="E313" s="9" t="s">
        <v>59</v>
      </c>
      <c r="F313" s="9" t="s">
        <v>361</v>
      </c>
      <c r="G313" s="9" t="s">
        <v>55</v>
      </c>
      <c r="H313" s="10">
        <v>0.65600000000000003</v>
      </c>
      <c r="I313" s="10">
        <v>0.61299999999999999</v>
      </c>
      <c r="J313" s="10">
        <v>0.48299999999999998</v>
      </c>
      <c r="K313" s="10">
        <v>0.67300000000000004</v>
      </c>
      <c r="L313" s="10">
        <v>0.13200000000000001</v>
      </c>
      <c r="M313" s="10">
        <v>0.4</v>
      </c>
      <c r="N313" s="10">
        <v>0.81</v>
      </c>
      <c r="O313" s="9">
        <v>9270.4500000000007</v>
      </c>
      <c r="P313" s="9">
        <v>1181</v>
      </c>
      <c r="Q313" s="9">
        <v>77</v>
      </c>
      <c r="R313" s="9">
        <v>1344</v>
      </c>
      <c r="S313" s="9" t="s">
        <v>55</v>
      </c>
      <c r="T313" s="9" t="s">
        <v>55</v>
      </c>
      <c r="U313" s="9" t="s">
        <v>55</v>
      </c>
      <c r="V313" s="9" t="s">
        <v>55</v>
      </c>
      <c r="W313" s="11">
        <v>95982</v>
      </c>
      <c r="X313" s="11">
        <v>138852</v>
      </c>
      <c r="Y313" s="11">
        <v>99711</v>
      </c>
      <c r="Z313" s="11">
        <v>78363</v>
      </c>
      <c r="AA313" s="11">
        <v>43813</v>
      </c>
      <c r="AB313" s="11">
        <v>43813</v>
      </c>
      <c r="AC313" s="9" t="s">
        <v>55</v>
      </c>
      <c r="AD313" s="10">
        <v>0.623</v>
      </c>
      <c r="AE313" s="10">
        <v>0.28000000000000003</v>
      </c>
      <c r="AF313" s="10">
        <v>0.215</v>
      </c>
      <c r="AG313" s="9">
        <v>1008.67</v>
      </c>
      <c r="AH313" s="9">
        <v>609.33000000000004</v>
      </c>
      <c r="AI313" s="9">
        <v>9.19</v>
      </c>
      <c r="AJ313" s="9">
        <v>15.214</v>
      </c>
      <c r="AK313" s="9">
        <v>1.6553599999999999</v>
      </c>
      <c r="AL313" s="9" t="s">
        <v>55</v>
      </c>
      <c r="AM313" s="9" t="s">
        <v>55</v>
      </c>
      <c r="AN313" s="10">
        <v>0.33</v>
      </c>
      <c r="AO313" s="10">
        <v>0.28199999999999997</v>
      </c>
      <c r="AP313" s="10">
        <v>0.42699999999999999</v>
      </c>
      <c r="AQ313" s="9">
        <v>10344</v>
      </c>
      <c r="AR313" s="9">
        <v>4.8639999999999999</v>
      </c>
      <c r="AS313" s="10">
        <v>0.14499999999999999</v>
      </c>
      <c r="AT313" s="10">
        <v>3.3000000000000002E-2</v>
      </c>
      <c r="AU313" s="16">
        <v>0.17053206002728516</v>
      </c>
      <c r="AV313" s="1" t="str">
        <f t="shared" si="4"/>
        <v>yes</v>
      </c>
    </row>
    <row r="314" spans="1:48" ht="14.25" hidden="1" customHeight="1">
      <c r="A314" s="7">
        <v>656</v>
      </c>
      <c r="B314" s="8" t="s">
        <v>1295</v>
      </c>
      <c r="C314" s="8" t="s">
        <v>1170</v>
      </c>
      <c r="D314" s="9" t="s">
        <v>63</v>
      </c>
      <c r="E314" s="9" t="s">
        <v>59</v>
      </c>
      <c r="F314" s="9" t="s">
        <v>361</v>
      </c>
      <c r="G314" s="9">
        <v>1250</v>
      </c>
      <c r="H314" s="10">
        <v>0.78</v>
      </c>
      <c r="I314" s="10">
        <v>0.73499999999999999</v>
      </c>
      <c r="J314" s="10">
        <v>0.51400000000000001</v>
      </c>
      <c r="K314" s="10">
        <v>0.442</v>
      </c>
      <c r="L314" s="10">
        <v>3.5000000000000003E-2</v>
      </c>
      <c r="M314" s="10">
        <v>3.5000000000000003E-2</v>
      </c>
      <c r="N314" s="10">
        <v>0.94</v>
      </c>
      <c r="O314" s="9">
        <v>5555.93</v>
      </c>
      <c r="P314" s="9">
        <v>469</v>
      </c>
      <c r="Q314" s="9">
        <v>650</v>
      </c>
      <c r="R314" s="9">
        <v>573</v>
      </c>
      <c r="S314" s="9" t="s">
        <v>55</v>
      </c>
      <c r="T314" s="9" t="s">
        <v>55</v>
      </c>
      <c r="U314" s="9" t="s">
        <v>55</v>
      </c>
      <c r="V314" s="9" t="s">
        <v>55</v>
      </c>
      <c r="W314" s="11">
        <v>121789</v>
      </c>
      <c r="X314" s="11">
        <v>158490</v>
      </c>
      <c r="Y314" s="11">
        <v>89766</v>
      </c>
      <c r="Z314" s="11">
        <v>94167</v>
      </c>
      <c r="AA314" s="11">
        <v>39530</v>
      </c>
      <c r="AB314" s="11">
        <v>39530</v>
      </c>
      <c r="AC314" s="9" t="s">
        <v>55</v>
      </c>
      <c r="AD314" s="10">
        <v>0.87</v>
      </c>
      <c r="AE314" s="10">
        <v>0.16</v>
      </c>
      <c r="AF314" s="10">
        <v>0.17</v>
      </c>
      <c r="AG314" s="9">
        <v>959.67</v>
      </c>
      <c r="AH314" s="9">
        <v>1435.33</v>
      </c>
      <c r="AI314" s="9">
        <v>5.79</v>
      </c>
      <c r="AJ314" s="9">
        <v>3.871</v>
      </c>
      <c r="AK314" s="9">
        <v>0.66859999999999997</v>
      </c>
      <c r="AL314" s="9" t="s">
        <v>55</v>
      </c>
      <c r="AM314" s="9" t="s">
        <v>55</v>
      </c>
      <c r="AN314" s="10">
        <v>0.105</v>
      </c>
      <c r="AO314" s="10">
        <v>0.10199999999999999</v>
      </c>
      <c r="AP314" s="10">
        <v>0.42699999999999999</v>
      </c>
      <c r="AQ314" s="9">
        <v>6194</v>
      </c>
      <c r="AR314" s="9">
        <v>1.046</v>
      </c>
      <c r="AS314" s="10">
        <v>0.32500000000000001</v>
      </c>
      <c r="AT314" s="10" t="s">
        <v>1296</v>
      </c>
      <c r="AU314" s="16">
        <v>0.48875855327468232</v>
      </c>
      <c r="AV314" s="1" t="str">
        <f t="shared" si="4"/>
        <v>yes</v>
      </c>
    </row>
    <row r="315" spans="1:48" ht="14.25" hidden="1" customHeight="1">
      <c r="A315" s="7">
        <v>695</v>
      </c>
      <c r="B315" s="8" t="s">
        <v>1357</v>
      </c>
      <c r="C315" s="8" t="s">
        <v>1354</v>
      </c>
      <c r="D315" s="9" t="s">
        <v>63</v>
      </c>
      <c r="E315" s="9" t="s">
        <v>51</v>
      </c>
      <c r="F315" s="9" t="s">
        <v>77</v>
      </c>
      <c r="G315" s="9">
        <v>1025</v>
      </c>
      <c r="H315" s="10">
        <v>0.56799999999999995</v>
      </c>
      <c r="I315" s="10">
        <v>0.51800000000000002</v>
      </c>
      <c r="J315" s="10">
        <v>0.34</v>
      </c>
      <c r="K315" s="10">
        <v>0.84799999999999998</v>
      </c>
      <c r="L315" s="10">
        <v>7.8E-2</v>
      </c>
      <c r="M315" s="10">
        <v>0.23400000000000001</v>
      </c>
      <c r="N315" s="10">
        <v>0.78</v>
      </c>
      <c r="O315" s="9">
        <v>15493.8</v>
      </c>
      <c r="P315" s="9">
        <v>753</v>
      </c>
      <c r="Q315" s="9">
        <v>82</v>
      </c>
      <c r="R315" s="9">
        <v>2984</v>
      </c>
      <c r="S315" s="9">
        <v>13809</v>
      </c>
      <c r="T315" s="9" t="s">
        <v>1358</v>
      </c>
      <c r="U315" s="9" t="s">
        <v>1359</v>
      </c>
      <c r="V315" s="9">
        <v>9150</v>
      </c>
      <c r="W315" s="11">
        <v>86605</v>
      </c>
      <c r="X315" s="11">
        <v>103518</v>
      </c>
      <c r="Y315" s="11">
        <v>79614</v>
      </c>
      <c r="Z315" s="11">
        <v>68562</v>
      </c>
      <c r="AA315" s="11">
        <v>10796</v>
      </c>
      <c r="AB315" s="11">
        <v>18332</v>
      </c>
      <c r="AC315" s="9" t="s">
        <v>1360</v>
      </c>
      <c r="AD315" s="10">
        <v>0.436</v>
      </c>
      <c r="AE315" s="10">
        <v>0.36</v>
      </c>
      <c r="AF315" s="10">
        <v>0.32400000000000001</v>
      </c>
      <c r="AG315" s="9">
        <v>789</v>
      </c>
      <c r="AH315" s="9">
        <v>1000.67</v>
      </c>
      <c r="AI315" s="9">
        <v>19.64</v>
      </c>
      <c r="AJ315" s="9">
        <v>15.483000000000001</v>
      </c>
      <c r="AK315" s="9">
        <v>0.78847</v>
      </c>
      <c r="AL315" s="9">
        <v>2.8000000000000001E-2</v>
      </c>
      <c r="AM315" s="9">
        <v>0.53</v>
      </c>
      <c r="AN315" s="10">
        <v>4.4999999999999998E-2</v>
      </c>
      <c r="AO315" s="10">
        <v>0.16900000000000001</v>
      </c>
      <c r="AP315" s="10">
        <v>0.19600000000000001</v>
      </c>
      <c r="AQ315" s="9">
        <v>16908</v>
      </c>
      <c r="AR315" s="9">
        <v>0.67900000000000005</v>
      </c>
      <c r="AS315" s="10">
        <v>2.8000000000000001E-2</v>
      </c>
      <c r="AT315" s="10">
        <v>0.13200000000000001</v>
      </c>
      <c r="AU315" s="16">
        <v>0.59559261465157831</v>
      </c>
      <c r="AV315" s="1" t="str">
        <f t="shared" si="4"/>
        <v>yes</v>
      </c>
    </row>
    <row r="316" spans="1:48" ht="14.25" hidden="1" customHeight="1">
      <c r="A316" s="7">
        <v>697</v>
      </c>
      <c r="B316" s="8" t="s">
        <v>1362</v>
      </c>
      <c r="C316" s="8" t="s">
        <v>1354</v>
      </c>
      <c r="D316" s="9" t="s">
        <v>63</v>
      </c>
      <c r="E316" s="9" t="s">
        <v>51</v>
      </c>
      <c r="F316" s="9" t="s">
        <v>64</v>
      </c>
      <c r="G316" s="9">
        <v>1020</v>
      </c>
      <c r="H316" s="10">
        <v>0.38800000000000001</v>
      </c>
      <c r="I316" s="10">
        <v>0.32</v>
      </c>
      <c r="J316" s="10">
        <v>0.161</v>
      </c>
      <c r="K316" s="10">
        <v>0.71499999999999997</v>
      </c>
      <c r="L316" s="10">
        <v>0.246</v>
      </c>
      <c r="M316" s="10">
        <v>0.5</v>
      </c>
      <c r="N316" s="10">
        <v>0.71</v>
      </c>
      <c r="O316" s="9">
        <v>13514.88</v>
      </c>
      <c r="P316" s="9">
        <v>1461</v>
      </c>
      <c r="Q316" s="9">
        <v>206</v>
      </c>
      <c r="R316" s="9">
        <v>2420</v>
      </c>
      <c r="S316" s="9">
        <v>16751</v>
      </c>
      <c r="T316" s="9" t="s">
        <v>1363</v>
      </c>
      <c r="U316" s="9" t="s">
        <v>1364</v>
      </c>
      <c r="V316" s="9">
        <v>9306</v>
      </c>
      <c r="W316" s="11">
        <v>86525</v>
      </c>
      <c r="X316" s="11">
        <v>104436</v>
      </c>
      <c r="Y316" s="11">
        <v>78300</v>
      </c>
      <c r="Z316" s="11">
        <v>73512</v>
      </c>
      <c r="AA316" s="11">
        <v>9696</v>
      </c>
      <c r="AB316" s="11">
        <v>12938</v>
      </c>
      <c r="AC316" s="9" t="s">
        <v>510</v>
      </c>
      <c r="AD316" s="10">
        <v>0.23200000000000001</v>
      </c>
      <c r="AE316" s="10">
        <v>0.46</v>
      </c>
      <c r="AF316" s="10">
        <v>0.42499999999999999</v>
      </c>
      <c r="AG316" s="9">
        <v>722.33</v>
      </c>
      <c r="AH316" s="9">
        <v>817.33</v>
      </c>
      <c r="AI316" s="9">
        <v>18.71</v>
      </c>
      <c r="AJ316" s="9">
        <v>16.535</v>
      </c>
      <c r="AK316" s="9">
        <v>0.88376999999999994</v>
      </c>
      <c r="AL316" s="9">
        <v>3.6999999999999998E-2</v>
      </c>
      <c r="AM316" s="9">
        <v>0.48499999999999999</v>
      </c>
      <c r="AN316" s="10">
        <v>0.09</v>
      </c>
      <c r="AO316" s="10">
        <v>0.27500000000000002</v>
      </c>
      <c r="AP316" s="10">
        <v>0.19600000000000001</v>
      </c>
      <c r="AQ316" s="9">
        <v>16915</v>
      </c>
      <c r="AR316" s="9">
        <v>0.80600000000000005</v>
      </c>
      <c r="AS316" s="10" t="s">
        <v>1365</v>
      </c>
      <c r="AT316" s="10">
        <v>0.156</v>
      </c>
      <c r="AU316" s="16">
        <v>0.55370985603543743</v>
      </c>
      <c r="AV316" s="1" t="str">
        <f t="shared" si="4"/>
        <v>yes</v>
      </c>
    </row>
    <row r="317" spans="1:48" ht="14.25" hidden="1" customHeight="1">
      <c r="A317" s="7">
        <v>704</v>
      </c>
      <c r="B317" s="8" t="s">
        <v>1372</v>
      </c>
      <c r="C317" s="8" t="s">
        <v>1354</v>
      </c>
      <c r="D317" s="9" t="s">
        <v>63</v>
      </c>
      <c r="E317" s="9" t="s">
        <v>51</v>
      </c>
      <c r="F317" s="9" t="s">
        <v>77</v>
      </c>
      <c r="G317" s="9">
        <v>1055</v>
      </c>
      <c r="H317" s="10">
        <v>0.56200000000000006</v>
      </c>
      <c r="I317" s="10">
        <v>0.51500000000000001</v>
      </c>
      <c r="J317" s="10">
        <v>0.32500000000000001</v>
      </c>
      <c r="K317" s="10">
        <v>0.78500000000000003</v>
      </c>
      <c r="L317" s="10">
        <v>0.186</v>
      </c>
      <c r="M317" s="10">
        <v>0.20699999999999999</v>
      </c>
      <c r="N317" s="10">
        <v>0.81</v>
      </c>
      <c r="O317" s="9">
        <v>25730.67</v>
      </c>
      <c r="P317" s="9">
        <v>1641</v>
      </c>
      <c r="Q317" s="9">
        <v>278</v>
      </c>
      <c r="R317" s="9">
        <v>4853</v>
      </c>
      <c r="S317" s="9">
        <v>14620</v>
      </c>
      <c r="T317" s="9" t="s">
        <v>348</v>
      </c>
      <c r="U317" s="9" t="s">
        <v>1373</v>
      </c>
      <c r="V317" s="9">
        <v>8148</v>
      </c>
      <c r="W317" s="11">
        <v>71875</v>
      </c>
      <c r="X317" s="11">
        <v>107010</v>
      </c>
      <c r="Y317" s="11">
        <v>63324</v>
      </c>
      <c r="Z317" s="11">
        <v>72504</v>
      </c>
      <c r="AA317" s="11">
        <v>10012</v>
      </c>
      <c r="AB317" s="11">
        <v>18212</v>
      </c>
      <c r="AC317" s="9" t="s">
        <v>620</v>
      </c>
      <c r="AD317" s="10">
        <v>0.45600000000000002</v>
      </c>
      <c r="AE317" s="10">
        <v>0.34</v>
      </c>
      <c r="AF317" s="10">
        <v>0.32200000000000001</v>
      </c>
      <c r="AG317" s="9">
        <v>1010.67</v>
      </c>
      <c r="AH317" s="9">
        <v>1951</v>
      </c>
      <c r="AI317" s="9">
        <v>25.46</v>
      </c>
      <c r="AJ317" s="9">
        <v>13.188000000000001</v>
      </c>
      <c r="AK317" s="9">
        <v>0.51802000000000004</v>
      </c>
      <c r="AL317" s="9">
        <v>4.3999999999999997E-2</v>
      </c>
      <c r="AM317" s="9">
        <v>0.47599999999999998</v>
      </c>
      <c r="AN317" s="10">
        <v>9.9000000000000005E-2</v>
      </c>
      <c r="AO317" s="10">
        <v>0.155</v>
      </c>
      <c r="AP317" s="10">
        <v>0.19600000000000001</v>
      </c>
      <c r="AQ317" s="9">
        <v>30067</v>
      </c>
      <c r="AR317" s="9">
        <v>0.69</v>
      </c>
      <c r="AS317" s="9">
        <v>4.1000000000000002E-2</v>
      </c>
      <c r="AT317" s="10">
        <v>0.106</v>
      </c>
      <c r="AU317" s="16">
        <v>0.59171597633136097</v>
      </c>
      <c r="AV317" s="1" t="str">
        <f t="shared" si="4"/>
        <v>no</v>
      </c>
    </row>
    <row r="318" spans="1:48" ht="14.25" hidden="1" customHeight="1">
      <c r="A318" s="7">
        <v>709</v>
      </c>
      <c r="B318" s="8" t="s">
        <v>1378</v>
      </c>
      <c r="C318" s="8" t="s">
        <v>1354</v>
      </c>
      <c r="D318" s="9" t="s">
        <v>63</v>
      </c>
      <c r="E318" s="9" t="s">
        <v>51</v>
      </c>
      <c r="F318" s="9" t="s">
        <v>77</v>
      </c>
      <c r="G318" s="9">
        <v>1240</v>
      </c>
      <c r="H318" s="10">
        <v>0.79900000000000004</v>
      </c>
      <c r="I318" s="10">
        <v>0.78300000000000003</v>
      </c>
      <c r="J318" s="10">
        <v>0.65300000000000002</v>
      </c>
      <c r="K318" s="10">
        <v>0.85899999999999999</v>
      </c>
      <c r="L318" s="10">
        <v>2.1999999999999999E-2</v>
      </c>
      <c r="M318" s="10">
        <v>0.13</v>
      </c>
      <c r="N318" s="10">
        <v>0.9</v>
      </c>
      <c r="O318" s="9">
        <v>17808.25</v>
      </c>
      <c r="P318" s="9">
        <v>708</v>
      </c>
      <c r="Q318" s="9">
        <v>69</v>
      </c>
      <c r="R318" s="9">
        <v>4069</v>
      </c>
      <c r="S318" s="9">
        <v>20703</v>
      </c>
      <c r="T318" s="9" t="s">
        <v>348</v>
      </c>
      <c r="U318" s="9" t="s">
        <v>209</v>
      </c>
      <c r="V318" s="9">
        <v>11150</v>
      </c>
      <c r="W318" s="11">
        <v>97258</v>
      </c>
      <c r="X318" s="11">
        <v>116334</v>
      </c>
      <c r="Y318" s="11">
        <v>86139</v>
      </c>
      <c r="Z318" s="11">
        <v>86247</v>
      </c>
      <c r="AA318" s="11">
        <v>14287</v>
      </c>
      <c r="AB318" s="11">
        <v>30987</v>
      </c>
      <c r="AC318" s="9" t="s">
        <v>1379</v>
      </c>
      <c r="AD318" s="10">
        <v>0.73299999999999998</v>
      </c>
      <c r="AE318" s="10">
        <v>0.11</v>
      </c>
      <c r="AF318" s="10">
        <v>0.123</v>
      </c>
      <c r="AG318" s="9">
        <v>952.67</v>
      </c>
      <c r="AH318" s="9">
        <v>2071.33</v>
      </c>
      <c r="AI318" s="9">
        <v>18.690000000000001</v>
      </c>
      <c r="AJ318" s="9">
        <v>8.5969999999999995</v>
      </c>
      <c r="AK318" s="9">
        <v>0.45993000000000001</v>
      </c>
      <c r="AL318" s="9">
        <v>4.3999999999999997E-2</v>
      </c>
      <c r="AM318" s="9">
        <v>0.53600000000000003</v>
      </c>
      <c r="AN318" s="10">
        <v>0.111</v>
      </c>
      <c r="AO318" s="10">
        <v>0.122</v>
      </c>
      <c r="AP318" s="10">
        <v>0.19600000000000001</v>
      </c>
      <c r="AQ318" s="9">
        <v>19076</v>
      </c>
      <c r="AR318" s="9">
        <v>0.56999999999999995</v>
      </c>
      <c r="AS318" s="10">
        <v>7.3999999999999996E-2</v>
      </c>
      <c r="AT318" s="10">
        <v>6.6000000000000003E-2</v>
      </c>
      <c r="AU318" s="16">
        <v>0.63694267515923564</v>
      </c>
      <c r="AV318" s="1" t="str">
        <f t="shared" si="4"/>
        <v>yes</v>
      </c>
    </row>
    <row r="319" spans="1:48" ht="14.25" hidden="1" customHeight="1">
      <c r="A319" s="7">
        <v>716</v>
      </c>
      <c r="B319" s="8" t="s">
        <v>1388</v>
      </c>
      <c r="C319" s="8" t="s">
        <v>1354</v>
      </c>
      <c r="D319" s="9" t="s">
        <v>63</v>
      </c>
      <c r="E319" s="9" t="s">
        <v>51</v>
      </c>
      <c r="F319" s="9" t="s">
        <v>77</v>
      </c>
      <c r="G319" s="9">
        <v>1100</v>
      </c>
      <c r="H319" s="10">
        <v>0.66600000000000004</v>
      </c>
      <c r="I319" s="10">
        <v>0.63600000000000001</v>
      </c>
      <c r="J319" s="10">
        <v>0.48199999999999998</v>
      </c>
      <c r="K319" s="10">
        <v>0.80600000000000005</v>
      </c>
      <c r="L319" s="10">
        <v>0.26</v>
      </c>
      <c r="M319" s="10">
        <v>0.27700000000000002</v>
      </c>
      <c r="N319" s="10">
        <v>0.79</v>
      </c>
      <c r="O319" s="9">
        <v>23698.43</v>
      </c>
      <c r="P319" s="9">
        <v>1599</v>
      </c>
      <c r="Q319" s="9">
        <v>310</v>
      </c>
      <c r="R319" s="9">
        <v>6615</v>
      </c>
      <c r="S319" s="9">
        <v>18642</v>
      </c>
      <c r="T319" s="9" t="s">
        <v>348</v>
      </c>
      <c r="U319" s="9" t="s">
        <v>1389</v>
      </c>
      <c r="V319" s="9">
        <v>10968</v>
      </c>
      <c r="W319" s="11">
        <v>87153</v>
      </c>
      <c r="X319" s="11">
        <v>107181</v>
      </c>
      <c r="Y319" s="11">
        <v>81855</v>
      </c>
      <c r="Z319" s="11">
        <v>68787</v>
      </c>
      <c r="AA319" s="11">
        <v>11548</v>
      </c>
      <c r="AB319" s="11">
        <v>20512</v>
      </c>
      <c r="AC319" s="9" t="s">
        <v>1390</v>
      </c>
      <c r="AD319" s="10">
        <v>0.58299999999999996</v>
      </c>
      <c r="AE319" s="10">
        <v>0.27</v>
      </c>
      <c r="AF319" s="10">
        <v>0.26400000000000001</v>
      </c>
      <c r="AG319" s="9">
        <v>1159.67</v>
      </c>
      <c r="AH319" s="9">
        <v>2161.67</v>
      </c>
      <c r="AI319" s="9">
        <v>20.440000000000001</v>
      </c>
      <c r="AJ319" s="9">
        <v>10.962999999999999</v>
      </c>
      <c r="AK319" s="9">
        <v>0.53647</v>
      </c>
      <c r="AL319" s="9">
        <v>9.5000000000000001E-2</v>
      </c>
      <c r="AM319" s="9">
        <v>0.45900000000000002</v>
      </c>
      <c r="AN319" s="10">
        <v>5.8000000000000003E-2</v>
      </c>
      <c r="AO319" s="10">
        <v>0.126</v>
      </c>
      <c r="AP319" s="10">
        <v>0.19600000000000001</v>
      </c>
      <c r="AQ319" s="9">
        <v>29157</v>
      </c>
      <c r="AR319" s="9">
        <v>0.58799999999999997</v>
      </c>
      <c r="AS319" s="10">
        <v>7.0000000000000007E-2</v>
      </c>
      <c r="AT319" s="10">
        <v>8.3000000000000004E-2</v>
      </c>
      <c r="AU319" s="16">
        <v>0.62972292191435775</v>
      </c>
      <c r="AV319" s="1" t="str">
        <f t="shared" si="4"/>
        <v>yes</v>
      </c>
    </row>
    <row r="320" spans="1:48" ht="14.25" hidden="1" customHeight="1">
      <c r="A320" s="7">
        <v>692</v>
      </c>
      <c r="B320" s="8" t="s">
        <v>1353</v>
      </c>
      <c r="C320" s="8" t="s">
        <v>1354</v>
      </c>
      <c r="D320" s="9" t="s">
        <v>63</v>
      </c>
      <c r="E320" s="9" t="s">
        <v>51</v>
      </c>
      <c r="F320" s="9" t="s">
        <v>77</v>
      </c>
      <c r="G320" s="9">
        <v>1040</v>
      </c>
      <c r="H320" s="10">
        <v>0.41799999999999998</v>
      </c>
      <c r="I320" s="10">
        <v>0.33100000000000002</v>
      </c>
      <c r="J320" s="10">
        <v>0.13400000000000001</v>
      </c>
      <c r="K320" s="10">
        <v>0.82699999999999996</v>
      </c>
      <c r="L320" s="10">
        <v>0.20200000000000001</v>
      </c>
      <c r="M320" s="10">
        <v>0.29399999999999998</v>
      </c>
      <c r="N320" s="10">
        <v>0.74</v>
      </c>
      <c r="O320" s="9">
        <v>19816.59</v>
      </c>
      <c r="P320" s="9">
        <v>1107</v>
      </c>
      <c r="Q320" s="9">
        <v>273</v>
      </c>
      <c r="R320" s="9">
        <v>3311</v>
      </c>
      <c r="S320" s="11">
        <v>15784</v>
      </c>
      <c r="T320" s="9" t="s">
        <v>120</v>
      </c>
      <c r="U320" s="9" t="s">
        <v>209</v>
      </c>
      <c r="V320" s="11">
        <v>10064</v>
      </c>
      <c r="W320" s="11">
        <v>93577</v>
      </c>
      <c r="X320" s="11">
        <v>111114</v>
      </c>
      <c r="Y320" s="11">
        <v>82998</v>
      </c>
      <c r="Z320" s="11">
        <v>69777</v>
      </c>
      <c r="AA320" s="11">
        <v>10509</v>
      </c>
      <c r="AB320" s="11">
        <v>19040</v>
      </c>
      <c r="AC320" s="9" t="s">
        <v>777</v>
      </c>
      <c r="AD320" s="10">
        <v>0.22600000000000001</v>
      </c>
      <c r="AE320" s="10">
        <v>0.4</v>
      </c>
      <c r="AF320" s="10">
        <v>0.374</v>
      </c>
      <c r="AG320" s="9">
        <v>1005.33</v>
      </c>
      <c r="AH320" s="9">
        <v>1378.67</v>
      </c>
      <c r="AI320" s="9">
        <v>19.71</v>
      </c>
      <c r="AJ320" s="9">
        <v>14.374000000000001</v>
      </c>
      <c r="AK320" s="9">
        <v>0.72921000000000002</v>
      </c>
      <c r="AL320" s="10">
        <v>0.10299999999999999</v>
      </c>
      <c r="AM320" s="10">
        <v>0.505</v>
      </c>
      <c r="AN320" s="10">
        <v>6.0999999999999999E-2</v>
      </c>
      <c r="AO320" s="10">
        <v>0.19600000000000001</v>
      </c>
      <c r="AP320" s="10">
        <v>0.19600000000000001</v>
      </c>
      <c r="AQ320" s="9">
        <v>23101</v>
      </c>
      <c r="AR320" s="9">
        <v>0.88600000000000001</v>
      </c>
      <c r="AS320" s="10">
        <v>0</v>
      </c>
      <c r="AT320" s="10">
        <v>0.192</v>
      </c>
      <c r="AU320" s="16">
        <v>0.53022269353128315</v>
      </c>
      <c r="AV320" s="1" t="str">
        <f t="shared" si="4"/>
        <v>yes</v>
      </c>
    </row>
    <row r="321" spans="1:48" ht="14.25" hidden="1" customHeight="1">
      <c r="A321" s="7">
        <v>698</v>
      </c>
      <c r="B321" s="8" t="s">
        <v>1366</v>
      </c>
      <c r="C321" s="8" t="s">
        <v>1354</v>
      </c>
      <c r="D321" s="9" t="s">
        <v>63</v>
      </c>
      <c r="E321" s="9" t="s">
        <v>59</v>
      </c>
      <c r="F321" s="9" t="s">
        <v>361</v>
      </c>
      <c r="G321" s="9">
        <v>1140</v>
      </c>
      <c r="H321" s="10">
        <v>0.78700000000000003</v>
      </c>
      <c r="I321" s="10">
        <v>0.77700000000000002</v>
      </c>
      <c r="J321" s="10">
        <v>0.62</v>
      </c>
      <c r="K321" s="10">
        <v>0.77</v>
      </c>
      <c r="L321" s="10">
        <v>5.2999999999999999E-2</v>
      </c>
      <c r="M321" s="10">
        <v>7.9000000000000001E-2</v>
      </c>
      <c r="N321" s="10">
        <v>0.91</v>
      </c>
      <c r="O321" s="9">
        <v>10484.780000000001</v>
      </c>
      <c r="P321" s="9">
        <v>783</v>
      </c>
      <c r="Q321" s="9">
        <v>168</v>
      </c>
      <c r="R321" s="9">
        <v>1924</v>
      </c>
      <c r="S321" s="9" t="s">
        <v>55</v>
      </c>
      <c r="T321" s="9" t="s">
        <v>55</v>
      </c>
      <c r="U321" s="9" t="s">
        <v>55</v>
      </c>
      <c r="V321" s="9" t="s">
        <v>55</v>
      </c>
      <c r="W321" s="11">
        <v>93182</v>
      </c>
      <c r="X321" s="11">
        <v>112842</v>
      </c>
      <c r="Y321" s="11">
        <v>81504</v>
      </c>
      <c r="Z321" s="11">
        <v>71154</v>
      </c>
      <c r="AA321" s="11">
        <v>39090</v>
      </c>
      <c r="AB321" s="11">
        <v>39090</v>
      </c>
      <c r="AC321" s="9" t="s">
        <v>55</v>
      </c>
      <c r="AD321" s="10">
        <v>0.69899999999999995</v>
      </c>
      <c r="AE321" s="10">
        <v>0.14000000000000001</v>
      </c>
      <c r="AF321" s="10">
        <v>0.108</v>
      </c>
      <c r="AG321" s="9">
        <v>709.67</v>
      </c>
      <c r="AH321" s="9">
        <v>1360.33</v>
      </c>
      <c r="AI321" s="9">
        <v>14.77</v>
      </c>
      <c r="AJ321" s="9">
        <v>7.7080000000000002</v>
      </c>
      <c r="AK321" s="9">
        <v>0.52168999999999999</v>
      </c>
      <c r="AL321" s="9" t="s">
        <v>55</v>
      </c>
      <c r="AM321" s="9" t="s">
        <v>55</v>
      </c>
      <c r="AN321" s="10">
        <v>0.151</v>
      </c>
      <c r="AO321" s="10">
        <v>9.2999999999999999E-2</v>
      </c>
      <c r="AP321" s="10">
        <v>0.19600000000000001</v>
      </c>
      <c r="AQ321" s="9">
        <v>11250</v>
      </c>
      <c r="AR321" s="9">
        <v>0.77900000000000003</v>
      </c>
      <c r="AS321" s="10">
        <v>0.10299999999999999</v>
      </c>
      <c r="AT321" s="10">
        <v>8.7999999999999995E-2</v>
      </c>
      <c r="AU321" s="16">
        <v>0.56211354693648108</v>
      </c>
      <c r="AV321" s="1" t="str">
        <f t="shared" si="4"/>
        <v>yes</v>
      </c>
    </row>
    <row r="322" spans="1:48" ht="14.25" hidden="1" customHeight="1">
      <c r="A322" s="7">
        <v>721</v>
      </c>
      <c r="B322" s="8" t="s">
        <v>1395</v>
      </c>
      <c r="C322" s="8" t="s">
        <v>1354</v>
      </c>
      <c r="D322" s="9" t="s">
        <v>63</v>
      </c>
      <c r="E322" s="9" t="s">
        <v>51</v>
      </c>
      <c r="F322" s="9" t="s">
        <v>77</v>
      </c>
      <c r="G322" s="9">
        <v>1060</v>
      </c>
      <c r="H322" s="10">
        <v>0.41499999999999998</v>
      </c>
      <c r="I322" s="10">
        <v>0.373</v>
      </c>
      <c r="J322" s="10">
        <v>0.2</v>
      </c>
      <c r="K322" s="10">
        <v>0.78800000000000003</v>
      </c>
      <c r="L322" s="10">
        <v>0.20899999999999999</v>
      </c>
      <c r="M322" s="10">
        <v>0.29099999999999998</v>
      </c>
      <c r="N322" s="10">
        <v>0.72</v>
      </c>
      <c r="O322" s="9">
        <v>17537.63</v>
      </c>
      <c r="P322" s="9">
        <v>1079</v>
      </c>
      <c r="Q322" s="9">
        <v>589</v>
      </c>
      <c r="R322" s="9">
        <v>2978</v>
      </c>
      <c r="S322" s="9">
        <v>17831</v>
      </c>
      <c r="T322" s="9" t="s">
        <v>120</v>
      </c>
      <c r="U322" s="9" t="s">
        <v>243</v>
      </c>
      <c r="V322" s="9">
        <v>13341</v>
      </c>
      <c r="W322" s="11">
        <v>91901</v>
      </c>
      <c r="X322" s="11">
        <v>100323</v>
      </c>
      <c r="Y322" s="11">
        <v>82611</v>
      </c>
      <c r="Z322" s="11">
        <v>74169</v>
      </c>
      <c r="AA322" s="11">
        <v>9547</v>
      </c>
      <c r="AB322" s="11">
        <v>18885</v>
      </c>
      <c r="AC322" s="9" t="s">
        <v>1396</v>
      </c>
      <c r="AD322" s="10">
        <v>0.218</v>
      </c>
      <c r="AE322" s="10">
        <v>0.39</v>
      </c>
      <c r="AF322" s="10">
        <v>0.33600000000000002</v>
      </c>
      <c r="AG322" s="9">
        <v>1070.33</v>
      </c>
      <c r="AH322" s="9">
        <v>2102.67</v>
      </c>
      <c r="AI322" s="9">
        <v>16.39</v>
      </c>
      <c r="AJ322" s="9">
        <v>8.3409999999999993</v>
      </c>
      <c r="AK322" s="9">
        <v>0.50904000000000005</v>
      </c>
      <c r="AL322" s="9">
        <v>0.10299999999999999</v>
      </c>
      <c r="AM322" s="9">
        <v>0.52</v>
      </c>
      <c r="AN322" s="10">
        <v>8.7999999999999995E-2</v>
      </c>
      <c r="AO322" s="10">
        <v>0.21</v>
      </c>
      <c r="AP322" s="10">
        <v>0.19600000000000001</v>
      </c>
      <c r="AQ322" s="9">
        <v>20377</v>
      </c>
      <c r="AR322" s="9">
        <v>0.61399999999999999</v>
      </c>
      <c r="AS322" s="10" t="s">
        <v>498</v>
      </c>
      <c r="AT322" s="10">
        <v>0.19700000000000001</v>
      </c>
      <c r="AU322" s="16">
        <v>0.61957868649318459</v>
      </c>
      <c r="AV322" s="1" t="str">
        <f t="shared" si="4"/>
        <v>yes</v>
      </c>
    </row>
    <row r="323" spans="1:48" ht="14.25" hidden="1" customHeight="1">
      <c r="A323" s="7">
        <v>739</v>
      </c>
      <c r="B323" s="8" t="s">
        <v>1425</v>
      </c>
      <c r="C323" s="8" t="s">
        <v>1410</v>
      </c>
      <c r="D323" s="9" t="s">
        <v>63</v>
      </c>
      <c r="E323" s="9" t="s">
        <v>51</v>
      </c>
      <c r="F323" s="9" t="s">
        <v>77</v>
      </c>
      <c r="G323" s="9">
        <v>1090</v>
      </c>
      <c r="H323" s="10">
        <v>0.61499999999999999</v>
      </c>
      <c r="I323" s="10">
        <v>0.56399999999999995</v>
      </c>
      <c r="J323" s="10">
        <v>0.33500000000000002</v>
      </c>
      <c r="K323" s="10">
        <v>0.81699999999999995</v>
      </c>
      <c r="L323" s="10">
        <v>0.13400000000000001</v>
      </c>
      <c r="M323" s="10">
        <v>0.33500000000000002</v>
      </c>
      <c r="N323" s="10">
        <v>0.81</v>
      </c>
      <c r="O323" s="9">
        <v>22393.52</v>
      </c>
      <c r="P323" s="9">
        <v>1303</v>
      </c>
      <c r="Q323" s="9">
        <v>329</v>
      </c>
      <c r="R323" s="9">
        <v>4162</v>
      </c>
      <c r="S323" s="11">
        <v>19784</v>
      </c>
      <c r="T323" s="9" t="s">
        <v>348</v>
      </c>
      <c r="U323" s="9" t="s">
        <v>1094</v>
      </c>
      <c r="V323" s="11">
        <v>9039</v>
      </c>
      <c r="W323" s="11">
        <v>95159</v>
      </c>
      <c r="X323" s="11">
        <v>108729</v>
      </c>
      <c r="Y323" s="11">
        <v>81765</v>
      </c>
      <c r="Z323" s="11">
        <v>78840</v>
      </c>
      <c r="AA323" s="11">
        <v>7778</v>
      </c>
      <c r="AB323" s="11">
        <v>20978</v>
      </c>
      <c r="AC323" s="9" t="s">
        <v>1426</v>
      </c>
      <c r="AD323" s="10">
        <v>0.48799999999999999</v>
      </c>
      <c r="AE323" s="10">
        <v>0.28999999999999998</v>
      </c>
      <c r="AF323" s="10">
        <v>0.28299999999999997</v>
      </c>
      <c r="AG323" s="9">
        <v>1454.67</v>
      </c>
      <c r="AH323" s="9">
        <v>3969</v>
      </c>
      <c r="AI323" s="9">
        <v>15.39</v>
      </c>
      <c r="AJ323" s="9">
        <v>5.6420000000000003</v>
      </c>
      <c r="AK323" s="9">
        <v>0.36651</v>
      </c>
      <c r="AL323" s="10">
        <v>0.21099999999999999</v>
      </c>
      <c r="AM323" s="10">
        <v>0.32900000000000001</v>
      </c>
      <c r="AN323" s="10">
        <v>7.6999999999999999E-2</v>
      </c>
      <c r="AO323" s="10">
        <v>0.246</v>
      </c>
      <c r="AP323" s="10">
        <v>0.32600000000000001</v>
      </c>
      <c r="AQ323" s="9">
        <v>25930</v>
      </c>
      <c r="AR323" s="9">
        <v>0.47299999999999998</v>
      </c>
      <c r="AS323" s="10">
        <v>0.08</v>
      </c>
      <c r="AT323" s="10">
        <v>0.126</v>
      </c>
      <c r="AU323" s="16">
        <v>0.67888662593346916</v>
      </c>
      <c r="AV323" s="1" t="str">
        <f t="shared" si="4"/>
        <v>yes</v>
      </c>
    </row>
    <row r="324" spans="1:48" ht="14.25" hidden="1" customHeight="1">
      <c r="A324" s="7">
        <v>745</v>
      </c>
      <c r="B324" s="8" t="s">
        <v>1432</v>
      </c>
      <c r="C324" s="8" t="s">
        <v>1410</v>
      </c>
      <c r="D324" s="9" t="s">
        <v>63</v>
      </c>
      <c r="E324" s="9" t="s">
        <v>59</v>
      </c>
      <c r="F324" s="9" t="s">
        <v>361</v>
      </c>
      <c r="G324" s="9">
        <v>1265</v>
      </c>
      <c r="H324" s="10">
        <v>0.68200000000000005</v>
      </c>
      <c r="I324" s="10">
        <v>0.66400000000000003</v>
      </c>
      <c r="J324" s="10">
        <v>0.51300000000000001</v>
      </c>
      <c r="K324" s="10">
        <v>0.745</v>
      </c>
      <c r="L324" s="10">
        <v>3.4000000000000002E-2</v>
      </c>
      <c r="M324" s="10">
        <v>0.16300000000000001</v>
      </c>
      <c r="N324" s="10">
        <v>0.88</v>
      </c>
      <c r="O324" s="9">
        <v>4356.83</v>
      </c>
      <c r="P324" s="9">
        <v>270</v>
      </c>
      <c r="Q324" s="9">
        <v>127</v>
      </c>
      <c r="R324" s="9">
        <v>675</v>
      </c>
      <c r="S324" s="9" t="s">
        <v>55</v>
      </c>
      <c r="T324" s="9" t="s">
        <v>55</v>
      </c>
      <c r="U324" s="9" t="s">
        <v>55</v>
      </c>
      <c r="V324" s="9" t="s">
        <v>55</v>
      </c>
      <c r="W324" s="11">
        <v>98735</v>
      </c>
      <c r="X324" s="11">
        <v>121518</v>
      </c>
      <c r="Y324" s="11">
        <v>84951</v>
      </c>
      <c r="Z324" s="11">
        <v>85131</v>
      </c>
      <c r="AA324" s="11">
        <v>39521</v>
      </c>
      <c r="AB324" s="11">
        <v>39521</v>
      </c>
      <c r="AC324" s="9" t="s">
        <v>55</v>
      </c>
      <c r="AD324" s="10">
        <v>0.56999999999999995</v>
      </c>
      <c r="AE324" s="10">
        <v>0.15</v>
      </c>
      <c r="AF324" s="10">
        <v>0.13800000000000001</v>
      </c>
      <c r="AG324" s="9">
        <v>377</v>
      </c>
      <c r="AH324" s="9">
        <v>837</v>
      </c>
      <c r="AI324" s="9">
        <v>11.56</v>
      </c>
      <c r="AJ324" s="9">
        <v>5.2050000000000001</v>
      </c>
      <c r="AK324" s="9">
        <v>0.45041999999999999</v>
      </c>
      <c r="AL324" s="9" t="s">
        <v>55</v>
      </c>
      <c r="AM324" s="9" t="s">
        <v>55</v>
      </c>
      <c r="AN324" s="10">
        <v>0.249</v>
      </c>
      <c r="AO324" s="10">
        <v>0.17699999999999999</v>
      </c>
      <c r="AP324" s="10">
        <v>0.32600000000000001</v>
      </c>
      <c r="AQ324" s="9">
        <v>4671</v>
      </c>
      <c r="AR324" s="9">
        <v>0.45</v>
      </c>
      <c r="AS324" s="10">
        <v>0.14899999999999999</v>
      </c>
      <c r="AT324" s="10">
        <v>0.111</v>
      </c>
      <c r="AU324" s="16">
        <v>0.68965517241379315</v>
      </c>
      <c r="AV324" s="1" t="str">
        <f t="shared" si="4"/>
        <v>yes</v>
      </c>
    </row>
    <row r="325" spans="1:48" ht="14.25" hidden="1" customHeight="1">
      <c r="A325" s="7">
        <v>753</v>
      </c>
      <c r="B325" s="8" t="s">
        <v>1442</v>
      </c>
      <c r="C325" s="8" t="s">
        <v>1434</v>
      </c>
      <c r="D325" s="9" t="s">
        <v>63</v>
      </c>
      <c r="E325" s="9" t="s">
        <v>51</v>
      </c>
      <c r="F325" s="9" t="s">
        <v>77</v>
      </c>
      <c r="G325" s="9">
        <v>1045</v>
      </c>
      <c r="H325" s="10">
        <v>0.42</v>
      </c>
      <c r="I325" s="10">
        <v>0.35099999999999998</v>
      </c>
      <c r="J325" s="10">
        <v>0.191</v>
      </c>
      <c r="K325" s="10">
        <v>0.8</v>
      </c>
      <c r="L325" s="10">
        <v>0.33500000000000002</v>
      </c>
      <c r="M325" s="10">
        <v>0.76600000000000001</v>
      </c>
      <c r="N325" s="10">
        <v>0.71</v>
      </c>
      <c r="O325" s="9">
        <v>21305.68</v>
      </c>
      <c r="P325" s="9">
        <v>1678</v>
      </c>
      <c r="Q325" s="9">
        <v>77</v>
      </c>
      <c r="R325" s="9">
        <v>4534</v>
      </c>
      <c r="S325" s="11">
        <v>11901</v>
      </c>
      <c r="T325" s="9" t="s">
        <v>1443</v>
      </c>
      <c r="U325" s="9" t="s">
        <v>1444</v>
      </c>
      <c r="V325" s="11">
        <v>7741</v>
      </c>
      <c r="W325" s="11">
        <v>87837</v>
      </c>
      <c r="X325" s="11">
        <v>105165</v>
      </c>
      <c r="Y325" s="11">
        <v>80073</v>
      </c>
      <c r="Z325" s="11">
        <v>67779</v>
      </c>
      <c r="AA325" s="11">
        <v>8034</v>
      </c>
      <c r="AB325" s="11">
        <v>24009</v>
      </c>
      <c r="AC325" s="9" t="s">
        <v>178</v>
      </c>
      <c r="AD325" s="10">
        <v>0.41899999999999998</v>
      </c>
      <c r="AE325" s="10">
        <v>0.45</v>
      </c>
      <c r="AF325" s="10">
        <v>0.41299999999999998</v>
      </c>
      <c r="AG325" s="9">
        <v>1247.67</v>
      </c>
      <c r="AH325" s="9">
        <v>1508.33</v>
      </c>
      <c r="AI325" s="9">
        <v>17.079999999999998</v>
      </c>
      <c r="AJ325" s="9">
        <v>14.125</v>
      </c>
      <c r="AK325" s="9">
        <v>0.82718000000000003</v>
      </c>
      <c r="AL325" s="10">
        <v>0.13</v>
      </c>
      <c r="AM325" s="10">
        <v>0.44700000000000001</v>
      </c>
      <c r="AN325" s="10">
        <v>7.8E-2</v>
      </c>
      <c r="AO325" s="10">
        <v>0.28699999999999998</v>
      </c>
      <c r="AP325" s="10">
        <v>0.22600000000000001</v>
      </c>
      <c r="AQ325" s="9">
        <v>27488</v>
      </c>
      <c r="AR325" s="9">
        <v>1.115</v>
      </c>
      <c r="AS325" s="10" t="s">
        <v>367</v>
      </c>
      <c r="AT325" s="10">
        <v>1E-3</v>
      </c>
      <c r="AU325" s="16">
        <v>0.4728132387706856</v>
      </c>
      <c r="AV325" s="1" t="str">
        <f t="shared" ref="AV325:AV388" si="5">IF(AND(O325&gt;=4000,O325&lt;=25000),"yes","no")</f>
        <v>yes</v>
      </c>
    </row>
    <row r="326" spans="1:48" ht="14.25" hidden="1" customHeight="1">
      <c r="A326" s="7">
        <v>778</v>
      </c>
      <c r="B326" s="8" t="s">
        <v>1474</v>
      </c>
      <c r="C326" s="8" t="s">
        <v>1454</v>
      </c>
      <c r="D326" s="9" t="s">
        <v>63</v>
      </c>
      <c r="E326" s="9" t="s">
        <v>59</v>
      </c>
      <c r="F326" s="9" t="s">
        <v>361</v>
      </c>
      <c r="G326" s="9">
        <v>1202.5</v>
      </c>
      <c r="H326" s="10">
        <v>0.68</v>
      </c>
      <c r="I326" s="10">
        <v>0.63500000000000001</v>
      </c>
      <c r="J326" s="10">
        <v>0.22800000000000001</v>
      </c>
      <c r="K326" s="10">
        <v>0.64300000000000002</v>
      </c>
      <c r="L326" s="10">
        <v>0.14399999999999999</v>
      </c>
      <c r="M326" s="10">
        <v>0.32500000000000001</v>
      </c>
      <c r="N326" s="10">
        <v>0.84</v>
      </c>
      <c r="O326" s="9">
        <v>21311.95</v>
      </c>
      <c r="P326" s="9">
        <v>2477</v>
      </c>
      <c r="Q326" s="9">
        <v>675</v>
      </c>
      <c r="R326" s="9">
        <v>3799</v>
      </c>
      <c r="S326" s="9" t="s">
        <v>55</v>
      </c>
      <c r="T326" s="9" t="s">
        <v>55</v>
      </c>
      <c r="U326" s="9" t="s">
        <v>55</v>
      </c>
      <c r="V326" s="9" t="s">
        <v>55</v>
      </c>
      <c r="W326" s="11">
        <v>126925</v>
      </c>
      <c r="X326" s="11">
        <v>150669</v>
      </c>
      <c r="Y326" s="11">
        <v>110277</v>
      </c>
      <c r="Z326" s="11">
        <v>98523</v>
      </c>
      <c r="AA326" s="11">
        <v>48791</v>
      </c>
      <c r="AB326" s="11">
        <v>48791</v>
      </c>
      <c r="AC326" s="9" t="s">
        <v>55</v>
      </c>
      <c r="AD326" s="10">
        <v>0.59399999999999997</v>
      </c>
      <c r="AE326" s="10">
        <v>0.25</v>
      </c>
      <c r="AF326" s="10">
        <v>0.21099999999999999</v>
      </c>
      <c r="AG326" s="9">
        <v>1897.67</v>
      </c>
      <c r="AH326" s="9">
        <v>2643</v>
      </c>
      <c r="AI326" s="9">
        <v>11.23</v>
      </c>
      <c r="AJ326" s="9">
        <v>8.0640000000000001</v>
      </c>
      <c r="AK326" s="9">
        <v>0.71799999999999997</v>
      </c>
      <c r="AL326" s="9" t="s">
        <v>55</v>
      </c>
      <c r="AM326" s="9" t="s">
        <v>55</v>
      </c>
      <c r="AN326" s="10">
        <v>0.13100000000000001</v>
      </c>
      <c r="AO326" s="10">
        <v>0.28599999999999998</v>
      </c>
      <c r="AP326" s="10">
        <v>0.218</v>
      </c>
      <c r="AQ326" s="9">
        <v>25595</v>
      </c>
      <c r="AR326" s="9">
        <v>1.6279999999999999</v>
      </c>
      <c r="AS326" s="9" t="s">
        <v>1475</v>
      </c>
      <c r="AT326" s="10">
        <v>8.6999999999999994E-2</v>
      </c>
      <c r="AU326" s="16">
        <v>0.38051750380517513</v>
      </c>
      <c r="AV326" s="1" t="str">
        <f t="shared" si="5"/>
        <v>yes</v>
      </c>
    </row>
    <row r="327" spans="1:48" ht="14.25" hidden="1" customHeight="1">
      <c r="A327" s="7">
        <v>779</v>
      </c>
      <c r="B327" s="8" t="s">
        <v>1476</v>
      </c>
      <c r="C327" s="8" t="s">
        <v>1454</v>
      </c>
      <c r="D327" s="9" t="s">
        <v>63</v>
      </c>
      <c r="E327" s="9" t="s">
        <v>59</v>
      </c>
      <c r="F327" s="9" t="s">
        <v>361</v>
      </c>
      <c r="G327" s="9">
        <v>1125</v>
      </c>
      <c r="H327" s="10">
        <v>0.71799999999999997</v>
      </c>
      <c r="I327" s="10">
        <v>0.70499999999999996</v>
      </c>
      <c r="J327" s="10">
        <v>0.625</v>
      </c>
      <c r="K327" s="10">
        <v>0.63400000000000001</v>
      </c>
      <c r="L327" s="10">
        <v>0.04</v>
      </c>
      <c r="M327" s="10">
        <v>0.17599999999999999</v>
      </c>
      <c r="N327" s="10">
        <v>0.85</v>
      </c>
      <c r="O327" s="9">
        <v>8886.2099999999991</v>
      </c>
      <c r="P327" s="9">
        <v>868</v>
      </c>
      <c r="Q327" s="9">
        <v>481</v>
      </c>
      <c r="R327" s="9">
        <v>1437</v>
      </c>
      <c r="S327" s="11" t="s">
        <v>55</v>
      </c>
      <c r="T327" s="9" t="s">
        <v>55</v>
      </c>
      <c r="U327" s="9" t="s">
        <v>55</v>
      </c>
      <c r="V327" s="11" t="s">
        <v>55</v>
      </c>
      <c r="W327" s="11">
        <v>92261</v>
      </c>
      <c r="X327" s="11">
        <v>111870</v>
      </c>
      <c r="Y327" s="11">
        <v>83106</v>
      </c>
      <c r="Z327" s="11">
        <v>68652</v>
      </c>
      <c r="AA327" s="11">
        <v>33778</v>
      </c>
      <c r="AB327" s="11">
        <v>33778</v>
      </c>
      <c r="AC327" s="9" t="s">
        <v>55</v>
      </c>
      <c r="AD327" s="10">
        <v>0.72499999999999998</v>
      </c>
      <c r="AE327" s="10">
        <v>0.21</v>
      </c>
      <c r="AF327" s="10">
        <v>0.19700000000000001</v>
      </c>
      <c r="AG327" s="9">
        <v>656.33</v>
      </c>
      <c r="AH327" s="9">
        <v>999.33</v>
      </c>
      <c r="AI327" s="9">
        <v>13.54</v>
      </c>
      <c r="AJ327" s="9">
        <v>8.8919999999999995</v>
      </c>
      <c r="AK327" s="9">
        <v>0.65676999999999996</v>
      </c>
      <c r="AL327" s="10" t="s">
        <v>55</v>
      </c>
      <c r="AM327" s="10" t="s">
        <v>55</v>
      </c>
      <c r="AN327" s="10">
        <v>0.06</v>
      </c>
      <c r="AO327" s="10">
        <v>0.126</v>
      </c>
      <c r="AP327" s="10">
        <v>0.218</v>
      </c>
      <c r="AQ327" s="9">
        <v>9404</v>
      </c>
      <c r="AR327" s="9">
        <v>0.77900000000000003</v>
      </c>
      <c r="AS327" s="10">
        <v>9.1999999999999998E-2</v>
      </c>
      <c r="AT327" s="10" t="s">
        <v>288</v>
      </c>
      <c r="AU327" s="16">
        <v>0.56211354693648108</v>
      </c>
      <c r="AV327" s="1" t="str">
        <f t="shared" si="5"/>
        <v>yes</v>
      </c>
    </row>
    <row r="328" spans="1:48" ht="14.25" hidden="1" customHeight="1">
      <c r="A328" s="7">
        <v>800</v>
      </c>
      <c r="B328" s="8" t="s">
        <v>1502</v>
      </c>
      <c r="C328" s="8" t="s">
        <v>1454</v>
      </c>
      <c r="D328" s="9" t="s">
        <v>63</v>
      </c>
      <c r="E328" s="9" t="s">
        <v>59</v>
      </c>
      <c r="F328" s="9" t="s">
        <v>361</v>
      </c>
      <c r="G328" s="9">
        <v>1325</v>
      </c>
      <c r="H328" s="10">
        <v>0.873</v>
      </c>
      <c r="I328" s="10">
        <v>0.85</v>
      </c>
      <c r="J328" s="10">
        <v>0.73599999999999999</v>
      </c>
      <c r="K328" s="10">
        <v>0.71899999999999997</v>
      </c>
      <c r="L328" s="10">
        <v>1.4999999999999999E-2</v>
      </c>
      <c r="M328" s="10">
        <v>2.3E-2</v>
      </c>
      <c r="N328" s="10">
        <v>0.95</v>
      </c>
      <c r="O328" s="9">
        <v>6518.37</v>
      </c>
      <c r="P328" s="9">
        <v>628</v>
      </c>
      <c r="Q328" s="9">
        <v>108</v>
      </c>
      <c r="R328" s="9">
        <v>1352</v>
      </c>
      <c r="S328" s="9" t="s">
        <v>55</v>
      </c>
      <c r="T328" s="9" t="s">
        <v>55</v>
      </c>
      <c r="U328" s="9" t="s">
        <v>55</v>
      </c>
      <c r="V328" s="9" t="s">
        <v>55</v>
      </c>
      <c r="W328" s="11">
        <v>122271</v>
      </c>
      <c r="X328" s="11">
        <v>152946</v>
      </c>
      <c r="Y328" s="11">
        <v>101259</v>
      </c>
      <c r="Z328" s="11">
        <v>96543</v>
      </c>
      <c r="AA328" s="11">
        <v>46230</v>
      </c>
      <c r="AB328" s="11">
        <v>46230</v>
      </c>
      <c r="AC328" s="9" t="s">
        <v>55</v>
      </c>
      <c r="AD328" s="10">
        <v>0.874</v>
      </c>
      <c r="AE328" s="10">
        <v>0.14000000000000001</v>
      </c>
      <c r="AF328" s="10">
        <v>0.14799999999999999</v>
      </c>
      <c r="AG328" s="9">
        <v>552.66999999999996</v>
      </c>
      <c r="AH328" s="9">
        <v>1055.67</v>
      </c>
      <c r="AI328" s="9">
        <v>11.79</v>
      </c>
      <c r="AJ328" s="9">
        <v>6.1749999999999998</v>
      </c>
      <c r="AK328" s="9">
        <v>0.52351999999999999</v>
      </c>
      <c r="AL328" s="9" t="s">
        <v>55</v>
      </c>
      <c r="AM328" s="9" t="s">
        <v>55</v>
      </c>
      <c r="AN328" s="10">
        <v>0.16200000000000001</v>
      </c>
      <c r="AO328" s="10">
        <v>0.19500000000000001</v>
      </c>
      <c r="AP328" s="10">
        <v>0.218</v>
      </c>
      <c r="AQ328" s="9">
        <v>7054</v>
      </c>
      <c r="AR328" s="9">
        <v>0.22</v>
      </c>
      <c r="AS328" s="10">
        <v>2.3E-2</v>
      </c>
      <c r="AT328" s="10" t="s">
        <v>126</v>
      </c>
      <c r="AU328" s="16">
        <v>0.81967213114754101</v>
      </c>
      <c r="AV328" s="1" t="str">
        <f t="shared" si="5"/>
        <v>yes</v>
      </c>
    </row>
    <row r="329" spans="1:48" ht="14.25" hidden="1" customHeight="1">
      <c r="A329" s="7">
        <v>1072</v>
      </c>
      <c r="B329" s="8" t="s">
        <v>1876</v>
      </c>
      <c r="C329" s="8" t="s">
        <v>1853</v>
      </c>
      <c r="D329" s="9" t="s">
        <v>63</v>
      </c>
      <c r="E329" s="9" t="s">
        <v>51</v>
      </c>
      <c r="F329" s="9" t="s">
        <v>1873</v>
      </c>
      <c r="G329" s="9">
        <v>1161.5</v>
      </c>
      <c r="H329" s="10">
        <v>0.44400000000000001</v>
      </c>
      <c r="I329" s="10">
        <v>0.35799999999999998</v>
      </c>
      <c r="J329" s="10">
        <v>0.126</v>
      </c>
      <c r="K329" s="10">
        <v>0.79100000000000004</v>
      </c>
      <c r="L329" s="10">
        <v>0.112</v>
      </c>
      <c r="M329" s="10">
        <v>0.16300000000000001</v>
      </c>
      <c r="N329" s="10">
        <v>0.92</v>
      </c>
      <c r="O329" s="9">
        <v>14973.47</v>
      </c>
      <c r="P329" s="9">
        <v>322</v>
      </c>
      <c r="Q329" s="9">
        <v>272</v>
      </c>
      <c r="R329" s="9">
        <v>1866</v>
      </c>
      <c r="S329" s="11">
        <v>19799</v>
      </c>
      <c r="T329" s="9" t="s">
        <v>1877</v>
      </c>
      <c r="U329" s="9" t="s">
        <v>791</v>
      </c>
      <c r="V329" s="11">
        <v>9522</v>
      </c>
      <c r="W329" s="11">
        <v>76126</v>
      </c>
      <c r="X329" s="11">
        <v>67464</v>
      </c>
      <c r="Y329" s="11">
        <v>56862</v>
      </c>
      <c r="Z329" s="11">
        <v>52533</v>
      </c>
      <c r="AA329" s="11">
        <v>2019</v>
      </c>
      <c r="AB329" s="11">
        <v>4518</v>
      </c>
      <c r="AC329" s="9" t="s">
        <v>55</v>
      </c>
      <c r="AD329" s="10">
        <v>0.44900000000000001</v>
      </c>
      <c r="AE329" s="10">
        <v>0.51</v>
      </c>
      <c r="AF329" s="10">
        <v>0.58799999999999997</v>
      </c>
      <c r="AG329" s="9">
        <v>895</v>
      </c>
      <c r="AH329" s="9">
        <v>1516.33</v>
      </c>
      <c r="AI329" s="9">
        <v>16.73</v>
      </c>
      <c r="AJ329" s="9">
        <v>9.875</v>
      </c>
      <c r="AK329" s="9">
        <v>0.59023999999999999</v>
      </c>
      <c r="AL329" s="10">
        <v>8.3000000000000004E-2</v>
      </c>
      <c r="AM329" s="10">
        <v>0.48499999999999999</v>
      </c>
      <c r="AN329" s="10">
        <v>0</v>
      </c>
      <c r="AO329" s="10">
        <v>0.80400000000000005</v>
      </c>
      <c r="AP329" s="9" t="s">
        <v>55</v>
      </c>
      <c r="AQ329" s="9">
        <v>16454</v>
      </c>
      <c r="AR329" s="9">
        <v>0.27400000000000002</v>
      </c>
      <c r="AS329" s="9" t="s">
        <v>1878</v>
      </c>
      <c r="AT329" s="10" t="s">
        <v>214</v>
      </c>
      <c r="AU329" s="16">
        <v>0.78492935635792782</v>
      </c>
      <c r="AV329" s="1" t="str">
        <f t="shared" si="5"/>
        <v>yes</v>
      </c>
    </row>
    <row r="330" spans="1:48" ht="14.25" hidden="1" customHeight="1">
      <c r="A330" s="7">
        <v>846</v>
      </c>
      <c r="B330" s="8" t="s">
        <v>1553</v>
      </c>
      <c r="C330" s="8" t="s">
        <v>1548</v>
      </c>
      <c r="D330" s="9" t="s">
        <v>63</v>
      </c>
      <c r="E330" s="9" t="s">
        <v>51</v>
      </c>
      <c r="F330" s="9" t="s">
        <v>77</v>
      </c>
      <c r="G330" s="9">
        <v>1070</v>
      </c>
      <c r="H330" s="10">
        <v>0.63200000000000001</v>
      </c>
      <c r="I330" s="9">
        <v>0.60499999999999998</v>
      </c>
      <c r="J330" s="9">
        <v>0.44</v>
      </c>
      <c r="K330" s="10">
        <v>0.82099999999999995</v>
      </c>
      <c r="L330" s="10">
        <v>9.9000000000000005E-2</v>
      </c>
      <c r="M330" s="10">
        <v>0.21099999999999999</v>
      </c>
      <c r="N330" s="10">
        <v>0.84</v>
      </c>
      <c r="O330" s="9">
        <v>15083.23</v>
      </c>
      <c r="P330" s="9">
        <v>514</v>
      </c>
      <c r="Q330" s="9">
        <v>246</v>
      </c>
      <c r="R330" s="9">
        <v>3088</v>
      </c>
      <c r="S330" s="9">
        <v>18265</v>
      </c>
      <c r="T330" s="9" t="s">
        <v>1554</v>
      </c>
      <c r="U330" s="9" t="s">
        <v>1014</v>
      </c>
      <c r="V330" s="9">
        <v>8428</v>
      </c>
      <c r="W330" s="11">
        <v>100337</v>
      </c>
      <c r="X330" s="11">
        <v>113598</v>
      </c>
      <c r="Y330" s="11">
        <v>82719</v>
      </c>
      <c r="Z330" s="11">
        <v>76743</v>
      </c>
      <c r="AA330" s="11">
        <v>12862</v>
      </c>
      <c r="AB330" s="11">
        <v>28852</v>
      </c>
      <c r="AC330" s="9" t="s">
        <v>953</v>
      </c>
      <c r="AD330" s="10">
        <v>0.502</v>
      </c>
      <c r="AE330" s="10">
        <v>0.25</v>
      </c>
      <c r="AF330" s="10">
        <v>0.26900000000000002</v>
      </c>
      <c r="AG330" s="9">
        <v>851.67</v>
      </c>
      <c r="AH330" s="9">
        <v>1681</v>
      </c>
      <c r="AI330" s="9">
        <v>17.71</v>
      </c>
      <c r="AJ330" s="9">
        <v>8.9730000000000008</v>
      </c>
      <c r="AK330" s="9">
        <v>0.50663999999999998</v>
      </c>
      <c r="AL330" s="9">
        <v>0.23</v>
      </c>
      <c r="AM330" s="9">
        <v>0.33700000000000002</v>
      </c>
      <c r="AN330" s="10">
        <v>3.4000000000000002E-2</v>
      </c>
      <c r="AO330" s="10">
        <v>0.19600000000000001</v>
      </c>
      <c r="AP330" s="10">
        <v>0.248</v>
      </c>
      <c r="AQ330" s="9">
        <v>16613</v>
      </c>
      <c r="AR330" s="9">
        <v>0.60199999999999998</v>
      </c>
      <c r="AS330" s="9">
        <v>5.1999999999999998E-2</v>
      </c>
      <c r="AT330" s="9">
        <v>0.13</v>
      </c>
      <c r="AU330" s="16">
        <v>0.62421972534332082</v>
      </c>
      <c r="AV330" s="1" t="str">
        <f t="shared" si="5"/>
        <v>yes</v>
      </c>
    </row>
    <row r="331" spans="1:48" ht="14.25" hidden="1" customHeight="1">
      <c r="A331" s="7">
        <v>873</v>
      </c>
      <c r="B331" s="8" t="s">
        <v>1590</v>
      </c>
      <c r="C331" s="8" t="s">
        <v>1585</v>
      </c>
      <c r="D331" s="9" t="s">
        <v>63</v>
      </c>
      <c r="E331" s="9" t="s">
        <v>51</v>
      </c>
      <c r="F331" s="9" t="s">
        <v>64</v>
      </c>
      <c r="G331" s="9">
        <v>1030</v>
      </c>
      <c r="H331" s="10">
        <v>0.54800000000000004</v>
      </c>
      <c r="I331" s="10">
        <v>0.50900000000000001</v>
      </c>
      <c r="J331" s="10">
        <v>0.30299999999999999</v>
      </c>
      <c r="K331" s="10">
        <v>0.874</v>
      </c>
      <c r="L331" s="10">
        <v>0.221</v>
      </c>
      <c r="M331" s="10">
        <v>0.38800000000000001</v>
      </c>
      <c r="N331" s="10">
        <v>0.76</v>
      </c>
      <c r="O331" s="9">
        <v>10452.780000000001</v>
      </c>
      <c r="P331" s="9">
        <v>286</v>
      </c>
      <c r="Q331" s="9">
        <v>171</v>
      </c>
      <c r="R331" s="9">
        <v>1910</v>
      </c>
      <c r="S331" s="11">
        <v>14328</v>
      </c>
      <c r="T331" s="9" t="s">
        <v>1591</v>
      </c>
      <c r="U331" s="9" t="s">
        <v>73</v>
      </c>
      <c r="V331" s="11">
        <v>8224</v>
      </c>
      <c r="W331" s="11">
        <v>84251</v>
      </c>
      <c r="X331" s="11">
        <v>90045</v>
      </c>
      <c r="Y331" s="11">
        <v>76257</v>
      </c>
      <c r="Z331" s="11">
        <v>69345</v>
      </c>
      <c r="AA331" s="11">
        <v>8172</v>
      </c>
      <c r="AB331" s="11">
        <v>11053</v>
      </c>
      <c r="AC331" s="9" t="s">
        <v>1047</v>
      </c>
      <c r="AD331" s="10">
        <v>0.311</v>
      </c>
      <c r="AE331" s="10">
        <v>0.26</v>
      </c>
      <c r="AF331" s="10">
        <v>0.246</v>
      </c>
      <c r="AG331" s="9">
        <v>655</v>
      </c>
      <c r="AH331" s="9">
        <v>1123.33</v>
      </c>
      <c r="AI331" s="9">
        <v>15.96</v>
      </c>
      <c r="AJ331" s="9">
        <v>9.3049999999999997</v>
      </c>
      <c r="AK331" s="9">
        <v>0.58309</v>
      </c>
      <c r="AL331" s="10">
        <v>0.24099999999999999</v>
      </c>
      <c r="AM331" s="10">
        <v>0.34599999999999997</v>
      </c>
      <c r="AN331" s="10">
        <v>6.4000000000000001E-2</v>
      </c>
      <c r="AO331" s="10">
        <v>0.08</v>
      </c>
      <c r="AP331" s="10">
        <v>0.16700000000000001</v>
      </c>
      <c r="AQ331" s="9">
        <v>12576</v>
      </c>
      <c r="AR331" s="9">
        <v>0.73099999999999998</v>
      </c>
      <c r="AS331" s="9">
        <v>8.6999999999999994E-2</v>
      </c>
      <c r="AT331" s="10">
        <v>0.23699999999999999</v>
      </c>
      <c r="AU331" s="16">
        <v>0.57770075101097629</v>
      </c>
      <c r="AV331" s="1" t="str">
        <f t="shared" si="5"/>
        <v>yes</v>
      </c>
    </row>
    <row r="332" spans="1:48" ht="14.25" hidden="1" customHeight="1">
      <c r="A332" s="7">
        <v>875</v>
      </c>
      <c r="B332" s="8" t="s">
        <v>1593</v>
      </c>
      <c r="C332" s="8" t="s">
        <v>1585</v>
      </c>
      <c r="D332" s="9" t="s">
        <v>63</v>
      </c>
      <c r="E332" s="9" t="s">
        <v>51</v>
      </c>
      <c r="F332" s="9" t="s">
        <v>64</v>
      </c>
      <c r="G332" s="9">
        <v>1015</v>
      </c>
      <c r="H332" s="10">
        <v>0.53700000000000003</v>
      </c>
      <c r="I332" s="10">
        <v>0.47599999999999998</v>
      </c>
      <c r="J332" s="10">
        <v>0.32900000000000001</v>
      </c>
      <c r="K332" s="10">
        <v>0.746</v>
      </c>
      <c r="L332" s="10">
        <v>0.33300000000000002</v>
      </c>
      <c r="M332" s="10">
        <v>0.53500000000000003</v>
      </c>
      <c r="N332" s="10">
        <v>0.77</v>
      </c>
      <c r="O332" s="9">
        <v>7700.05</v>
      </c>
      <c r="P332" s="9">
        <v>570</v>
      </c>
      <c r="Q332" s="9">
        <v>219</v>
      </c>
      <c r="R332" s="9">
        <v>1292</v>
      </c>
      <c r="S332" s="9">
        <v>15265</v>
      </c>
      <c r="T332" s="9" t="s">
        <v>539</v>
      </c>
      <c r="U332" s="9" t="s">
        <v>373</v>
      </c>
      <c r="V332" s="9">
        <v>10586</v>
      </c>
      <c r="W332" s="11">
        <v>76642</v>
      </c>
      <c r="X332" s="11">
        <v>91566</v>
      </c>
      <c r="Y332" s="11">
        <v>69921</v>
      </c>
      <c r="Z332" s="11">
        <v>62901</v>
      </c>
      <c r="AA332" s="11">
        <v>8457</v>
      </c>
      <c r="AB332" s="11">
        <v>11338</v>
      </c>
      <c r="AC332" s="9" t="s">
        <v>1191</v>
      </c>
      <c r="AD332" s="10">
        <v>0.317</v>
      </c>
      <c r="AE332" s="10">
        <v>0.28000000000000003</v>
      </c>
      <c r="AF332" s="10">
        <v>0.26300000000000001</v>
      </c>
      <c r="AG332" s="9">
        <v>481.67</v>
      </c>
      <c r="AH332" s="9">
        <v>734.67</v>
      </c>
      <c r="AI332" s="9">
        <v>15.99</v>
      </c>
      <c r="AJ332" s="9">
        <v>10.481</v>
      </c>
      <c r="AK332" s="9">
        <v>0.65563000000000005</v>
      </c>
      <c r="AL332" s="9">
        <v>7.0999999999999994E-2</v>
      </c>
      <c r="AM332" s="9">
        <v>0.45200000000000001</v>
      </c>
      <c r="AN332" s="10">
        <v>2.7E-2</v>
      </c>
      <c r="AO332" s="10">
        <v>0.113</v>
      </c>
      <c r="AP332" s="10">
        <v>0.16700000000000001</v>
      </c>
      <c r="AQ332" s="9">
        <v>9971</v>
      </c>
      <c r="AR332" s="9">
        <v>0.879</v>
      </c>
      <c r="AS332" s="9">
        <v>5.3999999999999999E-2</v>
      </c>
      <c r="AT332" s="10">
        <v>0.22</v>
      </c>
      <c r="AU332" s="16">
        <v>0.53219797764768495</v>
      </c>
      <c r="AV332" s="1" t="str">
        <f t="shared" si="5"/>
        <v>yes</v>
      </c>
    </row>
    <row r="333" spans="1:48" ht="14.25" hidden="1" customHeight="1">
      <c r="A333" s="7">
        <v>892</v>
      </c>
      <c r="B333" s="8" t="s">
        <v>1614</v>
      </c>
      <c r="C333" s="8" t="s">
        <v>1595</v>
      </c>
      <c r="D333" s="9" t="s">
        <v>63</v>
      </c>
      <c r="E333" s="9" t="s">
        <v>51</v>
      </c>
      <c r="F333" s="9" t="s">
        <v>77</v>
      </c>
      <c r="G333" s="9">
        <v>1020</v>
      </c>
      <c r="H333" s="10">
        <v>0.45100000000000001</v>
      </c>
      <c r="I333" s="10">
        <v>0.377</v>
      </c>
      <c r="J333" s="10">
        <v>0.17199999999999999</v>
      </c>
      <c r="K333" s="10">
        <v>0.80900000000000005</v>
      </c>
      <c r="L333" s="10">
        <v>0.27600000000000002</v>
      </c>
      <c r="M333" s="10">
        <v>0.42599999999999999</v>
      </c>
      <c r="N333" s="10">
        <v>0.77</v>
      </c>
      <c r="O333" s="9">
        <v>16585.349999999999</v>
      </c>
      <c r="P333" s="9">
        <v>915</v>
      </c>
      <c r="Q333" s="9">
        <v>247</v>
      </c>
      <c r="R333" s="9">
        <v>2974</v>
      </c>
      <c r="S333" s="9">
        <v>13216</v>
      </c>
      <c r="T333" s="9" t="s">
        <v>1615</v>
      </c>
      <c r="U333" s="9" t="s">
        <v>488</v>
      </c>
      <c r="V333" s="9">
        <v>9676</v>
      </c>
      <c r="W333" s="11">
        <v>85378</v>
      </c>
      <c r="X333" s="11">
        <v>112149</v>
      </c>
      <c r="Y333" s="11">
        <v>75429</v>
      </c>
      <c r="Z333" s="11">
        <v>66258</v>
      </c>
      <c r="AA333" s="11">
        <v>8903</v>
      </c>
      <c r="AB333" s="11">
        <v>20615</v>
      </c>
      <c r="AC333" s="9" t="s">
        <v>209</v>
      </c>
      <c r="AD333" s="10">
        <v>0.38500000000000001</v>
      </c>
      <c r="AE333" s="10">
        <v>0.52</v>
      </c>
      <c r="AF333" s="10">
        <v>0.47399999999999998</v>
      </c>
      <c r="AG333" s="9">
        <v>1089</v>
      </c>
      <c r="AH333" s="9">
        <v>1644.67</v>
      </c>
      <c r="AI333" s="9">
        <v>15.23</v>
      </c>
      <c r="AJ333" s="9">
        <v>10.084</v>
      </c>
      <c r="AK333" s="9">
        <v>0.66213999999999995</v>
      </c>
      <c r="AL333" s="9">
        <v>0.128</v>
      </c>
      <c r="AM333" s="9">
        <v>0.435</v>
      </c>
      <c r="AN333" s="10">
        <v>3.1E-2</v>
      </c>
      <c r="AO333" s="10">
        <v>0.44800000000000001</v>
      </c>
      <c r="AP333" s="10">
        <v>0.252</v>
      </c>
      <c r="AQ333" s="9">
        <v>20585</v>
      </c>
      <c r="AR333" s="9">
        <v>0.69899999999999995</v>
      </c>
      <c r="AS333" s="10" t="s">
        <v>1007</v>
      </c>
      <c r="AT333" s="10">
        <v>6.6000000000000003E-2</v>
      </c>
      <c r="AU333" s="16">
        <v>0.58858151854031782</v>
      </c>
      <c r="AV333" s="1" t="str">
        <f t="shared" si="5"/>
        <v>yes</v>
      </c>
    </row>
    <row r="334" spans="1:48" ht="14.25" hidden="1" customHeight="1">
      <c r="A334" s="7">
        <v>907</v>
      </c>
      <c r="B334" s="8" t="s">
        <v>1638</v>
      </c>
      <c r="C334" s="8" t="s">
        <v>1634</v>
      </c>
      <c r="D334" s="9" t="s">
        <v>63</v>
      </c>
      <c r="E334" s="9" t="s">
        <v>59</v>
      </c>
      <c r="F334" s="9" t="s">
        <v>361</v>
      </c>
      <c r="G334" s="9">
        <v>1230</v>
      </c>
      <c r="H334" s="10">
        <v>0.70399999999999996</v>
      </c>
      <c r="I334" s="10">
        <v>0.68700000000000006</v>
      </c>
      <c r="J334" s="10">
        <v>0.54</v>
      </c>
      <c r="K334" s="10">
        <v>0.84499999999999997</v>
      </c>
      <c r="L334" s="10">
        <v>1.7000000000000001E-2</v>
      </c>
      <c r="M334" s="10">
        <v>0.121</v>
      </c>
      <c r="N334" s="10">
        <v>0.89</v>
      </c>
      <c r="O334" s="9">
        <v>16370.15</v>
      </c>
      <c r="P334" s="9">
        <v>655</v>
      </c>
      <c r="Q334" s="9">
        <v>251</v>
      </c>
      <c r="R334" s="9">
        <v>3221</v>
      </c>
      <c r="S334" s="11" t="s">
        <v>55</v>
      </c>
      <c r="T334" s="9" t="s">
        <v>55</v>
      </c>
      <c r="U334" s="9" t="s">
        <v>55</v>
      </c>
      <c r="V334" s="11" t="s">
        <v>55</v>
      </c>
      <c r="W334" s="11">
        <v>106652</v>
      </c>
      <c r="X334" s="11">
        <v>116622</v>
      </c>
      <c r="Y334" s="11">
        <v>84906</v>
      </c>
      <c r="Z334" s="11">
        <v>76356</v>
      </c>
      <c r="AA334" s="11">
        <v>40198</v>
      </c>
      <c r="AB334" s="11">
        <v>40198</v>
      </c>
      <c r="AC334" s="9" t="s">
        <v>55</v>
      </c>
      <c r="AD334" s="10">
        <v>0.621</v>
      </c>
      <c r="AE334" s="10">
        <v>0.2</v>
      </c>
      <c r="AF334" s="10">
        <v>0.19800000000000001</v>
      </c>
      <c r="AG334" s="9">
        <v>1097.33</v>
      </c>
      <c r="AH334" s="9">
        <v>1169.67</v>
      </c>
      <c r="AI334" s="9">
        <v>14.92</v>
      </c>
      <c r="AJ334" s="9">
        <v>13.996</v>
      </c>
      <c r="AK334" s="9">
        <v>0.93815999999999999</v>
      </c>
      <c r="AL334" s="10" t="s">
        <v>55</v>
      </c>
      <c r="AM334" s="10" t="s">
        <v>55</v>
      </c>
      <c r="AN334" s="10">
        <v>4.2000000000000003E-2</v>
      </c>
      <c r="AO334" s="10">
        <v>0.307</v>
      </c>
      <c r="AP334" s="10">
        <v>0.56000000000000005</v>
      </c>
      <c r="AQ334" s="9">
        <v>16787</v>
      </c>
      <c r="AR334" s="9">
        <v>0.66500000000000004</v>
      </c>
      <c r="AS334" s="10">
        <v>0.253</v>
      </c>
      <c r="AT334" s="10">
        <v>8.3000000000000004E-2</v>
      </c>
      <c r="AU334" s="16">
        <v>0.60060060060060061</v>
      </c>
      <c r="AV334" s="1" t="str">
        <f t="shared" si="5"/>
        <v>yes</v>
      </c>
    </row>
    <row r="335" spans="1:48" ht="14.25" hidden="1" customHeight="1">
      <c r="A335" s="7">
        <v>931</v>
      </c>
      <c r="B335" s="8" t="s">
        <v>1672</v>
      </c>
      <c r="C335" s="8" t="s">
        <v>1634</v>
      </c>
      <c r="D335" s="9" t="s">
        <v>63</v>
      </c>
      <c r="E335" s="9" t="s">
        <v>59</v>
      </c>
      <c r="F335" s="9" t="s">
        <v>361</v>
      </c>
      <c r="G335" s="9">
        <v>1315</v>
      </c>
      <c r="H335" s="10">
        <v>0.78900000000000003</v>
      </c>
      <c r="I335" s="10">
        <v>0.77300000000000002</v>
      </c>
      <c r="J335" s="10">
        <v>0.66900000000000004</v>
      </c>
      <c r="K335" s="10">
        <v>0.55100000000000005</v>
      </c>
      <c r="L335" s="10">
        <v>3.9E-2</v>
      </c>
      <c r="M335" s="10">
        <v>0.19</v>
      </c>
      <c r="N335" s="10">
        <v>0.9</v>
      </c>
      <c r="O335" s="9">
        <v>9877.1200000000008</v>
      </c>
      <c r="P335" s="9">
        <v>1586</v>
      </c>
      <c r="Q335" s="9">
        <v>326</v>
      </c>
      <c r="R335" s="9">
        <v>1895</v>
      </c>
      <c r="S335" s="9" t="s">
        <v>55</v>
      </c>
      <c r="T335" s="9" t="s">
        <v>55</v>
      </c>
      <c r="U335" s="9" t="s">
        <v>55</v>
      </c>
      <c r="V335" s="9" t="s">
        <v>55</v>
      </c>
      <c r="W335" s="11">
        <v>127694</v>
      </c>
      <c r="X335" s="11">
        <v>155547</v>
      </c>
      <c r="Y335" s="11">
        <v>105210</v>
      </c>
      <c r="Z335" s="11">
        <v>102600</v>
      </c>
      <c r="AA335" s="11">
        <v>48190</v>
      </c>
      <c r="AB335" s="11">
        <v>48190</v>
      </c>
      <c r="AC335" s="9" t="s">
        <v>55</v>
      </c>
      <c r="AD335" s="10">
        <v>0.80200000000000005</v>
      </c>
      <c r="AE335" s="10">
        <v>0.1</v>
      </c>
      <c r="AF335" s="10">
        <v>0.152</v>
      </c>
      <c r="AG335" s="9">
        <v>884.33</v>
      </c>
      <c r="AH335" s="9">
        <v>872.67</v>
      </c>
      <c r="AI335" s="9">
        <v>11.17</v>
      </c>
      <c r="AJ335" s="9">
        <v>11.318</v>
      </c>
      <c r="AK335" s="9">
        <v>1.0133700000000001</v>
      </c>
      <c r="AL335" s="9" t="s">
        <v>55</v>
      </c>
      <c r="AM335" s="9" t="s">
        <v>55</v>
      </c>
      <c r="AN335" s="10">
        <v>0.14199999999999999</v>
      </c>
      <c r="AO335" s="10">
        <v>0.26</v>
      </c>
      <c r="AP335" s="10">
        <v>0.56000000000000005</v>
      </c>
      <c r="AQ335" s="9">
        <v>11643</v>
      </c>
      <c r="AR335" s="9">
        <v>0.84199999999999997</v>
      </c>
      <c r="AS335" s="10">
        <v>0.3</v>
      </c>
      <c r="AT335" s="9" t="s">
        <v>419</v>
      </c>
      <c r="AU335" s="16">
        <v>0.54288816503800219</v>
      </c>
      <c r="AV335" s="1" t="str">
        <f t="shared" si="5"/>
        <v>yes</v>
      </c>
    </row>
    <row r="336" spans="1:48" ht="14.25" hidden="1" customHeight="1">
      <c r="A336" s="7">
        <v>912</v>
      </c>
      <c r="B336" s="8" t="s">
        <v>1643</v>
      </c>
      <c r="C336" s="8" t="s">
        <v>1634</v>
      </c>
      <c r="D336" s="9" t="s">
        <v>63</v>
      </c>
      <c r="E336" s="9" t="s">
        <v>51</v>
      </c>
      <c r="F336" s="9" t="s">
        <v>64</v>
      </c>
      <c r="G336" s="9">
        <v>970</v>
      </c>
      <c r="H336" s="10">
        <v>0.41699999999999998</v>
      </c>
      <c r="I336" s="10">
        <v>0.374</v>
      </c>
      <c r="J336" s="10">
        <v>0.22</v>
      </c>
      <c r="K336" s="10">
        <v>0.61</v>
      </c>
      <c r="L336" s="10">
        <v>0.27</v>
      </c>
      <c r="M336" s="10">
        <v>0.56100000000000005</v>
      </c>
      <c r="N336" s="10">
        <v>0.73</v>
      </c>
      <c r="O336" s="9">
        <v>9430.4</v>
      </c>
      <c r="P336" s="9">
        <v>1440</v>
      </c>
      <c r="Q336" s="9">
        <v>45</v>
      </c>
      <c r="R336" s="9">
        <v>1488</v>
      </c>
      <c r="S336" s="9">
        <v>11820</v>
      </c>
      <c r="T336" s="9" t="s">
        <v>1644</v>
      </c>
      <c r="U336" s="9" t="s">
        <v>650</v>
      </c>
      <c r="V336" s="9">
        <v>6845</v>
      </c>
      <c r="W336" s="11">
        <v>73431</v>
      </c>
      <c r="X336" s="11">
        <v>94815</v>
      </c>
      <c r="Y336" s="11">
        <v>68751</v>
      </c>
      <c r="Z336" s="11">
        <v>64521</v>
      </c>
      <c r="AA336" s="11">
        <v>6202</v>
      </c>
      <c r="AB336" s="11">
        <v>15562</v>
      </c>
      <c r="AC336" s="9" t="s">
        <v>195</v>
      </c>
      <c r="AD336" s="10">
        <v>0.34300000000000003</v>
      </c>
      <c r="AE336" s="10">
        <v>0.54</v>
      </c>
      <c r="AF336" s="10">
        <v>0.50700000000000001</v>
      </c>
      <c r="AG336" s="9">
        <v>300</v>
      </c>
      <c r="AH336" s="9">
        <v>416</v>
      </c>
      <c r="AI336" s="9">
        <v>31.43</v>
      </c>
      <c r="AJ336" s="9">
        <v>22.669</v>
      </c>
      <c r="AK336" s="9">
        <v>0.72114999999999996</v>
      </c>
      <c r="AL336" s="9">
        <v>2.4E-2</v>
      </c>
      <c r="AM336" s="9">
        <v>0.46200000000000002</v>
      </c>
      <c r="AN336" s="10">
        <v>7.1999999999999995E-2</v>
      </c>
      <c r="AO336" s="10">
        <v>0.42399999999999999</v>
      </c>
      <c r="AP336" s="10">
        <v>0.56000000000000005</v>
      </c>
      <c r="AQ336" s="9">
        <v>12928</v>
      </c>
      <c r="AR336" s="9">
        <v>0.505</v>
      </c>
      <c r="AS336" s="9">
        <v>0.13600000000000001</v>
      </c>
      <c r="AT336" s="10">
        <v>7.4999999999999997E-2</v>
      </c>
      <c r="AU336" s="16">
        <v>0.66445182724252483</v>
      </c>
      <c r="AV336" s="1" t="str">
        <f t="shared" si="5"/>
        <v>yes</v>
      </c>
    </row>
    <row r="337" spans="1:48" ht="14.25" hidden="1" customHeight="1">
      <c r="A337" s="7">
        <v>941</v>
      </c>
      <c r="B337" s="8" t="s">
        <v>1689</v>
      </c>
      <c r="C337" s="8" t="s">
        <v>1634</v>
      </c>
      <c r="D337" s="9" t="s">
        <v>63</v>
      </c>
      <c r="E337" s="9" t="s">
        <v>59</v>
      </c>
      <c r="F337" s="9" t="s">
        <v>361</v>
      </c>
      <c r="G337" s="9">
        <v>1180</v>
      </c>
      <c r="H337" s="10">
        <v>0.75600000000000001</v>
      </c>
      <c r="I337" s="10">
        <v>0.73699999999999999</v>
      </c>
      <c r="J337" s="10">
        <v>0.58799999999999997</v>
      </c>
      <c r="K337" s="10">
        <v>0.86199999999999999</v>
      </c>
      <c r="L337" s="10">
        <v>3.5000000000000003E-2</v>
      </c>
      <c r="M337" s="10">
        <v>0.188</v>
      </c>
      <c r="N337" s="10">
        <v>0.9</v>
      </c>
      <c r="O337" s="9">
        <v>10032.700000000001</v>
      </c>
      <c r="P337" s="9">
        <v>447</v>
      </c>
      <c r="Q337" s="9">
        <v>89</v>
      </c>
      <c r="R337" s="9">
        <v>2232</v>
      </c>
      <c r="S337" s="11" t="s">
        <v>55</v>
      </c>
      <c r="T337" s="9" t="s">
        <v>55</v>
      </c>
      <c r="U337" s="9" t="s">
        <v>55</v>
      </c>
      <c r="V337" s="11" t="s">
        <v>55</v>
      </c>
      <c r="W337" s="11">
        <v>98828</v>
      </c>
      <c r="X337" s="11">
        <v>127602</v>
      </c>
      <c r="Y337" s="11">
        <v>90531</v>
      </c>
      <c r="Z337" s="11">
        <v>71784</v>
      </c>
      <c r="AA337" s="11">
        <v>40720</v>
      </c>
      <c r="AB337" s="11">
        <v>40720</v>
      </c>
      <c r="AC337" s="9" t="s">
        <v>55</v>
      </c>
      <c r="AD337" s="10">
        <v>0.63700000000000001</v>
      </c>
      <c r="AE337" s="10">
        <v>0.1</v>
      </c>
      <c r="AF337" s="10">
        <v>0.128</v>
      </c>
      <c r="AG337" s="9">
        <v>638</v>
      </c>
      <c r="AH337" s="9">
        <v>1212</v>
      </c>
      <c r="AI337" s="9">
        <v>15.73</v>
      </c>
      <c r="AJ337" s="9">
        <v>8.2780000000000005</v>
      </c>
      <c r="AK337" s="9">
        <v>0.52639999999999998</v>
      </c>
      <c r="AL337" s="10" t="s">
        <v>55</v>
      </c>
      <c r="AM337" s="10" t="s">
        <v>55</v>
      </c>
      <c r="AN337" s="10">
        <v>0.05</v>
      </c>
      <c r="AO337" s="10">
        <v>0.20100000000000001</v>
      </c>
      <c r="AP337" s="10">
        <v>0.56000000000000005</v>
      </c>
      <c r="AQ337" s="9">
        <v>10323</v>
      </c>
      <c r="AR337" s="9">
        <v>0.45300000000000001</v>
      </c>
      <c r="AS337" s="9">
        <v>0.36</v>
      </c>
      <c r="AT337" s="9">
        <v>0.11799999999999999</v>
      </c>
      <c r="AU337" s="16">
        <v>0.68823124569855465</v>
      </c>
      <c r="AV337" s="1" t="str">
        <f t="shared" si="5"/>
        <v>yes</v>
      </c>
    </row>
    <row r="338" spans="1:48" ht="14.25" hidden="1" customHeight="1">
      <c r="A338" s="7">
        <v>935</v>
      </c>
      <c r="B338" s="8" t="s">
        <v>1677</v>
      </c>
      <c r="C338" s="8" t="s">
        <v>1634</v>
      </c>
      <c r="D338" s="9" t="s">
        <v>63</v>
      </c>
      <c r="E338" s="9" t="s">
        <v>51</v>
      </c>
      <c r="F338" s="9" t="s">
        <v>77</v>
      </c>
      <c r="G338" s="9">
        <v>1025</v>
      </c>
      <c r="H338" s="10">
        <v>0.53</v>
      </c>
      <c r="I338" s="10">
        <v>0.46600000000000003</v>
      </c>
      <c r="J338" s="10">
        <v>0.25900000000000001</v>
      </c>
      <c r="K338" s="10">
        <v>0.88200000000000001</v>
      </c>
      <c r="L338" s="10">
        <v>0.183</v>
      </c>
      <c r="M338" s="10">
        <v>0.42399999999999999</v>
      </c>
      <c r="N338" s="10">
        <v>0.78</v>
      </c>
      <c r="O338" s="9">
        <v>33115.54</v>
      </c>
      <c r="P338" s="9">
        <v>1331</v>
      </c>
      <c r="Q338" s="9">
        <v>84</v>
      </c>
      <c r="R338" s="9">
        <v>6339</v>
      </c>
      <c r="S338" s="11">
        <v>11499</v>
      </c>
      <c r="T338" s="9" t="s">
        <v>120</v>
      </c>
      <c r="U338" s="9" t="s">
        <v>1283</v>
      </c>
      <c r="V338" s="11">
        <v>6619</v>
      </c>
      <c r="W338" s="11">
        <v>86258</v>
      </c>
      <c r="X338" s="11">
        <v>100683</v>
      </c>
      <c r="Y338" s="11">
        <v>80784</v>
      </c>
      <c r="Z338" s="11">
        <v>68922</v>
      </c>
      <c r="AA338" s="11">
        <v>9348</v>
      </c>
      <c r="AB338" s="11">
        <v>20268</v>
      </c>
      <c r="AC338" s="9" t="s">
        <v>728</v>
      </c>
      <c r="AD338" s="10">
        <v>0.49299999999999999</v>
      </c>
      <c r="AE338" s="10">
        <v>0.38</v>
      </c>
      <c r="AF338" s="10">
        <v>0.35</v>
      </c>
      <c r="AG338" s="9">
        <v>1459.67</v>
      </c>
      <c r="AH338" s="9">
        <v>2066.33</v>
      </c>
      <c r="AI338" s="9">
        <v>22.69</v>
      </c>
      <c r="AJ338" s="9">
        <v>16.026</v>
      </c>
      <c r="AK338" s="9">
        <v>0.70640000000000003</v>
      </c>
      <c r="AL338" s="10">
        <v>9.4E-2</v>
      </c>
      <c r="AM338" s="10">
        <v>0.42299999999999999</v>
      </c>
      <c r="AN338" s="10">
        <v>1.4E-2</v>
      </c>
      <c r="AO338" s="10">
        <v>0.48</v>
      </c>
      <c r="AP338" s="10">
        <v>0.56000000000000005</v>
      </c>
      <c r="AQ338" s="9">
        <v>37979</v>
      </c>
      <c r="AR338" s="9">
        <v>0.90800000000000003</v>
      </c>
      <c r="AS338" s="10">
        <v>0.08</v>
      </c>
      <c r="AT338" s="10">
        <v>3.6999999999999998E-2</v>
      </c>
      <c r="AU338" s="16">
        <v>0.52410901467505244</v>
      </c>
      <c r="AV338" s="1" t="str">
        <f t="shared" si="5"/>
        <v>no</v>
      </c>
    </row>
    <row r="339" spans="1:48" ht="14.25" hidden="1" customHeight="1">
      <c r="A339" s="7">
        <v>939</v>
      </c>
      <c r="B339" s="8" t="s">
        <v>1684</v>
      </c>
      <c r="C339" s="8" t="s">
        <v>1634</v>
      </c>
      <c r="D339" s="9" t="s">
        <v>63</v>
      </c>
      <c r="E339" s="9" t="s">
        <v>51</v>
      </c>
      <c r="F339" s="9" t="s">
        <v>77</v>
      </c>
      <c r="G339" s="9">
        <v>935</v>
      </c>
      <c r="H339" s="10">
        <v>0.39500000000000002</v>
      </c>
      <c r="I339" s="10">
        <v>0.29199999999999998</v>
      </c>
      <c r="J339" s="10">
        <v>0.12</v>
      </c>
      <c r="K339" s="10">
        <v>0.86399999999999999</v>
      </c>
      <c r="L339" s="10">
        <v>0.34699999999999998</v>
      </c>
      <c r="M339" s="10">
        <v>0.433</v>
      </c>
      <c r="N339" s="10">
        <v>0.72</v>
      </c>
      <c r="O339" s="9">
        <v>18001.45</v>
      </c>
      <c r="P339" s="9">
        <v>1024</v>
      </c>
      <c r="Q339" s="9">
        <v>144</v>
      </c>
      <c r="R339" s="9">
        <v>3364</v>
      </c>
      <c r="S339" s="9">
        <v>11821</v>
      </c>
      <c r="T339" s="9" t="s">
        <v>1685</v>
      </c>
      <c r="U339" s="9" t="s">
        <v>185</v>
      </c>
      <c r="V339" s="9">
        <v>7481</v>
      </c>
      <c r="W339" s="11">
        <v>90338</v>
      </c>
      <c r="X339" s="11">
        <v>112104</v>
      </c>
      <c r="Y339" s="11">
        <v>82863</v>
      </c>
      <c r="Z339" s="11">
        <v>73962</v>
      </c>
      <c r="AA339" s="11">
        <v>7259</v>
      </c>
      <c r="AB339" s="11">
        <v>19159</v>
      </c>
      <c r="AC339" s="9" t="s">
        <v>515</v>
      </c>
      <c r="AD339" s="10">
        <v>0.38200000000000001</v>
      </c>
      <c r="AE339" s="10">
        <v>0.66</v>
      </c>
      <c r="AF339" s="10">
        <v>0.58799999999999997</v>
      </c>
      <c r="AG339" s="9">
        <v>866</v>
      </c>
      <c r="AH339" s="9">
        <v>1286.33</v>
      </c>
      <c r="AI339" s="9">
        <v>20.79</v>
      </c>
      <c r="AJ339" s="9">
        <v>13.994</v>
      </c>
      <c r="AK339" s="9">
        <v>0.67323</v>
      </c>
      <c r="AL339" s="9">
        <v>0.21299999999999999</v>
      </c>
      <c r="AM339" s="9">
        <v>0.34799999999999998</v>
      </c>
      <c r="AN339" s="10">
        <v>6.8000000000000005E-2</v>
      </c>
      <c r="AO339" s="10">
        <v>0.84499999999999997</v>
      </c>
      <c r="AP339" s="10">
        <v>0.56000000000000005</v>
      </c>
      <c r="AQ339" s="9">
        <v>23397</v>
      </c>
      <c r="AR339" s="9">
        <v>0.76400000000000001</v>
      </c>
      <c r="AS339" s="10" t="s">
        <v>1686</v>
      </c>
      <c r="AT339" s="10">
        <v>1.4E-2</v>
      </c>
      <c r="AU339" s="16">
        <v>0.56689342403628118</v>
      </c>
      <c r="AV339" s="1" t="str">
        <f t="shared" si="5"/>
        <v>yes</v>
      </c>
    </row>
    <row r="340" spans="1:48" ht="14.25" hidden="1" customHeight="1">
      <c r="A340" s="7">
        <v>943</v>
      </c>
      <c r="B340" s="8" t="s">
        <v>1691</v>
      </c>
      <c r="C340" s="8" t="s">
        <v>1634</v>
      </c>
      <c r="D340" s="9" t="s">
        <v>63</v>
      </c>
      <c r="E340" s="9" t="s">
        <v>51</v>
      </c>
      <c r="F340" s="9" t="s">
        <v>77</v>
      </c>
      <c r="G340" s="9">
        <v>1040</v>
      </c>
      <c r="H340" s="10">
        <v>0.314</v>
      </c>
      <c r="I340" s="10">
        <v>0.25600000000000001</v>
      </c>
      <c r="J340" s="10">
        <v>0.111</v>
      </c>
      <c r="K340" s="10">
        <v>0.85</v>
      </c>
      <c r="L340" s="10">
        <v>0.17299999999999999</v>
      </c>
      <c r="M340" s="10">
        <v>0.34899999999999998</v>
      </c>
      <c r="N340" s="10">
        <v>0.68</v>
      </c>
      <c r="O340" s="9">
        <v>24771.56</v>
      </c>
      <c r="P340" s="9">
        <v>1174</v>
      </c>
      <c r="Q340" s="9">
        <v>109</v>
      </c>
      <c r="R340" s="9">
        <v>4824</v>
      </c>
      <c r="S340" s="9">
        <v>12838</v>
      </c>
      <c r="T340" s="9" t="s">
        <v>120</v>
      </c>
      <c r="U340" s="9" t="s">
        <v>1129</v>
      </c>
      <c r="V340" s="9">
        <v>7010</v>
      </c>
      <c r="W340" s="11">
        <v>93592</v>
      </c>
      <c r="X340" s="11">
        <v>119853</v>
      </c>
      <c r="Y340" s="11">
        <v>82539</v>
      </c>
      <c r="Z340" s="11">
        <v>74934</v>
      </c>
      <c r="AA340" s="11">
        <v>7447</v>
      </c>
      <c r="AB340" s="11">
        <v>17169</v>
      </c>
      <c r="AC340" s="9" t="s">
        <v>1133</v>
      </c>
      <c r="AD340" s="10">
        <v>0.33400000000000002</v>
      </c>
      <c r="AE340" s="10">
        <v>0.47</v>
      </c>
      <c r="AF340" s="10">
        <v>0.44</v>
      </c>
      <c r="AG340" s="9">
        <v>1016</v>
      </c>
      <c r="AH340" s="9">
        <v>2120.67</v>
      </c>
      <c r="AI340" s="9">
        <v>24.38</v>
      </c>
      <c r="AJ340" s="9">
        <v>11.680999999999999</v>
      </c>
      <c r="AK340" s="9">
        <v>0.47909000000000002</v>
      </c>
      <c r="AL340" s="9">
        <v>0.108</v>
      </c>
      <c r="AM340" s="9">
        <v>0.37</v>
      </c>
      <c r="AN340" s="10">
        <v>5.0999999999999997E-2</v>
      </c>
      <c r="AO340" s="10">
        <v>0.67100000000000004</v>
      </c>
      <c r="AP340" s="10">
        <v>0.56000000000000005</v>
      </c>
      <c r="AQ340" s="9">
        <v>28787</v>
      </c>
      <c r="AR340" s="9">
        <v>0.63300000000000001</v>
      </c>
      <c r="AS340" s="10" t="s">
        <v>222</v>
      </c>
      <c r="AT340" s="9" t="s">
        <v>297</v>
      </c>
      <c r="AU340" s="16">
        <v>0.61236987140232702</v>
      </c>
      <c r="AV340" s="1" t="str">
        <f t="shared" si="5"/>
        <v>yes</v>
      </c>
    </row>
    <row r="341" spans="1:48" ht="14.25" hidden="1" customHeight="1">
      <c r="A341" s="7">
        <v>950</v>
      </c>
      <c r="B341" s="8" t="s">
        <v>1702</v>
      </c>
      <c r="C341" s="8" t="s">
        <v>1703</v>
      </c>
      <c r="D341" s="9" t="s">
        <v>63</v>
      </c>
      <c r="E341" s="9" t="s">
        <v>59</v>
      </c>
      <c r="F341" s="9" t="s">
        <v>361</v>
      </c>
      <c r="G341" s="9">
        <v>1255</v>
      </c>
      <c r="H341" s="10">
        <v>0.53500000000000003</v>
      </c>
      <c r="I341" s="10">
        <v>0.36499999999999999</v>
      </c>
      <c r="J341" s="10">
        <v>0.20399999999999999</v>
      </c>
      <c r="K341" s="10">
        <v>0.90300000000000002</v>
      </c>
      <c r="L341" s="10">
        <v>9.5000000000000001E-2</v>
      </c>
      <c r="M341" s="10">
        <v>0.15</v>
      </c>
      <c r="N341" s="10">
        <v>0.86</v>
      </c>
      <c r="O341" s="9">
        <v>30955.33</v>
      </c>
      <c r="P341" s="9">
        <v>1034</v>
      </c>
      <c r="Q341" s="9">
        <v>227</v>
      </c>
      <c r="R341" s="9">
        <v>6653</v>
      </c>
      <c r="S341" s="11" t="s">
        <v>55</v>
      </c>
      <c r="T341" s="9" t="s">
        <v>55</v>
      </c>
      <c r="U341" s="9" t="s">
        <v>55</v>
      </c>
      <c r="V341" s="11" t="s">
        <v>55</v>
      </c>
      <c r="W341" s="11">
        <v>115188</v>
      </c>
      <c r="X341" s="11">
        <v>115695</v>
      </c>
      <c r="Y341" s="11">
        <v>87858</v>
      </c>
      <c r="Z341" s="11">
        <v>74808</v>
      </c>
      <c r="AA341" s="11">
        <v>5150</v>
      </c>
      <c r="AB341" s="11">
        <v>5150</v>
      </c>
      <c r="AC341" s="9" t="s">
        <v>55</v>
      </c>
      <c r="AD341" s="10">
        <v>0.74</v>
      </c>
      <c r="AE341" s="10">
        <v>0.16</v>
      </c>
      <c r="AF341" s="10">
        <v>0.372</v>
      </c>
      <c r="AG341" s="9">
        <v>1491.67</v>
      </c>
      <c r="AH341" s="9">
        <v>2824.33</v>
      </c>
      <c r="AI341" s="9">
        <v>20.75</v>
      </c>
      <c r="AJ341" s="9">
        <v>10.96</v>
      </c>
      <c r="AK341" s="9">
        <v>0.52815000000000001</v>
      </c>
      <c r="AL341" s="10" t="s">
        <v>55</v>
      </c>
      <c r="AM341" s="10" t="s">
        <v>55</v>
      </c>
      <c r="AN341" s="10">
        <v>3.6999999999999998E-2</v>
      </c>
      <c r="AO341" s="10">
        <v>0.124</v>
      </c>
      <c r="AP341" s="10">
        <v>0.20399999999999999</v>
      </c>
      <c r="AQ341" s="9">
        <v>33469</v>
      </c>
      <c r="AR341" s="9">
        <v>0.255</v>
      </c>
      <c r="AS341" s="10">
        <v>0.08</v>
      </c>
      <c r="AT341" s="9" t="s">
        <v>1704</v>
      </c>
      <c r="AU341" s="16">
        <v>0.79681274900398402</v>
      </c>
      <c r="AV341" s="1" t="str">
        <f t="shared" si="5"/>
        <v>no</v>
      </c>
    </row>
    <row r="342" spans="1:48" ht="14.25" hidden="1" customHeight="1">
      <c r="A342" s="7">
        <v>952</v>
      </c>
      <c r="B342" s="8" t="s">
        <v>1707</v>
      </c>
      <c r="C342" s="8" t="s">
        <v>1703</v>
      </c>
      <c r="D342" s="9" t="s">
        <v>63</v>
      </c>
      <c r="E342" s="9" t="s">
        <v>51</v>
      </c>
      <c r="F342" s="9" t="s">
        <v>77</v>
      </c>
      <c r="G342" s="9">
        <v>1080</v>
      </c>
      <c r="H342" s="10">
        <v>0.41899999999999998</v>
      </c>
      <c r="I342" s="10">
        <v>0.29799999999999999</v>
      </c>
      <c r="J342" s="10">
        <v>0.182</v>
      </c>
      <c r="K342" s="10">
        <v>0.88300000000000001</v>
      </c>
      <c r="L342" s="10">
        <v>0.32300000000000001</v>
      </c>
      <c r="M342" s="10">
        <v>0.33800000000000002</v>
      </c>
      <c r="N342" s="10">
        <v>0.71</v>
      </c>
      <c r="O342" s="9">
        <v>22318.44</v>
      </c>
      <c r="P342" s="9">
        <v>904</v>
      </c>
      <c r="Q342" s="9">
        <v>108</v>
      </c>
      <c r="R342" s="9">
        <v>3551</v>
      </c>
      <c r="S342" s="11">
        <v>13567</v>
      </c>
      <c r="T342" s="9" t="s">
        <v>120</v>
      </c>
      <c r="U342" s="9" t="s">
        <v>1708</v>
      </c>
      <c r="V342" s="11">
        <v>8271</v>
      </c>
      <c r="W342" s="11">
        <v>87488</v>
      </c>
      <c r="X342" s="11">
        <v>99504</v>
      </c>
      <c r="Y342" s="11">
        <v>79011</v>
      </c>
      <c r="Z342" s="11">
        <v>68238</v>
      </c>
      <c r="AA342" s="11">
        <v>7260</v>
      </c>
      <c r="AB342" s="11">
        <v>19760</v>
      </c>
      <c r="AC342" s="9" t="s">
        <v>1709</v>
      </c>
      <c r="AD342" s="10">
        <v>0.28999999999999998</v>
      </c>
      <c r="AE342" s="10">
        <v>0.32</v>
      </c>
      <c r="AF342" s="10">
        <v>0.36799999999999999</v>
      </c>
      <c r="AG342" s="9">
        <v>1005.33</v>
      </c>
      <c r="AH342" s="9">
        <v>1979.67</v>
      </c>
      <c r="AI342" s="9">
        <v>22.2</v>
      </c>
      <c r="AJ342" s="9">
        <v>11.273999999999999</v>
      </c>
      <c r="AK342" s="9">
        <v>0.50783</v>
      </c>
      <c r="AL342" s="10">
        <v>0.26600000000000001</v>
      </c>
      <c r="AM342" s="10">
        <v>0.33900000000000002</v>
      </c>
      <c r="AN342" s="10">
        <v>2.7E-2</v>
      </c>
      <c r="AO342" s="10">
        <v>0.115</v>
      </c>
      <c r="AP342" s="10">
        <v>0.20399999999999999</v>
      </c>
      <c r="AQ342" s="9">
        <v>28622</v>
      </c>
      <c r="AR342" s="9">
        <v>0.31900000000000001</v>
      </c>
      <c r="AS342" s="10">
        <v>8.8999999999999996E-2</v>
      </c>
      <c r="AT342" s="10">
        <v>0.129</v>
      </c>
      <c r="AU342" s="16">
        <v>0.75815011372251706</v>
      </c>
      <c r="AV342" s="1" t="str">
        <f t="shared" si="5"/>
        <v>yes</v>
      </c>
    </row>
    <row r="343" spans="1:48" ht="14.25" hidden="1" customHeight="1">
      <c r="A343" s="7">
        <v>969</v>
      </c>
      <c r="B343" s="8" t="s">
        <v>1736</v>
      </c>
      <c r="C343" s="8" t="s">
        <v>1735</v>
      </c>
      <c r="D343" s="9" t="s">
        <v>63</v>
      </c>
      <c r="E343" s="9" t="s">
        <v>51</v>
      </c>
      <c r="F343" s="9" t="s">
        <v>64</v>
      </c>
      <c r="G343" s="9">
        <v>1360</v>
      </c>
      <c r="H343" s="10">
        <v>0.89700000000000002</v>
      </c>
      <c r="I343" s="10">
        <v>0.88200000000000001</v>
      </c>
      <c r="J343" s="10">
        <v>0.81499999999999995</v>
      </c>
      <c r="K343" s="10">
        <v>0.74299999999999999</v>
      </c>
      <c r="L343" s="10">
        <v>1.2999999999999999E-2</v>
      </c>
      <c r="M343" s="10">
        <v>0.111</v>
      </c>
      <c r="N343" s="10">
        <v>0.95</v>
      </c>
      <c r="O343" s="9">
        <v>8109.64</v>
      </c>
      <c r="P343" s="9">
        <v>565</v>
      </c>
      <c r="Q343" s="9">
        <v>256</v>
      </c>
      <c r="R343" s="9">
        <v>2010</v>
      </c>
      <c r="S343" s="9">
        <v>27000</v>
      </c>
      <c r="T343" s="9" t="s">
        <v>1737</v>
      </c>
      <c r="U343" s="9" t="s">
        <v>519</v>
      </c>
      <c r="V343" s="9">
        <v>14326</v>
      </c>
      <c r="W343" s="11">
        <v>107403</v>
      </c>
      <c r="X343" s="11">
        <v>130464</v>
      </c>
      <c r="Y343" s="11">
        <v>99207</v>
      </c>
      <c r="Z343" s="11">
        <v>73548</v>
      </c>
      <c r="AA343" s="11">
        <v>19372</v>
      </c>
      <c r="AB343" s="11">
        <v>41072</v>
      </c>
      <c r="AC343" s="9" t="s">
        <v>1738</v>
      </c>
      <c r="AD343" s="10">
        <v>0.90600000000000003</v>
      </c>
      <c r="AE343" s="10">
        <v>0.1</v>
      </c>
      <c r="AF343" s="10">
        <v>0.11</v>
      </c>
      <c r="AG343" s="9">
        <v>737.33</v>
      </c>
      <c r="AH343" s="9">
        <v>1446.33</v>
      </c>
      <c r="AI343" s="9">
        <v>11</v>
      </c>
      <c r="AJ343" s="9">
        <v>5.6070000000000002</v>
      </c>
      <c r="AK343" s="9">
        <v>0.50978999999999997</v>
      </c>
      <c r="AL343" s="9">
        <v>0.20100000000000001</v>
      </c>
      <c r="AM343" s="9">
        <v>0.379</v>
      </c>
      <c r="AN343" s="10">
        <v>7.9000000000000001E-2</v>
      </c>
      <c r="AO343" s="10">
        <v>0.25700000000000001</v>
      </c>
      <c r="AP343" s="10">
        <v>0.36299999999999999</v>
      </c>
      <c r="AQ343" s="9">
        <v>8484</v>
      </c>
      <c r="AR343" s="9">
        <v>0.41499999999999998</v>
      </c>
      <c r="AS343" s="10">
        <v>0.106</v>
      </c>
      <c r="AT343" s="10" t="s">
        <v>1405</v>
      </c>
      <c r="AU343" s="16">
        <v>0.70671378091872794</v>
      </c>
      <c r="AV343" s="1" t="str">
        <f t="shared" si="5"/>
        <v>yes</v>
      </c>
    </row>
    <row r="344" spans="1:48" ht="14.25" hidden="1" customHeight="1">
      <c r="A344" s="7">
        <v>985</v>
      </c>
      <c r="B344" s="8" t="s">
        <v>1758</v>
      </c>
      <c r="C344" s="8" t="s">
        <v>1735</v>
      </c>
      <c r="D344" s="9" t="s">
        <v>63</v>
      </c>
      <c r="E344" s="9" t="s">
        <v>51</v>
      </c>
      <c r="F344" s="9" t="s">
        <v>77</v>
      </c>
      <c r="G344" s="9">
        <v>1030</v>
      </c>
      <c r="H344" s="10">
        <v>0.52400000000000002</v>
      </c>
      <c r="I344" s="9">
        <v>0.46700000000000003</v>
      </c>
      <c r="J344" s="9">
        <v>0.25800000000000001</v>
      </c>
      <c r="K344" s="10">
        <v>0.81499999999999995</v>
      </c>
      <c r="L344" s="10">
        <v>0.23599999999999999</v>
      </c>
      <c r="M344" s="10">
        <v>0.439</v>
      </c>
      <c r="N344" s="10">
        <v>0.82</v>
      </c>
      <c r="O344" s="9">
        <v>19949.169999999998</v>
      </c>
      <c r="P344" s="9">
        <v>1082</v>
      </c>
      <c r="Q344" s="9">
        <v>254</v>
      </c>
      <c r="R344" s="9">
        <v>3951</v>
      </c>
      <c r="S344" s="9">
        <v>13555</v>
      </c>
      <c r="T344" s="9" t="s">
        <v>1759</v>
      </c>
      <c r="U344" s="9" t="s">
        <v>634</v>
      </c>
      <c r="V344" s="9">
        <v>9221</v>
      </c>
      <c r="W344" s="11">
        <v>95319</v>
      </c>
      <c r="X344" s="11">
        <v>111735</v>
      </c>
      <c r="Y344" s="11">
        <v>83691</v>
      </c>
      <c r="Z344" s="11">
        <v>72351</v>
      </c>
      <c r="AA344" s="11">
        <v>9480</v>
      </c>
      <c r="AB344" s="11">
        <v>26220</v>
      </c>
      <c r="AC344" s="9" t="s">
        <v>53</v>
      </c>
      <c r="AD344" s="10">
        <v>0.51400000000000001</v>
      </c>
      <c r="AE344" s="10">
        <v>0.39</v>
      </c>
      <c r="AF344" s="10">
        <v>0.36499999999999999</v>
      </c>
      <c r="AG344" s="9">
        <v>869</v>
      </c>
      <c r="AH344" s="9">
        <v>1562.67</v>
      </c>
      <c r="AI344" s="9">
        <v>22.96</v>
      </c>
      <c r="AJ344" s="9">
        <v>12.766</v>
      </c>
      <c r="AK344" s="9">
        <v>0.55610000000000004</v>
      </c>
      <c r="AL344" s="9">
        <v>3.7999999999999999E-2</v>
      </c>
      <c r="AM344" s="9">
        <v>0.56299999999999994</v>
      </c>
      <c r="AN344" s="10">
        <v>3.3000000000000002E-2</v>
      </c>
      <c r="AO344" s="10">
        <v>0.41699999999999998</v>
      </c>
      <c r="AP344" s="10">
        <v>0.36299999999999999</v>
      </c>
      <c r="AQ344" s="9">
        <v>24672</v>
      </c>
      <c r="AR344" s="9">
        <v>0.46500000000000002</v>
      </c>
      <c r="AS344" s="10" t="s">
        <v>1324</v>
      </c>
      <c r="AT344" s="10">
        <v>0.01</v>
      </c>
      <c r="AU344" s="16">
        <v>0.68259385665529004</v>
      </c>
      <c r="AV344" s="1" t="str">
        <f t="shared" si="5"/>
        <v>yes</v>
      </c>
    </row>
    <row r="345" spans="1:48" ht="14.25" hidden="1" customHeight="1">
      <c r="A345" s="7">
        <v>967</v>
      </c>
      <c r="B345" s="8" t="s">
        <v>1731</v>
      </c>
      <c r="C345" s="8" t="s">
        <v>1715</v>
      </c>
      <c r="D345" s="9" t="s">
        <v>63</v>
      </c>
      <c r="E345" s="9" t="s">
        <v>51</v>
      </c>
      <c r="F345" s="9" t="s">
        <v>64</v>
      </c>
      <c r="G345" s="9">
        <v>1195</v>
      </c>
      <c r="H345" s="10">
        <v>0.76700000000000002</v>
      </c>
      <c r="I345" s="10">
        <v>0.75</v>
      </c>
      <c r="J345" s="10">
        <v>0.66400000000000003</v>
      </c>
      <c r="K345" s="10">
        <v>0.85599999999999998</v>
      </c>
      <c r="L345" s="10">
        <v>8.8999999999999996E-2</v>
      </c>
      <c r="M345" s="10">
        <v>0.252</v>
      </c>
      <c r="N345" s="10">
        <v>0.86</v>
      </c>
      <c r="O345" s="9">
        <v>11882.68</v>
      </c>
      <c r="P345" s="9">
        <v>362</v>
      </c>
      <c r="Q345" s="9">
        <v>224</v>
      </c>
      <c r="R345" s="9">
        <v>2496</v>
      </c>
      <c r="S345" s="11">
        <v>27392</v>
      </c>
      <c r="T345" s="9" t="s">
        <v>120</v>
      </c>
      <c r="U345" s="9" t="s">
        <v>1732</v>
      </c>
      <c r="V345" s="11">
        <v>17130</v>
      </c>
      <c r="W345" s="11">
        <v>97867</v>
      </c>
      <c r="X345" s="11">
        <v>118908</v>
      </c>
      <c r="Y345" s="11">
        <v>90531</v>
      </c>
      <c r="Z345" s="11">
        <v>73881</v>
      </c>
      <c r="AA345" s="11">
        <v>16768</v>
      </c>
      <c r="AB345" s="11">
        <v>39160</v>
      </c>
      <c r="AC345" s="9" t="s">
        <v>1733</v>
      </c>
      <c r="AD345" s="10">
        <v>0.75800000000000001</v>
      </c>
      <c r="AE345" s="10">
        <v>0.19</v>
      </c>
      <c r="AF345" s="10">
        <v>0.17399999999999999</v>
      </c>
      <c r="AG345" s="9">
        <v>1326</v>
      </c>
      <c r="AH345" s="9">
        <v>2299.67</v>
      </c>
      <c r="AI345" s="9">
        <v>8.9600000000000009</v>
      </c>
      <c r="AJ345" s="9">
        <v>5.1669999999999998</v>
      </c>
      <c r="AK345" s="9">
        <v>0.57660999999999996</v>
      </c>
      <c r="AL345" s="10">
        <v>0.17199999999999999</v>
      </c>
      <c r="AM345" s="10">
        <v>0.35399999999999998</v>
      </c>
      <c r="AN345" s="10">
        <v>5.8000000000000003E-2</v>
      </c>
      <c r="AO345" s="10">
        <v>0.114</v>
      </c>
      <c r="AP345" s="10">
        <v>6.3E-2</v>
      </c>
      <c r="AQ345" s="9">
        <v>12815</v>
      </c>
      <c r="AR345" s="9">
        <v>1.3109999999999999</v>
      </c>
      <c r="AS345" s="10" t="s">
        <v>970</v>
      </c>
      <c r="AT345" s="10">
        <v>8.9999999999999993E-3</v>
      </c>
      <c r="AU345" s="16">
        <v>0.43271311120726963</v>
      </c>
      <c r="AV345" s="1" t="str">
        <f t="shared" si="5"/>
        <v>yes</v>
      </c>
    </row>
    <row r="346" spans="1:48" ht="14.25" hidden="1" customHeight="1">
      <c r="A346" s="7">
        <v>1038</v>
      </c>
      <c r="B346" s="8" t="s">
        <v>1823</v>
      </c>
      <c r="C346" s="8" t="s">
        <v>1813</v>
      </c>
      <c r="D346" s="9" t="s">
        <v>63</v>
      </c>
      <c r="E346" s="9" t="s">
        <v>59</v>
      </c>
      <c r="F346" s="9" t="s">
        <v>361</v>
      </c>
      <c r="G346" s="9">
        <v>1185</v>
      </c>
      <c r="H346" s="10">
        <v>0.79700000000000004</v>
      </c>
      <c r="I346" s="10">
        <v>0.78400000000000003</v>
      </c>
      <c r="J346" s="10">
        <v>0.58299999999999996</v>
      </c>
      <c r="K346" s="10">
        <v>0.72499999999999998</v>
      </c>
      <c r="L346" s="10">
        <v>0.04</v>
      </c>
      <c r="M346" s="10">
        <v>0.129</v>
      </c>
      <c r="N346" s="10">
        <v>0.9</v>
      </c>
      <c r="O346" s="9">
        <v>10620.21</v>
      </c>
      <c r="P346" s="9">
        <v>627</v>
      </c>
      <c r="Q346" s="9">
        <v>470</v>
      </c>
      <c r="R346" s="9">
        <v>2348</v>
      </c>
      <c r="S346" s="9" t="s">
        <v>55</v>
      </c>
      <c r="T346" s="9" t="s">
        <v>55</v>
      </c>
      <c r="U346" s="9" t="s">
        <v>55</v>
      </c>
      <c r="V346" s="9" t="s">
        <v>55</v>
      </c>
      <c r="W346" s="11">
        <v>97706</v>
      </c>
      <c r="X346" s="11">
        <v>119304</v>
      </c>
      <c r="Y346" s="11">
        <v>86292</v>
      </c>
      <c r="Z346" s="11">
        <v>75645</v>
      </c>
      <c r="AA346" s="11">
        <v>37170</v>
      </c>
      <c r="AB346" s="11">
        <v>37170</v>
      </c>
      <c r="AC346" s="9" t="s">
        <v>55</v>
      </c>
      <c r="AD346" s="10">
        <v>0.72899999999999998</v>
      </c>
      <c r="AE346" s="10">
        <v>0.16</v>
      </c>
      <c r="AF346" s="10">
        <v>0.158</v>
      </c>
      <c r="AG346" s="9">
        <v>850.33</v>
      </c>
      <c r="AH346" s="9">
        <v>1428.67</v>
      </c>
      <c r="AI346" s="9">
        <v>12.49</v>
      </c>
      <c r="AJ346" s="9">
        <v>7.4340000000000002</v>
      </c>
      <c r="AK346" s="9">
        <v>0.59519</v>
      </c>
      <c r="AL346" s="9" t="s">
        <v>55</v>
      </c>
      <c r="AM346" s="9" t="s">
        <v>55</v>
      </c>
      <c r="AN346" s="10">
        <v>5.3999999999999999E-2</v>
      </c>
      <c r="AO346" s="10">
        <v>0.20699999999999999</v>
      </c>
      <c r="AP346" s="10">
        <v>0.17599999999999999</v>
      </c>
      <c r="AQ346" s="9">
        <v>11491</v>
      </c>
      <c r="AR346" s="9">
        <v>0.84099999999999997</v>
      </c>
      <c r="AS346" s="10" t="s">
        <v>796</v>
      </c>
      <c r="AT346" s="10">
        <v>6.8000000000000005E-2</v>
      </c>
      <c r="AU346" s="16">
        <v>0.54318305268875611</v>
      </c>
      <c r="AV346" s="1" t="str">
        <f t="shared" si="5"/>
        <v>yes</v>
      </c>
    </row>
    <row r="347" spans="1:48" ht="14.25" hidden="1" customHeight="1">
      <c r="A347" s="7">
        <v>1057</v>
      </c>
      <c r="B347" s="8" t="s">
        <v>1845</v>
      </c>
      <c r="C347" s="8" t="s">
        <v>1846</v>
      </c>
      <c r="D347" s="9" t="s">
        <v>63</v>
      </c>
      <c r="E347" s="9" t="s">
        <v>51</v>
      </c>
      <c r="F347" s="9" t="s">
        <v>64</v>
      </c>
      <c r="G347" s="9">
        <v>1102.5</v>
      </c>
      <c r="H347" s="10">
        <v>0.55200000000000005</v>
      </c>
      <c r="I347" s="10">
        <v>0.48399999999999999</v>
      </c>
      <c r="J347" s="10">
        <v>0.25700000000000001</v>
      </c>
      <c r="K347" s="10">
        <v>0.79400000000000004</v>
      </c>
      <c r="L347" s="10">
        <v>0.16400000000000001</v>
      </c>
      <c r="M347" s="10">
        <v>0.36199999999999999</v>
      </c>
      <c r="N347" s="10">
        <v>0.77</v>
      </c>
      <c r="O347" s="9">
        <v>10994.31</v>
      </c>
      <c r="P347" s="9">
        <v>492</v>
      </c>
      <c r="Q347" s="9">
        <v>222</v>
      </c>
      <c r="R347" s="9">
        <v>2185</v>
      </c>
      <c r="S347" s="9">
        <v>26361</v>
      </c>
      <c r="T347" s="9" t="s">
        <v>120</v>
      </c>
      <c r="U347" s="9" t="s">
        <v>1444</v>
      </c>
      <c r="V347" s="9">
        <v>14991</v>
      </c>
      <c r="W347" s="9">
        <v>93997</v>
      </c>
      <c r="X347" s="9">
        <v>115281</v>
      </c>
      <c r="Y347" s="9">
        <v>81783</v>
      </c>
      <c r="Z347" s="9">
        <v>76752</v>
      </c>
      <c r="AA347" s="11">
        <v>4892</v>
      </c>
      <c r="AB347" s="11">
        <v>15632</v>
      </c>
      <c r="AC347" s="9" t="s">
        <v>1847</v>
      </c>
      <c r="AD347" s="10">
        <v>0.47099999999999997</v>
      </c>
      <c r="AE347" s="10">
        <v>0.21</v>
      </c>
      <c r="AF347" s="10">
        <v>0.23200000000000001</v>
      </c>
      <c r="AG347" s="9">
        <v>1032</v>
      </c>
      <c r="AH347" s="9">
        <v>2083.67</v>
      </c>
      <c r="AI347" s="9">
        <v>10.65</v>
      </c>
      <c r="AJ347" s="9">
        <v>5.2759999999999998</v>
      </c>
      <c r="AK347" s="9">
        <v>0.49528</v>
      </c>
      <c r="AL347" s="9">
        <v>0.19900000000000001</v>
      </c>
      <c r="AM347" s="9">
        <v>0.38400000000000001</v>
      </c>
      <c r="AN347" s="10">
        <v>6.5000000000000002E-2</v>
      </c>
      <c r="AO347" s="10">
        <v>0.11899999999999999</v>
      </c>
      <c r="AP347" s="9">
        <v>0.155</v>
      </c>
      <c r="AQ347" s="9">
        <v>12648</v>
      </c>
      <c r="AR347" s="9">
        <v>0.71599999999999997</v>
      </c>
      <c r="AS347" s="9">
        <v>3.5999999999999997E-2</v>
      </c>
      <c r="AT347" s="9">
        <v>8.1000000000000003E-2</v>
      </c>
      <c r="AU347" s="16">
        <v>0.58275058275058278</v>
      </c>
      <c r="AV347" s="1" t="str">
        <f t="shared" si="5"/>
        <v>yes</v>
      </c>
    </row>
    <row r="348" spans="1:48" ht="14.25" hidden="1" customHeight="1">
      <c r="A348" s="7">
        <v>28</v>
      </c>
      <c r="B348" s="8" t="s">
        <v>158</v>
      </c>
      <c r="C348" s="8" t="s">
        <v>159</v>
      </c>
      <c r="D348" s="9" t="s">
        <v>150</v>
      </c>
      <c r="E348" s="9" t="s">
        <v>51</v>
      </c>
      <c r="F348" s="9" t="s">
        <v>160</v>
      </c>
      <c r="G348" s="9">
        <v>990</v>
      </c>
      <c r="H348" s="10">
        <v>0.3</v>
      </c>
      <c r="I348" s="10">
        <v>0.111</v>
      </c>
      <c r="J348" s="10">
        <v>0.111</v>
      </c>
      <c r="K348" s="10">
        <v>0.80500000000000005</v>
      </c>
      <c r="L348" s="10">
        <v>0.49199999999999999</v>
      </c>
      <c r="M348" s="10">
        <v>0.73099999999999998</v>
      </c>
      <c r="N348" s="10">
        <v>0.72</v>
      </c>
      <c r="O348" s="9">
        <v>8293.6</v>
      </c>
      <c r="P348" s="9">
        <v>500</v>
      </c>
      <c r="Q348" s="9">
        <v>172</v>
      </c>
      <c r="R348" s="9">
        <v>1418</v>
      </c>
      <c r="S348" s="11">
        <v>14090</v>
      </c>
      <c r="T348" s="9" t="s">
        <v>161</v>
      </c>
      <c r="U348" s="9" t="s">
        <v>162</v>
      </c>
      <c r="V348" s="11">
        <v>8344</v>
      </c>
      <c r="W348" s="11">
        <v>77052</v>
      </c>
      <c r="X348" s="11">
        <v>85455</v>
      </c>
      <c r="Y348" s="11">
        <v>68229</v>
      </c>
      <c r="Z348" s="11">
        <v>57492</v>
      </c>
      <c r="AA348" s="11">
        <v>7624</v>
      </c>
      <c r="AB348" s="11">
        <v>17956</v>
      </c>
      <c r="AC348" s="9" t="s">
        <v>162</v>
      </c>
      <c r="AD348" s="10">
        <v>0.20100000000000001</v>
      </c>
      <c r="AE348" s="10">
        <v>0.54</v>
      </c>
      <c r="AF348" s="10">
        <v>0.4</v>
      </c>
      <c r="AG348" s="9">
        <v>442</v>
      </c>
      <c r="AH348" s="9">
        <v>889.33</v>
      </c>
      <c r="AI348" s="9">
        <v>18.760000000000002</v>
      </c>
      <c r="AJ348" s="9">
        <v>9.3260000000000005</v>
      </c>
      <c r="AK348" s="9">
        <v>0.497</v>
      </c>
      <c r="AL348" s="10">
        <v>7.9000000000000001E-2</v>
      </c>
      <c r="AM348" s="10">
        <v>0.39400000000000002</v>
      </c>
      <c r="AN348" s="10">
        <v>0.04</v>
      </c>
      <c r="AO348" s="10">
        <v>0.38800000000000001</v>
      </c>
      <c r="AP348" s="10">
        <v>0.26300000000000001</v>
      </c>
      <c r="AQ348" s="9">
        <v>11891</v>
      </c>
      <c r="AR348" s="9">
        <v>0.221</v>
      </c>
      <c r="AS348" s="9" t="s">
        <v>163</v>
      </c>
      <c r="AT348" s="10">
        <v>0.1</v>
      </c>
      <c r="AU348" s="16">
        <v>0.819000819000819</v>
      </c>
      <c r="AV348" s="1" t="str">
        <f t="shared" si="5"/>
        <v>yes</v>
      </c>
    </row>
    <row r="349" spans="1:48" ht="14.25" hidden="1" customHeight="1">
      <c r="A349" s="7">
        <v>1133</v>
      </c>
      <c r="B349" s="8" t="s">
        <v>1964</v>
      </c>
      <c r="C349" s="8" t="s">
        <v>149</v>
      </c>
      <c r="D349" s="9" t="s">
        <v>150</v>
      </c>
      <c r="E349" s="9" t="s">
        <v>151</v>
      </c>
      <c r="F349" s="9" t="s">
        <v>338</v>
      </c>
      <c r="G349" s="9" t="s">
        <v>55</v>
      </c>
      <c r="H349" s="10">
        <v>5.8999999999999997E-2</v>
      </c>
      <c r="I349" s="10">
        <v>5.2999999999999999E-2</v>
      </c>
      <c r="J349" s="9">
        <v>0.04</v>
      </c>
      <c r="K349" s="10">
        <v>0.79400000000000004</v>
      </c>
      <c r="L349" s="9" t="s">
        <v>55</v>
      </c>
      <c r="M349" s="9" t="s">
        <v>55</v>
      </c>
      <c r="N349" s="10">
        <v>0.25</v>
      </c>
      <c r="O349" s="9">
        <v>8657</v>
      </c>
      <c r="P349" s="9">
        <v>645</v>
      </c>
      <c r="Q349" s="9">
        <v>293</v>
      </c>
      <c r="R349" s="9">
        <v>671</v>
      </c>
      <c r="S349" s="9" t="s">
        <v>55</v>
      </c>
      <c r="T349" s="9" t="s">
        <v>55</v>
      </c>
      <c r="U349" s="9" t="s">
        <v>55</v>
      </c>
      <c r="V349" s="9" t="s">
        <v>55</v>
      </c>
      <c r="W349" s="11">
        <v>65842</v>
      </c>
      <c r="X349" s="11">
        <v>50760</v>
      </c>
      <c r="Y349" s="11">
        <v>51687</v>
      </c>
      <c r="Z349" s="11">
        <v>48978</v>
      </c>
      <c r="AA349" s="11">
        <v>18084</v>
      </c>
      <c r="AB349" s="11">
        <v>18084</v>
      </c>
      <c r="AC349" s="9" t="s">
        <v>55</v>
      </c>
      <c r="AD349" s="10">
        <v>3.3000000000000002E-2</v>
      </c>
      <c r="AE349" s="10">
        <v>0.8</v>
      </c>
      <c r="AF349" s="9">
        <v>0.72199999999999998</v>
      </c>
      <c r="AG349" s="9">
        <v>366.67</v>
      </c>
      <c r="AH349" s="9">
        <v>268</v>
      </c>
      <c r="AI349" s="9">
        <v>23.61</v>
      </c>
      <c r="AJ349" s="9">
        <v>32.302</v>
      </c>
      <c r="AK349" s="9">
        <v>1.36816</v>
      </c>
      <c r="AL349" s="9" t="s">
        <v>55</v>
      </c>
      <c r="AM349" s="9" t="s">
        <v>55</v>
      </c>
      <c r="AN349" s="10">
        <v>6.0000000000000001E-3</v>
      </c>
      <c r="AO349" s="10">
        <v>0.45600000000000002</v>
      </c>
      <c r="AP349" s="10">
        <v>0.434</v>
      </c>
      <c r="AQ349" s="9">
        <v>8657</v>
      </c>
      <c r="AR349" s="9" t="s">
        <v>55</v>
      </c>
      <c r="AS349" s="9" t="s">
        <v>153</v>
      </c>
      <c r="AT349" s="9">
        <v>2.5999999999999999E-2</v>
      </c>
      <c r="AU349" s="16" t="s">
        <v>2055</v>
      </c>
      <c r="AV349" s="1" t="str">
        <f t="shared" si="5"/>
        <v>yes</v>
      </c>
    </row>
    <row r="350" spans="1:48" ht="14.25" hidden="1" customHeight="1">
      <c r="A350" s="7">
        <v>1122</v>
      </c>
      <c r="B350" s="8" t="s">
        <v>1950</v>
      </c>
      <c r="C350" s="8" t="s">
        <v>149</v>
      </c>
      <c r="D350" s="9" t="s">
        <v>150</v>
      </c>
      <c r="E350" s="9" t="s">
        <v>51</v>
      </c>
      <c r="F350" s="9" t="s">
        <v>160</v>
      </c>
      <c r="G350" s="9">
        <v>1070</v>
      </c>
      <c r="H350" s="10">
        <v>0.63500000000000001</v>
      </c>
      <c r="I350" s="10">
        <v>0.61099999999999999</v>
      </c>
      <c r="J350" s="9">
        <v>0.47</v>
      </c>
      <c r="K350" s="10">
        <v>0.83799999999999997</v>
      </c>
      <c r="L350" s="9">
        <v>0.10199999999999999</v>
      </c>
      <c r="M350" s="9">
        <v>0.5</v>
      </c>
      <c r="N350" s="10">
        <v>0.83</v>
      </c>
      <c r="O350" s="9">
        <v>10082.39</v>
      </c>
      <c r="P350" s="9">
        <v>676</v>
      </c>
      <c r="Q350" s="9">
        <v>101</v>
      </c>
      <c r="R350" s="9">
        <v>2395</v>
      </c>
      <c r="S350" s="9" t="s">
        <v>55</v>
      </c>
      <c r="T350" s="9" t="s">
        <v>55</v>
      </c>
      <c r="U350" s="9" t="s">
        <v>55</v>
      </c>
      <c r="V350" s="9" t="s">
        <v>55</v>
      </c>
      <c r="W350" s="11">
        <v>97577</v>
      </c>
      <c r="X350" s="11">
        <v>123903</v>
      </c>
      <c r="Y350" s="11">
        <v>81783</v>
      </c>
      <c r="Z350" s="11">
        <v>68418</v>
      </c>
      <c r="AA350" s="11">
        <v>10158</v>
      </c>
      <c r="AB350" s="11">
        <v>25458</v>
      </c>
      <c r="AC350" s="9" t="s">
        <v>55</v>
      </c>
      <c r="AD350" s="10">
        <v>0.58899999999999997</v>
      </c>
      <c r="AE350" s="10">
        <v>0.39</v>
      </c>
      <c r="AF350" s="9">
        <v>0.41699999999999998</v>
      </c>
      <c r="AG350" s="9">
        <v>463.33</v>
      </c>
      <c r="AH350" s="9">
        <v>526</v>
      </c>
      <c r="AI350" s="9">
        <v>21.76</v>
      </c>
      <c r="AJ350" s="9">
        <v>19.167999999999999</v>
      </c>
      <c r="AK350" s="9">
        <v>0.88085999999999998</v>
      </c>
      <c r="AL350" s="9" t="s">
        <v>55</v>
      </c>
      <c r="AM350" s="9" t="s">
        <v>55</v>
      </c>
      <c r="AN350" s="10">
        <v>2.5000000000000001E-2</v>
      </c>
      <c r="AO350" s="10">
        <v>0.43099999999999999</v>
      </c>
      <c r="AP350" s="10">
        <v>0.434</v>
      </c>
      <c r="AQ350" s="9">
        <v>10952</v>
      </c>
      <c r="AR350" s="9">
        <v>1.5089999999999999</v>
      </c>
      <c r="AS350" s="9">
        <v>3.0000000000000001E-3</v>
      </c>
      <c r="AT350" s="9">
        <v>4.5999999999999999E-2</v>
      </c>
      <c r="AU350" s="16">
        <v>0.39856516540454368</v>
      </c>
      <c r="AV350" s="1" t="str">
        <f t="shared" si="5"/>
        <v>yes</v>
      </c>
    </row>
    <row r="351" spans="1:48" ht="14.25" hidden="1" customHeight="1">
      <c r="A351" s="7">
        <v>25</v>
      </c>
      <c r="B351" s="8" t="s">
        <v>148</v>
      </c>
      <c r="C351" s="8" t="s">
        <v>149</v>
      </c>
      <c r="D351" s="9" t="s">
        <v>150</v>
      </c>
      <c r="E351" s="9" t="s">
        <v>151</v>
      </c>
      <c r="F351" s="9" t="s">
        <v>152</v>
      </c>
      <c r="G351" s="9" t="s">
        <v>55</v>
      </c>
      <c r="H351" s="10">
        <v>0.33600000000000002</v>
      </c>
      <c r="I351" s="10">
        <v>0.309</v>
      </c>
      <c r="J351" s="10">
        <v>0.224</v>
      </c>
      <c r="K351" s="10">
        <v>0.623</v>
      </c>
      <c r="L351" s="10">
        <v>0.69599999999999995</v>
      </c>
      <c r="M351" s="10">
        <v>0.82799999999999996</v>
      </c>
      <c r="N351" s="10">
        <v>0.67</v>
      </c>
      <c r="O351" s="9">
        <v>34789.69</v>
      </c>
      <c r="P351" s="9">
        <v>6588</v>
      </c>
      <c r="Q351" s="9">
        <v>74</v>
      </c>
      <c r="R351" s="9">
        <v>9430</v>
      </c>
      <c r="S351" s="9" t="s">
        <v>55</v>
      </c>
      <c r="T351" s="9" t="s">
        <v>55</v>
      </c>
      <c r="U351" s="9" t="s">
        <v>55</v>
      </c>
      <c r="V351" s="9" t="s">
        <v>55</v>
      </c>
      <c r="W351" s="11">
        <v>70132</v>
      </c>
      <c r="X351" s="11">
        <v>75474</v>
      </c>
      <c r="Y351" s="11">
        <v>78066</v>
      </c>
      <c r="Z351" s="11">
        <v>59454</v>
      </c>
      <c r="AA351" s="11">
        <v>17050</v>
      </c>
      <c r="AB351" s="11">
        <v>17050</v>
      </c>
      <c r="AC351" s="9" t="s">
        <v>55</v>
      </c>
      <c r="AD351" s="10">
        <v>0.22500000000000001</v>
      </c>
      <c r="AE351" s="10">
        <v>0.45</v>
      </c>
      <c r="AF351" s="10">
        <v>0.47699999999999998</v>
      </c>
      <c r="AG351" s="9">
        <v>341</v>
      </c>
      <c r="AH351" s="9">
        <v>2879.33</v>
      </c>
      <c r="AI351" s="9">
        <v>102.02</v>
      </c>
      <c r="AJ351" s="9">
        <v>12.083</v>
      </c>
      <c r="AK351" s="9">
        <v>0.11842999999999999</v>
      </c>
      <c r="AL351" s="9" t="s">
        <v>55</v>
      </c>
      <c r="AM351" s="9" t="s">
        <v>55</v>
      </c>
      <c r="AN351" s="10">
        <v>0</v>
      </c>
      <c r="AO351" s="10">
        <v>0.45600000000000002</v>
      </c>
      <c r="AP351" s="10">
        <v>0.434</v>
      </c>
      <c r="AQ351" s="9">
        <v>69444</v>
      </c>
      <c r="AR351" s="9">
        <v>23.951000000000001</v>
      </c>
      <c r="AS351" s="10" t="s">
        <v>153</v>
      </c>
      <c r="AT351" s="9">
        <v>0.111</v>
      </c>
      <c r="AU351" s="16">
        <v>4.0078553965772867E-2</v>
      </c>
      <c r="AV351" s="1" t="str">
        <f t="shared" si="5"/>
        <v>no</v>
      </c>
    </row>
    <row r="352" spans="1:48" ht="14.25" hidden="1" customHeight="1">
      <c r="A352" s="7">
        <v>1111</v>
      </c>
      <c r="B352" s="8" t="s">
        <v>1937</v>
      </c>
      <c r="C352" s="8" t="s">
        <v>149</v>
      </c>
      <c r="D352" s="9" t="s">
        <v>150</v>
      </c>
      <c r="E352" s="9" t="s">
        <v>151</v>
      </c>
      <c r="F352" s="9" t="s">
        <v>338</v>
      </c>
      <c r="G352" s="9" t="s">
        <v>55</v>
      </c>
      <c r="H352" s="10" t="s">
        <v>55</v>
      </c>
      <c r="I352" s="10" t="s">
        <v>55</v>
      </c>
      <c r="J352" s="9" t="s">
        <v>55</v>
      </c>
      <c r="K352" s="10">
        <v>1.4999999999999999E-2</v>
      </c>
      <c r="L352" s="9">
        <v>0.81</v>
      </c>
      <c r="M352" s="9" t="s">
        <v>55</v>
      </c>
      <c r="N352" s="10" t="s">
        <v>55</v>
      </c>
      <c r="O352" s="9">
        <v>7384.9</v>
      </c>
      <c r="P352" s="9">
        <v>799</v>
      </c>
      <c r="Q352" s="9">
        <v>399</v>
      </c>
      <c r="R352" s="9">
        <v>57</v>
      </c>
      <c r="S352" s="9" t="s">
        <v>55</v>
      </c>
      <c r="T352" s="9" t="s">
        <v>55</v>
      </c>
      <c r="U352" s="9" t="s">
        <v>55</v>
      </c>
      <c r="V352" s="9" t="s">
        <v>55</v>
      </c>
      <c r="W352" s="11" t="s">
        <v>55</v>
      </c>
      <c r="X352" s="11" t="s">
        <v>55</v>
      </c>
      <c r="Y352" s="11" t="s">
        <v>55</v>
      </c>
      <c r="Z352" s="11" t="s">
        <v>55</v>
      </c>
      <c r="AA352" s="11" t="s">
        <v>55</v>
      </c>
      <c r="AB352" s="11" t="s">
        <v>55</v>
      </c>
      <c r="AC352" s="9" t="s">
        <v>55</v>
      </c>
      <c r="AD352" s="10" t="s">
        <v>55</v>
      </c>
      <c r="AE352" s="10" t="s">
        <v>55</v>
      </c>
      <c r="AF352" s="9">
        <v>0.37</v>
      </c>
      <c r="AG352" s="9">
        <v>207.33</v>
      </c>
      <c r="AH352" s="9">
        <v>390</v>
      </c>
      <c r="AI352" s="9">
        <v>35.619999999999997</v>
      </c>
      <c r="AJ352" s="9">
        <v>18.936</v>
      </c>
      <c r="AK352" s="9">
        <v>0.53161999999999998</v>
      </c>
      <c r="AL352" s="9" t="s">
        <v>55</v>
      </c>
      <c r="AM352" s="9" t="s">
        <v>55</v>
      </c>
      <c r="AN352" s="10">
        <v>0</v>
      </c>
      <c r="AO352" s="10">
        <v>0.34</v>
      </c>
      <c r="AP352" s="10">
        <v>0.434</v>
      </c>
      <c r="AQ352" s="9">
        <v>11029</v>
      </c>
      <c r="AR352" s="9" t="s">
        <v>55</v>
      </c>
      <c r="AS352" s="9">
        <v>9.4E-2</v>
      </c>
      <c r="AT352" s="9" t="s">
        <v>55</v>
      </c>
      <c r="AU352" s="16" t="s">
        <v>2055</v>
      </c>
      <c r="AV352" s="1" t="str">
        <f t="shared" si="5"/>
        <v>yes</v>
      </c>
    </row>
    <row r="353" spans="1:48" ht="14.25" hidden="1" customHeight="1">
      <c r="A353" s="7">
        <v>1152</v>
      </c>
      <c r="B353" s="8" t="s">
        <v>1990</v>
      </c>
      <c r="C353" s="8" t="s">
        <v>149</v>
      </c>
      <c r="D353" s="9" t="s">
        <v>150</v>
      </c>
      <c r="E353" s="9" t="s">
        <v>151</v>
      </c>
      <c r="F353" s="9" t="s">
        <v>152</v>
      </c>
      <c r="G353" s="9" t="s">
        <v>55</v>
      </c>
      <c r="H353" s="10">
        <v>0.11600000000000001</v>
      </c>
      <c r="I353" s="10">
        <v>0.06</v>
      </c>
      <c r="J353" s="9">
        <v>8.9999999999999993E-3</v>
      </c>
      <c r="K353" s="10">
        <v>0.80400000000000005</v>
      </c>
      <c r="L353" s="9" t="s">
        <v>55</v>
      </c>
      <c r="M353" s="9" t="s">
        <v>55</v>
      </c>
      <c r="N353" s="10">
        <v>0.35</v>
      </c>
      <c r="O353" s="9">
        <v>165743</v>
      </c>
      <c r="P353" s="9">
        <v>10229</v>
      </c>
      <c r="Q353" s="9">
        <v>426</v>
      </c>
      <c r="R353" s="9">
        <v>19932</v>
      </c>
      <c r="S353" s="9" t="s">
        <v>55</v>
      </c>
      <c r="T353" s="9" t="s">
        <v>55</v>
      </c>
      <c r="U353" s="9" t="s">
        <v>55</v>
      </c>
      <c r="V353" s="9" t="s">
        <v>55</v>
      </c>
      <c r="W353" s="11" t="s">
        <v>55</v>
      </c>
      <c r="X353" s="11" t="s">
        <v>55</v>
      </c>
      <c r="Y353" s="11" t="s">
        <v>55</v>
      </c>
      <c r="Z353" s="11" t="s">
        <v>55</v>
      </c>
      <c r="AA353" s="11">
        <v>10554</v>
      </c>
      <c r="AB353" s="11">
        <v>10554</v>
      </c>
      <c r="AC353" s="9" t="s">
        <v>55</v>
      </c>
      <c r="AD353" s="10">
        <v>0.14199999999999999</v>
      </c>
      <c r="AE353" s="10">
        <v>0.81</v>
      </c>
      <c r="AF353" s="9">
        <v>0.56699999999999995</v>
      </c>
      <c r="AG353" s="9">
        <v>4140.67</v>
      </c>
      <c r="AH353" s="9">
        <v>5025.33</v>
      </c>
      <c r="AI353" s="9">
        <v>40.03</v>
      </c>
      <c r="AJ353" s="9">
        <v>32.981000000000002</v>
      </c>
      <c r="AK353" s="9">
        <v>0.82396000000000003</v>
      </c>
      <c r="AL353" s="9" t="s">
        <v>55</v>
      </c>
      <c r="AM353" s="9" t="s">
        <v>55</v>
      </c>
      <c r="AN353" s="10">
        <v>1.6E-2</v>
      </c>
      <c r="AO353" s="10">
        <v>0.33700000000000002</v>
      </c>
      <c r="AP353" s="10">
        <v>0.434</v>
      </c>
      <c r="AQ353" s="9">
        <v>165743</v>
      </c>
      <c r="AR353" s="9" t="s">
        <v>55</v>
      </c>
      <c r="AS353" s="9">
        <v>9.7000000000000003E-2</v>
      </c>
      <c r="AT353" s="9" t="s">
        <v>761</v>
      </c>
      <c r="AU353" s="16" t="s">
        <v>2055</v>
      </c>
      <c r="AV353" s="1" t="str">
        <f t="shared" si="5"/>
        <v>no</v>
      </c>
    </row>
    <row r="354" spans="1:48" ht="14.25" hidden="1" customHeight="1">
      <c r="A354" s="7">
        <v>1125</v>
      </c>
      <c r="B354" s="8" t="s">
        <v>1954</v>
      </c>
      <c r="C354" s="8" t="s">
        <v>199</v>
      </c>
      <c r="D354" s="9" t="s">
        <v>150</v>
      </c>
      <c r="E354" s="9" t="s">
        <v>151</v>
      </c>
      <c r="F354" s="9" t="s">
        <v>152</v>
      </c>
      <c r="G354" s="9" t="s">
        <v>55</v>
      </c>
      <c r="H354" s="10" t="s">
        <v>55</v>
      </c>
      <c r="I354" s="10" t="s">
        <v>55</v>
      </c>
      <c r="J354" s="9" t="s">
        <v>55</v>
      </c>
      <c r="K354" s="10">
        <v>0.58599999999999997</v>
      </c>
      <c r="L354" s="9">
        <v>0.77300000000000002</v>
      </c>
      <c r="M354" s="9">
        <v>0.92400000000000004</v>
      </c>
      <c r="N354" s="10">
        <v>0.6</v>
      </c>
      <c r="O354" s="9">
        <v>303.67</v>
      </c>
      <c r="P354" s="9">
        <v>105</v>
      </c>
      <c r="Q354" s="9">
        <v>29</v>
      </c>
      <c r="R354" s="9">
        <v>50</v>
      </c>
      <c r="S354" s="9" t="s">
        <v>55</v>
      </c>
      <c r="T354" s="9" t="s">
        <v>55</v>
      </c>
      <c r="U354" s="9" t="s">
        <v>55</v>
      </c>
      <c r="V354" s="9" t="s">
        <v>55</v>
      </c>
      <c r="W354" s="11" t="s">
        <v>55</v>
      </c>
      <c r="X354" s="11" t="s">
        <v>55</v>
      </c>
      <c r="Y354" s="11" t="s">
        <v>55</v>
      </c>
      <c r="Z354" s="11" t="s">
        <v>55</v>
      </c>
      <c r="AA354" s="11">
        <v>13560</v>
      </c>
      <c r="AB354" s="11">
        <v>13560</v>
      </c>
      <c r="AC354" s="9" t="s">
        <v>55</v>
      </c>
      <c r="AD354" s="10" t="s">
        <v>55</v>
      </c>
      <c r="AE354" s="10">
        <v>0.83</v>
      </c>
      <c r="AF354" s="9">
        <v>0.77900000000000003</v>
      </c>
      <c r="AG354" s="9">
        <v>16.670000000000002</v>
      </c>
      <c r="AH354" s="9">
        <v>17</v>
      </c>
      <c r="AI354" s="9">
        <v>18.22</v>
      </c>
      <c r="AJ354" s="9">
        <v>17.863</v>
      </c>
      <c r="AK354" s="9">
        <v>0.98038999999999998</v>
      </c>
      <c r="AL354" s="9" t="s">
        <v>55</v>
      </c>
      <c r="AM354" s="9" t="s">
        <v>55</v>
      </c>
      <c r="AN354" s="10">
        <v>7.0000000000000001E-3</v>
      </c>
      <c r="AO354" s="10">
        <v>0.80800000000000005</v>
      </c>
      <c r="AP354" s="10">
        <v>0.61099999999999999</v>
      </c>
      <c r="AQ354" s="9">
        <v>563</v>
      </c>
      <c r="AR354" s="9" t="s">
        <v>55</v>
      </c>
      <c r="AS354" s="9" t="s">
        <v>1955</v>
      </c>
      <c r="AT354" s="9" t="s">
        <v>55</v>
      </c>
      <c r="AU354" s="16" t="s">
        <v>2055</v>
      </c>
      <c r="AV354" s="1" t="str">
        <f t="shared" si="5"/>
        <v>no</v>
      </c>
    </row>
    <row r="355" spans="1:48" ht="14.25" hidden="1" customHeight="1">
      <c r="A355" s="7">
        <v>1102</v>
      </c>
      <c r="B355" s="8" t="s">
        <v>1919</v>
      </c>
      <c r="C355" s="8" t="s">
        <v>199</v>
      </c>
      <c r="D355" s="9" t="s">
        <v>150</v>
      </c>
      <c r="E355" s="9" t="s">
        <v>151</v>
      </c>
      <c r="F355" s="9" t="s">
        <v>152</v>
      </c>
      <c r="G355" s="9" t="s">
        <v>55</v>
      </c>
      <c r="H355" s="10" t="s">
        <v>55</v>
      </c>
      <c r="I355" s="10" t="s">
        <v>55</v>
      </c>
      <c r="J355" s="9" t="s">
        <v>55</v>
      </c>
      <c r="K355" s="10">
        <v>0.40699999999999997</v>
      </c>
      <c r="L355" s="9">
        <v>0.70199999999999996</v>
      </c>
      <c r="M355" s="9">
        <v>0.88900000000000001</v>
      </c>
      <c r="N355" s="10">
        <v>1</v>
      </c>
      <c r="O355" s="9">
        <v>320.91000000000003</v>
      </c>
      <c r="P355" s="9">
        <v>91</v>
      </c>
      <c r="Q355" s="9">
        <v>60</v>
      </c>
      <c r="R355" s="9">
        <v>39</v>
      </c>
      <c r="S355" s="9" t="s">
        <v>55</v>
      </c>
      <c r="T355" s="9" t="s">
        <v>55</v>
      </c>
      <c r="U355" s="9" t="s">
        <v>55</v>
      </c>
      <c r="V355" s="9" t="s">
        <v>55</v>
      </c>
      <c r="W355" s="11">
        <v>65515</v>
      </c>
      <c r="X355" s="11">
        <v>54837</v>
      </c>
      <c r="Y355" s="11">
        <v>52353</v>
      </c>
      <c r="Z355" s="11">
        <v>47349</v>
      </c>
      <c r="AA355" s="11">
        <v>13560</v>
      </c>
      <c r="AB355" s="11">
        <v>13560</v>
      </c>
      <c r="AC355" s="9" t="s">
        <v>55</v>
      </c>
      <c r="AD355" s="10" t="s">
        <v>55</v>
      </c>
      <c r="AE355" s="10">
        <v>0.5</v>
      </c>
      <c r="AF355" s="9">
        <v>0.61699999999999999</v>
      </c>
      <c r="AG355" s="9">
        <v>36.33</v>
      </c>
      <c r="AH355" s="9">
        <v>16.329999999999998</v>
      </c>
      <c r="AI355" s="9">
        <v>8.83</v>
      </c>
      <c r="AJ355" s="9">
        <v>19.648</v>
      </c>
      <c r="AK355" s="9">
        <v>2.2244899999999999</v>
      </c>
      <c r="AL355" s="9" t="s">
        <v>55</v>
      </c>
      <c r="AM355" s="9" t="s">
        <v>55</v>
      </c>
      <c r="AN355" s="10">
        <v>2.1999999999999999E-2</v>
      </c>
      <c r="AO355" s="10">
        <v>0.58199999999999996</v>
      </c>
      <c r="AP355" s="10">
        <v>0.61099999999999999</v>
      </c>
      <c r="AQ355" s="9">
        <v>536</v>
      </c>
      <c r="AR355" s="9" t="s">
        <v>55</v>
      </c>
      <c r="AS355" s="9">
        <v>2.8000000000000001E-2</v>
      </c>
      <c r="AT355" s="9" t="s">
        <v>55</v>
      </c>
      <c r="AU355" s="16" t="s">
        <v>2055</v>
      </c>
      <c r="AV355" s="1" t="str">
        <f t="shared" si="5"/>
        <v>no</v>
      </c>
    </row>
    <row r="356" spans="1:48" ht="14.25" hidden="1" customHeight="1">
      <c r="A356" s="7">
        <v>41</v>
      </c>
      <c r="B356" s="8" t="s">
        <v>198</v>
      </c>
      <c r="C356" s="8" t="s">
        <v>199</v>
      </c>
      <c r="D356" s="9" t="s">
        <v>150</v>
      </c>
      <c r="E356" s="9" t="s">
        <v>59</v>
      </c>
      <c r="F356" s="9" t="s">
        <v>200</v>
      </c>
      <c r="G356" s="9">
        <v>1065</v>
      </c>
      <c r="H356" s="10">
        <v>0.68400000000000005</v>
      </c>
      <c r="I356" s="10">
        <v>0.52700000000000002</v>
      </c>
      <c r="J356" s="10">
        <v>7.4999999999999997E-2</v>
      </c>
      <c r="K356" s="10">
        <v>0.59</v>
      </c>
      <c r="L356" s="10">
        <v>0.09</v>
      </c>
      <c r="M356" s="10">
        <v>0.30199999999999999</v>
      </c>
      <c r="N356" s="10">
        <v>0.88</v>
      </c>
      <c r="O356" s="9">
        <v>8271.09</v>
      </c>
      <c r="P356" s="9">
        <v>1424</v>
      </c>
      <c r="Q356" s="9">
        <v>85</v>
      </c>
      <c r="R356" s="9">
        <v>1803</v>
      </c>
      <c r="S356" s="9" t="s">
        <v>55</v>
      </c>
      <c r="T356" s="9" t="s">
        <v>55</v>
      </c>
      <c r="U356" s="9" t="s">
        <v>55</v>
      </c>
      <c r="V356" s="9" t="s">
        <v>55</v>
      </c>
      <c r="W356" s="11">
        <v>87865</v>
      </c>
      <c r="X356" s="11">
        <v>99180</v>
      </c>
      <c r="Y356" s="11">
        <v>83304</v>
      </c>
      <c r="Z356" s="11">
        <v>74007</v>
      </c>
      <c r="AA356" s="11">
        <v>34754</v>
      </c>
      <c r="AB356" s="11">
        <v>34754</v>
      </c>
      <c r="AC356" s="9" t="s">
        <v>55</v>
      </c>
      <c r="AD356" s="10">
        <v>0.63300000000000001</v>
      </c>
      <c r="AE356" s="10">
        <v>0.33</v>
      </c>
      <c r="AF356" s="10">
        <v>0.34300000000000003</v>
      </c>
      <c r="AG356" s="9">
        <v>683.67</v>
      </c>
      <c r="AH356" s="9">
        <v>599.33000000000004</v>
      </c>
      <c r="AI356" s="9">
        <v>12.1</v>
      </c>
      <c r="AJ356" s="9">
        <v>13.8</v>
      </c>
      <c r="AK356" s="9">
        <v>1.1407099999999999</v>
      </c>
      <c r="AL356" s="9" t="s">
        <v>55</v>
      </c>
      <c r="AM356" s="9" t="s">
        <v>55</v>
      </c>
      <c r="AN356" s="10">
        <v>2.8000000000000001E-2</v>
      </c>
      <c r="AO356" s="10">
        <v>0.498</v>
      </c>
      <c r="AP356" s="10">
        <v>0.61099999999999999</v>
      </c>
      <c r="AQ356" s="9">
        <v>9975</v>
      </c>
      <c r="AR356" s="9" t="s">
        <v>55</v>
      </c>
      <c r="AS356" s="10">
        <v>0.113</v>
      </c>
      <c r="AT356" s="10">
        <v>5.0999999999999997E-2</v>
      </c>
      <c r="AU356" s="16" t="s">
        <v>2055</v>
      </c>
      <c r="AV356" s="1" t="str">
        <f t="shared" si="5"/>
        <v>yes</v>
      </c>
    </row>
    <row r="357" spans="1:48" ht="14.25" hidden="1" customHeight="1">
      <c r="A357" s="7">
        <v>42</v>
      </c>
      <c r="B357" s="8" t="s">
        <v>201</v>
      </c>
      <c r="C357" s="8" t="s">
        <v>199</v>
      </c>
      <c r="D357" s="9" t="s">
        <v>150</v>
      </c>
      <c r="E357" s="9" t="s">
        <v>59</v>
      </c>
      <c r="F357" s="9" t="s">
        <v>200</v>
      </c>
      <c r="G357" s="9">
        <v>1110</v>
      </c>
      <c r="H357" s="10">
        <v>0.69899999999999995</v>
      </c>
      <c r="I357" s="10">
        <v>0.67600000000000005</v>
      </c>
      <c r="J357" s="10">
        <v>0.51900000000000002</v>
      </c>
      <c r="K357" s="10">
        <v>0.67900000000000005</v>
      </c>
      <c r="L357" s="10">
        <v>3.5999999999999997E-2</v>
      </c>
      <c r="M357" s="10">
        <v>0.26600000000000001</v>
      </c>
      <c r="N357" s="10">
        <v>0.85</v>
      </c>
      <c r="O357" s="9">
        <v>5418.89</v>
      </c>
      <c r="P357" s="9">
        <v>321</v>
      </c>
      <c r="Q357" s="9">
        <v>58</v>
      </c>
      <c r="R357" s="9">
        <v>905</v>
      </c>
      <c r="S357" s="9" t="s">
        <v>55</v>
      </c>
      <c r="T357" s="9" t="s">
        <v>55</v>
      </c>
      <c r="U357" s="9" t="s">
        <v>55</v>
      </c>
      <c r="V357" s="9" t="s">
        <v>55</v>
      </c>
      <c r="W357" s="11">
        <v>85817</v>
      </c>
      <c r="X357" s="11">
        <v>96741</v>
      </c>
      <c r="Y357" s="11">
        <v>82881</v>
      </c>
      <c r="Z357" s="11">
        <v>68895</v>
      </c>
      <c r="AA357" s="11">
        <v>34498</v>
      </c>
      <c r="AB357" s="11">
        <v>34498</v>
      </c>
      <c r="AC357" s="9" t="s">
        <v>55</v>
      </c>
      <c r="AD357" s="10">
        <v>0.64800000000000002</v>
      </c>
      <c r="AE357" s="10">
        <v>0.31</v>
      </c>
      <c r="AF357" s="10">
        <v>0.316</v>
      </c>
      <c r="AG357" s="9">
        <v>266.33</v>
      </c>
      <c r="AH357" s="9">
        <v>590.33000000000004</v>
      </c>
      <c r="AI357" s="9">
        <v>20.350000000000001</v>
      </c>
      <c r="AJ357" s="9">
        <v>9.1790000000000003</v>
      </c>
      <c r="AK357" s="9">
        <v>0.45116000000000001</v>
      </c>
      <c r="AL357" s="9" t="s">
        <v>55</v>
      </c>
      <c r="AM357" s="9" t="s">
        <v>55</v>
      </c>
      <c r="AN357" s="10">
        <v>4.3999999999999997E-2</v>
      </c>
      <c r="AO357" s="10">
        <v>0.45300000000000001</v>
      </c>
      <c r="AP357" s="10">
        <v>0.61099999999999999</v>
      </c>
      <c r="AQ357" s="9">
        <v>6227</v>
      </c>
      <c r="AR357" s="9">
        <v>0.35</v>
      </c>
      <c r="AS357" s="10">
        <v>0.158</v>
      </c>
      <c r="AT357" s="10">
        <v>5.1999999999999998E-2</v>
      </c>
      <c r="AU357" s="16">
        <v>0.7407407407407407</v>
      </c>
      <c r="AV357" s="1" t="str">
        <f t="shared" si="5"/>
        <v>yes</v>
      </c>
    </row>
    <row r="358" spans="1:48" ht="14.25" hidden="1" customHeight="1">
      <c r="A358" s="7">
        <v>52</v>
      </c>
      <c r="B358" s="8" t="s">
        <v>236</v>
      </c>
      <c r="C358" s="8" t="s">
        <v>199</v>
      </c>
      <c r="D358" s="9" t="s">
        <v>150</v>
      </c>
      <c r="E358" s="9" t="s">
        <v>51</v>
      </c>
      <c r="F358" s="9" t="s">
        <v>160</v>
      </c>
      <c r="G358" s="9">
        <v>900</v>
      </c>
      <c r="H358" s="10">
        <v>0.58499999999999996</v>
      </c>
      <c r="I358" s="10">
        <v>0.44400000000000001</v>
      </c>
      <c r="J358" s="10">
        <v>0.155</v>
      </c>
      <c r="K358" s="10">
        <v>0.89</v>
      </c>
      <c r="L358" s="10">
        <v>0.13100000000000001</v>
      </c>
      <c r="M358" s="10">
        <v>0.39200000000000002</v>
      </c>
      <c r="N358" s="10">
        <v>0.83</v>
      </c>
      <c r="O358" s="9">
        <v>21951.27</v>
      </c>
      <c r="P358" s="9">
        <v>831</v>
      </c>
      <c r="Q358" s="9">
        <v>79</v>
      </c>
      <c r="R358" s="9">
        <v>3962</v>
      </c>
      <c r="S358" s="11">
        <v>8949</v>
      </c>
      <c r="T358" s="9" t="s">
        <v>237</v>
      </c>
      <c r="U358" s="9" t="s">
        <v>238</v>
      </c>
      <c r="V358" s="11">
        <v>6046</v>
      </c>
      <c r="W358" s="11">
        <v>83988</v>
      </c>
      <c r="X358" s="11">
        <v>93780</v>
      </c>
      <c r="Y358" s="11">
        <v>78291</v>
      </c>
      <c r="Z358" s="11">
        <v>70344</v>
      </c>
      <c r="AA358" s="11">
        <v>6311</v>
      </c>
      <c r="AB358" s="11">
        <v>17471</v>
      </c>
      <c r="AC358" s="9" t="s">
        <v>239</v>
      </c>
      <c r="AD358" s="10">
        <v>0.54800000000000004</v>
      </c>
      <c r="AE358" s="10">
        <v>0.61</v>
      </c>
      <c r="AF358" s="10">
        <v>0.56299999999999994</v>
      </c>
      <c r="AG358" s="9">
        <v>903</v>
      </c>
      <c r="AH358" s="9">
        <v>883.67</v>
      </c>
      <c r="AI358" s="9">
        <v>24.31</v>
      </c>
      <c r="AJ358" s="9">
        <v>24.841000000000001</v>
      </c>
      <c r="AK358" s="9">
        <v>1.0218799999999999</v>
      </c>
      <c r="AL358" s="10">
        <v>1.7000000000000001E-2</v>
      </c>
      <c r="AM358" s="10">
        <v>0.42399999999999999</v>
      </c>
      <c r="AN358" s="10">
        <v>5.7000000000000002E-2</v>
      </c>
      <c r="AO358" s="10">
        <v>0.66400000000000003</v>
      </c>
      <c r="AP358" s="10">
        <v>0.61099999999999999</v>
      </c>
      <c r="AQ358" s="9">
        <v>24136</v>
      </c>
      <c r="AR358" s="9">
        <v>0.71799999999999997</v>
      </c>
      <c r="AS358" s="10" t="s">
        <v>240</v>
      </c>
      <c r="AT358" s="10">
        <v>3.6999999999999998E-2</v>
      </c>
      <c r="AU358" s="16">
        <v>0.58207217694994173</v>
      </c>
      <c r="AV358" s="1" t="str">
        <f t="shared" si="5"/>
        <v>yes</v>
      </c>
    </row>
    <row r="359" spans="1:48" ht="14.25" hidden="1" customHeight="1">
      <c r="A359" s="7">
        <v>53</v>
      </c>
      <c r="B359" s="8" t="s">
        <v>241</v>
      </c>
      <c r="C359" s="8" t="s">
        <v>199</v>
      </c>
      <c r="D359" s="9" t="s">
        <v>150</v>
      </c>
      <c r="E359" s="9" t="s">
        <v>51</v>
      </c>
      <c r="F359" s="9" t="s">
        <v>160</v>
      </c>
      <c r="G359" s="9">
        <v>1030</v>
      </c>
      <c r="H359" s="10">
        <v>0.61899999999999999</v>
      </c>
      <c r="I359" s="10">
        <v>0.46899999999999997</v>
      </c>
      <c r="J359" s="10">
        <v>0.17299999999999999</v>
      </c>
      <c r="K359" s="10">
        <v>0.85099999999999998</v>
      </c>
      <c r="L359" s="10">
        <v>0.182</v>
      </c>
      <c r="M359" s="10">
        <v>0.497</v>
      </c>
      <c r="N359" s="10">
        <v>0.88</v>
      </c>
      <c r="O359" s="9">
        <v>33397.910000000003</v>
      </c>
      <c r="P359" s="9">
        <v>1667</v>
      </c>
      <c r="Q359" s="9">
        <v>62</v>
      </c>
      <c r="R359" s="9">
        <v>8051</v>
      </c>
      <c r="S359" s="11">
        <v>9649</v>
      </c>
      <c r="T359" s="9" t="s">
        <v>242</v>
      </c>
      <c r="U359" s="9" t="s">
        <v>243</v>
      </c>
      <c r="V359" s="11">
        <v>7004</v>
      </c>
      <c r="W359" s="11">
        <v>87484</v>
      </c>
      <c r="X359" s="11">
        <v>95328</v>
      </c>
      <c r="Y359" s="11">
        <v>81378</v>
      </c>
      <c r="Z359" s="11">
        <v>77670</v>
      </c>
      <c r="AA359" s="11">
        <v>6437</v>
      </c>
      <c r="AB359" s="11">
        <v>17597</v>
      </c>
      <c r="AC359" s="9" t="s">
        <v>212</v>
      </c>
      <c r="AD359" s="10">
        <v>0.60499999999999998</v>
      </c>
      <c r="AE359" s="10">
        <v>0.46</v>
      </c>
      <c r="AF359" s="10">
        <v>0.443</v>
      </c>
      <c r="AG359" s="9">
        <v>1337.33</v>
      </c>
      <c r="AH359" s="9">
        <v>1439.33</v>
      </c>
      <c r="AI359" s="9">
        <v>24.97</v>
      </c>
      <c r="AJ359" s="9">
        <v>23.204000000000001</v>
      </c>
      <c r="AK359" s="9">
        <v>0.92913000000000001</v>
      </c>
      <c r="AL359" s="10">
        <v>2E-3</v>
      </c>
      <c r="AM359" s="10">
        <v>0.47599999999999998</v>
      </c>
      <c r="AN359" s="10">
        <v>8.3000000000000004E-2</v>
      </c>
      <c r="AO359" s="10">
        <v>0.64300000000000002</v>
      </c>
      <c r="AP359" s="10">
        <v>0.61099999999999999</v>
      </c>
      <c r="AQ359" s="9">
        <v>38948</v>
      </c>
      <c r="AR359" s="9">
        <v>0.72899999999999998</v>
      </c>
      <c r="AS359" s="10" t="s">
        <v>244</v>
      </c>
      <c r="AT359" s="10">
        <v>1.4999999999999999E-2</v>
      </c>
      <c r="AU359" s="16">
        <v>0.578368999421631</v>
      </c>
      <c r="AV359" s="1" t="str">
        <f t="shared" si="5"/>
        <v>no</v>
      </c>
    </row>
    <row r="360" spans="1:48" ht="14.25" hidden="1" customHeight="1">
      <c r="A360" s="7">
        <v>80</v>
      </c>
      <c r="B360" s="8" t="s">
        <v>303</v>
      </c>
      <c r="C360" s="8" t="s">
        <v>199</v>
      </c>
      <c r="D360" s="9" t="s">
        <v>150</v>
      </c>
      <c r="E360" s="9" t="s">
        <v>59</v>
      </c>
      <c r="F360" s="9" t="s">
        <v>200</v>
      </c>
      <c r="G360" s="9">
        <v>1210</v>
      </c>
      <c r="H360" s="10">
        <v>0.83899999999999997</v>
      </c>
      <c r="I360" s="10">
        <v>0.83</v>
      </c>
      <c r="J360" s="10">
        <v>0.75900000000000001</v>
      </c>
      <c r="K360" s="10">
        <v>0.46300000000000002</v>
      </c>
      <c r="L360" s="10">
        <v>8.5999999999999993E-2</v>
      </c>
      <c r="M360" s="10">
        <v>0.18099999999999999</v>
      </c>
      <c r="N360" s="10">
        <v>0.94</v>
      </c>
      <c r="O360" s="9">
        <v>6324.12</v>
      </c>
      <c r="P360" s="9">
        <v>1195</v>
      </c>
      <c r="Q360" s="9">
        <v>301</v>
      </c>
      <c r="R360" s="9">
        <v>910</v>
      </c>
      <c r="S360" s="9" t="s">
        <v>55</v>
      </c>
      <c r="T360" s="9" t="s">
        <v>55</v>
      </c>
      <c r="U360" s="9" t="s">
        <v>55</v>
      </c>
      <c r="V360" s="9" t="s">
        <v>55</v>
      </c>
      <c r="W360" s="9">
        <v>117071</v>
      </c>
      <c r="X360" s="9">
        <v>139158</v>
      </c>
      <c r="Y360" s="9">
        <v>114498</v>
      </c>
      <c r="Z360" s="9">
        <v>86022</v>
      </c>
      <c r="AA360" s="11">
        <v>48342</v>
      </c>
      <c r="AB360" s="11">
        <v>48342</v>
      </c>
      <c r="AC360" s="9" t="s">
        <v>55</v>
      </c>
      <c r="AD360" s="10">
        <v>0.86099999999999999</v>
      </c>
      <c r="AE360" s="10">
        <v>0.15</v>
      </c>
      <c r="AF360" s="10">
        <v>0.186</v>
      </c>
      <c r="AG360" s="9">
        <v>381.67</v>
      </c>
      <c r="AH360" s="9">
        <v>880.33</v>
      </c>
      <c r="AI360" s="9">
        <v>16.57</v>
      </c>
      <c r="AJ360" s="9">
        <v>7.1840000000000002</v>
      </c>
      <c r="AK360" s="9">
        <v>0.43354999999999999</v>
      </c>
      <c r="AL360" s="9" t="s">
        <v>55</v>
      </c>
      <c r="AM360" s="9" t="s">
        <v>55</v>
      </c>
      <c r="AN360" s="10">
        <v>0.113</v>
      </c>
      <c r="AO360" s="10">
        <v>0.35</v>
      </c>
      <c r="AP360" s="10">
        <v>0.61099999999999999</v>
      </c>
      <c r="AQ360" s="9">
        <v>7632</v>
      </c>
      <c r="AR360" s="9">
        <v>0.45900000000000002</v>
      </c>
      <c r="AS360" s="10">
        <v>0.26100000000000001</v>
      </c>
      <c r="AT360" s="9" t="s">
        <v>153</v>
      </c>
      <c r="AU360" s="16">
        <v>0.68540095956134339</v>
      </c>
      <c r="AV360" s="1" t="str">
        <f t="shared" si="5"/>
        <v>yes</v>
      </c>
    </row>
    <row r="361" spans="1:48" ht="14.25" hidden="1" customHeight="1">
      <c r="A361" s="7">
        <v>87</v>
      </c>
      <c r="B361" s="8" t="s">
        <v>313</v>
      </c>
      <c r="C361" s="8" t="s">
        <v>199</v>
      </c>
      <c r="D361" s="9" t="s">
        <v>150</v>
      </c>
      <c r="E361" s="9" t="s">
        <v>51</v>
      </c>
      <c r="F361" s="9" t="s">
        <v>160</v>
      </c>
      <c r="G361" s="9">
        <v>975</v>
      </c>
      <c r="H361" s="10">
        <v>0.51200000000000001</v>
      </c>
      <c r="I361" s="10">
        <v>0.41799999999999998</v>
      </c>
      <c r="J361" s="10">
        <v>0.183</v>
      </c>
      <c r="K361" s="10">
        <v>0.88900000000000001</v>
      </c>
      <c r="L361" s="10">
        <v>0.17499999999999999</v>
      </c>
      <c r="M361" s="10">
        <v>0.54500000000000004</v>
      </c>
      <c r="N361" s="10">
        <v>0.82</v>
      </c>
      <c r="O361" s="9">
        <v>26633.72</v>
      </c>
      <c r="P361" s="9">
        <v>1183</v>
      </c>
      <c r="Q361" s="9">
        <v>49</v>
      </c>
      <c r="R361" s="9">
        <v>5937</v>
      </c>
      <c r="S361" s="11">
        <v>10304</v>
      </c>
      <c r="T361" s="9" t="s">
        <v>314</v>
      </c>
      <c r="U361" s="9" t="s">
        <v>315</v>
      </c>
      <c r="V361" s="11">
        <v>7511</v>
      </c>
      <c r="W361" s="11">
        <v>91293</v>
      </c>
      <c r="X361" s="11">
        <v>99198</v>
      </c>
      <c r="Y361" s="11">
        <v>83988</v>
      </c>
      <c r="Z361" s="11">
        <v>75609</v>
      </c>
      <c r="AA361" s="11">
        <v>6476</v>
      </c>
      <c r="AB361" s="11">
        <v>17636</v>
      </c>
      <c r="AC361" s="9" t="s">
        <v>316</v>
      </c>
      <c r="AD361" s="10">
        <v>0.504</v>
      </c>
      <c r="AE361" s="10">
        <v>0.47</v>
      </c>
      <c r="AF361" s="10">
        <v>0.44900000000000001</v>
      </c>
      <c r="AG361" s="9">
        <v>1090</v>
      </c>
      <c r="AH361" s="9">
        <v>1417.33</v>
      </c>
      <c r="AI361" s="9">
        <v>24.43</v>
      </c>
      <c r="AJ361" s="9">
        <v>18.791</v>
      </c>
      <c r="AK361" s="9">
        <v>0.76905000000000001</v>
      </c>
      <c r="AL361" s="10">
        <v>4.1000000000000002E-2</v>
      </c>
      <c r="AM361" s="10">
        <v>0.48</v>
      </c>
      <c r="AN361" s="10">
        <v>7.5999999999999998E-2</v>
      </c>
      <c r="AO361" s="10">
        <v>0.64300000000000002</v>
      </c>
      <c r="AP361" s="10">
        <v>0.61099999999999999</v>
      </c>
      <c r="AQ361" s="9">
        <v>30256</v>
      </c>
      <c r="AR361" s="9">
        <v>0.54300000000000004</v>
      </c>
      <c r="AS361" s="10" t="s">
        <v>317</v>
      </c>
      <c r="AT361" s="10">
        <v>8.9999999999999993E-3</v>
      </c>
      <c r="AU361" s="16">
        <v>0.64808813998703818</v>
      </c>
      <c r="AV361" s="1" t="str">
        <f t="shared" si="5"/>
        <v>no</v>
      </c>
    </row>
    <row r="362" spans="1:48" ht="14.25" hidden="1" customHeight="1">
      <c r="A362" s="7">
        <v>1128</v>
      </c>
      <c r="B362" s="8" t="s">
        <v>1958</v>
      </c>
      <c r="C362" s="8" t="s">
        <v>199</v>
      </c>
      <c r="D362" s="9" t="s">
        <v>150</v>
      </c>
      <c r="E362" s="9" t="s">
        <v>151</v>
      </c>
      <c r="F362" s="9" t="s">
        <v>338</v>
      </c>
      <c r="G362" s="9" t="s">
        <v>55</v>
      </c>
      <c r="H362" s="10">
        <v>0.38100000000000001</v>
      </c>
      <c r="I362" s="10">
        <v>0.35799999999999998</v>
      </c>
      <c r="J362" s="9">
        <v>0.33</v>
      </c>
      <c r="K362" s="10">
        <v>0.58499999999999996</v>
      </c>
      <c r="L362" s="9">
        <v>0.59299999999999997</v>
      </c>
      <c r="M362" s="9" t="s">
        <v>55</v>
      </c>
      <c r="N362" s="10">
        <v>0.15</v>
      </c>
      <c r="O362" s="9">
        <v>6093.85</v>
      </c>
      <c r="P362" s="9">
        <v>886</v>
      </c>
      <c r="Q362" s="9">
        <v>22</v>
      </c>
      <c r="R362" s="9">
        <v>777</v>
      </c>
      <c r="S362" s="9" t="s">
        <v>55</v>
      </c>
      <c r="T362" s="9" t="s">
        <v>55</v>
      </c>
      <c r="U362" s="9" t="s">
        <v>55</v>
      </c>
      <c r="V362" s="9" t="s">
        <v>55</v>
      </c>
      <c r="W362" s="11" t="s">
        <v>55</v>
      </c>
      <c r="X362" s="11" t="s">
        <v>55</v>
      </c>
      <c r="Y362" s="11" t="s">
        <v>55</v>
      </c>
      <c r="Z362" s="11" t="s">
        <v>55</v>
      </c>
      <c r="AA362" s="11">
        <v>9000</v>
      </c>
      <c r="AB362" s="11">
        <v>9000</v>
      </c>
      <c r="AC362" s="9" t="s">
        <v>55</v>
      </c>
      <c r="AD362" s="10">
        <v>0.35</v>
      </c>
      <c r="AE362" s="10">
        <v>0.54</v>
      </c>
      <c r="AF362" s="9">
        <v>0.216</v>
      </c>
      <c r="AG362" s="9">
        <v>180.33</v>
      </c>
      <c r="AH362" s="9">
        <v>166.33</v>
      </c>
      <c r="AI362" s="9">
        <v>33.79</v>
      </c>
      <c r="AJ362" s="9">
        <v>36.636000000000003</v>
      </c>
      <c r="AK362" s="9">
        <v>1.0841700000000001</v>
      </c>
      <c r="AL362" s="9" t="s">
        <v>55</v>
      </c>
      <c r="AM362" s="9" t="s">
        <v>55</v>
      </c>
      <c r="AN362" s="10">
        <v>0</v>
      </c>
      <c r="AO362" s="10">
        <v>0.36099999999999999</v>
      </c>
      <c r="AP362" s="10">
        <v>0.61099999999999999</v>
      </c>
      <c r="AQ362" s="9">
        <v>7684</v>
      </c>
      <c r="AR362" s="9" t="s">
        <v>55</v>
      </c>
      <c r="AS362" s="9">
        <v>0.25</v>
      </c>
      <c r="AT362" s="9">
        <v>3.1E-2</v>
      </c>
      <c r="AU362" s="16" t="s">
        <v>2055</v>
      </c>
      <c r="AV362" s="1" t="str">
        <f t="shared" si="5"/>
        <v>yes</v>
      </c>
    </row>
    <row r="363" spans="1:48" ht="14.25" hidden="1" customHeight="1">
      <c r="A363" s="7">
        <v>68</v>
      </c>
      <c r="B363" s="8" t="s">
        <v>282</v>
      </c>
      <c r="C363" s="8" t="s">
        <v>199</v>
      </c>
      <c r="D363" s="9" t="s">
        <v>150</v>
      </c>
      <c r="E363" s="9" t="s">
        <v>59</v>
      </c>
      <c r="F363" s="9" t="s">
        <v>200</v>
      </c>
      <c r="G363" s="9">
        <v>1035</v>
      </c>
      <c r="H363" s="10">
        <v>0.63200000000000001</v>
      </c>
      <c r="I363" s="10">
        <v>0.60799999999999998</v>
      </c>
      <c r="J363" s="10">
        <v>0.441</v>
      </c>
      <c r="K363" s="10">
        <v>0.626</v>
      </c>
      <c r="L363" s="10">
        <v>0.27600000000000002</v>
      </c>
      <c r="M363" s="10">
        <v>0.46100000000000002</v>
      </c>
      <c r="N363" s="10">
        <v>0.85</v>
      </c>
      <c r="O363" s="9">
        <v>6513.06</v>
      </c>
      <c r="P363" s="9">
        <v>1146</v>
      </c>
      <c r="Q363" s="9">
        <v>96</v>
      </c>
      <c r="R363" s="9">
        <v>1261</v>
      </c>
      <c r="S363" s="9" t="s">
        <v>55</v>
      </c>
      <c r="T363" s="9" t="s">
        <v>55</v>
      </c>
      <c r="U363" s="9" t="s">
        <v>55</v>
      </c>
      <c r="V363" s="9" t="s">
        <v>55</v>
      </c>
      <c r="W363" s="9">
        <v>85955</v>
      </c>
      <c r="X363" s="9">
        <v>95985</v>
      </c>
      <c r="Y363" s="9">
        <v>76248</v>
      </c>
      <c r="Z363" s="9">
        <v>60795</v>
      </c>
      <c r="AA363" s="11">
        <v>38560</v>
      </c>
      <c r="AB363" s="11">
        <v>38560</v>
      </c>
      <c r="AC363" s="9" t="s">
        <v>55</v>
      </c>
      <c r="AD363" s="10">
        <v>0.67100000000000004</v>
      </c>
      <c r="AE363" s="10">
        <v>0.47</v>
      </c>
      <c r="AF363" s="10">
        <v>0.45800000000000002</v>
      </c>
      <c r="AG363" s="9">
        <v>408.67</v>
      </c>
      <c r="AH363" s="9">
        <v>287</v>
      </c>
      <c r="AI363" s="9">
        <v>15.94</v>
      </c>
      <c r="AJ363" s="9">
        <v>22.693999999999999</v>
      </c>
      <c r="AK363" s="9">
        <v>1.4239299999999999</v>
      </c>
      <c r="AL363" s="9" t="s">
        <v>55</v>
      </c>
      <c r="AM363" s="9" t="s">
        <v>55</v>
      </c>
      <c r="AN363" s="10">
        <v>7.3999999999999996E-2</v>
      </c>
      <c r="AO363" s="10">
        <v>0.57399999999999995</v>
      </c>
      <c r="AP363" s="10">
        <v>0.61099999999999999</v>
      </c>
      <c r="AQ363" s="9">
        <v>8334</v>
      </c>
      <c r="AR363" s="9">
        <v>1.2210000000000001</v>
      </c>
      <c r="AS363" s="10">
        <v>3.6999999999999998E-2</v>
      </c>
      <c r="AT363" s="10" t="s">
        <v>283</v>
      </c>
      <c r="AU363" s="16">
        <v>0.45024763619990993</v>
      </c>
      <c r="AV363" s="1" t="str">
        <f t="shared" si="5"/>
        <v>yes</v>
      </c>
    </row>
    <row r="364" spans="1:48" ht="14.25" hidden="1" customHeight="1">
      <c r="A364" s="7">
        <v>86</v>
      </c>
      <c r="B364" s="8" t="s">
        <v>312</v>
      </c>
      <c r="C364" s="8" t="s">
        <v>199</v>
      </c>
      <c r="D364" s="9" t="s">
        <v>150</v>
      </c>
      <c r="E364" s="9" t="s">
        <v>59</v>
      </c>
      <c r="F364" s="9" t="s">
        <v>200</v>
      </c>
      <c r="G364" s="9">
        <v>1210</v>
      </c>
      <c r="H364" s="10">
        <v>0.79300000000000004</v>
      </c>
      <c r="I364" s="10">
        <v>0.77900000000000003</v>
      </c>
      <c r="J364" s="10">
        <v>0.66</v>
      </c>
      <c r="K364" s="10">
        <v>0.68400000000000005</v>
      </c>
      <c r="L364" s="10">
        <v>3.5999999999999997E-2</v>
      </c>
      <c r="M364" s="10">
        <v>0.3</v>
      </c>
      <c r="N364" s="10">
        <v>0.87</v>
      </c>
      <c r="O364" s="9">
        <v>7450.9</v>
      </c>
      <c r="P364" s="9">
        <v>713</v>
      </c>
      <c r="Q364" s="9">
        <v>301</v>
      </c>
      <c r="R364" s="9">
        <v>1542</v>
      </c>
      <c r="S364" s="9" t="s">
        <v>55</v>
      </c>
      <c r="T364" s="9" t="s">
        <v>55</v>
      </c>
      <c r="U364" s="9" t="s">
        <v>55</v>
      </c>
      <c r="V364" s="9" t="s">
        <v>55</v>
      </c>
      <c r="W364" s="11">
        <v>111197</v>
      </c>
      <c r="X364" s="11">
        <v>137808</v>
      </c>
      <c r="Y364" s="11">
        <v>95814</v>
      </c>
      <c r="Z364" s="11">
        <v>84807</v>
      </c>
      <c r="AA364" s="11">
        <v>44586</v>
      </c>
      <c r="AB364" s="11">
        <v>44586</v>
      </c>
      <c r="AC364" s="9" t="s">
        <v>55</v>
      </c>
      <c r="AD364" s="10">
        <v>0.78300000000000003</v>
      </c>
      <c r="AE364" s="10">
        <v>0.16</v>
      </c>
      <c r="AF364" s="10">
        <v>0.17699999999999999</v>
      </c>
      <c r="AG364" s="9">
        <v>561</v>
      </c>
      <c r="AH364" s="9">
        <v>1236.33</v>
      </c>
      <c r="AI364" s="9">
        <v>13.28</v>
      </c>
      <c r="AJ364" s="9">
        <v>6.0270000000000001</v>
      </c>
      <c r="AK364" s="9">
        <v>0.45376</v>
      </c>
      <c r="AL364" s="9" t="s">
        <v>55</v>
      </c>
      <c r="AM364" s="9" t="s">
        <v>55</v>
      </c>
      <c r="AN364" s="10">
        <v>7.4999999999999997E-2</v>
      </c>
      <c r="AO364" s="10">
        <v>0.35599999999999998</v>
      </c>
      <c r="AP364" s="10">
        <v>0.61099999999999999</v>
      </c>
      <c r="AQ364" s="9">
        <v>8251</v>
      </c>
      <c r="AR364" s="9">
        <v>0.51300000000000001</v>
      </c>
      <c r="AS364" s="10">
        <v>0.254</v>
      </c>
      <c r="AT364" s="9">
        <v>0.01</v>
      </c>
      <c r="AU364" s="16">
        <v>0.66093853271645742</v>
      </c>
      <c r="AV364" s="1" t="str">
        <f t="shared" si="5"/>
        <v>yes</v>
      </c>
    </row>
    <row r="365" spans="1:48" ht="14.25" hidden="1" customHeight="1">
      <c r="A365" s="7">
        <v>88</v>
      </c>
      <c r="B365" s="8" t="s">
        <v>318</v>
      </c>
      <c r="C365" s="8" t="s">
        <v>199</v>
      </c>
      <c r="D365" s="9" t="s">
        <v>150</v>
      </c>
      <c r="E365" s="9" t="s">
        <v>59</v>
      </c>
      <c r="F365" s="9" t="s">
        <v>200</v>
      </c>
      <c r="G365" s="9">
        <v>1165</v>
      </c>
      <c r="H365" s="10">
        <v>0.71299999999999997</v>
      </c>
      <c r="I365" s="10">
        <v>0.69499999999999995</v>
      </c>
      <c r="J365" s="10">
        <v>0.60399999999999998</v>
      </c>
      <c r="K365" s="10">
        <v>0.628</v>
      </c>
      <c r="L365" s="10">
        <v>4.9000000000000002E-2</v>
      </c>
      <c r="M365" s="10">
        <v>0.32</v>
      </c>
      <c r="N365" s="10">
        <v>0.83</v>
      </c>
      <c r="O365" s="9">
        <v>10150.969999999999</v>
      </c>
      <c r="P365" s="9">
        <v>1321</v>
      </c>
      <c r="Q365" s="9">
        <v>216</v>
      </c>
      <c r="R365" s="9">
        <v>1670</v>
      </c>
      <c r="S365" s="9" t="s">
        <v>55</v>
      </c>
      <c r="T365" s="9" t="s">
        <v>55</v>
      </c>
      <c r="U365" s="9" t="s">
        <v>55</v>
      </c>
      <c r="V365" s="9" t="s">
        <v>55</v>
      </c>
      <c r="W365" s="11">
        <v>117560</v>
      </c>
      <c r="X365" s="11">
        <v>151560</v>
      </c>
      <c r="Y365" s="11">
        <v>112365</v>
      </c>
      <c r="Z365" s="11">
        <v>95562</v>
      </c>
      <c r="AA365" s="11">
        <v>42634</v>
      </c>
      <c r="AB365" s="11">
        <v>42634</v>
      </c>
      <c r="AC365" s="9" t="s">
        <v>55</v>
      </c>
      <c r="AD365" s="10">
        <v>0.751</v>
      </c>
      <c r="AE365" s="10">
        <v>0.24</v>
      </c>
      <c r="AF365" s="10">
        <v>0.253</v>
      </c>
      <c r="AG365" s="9">
        <v>734.33</v>
      </c>
      <c r="AH365" s="9">
        <v>618.66999999999996</v>
      </c>
      <c r="AI365" s="9">
        <v>13.82</v>
      </c>
      <c r="AJ365" s="9">
        <v>16.408000000000001</v>
      </c>
      <c r="AK365" s="9">
        <v>1.18696</v>
      </c>
      <c r="AL365" s="9" t="s">
        <v>55</v>
      </c>
      <c r="AM365" s="9" t="s">
        <v>55</v>
      </c>
      <c r="AN365" s="10">
        <v>0.16600000000000001</v>
      </c>
      <c r="AO365" s="10">
        <v>0.48599999999999999</v>
      </c>
      <c r="AP365" s="10">
        <v>0.61099999999999999</v>
      </c>
      <c r="AQ365" s="9">
        <v>10797</v>
      </c>
      <c r="AR365" s="9">
        <v>1.0840000000000001</v>
      </c>
      <c r="AS365" s="10">
        <v>0.125</v>
      </c>
      <c r="AT365" s="9" t="s">
        <v>319</v>
      </c>
      <c r="AU365" s="16">
        <v>0.47984644913627639</v>
      </c>
      <c r="AV365" s="1" t="str">
        <f t="shared" si="5"/>
        <v>yes</v>
      </c>
    </row>
    <row r="366" spans="1:48" ht="14.25" hidden="1" customHeight="1">
      <c r="A366" s="7">
        <v>79</v>
      </c>
      <c r="B366" s="8" t="s">
        <v>302</v>
      </c>
      <c r="C366" s="8" t="s">
        <v>199</v>
      </c>
      <c r="D366" s="9" t="s">
        <v>150</v>
      </c>
      <c r="E366" s="9" t="s">
        <v>59</v>
      </c>
      <c r="F366" s="9" t="s">
        <v>200</v>
      </c>
      <c r="G366" s="9">
        <v>1145</v>
      </c>
      <c r="H366" s="10">
        <v>0.70399999999999996</v>
      </c>
      <c r="I366" s="10">
        <v>0.66100000000000003</v>
      </c>
      <c r="J366" s="10">
        <v>0.44500000000000001</v>
      </c>
      <c r="K366" s="10">
        <v>0.59499999999999997</v>
      </c>
      <c r="L366" s="10">
        <v>2.7E-2</v>
      </c>
      <c r="M366" s="10">
        <v>0.17100000000000001</v>
      </c>
      <c r="N366" s="10">
        <v>0.85</v>
      </c>
      <c r="O366" s="9">
        <v>5810.25</v>
      </c>
      <c r="P366" s="9">
        <v>303</v>
      </c>
      <c r="Q366" s="9">
        <v>648</v>
      </c>
      <c r="R366" s="9">
        <v>920</v>
      </c>
      <c r="S366" s="9" t="s">
        <v>55</v>
      </c>
      <c r="T366" s="9" t="s">
        <v>55</v>
      </c>
      <c r="U366" s="9" t="s">
        <v>55</v>
      </c>
      <c r="V366" s="9" t="s">
        <v>55</v>
      </c>
      <c r="W366" s="11">
        <v>108646</v>
      </c>
      <c r="X366" s="11">
        <v>121905</v>
      </c>
      <c r="Y366" s="11">
        <v>91107</v>
      </c>
      <c r="Z366" s="11">
        <v>84456</v>
      </c>
      <c r="AA366" s="11">
        <v>42934</v>
      </c>
      <c r="AB366" s="11">
        <v>42934</v>
      </c>
      <c r="AC366" s="9" t="s">
        <v>55</v>
      </c>
      <c r="AD366" s="10">
        <v>0.63200000000000001</v>
      </c>
      <c r="AE366" s="10">
        <v>0.31</v>
      </c>
      <c r="AF366" s="10">
        <v>0.374</v>
      </c>
      <c r="AG366" s="9">
        <v>545.33000000000004</v>
      </c>
      <c r="AH366" s="9">
        <v>1028</v>
      </c>
      <c r="AI366" s="9">
        <v>10.65</v>
      </c>
      <c r="AJ366" s="9">
        <v>5.6520000000000001</v>
      </c>
      <c r="AK366" s="9">
        <v>0.53047999999999995</v>
      </c>
      <c r="AL366" s="9" t="s">
        <v>55</v>
      </c>
      <c r="AM366" s="9" t="s">
        <v>55</v>
      </c>
      <c r="AN366" s="10">
        <v>6.5000000000000002E-2</v>
      </c>
      <c r="AO366" s="10">
        <v>0.58199999999999996</v>
      </c>
      <c r="AP366" s="10">
        <v>0.61099999999999999</v>
      </c>
      <c r="AQ366" s="9">
        <v>6281</v>
      </c>
      <c r="AR366" s="9">
        <v>0.63300000000000001</v>
      </c>
      <c r="AS366" s="10">
        <v>2.9000000000000001E-2</v>
      </c>
      <c r="AT366" s="10">
        <v>7.1999999999999995E-2</v>
      </c>
      <c r="AU366" s="16">
        <v>0.61236987140232702</v>
      </c>
      <c r="AV366" s="1" t="str">
        <f t="shared" si="5"/>
        <v>yes</v>
      </c>
    </row>
    <row r="367" spans="1:48" ht="14.25" hidden="1" customHeight="1">
      <c r="A367" s="7">
        <v>1120</v>
      </c>
      <c r="B367" s="8" t="s">
        <v>1948</v>
      </c>
      <c r="C367" s="8" t="s">
        <v>344</v>
      </c>
      <c r="D367" s="9" t="s">
        <v>150</v>
      </c>
      <c r="E367" s="9" t="s">
        <v>151</v>
      </c>
      <c r="F367" s="9" t="s">
        <v>152</v>
      </c>
      <c r="G367" s="9" t="s">
        <v>55</v>
      </c>
      <c r="H367" s="10" t="s">
        <v>55</v>
      </c>
      <c r="I367" s="10" t="s">
        <v>55</v>
      </c>
      <c r="J367" s="9" t="s">
        <v>55</v>
      </c>
      <c r="K367" s="10">
        <v>0.39400000000000002</v>
      </c>
      <c r="L367" s="9">
        <v>0.77100000000000002</v>
      </c>
      <c r="M367" s="9">
        <v>0.93600000000000005</v>
      </c>
      <c r="N367" s="10">
        <v>0</v>
      </c>
      <c r="O367" s="9">
        <v>199.53</v>
      </c>
      <c r="P367" s="9">
        <v>65</v>
      </c>
      <c r="Q367" s="9">
        <v>27</v>
      </c>
      <c r="R367" s="9">
        <v>22</v>
      </c>
      <c r="S367" s="9" t="s">
        <v>55</v>
      </c>
      <c r="T367" s="9" t="s">
        <v>55</v>
      </c>
      <c r="U367" s="9" t="s">
        <v>55</v>
      </c>
      <c r="V367" s="9" t="s">
        <v>55</v>
      </c>
      <c r="W367" s="11">
        <v>59324</v>
      </c>
      <c r="X367" s="11" t="s">
        <v>55</v>
      </c>
      <c r="Y367" s="11">
        <v>45765</v>
      </c>
      <c r="Z367" s="11">
        <v>43857</v>
      </c>
      <c r="AA367" s="11">
        <v>13560</v>
      </c>
      <c r="AB367" s="11">
        <v>13560</v>
      </c>
      <c r="AC367" s="9" t="s">
        <v>55</v>
      </c>
      <c r="AD367" s="10" t="s">
        <v>55</v>
      </c>
      <c r="AE367" s="10">
        <v>0.67</v>
      </c>
      <c r="AF367" s="9">
        <v>0.65900000000000003</v>
      </c>
      <c r="AG367" s="9">
        <v>27.33</v>
      </c>
      <c r="AH367" s="9">
        <v>11.67</v>
      </c>
      <c r="AI367" s="9">
        <v>7.3</v>
      </c>
      <c r="AJ367" s="9">
        <v>17.103000000000002</v>
      </c>
      <c r="AK367" s="9">
        <v>2.3428599999999999</v>
      </c>
      <c r="AL367" s="9" t="s">
        <v>55</v>
      </c>
      <c r="AM367" s="9" t="s">
        <v>55</v>
      </c>
      <c r="AN367" s="10">
        <v>1.7999999999999999E-2</v>
      </c>
      <c r="AO367" s="10">
        <v>0.38400000000000001</v>
      </c>
      <c r="AP367" s="10">
        <v>0.308</v>
      </c>
      <c r="AQ367" s="9">
        <v>388</v>
      </c>
      <c r="AR367" s="9" t="s">
        <v>55</v>
      </c>
      <c r="AS367" s="9" t="s">
        <v>983</v>
      </c>
      <c r="AT367" s="9" t="s">
        <v>55</v>
      </c>
      <c r="AU367" s="16" t="s">
        <v>2055</v>
      </c>
      <c r="AV367" s="1" t="str">
        <f t="shared" si="5"/>
        <v>no</v>
      </c>
    </row>
    <row r="368" spans="1:48" ht="14.25" hidden="1" customHeight="1">
      <c r="A368" s="7">
        <v>122</v>
      </c>
      <c r="B368" s="8" t="s">
        <v>396</v>
      </c>
      <c r="C368" s="8" t="s">
        <v>381</v>
      </c>
      <c r="D368" s="9" t="s">
        <v>150</v>
      </c>
      <c r="E368" s="9" t="s">
        <v>59</v>
      </c>
      <c r="F368" s="9" t="s">
        <v>200</v>
      </c>
      <c r="G368" s="9">
        <v>1050</v>
      </c>
      <c r="H368" s="10">
        <v>0.60299999999999998</v>
      </c>
      <c r="I368" s="10">
        <v>0.58499999999999996</v>
      </c>
      <c r="J368" s="10">
        <v>0.48799999999999999</v>
      </c>
      <c r="K368" s="10">
        <v>0.75900000000000001</v>
      </c>
      <c r="L368" s="10">
        <v>0.13600000000000001</v>
      </c>
      <c r="M368" s="10">
        <v>0.20399999999999999</v>
      </c>
      <c r="N368" s="10">
        <v>0.74</v>
      </c>
      <c r="O368" s="9">
        <v>5932.05</v>
      </c>
      <c r="P368" s="9">
        <v>458</v>
      </c>
      <c r="Q368" s="9">
        <v>80</v>
      </c>
      <c r="R368" s="9">
        <v>1015</v>
      </c>
      <c r="S368" s="11" t="s">
        <v>55</v>
      </c>
      <c r="T368" s="9" t="s">
        <v>55</v>
      </c>
      <c r="U368" s="9" t="s">
        <v>55</v>
      </c>
      <c r="V368" s="11" t="s">
        <v>55</v>
      </c>
      <c r="W368" s="11">
        <v>76858</v>
      </c>
      <c r="X368" s="11">
        <v>84141</v>
      </c>
      <c r="Y368" s="11">
        <v>67509</v>
      </c>
      <c r="Z368" s="11">
        <v>54963</v>
      </c>
      <c r="AA368" s="11">
        <v>36460</v>
      </c>
      <c r="AB368" s="11">
        <v>36460</v>
      </c>
      <c r="AC368" s="9" t="s">
        <v>55</v>
      </c>
      <c r="AD368" s="10">
        <v>0.41799999999999998</v>
      </c>
      <c r="AE368" s="10">
        <v>0.33</v>
      </c>
      <c r="AF368" s="10">
        <v>0.28399999999999997</v>
      </c>
      <c r="AG368" s="9">
        <v>583</v>
      </c>
      <c r="AH368" s="9">
        <v>650.33000000000004</v>
      </c>
      <c r="AI368" s="9">
        <v>10.18</v>
      </c>
      <c r="AJ368" s="9">
        <v>9.1219999999999999</v>
      </c>
      <c r="AK368" s="9">
        <v>0.89646000000000003</v>
      </c>
      <c r="AL368" s="10" t="s">
        <v>55</v>
      </c>
      <c r="AM368" s="10" t="s">
        <v>55</v>
      </c>
      <c r="AN368" s="10">
        <v>0.08</v>
      </c>
      <c r="AO368" s="10">
        <v>0.29299999999999998</v>
      </c>
      <c r="AP368" s="10">
        <v>0.30499999999999999</v>
      </c>
      <c r="AQ368" s="9">
        <v>6912</v>
      </c>
      <c r="AR368" s="9">
        <v>1.036</v>
      </c>
      <c r="AS368" s="10">
        <v>1.2E-2</v>
      </c>
      <c r="AT368" s="10">
        <v>0.185</v>
      </c>
      <c r="AU368" s="16">
        <v>0.49115913555992141</v>
      </c>
      <c r="AV368" s="1" t="str">
        <f t="shared" si="5"/>
        <v>yes</v>
      </c>
    </row>
    <row r="369" spans="1:48" ht="14.25" hidden="1" customHeight="1">
      <c r="A369" s="7">
        <v>133</v>
      </c>
      <c r="B369" s="8" t="s">
        <v>420</v>
      </c>
      <c r="C369" s="8" t="s">
        <v>416</v>
      </c>
      <c r="D369" s="9" t="s">
        <v>150</v>
      </c>
      <c r="E369" s="9" t="s">
        <v>59</v>
      </c>
      <c r="F369" s="9" t="s">
        <v>200</v>
      </c>
      <c r="G369" s="9" t="s">
        <v>55</v>
      </c>
      <c r="H369" s="10">
        <v>0.23</v>
      </c>
      <c r="I369" s="10">
        <v>0.187</v>
      </c>
      <c r="J369" s="10">
        <v>8.3000000000000004E-2</v>
      </c>
      <c r="K369" s="10">
        <v>0.58699999999999997</v>
      </c>
      <c r="L369" s="10">
        <v>0.60599999999999998</v>
      </c>
      <c r="M369" s="10">
        <v>0.874</v>
      </c>
      <c r="N369" s="10">
        <v>0.6</v>
      </c>
      <c r="O369" s="9">
        <v>9181.77</v>
      </c>
      <c r="P369" s="9">
        <v>1662</v>
      </c>
      <c r="Q369" s="9">
        <v>90</v>
      </c>
      <c r="R369" s="9">
        <v>1997</v>
      </c>
      <c r="S369" s="11" t="s">
        <v>55</v>
      </c>
      <c r="T369" s="9" t="s">
        <v>55</v>
      </c>
      <c r="U369" s="9" t="s">
        <v>55</v>
      </c>
      <c r="V369" s="11" t="s">
        <v>55</v>
      </c>
      <c r="W369" s="11">
        <v>92022</v>
      </c>
      <c r="X369" s="11">
        <v>71964</v>
      </c>
      <c r="Y369" s="11">
        <v>71073</v>
      </c>
      <c r="Z369" s="11">
        <v>67716</v>
      </c>
      <c r="AA369" s="11">
        <v>10430</v>
      </c>
      <c r="AB369" s="11">
        <v>10430</v>
      </c>
      <c r="AC369" s="9" t="s">
        <v>55</v>
      </c>
      <c r="AD369" s="10">
        <v>0.14499999999999999</v>
      </c>
      <c r="AE369" s="10">
        <v>0.38</v>
      </c>
      <c r="AF369" s="10">
        <v>0.33200000000000002</v>
      </c>
      <c r="AG369" s="9">
        <v>533.33000000000004</v>
      </c>
      <c r="AH369" s="9">
        <v>350</v>
      </c>
      <c r="AI369" s="9">
        <v>17.22</v>
      </c>
      <c r="AJ369" s="9">
        <v>26.234000000000002</v>
      </c>
      <c r="AK369" s="9">
        <v>1.5238100000000001</v>
      </c>
      <c r="AL369" s="10" t="s">
        <v>55</v>
      </c>
      <c r="AM369" s="10" t="s">
        <v>55</v>
      </c>
      <c r="AN369" s="10">
        <v>0.113</v>
      </c>
      <c r="AO369" s="10">
        <v>0.28699999999999998</v>
      </c>
      <c r="AP369" s="10">
        <v>0.35899999999999999</v>
      </c>
      <c r="AQ369" s="9">
        <v>15002</v>
      </c>
      <c r="AR369" s="9" t="s">
        <v>55</v>
      </c>
      <c r="AS369" s="10">
        <v>7.1999999999999995E-2</v>
      </c>
      <c r="AT369" s="10">
        <v>8.5000000000000006E-2</v>
      </c>
      <c r="AU369" s="16" t="s">
        <v>2055</v>
      </c>
      <c r="AV369" s="1" t="str">
        <f t="shared" si="5"/>
        <v>yes</v>
      </c>
    </row>
    <row r="370" spans="1:48" ht="14.25" hidden="1" customHeight="1">
      <c r="A370" s="7">
        <v>159</v>
      </c>
      <c r="B370" s="8" t="s">
        <v>472</v>
      </c>
      <c r="C370" s="8" t="s">
        <v>438</v>
      </c>
      <c r="D370" s="9" t="s">
        <v>150</v>
      </c>
      <c r="E370" s="9" t="s">
        <v>151</v>
      </c>
      <c r="F370" s="9" t="s">
        <v>152</v>
      </c>
      <c r="G370" s="9" t="s">
        <v>55</v>
      </c>
      <c r="H370" s="10">
        <v>0.75</v>
      </c>
      <c r="I370" s="10">
        <v>0.75</v>
      </c>
      <c r="J370" s="10">
        <v>0.75</v>
      </c>
      <c r="K370" s="10">
        <v>0.255</v>
      </c>
      <c r="L370" s="10">
        <v>0.91400000000000003</v>
      </c>
      <c r="M370" s="10">
        <v>0.97</v>
      </c>
      <c r="N370" s="10" t="s">
        <v>55</v>
      </c>
      <c r="O370" s="9">
        <v>238.82</v>
      </c>
      <c r="P370" s="9">
        <v>96</v>
      </c>
      <c r="Q370" s="9">
        <v>107</v>
      </c>
      <c r="R370" s="9">
        <v>12</v>
      </c>
      <c r="S370" s="9" t="s">
        <v>55</v>
      </c>
      <c r="T370" s="9" t="s">
        <v>55</v>
      </c>
      <c r="U370" s="9" t="s">
        <v>55</v>
      </c>
      <c r="V370" s="9" t="s">
        <v>55</v>
      </c>
      <c r="W370" s="11">
        <v>73937</v>
      </c>
      <c r="X370" s="11">
        <v>60183</v>
      </c>
      <c r="Y370" s="11">
        <v>60507</v>
      </c>
      <c r="Z370" s="11">
        <v>51741</v>
      </c>
      <c r="AA370" s="11">
        <v>13560</v>
      </c>
      <c r="AB370" s="11">
        <v>13560</v>
      </c>
      <c r="AC370" s="9" t="s">
        <v>55</v>
      </c>
      <c r="AD370" s="10">
        <v>1</v>
      </c>
      <c r="AE370" s="10" t="s">
        <v>55</v>
      </c>
      <c r="AF370" s="10">
        <v>0.69899999999999995</v>
      </c>
      <c r="AG370" s="9">
        <v>19</v>
      </c>
      <c r="AH370" s="9">
        <v>14</v>
      </c>
      <c r="AI370" s="9">
        <v>12.57</v>
      </c>
      <c r="AJ370" s="9">
        <v>17.059000000000001</v>
      </c>
      <c r="AK370" s="9">
        <v>1.35714</v>
      </c>
      <c r="AL370" s="9" t="s">
        <v>55</v>
      </c>
      <c r="AM370" s="9" t="s">
        <v>55</v>
      </c>
      <c r="AN370" s="10">
        <v>7.0000000000000001E-3</v>
      </c>
      <c r="AO370" s="10">
        <v>0.52300000000000002</v>
      </c>
      <c r="AP370" s="10">
        <v>0.437</v>
      </c>
      <c r="AQ370" s="9">
        <v>545</v>
      </c>
      <c r="AR370" s="9" t="s">
        <v>55</v>
      </c>
      <c r="AS370" s="9" t="s">
        <v>473</v>
      </c>
      <c r="AT370" s="9" t="s">
        <v>474</v>
      </c>
      <c r="AU370" s="16" t="s">
        <v>2055</v>
      </c>
      <c r="AV370" s="1" t="str">
        <f t="shared" si="5"/>
        <v>no</v>
      </c>
    </row>
    <row r="371" spans="1:48" ht="14.25" hidden="1" customHeight="1">
      <c r="A371" s="7">
        <v>1098</v>
      </c>
      <c r="B371" s="8" t="s">
        <v>1912</v>
      </c>
      <c r="C371" s="8" t="s">
        <v>438</v>
      </c>
      <c r="D371" s="9" t="s">
        <v>150</v>
      </c>
      <c r="E371" s="9" t="s">
        <v>151</v>
      </c>
      <c r="F371" s="9" t="s">
        <v>152</v>
      </c>
      <c r="G371" s="9" t="s">
        <v>55</v>
      </c>
      <c r="H371" s="10">
        <v>1</v>
      </c>
      <c r="I371" s="10">
        <v>1</v>
      </c>
      <c r="J371" s="9">
        <v>1</v>
      </c>
      <c r="K371" s="10">
        <v>0.27800000000000002</v>
      </c>
      <c r="L371" s="9">
        <v>0.80400000000000005</v>
      </c>
      <c r="M371" s="9" t="s">
        <v>55</v>
      </c>
      <c r="N371" s="10" t="s">
        <v>55</v>
      </c>
      <c r="O371" s="9">
        <v>271.22000000000003</v>
      </c>
      <c r="P371" s="9">
        <v>52</v>
      </c>
      <c r="Q371" s="9">
        <v>37</v>
      </c>
      <c r="R371" s="9">
        <v>9</v>
      </c>
      <c r="S371" s="9" t="s">
        <v>55</v>
      </c>
      <c r="T371" s="9" t="s">
        <v>55</v>
      </c>
      <c r="U371" s="9" t="s">
        <v>55</v>
      </c>
      <c r="V371" s="9" t="s">
        <v>55</v>
      </c>
      <c r="W371" s="11">
        <v>65693</v>
      </c>
      <c r="X371" s="11" t="s">
        <v>55</v>
      </c>
      <c r="Y371" s="11">
        <v>50778</v>
      </c>
      <c r="Z371" s="11">
        <v>47763</v>
      </c>
      <c r="AA371" s="11">
        <v>13560</v>
      </c>
      <c r="AB371" s="11">
        <v>13560</v>
      </c>
      <c r="AC371" s="9" t="s">
        <v>55</v>
      </c>
      <c r="AD371" s="10">
        <v>1</v>
      </c>
      <c r="AE371" s="10" t="s">
        <v>55</v>
      </c>
      <c r="AF371" s="9">
        <v>0.70499999999999996</v>
      </c>
      <c r="AG371" s="9">
        <v>19</v>
      </c>
      <c r="AH371" s="9">
        <v>14</v>
      </c>
      <c r="AI371" s="9">
        <v>14.27</v>
      </c>
      <c r="AJ371" s="9">
        <v>19.373000000000001</v>
      </c>
      <c r="AK371" s="9">
        <v>1.35714</v>
      </c>
      <c r="AL371" s="9" t="s">
        <v>55</v>
      </c>
      <c r="AM371" s="9" t="s">
        <v>55</v>
      </c>
      <c r="AN371" s="10">
        <v>1.6E-2</v>
      </c>
      <c r="AO371" s="10">
        <v>0.58799999999999997</v>
      </c>
      <c r="AP371" s="10">
        <v>0.437</v>
      </c>
      <c r="AQ371" s="9">
        <v>497</v>
      </c>
      <c r="AR371" s="9" t="s">
        <v>55</v>
      </c>
      <c r="AS371" s="9" t="s">
        <v>1913</v>
      </c>
      <c r="AT371" s="9">
        <v>0</v>
      </c>
      <c r="AU371" s="16" t="s">
        <v>2055</v>
      </c>
      <c r="AV371" s="1" t="str">
        <f t="shared" si="5"/>
        <v>no</v>
      </c>
    </row>
    <row r="372" spans="1:48" ht="14.25" hidden="1" customHeight="1">
      <c r="A372" s="7">
        <v>141</v>
      </c>
      <c r="B372" s="8" t="s">
        <v>437</v>
      </c>
      <c r="C372" s="8" t="s">
        <v>438</v>
      </c>
      <c r="D372" s="9" t="s">
        <v>150</v>
      </c>
      <c r="E372" s="9" t="s">
        <v>59</v>
      </c>
      <c r="F372" s="9" t="s">
        <v>200</v>
      </c>
      <c r="G372" s="9">
        <v>935</v>
      </c>
      <c r="H372" s="10">
        <v>0.33500000000000002</v>
      </c>
      <c r="I372" s="10">
        <v>0.309</v>
      </c>
      <c r="J372" s="10">
        <v>0.157</v>
      </c>
      <c r="K372" s="10">
        <v>0.47399999999999998</v>
      </c>
      <c r="L372" s="10">
        <v>0.158</v>
      </c>
      <c r="M372" s="10">
        <v>0.60299999999999998</v>
      </c>
      <c r="N372" s="10">
        <v>0.65</v>
      </c>
      <c r="O372" s="9">
        <v>6408.57</v>
      </c>
      <c r="P372" s="9">
        <v>1348</v>
      </c>
      <c r="Q372" s="9">
        <v>360</v>
      </c>
      <c r="R372" s="9">
        <v>948</v>
      </c>
      <c r="S372" s="9" t="s">
        <v>55</v>
      </c>
      <c r="T372" s="9" t="s">
        <v>55</v>
      </c>
      <c r="U372" s="9" t="s">
        <v>55</v>
      </c>
      <c r="V372" s="9" t="s">
        <v>55</v>
      </c>
      <c r="W372" s="9">
        <v>80411</v>
      </c>
      <c r="X372" s="9">
        <v>91044</v>
      </c>
      <c r="Y372" s="9">
        <v>69525</v>
      </c>
      <c r="Z372" s="9">
        <v>63126</v>
      </c>
      <c r="AA372" s="11">
        <v>28800</v>
      </c>
      <c r="AB372" s="11">
        <v>28800</v>
      </c>
      <c r="AC372" s="9" t="s">
        <v>55</v>
      </c>
      <c r="AD372" s="10">
        <v>0.33600000000000002</v>
      </c>
      <c r="AE372" s="10">
        <v>0.61</v>
      </c>
      <c r="AF372" s="10">
        <v>0.50900000000000001</v>
      </c>
      <c r="AG372" s="9">
        <v>508.33</v>
      </c>
      <c r="AH372" s="9">
        <v>547.33000000000004</v>
      </c>
      <c r="AI372" s="9">
        <v>12.61</v>
      </c>
      <c r="AJ372" s="9">
        <v>11.709</v>
      </c>
      <c r="AK372" s="9">
        <v>0.92874999999999996</v>
      </c>
      <c r="AL372" s="9" t="s">
        <v>55</v>
      </c>
      <c r="AM372" s="9" t="s">
        <v>55</v>
      </c>
      <c r="AN372" s="10">
        <v>7.0000000000000007E-2</v>
      </c>
      <c r="AO372" s="10">
        <v>0.56499999999999995</v>
      </c>
      <c r="AP372" s="9">
        <v>0.437</v>
      </c>
      <c r="AQ372" s="9">
        <v>7971</v>
      </c>
      <c r="AR372" s="9">
        <v>14.885</v>
      </c>
      <c r="AS372" s="9" t="s">
        <v>365</v>
      </c>
      <c r="AT372" s="10" t="s">
        <v>406</v>
      </c>
      <c r="AU372" s="16">
        <v>6.2952470884482192E-2</v>
      </c>
      <c r="AV372" s="1" t="str">
        <f t="shared" si="5"/>
        <v>yes</v>
      </c>
    </row>
    <row r="373" spans="1:48" ht="14.25" hidden="1" customHeight="1">
      <c r="A373" s="7">
        <v>164</v>
      </c>
      <c r="B373" s="8" t="s">
        <v>481</v>
      </c>
      <c r="C373" s="8" t="s">
        <v>438</v>
      </c>
      <c r="D373" s="9" t="s">
        <v>150</v>
      </c>
      <c r="E373" s="9" t="s">
        <v>51</v>
      </c>
      <c r="F373" s="9" t="s">
        <v>160</v>
      </c>
      <c r="G373" s="9">
        <v>1025</v>
      </c>
      <c r="H373" s="10">
        <v>0.47499999999999998</v>
      </c>
      <c r="I373" s="10">
        <v>0.41799999999999998</v>
      </c>
      <c r="J373" s="10">
        <v>0.27100000000000002</v>
      </c>
      <c r="K373" s="10">
        <v>0.79900000000000004</v>
      </c>
      <c r="L373" s="10">
        <v>0.29399999999999998</v>
      </c>
      <c r="M373" s="10">
        <v>0.56100000000000005</v>
      </c>
      <c r="N373" s="10">
        <v>0.72</v>
      </c>
      <c r="O373" s="9">
        <v>9691.7999999999993</v>
      </c>
      <c r="P373" s="9">
        <v>769</v>
      </c>
      <c r="Q373" s="9">
        <v>12</v>
      </c>
      <c r="R373" s="9">
        <v>1968</v>
      </c>
      <c r="S373" s="9">
        <v>17004</v>
      </c>
      <c r="T373" s="9" t="s">
        <v>482</v>
      </c>
      <c r="U373" s="9" t="s">
        <v>483</v>
      </c>
      <c r="V373" s="9">
        <v>6070</v>
      </c>
      <c r="W373" s="11">
        <v>79727</v>
      </c>
      <c r="X373" s="11">
        <v>94950</v>
      </c>
      <c r="Y373" s="11">
        <v>74475</v>
      </c>
      <c r="Z373" s="11">
        <v>65493</v>
      </c>
      <c r="AA373" s="11">
        <v>6360</v>
      </c>
      <c r="AB373" s="11">
        <v>19241</v>
      </c>
      <c r="AC373" s="9" t="s">
        <v>393</v>
      </c>
      <c r="AD373" s="10">
        <v>0.438</v>
      </c>
      <c r="AE373" s="10">
        <v>0.42</v>
      </c>
      <c r="AF373" s="10">
        <v>0.41699999999999998</v>
      </c>
      <c r="AG373" s="9">
        <v>351</v>
      </c>
      <c r="AH373" s="9">
        <v>801.67</v>
      </c>
      <c r="AI373" s="9">
        <v>27.61</v>
      </c>
      <c r="AJ373" s="9">
        <v>12.09</v>
      </c>
      <c r="AK373" s="9">
        <v>0.43784000000000001</v>
      </c>
      <c r="AL373" s="9">
        <v>4.9000000000000002E-2</v>
      </c>
      <c r="AM373" s="9">
        <v>0.29599999999999999</v>
      </c>
      <c r="AN373" s="10">
        <v>2.9000000000000001E-2</v>
      </c>
      <c r="AO373" s="10">
        <v>0.29599999999999999</v>
      </c>
      <c r="AP373" s="10">
        <v>0.437</v>
      </c>
      <c r="AQ373" s="9">
        <v>12763</v>
      </c>
      <c r="AR373" s="9">
        <v>0.54600000000000004</v>
      </c>
      <c r="AS373" s="10">
        <v>0.14099999999999999</v>
      </c>
      <c r="AT373" s="10">
        <v>3.6999999999999998E-2</v>
      </c>
      <c r="AU373" s="16">
        <v>0.64683053040103489</v>
      </c>
      <c r="AV373" s="1" t="str">
        <f t="shared" si="5"/>
        <v>yes</v>
      </c>
    </row>
    <row r="374" spans="1:48" ht="14.25" hidden="1" customHeight="1">
      <c r="A374" s="7">
        <v>1087</v>
      </c>
      <c r="B374" s="8" t="s">
        <v>1898</v>
      </c>
      <c r="C374" s="8" t="s">
        <v>485</v>
      </c>
      <c r="D374" s="9" t="s">
        <v>150</v>
      </c>
      <c r="E374" s="9" t="s">
        <v>151</v>
      </c>
      <c r="F374" s="9" t="s">
        <v>152</v>
      </c>
      <c r="G374" s="9" t="s">
        <v>55</v>
      </c>
      <c r="H374" s="10">
        <v>0.125</v>
      </c>
      <c r="I374" s="10">
        <v>0.125</v>
      </c>
      <c r="J374" s="10">
        <v>0.125</v>
      </c>
      <c r="K374" s="10">
        <v>0.28299999999999997</v>
      </c>
      <c r="L374" s="10">
        <v>0.65700000000000003</v>
      </c>
      <c r="M374" s="10">
        <v>0.872</v>
      </c>
      <c r="N374" s="10">
        <v>0.35</v>
      </c>
      <c r="O374" s="9">
        <v>778.74</v>
      </c>
      <c r="P374" s="9">
        <v>258</v>
      </c>
      <c r="Q374" s="9">
        <v>131</v>
      </c>
      <c r="R374" s="9">
        <v>53</v>
      </c>
      <c r="S374" s="9" t="s">
        <v>55</v>
      </c>
      <c r="T374" s="9" t="s">
        <v>55</v>
      </c>
      <c r="U374" s="9" t="s">
        <v>55</v>
      </c>
      <c r="V374" s="9" t="s">
        <v>55</v>
      </c>
      <c r="W374" s="9">
        <v>72957</v>
      </c>
      <c r="X374" s="9">
        <v>65088</v>
      </c>
      <c r="Y374" s="9">
        <v>51741</v>
      </c>
      <c r="Z374" s="9">
        <v>47547</v>
      </c>
      <c r="AA374" s="11">
        <v>13560</v>
      </c>
      <c r="AB374" s="11">
        <v>13560</v>
      </c>
      <c r="AC374" s="9" t="s">
        <v>55</v>
      </c>
      <c r="AD374" s="9">
        <v>0</v>
      </c>
      <c r="AE374" s="10">
        <v>0.74</v>
      </c>
      <c r="AF374" s="10">
        <v>0.755</v>
      </c>
      <c r="AG374" s="9">
        <v>75</v>
      </c>
      <c r="AH374" s="9">
        <v>33</v>
      </c>
      <c r="AI374" s="9">
        <v>10.38</v>
      </c>
      <c r="AJ374" s="9">
        <v>23.597999999999999</v>
      </c>
      <c r="AK374" s="9">
        <v>2.2727300000000001</v>
      </c>
      <c r="AL374" s="9" t="s">
        <v>55</v>
      </c>
      <c r="AM374" s="9" t="s">
        <v>55</v>
      </c>
      <c r="AN374" s="10">
        <v>3.0000000000000001E-3</v>
      </c>
      <c r="AO374" s="10">
        <v>0.81799999999999995</v>
      </c>
      <c r="AP374" s="10">
        <v>0.45200000000000001</v>
      </c>
      <c r="AQ374" s="9">
        <v>1484</v>
      </c>
      <c r="AR374" s="9" t="s">
        <v>55</v>
      </c>
      <c r="AS374" s="10" t="s">
        <v>495</v>
      </c>
      <c r="AT374" s="10">
        <v>0.125</v>
      </c>
      <c r="AU374" s="16" t="s">
        <v>2055</v>
      </c>
      <c r="AV374" s="1" t="str">
        <f t="shared" si="5"/>
        <v>no</v>
      </c>
    </row>
    <row r="375" spans="1:48" ht="14.25" hidden="1" customHeight="1">
      <c r="A375" s="7">
        <v>178</v>
      </c>
      <c r="B375" s="8" t="s">
        <v>517</v>
      </c>
      <c r="C375" s="8" t="s">
        <v>485</v>
      </c>
      <c r="D375" s="9" t="s">
        <v>150</v>
      </c>
      <c r="E375" s="9" t="s">
        <v>51</v>
      </c>
      <c r="F375" s="9" t="s">
        <v>160</v>
      </c>
      <c r="G375" s="9">
        <v>1105</v>
      </c>
      <c r="H375" s="10">
        <v>0.503</v>
      </c>
      <c r="I375" s="10">
        <v>0.443</v>
      </c>
      <c r="J375" s="10">
        <v>0.245</v>
      </c>
      <c r="K375" s="10">
        <v>0.878</v>
      </c>
      <c r="L375" s="10">
        <v>0.11600000000000001</v>
      </c>
      <c r="M375" s="10">
        <v>0.35099999999999998</v>
      </c>
      <c r="N375" s="10">
        <v>0.82</v>
      </c>
      <c r="O375" s="9">
        <v>18277.34</v>
      </c>
      <c r="P375" s="9">
        <v>832</v>
      </c>
      <c r="Q375" s="9">
        <v>68</v>
      </c>
      <c r="R375" s="9">
        <v>3308</v>
      </c>
      <c r="S375" s="11">
        <v>10781</v>
      </c>
      <c r="T375" s="9" t="s">
        <v>518</v>
      </c>
      <c r="U375" s="9" t="s">
        <v>519</v>
      </c>
      <c r="V375" s="11">
        <v>6339</v>
      </c>
      <c r="W375" s="11">
        <v>71305</v>
      </c>
      <c r="X375" s="11">
        <v>74412</v>
      </c>
      <c r="Y375" s="11">
        <v>64161</v>
      </c>
      <c r="Z375" s="11">
        <v>59670</v>
      </c>
      <c r="AA375" s="11">
        <v>6273</v>
      </c>
      <c r="AB375" s="11">
        <v>16847</v>
      </c>
      <c r="AC375" s="9" t="s">
        <v>516</v>
      </c>
      <c r="AD375" s="10">
        <v>0.49099999999999999</v>
      </c>
      <c r="AE375" s="10">
        <v>0.35</v>
      </c>
      <c r="AF375" s="10">
        <v>0.38</v>
      </c>
      <c r="AG375" s="9">
        <v>861.33</v>
      </c>
      <c r="AH375" s="9">
        <v>1520</v>
      </c>
      <c r="AI375" s="9">
        <v>21.22</v>
      </c>
      <c r="AJ375" s="9">
        <v>12.025</v>
      </c>
      <c r="AK375" s="9">
        <v>0.56667000000000001</v>
      </c>
      <c r="AL375" s="10">
        <v>7.3999999999999996E-2</v>
      </c>
      <c r="AM375" s="10">
        <v>0.46100000000000002</v>
      </c>
      <c r="AN375" s="10">
        <v>1.9E-2</v>
      </c>
      <c r="AO375" s="10">
        <v>0.34699999999999998</v>
      </c>
      <c r="AP375" s="10">
        <v>0.45200000000000001</v>
      </c>
      <c r="AQ375" s="9">
        <v>20459</v>
      </c>
      <c r="AR375" s="9">
        <v>0.47499999999999998</v>
      </c>
      <c r="AS375" s="10">
        <v>0.105</v>
      </c>
      <c r="AT375" s="10">
        <v>1.2E-2</v>
      </c>
      <c r="AU375" s="16">
        <v>0.67796610169491522</v>
      </c>
      <c r="AV375" s="1" t="str">
        <f t="shared" si="5"/>
        <v>yes</v>
      </c>
    </row>
    <row r="376" spans="1:48" ht="14.25" hidden="1" customHeight="1">
      <c r="A376" s="7">
        <v>180</v>
      </c>
      <c r="B376" s="8" t="s">
        <v>521</v>
      </c>
      <c r="C376" s="8" t="s">
        <v>485</v>
      </c>
      <c r="D376" s="9" t="s">
        <v>150</v>
      </c>
      <c r="E376" s="9" t="s">
        <v>59</v>
      </c>
      <c r="F376" s="9" t="s">
        <v>200</v>
      </c>
      <c r="G376" s="9">
        <v>1210</v>
      </c>
      <c r="H376" s="10">
        <v>0.61299999999999999</v>
      </c>
      <c r="I376" s="10">
        <v>0.59599999999999997</v>
      </c>
      <c r="J376" s="10">
        <v>0.46800000000000003</v>
      </c>
      <c r="K376" s="10">
        <v>0.54300000000000004</v>
      </c>
      <c r="L376" s="10">
        <v>0.16800000000000001</v>
      </c>
      <c r="M376" s="10">
        <v>0.40699999999999997</v>
      </c>
      <c r="N376" s="10">
        <v>0.87</v>
      </c>
      <c r="O376" s="9">
        <v>7419.48</v>
      </c>
      <c r="P376" s="9">
        <v>840</v>
      </c>
      <c r="Q376" s="9">
        <v>449</v>
      </c>
      <c r="R376" s="9">
        <v>989</v>
      </c>
      <c r="S376" s="9" t="s">
        <v>55</v>
      </c>
      <c r="T376" s="9" t="s">
        <v>55</v>
      </c>
      <c r="U376" s="9" t="s">
        <v>55</v>
      </c>
      <c r="V376" s="9" t="s">
        <v>55</v>
      </c>
      <c r="W376" s="11">
        <v>79665</v>
      </c>
      <c r="X376" s="11">
        <v>89982</v>
      </c>
      <c r="Y376" s="11">
        <v>71136</v>
      </c>
      <c r="Z376" s="11">
        <v>65844</v>
      </c>
      <c r="AA376" s="11">
        <v>34450</v>
      </c>
      <c r="AB376" s="11">
        <v>34450</v>
      </c>
      <c r="AC376" s="9" t="s">
        <v>55</v>
      </c>
      <c r="AD376" s="10">
        <v>0.59699999999999998</v>
      </c>
      <c r="AE376" s="10">
        <v>0.27</v>
      </c>
      <c r="AF376" s="10">
        <v>0.34699999999999998</v>
      </c>
      <c r="AG376" s="9">
        <v>532.33000000000004</v>
      </c>
      <c r="AH376" s="9">
        <v>942.33</v>
      </c>
      <c r="AI376" s="9">
        <v>13.94</v>
      </c>
      <c r="AJ376" s="9">
        <v>7.8739999999999997</v>
      </c>
      <c r="AK376" s="9">
        <v>0.56491000000000002</v>
      </c>
      <c r="AL376" s="9" t="s">
        <v>55</v>
      </c>
      <c r="AM376" s="9" t="s">
        <v>55</v>
      </c>
      <c r="AN376" s="10">
        <v>3.5999999999999997E-2</v>
      </c>
      <c r="AO376" s="10">
        <v>0.436</v>
      </c>
      <c r="AP376" s="10">
        <v>0.45200000000000001</v>
      </c>
      <c r="AQ376" s="9">
        <v>8600</v>
      </c>
      <c r="AR376" s="9">
        <v>0.46</v>
      </c>
      <c r="AS376" s="10">
        <v>1.6E-2</v>
      </c>
      <c r="AT376" s="10">
        <v>1.6E-2</v>
      </c>
      <c r="AU376" s="16">
        <v>0.68493150684931503</v>
      </c>
      <c r="AV376" s="1" t="str">
        <f t="shared" si="5"/>
        <v>yes</v>
      </c>
    </row>
    <row r="377" spans="1:48" ht="14.25" hidden="1" customHeight="1">
      <c r="A377" s="7">
        <v>190</v>
      </c>
      <c r="B377" s="8" t="s">
        <v>538</v>
      </c>
      <c r="C377" s="8" t="s">
        <v>485</v>
      </c>
      <c r="D377" s="9" t="s">
        <v>150</v>
      </c>
      <c r="E377" s="9" t="s">
        <v>51</v>
      </c>
      <c r="F377" s="9" t="s">
        <v>160</v>
      </c>
      <c r="G377" s="9">
        <v>940</v>
      </c>
      <c r="H377" s="10">
        <v>0.39</v>
      </c>
      <c r="I377" s="10">
        <v>0.32900000000000001</v>
      </c>
      <c r="J377" s="10">
        <v>0.156</v>
      </c>
      <c r="K377" s="10">
        <v>0.83799999999999997</v>
      </c>
      <c r="L377" s="10">
        <v>0.18</v>
      </c>
      <c r="M377" s="10">
        <v>0.34200000000000003</v>
      </c>
      <c r="N377" s="10">
        <v>0.72</v>
      </c>
      <c r="O377" s="9">
        <v>10748.7</v>
      </c>
      <c r="P377" s="9">
        <v>478</v>
      </c>
      <c r="Q377" s="9">
        <v>36</v>
      </c>
      <c r="R377" s="9">
        <v>1651</v>
      </c>
      <c r="S377" s="9">
        <v>9970</v>
      </c>
      <c r="T377" s="9" t="s">
        <v>539</v>
      </c>
      <c r="U377" s="9" t="s">
        <v>540</v>
      </c>
      <c r="V377" s="9">
        <v>6820</v>
      </c>
      <c r="W377" s="11">
        <v>69122</v>
      </c>
      <c r="X377" s="11">
        <v>76113</v>
      </c>
      <c r="Y377" s="11">
        <v>57843</v>
      </c>
      <c r="Z377" s="11">
        <v>51309</v>
      </c>
      <c r="AA377" s="11">
        <v>6143</v>
      </c>
      <c r="AB377" s="11">
        <v>16717</v>
      </c>
      <c r="AC377" s="9" t="s">
        <v>116</v>
      </c>
      <c r="AD377" s="10">
        <v>0.40400000000000003</v>
      </c>
      <c r="AE377" s="10">
        <v>0.52</v>
      </c>
      <c r="AF377" s="10">
        <v>0.49399999999999999</v>
      </c>
      <c r="AG377" s="9">
        <v>513.33000000000004</v>
      </c>
      <c r="AH377" s="9">
        <v>744.67</v>
      </c>
      <c r="AI377" s="9">
        <v>20.94</v>
      </c>
      <c r="AJ377" s="9">
        <v>14.433999999999999</v>
      </c>
      <c r="AK377" s="9">
        <v>0.68935000000000002</v>
      </c>
      <c r="AL377" s="9">
        <v>1.6E-2</v>
      </c>
      <c r="AM377" s="9">
        <v>0.52400000000000002</v>
      </c>
      <c r="AN377" s="10">
        <v>1.2E-2</v>
      </c>
      <c r="AO377" s="10">
        <v>0.44500000000000001</v>
      </c>
      <c r="AP377" s="10">
        <v>0.45200000000000001</v>
      </c>
      <c r="AQ377" s="9">
        <v>12834</v>
      </c>
      <c r="AR377" s="9">
        <v>0.66700000000000004</v>
      </c>
      <c r="AS377" s="10">
        <v>8.0000000000000002E-3</v>
      </c>
      <c r="AT377" s="10" t="s">
        <v>498</v>
      </c>
      <c r="AU377" s="16">
        <v>0.59988002399520091</v>
      </c>
      <c r="AV377" s="1" t="str">
        <f t="shared" si="5"/>
        <v>yes</v>
      </c>
    </row>
    <row r="378" spans="1:48" ht="14.25" hidden="1" customHeight="1">
      <c r="A378" s="7">
        <v>188</v>
      </c>
      <c r="B378" s="8" t="s">
        <v>534</v>
      </c>
      <c r="C378" s="8" t="s">
        <v>485</v>
      </c>
      <c r="D378" s="9" t="s">
        <v>150</v>
      </c>
      <c r="E378" s="9" t="s">
        <v>51</v>
      </c>
      <c r="F378" s="9" t="s">
        <v>160</v>
      </c>
      <c r="G378" s="9">
        <v>995</v>
      </c>
      <c r="H378" s="10">
        <v>0.36399999999999999</v>
      </c>
      <c r="I378" s="10">
        <v>0.311</v>
      </c>
      <c r="J378" s="10">
        <v>0.152</v>
      </c>
      <c r="K378" s="10">
        <v>0.77800000000000002</v>
      </c>
      <c r="L378" s="10">
        <v>0.17499999999999999</v>
      </c>
      <c r="M378" s="10">
        <v>0.38800000000000001</v>
      </c>
      <c r="N378" s="10">
        <v>0.7</v>
      </c>
      <c r="O378" s="9">
        <v>9303.4599999999991</v>
      </c>
      <c r="P378" s="9">
        <v>554</v>
      </c>
      <c r="Q378" s="9">
        <v>36</v>
      </c>
      <c r="R378" s="9">
        <v>1682</v>
      </c>
      <c r="S378" s="9">
        <v>11552</v>
      </c>
      <c r="T378" s="9" t="s">
        <v>535</v>
      </c>
      <c r="U378" s="9" t="s">
        <v>536</v>
      </c>
      <c r="V378" s="9">
        <v>7219</v>
      </c>
      <c r="W378" s="11">
        <v>67029</v>
      </c>
      <c r="X378" s="11">
        <v>70110</v>
      </c>
      <c r="Y378" s="11">
        <v>57456</v>
      </c>
      <c r="Z378" s="11">
        <v>50751</v>
      </c>
      <c r="AA378" s="11">
        <v>6297</v>
      </c>
      <c r="AB378" s="11">
        <v>16871</v>
      </c>
      <c r="AC378" s="9" t="s">
        <v>54</v>
      </c>
      <c r="AD378" s="10">
        <v>0.34</v>
      </c>
      <c r="AE378" s="10">
        <v>0.47</v>
      </c>
      <c r="AF378" s="10">
        <v>0.47099999999999997</v>
      </c>
      <c r="AG378" s="9">
        <v>516.66999999999996</v>
      </c>
      <c r="AH378" s="9">
        <v>575.33000000000004</v>
      </c>
      <c r="AI378" s="9">
        <v>18.010000000000002</v>
      </c>
      <c r="AJ378" s="9">
        <v>16.170999999999999</v>
      </c>
      <c r="AK378" s="9">
        <v>0.89802999999999999</v>
      </c>
      <c r="AL378" s="9">
        <v>2E-3</v>
      </c>
      <c r="AM378" s="9">
        <v>0.47199999999999998</v>
      </c>
      <c r="AN378" s="10">
        <v>2.7E-2</v>
      </c>
      <c r="AO378" s="10">
        <v>0.42199999999999999</v>
      </c>
      <c r="AP378" s="10">
        <v>0.45200000000000001</v>
      </c>
      <c r="AQ378" s="9">
        <v>11302</v>
      </c>
      <c r="AR378" s="9">
        <v>0.45100000000000001</v>
      </c>
      <c r="AS378" s="10">
        <v>0.03</v>
      </c>
      <c r="AT378" s="10">
        <v>2.4E-2</v>
      </c>
      <c r="AU378" s="16">
        <v>0.68917987594762231</v>
      </c>
      <c r="AV378" s="1" t="str">
        <f t="shared" si="5"/>
        <v>yes</v>
      </c>
    </row>
    <row r="379" spans="1:48" ht="14.25" hidden="1" customHeight="1">
      <c r="A379" s="7">
        <v>195</v>
      </c>
      <c r="B379" s="8" t="s">
        <v>548</v>
      </c>
      <c r="C379" s="8" t="s">
        <v>549</v>
      </c>
      <c r="D379" s="9" t="s">
        <v>150</v>
      </c>
      <c r="E379" s="9" t="s">
        <v>51</v>
      </c>
      <c r="F379" s="9" t="s">
        <v>160</v>
      </c>
      <c r="G379" s="9">
        <v>1030</v>
      </c>
      <c r="H379" s="10">
        <v>0.38600000000000001</v>
      </c>
      <c r="I379" s="10">
        <v>0.312</v>
      </c>
      <c r="J379" s="10">
        <v>0.154</v>
      </c>
      <c r="K379" s="10">
        <v>0.86499999999999999</v>
      </c>
      <c r="L379" s="10">
        <v>0.37</v>
      </c>
      <c r="M379" s="10">
        <v>0.64</v>
      </c>
      <c r="N379" s="10">
        <v>0.76</v>
      </c>
      <c r="O379" s="9">
        <v>16541.990000000002</v>
      </c>
      <c r="P379" s="9">
        <v>703</v>
      </c>
      <c r="Q379" s="9">
        <v>14</v>
      </c>
      <c r="R379" s="9">
        <v>3154</v>
      </c>
      <c r="S379" s="11">
        <v>12393</v>
      </c>
      <c r="T379" s="9" t="s">
        <v>550</v>
      </c>
      <c r="U379" s="9" t="s">
        <v>551</v>
      </c>
      <c r="V379" s="11">
        <v>7709</v>
      </c>
      <c r="W379" s="11">
        <v>74511</v>
      </c>
      <c r="X379" s="11">
        <v>86553</v>
      </c>
      <c r="Y379" s="11">
        <v>68355</v>
      </c>
      <c r="Z379" s="11">
        <v>62811</v>
      </c>
      <c r="AA379" s="11">
        <v>6876</v>
      </c>
      <c r="AB379" s="11">
        <v>20926</v>
      </c>
      <c r="AC379" s="9" t="s">
        <v>552</v>
      </c>
      <c r="AD379" s="10">
        <v>0.35599999999999998</v>
      </c>
      <c r="AE379" s="10">
        <v>0.35</v>
      </c>
      <c r="AF379" s="10">
        <v>0.33100000000000002</v>
      </c>
      <c r="AG379" s="9">
        <v>925.33</v>
      </c>
      <c r="AH379" s="9">
        <v>1490.33</v>
      </c>
      <c r="AI379" s="9">
        <v>17.88</v>
      </c>
      <c r="AJ379" s="9">
        <v>11.1</v>
      </c>
      <c r="AK379" s="9">
        <v>0.62089000000000005</v>
      </c>
      <c r="AL379" s="10">
        <v>8.3000000000000004E-2</v>
      </c>
      <c r="AM379" s="10">
        <v>0.47399999999999998</v>
      </c>
      <c r="AN379" s="10">
        <v>4.2999999999999997E-2</v>
      </c>
      <c r="AO379" s="10">
        <v>0.18099999999999999</v>
      </c>
      <c r="AP379" s="10">
        <v>0.16900000000000001</v>
      </c>
      <c r="AQ379" s="9">
        <v>22086</v>
      </c>
      <c r="AR379" s="9">
        <v>0.85299999999999998</v>
      </c>
      <c r="AS379" s="10" t="s">
        <v>477</v>
      </c>
      <c r="AT379" s="10">
        <v>0.03</v>
      </c>
      <c r="AU379" s="16">
        <v>0.53966540744738256</v>
      </c>
      <c r="AV379" s="1" t="str">
        <f t="shared" si="5"/>
        <v>yes</v>
      </c>
    </row>
    <row r="380" spans="1:48" ht="14.25" hidden="1" customHeight="1">
      <c r="A380" s="7">
        <v>196</v>
      </c>
      <c r="B380" s="8" t="s">
        <v>553</v>
      </c>
      <c r="C380" s="8" t="s">
        <v>549</v>
      </c>
      <c r="D380" s="9" t="s">
        <v>150</v>
      </c>
      <c r="E380" s="9" t="s">
        <v>51</v>
      </c>
      <c r="F380" s="9" t="s">
        <v>160</v>
      </c>
      <c r="G380" s="9" t="s">
        <v>55</v>
      </c>
      <c r="H380" s="10">
        <v>0.29899999999999999</v>
      </c>
      <c r="I380" s="10">
        <v>0.23100000000000001</v>
      </c>
      <c r="J380" s="10">
        <v>0.13200000000000001</v>
      </c>
      <c r="K380" s="10">
        <v>0.85599999999999998</v>
      </c>
      <c r="L380" s="10">
        <v>0.379</v>
      </c>
      <c r="M380" s="10">
        <v>0.57499999999999996</v>
      </c>
      <c r="N380" s="10">
        <v>0.72</v>
      </c>
      <c r="O380" s="9">
        <v>10107.700000000001</v>
      </c>
      <c r="P380" s="9">
        <v>424</v>
      </c>
      <c r="Q380" s="9">
        <v>160</v>
      </c>
      <c r="R380" s="9">
        <v>1155</v>
      </c>
      <c r="S380" s="11">
        <v>16764</v>
      </c>
      <c r="T380" s="9" t="s">
        <v>554</v>
      </c>
      <c r="U380" s="9" t="s">
        <v>447</v>
      </c>
      <c r="V380" s="11">
        <v>9880</v>
      </c>
      <c r="W380" s="11">
        <v>72704</v>
      </c>
      <c r="X380" s="11">
        <v>78381</v>
      </c>
      <c r="Y380" s="11">
        <v>68481</v>
      </c>
      <c r="Z380" s="11">
        <v>59940</v>
      </c>
      <c r="AA380" s="11">
        <v>6784</v>
      </c>
      <c r="AB380" s="11">
        <v>20182</v>
      </c>
      <c r="AC380" s="9" t="s">
        <v>393</v>
      </c>
      <c r="AD380" s="10">
        <v>0.34499999999999997</v>
      </c>
      <c r="AE380" s="10">
        <v>0.39</v>
      </c>
      <c r="AF380" s="10">
        <v>0.38500000000000001</v>
      </c>
      <c r="AG380" s="9">
        <v>597</v>
      </c>
      <c r="AH380" s="9">
        <v>945.67</v>
      </c>
      <c r="AI380" s="9">
        <v>16.93</v>
      </c>
      <c r="AJ380" s="9">
        <v>10.688000000000001</v>
      </c>
      <c r="AK380" s="9">
        <v>0.63129999999999997</v>
      </c>
      <c r="AL380" s="10">
        <v>8.5000000000000006E-2</v>
      </c>
      <c r="AM380" s="10">
        <v>0.48499999999999999</v>
      </c>
      <c r="AN380" s="10">
        <v>0.109</v>
      </c>
      <c r="AO380" s="10">
        <v>0.153</v>
      </c>
      <c r="AP380" s="10">
        <v>0.16900000000000001</v>
      </c>
      <c r="AQ380" s="9">
        <v>13078</v>
      </c>
      <c r="AR380" s="9">
        <v>0.79600000000000004</v>
      </c>
      <c r="AS380" s="10">
        <v>1.6E-2</v>
      </c>
      <c r="AT380" s="10" t="s">
        <v>555</v>
      </c>
      <c r="AU380" s="16">
        <v>0.55679287305122493</v>
      </c>
      <c r="AV380" s="1" t="str">
        <f t="shared" si="5"/>
        <v>yes</v>
      </c>
    </row>
    <row r="381" spans="1:48" ht="14.25" hidden="1" customHeight="1">
      <c r="A381" s="7">
        <v>214</v>
      </c>
      <c r="B381" s="8" t="s">
        <v>580</v>
      </c>
      <c r="C381" s="8" t="s">
        <v>562</v>
      </c>
      <c r="D381" s="9" t="s">
        <v>150</v>
      </c>
      <c r="E381" s="9" t="s">
        <v>151</v>
      </c>
      <c r="F381" s="9" t="s">
        <v>152</v>
      </c>
      <c r="G381" s="9" t="s">
        <v>55</v>
      </c>
      <c r="H381" s="10" t="s">
        <v>55</v>
      </c>
      <c r="I381" s="10" t="s">
        <v>55</v>
      </c>
      <c r="J381" s="10" t="s">
        <v>55</v>
      </c>
      <c r="K381" s="10">
        <v>0.31</v>
      </c>
      <c r="L381" s="10">
        <v>0.53</v>
      </c>
      <c r="M381" s="10">
        <v>0.78600000000000003</v>
      </c>
      <c r="N381" s="10">
        <v>0.42</v>
      </c>
      <c r="O381" s="9">
        <v>421.41</v>
      </c>
      <c r="P381" s="9">
        <v>97</v>
      </c>
      <c r="Q381" s="9">
        <v>110</v>
      </c>
      <c r="R381" s="9">
        <v>19</v>
      </c>
      <c r="S381" s="11" t="s">
        <v>55</v>
      </c>
      <c r="T381" s="9" t="s">
        <v>55</v>
      </c>
      <c r="U381" s="9" t="s">
        <v>55</v>
      </c>
      <c r="V381" s="11" t="s">
        <v>55</v>
      </c>
      <c r="W381" s="11">
        <v>85367</v>
      </c>
      <c r="X381" s="11">
        <v>71037</v>
      </c>
      <c r="Y381" s="11">
        <v>63612</v>
      </c>
      <c r="Z381" s="11">
        <v>55890</v>
      </c>
      <c r="AA381" s="11">
        <v>13560</v>
      </c>
      <c r="AB381" s="11">
        <v>13560</v>
      </c>
      <c r="AC381" s="9" t="s">
        <v>55</v>
      </c>
      <c r="AD381" s="10" t="s">
        <v>55</v>
      </c>
      <c r="AE381" s="10">
        <v>0.92</v>
      </c>
      <c r="AF381" s="10">
        <v>0.76100000000000001</v>
      </c>
      <c r="AG381" s="9">
        <v>38.33</v>
      </c>
      <c r="AH381" s="9">
        <v>27</v>
      </c>
      <c r="AI381" s="9">
        <v>10.99</v>
      </c>
      <c r="AJ381" s="9">
        <v>15.608000000000001</v>
      </c>
      <c r="AK381" s="9">
        <v>1.4197500000000001</v>
      </c>
      <c r="AL381" s="10" t="s">
        <v>55</v>
      </c>
      <c r="AM381" s="10" t="s">
        <v>55</v>
      </c>
      <c r="AN381" s="10">
        <v>5.2999999999999999E-2</v>
      </c>
      <c r="AO381" s="10">
        <v>0.66300000000000003</v>
      </c>
      <c r="AP381" s="10">
        <v>0.374</v>
      </c>
      <c r="AQ381" s="9">
        <v>700</v>
      </c>
      <c r="AR381" s="9" t="s">
        <v>55</v>
      </c>
      <c r="AS381" s="10" t="s">
        <v>581</v>
      </c>
      <c r="AT381" s="10" t="s">
        <v>55</v>
      </c>
      <c r="AU381" s="16" t="s">
        <v>2055</v>
      </c>
      <c r="AV381" s="1" t="str">
        <f t="shared" si="5"/>
        <v>no</v>
      </c>
    </row>
    <row r="382" spans="1:48" ht="14.25" hidden="1" customHeight="1">
      <c r="A382" s="7">
        <v>210</v>
      </c>
      <c r="B382" s="8" t="s">
        <v>576</v>
      </c>
      <c r="C382" s="8" t="s">
        <v>562</v>
      </c>
      <c r="D382" s="9" t="s">
        <v>150</v>
      </c>
      <c r="E382" s="9" t="s">
        <v>59</v>
      </c>
      <c r="F382" s="9" t="s">
        <v>200</v>
      </c>
      <c r="G382" s="9" t="s">
        <v>55</v>
      </c>
      <c r="H382" s="10">
        <v>0.53300000000000003</v>
      </c>
      <c r="I382" s="10">
        <v>0.49299999999999999</v>
      </c>
      <c r="J382" s="10">
        <v>0.34499999999999997</v>
      </c>
      <c r="K382" s="10">
        <v>0.56200000000000006</v>
      </c>
      <c r="L382" s="10">
        <v>0.17699999999999999</v>
      </c>
      <c r="M382" s="10">
        <v>0.52600000000000002</v>
      </c>
      <c r="N382" s="10">
        <v>0.64</v>
      </c>
      <c r="O382" s="9">
        <v>4256.6000000000004</v>
      </c>
      <c r="P382" s="9">
        <v>960</v>
      </c>
      <c r="Q382" s="9">
        <v>29</v>
      </c>
      <c r="R382" s="9">
        <v>939</v>
      </c>
      <c r="S382" s="9" t="s">
        <v>55</v>
      </c>
      <c r="T382" s="9" t="s">
        <v>55</v>
      </c>
      <c r="U382" s="9" t="s">
        <v>55</v>
      </c>
      <c r="V382" s="9" t="s">
        <v>55</v>
      </c>
      <c r="W382" s="11">
        <v>74758</v>
      </c>
      <c r="X382" s="11">
        <v>93942</v>
      </c>
      <c r="Y382" s="11">
        <v>68427</v>
      </c>
      <c r="Z382" s="11">
        <v>59625</v>
      </c>
      <c r="AA382" s="11">
        <v>27465</v>
      </c>
      <c r="AB382" s="11">
        <v>27465</v>
      </c>
      <c r="AC382" s="9" t="s">
        <v>55</v>
      </c>
      <c r="AD382" s="10">
        <v>0.47</v>
      </c>
      <c r="AE382" s="10">
        <v>0.43</v>
      </c>
      <c r="AF382" s="10">
        <v>0.38700000000000001</v>
      </c>
      <c r="AG382" s="9">
        <v>329.67</v>
      </c>
      <c r="AH382" s="9">
        <v>274.67</v>
      </c>
      <c r="AI382" s="9">
        <v>12.91</v>
      </c>
      <c r="AJ382" s="9">
        <v>15.497</v>
      </c>
      <c r="AK382" s="9">
        <v>1.20024</v>
      </c>
      <c r="AL382" s="9" t="s">
        <v>55</v>
      </c>
      <c r="AM382" s="9" t="s">
        <v>55</v>
      </c>
      <c r="AN382" s="10">
        <v>1.7000000000000001E-2</v>
      </c>
      <c r="AO382" s="10">
        <v>0.313</v>
      </c>
      <c r="AP382" s="10">
        <v>0.374</v>
      </c>
      <c r="AQ382" s="9">
        <v>5954</v>
      </c>
      <c r="AR382" s="9">
        <v>1.9970000000000001</v>
      </c>
      <c r="AS382" s="10">
        <v>6.0999999999999999E-2</v>
      </c>
      <c r="AT382" s="9">
        <v>6.3E-2</v>
      </c>
      <c r="AU382" s="16">
        <v>0.33366700033366692</v>
      </c>
      <c r="AV382" s="1" t="str">
        <f t="shared" si="5"/>
        <v>yes</v>
      </c>
    </row>
    <row r="383" spans="1:48" ht="14.25" hidden="1" customHeight="1">
      <c r="A383" s="7">
        <v>205</v>
      </c>
      <c r="B383" s="8" t="s">
        <v>569</v>
      </c>
      <c r="C383" s="8" t="s">
        <v>562</v>
      </c>
      <c r="D383" s="9" t="s">
        <v>150</v>
      </c>
      <c r="E383" s="9" t="s">
        <v>59</v>
      </c>
      <c r="F383" s="9" t="s">
        <v>200</v>
      </c>
      <c r="G383" s="9" t="s">
        <v>55</v>
      </c>
      <c r="H383" s="10">
        <v>0.72899999999999998</v>
      </c>
      <c r="I383" s="10">
        <v>0.69899999999999995</v>
      </c>
      <c r="J383" s="10">
        <v>0.56499999999999995</v>
      </c>
      <c r="K383" s="10">
        <v>0.67800000000000005</v>
      </c>
      <c r="L383" s="10">
        <v>0.14399999999999999</v>
      </c>
      <c r="M383" s="10">
        <v>0.41699999999999998</v>
      </c>
      <c r="N383" s="10">
        <v>0.84</v>
      </c>
      <c r="O383" s="9">
        <v>20589.79</v>
      </c>
      <c r="P383" s="9">
        <v>2434</v>
      </c>
      <c r="Q383" s="9">
        <v>292</v>
      </c>
      <c r="R383" s="9">
        <v>3776</v>
      </c>
      <c r="S383" s="9" t="s">
        <v>55</v>
      </c>
      <c r="T383" s="9" t="s">
        <v>55</v>
      </c>
      <c r="U383" s="9" t="s">
        <v>55</v>
      </c>
      <c r="V383" s="9" t="s">
        <v>55</v>
      </c>
      <c r="W383" s="11">
        <v>100175</v>
      </c>
      <c r="X383" s="11">
        <v>129402</v>
      </c>
      <c r="Y383" s="11">
        <v>92520</v>
      </c>
      <c r="Z383" s="11">
        <v>78147</v>
      </c>
      <c r="AA383" s="11">
        <v>36361</v>
      </c>
      <c r="AB383" s="11">
        <v>36361</v>
      </c>
      <c r="AC383" s="9" t="s">
        <v>55</v>
      </c>
      <c r="AD383" s="10">
        <v>0.68899999999999995</v>
      </c>
      <c r="AE383" s="10">
        <v>0.33</v>
      </c>
      <c r="AF383" s="10">
        <v>0.34699999999999998</v>
      </c>
      <c r="AG383" s="9">
        <v>1238.33</v>
      </c>
      <c r="AH383" s="9">
        <v>1484.67</v>
      </c>
      <c r="AI383" s="9">
        <v>16.63</v>
      </c>
      <c r="AJ383" s="9">
        <v>13.868</v>
      </c>
      <c r="AK383" s="9">
        <v>0.83408000000000004</v>
      </c>
      <c r="AL383" s="9" t="s">
        <v>55</v>
      </c>
      <c r="AM383" s="9" t="s">
        <v>55</v>
      </c>
      <c r="AN383" s="10">
        <v>6.7000000000000004E-2</v>
      </c>
      <c r="AO383" s="10">
        <v>0.35</v>
      </c>
      <c r="AP383" s="10">
        <v>0.374</v>
      </c>
      <c r="AQ383" s="9">
        <v>23539</v>
      </c>
      <c r="AR383" s="9">
        <v>0.71499999999999997</v>
      </c>
      <c r="AS383" s="10">
        <v>2.4E-2</v>
      </c>
      <c r="AT383" s="10">
        <v>0.04</v>
      </c>
      <c r="AU383" s="16">
        <v>0.58309037900874627</v>
      </c>
      <c r="AV383" s="1" t="str">
        <f t="shared" si="5"/>
        <v>yes</v>
      </c>
    </row>
    <row r="384" spans="1:48" ht="14.25" hidden="1" customHeight="1">
      <c r="A384" s="7">
        <v>240</v>
      </c>
      <c r="B384" s="8" t="s">
        <v>623</v>
      </c>
      <c r="C384" s="8" t="s">
        <v>562</v>
      </c>
      <c r="D384" s="9" t="s">
        <v>150</v>
      </c>
      <c r="E384" s="9" t="s">
        <v>59</v>
      </c>
      <c r="F384" s="9" t="s">
        <v>624</v>
      </c>
      <c r="G384" s="9">
        <v>1015</v>
      </c>
      <c r="H384" s="10">
        <v>0.45200000000000001</v>
      </c>
      <c r="I384" s="10">
        <v>0.432</v>
      </c>
      <c r="J384" s="10">
        <v>0.32900000000000001</v>
      </c>
      <c r="K384" s="10">
        <v>0.39900000000000002</v>
      </c>
      <c r="L384" s="10">
        <v>0.217</v>
      </c>
      <c r="M384" s="10">
        <v>0.53300000000000003</v>
      </c>
      <c r="N384" s="10">
        <v>0.71</v>
      </c>
      <c r="O384" s="9">
        <v>1534.05</v>
      </c>
      <c r="P384" s="9">
        <v>230</v>
      </c>
      <c r="Q384" s="9">
        <v>48</v>
      </c>
      <c r="R384" s="9">
        <v>203</v>
      </c>
      <c r="S384" s="9" t="s">
        <v>55</v>
      </c>
      <c r="T384" s="9" t="s">
        <v>55</v>
      </c>
      <c r="U384" s="9" t="s">
        <v>55</v>
      </c>
      <c r="V384" s="9" t="s">
        <v>55</v>
      </c>
      <c r="W384" s="11">
        <v>66898</v>
      </c>
      <c r="X384" s="11">
        <v>74871</v>
      </c>
      <c r="Y384" s="11">
        <v>63540</v>
      </c>
      <c r="Z384" s="11">
        <v>55611</v>
      </c>
      <c r="AA384" s="11">
        <v>28700</v>
      </c>
      <c r="AB384" s="11">
        <v>28700</v>
      </c>
      <c r="AC384" s="9" t="s">
        <v>55</v>
      </c>
      <c r="AD384" s="10">
        <v>0.23300000000000001</v>
      </c>
      <c r="AE384" s="10">
        <v>0.46</v>
      </c>
      <c r="AF384" s="10">
        <v>0.46600000000000003</v>
      </c>
      <c r="AG384" s="9">
        <v>125.67</v>
      </c>
      <c r="AH384" s="9">
        <v>179.67</v>
      </c>
      <c r="AI384" s="9">
        <v>12.21</v>
      </c>
      <c r="AJ384" s="9">
        <v>8.5380000000000003</v>
      </c>
      <c r="AK384" s="9">
        <v>0.69943999999999995</v>
      </c>
      <c r="AL384" s="9" t="s">
        <v>55</v>
      </c>
      <c r="AM384" s="9" t="s">
        <v>55</v>
      </c>
      <c r="AN384" s="10">
        <v>7.6999999999999999E-2</v>
      </c>
      <c r="AO384" s="10">
        <v>0.23100000000000001</v>
      </c>
      <c r="AP384" s="10">
        <v>0.374</v>
      </c>
      <c r="AQ384" s="9">
        <v>2237</v>
      </c>
      <c r="AR384" s="9">
        <v>0.77</v>
      </c>
      <c r="AS384" s="10">
        <v>0.14299999999999999</v>
      </c>
      <c r="AT384" s="9">
        <v>0.219</v>
      </c>
      <c r="AU384" s="16">
        <v>0.56497175141242939</v>
      </c>
      <c r="AV384" s="1" t="str">
        <f t="shared" si="5"/>
        <v>no</v>
      </c>
    </row>
    <row r="385" spans="1:48" ht="14.25" hidden="1" customHeight="1">
      <c r="A385" s="7">
        <v>259</v>
      </c>
      <c r="B385" s="8" t="s">
        <v>658</v>
      </c>
      <c r="C385" s="8" t="s">
        <v>631</v>
      </c>
      <c r="D385" s="9" t="s">
        <v>150</v>
      </c>
      <c r="E385" s="9" t="s">
        <v>51</v>
      </c>
      <c r="F385" s="9" t="s">
        <v>160</v>
      </c>
      <c r="G385" s="9">
        <v>910</v>
      </c>
      <c r="H385" s="10">
        <v>0.40899999999999997</v>
      </c>
      <c r="I385" s="10">
        <v>0.36699999999999999</v>
      </c>
      <c r="J385" s="10">
        <v>0.218</v>
      </c>
      <c r="K385" s="10">
        <v>0.82899999999999996</v>
      </c>
      <c r="L385" s="10">
        <v>0.14199999999999999</v>
      </c>
      <c r="M385" s="10">
        <v>0.312</v>
      </c>
      <c r="N385" s="10">
        <v>0.64</v>
      </c>
      <c r="O385" s="9">
        <v>11777.5</v>
      </c>
      <c r="P385" s="9">
        <v>519</v>
      </c>
      <c r="Q385" s="9">
        <v>94</v>
      </c>
      <c r="R385" s="9">
        <v>1894</v>
      </c>
      <c r="S385" s="11">
        <v>12538</v>
      </c>
      <c r="T385" s="9" t="s">
        <v>659</v>
      </c>
      <c r="U385" s="9" t="s">
        <v>660</v>
      </c>
      <c r="V385" s="11">
        <v>7459</v>
      </c>
      <c r="W385" s="11">
        <v>81006</v>
      </c>
      <c r="X385" s="11">
        <v>86607</v>
      </c>
      <c r="Y385" s="11">
        <v>67842</v>
      </c>
      <c r="Z385" s="11">
        <v>59346</v>
      </c>
      <c r="AA385" s="11">
        <v>8580</v>
      </c>
      <c r="AB385" s="11">
        <v>18708</v>
      </c>
      <c r="AC385" s="9" t="s">
        <v>72</v>
      </c>
      <c r="AD385" s="10">
        <v>0.29399999999999998</v>
      </c>
      <c r="AE385" s="10">
        <v>0.54</v>
      </c>
      <c r="AF385" s="10">
        <v>0.434</v>
      </c>
      <c r="AG385" s="9">
        <v>566.33000000000004</v>
      </c>
      <c r="AH385" s="9">
        <v>1035</v>
      </c>
      <c r="AI385" s="9">
        <v>20.8</v>
      </c>
      <c r="AJ385" s="9">
        <v>11.379</v>
      </c>
      <c r="AK385" s="9">
        <v>0.54718</v>
      </c>
      <c r="AL385" s="10">
        <v>0.06</v>
      </c>
      <c r="AM385" s="10">
        <v>0.49299999999999999</v>
      </c>
      <c r="AN385" s="10">
        <v>7.0000000000000007E-2</v>
      </c>
      <c r="AO385" s="10">
        <v>0.25</v>
      </c>
      <c r="AP385" s="10">
        <v>0.19400000000000001</v>
      </c>
      <c r="AQ385" s="9">
        <v>13584</v>
      </c>
      <c r="AR385" s="9">
        <v>0.53900000000000003</v>
      </c>
      <c r="AS385" s="10" t="s">
        <v>269</v>
      </c>
      <c r="AT385" s="10">
        <v>0.115</v>
      </c>
      <c r="AU385" s="16">
        <v>0.64977257959714096</v>
      </c>
      <c r="AV385" s="1" t="str">
        <f t="shared" si="5"/>
        <v>yes</v>
      </c>
    </row>
    <row r="386" spans="1:48" ht="14.25" hidden="1" customHeight="1">
      <c r="A386" s="7">
        <v>317</v>
      </c>
      <c r="B386" s="8" t="s">
        <v>752</v>
      </c>
      <c r="C386" s="8" t="s">
        <v>732</v>
      </c>
      <c r="D386" s="9" t="s">
        <v>150</v>
      </c>
      <c r="E386" s="9" t="s">
        <v>59</v>
      </c>
      <c r="F386" s="9" t="s">
        <v>624</v>
      </c>
      <c r="G386" s="9">
        <v>540</v>
      </c>
      <c r="H386" s="10">
        <v>0.432</v>
      </c>
      <c r="I386" s="10">
        <v>0.123</v>
      </c>
      <c r="J386" s="10">
        <v>6.2E-2</v>
      </c>
      <c r="K386" s="10">
        <v>0.53900000000000003</v>
      </c>
      <c r="L386" s="10">
        <v>0.221</v>
      </c>
      <c r="M386" s="10">
        <v>0.41699999999999998</v>
      </c>
      <c r="N386" s="10">
        <v>0.78</v>
      </c>
      <c r="O386" s="9">
        <v>1854.24</v>
      </c>
      <c r="P386" s="9">
        <v>306</v>
      </c>
      <c r="Q386" s="9">
        <v>29</v>
      </c>
      <c r="R386" s="9">
        <v>269</v>
      </c>
      <c r="S386" s="9" t="s">
        <v>55</v>
      </c>
      <c r="T386" s="9" t="s">
        <v>55</v>
      </c>
      <c r="U386" s="9" t="s">
        <v>55</v>
      </c>
      <c r="V386" s="9" t="s">
        <v>55</v>
      </c>
      <c r="W386" s="9">
        <v>71535</v>
      </c>
      <c r="X386" s="9">
        <v>79605</v>
      </c>
      <c r="Y386" s="9">
        <v>67797</v>
      </c>
      <c r="Z386" s="9">
        <v>52722</v>
      </c>
      <c r="AA386" s="11">
        <v>24000</v>
      </c>
      <c r="AB386" s="11">
        <v>24000</v>
      </c>
      <c r="AC386" s="9" t="s">
        <v>55</v>
      </c>
      <c r="AD386" s="10">
        <v>0.25900000000000001</v>
      </c>
      <c r="AE386" s="10">
        <v>0.53</v>
      </c>
      <c r="AF386" s="10">
        <v>0.44700000000000001</v>
      </c>
      <c r="AG386" s="9">
        <v>130.33000000000001</v>
      </c>
      <c r="AH386" s="9">
        <v>104.67</v>
      </c>
      <c r="AI386" s="9">
        <v>14.23</v>
      </c>
      <c r="AJ386" s="9">
        <v>17.716000000000001</v>
      </c>
      <c r="AK386" s="9">
        <v>1.24522</v>
      </c>
      <c r="AL386" s="9" t="s">
        <v>55</v>
      </c>
      <c r="AM386" s="9" t="s">
        <v>55</v>
      </c>
      <c r="AN386" s="10">
        <v>3.0000000000000001E-3</v>
      </c>
      <c r="AO386" s="10">
        <v>0.249</v>
      </c>
      <c r="AP386" s="10">
        <v>0.14299999999999999</v>
      </c>
      <c r="AQ386" s="9">
        <v>2202</v>
      </c>
      <c r="AR386" s="9">
        <v>0.88900000000000001</v>
      </c>
      <c r="AS386" s="9" t="s">
        <v>753</v>
      </c>
      <c r="AT386" s="10">
        <v>0.17299999999999999</v>
      </c>
      <c r="AU386" s="16">
        <v>0.52938062466913705</v>
      </c>
      <c r="AV386" s="1" t="str">
        <f t="shared" si="5"/>
        <v>no</v>
      </c>
    </row>
    <row r="387" spans="1:48" ht="14.25" hidden="1" customHeight="1">
      <c r="A387" s="7">
        <v>308</v>
      </c>
      <c r="B387" s="8" t="s">
        <v>739</v>
      </c>
      <c r="C387" s="8" t="s">
        <v>732</v>
      </c>
      <c r="D387" s="9" t="s">
        <v>150</v>
      </c>
      <c r="E387" s="9" t="s">
        <v>59</v>
      </c>
      <c r="F387" s="9" t="s">
        <v>624</v>
      </c>
      <c r="G387" s="9">
        <v>985</v>
      </c>
      <c r="H387" s="10">
        <v>0.373</v>
      </c>
      <c r="I387" s="10">
        <v>0.34699999999999998</v>
      </c>
      <c r="J387" s="10">
        <v>0.23599999999999999</v>
      </c>
      <c r="K387" s="10">
        <v>0.46200000000000002</v>
      </c>
      <c r="L387" s="10">
        <v>0.42399999999999999</v>
      </c>
      <c r="M387" s="10">
        <v>0.308</v>
      </c>
      <c r="N387" s="10">
        <v>0.65</v>
      </c>
      <c r="O387" s="9">
        <v>3949.17</v>
      </c>
      <c r="P387" s="9">
        <v>1093</v>
      </c>
      <c r="Q387" s="9">
        <v>107</v>
      </c>
      <c r="R387" s="9">
        <v>434</v>
      </c>
      <c r="S387" s="11" t="s">
        <v>55</v>
      </c>
      <c r="T387" s="9" t="s">
        <v>55</v>
      </c>
      <c r="U387" s="9" t="s">
        <v>55</v>
      </c>
      <c r="V387" s="11" t="s">
        <v>55</v>
      </c>
      <c r="W387" s="11">
        <v>54217</v>
      </c>
      <c r="X387" s="11">
        <v>47457</v>
      </c>
      <c r="Y387" s="11">
        <v>45945</v>
      </c>
      <c r="Z387" s="11">
        <v>42894</v>
      </c>
      <c r="AA387" s="11">
        <v>21000</v>
      </c>
      <c r="AB387" s="11">
        <v>21000</v>
      </c>
      <c r="AC387" s="9" t="s">
        <v>55</v>
      </c>
      <c r="AD387" s="10">
        <v>0.25800000000000001</v>
      </c>
      <c r="AE387" s="10">
        <v>0.54</v>
      </c>
      <c r="AF387" s="10">
        <v>0.39900000000000002</v>
      </c>
      <c r="AG387" s="9">
        <v>216</v>
      </c>
      <c r="AH387" s="9">
        <v>222.33</v>
      </c>
      <c r="AI387" s="9">
        <v>18.28</v>
      </c>
      <c r="AJ387" s="9">
        <v>17.762</v>
      </c>
      <c r="AK387" s="9">
        <v>0.97150999999999998</v>
      </c>
      <c r="AL387" s="10" t="s">
        <v>55</v>
      </c>
      <c r="AM387" s="10" t="s">
        <v>55</v>
      </c>
      <c r="AN387" s="10">
        <v>3.5999999999999997E-2</v>
      </c>
      <c r="AO387" s="10">
        <v>8.2000000000000003E-2</v>
      </c>
      <c r="AP387" s="10">
        <v>0.14299999999999999</v>
      </c>
      <c r="AQ387" s="9">
        <v>6276</v>
      </c>
      <c r="AR387" s="9">
        <v>0.878</v>
      </c>
      <c r="AS387" s="10">
        <v>6.0999999999999999E-2</v>
      </c>
      <c r="AT387" s="10">
        <v>0.115</v>
      </c>
      <c r="AU387" s="16">
        <v>0.53248136315228978</v>
      </c>
      <c r="AV387" s="1" t="str">
        <f t="shared" si="5"/>
        <v>no</v>
      </c>
    </row>
    <row r="388" spans="1:48" ht="14.25" hidden="1" customHeight="1">
      <c r="A388" s="7">
        <v>328</v>
      </c>
      <c r="B388" s="8" t="s">
        <v>771</v>
      </c>
      <c r="C388" s="8" t="s">
        <v>760</v>
      </c>
      <c r="D388" s="9" t="s">
        <v>150</v>
      </c>
      <c r="E388" s="9" t="s">
        <v>51</v>
      </c>
      <c r="F388" s="9" t="s">
        <v>160</v>
      </c>
      <c r="G388" s="9">
        <v>1100</v>
      </c>
      <c r="H388" s="10">
        <v>0.52900000000000003</v>
      </c>
      <c r="I388" s="10">
        <v>0.48</v>
      </c>
      <c r="J388" s="10">
        <v>0.316</v>
      </c>
      <c r="K388" s="10">
        <v>0.86299999999999999</v>
      </c>
      <c r="L388" s="10">
        <v>0.309</v>
      </c>
      <c r="M388" s="10">
        <v>0.54300000000000004</v>
      </c>
      <c r="N388" s="10">
        <v>0.8</v>
      </c>
      <c r="O388" s="9">
        <v>9930.82</v>
      </c>
      <c r="P388" s="9">
        <v>434</v>
      </c>
      <c r="Q388" s="9">
        <v>41</v>
      </c>
      <c r="R388" s="9">
        <v>1247</v>
      </c>
      <c r="S388" s="9">
        <v>9296</v>
      </c>
      <c r="T388" s="9" t="s">
        <v>772</v>
      </c>
      <c r="U388" s="9" t="s">
        <v>169</v>
      </c>
      <c r="V388" s="9">
        <v>5425</v>
      </c>
      <c r="W388" s="11">
        <v>75631</v>
      </c>
      <c r="X388" s="11">
        <v>83619</v>
      </c>
      <c r="Y388" s="11">
        <v>70407</v>
      </c>
      <c r="Z388" s="11">
        <v>65961</v>
      </c>
      <c r="AA388" s="11">
        <v>8854</v>
      </c>
      <c r="AB388" s="11">
        <v>25852</v>
      </c>
      <c r="AC388" s="9" t="s">
        <v>540</v>
      </c>
      <c r="AD388" s="10">
        <v>0.39800000000000002</v>
      </c>
      <c r="AE388" s="10">
        <v>0.3</v>
      </c>
      <c r="AF388" s="10">
        <v>0.215</v>
      </c>
      <c r="AG388" s="9">
        <v>400.33</v>
      </c>
      <c r="AH388" s="9">
        <v>536.33000000000004</v>
      </c>
      <c r="AI388" s="9">
        <v>24.81</v>
      </c>
      <c r="AJ388" s="9">
        <v>18.515999999999998</v>
      </c>
      <c r="AK388" s="9">
        <v>0.74643000000000004</v>
      </c>
      <c r="AL388" s="9">
        <v>0.17599999999999999</v>
      </c>
      <c r="AM388" s="9">
        <v>0.46899999999999997</v>
      </c>
      <c r="AN388" s="10">
        <v>3.7999999999999999E-2</v>
      </c>
      <c r="AO388" s="10">
        <v>0.19800000000000001</v>
      </c>
      <c r="AP388" s="10">
        <v>0.40300000000000002</v>
      </c>
      <c r="AQ388" s="9">
        <v>12371</v>
      </c>
      <c r="AR388" s="9">
        <v>0.52600000000000002</v>
      </c>
      <c r="AS388" s="10">
        <v>0.20499999999999999</v>
      </c>
      <c r="AT388" s="9">
        <v>0.13100000000000001</v>
      </c>
      <c r="AU388" s="16">
        <v>0.65530799475753598</v>
      </c>
      <c r="AV388" s="1" t="str">
        <f t="shared" si="5"/>
        <v>yes</v>
      </c>
    </row>
    <row r="389" spans="1:48" ht="14.25" hidden="1" customHeight="1">
      <c r="A389" s="7">
        <v>333</v>
      </c>
      <c r="B389" s="8" t="s">
        <v>780</v>
      </c>
      <c r="C389" s="8" t="s">
        <v>760</v>
      </c>
      <c r="D389" s="9" t="s">
        <v>150</v>
      </c>
      <c r="E389" s="9" t="s">
        <v>51</v>
      </c>
      <c r="F389" s="9" t="s">
        <v>160</v>
      </c>
      <c r="G389" s="9">
        <v>1089</v>
      </c>
      <c r="H389" s="10">
        <v>0.40899999999999997</v>
      </c>
      <c r="I389" s="10">
        <v>0.33500000000000002</v>
      </c>
      <c r="J389" s="10">
        <v>0.186</v>
      </c>
      <c r="K389" s="10">
        <v>0.85</v>
      </c>
      <c r="L389" s="10">
        <v>0.32800000000000001</v>
      </c>
      <c r="M389" s="10">
        <v>0.53</v>
      </c>
      <c r="N389" s="10">
        <v>0.76</v>
      </c>
      <c r="O389" s="9">
        <v>7022.3</v>
      </c>
      <c r="P389" s="9">
        <v>274</v>
      </c>
      <c r="Q389" s="9">
        <v>112</v>
      </c>
      <c r="R389" s="9">
        <v>1005</v>
      </c>
      <c r="S389" s="11">
        <v>10666</v>
      </c>
      <c r="T389" s="9" t="s">
        <v>252</v>
      </c>
      <c r="U389" s="9" t="s">
        <v>316</v>
      </c>
      <c r="V389" s="11">
        <v>6808</v>
      </c>
      <c r="W389" s="11">
        <v>71901</v>
      </c>
      <c r="X389" s="11">
        <v>79884</v>
      </c>
      <c r="Y389" s="11">
        <v>68832</v>
      </c>
      <c r="Z389" s="11">
        <v>59625</v>
      </c>
      <c r="AA389" s="11">
        <v>7658</v>
      </c>
      <c r="AB389" s="11">
        <v>19758</v>
      </c>
      <c r="AC389" s="9" t="s">
        <v>83</v>
      </c>
      <c r="AD389" s="10">
        <v>0.33600000000000002</v>
      </c>
      <c r="AE389" s="10">
        <v>0.42</v>
      </c>
      <c r="AF389" s="10">
        <v>0.34499999999999997</v>
      </c>
      <c r="AG389" s="9">
        <v>288</v>
      </c>
      <c r="AH389" s="9">
        <v>444.67</v>
      </c>
      <c r="AI389" s="9">
        <v>24.38</v>
      </c>
      <c r="AJ389" s="9">
        <v>15.792</v>
      </c>
      <c r="AK389" s="9">
        <v>0.64768000000000003</v>
      </c>
      <c r="AL389" s="10">
        <v>4.9000000000000002E-2</v>
      </c>
      <c r="AM389" s="10">
        <v>0.46800000000000003</v>
      </c>
      <c r="AN389" s="10">
        <v>3.3000000000000002E-2</v>
      </c>
      <c r="AO389" s="10">
        <v>0.29299999999999998</v>
      </c>
      <c r="AP389" s="10">
        <v>0.40300000000000002</v>
      </c>
      <c r="AQ389" s="9">
        <v>8804</v>
      </c>
      <c r="AR389" s="9">
        <v>0.378</v>
      </c>
      <c r="AS389" s="10">
        <v>0.11</v>
      </c>
      <c r="AT389" s="10">
        <v>7.2999999999999995E-2</v>
      </c>
      <c r="AU389" s="16">
        <v>0.72568940493468803</v>
      </c>
      <c r="AV389" s="1" t="str">
        <f t="shared" ref="AV389:AV452" si="6">IF(AND(O389&gt;=4000,O389&lt;=25000),"yes","no")</f>
        <v>yes</v>
      </c>
    </row>
    <row r="390" spans="1:48" ht="14.25" hidden="1" customHeight="1">
      <c r="A390" s="7">
        <v>371</v>
      </c>
      <c r="B390" s="8" t="s">
        <v>853</v>
      </c>
      <c r="C390" s="8" t="s">
        <v>854</v>
      </c>
      <c r="D390" s="9" t="s">
        <v>150</v>
      </c>
      <c r="E390" s="9" t="s">
        <v>59</v>
      </c>
      <c r="F390" s="9" t="s">
        <v>624</v>
      </c>
      <c r="G390" s="9">
        <v>880</v>
      </c>
      <c r="H390" s="10">
        <v>0.376</v>
      </c>
      <c r="I390" s="10">
        <v>0.36199999999999999</v>
      </c>
      <c r="J390" s="10">
        <v>0.249</v>
      </c>
      <c r="K390" s="10">
        <v>0.42</v>
      </c>
      <c r="L390" s="10">
        <v>6.5000000000000002E-2</v>
      </c>
      <c r="M390" s="10">
        <v>0.29599999999999999</v>
      </c>
      <c r="N390" s="10">
        <v>0.72</v>
      </c>
      <c r="O390" s="9">
        <v>2450.25</v>
      </c>
      <c r="P390" s="9">
        <v>609</v>
      </c>
      <c r="Q390" s="9">
        <v>49</v>
      </c>
      <c r="R390" s="9">
        <v>284</v>
      </c>
      <c r="S390" s="9" t="s">
        <v>55</v>
      </c>
      <c r="T390" s="9" t="s">
        <v>55</v>
      </c>
      <c r="U390" s="9" t="s">
        <v>55</v>
      </c>
      <c r="V390" s="9" t="s">
        <v>55</v>
      </c>
      <c r="W390" s="11">
        <v>59753</v>
      </c>
      <c r="X390" s="11">
        <v>62244</v>
      </c>
      <c r="Y390" s="11">
        <v>60408</v>
      </c>
      <c r="Z390" s="11">
        <v>58032</v>
      </c>
      <c r="AA390" s="11">
        <v>31870</v>
      </c>
      <c r="AB390" s="11">
        <v>31870</v>
      </c>
      <c r="AC390" s="9" t="s">
        <v>55</v>
      </c>
      <c r="AD390" s="10">
        <v>0.313</v>
      </c>
      <c r="AE390" s="10">
        <v>0.54</v>
      </c>
      <c r="AF390" s="10">
        <v>0.51900000000000002</v>
      </c>
      <c r="AG390" s="9">
        <v>193</v>
      </c>
      <c r="AH390" s="9">
        <v>183.33</v>
      </c>
      <c r="AI390" s="9">
        <v>12.7</v>
      </c>
      <c r="AJ390" s="9">
        <v>13.365</v>
      </c>
      <c r="AK390" s="9">
        <v>1.0527299999999999</v>
      </c>
      <c r="AL390" s="9" t="s">
        <v>55</v>
      </c>
      <c r="AM390" s="9" t="s">
        <v>55</v>
      </c>
      <c r="AN390" s="10">
        <v>1.7999999999999999E-2</v>
      </c>
      <c r="AO390" s="10">
        <v>0.26700000000000002</v>
      </c>
      <c r="AP390" s="10">
        <v>0.251</v>
      </c>
      <c r="AQ390" s="9">
        <v>3539</v>
      </c>
      <c r="AR390" s="9">
        <v>2.2709999999999999</v>
      </c>
      <c r="AS390" s="9" t="s">
        <v>855</v>
      </c>
      <c r="AT390" s="10">
        <v>6.3E-2</v>
      </c>
      <c r="AU390" s="16">
        <v>0.30571690614490987</v>
      </c>
      <c r="AV390" s="1" t="str">
        <f t="shared" si="6"/>
        <v>no</v>
      </c>
    </row>
    <row r="391" spans="1:48" ht="14.25" hidden="1" customHeight="1">
      <c r="A391" s="7">
        <v>379</v>
      </c>
      <c r="B391" s="8" t="s">
        <v>866</v>
      </c>
      <c r="C391" s="8" t="s">
        <v>854</v>
      </c>
      <c r="D391" s="9" t="s">
        <v>150</v>
      </c>
      <c r="E391" s="9" t="s">
        <v>59</v>
      </c>
      <c r="F391" s="9" t="s">
        <v>624</v>
      </c>
      <c r="G391" s="9" t="s">
        <v>55</v>
      </c>
      <c r="H391" s="10">
        <v>0.82799999999999996</v>
      </c>
      <c r="I391" s="10">
        <v>0.81599999999999995</v>
      </c>
      <c r="J391" s="10">
        <v>0.77</v>
      </c>
      <c r="K391" s="10">
        <v>0.68700000000000006</v>
      </c>
      <c r="L391" s="10">
        <v>3.1E-2</v>
      </c>
      <c r="M391" s="10">
        <v>8.5999999999999993E-2</v>
      </c>
      <c r="N391" s="10">
        <v>0.87</v>
      </c>
      <c r="O391" s="9">
        <v>3282.61</v>
      </c>
      <c r="P391" s="9">
        <v>467</v>
      </c>
      <c r="Q391" s="9">
        <v>24</v>
      </c>
      <c r="R391" s="9">
        <v>605</v>
      </c>
      <c r="S391" s="9" t="s">
        <v>55</v>
      </c>
      <c r="T391" s="9" t="s">
        <v>55</v>
      </c>
      <c r="U391" s="9" t="s">
        <v>55</v>
      </c>
      <c r="V391" s="9" t="s">
        <v>55</v>
      </c>
      <c r="W391" s="11">
        <v>95492</v>
      </c>
      <c r="X391" s="11">
        <v>117423</v>
      </c>
      <c r="Y391" s="11">
        <v>87201</v>
      </c>
      <c r="Z391" s="11">
        <v>75690</v>
      </c>
      <c r="AA391" s="11">
        <v>41940</v>
      </c>
      <c r="AB391" s="11">
        <v>41940</v>
      </c>
      <c r="AC391" s="9" t="s">
        <v>55</v>
      </c>
      <c r="AD391" s="10">
        <v>0.77300000000000002</v>
      </c>
      <c r="AE391" s="10">
        <v>0.22</v>
      </c>
      <c r="AF391" s="10">
        <v>0.217</v>
      </c>
      <c r="AG391" s="9">
        <v>206</v>
      </c>
      <c r="AH391" s="9">
        <v>357.67</v>
      </c>
      <c r="AI391" s="9">
        <v>15.93</v>
      </c>
      <c r="AJ391" s="9">
        <v>9.1780000000000008</v>
      </c>
      <c r="AK391" s="9">
        <v>0.57596000000000003</v>
      </c>
      <c r="AL391" s="9" t="s">
        <v>55</v>
      </c>
      <c r="AM391" s="9" t="s">
        <v>55</v>
      </c>
      <c r="AN391" s="10">
        <v>0.25700000000000001</v>
      </c>
      <c r="AO391" s="10">
        <v>0.17199999999999999</v>
      </c>
      <c r="AP391" s="10">
        <v>0.251</v>
      </c>
      <c r="AQ391" s="9">
        <v>3485</v>
      </c>
      <c r="AR391" s="9">
        <v>0.24099999999999999</v>
      </c>
      <c r="AS391" s="10">
        <v>7.8E-2</v>
      </c>
      <c r="AT391" s="10">
        <v>5.6000000000000001E-2</v>
      </c>
      <c r="AU391" s="16">
        <v>0.80580177276390008</v>
      </c>
      <c r="AV391" s="1" t="str">
        <f t="shared" si="6"/>
        <v>no</v>
      </c>
    </row>
    <row r="392" spans="1:48" ht="14.25" hidden="1" customHeight="1">
      <c r="A392" s="7">
        <v>391</v>
      </c>
      <c r="B392" s="8" t="s">
        <v>879</v>
      </c>
      <c r="C392" s="8" t="s">
        <v>854</v>
      </c>
      <c r="D392" s="9" t="s">
        <v>150</v>
      </c>
      <c r="E392" s="9" t="s">
        <v>59</v>
      </c>
      <c r="F392" s="9" t="s">
        <v>624</v>
      </c>
      <c r="G392" s="9">
        <v>1065</v>
      </c>
      <c r="H392" s="10">
        <v>0.54100000000000004</v>
      </c>
      <c r="I392" s="10">
        <v>0.50900000000000001</v>
      </c>
      <c r="J392" s="10">
        <v>0.41199999999999998</v>
      </c>
      <c r="K392" s="10">
        <v>0.39100000000000001</v>
      </c>
      <c r="L392" s="10">
        <v>0.255</v>
      </c>
      <c r="M392" s="10">
        <v>0.42299999999999999</v>
      </c>
      <c r="N392" s="10">
        <v>0.8</v>
      </c>
      <c r="O392" s="9">
        <v>3338.6</v>
      </c>
      <c r="P392" s="9">
        <v>1084</v>
      </c>
      <c r="Q392" s="9">
        <v>28</v>
      </c>
      <c r="R392" s="9">
        <v>535</v>
      </c>
      <c r="S392" s="9" t="s">
        <v>55</v>
      </c>
      <c r="T392" s="9" t="s">
        <v>55</v>
      </c>
      <c r="U392" s="9" t="s">
        <v>55</v>
      </c>
      <c r="V392" s="9" t="s">
        <v>55</v>
      </c>
      <c r="W392" s="11">
        <v>79059</v>
      </c>
      <c r="X392" s="11">
        <v>89244</v>
      </c>
      <c r="Y392" s="11">
        <v>71604</v>
      </c>
      <c r="Z392" s="11">
        <v>60660</v>
      </c>
      <c r="AA392" s="11">
        <v>25095</v>
      </c>
      <c r="AB392" s="11">
        <v>25095</v>
      </c>
      <c r="AC392" s="9" t="s">
        <v>55</v>
      </c>
      <c r="AD392" s="10">
        <v>0.48899999999999999</v>
      </c>
      <c r="AE392" s="10">
        <v>0.23</v>
      </c>
      <c r="AF392" s="10">
        <v>0.26400000000000001</v>
      </c>
      <c r="AG392" s="9">
        <v>309.33</v>
      </c>
      <c r="AH392" s="9">
        <v>247.33</v>
      </c>
      <c r="AI392" s="9">
        <v>10.79</v>
      </c>
      <c r="AJ392" s="9">
        <v>13.497999999999999</v>
      </c>
      <c r="AK392" s="9">
        <v>1.2506699999999999</v>
      </c>
      <c r="AL392" s="9" t="s">
        <v>55</v>
      </c>
      <c r="AM392" s="9" t="s">
        <v>55</v>
      </c>
      <c r="AN392" s="10">
        <v>2.7E-2</v>
      </c>
      <c r="AO392" s="10">
        <v>0.189</v>
      </c>
      <c r="AP392" s="10">
        <v>0.251</v>
      </c>
      <c r="AQ392" s="9">
        <v>5067</v>
      </c>
      <c r="AR392" s="9" t="s">
        <v>55</v>
      </c>
      <c r="AS392" s="10">
        <v>6.2E-2</v>
      </c>
      <c r="AT392" s="9">
        <v>5.1999999999999998E-2</v>
      </c>
      <c r="AU392" s="16" t="s">
        <v>2055</v>
      </c>
      <c r="AV392" s="1" t="str">
        <f t="shared" si="6"/>
        <v>no</v>
      </c>
    </row>
    <row r="393" spans="1:48" ht="14.25" hidden="1" customHeight="1">
      <c r="A393" s="7">
        <v>406</v>
      </c>
      <c r="B393" s="8" t="s">
        <v>904</v>
      </c>
      <c r="C393" s="8" t="s">
        <v>854</v>
      </c>
      <c r="D393" s="9" t="s">
        <v>150</v>
      </c>
      <c r="E393" s="9" t="s">
        <v>59</v>
      </c>
      <c r="F393" s="9" t="s">
        <v>200</v>
      </c>
      <c r="G393" s="9">
        <v>1015</v>
      </c>
      <c r="H393" s="10">
        <v>0.56599999999999995</v>
      </c>
      <c r="I393" s="10">
        <v>0.54300000000000004</v>
      </c>
      <c r="J393" s="10">
        <v>0.40899999999999997</v>
      </c>
      <c r="K393" s="10">
        <v>0.68700000000000006</v>
      </c>
      <c r="L393" s="10">
        <v>6.0999999999999999E-2</v>
      </c>
      <c r="M393" s="10">
        <v>0.255</v>
      </c>
      <c r="N393" s="10">
        <v>0.74</v>
      </c>
      <c r="O393" s="9">
        <v>6902.53</v>
      </c>
      <c r="P393" s="9">
        <v>609</v>
      </c>
      <c r="Q393" s="9">
        <v>480</v>
      </c>
      <c r="R393" s="9">
        <v>1391</v>
      </c>
      <c r="S393" s="9" t="s">
        <v>55</v>
      </c>
      <c r="T393" s="9" t="s">
        <v>55</v>
      </c>
      <c r="U393" s="9" t="s">
        <v>55</v>
      </c>
      <c r="V393" s="9" t="s">
        <v>55</v>
      </c>
      <c r="W393" s="11">
        <v>108536</v>
      </c>
      <c r="X393" s="11">
        <v>98460</v>
      </c>
      <c r="Y393" s="11">
        <v>68175</v>
      </c>
      <c r="Z393" s="11">
        <v>79326</v>
      </c>
      <c r="AA393" s="11">
        <v>33934</v>
      </c>
      <c r="AB393" s="11">
        <v>33934</v>
      </c>
      <c r="AC393" s="9" t="s">
        <v>55</v>
      </c>
      <c r="AD393" s="10">
        <v>0.54</v>
      </c>
      <c r="AE393" s="10">
        <v>0.3</v>
      </c>
      <c r="AF393" s="10">
        <v>0.29399999999999998</v>
      </c>
      <c r="AG393" s="9">
        <v>454.67</v>
      </c>
      <c r="AH393" s="9">
        <v>538.33000000000004</v>
      </c>
      <c r="AI393" s="9">
        <v>15.18</v>
      </c>
      <c r="AJ393" s="9">
        <v>12.821999999999999</v>
      </c>
      <c r="AK393" s="9">
        <v>0.84458</v>
      </c>
      <c r="AL393" s="9" t="s">
        <v>55</v>
      </c>
      <c r="AM393" s="9" t="s">
        <v>55</v>
      </c>
      <c r="AN393" s="10">
        <v>0.193</v>
      </c>
      <c r="AO393" s="10">
        <v>0.25800000000000001</v>
      </c>
      <c r="AP393" s="10">
        <v>0.251</v>
      </c>
      <c r="AQ393" s="9">
        <v>7922</v>
      </c>
      <c r="AR393" s="9">
        <v>0.66300000000000003</v>
      </c>
      <c r="AS393" s="10" t="s">
        <v>288</v>
      </c>
      <c r="AT393" s="10">
        <v>2.5999999999999999E-2</v>
      </c>
      <c r="AU393" s="16">
        <v>0.60132291040288632</v>
      </c>
      <c r="AV393" s="1" t="str">
        <f t="shared" si="6"/>
        <v>yes</v>
      </c>
    </row>
    <row r="394" spans="1:48" ht="14.25" hidden="1" customHeight="1">
      <c r="A394" s="7">
        <v>361</v>
      </c>
      <c r="B394" s="8" t="s">
        <v>838</v>
      </c>
      <c r="C394" s="8" t="s">
        <v>814</v>
      </c>
      <c r="D394" s="9" t="s">
        <v>150</v>
      </c>
      <c r="E394" s="9" t="s">
        <v>51</v>
      </c>
      <c r="F394" s="9" t="s">
        <v>160</v>
      </c>
      <c r="G394" s="9">
        <v>885</v>
      </c>
      <c r="H394" s="10">
        <v>0.30299999999999999</v>
      </c>
      <c r="I394" s="10">
        <v>0.23400000000000001</v>
      </c>
      <c r="J394" s="10">
        <v>9.6000000000000002E-2</v>
      </c>
      <c r="K394" s="10">
        <v>0.81799999999999995</v>
      </c>
      <c r="L394" s="10">
        <v>0.114</v>
      </c>
      <c r="M394" s="10">
        <v>0.27100000000000002</v>
      </c>
      <c r="N394" s="10">
        <v>0.76</v>
      </c>
      <c r="O394" s="9">
        <v>7037.12</v>
      </c>
      <c r="P394" s="9">
        <v>234</v>
      </c>
      <c r="Q394" s="9">
        <v>58</v>
      </c>
      <c r="R394" s="9">
        <v>931</v>
      </c>
      <c r="S394" s="9">
        <v>17649</v>
      </c>
      <c r="T394" s="9" t="s">
        <v>839</v>
      </c>
      <c r="U394" s="9" t="s">
        <v>840</v>
      </c>
      <c r="V394" s="9">
        <v>9373</v>
      </c>
      <c r="W394" s="11">
        <v>94608</v>
      </c>
      <c r="X394" s="11">
        <v>108603</v>
      </c>
      <c r="Y394" s="11">
        <v>85923</v>
      </c>
      <c r="Z394" s="11">
        <v>75672</v>
      </c>
      <c r="AA394" s="11">
        <v>7508</v>
      </c>
      <c r="AB394" s="11">
        <v>17182</v>
      </c>
      <c r="AC394" s="9" t="s">
        <v>83</v>
      </c>
      <c r="AD394" s="10">
        <v>0.3</v>
      </c>
      <c r="AE394" s="10">
        <v>0.59</v>
      </c>
      <c r="AF394" s="10">
        <v>0.62</v>
      </c>
      <c r="AG394" s="9">
        <v>437.33</v>
      </c>
      <c r="AH394" s="9">
        <v>766</v>
      </c>
      <c r="AI394" s="9">
        <v>16.09</v>
      </c>
      <c r="AJ394" s="9">
        <v>9.1869999999999994</v>
      </c>
      <c r="AK394" s="9">
        <v>0.57093000000000005</v>
      </c>
      <c r="AL394" s="9">
        <v>0.14899999999999999</v>
      </c>
      <c r="AM394" s="9">
        <v>0.39</v>
      </c>
      <c r="AN394" s="10">
        <v>8.7999999999999995E-2</v>
      </c>
      <c r="AO394" s="10">
        <v>0.873</v>
      </c>
      <c r="AP394" s="10">
        <v>0.46700000000000003</v>
      </c>
      <c r="AQ394" s="9">
        <v>7725</v>
      </c>
      <c r="AR394" s="9">
        <v>0.439</v>
      </c>
      <c r="AS394" s="10" t="s">
        <v>841</v>
      </c>
      <c r="AT394" s="9">
        <v>3.0000000000000001E-3</v>
      </c>
      <c r="AU394" s="16">
        <v>0.69492703266157052</v>
      </c>
      <c r="AV394" s="1" t="str">
        <f t="shared" si="6"/>
        <v>yes</v>
      </c>
    </row>
    <row r="395" spans="1:48" ht="14.25" hidden="1" customHeight="1">
      <c r="A395" s="7">
        <v>360</v>
      </c>
      <c r="B395" s="8" t="s">
        <v>835</v>
      </c>
      <c r="C395" s="8" t="s">
        <v>814</v>
      </c>
      <c r="D395" s="9" t="s">
        <v>150</v>
      </c>
      <c r="E395" s="9" t="s">
        <v>51</v>
      </c>
      <c r="F395" s="9" t="s">
        <v>160</v>
      </c>
      <c r="G395" s="9">
        <v>840</v>
      </c>
      <c r="H395" s="10">
        <v>0.32800000000000001</v>
      </c>
      <c r="I395" s="10">
        <v>0.27700000000000002</v>
      </c>
      <c r="J395" s="10">
        <v>0.13900000000000001</v>
      </c>
      <c r="K395" s="10">
        <v>0.83799999999999997</v>
      </c>
      <c r="L395" s="10">
        <v>0.121</v>
      </c>
      <c r="M395" s="10">
        <v>0.2</v>
      </c>
      <c r="N395" s="10">
        <v>0.68</v>
      </c>
      <c r="O395" s="9">
        <v>4044.08</v>
      </c>
      <c r="P395" s="9">
        <v>46</v>
      </c>
      <c r="Q395" s="9">
        <v>99</v>
      </c>
      <c r="R395" s="9">
        <v>577</v>
      </c>
      <c r="S395" s="11">
        <v>13386</v>
      </c>
      <c r="T395" s="9" t="s">
        <v>836</v>
      </c>
      <c r="U395" s="9" t="s">
        <v>115</v>
      </c>
      <c r="V395" s="11">
        <v>10138</v>
      </c>
      <c r="W395" s="11">
        <v>84202</v>
      </c>
      <c r="X395" s="11">
        <v>88038</v>
      </c>
      <c r="Y395" s="11">
        <v>76374</v>
      </c>
      <c r="Z395" s="11">
        <v>67419</v>
      </c>
      <c r="AA395" s="11">
        <v>7625</v>
      </c>
      <c r="AB395" s="11">
        <v>16687</v>
      </c>
      <c r="AC395" s="9" t="s">
        <v>346</v>
      </c>
      <c r="AD395" s="10">
        <v>0.32300000000000001</v>
      </c>
      <c r="AE395" s="10">
        <v>0.62</v>
      </c>
      <c r="AF395" s="10">
        <v>0.54300000000000004</v>
      </c>
      <c r="AG395" s="9">
        <v>281</v>
      </c>
      <c r="AH395" s="9">
        <v>436.33</v>
      </c>
      <c r="AI395" s="9">
        <v>14.39</v>
      </c>
      <c r="AJ395" s="9">
        <v>9.2680000000000007</v>
      </c>
      <c r="AK395" s="9">
        <v>0.64400000000000002</v>
      </c>
      <c r="AL395" s="10">
        <v>0.13200000000000001</v>
      </c>
      <c r="AM395" s="10">
        <v>0.45</v>
      </c>
      <c r="AN395" s="10">
        <v>3.5000000000000003E-2</v>
      </c>
      <c r="AO395" s="10">
        <v>0.82199999999999995</v>
      </c>
      <c r="AP395" s="10">
        <v>0.46700000000000003</v>
      </c>
      <c r="AQ395" s="9">
        <v>4465</v>
      </c>
      <c r="AR395" s="9">
        <v>0.73799999999999999</v>
      </c>
      <c r="AS395" s="9" t="s">
        <v>837</v>
      </c>
      <c r="AT395" s="9">
        <v>4.0000000000000001E-3</v>
      </c>
      <c r="AU395" s="16">
        <v>0.57537399309551207</v>
      </c>
      <c r="AV395" s="1" t="str">
        <f t="shared" si="6"/>
        <v>yes</v>
      </c>
    </row>
    <row r="396" spans="1:48" ht="14.25" hidden="1" customHeight="1">
      <c r="A396" s="7">
        <v>418</v>
      </c>
      <c r="B396" s="8" t="s">
        <v>919</v>
      </c>
      <c r="C396" s="8" t="s">
        <v>917</v>
      </c>
      <c r="D396" s="9" t="s">
        <v>150</v>
      </c>
      <c r="E396" s="9" t="s">
        <v>59</v>
      </c>
      <c r="F396" s="9" t="s">
        <v>624</v>
      </c>
      <c r="G396" s="9">
        <v>1100</v>
      </c>
      <c r="H396" s="10">
        <v>0.54600000000000004</v>
      </c>
      <c r="I396" s="10">
        <v>0.45700000000000002</v>
      </c>
      <c r="J396" s="10">
        <v>0.26500000000000001</v>
      </c>
      <c r="K396" s="10">
        <v>0.51500000000000001</v>
      </c>
      <c r="L396" s="10">
        <v>0.183</v>
      </c>
      <c r="M396" s="10">
        <v>0.51</v>
      </c>
      <c r="N396" s="10">
        <v>0.8</v>
      </c>
      <c r="O396" s="9">
        <v>2692.5</v>
      </c>
      <c r="P396" s="9">
        <v>292</v>
      </c>
      <c r="Q396" s="9">
        <v>120</v>
      </c>
      <c r="R396" s="9">
        <v>442</v>
      </c>
      <c r="S396" s="9" t="s">
        <v>55</v>
      </c>
      <c r="T396" s="9" t="s">
        <v>55</v>
      </c>
      <c r="U396" s="9" t="s">
        <v>55</v>
      </c>
      <c r="V396" s="9" t="s">
        <v>55</v>
      </c>
      <c r="W396" s="11">
        <v>59354</v>
      </c>
      <c r="X396" s="11">
        <v>53100</v>
      </c>
      <c r="Y396" s="11">
        <v>44055</v>
      </c>
      <c r="Z396" s="11">
        <v>37404</v>
      </c>
      <c r="AA396" s="11">
        <v>27000</v>
      </c>
      <c r="AB396" s="11">
        <v>27000</v>
      </c>
      <c r="AC396" s="9" t="s">
        <v>55</v>
      </c>
      <c r="AD396" s="10">
        <v>0.55600000000000005</v>
      </c>
      <c r="AE396" s="10">
        <v>0.33</v>
      </c>
      <c r="AF396" s="10">
        <v>0.27300000000000002</v>
      </c>
      <c r="AG396" s="9">
        <v>235.33</v>
      </c>
      <c r="AH396" s="9">
        <v>464</v>
      </c>
      <c r="AI396" s="9">
        <v>11.44</v>
      </c>
      <c r="AJ396" s="9">
        <v>5.8029999999999999</v>
      </c>
      <c r="AK396" s="9">
        <v>0.50717999999999996</v>
      </c>
      <c r="AL396" s="9" t="s">
        <v>55</v>
      </c>
      <c r="AM396" s="9" t="s">
        <v>55</v>
      </c>
      <c r="AN396" s="10">
        <v>0.20300000000000001</v>
      </c>
      <c r="AO396" s="10">
        <v>0.45900000000000002</v>
      </c>
      <c r="AP396" s="10">
        <v>0.24</v>
      </c>
      <c r="AQ396" s="9">
        <v>3366</v>
      </c>
      <c r="AR396" s="9">
        <v>8.4000000000000005E-2</v>
      </c>
      <c r="AS396" s="9" t="s">
        <v>920</v>
      </c>
      <c r="AT396" s="10" t="s">
        <v>921</v>
      </c>
      <c r="AU396" s="16">
        <v>0.92250922509225086</v>
      </c>
      <c r="AV396" s="1" t="str">
        <f t="shared" si="6"/>
        <v>no</v>
      </c>
    </row>
    <row r="397" spans="1:48" ht="14.25" hidden="1" customHeight="1">
      <c r="A397" s="7">
        <v>423</v>
      </c>
      <c r="B397" s="8" t="s">
        <v>928</v>
      </c>
      <c r="C397" s="8" t="s">
        <v>917</v>
      </c>
      <c r="D397" s="9" t="s">
        <v>150</v>
      </c>
      <c r="E397" s="9" t="s">
        <v>51</v>
      </c>
      <c r="F397" s="9" t="s">
        <v>160</v>
      </c>
      <c r="G397" s="9">
        <v>1016.5</v>
      </c>
      <c r="H397" s="10">
        <v>0.40100000000000002</v>
      </c>
      <c r="I397" s="10">
        <v>0.309</v>
      </c>
      <c r="J397" s="10">
        <v>0.13100000000000001</v>
      </c>
      <c r="K397" s="10">
        <v>0.82299999999999995</v>
      </c>
      <c r="L397" s="10">
        <v>0.27100000000000002</v>
      </c>
      <c r="M397" s="10">
        <v>0.40600000000000003</v>
      </c>
      <c r="N397" s="10">
        <v>0.74</v>
      </c>
      <c r="O397" s="9">
        <v>17107.21</v>
      </c>
      <c r="P397" s="9">
        <v>1183</v>
      </c>
      <c r="Q397" s="9">
        <v>29</v>
      </c>
      <c r="R397" s="9">
        <v>3625</v>
      </c>
      <c r="S397" s="11">
        <v>14123</v>
      </c>
      <c r="T397" s="9" t="s">
        <v>929</v>
      </c>
      <c r="U397" s="9" t="s">
        <v>930</v>
      </c>
      <c r="V397" s="11">
        <v>8996</v>
      </c>
      <c r="W397" s="11">
        <v>88454</v>
      </c>
      <c r="X397" s="11">
        <v>99711</v>
      </c>
      <c r="Y397" s="11">
        <v>79542</v>
      </c>
      <c r="Z397" s="11">
        <v>71478</v>
      </c>
      <c r="AA397" s="11">
        <v>10417</v>
      </c>
      <c r="AB397" s="11">
        <v>27712</v>
      </c>
      <c r="AC397" s="9" t="s">
        <v>840</v>
      </c>
      <c r="AD397" s="10">
        <v>0.29699999999999999</v>
      </c>
      <c r="AE397" s="10">
        <v>0.47</v>
      </c>
      <c r="AF397" s="10">
        <v>0.439</v>
      </c>
      <c r="AG397" s="9">
        <v>748</v>
      </c>
      <c r="AH397" s="9">
        <v>857</v>
      </c>
      <c r="AI397" s="9">
        <v>22.87</v>
      </c>
      <c r="AJ397" s="9">
        <v>19.962</v>
      </c>
      <c r="AK397" s="9">
        <v>0.87280999999999997</v>
      </c>
      <c r="AL397" s="10">
        <v>1.2999999999999999E-2</v>
      </c>
      <c r="AM397" s="10">
        <v>0.49099999999999999</v>
      </c>
      <c r="AN397" s="10">
        <v>3.4000000000000002E-2</v>
      </c>
      <c r="AO397" s="10">
        <v>0.28999999999999998</v>
      </c>
      <c r="AP397" s="10">
        <v>0.24</v>
      </c>
      <c r="AQ397" s="9">
        <v>21824</v>
      </c>
      <c r="AR397" s="9">
        <v>0.13300000000000001</v>
      </c>
      <c r="AS397" s="9" t="s">
        <v>931</v>
      </c>
      <c r="AT397" s="10">
        <v>0.104</v>
      </c>
      <c r="AU397" s="16">
        <v>0.88261253309796994</v>
      </c>
      <c r="AV397" s="1" t="str">
        <f t="shared" si="6"/>
        <v>yes</v>
      </c>
    </row>
    <row r="398" spans="1:48" ht="14.25" hidden="1" customHeight="1">
      <c r="A398" s="7">
        <v>438</v>
      </c>
      <c r="B398" s="8" t="s">
        <v>951</v>
      </c>
      <c r="C398" s="8" t="s">
        <v>917</v>
      </c>
      <c r="D398" s="9" t="s">
        <v>150</v>
      </c>
      <c r="E398" s="9" t="s">
        <v>51</v>
      </c>
      <c r="F398" s="9" t="s">
        <v>160</v>
      </c>
      <c r="G398" s="9">
        <v>1040</v>
      </c>
      <c r="H398" s="10">
        <v>0.439</v>
      </c>
      <c r="I398" s="10">
        <v>0.35899999999999999</v>
      </c>
      <c r="J398" s="10">
        <v>0.157</v>
      </c>
      <c r="K398" s="10">
        <v>0.82899999999999996</v>
      </c>
      <c r="L398" s="10">
        <v>0.23300000000000001</v>
      </c>
      <c r="M398" s="10">
        <v>0.45500000000000002</v>
      </c>
      <c r="N398" s="10">
        <v>0.76</v>
      </c>
      <c r="O398" s="9">
        <v>16795.07</v>
      </c>
      <c r="P398" s="9">
        <v>792</v>
      </c>
      <c r="Q398" s="9">
        <v>143</v>
      </c>
      <c r="R398" s="9">
        <v>2828</v>
      </c>
      <c r="S398" s="11">
        <v>13548</v>
      </c>
      <c r="T398" s="9" t="s">
        <v>952</v>
      </c>
      <c r="U398" s="9" t="s">
        <v>953</v>
      </c>
      <c r="V398" s="11">
        <v>8313</v>
      </c>
      <c r="W398" s="11">
        <v>82546</v>
      </c>
      <c r="X398" s="11">
        <v>108270</v>
      </c>
      <c r="Y398" s="11">
        <v>79227</v>
      </c>
      <c r="Z398" s="11">
        <v>67104</v>
      </c>
      <c r="AA398" s="11">
        <v>11344</v>
      </c>
      <c r="AB398" s="11">
        <v>23522</v>
      </c>
      <c r="AC398" s="9" t="s">
        <v>902</v>
      </c>
      <c r="AD398" s="10">
        <v>0.27600000000000002</v>
      </c>
      <c r="AE398" s="10">
        <v>0.35</v>
      </c>
      <c r="AF398" s="10">
        <v>0.317</v>
      </c>
      <c r="AG398" s="9">
        <v>810.33</v>
      </c>
      <c r="AH398" s="9">
        <v>999</v>
      </c>
      <c r="AI398" s="9">
        <v>20.73</v>
      </c>
      <c r="AJ398" s="9">
        <v>16.812000000000001</v>
      </c>
      <c r="AK398" s="9">
        <v>0.81113999999999997</v>
      </c>
      <c r="AL398" s="10">
        <v>4.4999999999999998E-2</v>
      </c>
      <c r="AM398" s="10">
        <v>0.51</v>
      </c>
      <c r="AN398" s="10">
        <v>3.5999999999999997E-2</v>
      </c>
      <c r="AO398" s="10">
        <v>0.18099999999999999</v>
      </c>
      <c r="AP398" s="10">
        <v>0.24</v>
      </c>
      <c r="AQ398" s="9">
        <v>20261</v>
      </c>
      <c r="AR398" s="9">
        <v>0.47099999999999997</v>
      </c>
      <c r="AS398" s="10">
        <v>5.8000000000000003E-2</v>
      </c>
      <c r="AT398" s="10">
        <v>0.16400000000000001</v>
      </c>
      <c r="AU398" s="16">
        <v>0.67980965329707688</v>
      </c>
      <c r="AV398" s="1" t="str">
        <f t="shared" si="6"/>
        <v>yes</v>
      </c>
    </row>
    <row r="399" spans="1:48" ht="14.25" hidden="1" customHeight="1">
      <c r="A399" s="7">
        <v>1095</v>
      </c>
      <c r="B399" s="8" t="s">
        <v>1908</v>
      </c>
      <c r="C399" s="8" t="s">
        <v>337</v>
      </c>
      <c r="D399" s="9" t="s">
        <v>150</v>
      </c>
      <c r="E399" s="9" t="s">
        <v>151</v>
      </c>
      <c r="F399" s="9" t="s">
        <v>338</v>
      </c>
      <c r="G399" s="9" t="s">
        <v>55</v>
      </c>
      <c r="H399" s="10" t="s">
        <v>55</v>
      </c>
      <c r="I399" s="10" t="s">
        <v>55</v>
      </c>
      <c r="J399" s="9" t="s">
        <v>55</v>
      </c>
      <c r="K399" s="10">
        <v>0.22800000000000001</v>
      </c>
      <c r="L399" s="9">
        <v>0.79300000000000004</v>
      </c>
      <c r="M399" s="9">
        <v>0.99399999999999999</v>
      </c>
      <c r="N399" s="10">
        <v>0</v>
      </c>
      <c r="O399" s="9">
        <v>14420.36</v>
      </c>
      <c r="P399" s="9">
        <v>3854</v>
      </c>
      <c r="Q399" s="9">
        <v>1159</v>
      </c>
      <c r="R399" s="9">
        <v>1288</v>
      </c>
      <c r="S399" s="9" t="s">
        <v>55</v>
      </c>
      <c r="T399" s="9" t="s">
        <v>55</v>
      </c>
      <c r="U399" s="9" t="s">
        <v>55</v>
      </c>
      <c r="V399" s="9" t="s">
        <v>55</v>
      </c>
      <c r="W399" s="11" t="s">
        <v>55</v>
      </c>
      <c r="X399" s="11" t="s">
        <v>55</v>
      </c>
      <c r="Y399" s="11" t="s">
        <v>55</v>
      </c>
      <c r="Z399" s="11" t="s">
        <v>55</v>
      </c>
      <c r="AA399" s="11">
        <v>13176</v>
      </c>
      <c r="AB399" s="11">
        <v>13176</v>
      </c>
      <c r="AC399" s="9" t="s">
        <v>55</v>
      </c>
      <c r="AD399" s="10" t="s">
        <v>55</v>
      </c>
      <c r="AE399" s="10">
        <v>0.67</v>
      </c>
      <c r="AF399" s="9">
        <v>0.53500000000000003</v>
      </c>
      <c r="AG399" s="9">
        <v>668.67</v>
      </c>
      <c r="AH399" s="9">
        <v>1179</v>
      </c>
      <c r="AI399" s="9">
        <v>21.57</v>
      </c>
      <c r="AJ399" s="9">
        <v>12.231</v>
      </c>
      <c r="AK399" s="9">
        <v>0.56715000000000004</v>
      </c>
      <c r="AL399" s="9" t="s">
        <v>55</v>
      </c>
      <c r="AM399" s="9" t="s">
        <v>55</v>
      </c>
      <c r="AN399" s="10">
        <v>5.0000000000000001E-3</v>
      </c>
      <c r="AO399" s="10">
        <v>0.46</v>
      </c>
      <c r="AP399" s="10">
        <v>0.182</v>
      </c>
      <c r="AQ399" s="9">
        <v>34365</v>
      </c>
      <c r="AR399" s="9" t="s">
        <v>55</v>
      </c>
      <c r="AS399" s="9" t="s">
        <v>1909</v>
      </c>
      <c r="AT399" s="9" t="s">
        <v>55</v>
      </c>
      <c r="AU399" s="16" t="s">
        <v>2055</v>
      </c>
      <c r="AV399" s="1" t="str">
        <f t="shared" si="6"/>
        <v>yes</v>
      </c>
    </row>
    <row r="400" spans="1:48" ht="14.25" hidden="1" customHeight="1">
      <c r="A400" s="7">
        <v>467</v>
      </c>
      <c r="B400" s="8" t="s">
        <v>996</v>
      </c>
      <c r="C400" s="8" t="s">
        <v>337</v>
      </c>
      <c r="D400" s="9" t="s">
        <v>150</v>
      </c>
      <c r="E400" s="9" t="s">
        <v>59</v>
      </c>
      <c r="F400" s="9" t="s">
        <v>200</v>
      </c>
      <c r="G400" s="9">
        <v>1140</v>
      </c>
      <c r="H400" s="10">
        <v>0.75800000000000001</v>
      </c>
      <c r="I400" s="10">
        <v>0.747</v>
      </c>
      <c r="J400" s="10">
        <v>0.60099999999999998</v>
      </c>
      <c r="K400" s="10">
        <v>0.60499999999999998</v>
      </c>
      <c r="L400" s="10">
        <v>4.7E-2</v>
      </c>
      <c r="M400" s="10">
        <v>0.16500000000000001</v>
      </c>
      <c r="N400" s="10">
        <v>0.89</v>
      </c>
      <c r="O400" s="9">
        <v>8179.41</v>
      </c>
      <c r="P400" s="9">
        <v>1007</v>
      </c>
      <c r="Q400" s="9">
        <v>196</v>
      </c>
      <c r="R400" s="9">
        <v>1621</v>
      </c>
      <c r="S400" s="11" t="s">
        <v>55</v>
      </c>
      <c r="T400" s="9" t="s">
        <v>55</v>
      </c>
      <c r="U400" s="9" t="s">
        <v>55</v>
      </c>
      <c r="V400" s="11" t="s">
        <v>55</v>
      </c>
      <c r="W400" s="11">
        <v>91994</v>
      </c>
      <c r="X400" s="11">
        <v>112779</v>
      </c>
      <c r="Y400" s="11">
        <v>88551</v>
      </c>
      <c r="Z400" s="11">
        <v>75384</v>
      </c>
      <c r="AA400" s="11">
        <v>38105</v>
      </c>
      <c r="AB400" s="11">
        <v>38105</v>
      </c>
      <c r="AC400" s="9" t="s">
        <v>55</v>
      </c>
      <c r="AD400" s="10">
        <v>0.78200000000000003</v>
      </c>
      <c r="AE400" s="10">
        <v>0.17</v>
      </c>
      <c r="AF400" s="10">
        <v>0.18099999999999999</v>
      </c>
      <c r="AG400" s="9">
        <v>591.66999999999996</v>
      </c>
      <c r="AH400" s="9">
        <v>788</v>
      </c>
      <c r="AI400" s="9">
        <v>13.82</v>
      </c>
      <c r="AJ400" s="9">
        <v>10.38</v>
      </c>
      <c r="AK400" s="9">
        <v>0.75085000000000002</v>
      </c>
      <c r="AL400" s="10" t="s">
        <v>55</v>
      </c>
      <c r="AM400" s="10" t="s">
        <v>55</v>
      </c>
      <c r="AN400" s="10">
        <v>5.3999999999999999E-2</v>
      </c>
      <c r="AO400" s="10">
        <v>0.152</v>
      </c>
      <c r="AP400" s="10">
        <v>0.182</v>
      </c>
      <c r="AQ400" s="9">
        <v>10148</v>
      </c>
      <c r="AR400" s="9">
        <v>0.48499999999999999</v>
      </c>
      <c r="AS400" s="10">
        <v>0.03</v>
      </c>
      <c r="AT400" s="10" t="s">
        <v>761</v>
      </c>
      <c r="AU400" s="16">
        <v>0.67340067340067344</v>
      </c>
      <c r="AV400" s="1" t="str">
        <f t="shared" si="6"/>
        <v>yes</v>
      </c>
    </row>
    <row r="401" spans="1:48" ht="14.25" hidden="1" customHeight="1">
      <c r="A401" s="7">
        <v>97</v>
      </c>
      <c r="B401" s="8" t="s">
        <v>336</v>
      </c>
      <c r="C401" s="8" t="s">
        <v>337</v>
      </c>
      <c r="D401" s="9" t="s">
        <v>150</v>
      </c>
      <c r="E401" s="9" t="s">
        <v>151</v>
      </c>
      <c r="F401" s="9" t="s">
        <v>338</v>
      </c>
      <c r="G401" s="9" t="s">
        <v>55</v>
      </c>
      <c r="H401" s="10" t="s">
        <v>55</v>
      </c>
      <c r="I401" s="10" t="s">
        <v>55</v>
      </c>
      <c r="J401" s="10" t="s">
        <v>55</v>
      </c>
      <c r="K401" s="10">
        <v>0.156</v>
      </c>
      <c r="L401" s="10">
        <v>0.90500000000000003</v>
      </c>
      <c r="M401" s="10" t="s">
        <v>55</v>
      </c>
      <c r="N401" s="10">
        <v>0</v>
      </c>
      <c r="O401" s="9">
        <v>36250.28</v>
      </c>
      <c r="P401" s="9">
        <v>8237</v>
      </c>
      <c r="Q401" s="9">
        <v>964</v>
      </c>
      <c r="R401" s="9">
        <v>1634</v>
      </c>
      <c r="S401" s="9" t="s">
        <v>55</v>
      </c>
      <c r="T401" s="9" t="s">
        <v>55</v>
      </c>
      <c r="U401" s="9" t="s">
        <v>55</v>
      </c>
      <c r="V401" s="9" t="s">
        <v>55</v>
      </c>
      <c r="W401" s="11" t="s">
        <v>55</v>
      </c>
      <c r="X401" s="11" t="s">
        <v>55</v>
      </c>
      <c r="Y401" s="11" t="s">
        <v>55</v>
      </c>
      <c r="Z401" s="11" t="s">
        <v>55</v>
      </c>
      <c r="AA401" s="11">
        <v>12075</v>
      </c>
      <c r="AB401" s="11">
        <v>12075</v>
      </c>
      <c r="AC401" s="9" t="s">
        <v>55</v>
      </c>
      <c r="AD401" s="10" t="s">
        <v>55</v>
      </c>
      <c r="AE401" s="10">
        <v>1</v>
      </c>
      <c r="AF401" s="10">
        <v>0.45600000000000002</v>
      </c>
      <c r="AG401" s="9">
        <v>1175.67</v>
      </c>
      <c r="AH401" s="9">
        <v>322</v>
      </c>
      <c r="AI401" s="9">
        <v>30.83</v>
      </c>
      <c r="AJ401" s="9">
        <v>112.57899999999999</v>
      </c>
      <c r="AK401" s="9">
        <v>3.6511399999999998</v>
      </c>
      <c r="AL401" s="9" t="s">
        <v>55</v>
      </c>
      <c r="AM401" s="9" t="s">
        <v>55</v>
      </c>
      <c r="AN401" s="10">
        <v>1.2E-2</v>
      </c>
      <c r="AO401" s="10">
        <v>0.47099999999999997</v>
      </c>
      <c r="AP401" s="10">
        <v>0.182</v>
      </c>
      <c r="AQ401" s="9">
        <v>52799</v>
      </c>
      <c r="AR401" s="9" t="s">
        <v>55</v>
      </c>
      <c r="AS401" s="10" t="s">
        <v>339</v>
      </c>
      <c r="AT401" s="9" t="s">
        <v>55</v>
      </c>
      <c r="AU401" s="16" t="s">
        <v>2055</v>
      </c>
      <c r="AV401" s="1" t="str">
        <f t="shared" si="6"/>
        <v>no</v>
      </c>
    </row>
    <row r="402" spans="1:48" ht="14.25" hidden="1" customHeight="1">
      <c r="A402" s="7">
        <v>490</v>
      </c>
      <c r="B402" s="8" t="s">
        <v>1037</v>
      </c>
      <c r="C402" s="8" t="s">
        <v>1026</v>
      </c>
      <c r="D402" s="9" t="s">
        <v>150</v>
      </c>
      <c r="E402" s="9" t="s">
        <v>59</v>
      </c>
      <c r="F402" s="9" t="s">
        <v>200</v>
      </c>
      <c r="G402" s="9">
        <v>995</v>
      </c>
      <c r="H402" s="10">
        <v>0.48799999999999999</v>
      </c>
      <c r="I402" s="10">
        <v>0.44</v>
      </c>
      <c r="J402" s="10">
        <v>0.28100000000000003</v>
      </c>
      <c r="K402" s="10">
        <v>0.71299999999999997</v>
      </c>
      <c r="L402" s="10">
        <v>0.11899999999999999</v>
      </c>
      <c r="M402" s="10">
        <v>0.50900000000000001</v>
      </c>
      <c r="N402" s="10">
        <v>0.66</v>
      </c>
      <c r="O402" s="9">
        <v>9803.25</v>
      </c>
      <c r="P402" s="9">
        <v>1270</v>
      </c>
      <c r="Q402" s="9">
        <v>59</v>
      </c>
      <c r="R402" s="9">
        <v>1645</v>
      </c>
      <c r="S402" s="9" t="s">
        <v>55</v>
      </c>
      <c r="T402" s="9" t="s">
        <v>55</v>
      </c>
      <c r="U402" s="9" t="s">
        <v>55</v>
      </c>
      <c r="V402" s="9" t="s">
        <v>55</v>
      </c>
      <c r="W402" s="11">
        <v>75556</v>
      </c>
      <c r="X402" s="11">
        <v>76617</v>
      </c>
      <c r="Y402" s="11">
        <v>65187</v>
      </c>
      <c r="Z402" s="11">
        <v>59076</v>
      </c>
      <c r="AA402" s="11">
        <v>16022</v>
      </c>
      <c r="AB402" s="11">
        <v>16022</v>
      </c>
      <c r="AC402" s="9" t="s">
        <v>55</v>
      </c>
      <c r="AD402" s="10">
        <v>0.42699999999999999</v>
      </c>
      <c r="AE402" s="10">
        <v>0.31</v>
      </c>
      <c r="AF402" s="10">
        <v>0.33300000000000002</v>
      </c>
      <c r="AG402" s="9">
        <v>303</v>
      </c>
      <c r="AH402" s="9">
        <v>409.33</v>
      </c>
      <c r="AI402" s="9">
        <v>32.35</v>
      </c>
      <c r="AJ402" s="9">
        <v>23.949000000000002</v>
      </c>
      <c r="AK402" s="9">
        <v>0.74023000000000005</v>
      </c>
      <c r="AL402" s="9" t="s">
        <v>55</v>
      </c>
      <c r="AM402" s="9" t="s">
        <v>55</v>
      </c>
      <c r="AN402" s="10">
        <v>0.10199999999999999</v>
      </c>
      <c r="AO402" s="10">
        <v>0.217</v>
      </c>
      <c r="AP402" s="10">
        <v>0.19600000000000001</v>
      </c>
      <c r="AQ402" s="9">
        <v>11620</v>
      </c>
      <c r="AR402" s="9" t="s">
        <v>55</v>
      </c>
      <c r="AS402" s="10" t="s">
        <v>500</v>
      </c>
      <c r="AT402" s="10">
        <v>6.0999999999999999E-2</v>
      </c>
      <c r="AU402" s="16" t="s">
        <v>2055</v>
      </c>
      <c r="AV402" s="1" t="str">
        <f t="shared" si="6"/>
        <v>yes</v>
      </c>
    </row>
    <row r="403" spans="1:48" ht="14.25" hidden="1" customHeight="1">
      <c r="A403" s="7">
        <v>491</v>
      </c>
      <c r="B403" s="8" t="s">
        <v>1038</v>
      </c>
      <c r="C403" s="8" t="s">
        <v>1026</v>
      </c>
      <c r="D403" s="9" t="s">
        <v>150</v>
      </c>
      <c r="E403" s="9" t="s">
        <v>59</v>
      </c>
      <c r="F403" s="9" t="s">
        <v>624</v>
      </c>
      <c r="G403" s="9">
        <v>1150</v>
      </c>
      <c r="H403" s="10">
        <v>0.71499999999999997</v>
      </c>
      <c r="I403" s="10">
        <v>0.68799999999999994</v>
      </c>
      <c r="J403" s="10">
        <v>0.55900000000000005</v>
      </c>
      <c r="K403" s="10">
        <v>0.436</v>
      </c>
      <c r="L403" s="10">
        <v>0.315</v>
      </c>
      <c r="M403" s="10">
        <v>0.47</v>
      </c>
      <c r="N403" s="10">
        <v>0.89</v>
      </c>
      <c r="O403" s="9">
        <v>3754.01</v>
      </c>
      <c r="P403" s="9">
        <v>555</v>
      </c>
      <c r="Q403" s="9">
        <v>129</v>
      </c>
      <c r="R403" s="9">
        <v>555</v>
      </c>
      <c r="S403" s="11" t="s">
        <v>55</v>
      </c>
      <c r="T403" s="9" t="s">
        <v>55</v>
      </c>
      <c r="U403" s="9" t="s">
        <v>55</v>
      </c>
      <c r="V403" s="11" t="s">
        <v>55</v>
      </c>
      <c r="W403" s="11">
        <v>72433</v>
      </c>
      <c r="X403" s="11">
        <v>84231</v>
      </c>
      <c r="Y403" s="11">
        <v>70443</v>
      </c>
      <c r="Z403" s="11">
        <v>63153</v>
      </c>
      <c r="AA403" s="11">
        <v>26958</v>
      </c>
      <c r="AB403" s="11">
        <v>26958</v>
      </c>
      <c r="AC403" s="9" t="s">
        <v>55</v>
      </c>
      <c r="AD403" s="10">
        <v>0.5</v>
      </c>
      <c r="AE403" s="10">
        <v>0.26</v>
      </c>
      <c r="AF403" s="10">
        <v>0.29699999999999999</v>
      </c>
      <c r="AG403" s="9">
        <v>297</v>
      </c>
      <c r="AH403" s="9">
        <v>160.66999999999999</v>
      </c>
      <c r="AI403" s="9">
        <v>12.64</v>
      </c>
      <c r="AJ403" s="9">
        <v>23.364999999999998</v>
      </c>
      <c r="AK403" s="9">
        <v>1.8485499999999999</v>
      </c>
      <c r="AL403" s="10" t="s">
        <v>55</v>
      </c>
      <c r="AM403" s="10" t="s">
        <v>55</v>
      </c>
      <c r="AN403" s="10">
        <v>3.1E-2</v>
      </c>
      <c r="AO403" s="10">
        <v>0.19400000000000001</v>
      </c>
      <c r="AP403" s="10">
        <v>0.19600000000000001</v>
      </c>
      <c r="AQ403" s="9">
        <v>6414</v>
      </c>
      <c r="AR403" s="9">
        <v>2.375</v>
      </c>
      <c r="AS403" s="9">
        <v>3.0000000000000001E-3</v>
      </c>
      <c r="AT403" s="10">
        <v>0.215</v>
      </c>
      <c r="AU403" s="16">
        <v>0.29629629629629628</v>
      </c>
      <c r="AV403" s="1" t="str">
        <f t="shared" si="6"/>
        <v>no</v>
      </c>
    </row>
    <row r="404" spans="1:48" ht="14.25" hidden="1" customHeight="1">
      <c r="A404" s="7">
        <v>664</v>
      </c>
      <c r="B404" s="8" t="s">
        <v>1310</v>
      </c>
      <c r="C404" s="8" t="s">
        <v>1298</v>
      </c>
      <c r="D404" s="9" t="s">
        <v>150</v>
      </c>
      <c r="E404" s="9" t="s">
        <v>59</v>
      </c>
      <c r="F404" s="9" t="s">
        <v>624</v>
      </c>
      <c r="G404" s="9">
        <v>965</v>
      </c>
      <c r="H404" s="10">
        <v>0.51600000000000001</v>
      </c>
      <c r="I404" s="10">
        <v>0.496</v>
      </c>
      <c r="J404" s="10">
        <v>0.375</v>
      </c>
      <c r="K404" s="10">
        <v>0.60899999999999999</v>
      </c>
      <c r="L404" s="10">
        <v>0.20399999999999999</v>
      </c>
      <c r="M404" s="10">
        <v>0.42599999999999999</v>
      </c>
      <c r="N404" s="10">
        <v>0.73</v>
      </c>
      <c r="O404" s="9">
        <v>3069.77</v>
      </c>
      <c r="P404" s="9">
        <v>379</v>
      </c>
      <c r="Q404" s="9">
        <v>43</v>
      </c>
      <c r="R404" s="9">
        <v>647</v>
      </c>
      <c r="S404" s="9" t="s">
        <v>55</v>
      </c>
      <c r="T404" s="9" t="s">
        <v>55</v>
      </c>
      <c r="U404" s="9" t="s">
        <v>55</v>
      </c>
      <c r="V404" s="9" t="s">
        <v>55</v>
      </c>
      <c r="W404" s="11">
        <v>64733</v>
      </c>
      <c r="X404" s="11">
        <v>67887</v>
      </c>
      <c r="Y404" s="11">
        <v>61767</v>
      </c>
      <c r="Z404" s="11">
        <v>53973</v>
      </c>
      <c r="AA404" s="11">
        <v>28280</v>
      </c>
      <c r="AB404" s="11">
        <v>28280</v>
      </c>
      <c r="AC404" s="9" t="s">
        <v>55</v>
      </c>
      <c r="AD404" s="10">
        <v>0.40200000000000002</v>
      </c>
      <c r="AE404" s="10">
        <v>0.4</v>
      </c>
      <c r="AF404" s="10">
        <v>0.23499999999999999</v>
      </c>
      <c r="AG404" s="9">
        <v>169</v>
      </c>
      <c r="AH404" s="9">
        <v>350.67</v>
      </c>
      <c r="AI404" s="9">
        <v>18.16</v>
      </c>
      <c r="AJ404" s="9">
        <v>8.7539999999999996</v>
      </c>
      <c r="AK404" s="9">
        <v>0.48193999999999998</v>
      </c>
      <c r="AL404" s="9" t="s">
        <v>55</v>
      </c>
      <c r="AM404" s="9" t="s">
        <v>55</v>
      </c>
      <c r="AN404" s="10">
        <v>0.01</v>
      </c>
      <c r="AO404" s="10">
        <v>0.26300000000000001</v>
      </c>
      <c r="AP404" s="10">
        <v>0.35599999999999998</v>
      </c>
      <c r="AQ404" s="9">
        <v>4329</v>
      </c>
      <c r="AR404" s="9">
        <v>0.55000000000000004</v>
      </c>
      <c r="AS404" s="9">
        <v>9.1999999999999998E-2</v>
      </c>
      <c r="AT404" s="10">
        <v>0.114</v>
      </c>
      <c r="AU404" s="16">
        <v>0.64516129032258063</v>
      </c>
      <c r="AV404" s="1" t="str">
        <f t="shared" si="6"/>
        <v>no</v>
      </c>
    </row>
    <row r="405" spans="1:48" ht="14.25" hidden="1" customHeight="1">
      <c r="A405" s="7">
        <v>518</v>
      </c>
      <c r="B405" s="8" t="s">
        <v>1086</v>
      </c>
      <c r="C405" s="8" t="s">
        <v>1079</v>
      </c>
      <c r="D405" s="9" t="s">
        <v>150</v>
      </c>
      <c r="E405" s="9" t="s">
        <v>51</v>
      </c>
      <c r="F405" s="9" t="s">
        <v>160</v>
      </c>
      <c r="G405" s="9">
        <v>1067</v>
      </c>
      <c r="H405" s="10">
        <v>0.46500000000000002</v>
      </c>
      <c r="I405" s="10">
        <v>0.38300000000000001</v>
      </c>
      <c r="J405" s="10">
        <v>0.159</v>
      </c>
      <c r="K405" s="10">
        <v>0.80400000000000005</v>
      </c>
      <c r="L405" s="10">
        <v>0.23100000000000001</v>
      </c>
      <c r="M405" s="10">
        <v>0.41699999999999998</v>
      </c>
      <c r="N405" s="10">
        <v>0.77</v>
      </c>
      <c r="O405" s="9">
        <v>12481.22</v>
      </c>
      <c r="P405" s="9">
        <v>834</v>
      </c>
      <c r="Q405" s="9">
        <v>27</v>
      </c>
      <c r="R405" s="9">
        <v>2316</v>
      </c>
      <c r="S405" s="11">
        <v>11614</v>
      </c>
      <c r="T405" s="9" t="s">
        <v>1087</v>
      </c>
      <c r="U405" s="9" t="s">
        <v>220</v>
      </c>
      <c r="V405" s="11">
        <v>8882</v>
      </c>
      <c r="W405" s="11">
        <v>79899</v>
      </c>
      <c r="X405" s="11">
        <v>89487</v>
      </c>
      <c r="Y405" s="11">
        <v>78759</v>
      </c>
      <c r="Z405" s="11">
        <v>66285</v>
      </c>
      <c r="AA405" s="11">
        <v>6898</v>
      </c>
      <c r="AB405" s="11">
        <v>18610</v>
      </c>
      <c r="AC405" s="9" t="s">
        <v>718</v>
      </c>
      <c r="AD405" s="10">
        <v>0.378</v>
      </c>
      <c r="AE405" s="10">
        <v>0.38</v>
      </c>
      <c r="AF405" s="10">
        <v>0.32700000000000001</v>
      </c>
      <c r="AG405" s="9">
        <v>703.67</v>
      </c>
      <c r="AH405" s="9">
        <v>792.67</v>
      </c>
      <c r="AI405" s="9">
        <v>17.739999999999998</v>
      </c>
      <c r="AJ405" s="9">
        <v>15.746</v>
      </c>
      <c r="AK405" s="9">
        <v>0.88771999999999995</v>
      </c>
      <c r="AL405" s="10">
        <v>4.8000000000000001E-2</v>
      </c>
      <c r="AM405" s="10">
        <v>0.55700000000000005</v>
      </c>
      <c r="AN405" s="10">
        <v>0.06</v>
      </c>
      <c r="AO405" s="10">
        <v>0.22600000000000001</v>
      </c>
      <c r="AP405" s="10">
        <v>0.192</v>
      </c>
      <c r="AQ405" s="9">
        <v>15526</v>
      </c>
      <c r="AR405" s="9">
        <v>0.749</v>
      </c>
      <c r="AS405" s="10" t="s">
        <v>414</v>
      </c>
      <c r="AT405" s="10">
        <v>8.6999999999999994E-2</v>
      </c>
      <c r="AU405" s="16">
        <v>0.57175528873642079</v>
      </c>
      <c r="AV405" s="1" t="str">
        <f t="shared" si="6"/>
        <v>yes</v>
      </c>
    </row>
    <row r="406" spans="1:48" ht="14.25" hidden="1" customHeight="1">
      <c r="A406" s="7">
        <v>542</v>
      </c>
      <c r="B406" s="8" t="s">
        <v>1123</v>
      </c>
      <c r="C406" s="8" t="s">
        <v>1118</v>
      </c>
      <c r="D406" s="9" t="s">
        <v>150</v>
      </c>
      <c r="E406" s="9" t="s">
        <v>59</v>
      </c>
      <c r="F406" s="9" t="s">
        <v>200</v>
      </c>
      <c r="G406" s="9">
        <v>1000</v>
      </c>
      <c r="H406" s="10">
        <v>0.52800000000000002</v>
      </c>
      <c r="I406" s="10">
        <v>0.48799999999999999</v>
      </c>
      <c r="J406" s="10">
        <v>0.35299999999999998</v>
      </c>
      <c r="K406" s="10">
        <v>0.65700000000000003</v>
      </c>
      <c r="L406" s="10">
        <v>0.54400000000000004</v>
      </c>
      <c r="M406" s="10">
        <v>0.79400000000000004</v>
      </c>
      <c r="N406" s="10">
        <v>0.74</v>
      </c>
      <c r="O406" s="9">
        <v>5757.63</v>
      </c>
      <c r="P406" s="9">
        <v>895</v>
      </c>
      <c r="Q406" s="9">
        <v>28</v>
      </c>
      <c r="R406" s="9">
        <v>861</v>
      </c>
      <c r="S406" s="9" t="s">
        <v>55</v>
      </c>
      <c r="T406" s="9" t="s">
        <v>55</v>
      </c>
      <c r="U406" s="9" t="s">
        <v>55</v>
      </c>
      <c r="V406" s="9" t="s">
        <v>55</v>
      </c>
      <c r="W406" s="11">
        <v>86638</v>
      </c>
      <c r="X406" s="11">
        <v>98631</v>
      </c>
      <c r="Y406" s="11">
        <v>82674</v>
      </c>
      <c r="Z406" s="11">
        <v>68346</v>
      </c>
      <c r="AA406" s="11">
        <v>36910</v>
      </c>
      <c r="AB406" s="11">
        <v>36910</v>
      </c>
      <c r="AC406" s="9" t="s">
        <v>55</v>
      </c>
      <c r="AD406" s="10">
        <v>0.42399999999999999</v>
      </c>
      <c r="AE406" s="10">
        <v>0.6</v>
      </c>
      <c r="AF406" s="10">
        <v>0.27800000000000002</v>
      </c>
      <c r="AG406" s="9">
        <v>431</v>
      </c>
      <c r="AH406" s="9">
        <v>284</v>
      </c>
      <c r="AI406" s="9">
        <v>13.36</v>
      </c>
      <c r="AJ406" s="9">
        <v>20.273</v>
      </c>
      <c r="AK406" s="9">
        <v>1.5176099999999999</v>
      </c>
      <c r="AL406" s="9" t="s">
        <v>55</v>
      </c>
      <c r="AM406" s="9" t="s">
        <v>55</v>
      </c>
      <c r="AN406" s="10">
        <v>0.15</v>
      </c>
      <c r="AO406" s="10">
        <v>0.34899999999999998</v>
      </c>
      <c r="AP406" s="10">
        <v>0.42399999999999999</v>
      </c>
      <c r="AQ406" s="9">
        <v>8652</v>
      </c>
      <c r="AR406" s="9">
        <v>2.476</v>
      </c>
      <c r="AS406" s="10">
        <v>7.4999999999999997E-2</v>
      </c>
      <c r="AT406" s="10">
        <v>0.104</v>
      </c>
      <c r="AU406" s="16">
        <v>0.28768699654775609</v>
      </c>
      <c r="AV406" s="1" t="str">
        <f t="shared" si="6"/>
        <v>yes</v>
      </c>
    </row>
    <row r="407" spans="1:48" ht="14.25" hidden="1" customHeight="1">
      <c r="A407" s="7">
        <v>550</v>
      </c>
      <c r="B407" s="8" t="s">
        <v>1136</v>
      </c>
      <c r="C407" s="8" t="s">
        <v>1118</v>
      </c>
      <c r="D407" s="9" t="s">
        <v>150</v>
      </c>
      <c r="E407" s="9" t="s">
        <v>51</v>
      </c>
      <c r="F407" s="9" t="s">
        <v>160</v>
      </c>
      <c r="G407" s="9" t="s">
        <v>55</v>
      </c>
      <c r="H407" s="10">
        <v>0.65500000000000003</v>
      </c>
      <c r="I407" s="10">
        <v>0.6</v>
      </c>
      <c r="J407" s="10">
        <v>0.36</v>
      </c>
      <c r="K407" s="10">
        <v>0.79800000000000004</v>
      </c>
      <c r="L407" s="10">
        <v>0.11600000000000001</v>
      </c>
      <c r="M407" s="10">
        <v>0.33200000000000002</v>
      </c>
      <c r="N407" s="10">
        <v>0.83</v>
      </c>
      <c r="O407" s="9">
        <v>17615.47</v>
      </c>
      <c r="P407" s="9">
        <v>1106</v>
      </c>
      <c r="Q407" s="9">
        <v>26</v>
      </c>
      <c r="R407" s="9">
        <v>3392</v>
      </c>
      <c r="S407" s="11">
        <v>13694</v>
      </c>
      <c r="T407" s="9" t="s">
        <v>120</v>
      </c>
      <c r="U407" s="9" t="s">
        <v>1077</v>
      </c>
      <c r="V407" s="11">
        <v>9443</v>
      </c>
      <c r="W407" s="11">
        <v>101796</v>
      </c>
      <c r="X407" s="11">
        <v>112257</v>
      </c>
      <c r="Y407" s="11">
        <v>88632</v>
      </c>
      <c r="Z407" s="11">
        <v>68976</v>
      </c>
      <c r="AA407" s="11">
        <v>11773</v>
      </c>
      <c r="AB407" s="11">
        <v>20320</v>
      </c>
      <c r="AC407" s="9" t="s">
        <v>663</v>
      </c>
      <c r="AD407" s="10">
        <v>0.60099999999999998</v>
      </c>
      <c r="AE407" s="10">
        <v>0.42</v>
      </c>
      <c r="AF407" s="10">
        <v>0.39400000000000002</v>
      </c>
      <c r="AG407" s="9">
        <v>1007.33</v>
      </c>
      <c r="AH407" s="9">
        <v>1224.33</v>
      </c>
      <c r="AI407" s="9">
        <v>17.489999999999998</v>
      </c>
      <c r="AJ407" s="9">
        <v>14.388</v>
      </c>
      <c r="AK407" s="9">
        <v>0.82276000000000005</v>
      </c>
      <c r="AL407" s="10">
        <v>0.03</v>
      </c>
      <c r="AM407" s="10">
        <v>0.52300000000000002</v>
      </c>
      <c r="AN407" s="10">
        <v>2.7E-2</v>
      </c>
      <c r="AO407" s="10">
        <v>0.41799999999999998</v>
      </c>
      <c r="AP407" s="10">
        <v>0.42399999999999999</v>
      </c>
      <c r="AQ407" s="9">
        <v>20465</v>
      </c>
      <c r="AR407" s="9">
        <v>0.89300000000000002</v>
      </c>
      <c r="AS407" s="10">
        <v>6.0000000000000001E-3</v>
      </c>
      <c r="AT407" s="10">
        <v>5.3999999999999999E-2</v>
      </c>
      <c r="AU407" s="16">
        <v>0.52826201796090855</v>
      </c>
      <c r="AV407" s="1" t="str">
        <f t="shared" si="6"/>
        <v>yes</v>
      </c>
    </row>
    <row r="408" spans="1:48" ht="14.25" hidden="1" customHeight="1">
      <c r="A408" s="7">
        <v>546</v>
      </c>
      <c r="B408" s="8" t="s">
        <v>1128</v>
      </c>
      <c r="C408" s="8" t="s">
        <v>1118</v>
      </c>
      <c r="D408" s="9" t="s">
        <v>150</v>
      </c>
      <c r="E408" s="9" t="s">
        <v>51</v>
      </c>
      <c r="F408" s="9" t="s">
        <v>160</v>
      </c>
      <c r="G408" s="9">
        <v>1065</v>
      </c>
      <c r="H408" s="10">
        <v>0.66500000000000004</v>
      </c>
      <c r="I408" s="10">
        <v>0.60799999999999998</v>
      </c>
      <c r="J408" s="10">
        <v>0.42699999999999999</v>
      </c>
      <c r="K408" s="10">
        <v>0.81499999999999995</v>
      </c>
      <c r="L408" s="10">
        <v>0.111</v>
      </c>
      <c r="M408" s="10">
        <v>0.45400000000000001</v>
      </c>
      <c r="N408" s="10">
        <v>0.86</v>
      </c>
      <c r="O408" s="9">
        <v>14239.24</v>
      </c>
      <c r="P408" s="9">
        <v>468</v>
      </c>
      <c r="Q408" s="9">
        <v>180</v>
      </c>
      <c r="R408" s="9">
        <v>2764</v>
      </c>
      <c r="S408" s="11">
        <v>20783</v>
      </c>
      <c r="T408" s="9" t="s">
        <v>848</v>
      </c>
      <c r="U408" s="9" t="s">
        <v>874</v>
      </c>
      <c r="V408" s="11">
        <v>13446</v>
      </c>
      <c r="W408" s="11">
        <v>98407</v>
      </c>
      <c r="X408" s="11">
        <v>111870</v>
      </c>
      <c r="Y408" s="11">
        <v>85599</v>
      </c>
      <c r="Z408" s="11">
        <v>63414</v>
      </c>
      <c r="AA408" s="11">
        <v>12864</v>
      </c>
      <c r="AB408" s="11">
        <v>20978</v>
      </c>
      <c r="AC408" s="9" t="s">
        <v>1129</v>
      </c>
      <c r="AD408" s="10">
        <v>0.53900000000000003</v>
      </c>
      <c r="AE408" s="10">
        <v>0.28999999999999998</v>
      </c>
      <c r="AF408" s="10">
        <v>0.30099999999999999</v>
      </c>
      <c r="AG408" s="9">
        <v>903</v>
      </c>
      <c r="AH408" s="9">
        <v>1602</v>
      </c>
      <c r="AI408" s="9">
        <v>15.77</v>
      </c>
      <c r="AJ408" s="9">
        <v>8.8879999999999999</v>
      </c>
      <c r="AK408" s="9">
        <v>0.56367</v>
      </c>
      <c r="AL408" s="10">
        <v>2.1000000000000001E-2</v>
      </c>
      <c r="AM408" s="10">
        <v>0.42899999999999999</v>
      </c>
      <c r="AN408" s="10">
        <v>1.2E-2</v>
      </c>
      <c r="AO408" s="10">
        <v>0.27500000000000002</v>
      </c>
      <c r="AP408" s="10">
        <v>0.42399999999999999</v>
      </c>
      <c r="AQ408" s="9">
        <v>16155</v>
      </c>
      <c r="AR408" s="9">
        <v>1.089</v>
      </c>
      <c r="AS408" s="9">
        <v>0.14899999999999999</v>
      </c>
      <c r="AT408" s="10">
        <v>0.126</v>
      </c>
      <c r="AU408" s="16">
        <v>0.47869794159885115</v>
      </c>
      <c r="AV408" s="1" t="str">
        <f t="shared" si="6"/>
        <v>yes</v>
      </c>
    </row>
    <row r="409" spans="1:48" ht="14.25" hidden="1" customHeight="1">
      <c r="A409" s="7">
        <v>557</v>
      </c>
      <c r="B409" s="8" t="s">
        <v>1149</v>
      </c>
      <c r="C409" s="8" t="s">
        <v>1118</v>
      </c>
      <c r="D409" s="9" t="s">
        <v>150</v>
      </c>
      <c r="E409" s="9" t="s">
        <v>59</v>
      </c>
      <c r="F409" s="9" t="s">
        <v>200</v>
      </c>
      <c r="G409" s="9">
        <v>1145</v>
      </c>
      <c r="H409" s="10">
        <v>0.628</v>
      </c>
      <c r="I409" s="10">
        <v>0.61299999999999999</v>
      </c>
      <c r="J409" s="10">
        <v>0.50700000000000001</v>
      </c>
      <c r="K409" s="10">
        <v>0.62</v>
      </c>
      <c r="L409" s="10">
        <v>8.2000000000000003E-2</v>
      </c>
      <c r="M409" s="10">
        <v>0.25800000000000001</v>
      </c>
      <c r="N409" s="10">
        <v>0.84</v>
      </c>
      <c r="O409" s="9">
        <v>8149.68</v>
      </c>
      <c r="P409" s="9">
        <v>901</v>
      </c>
      <c r="Q409" s="9">
        <v>309</v>
      </c>
      <c r="R409" s="9">
        <v>1305</v>
      </c>
      <c r="S409" s="9" t="s">
        <v>55</v>
      </c>
      <c r="T409" s="9" t="s">
        <v>55</v>
      </c>
      <c r="U409" s="9" t="s">
        <v>55</v>
      </c>
      <c r="V409" s="9" t="s">
        <v>55</v>
      </c>
      <c r="W409" s="11">
        <v>95002</v>
      </c>
      <c r="X409" s="11">
        <v>109116</v>
      </c>
      <c r="Y409" s="11">
        <v>84618</v>
      </c>
      <c r="Z409" s="11">
        <v>69129</v>
      </c>
      <c r="AA409" s="11">
        <v>38072</v>
      </c>
      <c r="AB409" s="11">
        <v>38072</v>
      </c>
      <c r="AC409" s="9" t="s">
        <v>55</v>
      </c>
      <c r="AD409" s="10">
        <v>0.52100000000000002</v>
      </c>
      <c r="AE409" s="10">
        <v>0.28000000000000003</v>
      </c>
      <c r="AF409" s="10">
        <v>0.29299999999999998</v>
      </c>
      <c r="AG409" s="9">
        <v>479.67</v>
      </c>
      <c r="AH409" s="9">
        <v>729.33</v>
      </c>
      <c r="AI409" s="9">
        <v>16.989999999999998</v>
      </c>
      <c r="AJ409" s="9">
        <v>11.173999999999999</v>
      </c>
      <c r="AK409" s="9">
        <v>0.65768000000000004</v>
      </c>
      <c r="AL409" s="9" t="s">
        <v>55</v>
      </c>
      <c r="AM409" s="9" t="s">
        <v>55</v>
      </c>
      <c r="AN409" s="10">
        <v>4.8000000000000001E-2</v>
      </c>
      <c r="AO409" s="10">
        <v>0.35899999999999999</v>
      </c>
      <c r="AP409" s="10">
        <v>0.42399999999999999</v>
      </c>
      <c r="AQ409" s="9">
        <v>9824</v>
      </c>
      <c r="AR409" s="9">
        <v>0.55600000000000005</v>
      </c>
      <c r="AS409" s="10">
        <v>6.5000000000000002E-2</v>
      </c>
      <c r="AT409" s="9">
        <v>0.107</v>
      </c>
      <c r="AU409" s="16">
        <v>0.64267352185089965</v>
      </c>
      <c r="AV409" s="1" t="str">
        <f t="shared" si="6"/>
        <v>yes</v>
      </c>
    </row>
    <row r="410" spans="1:48" ht="14.25" hidden="1" customHeight="1">
      <c r="A410" s="7">
        <v>569</v>
      </c>
      <c r="B410" s="8" t="s">
        <v>1169</v>
      </c>
      <c r="C410" s="8" t="s">
        <v>1170</v>
      </c>
      <c r="D410" s="9" t="s">
        <v>150</v>
      </c>
      <c r="E410" s="9" t="s">
        <v>59</v>
      </c>
      <c r="F410" s="9" t="s">
        <v>200</v>
      </c>
      <c r="G410" s="9">
        <v>1115</v>
      </c>
      <c r="H410" s="10">
        <v>0.67</v>
      </c>
      <c r="I410" s="10">
        <v>0.65900000000000003</v>
      </c>
      <c r="J410" s="10">
        <v>0.54700000000000004</v>
      </c>
      <c r="K410" s="10">
        <v>0.66900000000000004</v>
      </c>
      <c r="L410" s="10">
        <v>0.09</v>
      </c>
      <c r="M410" s="10">
        <v>0.32500000000000001</v>
      </c>
      <c r="N410" s="10">
        <v>0.84</v>
      </c>
      <c r="O410" s="9">
        <v>6266.45</v>
      </c>
      <c r="P410" s="9">
        <v>953</v>
      </c>
      <c r="Q410" s="9">
        <v>32</v>
      </c>
      <c r="R410" s="9">
        <v>1251</v>
      </c>
      <c r="S410" s="9" t="s">
        <v>55</v>
      </c>
      <c r="T410" s="9" t="s">
        <v>55</v>
      </c>
      <c r="U410" s="9" t="s">
        <v>55</v>
      </c>
      <c r="V410" s="9" t="s">
        <v>55</v>
      </c>
      <c r="W410" s="11">
        <v>109962</v>
      </c>
      <c r="X410" s="11">
        <v>137961</v>
      </c>
      <c r="Y410" s="11">
        <v>104715</v>
      </c>
      <c r="Z410" s="11">
        <v>86013</v>
      </c>
      <c r="AA410" s="11">
        <v>34034</v>
      </c>
      <c r="AB410" s="11">
        <v>34034</v>
      </c>
      <c r="AC410" s="9" t="s">
        <v>55</v>
      </c>
      <c r="AD410" s="10">
        <v>0.60499999999999998</v>
      </c>
      <c r="AE410" s="10">
        <v>0.3</v>
      </c>
      <c r="AF410" s="10">
        <v>0.315</v>
      </c>
      <c r="AG410" s="9">
        <v>549.33000000000004</v>
      </c>
      <c r="AH410" s="9">
        <v>632</v>
      </c>
      <c r="AI410" s="9">
        <v>11.41</v>
      </c>
      <c r="AJ410" s="9">
        <v>9.9149999999999991</v>
      </c>
      <c r="AK410" s="9">
        <v>0.86919999999999997</v>
      </c>
      <c r="AL410" s="9" t="s">
        <v>55</v>
      </c>
      <c r="AM410" s="9" t="s">
        <v>55</v>
      </c>
      <c r="AN410" s="10">
        <v>5.0999999999999997E-2</v>
      </c>
      <c r="AO410" s="10">
        <v>0.36</v>
      </c>
      <c r="AP410" s="10">
        <v>0.42699999999999999</v>
      </c>
      <c r="AQ410" s="9">
        <v>7256</v>
      </c>
      <c r="AR410" s="9">
        <v>0.97599999999999998</v>
      </c>
      <c r="AS410" s="10">
        <v>6.7000000000000004E-2</v>
      </c>
      <c r="AT410" s="10">
        <v>6.5000000000000002E-2</v>
      </c>
      <c r="AU410" s="16">
        <v>0.50607287449392713</v>
      </c>
      <c r="AV410" s="1" t="str">
        <f t="shared" si="6"/>
        <v>yes</v>
      </c>
    </row>
    <row r="411" spans="1:48" ht="14.25" hidden="1" customHeight="1">
      <c r="A411" s="7">
        <v>574</v>
      </c>
      <c r="B411" s="8" t="s">
        <v>1175</v>
      </c>
      <c r="C411" s="8" t="s">
        <v>1170</v>
      </c>
      <c r="D411" s="9" t="s">
        <v>150</v>
      </c>
      <c r="E411" s="9" t="s">
        <v>59</v>
      </c>
      <c r="F411" s="9" t="s">
        <v>624</v>
      </c>
      <c r="G411" s="9">
        <v>1185</v>
      </c>
      <c r="H411" s="10">
        <v>0.72199999999999998</v>
      </c>
      <c r="I411" s="10">
        <v>0.69899999999999995</v>
      </c>
      <c r="J411" s="10">
        <v>0.52100000000000002</v>
      </c>
      <c r="K411" s="10">
        <v>0.83299999999999996</v>
      </c>
      <c r="L411" s="10">
        <v>2.1999999999999999E-2</v>
      </c>
      <c r="M411" s="10">
        <v>0.183</v>
      </c>
      <c r="N411" s="10">
        <v>0.88</v>
      </c>
      <c r="O411" s="9">
        <v>3736.2</v>
      </c>
      <c r="P411" s="9">
        <v>147</v>
      </c>
      <c r="Q411" s="9">
        <v>48</v>
      </c>
      <c r="R411" s="9">
        <v>772</v>
      </c>
      <c r="S411" s="9" t="s">
        <v>55</v>
      </c>
      <c r="T411" s="9" t="s">
        <v>55</v>
      </c>
      <c r="U411" s="9" t="s">
        <v>55</v>
      </c>
      <c r="V411" s="9" t="s">
        <v>55</v>
      </c>
      <c r="W411" s="9">
        <v>96748</v>
      </c>
      <c r="X411" s="9">
        <v>119205</v>
      </c>
      <c r="Y411" s="9">
        <v>96741</v>
      </c>
      <c r="Z411" s="9">
        <v>77958</v>
      </c>
      <c r="AA411" s="11">
        <v>44630</v>
      </c>
      <c r="AB411" s="11">
        <v>44630</v>
      </c>
      <c r="AC411" s="9" t="s">
        <v>55</v>
      </c>
      <c r="AD411" s="10">
        <v>0.67600000000000005</v>
      </c>
      <c r="AE411" s="10">
        <v>0.24</v>
      </c>
      <c r="AF411" s="10">
        <v>0.26900000000000002</v>
      </c>
      <c r="AG411" s="9">
        <v>249.33</v>
      </c>
      <c r="AH411" s="9">
        <v>431</v>
      </c>
      <c r="AI411" s="9">
        <v>14.98</v>
      </c>
      <c r="AJ411" s="9">
        <v>8.6690000000000005</v>
      </c>
      <c r="AK411" s="9">
        <v>0.57850000000000001</v>
      </c>
      <c r="AL411" s="9" t="s">
        <v>55</v>
      </c>
      <c r="AM411" s="9" t="s">
        <v>55</v>
      </c>
      <c r="AN411" s="10">
        <v>0.08</v>
      </c>
      <c r="AO411" s="10">
        <v>0.114</v>
      </c>
      <c r="AP411" s="10">
        <v>0.42699999999999999</v>
      </c>
      <c r="AQ411" s="9">
        <v>3910</v>
      </c>
      <c r="AR411" s="9">
        <v>0.39300000000000002</v>
      </c>
      <c r="AS411" s="9">
        <v>0.313</v>
      </c>
      <c r="AT411" s="10">
        <v>4.5999999999999999E-2</v>
      </c>
      <c r="AU411" s="16">
        <v>0.71787508973438618</v>
      </c>
      <c r="AV411" s="1" t="str">
        <f t="shared" si="6"/>
        <v>no</v>
      </c>
    </row>
    <row r="412" spans="1:48" ht="14.25" hidden="1" customHeight="1">
      <c r="A412" s="7">
        <v>594</v>
      </c>
      <c r="B412" s="8" t="s">
        <v>1213</v>
      </c>
      <c r="C412" s="8" t="s">
        <v>1170</v>
      </c>
      <c r="D412" s="9" t="s">
        <v>150</v>
      </c>
      <c r="E412" s="9" t="s">
        <v>59</v>
      </c>
      <c r="F412" s="9" t="s">
        <v>200</v>
      </c>
      <c r="G412" s="9" t="s">
        <v>55</v>
      </c>
      <c r="H412" s="10">
        <v>0.59699999999999998</v>
      </c>
      <c r="I412" s="10">
        <v>0.58499999999999996</v>
      </c>
      <c r="J412" s="10">
        <v>0.48399999999999999</v>
      </c>
      <c r="K412" s="10">
        <v>0.63100000000000001</v>
      </c>
      <c r="L412" s="10">
        <v>0.06</v>
      </c>
      <c r="M412" s="10">
        <v>0.22700000000000001</v>
      </c>
      <c r="N412" s="10">
        <v>0.8</v>
      </c>
      <c r="O412" s="9">
        <v>9872.94</v>
      </c>
      <c r="P412" s="9">
        <v>1124</v>
      </c>
      <c r="Q412" s="9">
        <v>387</v>
      </c>
      <c r="R412" s="9">
        <v>1707</v>
      </c>
      <c r="S412" s="9" t="s">
        <v>55</v>
      </c>
      <c r="T412" s="9" t="s">
        <v>55</v>
      </c>
      <c r="U412" s="9" t="s">
        <v>55</v>
      </c>
      <c r="V412" s="9" t="s">
        <v>55</v>
      </c>
      <c r="W412" s="11">
        <v>118511</v>
      </c>
      <c r="X412" s="11">
        <v>147591</v>
      </c>
      <c r="Y412" s="11">
        <v>102573</v>
      </c>
      <c r="Z412" s="11">
        <v>89136</v>
      </c>
      <c r="AA412" s="11">
        <v>40460</v>
      </c>
      <c r="AB412" s="11">
        <v>40460</v>
      </c>
      <c r="AC412" s="9" t="s">
        <v>55</v>
      </c>
      <c r="AD412" s="10">
        <v>0.45500000000000002</v>
      </c>
      <c r="AE412" s="10">
        <v>0.24</v>
      </c>
      <c r="AF412" s="10">
        <v>0.23699999999999999</v>
      </c>
      <c r="AG412" s="9">
        <v>719.33</v>
      </c>
      <c r="AH412" s="9">
        <v>1067.67</v>
      </c>
      <c r="AI412" s="9">
        <v>13.73</v>
      </c>
      <c r="AJ412" s="9">
        <v>9.2469999999999999</v>
      </c>
      <c r="AK412" s="9">
        <v>0.67374000000000001</v>
      </c>
      <c r="AL412" s="9" t="s">
        <v>55</v>
      </c>
      <c r="AM412" s="9" t="s">
        <v>55</v>
      </c>
      <c r="AN412" s="10">
        <v>0.09</v>
      </c>
      <c r="AO412" s="10">
        <v>0.315</v>
      </c>
      <c r="AP412" s="10">
        <v>0.42699999999999999</v>
      </c>
      <c r="AQ412" s="9">
        <v>10814</v>
      </c>
      <c r="AR412" s="9">
        <v>0.53700000000000003</v>
      </c>
      <c r="AS412" s="10">
        <v>0.112</v>
      </c>
      <c r="AT412" s="10">
        <v>0.14199999999999999</v>
      </c>
      <c r="AU412" s="16">
        <v>0.65061808718282366</v>
      </c>
      <c r="AV412" s="1" t="str">
        <f t="shared" si="6"/>
        <v>yes</v>
      </c>
    </row>
    <row r="413" spans="1:48" ht="14.25" hidden="1" customHeight="1">
      <c r="A413" s="7">
        <v>618</v>
      </c>
      <c r="B413" s="8" t="s">
        <v>1243</v>
      </c>
      <c r="C413" s="8" t="s">
        <v>1170</v>
      </c>
      <c r="D413" s="9" t="s">
        <v>150</v>
      </c>
      <c r="E413" s="9" t="s">
        <v>59</v>
      </c>
      <c r="F413" s="9" t="s">
        <v>200</v>
      </c>
      <c r="G413" s="9">
        <v>1050</v>
      </c>
      <c r="H413" s="10">
        <v>0.52900000000000003</v>
      </c>
      <c r="I413" s="10">
        <v>0.501</v>
      </c>
      <c r="J413" s="10">
        <v>0.36899999999999999</v>
      </c>
      <c r="K413" s="10">
        <v>0.68100000000000005</v>
      </c>
      <c r="L413" s="10">
        <v>0.13400000000000001</v>
      </c>
      <c r="M413" s="10">
        <v>0.307</v>
      </c>
      <c r="N413" s="10">
        <v>0.78</v>
      </c>
      <c r="O413" s="9">
        <v>10900.38</v>
      </c>
      <c r="P413" s="9">
        <v>1362</v>
      </c>
      <c r="Q413" s="9">
        <v>206</v>
      </c>
      <c r="R413" s="9">
        <v>1673</v>
      </c>
      <c r="S413" s="9" t="s">
        <v>55</v>
      </c>
      <c r="T413" s="9" t="s">
        <v>55</v>
      </c>
      <c r="U413" s="9" t="s">
        <v>55</v>
      </c>
      <c r="V413" s="9" t="s">
        <v>55</v>
      </c>
      <c r="W413" s="11">
        <v>108917</v>
      </c>
      <c r="X413" s="11">
        <v>129735</v>
      </c>
      <c r="Y413" s="11">
        <v>100935</v>
      </c>
      <c r="Z413" s="11">
        <v>79938</v>
      </c>
      <c r="AA413" s="11">
        <v>41333</v>
      </c>
      <c r="AB413" s="11">
        <v>41333</v>
      </c>
      <c r="AC413" s="9" t="s">
        <v>55</v>
      </c>
      <c r="AD413" s="10">
        <v>0.51900000000000002</v>
      </c>
      <c r="AE413" s="10">
        <v>0.34</v>
      </c>
      <c r="AF413" s="10">
        <v>0.30399999999999999</v>
      </c>
      <c r="AG413" s="9">
        <v>490</v>
      </c>
      <c r="AH413" s="9">
        <v>1008.33</v>
      </c>
      <c r="AI413" s="9">
        <v>22.25</v>
      </c>
      <c r="AJ413" s="9">
        <v>10.81</v>
      </c>
      <c r="AK413" s="9">
        <v>0.48594999999999999</v>
      </c>
      <c r="AL413" s="9" t="s">
        <v>55</v>
      </c>
      <c r="AM413" s="9" t="s">
        <v>55</v>
      </c>
      <c r="AN413" s="10">
        <v>0.14599999999999999</v>
      </c>
      <c r="AO413" s="10">
        <v>0.34499999999999997</v>
      </c>
      <c r="AP413" s="10">
        <v>0.42699999999999999</v>
      </c>
      <c r="AQ413" s="9">
        <v>12843</v>
      </c>
      <c r="AR413" s="9">
        <v>0.247</v>
      </c>
      <c r="AS413" s="10">
        <v>8.2000000000000003E-2</v>
      </c>
      <c r="AT413" s="10">
        <v>0.01</v>
      </c>
      <c r="AU413" s="16">
        <v>0.80192461908580592</v>
      </c>
      <c r="AV413" s="1" t="str">
        <f t="shared" si="6"/>
        <v>yes</v>
      </c>
    </row>
    <row r="414" spans="1:48" ht="14.25" hidden="1" customHeight="1">
      <c r="A414" s="7">
        <v>621</v>
      </c>
      <c r="B414" s="8" t="s">
        <v>1246</v>
      </c>
      <c r="C414" s="8" t="s">
        <v>1170</v>
      </c>
      <c r="D414" s="9" t="s">
        <v>150</v>
      </c>
      <c r="E414" s="9" t="s">
        <v>59</v>
      </c>
      <c r="F414" s="9" t="s">
        <v>200</v>
      </c>
      <c r="G414" s="9">
        <v>1230</v>
      </c>
      <c r="H414" s="10">
        <v>0.7</v>
      </c>
      <c r="I414" s="10">
        <v>0.61299999999999999</v>
      </c>
      <c r="J414" s="10">
        <v>0.33600000000000002</v>
      </c>
      <c r="K414" s="10">
        <v>0.81399999999999995</v>
      </c>
      <c r="L414" s="10">
        <v>7.9000000000000001E-2</v>
      </c>
      <c r="M414" s="10">
        <v>0.245</v>
      </c>
      <c r="N414" s="10">
        <v>0.89</v>
      </c>
      <c r="O414" s="9">
        <v>15602.53</v>
      </c>
      <c r="P414" s="9">
        <v>1030</v>
      </c>
      <c r="Q414" s="9">
        <v>33</v>
      </c>
      <c r="R414" s="9">
        <v>2547</v>
      </c>
      <c r="S414" s="9" t="s">
        <v>55</v>
      </c>
      <c r="T414" s="9" t="s">
        <v>55</v>
      </c>
      <c r="U414" s="9" t="s">
        <v>55</v>
      </c>
      <c r="V414" s="9" t="s">
        <v>55</v>
      </c>
      <c r="W414" s="11">
        <v>96813</v>
      </c>
      <c r="X414" s="11">
        <v>117063</v>
      </c>
      <c r="Y414" s="11">
        <v>92718</v>
      </c>
      <c r="Z414" s="11">
        <v>77130</v>
      </c>
      <c r="AA414" s="11">
        <v>37124</v>
      </c>
      <c r="AB414" s="11">
        <v>37124</v>
      </c>
      <c r="AC414" s="9" t="s">
        <v>55</v>
      </c>
      <c r="AD414" s="10">
        <v>0.56599999999999995</v>
      </c>
      <c r="AE414" s="10">
        <v>0.32</v>
      </c>
      <c r="AF414" s="10">
        <v>0.29499999999999998</v>
      </c>
      <c r="AG414" s="9">
        <v>1192.67</v>
      </c>
      <c r="AH414" s="9">
        <v>1958.33</v>
      </c>
      <c r="AI414" s="9">
        <v>13.08</v>
      </c>
      <c r="AJ414" s="9">
        <v>7.9669999999999996</v>
      </c>
      <c r="AK414" s="9">
        <v>0.60902000000000001</v>
      </c>
      <c r="AL414" s="9" t="s">
        <v>55</v>
      </c>
      <c r="AM414" s="9" t="s">
        <v>55</v>
      </c>
      <c r="AN414" s="10">
        <v>0.157</v>
      </c>
      <c r="AO414" s="10">
        <v>0.192</v>
      </c>
      <c r="AP414" s="10">
        <v>0.42699999999999999</v>
      </c>
      <c r="AQ414" s="9">
        <v>16639</v>
      </c>
      <c r="AR414" s="9">
        <v>0.64700000000000002</v>
      </c>
      <c r="AS414" s="10">
        <v>0.23499999999999999</v>
      </c>
      <c r="AT414" s="10">
        <v>0.13500000000000001</v>
      </c>
      <c r="AU414" s="16">
        <v>0.60716454159077116</v>
      </c>
      <c r="AV414" s="1" t="str">
        <f t="shared" si="6"/>
        <v>yes</v>
      </c>
    </row>
    <row r="415" spans="1:48" ht="14.25" hidden="1" customHeight="1">
      <c r="A415" s="7">
        <v>631</v>
      </c>
      <c r="B415" s="8" t="s">
        <v>1256</v>
      </c>
      <c r="C415" s="8" t="s">
        <v>1170</v>
      </c>
      <c r="D415" s="9" t="s">
        <v>150</v>
      </c>
      <c r="E415" s="9" t="s">
        <v>59</v>
      </c>
      <c r="F415" s="9" t="s">
        <v>624</v>
      </c>
      <c r="G415" s="9">
        <v>1085</v>
      </c>
      <c r="H415" s="10">
        <v>0.72</v>
      </c>
      <c r="I415" s="10">
        <v>0.69399999999999995</v>
      </c>
      <c r="J415" s="10">
        <v>0.61099999999999999</v>
      </c>
      <c r="K415" s="10">
        <v>0.73099999999999998</v>
      </c>
      <c r="L415" s="10">
        <v>6.4000000000000001E-2</v>
      </c>
      <c r="M415" s="10">
        <v>0.31900000000000001</v>
      </c>
      <c r="N415" s="10">
        <v>0.86</v>
      </c>
      <c r="O415" s="9">
        <v>3473.08</v>
      </c>
      <c r="P415" s="9">
        <v>216</v>
      </c>
      <c r="Q415" s="9">
        <v>109</v>
      </c>
      <c r="R415" s="9">
        <v>849</v>
      </c>
      <c r="S415" s="11" t="s">
        <v>55</v>
      </c>
      <c r="T415" s="9" t="s">
        <v>55</v>
      </c>
      <c r="U415" s="9" t="s">
        <v>55</v>
      </c>
      <c r="V415" s="11" t="s">
        <v>55</v>
      </c>
      <c r="W415" s="11">
        <v>83951</v>
      </c>
      <c r="X415" s="11">
        <v>102330</v>
      </c>
      <c r="Y415" s="11">
        <v>79038</v>
      </c>
      <c r="Z415" s="11">
        <v>71838</v>
      </c>
      <c r="AA415" s="11">
        <v>30690</v>
      </c>
      <c r="AB415" s="11">
        <v>30690</v>
      </c>
      <c r="AC415" s="9" t="s">
        <v>55</v>
      </c>
      <c r="AD415" s="10">
        <v>0.68300000000000005</v>
      </c>
      <c r="AE415" s="10">
        <v>0.3</v>
      </c>
      <c r="AF415" s="10">
        <v>0.30099999999999999</v>
      </c>
      <c r="AG415" s="9">
        <v>227</v>
      </c>
      <c r="AH415" s="9">
        <v>322.67</v>
      </c>
      <c r="AI415" s="9">
        <v>15.3</v>
      </c>
      <c r="AJ415" s="9">
        <v>10.763999999999999</v>
      </c>
      <c r="AK415" s="9">
        <v>0.70350999999999997</v>
      </c>
      <c r="AL415" s="10" t="s">
        <v>55</v>
      </c>
      <c r="AM415" s="10" t="s">
        <v>55</v>
      </c>
      <c r="AN415" s="10">
        <v>5.0000000000000001E-3</v>
      </c>
      <c r="AO415" s="10">
        <v>0.151</v>
      </c>
      <c r="AP415" s="10">
        <v>0.42699999999999999</v>
      </c>
      <c r="AQ415" s="9">
        <v>3823</v>
      </c>
      <c r="AR415" s="9">
        <v>0.188</v>
      </c>
      <c r="AS415" s="10">
        <v>0.27600000000000002</v>
      </c>
      <c r="AT415" s="10">
        <v>3.6999999999999998E-2</v>
      </c>
      <c r="AU415" s="16">
        <v>0.84175084175084169</v>
      </c>
      <c r="AV415" s="1" t="str">
        <f t="shared" si="6"/>
        <v>no</v>
      </c>
    </row>
    <row r="416" spans="1:48" ht="14.25" hidden="1" customHeight="1">
      <c r="A416" s="7">
        <v>632</v>
      </c>
      <c r="B416" s="8" t="s">
        <v>1257</v>
      </c>
      <c r="C416" s="8" t="s">
        <v>1170</v>
      </c>
      <c r="D416" s="9" t="s">
        <v>150</v>
      </c>
      <c r="E416" s="9" t="s">
        <v>59</v>
      </c>
      <c r="F416" s="9" t="s">
        <v>200</v>
      </c>
      <c r="G416" s="9">
        <v>1070</v>
      </c>
      <c r="H416" s="10">
        <v>0.58399999999999996</v>
      </c>
      <c r="I416" s="10">
        <v>0.5</v>
      </c>
      <c r="J416" s="10">
        <v>0.40899999999999997</v>
      </c>
      <c r="K416" s="10">
        <v>0.77600000000000002</v>
      </c>
      <c r="L416" s="10">
        <v>0.318</v>
      </c>
      <c r="M416" s="10">
        <v>0.62</v>
      </c>
      <c r="N416" s="10">
        <v>0.8</v>
      </c>
      <c r="O416" s="9">
        <v>16514.349999999999</v>
      </c>
      <c r="P416" s="9">
        <v>1131</v>
      </c>
      <c r="Q416" s="9">
        <v>578</v>
      </c>
      <c r="R416" s="9">
        <v>2062</v>
      </c>
      <c r="S416" s="11" t="s">
        <v>55</v>
      </c>
      <c r="T416" s="9" t="s">
        <v>55</v>
      </c>
      <c r="U416" s="9" t="s">
        <v>55</v>
      </c>
      <c r="V416" s="11" t="s">
        <v>55</v>
      </c>
      <c r="W416" s="11">
        <v>123071</v>
      </c>
      <c r="X416" s="11">
        <v>140625</v>
      </c>
      <c r="Y416" s="11">
        <v>98388</v>
      </c>
      <c r="Z416" s="11">
        <v>86418</v>
      </c>
      <c r="AA416" s="11">
        <v>38680</v>
      </c>
      <c r="AB416" s="11">
        <v>38680</v>
      </c>
      <c r="AC416" s="9" t="s">
        <v>55</v>
      </c>
      <c r="AD416" s="10">
        <v>0.53800000000000003</v>
      </c>
      <c r="AE416" s="10">
        <v>0.41</v>
      </c>
      <c r="AF416" s="10">
        <v>0.28699999999999998</v>
      </c>
      <c r="AG416" s="9">
        <v>884.67</v>
      </c>
      <c r="AH416" s="9">
        <v>1168.33</v>
      </c>
      <c r="AI416" s="9">
        <v>18.670000000000002</v>
      </c>
      <c r="AJ416" s="9">
        <v>14.135</v>
      </c>
      <c r="AK416" s="9">
        <v>0.75719999999999998</v>
      </c>
      <c r="AL416" s="10" t="s">
        <v>55</v>
      </c>
      <c r="AM416" s="10" t="s">
        <v>55</v>
      </c>
      <c r="AN416" s="10">
        <v>5.8000000000000003E-2</v>
      </c>
      <c r="AO416" s="10">
        <v>0.442</v>
      </c>
      <c r="AP416" s="10">
        <v>0.42699999999999999</v>
      </c>
      <c r="AQ416" s="9">
        <v>20877</v>
      </c>
      <c r="AR416" s="9">
        <v>0.56000000000000005</v>
      </c>
      <c r="AS416" s="10" t="s">
        <v>197</v>
      </c>
      <c r="AT416" s="10">
        <v>4.5999999999999999E-2</v>
      </c>
      <c r="AU416" s="16">
        <v>0.64102564102564097</v>
      </c>
      <c r="AV416" s="1" t="str">
        <f t="shared" si="6"/>
        <v>yes</v>
      </c>
    </row>
    <row r="417" spans="1:48" ht="14.25" hidden="1" customHeight="1">
      <c r="A417" s="7">
        <v>634</v>
      </c>
      <c r="B417" s="8" t="s">
        <v>1260</v>
      </c>
      <c r="C417" s="8" t="s">
        <v>1170</v>
      </c>
      <c r="D417" s="9" t="s">
        <v>150</v>
      </c>
      <c r="E417" s="9" t="s">
        <v>51</v>
      </c>
      <c r="F417" s="9" t="s">
        <v>160</v>
      </c>
      <c r="G417" s="9">
        <v>1210</v>
      </c>
      <c r="H417" s="10">
        <v>0.753</v>
      </c>
      <c r="I417" s="10">
        <v>0.72799999999999998</v>
      </c>
      <c r="J417" s="10">
        <v>0.58699999999999997</v>
      </c>
      <c r="K417" s="10">
        <v>0.79</v>
      </c>
      <c r="L417" s="10">
        <v>1.7000000000000001E-2</v>
      </c>
      <c r="M417" s="10">
        <v>0.41899999999999998</v>
      </c>
      <c r="N417" s="10">
        <v>0.85</v>
      </c>
      <c r="O417" s="9">
        <v>2085.98</v>
      </c>
      <c r="P417" s="9">
        <v>104</v>
      </c>
      <c r="Q417" s="9">
        <v>26</v>
      </c>
      <c r="R417" s="9">
        <v>408</v>
      </c>
      <c r="S417" s="11">
        <v>26340</v>
      </c>
      <c r="T417" s="9" t="s">
        <v>953</v>
      </c>
      <c r="U417" s="9" t="s">
        <v>332</v>
      </c>
      <c r="V417" s="11">
        <v>16837</v>
      </c>
      <c r="W417" s="11">
        <v>93158</v>
      </c>
      <c r="X417" s="11">
        <v>92925</v>
      </c>
      <c r="Y417" s="11">
        <v>74088</v>
      </c>
      <c r="Z417" s="11">
        <v>58338</v>
      </c>
      <c r="AA417" s="11">
        <v>7848</v>
      </c>
      <c r="AB417" s="11">
        <v>17698</v>
      </c>
      <c r="AC417" s="9" t="s">
        <v>666</v>
      </c>
      <c r="AD417" s="10">
        <v>0.81299999999999994</v>
      </c>
      <c r="AE417" s="10">
        <v>0.24</v>
      </c>
      <c r="AF417" s="10">
        <v>0.27100000000000002</v>
      </c>
      <c r="AG417" s="9">
        <v>138.66999999999999</v>
      </c>
      <c r="AH417" s="9">
        <v>205</v>
      </c>
      <c r="AI417" s="9">
        <v>15.04</v>
      </c>
      <c r="AJ417" s="9">
        <v>10.176</v>
      </c>
      <c r="AK417" s="9">
        <v>0.67642000000000002</v>
      </c>
      <c r="AL417" s="10">
        <v>0.218</v>
      </c>
      <c r="AM417" s="10">
        <v>0.39800000000000002</v>
      </c>
      <c r="AN417" s="10">
        <v>6.8000000000000005E-2</v>
      </c>
      <c r="AO417" s="10">
        <v>0.11</v>
      </c>
      <c r="AP417" s="10">
        <v>0.42699999999999999</v>
      </c>
      <c r="AQ417" s="9">
        <v>2222</v>
      </c>
      <c r="AR417" s="9">
        <v>0.19900000000000001</v>
      </c>
      <c r="AS417" s="10">
        <v>0.317</v>
      </c>
      <c r="AT417" s="10" t="s">
        <v>471</v>
      </c>
      <c r="AU417" s="16">
        <v>0.8340283569641368</v>
      </c>
      <c r="AV417" s="1" t="str">
        <f t="shared" si="6"/>
        <v>no</v>
      </c>
    </row>
    <row r="418" spans="1:48" ht="14.25" hidden="1" customHeight="1">
      <c r="A418" s="7">
        <v>693</v>
      </c>
      <c r="B418" s="8" t="s">
        <v>1355</v>
      </c>
      <c r="C418" s="8" t="s">
        <v>1354</v>
      </c>
      <c r="D418" s="9" t="s">
        <v>150</v>
      </c>
      <c r="E418" s="9" t="s">
        <v>59</v>
      </c>
      <c r="F418" s="9" t="s">
        <v>200</v>
      </c>
      <c r="G418" s="9">
        <v>1000</v>
      </c>
      <c r="H418" s="10">
        <v>0.57999999999999996</v>
      </c>
      <c r="I418" s="10">
        <v>0.57299999999999995</v>
      </c>
      <c r="J418" s="10">
        <v>0.45800000000000002</v>
      </c>
      <c r="K418" s="10">
        <v>0.65500000000000003</v>
      </c>
      <c r="L418" s="10">
        <v>0.29799999999999999</v>
      </c>
      <c r="M418" s="10">
        <v>0.371</v>
      </c>
      <c r="N418" s="10">
        <v>0.75</v>
      </c>
      <c r="O418" s="9">
        <v>4386.08</v>
      </c>
      <c r="P418" s="9">
        <v>572</v>
      </c>
      <c r="Q418" s="9">
        <v>24</v>
      </c>
      <c r="R418" s="9">
        <v>648</v>
      </c>
      <c r="S418" s="9" t="s">
        <v>55</v>
      </c>
      <c r="T418" s="9" t="s">
        <v>55</v>
      </c>
      <c r="U418" s="9" t="s">
        <v>55</v>
      </c>
      <c r="V418" s="9" t="s">
        <v>55</v>
      </c>
      <c r="W418" s="11">
        <v>65217</v>
      </c>
      <c r="X418" s="11">
        <v>71604</v>
      </c>
      <c r="Y418" s="11">
        <v>62757</v>
      </c>
      <c r="Z418" s="11">
        <v>59607</v>
      </c>
      <c r="AA418" s="11">
        <v>20242</v>
      </c>
      <c r="AB418" s="11">
        <v>20242</v>
      </c>
      <c r="AC418" s="9" t="s">
        <v>55</v>
      </c>
      <c r="AD418" s="10">
        <v>0.26600000000000001</v>
      </c>
      <c r="AE418" s="10">
        <v>0.32</v>
      </c>
      <c r="AF418" s="10">
        <v>0.215</v>
      </c>
      <c r="AG418" s="9">
        <v>315</v>
      </c>
      <c r="AH418" s="9">
        <v>355.33</v>
      </c>
      <c r="AI418" s="9">
        <v>13.92</v>
      </c>
      <c r="AJ418" s="9">
        <v>12.343999999999999</v>
      </c>
      <c r="AK418" s="9">
        <v>0.88649</v>
      </c>
      <c r="AL418" s="9" t="s">
        <v>55</v>
      </c>
      <c r="AM418" s="9" t="s">
        <v>55</v>
      </c>
      <c r="AN418" s="10">
        <v>4.1000000000000002E-2</v>
      </c>
      <c r="AO418" s="10">
        <v>0.182</v>
      </c>
      <c r="AP418" s="10">
        <v>0.19600000000000001</v>
      </c>
      <c r="AQ418" s="9">
        <v>5677</v>
      </c>
      <c r="AR418" s="9">
        <v>0.83899999999999997</v>
      </c>
      <c r="AS418" s="10">
        <v>1.4E-2</v>
      </c>
      <c r="AT418" s="10">
        <v>0.314</v>
      </c>
      <c r="AU418" s="16">
        <v>0.54377379010331706</v>
      </c>
      <c r="AV418" s="1" t="str">
        <f t="shared" si="6"/>
        <v>yes</v>
      </c>
    </row>
    <row r="419" spans="1:48" ht="14.25" hidden="1" customHeight="1">
      <c r="A419" s="7">
        <v>722</v>
      </c>
      <c r="B419" s="8" t="s">
        <v>1397</v>
      </c>
      <c r="C419" s="8" t="s">
        <v>1354</v>
      </c>
      <c r="D419" s="9" t="s">
        <v>150</v>
      </c>
      <c r="E419" s="9" t="s">
        <v>59</v>
      </c>
      <c r="F419" s="9" t="s">
        <v>624</v>
      </c>
      <c r="G419" s="9" t="s">
        <v>55</v>
      </c>
      <c r="H419" s="10">
        <v>0.28599999999999998</v>
      </c>
      <c r="I419" s="10">
        <v>0.28599999999999998</v>
      </c>
      <c r="J419" s="10">
        <v>0.214</v>
      </c>
      <c r="K419" s="10">
        <v>0.749</v>
      </c>
      <c r="L419" s="10">
        <v>0.47</v>
      </c>
      <c r="M419" s="10">
        <v>0.97899999999999998</v>
      </c>
      <c r="N419" s="10" t="s">
        <v>55</v>
      </c>
      <c r="O419" s="9">
        <v>1023.39</v>
      </c>
      <c r="P419" s="9">
        <v>74</v>
      </c>
      <c r="Q419" s="9">
        <v>34</v>
      </c>
      <c r="R419" s="9">
        <v>597</v>
      </c>
      <c r="S419" s="9" t="s">
        <v>55</v>
      </c>
      <c r="T419" s="9" t="s">
        <v>55</v>
      </c>
      <c r="U419" s="9" t="s">
        <v>55</v>
      </c>
      <c r="V419" s="9" t="s">
        <v>55</v>
      </c>
      <c r="W419" s="11" t="s">
        <v>55</v>
      </c>
      <c r="X419" s="11" t="s">
        <v>55</v>
      </c>
      <c r="Y419" s="11" t="s">
        <v>55</v>
      </c>
      <c r="Z419" s="11" t="s">
        <v>55</v>
      </c>
      <c r="AA419" s="11">
        <v>12144</v>
      </c>
      <c r="AB419" s="11">
        <v>12144</v>
      </c>
      <c r="AC419" s="9" t="s">
        <v>55</v>
      </c>
      <c r="AD419" s="10">
        <v>0</v>
      </c>
      <c r="AE419" s="10" t="s">
        <v>55</v>
      </c>
      <c r="AF419" s="10">
        <v>0</v>
      </c>
      <c r="AG419" s="9">
        <v>96.67</v>
      </c>
      <c r="AH419" s="9">
        <v>86.67</v>
      </c>
      <c r="AI419" s="9">
        <v>10.59</v>
      </c>
      <c r="AJ419" s="9">
        <v>11.808</v>
      </c>
      <c r="AK419" s="9">
        <v>1.11538</v>
      </c>
      <c r="AL419" s="9" t="s">
        <v>55</v>
      </c>
      <c r="AM419" s="9" t="s">
        <v>55</v>
      </c>
      <c r="AN419" s="10">
        <v>0</v>
      </c>
      <c r="AO419" s="10">
        <v>0.51900000000000002</v>
      </c>
      <c r="AP419" s="10">
        <v>0.19600000000000001</v>
      </c>
      <c r="AQ419" s="9">
        <v>1396</v>
      </c>
      <c r="AR419" s="9" t="s">
        <v>55</v>
      </c>
      <c r="AS419" s="10" t="s">
        <v>1398</v>
      </c>
      <c r="AT419" s="10">
        <v>0.28599999999999998</v>
      </c>
      <c r="AU419" s="16" t="s">
        <v>2055</v>
      </c>
      <c r="AV419" s="1" t="str">
        <f t="shared" si="6"/>
        <v>no</v>
      </c>
    </row>
    <row r="420" spans="1:48" ht="14.25" hidden="1" customHeight="1">
      <c r="A420" s="7">
        <v>727</v>
      </c>
      <c r="B420" s="8" t="s">
        <v>1403</v>
      </c>
      <c r="C420" s="8" t="s">
        <v>1354</v>
      </c>
      <c r="D420" s="9" t="s">
        <v>150</v>
      </c>
      <c r="E420" s="9" t="s">
        <v>51</v>
      </c>
      <c r="F420" s="9" t="s">
        <v>160</v>
      </c>
      <c r="G420" s="9">
        <v>1055</v>
      </c>
      <c r="H420" s="10">
        <v>0.39700000000000002</v>
      </c>
      <c r="I420" s="10">
        <v>0.34499999999999997</v>
      </c>
      <c r="J420" s="10">
        <v>0.20899999999999999</v>
      </c>
      <c r="K420" s="10">
        <v>0.745</v>
      </c>
      <c r="L420" s="10">
        <v>0.219</v>
      </c>
      <c r="M420" s="10">
        <v>0.35599999999999998</v>
      </c>
      <c r="N420" s="10">
        <v>0.67</v>
      </c>
      <c r="O420" s="9">
        <v>13703.85</v>
      </c>
      <c r="P420" s="9">
        <v>1212</v>
      </c>
      <c r="Q420" s="9">
        <v>158</v>
      </c>
      <c r="R420" s="9">
        <v>2312</v>
      </c>
      <c r="S420" s="9">
        <v>16720</v>
      </c>
      <c r="T420" s="9" t="s">
        <v>1404</v>
      </c>
      <c r="U420" s="9" t="s">
        <v>980</v>
      </c>
      <c r="V420" s="9">
        <v>10087</v>
      </c>
      <c r="W420" s="11">
        <v>95487</v>
      </c>
      <c r="X420" s="11">
        <v>110988</v>
      </c>
      <c r="Y420" s="11">
        <v>84789</v>
      </c>
      <c r="Z420" s="11">
        <v>73251</v>
      </c>
      <c r="AA420" s="11">
        <v>8730</v>
      </c>
      <c r="AB420" s="11">
        <v>17098</v>
      </c>
      <c r="AC420" s="9" t="s">
        <v>627</v>
      </c>
      <c r="AD420" s="10">
        <v>0.253</v>
      </c>
      <c r="AE420" s="10">
        <v>0.43</v>
      </c>
      <c r="AF420" s="10">
        <v>0.376</v>
      </c>
      <c r="AG420" s="9">
        <v>891.33</v>
      </c>
      <c r="AH420" s="9">
        <v>1500.67</v>
      </c>
      <c r="AI420" s="9">
        <v>15.37</v>
      </c>
      <c r="AJ420" s="9">
        <v>9.1319999999999997</v>
      </c>
      <c r="AK420" s="9">
        <v>0.59396000000000004</v>
      </c>
      <c r="AL420" s="9">
        <v>9.2999999999999999E-2</v>
      </c>
      <c r="AM420" s="9">
        <v>0.38800000000000001</v>
      </c>
      <c r="AN420" s="10">
        <v>0.115</v>
      </c>
      <c r="AO420" s="10">
        <v>0.20499999999999999</v>
      </c>
      <c r="AP420" s="10">
        <v>0.19600000000000001</v>
      </c>
      <c r="AQ420" s="9">
        <v>17070</v>
      </c>
      <c r="AR420" s="9">
        <v>0.83699999999999997</v>
      </c>
      <c r="AS420" s="10" t="s">
        <v>1405</v>
      </c>
      <c r="AT420" s="10">
        <v>0.14399999999999999</v>
      </c>
      <c r="AU420" s="16">
        <v>0.54436581382689164</v>
      </c>
      <c r="AV420" s="1" t="str">
        <f t="shared" si="6"/>
        <v>yes</v>
      </c>
    </row>
    <row r="421" spans="1:48" ht="14.25" hidden="1" customHeight="1">
      <c r="A421" s="7">
        <v>792</v>
      </c>
      <c r="B421" s="8" t="s">
        <v>1492</v>
      </c>
      <c r="C421" s="8" t="s">
        <v>1454</v>
      </c>
      <c r="D421" s="9" t="s">
        <v>150</v>
      </c>
      <c r="E421" s="9" t="s">
        <v>59</v>
      </c>
      <c r="F421" s="9" t="s">
        <v>624</v>
      </c>
      <c r="G421" s="9">
        <v>970</v>
      </c>
      <c r="H421" s="10">
        <v>0.69699999999999995</v>
      </c>
      <c r="I421" s="10">
        <v>0.69199999999999995</v>
      </c>
      <c r="J421" s="10">
        <v>0.59099999999999997</v>
      </c>
      <c r="K421" s="10">
        <v>0.60499999999999998</v>
      </c>
      <c r="L421" s="10">
        <v>0.43</v>
      </c>
      <c r="M421" s="10">
        <v>0.55600000000000005</v>
      </c>
      <c r="N421" s="10">
        <v>0.83</v>
      </c>
      <c r="O421" s="9">
        <v>1876.79</v>
      </c>
      <c r="P421" s="9">
        <v>162</v>
      </c>
      <c r="Q421" s="9">
        <v>86</v>
      </c>
      <c r="R421" s="9">
        <v>589</v>
      </c>
      <c r="S421" s="9" t="s">
        <v>55</v>
      </c>
      <c r="T421" s="9" t="s">
        <v>55</v>
      </c>
      <c r="U421" s="9" t="s">
        <v>55</v>
      </c>
      <c r="V421" s="9" t="s">
        <v>55</v>
      </c>
      <c r="W421" s="11">
        <v>62367</v>
      </c>
      <c r="X421" s="11">
        <v>53424</v>
      </c>
      <c r="Y421" s="11">
        <v>43578</v>
      </c>
      <c r="Z421" s="11">
        <v>40671</v>
      </c>
      <c r="AA421" s="11">
        <v>33280</v>
      </c>
      <c r="AB421" s="11">
        <v>33280</v>
      </c>
      <c r="AC421" s="9" t="s">
        <v>55</v>
      </c>
      <c r="AD421" s="10">
        <v>0.66700000000000004</v>
      </c>
      <c r="AE421" s="10">
        <v>0.23</v>
      </c>
      <c r="AF421" s="10">
        <v>0.23499999999999999</v>
      </c>
      <c r="AG421" s="9">
        <v>76</v>
      </c>
      <c r="AH421" s="9">
        <v>208.67</v>
      </c>
      <c r="AI421" s="9">
        <v>24.69</v>
      </c>
      <c r="AJ421" s="9">
        <v>8.9939999999999998</v>
      </c>
      <c r="AK421" s="9">
        <v>0.36421999999999999</v>
      </c>
      <c r="AL421" s="9" t="s">
        <v>55</v>
      </c>
      <c r="AM421" s="9" t="s">
        <v>55</v>
      </c>
      <c r="AN421" s="10">
        <v>7.0000000000000001E-3</v>
      </c>
      <c r="AO421" s="10">
        <v>0.19400000000000001</v>
      </c>
      <c r="AP421" s="10">
        <v>0.218</v>
      </c>
      <c r="AQ421" s="9">
        <v>2961</v>
      </c>
      <c r="AR421" s="9">
        <v>4.1000000000000002E-2</v>
      </c>
      <c r="AS421" s="10">
        <v>2.4E-2</v>
      </c>
      <c r="AT421" s="10">
        <v>0.03</v>
      </c>
      <c r="AU421" s="16">
        <v>0.96061479346781942</v>
      </c>
      <c r="AV421" s="1" t="str">
        <f t="shared" si="6"/>
        <v>no</v>
      </c>
    </row>
    <row r="422" spans="1:48" ht="14.25" hidden="1" customHeight="1">
      <c r="A422" s="7">
        <v>793</v>
      </c>
      <c r="B422" s="8" t="s">
        <v>1493</v>
      </c>
      <c r="C422" s="8" t="s">
        <v>1454</v>
      </c>
      <c r="D422" s="9" t="s">
        <v>150</v>
      </c>
      <c r="E422" s="9" t="s">
        <v>51</v>
      </c>
      <c r="F422" s="9" t="s">
        <v>160</v>
      </c>
      <c r="G422" s="9">
        <v>960</v>
      </c>
      <c r="H422" s="10">
        <v>0.55000000000000004</v>
      </c>
      <c r="I422" s="10">
        <v>0.52</v>
      </c>
      <c r="J422" s="10">
        <v>0.35799999999999998</v>
      </c>
      <c r="K422" s="10">
        <v>0.83799999999999997</v>
      </c>
      <c r="L422" s="10">
        <v>0.06</v>
      </c>
      <c r="M422" s="10">
        <v>0.216</v>
      </c>
      <c r="N422" s="10">
        <v>0.76</v>
      </c>
      <c r="O422" s="9">
        <v>12605.23</v>
      </c>
      <c r="P422" s="9">
        <v>557</v>
      </c>
      <c r="Q422" s="9">
        <v>125</v>
      </c>
      <c r="R422" s="9">
        <v>2644</v>
      </c>
      <c r="S422" s="11">
        <v>13093</v>
      </c>
      <c r="T422" s="9" t="s">
        <v>1494</v>
      </c>
      <c r="U422" s="9" t="s">
        <v>551</v>
      </c>
      <c r="V422" s="11">
        <v>10157</v>
      </c>
      <c r="W422" s="11">
        <v>87115</v>
      </c>
      <c r="X422" s="11">
        <v>108036</v>
      </c>
      <c r="Y422" s="11">
        <v>85095</v>
      </c>
      <c r="Z422" s="11">
        <v>64179</v>
      </c>
      <c r="AA422" s="11">
        <v>9936</v>
      </c>
      <c r="AB422" s="11">
        <v>21835</v>
      </c>
      <c r="AC422" s="9" t="s">
        <v>173</v>
      </c>
      <c r="AD422" s="10">
        <v>0.38</v>
      </c>
      <c r="AE422" s="10">
        <v>0.43</v>
      </c>
      <c r="AF422" s="10">
        <v>0.37</v>
      </c>
      <c r="AG422" s="9">
        <v>693</v>
      </c>
      <c r="AH422" s="9">
        <v>722</v>
      </c>
      <c r="AI422" s="9">
        <v>18.190000000000001</v>
      </c>
      <c r="AJ422" s="9">
        <v>17.459</v>
      </c>
      <c r="AK422" s="9">
        <v>0.95982999999999996</v>
      </c>
      <c r="AL422" s="10">
        <v>6.0000000000000001E-3</v>
      </c>
      <c r="AM422" s="10">
        <v>0.54900000000000004</v>
      </c>
      <c r="AN422" s="10">
        <v>6.6000000000000003E-2</v>
      </c>
      <c r="AO422" s="10">
        <v>0.189</v>
      </c>
      <c r="AP422" s="10">
        <v>0.218</v>
      </c>
      <c r="AQ422" s="9">
        <v>13835</v>
      </c>
      <c r="AR422" s="9">
        <v>0.32600000000000001</v>
      </c>
      <c r="AS422" s="10">
        <v>2.9000000000000001E-2</v>
      </c>
      <c r="AT422" s="10">
        <v>0.17</v>
      </c>
      <c r="AU422" s="16">
        <v>0.75414781297134237</v>
      </c>
      <c r="AV422" s="1" t="str">
        <f t="shared" si="6"/>
        <v>yes</v>
      </c>
    </row>
    <row r="423" spans="1:48" ht="14.25" hidden="1" customHeight="1">
      <c r="A423" s="7">
        <v>821</v>
      </c>
      <c r="B423" s="8" t="s">
        <v>1525</v>
      </c>
      <c r="C423" s="8" t="s">
        <v>1454</v>
      </c>
      <c r="D423" s="9" t="s">
        <v>150</v>
      </c>
      <c r="E423" s="9" t="s">
        <v>59</v>
      </c>
      <c r="F423" s="9" t="s">
        <v>200</v>
      </c>
      <c r="G423" s="9">
        <v>1045</v>
      </c>
      <c r="H423" s="10">
        <v>0.58299999999999996</v>
      </c>
      <c r="I423" s="10">
        <v>0.55800000000000005</v>
      </c>
      <c r="J423" s="10">
        <v>0.40200000000000002</v>
      </c>
      <c r="K423" s="10">
        <v>0.83599999999999997</v>
      </c>
      <c r="L423" s="10">
        <v>0.11799999999999999</v>
      </c>
      <c r="M423" s="10">
        <v>0.58199999999999996</v>
      </c>
      <c r="N423" s="10">
        <v>0.85</v>
      </c>
      <c r="O423" s="9">
        <v>4497.9799999999996</v>
      </c>
      <c r="P423" s="9">
        <v>358</v>
      </c>
      <c r="Q423" s="9">
        <v>71</v>
      </c>
      <c r="R423" s="9">
        <v>930</v>
      </c>
      <c r="S423" s="9" t="s">
        <v>55</v>
      </c>
      <c r="T423" s="9" t="s">
        <v>55</v>
      </c>
      <c r="U423" s="9" t="s">
        <v>55</v>
      </c>
      <c r="V423" s="9" t="s">
        <v>55</v>
      </c>
      <c r="W423" s="11">
        <v>100892</v>
      </c>
      <c r="X423" s="11">
        <v>114741</v>
      </c>
      <c r="Y423" s="11">
        <v>97731</v>
      </c>
      <c r="Z423" s="11">
        <v>80901</v>
      </c>
      <c r="AA423" s="11">
        <v>27194</v>
      </c>
      <c r="AB423" s="11">
        <v>27194</v>
      </c>
      <c r="AC423" s="9" t="s">
        <v>55</v>
      </c>
      <c r="AD423" s="10">
        <v>0.4</v>
      </c>
      <c r="AE423" s="10">
        <v>0.28999999999999998</v>
      </c>
      <c r="AF423" s="10">
        <v>0.29299999999999998</v>
      </c>
      <c r="AG423" s="9">
        <v>214</v>
      </c>
      <c r="AH423" s="9">
        <v>310.67</v>
      </c>
      <c r="AI423" s="9">
        <v>21.02</v>
      </c>
      <c r="AJ423" s="9">
        <v>14.478</v>
      </c>
      <c r="AK423" s="9">
        <v>0.68884000000000001</v>
      </c>
      <c r="AL423" s="9" t="s">
        <v>55</v>
      </c>
      <c r="AM423" s="9" t="s">
        <v>55</v>
      </c>
      <c r="AN423" s="10">
        <v>0.10299999999999999</v>
      </c>
      <c r="AO423" s="10">
        <v>0.11799999999999999</v>
      </c>
      <c r="AP423" s="10">
        <v>0.218</v>
      </c>
      <c r="AQ423" s="9">
        <v>5377</v>
      </c>
      <c r="AR423" s="9">
        <v>7.0000000000000007E-2</v>
      </c>
      <c r="AS423" s="10">
        <v>0.1</v>
      </c>
      <c r="AT423" s="10">
        <v>0.183</v>
      </c>
      <c r="AU423" s="16">
        <v>0.93457943925233644</v>
      </c>
      <c r="AV423" s="1" t="str">
        <f t="shared" si="6"/>
        <v>yes</v>
      </c>
    </row>
    <row r="424" spans="1:48" ht="14.25" hidden="1" customHeight="1">
      <c r="A424" s="7">
        <v>834</v>
      </c>
      <c r="B424" s="8" t="s">
        <v>1540</v>
      </c>
      <c r="C424" s="8" t="s">
        <v>1454</v>
      </c>
      <c r="D424" s="9" t="s">
        <v>150</v>
      </c>
      <c r="E424" s="9" t="s">
        <v>59</v>
      </c>
      <c r="F424" s="9" t="s">
        <v>200</v>
      </c>
      <c r="G424" s="9">
        <v>1300</v>
      </c>
      <c r="H424" s="10">
        <v>0.90200000000000002</v>
      </c>
      <c r="I424" s="10">
        <v>0.89500000000000002</v>
      </c>
      <c r="J424" s="10">
        <v>0.87</v>
      </c>
      <c r="K424" s="10">
        <v>0.65100000000000002</v>
      </c>
      <c r="L424" s="10">
        <v>8.3000000000000004E-2</v>
      </c>
      <c r="M424" s="10">
        <v>0.106</v>
      </c>
      <c r="N424" s="10">
        <v>0.96</v>
      </c>
      <c r="O424" s="9">
        <v>8801.1</v>
      </c>
      <c r="P424" s="9">
        <v>1144</v>
      </c>
      <c r="Q424" s="9">
        <v>242</v>
      </c>
      <c r="R424" s="9">
        <v>2168</v>
      </c>
      <c r="S424" s="11" t="s">
        <v>55</v>
      </c>
      <c r="T424" s="9" t="s">
        <v>55</v>
      </c>
      <c r="U424" s="9" t="s">
        <v>55</v>
      </c>
      <c r="V424" s="11" t="s">
        <v>55</v>
      </c>
      <c r="W424" s="11">
        <v>100163</v>
      </c>
      <c r="X424" s="11">
        <v>133929</v>
      </c>
      <c r="Y424" s="11">
        <v>99936</v>
      </c>
      <c r="Z424" s="11">
        <v>77229</v>
      </c>
      <c r="AA424" s="11">
        <v>47616</v>
      </c>
      <c r="AB424" s="11">
        <v>47616</v>
      </c>
      <c r="AC424" s="9" t="s">
        <v>55</v>
      </c>
      <c r="AD424" s="10">
        <v>0.875</v>
      </c>
      <c r="AE424" s="10">
        <v>0.12</v>
      </c>
      <c r="AF424" s="10">
        <v>0.114</v>
      </c>
      <c r="AG424" s="9">
        <v>805.67</v>
      </c>
      <c r="AH424" s="9">
        <v>1208.33</v>
      </c>
      <c r="AI424" s="9">
        <v>10.92</v>
      </c>
      <c r="AJ424" s="9">
        <v>7.2839999999999998</v>
      </c>
      <c r="AK424" s="9">
        <v>0.66676000000000002</v>
      </c>
      <c r="AL424" s="10" t="s">
        <v>55</v>
      </c>
      <c r="AM424" s="10" t="s">
        <v>55</v>
      </c>
      <c r="AN424" s="10">
        <v>3.5000000000000003E-2</v>
      </c>
      <c r="AO424" s="10">
        <v>0.20699999999999999</v>
      </c>
      <c r="AP424" s="10">
        <v>0.218</v>
      </c>
      <c r="AQ424" s="9">
        <v>10711</v>
      </c>
      <c r="AR424" s="9">
        <v>0.71399999999999997</v>
      </c>
      <c r="AS424" s="10">
        <v>1.0999999999999999E-2</v>
      </c>
      <c r="AT424" s="10">
        <v>2.7E-2</v>
      </c>
      <c r="AU424" s="16">
        <v>0.58343057176196034</v>
      </c>
      <c r="AV424" s="1" t="str">
        <f t="shared" si="6"/>
        <v>yes</v>
      </c>
    </row>
    <row r="425" spans="1:48" ht="14.25" hidden="1" customHeight="1">
      <c r="A425" s="7">
        <v>839</v>
      </c>
      <c r="B425" s="8" t="s">
        <v>1544</v>
      </c>
      <c r="C425" s="8" t="s">
        <v>1454</v>
      </c>
      <c r="D425" s="9" t="s">
        <v>150</v>
      </c>
      <c r="E425" s="9" t="s">
        <v>59</v>
      </c>
      <c r="F425" s="9" t="s">
        <v>624</v>
      </c>
      <c r="G425" s="9">
        <v>1025</v>
      </c>
      <c r="H425" s="10">
        <v>0.57199999999999995</v>
      </c>
      <c r="I425" s="10">
        <v>0.55100000000000005</v>
      </c>
      <c r="J425" s="10">
        <v>0.42799999999999999</v>
      </c>
      <c r="K425" s="10">
        <v>0.65900000000000003</v>
      </c>
      <c r="L425" s="10">
        <v>0.158</v>
      </c>
      <c r="M425" s="10">
        <v>0.13900000000000001</v>
      </c>
      <c r="N425" s="10">
        <v>0.78</v>
      </c>
      <c r="O425" s="9">
        <v>4273.54</v>
      </c>
      <c r="P425" s="9">
        <v>386</v>
      </c>
      <c r="Q425" s="9">
        <v>129</v>
      </c>
      <c r="R425" s="9">
        <v>663</v>
      </c>
      <c r="S425" s="9" t="s">
        <v>55</v>
      </c>
      <c r="T425" s="9" t="s">
        <v>55</v>
      </c>
      <c r="U425" s="9" t="s">
        <v>55</v>
      </c>
      <c r="V425" s="9" t="s">
        <v>55</v>
      </c>
      <c r="W425" s="11">
        <v>79898</v>
      </c>
      <c r="X425" s="11">
        <v>87336</v>
      </c>
      <c r="Y425" s="11">
        <v>70821</v>
      </c>
      <c r="Z425" s="11">
        <v>60408</v>
      </c>
      <c r="AA425" s="11">
        <v>41224</v>
      </c>
      <c r="AB425" s="11">
        <v>41224</v>
      </c>
      <c r="AC425" s="9" t="s">
        <v>55</v>
      </c>
      <c r="AD425" s="10">
        <v>0.46600000000000003</v>
      </c>
      <c r="AE425" s="10">
        <v>0.28999999999999998</v>
      </c>
      <c r="AF425" s="10">
        <v>0.255</v>
      </c>
      <c r="AG425" s="9">
        <v>354</v>
      </c>
      <c r="AH425" s="9">
        <v>463.67</v>
      </c>
      <c r="AI425" s="9">
        <v>12.07</v>
      </c>
      <c r="AJ425" s="9">
        <v>9.2170000000000005</v>
      </c>
      <c r="AK425" s="9">
        <v>0.76348000000000005</v>
      </c>
      <c r="AL425" s="9" t="s">
        <v>55</v>
      </c>
      <c r="AM425" s="9" t="s">
        <v>55</v>
      </c>
      <c r="AN425" s="10">
        <v>4.5999999999999999E-2</v>
      </c>
      <c r="AO425" s="10">
        <v>0.26900000000000002</v>
      </c>
      <c r="AP425" s="10">
        <v>0.218</v>
      </c>
      <c r="AQ425" s="9">
        <v>5303</v>
      </c>
      <c r="AR425" s="9">
        <v>0.77</v>
      </c>
      <c r="AS425" s="10" t="s">
        <v>812</v>
      </c>
      <c r="AT425" s="10">
        <v>0.106</v>
      </c>
      <c r="AU425" s="16">
        <v>0.56497175141242939</v>
      </c>
      <c r="AV425" s="1" t="str">
        <f t="shared" si="6"/>
        <v>yes</v>
      </c>
    </row>
    <row r="426" spans="1:48" ht="14.25" hidden="1" customHeight="1">
      <c r="A426" s="7">
        <v>1068</v>
      </c>
      <c r="B426" s="8" t="s">
        <v>1869</v>
      </c>
      <c r="C426" s="8" t="s">
        <v>1853</v>
      </c>
      <c r="D426" s="9" t="s">
        <v>150</v>
      </c>
      <c r="E426" s="9" t="s">
        <v>59</v>
      </c>
      <c r="F426" s="9" t="s">
        <v>1858</v>
      </c>
      <c r="G426" s="9" t="s">
        <v>55</v>
      </c>
      <c r="H426" s="10">
        <v>0.29099999999999998</v>
      </c>
      <c r="I426" s="10">
        <v>0.26600000000000001</v>
      </c>
      <c r="J426" s="10">
        <v>0.17499999999999999</v>
      </c>
      <c r="K426" s="10">
        <v>0.72199999999999998</v>
      </c>
      <c r="L426" s="10">
        <v>0.188</v>
      </c>
      <c r="M426" s="10">
        <v>0.53800000000000003</v>
      </c>
      <c r="N426" s="10">
        <v>0.72</v>
      </c>
      <c r="O426" s="9">
        <v>7960.44</v>
      </c>
      <c r="P426" s="9">
        <v>524</v>
      </c>
      <c r="Q426" s="9">
        <v>59</v>
      </c>
      <c r="R426" s="9">
        <v>977</v>
      </c>
      <c r="S426" s="11" t="s">
        <v>55</v>
      </c>
      <c r="T426" s="9" t="s">
        <v>55</v>
      </c>
      <c r="U426" s="9" t="s">
        <v>55</v>
      </c>
      <c r="V426" s="11" t="s">
        <v>55</v>
      </c>
      <c r="W426" s="9">
        <v>60577</v>
      </c>
      <c r="X426" s="9">
        <v>54477</v>
      </c>
      <c r="Y426" s="9">
        <v>42471</v>
      </c>
      <c r="Z426" s="9">
        <v>35532</v>
      </c>
      <c r="AA426" s="11">
        <v>7122</v>
      </c>
      <c r="AB426" s="11">
        <v>7122</v>
      </c>
      <c r="AC426" s="9" t="s">
        <v>55</v>
      </c>
      <c r="AD426" s="10">
        <v>0.28799999999999998</v>
      </c>
      <c r="AE426" s="10">
        <v>0.78</v>
      </c>
      <c r="AF426" s="10">
        <v>0.66200000000000003</v>
      </c>
      <c r="AG426" s="9">
        <v>200</v>
      </c>
      <c r="AH426" s="9">
        <v>267.33</v>
      </c>
      <c r="AI426" s="9">
        <v>39.799999999999997</v>
      </c>
      <c r="AJ426" s="9">
        <v>29.777000000000001</v>
      </c>
      <c r="AK426" s="9">
        <v>0.74812999999999996</v>
      </c>
      <c r="AL426" s="10" t="s">
        <v>55</v>
      </c>
      <c r="AM426" s="10" t="s">
        <v>55</v>
      </c>
      <c r="AN426" s="10">
        <v>0</v>
      </c>
      <c r="AO426" s="10">
        <v>0.99399999999999999</v>
      </c>
      <c r="AP426" s="9" t="s">
        <v>55</v>
      </c>
      <c r="AQ426" s="9">
        <v>9110</v>
      </c>
      <c r="AR426" s="9">
        <v>0.14299999999999999</v>
      </c>
      <c r="AS426" s="9" t="s">
        <v>1870</v>
      </c>
      <c r="AT426" s="9">
        <v>2E-3</v>
      </c>
      <c r="AU426" s="16">
        <v>0.87489063867016625</v>
      </c>
      <c r="AV426" s="1" t="str">
        <f t="shared" si="6"/>
        <v>yes</v>
      </c>
    </row>
    <row r="427" spans="1:48" ht="14.25" hidden="1" customHeight="1">
      <c r="A427" s="7">
        <v>1063</v>
      </c>
      <c r="B427" s="8" t="s">
        <v>1861</v>
      </c>
      <c r="C427" s="8" t="s">
        <v>1853</v>
      </c>
      <c r="D427" s="9" t="s">
        <v>150</v>
      </c>
      <c r="E427" s="9" t="s">
        <v>59</v>
      </c>
      <c r="F427" s="9" t="s">
        <v>1858</v>
      </c>
      <c r="G427" s="9" t="s">
        <v>55</v>
      </c>
      <c r="H427" s="10">
        <v>0.375</v>
      </c>
      <c r="I427" s="10">
        <v>0.245</v>
      </c>
      <c r="J427" s="10">
        <v>7.2999999999999995E-2</v>
      </c>
      <c r="K427" s="10">
        <v>0.71299999999999997</v>
      </c>
      <c r="L427" s="10">
        <v>0.10100000000000001</v>
      </c>
      <c r="M427" s="10">
        <v>0.17499999999999999</v>
      </c>
      <c r="N427" s="10">
        <v>0.86</v>
      </c>
      <c r="O427" s="9">
        <v>7028.26</v>
      </c>
      <c r="P427" s="9">
        <v>161</v>
      </c>
      <c r="Q427" s="9">
        <v>258</v>
      </c>
      <c r="R427" s="9">
        <v>774</v>
      </c>
      <c r="S427" s="9" t="s">
        <v>55</v>
      </c>
      <c r="T427" s="9" t="s">
        <v>55</v>
      </c>
      <c r="U427" s="9" t="s">
        <v>55</v>
      </c>
      <c r="V427" s="9" t="s">
        <v>55</v>
      </c>
      <c r="W427" s="9">
        <v>53109</v>
      </c>
      <c r="X427" s="9">
        <v>49923</v>
      </c>
      <c r="Y427" s="9">
        <v>41355</v>
      </c>
      <c r="Z427" s="9">
        <v>33363</v>
      </c>
      <c r="AA427" s="11">
        <v>5130</v>
      </c>
      <c r="AB427" s="11">
        <v>5130</v>
      </c>
      <c r="AC427" s="9" t="s">
        <v>55</v>
      </c>
      <c r="AD427" s="10">
        <v>0.36599999999999999</v>
      </c>
      <c r="AE427" s="10">
        <v>0.91</v>
      </c>
      <c r="AF427" s="10">
        <v>0.81799999999999995</v>
      </c>
      <c r="AG427" s="9">
        <v>304.67</v>
      </c>
      <c r="AH427" s="9">
        <v>430.33</v>
      </c>
      <c r="AI427" s="9">
        <v>23.07</v>
      </c>
      <c r="AJ427" s="9">
        <v>16.332000000000001</v>
      </c>
      <c r="AK427" s="9">
        <v>0.70798000000000005</v>
      </c>
      <c r="AL427" s="9" t="s">
        <v>55</v>
      </c>
      <c r="AM427" s="9" t="s">
        <v>55</v>
      </c>
      <c r="AN427" s="10">
        <v>5.0000000000000001E-3</v>
      </c>
      <c r="AO427" s="10">
        <v>0.98799999999999999</v>
      </c>
      <c r="AP427" s="9" t="s">
        <v>55</v>
      </c>
      <c r="AQ427" s="9">
        <v>7767</v>
      </c>
      <c r="AR427" s="9" t="s">
        <v>55</v>
      </c>
      <c r="AS427" s="9" t="s">
        <v>1862</v>
      </c>
      <c r="AT427" s="10">
        <v>8.9999999999999993E-3</v>
      </c>
      <c r="AU427" s="16" t="s">
        <v>2055</v>
      </c>
      <c r="AV427" s="1" t="str">
        <f t="shared" si="6"/>
        <v>yes</v>
      </c>
    </row>
    <row r="428" spans="1:48" ht="14.25" hidden="1" customHeight="1">
      <c r="A428" s="7">
        <v>1075</v>
      </c>
      <c r="B428" s="8" t="s">
        <v>1881</v>
      </c>
      <c r="C428" s="8" t="s">
        <v>1853</v>
      </c>
      <c r="D428" s="9" t="s">
        <v>150</v>
      </c>
      <c r="E428" s="9" t="s">
        <v>59</v>
      </c>
      <c r="F428" s="9" t="s">
        <v>1858</v>
      </c>
      <c r="G428" s="9" t="s">
        <v>55</v>
      </c>
      <c r="H428" s="10">
        <v>0.19800000000000001</v>
      </c>
      <c r="I428" s="9">
        <v>0.106</v>
      </c>
      <c r="J428" s="9">
        <v>8.9999999999999993E-3</v>
      </c>
      <c r="K428" s="10">
        <v>0.83899999999999997</v>
      </c>
      <c r="L428" s="10">
        <v>0.27200000000000002</v>
      </c>
      <c r="M428" s="10">
        <v>0.25700000000000001</v>
      </c>
      <c r="N428" s="10">
        <v>0.77</v>
      </c>
      <c r="O428" s="9">
        <v>14228.28</v>
      </c>
      <c r="P428" s="9">
        <v>756</v>
      </c>
      <c r="Q428" s="9">
        <v>36</v>
      </c>
      <c r="R428" s="9">
        <v>1369</v>
      </c>
      <c r="S428" s="9" t="s">
        <v>55</v>
      </c>
      <c r="T428" s="9" t="s">
        <v>55</v>
      </c>
      <c r="U428" s="9" t="s">
        <v>55</v>
      </c>
      <c r="V428" s="9" t="s">
        <v>55</v>
      </c>
      <c r="W428" s="9">
        <v>54198</v>
      </c>
      <c r="X428" s="9">
        <v>49446</v>
      </c>
      <c r="Y428" s="9">
        <v>41058</v>
      </c>
      <c r="Z428" s="9">
        <v>36261</v>
      </c>
      <c r="AA428" s="11">
        <v>5820</v>
      </c>
      <c r="AB428" s="11">
        <v>5820</v>
      </c>
      <c r="AC428" s="9" t="s">
        <v>55</v>
      </c>
      <c r="AD428" s="10">
        <v>0.20799999999999999</v>
      </c>
      <c r="AE428" s="10">
        <v>0.95</v>
      </c>
      <c r="AF428" s="10">
        <v>0.82399999999999995</v>
      </c>
      <c r="AG428" s="9">
        <v>177</v>
      </c>
      <c r="AH428" s="9">
        <v>404.67</v>
      </c>
      <c r="AI428" s="9">
        <v>80.39</v>
      </c>
      <c r="AJ428" s="9">
        <v>35.159999999999997</v>
      </c>
      <c r="AK428" s="9">
        <v>0.43740000000000001</v>
      </c>
      <c r="AL428" s="9" t="s">
        <v>55</v>
      </c>
      <c r="AM428" s="9" t="s">
        <v>55</v>
      </c>
      <c r="AN428" s="10">
        <v>0</v>
      </c>
      <c r="AO428" s="10">
        <v>1</v>
      </c>
      <c r="AP428" s="10" t="s">
        <v>55</v>
      </c>
      <c r="AQ428" s="9">
        <v>17509</v>
      </c>
      <c r="AR428" s="9">
        <v>3.9169999999999998</v>
      </c>
      <c r="AS428" s="9" t="s">
        <v>1855</v>
      </c>
      <c r="AT428" s="9" t="s">
        <v>921</v>
      </c>
      <c r="AU428" s="16">
        <v>0.20337604230221684</v>
      </c>
      <c r="AV428" s="1" t="str">
        <f t="shared" si="6"/>
        <v>yes</v>
      </c>
    </row>
    <row r="429" spans="1:48" ht="14.25" hidden="1" customHeight="1">
      <c r="A429" s="7">
        <v>884</v>
      </c>
      <c r="B429" s="8" t="s">
        <v>1604</v>
      </c>
      <c r="C429" s="8" t="s">
        <v>1595</v>
      </c>
      <c r="D429" s="9" t="s">
        <v>150</v>
      </c>
      <c r="E429" s="9" t="s">
        <v>51</v>
      </c>
      <c r="F429" s="9" t="s">
        <v>160</v>
      </c>
      <c r="G429" s="9">
        <v>985</v>
      </c>
      <c r="H429" s="10">
        <v>0.432</v>
      </c>
      <c r="I429" s="10">
        <v>0.379</v>
      </c>
      <c r="J429" s="10">
        <v>0.20100000000000001</v>
      </c>
      <c r="K429" s="10">
        <v>0.79500000000000004</v>
      </c>
      <c r="L429" s="10">
        <v>0.17</v>
      </c>
      <c r="M429" s="10">
        <v>0.35299999999999998</v>
      </c>
      <c r="N429" s="10">
        <v>0.71</v>
      </c>
      <c r="O429" s="9">
        <v>12486.11</v>
      </c>
      <c r="P429" s="9">
        <v>582</v>
      </c>
      <c r="Q429" s="9">
        <v>267</v>
      </c>
      <c r="R429" s="9">
        <v>2276</v>
      </c>
      <c r="S429" s="9">
        <v>14815</v>
      </c>
      <c r="T429" s="9" t="s">
        <v>1605</v>
      </c>
      <c r="U429" s="9" t="s">
        <v>1181</v>
      </c>
      <c r="V429" s="9">
        <v>12944</v>
      </c>
      <c r="W429" s="9">
        <v>70881</v>
      </c>
      <c r="X429" s="9">
        <v>80181</v>
      </c>
      <c r="Y429" s="9">
        <v>63387</v>
      </c>
      <c r="Z429" s="9">
        <v>55719</v>
      </c>
      <c r="AA429" s="11">
        <v>8153</v>
      </c>
      <c r="AB429" s="11">
        <v>24977</v>
      </c>
      <c r="AC429" s="9" t="s">
        <v>110</v>
      </c>
      <c r="AD429" s="10">
        <v>0.26500000000000001</v>
      </c>
      <c r="AE429" s="10">
        <v>0.47</v>
      </c>
      <c r="AF429" s="10">
        <v>0.42399999999999999</v>
      </c>
      <c r="AG429" s="9">
        <v>938</v>
      </c>
      <c r="AH429" s="9">
        <v>1245</v>
      </c>
      <c r="AI429" s="9">
        <v>13.31</v>
      </c>
      <c r="AJ429" s="9">
        <v>10.029</v>
      </c>
      <c r="AK429" s="9">
        <v>0.75341000000000002</v>
      </c>
      <c r="AL429" s="9">
        <v>3.2000000000000001E-2</v>
      </c>
      <c r="AM429" s="9">
        <v>0.53600000000000003</v>
      </c>
      <c r="AN429" s="10">
        <v>4.2000000000000003E-2</v>
      </c>
      <c r="AO429" s="10">
        <v>0.128</v>
      </c>
      <c r="AP429" s="10">
        <v>0.252</v>
      </c>
      <c r="AQ429" s="9">
        <v>14334</v>
      </c>
      <c r="AR429" s="9">
        <v>0.57799999999999996</v>
      </c>
      <c r="AS429" s="10">
        <v>0.124</v>
      </c>
      <c r="AT429" s="9">
        <v>0.16700000000000001</v>
      </c>
      <c r="AU429" s="16">
        <v>0.6337135614702154</v>
      </c>
      <c r="AV429" s="1" t="str">
        <f t="shared" si="6"/>
        <v>yes</v>
      </c>
    </row>
    <row r="430" spans="1:48" ht="14.25" hidden="1" customHeight="1">
      <c r="A430" s="7">
        <v>883</v>
      </c>
      <c r="B430" s="8" t="s">
        <v>1603</v>
      </c>
      <c r="C430" s="8" t="s">
        <v>1595</v>
      </c>
      <c r="D430" s="9" t="s">
        <v>150</v>
      </c>
      <c r="E430" s="9" t="s">
        <v>59</v>
      </c>
      <c r="F430" s="9" t="s">
        <v>624</v>
      </c>
      <c r="G430" s="9">
        <v>1142.5</v>
      </c>
      <c r="H430" s="10">
        <v>0.54900000000000004</v>
      </c>
      <c r="I430" s="10">
        <v>0.52700000000000002</v>
      </c>
      <c r="J430" s="10">
        <v>0.40100000000000002</v>
      </c>
      <c r="K430" s="10">
        <v>0.64700000000000002</v>
      </c>
      <c r="L430" s="10">
        <v>0.1</v>
      </c>
      <c r="M430" s="10">
        <v>0.26300000000000001</v>
      </c>
      <c r="N430" s="10">
        <v>0.84</v>
      </c>
      <c r="O430" s="9">
        <v>3993.78</v>
      </c>
      <c r="P430" s="9">
        <v>523</v>
      </c>
      <c r="Q430" s="9">
        <v>119</v>
      </c>
      <c r="R430" s="9">
        <v>592</v>
      </c>
      <c r="S430" s="9" t="s">
        <v>55</v>
      </c>
      <c r="T430" s="9" t="s">
        <v>55</v>
      </c>
      <c r="U430" s="9" t="s">
        <v>55</v>
      </c>
      <c r="V430" s="9" t="s">
        <v>55</v>
      </c>
      <c r="W430" s="11">
        <v>78370</v>
      </c>
      <c r="X430" s="11">
        <v>69039</v>
      </c>
      <c r="Y430" s="11">
        <v>67077</v>
      </c>
      <c r="Z430" s="11">
        <v>62082</v>
      </c>
      <c r="AA430" s="11">
        <v>28624</v>
      </c>
      <c r="AB430" s="11">
        <v>28624</v>
      </c>
      <c r="AC430" s="9" t="s">
        <v>55</v>
      </c>
      <c r="AD430" s="10">
        <v>0.41699999999999998</v>
      </c>
      <c r="AE430" s="10">
        <v>0.19</v>
      </c>
      <c r="AF430" s="10">
        <v>0.246</v>
      </c>
      <c r="AG430" s="9">
        <v>214.67</v>
      </c>
      <c r="AH430" s="9">
        <v>495</v>
      </c>
      <c r="AI430" s="9">
        <v>18.600000000000001</v>
      </c>
      <c r="AJ430" s="9">
        <v>8.0679999999999996</v>
      </c>
      <c r="AK430" s="9">
        <v>0.43367</v>
      </c>
      <c r="AL430" s="9" t="s">
        <v>55</v>
      </c>
      <c r="AM430" s="9" t="s">
        <v>55</v>
      </c>
      <c r="AN430" s="10">
        <v>1.6E-2</v>
      </c>
      <c r="AO430" s="10">
        <v>0.19600000000000001</v>
      </c>
      <c r="AP430" s="10">
        <v>0.252</v>
      </c>
      <c r="AQ430" s="9">
        <v>4680</v>
      </c>
      <c r="AR430" s="9">
        <v>0.24299999999999999</v>
      </c>
      <c r="AS430" s="10">
        <v>5.6000000000000001E-2</v>
      </c>
      <c r="AT430" s="10">
        <v>0.13100000000000001</v>
      </c>
      <c r="AU430" s="16">
        <v>0.80450522928399026</v>
      </c>
      <c r="AV430" s="1" t="str">
        <f t="shared" si="6"/>
        <v>no</v>
      </c>
    </row>
    <row r="431" spans="1:48" ht="14.25" hidden="1" customHeight="1">
      <c r="A431" s="7">
        <v>893</v>
      </c>
      <c r="B431" s="8" t="s">
        <v>1616</v>
      </c>
      <c r="C431" s="8" t="s">
        <v>1595</v>
      </c>
      <c r="D431" s="9" t="s">
        <v>150</v>
      </c>
      <c r="E431" s="9" t="s">
        <v>51</v>
      </c>
      <c r="F431" s="9" t="s">
        <v>160</v>
      </c>
      <c r="G431" s="9">
        <v>1085</v>
      </c>
      <c r="H431" s="10">
        <v>0.438</v>
      </c>
      <c r="I431" s="10">
        <v>0.376</v>
      </c>
      <c r="J431" s="10">
        <v>0.19</v>
      </c>
      <c r="K431" s="10">
        <v>0.89500000000000002</v>
      </c>
      <c r="L431" s="10">
        <v>0.19700000000000001</v>
      </c>
      <c r="M431" s="10">
        <v>0.434</v>
      </c>
      <c r="N431" s="10">
        <v>0.73</v>
      </c>
      <c r="O431" s="9">
        <v>19134.68</v>
      </c>
      <c r="P431" s="9">
        <v>791</v>
      </c>
      <c r="Q431" s="9">
        <v>30</v>
      </c>
      <c r="R431" s="9">
        <v>4086</v>
      </c>
      <c r="S431" s="9">
        <v>11091</v>
      </c>
      <c r="T431" s="9" t="s">
        <v>1617</v>
      </c>
      <c r="U431" s="9" t="s">
        <v>1618</v>
      </c>
      <c r="V431" s="9">
        <v>8518</v>
      </c>
      <c r="W431" s="11">
        <v>78690</v>
      </c>
      <c r="X431" s="11">
        <v>81666</v>
      </c>
      <c r="Y431" s="11">
        <v>64539</v>
      </c>
      <c r="Z431" s="11">
        <v>55872</v>
      </c>
      <c r="AA431" s="11">
        <v>8080</v>
      </c>
      <c r="AB431" s="11">
        <v>24808</v>
      </c>
      <c r="AC431" s="9" t="s">
        <v>226</v>
      </c>
      <c r="AD431" s="10">
        <v>0.40899999999999997</v>
      </c>
      <c r="AE431" s="10">
        <v>0.48</v>
      </c>
      <c r="AF431" s="10">
        <v>0.442</v>
      </c>
      <c r="AG431" s="9">
        <v>1026.67</v>
      </c>
      <c r="AH431" s="9">
        <v>1113</v>
      </c>
      <c r="AI431" s="9">
        <v>18.64</v>
      </c>
      <c r="AJ431" s="9">
        <v>17.192</v>
      </c>
      <c r="AK431" s="9">
        <v>0.92242999999999997</v>
      </c>
      <c r="AL431" s="9">
        <v>2.1999999999999999E-2</v>
      </c>
      <c r="AM431" s="9">
        <v>0.51500000000000001</v>
      </c>
      <c r="AN431" s="10">
        <v>4.9000000000000002E-2</v>
      </c>
      <c r="AO431" s="10">
        <v>0.30099999999999999</v>
      </c>
      <c r="AP431" s="10">
        <v>0.252</v>
      </c>
      <c r="AQ431" s="9">
        <v>22511</v>
      </c>
      <c r="AR431" s="9">
        <v>0.46</v>
      </c>
      <c r="AS431" s="10" t="s">
        <v>369</v>
      </c>
      <c r="AT431" s="10">
        <v>2.9000000000000001E-2</v>
      </c>
      <c r="AU431" s="16">
        <v>0.68493150684931503</v>
      </c>
      <c r="AV431" s="1" t="str">
        <f t="shared" si="6"/>
        <v>yes</v>
      </c>
    </row>
    <row r="432" spans="1:48" ht="14.25" hidden="1" customHeight="1">
      <c r="A432" s="7">
        <v>899</v>
      </c>
      <c r="B432" s="8" t="s">
        <v>1626</v>
      </c>
      <c r="C432" s="8" t="s">
        <v>1595</v>
      </c>
      <c r="D432" s="9" t="s">
        <v>150</v>
      </c>
      <c r="E432" s="9" t="s">
        <v>51</v>
      </c>
      <c r="F432" s="9" t="s">
        <v>160</v>
      </c>
      <c r="G432" s="9" t="s">
        <v>55</v>
      </c>
      <c r="H432" s="10">
        <v>0.41399999999999998</v>
      </c>
      <c r="I432" s="10">
        <v>0.27</v>
      </c>
      <c r="J432" s="10">
        <v>0.16200000000000001</v>
      </c>
      <c r="K432" s="10">
        <v>0.79200000000000004</v>
      </c>
      <c r="L432" s="10">
        <v>0.17699999999999999</v>
      </c>
      <c r="M432" s="10">
        <v>0.29499999999999998</v>
      </c>
      <c r="N432" s="10">
        <v>0.64</v>
      </c>
      <c r="O432" s="9">
        <v>7713.27</v>
      </c>
      <c r="P432" s="9">
        <v>408</v>
      </c>
      <c r="Q432" s="9">
        <v>54</v>
      </c>
      <c r="R432" s="9">
        <v>872</v>
      </c>
      <c r="S432" s="9">
        <v>12741</v>
      </c>
      <c r="T432" s="9" t="s">
        <v>1627</v>
      </c>
      <c r="U432" s="9" t="s">
        <v>233</v>
      </c>
      <c r="V432" s="9">
        <v>9550</v>
      </c>
      <c r="W432" s="11">
        <v>69990</v>
      </c>
      <c r="X432" s="11">
        <v>82566</v>
      </c>
      <c r="Y432" s="11">
        <v>62289</v>
      </c>
      <c r="Z432" s="11">
        <v>53883</v>
      </c>
      <c r="AA432" s="11">
        <v>7112</v>
      </c>
      <c r="AB432" s="11">
        <v>19832</v>
      </c>
      <c r="AC432" s="9" t="s">
        <v>768</v>
      </c>
      <c r="AD432" s="10">
        <v>0.377</v>
      </c>
      <c r="AE432" s="10">
        <v>0.71</v>
      </c>
      <c r="AF432" s="10">
        <v>0.624</v>
      </c>
      <c r="AG432" s="9">
        <v>383.33</v>
      </c>
      <c r="AH432" s="9">
        <v>801</v>
      </c>
      <c r="AI432" s="9">
        <v>20.12</v>
      </c>
      <c r="AJ432" s="9">
        <v>9.6300000000000008</v>
      </c>
      <c r="AK432" s="9">
        <v>0.47857</v>
      </c>
      <c r="AL432" s="9">
        <v>0.12</v>
      </c>
      <c r="AM432" s="9">
        <v>0.45400000000000001</v>
      </c>
      <c r="AN432" s="10">
        <v>0.11799999999999999</v>
      </c>
      <c r="AO432" s="10">
        <v>0.68799999999999994</v>
      </c>
      <c r="AP432" s="10">
        <v>0.252</v>
      </c>
      <c r="AQ432" s="9">
        <v>9167</v>
      </c>
      <c r="AR432" s="9">
        <v>0.20899999999999999</v>
      </c>
      <c r="AS432" s="10" t="s">
        <v>1628</v>
      </c>
      <c r="AT432" s="10">
        <v>3.6999999999999998E-2</v>
      </c>
      <c r="AU432" s="16">
        <v>0.82712985938792394</v>
      </c>
      <c r="AV432" s="1" t="str">
        <f t="shared" si="6"/>
        <v>yes</v>
      </c>
    </row>
    <row r="433" spans="1:48" ht="14.25" hidden="1" customHeight="1">
      <c r="A433" s="7">
        <v>900</v>
      </c>
      <c r="B433" s="8" t="s">
        <v>1629</v>
      </c>
      <c r="C433" s="8" t="s">
        <v>1595</v>
      </c>
      <c r="D433" s="9" t="s">
        <v>150</v>
      </c>
      <c r="E433" s="9" t="s">
        <v>51</v>
      </c>
      <c r="F433" s="9" t="s">
        <v>160</v>
      </c>
      <c r="G433" s="9">
        <v>1055</v>
      </c>
      <c r="H433" s="10">
        <v>0.52800000000000002</v>
      </c>
      <c r="I433" s="10">
        <v>0.47199999999999998</v>
      </c>
      <c r="J433" s="10">
        <v>0.253</v>
      </c>
      <c r="K433" s="10">
        <v>0.89900000000000002</v>
      </c>
      <c r="L433" s="10">
        <v>0.111</v>
      </c>
      <c r="M433" s="10">
        <v>0.30599999999999999</v>
      </c>
      <c r="N433" s="10">
        <v>0.75</v>
      </c>
      <c r="O433" s="9">
        <v>9772.5</v>
      </c>
      <c r="P433" s="9">
        <v>310</v>
      </c>
      <c r="Q433" s="9">
        <v>19</v>
      </c>
      <c r="R433" s="9">
        <v>1881</v>
      </c>
      <c r="S433" s="9">
        <v>10625</v>
      </c>
      <c r="T433" s="9" t="s">
        <v>88</v>
      </c>
      <c r="U433" s="9" t="s">
        <v>182</v>
      </c>
      <c r="V433" s="9">
        <v>7688</v>
      </c>
      <c r="W433" s="11">
        <v>77437</v>
      </c>
      <c r="X433" s="11">
        <v>88560</v>
      </c>
      <c r="Y433" s="11">
        <v>73566</v>
      </c>
      <c r="Z433" s="11">
        <v>64566</v>
      </c>
      <c r="AA433" s="11">
        <v>8011</v>
      </c>
      <c r="AB433" s="11">
        <v>23443</v>
      </c>
      <c r="AC433" s="9" t="s">
        <v>718</v>
      </c>
      <c r="AD433" s="10">
        <v>0.44900000000000001</v>
      </c>
      <c r="AE433" s="10">
        <v>0.37</v>
      </c>
      <c r="AF433" s="10">
        <v>0.34200000000000003</v>
      </c>
      <c r="AG433" s="9">
        <v>436</v>
      </c>
      <c r="AH433" s="9">
        <v>694.33</v>
      </c>
      <c r="AI433" s="9">
        <v>22.41</v>
      </c>
      <c r="AJ433" s="9">
        <v>14.074999999999999</v>
      </c>
      <c r="AK433" s="9">
        <v>0.62794000000000005</v>
      </c>
      <c r="AL433" s="9">
        <v>5.8999999999999997E-2</v>
      </c>
      <c r="AM433" s="9">
        <v>0.48399999999999999</v>
      </c>
      <c r="AN433" s="10">
        <v>8.7999999999999995E-2</v>
      </c>
      <c r="AO433" s="10">
        <v>0.106</v>
      </c>
      <c r="AP433" s="10">
        <v>0.252</v>
      </c>
      <c r="AQ433" s="9">
        <v>10900</v>
      </c>
      <c r="AR433" s="9">
        <v>0.221</v>
      </c>
      <c r="AS433" s="10">
        <v>0.14599999999999999</v>
      </c>
      <c r="AT433" s="10">
        <v>7.9000000000000001E-2</v>
      </c>
      <c r="AU433" s="16">
        <v>0.819000819000819</v>
      </c>
      <c r="AV433" s="1" t="str">
        <f t="shared" si="6"/>
        <v>yes</v>
      </c>
    </row>
    <row r="434" spans="1:48" ht="14.25" hidden="1" customHeight="1">
      <c r="A434" s="7">
        <v>901</v>
      </c>
      <c r="B434" s="8" t="s">
        <v>1630</v>
      </c>
      <c r="C434" s="8" t="s">
        <v>1595</v>
      </c>
      <c r="D434" s="9" t="s">
        <v>150</v>
      </c>
      <c r="E434" s="9" t="s">
        <v>59</v>
      </c>
      <c r="F434" s="9" t="s">
        <v>624</v>
      </c>
      <c r="G434" s="9">
        <v>1010</v>
      </c>
      <c r="H434" s="10">
        <v>0.51500000000000001</v>
      </c>
      <c r="I434" s="10">
        <v>0.498</v>
      </c>
      <c r="J434" s="10">
        <v>0.40200000000000002</v>
      </c>
      <c r="K434" s="10">
        <v>0.69399999999999995</v>
      </c>
      <c r="L434" s="10">
        <v>0.32100000000000001</v>
      </c>
      <c r="M434" s="10">
        <v>0.32600000000000001</v>
      </c>
      <c r="N434" s="10">
        <v>0.77</v>
      </c>
      <c r="O434" s="9">
        <v>2151.37</v>
      </c>
      <c r="P434" s="9">
        <v>292</v>
      </c>
      <c r="Q434" s="9">
        <v>48</v>
      </c>
      <c r="R434" s="9">
        <v>342</v>
      </c>
      <c r="S434" s="9" t="s">
        <v>55</v>
      </c>
      <c r="T434" s="9" t="s">
        <v>55</v>
      </c>
      <c r="U434" s="9" t="s">
        <v>55</v>
      </c>
      <c r="V434" s="9" t="s">
        <v>55</v>
      </c>
      <c r="W434" s="11">
        <v>61343</v>
      </c>
      <c r="X434" s="11">
        <v>65241</v>
      </c>
      <c r="Y434" s="11">
        <v>57834</v>
      </c>
      <c r="Z434" s="11">
        <v>50175</v>
      </c>
      <c r="AA434" s="11">
        <v>23748</v>
      </c>
      <c r="AB434" s="11">
        <v>23748</v>
      </c>
      <c r="AC434" s="9" t="s">
        <v>55</v>
      </c>
      <c r="AD434" s="10">
        <v>0.33300000000000002</v>
      </c>
      <c r="AE434" s="10">
        <v>0.41</v>
      </c>
      <c r="AF434" s="10">
        <v>0.33100000000000002</v>
      </c>
      <c r="AG434" s="9">
        <v>81</v>
      </c>
      <c r="AH434" s="9">
        <v>195</v>
      </c>
      <c r="AI434" s="9">
        <v>26.56</v>
      </c>
      <c r="AJ434" s="9">
        <v>11.032999999999999</v>
      </c>
      <c r="AK434" s="9">
        <v>0.41538000000000003</v>
      </c>
      <c r="AL434" s="9" t="s">
        <v>55</v>
      </c>
      <c r="AM434" s="9" t="s">
        <v>55</v>
      </c>
      <c r="AN434" s="10">
        <v>1.0999999999999999E-2</v>
      </c>
      <c r="AO434" s="10">
        <v>0.26300000000000001</v>
      </c>
      <c r="AP434" s="10">
        <v>0.252</v>
      </c>
      <c r="AQ434" s="9">
        <v>2640</v>
      </c>
      <c r="AR434" s="9" t="s">
        <v>55</v>
      </c>
      <c r="AS434" s="10" t="s">
        <v>743</v>
      </c>
      <c r="AT434" s="10">
        <v>0.18099999999999999</v>
      </c>
      <c r="AU434" s="16" t="s">
        <v>2055</v>
      </c>
      <c r="AV434" s="1" t="str">
        <f t="shared" si="6"/>
        <v>no</v>
      </c>
    </row>
    <row r="435" spans="1:48" ht="14.25" hidden="1" customHeight="1">
      <c r="A435" s="7">
        <v>903</v>
      </c>
      <c r="B435" s="8" t="s">
        <v>1632</v>
      </c>
      <c r="C435" s="8" t="s">
        <v>1595</v>
      </c>
      <c r="D435" s="9" t="s">
        <v>150</v>
      </c>
      <c r="E435" s="9" t="s">
        <v>59</v>
      </c>
      <c r="F435" s="9" t="s">
        <v>624</v>
      </c>
      <c r="G435" s="9">
        <v>1145</v>
      </c>
      <c r="H435" s="10">
        <v>0.64</v>
      </c>
      <c r="I435" s="10">
        <v>0.63400000000000001</v>
      </c>
      <c r="J435" s="10">
        <v>0.54800000000000004</v>
      </c>
      <c r="K435" s="10">
        <v>0.70299999999999996</v>
      </c>
      <c r="L435" s="10">
        <v>0.25700000000000001</v>
      </c>
      <c r="M435" s="10">
        <v>0.71299999999999997</v>
      </c>
      <c r="N435" s="10">
        <v>0.84</v>
      </c>
      <c r="O435" s="9">
        <v>3035.01</v>
      </c>
      <c r="P435" s="9">
        <v>362</v>
      </c>
      <c r="Q435" s="9">
        <v>106</v>
      </c>
      <c r="R435" s="9">
        <v>703</v>
      </c>
      <c r="S435" s="11" t="s">
        <v>55</v>
      </c>
      <c r="T435" s="9" t="s">
        <v>55</v>
      </c>
      <c r="U435" s="9" t="s">
        <v>55</v>
      </c>
      <c r="V435" s="11" t="s">
        <v>55</v>
      </c>
      <c r="W435" s="11">
        <v>72079</v>
      </c>
      <c r="X435" s="11">
        <v>67041</v>
      </c>
      <c r="Y435" s="11">
        <v>67257</v>
      </c>
      <c r="Z435" s="11">
        <v>58428</v>
      </c>
      <c r="AA435" s="11">
        <v>29190</v>
      </c>
      <c r="AB435" s="11">
        <v>29190</v>
      </c>
      <c r="AC435" s="9" t="s">
        <v>55</v>
      </c>
      <c r="AD435" s="10">
        <v>0.42899999999999999</v>
      </c>
      <c r="AE435" s="10">
        <v>0.32</v>
      </c>
      <c r="AF435" s="10">
        <v>0.27300000000000002</v>
      </c>
      <c r="AG435" s="9">
        <v>293.33</v>
      </c>
      <c r="AH435" s="9">
        <v>208.33</v>
      </c>
      <c r="AI435" s="9">
        <v>10.35</v>
      </c>
      <c r="AJ435" s="9">
        <v>14.568</v>
      </c>
      <c r="AK435" s="9">
        <v>1.4079999999999999</v>
      </c>
      <c r="AL435" s="10" t="s">
        <v>55</v>
      </c>
      <c r="AM435" s="10" t="s">
        <v>55</v>
      </c>
      <c r="AN435" s="10">
        <v>1.2999999999999999E-2</v>
      </c>
      <c r="AO435" s="10">
        <v>0.24299999999999999</v>
      </c>
      <c r="AP435" s="10">
        <v>0.252</v>
      </c>
      <c r="AQ435" s="9">
        <v>3583</v>
      </c>
      <c r="AR435" s="9">
        <v>0.35199999999999998</v>
      </c>
      <c r="AS435" s="10">
        <v>8.0000000000000002E-3</v>
      </c>
      <c r="AT435" s="10">
        <v>0.21099999999999999</v>
      </c>
      <c r="AU435" s="16">
        <v>0.73964497041420119</v>
      </c>
      <c r="AV435" s="1" t="str">
        <f t="shared" si="6"/>
        <v>no</v>
      </c>
    </row>
    <row r="436" spans="1:48" ht="14.25" hidden="1" customHeight="1">
      <c r="A436" s="7">
        <v>910</v>
      </c>
      <c r="B436" s="8" t="s">
        <v>1641</v>
      </c>
      <c r="C436" s="8" t="s">
        <v>1634</v>
      </c>
      <c r="D436" s="9" t="s">
        <v>150</v>
      </c>
      <c r="E436" s="9" t="s">
        <v>59</v>
      </c>
      <c r="F436" s="9" t="s">
        <v>624</v>
      </c>
      <c r="G436" s="9">
        <v>1120</v>
      </c>
      <c r="H436" s="10">
        <v>0.57699999999999996</v>
      </c>
      <c r="I436" s="9">
        <v>0.503</v>
      </c>
      <c r="J436" s="9">
        <v>0.44600000000000001</v>
      </c>
      <c r="K436" s="10">
        <v>0.623</v>
      </c>
      <c r="L436" s="10">
        <v>0.27</v>
      </c>
      <c r="M436" s="10">
        <v>0.34699999999999998</v>
      </c>
      <c r="N436" s="10">
        <v>0.72</v>
      </c>
      <c r="O436" s="9">
        <v>3957.89</v>
      </c>
      <c r="P436" s="9">
        <v>554</v>
      </c>
      <c r="Q436" s="9">
        <v>30</v>
      </c>
      <c r="R436" s="9">
        <v>822</v>
      </c>
      <c r="S436" s="11" t="s">
        <v>55</v>
      </c>
      <c r="T436" s="9" t="s">
        <v>55</v>
      </c>
      <c r="U436" s="9" t="s">
        <v>55</v>
      </c>
      <c r="V436" s="11" t="s">
        <v>55</v>
      </c>
      <c r="W436" s="11">
        <v>94775</v>
      </c>
      <c r="X436" s="11">
        <v>81153</v>
      </c>
      <c r="Y436" s="11">
        <v>73152</v>
      </c>
      <c r="Z436" s="11">
        <v>68355</v>
      </c>
      <c r="AA436" s="11">
        <v>24890</v>
      </c>
      <c r="AB436" s="11">
        <v>24890</v>
      </c>
      <c r="AC436" s="9" t="s">
        <v>55</v>
      </c>
      <c r="AD436" s="10">
        <v>0.49199999999999999</v>
      </c>
      <c r="AE436" s="10">
        <v>0.25</v>
      </c>
      <c r="AF436" s="10">
        <v>0.28999999999999998</v>
      </c>
      <c r="AG436" s="9">
        <v>118</v>
      </c>
      <c r="AH436" s="9">
        <v>308.67</v>
      </c>
      <c r="AI436" s="9">
        <v>33.54</v>
      </c>
      <c r="AJ436" s="9">
        <v>12.823</v>
      </c>
      <c r="AK436" s="9">
        <v>0.38229000000000002</v>
      </c>
      <c r="AL436" s="10" t="s">
        <v>55</v>
      </c>
      <c r="AM436" s="10" t="s">
        <v>55</v>
      </c>
      <c r="AN436" s="10">
        <v>0.111</v>
      </c>
      <c r="AO436" s="10">
        <v>0.35399999999999998</v>
      </c>
      <c r="AP436" s="10">
        <v>0.56000000000000005</v>
      </c>
      <c r="AQ436" s="9">
        <v>5319</v>
      </c>
      <c r="AR436" s="9" t="s">
        <v>55</v>
      </c>
      <c r="AS436" s="10">
        <v>0.20699999999999999</v>
      </c>
      <c r="AT436" s="9">
        <v>8.5000000000000006E-2</v>
      </c>
      <c r="AU436" s="16" t="s">
        <v>2055</v>
      </c>
      <c r="AV436" s="1" t="str">
        <f t="shared" si="6"/>
        <v>no</v>
      </c>
    </row>
    <row r="437" spans="1:48" ht="14.25" hidden="1" customHeight="1">
      <c r="A437" s="7">
        <v>917</v>
      </c>
      <c r="B437" s="8" t="s">
        <v>1651</v>
      </c>
      <c r="C437" s="8" t="s">
        <v>1634</v>
      </c>
      <c r="D437" s="9" t="s">
        <v>150</v>
      </c>
      <c r="E437" s="9" t="s">
        <v>51</v>
      </c>
      <c r="F437" s="9" t="s">
        <v>160</v>
      </c>
      <c r="G437" s="9">
        <v>967.5</v>
      </c>
      <c r="H437" s="10">
        <v>0.32</v>
      </c>
      <c r="I437" s="10">
        <v>0.24299999999999999</v>
      </c>
      <c r="J437" s="10">
        <v>0.108</v>
      </c>
      <c r="K437" s="10">
        <v>0.61599999999999999</v>
      </c>
      <c r="L437" s="10">
        <v>0.315</v>
      </c>
      <c r="M437" s="10">
        <v>0.35599999999999998</v>
      </c>
      <c r="N437" s="10">
        <v>0.57999999999999996</v>
      </c>
      <c r="O437" s="9">
        <v>10256.34</v>
      </c>
      <c r="P437" s="9">
        <v>2104</v>
      </c>
      <c r="Q437" s="9">
        <v>92</v>
      </c>
      <c r="R437" s="9">
        <v>1572</v>
      </c>
      <c r="S437" s="9">
        <v>15659</v>
      </c>
      <c r="T437" s="9" t="s">
        <v>1652</v>
      </c>
      <c r="U437" s="9" t="s">
        <v>540</v>
      </c>
      <c r="V437" s="9">
        <v>7075</v>
      </c>
      <c r="W437" s="11">
        <v>80033</v>
      </c>
      <c r="X437" s="11">
        <v>99099</v>
      </c>
      <c r="Y437" s="11">
        <v>76608</v>
      </c>
      <c r="Z437" s="11">
        <v>62577</v>
      </c>
      <c r="AA437" s="11">
        <v>8002</v>
      </c>
      <c r="AB437" s="11">
        <v>17362</v>
      </c>
      <c r="AC437" s="9" t="s">
        <v>1413</v>
      </c>
      <c r="AD437" s="10">
        <v>0.28000000000000003</v>
      </c>
      <c r="AE437" s="10">
        <v>0.45</v>
      </c>
      <c r="AF437" s="10">
        <v>0.42899999999999999</v>
      </c>
      <c r="AG437" s="9">
        <v>522</v>
      </c>
      <c r="AH437" s="9">
        <v>750</v>
      </c>
      <c r="AI437" s="9">
        <v>19.649999999999999</v>
      </c>
      <c r="AJ437" s="9">
        <v>13.675000000000001</v>
      </c>
      <c r="AK437" s="9">
        <v>0.69599999999999995</v>
      </c>
      <c r="AL437" s="9">
        <v>1.6E-2</v>
      </c>
      <c r="AM437" s="9">
        <v>0.39</v>
      </c>
      <c r="AN437" s="10">
        <v>8.5999999999999993E-2</v>
      </c>
      <c r="AO437" s="10">
        <v>0.42399999999999999</v>
      </c>
      <c r="AP437" s="10">
        <v>0.56000000000000005</v>
      </c>
      <c r="AQ437" s="9">
        <v>14965</v>
      </c>
      <c r="AR437" s="9">
        <v>0.56799999999999995</v>
      </c>
      <c r="AS437" s="10">
        <v>0.13600000000000001</v>
      </c>
      <c r="AT437" s="10">
        <v>0.04</v>
      </c>
      <c r="AU437" s="16">
        <v>0.63775510204081631</v>
      </c>
      <c r="AV437" s="1" t="str">
        <f t="shared" si="6"/>
        <v>yes</v>
      </c>
    </row>
    <row r="438" spans="1:48" ht="14.25" hidden="1" customHeight="1">
      <c r="A438" s="7">
        <v>925</v>
      </c>
      <c r="B438" s="8" t="s">
        <v>1664</v>
      </c>
      <c r="C438" s="8" t="s">
        <v>1634</v>
      </c>
      <c r="D438" s="9" t="s">
        <v>150</v>
      </c>
      <c r="E438" s="9" t="s">
        <v>51</v>
      </c>
      <c r="F438" s="9" t="s">
        <v>160</v>
      </c>
      <c r="G438" s="9">
        <v>850</v>
      </c>
      <c r="H438" s="10">
        <v>0.34</v>
      </c>
      <c r="I438" s="10">
        <v>0.27</v>
      </c>
      <c r="J438" s="10">
        <v>0.11</v>
      </c>
      <c r="K438" s="10">
        <v>0.83299999999999996</v>
      </c>
      <c r="L438" s="10">
        <v>0.09</v>
      </c>
      <c r="M438" s="10">
        <v>0.20599999999999999</v>
      </c>
      <c r="N438" s="10">
        <v>0.66</v>
      </c>
      <c r="O438" s="9">
        <v>7421.79</v>
      </c>
      <c r="P438" s="9">
        <v>412</v>
      </c>
      <c r="Q438" s="9">
        <v>25</v>
      </c>
      <c r="R438" s="9">
        <v>1166</v>
      </c>
      <c r="S438" s="9">
        <v>13126</v>
      </c>
      <c r="T438" s="9" t="s">
        <v>1665</v>
      </c>
      <c r="U438" s="9" t="s">
        <v>169</v>
      </c>
      <c r="V438" s="9">
        <v>7249</v>
      </c>
      <c r="W438" s="11">
        <v>80228</v>
      </c>
      <c r="X438" s="11">
        <v>89145</v>
      </c>
      <c r="Y438" s="11">
        <v>72387</v>
      </c>
      <c r="Z438" s="11">
        <v>67095</v>
      </c>
      <c r="AA438" s="11">
        <v>9745</v>
      </c>
      <c r="AB438" s="11">
        <v>22272</v>
      </c>
      <c r="AC438" s="9" t="s">
        <v>67</v>
      </c>
      <c r="AD438" s="10">
        <v>0.33600000000000002</v>
      </c>
      <c r="AE438" s="10">
        <v>0.74</v>
      </c>
      <c r="AF438" s="10">
        <v>0.66</v>
      </c>
      <c r="AG438" s="9">
        <v>361.33</v>
      </c>
      <c r="AH438" s="9">
        <v>564</v>
      </c>
      <c r="AI438" s="9">
        <v>20.54</v>
      </c>
      <c r="AJ438" s="9">
        <v>13.159000000000001</v>
      </c>
      <c r="AK438" s="9">
        <v>0.64066000000000001</v>
      </c>
      <c r="AL438" s="9">
        <v>7.8E-2</v>
      </c>
      <c r="AM438" s="9">
        <v>0.28599999999999998</v>
      </c>
      <c r="AN438" s="10">
        <v>2.7E-2</v>
      </c>
      <c r="AO438" s="10">
        <v>0.93700000000000006</v>
      </c>
      <c r="AP438" s="10">
        <v>0.56000000000000005</v>
      </c>
      <c r="AQ438" s="9">
        <v>8315</v>
      </c>
      <c r="AR438" s="9">
        <v>0.82499999999999996</v>
      </c>
      <c r="AS438" s="10" t="s">
        <v>1666</v>
      </c>
      <c r="AT438" s="9">
        <v>4.0000000000000001E-3</v>
      </c>
      <c r="AU438" s="16">
        <v>0.54794520547945202</v>
      </c>
      <c r="AV438" s="1" t="str">
        <f t="shared" si="6"/>
        <v>yes</v>
      </c>
    </row>
    <row r="439" spans="1:48" ht="14.25" hidden="1" customHeight="1">
      <c r="A439" s="7">
        <v>928</v>
      </c>
      <c r="B439" s="8" t="s">
        <v>1668</v>
      </c>
      <c r="C439" s="8" t="s">
        <v>1634</v>
      </c>
      <c r="D439" s="9" t="s">
        <v>150</v>
      </c>
      <c r="E439" s="9" t="s">
        <v>51</v>
      </c>
      <c r="F439" s="9" t="s">
        <v>160</v>
      </c>
      <c r="G439" s="9">
        <v>990</v>
      </c>
      <c r="H439" s="10">
        <v>0.49199999999999999</v>
      </c>
      <c r="I439" s="10">
        <v>0.44</v>
      </c>
      <c r="J439" s="10">
        <v>0.26100000000000001</v>
      </c>
      <c r="K439" s="10">
        <v>0.86899999999999999</v>
      </c>
      <c r="L439" s="10">
        <v>0.189</v>
      </c>
      <c r="M439" s="10">
        <v>0.51700000000000002</v>
      </c>
      <c r="N439" s="10">
        <v>0.8</v>
      </c>
      <c r="O439" s="9">
        <v>16809.68</v>
      </c>
      <c r="P439" s="9">
        <v>936</v>
      </c>
      <c r="Q439" s="9">
        <v>58</v>
      </c>
      <c r="R439" s="9">
        <v>3438</v>
      </c>
      <c r="S439" s="9">
        <v>11077</v>
      </c>
      <c r="T439" s="9" t="s">
        <v>1669</v>
      </c>
      <c r="U439" s="9" t="s">
        <v>1047</v>
      </c>
      <c r="V439" s="9">
        <v>6220</v>
      </c>
      <c r="W439" s="11">
        <v>79107</v>
      </c>
      <c r="X439" s="11">
        <v>97515</v>
      </c>
      <c r="Y439" s="11">
        <v>76086</v>
      </c>
      <c r="Z439" s="11">
        <v>64998</v>
      </c>
      <c r="AA439" s="11">
        <v>7618</v>
      </c>
      <c r="AB439" s="11">
        <v>16978</v>
      </c>
      <c r="AC439" s="9" t="s">
        <v>552</v>
      </c>
      <c r="AD439" s="10">
        <v>0.47099999999999997</v>
      </c>
      <c r="AE439" s="10">
        <v>0.51</v>
      </c>
      <c r="AF439" s="10">
        <v>0.43099999999999999</v>
      </c>
      <c r="AG439" s="9">
        <v>813.67</v>
      </c>
      <c r="AH439" s="9">
        <v>1066.33</v>
      </c>
      <c r="AI439" s="9">
        <v>20.66</v>
      </c>
      <c r="AJ439" s="9">
        <v>15.763999999999999</v>
      </c>
      <c r="AK439" s="9">
        <v>0.76305000000000001</v>
      </c>
      <c r="AL439" s="9">
        <v>1.7999999999999999E-2</v>
      </c>
      <c r="AM439" s="9">
        <v>0.39300000000000002</v>
      </c>
      <c r="AN439" s="10">
        <v>1.7999999999999999E-2</v>
      </c>
      <c r="AO439" s="10">
        <v>0.43</v>
      </c>
      <c r="AP439" s="10">
        <v>0.56000000000000005</v>
      </c>
      <c r="AQ439" s="9">
        <v>20031</v>
      </c>
      <c r="AR439" s="9">
        <v>0.53800000000000003</v>
      </c>
      <c r="AS439" s="9">
        <v>0.13</v>
      </c>
      <c r="AT439" s="10">
        <v>2.1999999999999999E-2</v>
      </c>
      <c r="AU439" s="16">
        <v>0.65019505851755532</v>
      </c>
      <c r="AV439" s="1" t="str">
        <f t="shared" si="6"/>
        <v>yes</v>
      </c>
    </row>
    <row r="440" spans="1:48" ht="14.25" hidden="1" customHeight="1">
      <c r="A440" s="7">
        <v>909</v>
      </c>
      <c r="B440" s="8" t="s">
        <v>1640</v>
      </c>
      <c r="C440" s="8" t="s">
        <v>1634</v>
      </c>
      <c r="D440" s="9" t="s">
        <v>150</v>
      </c>
      <c r="E440" s="9" t="s">
        <v>51</v>
      </c>
      <c r="F440" s="9" t="s">
        <v>160</v>
      </c>
      <c r="G440" s="9">
        <v>970</v>
      </c>
      <c r="H440" s="10">
        <v>0.36799999999999999</v>
      </c>
      <c r="I440" s="10">
        <v>0.32600000000000001</v>
      </c>
      <c r="J440" s="10">
        <v>0.189</v>
      </c>
      <c r="K440" s="10">
        <v>0.81899999999999995</v>
      </c>
      <c r="L440" s="10">
        <v>0.23699999999999999</v>
      </c>
      <c r="M440" s="10">
        <v>0.27500000000000002</v>
      </c>
      <c r="N440" s="10">
        <v>0.59</v>
      </c>
      <c r="O440" s="9">
        <v>9397.98</v>
      </c>
      <c r="P440" s="9">
        <v>516</v>
      </c>
      <c r="Q440" s="9">
        <v>31</v>
      </c>
      <c r="R440" s="9">
        <v>1486</v>
      </c>
      <c r="S440" s="9">
        <v>13538</v>
      </c>
      <c r="T440" s="9" t="s">
        <v>1180</v>
      </c>
      <c r="U440" s="9" t="s">
        <v>66</v>
      </c>
      <c r="V440" s="9">
        <v>6766</v>
      </c>
      <c r="W440" s="11">
        <v>73344</v>
      </c>
      <c r="X440" s="11">
        <v>97632</v>
      </c>
      <c r="Y440" s="11">
        <v>73809</v>
      </c>
      <c r="Z440" s="11">
        <v>59796</v>
      </c>
      <c r="AA440" s="11">
        <v>7976</v>
      </c>
      <c r="AB440" s="11">
        <v>17442</v>
      </c>
      <c r="AC440" s="9" t="s">
        <v>234</v>
      </c>
      <c r="AD440" s="10">
        <v>0.36399999999999999</v>
      </c>
      <c r="AE440" s="10">
        <v>0.44</v>
      </c>
      <c r="AF440" s="10">
        <v>0.40300000000000002</v>
      </c>
      <c r="AG440" s="9">
        <v>487</v>
      </c>
      <c r="AH440" s="9">
        <v>645</v>
      </c>
      <c r="AI440" s="9">
        <v>19.3</v>
      </c>
      <c r="AJ440" s="9">
        <v>14.571</v>
      </c>
      <c r="AK440" s="9">
        <v>0.75504000000000004</v>
      </c>
      <c r="AL440" s="9">
        <v>0.11700000000000001</v>
      </c>
      <c r="AM440" s="9">
        <v>0.35599999999999998</v>
      </c>
      <c r="AN440" s="10">
        <v>4.5999999999999999E-2</v>
      </c>
      <c r="AO440" s="10">
        <v>0.55400000000000005</v>
      </c>
      <c r="AP440" s="10">
        <v>0.56000000000000005</v>
      </c>
      <c r="AQ440" s="9">
        <v>11661</v>
      </c>
      <c r="AR440" s="9">
        <v>0.71899999999999997</v>
      </c>
      <c r="AS440" s="10">
        <v>6.0000000000000001E-3</v>
      </c>
      <c r="AT440" s="10">
        <v>3.0000000000000001E-3</v>
      </c>
      <c r="AU440" s="16">
        <v>0.58173356602675974</v>
      </c>
      <c r="AV440" s="1" t="str">
        <f t="shared" si="6"/>
        <v>yes</v>
      </c>
    </row>
    <row r="441" spans="1:48" ht="14.25" hidden="1" customHeight="1">
      <c r="A441" s="7">
        <v>938</v>
      </c>
      <c r="B441" s="8" t="s">
        <v>1681</v>
      </c>
      <c r="C441" s="8" t="s">
        <v>1634</v>
      </c>
      <c r="D441" s="9" t="s">
        <v>150</v>
      </c>
      <c r="E441" s="9" t="s">
        <v>51</v>
      </c>
      <c r="F441" s="9" t="s">
        <v>160</v>
      </c>
      <c r="G441" s="9">
        <v>945</v>
      </c>
      <c r="H441" s="10">
        <v>0.32700000000000001</v>
      </c>
      <c r="I441" s="10">
        <v>0.29199999999999998</v>
      </c>
      <c r="J441" s="10">
        <v>0.17</v>
      </c>
      <c r="K441" s="10">
        <v>0.71699999999999997</v>
      </c>
      <c r="L441" s="10">
        <v>0.23100000000000001</v>
      </c>
      <c r="M441" s="10">
        <v>0.45500000000000002</v>
      </c>
      <c r="N441" s="10">
        <v>0.69</v>
      </c>
      <c r="O441" s="9">
        <v>7751.78</v>
      </c>
      <c r="P441" s="9">
        <v>850</v>
      </c>
      <c r="Q441" s="9">
        <v>15</v>
      </c>
      <c r="R441" s="9">
        <v>1022</v>
      </c>
      <c r="S441" s="11">
        <v>11887</v>
      </c>
      <c r="T441" s="9" t="s">
        <v>1682</v>
      </c>
      <c r="U441" s="9" t="s">
        <v>1649</v>
      </c>
      <c r="V441" s="11">
        <v>6100</v>
      </c>
      <c r="W441" s="11">
        <v>77162</v>
      </c>
      <c r="X441" s="11">
        <v>83799</v>
      </c>
      <c r="Y441" s="11">
        <v>74241</v>
      </c>
      <c r="Z441" s="11">
        <v>65610</v>
      </c>
      <c r="AA441" s="11">
        <v>7700</v>
      </c>
      <c r="AB441" s="11">
        <v>20191</v>
      </c>
      <c r="AC441" s="9" t="s">
        <v>177</v>
      </c>
      <c r="AD441" s="10">
        <v>0.316</v>
      </c>
      <c r="AE441" s="10">
        <v>0.57999999999999996</v>
      </c>
      <c r="AF441" s="10">
        <v>0.53600000000000003</v>
      </c>
      <c r="AG441" s="9">
        <v>407.67</v>
      </c>
      <c r="AH441" s="9">
        <v>414.33</v>
      </c>
      <c r="AI441" s="9">
        <v>19.02</v>
      </c>
      <c r="AJ441" s="9">
        <v>18.709</v>
      </c>
      <c r="AK441" s="9">
        <v>0.98390999999999995</v>
      </c>
      <c r="AL441" s="10">
        <v>0.14000000000000001</v>
      </c>
      <c r="AM441" s="10">
        <v>0.33300000000000002</v>
      </c>
      <c r="AN441" s="10">
        <v>0.20200000000000001</v>
      </c>
      <c r="AO441" s="10">
        <v>0.64500000000000002</v>
      </c>
      <c r="AP441" s="10">
        <v>0.56000000000000005</v>
      </c>
      <c r="AQ441" s="9">
        <v>9207</v>
      </c>
      <c r="AR441" s="9">
        <v>0.50800000000000001</v>
      </c>
      <c r="AS441" s="10" t="s">
        <v>1683</v>
      </c>
      <c r="AT441" s="9">
        <v>0.01</v>
      </c>
      <c r="AU441" s="16">
        <v>0.66312997347480107</v>
      </c>
      <c r="AV441" s="1" t="str">
        <f t="shared" si="6"/>
        <v>yes</v>
      </c>
    </row>
    <row r="442" spans="1:48" ht="14.25" hidden="1" customHeight="1">
      <c r="A442" s="7">
        <v>944</v>
      </c>
      <c r="B442" s="8" t="s">
        <v>1692</v>
      </c>
      <c r="C442" s="8" t="s">
        <v>1634</v>
      </c>
      <c r="D442" s="9" t="s">
        <v>150</v>
      </c>
      <c r="E442" s="9" t="s">
        <v>51</v>
      </c>
      <c r="F442" s="9" t="s">
        <v>160</v>
      </c>
      <c r="G442" s="9">
        <v>812.5</v>
      </c>
      <c r="H442" s="10">
        <v>0.185</v>
      </c>
      <c r="I442" s="10">
        <v>0.159</v>
      </c>
      <c r="J442" s="10">
        <v>4.9000000000000002E-2</v>
      </c>
      <c r="K442" s="10">
        <v>0.747</v>
      </c>
      <c r="L442" s="10">
        <v>0.121</v>
      </c>
      <c r="M442" s="10">
        <v>0.377</v>
      </c>
      <c r="N442" s="10">
        <v>0.46</v>
      </c>
      <c r="O442" s="9">
        <v>8085.57</v>
      </c>
      <c r="P442" s="9">
        <v>341</v>
      </c>
      <c r="Q442" s="9">
        <v>281</v>
      </c>
      <c r="R442" s="9">
        <v>927</v>
      </c>
      <c r="S442" s="11">
        <v>14861</v>
      </c>
      <c r="T442" s="9" t="s">
        <v>1693</v>
      </c>
      <c r="U442" s="9" t="s">
        <v>142</v>
      </c>
      <c r="V442" s="11">
        <v>11005</v>
      </c>
      <c r="W442" s="11">
        <v>100150</v>
      </c>
      <c r="X442" s="11">
        <v>95697</v>
      </c>
      <c r="Y442" s="11">
        <v>74214</v>
      </c>
      <c r="Z442" s="11">
        <v>59013</v>
      </c>
      <c r="AA442" s="11">
        <v>8726</v>
      </c>
      <c r="AB442" s="11">
        <v>20426</v>
      </c>
      <c r="AC442" s="9" t="s">
        <v>173</v>
      </c>
      <c r="AD442" s="10">
        <v>0.183</v>
      </c>
      <c r="AE442" s="10">
        <v>0.77</v>
      </c>
      <c r="AF442" s="10">
        <v>0.64</v>
      </c>
      <c r="AG442" s="9">
        <v>452</v>
      </c>
      <c r="AH442" s="9">
        <v>659</v>
      </c>
      <c r="AI442" s="9">
        <v>17.89</v>
      </c>
      <c r="AJ442" s="9">
        <v>12.269</v>
      </c>
      <c r="AK442" s="9">
        <v>0.68589</v>
      </c>
      <c r="AL442" s="10">
        <v>2.8000000000000001E-2</v>
      </c>
      <c r="AM442" s="10">
        <v>0.49399999999999999</v>
      </c>
      <c r="AN442" s="10">
        <v>7.0999999999999994E-2</v>
      </c>
      <c r="AO442" s="10">
        <v>0.89100000000000001</v>
      </c>
      <c r="AP442" s="10">
        <v>0.56000000000000005</v>
      </c>
      <c r="AQ442" s="9">
        <v>8965</v>
      </c>
      <c r="AR442" s="9">
        <v>0.71</v>
      </c>
      <c r="AS442" s="10" t="s">
        <v>1694</v>
      </c>
      <c r="AT442" s="10">
        <v>2E-3</v>
      </c>
      <c r="AU442" s="16">
        <v>0.58479532163742687</v>
      </c>
      <c r="AV442" s="1" t="str">
        <f t="shared" si="6"/>
        <v>yes</v>
      </c>
    </row>
    <row r="443" spans="1:48" ht="14.25" hidden="1" customHeight="1">
      <c r="A443" s="7">
        <v>946</v>
      </c>
      <c r="B443" s="8" t="s">
        <v>1696</v>
      </c>
      <c r="C443" s="8" t="s">
        <v>1634</v>
      </c>
      <c r="D443" s="9" t="s">
        <v>150</v>
      </c>
      <c r="E443" s="9" t="s">
        <v>51</v>
      </c>
      <c r="F443" s="9" t="s">
        <v>160</v>
      </c>
      <c r="G443" s="9">
        <v>935</v>
      </c>
      <c r="H443" s="10">
        <v>0.41299999999999998</v>
      </c>
      <c r="I443" s="10">
        <v>0.33800000000000002</v>
      </c>
      <c r="J443" s="10">
        <v>0.192</v>
      </c>
      <c r="K443" s="10">
        <v>0.65900000000000003</v>
      </c>
      <c r="L443" s="10">
        <v>0.311</v>
      </c>
      <c r="M443" s="10">
        <v>0.63300000000000001</v>
      </c>
      <c r="N443" s="10">
        <v>0.76</v>
      </c>
      <c r="O443" s="9">
        <v>11325.85</v>
      </c>
      <c r="P443" s="9">
        <v>1500</v>
      </c>
      <c r="Q443" s="9">
        <v>199</v>
      </c>
      <c r="R443" s="9">
        <v>2069</v>
      </c>
      <c r="S443" s="9">
        <v>11774</v>
      </c>
      <c r="T443" s="9" t="s">
        <v>1697</v>
      </c>
      <c r="U443" s="9" t="s">
        <v>247</v>
      </c>
      <c r="V443" s="9">
        <v>8084</v>
      </c>
      <c r="W443" s="11">
        <v>74293</v>
      </c>
      <c r="X443" s="11">
        <v>99450</v>
      </c>
      <c r="Y443" s="11">
        <v>72819</v>
      </c>
      <c r="Z443" s="11">
        <v>57699</v>
      </c>
      <c r="AA443" s="11">
        <v>6948</v>
      </c>
      <c r="AB443" s="11">
        <v>16308</v>
      </c>
      <c r="AC443" s="9" t="s">
        <v>516</v>
      </c>
      <c r="AD443" s="10">
        <v>0.38400000000000001</v>
      </c>
      <c r="AE443" s="10">
        <v>0.53</v>
      </c>
      <c r="AF443" s="10">
        <v>0.45400000000000001</v>
      </c>
      <c r="AG443" s="9">
        <v>440</v>
      </c>
      <c r="AH443" s="9">
        <v>710.33</v>
      </c>
      <c r="AI443" s="9">
        <v>25.74</v>
      </c>
      <c r="AJ443" s="9">
        <v>15.944000000000001</v>
      </c>
      <c r="AK443" s="9">
        <v>0.61943000000000004</v>
      </c>
      <c r="AL443" s="9">
        <v>2.1999999999999999E-2</v>
      </c>
      <c r="AM443" s="9">
        <v>0.53600000000000003</v>
      </c>
      <c r="AN443" s="10">
        <v>1.9E-2</v>
      </c>
      <c r="AO443" s="10">
        <v>0.53</v>
      </c>
      <c r="AP443" s="10">
        <v>0.56000000000000005</v>
      </c>
      <c r="AQ443" s="9">
        <v>15286</v>
      </c>
      <c r="AR443" s="9">
        <v>0.38400000000000001</v>
      </c>
      <c r="AS443" s="10">
        <v>0.03</v>
      </c>
      <c r="AT443" s="10">
        <v>0.03</v>
      </c>
      <c r="AU443" s="16">
        <v>0.72254335260115599</v>
      </c>
      <c r="AV443" s="1" t="str">
        <f t="shared" si="6"/>
        <v>yes</v>
      </c>
    </row>
    <row r="444" spans="1:48" ht="14.25" hidden="1" customHeight="1">
      <c r="A444" s="7">
        <v>924</v>
      </c>
      <c r="B444" s="8" t="s">
        <v>1662</v>
      </c>
      <c r="C444" s="8" t="s">
        <v>1634</v>
      </c>
      <c r="D444" s="9" t="s">
        <v>150</v>
      </c>
      <c r="E444" s="9" t="s">
        <v>51</v>
      </c>
      <c r="F444" s="9" t="s">
        <v>160</v>
      </c>
      <c r="G444" s="9">
        <v>945</v>
      </c>
      <c r="H444" s="10">
        <v>0.38900000000000001</v>
      </c>
      <c r="I444" s="10">
        <v>0.315</v>
      </c>
      <c r="J444" s="10">
        <v>0.16900000000000001</v>
      </c>
      <c r="K444" s="10">
        <v>0.85899999999999999</v>
      </c>
      <c r="L444" s="10">
        <v>0.28599999999999998</v>
      </c>
      <c r="M444" s="10">
        <v>0.27900000000000003</v>
      </c>
      <c r="N444" s="10">
        <v>0.77</v>
      </c>
      <c r="O444" s="9">
        <v>22679.52</v>
      </c>
      <c r="P444" s="9">
        <v>899</v>
      </c>
      <c r="Q444" s="9">
        <v>14</v>
      </c>
      <c r="R444" s="9">
        <v>3029</v>
      </c>
      <c r="S444" s="9">
        <v>5829</v>
      </c>
      <c r="T444" s="9" t="s">
        <v>1663</v>
      </c>
      <c r="U444" s="9" t="s">
        <v>1189</v>
      </c>
      <c r="V444" s="9">
        <v>4832</v>
      </c>
      <c r="W444" s="11">
        <v>78694</v>
      </c>
      <c r="X444" s="11">
        <v>102852</v>
      </c>
      <c r="Y444" s="11">
        <v>71937</v>
      </c>
      <c r="Z444" s="11">
        <v>67698</v>
      </c>
      <c r="AA444" s="11">
        <v>7292</v>
      </c>
      <c r="AB444" s="11">
        <v>16652</v>
      </c>
      <c r="AC444" s="9" t="s">
        <v>54</v>
      </c>
      <c r="AD444" s="10">
        <v>0.38600000000000001</v>
      </c>
      <c r="AE444" s="10">
        <v>0.7</v>
      </c>
      <c r="AF444" s="10">
        <v>0.64200000000000002</v>
      </c>
      <c r="AG444" s="9">
        <v>1162.67</v>
      </c>
      <c r="AH444" s="9">
        <v>1637.33</v>
      </c>
      <c r="AI444" s="9">
        <v>19.510000000000002</v>
      </c>
      <c r="AJ444" s="9">
        <v>13.851000000000001</v>
      </c>
      <c r="AK444" s="9">
        <v>0.71009999999999995</v>
      </c>
      <c r="AL444" s="9">
        <v>3.7999999999999999E-2</v>
      </c>
      <c r="AM444" s="9">
        <v>0.41199999999999998</v>
      </c>
      <c r="AN444" s="10">
        <v>3.4000000000000002E-2</v>
      </c>
      <c r="AO444" s="10">
        <v>0.91300000000000003</v>
      </c>
      <c r="AP444" s="10">
        <v>0.56000000000000005</v>
      </c>
      <c r="AQ444" s="9">
        <v>28584</v>
      </c>
      <c r="AR444" s="9">
        <v>0.82799999999999996</v>
      </c>
      <c r="AS444" s="10" t="s">
        <v>457</v>
      </c>
      <c r="AT444" s="9">
        <v>3.0000000000000001E-3</v>
      </c>
      <c r="AU444" s="16">
        <v>0.54704595185995619</v>
      </c>
      <c r="AV444" s="1" t="str">
        <f t="shared" si="6"/>
        <v>yes</v>
      </c>
    </row>
    <row r="445" spans="1:48" ht="14.25" hidden="1" customHeight="1">
      <c r="A445" s="7">
        <v>978</v>
      </c>
      <c r="B445" s="8" t="s">
        <v>1750</v>
      </c>
      <c r="C445" s="8" t="s">
        <v>1735</v>
      </c>
      <c r="D445" s="9" t="s">
        <v>150</v>
      </c>
      <c r="E445" s="9" t="s">
        <v>59</v>
      </c>
      <c r="F445" s="9" t="s">
        <v>200</v>
      </c>
      <c r="G445" s="9">
        <v>1060</v>
      </c>
      <c r="H445" s="10">
        <v>0.49399999999999999</v>
      </c>
      <c r="I445" s="10">
        <v>0.44700000000000001</v>
      </c>
      <c r="J445" s="10">
        <v>0.33</v>
      </c>
      <c r="K445" s="10">
        <v>0.61899999999999999</v>
      </c>
      <c r="L445" s="10">
        <v>0.44500000000000001</v>
      </c>
      <c r="M445" s="9">
        <v>0.65100000000000002</v>
      </c>
      <c r="N445" s="10">
        <v>0.75</v>
      </c>
      <c r="O445" s="9">
        <v>54241.25</v>
      </c>
      <c r="P445" s="9">
        <v>7936</v>
      </c>
      <c r="Q445" s="9">
        <v>254</v>
      </c>
      <c r="R445" s="9">
        <v>7482</v>
      </c>
      <c r="S445" s="9" t="s">
        <v>55</v>
      </c>
      <c r="T445" s="9" t="s">
        <v>55</v>
      </c>
      <c r="U445" s="9" t="s">
        <v>55</v>
      </c>
      <c r="V445" s="9" t="s">
        <v>55</v>
      </c>
      <c r="W445" s="11">
        <v>52348</v>
      </c>
      <c r="X445" s="11">
        <v>82080</v>
      </c>
      <c r="Y445" s="11">
        <v>69363</v>
      </c>
      <c r="Z445" s="11">
        <v>33525</v>
      </c>
      <c r="AA445" s="11">
        <v>20109</v>
      </c>
      <c r="AB445" s="11">
        <v>20109</v>
      </c>
      <c r="AC445" s="9" t="s">
        <v>55</v>
      </c>
      <c r="AD445" s="10">
        <v>0.252</v>
      </c>
      <c r="AE445" s="10">
        <v>0.4</v>
      </c>
      <c r="AF445" s="9">
        <v>0.499</v>
      </c>
      <c r="AG445" s="9">
        <v>2098.33</v>
      </c>
      <c r="AH445" s="9">
        <v>3340</v>
      </c>
      <c r="AI445" s="9">
        <v>25.85</v>
      </c>
      <c r="AJ445" s="9">
        <v>16.239999999999998</v>
      </c>
      <c r="AK445" s="9">
        <v>0.62824000000000002</v>
      </c>
      <c r="AL445" s="9" t="s">
        <v>55</v>
      </c>
      <c r="AM445" s="9" t="s">
        <v>55</v>
      </c>
      <c r="AN445" s="10">
        <v>1.7000000000000001E-2</v>
      </c>
      <c r="AO445" s="10">
        <v>0.23</v>
      </c>
      <c r="AP445" s="10">
        <v>0.36299999999999999</v>
      </c>
      <c r="AQ445" s="9">
        <v>80494</v>
      </c>
      <c r="AR445" s="9">
        <v>122.431</v>
      </c>
      <c r="AS445" s="10">
        <v>0.13300000000000001</v>
      </c>
      <c r="AT445" s="9">
        <v>0.24199999999999999</v>
      </c>
      <c r="AU445" s="16">
        <v>8.1016924435514115E-3</v>
      </c>
      <c r="AV445" s="1" t="str">
        <f t="shared" si="6"/>
        <v>no</v>
      </c>
    </row>
    <row r="446" spans="1:48" ht="14.25" hidden="1" customHeight="1">
      <c r="A446" s="7">
        <v>970</v>
      </c>
      <c r="B446" s="8" t="s">
        <v>1739</v>
      </c>
      <c r="C446" s="8" t="s">
        <v>1735</v>
      </c>
      <c r="D446" s="9" t="s">
        <v>150</v>
      </c>
      <c r="E446" s="9" t="s">
        <v>59</v>
      </c>
      <c r="F446" s="9" t="s">
        <v>624</v>
      </c>
      <c r="G446" s="9">
        <v>1045</v>
      </c>
      <c r="H446" s="10">
        <v>0.48499999999999999</v>
      </c>
      <c r="I446" s="10">
        <v>0.35299999999999998</v>
      </c>
      <c r="J446" s="10">
        <v>0.26500000000000001</v>
      </c>
      <c r="K446" s="10">
        <v>0.41099999999999998</v>
      </c>
      <c r="L446" s="10">
        <v>0.39100000000000001</v>
      </c>
      <c r="M446" s="10">
        <v>0.752</v>
      </c>
      <c r="N446" s="10">
        <v>0.8</v>
      </c>
      <c r="O446" s="9">
        <v>4333.08</v>
      </c>
      <c r="P446" s="9">
        <v>604</v>
      </c>
      <c r="Q446" s="9">
        <v>348</v>
      </c>
      <c r="R446" s="9">
        <v>473</v>
      </c>
      <c r="S446" s="9" t="s">
        <v>55</v>
      </c>
      <c r="T446" s="9" t="s">
        <v>55</v>
      </c>
      <c r="U446" s="9" t="s">
        <v>55</v>
      </c>
      <c r="V446" s="9" t="s">
        <v>55</v>
      </c>
      <c r="W446" s="11">
        <v>83339</v>
      </c>
      <c r="X446" s="11">
        <v>84780</v>
      </c>
      <c r="Y446" s="11">
        <v>59868</v>
      </c>
      <c r="Z446" s="11">
        <v>58536</v>
      </c>
      <c r="AA446" s="11">
        <v>16478</v>
      </c>
      <c r="AB446" s="11">
        <v>16478</v>
      </c>
      <c r="AC446" s="9" t="s">
        <v>55</v>
      </c>
      <c r="AD446" s="10">
        <v>0.36399999999999999</v>
      </c>
      <c r="AE446" s="10">
        <v>0.36</v>
      </c>
      <c r="AF446" s="10">
        <v>0.47199999999999998</v>
      </c>
      <c r="AG446" s="9">
        <v>144</v>
      </c>
      <c r="AH446" s="9">
        <v>430.67</v>
      </c>
      <c r="AI446" s="9">
        <v>30.09</v>
      </c>
      <c r="AJ446" s="9">
        <v>10.061</v>
      </c>
      <c r="AK446" s="9">
        <v>0.33437</v>
      </c>
      <c r="AL446" s="9" t="s">
        <v>55</v>
      </c>
      <c r="AM446" s="9" t="s">
        <v>55</v>
      </c>
      <c r="AN446" s="10">
        <v>2.4E-2</v>
      </c>
      <c r="AO446" s="10">
        <v>0.40200000000000002</v>
      </c>
      <c r="AP446" s="10">
        <v>0.36299999999999999</v>
      </c>
      <c r="AQ446" s="9">
        <v>6950</v>
      </c>
      <c r="AR446" s="9">
        <v>0.2</v>
      </c>
      <c r="AS446" s="10" t="s">
        <v>319</v>
      </c>
      <c r="AT446" s="10">
        <v>0.122</v>
      </c>
      <c r="AU446" s="16">
        <v>0.83333333333333326</v>
      </c>
      <c r="AV446" s="1" t="str">
        <f t="shared" si="6"/>
        <v>yes</v>
      </c>
    </row>
    <row r="447" spans="1:48" ht="14.25" hidden="1" customHeight="1">
      <c r="A447" s="7">
        <v>991</v>
      </c>
      <c r="B447" s="8" t="s">
        <v>1765</v>
      </c>
      <c r="C447" s="8" t="s">
        <v>1735</v>
      </c>
      <c r="D447" s="9" t="s">
        <v>150</v>
      </c>
      <c r="E447" s="9" t="s">
        <v>59</v>
      </c>
      <c r="F447" s="9" t="s">
        <v>624</v>
      </c>
      <c r="G447" s="9">
        <v>996.5</v>
      </c>
      <c r="H447" s="10">
        <v>0.54600000000000004</v>
      </c>
      <c r="I447" s="10">
        <v>0.50800000000000001</v>
      </c>
      <c r="J447" s="10">
        <v>0.35099999999999998</v>
      </c>
      <c r="K447" s="10">
        <v>0.52600000000000002</v>
      </c>
      <c r="L447" s="10">
        <v>4.1000000000000002E-2</v>
      </c>
      <c r="M447" s="10">
        <v>0.29499999999999998</v>
      </c>
      <c r="N447" s="10">
        <v>0.77</v>
      </c>
      <c r="O447" s="9">
        <v>3211.98</v>
      </c>
      <c r="P447" s="9">
        <v>309</v>
      </c>
      <c r="Q447" s="9">
        <v>229</v>
      </c>
      <c r="R447" s="9">
        <v>433</v>
      </c>
      <c r="S447" s="11" t="s">
        <v>55</v>
      </c>
      <c r="T447" s="9" t="s">
        <v>55</v>
      </c>
      <c r="U447" s="9" t="s">
        <v>55</v>
      </c>
      <c r="V447" s="11" t="s">
        <v>55</v>
      </c>
      <c r="W447" s="11">
        <v>77573</v>
      </c>
      <c r="X447" s="11">
        <v>81819</v>
      </c>
      <c r="Y447" s="11">
        <v>67887</v>
      </c>
      <c r="Z447" s="11">
        <v>63126</v>
      </c>
      <c r="AA447" s="11">
        <v>30760</v>
      </c>
      <c r="AB447" s="11">
        <v>30760</v>
      </c>
      <c r="AC447" s="9" t="s">
        <v>55</v>
      </c>
      <c r="AD447" s="10">
        <v>0.35</v>
      </c>
      <c r="AE447" s="10">
        <v>0.28000000000000003</v>
      </c>
      <c r="AF447" s="10">
        <v>0.254</v>
      </c>
      <c r="AG447" s="9">
        <v>315.67</v>
      </c>
      <c r="AH447" s="9">
        <v>360</v>
      </c>
      <c r="AI447" s="9">
        <v>10.18</v>
      </c>
      <c r="AJ447" s="9">
        <v>8.9220000000000006</v>
      </c>
      <c r="AK447" s="9">
        <v>0.87685000000000002</v>
      </c>
      <c r="AL447" s="10" t="s">
        <v>55</v>
      </c>
      <c r="AM447" s="10" t="s">
        <v>55</v>
      </c>
      <c r="AN447" s="10">
        <v>4.1000000000000002E-2</v>
      </c>
      <c r="AO447" s="10">
        <v>0.253</v>
      </c>
      <c r="AP447" s="10">
        <v>0.36299999999999999</v>
      </c>
      <c r="AQ447" s="9">
        <v>3820</v>
      </c>
      <c r="AR447" s="9" t="s">
        <v>55</v>
      </c>
      <c r="AS447" s="10">
        <v>0.11</v>
      </c>
      <c r="AT447" s="10">
        <v>0.19600000000000001</v>
      </c>
      <c r="AU447" s="16" t="s">
        <v>2055</v>
      </c>
      <c r="AV447" s="1" t="str">
        <f t="shared" si="6"/>
        <v>no</v>
      </c>
    </row>
    <row r="448" spans="1:48" ht="14.25" hidden="1" customHeight="1">
      <c r="A448" s="7">
        <v>1011</v>
      </c>
      <c r="B448" s="8" t="s">
        <v>1791</v>
      </c>
      <c r="C448" s="8" t="s">
        <v>1779</v>
      </c>
      <c r="D448" s="9" t="s">
        <v>150</v>
      </c>
      <c r="E448" s="9" t="s">
        <v>59</v>
      </c>
      <c r="F448" s="9" t="s">
        <v>624</v>
      </c>
      <c r="G448" s="9">
        <v>1135</v>
      </c>
      <c r="H448" s="10">
        <v>0.71399999999999997</v>
      </c>
      <c r="I448" s="10">
        <v>0.69099999999999995</v>
      </c>
      <c r="J448" s="10">
        <v>0.52900000000000003</v>
      </c>
      <c r="K448" s="10">
        <v>0.76900000000000002</v>
      </c>
      <c r="L448" s="10">
        <v>4.5999999999999999E-2</v>
      </c>
      <c r="M448" s="10">
        <v>0.26300000000000001</v>
      </c>
      <c r="N448" s="10">
        <v>0.87</v>
      </c>
      <c r="O448" s="9">
        <v>3739.17</v>
      </c>
      <c r="P448" s="9">
        <v>344</v>
      </c>
      <c r="Q448" s="9">
        <v>18</v>
      </c>
      <c r="R448" s="9">
        <v>809</v>
      </c>
      <c r="S448" s="9" t="s">
        <v>55</v>
      </c>
      <c r="T448" s="9" t="s">
        <v>55</v>
      </c>
      <c r="U448" s="9" t="s">
        <v>55</v>
      </c>
      <c r="V448" s="9" t="s">
        <v>55</v>
      </c>
      <c r="W448" s="11">
        <v>81665</v>
      </c>
      <c r="X448" s="11">
        <v>91107</v>
      </c>
      <c r="Y448" s="11">
        <v>76023</v>
      </c>
      <c r="Z448" s="11">
        <v>67005</v>
      </c>
      <c r="AA448" s="11">
        <v>37086</v>
      </c>
      <c r="AB448" s="11">
        <v>37086</v>
      </c>
      <c r="AC448" s="9" t="s">
        <v>55</v>
      </c>
      <c r="AD448" s="10">
        <v>0.63300000000000001</v>
      </c>
      <c r="AE448" s="10">
        <v>0.3</v>
      </c>
      <c r="AF448" s="10">
        <v>0.29899999999999999</v>
      </c>
      <c r="AG448" s="9">
        <v>263.33</v>
      </c>
      <c r="AH448" s="9">
        <v>353.67</v>
      </c>
      <c r="AI448" s="9">
        <v>14.2</v>
      </c>
      <c r="AJ448" s="9">
        <v>10.573</v>
      </c>
      <c r="AK448" s="9">
        <v>0.74458000000000002</v>
      </c>
      <c r="AL448" s="9" t="s">
        <v>55</v>
      </c>
      <c r="AM448" s="9" t="s">
        <v>55</v>
      </c>
      <c r="AN448" s="10">
        <v>4.3999999999999997E-2</v>
      </c>
      <c r="AO448" s="10">
        <v>0.29199999999999998</v>
      </c>
      <c r="AP448" s="10">
        <v>0.29099999999999998</v>
      </c>
      <c r="AQ448" s="9">
        <v>4204</v>
      </c>
      <c r="AR448" s="9">
        <v>0.59299999999999997</v>
      </c>
      <c r="AS448" s="10" t="s">
        <v>406</v>
      </c>
      <c r="AT448" s="10">
        <v>8.1000000000000003E-2</v>
      </c>
      <c r="AU448" s="16">
        <v>0.62774639045825487</v>
      </c>
      <c r="AV448" s="1" t="str">
        <f t="shared" si="6"/>
        <v>no</v>
      </c>
    </row>
    <row r="449" spans="1:48" ht="14.25" hidden="1" customHeight="1">
      <c r="A449" s="7">
        <v>1030</v>
      </c>
      <c r="B449" s="8" t="s">
        <v>1816</v>
      </c>
      <c r="C449" s="8" t="s">
        <v>1813</v>
      </c>
      <c r="D449" s="9" t="s">
        <v>150</v>
      </c>
      <c r="E449" s="9" t="s">
        <v>59</v>
      </c>
      <c r="F449" s="9" t="s">
        <v>624</v>
      </c>
      <c r="G449" s="9">
        <v>1015.5</v>
      </c>
      <c r="H449" s="10">
        <v>0.41699999999999998</v>
      </c>
      <c r="I449" s="10">
        <v>0.32300000000000001</v>
      </c>
      <c r="J449" s="10">
        <v>0.15</v>
      </c>
      <c r="K449" s="10">
        <v>0.622</v>
      </c>
      <c r="L449" s="10">
        <v>0.111</v>
      </c>
      <c r="M449" s="10">
        <v>0.52100000000000002</v>
      </c>
      <c r="N449" s="10">
        <v>0.68</v>
      </c>
      <c r="O449" s="9">
        <v>2675.2</v>
      </c>
      <c r="P449" s="9">
        <v>574</v>
      </c>
      <c r="Q449" s="9">
        <v>31</v>
      </c>
      <c r="R449" s="9">
        <v>476</v>
      </c>
      <c r="S449" s="9" t="s">
        <v>55</v>
      </c>
      <c r="T449" s="9" t="s">
        <v>55</v>
      </c>
      <c r="U449" s="9" t="s">
        <v>55</v>
      </c>
      <c r="V449" s="9" t="s">
        <v>55</v>
      </c>
      <c r="W449" s="11">
        <v>59216</v>
      </c>
      <c r="X449" s="11">
        <v>63387</v>
      </c>
      <c r="Y449" s="11">
        <v>54891</v>
      </c>
      <c r="Z449" s="11">
        <v>48321</v>
      </c>
      <c r="AA449" s="11">
        <v>27540</v>
      </c>
      <c r="AB449" s="11">
        <v>27540</v>
      </c>
      <c r="AC449" s="9" t="s">
        <v>55</v>
      </c>
      <c r="AD449" s="10">
        <v>0.307</v>
      </c>
      <c r="AE449" s="10">
        <v>0.45</v>
      </c>
      <c r="AF449" s="10">
        <v>0.42199999999999999</v>
      </c>
      <c r="AG449" s="9">
        <v>228.67</v>
      </c>
      <c r="AH449" s="9">
        <v>131</v>
      </c>
      <c r="AI449" s="9">
        <v>11.7</v>
      </c>
      <c r="AJ449" s="9">
        <v>20.420999999999999</v>
      </c>
      <c r="AK449" s="9">
        <v>1.7455499999999999</v>
      </c>
      <c r="AL449" s="9" t="s">
        <v>55</v>
      </c>
      <c r="AM449" s="9" t="s">
        <v>55</v>
      </c>
      <c r="AN449" s="10">
        <v>4.5999999999999999E-2</v>
      </c>
      <c r="AO449" s="10">
        <v>0.34499999999999997</v>
      </c>
      <c r="AP449" s="10">
        <v>0.17599999999999999</v>
      </c>
      <c r="AQ449" s="9">
        <v>3176</v>
      </c>
      <c r="AR449" s="9">
        <v>2.5179999999999998</v>
      </c>
      <c r="AS449" s="10" t="s">
        <v>668</v>
      </c>
      <c r="AT449" s="9">
        <v>0.111</v>
      </c>
      <c r="AU449" s="16">
        <v>0.2842524161455372</v>
      </c>
      <c r="AV449" s="1" t="str">
        <f t="shared" si="6"/>
        <v>no</v>
      </c>
    </row>
    <row r="450" spans="1:48" ht="14.25" hidden="1" customHeight="1">
      <c r="A450" s="7">
        <v>1034</v>
      </c>
      <c r="B450" s="8" t="s">
        <v>1820</v>
      </c>
      <c r="C450" s="8" t="s">
        <v>1813</v>
      </c>
      <c r="D450" s="9" t="s">
        <v>150</v>
      </c>
      <c r="E450" s="9" t="s">
        <v>59</v>
      </c>
      <c r="F450" s="9" t="s">
        <v>624</v>
      </c>
      <c r="G450" s="9">
        <v>1044.5</v>
      </c>
      <c r="H450" s="10">
        <v>0.59599999999999997</v>
      </c>
      <c r="I450" s="10">
        <v>0.55400000000000005</v>
      </c>
      <c r="J450" s="10">
        <v>0.38600000000000001</v>
      </c>
      <c r="K450" s="10">
        <v>0.67700000000000005</v>
      </c>
      <c r="L450" s="10">
        <v>0.14499999999999999</v>
      </c>
      <c r="M450" s="10">
        <v>0.36099999999999999</v>
      </c>
      <c r="N450" s="10">
        <v>0.81</v>
      </c>
      <c r="O450" s="9">
        <v>2036.66</v>
      </c>
      <c r="P450" s="9">
        <v>176</v>
      </c>
      <c r="Q450" s="9">
        <v>32</v>
      </c>
      <c r="R450" s="9">
        <v>482</v>
      </c>
      <c r="S450" s="9" t="s">
        <v>55</v>
      </c>
      <c r="T450" s="9" t="s">
        <v>55</v>
      </c>
      <c r="U450" s="9" t="s">
        <v>55</v>
      </c>
      <c r="V450" s="9" t="s">
        <v>55</v>
      </c>
      <c r="W450" s="11">
        <v>62020</v>
      </c>
      <c r="X450" s="11">
        <v>69768</v>
      </c>
      <c r="Y450" s="11">
        <v>60318</v>
      </c>
      <c r="Z450" s="11">
        <v>53379</v>
      </c>
      <c r="AA450" s="11">
        <v>26550</v>
      </c>
      <c r="AB450" s="11">
        <v>26550</v>
      </c>
      <c r="AC450" s="9" t="s">
        <v>55</v>
      </c>
      <c r="AD450" s="10">
        <v>0.48899999999999999</v>
      </c>
      <c r="AE450" s="10">
        <v>0.36</v>
      </c>
      <c r="AF450" s="10">
        <v>0.35699999999999998</v>
      </c>
      <c r="AG450" s="9">
        <v>209</v>
      </c>
      <c r="AH450" s="9">
        <v>201.33</v>
      </c>
      <c r="AI450" s="9">
        <v>9.74</v>
      </c>
      <c r="AJ450" s="9">
        <v>10.116</v>
      </c>
      <c r="AK450" s="9">
        <v>1.0380799999999999</v>
      </c>
      <c r="AL450" s="9" t="s">
        <v>55</v>
      </c>
      <c r="AM450" s="9" t="s">
        <v>55</v>
      </c>
      <c r="AN450" s="10">
        <v>4.1000000000000002E-2</v>
      </c>
      <c r="AO450" s="10">
        <v>0.13200000000000001</v>
      </c>
      <c r="AP450" s="10">
        <v>0.17599999999999999</v>
      </c>
      <c r="AQ450" s="9">
        <v>2678</v>
      </c>
      <c r="AR450" s="9">
        <v>1.272</v>
      </c>
      <c r="AS450" s="10">
        <v>4.2999999999999997E-2</v>
      </c>
      <c r="AT450" s="10">
        <v>0.108</v>
      </c>
      <c r="AU450" s="16">
        <v>0.44014084507042261</v>
      </c>
      <c r="AV450" s="1" t="str">
        <f t="shared" si="6"/>
        <v>no</v>
      </c>
    </row>
    <row r="451" spans="1:48" ht="14.25" customHeight="1">
      <c r="A451" s="7">
        <v>21</v>
      </c>
      <c r="B451" s="8" t="s">
        <v>134</v>
      </c>
      <c r="C451" s="8" t="s">
        <v>135</v>
      </c>
      <c r="D451" s="9" t="s">
        <v>50</v>
      </c>
      <c r="E451" s="9" t="s">
        <v>51</v>
      </c>
      <c r="F451" s="9" t="s">
        <v>136</v>
      </c>
      <c r="G451" s="9" t="s">
        <v>55</v>
      </c>
      <c r="H451" s="10">
        <v>0.27800000000000002</v>
      </c>
      <c r="I451" s="10">
        <v>0.18099999999999999</v>
      </c>
      <c r="J451" s="10">
        <v>8.7999999999999995E-2</v>
      </c>
      <c r="K451" s="10">
        <v>0.95</v>
      </c>
      <c r="L451" s="10">
        <v>0.53800000000000003</v>
      </c>
      <c r="M451" s="10">
        <v>0.57199999999999995</v>
      </c>
      <c r="N451" s="10">
        <v>0.71</v>
      </c>
      <c r="O451" s="9">
        <v>11266.45</v>
      </c>
      <c r="P451" s="9">
        <v>293</v>
      </c>
      <c r="Q451" s="9">
        <v>1</v>
      </c>
      <c r="R451" s="9">
        <v>1094</v>
      </c>
      <c r="S451" s="11">
        <v>18778</v>
      </c>
      <c r="T451" s="9" t="s">
        <v>137</v>
      </c>
      <c r="U451" s="9" t="s">
        <v>138</v>
      </c>
      <c r="V451" s="11">
        <v>11720</v>
      </c>
      <c r="W451" s="11">
        <v>82914</v>
      </c>
      <c r="X451" s="11">
        <v>105840</v>
      </c>
      <c r="Y451" s="11">
        <v>83790</v>
      </c>
      <c r="Z451" s="11">
        <v>69417</v>
      </c>
      <c r="AA451" s="11">
        <v>5545</v>
      </c>
      <c r="AB451" s="11">
        <v>17177</v>
      </c>
      <c r="AC451" s="9" t="s">
        <v>99</v>
      </c>
      <c r="AD451" s="10">
        <v>0.19700000000000001</v>
      </c>
      <c r="AE451" s="10">
        <v>0.34</v>
      </c>
      <c r="AF451" s="10">
        <v>0.23899999999999999</v>
      </c>
      <c r="AG451" s="9">
        <v>770.67</v>
      </c>
      <c r="AH451" s="9">
        <v>870</v>
      </c>
      <c r="AI451" s="9">
        <v>14.62</v>
      </c>
      <c r="AJ451" s="9">
        <v>12.95</v>
      </c>
      <c r="AK451" s="9">
        <v>0.88582000000000005</v>
      </c>
      <c r="AL451" s="10">
        <v>6.0999999999999999E-2</v>
      </c>
      <c r="AM451" s="10">
        <v>0.46</v>
      </c>
      <c r="AN451" s="10">
        <v>1.7000000000000001E-2</v>
      </c>
      <c r="AO451" s="10">
        <v>0.34499999999999997</v>
      </c>
      <c r="AP451" s="10">
        <v>0.375</v>
      </c>
      <c r="AQ451" s="9">
        <v>16762</v>
      </c>
      <c r="AR451" s="9">
        <v>0.94799999999999995</v>
      </c>
      <c r="AS451" s="10">
        <v>0.03</v>
      </c>
      <c r="AT451" s="10">
        <v>8.2000000000000003E-2</v>
      </c>
      <c r="AU451" s="16">
        <v>0.51334702258726894</v>
      </c>
      <c r="AV451" s="1" t="str">
        <f t="shared" si="6"/>
        <v>yes</v>
      </c>
    </row>
    <row r="452" spans="1:48" ht="14.25" customHeight="1">
      <c r="A452" s="7">
        <v>1</v>
      </c>
      <c r="B452" s="8" t="s">
        <v>48</v>
      </c>
      <c r="C452" s="8" t="s">
        <v>49</v>
      </c>
      <c r="D452" s="9" t="s">
        <v>50</v>
      </c>
      <c r="E452" s="9" t="s">
        <v>51</v>
      </c>
      <c r="F452" s="9" t="s">
        <v>52</v>
      </c>
      <c r="G452" s="9">
        <v>846.5</v>
      </c>
      <c r="H452" s="10">
        <v>0.308</v>
      </c>
      <c r="I452" s="10">
        <v>0.23200000000000001</v>
      </c>
      <c r="J452" s="10">
        <v>0.11</v>
      </c>
      <c r="K452" s="10">
        <v>0.8</v>
      </c>
      <c r="L452" s="10">
        <v>6.3E-2</v>
      </c>
      <c r="M452" s="10">
        <v>0.123</v>
      </c>
      <c r="N452" s="10">
        <v>0.57999999999999996</v>
      </c>
      <c r="O452" s="9">
        <v>5219.16</v>
      </c>
      <c r="P452" s="9">
        <v>202</v>
      </c>
      <c r="Q452" s="9">
        <v>6</v>
      </c>
      <c r="R452" s="9">
        <v>426</v>
      </c>
      <c r="S452" s="11">
        <v>16206</v>
      </c>
      <c r="T452" s="9" t="s">
        <v>53</v>
      </c>
      <c r="U452" s="9" t="s">
        <v>54</v>
      </c>
      <c r="V452" s="11">
        <v>7008</v>
      </c>
      <c r="W452" s="11">
        <v>67674</v>
      </c>
      <c r="X452" s="11">
        <v>84150</v>
      </c>
      <c r="Y452" s="11">
        <v>67365</v>
      </c>
      <c r="Z452" s="11">
        <v>56412</v>
      </c>
      <c r="AA452" s="11">
        <v>9366</v>
      </c>
      <c r="AB452" s="11">
        <v>17136</v>
      </c>
      <c r="AC452" s="9" t="s">
        <v>55</v>
      </c>
      <c r="AD452" s="10">
        <v>0.307</v>
      </c>
      <c r="AE452" s="10">
        <v>0.76</v>
      </c>
      <c r="AF452" s="10">
        <v>0.72499999999999998</v>
      </c>
      <c r="AG452" s="9">
        <v>279.33</v>
      </c>
      <c r="AH452" s="9">
        <v>471</v>
      </c>
      <c r="AI452" s="9">
        <v>18.68</v>
      </c>
      <c r="AJ452" s="9">
        <v>11.081</v>
      </c>
      <c r="AK452" s="9">
        <v>0.59306000000000003</v>
      </c>
      <c r="AL452" s="10">
        <v>6.2E-2</v>
      </c>
      <c r="AM452" s="10">
        <v>0.26200000000000001</v>
      </c>
      <c r="AN452" s="10">
        <v>1.0999999999999999E-2</v>
      </c>
      <c r="AO452" s="10">
        <v>0.91300000000000003</v>
      </c>
      <c r="AP452" s="10">
        <v>0.33500000000000002</v>
      </c>
      <c r="AQ452" s="9">
        <v>5628</v>
      </c>
      <c r="AR452" s="9">
        <v>0.95299999999999996</v>
      </c>
      <c r="AS452" s="9" t="s">
        <v>56</v>
      </c>
      <c r="AT452" s="9">
        <v>1E-3</v>
      </c>
      <c r="AU452" s="16">
        <v>0.51203277009728621</v>
      </c>
      <c r="AV452" s="1" t="str">
        <f t="shared" si="6"/>
        <v>yes</v>
      </c>
    </row>
    <row r="453" spans="1:48" ht="14.25" customHeight="1">
      <c r="A453" s="7">
        <v>6</v>
      </c>
      <c r="B453" s="8" t="s">
        <v>81</v>
      </c>
      <c r="C453" s="8" t="s">
        <v>49</v>
      </c>
      <c r="D453" s="9" t="s">
        <v>50</v>
      </c>
      <c r="E453" s="9" t="s">
        <v>51</v>
      </c>
      <c r="F453" s="9" t="s">
        <v>52</v>
      </c>
      <c r="G453" s="9">
        <v>990</v>
      </c>
      <c r="H453" s="10">
        <v>0.215</v>
      </c>
      <c r="I453" s="10">
        <v>0.17</v>
      </c>
      <c r="J453" s="10">
        <v>6.7000000000000004E-2</v>
      </c>
      <c r="K453" s="10">
        <v>0.86499999999999999</v>
      </c>
      <c r="L453" s="10">
        <v>0.27600000000000002</v>
      </c>
      <c r="M453" s="10">
        <v>0.46300000000000002</v>
      </c>
      <c r="N453" s="10">
        <v>0.65</v>
      </c>
      <c r="O453" s="9">
        <v>3934.72</v>
      </c>
      <c r="P453" s="9">
        <v>244</v>
      </c>
      <c r="Q453" s="9" t="s">
        <v>55</v>
      </c>
      <c r="R453" s="9">
        <v>603</v>
      </c>
      <c r="S453" s="11">
        <v>14045</v>
      </c>
      <c r="T453" s="9" t="s">
        <v>82</v>
      </c>
      <c r="U453" s="9" t="s">
        <v>83</v>
      </c>
      <c r="V453" s="11">
        <v>7024</v>
      </c>
      <c r="W453" s="11">
        <v>76432</v>
      </c>
      <c r="X453" s="11">
        <v>86742</v>
      </c>
      <c r="Y453" s="11">
        <v>66564</v>
      </c>
      <c r="Z453" s="11">
        <v>57231</v>
      </c>
      <c r="AA453" s="11">
        <v>9350</v>
      </c>
      <c r="AB453" s="11">
        <v>20210</v>
      </c>
      <c r="AC453" s="9" t="s">
        <v>84</v>
      </c>
      <c r="AD453" s="10">
        <v>0.17799999999999999</v>
      </c>
      <c r="AE453" s="10">
        <v>0.54</v>
      </c>
      <c r="AF453" s="10">
        <v>0.437</v>
      </c>
      <c r="AG453" s="9">
        <v>194.33</v>
      </c>
      <c r="AH453" s="9">
        <v>295.33</v>
      </c>
      <c r="AI453" s="9">
        <v>20.25</v>
      </c>
      <c r="AJ453" s="9">
        <v>13.323</v>
      </c>
      <c r="AK453" s="9">
        <v>0.65800999999999998</v>
      </c>
      <c r="AL453" s="10">
        <v>5.0000000000000001E-3</v>
      </c>
      <c r="AM453" s="10">
        <v>0.33600000000000002</v>
      </c>
      <c r="AN453" s="10">
        <v>4.2999999999999997E-2</v>
      </c>
      <c r="AO453" s="10">
        <v>0.39200000000000002</v>
      </c>
      <c r="AP453" s="10">
        <v>0.33500000000000002</v>
      </c>
      <c r="AQ453" s="9">
        <v>4919</v>
      </c>
      <c r="AR453" s="9">
        <v>0.22700000000000001</v>
      </c>
      <c r="AS453" s="9" t="s">
        <v>85</v>
      </c>
      <c r="AT453" s="10">
        <v>3.6999999999999998E-2</v>
      </c>
      <c r="AU453" s="16">
        <v>0.81499592502037488</v>
      </c>
      <c r="AV453" s="1" t="str">
        <f t="shared" ref="AV453:AV516" si="7">IF(AND(O453&gt;=4000,O453&lt;=25000),"yes","no")</f>
        <v>no</v>
      </c>
    </row>
    <row r="454" spans="1:48" ht="14.25" customHeight="1">
      <c r="A454" s="7">
        <v>1127</v>
      </c>
      <c r="B454" s="8" t="s">
        <v>1957</v>
      </c>
      <c r="C454" s="8" t="s">
        <v>49</v>
      </c>
      <c r="D454" s="9" t="s">
        <v>50</v>
      </c>
      <c r="E454" s="9" t="s">
        <v>151</v>
      </c>
      <c r="F454" s="9" t="s">
        <v>338</v>
      </c>
      <c r="G454" s="9" t="s">
        <v>55</v>
      </c>
      <c r="H454" s="10">
        <v>0.30499999999999999</v>
      </c>
      <c r="I454" s="10">
        <v>0.26</v>
      </c>
      <c r="J454" s="9">
        <v>0.25</v>
      </c>
      <c r="K454" s="10">
        <v>0.72799999999999998</v>
      </c>
      <c r="L454" s="9">
        <v>0.55100000000000005</v>
      </c>
      <c r="M454" s="9" t="s">
        <v>55</v>
      </c>
      <c r="N454" s="10">
        <v>0.4</v>
      </c>
      <c r="O454" s="9">
        <v>15840.79</v>
      </c>
      <c r="P454" s="9">
        <v>1923</v>
      </c>
      <c r="Q454" s="9">
        <v>9</v>
      </c>
      <c r="R454" s="9">
        <v>3242</v>
      </c>
      <c r="S454" s="9" t="s">
        <v>55</v>
      </c>
      <c r="T454" s="9" t="s">
        <v>55</v>
      </c>
      <c r="U454" s="9" t="s">
        <v>55</v>
      </c>
      <c r="V454" s="9" t="s">
        <v>55</v>
      </c>
      <c r="W454" s="11" t="s">
        <v>55</v>
      </c>
      <c r="X454" s="11" t="s">
        <v>55</v>
      </c>
      <c r="Y454" s="11" t="s">
        <v>55</v>
      </c>
      <c r="Z454" s="11" t="s">
        <v>55</v>
      </c>
      <c r="AA454" s="11">
        <v>5175</v>
      </c>
      <c r="AB454" s="11">
        <v>5175</v>
      </c>
      <c r="AC454" s="9" t="s">
        <v>55</v>
      </c>
      <c r="AD454" s="10">
        <v>0.26</v>
      </c>
      <c r="AE454" s="10">
        <v>0.72</v>
      </c>
      <c r="AF454" s="9">
        <v>0.30599999999999999</v>
      </c>
      <c r="AG454" s="9">
        <v>253.33</v>
      </c>
      <c r="AH454" s="9">
        <v>322.67</v>
      </c>
      <c r="AI454" s="9">
        <v>62.53</v>
      </c>
      <c r="AJ454" s="9">
        <v>49.093000000000004</v>
      </c>
      <c r="AK454" s="9">
        <v>0.78512000000000004</v>
      </c>
      <c r="AL454" s="9" t="s">
        <v>55</v>
      </c>
      <c r="AM454" s="9" t="s">
        <v>55</v>
      </c>
      <c r="AN454" s="10">
        <v>1E-3</v>
      </c>
      <c r="AO454" s="10">
        <v>0.38600000000000001</v>
      </c>
      <c r="AP454" s="10">
        <v>0.33500000000000002</v>
      </c>
      <c r="AQ454" s="9">
        <v>20823</v>
      </c>
      <c r="AR454" s="9" t="s">
        <v>55</v>
      </c>
      <c r="AS454" s="9" t="s">
        <v>931</v>
      </c>
      <c r="AT454" s="9">
        <v>4.4999999999999998E-2</v>
      </c>
      <c r="AU454" s="16" t="s">
        <v>2055</v>
      </c>
      <c r="AV454" s="1" t="str">
        <f t="shared" si="7"/>
        <v>yes</v>
      </c>
    </row>
    <row r="455" spans="1:48" ht="14.25" customHeight="1">
      <c r="A455" s="7">
        <v>10</v>
      </c>
      <c r="B455" s="8" t="s">
        <v>96</v>
      </c>
      <c r="C455" s="8" t="s">
        <v>49</v>
      </c>
      <c r="D455" s="9" t="s">
        <v>50</v>
      </c>
      <c r="E455" s="9" t="s">
        <v>51</v>
      </c>
      <c r="F455" s="9" t="s">
        <v>97</v>
      </c>
      <c r="G455" s="9">
        <v>995</v>
      </c>
      <c r="H455" s="10">
        <v>0.311</v>
      </c>
      <c r="I455" s="10">
        <v>0.249</v>
      </c>
      <c r="J455" s="10">
        <v>0.112</v>
      </c>
      <c r="K455" s="10">
        <v>0.88800000000000001</v>
      </c>
      <c r="L455" s="10">
        <v>0.26</v>
      </c>
      <c r="M455" s="10">
        <v>0.52700000000000002</v>
      </c>
      <c r="N455" s="10">
        <v>0.74</v>
      </c>
      <c r="O455" s="9">
        <v>6687.61</v>
      </c>
      <c r="P455" s="9">
        <v>274</v>
      </c>
      <c r="Q455" s="9">
        <v>0</v>
      </c>
      <c r="R455" s="9">
        <v>1358</v>
      </c>
      <c r="S455" s="11">
        <v>12138</v>
      </c>
      <c r="T455" s="9" t="s">
        <v>98</v>
      </c>
      <c r="U455" s="9" t="s">
        <v>99</v>
      </c>
      <c r="V455" s="11">
        <v>7787</v>
      </c>
      <c r="W455" s="11">
        <v>68866</v>
      </c>
      <c r="X455" s="11">
        <v>76896</v>
      </c>
      <c r="Y455" s="11">
        <v>62433</v>
      </c>
      <c r="Z455" s="11">
        <v>55683</v>
      </c>
      <c r="AA455" s="11">
        <v>7500</v>
      </c>
      <c r="AB455" s="11">
        <v>14700</v>
      </c>
      <c r="AC455" s="9" t="s">
        <v>100</v>
      </c>
      <c r="AD455" s="10">
        <v>0.22600000000000001</v>
      </c>
      <c r="AE455" s="10">
        <v>0.44</v>
      </c>
      <c r="AF455" s="10">
        <v>0.43099999999999999</v>
      </c>
      <c r="AG455" s="9">
        <v>363.33</v>
      </c>
      <c r="AH455" s="9">
        <v>491.33</v>
      </c>
      <c r="AI455" s="9">
        <v>18.41</v>
      </c>
      <c r="AJ455" s="9">
        <v>13.611000000000001</v>
      </c>
      <c r="AK455" s="9">
        <v>0.73948000000000003</v>
      </c>
      <c r="AL455" s="10">
        <v>0.03</v>
      </c>
      <c r="AM455" s="10">
        <v>0.47799999999999998</v>
      </c>
      <c r="AN455" s="10">
        <v>2.5999999999999999E-2</v>
      </c>
      <c r="AO455" s="10">
        <v>0.24299999999999999</v>
      </c>
      <c r="AP455" s="10">
        <v>0.33500000000000002</v>
      </c>
      <c r="AQ455" s="9">
        <v>8314</v>
      </c>
      <c r="AR455" s="9">
        <v>0.59399999999999997</v>
      </c>
      <c r="AS455" s="10">
        <v>9.1999999999999998E-2</v>
      </c>
      <c r="AT455" s="10">
        <v>8.4000000000000005E-2</v>
      </c>
      <c r="AU455" s="16">
        <v>0.62735257214554574</v>
      </c>
      <c r="AV455" s="1" t="str">
        <f t="shared" si="7"/>
        <v>yes</v>
      </c>
    </row>
    <row r="456" spans="1:48" ht="14.25" customHeight="1">
      <c r="A456" s="7">
        <v>15</v>
      </c>
      <c r="B456" s="8" t="s">
        <v>117</v>
      </c>
      <c r="C456" s="8" t="s">
        <v>49</v>
      </c>
      <c r="D456" s="9" t="s">
        <v>50</v>
      </c>
      <c r="E456" s="9" t="s">
        <v>59</v>
      </c>
      <c r="F456" s="9" t="s">
        <v>118</v>
      </c>
      <c r="G456" s="9">
        <v>1105</v>
      </c>
      <c r="H456" s="10">
        <v>0.73799999999999999</v>
      </c>
      <c r="I456" s="10">
        <v>0.67900000000000005</v>
      </c>
      <c r="J456" s="10">
        <v>0.58699999999999997</v>
      </c>
      <c r="K456" s="10">
        <v>0.60899999999999999</v>
      </c>
      <c r="L456" s="10">
        <v>0.04</v>
      </c>
      <c r="M456" s="10">
        <v>0.155</v>
      </c>
      <c r="N456" s="10">
        <v>0.89</v>
      </c>
      <c r="O456" s="9">
        <v>5006.46</v>
      </c>
      <c r="P456" s="9">
        <v>355</v>
      </c>
      <c r="Q456" s="9">
        <v>288</v>
      </c>
      <c r="R456" s="9">
        <v>791</v>
      </c>
      <c r="S456" s="9" t="s">
        <v>55</v>
      </c>
      <c r="T456" s="9" t="s">
        <v>55</v>
      </c>
      <c r="U456" s="9" t="s">
        <v>55</v>
      </c>
      <c r="V456" s="9" t="s">
        <v>55</v>
      </c>
      <c r="W456" s="11">
        <v>86104</v>
      </c>
      <c r="X456" s="11">
        <v>101862</v>
      </c>
      <c r="Y456" s="11">
        <v>73197</v>
      </c>
      <c r="Z456" s="11">
        <v>61434</v>
      </c>
      <c r="AA456" s="11">
        <v>28370</v>
      </c>
      <c r="AB456" s="11">
        <v>28370</v>
      </c>
      <c r="AC456" s="9" t="s">
        <v>55</v>
      </c>
      <c r="AD456" s="10">
        <v>0.64700000000000002</v>
      </c>
      <c r="AE456" s="10">
        <v>0.17</v>
      </c>
      <c r="AF456" s="10">
        <v>0.13700000000000001</v>
      </c>
      <c r="AG456" s="9">
        <v>333.67</v>
      </c>
      <c r="AH456" s="9">
        <v>535.66999999999996</v>
      </c>
      <c r="AI456" s="9">
        <v>15</v>
      </c>
      <c r="AJ456" s="9">
        <v>9.3460000000000001</v>
      </c>
      <c r="AK456" s="9">
        <v>0.62290000000000001</v>
      </c>
      <c r="AL456" s="9" t="s">
        <v>55</v>
      </c>
      <c r="AM456" s="9" t="s">
        <v>55</v>
      </c>
      <c r="AN456" s="10">
        <v>2.8000000000000001E-2</v>
      </c>
      <c r="AO456" s="10">
        <v>0.159</v>
      </c>
      <c r="AP456" s="10">
        <v>0.33500000000000002</v>
      </c>
      <c r="AQ456" s="9">
        <v>5206</v>
      </c>
      <c r="AR456" s="9">
        <v>0.33600000000000002</v>
      </c>
      <c r="AS456" s="10">
        <v>0.17699999999999999</v>
      </c>
      <c r="AT456" s="10">
        <v>9.0999999999999998E-2</v>
      </c>
      <c r="AU456" s="16">
        <v>0.74850299401197606</v>
      </c>
      <c r="AV456" s="1" t="str">
        <f t="shared" si="7"/>
        <v>yes</v>
      </c>
    </row>
    <row r="457" spans="1:48" ht="14.25" customHeight="1">
      <c r="A457" s="7">
        <v>19</v>
      </c>
      <c r="B457" s="8" t="s">
        <v>127</v>
      </c>
      <c r="C457" s="8" t="s">
        <v>49</v>
      </c>
      <c r="D457" s="9" t="s">
        <v>50</v>
      </c>
      <c r="E457" s="9" t="s">
        <v>51</v>
      </c>
      <c r="F457" s="9" t="s">
        <v>128</v>
      </c>
      <c r="G457" s="9">
        <v>970.5</v>
      </c>
      <c r="H457" s="10">
        <v>0.33700000000000002</v>
      </c>
      <c r="I457" s="10">
        <v>0.28799999999999998</v>
      </c>
      <c r="J457" s="10">
        <v>0.153</v>
      </c>
      <c r="K457" s="10">
        <v>0.79900000000000004</v>
      </c>
      <c r="L457" s="10">
        <v>0.36899999999999999</v>
      </c>
      <c r="M457" s="10">
        <v>0.40300000000000002</v>
      </c>
      <c r="N457" s="10">
        <v>0.79</v>
      </c>
      <c r="O457" s="9">
        <v>13089.4</v>
      </c>
      <c r="P457" s="9">
        <v>1179</v>
      </c>
      <c r="Q457" s="9">
        <v>13</v>
      </c>
      <c r="R457" s="9">
        <v>2821</v>
      </c>
      <c r="S457" s="11">
        <v>13071</v>
      </c>
      <c r="T457" s="9" t="s">
        <v>129</v>
      </c>
      <c r="U457" s="9" t="s">
        <v>73</v>
      </c>
      <c r="V457" s="11">
        <v>6542</v>
      </c>
      <c r="W457" s="11">
        <v>71066</v>
      </c>
      <c r="X457" s="11">
        <v>77535</v>
      </c>
      <c r="Y457" s="11">
        <v>63117</v>
      </c>
      <c r="Z457" s="11">
        <v>55917</v>
      </c>
      <c r="AA457" s="11">
        <v>7924</v>
      </c>
      <c r="AB457" s="11">
        <v>14812</v>
      </c>
      <c r="AC457" s="11" t="s">
        <v>73</v>
      </c>
      <c r="AD457" s="10">
        <v>0.23100000000000001</v>
      </c>
      <c r="AE457" s="10">
        <v>0.43</v>
      </c>
      <c r="AF457" s="10">
        <v>0.432</v>
      </c>
      <c r="AG457" s="9">
        <v>769</v>
      </c>
      <c r="AH457" s="9">
        <v>1011.67</v>
      </c>
      <c r="AI457" s="9">
        <v>17.02</v>
      </c>
      <c r="AJ457" s="9">
        <v>12.938000000000001</v>
      </c>
      <c r="AK457" s="9">
        <v>0.76012999999999997</v>
      </c>
      <c r="AL457" s="10">
        <v>1E-3</v>
      </c>
      <c r="AM457" s="10">
        <v>0.36599999999999999</v>
      </c>
      <c r="AN457" s="10">
        <v>4.1000000000000002E-2</v>
      </c>
      <c r="AO457" s="10">
        <v>0.40500000000000003</v>
      </c>
      <c r="AP457" s="10">
        <v>0.33500000000000002</v>
      </c>
      <c r="AQ457" s="9">
        <v>17765</v>
      </c>
      <c r="AR457" s="9">
        <v>1.6519999999999999</v>
      </c>
      <c r="AS457" s="9" t="s">
        <v>130</v>
      </c>
      <c r="AT457" s="10">
        <v>0.106</v>
      </c>
      <c r="AU457" s="16">
        <v>0.3770739064856713</v>
      </c>
      <c r="AV457" s="1" t="str">
        <f t="shared" si="7"/>
        <v>yes</v>
      </c>
    </row>
    <row r="458" spans="1:48" ht="14.25" customHeight="1">
      <c r="A458" s="7">
        <v>14</v>
      </c>
      <c r="B458" s="8" t="s">
        <v>113</v>
      </c>
      <c r="C458" s="8" t="s">
        <v>49</v>
      </c>
      <c r="D458" s="9" t="s">
        <v>50</v>
      </c>
      <c r="E458" s="9" t="s">
        <v>51</v>
      </c>
      <c r="F458" s="9" t="s">
        <v>97</v>
      </c>
      <c r="G458" s="9">
        <v>951.5</v>
      </c>
      <c r="H458" s="10">
        <v>0.378</v>
      </c>
      <c r="I458" s="10">
        <v>0.30199999999999999</v>
      </c>
      <c r="J458" s="10">
        <v>0.115</v>
      </c>
      <c r="K458" s="10">
        <v>0.86099999999999999</v>
      </c>
      <c r="L458" s="10">
        <v>0.182</v>
      </c>
      <c r="M458" s="10">
        <v>0.437</v>
      </c>
      <c r="N458" s="10">
        <v>0.76</v>
      </c>
      <c r="O458" s="9">
        <v>5992.06</v>
      </c>
      <c r="P458" s="9">
        <v>292</v>
      </c>
      <c r="Q458" s="9" t="s">
        <v>55</v>
      </c>
      <c r="R458" s="9">
        <v>1019</v>
      </c>
      <c r="S458" s="11">
        <v>11143</v>
      </c>
      <c r="T458" s="9" t="s">
        <v>114</v>
      </c>
      <c r="U458" s="9" t="s">
        <v>115</v>
      </c>
      <c r="V458" s="11">
        <v>6924</v>
      </c>
      <c r="W458" s="11">
        <v>69791</v>
      </c>
      <c r="X458" s="11">
        <v>79983</v>
      </c>
      <c r="Y458" s="11">
        <v>69228</v>
      </c>
      <c r="Z458" s="11">
        <v>60732</v>
      </c>
      <c r="AA458" s="11">
        <v>7774</v>
      </c>
      <c r="AB458" s="11">
        <v>13870</v>
      </c>
      <c r="AC458" s="9" t="s">
        <v>116</v>
      </c>
      <c r="AD458" s="10">
        <v>0.187</v>
      </c>
      <c r="AE458" s="10">
        <v>0.42</v>
      </c>
      <c r="AF458" s="10">
        <v>0.40200000000000002</v>
      </c>
      <c r="AG458" s="9">
        <v>236.33</v>
      </c>
      <c r="AH458" s="9">
        <v>384</v>
      </c>
      <c r="AI458" s="9">
        <v>25.35</v>
      </c>
      <c r="AJ458" s="9">
        <v>15.603999999999999</v>
      </c>
      <c r="AK458" s="9">
        <v>0.61545000000000005</v>
      </c>
      <c r="AL458" s="10">
        <v>1E-3</v>
      </c>
      <c r="AM458" s="10">
        <v>0.49299999999999999</v>
      </c>
      <c r="AN458" s="10">
        <v>4.3999999999999997E-2</v>
      </c>
      <c r="AO458" s="10">
        <v>0.20699999999999999</v>
      </c>
      <c r="AP458" s="10">
        <v>0.33500000000000002</v>
      </c>
      <c r="AQ458" s="9">
        <v>7078</v>
      </c>
      <c r="AR458" s="9">
        <v>0.20599999999999999</v>
      </c>
      <c r="AS458" s="10">
        <v>0.128</v>
      </c>
      <c r="AT458" s="10">
        <v>0.191</v>
      </c>
      <c r="AU458" s="16">
        <v>0.82918739635157546</v>
      </c>
      <c r="AV458" s="1" t="str">
        <f t="shared" si="7"/>
        <v>yes</v>
      </c>
    </row>
    <row r="459" spans="1:48" ht="14.25" customHeight="1">
      <c r="A459" s="7">
        <v>12</v>
      </c>
      <c r="B459" s="8" t="s">
        <v>104</v>
      </c>
      <c r="C459" s="8" t="s">
        <v>49</v>
      </c>
      <c r="D459" s="9" t="s">
        <v>50</v>
      </c>
      <c r="E459" s="9" t="s">
        <v>51</v>
      </c>
      <c r="F459" s="9" t="s">
        <v>52</v>
      </c>
      <c r="G459" s="9">
        <v>940</v>
      </c>
      <c r="H459" s="10">
        <v>0.29499999999999998</v>
      </c>
      <c r="I459" s="10">
        <v>0.251</v>
      </c>
      <c r="J459" s="10">
        <v>0.121</v>
      </c>
      <c r="K459" s="10">
        <v>0.47499999999999998</v>
      </c>
      <c r="L459" s="10">
        <v>0.11</v>
      </c>
      <c r="M459" s="10">
        <v>0.35799999999999998</v>
      </c>
      <c r="N459" s="10">
        <v>0.66</v>
      </c>
      <c r="O459" s="9">
        <v>3800.83</v>
      </c>
      <c r="P459" s="9">
        <v>578</v>
      </c>
      <c r="Q459" s="9" t="s">
        <v>55</v>
      </c>
      <c r="R459" s="9">
        <v>198</v>
      </c>
      <c r="S459" s="11">
        <v>10058</v>
      </c>
      <c r="T459" s="9" t="s">
        <v>105</v>
      </c>
      <c r="U459" s="9" t="s">
        <v>106</v>
      </c>
      <c r="V459" s="11">
        <v>4410</v>
      </c>
      <c r="W459" s="11">
        <v>61811</v>
      </c>
      <c r="X459" s="11">
        <v>67626</v>
      </c>
      <c r="Y459" s="11">
        <v>64638</v>
      </c>
      <c r="Z459" s="11">
        <v>50913</v>
      </c>
      <c r="AA459" s="11">
        <v>8734</v>
      </c>
      <c r="AB459" s="11">
        <v>15878</v>
      </c>
      <c r="AC459" s="11">
        <v>423193</v>
      </c>
      <c r="AD459" s="10">
        <v>0.215</v>
      </c>
      <c r="AE459" s="10">
        <v>0.47</v>
      </c>
      <c r="AF459" s="10">
        <v>0.53400000000000003</v>
      </c>
      <c r="AG459" s="9">
        <v>161.66999999999999</v>
      </c>
      <c r="AH459" s="9">
        <v>295.33</v>
      </c>
      <c r="AI459" s="9">
        <v>23.51</v>
      </c>
      <c r="AJ459" s="9">
        <v>12.87</v>
      </c>
      <c r="AK459" s="9">
        <v>0.5474</v>
      </c>
      <c r="AL459" s="10">
        <v>1.0999999999999999E-2</v>
      </c>
      <c r="AM459" s="10">
        <v>0.32</v>
      </c>
      <c r="AN459" s="10">
        <v>0.04</v>
      </c>
      <c r="AO459" s="10">
        <v>0.437</v>
      </c>
      <c r="AP459" s="10">
        <v>0.33500000000000002</v>
      </c>
      <c r="AQ459" s="9">
        <v>4032</v>
      </c>
      <c r="AR459" s="9">
        <v>0.80300000000000005</v>
      </c>
      <c r="AS459" s="9" t="s">
        <v>107</v>
      </c>
      <c r="AT459" s="10">
        <v>0.08</v>
      </c>
      <c r="AU459" s="16">
        <v>0.55463117027176922</v>
      </c>
      <c r="AV459" s="1" t="str">
        <f t="shared" si="7"/>
        <v>no</v>
      </c>
    </row>
    <row r="460" spans="1:48" ht="14.25" customHeight="1">
      <c r="A460" s="7">
        <v>30</v>
      </c>
      <c r="B460" s="8" t="s">
        <v>166</v>
      </c>
      <c r="C460" s="8" t="s">
        <v>159</v>
      </c>
      <c r="D460" s="9" t="s">
        <v>50</v>
      </c>
      <c r="E460" s="9" t="s">
        <v>51</v>
      </c>
      <c r="F460" s="9" t="s">
        <v>136</v>
      </c>
      <c r="G460" s="9">
        <v>975</v>
      </c>
      <c r="H460" s="10">
        <v>0.4</v>
      </c>
      <c r="I460" s="10">
        <v>0.34599999999999997</v>
      </c>
      <c r="J460" s="10">
        <v>0.21199999999999999</v>
      </c>
      <c r="K460" s="10">
        <v>0.71499999999999997</v>
      </c>
      <c r="L460" s="10">
        <v>0.23899999999999999</v>
      </c>
      <c r="M460" s="10">
        <v>0.38100000000000001</v>
      </c>
      <c r="N460" s="10">
        <v>0.76</v>
      </c>
      <c r="O460" s="9">
        <v>10072.700000000001</v>
      </c>
      <c r="P460" s="9">
        <v>1251</v>
      </c>
      <c r="Q460" s="9">
        <v>43</v>
      </c>
      <c r="R460" s="9">
        <v>1802</v>
      </c>
      <c r="S460" s="11">
        <v>11072</v>
      </c>
      <c r="T460" s="9" t="s">
        <v>167</v>
      </c>
      <c r="U460" s="9" t="s">
        <v>168</v>
      </c>
      <c r="V460" s="11">
        <v>6295</v>
      </c>
      <c r="W460" s="11">
        <v>70913</v>
      </c>
      <c r="X460" s="11">
        <v>83493</v>
      </c>
      <c r="Y460" s="11">
        <v>69966</v>
      </c>
      <c r="Z460" s="11">
        <v>58635</v>
      </c>
      <c r="AA460" s="11">
        <v>8050</v>
      </c>
      <c r="AB460" s="11">
        <v>14050</v>
      </c>
      <c r="AC460" s="9" t="s">
        <v>169</v>
      </c>
      <c r="AD460" s="10">
        <v>0.223</v>
      </c>
      <c r="AE460" s="10">
        <v>0.47</v>
      </c>
      <c r="AF460" s="10">
        <v>0.45700000000000002</v>
      </c>
      <c r="AG460" s="9">
        <v>573.66999999999996</v>
      </c>
      <c r="AH460" s="9">
        <v>899</v>
      </c>
      <c r="AI460" s="9">
        <v>17.559999999999999</v>
      </c>
      <c r="AJ460" s="9">
        <v>11.204000000000001</v>
      </c>
      <c r="AK460" s="9">
        <v>0.63812000000000002</v>
      </c>
      <c r="AL460" s="10">
        <v>0.06</v>
      </c>
      <c r="AM460" s="10">
        <v>0.36299999999999999</v>
      </c>
      <c r="AN460" s="10">
        <v>5.7000000000000002E-2</v>
      </c>
      <c r="AO460" s="10">
        <v>0.189</v>
      </c>
      <c r="AP460" s="10">
        <v>0.26300000000000001</v>
      </c>
      <c r="AQ460" s="9">
        <v>13410</v>
      </c>
      <c r="AR460" s="9">
        <v>0.58499999999999996</v>
      </c>
      <c r="AS460" s="10">
        <v>7.3999999999999996E-2</v>
      </c>
      <c r="AT460" s="10">
        <v>0.17699999999999999</v>
      </c>
      <c r="AU460" s="16">
        <v>0.63091482649842279</v>
      </c>
      <c r="AV460" s="1" t="str">
        <f t="shared" si="7"/>
        <v>yes</v>
      </c>
    </row>
    <row r="461" spans="1:48" ht="14.25" customHeight="1">
      <c r="A461" s="7">
        <v>31</v>
      </c>
      <c r="B461" s="8" t="s">
        <v>170</v>
      </c>
      <c r="C461" s="8" t="s">
        <v>159</v>
      </c>
      <c r="D461" s="9" t="s">
        <v>50</v>
      </c>
      <c r="E461" s="9" t="s">
        <v>51</v>
      </c>
      <c r="F461" s="9" t="s">
        <v>171</v>
      </c>
      <c r="G461" s="9" t="s">
        <v>55</v>
      </c>
      <c r="H461" s="10">
        <v>0.46500000000000002</v>
      </c>
      <c r="I461" s="10">
        <v>0.40600000000000003</v>
      </c>
      <c r="J461" s="10">
        <v>0.25700000000000001</v>
      </c>
      <c r="K461" s="10">
        <v>0.92800000000000005</v>
      </c>
      <c r="L461" s="10">
        <v>0.36899999999999999</v>
      </c>
      <c r="M461" s="10">
        <v>0.27300000000000002</v>
      </c>
      <c r="N461" s="10">
        <v>0.71</v>
      </c>
      <c r="O461" s="9">
        <v>9185.7800000000007</v>
      </c>
      <c r="P461" s="9">
        <v>296</v>
      </c>
      <c r="Q461" s="9">
        <v>0</v>
      </c>
      <c r="R461" s="9">
        <v>1408</v>
      </c>
      <c r="S461" s="11">
        <v>7770</v>
      </c>
      <c r="T461" s="9" t="s">
        <v>172</v>
      </c>
      <c r="U461" s="9" t="s">
        <v>173</v>
      </c>
      <c r="V461" s="11">
        <v>4974</v>
      </c>
      <c r="W461" s="11">
        <v>66054</v>
      </c>
      <c r="X461" s="11">
        <v>78282</v>
      </c>
      <c r="Y461" s="11">
        <v>64170</v>
      </c>
      <c r="Z461" s="11">
        <v>53946</v>
      </c>
      <c r="AA461" s="11">
        <v>6192</v>
      </c>
      <c r="AB461" s="11">
        <v>11352</v>
      </c>
      <c r="AC461" s="9" t="s">
        <v>174</v>
      </c>
      <c r="AD461" s="10">
        <v>0.30199999999999999</v>
      </c>
      <c r="AE461" s="10">
        <v>0.56999999999999995</v>
      </c>
      <c r="AF461" s="10">
        <v>0.43</v>
      </c>
      <c r="AG461" s="9">
        <v>348</v>
      </c>
      <c r="AH461" s="9">
        <v>492.67</v>
      </c>
      <c r="AI461" s="9">
        <v>26.4</v>
      </c>
      <c r="AJ461" s="9">
        <v>18.645</v>
      </c>
      <c r="AK461" s="9">
        <v>0.70635999999999999</v>
      </c>
      <c r="AL461" s="10">
        <v>1.4999999999999999E-2</v>
      </c>
      <c r="AM461" s="10">
        <v>0.434</v>
      </c>
      <c r="AN461" s="10">
        <v>0.04</v>
      </c>
      <c r="AO461" s="10">
        <v>0.19800000000000001</v>
      </c>
      <c r="AP461" s="10">
        <v>0.26300000000000001</v>
      </c>
      <c r="AQ461" s="9">
        <v>12054</v>
      </c>
      <c r="AR461" s="9">
        <v>0.49399999999999999</v>
      </c>
      <c r="AS461" s="10">
        <v>6.5000000000000002E-2</v>
      </c>
      <c r="AT461" s="10">
        <v>0.16300000000000001</v>
      </c>
      <c r="AU461" s="16">
        <v>0.66934404283801874</v>
      </c>
      <c r="AV461" s="1" t="str">
        <f t="shared" si="7"/>
        <v>yes</v>
      </c>
    </row>
    <row r="462" spans="1:48" ht="14.25" customHeight="1">
      <c r="A462" s="7">
        <v>34</v>
      </c>
      <c r="B462" s="8" t="s">
        <v>183</v>
      </c>
      <c r="C462" s="8" t="s">
        <v>159</v>
      </c>
      <c r="D462" s="9" t="s">
        <v>50</v>
      </c>
      <c r="E462" s="9" t="s">
        <v>59</v>
      </c>
      <c r="F462" s="9" t="s">
        <v>118</v>
      </c>
      <c r="G462" s="9">
        <v>1105</v>
      </c>
      <c r="H462" s="10">
        <v>0.63600000000000001</v>
      </c>
      <c r="I462" s="10">
        <v>0.61399999999999999</v>
      </c>
      <c r="J462" s="10">
        <v>0.45100000000000001</v>
      </c>
      <c r="K462" s="10">
        <v>0.74099999999999999</v>
      </c>
      <c r="L462" s="10">
        <v>7.6999999999999999E-2</v>
      </c>
      <c r="M462" s="10">
        <v>0.16300000000000001</v>
      </c>
      <c r="N462" s="10">
        <v>0.85</v>
      </c>
      <c r="O462" s="9">
        <v>5234.46</v>
      </c>
      <c r="P462" s="9">
        <v>354</v>
      </c>
      <c r="Q462" s="9">
        <v>78</v>
      </c>
      <c r="R462" s="9">
        <v>993</v>
      </c>
      <c r="S462" s="9" t="s">
        <v>55</v>
      </c>
      <c r="T462" s="9" t="s">
        <v>55</v>
      </c>
      <c r="U462" s="9" t="s">
        <v>55</v>
      </c>
      <c r="V462" s="9" t="s">
        <v>55</v>
      </c>
      <c r="W462" s="11">
        <v>70541</v>
      </c>
      <c r="X462" s="11">
        <v>79137</v>
      </c>
      <c r="Y462" s="11">
        <v>67401</v>
      </c>
      <c r="Z462" s="11">
        <v>61065</v>
      </c>
      <c r="AA462" s="11">
        <v>17805</v>
      </c>
      <c r="AB462" s="11">
        <v>17805</v>
      </c>
      <c r="AC462" s="9" t="s">
        <v>55</v>
      </c>
      <c r="AD462" s="10">
        <v>0.44700000000000001</v>
      </c>
      <c r="AE462" s="10">
        <v>0.24</v>
      </c>
      <c r="AF462" s="10">
        <v>0.25800000000000001</v>
      </c>
      <c r="AG462" s="9">
        <v>340.33</v>
      </c>
      <c r="AH462" s="9">
        <v>529.33000000000004</v>
      </c>
      <c r="AI462" s="9">
        <v>15.38</v>
      </c>
      <c r="AJ462" s="9">
        <v>9.8889999999999993</v>
      </c>
      <c r="AK462" s="9">
        <v>0.64295000000000002</v>
      </c>
      <c r="AL462" s="9" t="s">
        <v>55</v>
      </c>
      <c r="AM462" s="9" t="s">
        <v>55</v>
      </c>
      <c r="AN462" s="10">
        <v>4.9000000000000002E-2</v>
      </c>
      <c r="AO462" s="10">
        <v>0.128</v>
      </c>
      <c r="AP462" s="10">
        <v>0.26300000000000001</v>
      </c>
      <c r="AQ462" s="9">
        <v>6009</v>
      </c>
      <c r="AR462" s="9" t="s">
        <v>55</v>
      </c>
      <c r="AS462" s="10">
        <v>0.13500000000000001</v>
      </c>
      <c r="AT462" s="10">
        <v>0.189</v>
      </c>
      <c r="AU462" s="16" t="s">
        <v>2055</v>
      </c>
      <c r="AV462" s="1" t="str">
        <f t="shared" si="7"/>
        <v>yes</v>
      </c>
    </row>
    <row r="463" spans="1:48" ht="14.25" customHeight="1">
      <c r="A463" s="7">
        <v>33</v>
      </c>
      <c r="B463" s="8" t="s">
        <v>180</v>
      </c>
      <c r="C463" s="8" t="s">
        <v>159</v>
      </c>
      <c r="D463" s="9" t="s">
        <v>50</v>
      </c>
      <c r="E463" s="9" t="s">
        <v>51</v>
      </c>
      <c r="F463" s="9" t="s">
        <v>136</v>
      </c>
      <c r="G463" s="9">
        <v>1000</v>
      </c>
      <c r="H463" s="10">
        <v>0.45</v>
      </c>
      <c r="I463" s="10">
        <v>0.39800000000000002</v>
      </c>
      <c r="J463" s="10">
        <v>0.23</v>
      </c>
      <c r="K463" s="10">
        <v>0.84099999999999997</v>
      </c>
      <c r="L463" s="10">
        <v>0.16200000000000001</v>
      </c>
      <c r="M463" s="10">
        <v>0.29599999999999999</v>
      </c>
      <c r="N463" s="10">
        <v>0.72</v>
      </c>
      <c r="O463" s="9">
        <v>10090.77</v>
      </c>
      <c r="P463" s="9">
        <v>516</v>
      </c>
      <c r="Q463" s="9">
        <v>62</v>
      </c>
      <c r="R463" s="9">
        <v>1462</v>
      </c>
      <c r="S463" s="11">
        <v>11068</v>
      </c>
      <c r="T463" s="9" t="s">
        <v>181</v>
      </c>
      <c r="U463" s="9" t="s">
        <v>182</v>
      </c>
      <c r="V463" s="11">
        <v>7417</v>
      </c>
      <c r="W463" s="11">
        <v>70967</v>
      </c>
      <c r="X463" s="11">
        <v>79947</v>
      </c>
      <c r="Y463" s="11">
        <v>67113</v>
      </c>
      <c r="Z463" s="11">
        <v>59760</v>
      </c>
      <c r="AA463" s="11">
        <v>7889</v>
      </c>
      <c r="AB463" s="11">
        <v>13806</v>
      </c>
      <c r="AC463" s="9" t="s">
        <v>83</v>
      </c>
      <c r="AD463" s="10">
        <v>0.315</v>
      </c>
      <c r="AE463" s="10">
        <v>0.48</v>
      </c>
      <c r="AF463" s="10">
        <v>0.41399999999999998</v>
      </c>
      <c r="AG463" s="9">
        <v>609.66999999999996</v>
      </c>
      <c r="AH463" s="9">
        <v>781.67</v>
      </c>
      <c r="AI463" s="9">
        <v>16.55</v>
      </c>
      <c r="AJ463" s="9">
        <v>12.909000000000001</v>
      </c>
      <c r="AK463" s="9">
        <v>0.77995999999999999</v>
      </c>
      <c r="AL463" s="10">
        <v>2.5000000000000001E-2</v>
      </c>
      <c r="AM463" s="10">
        <v>0.52300000000000002</v>
      </c>
      <c r="AN463" s="10">
        <v>5.1999999999999998E-2</v>
      </c>
      <c r="AO463" s="10">
        <v>0.25800000000000001</v>
      </c>
      <c r="AP463" s="10">
        <v>0.26300000000000001</v>
      </c>
      <c r="AQ463" s="9">
        <v>11754</v>
      </c>
      <c r="AR463" s="9">
        <v>0.752</v>
      </c>
      <c r="AS463" s="10">
        <v>5.0000000000000001E-3</v>
      </c>
      <c r="AT463" s="10">
        <v>0.13400000000000001</v>
      </c>
      <c r="AU463" s="16">
        <v>0.57077625570776258</v>
      </c>
      <c r="AV463" s="1" t="str">
        <f t="shared" si="7"/>
        <v>yes</v>
      </c>
    </row>
    <row r="464" spans="1:48" ht="14.25" customHeight="1">
      <c r="A464" s="7">
        <v>283</v>
      </c>
      <c r="B464" s="8" t="s">
        <v>699</v>
      </c>
      <c r="C464" s="8" t="s">
        <v>199</v>
      </c>
      <c r="D464" s="9" t="s">
        <v>50</v>
      </c>
      <c r="E464" s="9" t="s">
        <v>151</v>
      </c>
      <c r="F464" s="9" t="s">
        <v>359</v>
      </c>
      <c r="G464" s="9" t="s">
        <v>55</v>
      </c>
      <c r="H464" s="10">
        <v>0.14699999999999999</v>
      </c>
      <c r="I464" s="10">
        <v>0.115</v>
      </c>
      <c r="J464" s="10">
        <v>0.02</v>
      </c>
      <c r="K464" s="10">
        <v>0.873</v>
      </c>
      <c r="L464" s="10">
        <v>0</v>
      </c>
      <c r="M464" s="10">
        <v>0.90900000000000003</v>
      </c>
      <c r="N464" s="10">
        <v>0.34</v>
      </c>
      <c r="O464" s="9">
        <v>42449.61</v>
      </c>
      <c r="P464" s="9">
        <v>3548</v>
      </c>
      <c r="Q464" s="9" t="s">
        <v>55</v>
      </c>
      <c r="R464" s="9">
        <v>11565</v>
      </c>
      <c r="S464" s="11" t="s">
        <v>55</v>
      </c>
      <c r="T464" s="9" t="s">
        <v>55</v>
      </c>
      <c r="U464" s="9" t="s">
        <v>55</v>
      </c>
      <c r="V464" s="11" t="s">
        <v>55</v>
      </c>
      <c r="W464" s="11">
        <v>72374</v>
      </c>
      <c r="X464" s="11">
        <v>74781</v>
      </c>
      <c r="Y464" s="11">
        <v>58698</v>
      </c>
      <c r="Z464" s="11">
        <v>54171</v>
      </c>
      <c r="AA464" s="11">
        <v>10720</v>
      </c>
      <c r="AB464" s="11">
        <v>10720</v>
      </c>
      <c r="AC464" s="9" t="s">
        <v>55</v>
      </c>
      <c r="AD464" s="10">
        <v>0.108</v>
      </c>
      <c r="AE464" s="10">
        <v>0.82</v>
      </c>
      <c r="AF464" s="10">
        <v>0.56699999999999995</v>
      </c>
      <c r="AG464" s="9">
        <v>1176.67</v>
      </c>
      <c r="AH464" s="9">
        <v>316</v>
      </c>
      <c r="AI464" s="9">
        <v>36.08</v>
      </c>
      <c r="AJ464" s="9">
        <v>134.334</v>
      </c>
      <c r="AK464" s="9">
        <v>3.72363</v>
      </c>
      <c r="AL464" s="10" t="s">
        <v>55</v>
      </c>
      <c r="AM464" s="10" t="s">
        <v>55</v>
      </c>
      <c r="AN464" s="10">
        <v>1E-3</v>
      </c>
      <c r="AO464" s="10">
        <v>0.53600000000000003</v>
      </c>
      <c r="AP464" s="10">
        <v>0.61099999999999999</v>
      </c>
      <c r="AQ464" s="9">
        <v>42452</v>
      </c>
      <c r="AR464" s="9" t="s">
        <v>55</v>
      </c>
      <c r="AS464" s="10">
        <v>7.4999999999999997E-2</v>
      </c>
      <c r="AT464" s="10">
        <v>3.9E-2</v>
      </c>
      <c r="AU464" s="16" t="s">
        <v>2055</v>
      </c>
      <c r="AV464" s="1" t="str">
        <f t="shared" si="7"/>
        <v>no</v>
      </c>
    </row>
    <row r="465" spans="1:48" ht="14.25" customHeight="1">
      <c r="A465" s="7">
        <v>43</v>
      </c>
      <c r="B465" s="8" t="s">
        <v>202</v>
      </c>
      <c r="C465" s="8" t="s">
        <v>199</v>
      </c>
      <c r="D465" s="9" t="s">
        <v>50</v>
      </c>
      <c r="E465" s="9" t="s">
        <v>59</v>
      </c>
      <c r="F465" s="9" t="s">
        <v>203</v>
      </c>
      <c r="G465" s="9">
        <v>955</v>
      </c>
      <c r="H465" s="10">
        <v>0.60499999999999998</v>
      </c>
      <c r="I465" s="10">
        <v>0.57599999999999996</v>
      </c>
      <c r="J465" s="10">
        <v>0.438</v>
      </c>
      <c r="K465" s="10">
        <v>0.77600000000000002</v>
      </c>
      <c r="L465" s="10">
        <v>0.14399999999999999</v>
      </c>
      <c r="M465" s="10">
        <v>0.43099999999999999</v>
      </c>
      <c r="N465" s="10">
        <v>0.76</v>
      </c>
      <c r="O465" s="9">
        <v>7345.89</v>
      </c>
      <c r="P465" s="9">
        <v>476</v>
      </c>
      <c r="Q465" s="9" t="s">
        <v>55</v>
      </c>
      <c r="R465" s="9">
        <v>1314</v>
      </c>
      <c r="S465" s="9" t="s">
        <v>55</v>
      </c>
      <c r="T465" s="9" t="s">
        <v>55</v>
      </c>
      <c r="U465" s="9" t="s">
        <v>55</v>
      </c>
      <c r="V465" s="9" t="s">
        <v>55</v>
      </c>
      <c r="W465" s="11">
        <v>86985</v>
      </c>
      <c r="X465" s="11">
        <v>88182</v>
      </c>
      <c r="Y465" s="11">
        <v>83160</v>
      </c>
      <c r="Z465" s="11">
        <v>77760</v>
      </c>
      <c r="AA465" s="11">
        <v>30384</v>
      </c>
      <c r="AB465" s="11">
        <v>30384</v>
      </c>
      <c r="AC465" s="9" t="s">
        <v>55</v>
      </c>
      <c r="AD465" s="10">
        <v>0.48399999999999999</v>
      </c>
      <c r="AE465" s="10">
        <v>0.48</v>
      </c>
      <c r="AF465" s="10">
        <v>0.56399999999999995</v>
      </c>
      <c r="AG465" s="9">
        <v>390.33</v>
      </c>
      <c r="AH465" s="9">
        <v>422.33</v>
      </c>
      <c r="AI465" s="9">
        <v>18.82</v>
      </c>
      <c r="AJ465" s="9">
        <v>17.393999999999998</v>
      </c>
      <c r="AK465" s="9">
        <v>0.92423</v>
      </c>
      <c r="AL465" s="9" t="s">
        <v>55</v>
      </c>
      <c r="AM465" s="9" t="s">
        <v>55</v>
      </c>
      <c r="AN465" s="10">
        <v>2.8000000000000001E-2</v>
      </c>
      <c r="AO465" s="10">
        <v>0.52900000000000003</v>
      </c>
      <c r="AP465" s="10">
        <v>0.61099999999999999</v>
      </c>
      <c r="AQ465" s="9">
        <v>8541</v>
      </c>
      <c r="AR465" s="9">
        <v>0.54900000000000004</v>
      </c>
      <c r="AS465" s="10">
        <v>8.2000000000000003E-2</v>
      </c>
      <c r="AT465" s="10">
        <v>0.12</v>
      </c>
      <c r="AU465" s="16">
        <v>0.64557779212395094</v>
      </c>
      <c r="AV465" s="1" t="str">
        <f t="shared" si="7"/>
        <v>yes</v>
      </c>
    </row>
    <row r="466" spans="1:48" ht="14.25" customHeight="1">
      <c r="A466" s="7">
        <v>44</v>
      </c>
      <c r="B466" s="8" t="s">
        <v>204</v>
      </c>
      <c r="C466" s="8" t="s">
        <v>199</v>
      </c>
      <c r="D466" s="9" t="s">
        <v>50</v>
      </c>
      <c r="E466" s="9" t="s">
        <v>59</v>
      </c>
      <c r="F466" s="9" t="s">
        <v>205</v>
      </c>
      <c r="G466" s="9">
        <v>1100</v>
      </c>
      <c r="H466" s="10">
        <v>0.65900000000000003</v>
      </c>
      <c r="I466" s="10">
        <v>0.65500000000000003</v>
      </c>
      <c r="J466" s="10">
        <v>0.59899999999999998</v>
      </c>
      <c r="K466" s="10">
        <v>0.68100000000000005</v>
      </c>
      <c r="L466" s="10">
        <v>4.8000000000000001E-2</v>
      </c>
      <c r="M466" s="10">
        <v>0.307</v>
      </c>
      <c r="N466" s="10">
        <v>0.84</v>
      </c>
      <c r="O466" s="9">
        <v>3846.97</v>
      </c>
      <c r="P466" s="9">
        <v>568</v>
      </c>
      <c r="Q466" s="9">
        <v>39</v>
      </c>
      <c r="R466" s="9">
        <v>766</v>
      </c>
      <c r="S466" s="9" t="s">
        <v>55</v>
      </c>
      <c r="T466" s="9" t="s">
        <v>55</v>
      </c>
      <c r="U466" s="9" t="s">
        <v>55</v>
      </c>
      <c r="V466" s="9" t="s">
        <v>55</v>
      </c>
      <c r="W466" s="11">
        <v>96499</v>
      </c>
      <c r="X466" s="11">
        <v>113499</v>
      </c>
      <c r="Y466" s="11">
        <v>91440</v>
      </c>
      <c r="Z466" s="11">
        <v>75033</v>
      </c>
      <c r="AA466" s="11">
        <v>38430</v>
      </c>
      <c r="AB466" s="11">
        <v>38430</v>
      </c>
      <c r="AC466" s="9" t="s">
        <v>55</v>
      </c>
      <c r="AD466" s="10">
        <v>0.61299999999999999</v>
      </c>
      <c r="AE466" s="10">
        <v>0.27</v>
      </c>
      <c r="AF466" s="10">
        <v>0.23899999999999999</v>
      </c>
      <c r="AG466" s="9">
        <v>182</v>
      </c>
      <c r="AH466" s="9">
        <v>322</v>
      </c>
      <c r="AI466" s="9">
        <v>21.14</v>
      </c>
      <c r="AJ466" s="9">
        <v>11.946999999999999</v>
      </c>
      <c r="AK466" s="9">
        <v>0.56521999999999994</v>
      </c>
      <c r="AL466" s="9" t="s">
        <v>55</v>
      </c>
      <c r="AM466" s="9" t="s">
        <v>55</v>
      </c>
      <c r="AN466" s="10">
        <v>0.109</v>
      </c>
      <c r="AO466" s="10">
        <v>0.39</v>
      </c>
      <c r="AP466" s="10">
        <v>0.61099999999999999</v>
      </c>
      <c r="AQ466" s="9">
        <v>4126</v>
      </c>
      <c r="AR466" s="9">
        <v>0.35799999999999998</v>
      </c>
      <c r="AS466" s="10">
        <v>0.221</v>
      </c>
      <c r="AT466" s="10">
        <v>4.5999999999999999E-2</v>
      </c>
      <c r="AU466" s="16">
        <v>0.7363770250368189</v>
      </c>
      <c r="AV466" s="1" t="str">
        <f t="shared" si="7"/>
        <v>no</v>
      </c>
    </row>
    <row r="467" spans="1:48" ht="14.25" customHeight="1">
      <c r="A467" s="7">
        <v>45</v>
      </c>
      <c r="B467" s="8" t="s">
        <v>206</v>
      </c>
      <c r="C467" s="8" t="s">
        <v>199</v>
      </c>
      <c r="D467" s="9" t="s">
        <v>50</v>
      </c>
      <c r="E467" s="9" t="s">
        <v>51</v>
      </c>
      <c r="F467" s="9" t="s">
        <v>128</v>
      </c>
      <c r="G467" s="9">
        <v>1235</v>
      </c>
      <c r="H467" s="10">
        <v>0.75800000000000001</v>
      </c>
      <c r="I467" s="10">
        <v>0.71899999999999997</v>
      </c>
      <c r="J467" s="10">
        <v>0.40200000000000002</v>
      </c>
      <c r="K467" s="10">
        <v>0.95699999999999996</v>
      </c>
      <c r="L467" s="10">
        <v>3.5999999999999997E-2</v>
      </c>
      <c r="M467" s="10">
        <v>0.14699999999999999</v>
      </c>
      <c r="N467" s="10">
        <v>0.93</v>
      </c>
      <c r="O467" s="9">
        <v>20360.54</v>
      </c>
      <c r="P467" s="9">
        <v>443</v>
      </c>
      <c r="Q467" s="9" t="s">
        <v>55</v>
      </c>
      <c r="R467" s="9">
        <v>5248</v>
      </c>
      <c r="S467" s="11">
        <v>13428</v>
      </c>
      <c r="T467" s="9" t="s">
        <v>207</v>
      </c>
      <c r="U467" s="9" t="s">
        <v>208</v>
      </c>
      <c r="V467" s="11">
        <v>9298</v>
      </c>
      <c r="W467" s="11">
        <v>88329</v>
      </c>
      <c r="X467" s="11">
        <v>97119</v>
      </c>
      <c r="Y467" s="11">
        <v>81909</v>
      </c>
      <c r="Z467" s="11">
        <v>74070</v>
      </c>
      <c r="AA467" s="11">
        <v>9001</v>
      </c>
      <c r="AB467" s="11">
        <v>20161</v>
      </c>
      <c r="AC467" s="9" t="s">
        <v>209</v>
      </c>
      <c r="AD467" s="10">
        <v>0.71499999999999997</v>
      </c>
      <c r="AE467" s="10">
        <v>0.13</v>
      </c>
      <c r="AF467" s="10">
        <v>0.19400000000000001</v>
      </c>
      <c r="AG467" s="9">
        <v>951.33</v>
      </c>
      <c r="AH467" s="9">
        <v>1262.33</v>
      </c>
      <c r="AI467" s="9">
        <v>21.4</v>
      </c>
      <c r="AJ467" s="9">
        <v>16.129000000000001</v>
      </c>
      <c r="AK467" s="9">
        <v>0.75363000000000002</v>
      </c>
      <c r="AL467" s="10">
        <v>7.0000000000000001E-3</v>
      </c>
      <c r="AM467" s="10">
        <v>0.50800000000000001</v>
      </c>
      <c r="AN467" s="10">
        <v>2.3E-2</v>
      </c>
      <c r="AO467" s="10">
        <v>0.35599999999999998</v>
      </c>
      <c r="AP467" s="10">
        <v>0.61099999999999999</v>
      </c>
      <c r="AQ467" s="9">
        <v>20944</v>
      </c>
      <c r="AR467" s="9">
        <v>0.47399999999999998</v>
      </c>
      <c r="AS467" s="10">
        <v>0.255</v>
      </c>
      <c r="AT467" s="10">
        <v>4.2000000000000003E-2</v>
      </c>
      <c r="AU467" s="16">
        <v>0.67842605156037994</v>
      </c>
      <c r="AV467" s="1" t="str">
        <f t="shared" si="7"/>
        <v>yes</v>
      </c>
    </row>
    <row r="468" spans="1:48" ht="14.25" customHeight="1">
      <c r="A468" s="7">
        <v>49</v>
      </c>
      <c r="B468" s="8" t="s">
        <v>223</v>
      </c>
      <c r="C468" s="8" t="s">
        <v>199</v>
      </c>
      <c r="D468" s="9" t="s">
        <v>50</v>
      </c>
      <c r="E468" s="9" t="s">
        <v>51</v>
      </c>
      <c r="F468" s="9" t="s">
        <v>128</v>
      </c>
      <c r="G468" s="9">
        <v>1060</v>
      </c>
      <c r="H468" s="10">
        <v>0.629</v>
      </c>
      <c r="I468" s="10">
        <v>0.435</v>
      </c>
      <c r="J468" s="10">
        <v>0.14699999999999999</v>
      </c>
      <c r="K468" s="10">
        <v>0.93400000000000005</v>
      </c>
      <c r="L468" s="10">
        <v>0.115</v>
      </c>
      <c r="M468" s="10">
        <v>0.48499999999999999</v>
      </c>
      <c r="N468" s="10">
        <v>0.89</v>
      </c>
      <c r="O468" s="9">
        <v>21614.21</v>
      </c>
      <c r="P468" s="9">
        <v>425</v>
      </c>
      <c r="Q468" s="9" t="s">
        <v>55</v>
      </c>
      <c r="R468" s="9">
        <v>4229</v>
      </c>
      <c r="S468" s="11">
        <v>9894</v>
      </c>
      <c r="T468" s="9" t="s">
        <v>224</v>
      </c>
      <c r="U468" s="9" t="s">
        <v>225</v>
      </c>
      <c r="V468" s="11">
        <v>6822</v>
      </c>
      <c r="W468" s="11">
        <v>89665</v>
      </c>
      <c r="X468" s="11">
        <v>99918</v>
      </c>
      <c r="Y468" s="11">
        <v>83115</v>
      </c>
      <c r="Z468" s="11">
        <v>75060</v>
      </c>
      <c r="AA468" s="11">
        <v>7016</v>
      </c>
      <c r="AB468" s="11">
        <v>18176</v>
      </c>
      <c r="AC468" s="9" t="s">
        <v>226</v>
      </c>
      <c r="AD468" s="10">
        <v>0.60599999999999998</v>
      </c>
      <c r="AE468" s="10">
        <v>0.43</v>
      </c>
      <c r="AF468" s="10">
        <v>0.46200000000000002</v>
      </c>
      <c r="AG468" s="9">
        <v>790.33</v>
      </c>
      <c r="AH468" s="9">
        <v>1004.33</v>
      </c>
      <c r="AI468" s="9">
        <v>27.35</v>
      </c>
      <c r="AJ468" s="9">
        <v>21.521000000000001</v>
      </c>
      <c r="AK468" s="9">
        <v>0.78691999999999995</v>
      </c>
      <c r="AL468" s="10">
        <v>5.0000000000000001E-3</v>
      </c>
      <c r="AM468" s="10">
        <v>0.48199999999999998</v>
      </c>
      <c r="AN468" s="10">
        <v>5.7000000000000002E-2</v>
      </c>
      <c r="AO468" s="10">
        <v>0.70199999999999996</v>
      </c>
      <c r="AP468" s="10">
        <v>0.61099999999999999</v>
      </c>
      <c r="AQ468" s="9">
        <v>23717</v>
      </c>
      <c r="AR468" s="9">
        <v>0.59399999999999997</v>
      </c>
      <c r="AS468" s="9" t="s">
        <v>227</v>
      </c>
      <c r="AT468" s="10">
        <v>2.1999999999999999E-2</v>
      </c>
      <c r="AU468" s="16">
        <v>0.62735257214554574</v>
      </c>
      <c r="AV468" s="1" t="str">
        <f t="shared" si="7"/>
        <v>yes</v>
      </c>
    </row>
    <row r="469" spans="1:48" ht="14.25" customHeight="1">
      <c r="A469" s="7">
        <v>46</v>
      </c>
      <c r="B469" s="8" t="s">
        <v>210</v>
      </c>
      <c r="C469" s="8" t="s">
        <v>199</v>
      </c>
      <c r="D469" s="9" t="s">
        <v>50</v>
      </c>
      <c r="E469" s="9" t="s">
        <v>51</v>
      </c>
      <c r="F469" s="9" t="s">
        <v>171</v>
      </c>
      <c r="G469" s="9" t="s">
        <v>55</v>
      </c>
      <c r="H469" s="10">
        <v>0.38800000000000001</v>
      </c>
      <c r="I469" s="10">
        <v>0.29099999999999998</v>
      </c>
      <c r="J469" s="10">
        <v>0.13100000000000001</v>
      </c>
      <c r="K469" s="10">
        <v>0.879</v>
      </c>
      <c r="L469" s="10">
        <v>0.1</v>
      </c>
      <c r="M469" s="10">
        <v>0.41199999999999998</v>
      </c>
      <c r="N469" s="10">
        <v>0.76</v>
      </c>
      <c r="O469" s="9">
        <v>8555.89</v>
      </c>
      <c r="P469" s="9">
        <v>296</v>
      </c>
      <c r="Q469" s="9" t="s">
        <v>55</v>
      </c>
      <c r="R469" s="9">
        <v>1615</v>
      </c>
      <c r="S469" s="11">
        <v>9745</v>
      </c>
      <c r="T469" s="9" t="s">
        <v>211</v>
      </c>
      <c r="U469" s="9" t="s">
        <v>212</v>
      </c>
      <c r="V469" s="11">
        <v>6156</v>
      </c>
      <c r="W469" s="11">
        <v>86536</v>
      </c>
      <c r="X469" s="11">
        <v>98280</v>
      </c>
      <c r="Y469" s="11">
        <v>80622</v>
      </c>
      <c r="Z469" s="11">
        <v>72648</v>
      </c>
      <c r="AA469" s="11">
        <v>6811</v>
      </c>
      <c r="AB469" s="11">
        <v>17971</v>
      </c>
      <c r="AC469" s="9" t="s">
        <v>195</v>
      </c>
      <c r="AD469" s="10">
        <v>0.39400000000000002</v>
      </c>
      <c r="AE469" s="10">
        <v>0.66</v>
      </c>
      <c r="AF469" s="10">
        <v>0.61199999999999999</v>
      </c>
      <c r="AG469" s="9">
        <v>327.67</v>
      </c>
      <c r="AH469" s="9">
        <v>475.67</v>
      </c>
      <c r="AI469" s="9">
        <v>26.11</v>
      </c>
      <c r="AJ469" s="9">
        <v>17.986999999999998</v>
      </c>
      <c r="AK469" s="9">
        <v>0.68886000000000003</v>
      </c>
      <c r="AL469" s="10">
        <v>2E-3</v>
      </c>
      <c r="AM469" s="10">
        <v>0.39900000000000002</v>
      </c>
      <c r="AN469" s="10">
        <v>3.9E-2</v>
      </c>
      <c r="AO469" s="10">
        <v>0.69399999999999995</v>
      </c>
      <c r="AP469" s="10">
        <v>0.61099999999999999</v>
      </c>
      <c r="AQ469" s="9">
        <v>9228</v>
      </c>
      <c r="AR469" s="9">
        <v>0.79700000000000004</v>
      </c>
      <c r="AS469" s="10" t="s">
        <v>213</v>
      </c>
      <c r="AT469" s="10" t="s">
        <v>214</v>
      </c>
      <c r="AU469" s="16">
        <v>0.55648302726766841</v>
      </c>
      <c r="AV469" s="1" t="str">
        <f t="shared" si="7"/>
        <v>yes</v>
      </c>
    </row>
    <row r="470" spans="1:48" ht="14.25" customHeight="1">
      <c r="A470" s="7">
        <v>50</v>
      </c>
      <c r="B470" s="8" t="s">
        <v>228</v>
      </c>
      <c r="C470" s="8" t="s">
        <v>199</v>
      </c>
      <c r="D470" s="9" t="s">
        <v>50</v>
      </c>
      <c r="E470" s="9" t="s">
        <v>51</v>
      </c>
      <c r="F470" s="9" t="s">
        <v>128</v>
      </c>
      <c r="G470" s="9">
        <v>1000</v>
      </c>
      <c r="H470" s="10">
        <v>0.63700000000000001</v>
      </c>
      <c r="I470" s="10">
        <v>0.54900000000000004</v>
      </c>
      <c r="J470" s="10">
        <v>0.22700000000000001</v>
      </c>
      <c r="K470" s="10">
        <v>0.93700000000000006</v>
      </c>
      <c r="L470" s="10">
        <v>7.3999999999999996E-2</v>
      </c>
      <c r="M470" s="10">
        <v>0.41399999999999998</v>
      </c>
      <c r="N470" s="10">
        <v>0.84</v>
      </c>
      <c r="O470" s="9">
        <v>16303.53</v>
      </c>
      <c r="P470" s="9">
        <v>349</v>
      </c>
      <c r="Q470" s="9" t="s">
        <v>55</v>
      </c>
      <c r="R470" s="9">
        <v>3627</v>
      </c>
      <c r="S470" s="11">
        <v>10567</v>
      </c>
      <c r="T470" s="9" t="s">
        <v>229</v>
      </c>
      <c r="U470" s="9" t="s">
        <v>230</v>
      </c>
      <c r="V470" s="11">
        <v>6706</v>
      </c>
      <c r="W470" s="11">
        <v>85083</v>
      </c>
      <c r="X470" s="11">
        <v>92394</v>
      </c>
      <c r="Y470" s="11">
        <v>75546</v>
      </c>
      <c r="Z470" s="11">
        <v>69570</v>
      </c>
      <c r="AA470" s="11">
        <v>7022</v>
      </c>
      <c r="AB470" s="11">
        <v>18182</v>
      </c>
      <c r="AC470" s="9" t="s">
        <v>54</v>
      </c>
      <c r="AD470" s="10">
        <v>0.56899999999999995</v>
      </c>
      <c r="AE470" s="10">
        <v>0.45</v>
      </c>
      <c r="AF470" s="10">
        <v>0.435</v>
      </c>
      <c r="AG470" s="9">
        <v>663.67</v>
      </c>
      <c r="AH470" s="9">
        <v>851.33</v>
      </c>
      <c r="AI470" s="9">
        <v>24.57</v>
      </c>
      <c r="AJ470" s="9">
        <v>19.151</v>
      </c>
      <c r="AK470" s="9">
        <v>0.77956000000000003</v>
      </c>
      <c r="AL470" s="10">
        <v>6.0000000000000001E-3</v>
      </c>
      <c r="AM470" s="10">
        <v>0.46500000000000002</v>
      </c>
      <c r="AN470" s="10">
        <v>4.4999999999999998E-2</v>
      </c>
      <c r="AO470" s="10">
        <v>0.41899999999999998</v>
      </c>
      <c r="AP470" s="10">
        <v>0.61099999999999999</v>
      </c>
      <c r="AQ470" s="9">
        <v>17220</v>
      </c>
      <c r="AR470" s="9">
        <v>0.52100000000000002</v>
      </c>
      <c r="AS470" s="10">
        <v>0.192</v>
      </c>
      <c r="AT470" s="10">
        <v>6.8000000000000005E-2</v>
      </c>
      <c r="AU470" s="16">
        <v>0.65746219592373434</v>
      </c>
      <c r="AV470" s="1" t="str">
        <f t="shared" si="7"/>
        <v>yes</v>
      </c>
    </row>
    <row r="471" spans="1:48" ht="14.25" customHeight="1">
      <c r="A471" s="7">
        <v>51</v>
      </c>
      <c r="B471" s="8" t="s">
        <v>231</v>
      </c>
      <c r="C471" s="8" t="s">
        <v>199</v>
      </c>
      <c r="D471" s="9" t="s">
        <v>50</v>
      </c>
      <c r="E471" s="9" t="s">
        <v>51</v>
      </c>
      <c r="F471" s="9" t="s">
        <v>136</v>
      </c>
      <c r="G471" s="9" t="s">
        <v>55</v>
      </c>
      <c r="H471" s="10">
        <v>0.34699999999999998</v>
      </c>
      <c r="I471" s="10">
        <v>0.22</v>
      </c>
      <c r="J471" s="10">
        <v>6.2E-2</v>
      </c>
      <c r="K471" s="10">
        <v>0.86199999999999999</v>
      </c>
      <c r="L471" s="10">
        <v>0.27300000000000002</v>
      </c>
      <c r="M471" s="10">
        <v>0.69099999999999995</v>
      </c>
      <c r="N471" s="10">
        <v>0.82</v>
      </c>
      <c r="O471" s="9">
        <v>11964.21</v>
      </c>
      <c r="P471" s="9">
        <v>771</v>
      </c>
      <c r="Q471" s="9" t="s">
        <v>55</v>
      </c>
      <c r="R471" s="9">
        <v>2601</v>
      </c>
      <c r="S471" s="11">
        <v>9966</v>
      </c>
      <c r="T471" s="9" t="s">
        <v>232</v>
      </c>
      <c r="U471" s="9" t="s">
        <v>233</v>
      </c>
      <c r="V471" s="11">
        <v>6217</v>
      </c>
      <c r="W471" s="11">
        <v>90415</v>
      </c>
      <c r="X471" s="11">
        <v>96840</v>
      </c>
      <c r="Y471" s="11">
        <v>85509</v>
      </c>
      <c r="Z471" s="11">
        <v>75231</v>
      </c>
      <c r="AA471" s="11">
        <v>6213</v>
      </c>
      <c r="AB471" s="11">
        <v>17373</v>
      </c>
      <c r="AC471" s="9" t="s">
        <v>234</v>
      </c>
      <c r="AD471" s="10">
        <v>0.35</v>
      </c>
      <c r="AE471" s="10">
        <v>0.72</v>
      </c>
      <c r="AF471" s="10">
        <v>0.60499999999999998</v>
      </c>
      <c r="AG471" s="9">
        <v>487.33</v>
      </c>
      <c r="AH471" s="9">
        <v>526.66999999999996</v>
      </c>
      <c r="AI471" s="9">
        <v>24.55</v>
      </c>
      <c r="AJ471" s="9">
        <v>22.716999999999999</v>
      </c>
      <c r="AK471" s="9">
        <v>0.92532000000000003</v>
      </c>
      <c r="AL471" s="10">
        <v>0</v>
      </c>
      <c r="AM471" s="10">
        <v>0.39400000000000002</v>
      </c>
      <c r="AN471" s="10">
        <v>3.4000000000000002E-2</v>
      </c>
      <c r="AO471" s="10">
        <v>0.82199999999999995</v>
      </c>
      <c r="AP471" s="10">
        <v>0.61099999999999999</v>
      </c>
      <c r="AQ471" s="9">
        <v>14635</v>
      </c>
      <c r="AR471" s="9">
        <v>1.1339999999999999</v>
      </c>
      <c r="AS471" s="9" t="s">
        <v>235</v>
      </c>
      <c r="AT471" s="9" t="s">
        <v>75</v>
      </c>
      <c r="AU471" s="16">
        <v>0.4686035613870666</v>
      </c>
      <c r="AV471" s="1" t="str">
        <f t="shared" si="7"/>
        <v>yes</v>
      </c>
    </row>
    <row r="472" spans="1:48" ht="14.25" customHeight="1">
      <c r="A472" s="7">
        <v>54</v>
      </c>
      <c r="B472" s="8" t="s">
        <v>245</v>
      </c>
      <c r="C472" s="8" t="s">
        <v>199</v>
      </c>
      <c r="D472" s="9" t="s">
        <v>50</v>
      </c>
      <c r="E472" s="9" t="s">
        <v>51</v>
      </c>
      <c r="F472" s="9" t="s">
        <v>128</v>
      </c>
      <c r="G472" s="9" t="s">
        <v>55</v>
      </c>
      <c r="H472" s="10">
        <v>0.45100000000000001</v>
      </c>
      <c r="I472" s="10">
        <v>0.33700000000000002</v>
      </c>
      <c r="J472" s="10">
        <v>0.128</v>
      </c>
      <c r="K472" s="10">
        <v>0.84099999999999997</v>
      </c>
      <c r="L472" s="10">
        <v>0.14699999999999999</v>
      </c>
      <c r="M472" s="10">
        <v>0.58199999999999996</v>
      </c>
      <c r="N472" s="10">
        <v>0.8</v>
      </c>
      <c r="O472" s="9">
        <v>13568.97</v>
      </c>
      <c r="P472" s="9">
        <v>1046</v>
      </c>
      <c r="Q472" s="9">
        <v>15</v>
      </c>
      <c r="R472" s="9">
        <v>3113</v>
      </c>
      <c r="S472" s="11">
        <v>11783</v>
      </c>
      <c r="T472" s="9" t="s">
        <v>246</v>
      </c>
      <c r="U472" s="9" t="s">
        <v>247</v>
      </c>
      <c r="V472" s="11">
        <v>6755</v>
      </c>
      <c r="W472" s="11">
        <v>86895</v>
      </c>
      <c r="X472" s="11">
        <v>95589</v>
      </c>
      <c r="Y472" s="11">
        <v>82440</v>
      </c>
      <c r="Z472" s="11">
        <v>74898</v>
      </c>
      <c r="AA472" s="11">
        <v>6564</v>
      </c>
      <c r="AB472" s="11">
        <v>17724</v>
      </c>
      <c r="AC472" s="9" t="s">
        <v>248</v>
      </c>
      <c r="AD472" s="10">
        <v>0.434</v>
      </c>
      <c r="AE472" s="10">
        <v>0.55000000000000004</v>
      </c>
      <c r="AF472" s="10">
        <v>0.47499999999999998</v>
      </c>
      <c r="AG472" s="9">
        <v>511.67</v>
      </c>
      <c r="AH472" s="9">
        <v>869.67</v>
      </c>
      <c r="AI472" s="9">
        <v>26.52</v>
      </c>
      <c r="AJ472" s="9">
        <v>15.602</v>
      </c>
      <c r="AK472" s="9">
        <v>0.58835000000000004</v>
      </c>
      <c r="AL472" s="10">
        <v>8.0000000000000002E-3</v>
      </c>
      <c r="AM472" s="10">
        <v>0.40100000000000002</v>
      </c>
      <c r="AN472" s="10">
        <v>9.0999999999999998E-2</v>
      </c>
      <c r="AO472" s="10">
        <v>0.67200000000000004</v>
      </c>
      <c r="AP472" s="10">
        <v>0.61099999999999999</v>
      </c>
      <c r="AQ472" s="9">
        <v>15528</v>
      </c>
      <c r="AR472" s="9">
        <v>0.64200000000000002</v>
      </c>
      <c r="AS472" s="10" t="s">
        <v>249</v>
      </c>
      <c r="AT472" s="10">
        <v>1.7999999999999999E-2</v>
      </c>
      <c r="AU472" s="16">
        <v>0.60901339829476253</v>
      </c>
      <c r="AV472" s="1" t="str">
        <f t="shared" si="7"/>
        <v>yes</v>
      </c>
    </row>
    <row r="473" spans="1:48" ht="14.25" customHeight="1">
      <c r="A473" s="7">
        <v>55</v>
      </c>
      <c r="B473" s="8" t="s">
        <v>250</v>
      </c>
      <c r="C473" s="8" t="s">
        <v>199</v>
      </c>
      <c r="D473" s="9" t="s">
        <v>50</v>
      </c>
      <c r="E473" s="9" t="s">
        <v>51</v>
      </c>
      <c r="F473" s="9" t="s">
        <v>128</v>
      </c>
      <c r="G473" s="9">
        <v>1050</v>
      </c>
      <c r="H473" s="10">
        <v>0.67</v>
      </c>
      <c r="I473" s="10">
        <v>0.48899999999999999</v>
      </c>
      <c r="J473" s="10">
        <v>0.159</v>
      </c>
      <c r="K473" s="10">
        <v>0.86</v>
      </c>
      <c r="L473" s="10">
        <v>0.13600000000000001</v>
      </c>
      <c r="M473" s="10">
        <v>0.47</v>
      </c>
      <c r="N473" s="10">
        <v>0.89</v>
      </c>
      <c r="O473" s="9">
        <v>33411.440000000002</v>
      </c>
      <c r="P473" s="9">
        <v>1627</v>
      </c>
      <c r="Q473" s="9">
        <v>54</v>
      </c>
      <c r="R473" s="9">
        <v>7845</v>
      </c>
      <c r="S473" s="11">
        <v>9533</v>
      </c>
      <c r="T473" s="9" t="s">
        <v>251</v>
      </c>
      <c r="U473" s="9" t="s">
        <v>252</v>
      </c>
      <c r="V473" s="11">
        <v>6930</v>
      </c>
      <c r="W473" s="11">
        <v>88469</v>
      </c>
      <c r="X473" s="11">
        <v>95319</v>
      </c>
      <c r="Y473" s="11">
        <v>80370</v>
      </c>
      <c r="Z473" s="11">
        <v>75231</v>
      </c>
      <c r="AA473" s="11">
        <v>6452</v>
      </c>
      <c r="AB473" s="11">
        <v>17612</v>
      </c>
      <c r="AC473" s="9" t="s">
        <v>253</v>
      </c>
      <c r="AD473" s="10">
        <v>0.66</v>
      </c>
      <c r="AE473" s="10">
        <v>0.49</v>
      </c>
      <c r="AF473" s="10">
        <v>0.505</v>
      </c>
      <c r="AG473" s="9">
        <v>1392</v>
      </c>
      <c r="AH473" s="9">
        <v>1494.33</v>
      </c>
      <c r="AI473" s="9">
        <v>24</v>
      </c>
      <c r="AJ473" s="9">
        <v>22.359000000000002</v>
      </c>
      <c r="AK473" s="9">
        <v>0.93152000000000001</v>
      </c>
      <c r="AL473" s="10">
        <v>2E-3</v>
      </c>
      <c r="AM473" s="10">
        <v>0.50600000000000001</v>
      </c>
      <c r="AN473" s="10">
        <v>7.4999999999999997E-2</v>
      </c>
      <c r="AO473" s="10">
        <v>0.68400000000000005</v>
      </c>
      <c r="AP473" s="10">
        <v>0.61099999999999999</v>
      </c>
      <c r="AQ473" s="9">
        <v>37446</v>
      </c>
      <c r="AR473" s="9">
        <v>0.81399999999999995</v>
      </c>
      <c r="AS473" s="10" t="s">
        <v>254</v>
      </c>
      <c r="AT473" s="10">
        <v>0.01</v>
      </c>
      <c r="AU473" s="16">
        <v>0.55126791620727678</v>
      </c>
      <c r="AV473" s="1" t="str">
        <f t="shared" si="7"/>
        <v>no</v>
      </c>
    </row>
    <row r="474" spans="1:48" ht="14.25" customHeight="1">
      <c r="A474" s="7">
        <v>56</v>
      </c>
      <c r="B474" s="8" t="s">
        <v>255</v>
      </c>
      <c r="C474" s="8" t="s">
        <v>199</v>
      </c>
      <c r="D474" s="9" t="s">
        <v>50</v>
      </c>
      <c r="E474" s="9" t="s">
        <v>51</v>
      </c>
      <c r="F474" s="9" t="s">
        <v>128</v>
      </c>
      <c r="G474" s="9">
        <v>885</v>
      </c>
      <c r="H474" s="10">
        <v>0.45300000000000001</v>
      </c>
      <c r="I474" s="10">
        <v>0.27900000000000003</v>
      </c>
      <c r="J474" s="10">
        <v>6.8000000000000005E-2</v>
      </c>
      <c r="K474" s="10">
        <v>0.84699999999999998</v>
      </c>
      <c r="L474" s="10">
        <v>0.13100000000000001</v>
      </c>
      <c r="M474" s="10">
        <v>0.46899999999999997</v>
      </c>
      <c r="N474" s="10">
        <v>0.84</v>
      </c>
      <c r="O474" s="9">
        <v>24524.11</v>
      </c>
      <c r="P474" s="9">
        <v>910</v>
      </c>
      <c r="Q474" s="9">
        <v>7</v>
      </c>
      <c r="R474" s="9">
        <v>3814</v>
      </c>
      <c r="S474" s="11">
        <v>8446</v>
      </c>
      <c r="T474" s="9" t="s">
        <v>256</v>
      </c>
      <c r="U474" s="9" t="s">
        <v>138</v>
      </c>
      <c r="V474" s="11">
        <v>5380</v>
      </c>
      <c r="W474" s="11">
        <v>88584</v>
      </c>
      <c r="X474" s="11">
        <v>96669</v>
      </c>
      <c r="Y474" s="11">
        <v>80073</v>
      </c>
      <c r="Z474" s="11">
        <v>73899</v>
      </c>
      <c r="AA474" s="11">
        <v>6355</v>
      </c>
      <c r="AB474" s="11">
        <v>17515</v>
      </c>
      <c r="AC474" s="9" t="s">
        <v>174</v>
      </c>
      <c r="AD474" s="10">
        <v>0.45300000000000001</v>
      </c>
      <c r="AE474" s="10">
        <v>0.73</v>
      </c>
      <c r="AF474" s="10">
        <v>0.67700000000000005</v>
      </c>
      <c r="AG474" s="9">
        <v>892</v>
      </c>
      <c r="AH474" s="9">
        <v>889.33</v>
      </c>
      <c r="AI474" s="9">
        <v>27.49</v>
      </c>
      <c r="AJ474" s="9">
        <v>27.576000000000001</v>
      </c>
      <c r="AK474" s="9">
        <v>1.0029999999999999</v>
      </c>
      <c r="AL474" s="10">
        <v>8.0000000000000002E-3</v>
      </c>
      <c r="AM474" s="10">
        <v>0.42099999999999999</v>
      </c>
      <c r="AN474" s="10">
        <v>8.7999999999999995E-2</v>
      </c>
      <c r="AO474" s="10">
        <v>0.79600000000000004</v>
      </c>
      <c r="AP474" s="10">
        <v>0.61099999999999999</v>
      </c>
      <c r="AQ474" s="9">
        <v>27680</v>
      </c>
      <c r="AR474" s="9">
        <v>0.81399999999999995</v>
      </c>
      <c r="AS474" s="9" t="s">
        <v>257</v>
      </c>
      <c r="AT474" s="10">
        <v>0</v>
      </c>
      <c r="AU474" s="16">
        <v>0.55126791620727678</v>
      </c>
      <c r="AV474" s="1" t="str">
        <f t="shared" si="7"/>
        <v>yes</v>
      </c>
    </row>
    <row r="475" spans="1:48" ht="14.25" customHeight="1">
      <c r="A475" s="7">
        <v>57</v>
      </c>
      <c r="B475" s="8" t="s">
        <v>258</v>
      </c>
      <c r="C475" s="8" t="s">
        <v>199</v>
      </c>
      <c r="D475" s="9" t="s">
        <v>50</v>
      </c>
      <c r="E475" s="9" t="s">
        <v>51</v>
      </c>
      <c r="F475" s="9" t="s">
        <v>128</v>
      </c>
      <c r="G475" s="9">
        <v>900</v>
      </c>
      <c r="H475" s="10">
        <v>0.504</v>
      </c>
      <c r="I475" s="10">
        <v>0.372</v>
      </c>
      <c r="J475" s="10">
        <v>0.114</v>
      </c>
      <c r="K475" s="10">
        <v>0.89500000000000002</v>
      </c>
      <c r="L475" s="10">
        <v>0.186</v>
      </c>
      <c r="M475" s="10">
        <v>0.52900000000000003</v>
      </c>
      <c r="N475" s="10">
        <v>0.79</v>
      </c>
      <c r="O475" s="9">
        <v>36027.21</v>
      </c>
      <c r="P475" s="9">
        <v>1868</v>
      </c>
      <c r="Q475" s="9">
        <v>18</v>
      </c>
      <c r="R475" s="9">
        <v>7382</v>
      </c>
      <c r="S475" s="11">
        <v>9506</v>
      </c>
      <c r="T475" s="9" t="s">
        <v>259</v>
      </c>
      <c r="U475" s="9" t="s">
        <v>260</v>
      </c>
      <c r="V475" s="11">
        <v>5808</v>
      </c>
      <c r="W475" s="11">
        <v>85892</v>
      </c>
      <c r="X475" s="11">
        <v>90855</v>
      </c>
      <c r="Y475" s="11">
        <v>78345</v>
      </c>
      <c r="Z475" s="11">
        <v>72315</v>
      </c>
      <c r="AA475" s="11">
        <v>6569</v>
      </c>
      <c r="AB475" s="11">
        <v>17729</v>
      </c>
      <c r="AC475" s="9" t="s">
        <v>226</v>
      </c>
      <c r="AD475" s="10">
        <v>0.46800000000000003</v>
      </c>
      <c r="AE475" s="10">
        <v>0.62</v>
      </c>
      <c r="AF475" s="10">
        <v>0.53300000000000003</v>
      </c>
      <c r="AG475" s="9">
        <v>1313.67</v>
      </c>
      <c r="AH475" s="9">
        <v>1515.67</v>
      </c>
      <c r="AI475" s="9">
        <v>27.42</v>
      </c>
      <c r="AJ475" s="9">
        <v>23.77</v>
      </c>
      <c r="AK475" s="9">
        <v>0.86673</v>
      </c>
      <c r="AL475" s="10">
        <v>1.4999999999999999E-2</v>
      </c>
      <c r="AM475" s="10">
        <v>0.42499999999999999</v>
      </c>
      <c r="AN475" s="10">
        <v>9.1999999999999998E-2</v>
      </c>
      <c r="AO475" s="10">
        <v>0.61499999999999999</v>
      </c>
      <c r="AP475" s="10">
        <v>0.61099999999999999</v>
      </c>
      <c r="AQ475" s="9">
        <v>41548</v>
      </c>
      <c r="AR475" s="9">
        <v>0.66100000000000003</v>
      </c>
      <c r="AS475" s="10" t="s">
        <v>261</v>
      </c>
      <c r="AT475" s="10">
        <v>3.5999999999999997E-2</v>
      </c>
      <c r="AU475" s="16">
        <v>0.60204695966285371</v>
      </c>
      <c r="AV475" s="1" t="str">
        <f t="shared" si="7"/>
        <v>no</v>
      </c>
    </row>
    <row r="476" spans="1:48" ht="14.25" customHeight="1">
      <c r="A476" s="7">
        <v>58</v>
      </c>
      <c r="B476" s="8" t="s">
        <v>262</v>
      </c>
      <c r="C476" s="8" t="s">
        <v>199</v>
      </c>
      <c r="D476" s="9" t="s">
        <v>50</v>
      </c>
      <c r="E476" s="9" t="s">
        <v>51</v>
      </c>
      <c r="F476" s="9" t="s">
        <v>128</v>
      </c>
      <c r="G476" s="9">
        <v>947.5</v>
      </c>
      <c r="H476" s="10">
        <v>0.46</v>
      </c>
      <c r="I476" s="10">
        <v>0.29399999999999998</v>
      </c>
      <c r="J476" s="10">
        <v>6.6000000000000003E-2</v>
      </c>
      <c r="K476" s="10">
        <v>0.91500000000000004</v>
      </c>
      <c r="L476" s="10">
        <v>0.2</v>
      </c>
      <c r="M476" s="10">
        <v>0.52800000000000002</v>
      </c>
      <c r="N476" s="10">
        <v>0.8</v>
      </c>
      <c r="O476" s="9">
        <v>26324.85</v>
      </c>
      <c r="P476" s="9">
        <v>876</v>
      </c>
      <c r="Q476" s="9">
        <v>12</v>
      </c>
      <c r="R476" s="9">
        <v>5852</v>
      </c>
      <c r="S476" s="11">
        <v>9590</v>
      </c>
      <c r="T476" s="9" t="s">
        <v>263</v>
      </c>
      <c r="U476" s="9" t="s">
        <v>264</v>
      </c>
      <c r="V476" s="11">
        <v>6697</v>
      </c>
      <c r="W476" s="11">
        <v>84229</v>
      </c>
      <c r="X476" s="11">
        <v>88695</v>
      </c>
      <c r="Y476" s="11">
        <v>75519</v>
      </c>
      <c r="Z476" s="11">
        <v>70461</v>
      </c>
      <c r="AA476" s="11">
        <v>6872</v>
      </c>
      <c r="AB476" s="11">
        <v>18032</v>
      </c>
      <c r="AC476" s="9" t="s">
        <v>265</v>
      </c>
      <c r="AD476" s="10">
        <v>0.43099999999999999</v>
      </c>
      <c r="AE476" s="10">
        <v>0.56000000000000005</v>
      </c>
      <c r="AF476" s="10">
        <v>0.53</v>
      </c>
      <c r="AG476" s="9">
        <v>981</v>
      </c>
      <c r="AH476" s="9">
        <v>1267.67</v>
      </c>
      <c r="AI476" s="9">
        <v>26.83</v>
      </c>
      <c r="AJ476" s="9">
        <v>20.765999999999998</v>
      </c>
      <c r="AK476" s="9">
        <v>0.77385999999999999</v>
      </c>
      <c r="AL476" s="10">
        <v>3.0000000000000001E-3</v>
      </c>
      <c r="AM476" s="10">
        <v>0.45600000000000002</v>
      </c>
      <c r="AN476" s="10">
        <v>3.1E-2</v>
      </c>
      <c r="AO476" s="10">
        <v>0.60799999999999998</v>
      </c>
      <c r="AP476" s="10">
        <v>0.61099999999999999</v>
      </c>
      <c r="AQ476" s="9">
        <v>30284</v>
      </c>
      <c r="AR476" s="9">
        <v>0.61899999999999999</v>
      </c>
      <c r="AS476" s="10">
        <v>2E-3</v>
      </c>
      <c r="AT476" s="10">
        <v>2.9000000000000001E-2</v>
      </c>
      <c r="AU476" s="16">
        <v>0.61766522544780722</v>
      </c>
      <c r="AV476" s="1" t="str">
        <f t="shared" si="7"/>
        <v>no</v>
      </c>
    </row>
    <row r="477" spans="1:48" ht="14.25" customHeight="1">
      <c r="A477" s="7">
        <v>48</v>
      </c>
      <c r="B477" s="8" t="s">
        <v>218</v>
      </c>
      <c r="C477" s="8" t="s">
        <v>199</v>
      </c>
      <c r="D477" s="9" t="s">
        <v>50</v>
      </c>
      <c r="E477" s="9" t="s">
        <v>51</v>
      </c>
      <c r="F477" s="9" t="s">
        <v>128</v>
      </c>
      <c r="G477" s="9">
        <v>895</v>
      </c>
      <c r="H477" s="10">
        <v>0.52100000000000002</v>
      </c>
      <c r="I477" s="10">
        <v>0.379</v>
      </c>
      <c r="J477" s="10">
        <v>0.13500000000000001</v>
      </c>
      <c r="K477" s="10">
        <v>0.88700000000000001</v>
      </c>
      <c r="L477" s="10">
        <v>0.107</v>
      </c>
      <c r="M477" s="10">
        <v>0.48699999999999999</v>
      </c>
      <c r="N477" s="10">
        <v>0.87</v>
      </c>
      <c r="O477" s="9">
        <v>18090.009999999998</v>
      </c>
      <c r="P477" s="9">
        <v>628</v>
      </c>
      <c r="Q477" s="9">
        <v>10</v>
      </c>
      <c r="R477" s="9">
        <v>3385</v>
      </c>
      <c r="S477" s="11">
        <v>8452</v>
      </c>
      <c r="T477" s="9" t="s">
        <v>219</v>
      </c>
      <c r="U477" s="9" t="s">
        <v>220</v>
      </c>
      <c r="V477" s="11">
        <v>6163</v>
      </c>
      <c r="W477" s="11">
        <v>86110</v>
      </c>
      <c r="X477" s="11">
        <v>93780</v>
      </c>
      <c r="Y477" s="11">
        <v>77067</v>
      </c>
      <c r="Z477" s="11">
        <v>67554</v>
      </c>
      <c r="AA477" s="11">
        <v>6577</v>
      </c>
      <c r="AB477" s="11">
        <v>17737</v>
      </c>
      <c r="AC477" s="9" t="s">
        <v>221</v>
      </c>
      <c r="AD477" s="10">
        <v>0.51700000000000002</v>
      </c>
      <c r="AE477" s="10">
        <v>0.65</v>
      </c>
      <c r="AF477" s="10">
        <v>0.61599999999999999</v>
      </c>
      <c r="AG477" s="9">
        <v>617.33000000000004</v>
      </c>
      <c r="AH477" s="9">
        <v>896</v>
      </c>
      <c r="AI477" s="9">
        <v>29.3</v>
      </c>
      <c r="AJ477" s="9">
        <v>20.190000000000001</v>
      </c>
      <c r="AK477" s="9">
        <v>0.68898999999999999</v>
      </c>
      <c r="AL477" s="10">
        <v>2E-3</v>
      </c>
      <c r="AM477" s="10">
        <v>0.443</v>
      </c>
      <c r="AN477" s="10">
        <v>7.3999999999999996E-2</v>
      </c>
      <c r="AO477" s="10">
        <v>0.72099999999999997</v>
      </c>
      <c r="AP477" s="10">
        <v>0.61099999999999999</v>
      </c>
      <c r="AQ477" s="9">
        <v>20024</v>
      </c>
      <c r="AR477" s="9">
        <v>0.64600000000000002</v>
      </c>
      <c r="AS477" s="10" t="s">
        <v>222</v>
      </c>
      <c r="AT477" s="10">
        <v>3.0000000000000001E-3</v>
      </c>
      <c r="AU477" s="16">
        <v>0.60753341433778862</v>
      </c>
      <c r="AV477" s="1" t="str">
        <f t="shared" si="7"/>
        <v>yes</v>
      </c>
    </row>
    <row r="478" spans="1:48" ht="14.25" customHeight="1">
      <c r="A478" s="7">
        <v>47</v>
      </c>
      <c r="B478" s="8" t="s">
        <v>215</v>
      </c>
      <c r="C478" s="8" t="s">
        <v>199</v>
      </c>
      <c r="D478" s="9" t="s">
        <v>50</v>
      </c>
      <c r="E478" s="9" t="s">
        <v>51</v>
      </c>
      <c r="F478" s="9" t="s">
        <v>171</v>
      </c>
      <c r="G478" s="9" t="s">
        <v>55</v>
      </c>
      <c r="H478" s="10">
        <v>0.54900000000000004</v>
      </c>
      <c r="I478" s="10">
        <v>0.43099999999999999</v>
      </c>
      <c r="J478" s="10">
        <v>0.155</v>
      </c>
      <c r="K478" s="10">
        <v>0.873</v>
      </c>
      <c r="L478" s="10">
        <v>0.16300000000000001</v>
      </c>
      <c r="M478" s="10">
        <v>0.44500000000000001</v>
      </c>
      <c r="N478" s="10">
        <v>0.81</v>
      </c>
      <c r="O478" s="9">
        <v>8209.27</v>
      </c>
      <c r="P478" s="9">
        <v>363</v>
      </c>
      <c r="Q478" s="9">
        <v>13</v>
      </c>
      <c r="R478" s="9">
        <v>1633</v>
      </c>
      <c r="S478" s="11">
        <v>10986</v>
      </c>
      <c r="T478" s="9" t="s">
        <v>216</v>
      </c>
      <c r="U478" s="9" t="s">
        <v>217</v>
      </c>
      <c r="V478" s="11">
        <v>7572</v>
      </c>
      <c r="W478" s="11">
        <v>83504</v>
      </c>
      <c r="X478" s="11">
        <v>90504</v>
      </c>
      <c r="Y478" s="11">
        <v>78462</v>
      </c>
      <c r="Z478" s="11">
        <v>69291</v>
      </c>
      <c r="AA478" s="11">
        <v>6704</v>
      </c>
      <c r="AB478" s="11">
        <v>17864</v>
      </c>
      <c r="AC478" s="9" t="s">
        <v>100</v>
      </c>
      <c r="AD478" s="10">
        <v>0.505</v>
      </c>
      <c r="AE478" s="10">
        <v>0.62</v>
      </c>
      <c r="AF478" s="10">
        <v>0.59499999999999997</v>
      </c>
      <c r="AG478" s="9">
        <v>380.67</v>
      </c>
      <c r="AH478" s="9">
        <v>458.67</v>
      </c>
      <c r="AI478" s="9">
        <v>21.57</v>
      </c>
      <c r="AJ478" s="9">
        <v>17.898</v>
      </c>
      <c r="AK478" s="9">
        <v>0.82994000000000001</v>
      </c>
      <c r="AL478" s="10">
        <v>8.9999999999999993E-3</v>
      </c>
      <c r="AM478" s="10">
        <v>0.44700000000000001</v>
      </c>
      <c r="AN478" s="10">
        <v>3.1E-2</v>
      </c>
      <c r="AO478" s="10">
        <v>0.65</v>
      </c>
      <c r="AP478" s="10">
        <v>0.61099999999999999</v>
      </c>
      <c r="AQ478" s="9">
        <v>9282</v>
      </c>
      <c r="AR478" s="9">
        <v>0.60199999999999998</v>
      </c>
      <c r="AS478" s="10" t="s">
        <v>133</v>
      </c>
      <c r="AT478" s="10">
        <v>4.3999999999999997E-2</v>
      </c>
      <c r="AU478" s="16">
        <v>0.62421972534332082</v>
      </c>
      <c r="AV478" s="1" t="str">
        <f t="shared" si="7"/>
        <v>yes</v>
      </c>
    </row>
    <row r="479" spans="1:48" ht="14.25" customHeight="1">
      <c r="A479" s="7">
        <v>59</v>
      </c>
      <c r="B479" s="8" t="s">
        <v>266</v>
      </c>
      <c r="C479" s="8" t="s">
        <v>199</v>
      </c>
      <c r="D479" s="9" t="s">
        <v>50</v>
      </c>
      <c r="E479" s="9" t="s">
        <v>59</v>
      </c>
      <c r="F479" s="9" t="s">
        <v>203</v>
      </c>
      <c r="G479" s="9">
        <v>1195</v>
      </c>
      <c r="H479" s="10">
        <v>0.79300000000000004</v>
      </c>
      <c r="I479" s="10">
        <v>0.75700000000000001</v>
      </c>
      <c r="J479" s="10">
        <v>0.65100000000000002</v>
      </c>
      <c r="K479" s="10">
        <v>0.76600000000000001</v>
      </c>
      <c r="L479" s="10">
        <v>4.3999999999999997E-2</v>
      </c>
      <c r="M479" s="10">
        <v>0.23200000000000001</v>
      </c>
      <c r="N479" s="10">
        <v>0.9</v>
      </c>
      <c r="O479" s="9">
        <v>7804.29</v>
      </c>
      <c r="P479" s="9">
        <v>496</v>
      </c>
      <c r="Q479" s="9">
        <v>195</v>
      </c>
      <c r="R479" s="9">
        <v>1661</v>
      </c>
      <c r="S479" s="9" t="s">
        <v>55</v>
      </c>
      <c r="T479" s="9" t="s">
        <v>55</v>
      </c>
      <c r="U479" s="9" t="s">
        <v>55</v>
      </c>
      <c r="V479" s="9" t="s">
        <v>55</v>
      </c>
      <c r="W479" s="11">
        <v>111794</v>
      </c>
      <c r="X479" s="11">
        <v>138096</v>
      </c>
      <c r="Y479" s="11">
        <v>94167</v>
      </c>
      <c r="Z479" s="11">
        <v>79884</v>
      </c>
      <c r="AA479" s="11">
        <v>47260</v>
      </c>
      <c r="AB479" s="11">
        <v>47260</v>
      </c>
      <c r="AC479" s="9" t="s">
        <v>55</v>
      </c>
      <c r="AD479" s="10">
        <v>0.74299999999999999</v>
      </c>
      <c r="AE479" s="10">
        <v>0.18</v>
      </c>
      <c r="AF479" s="10">
        <v>0.19800000000000001</v>
      </c>
      <c r="AG479" s="9">
        <v>424</v>
      </c>
      <c r="AH479" s="9">
        <v>662</v>
      </c>
      <c r="AI479" s="9">
        <v>18.41</v>
      </c>
      <c r="AJ479" s="9">
        <v>11.789</v>
      </c>
      <c r="AK479" s="9">
        <v>0.64048000000000005</v>
      </c>
      <c r="AL479" s="9" t="s">
        <v>55</v>
      </c>
      <c r="AM479" s="9" t="s">
        <v>55</v>
      </c>
      <c r="AN479" s="10">
        <v>5.7000000000000002E-2</v>
      </c>
      <c r="AO479" s="10">
        <v>0.33300000000000002</v>
      </c>
      <c r="AP479" s="10">
        <v>0.61099999999999999</v>
      </c>
      <c r="AQ479" s="9">
        <v>8305</v>
      </c>
      <c r="AR479" s="9">
        <v>0.47699999999999998</v>
      </c>
      <c r="AS479" s="10">
        <v>0.27800000000000002</v>
      </c>
      <c r="AT479" s="9">
        <v>0.05</v>
      </c>
      <c r="AU479" s="16">
        <v>0.6770480704129993</v>
      </c>
      <c r="AV479" s="1" t="str">
        <f t="shared" si="7"/>
        <v>yes</v>
      </c>
    </row>
    <row r="480" spans="1:48" ht="14.25" customHeight="1">
      <c r="A480" s="7">
        <v>60</v>
      </c>
      <c r="B480" s="8" t="s">
        <v>267</v>
      </c>
      <c r="C480" s="8" t="s">
        <v>199</v>
      </c>
      <c r="D480" s="9" t="s">
        <v>50</v>
      </c>
      <c r="E480" s="9" t="s">
        <v>59</v>
      </c>
      <c r="F480" s="9" t="s">
        <v>205</v>
      </c>
      <c r="G480" s="9">
        <v>1015</v>
      </c>
      <c r="H480" s="10">
        <v>0.60699999999999998</v>
      </c>
      <c r="I480" s="10">
        <v>0.59299999999999997</v>
      </c>
      <c r="J480" s="10">
        <v>0.51700000000000002</v>
      </c>
      <c r="K480" s="10">
        <v>0.43</v>
      </c>
      <c r="L480" s="10">
        <v>0.112</v>
      </c>
      <c r="M480" s="10">
        <v>0.37</v>
      </c>
      <c r="N480" s="10">
        <v>0.72</v>
      </c>
      <c r="O480" s="9">
        <v>3809.44</v>
      </c>
      <c r="P480" s="9">
        <v>1045</v>
      </c>
      <c r="Q480" s="9" t="s">
        <v>55</v>
      </c>
      <c r="R480" s="9">
        <v>480</v>
      </c>
      <c r="S480" s="9" t="s">
        <v>55</v>
      </c>
      <c r="T480" s="9" t="s">
        <v>55</v>
      </c>
      <c r="U480" s="9" t="s">
        <v>55</v>
      </c>
      <c r="V480" s="9" t="s">
        <v>55</v>
      </c>
      <c r="W480" s="9">
        <v>74268</v>
      </c>
      <c r="X480" s="9">
        <v>76500</v>
      </c>
      <c r="Y480" s="9">
        <v>62496</v>
      </c>
      <c r="Z480" s="9">
        <v>53712</v>
      </c>
      <c r="AA480" s="11">
        <v>31690</v>
      </c>
      <c r="AB480" s="11">
        <v>31690</v>
      </c>
      <c r="AC480" s="9" t="s">
        <v>55</v>
      </c>
      <c r="AD480" s="10">
        <v>0.55000000000000004</v>
      </c>
      <c r="AE480" s="10">
        <v>0.32</v>
      </c>
      <c r="AF480" s="10">
        <v>0.28100000000000003</v>
      </c>
      <c r="AG480" s="9">
        <v>108.33</v>
      </c>
      <c r="AH480" s="9">
        <v>197</v>
      </c>
      <c r="AI480" s="9">
        <v>35.159999999999997</v>
      </c>
      <c r="AJ480" s="9">
        <v>19.337</v>
      </c>
      <c r="AK480" s="9">
        <v>0.54991999999999996</v>
      </c>
      <c r="AL480" s="9" t="s">
        <v>55</v>
      </c>
      <c r="AM480" s="9" t="s">
        <v>55</v>
      </c>
      <c r="AN480" s="10">
        <v>3.9E-2</v>
      </c>
      <c r="AO480" s="10">
        <v>0.311</v>
      </c>
      <c r="AP480" s="10">
        <v>0.61099999999999999</v>
      </c>
      <c r="AQ480" s="9">
        <v>4505</v>
      </c>
      <c r="AR480" s="9" t="s">
        <v>55</v>
      </c>
      <c r="AS480" s="10">
        <v>0.29899999999999999</v>
      </c>
      <c r="AT480" s="10">
        <v>5.7000000000000002E-2</v>
      </c>
      <c r="AU480" s="16" t="s">
        <v>2055</v>
      </c>
      <c r="AV480" s="1" t="str">
        <f t="shared" si="7"/>
        <v>no</v>
      </c>
    </row>
    <row r="481" spans="1:48" ht="14.25" customHeight="1">
      <c r="A481" s="7">
        <v>1140</v>
      </c>
      <c r="B481" s="8" t="s">
        <v>1974</v>
      </c>
      <c r="C481" s="8" t="s">
        <v>199</v>
      </c>
      <c r="D481" s="9" t="s">
        <v>50</v>
      </c>
      <c r="E481" s="9" t="s">
        <v>151</v>
      </c>
      <c r="F481" s="9" t="s">
        <v>359</v>
      </c>
      <c r="G481" s="9" t="s">
        <v>55</v>
      </c>
      <c r="H481" s="10">
        <v>0.29899999999999999</v>
      </c>
      <c r="I481" s="10">
        <v>0.27200000000000002</v>
      </c>
      <c r="J481" s="9">
        <v>0.22</v>
      </c>
      <c r="K481" s="10">
        <v>0.79700000000000004</v>
      </c>
      <c r="L481" s="9">
        <v>0.52600000000000002</v>
      </c>
      <c r="M481" s="9">
        <v>0.90600000000000003</v>
      </c>
      <c r="N481" s="10">
        <v>0.55000000000000004</v>
      </c>
      <c r="O481" s="9">
        <v>3997.99</v>
      </c>
      <c r="P481" s="9">
        <v>577</v>
      </c>
      <c r="Q481" s="9" t="s">
        <v>55</v>
      </c>
      <c r="R481" s="9">
        <v>1255</v>
      </c>
      <c r="S481" s="9" t="s">
        <v>55</v>
      </c>
      <c r="T481" s="9" t="s">
        <v>55</v>
      </c>
      <c r="U481" s="9" t="s">
        <v>55</v>
      </c>
      <c r="V481" s="9" t="s">
        <v>55</v>
      </c>
      <c r="W481" s="11">
        <v>82459</v>
      </c>
      <c r="X481" s="11">
        <v>64368</v>
      </c>
      <c r="Y481" s="11">
        <v>57006</v>
      </c>
      <c r="Z481" s="11">
        <v>55935</v>
      </c>
      <c r="AA481" s="11">
        <v>19568</v>
      </c>
      <c r="AB481" s="11">
        <v>19568</v>
      </c>
      <c r="AC481" s="9" t="s">
        <v>55</v>
      </c>
      <c r="AD481" s="10">
        <v>0.30199999999999999</v>
      </c>
      <c r="AE481" s="10">
        <v>0.78</v>
      </c>
      <c r="AF481" s="9">
        <v>0.63300000000000001</v>
      </c>
      <c r="AG481" s="9">
        <v>210</v>
      </c>
      <c r="AH481" s="9">
        <v>195</v>
      </c>
      <c r="AI481" s="9">
        <v>19.04</v>
      </c>
      <c r="AJ481" s="9">
        <v>20.503</v>
      </c>
      <c r="AK481" s="9">
        <v>1.0769200000000001</v>
      </c>
      <c r="AL481" s="9" t="s">
        <v>55</v>
      </c>
      <c r="AM481" s="9" t="s">
        <v>55</v>
      </c>
      <c r="AN481" s="10">
        <v>3.5000000000000003E-2</v>
      </c>
      <c r="AO481" s="10">
        <v>0.63300000000000001</v>
      </c>
      <c r="AP481" s="10">
        <v>0.61099999999999999</v>
      </c>
      <c r="AQ481" s="9">
        <v>6166</v>
      </c>
      <c r="AR481" s="9" t="s">
        <v>55</v>
      </c>
      <c r="AS481" s="9" t="s">
        <v>153</v>
      </c>
      <c r="AT481" s="9" t="s">
        <v>126</v>
      </c>
      <c r="AU481" s="16" t="s">
        <v>2055</v>
      </c>
      <c r="AV481" s="1" t="str">
        <f t="shared" si="7"/>
        <v>no</v>
      </c>
    </row>
    <row r="482" spans="1:48" ht="14.25" customHeight="1">
      <c r="A482" s="7">
        <v>63</v>
      </c>
      <c r="B482" s="8" t="s">
        <v>272</v>
      </c>
      <c r="C482" s="8" t="s">
        <v>199</v>
      </c>
      <c r="D482" s="9" t="s">
        <v>50</v>
      </c>
      <c r="E482" s="9" t="s">
        <v>59</v>
      </c>
      <c r="F482" s="9" t="s">
        <v>273</v>
      </c>
      <c r="G482" s="9">
        <v>978.5</v>
      </c>
      <c r="H482" s="10">
        <v>0.54200000000000004</v>
      </c>
      <c r="I482" s="10">
        <v>0.54200000000000004</v>
      </c>
      <c r="J482" s="10">
        <v>0.46899999999999997</v>
      </c>
      <c r="K482" s="10">
        <v>0.76200000000000001</v>
      </c>
      <c r="L482" s="10">
        <v>0.20699999999999999</v>
      </c>
      <c r="M482" s="10">
        <v>0.58499999999999996</v>
      </c>
      <c r="N482" s="10">
        <v>0.8</v>
      </c>
      <c r="O482" s="9">
        <v>2706.6</v>
      </c>
      <c r="P482" s="9">
        <v>198</v>
      </c>
      <c r="Q482" s="9" t="s">
        <v>55</v>
      </c>
      <c r="R482" s="9">
        <v>625</v>
      </c>
      <c r="S482" s="9" t="s">
        <v>55</v>
      </c>
      <c r="T482" s="9" t="s">
        <v>55</v>
      </c>
      <c r="U482" s="9" t="s">
        <v>55</v>
      </c>
      <c r="V482" s="9" t="s">
        <v>55</v>
      </c>
      <c r="W482" s="9">
        <v>65739</v>
      </c>
      <c r="X482" s="9">
        <v>63315</v>
      </c>
      <c r="Y482" s="9">
        <v>60489</v>
      </c>
      <c r="Z482" s="9">
        <v>57780</v>
      </c>
      <c r="AA482" s="11">
        <v>27954</v>
      </c>
      <c r="AB482" s="11">
        <v>27954</v>
      </c>
      <c r="AC482" s="9" t="s">
        <v>55</v>
      </c>
      <c r="AD482" s="10">
        <v>0.45800000000000002</v>
      </c>
      <c r="AE482" s="10">
        <v>0.52</v>
      </c>
      <c r="AF482" s="10">
        <v>0.56000000000000005</v>
      </c>
      <c r="AG482" s="9">
        <v>105.67</v>
      </c>
      <c r="AH482" s="9">
        <v>228</v>
      </c>
      <c r="AI482" s="9">
        <v>25.61</v>
      </c>
      <c r="AJ482" s="9">
        <v>11.871</v>
      </c>
      <c r="AK482" s="9">
        <v>0.46344999999999997</v>
      </c>
      <c r="AL482" s="9" t="s">
        <v>55</v>
      </c>
      <c r="AM482" s="9" t="s">
        <v>55</v>
      </c>
      <c r="AN482" s="10">
        <v>1.7000000000000001E-2</v>
      </c>
      <c r="AO482" s="10">
        <v>0.53400000000000003</v>
      </c>
      <c r="AP482" s="10">
        <v>0.61099999999999999</v>
      </c>
      <c r="AQ482" s="9">
        <v>3342</v>
      </c>
      <c r="AR482" s="9">
        <v>0.48099999999999998</v>
      </c>
      <c r="AS482" s="10">
        <v>7.5999999999999998E-2</v>
      </c>
      <c r="AT482" s="10">
        <v>8.5000000000000006E-2</v>
      </c>
      <c r="AU482" s="16">
        <v>0.67521944632005404</v>
      </c>
      <c r="AV482" s="1" t="str">
        <f t="shared" si="7"/>
        <v>no</v>
      </c>
    </row>
    <row r="483" spans="1:48" ht="14.25" customHeight="1">
      <c r="A483" s="7">
        <v>71</v>
      </c>
      <c r="B483" s="8" t="s">
        <v>287</v>
      </c>
      <c r="C483" s="8" t="s">
        <v>199</v>
      </c>
      <c r="D483" s="9" t="s">
        <v>50</v>
      </c>
      <c r="E483" s="9" t="s">
        <v>59</v>
      </c>
      <c r="F483" s="9" t="s">
        <v>203</v>
      </c>
      <c r="G483" s="9">
        <v>1205</v>
      </c>
      <c r="H483" s="10">
        <v>0.79100000000000004</v>
      </c>
      <c r="I483" s="10">
        <v>0.77400000000000002</v>
      </c>
      <c r="J483" s="10">
        <v>0.69599999999999995</v>
      </c>
      <c r="K483" s="10">
        <v>0.66600000000000004</v>
      </c>
      <c r="L483" s="10">
        <v>3.6999999999999998E-2</v>
      </c>
      <c r="M483" s="10">
        <v>0.23699999999999999</v>
      </c>
      <c r="N483" s="10">
        <v>0.91</v>
      </c>
      <c r="O483" s="9">
        <v>8681.58</v>
      </c>
      <c r="P483" s="9">
        <v>699</v>
      </c>
      <c r="Q483" s="9">
        <v>382</v>
      </c>
      <c r="R483" s="9">
        <v>1619</v>
      </c>
      <c r="S483" s="9" t="s">
        <v>55</v>
      </c>
      <c r="T483" s="9" t="s">
        <v>55</v>
      </c>
      <c r="U483" s="9" t="s">
        <v>55</v>
      </c>
      <c r="V483" s="9" t="s">
        <v>55</v>
      </c>
      <c r="W483" s="11">
        <v>107264</v>
      </c>
      <c r="X483" s="11">
        <v>117252</v>
      </c>
      <c r="Y483" s="11">
        <v>86085</v>
      </c>
      <c r="Z483" s="11">
        <v>66357</v>
      </c>
      <c r="AA483" s="11">
        <v>42795</v>
      </c>
      <c r="AB483" s="11">
        <v>42795</v>
      </c>
      <c r="AC483" s="9" t="s">
        <v>55</v>
      </c>
      <c r="AD483" s="10">
        <v>0.79800000000000004</v>
      </c>
      <c r="AE483" s="10">
        <v>0.18</v>
      </c>
      <c r="AF483" s="10">
        <v>0.19600000000000001</v>
      </c>
      <c r="AG483" s="9">
        <v>740</v>
      </c>
      <c r="AH483" s="9">
        <v>1063.67</v>
      </c>
      <c r="AI483" s="9">
        <v>11.73</v>
      </c>
      <c r="AJ483" s="9">
        <v>8.1620000000000008</v>
      </c>
      <c r="AK483" s="9">
        <v>0.69571000000000005</v>
      </c>
      <c r="AL483" s="9" t="s">
        <v>55</v>
      </c>
      <c r="AM483" s="9" t="s">
        <v>55</v>
      </c>
      <c r="AN483" s="10">
        <v>8.8999999999999996E-2</v>
      </c>
      <c r="AO483" s="10">
        <v>0.47399999999999998</v>
      </c>
      <c r="AP483" s="10">
        <v>0.61099999999999999</v>
      </c>
      <c r="AQ483" s="9">
        <v>9392</v>
      </c>
      <c r="AR483" s="9">
        <v>0.70899999999999996</v>
      </c>
      <c r="AS483" s="10">
        <v>0.13700000000000001</v>
      </c>
      <c r="AT483" s="10" t="s">
        <v>288</v>
      </c>
      <c r="AU483" s="16">
        <v>0.58513750731421887</v>
      </c>
      <c r="AV483" s="1" t="str">
        <f t="shared" si="7"/>
        <v>yes</v>
      </c>
    </row>
    <row r="484" spans="1:48" ht="14.25" customHeight="1">
      <c r="A484" s="7">
        <v>72</v>
      </c>
      <c r="B484" s="8" t="s">
        <v>289</v>
      </c>
      <c r="C484" s="8" t="s">
        <v>199</v>
      </c>
      <c r="D484" s="9" t="s">
        <v>50</v>
      </c>
      <c r="E484" s="9" t="s">
        <v>59</v>
      </c>
      <c r="F484" s="9" t="s">
        <v>290</v>
      </c>
      <c r="G484" s="9">
        <v>1160</v>
      </c>
      <c r="H484" s="10">
        <v>0.66700000000000004</v>
      </c>
      <c r="I484" s="10">
        <v>0.63500000000000001</v>
      </c>
      <c r="J484" s="10">
        <v>0.58499999999999996</v>
      </c>
      <c r="K484" s="10">
        <v>0.61499999999999999</v>
      </c>
      <c r="L484" s="10">
        <v>5.0999999999999997E-2</v>
      </c>
      <c r="M484" s="10">
        <v>0.45300000000000001</v>
      </c>
      <c r="N484" s="10">
        <v>0.82</v>
      </c>
      <c r="O484" s="9">
        <v>1299.27</v>
      </c>
      <c r="P484" s="9">
        <v>219</v>
      </c>
      <c r="Q484" s="9">
        <v>9</v>
      </c>
      <c r="R484" s="9">
        <v>261</v>
      </c>
      <c r="S484" s="9" t="s">
        <v>55</v>
      </c>
      <c r="T484" s="9" t="s">
        <v>55</v>
      </c>
      <c r="U484" s="9" t="s">
        <v>55</v>
      </c>
      <c r="V484" s="9" t="s">
        <v>55</v>
      </c>
      <c r="W484" s="11">
        <v>86283</v>
      </c>
      <c r="X484" s="11">
        <v>100584</v>
      </c>
      <c r="Y484" s="11">
        <v>80955</v>
      </c>
      <c r="Z484" s="11">
        <v>63405</v>
      </c>
      <c r="AA484" s="11">
        <v>44258</v>
      </c>
      <c r="AB484" s="11">
        <v>44258</v>
      </c>
      <c r="AC484" s="9" t="s">
        <v>55</v>
      </c>
      <c r="AD484" s="10">
        <v>0.72799999999999998</v>
      </c>
      <c r="AE484" s="10">
        <v>0.49</v>
      </c>
      <c r="AF484" s="10">
        <v>0.502</v>
      </c>
      <c r="AG484" s="9">
        <v>139.66999999999999</v>
      </c>
      <c r="AH484" s="9">
        <v>214</v>
      </c>
      <c r="AI484" s="9">
        <v>9.3000000000000007</v>
      </c>
      <c r="AJ484" s="9">
        <v>6.0709999999999997</v>
      </c>
      <c r="AK484" s="9">
        <v>0.65264999999999995</v>
      </c>
      <c r="AL484" s="9" t="s">
        <v>55</v>
      </c>
      <c r="AM484" s="9" t="s">
        <v>55</v>
      </c>
      <c r="AN484" s="10">
        <v>2.4E-2</v>
      </c>
      <c r="AO484" s="10">
        <v>0.46899999999999997</v>
      </c>
      <c r="AP484" s="10">
        <v>0.61099999999999999</v>
      </c>
      <c r="AQ484" s="9">
        <v>1397</v>
      </c>
      <c r="AR484" s="9">
        <v>0.746</v>
      </c>
      <c r="AS484" s="10">
        <v>0.14199999999999999</v>
      </c>
      <c r="AT484" s="9" t="s">
        <v>249</v>
      </c>
      <c r="AU484" s="16">
        <v>0.57273768613974796</v>
      </c>
      <c r="AV484" s="1" t="str">
        <f t="shared" si="7"/>
        <v>no</v>
      </c>
    </row>
    <row r="485" spans="1:48" ht="14.25" customHeight="1">
      <c r="A485" s="7">
        <v>74</v>
      </c>
      <c r="B485" s="8" t="s">
        <v>293</v>
      </c>
      <c r="C485" s="8" t="s">
        <v>199</v>
      </c>
      <c r="D485" s="9" t="s">
        <v>50</v>
      </c>
      <c r="E485" s="9" t="s">
        <v>59</v>
      </c>
      <c r="F485" s="9" t="s">
        <v>203</v>
      </c>
      <c r="G485" s="9" t="s">
        <v>55</v>
      </c>
      <c r="H485" s="10">
        <v>0.34799999999999998</v>
      </c>
      <c r="I485" s="10">
        <v>0.30399999999999999</v>
      </c>
      <c r="J485" s="10">
        <v>0.13</v>
      </c>
      <c r="K485" s="10">
        <v>0.50600000000000001</v>
      </c>
      <c r="L485" s="10">
        <v>0.63400000000000001</v>
      </c>
      <c r="M485" s="10" t="s">
        <v>55</v>
      </c>
      <c r="N485" s="10">
        <v>0.64</v>
      </c>
      <c r="O485" s="9">
        <v>12004.81</v>
      </c>
      <c r="P485" s="9">
        <v>3081</v>
      </c>
      <c r="Q485" s="9" t="s">
        <v>55</v>
      </c>
      <c r="R485" s="9">
        <v>1888</v>
      </c>
      <c r="S485" s="9" t="s">
        <v>55</v>
      </c>
      <c r="T485" s="9" t="s">
        <v>55</v>
      </c>
      <c r="U485" s="9" t="s">
        <v>55</v>
      </c>
      <c r="V485" s="9" t="s">
        <v>55</v>
      </c>
      <c r="W485" s="11">
        <v>104018</v>
      </c>
      <c r="X485" s="11">
        <v>116838</v>
      </c>
      <c r="Y485" s="11">
        <v>85950</v>
      </c>
      <c r="Z485" s="11">
        <v>72918</v>
      </c>
      <c r="AA485" s="11">
        <v>12744</v>
      </c>
      <c r="AB485" s="11">
        <v>12744</v>
      </c>
      <c r="AC485" s="9" t="s">
        <v>55</v>
      </c>
      <c r="AD485" s="10">
        <v>0.125</v>
      </c>
      <c r="AE485" s="10">
        <v>0.35</v>
      </c>
      <c r="AF485" s="10">
        <v>0.36699999999999999</v>
      </c>
      <c r="AG485" s="9">
        <v>589</v>
      </c>
      <c r="AH485" s="9">
        <v>674.67</v>
      </c>
      <c r="AI485" s="9">
        <v>20.38</v>
      </c>
      <c r="AJ485" s="9">
        <v>17.794</v>
      </c>
      <c r="AK485" s="9">
        <v>0.87302000000000002</v>
      </c>
      <c r="AL485" s="9" t="s">
        <v>55</v>
      </c>
      <c r="AM485" s="9" t="s">
        <v>55</v>
      </c>
      <c r="AN485" s="10">
        <v>3.2000000000000001E-2</v>
      </c>
      <c r="AO485" s="10">
        <v>0.50800000000000001</v>
      </c>
      <c r="AP485" s="10">
        <v>0.61099999999999999</v>
      </c>
      <c r="AQ485" s="9">
        <v>17488</v>
      </c>
      <c r="AR485" s="9" t="s">
        <v>55</v>
      </c>
      <c r="AS485" s="9">
        <v>0.10299999999999999</v>
      </c>
      <c r="AT485" s="9">
        <v>0.223</v>
      </c>
      <c r="AU485" s="16" t="s">
        <v>2055</v>
      </c>
      <c r="AV485" s="1" t="str">
        <f t="shared" si="7"/>
        <v>yes</v>
      </c>
    </row>
    <row r="486" spans="1:48" ht="14.25" customHeight="1">
      <c r="A486" s="7">
        <v>75</v>
      </c>
      <c r="B486" s="8" t="s">
        <v>294</v>
      </c>
      <c r="C486" s="8" t="s">
        <v>199</v>
      </c>
      <c r="D486" s="9" t="s">
        <v>50</v>
      </c>
      <c r="E486" s="9" t="s">
        <v>59</v>
      </c>
      <c r="F486" s="9" t="s">
        <v>290</v>
      </c>
      <c r="G486" s="9">
        <v>920</v>
      </c>
      <c r="H486" s="10">
        <v>0.42199999999999999</v>
      </c>
      <c r="I486" s="10">
        <v>0.38800000000000001</v>
      </c>
      <c r="J486" s="10">
        <v>0.28399999999999997</v>
      </c>
      <c r="K486" s="10">
        <v>0.59099999999999997</v>
      </c>
      <c r="L486" s="10">
        <v>0.28199999999999997</v>
      </c>
      <c r="M486" s="10">
        <v>0.46899999999999997</v>
      </c>
      <c r="N486" s="10">
        <v>0.71</v>
      </c>
      <c r="O486" s="9">
        <v>1330.48</v>
      </c>
      <c r="P486" s="9">
        <v>226</v>
      </c>
      <c r="Q486" s="9">
        <v>0</v>
      </c>
      <c r="R486" s="9">
        <v>285</v>
      </c>
      <c r="S486" s="9" t="s">
        <v>55</v>
      </c>
      <c r="T486" s="9" t="s">
        <v>55</v>
      </c>
      <c r="U486" s="9" t="s">
        <v>55</v>
      </c>
      <c r="V486" s="9" t="s">
        <v>55</v>
      </c>
      <c r="W486" s="9">
        <v>79413</v>
      </c>
      <c r="X486" s="9">
        <v>85851</v>
      </c>
      <c r="Y486" s="9">
        <v>65709</v>
      </c>
      <c r="Z486" s="9">
        <v>60201</v>
      </c>
      <c r="AA486" s="11">
        <v>32608</v>
      </c>
      <c r="AB486" s="11">
        <v>32608</v>
      </c>
      <c r="AC486" s="9" t="s">
        <v>55</v>
      </c>
      <c r="AD486" s="10">
        <v>0.42899999999999999</v>
      </c>
      <c r="AE486" s="10">
        <v>0.54</v>
      </c>
      <c r="AF486" s="10">
        <v>0.441</v>
      </c>
      <c r="AG486" s="9">
        <v>115.67</v>
      </c>
      <c r="AH486" s="9">
        <v>121.67</v>
      </c>
      <c r="AI486" s="9">
        <v>11.5</v>
      </c>
      <c r="AJ486" s="9">
        <v>10.935</v>
      </c>
      <c r="AK486" s="9">
        <v>0.95067999999999997</v>
      </c>
      <c r="AL486" s="9" t="s">
        <v>55</v>
      </c>
      <c r="AM486" s="9" t="s">
        <v>55</v>
      </c>
      <c r="AN486" s="10">
        <v>4.4999999999999998E-2</v>
      </c>
      <c r="AO486" s="10">
        <v>0.57699999999999996</v>
      </c>
      <c r="AP486" s="10">
        <v>0.61099999999999999</v>
      </c>
      <c r="AQ486" s="9">
        <v>1855</v>
      </c>
      <c r="AR486" s="9">
        <v>1.4610000000000001</v>
      </c>
      <c r="AS486" s="9">
        <v>3.3000000000000002E-2</v>
      </c>
      <c r="AT486" s="10" t="s">
        <v>214</v>
      </c>
      <c r="AU486" s="16">
        <v>0.40633888663145068</v>
      </c>
      <c r="AV486" s="1" t="str">
        <f t="shared" si="7"/>
        <v>no</v>
      </c>
    </row>
    <row r="487" spans="1:48" ht="14.25" customHeight="1">
      <c r="A487" s="7">
        <v>82</v>
      </c>
      <c r="B487" s="8" t="s">
        <v>305</v>
      </c>
      <c r="C487" s="8" t="s">
        <v>199</v>
      </c>
      <c r="D487" s="9" t="s">
        <v>50</v>
      </c>
      <c r="E487" s="9" t="s">
        <v>59</v>
      </c>
      <c r="F487" s="9" t="s">
        <v>273</v>
      </c>
      <c r="G487" s="9">
        <v>1135</v>
      </c>
      <c r="H487" s="10">
        <v>0.749</v>
      </c>
      <c r="I487" s="10">
        <v>0.72299999999999998</v>
      </c>
      <c r="J487" s="10">
        <v>0.63300000000000001</v>
      </c>
      <c r="K487" s="10">
        <v>0.755</v>
      </c>
      <c r="L487" s="10">
        <v>6.5000000000000002E-2</v>
      </c>
      <c r="M487" s="10">
        <v>0.29099999999999998</v>
      </c>
      <c r="N487" s="10">
        <v>0.84</v>
      </c>
      <c r="O487" s="9">
        <v>3168.83</v>
      </c>
      <c r="P487" s="9">
        <v>232</v>
      </c>
      <c r="Q487" s="9" t="s">
        <v>55</v>
      </c>
      <c r="R487" s="9">
        <v>568</v>
      </c>
      <c r="S487" s="9" t="s">
        <v>55</v>
      </c>
      <c r="T487" s="9" t="s">
        <v>55</v>
      </c>
      <c r="U487" s="9" t="s">
        <v>55</v>
      </c>
      <c r="V487" s="9" t="s">
        <v>55</v>
      </c>
      <c r="W487" s="11">
        <v>87668</v>
      </c>
      <c r="X487" s="11">
        <v>97911</v>
      </c>
      <c r="Y487" s="11">
        <v>79380</v>
      </c>
      <c r="Z487" s="11">
        <v>65925</v>
      </c>
      <c r="AA487" s="11">
        <v>32400</v>
      </c>
      <c r="AB487" s="11">
        <v>32400</v>
      </c>
      <c r="AC487" s="9" t="s">
        <v>55</v>
      </c>
      <c r="AD487" s="10">
        <v>0.70799999999999996</v>
      </c>
      <c r="AE487" s="10">
        <v>0.26</v>
      </c>
      <c r="AF487" s="10">
        <v>0.27</v>
      </c>
      <c r="AG487" s="9">
        <v>136</v>
      </c>
      <c r="AH487" s="9">
        <v>339</v>
      </c>
      <c r="AI487" s="9">
        <v>23.3</v>
      </c>
      <c r="AJ487" s="9">
        <v>9.3480000000000008</v>
      </c>
      <c r="AK487" s="9">
        <v>0.40117999999999998</v>
      </c>
      <c r="AL487" s="9" t="s">
        <v>55</v>
      </c>
      <c r="AM487" s="9" t="s">
        <v>55</v>
      </c>
      <c r="AN487" s="10">
        <v>8.9999999999999993E-3</v>
      </c>
      <c r="AO487" s="10">
        <v>0.39800000000000002</v>
      </c>
      <c r="AP487" s="10">
        <v>0.61099999999999999</v>
      </c>
      <c r="AQ487" s="9">
        <v>3663</v>
      </c>
      <c r="AR487" s="9">
        <v>1.4999999999999999E-2</v>
      </c>
      <c r="AS487" s="10">
        <v>0.21299999999999999</v>
      </c>
      <c r="AT487" s="9">
        <v>4.1000000000000002E-2</v>
      </c>
      <c r="AU487" s="16">
        <v>0.98522167487684731</v>
      </c>
      <c r="AV487" s="1" t="str">
        <f t="shared" si="7"/>
        <v>no</v>
      </c>
    </row>
    <row r="488" spans="1:48" ht="14.25" customHeight="1">
      <c r="A488" s="7">
        <v>93</v>
      </c>
      <c r="B488" s="8" t="s">
        <v>329</v>
      </c>
      <c r="C488" s="8" t="s">
        <v>199</v>
      </c>
      <c r="D488" s="9" t="s">
        <v>50</v>
      </c>
      <c r="E488" s="9" t="s">
        <v>59</v>
      </c>
      <c r="F488" s="9" t="s">
        <v>273</v>
      </c>
      <c r="G488" s="9">
        <v>1123</v>
      </c>
      <c r="H488" s="10">
        <v>0.75</v>
      </c>
      <c r="I488" s="10">
        <v>0.69199999999999995</v>
      </c>
      <c r="J488" s="10">
        <v>0.624</v>
      </c>
      <c r="K488" s="10">
        <v>0.73</v>
      </c>
      <c r="L488" s="10">
        <v>0.09</v>
      </c>
      <c r="M488" s="10">
        <v>0.23200000000000001</v>
      </c>
      <c r="N488" s="10">
        <v>0.88</v>
      </c>
      <c r="O488" s="9">
        <v>3575.77</v>
      </c>
      <c r="P488" s="9">
        <v>403</v>
      </c>
      <c r="Q488" s="9">
        <v>10</v>
      </c>
      <c r="R488" s="9">
        <v>728</v>
      </c>
      <c r="S488" s="9" t="s">
        <v>55</v>
      </c>
      <c r="T488" s="9" t="s">
        <v>55</v>
      </c>
      <c r="U488" s="9" t="s">
        <v>55</v>
      </c>
      <c r="V488" s="9" t="s">
        <v>55</v>
      </c>
      <c r="W488" s="11">
        <v>89262</v>
      </c>
      <c r="X488" s="11">
        <v>105831</v>
      </c>
      <c r="Y488" s="11">
        <v>85212</v>
      </c>
      <c r="Z488" s="11">
        <v>72027</v>
      </c>
      <c r="AA488" s="11">
        <v>42930</v>
      </c>
      <c r="AB488" s="11">
        <v>42930</v>
      </c>
      <c r="AC488" s="9" t="s">
        <v>55</v>
      </c>
      <c r="AD488" s="10">
        <v>0.71899999999999997</v>
      </c>
      <c r="AE488" s="10">
        <v>0.23</v>
      </c>
      <c r="AF488" s="10">
        <v>0.25900000000000001</v>
      </c>
      <c r="AG488" s="9">
        <v>403.67</v>
      </c>
      <c r="AH488" s="9">
        <v>359.67</v>
      </c>
      <c r="AI488" s="9">
        <v>8.86</v>
      </c>
      <c r="AJ488" s="9">
        <v>9.9420000000000002</v>
      </c>
      <c r="AK488" s="9">
        <v>1.1223399999999999</v>
      </c>
      <c r="AL488" s="9" t="s">
        <v>55</v>
      </c>
      <c r="AM488" s="9" t="s">
        <v>55</v>
      </c>
      <c r="AN488" s="10">
        <v>2.1000000000000001E-2</v>
      </c>
      <c r="AO488" s="10">
        <v>0.44700000000000001</v>
      </c>
      <c r="AP488" s="10">
        <v>0.61099999999999999</v>
      </c>
      <c r="AQ488" s="9">
        <v>4030</v>
      </c>
      <c r="AR488" s="9">
        <v>1.095</v>
      </c>
      <c r="AS488" s="10">
        <v>0.16400000000000001</v>
      </c>
      <c r="AT488" s="10">
        <v>3.1E-2</v>
      </c>
      <c r="AU488" s="16">
        <v>0.47732696897374693</v>
      </c>
      <c r="AV488" s="1" t="str">
        <f t="shared" si="7"/>
        <v>no</v>
      </c>
    </row>
    <row r="489" spans="1:48" ht="14.25" customHeight="1">
      <c r="A489" s="7">
        <v>89</v>
      </c>
      <c r="B489" s="8" t="s">
        <v>320</v>
      </c>
      <c r="C489" s="8" t="s">
        <v>199</v>
      </c>
      <c r="D489" s="9" t="s">
        <v>50</v>
      </c>
      <c r="E489" s="9" t="s">
        <v>51</v>
      </c>
      <c r="F489" s="9" t="s">
        <v>128</v>
      </c>
      <c r="G489" s="9">
        <v>1050</v>
      </c>
      <c r="H489" s="10">
        <v>0.56799999999999995</v>
      </c>
      <c r="I489" s="10">
        <v>0.39400000000000002</v>
      </c>
      <c r="J489" s="10">
        <v>9.1999999999999998E-2</v>
      </c>
      <c r="K489" s="10">
        <v>0.81799999999999995</v>
      </c>
      <c r="L489" s="10">
        <v>0.193</v>
      </c>
      <c r="M489" s="10">
        <v>0.53700000000000003</v>
      </c>
      <c r="N489" s="10">
        <v>0.86</v>
      </c>
      <c r="O489" s="9">
        <v>28329.05</v>
      </c>
      <c r="P489" s="9">
        <v>2649</v>
      </c>
      <c r="Q489" s="9" t="s">
        <v>55</v>
      </c>
      <c r="R489" s="9">
        <v>5328</v>
      </c>
      <c r="S489" s="11">
        <v>11300</v>
      </c>
      <c r="T489" s="9" t="s">
        <v>321</v>
      </c>
      <c r="U489" s="9" t="s">
        <v>209</v>
      </c>
      <c r="V489" s="11">
        <v>7011</v>
      </c>
      <c r="W489" s="11">
        <v>91533</v>
      </c>
      <c r="X489" s="11">
        <v>97641</v>
      </c>
      <c r="Y489" s="11">
        <v>82035</v>
      </c>
      <c r="Z489" s="11">
        <v>76725</v>
      </c>
      <c r="AA489" s="11">
        <v>7378</v>
      </c>
      <c r="AB489" s="11">
        <v>18538</v>
      </c>
      <c r="AC489" s="9" t="s">
        <v>322</v>
      </c>
      <c r="AD489" s="10">
        <v>0.54700000000000004</v>
      </c>
      <c r="AE489" s="10">
        <v>0.44</v>
      </c>
      <c r="AF489" s="10">
        <v>0.42399999999999999</v>
      </c>
      <c r="AG489" s="9">
        <v>1064.67</v>
      </c>
      <c r="AH489" s="9">
        <v>1245.67</v>
      </c>
      <c r="AI489" s="9">
        <v>26.61</v>
      </c>
      <c r="AJ489" s="9">
        <v>22.742000000000001</v>
      </c>
      <c r="AK489" s="9">
        <v>0.85470000000000002</v>
      </c>
      <c r="AL489" s="10">
        <v>0</v>
      </c>
      <c r="AM489" s="10">
        <v>0.50600000000000001</v>
      </c>
      <c r="AN489" s="10">
        <v>0.122</v>
      </c>
      <c r="AO489" s="10">
        <v>0.63800000000000001</v>
      </c>
      <c r="AP489" s="10">
        <v>0.61099999999999999</v>
      </c>
      <c r="AQ489" s="9">
        <v>32773</v>
      </c>
      <c r="AR489" s="9">
        <v>0.68600000000000005</v>
      </c>
      <c r="AS489" s="10" t="s">
        <v>323</v>
      </c>
      <c r="AT489" s="10">
        <v>2.1000000000000001E-2</v>
      </c>
      <c r="AU489" s="16">
        <v>0.59311981020166071</v>
      </c>
      <c r="AV489" s="1" t="str">
        <f t="shared" si="7"/>
        <v>no</v>
      </c>
    </row>
    <row r="490" spans="1:48" ht="14.25" customHeight="1">
      <c r="A490" s="7">
        <v>90</v>
      </c>
      <c r="B490" s="8" t="s">
        <v>324</v>
      </c>
      <c r="C490" s="8" t="s">
        <v>199</v>
      </c>
      <c r="D490" s="9" t="s">
        <v>50</v>
      </c>
      <c r="E490" s="9" t="s">
        <v>59</v>
      </c>
      <c r="F490" s="9" t="s">
        <v>203</v>
      </c>
      <c r="G490" s="9">
        <v>1305</v>
      </c>
      <c r="H490" s="10">
        <v>0.84299999999999997</v>
      </c>
      <c r="I490" s="10">
        <v>0.82699999999999996</v>
      </c>
      <c r="J490" s="10">
        <v>0.76600000000000001</v>
      </c>
      <c r="K490" s="10">
        <v>0.62</v>
      </c>
      <c r="L490" s="10">
        <v>1.4999999999999999E-2</v>
      </c>
      <c r="M490" s="10">
        <v>0.113</v>
      </c>
      <c r="N490" s="10">
        <v>0.95</v>
      </c>
      <c r="O490" s="9">
        <v>7803.22</v>
      </c>
      <c r="P490" s="9">
        <v>1021</v>
      </c>
      <c r="Q490" s="9">
        <v>226</v>
      </c>
      <c r="R490" s="9">
        <v>1576</v>
      </c>
      <c r="S490" s="9" t="s">
        <v>55</v>
      </c>
      <c r="T490" s="9" t="s">
        <v>55</v>
      </c>
      <c r="U490" s="9" t="s">
        <v>55</v>
      </c>
      <c r="V490" s="9" t="s">
        <v>55</v>
      </c>
      <c r="W490" s="11">
        <v>124114</v>
      </c>
      <c r="X490" s="11">
        <v>155511</v>
      </c>
      <c r="Y490" s="11">
        <v>109809</v>
      </c>
      <c r="Z490" s="11">
        <v>92763</v>
      </c>
      <c r="AA490" s="11">
        <v>45300</v>
      </c>
      <c r="AB490" s="11">
        <v>45300</v>
      </c>
      <c r="AC490" s="9" t="s">
        <v>55</v>
      </c>
      <c r="AD490" s="10">
        <v>0.84099999999999997</v>
      </c>
      <c r="AE490" s="10">
        <v>0.11</v>
      </c>
      <c r="AF490" s="10">
        <v>0.12</v>
      </c>
      <c r="AG490" s="9">
        <v>656</v>
      </c>
      <c r="AH490" s="9">
        <v>651</v>
      </c>
      <c r="AI490" s="9">
        <v>11.9</v>
      </c>
      <c r="AJ490" s="9">
        <v>11.987</v>
      </c>
      <c r="AK490" s="9">
        <v>1.0076799999999999</v>
      </c>
      <c r="AL490" s="9" t="s">
        <v>55</v>
      </c>
      <c r="AM490" s="9" t="s">
        <v>55</v>
      </c>
      <c r="AN490" s="10">
        <v>0.13400000000000001</v>
      </c>
      <c r="AO490" s="10">
        <v>0.39900000000000002</v>
      </c>
      <c r="AP490" s="10">
        <v>0.61099999999999999</v>
      </c>
      <c r="AQ490" s="9">
        <v>8680</v>
      </c>
      <c r="AR490" s="9">
        <v>0.70799999999999996</v>
      </c>
      <c r="AS490" s="10">
        <v>0.21199999999999999</v>
      </c>
      <c r="AT490" s="9">
        <v>3.0000000000000001E-3</v>
      </c>
      <c r="AU490" s="16">
        <v>0.58548009367681497</v>
      </c>
      <c r="AV490" s="1" t="str">
        <f t="shared" si="7"/>
        <v>yes</v>
      </c>
    </row>
    <row r="491" spans="1:48" ht="14.25" customHeight="1">
      <c r="A491" s="7">
        <v>94</v>
      </c>
      <c r="B491" s="8" t="s">
        <v>330</v>
      </c>
      <c r="C491" s="8" t="s">
        <v>199</v>
      </c>
      <c r="D491" s="9" t="s">
        <v>50</v>
      </c>
      <c r="E491" s="9" t="s">
        <v>51</v>
      </c>
      <c r="F491" s="9" t="s">
        <v>171</v>
      </c>
      <c r="G491" s="9">
        <v>990</v>
      </c>
      <c r="H491" s="10">
        <v>0.58599999999999997</v>
      </c>
      <c r="I491" s="10">
        <v>0.53300000000000003</v>
      </c>
      <c r="J491" s="10">
        <v>0.28199999999999997</v>
      </c>
      <c r="K491" s="10">
        <v>0.92</v>
      </c>
      <c r="L491" s="10">
        <v>9.6000000000000002E-2</v>
      </c>
      <c r="M491" s="10">
        <v>0.34200000000000003</v>
      </c>
      <c r="N491" s="10">
        <v>0.81</v>
      </c>
      <c r="O491" s="9">
        <v>8710.73</v>
      </c>
      <c r="P491" s="9">
        <v>248</v>
      </c>
      <c r="Q491" s="9" t="s">
        <v>55</v>
      </c>
      <c r="R491" s="9">
        <v>1983</v>
      </c>
      <c r="S491" s="9">
        <v>12520</v>
      </c>
      <c r="T491" s="9" t="s">
        <v>331</v>
      </c>
      <c r="U491" s="9" t="s">
        <v>168</v>
      </c>
      <c r="V491" s="9">
        <v>7269</v>
      </c>
      <c r="W491" s="11">
        <v>83422</v>
      </c>
      <c r="X491" s="11">
        <v>91035</v>
      </c>
      <c r="Y491" s="11">
        <v>74466</v>
      </c>
      <c r="Z491" s="11">
        <v>68760</v>
      </c>
      <c r="AA491" s="11">
        <v>7330</v>
      </c>
      <c r="AB491" s="11">
        <v>18490</v>
      </c>
      <c r="AC491" s="9" t="s">
        <v>332</v>
      </c>
      <c r="AD491" s="10">
        <v>0.54300000000000004</v>
      </c>
      <c r="AE491" s="10">
        <v>0.35</v>
      </c>
      <c r="AF491" s="10">
        <v>0.32700000000000001</v>
      </c>
      <c r="AG491" s="9">
        <v>345.67</v>
      </c>
      <c r="AH491" s="9">
        <v>645.66999999999996</v>
      </c>
      <c r="AI491" s="9">
        <v>25.2</v>
      </c>
      <c r="AJ491" s="9">
        <v>13.491</v>
      </c>
      <c r="AK491" s="9">
        <v>0.53535999999999995</v>
      </c>
      <c r="AL491" s="9">
        <v>1.0999999999999999E-2</v>
      </c>
      <c r="AM491" s="9">
        <v>0.39600000000000002</v>
      </c>
      <c r="AN491" s="10">
        <v>0.02</v>
      </c>
      <c r="AO491" s="10">
        <v>0.42</v>
      </c>
      <c r="AP491" s="10">
        <v>0.61099999999999999</v>
      </c>
      <c r="AQ491" s="9">
        <v>9408</v>
      </c>
      <c r="AR491" s="9">
        <v>0.58099999999999996</v>
      </c>
      <c r="AS491" s="10">
        <v>0.19</v>
      </c>
      <c r="AT491" s="10">
        <v>4.2999999999999997E-2</v>
      </c>
      <c r="AU491" s="16">
        <v>0.63251106894370657</v>
      </c>
      <c r="AV491" s="1" t="str">
        <f t="shared" si="7"/>
        <v>yes</v>
      </c>
    </row>
    <row r="492" spans="1:48" ht="14.25" customHeight="1">
      <c r="A492" s="7">
        <v>1153</v>
      </c>
      <c r="B492" s="8" t="s">
        <v>1991</v>
      </c>
      <c r="C492" s="8" t="s">
        <v>199</v>
      </c>
      <c r="D492" s="9" t="s">
        <v>50</v>
      </c>
      <c r="E492" s="9" t="s">
        <v>151</v>
      </c>
      <c r="F492" s="9" t="s">
        <v>359</v>
      </c>
      <c r="G492" s="9" t="s">
        <v>55</v>
      </c>
      <c r="H492" s="10">
        <v>0.17399999999999999</v>
      </c>
      <c r="I492" s="10">
        <v>0.104</v>
      </c>
      <c r="J492" s="9">
        <v>1.4E-2</v>
      </c>
      <c r="K492" s="10">
        <v>0.84</v>
      </c>
      <c r="L492" s="9" t="s">
        <v>55</v>
      </c>
      <c r="M492" s="9" t="s">
        <v>55</v>
      </c>
      <c r="N492" s="10">
        <v>0.6</v>
      </c>
      <c r="O492" s="9">
        <v>17869</v>
      </c>
      <c r="P492" s="9">
        <v>1322</v>
      </c>
      <c r="Q492" s="9" t="s">
        <v>55</v>
      </c>
      <c r="R492" s="9">
        <v>5265</v>
      </c>
      <c r="S492" s="9" t="s">
        <v>55</v>
      </c>
      <c r="T492" s="9" t="s">
        <v>55</v>
      </c>
      <c r="U492" s="9" t="s">
        <v>55</v>
      </c>
      <c r="V492" s="9" t="s">
        <v>55</v>
      </c>
      <c r="W492" s="11" t="s">
        <v>55</v>
      </c>
      <c r="X492" s="11" t="s">
        <v>55</v>
      </c>
      <c r="Y492" s="11" t="s">
        <v>55</v>
      </c>
      <c r="Z492" s="11" t="s">
        <v>55</v>
      </c>
      <c r="AA492" s="11">
        <v>9818</v>
      </c>
      <c r="AB492" s="11">
        <v>9818</v>
      </c>
      <c r="AC492" s="9" t="s">
        <v>55</v>
      </c>
      <c r="AD492" s="10">
        <v>0.20899999999999999</v>
      </c>
      <c r="AE492" s="10">
        <v>0.8</v>
      </c>
      <c r="AF492" s="9">
        <v>0.48599999999999999</v>
      </c>
      <c r="AG492" s="9">
        <v>642.33000000000004</v>
      </c>
      <c r="AH492" s="9">
        <v>109</v>
      </c>
      <c r="AI492" s="9">
        <v>27.82</v>
      </c>
      <c r="AJ492" s="9">
        <v>163.93600000000001</v>
      </c>
      <c r="AK492" s="9">
        <v>5.89297</v>
      </c>
      <c r="AL492" s="9" t="s">
        <v>55</v>
      </c>
      <c r="AM492" s="9" t="s">
        <v>55</v>
      </c>
      <c r="AN492" s="10">
        <v>1.4E-2</v>
      </c>
      <c r="AO492" s="10">
        <v>0.44900000000000001</v>
      </c>
      <c r="AP492" s="10">
        <v>0.61099999999999999</v>
      </c>
      <c r="AQ492" s="9">
        <v>17869</v>
      </c>
      <c r="AR492" s="9" t="s">
        <v>55</v>
      </c>
      <c r="AS492" s="9">
        <v>0.16200000000000001</v>
      </c>
      <c r="AT492" s="9" t="s">
        <v>654</v>
      </c>
      <c r="AU492" s="16" t="s">
        <v>2055</v>
      </c>
      <c r="AV492" s="1" t="str">
        <f t="shared" si="7"/>
        <v>yes</v>
      </c>
    </row>
    <row r="493" spans="1:48" ht="14.25" customHeight="1">
      <c r="A493" s="7">
        <v>84</v>
      </c>
      <c r="B493" s="8" t="s">
        <v>308</v>
      </c>
      <c r="C493" s="8" t="s">
        <v>199</v>
      </c>
      <c r="D493" s="9" t="s">
        <v>50</v>
      </c>
      <c r="E493" s="9" t="s">
        <v>59</v>
      </c>
      <c r="F493" s="9" t="s">
        <v>118</v>
      </c>
      <c r="G493" s="9">
        <v>1120</v>
      </c>
      <c r="H493" s="10">
        <v>0.72399999999999998</v>
      </c>
      <c r="I493" s="10">
        <v>0.72</v>
      </c>
      <c r="J493" s="10">
        <v>0.65300000000000002</v>
      </c>
      <c r="K493" s="10">
        <v>0.67</v>
      </c>
      <c r="L493" s="10">
        <v>0.224</v>
      </c>
      <c r="M493" s="10">
        <v>0.30099999999999999</v>
      </c>
      <c r="N493" s="10">
        <v>0.85</v>
      </c>
      <c r="O493" s="9">
        <v>4586.53</v>
      </c>
      <c r="P493" s="9">
        <v>587</v>
      </c>
      <c r="Q493" s="9">
        <v>14</v>
      </c>
      <c r="R493" s="9">
        <v>938</v>
      </c>
      <c r="S493" s="9" t="s">
        <v>55</v>
      </c>
      <c r="T493" s="9" t="s">
        <v>55</v>
      </c>
      <c r="U493" s="9" t="s">
        <v>55</v>
      </c>
      <c r="V493" s="9" t="s">
        <v>55</v>
      </c>
      <c r="W493" s="11">
        <v>99528</v>
      </c>
      <c r="X493" s="11">
        <v>105714</v>
      </c>
      <c r="Y493" s="11">
        <v>83916</v>
      </c>
      <c r="Z493" s="11">
        <v>74862</v>
      </c>
      <c r="AA493" s="11">
        <v>44900</v>
      </c>
      <c r="AB493" s="11">
        <v>44900</v>
      </c>
      <c r="AC493" s="9" t="s">
        <v>55</v>
      </c>
      <c r="AD493" s="10">
        <v>0.72199999999999998</v>
      </c>
      <c r="AE493" s="10">
        <v>0.27</v>
      </c>
      <c r="AF493" s="10">
        <v>0.29899999999999999</v>
      </c>
      <c r="AG493" s="9">
        <v>209</v>
      </c>
      <c r="AH493" s="9">
        <v>434.67</v>
      </c>
      <c r="AI493" s="9">
        <v>21.95</v>
      </c>
      <c r="AJ493" s="9">
        <v>10.552</v>
      </c>
      <c r="AK493" s="9">
        <v>0.48082999999999998</v>
      </c>
      <c r="AL493" s="9" t="s">
        <v>55</v>
      </c>
      <c r="AM493" s="9" t="s">
        <v>55</v>
      </c>
      <c r="AN493" s="10">
        <v>2.5000000000000001E-2</v>
      </c>
      <c r="AO493" s="10">
        <v>0.45700000000000002</v>
      </c>
      <c r="AP493" s="10">
        <v>0.61099999999999999</v>
      </c>
      <c r="AQ493" s="9">
        <v>5215</v>
      </c>
      <c r="AR493" s="9">
        <v>0.22700000000000001</v>
      </c>
      <c r="AS493" s="10">
        <v>0.154</v>
      </c>
      <c r="AT493" s="10">
        <v>2E-3</v>
      </c>
      <c r="AU493" s="16">
        <v>0.81499592502037488</v>
      </c>
      <c r="AV493" s="1" t="str">
        <f t="shared" si="7"/>
        <v>yes</v>
      </c>
    </row>
    <row r="494" spans="1:48" ht="14.25" customHeight="1">
      <c r="A494" s="7">
        <v>101</v>
      </c>
      <c r="B494" s="8" t="s">
        <v>343</v>
      </c>
      <c r="C494" s="8" t="s">
        <v>344</v>
      </c>
      <c r="D494" s="9" t="s">
        <v>50</v>
      </c>
      <c r="E494" s="9" t="s">
        <v>51</v>
      </c>
      <c r="F494" s="9" t="s">
        <v>52</v>
      </c>
      <c r="G494" s="9">
        <v>981.5</v>
      </c>
      <c r="H494" s="10">
        <v>0.309</v>
      </c>
      <c r="I494" s="10">
        <v>0.23300000000000001</v>
      </c>
      <c r="J494" s="10">
        <v>0.105</v>
      </c>
      <c r="K494" s="10">
        <v>0.62</v>
      </c>
      <c r="L494" s="10">
        <v>0.17199999999999999</v>
      </c>
      <c r="M494" s="10">
        <v>0.38600000000000001</v>
      </c>
      <c r="N494" s="10">
        <v>0.53</v>
      </c>
      <c r="O494" s="9">
        <v>2578.5500000000002</v>
      </c>
      <c r="P494" s="9">
        <v>308</v>
      </c>
      <c r="Q494" s="9">
        <v>0</v>
      </c>
      <c r="R494" s="9">
        <v>421</v>
      </c>
      <c r="S494" s="9">
        <v>7258</v>
      </c>
      <c r="T494" s="9" t="s">
        <v>345</v>
      </c>
      <c r="U494" s="9" t="s">
        <v>346</v>
      </c>
      <c r="V494" s="9">
        <v>10029</v>
      </c>
      <c r="W494" s="11">
        <v>57454</v>
      </c>
      <c r="X494" s="11">
        <v>65961</v>
      </c>
      <c r="Y494" s="11">
        <v>51705</v>
      </c>
      <c r="Z494" s="11">
        <v>49437</v>
      </c>
      <c r="AA494" s="11">
        <v>8574</v>
      </c>
      <c r="AB494" s="11">
        <v>19086</v>
      </c>
      <c r="AC494" s="9">
        <v>66254</v>
      </c>
      <c r="AD494" s="10">
        <v>0.224</v>
      </c>
      <c r="AE494" s="10">
        <v>0.49</v>
      </c>
      <c r="AF494" s="10">
        <v>0.505</v>
      </c>
      <c r="AG494" s="9">
        <v>154.66999999999999</v>
      </c>
      <c r="AH494" s="9">
        <v>243</v>
      </c>
      <c r="AI494" s="9">
        <v>16.670000000000002</v>
      </c>
      <c r="AJ494" s="9">
        <v>10.611000000000001</v>
      </c>
      <c r="AK494" s="9">
        <v>0.63649</v>
      </c>
      <c r="AL494" s="9">
        <v>0</v>
      </c>
      <c r="AM494" s="9">
        <v>0.61699999999999999</v>
      </c>
      <c r="AN494" s="10">
        <v>7.0000000000000001E-3</v>
      </c>
      <c r="AO494" s="10">
        <v>0.36199999999999999</v>
      </c>
      <c r="AP494" s="10">
        <v>0.308</v>
      </c>
      <c r="AQ494" s="9">
        <v>3404</v>
      </c>
      <c r="AR494" s="9">
        <v>0.75800000000000001</v>
      </c>
      <c r="AS494" s="10" t="s">
        <v>240</v>
      </c>
      <c r="AT494" s="9">
        <v>8.4000000000000005E-2</v>
      </c>
      <c r="AU494" s="16">
        <v>0.56882821387940841</v>
      </c>
      <c r="AV494" s="1" t="str">
        <f t="shared" si="7"/>
        <v>no</v>
      </c>
    </row>
    <row r="495" spans="1:48" ht="14.25" customHeight="1">
      <c r="A495" s="7">
        <v>107</v>
      </c>
      <c r="B495" s="8" t="s">
        <v>358</v>
      </c>
      <c r="C495" s="8" t="s">
        <v>344</v>
      </c>
      <c r="D495" s="9" t="s">
        <v>50</v>
      </c>
      <c r="E495" s="9" t="s">
        <v>151</v>
      </c>
      <c r="F495" s="9" t="s">
        <v>359</v>
      </c>
      <c r="G495" s="9" t="s">
        <v>55</v>
      </c>
      <c r="H495" s="10">
        <v>0.315</v>
      </c>
      <c r="I495" s="10">
        <v>0.27200000000000002</v>
      </c>
      <c r="J495" s="10">
        <v>0.23899999999999999</v>
      </c>
      <c r="K495" s="10">
        <v>0.78700000000000003</v>
      </c>
      <c r="L495" s="10">
        <v>0.36</v>
      </c>
      <c r="M495" s="10">
        <v>0.83399999999999996</v>
      </c>
      <c r="N495" s="10">
        <v>0.54</v>
      </c>
      <c r="O495" s="9">
        <v>1129.4100000000001</v>
      </c>
      <c r="P495" s="9">
        <v>142</v>
      </c>
      <c r="Q495" s="9">
        <v>108</v>
      </c>
      <c r="R495" s="9">
        <v>206</v>
      </c>
      <c r="S495" s="11" t="s">
        <v>55</v>
      </c>
      <c r="T495" s="9" t="s">
        <v>55</v>
      </c>
      <c r="U495" s="9" t="s">
        <v>55</v>
      </c>
      <c r="V495" s="11" t="s">
        <v>55</v>
      </c>
      <c r="W495" s="11" t="s">
        <v>55</v>
      </c>
      <c r="X495" s="11" t="s">
        <v>55</v>
      </c>
      <c r="Y495" s="11" t="s">
        <v>55</v>
      </c>
      <c r="Z495" s="11" t="s">
        <v>55</v>
      </c>
      <c r="AA495" s="11">
        <v>11297</v>
      </c>
      <c r="AB495" s="11">
        <v>11297</v>
      </c>
      <c r="AC495" s="9" t="s">
        <v>55</v>
      </c>
      <c r="AD495" s="10">
        <v>0.28599999999999998</v>
      </c>
      <c r="AE495" s="10">
        <v>0.55000000000000004</v>
      </c>
      <c r="AF495" s="10">
        <v>0.50700000000000001</v>
      </c>
      <c r="AG495" s="9" t="s">
        <v>55</v>
      </c>
      <c r="AH495" s="9">
        <v>41.67</v>
      </c>
      <c r="AI495" s="9" t="s">
        <v>55</v>
      </c>
      <c r="AJ495" s="9">
        <v>27.106000000000002</v>
      </c>
      <c r="AK495" s="9" t="s">
        <v>55</v>
      </c>
      <c r="AL495" s="10" t="s">
        <v>55</v>
      </c>
      <c r="AM495" s="10" t="s">
        <v>55</v>
      </c>
      <c r="AN495" s="10">
        <v>0</v>
      </c>
      <c r="AO495" s="10">
        <v>0.26300000000000001</v>
      </c>
      <c r="AP495" s="10">
        <v>0.308</v>
      </c>
      <c r="AQ495" s="9">
        <v>1448</v>
      </c>
      <c r="AR495" s="9" t="s">
        <v>55</v>
      </c>
      <c r="AS495" s="10">
        <v>4.3999999999999997E-2</v>
      </c>
      <c r="AT495" s="10">
        <v>0.03</v>
      </c>
      <c r="AU495" s="16" t="s">
        <v>2055</v>
      </c>
      <c r="AV495" s="1" t="str">
        <f t="shared" si="7"/>
        <v>no</v>
      </c>
    </row>
    <row r="496" spans="1:48" ht="14.25" customHeight="1">
      <c r="A496" s="7">
        <v>1112</v>
      </c>
      <c r="B496" s="8" t="s">
        <v>1938</v>
      </c>
      <c r="C496" s="8" t="s">
        <v>344</v>
      </c>
      <c r="D496" s="9" t="s">
        <v>50</v>
      </c>
      <c r="E496" s="9" t="s">
        <v>151</v>
      </c>
      <c r="F496" s="9" t="s">
        <v>338</v>
      </c>
      <c r="G496" s="9" t="s">
        <v>55</v>
      </c>
      <c r="H496" s="10">
        <v>0.14000000000000001</v>
      </c>
      <c r="I496" s="10">
        <v>0.10299999999999999</v>
      </c>
      <c r="J496" s="9">
        <v>8.7999999999999995E-2</v>
      </c>
      <c r="K496" s="10">
        <v>0.871</v>
      </c>
      <c r="L496" s="9">
        <v>0.434</v>
      </c>
      <c r="M496" s="9">
        <v>0.82399999999999995</v>
      </c>
      <c r="N496" s="10">
        <v>0.44</v>
      </c>
      <c r="O496" s="9">
        <v>17470.62</v>
      </c>
      <c r="P496" s="9">
        <v>1434</v>
      </c>
      <c r="Q496" s="9">
        <v>7</v>
      </c>
      <c r="R496" s="9">
        <v>1980</v>
      </c>
      <c r="S496" s="9" t="s">
        <v>55</v>
      </c>
      <c r="T496" s="9" t="s">
        <v>55</v>
      </c>
      <c r="U496" s="9" t="s">
        <v>55</v>
      </c>
      <c r="V496" s="9" t="s">
        <v>55</v>
      </c>
      <c r="W496" s="11" t="s">
        <v>55</v>
      </c>
      <c r="X496" s="11" t="s">
        <v>55</v>
      </c>
      <c r="Y496" s="11" t="s">
        <v>55</v>
      </c>
      <c r="Z496" s="11" t="s">
        <v>55</v>
      </c>
      <c r="AA496" s="11">
        <v>11656</v>
      </c>
      <c r="AB496" s="11">
        <v>11656</v>
      </c>
      <c r="AC496" s="9" t="s">
        <v>55</v>
      </c>
      <c r="AD496" s="10">
        <v>0.184</v>
      </c>
      <c r="AE496" s="10">
        <v>0.78</v>
      </c>
      <c r="AF496" s="9">
        <v>0.72299999999999998</v>
      </c>
      <c r="AG496" s="9" t="s">
        <v>55</v>
      </c>
      <c r="AH496" s="9">
        <v>465.33</v>
      </c>
      <c r="AI496" s="9" t="s">
        <v>55</v>
      </c>
      <c r="AJ496" s="9">
        <v>37.543999999999997</v>
      </c>
      <c r="AK496" s="9" t="s">
        <v>55</v>
      </c>
      <c r="AL496" s="9" t="s">
        <v>55</v>
      </c>
      <c r="AM496" s="9" t="s">
        <v>55</v>
      </c>
      <c r="AN496" s="10">
        <v>0</v>
      </c>
      <c r="AO496" s="10">
        <v>0.501</v>
      </c>
      <c r="AP496" s="10">
        <v>0.308</v>
      </c>
      <c r="AQ496" s="9">
        <v>22757</v>
      </c>
      <c r="AR496" s="9" t="s">
        <v>55</v>
      </c>
      <c r="AS496" s="9" t="s">
        <v>1203</v>
      </c>
      <c r="AT496" s="9" t="s">
        <v>1167</v>
      </c>
      <c r="AU496" s="16" t="s">
        <v>2055</v>
      </c>
      <c r="AV496" s="1" t="str">
        <f t="shared" si="7"/>
        <v>yes</v>
      </c>
    </row>
    <row r="497" spans="1:48" ht="14.25" customHeight="1">
      <c r="A497" s="7">
        <v>111</v>
      </c>
      <c r="B497" s="8" t="s">
        <v>368</v>
      </c>
      <c r="C497" s="8" t="s">
        <v>344</v>
      </c>
      <c r="D497" s="9" t="s">
        <v>50</v>
      </c>
      <c r="E497" s="9" t="s">
        <v>59</v>
      </c>
      <c r="F497" s="9" t="s">
        <v>290</v>
      </c>
      <c r="G497" s="9" t="s">
        <v>55</v>
      </c>
      <c r="H497" s="10">
        <v>0.32600000000000001</v>
      </c>
      <c r="I497" s="10">
        <v>0.27900000000000003</v>
      </c>
      <c r="J497" s="10">
        <v>0.186</v>
      </c>
      <c r="K497" s="10">
        <v>0.42099999999999999</v>
      </c>
      <c r="L497" s="10">
        <v>7.2999999999999995E-2</v>
      </c>
      <c r="M497" s="10">
        <v>0.68100000000000005</v>
      </c>
      <c r="N497" s="10">
        <v>0.78</v>
      </c>
      <c r="O497" s="9">
        <v>813.64</v>
      </c>
      <c r="P497" s="9">
        <v>180</v>
      </c>
      <c r="Q497" s="9" t="s">
        <v>55</v>
      </c>
      <c r="R497" s="9">
        <v>109</v>
      </c>
      <c r="S497" s="11" t="s">
        <v>55</v>
      </c>
      <c r="T497" s="9" t="s">
        <v>55</v>
      </c>
      <c r="U497" s="9" t="s">
        <v>55</v>
      </c>
      <c r="V497" s="11" t="s">
        <v>55</v>
      </c>
      <c r="W497" s="11">
        <v>58331</v>
      </c>
      <c r="X497" s="11">
        <v>71091</v>
      </c>
      <c r="Y497" s="11">
        <v>58059</v>
      </c>
      <c r="Z497" s="11">
        <v>48105</v>
      </c>
      <c r="AA497" s="11">
        <v>30580</v>
      </c>
      <c r="AB497" s="11">
        <v>30580</v>
      </c>
      <c r="AC497" s="9" t="s">
        <v>55</v>
      </c>
      <c r="AD497" s="10">
        <v>0.375</v>
      </c>
      <c r="AE497" s="10">
        <v>0.34</v>
      </c>
      <c r="AF497" s="10">
        <v>0.45800000000000002</v>
      </c>
      <c r="AG497" s="9">
        <v>92.33</v>
      </c>
      <c r="AH497" s="9">
        <v>155.66999999999999</v>
      </c>
      <c r="AI497" s="9">
        <v>8.81</v>
      </c>
      <c r="AJ497" s="9">
        <v>5.2270000000000003</v>
      </c>
      <c r="AK497" s="9">
        <v>0.59314999999999996</v>
      </c>
      <c r="AL497" s="10" t="s">
        <v>55</v>
      </c>
      <c r="AM497" s="10" t="s">
        <v>55</v>
      </c>
      <c r="AN497" s="10">
        <v>2.8000000000000001E-2</v>
      </c>
      <c r="AO497" s="10">
        <v>0.20100000000000001</v>
      </c>
      <c r="AP497" s="10">
        <v>0.308</v>
      </c>
      <c r="AQ497" s="9">
        <v>942</v>
      </c>
      <c r="AR497" s="9" t="s">
        <v>55</v>
      </c>
      <c r="AS497" s="10">
        <v>0.107</v>
      </c>
      <c r="AT497" s="10" t="s">
        <v>369</v>
      </c>
      <c r="AU497" s="16" t="s">
        <v>2055</v>
      </c>
      <c r="AV497" s="1" t="str">
        <f t="shared" si="7"/>
        <v>no</v>
      </c>
    </row>
    <row r="498" spans="1:48" ht="14.25" customHeight="1">
      <c r="A498" s="7">
        <v>113</v>
      </c>
      <c r="B498" s="8" t="s">
        <v>374</v>
      </c>
      <c r="C498" s="8" t="s">
        <v>344</v>
      </c>
      <c r="D498" s="9" t="s">
        <v>50</v>
      </c>
      <c r="E498" s="9" t="s">
        <v>59</v>
      </c>
      <c r="F498" s="9" t="s">
        <v>203</v>
      </c>
      <c r="G498" s="9">
        <v>1060</v>
      </c>
      <c r="H498" s="10">
        <v>0.72899999999999998</v>
      </c>
      <c r="I498" s="10">
        <v>0.69899999999999995</v>
      </c>
      <c r="J498" s="10">
        <v>0.56100000000000005</v>
      </c>
      <c r="K498" s="10">
        <v>0.51600000000000001</v>
      </c>
      <c r="L498" s="10">
        <v>0.45900000000000002</v>
      </c>
      <c r="M498" s="10">
        <v>0.432</v>
      </c>
      <c r="N498" s="10">
        <v>0.79</v>
      </c>
      <c r="O498" s="9">
        <v>6438.81</v>
      </c>
      <c r="P498" s="9">
        <v>1179</v>
      </c>
      <c r="Q498" s="9">
        <v>158</v>
      </c>
      <c r="R498" s="9">
        <v>1387</v>
      </c>
      <c r="S498" s="11" t="s">
        <v>55</v>
      </c>
      <c r="T498" s="9" t="s">
        <v>55</v>
      </c>
      <c r="U498" s="9" t="s">
        <v>55</v>
      </c>
      <c r="V498" s="11" t="s">
        <v>55</v>
      </c>
      <c r="W498" s="11">
        <v>79495</v>
      </c>
      <c r="X498" s="11">
        <v>78021</v>
      </c>
      <c r="Y498" s="11">
        <v>67617</v>
      </c>
      <c r="Z498" s="11">
        <v>57258</v>
      </c>
      <c r="AA498" s="11">
        <v>33710</v>
      </c>
      <c r="AB498" s="11">
        <v>33710</v>
      </c>
      <c r="AC498" s="9" t="s">
        <v>55</v>
      </c>
      <c r="AD498" s="10">
        <v>0.75800000000000001</v>
      </c>
      <c r="AE498" s="10">
        <v>0.26</v>
      </c>
      <c r="AF498" s="10">
        <v>0.26300000000000001</v>
      </c>
      <c r="AG498" s="9">
        <v>458</v>
      </c>
      <c r="AH498" s="9">
        <v>455.33</v>
      </c>
      <c r="AI498" s="9">
        <v>14.06</v>
      </c>
      <c r="AJ498" s="9">
        <v>14.141</v>
      </c>
      <c r="AK498" s="9">
        <v>1.00586</v>
      </c>
      <c r="AL498" s="10" t="s">
        <v>55</v>
      </c>
      <c r="AM498" s="10" t="s">
        <v>55</v>
      </c>
      <c r="AN498" s="10">
        <v>1.4999999999999999E-2</v>
      </c>
      <c r="AO498" s="10">
        <v>0.29599999999999999</v>
      </c>
      <c r="AP498" s="10">
        <v>0.308</v>
      </c>
      <c r="AQ498" s="9">
        <v>8725</v>
      </c>
      <c r="AR498" s="9">
        <v>3.722</v>
      </c>
      <c r="AS498" s="10">
        <v>1.0999999999999999E-2</v>
      </c>
      <c r="AT498" s="10" t="s">
        <v>375</v>
      </c>
      <c r="AU498" s="16">
        <v>0.21177467174925868</v>
      </c>
      <c r="AV498" s="1" t="str">
        <f t="shared" si="7"/>
        <v>yes</v>
      </c>
    </row>
    <row r="499" spans="1:48" ht="14.25" customHeight="1">
      <c r="A499" s="7">
        <v>103</v>
      </c>
      <c r="B499" s="8" t="s">
        <v>350</v>
      </c>
      <c r="C499" s="8" t="s">
        <v>344</v>
      </c>
      <c r="D499" s="9" t="s">
        <v>50</v>
      </c>
      <c r="E499" s="9" t="s">
        <v>51</v>
      </c>
      <c r="F499" s="9" t="s">
        <v>136</v>
      </c>
      <c r="G499" s="9">
        <v>1075</v>
      </c>
      <c r="H499" s="10">
        <v>0.438</v>
      </c>
      <c r="I499" s="10">
        <v>0.39400000000000002</v>
      </c>
      <c r="J499" s="10">
        <v>0.23799999999999999</v>
      </c>
      <c r="K499" s="10">
        <v>0.83199999999999996</v>
      </c>
      <c r="L499" s="10">
        <v>0.25</v>
      </c>
      <c r="M499" s="10">
        <v>0.5</v>
      </c>
      <c r="N499" s="10">
        <v>0.68</v>
      </c>
      <c r="O499" s="9">
        <v>9479.6299999999992</v>
      </c>
      <c r="P499" s="9">
        <v>515</v>
      </c>
      <c r="Q499" s="9">
        <v>26</v>
      </c>
      <c r="R499" s="9">
        <v>1564</v>
      </c>
      <c r="S499" s="11">
        <v>10943</v>
      </c>
      <c r="T499" s="9" t="s">
        <v>351</v>
      </c>
      <c r="U499" s="9" t="s">
        <v>352</v>
      </c>
      <c r="V499" s="11">
        <v>8005</v>
      </c>
      <c r="W499" s="11">
        <v>86886</v>
      </c>
      <c r="X499" s="11">
        <v>105030</v>
      </c>
      <c r="Y499" s="11">
        <v>80739</v>
      </c>
      <c r="Z499" s="11">
        <v>75114</v>
      </c>
      <c r="AA499" s="11">
        <v>7692</v>
      </c>
      <c r="AB499" s="11">
        <v>17988</v>
      </c>
      <c r="AC499" s="9" t="s">
        <v>55</v>
      </c>
      <c r="AD499" s="10">
        <v>0.376</v>
      </c>
      <c r="AE499" s="10">
        <v>0.3</v>
      </c>
      <c r="AF499" s="10">
        <v>0.32</v>
      </c>
      <c r="AG499" s="9">
        <v>552.33000000000004</v>
      </c>
      <c r="AH499" s="9">
        <v>690</v>
      </c>
      <c r="AI499" s="9">
        <v>17.16</v>
      </c>
      <c r="AJ499" s="9">
        <v>13.739000000000001</v>
      </c>
      <c r="AK499" s="9">
        <v>0.80047999999999997</v>
      </c>
      <c r="AL499" s="10">
        <v>4.1000000000000002E-2</v>
      </c>
      <c r="AM499" s="10">
        <v>0.52500000000000002</v>
      </c>
      <c r="AN499" s="10">
        <v>2.5000000000000001E-2</v>
      </c>
      <c r="AO499" s="10">
        <v>0.29299999999999998</v>
      </c>
      <c r="AP499" s="10">
        <v>0.308</v>
      </c>
      <c r="AQ499" s="9">
        <v>11988</v>
      </c>
      <c r="AR499" s="9">
        <v>1.282</v>
      </c>
      <c r="AS499" s="10">
        <v>1.4999999999999999E-2</v>
      </c>
      <c r="AT499" s="10">
        <v>6.2E-2</v>
      </c>
      <c r="AU499" s="16">
        <v>0.43821209465381239</v>
      </c>
      <c r="AV499" s="1" t="str">
        <f t="shared" si="7"/>
        <v>yes</v>
      </c>
    </row>
    <row r="500" spans="1:48" ht="14.25" customHeight="1">
      <c r="A500" s="7">
        <v>1154</v>
      </c>
      <c r="B500" s="8" t="s">
        <v>1992</v>
      </c>
      <c r="C500" s="8" t="s">
        <v>344</v>
      </c>
      <c r="D500" s="9" t="s">
        <v>50</v>
      </c>
      <c r="E500" s="9" t="s">
        <v>151</v>
      </c>
      <c r="F500" s="9" t="s">
        <v>359</v>
      </c>
      <c r="G500" s="9" t="s">
        <v>55</v>
      </c>
      <c r="H500" s="10">
        <v>0.18099999999999999</v>
      </c>
      <c r="I500" s="10">
        <v>0.1</v>
      </c>
      <c r="J500" s="9">
        <v>3.0000000000000001E-3</v>
      </c>
      <c r="K500" s="10">
        <v>0.82899999999999996</v>
      </c>
      <c r="L500" s="9" t="s">
        <v>55</v>
      </c>
      <c r="M500" s="9" t="s">
        <v>55</v>
      </c>
      <c r="N500" s="10">
        <v>0</v>
      </c>
      <c r="O500" s="9">
        <v>1073</v>
      </c>
      <c r="P500" s="9">
        <v>138</v>
      </c>
      <c r="Q500" s="9" t="s">
        <v>55</v>
      </c>
      <c r="R500" s="9">
        <v>380</v>
      </c>
      <c r="S500" s="9" t="s">
        <v>55</v>
      </c>
      <c r="T500" s="9" t="s">
        <v>55</v>
      </c>
      <c r="U500" s="9" t="s">
        <v>55</v>
      </c>
      <c r="V500" s="9" t="s">
        <v>55</v>
      </c>
      <c r="W500" s="11" t="s">
        <v>55</v>
      </c>
      <c r="X500" s="11" t="s">
        <v>55</v>
      </c>
      <c r="Y500" s="11" t="s">
        <v>55</v>
      </c>
      <c r="Z500" s="11" t="s">
        <v>55</v>
      </c>
      <c r="AA500" s="11">
        <v>9796</v>
      </c>
      <c r="AB500" s="11">
        <v>9796</v>
      </c>
      <c r="AC500" s="9" t="s">
        <v>55</v>
      </c>
      <c r="AD500" s="10">
        <v>0.20499999999999999</v>
      </c>
      <c r="AE500" s="10">
        <v>0</v>
      </c>
      <c r="AF500" s="9">
        <v>0.41699999999999998</v>
      </c>
      <c r="AG500" s="9">
        <v>63</v>
      </c>
      <c r="AH500" s="9">
        <v>11.67</v>
      </c>
      <c r="AI500" s="9">
        <v>17.03</v>
      </c>
      <c r="AJ500" s="9">
        <v>91.971000000000004</v>
      </c>
      <c r="AK500" s="9">
        <v>5.4</v>
      </c>
      <c r="AL500" s="9" t="s">
        <v>55</v>
      </c>
      <c r="AM500" s="9" t="s">
        <v>55</v>
      </c>
      <c r="AN500" s="10">
        <v>7.0000000000000001E-3</v>
      </c>
      <c r="AO500" s="10">
        <v>0.26100000000000001</v>
      </c>
      <c r="AP500" s="10">
        <v>0.308</v>
      </c>
      <c r="AQ500" s="9">
        <v>1073</v>
      </c>
      <c r="AR500" s="9" t="s">
        <v>55</v>
      </c>
      <c r="AS500" s="9">
        <v>4.7E-2</v>
      </c>
      <c r="AT500" s="9" t="s">
        <v>673</v>
      </c>
      <c r="AU500" s="16" t="s">
        <v>2055</v>
      </c>
      <c r="AV500" s="1" t="str">
        <f t="shared" si="7"/>
        <v>no</v>
      </c>
    </row>
    <row r="501" spans="1:48" ht="14.25" customHeight="1">
      <c r="A501" s="7">
        <v>118</v>
      </c>
      <c r="B501" s="8" t="s">
        <v>386</v>
      </c>
      <c r="C501" s="8" t="s">
        <v>381</v>
      </c>
      <c r="D501" s="9" t="s">
        <v>50</v>
      </c>
      <c r="E501" s="9" t="s">
        <v>51</v>
      </c>
      <c r="F501" s="9" t="s">
        <v>136</v>
      </c>
      <c r="G501" s="9">
        <v>1010</v>
      </c>
      <c r="H501" s="10">
        <v>0.57099999999999995</v>
      </c>
      <c r="I501" s="10">
        <v>0.50700000000000001</v>
      </c>
      <c r="J501" s="10">
        <v>0.251</v>
      </c>
      <c r="K501" s="10">
        <v>0.82199999999999995</v>
      </c>
      <c r="L501" s="10">
        <v>0.218</v>
      </c>
      <c r="M501" s="10">
        <v>0.48899999999999999</v>
      </c>
      <c r="N501" s="10">
        <v>0.78</v>
      </c>
      <c r="O501" s="9">
        <v>9739.1299999999992</v>
      </c>
      <c r="P501" s="9">
        <v>564</v>
      </c>
      <c r="Q501" s="9">
        <v>7</v>
      </c>
      <c r="R501" s="9">
        <v>2043</v>
      </c>
      <c r="S501" s="9">
        <v>16767</v>
      </c>
      <c r="T501" s="9" t="s">
        <v>387</v>
      </c>
      <c r="U501" s="9" t="s">
        <v>388</v>
      </c>
      <c r="V501" s="9">
        <v>11021</v>
      </c>
      <c r="W501" s="11">
        <v>92058</v>
      </c>
      <c r="X501" s="11">
        <v>97515</v>
      </c>
      <c r="Y501" s="11">
        <v>77922</v>
      </c>
      <c r="Z501" s="11">
        <v>62910</v>
      </c>
      <c r="AA501" s="11">
        <v>9300</v>
      </c>
      <c r="AB501" s="11">
        <v>21570</v>
      </c>
      <c r="AC501" s="9" t="s">
        <v>169</v>
      </c>
      <c r="AD501" s="10">
        <v>0.46600000000000003</v>
      </c>
      <c r="AE501" s="10">
        <v>0.36</v>
      </c>
      <c r="AF501" s="10">
        <v>0.35299999999999998</v>
      </c>
      <c r="AG501" s="9">
        <v>616.33000000000004</v>
      </c>
      <c r="AH501" s="9">
        <v>522.66999999999996</v>
      </c>
      <c r="AI501" s="9">
        <v>15.8</v>
      </c>
      <c r="AJ501" s="9">
        <v>18.634</v>
      </c>
      <c r="AK501" s="9">
        <v>1.1792100000000001</v>
      </c>
      <c r="AL501" s="9">
        <v>8.9999999999999993E-3</v>
      </c>
      <c r="AM501" s="9">
        <v>0.46600000000000003</v>
      </c>
      <c r="AN501" s="10">
        <v>2.3E-2</v>
      </c>
      <c r="AO501" s="10">
        <v>0.28799999999999998</v>
      </c>
      <c r="AP501" s="10">
        <v>0.30499999999999999</v>
      </c>
      <c r="AQ501" s="9">
        <v>12086</v>
      </c>
      <c r="AR501" s="9">
        <v>0.47399999999999998</v>
      </c>
      <c r="AS501" s="9">
        <v>1.7000000000000001E-2</v>
      </c>
      <c r="AT501" s="9">
        <v>0.106</v>
      </c>
      <c r="AU501" s="16">
        <v>0.67842605156037994</v>
      </c>
      <c r="AV501" s="1" t="str">
        <f t="shared" si="7"/>
        <v>yes</v>
      </c>
    </row>
    <row r="502" spans="1:48" ht="14.25" customHeight="1">
      <c r="A502" s="7">
        <v>121</v>
      </c>
      <c r="B502" s="8" t="s">
        <v>395</v>
      </c>
      <c r="C502" s="8" t="s">
        <v>381</v>
      </c>
      <c r="D502" s="9" t="s">
        <v>50</v>
      </c>
      <c r="E502" s="9" t="s">
        <v>59</v>
      </c>
      <c r="F502" s="9" t="s">
        <v>118</v>
      </c>
      <c r="G502" s="9" t="s">
        <v>55</v>
      </c>
      <c r="H502" s="10">
        <v>0.81499999999999995</v>
      </c>
      <c r="I502" s="10">
        <v>0.81200000000000006</v>
      </c>
      <c r="J502" s="10">
        <v>0.78200000000000003</v>
      </c>
      <c r="K502" s="10">
        <v>0.77300000000000002</v>
      </c>
      <c r="L502" s="10">
        <v>6.7000000000000004E-2</v>
      </c>
      <c r="M502" s="10">
        <v>9.7000000000000003E-2</v>
      </c>
      <c r="N502" s="10">
        <v>0.89</v>
      </c>
      <c r="O502" s="9">
        <v>4561.26</v>
      </c>
      <c r="P502" s="9">
        <v>368</v>
      </c>
      <c r="Q502" s="9">
        <v>21</v>
      </c>
      <c r="R502" s="9">
        <v>970</v>
      </c>
      <c r="S502" s="9" t="s">
        <v>55</v>
      </c>
      <c r="T502" s="9" t="s">
        <v>55</v>
      </c>
      <c r="U502" s="9" t="s">
        <v>55</v>
      </c>
      <c r="V502" s="9" t="s">
        <v>55</v>
      </c>
      <c r="W502" s="11">
        <v>96333</v>
      </c>
      <c r="X502" s="11">
        <v>121077</v>
      </c>
      <c r="Y502" s="11">
        <v>93924</v>
      </c>
      <c r="Z502" s="11">
        <v>77328</v>
      </c>
      <c r="AA502" s="9">
        <v>44875</v>
      </c>
      <c r="AB502" s="9">
        <v>44875</v>
      </c>
      <c r="AC502" s="9" t="s">
        <v>55</v>
      </c>
      <c r="AD502" s="10">
        <v>0.81499999999999995</v>
      </c>
      <c r="AE502" s="10">
        <v>0.13</v>
      </c>
      <c r="AF502" s="10">
        <v>0.126</v>
      </c>
      <c r="AG502" s="9">
        <v>265.33</v>
      </c>
      <c r="AH502" s="9">
        <v>436</v>
      </c>
      <c r="AI502" s="9">
        <v>17.190000000000001</v>
      </c>
      <c r="AJ502" s="9">
        <v>10.462</v>
      </c>
      <c r="AK502" s="9">
        <v>0.60855999999999999</v>
      </c>
      <c r="AL502" s="9" t="s">
        <v>55</v>
      </c>
      <c r="AM502" s="9" t="s">
        <v>55</v>
      </c>
      <c r="AN502" s="10">
        <v>6.6000000000000003E-2</v>
      </c>
      <c r="AO502" s="10">
        <v>0.13800000000000001</v>
      </c>
      <c r="AP502" s="10">
        <v>0.30499999999999999</v>
      </c>
      <c r="AQ502" s="9">
        <v>5138</v>
      </c>
      <c r="AR502" s="9">
        <v>0.17199999999999999</v>
      </c>
      <c r="AS502" s="10">
        <v>0.16700000000000001</v>
      </c>
      <c r="AT502" s="10">
        <v>0</v>
      </c>
      <c r="AU502" s="16">
        <v>0.85324232081911267</v>
      </c>
      <c r="AV502" s="1" t="str">
        <f t="shared" si="7"/>
        <v>yes</v>
      </c>
    </row>
    <row r="503" spans="1:48" ht="14.25" customHeight="1">
      <c r="A503" s="7">
        <v>124</v>
      </c>
      <c r="B503" s="8" t="s">
        <v>398</v>
      </c>
      <c r="C503" s="8" t="s">
        <v>381</v>
      </c>
      <c r="D503" s="9" t="s">
        <v>50</v>
      </c>
      <c r="E503" s="9" t="s">
        <v>151</v>
      </c>
      <c r="F503" s="9" t="s">
        <v>359</v>
      </c>
      <c r="G503" s="9">
        <v>890</v>
      </c>
      <c r="H503" s="10">
        <v>0.29699999999999999</v>
      </c>
      <c r="I503" s="10">
        <v>0.28599999999999998</v>
      </c>
      <c r="J503" s="10">
        <v>0.22</v>
      </c>
      <c r="K503" s="10">
        <v>0.91700000000000004</v>
      </c>
      <c r="L503" s="10">
        <v>0.6</v>
      </c>
      <c r="M503" s="10">
        <v>0.81599999999999995</v>
      </c>
      <c r="N503" s="10">
        <v>0.38</v>
      </c>
      <c r="O503" s="9">
        <v>4803.66</v>
      </c>
      <c r="P503" s="9">
        <v>210</v>
      </c>
      <c r="Q503" s="9" t="s">
        <v>55</v>
      </c>
      <c r="R503" s="9">
        <v>918</v>
      </c>
      <c r="S503" s="9" t="s">
        <v>55</v>
      </c>
      <c r="T503" s="9" t="s">
        <v>55</v>
      </c>
      <c r="U503" s="9" t="s">
        <v>55</v>
      </c>
      <c r="V503" s="9" t="s">
        <v>55</v>
      </c>
      <c r="W503" s="11">
        <v>88409</v>
      </c>
      <c r="X503" s="11">
        <v>91521</v>
      </c>
      <c r="Y503" s="11">
        <v>75951</v>
      </c>
      <c r="Z503" s="11" t="s">
        <v>55</v>
      </c>
      <c r="AA503" s="11">
        <v>16510</v>
      </c>
      <c r="AB503" s="11">
        <v>16510</v>
      </c>
      <c r="AC503" s="9" t="s">
        <v>55</v>
      </c>
      <c r="AD503" s="10">
        <v>0.248</v>
      </c>
      <c r="AE503" s="10">
        <v>0.7</v>
      </c>
      <c r="AF503" s="10">
        <v>0.48599999999999999</v>
      </c>
      <c r="AG503" s="9">
        <v>215.33</v>
      </c>
      <c r="AH503" s="9">
        <v>406.67</v>
      </c>
      <c r="AI503" s="9">
        <v>22.31</v>
      </c>
      <c r="AJ503" s="9">
        <v>11.811999999999999</v>
      </c>
      <c r="AK503" s="9">
        <v>0.52951000000000004</v>
      </c>
      <c r="AL503" s="9" t="s">
        <v>55</v>
      </c>
      <c r="AM503" s="9" t="s">
        <v>55</v>
      </c>
      <c r="AN503" s="10">
        <v>2E-3</v>
      </c>
      <c r="AO503" s="10">
        <v>0.35299999999999998</v>
      </c>
      <c r="AP503" s="10">
        <v>0.30499999999999999</v>
      </c>
      <c r="AQ503" s="9">
        <v>7429</v>
      </c>
      <c r="AR503" s="9" t="s">
        <v>55</v>
      </c>
      <c r="AS503" s="10" t="s">
        <v>399</v>
      </c>
      <c r="AT503" s="10">
        <v>4.9000000000000002E-2</v>
      </c>
      <c r="AU503" s="16" t="s">
        <v>2055</v>
      </c>
      <c r="AV503" s="1" t="str">
        <f t="shared" si="7"/>
        <v>yes</v>
      </c>
    </row>
    <row r="504" spans="1:48" ht="14.25" customHeight="1">
      <c r="A504" s="7">
        <v>125</v>
      </c>
      <c r="B504" s="8" t="s">
        <v>400</v>
      </c>
      <c r="C504" s="8" t="s">
        <v>381</v>
      </c>
      <c r="D504" s="9" t="s">
        <v>50</v>
      </c>
      <c r="E504" s="9" t="s">
        <v>59</v>
      </c>
      <c r="F504" s="9" t="s">
        <v>203</v>
      </c>
      <c r="G504" s="9">
        <v>1085</v>
      </c>
      <c r="H504" s="10">
        <v>0.75800000000000001</v>
      </c>
      <c r="I504" s="10">
        <v>0.753</v>
      </c>
      <c r="J504" s="10">
        <v>0.70699999999999996</v>
      </c>
      <c r="K504" s="10">
        <v>0.72299999999999998</v>
      </c>
      <c r="L504" s="10">
        <v>0.04</v>
      </c>
      <c r="M504" s="10">
        <v>0.13300000000000001</v>
      </c>
      <c r="N504" s="10">
        <v>0.87</v>
      </c>
      <c r="O504" s="9">
        <v>8649.5</v>
      </c>
      <c r="P504" s="9">
        <v>638</v>
      </c>
      <c r="Q504" s="9">
        <v>229</v>
      </c>
      <c r="R504" s="9">
        <v>1466</v>
      </c>
      <c r="S504" s="9" t="s">
        <v>55</v>
      </c>
      <c r="T504" s="9" t="s">
        <v>55</v>
      </c>
      <c r="U504" s="9" t="s">
        <v>55</v>
      </c>
      <c r="V504" s="9" t="s">
        <v>55</v>
      </c>
      <c r="W504" s="11">
        <v>107907</v>
      </c>
      <c r="X504" s="11">
        <v>124587</v>
      </c>
      <c r="Y504" s="11">
        <v>94365</v>
      </c>
      <c r="Z504" s="11">
        <v>83322</v>
      </c>
      <c r="AA504" s="11">
        <v>42270</v>
      </c>
      <c r="AB504" s="11">
        <v>42270</v>
      </c>
      <c r="AC504" s="9" t="s">
        <v>55</v>
      </c>
      <c r="AD504" s="10">
        <v>0.73399999999999999</v>
      </c>
      <c r="AE504" s="10">
        <v>0.18</v>
      </c>
      <c r="AF504" s="10">
        <v>0.161</v>
      </c>
      <c r="AG504" s="9">
        <v>588.66999999999996</v>
      </c>
      <c r="AH504" s="9">
        <v>626.33000000000004</v>
      </c>
      <c r="AI504" s="9">
        <v>14.69</v>
      </c>
      <c r="AJ504" s="9">
        <v>13.81</v>
      </c>
      <c r="AK504" s="9">
        <v>0.93986000000000003</v>
      </c>
      <c r="AL504" s="9" t="s">
        <v>55</v>
      </c>
      <c r="AM504" s="9" t="s">
        <v>55</v>
      </c>
      <c r="AN504" s="10">
        <v>2.1999999999999999E-2</v>
      </c>
      <c r="AO504" s="10">
        <v>0.18099999999999999</v>
      </c>
      <c r="AP504" s="10">
        <v>0.30499999999999999</v>
      </c>
      <c r="AQ504" s="9">
        <v>9654</v>
      </c>
      <c r="AR504" s="9">
        <v>1.2989999999999999</v>
      </c>
      <c r="AS504" s="10">
        <v>0.124</v>
      </c>
      <c r="AT504" s="10">
        <v>2.4E-2</v>
      </c>
      <c r="AU504" s="16">
        <v>0.43497172683775553</v>
      </c>
      <c r="AV504" s="1" t="str">
        <f t="shared" si="7"/>
        <v>yes</v>
      </c>
    </row>
    <row r="505" spans="1:48" ht="14.25" customHeight="1">
      <c r="A505" s="7">
        <v>126</v>
      </c>
      <c r="B505" s="8" t="s">
        <v>401</v>
      </c>
      <c r="C505" s="8" t="s">
        <v>381</v>
      </c>
      <c r="D505" s="9" t="s">
        <v>50</v>
      </c>
      <c r="E505" s="9" t="s">
        <v>59</v>
      </c>
      <c r="F505" s="9" t="s">
        <v>203</v>
      </c>
      <c r="G505" s="9" t="s">
        <v>55</v>
      </c>
      <c r="H505" s="10">
        <v>0.63500000000000001</v>
      </c>
      <c r="I505" s="10">
        <v>0.625</v>
      </c>
      <c r="J505" s="10">
        <v>0.57999999999999996</v>
      </c>
      <c r="K505" s="10">
        <v>0.63200000000000001</v>
      </c>
      <c r="L505" s="10">
        <v>0.14799999999999999</v>
      </c>
      <c r="M505" s="10">
        <v>0.13800000000000001</v>
      </c>
      <c r="N505" s="10">
        <v>0.83</v>
      </c>
      <c r="O505" s="9">
        <v>6528.49</v>
      </c>
      <c r="P505" s="9">
        <v>765</v>
      </c>
      <c r="Q505" s="9">
        <v>80</v>
      </c>
      <c r="R505" s="9">
        <v>1045</v>
      </c>
      <c r="S505" s="9" t="s">
        <v>55</v>
      </c>
      <c r="T505" s="9" t="s">
        <v>55</v>
      </c>
      <c r="U505" s="9" t="s">
        <v>55</v>
      </c>
      <c r="V505" s="9" t="s">
        <v>55</v>
      </c>
      <c r="W505" s="11">
        <v>86437</v>
      </c>
      <c r="X505" s="11">
        <v>110943</v>
      </c>
      <c r="Y505" s="11">
        <v>85689</v>
      </c>
      <c r="Z505" s="11">
        <v>69930</v>
      </c>
      <c r="AA505" s="11">
        <v>37170</v>
      </c>
      <c r="AB505" s="11">
        <v>37170</v>
      </c>
      <c r="AC505" s="9" t="s">
        <v>55</v>
      </c>
      <c r="AD505" s="10">
        <v>0.54500000000000004</v>
      </c>
      <c r="AE505" s="10">
        <v>0.18</v>
      </c>
      <c r="AF505" s="10">
        <v>0.184</v>
      </c>
      <c r="AG505" s="9">
        <v>429</v>
      </c>
      <c r="AH505" s="9">
        <v>435</v>
      </c>
      <c r="AI505" s="9">
        <v>15.22</v>
      </c>
      <c r="AJ505" s="9">
        <v>15.007999999999999</v>
      </c>
      <c r="AK505" s="9">
        <v>0.98621000000000003</v>
      </c>
      <c r="AL505" s="9" t="s">
        <v>55</v>
      </c>
      <c r="AM505" s="9" t="s">
        <v>55</v>
      </c>
      <c r="AN505" s="10">
        <v>5.5E-2</v>
      </c>
      <c r="AO505" s="10">
        <v>0.16</v>
      </c>
      <c r="AP505" s="10">
        <v>0.30499999999999999</v>
      </c>
      <c r="AQ505" s="9">
        <v>8235</v>
      </c>
      <c r="AR505" s="9">
        <v>1.8660000000000001</v>
      </c>
      <c r="AS505" s="9">
        <v>0.14499999999999999</v>
      </c>
      <c r="AT505" s="10">
        <v>0.09</v>
      </c>
      <c r="AU505" s="16">
        <v>0.34891835310537334</v>
      </c>
      <c r="AV505" s="1" t="str">
        <f t="shared" si="7"/>
        <v>yes</v>
      </c>
    </row>
    <row r="506" spans="1:48" ht="14.25" customHeight="1">
      <c r="A506" s="7">
        <v>128</v>
      </c>
      <c r="B506" s="8" t="s">
        <v>403</v>
      </c>
      <c r="C506" s="8" t="s">
        <v>381</v>
      </c>
      <c r="D506" s="9" t="s">
        <v>50</v>
      </c>
      <c r="E506" s="9" t="s">
        <v>51</v>
      </c>
      <c r="F506" s="9" t="s">
        <v>171</v>
      </c>
      <c r="G506" s="9">
        <v>915</v>
      </c>
      <c r="H506" s="10">
        <v>0.51700000000000002</v>
      </c>
      <c r="I506" s="10">
        <v>0.46600000000000003</v>
      </c>
      <c r="J506" s="10">
        <v>0.22600000000000001</v>
      </c>
      <c r="K506" s="10">
        <v>0.77400000000000002</v>
      </c>
      <c r="L506" s="10">
        <v>0.153</v>
      </c>
      <c r="M506" s="10">
        <v>0.4</v>
      </c>
      <c r="N506" s="10">
        <v>0.75</v>
      </c>
      <c r="O506" s="9">
        <v>8746.4599999999991</v>
      </c>
      <c r="P506" s="9">
        <v>636</v>
      </c>
      <c r="Q506" s="9">
        <v>12</v>
      </c>
      <c r="R506" s="9">
        <v>1579</v>
      </c>
      <c r="S506" s="9">
        <v>18676</v>
      </c>
      <c r="T506" s="9" t="s">
        <v>404</v>
      </c>
      <c r="U506" s="9" t="s">
        <v>141</v>
      </c>
      <c r="V506" s="9">
        <v>12364</v>
      </c>
      <c r="W506" s="11">
        <v>90890</v>
      </c>
      <c r="X506" s="11">
        <v>96138</v>
      </c>
      <c r="Y506" s="11">
        <v>78984</v>
      </c>
      <c r="Z506" s="11">
        <v>63144</v>
      </c>
      <c r="AA506" s="11">
        <v>9600</v>
      </c>
      <c r="AB506" s="11">
        <v>21870</v>
      </c>
      <c r="AC506" s="9" t="s">
        <v>405</v>
      </c>
      <c r="AD506" s="10">
        <v>0.437</v>
      </c>
      <c r="AE506" s="10">
        <v>0.4</v>
      </c>
      <c r="AF506" s="10">
        <v>0.373</v>
      </c>
      <c r="AG506" s="9">
        <v>613.33000000000004</v>
      </c>
      <c r="AH506" s="9">
        <v>549</v>
      </c>
      <c r="AI506" s="9">
        <v>14.26</v>
      </c>
      <c r="AJ506" s="9">
        <v>15.932</v>
      </c>
      <c r="AK506" s="9">
        <v>1.1171800000000001</v>
      </c>
      <c r="AL506" s="9">
        <v>1.0999999999999999E-2</v>
      </c>
      <c r="AM506" s="9">
        <v>0.51100000000000001</v>
      </c>
      <c r="AN506" s="10">
        <v>6.0000000000000001E-3</v>
      </c>
      <c r="AO506" s="10">
        <v>0.30499999999999999</v>
      </c>
      <c r="AP506" s="10">
        <v>0.30499999999999999</v>
      </c>
      <c r="AQ506" s="9">
        <v>10473</v>
      </c>
      <c r="AR506" s="9">
        <v>0.52200000000000002</v>
      </c>
      <c r="AS506" s="10" t="s">
        <v>406</v>
      </c>
      <c r="AT506" s="10">
        <v>0.08</v>
      </c>
      <c r="AU506" s="16">
        <v>0.65703022339027595</v>
      </c>
      <c r="AV506" s="1" t="str">
        <f t="shared" si="7"/>
        <v>yes</v>
      </c>
    </row>
    <row r="507" spans="1:48" ht="14.25" customHeight="1">
      <c r="A507" s="7">
        <v>117</v>
      </c>
      <c r="B507" s="8" t="s">
        <v>384</v>
      </c>
      <c r="C507" s="8" t="s">
        <v>381</v>
      </c>
      <c r="D507" s="9" t="s">
        <v>50</v>
      </c>
      <c r="E507" s="9" t="s">
        <v>59</v>
      </c>
      <c r="F507" s="9" t="s">
        <v>118</v>
      </c>
      <c r="G507" s="9">
        <v>920</v>
      </c>
      <c r="H507" s="10">
        <v>0.34</v>
      </c>
      <c r="I507" s="10">
        <v>0.317</v>
      </c>
      <c r="J507" s="10">
        <v>0.252</v>
      </c>
      <c r="K507" s="10">
        <v>0.53300000000000003</v>
      </c>
      <c r="L507" s="10">
        <v>0.27100000000000002</v>
      </c>
      <c r="M507" s="10">
        <v>0.38300000000000001</v>
      </c>
      <c r="N507" s="10">
        <v>0.56000000000000005</v>
      </c>
      <c r="O507" s="9">
        <v>4369.8900000000003</v>
      </c>
      <c r="P507" s="9">
        <v>588</v>
      </c>
      <c r="Q507" s="9">
        <v>65</v>
      </c>
      <c r="R507" s="9">
        <v>543</v>
      </c>
      <c r="S507" s="11" t="s">
        <v>55</v>
      </c>
      <c r="T507" s="9" t="s">
        <v>55</v>
      </c>
      <c r="U507" s="9" t="s">
        <v>55</v>
      </c>
      <c r="V507" s="11" t="s">
        <v>55</v>
      </c>
      <c r="W507" s="11">
        <v>75452</v>
      </c>
      <c r="X507" s="11">
        <v>83106</v>
      </c>
      <c r="Y507" s="11">
        <v>71217</v>
      </c>
      <c r="Z507" s="11">
        <v>57150</v>
      </c>
      <c r="AA507" s="11">
        <v>30850</v>
      </c>
      <c r="AB507" s="11">
        <v>30850</v>
      </c>
      <c r="AC507" s="9" t="s">
        <v>55</v>
      </c>
      <c r="AD507" s="10">
        <v>0.27700000000000002</v>
      </c>
      <c r="AE507" s="10">
        <v>0.6</v>
      </c>
      <c r="AF507" s="10">
        <v>0.48499999999999999</v>
      </c>
      <c r="AG507" s="9">
        <v>128</v>
      </c>
      <c r="AH507" s="9">
        <v>208</v>
      </c>
      <c r="AI507" s="9">
        <v>34.14</v>
      </c>
      <c r="AJ507" s="9">
        <v>21.009</v>
      </c>
      <c r="AK507" s="9">
        <v>0.61538000000000004</v>
      </c>
      <c r="AL507" s="10" t="s">
        <v>55</v>
      </c>
      <c r="AM507" s="10" t="s">
        <v>55</v>
      </c>
      <c r="AN507" s="10">
        <v>0.29799999999999999</v>
      </c>
      <c r="AO507" s="10">
        <v>0.39800000000000002</v>
      </c>
      <c r="AP507" s="10">
        <v>0.30499999999999999</v>
      </c>
      <c r="AQ507" s="9">
        <v>5433</v>
      </c>
      <c r="AR507" s="9">
        <v>0.47099999999999997</v>
      </c>
      <c r="AS507" s="10" t="s">
        <v>385</v>
      </c>
      <c r="AT507" s="10">
        <v>6.3E-2</v>
      </c>
      <c r="AU507" s="16">
        <v>0.67980965329707688</v>
      </c>
      <c r="AV507" s="1" t="str">
        <f t="shared" si="7"/>
        <v>yes</v>
      </c>
    </row>
    <row r="508" spans="1:48" ht="14.25" customHeight="1">
      <c r="A508" s="7">
        <v>123</v>
      </c>
      <c r="B508" s="8" t="s">
        <v>397</v>
      </c>
      <c r="C508" s="8" t="s">
        <v>381</v>
      </c>
      <c r="D508" s="9" t="s">
        <v>50</v>
      </c>
      <c r="E508" s="9" t="s">
        <v>59</v>
      </c>
      <c r="F508" s="9" t="s">
        <v>203</v>
      </c>
      <c r="G508" s="9">
        <v>1060</v>
      </c>
      <c r="H508" s="10">
        <v>0.54</v>
      </c>
      <c r="I508" s="10">
        <v>0.51400000000000001</v>
      </c>
      <c r="J508" s="10">
        <v>0.443</v>
      </c>
      <c r="K508" s="10">
        <v>0.73699999999999999</v>
      </c>
      <c r="L508" s="10">
        <v>7.8E-2</v>
      </c>
      <c r="M508" s="10">
        <v>0.157</v>
      </c>
      <c r="N508" s="10">
        <v>0.79</v>
      </c>
      <c r="O508" s="9">
        <v>6144.91</v>
      </c>
      <c r="P508" s="9">
        <v>818</v>
      </c>
      <c r="Q508" s="9">
        <v>0</v>
      </c>
      <c r="R508" s="9">
        <v>1218</v>
      </c>
      <c r="S508" s="9" t="s">
        <v>55</v>
      </c>
      <c r="T508" s="9" t="s">
        <v>55</v>
      </c>
      <c r="U508" s="9" t="s">
        <v>55</v>
      </c>
      <c r="V508" s="9" t="s">
        <v>55</v>
      </c>
      <c r="W508" s="11">
        <v>94325</v>
      </c>
      <c r="X508" s="11">
        <v>125676</v>
      </c>
      <c r="Y508" s="11">
        <v>94977</v>
      </c>
      <c r="Z508" s="11">
        <v>75321</v>
      </c>
      <c r="AA508" s="11">
        <v>35650</v>
      </c>
      <c r="AB508" s="11">
        <v>35650</v>
      </c>
      <c r="AC508" s="9" t="s">
        <v>55</v>
      </c>
      <c r="AD508" s="10">
        <v>0.45400000000000001</v>
      </c>
      <c r="AE508" s="10">
        <v>0.28999999999999998</v>
      </c>
      <c r="AF508" s="10">
        <v>0.25800000000000001</v>
      </c>
      <c r="AG508" s="9">
        <v>390.33</v>
      </c>
      <c r="AH508" s="9">
        <v>442.67</v>
      </c>
      <c r="AI508" s="9">
        <v>15.74</v>
      </c>
      <c r="AJ508" s="9">
        <v>13.882</v>
      </c>
      <c r="AK508" s="9">
        <v>0.88178000000000001</v>
      </c>
      <c r="AL508" s="9" t="s">
        <v>55</v>
      </c>
      <c r="AM508" s="9" t="s">
        <v>55</v>
      </c>
      <c r="AN508" s="10">
        <v>0.154</v>
      </c>
      <c r="AO508" s="10">
        <v>0.22700000000000001</v>
      </c>
      <c r="AP508" s="10">
        <v>0.30499999999999999</v>
      </c>
      <c r="AQ508" s="9">
        <v>6786</v>
      </c>
      <c r="AR508" s="9">
        <v>1.296</v>
      </c>
      <c r="AS508" s="10">
        <v>7.8E-2</v>
      </c>
      <c r="AT508" s="9">
        <v>8.6999999999999994E-2</v>
      </c>
      <c r="AU508" s="16">
        <v>0.43554006968641124</v>
      </c>
      <c r="AV508" s="1" t="str">
        <f t="shared" si="7"/>
        <v>yes</v>
      </c>
    </row>
    <row r="509" spans="1:48" ht="14.25" customHeight="1">
      <c r="A509" s="7">
        <v>127</v>
      </c>
      <c r="B509" s="8" t="s">
        <v>402</v>
      </c>
      <c r="C509" s="8" t="s">
        <v>381</v>
      </c>
      <c r="D509" s="9" t="s">
        <v>50</v>
      </c>
      <c r="E509" s="9" t="s">
        <v>59</v>
      </c>
      <c r="F509" s="9" t="s">
        <v>290</v>
      </c>
      <c r="G509" s="9">
        <v>935</v>
      </c>
      <c r="H509" s="10">
        <v>0.55400000000000005</v>
      </c>
      <c r="I509" s="10">
        <v>0.55400000000000005</v>
      </c>
      <c r="J509" s="10">
        <v>0.44600000000000001</v>
      </c>
      <c r="K509" s="10">
        <v>0.376</v>
      </c>
      <c r="L509" s="10">
        <v>0.20100000000000001</v>
      </c>
      <c r="M509" s="10">
        <v>0.436</v>
      </c>
      <c r="N509" s="10">
        <v>0.68</v>
      </c>
      <c r="O509" s="9">
        <v>1783.63</v>
      </c>
      <c r="P509" s="9">
        <v>525</v>
      </c>
      <c r="Q509" s="9">
        <v>71</v>
      </c>
      <c r="R509" s="9">
        <v>240</v>
      </c>
      <c r="S509" s="9" t="s">
        <v>55</v>
      </c>
      <c r="T509" s="9" t="s">
        <v>55</v>
      </c>
      <c r="U509" s="9" t="s">
        <v>55</v>
      </c>
      <c r="V509" s="9" t="s">
        <v>55</v>
      </c>
      <c r="W509" s="11">
        <v>79510</v>
      </c>
      <c r="X509" s="11">
        <v>90207</v>
      </c>
      <c r="Y509" s="11">
        <v>75771</v>
      </c>
      <c r="Z509" s="11">
        <v>66627</v>
      </c>
      <c r="AA509" s="11">
        <v>36200</v>
      </c>
      <c r="AB509" s="11">
        <v>36200</v>
      </c>
      <c r="AC509" s="9" t="s">
        <v>55</v>
      </c>
      <c r="AD509" s="10">
        <v>0.5</v>
      </c>
      <c r="AE509" s="10">
        <v>0.47</v>
      </c>
      <c r="AF509" s="10">
        <v>0.35699999999999998</v>
      </c>
      <c r="AG509" s="9">
        <v>132.66999999999999</v>
      </c>
      <c r="AH509" s="9">
        <v>342.67</v>
      </c>
      <c r="AI509" s="9">
        <v>13.44</v>
      </c>
      <c r="AJ509" s="9">
        <v>5.2050000000000001</v>
      </c>
      <c r="AK509" s="9">
        <v>0.38716</v>
      </c>
      <c r="AL509" s="9" t="s">
        <v>55</v>
      </c>
      <c r="AM509" s="9" t="s">
        <v>55</v>
      </c>
      <c r="AN509" s="10">
        <v>8.0000000000000002E-3</v>
      </c>
      <c r="AO509" s="10">
        <v>0.29099999999999998</v>
      </c>
      <c r="AP509" s="10">
        <v>0.30499999999999999</v>
      </c>
      <c r="AQ509" s="9">
        <v>2553</v>
      </c>
      <c r="AR509" s="9">
        <v>0.314</v>
      </c>
      <c r="AS509" s="10">
        <v>1.4E-2</v>
      </c>
      <c r="AT509" s="10">
        <v>5.3999999999999999E-2</v>
      </c>
      <c r="AU509" s="16">
        <v>0.76103500761035003</v>
      </c>
      <c r="AV509" s="1" t="str">
        <f t="shared" si="7"/>
        <v>no</v>
      </c>
    </row>
    <row r="510" spans="1:48" ht="14.25" customHeight="1">
      <c r="A510" s="7">
        <v>140</v>
      </c>
      <c r="B510" s="8" t="s">
        <v>435</v>
      </c>
      <c r="C510" s="8" t="s">
        <v>422</v>
      </c>
      <c r="D510" s="9" t="s">
        <v>50</v>
      </c>
      <c r="E510" s="9" t="s">
        <v>59</v>
      </c>
      <c r="F510" s="9" t="s">
        <v>290</v>
      </c>
      <c r="G510" s="9" t="s">
        <v>55</v>
      </c>
      <c r="H510" s="10">
        <v>0.436</v>
      </c>
      <c r="I510" s="10">
        <v>0.41199999999999998</v>
      </c>
      <c r="J510" s="10">
        <v>0.19800000000000001</v>
      </c>
      <c r="K510" s="10">
        <v>0.73699999999999999</v>
      </c>
      <c r="L510" s="10">
        <v>0.33800000000000002</v>
      </c>
      <c r="M510" s="10">
        <v>0.46600000000000003</v>
      </c>
      <c r="N510" s="10">
        <v>0.69</v>
      </c>
      <c r="O510" s="9">
        <v>1529.26</v>
      </c>
      <c r="P510" s="9">
        <v>194</v>
      </c>
      <c r="Q510" s="9" t="s">
        <v>55</v>
      </c>
      <c r="R510" s="9">
        <v>231</v>
      </c>
      <c r="S510" s="9" t="s">
        <v>55</v>
      </c>
      <c r="T510" s="9" t="s">
        <v>55</v>
      </c>
      <c r="U510" s="9" t="s">
        <v>55</v>
      </c>
      <c r="V510" s="9" t="s">
        <v>55</v>
      </c>
      <c r="W510" s="11">
        <v>69971</v>
      </c>
      <c r="X510" s="11">
        <v>75348</v>
      </c>
      <c r="Y510" s="11">
        <v>61020</v>
      </c>
      <c r="Z510" s="11">
        <v>54702</v>
      </c>
      <c r="AA510" s="11">
        <v>22780</v>
      </c>
      <c r="AB510" s="11">
        <v>22780</v>
      </c>
      <c r="AC510" s="9" t="s">
        <v>55</v>
      </c>
      <c r="AD510" s="10">
        <v>0.42899999999999999</v>
      </c>
      <c r="AE510" s="10">
        <v>0.82</v>
      </c>
      <c r="AF510" s="10">
        <v>0.68500000000000005</v>
      </c>
      <c r="AG510" s="9">
        <v>110.33</v>
      </c>
      <c r="AH510" s="9">
        <v>110.33</v>
      </c>
      <c r="AI510" s="9">
        <v>13.86</v>
      </c>
      <c r="AJ510" s="9">
        <v>13.86</v>
      </c>
      <c r="AK510" s="9">
        <v>1</v>
      </c>
      <c r="AL510" s="9" t="s">
        <v>55</v>
      </c>
      <c r="AM510" s="9" t="s">
        <v>55</v>
      </c>
      <c r="AN510" s="10">
        <v>4.0000000000000001E-3</v>
      </c>
      <c r="AO510" s="10">
        <v>0.83399999999999996</v>
      </c>
      <c r="AP510" s="9" t="s">
        <v>55</v>
      </c>
      <c r="AQ510" s="9">
        <v>2161</v>
      </c>
      <c r="AR510" s="9">
        <v>2.1520000000000001</v>
      </c>
      <c r="AS510" s="9" t="s">
        <v>436</v>
      </c>
      <c r="AT510" s="10">
        <v>7.0000000000000001E-3</v>
      </c>
      <c r="AU510" s="16">
        <v>0.31725888324873097</v>
      </c>
      <c r="AV510" s="1" t="str">
        <f t="shared" si="7"/>
        <v>no</v>
      </c>
    </row>
    <row r="511" spans="1:48" ht="14.25" customHeight="1">
      <c r="A511" s="7">
        <v>1142</v>
      </c>
      <c r="B511" s="8" t="s">
        <v>1976</v>
      </c>
      <c r="C511" s="8" t="s">
        <v>438</v>
      </c>
      <c r="D511" s="9" t="s">
        <v>50</v>
      </c>
      <c r="E511" s="9" t="s">
        <v>151</v>
      </c>
      <c r="F511" s="9" t="s">
        <v>359</v>
      </c>
      <c r="G511" s="9" t="s">
        <v>55</v>
      </c>
      <c r="H511" s="10">
        <v>0.28899999999999998</v>
      </c>
      <c r="I511" s="10">
        <v>0.27100000000000002</v>
      </c>
      <c r="J511" s="9">
        <v>0.23400000000000001</v>
      </c>
      <c r="K511" s="10">
        <v>0.69699999999999995</v>
      </c>
      <c r="L511" s="9">
        <v>0.55600000000000005</v>
      </c>
      <c r="M511" s="9">
        <v>0.95099999999999996</v>
      </c>
      <c r="N511" s="10">
        <v>0.49</v>
      </c>
      <c r="O511" s="9">
        <v>1192.1300000000001</v>
      </c>
      <c r="P511" s="9">
        <v>262</v>
      </c>
      <c r="Q511" s="9" t="s">
        <v>55</v>
      </c>
      <c r="R511" s="9">
        <v>448</v>
      </c>
      <c r="S511" s="9" t="s">
        <v>55</v>
      </c>
      <c r="T511" s="9" t="s">
        <v>55</v>
      </c>
      <c r="U511" s="9" t="s">
        <v>55</v>
      </c>
      <c r="V511" s="9" t="s">
        <v>55</v>
      </c>
      <c r="W511" s="11">
        <v>80951</v>
      </c>
      <c r="X511" s="11">
        <v>62865</v>
      </c>
      <c r="Y511" s="11">
        <v>56529</v>
      </c>
      <c r="Z511" s="11">
        <v>61884</v>
      </c>
      <c r="AA511" s="11">
        <v>19568</v>
      </c>
      <c r="AB511" s="11">
        <v>19568</v>
      </c>
      <c r="AC511" s="9" t="s">
        <v>55</v>
      </c>
      <c r="AD511" s="10">
        <v>0.29799999999999999</v>
      </c>
      <c r="AE511" s="10">
        <v>0.67</v>
      </c>
      <c r="AF511" s="9">
        <v>0.61299999999999999</v>
      </c>
      <c r="AG511" s="9">
        <v>64.33</v>
      </c>
      <c r="AH511" s="9">
        <v>50.33</v>
      </c>
      <c r="AI511" s="9">
        <v>18.53</v>
      </c>
      <c r="AJ511" s="9">
        <v>23.684999999999999</v>
      </c>
      <c r="AK511" s="9">
        <v>1.2781499999999999</v>
      </c>
      <c r="AL511" s="9" t="s">
        <v>55</v>
      </c>
      <c r="AM511" s="9" t="s">
        <v>55</v>
      </c>
      <c r="AN511" s="10">
        <v>3.4000000000000002E-2</v>
      </c>
      <c r="AO511" s="10">
        <v>0.58199999999999996</v>
      </c>
      <c r="AP511" s="10">
        <v>0.437</v>
      </c>
      <c r="AQ511" s="9">
        <v>1925</v>
      </c>
      <c r="AR511" s="9" t="s">
        <v>55</v>
      </c>
      <c r="AS511" s="9" t="s">
        <v>1977</v>
      </c>
      <c r="AT511" s="9" t="s">
        <v>1405</v>
      </c>
      <c r="AU511" s="16" t="s">
        <v>2055</v>
      </c>
      <c r="AV511" s="1" t="str">
        <f t="shared" si="7"/>
        <v>no</v>
      </c>
    </row>
    <row r="512" spans="1:48" ht="14.25" customHeight="1">
      <c r="A512" s="7">
        <v>145</v>
      </c>
      <c r="B512" s="8" t="s">
        <v>444</v>
      </c>
      <c r="C512" s="8" t="s">
        <v>438</v>
      </c>
      <c r="D512" s="9" t="s">
        <v>50</v>
      </c>
      <c r="E512" s="9" t="s">
        <v>59</v>
      </c>
      <c r="F512" s="9" t="s">
        <v>118</v>
      </c>
      <c r="G512" s="9" t="s">
        <v>55</v>
      </c>
      <c r="H512" s="10">
        <v>0.55500000000000005</v>
      </c>
      <c r="I512" s="10">
        <v>0.49099999999999999</v>
      </c>
      <c r="J512" s="10">
        <v>0.311</v>
      </c>
      <c r="K512" s="10">
        <v>0.90900000000000003</v>
      </c>
      <c r="L512" s="10">
        <v>7.5999999999999998E-2</v>
      </c>
      <c r="M512" s="10">
        <v>0.182</v>
      </c>
      <c r="N512" s="10">
        <v>0.77</v>
      </c>
      <c r="O512" s="9">
        <v>5500.48</v>
      </c>
      <c r="P512" s="9">
        <v>179</v>
      </c>
      <c r="Q512" s="9">
        <v>1</v>
      </c>
      <c r="R512" s="9">
        <v>842</v>
      </c>
      <c r="S512" s="9" t="s">
        <v>55</v>
      </c>
      <c r="T512" s="9" t="s">
        <v>55</v>
      </c>
      <c r="U512" s="9" t="s">
        <v>55</v>
      </c>
      <c r="V512" s="9" t="s">
        <v>55</v>
      </c>
      <c r="W512" s="9">
        <v>84334</v>
      </c>
      <c r="X512" s="9">
        <v>110781</v>
      </c>
      <c r="Y512" s="9">
        <v>81819</v>
      </c>
      <c r="Z512" s="9">
        <v>70722</v>
      </c>
      <c r="AA512" s="11">
        <v>33218</v>
      </c>
      <c r="AB512" s="11">
        <v>33218</v>
      </c>
      <c r="AC512" s="9" t="s">
        <v>55</v>
      </c>
      <c r="AD512" s="10">
        <v>0.503</v>
      </c>
      <c r="AE512" s="10">
        <v>0.28999999999999998</v>
      </c>
      <c r="AF512" s="10">
        <v>0.29699999999999999</v>
      </c>
      <c r="AG512" s="9">
        <v>302.67</v>
      </c>
      <c r="AH512" s="9">
        <v>824</v>
      </c>
      <c r="AI512" s="9">
        <v>18.170000000000002</v>
      </c>
      <c r="AJ512" s="9">
        <v>6.6749999999999998</v>
      </c>
      <c r="AK512" s="9">
        <v>0.36731000000000003</v>
      </c>
      <c r="AL512" s="9" t="s">
        <v>55</v>
      </c>
      <c r="AM512" s="9" t="s">
        <v>55</v>
      </c>
      <c r="AN512" s="10">
        <v>0.18099999999999999</v>
      </c>
      <c r="AO512" s="10">
        <v>0.22</v>
      </c>
      <c r="AP512" s="10">
        <v>0.437</v>
      </c>
      <c r="AQ512" s="9">
        <v>5806</v>
      </c>
      <c r="AR512" s="9">
        <v>0.56799999999999995</v>
      </c>
      <c r="AS512" s="10">
        <v>0.217</v>
      </c>
      <c r="AT512" s="9">
        <v>5.1999999999999998E-2</v>
      </c>
      <c r="AU512" s="16">
        <v>0.63775510204081631</v>
      </c>
      <c r="AV512" s="1" t="str">
        <f t="shared" si="7"/>
        <v>yes</v>
      </c>
    </row>
    <row r="513" spans="1:48" ht="14.25" customHeight="1">
      <c r="A513" s="7">
        <v>1101</v>
      </c>
      <c r="B513" s="8" t="s">
        <v>1917</v>
      </c>
      <c r="C513" s="8" t="s">
        <v>438</v>
      </c>
      <c r="D513" s="9" t="s">
        <v>50</v>
      </c>
      <c r="E513" s="9" t="s">
        <v>51</v>
      </c>
      <c r="F513" s="9" t="s">
        <v>128</v>
      </c>
      <c r="G513" s="9">
        <v>1055</v>
      </c>
      <c r="H513" s="10">
        <v>0.432</v>
      </c>
      <c r="I513" s="10">
        <v>0.38300000000000001</v>
      </c>
      <c r="J513" s="9">
        <v>0.215</v>
      </c>
      <c r="K513" s="10">
        <v>0.92600000000000005</v>
      </c>
      <c r="L513" s="9">
        <v>0.214</v>
      </c>
      <c r="M513" s="9">
        <v>0.29599999999999999</v>
      </c>
      <c r="N513" s="10">
        <v>0.79</v>
      </c>
      <c r="O513" s="9">
        <v>12628.61</v>
      </c>
      <c r="P513" s="9">
        <v>302</v>
      </c>
      <c r="Q513" s="9">
        <v>37</v>
      </c>
      <c r="R513" s="9">
        <v>2146</v>
      </c>
      <c r="S513" s="9">
        <v>9891</v>
      </c>
      <c r="T513" s="9" t="s">
        <v>1918</v>
      </c>
      <c r="U513" s="9" t="s">
        <v>352</v>
      </c>
      <c r="V513" s="9">
        <v>6048</v>
      </c>
      <c r="W513" s="11">
        <v>83608</v>
      </c>
      <c r="X513" s="11">
        <v>103428</v>
      </c>
      <c r="Y513" s="11">
        <v>77760</v>
      </c>
      <c r="Z513" s="11">
        <v>66249</v>
      </c>
      <c r="AA513" s="11">
        <v>6118</v>
      </c>
      <c r="AB513" s="11">
        <v>25162</v>
      </c>
      <c r="AC513" s="9" t="s">
        <v>679</v>
      </c>
      <c r="AD513" s="10">
        <v>0.44900000000000001</v>
      </c>
      <c r="AE513" s="10">
        <v>0.31</v>
      </c>
      <c r="AF513" s="9">
        <v>0.33200000000000002</v>
      </c>
      <c r="AG513" s="9">
        <v>539</v>
      </c>
      <c r="AH513" s="9">
        <v>746</v>
      </c>
      <c r="AI513" s="9">
        <v>23.43</v>
      </c>
      <c r="AJ513" s="9">
        <v>16.928000000000001</v>
      </c>
      <c r="AK513" s="9">
        <v>0.72252000000000005</v>
      </c>
      <c r="AL513" s="9">
        <v>1.6E-2</v>
      </c>
      <c r="AM513" s="9">
        <v>0.46</v>
      </c>
      <c r="AN513" s="10">
        <v>1.7000000000000001E-2</v>
      </c>
      <c r="AO513" s="10">
        <v>0.30399999999999999</v>
      </c>
      <c r="AP513" s="10">
        <v>0.437</v>
      </c>
      <c r="AQ513" s="9">
        <v>14833</v>
      </c>
      <c r="AR513" s="9">
        <v>66.375</v>
      </c>
      <c r="AS513" s="9">
        <v>0.13300000000000001</v>
      </c>
      <c r="AT513" s="9" t="s">
        <v>349</v>
      </c>
      <c r="AU513" s="16">
        <v>1.4842300556586308E-2</v>
      </c>
      <c r="AV513" s="1" t="str">
        <f t="shared" si="7"/>
        <v>yes</v>
      </c>
    </row>
    <row r="514" spans="1:48" ht="14.25" customHeight="1">
      <c r="A514" s="7">
        <v>151</v>
      </c>
      <c r="B514" s="8" t="s">
        <v>459</v>
      </c>
      <c r="C514" s="8" t="s">
        <v>438</v>
      </c>
      <c r="D514" s="9" t="s">
        <v>50</v>
      </c>
      <c r="E514" s="9" t="s">
        <v>151</v>
      </c>
      <c r="F514" s="9" t="s">
        <v>359</v>
      </c>
      <c r="G514" s="9" t="s">
        <v>55</v>
      </c>
      <c r="H514" s="10">
        <v>0.42699999999999999</v>
      </c>
      <c r="I514" s="10">
        <v>0.42699999999999999</v>
      </c>
      <c r="J514" s="10">
        <v>0.42599999999999999</v>
      </c>
      <c r="K514" s="10">
        <v>0.89300000000000002</v>
      </c>
      <c r="L514" s="10" t="s">
        <v>55</v>
      </c>
      <c r="M514" s="10" t="s">
        <v>55</v>
      </c>
      <c r="N514" s="10">
        <v>0.76</v>
      </c>
      <c r="O514" s="9">
        <v>20025</v>
      </c>
      <c r="P514" s="9">
        <v>986</v>
      </c>
      <c r="Q514" s="9" t="s">
        <v>55</v>
      </c>
      <c r="R514" s="9">
        <v>3652</v>
      </c>
      <c r="S514" s="9" t="s">
        <v>55</v>
      </c>
      <c r="T514" s="9" t="s">
        <v>55</v>
      </c>
      <c r="U514" s="9" t="s">
        <v>55</v>
      </c>
      <c r="V514" s="9" t="s">
        <v>55</v>
      </c>
      <c r="W514" s="11">
        <v>55956</v>
      </c>
      <c r="X514" s="11">
        <v>44766</v>
      </c>
      <c r="Y514" s="11">
        <v>34281</v>
      </c>
      <c r="Z514" s="11" t="s">
        <v>55</v>
      </c>
      <c r="AA514" s="11">
        <v>23117</v>
      </c>
      <c r="AB514" s="11">
        <v>23117</v>
      </c>
      <c r="AC514" s="9" t="s">
        <v>55</v>
      </c>
      <c r="AD514" s="10">
        <v>0.34200000000000003</v>
      </c>
      <c r="AE514" s="10">
        <v>0.54</v>
      </c>
      <c r="AF514" s="10">
        <v>0.56299999999999994</v>
      </c>
      <c r="AG514" s="9">
        <v>844.67</v>
      </c>
      <c r="AH514" s="9">
        <v>1143</v>
      </c>
      <c r="AI514" s="9">
        <v>23.71</v>
      </c>
      <c r="AJ514" s="9">
        <v>17.52</v>
      </c>
      <c r="AK514" s="9">
        <v>0.73899000000000004</v>
      </c>
      <c r="AL514" s="9" t="s">
        <v>55</v>
      </c>
      <c r="AM514" s="9" t="s">
        <v>55</v>
      </c>
      <c r="AN514" s="10">
        <v>2.3E-2</v>
      </c>
      <c r="AO514" s="10">
        <v>0.39800000000000002</v>
      </c>
      <c r="AP514" s="10">
        <v>0.437</v>
      </c>
      <c r="AQ514" s="9">
        <v>20025</v>
      </c>
      <c r="AR514" s="9" t="s">
        <v>55</v>
      </c>
      <c r="AS514" s="10">
        <v>3.9E-2</v>
      </c>
      <c r="AT514" s="10">
        <v>8.4000000000000005E-2</v>
      </c>
      <c r="AU514" s="16" t="s">
        <v>2055</v>
      </c>
      <c r="AV514" s="1" t="str">
        <f t="shared" si="7"/>
        <v>yes</v>
      </c>
    </row>
    <row r="515" spans="1:48" ht="14.25" customHeight="1">
      <c r="A515" s="7">
        <v>152</v>
      </c>
      <c r="B515" s="8" t="s">
        <v>460</v>
      </c>
      <c r="C515" s="8" t="s">
        <v>438</v>
      </c>
      <c r="D515" s="9" t="s">
        <v>50</v>
      </c>
      <c r="E515" s="9" t="s">
        <v>59</v>
      </c>
      <c r="F515" s="9" t="s">
        <v>205</v>
      </c>
      <c r="G515" s="9" t="s">
        <v>55</v>
      </c>
      <c r="H515" s="9">
        <v>0.40899999999999997</v>
      </c>
      <c r="I515" s="9">
        <v>0.38800000000000001</v>
      </c>
      <c r="J515" s="9">
        <v>0.28100000000000003</v>
      </c>
      <c r="K515" s="10">
        <v>0.749</v>
      </c>
      <c r="L515" s="10">
        <v>0.31900000000000001</v>
      </c>
      <c r="M515" s="10">
        <v>8.3000000000000004E-2</v>
      </c>
      <c r="N515" s="10">
        <v>0.68</v>
      </c>
      <c r="O515" s="9">
        <v>3014.2</v>
      </c>
      <c r="P515" s="9">
        <v>342</v>
      </c>
      <c r="Q515" s="9">
        <v>9</v>
      </c>
      <c r="R515" s="9">
        <v>944</v>
      </c>
      <c r="S515" s="9" t="s">
        <v>55</v>
      </c>
      <c r="T515" s="9" t="s">
        <v>55</v>
      </c>
      <c r="U515" s="9" t="s">
        <v>55</v>
      </c>
      <c r="V515" s="9" t="s">
        <v>55</v>
      </c>
      <c r="W515" s="9">
        <v>77845</v>
      </c>
      <c r="X515" s="9">
        <v>76401</v>
      </c>
      <c r="Y515" s="9">
        <v>69534</v>
      </c>
      <c r="Z515" s="9">
        <v>58356</v>
      </c>
      <c r="AA515" s="11">
        <v>32620</v>
      </c>
      <c r="AB515" s="11">
        <v>32620</v>
      </c>
      <c r="AC515" s="9" t="s">
        <v>55</v>
      </c>
      <c r="AD515" s="10">
        <v>0.39900000000000002</v>
      </c>
      <c r="AE515" s="10">
        <v>0.32</v>
      </c>
      <c r="AF515" s="10">
        <v>0.28000000000000003</v>
      </c>
      <c r="AG515" s="9">
        <v>196.33</v>
      </c>
      <c r="AH515" s="9">
        <v>240.33</v>
      </c>
      <c r="AI515" s="9">
        <v>15.35</v>
      </c>
      <c r="AJ515" s="9">
        <v>12.542</v>
      </c>
      <c r="AK515" s="9">
        <v>0.81691999999999998</v>
      </c>
      <c r="AL515" s="9" t="s">
        <v>55</v>
      </c>
      <c r="AM515" s="9" t="s">
        <v>55</v>
      </c>
      <c r="AN515" s="10">
        <v>6.6000000000000003E-2</v>
      </c>
      <c r="AO515" s="10">
        <v>0.25600000000000001</v>
      </c>
      <c r="AP515" s="10">
        <v>0.437</v>
      </c>
      <c r="AQ515" s="9">
        <v>4048</v>
      </c>
      <c r="AR515" s="9">
        <v>0.38300000000000001</v>
      </c>
      <c r="AS515" s="9">
        <v>0.18099999999999999</v>
      </c>
      <c r="AT515" s="9">
        <v>0.01</v>
      </c>
      <c r="AU515" s="16">
        <v>0.72306579898770784</v>
      </c>
      <c r="AV515" s="1" t="str">
        <f t="shared" si="7"/>
        <v>no</v>
      </c>
    </row>
    <row r="516" spans="1:48" ht="14.25" customHeight="1">
      <c r="A516" s="7">
        <v>153</v>
      </c>
      <c r="B516" s="8" t="s">
        <v>461</v>
      </c>
      <c r="C516" s="8" t="s">
        <v>438</v>
      </c>
      <c r="D516" s="9" t="s">
        <v>50</v>
      </c>
      <c r="E516" s="9" t="s">
        <v>59</v>
      </c>
      <c r="F516" s="9" t="s">
        <v>456</v>
      </c>
      <c r="G516" s="9" t="s">
        <v>55</v>
      </c>
      <c r="H516" s="10">
        <v>0.59499999999999997</v>
      </c>
      <c r="I516" s="10">
        <v>0.58599999999999997</v>
      </c>
      <c r="J516" s="10">
        <v>0.56799999999999995</v>
      </c>
      <c r="K516" s="10">
        <v>0.92300000000000004</v>
      </c>
      <c r="L516" s="10">
        <v>0.41</v>
      </c>
      <c r="M516" s="10">
        <v>0.47899999999999998</v>
      </c>
      <c r="N516" s="10">
        <v>0.89</v>
      </c>
      <c r="O516" s="9">
        <v>12267.94</v>
      </c>
      <c r="P516" s="9">
        <v>301</v>
      </c>
      <c r="Q516" s="9">
        <v>25</v>
      </c>
      <c r="R516" s="9">
        <v>1055</v>
      </c>
      <c r="S516" s="9" t="s">
        <v>55</v>
      </c>
      <c r="T516" s="9" t="s">
        <v>55</v>
      </c>
      <c r="U516" s="9" t="s">
        <v>55</v>
      </c>
      <c r="V516" s="9" t="s">
        <v>55</v>
      </c>
      <c r="W516" s="11" t="s">
        <v>55</v>
      </c>
      <c r="X516" s="11" t="s">
        <v>55</v>
      </c>
      <c r="Y516" s="11" t="s">
        <v>55</v>
      </c>
      <c r="Z516" s="11" t="s">
        <v>55</v>
      </c>
      <c r="AA516" s="11">
        <v>17664</v>
      </c>
      <c r="AB516" s="11">
        <v>17664</v>
      </c>
      <c r="AC516" s="9" t="s">
        <v>55</v>
      </c>
      <c r="AD516" s="10">
        <v>0.69899999999999995</v>
      </c>
      <c r="AE516" s="10">
        <v>0.71</v>
      </c>
      <c r="AF516" s="10">
        <v>0.68200000000000005</v>
      </c>
      <c r="AG516" s="9">
        <v>1333.33</v>
      </c>
      <c r="AH516" s="9">
        <v>1321.67</v>
      </c>
      <c r="AI516" s="9">
        <v>9.1999999999999993</v>
      </c>
      <c r="AJ516" s="9">
        <v>9.282</v>
      </c>
      <c r="AK516" s="9">
        <v>1.0088299999999999</v>
      </c>
      <c r="AL516" s="9" t="s">
        <v>55</v>
      </c>
      <c r="AM516" s="9" t="s">
        <v>55</v>
      </c>
      <c r="AN516" s="10">
        <v>0.01</v>
      </c>
      <c r="AO516" s="10">
        <v>0.56899999999999995</v>
      </c>
      <c r="AP516" s="10">
        <v>0.437</v>
      </c>
      <c r="AQ516" s="9">
        <v>16579</v>
      </c>
      <c r="AR516" s="9" t="s">
        <v>55</v>
      </c>
      <c r="AS516" s="10" t="s">
        <v>462</v>
      </c>
      <c r="AT516" s="10" t="s">
        <v>463</v>
      </c>
      <c r="AU516" s="16" t="s">
        <v>2055</v>
      </c>
      <c r="AV516" s="1" t="str">
        <f t="shared" si="7"/>
        <v>yes</v>
      </c>
    </row>
    <row r="517" spans="1:48" ht="14.25" customHeight="1">
      <c r="A517" s="7">
        <v>143</v>
      </c>
      <c r="B517" s="8" t="s">
        <v>441</v>
      </c>
      <c r="C517" s="8" t="s">
        <v>438</v>
      </c>
      <c r="D517" s="9" t="s">
        <v>50</v>
      </c>
      <c r="E517" s="9" t="s">
        <v>59</v>
      </c>
      <c r="F517" s="9" t="s">
        <v>442</v>
      </c>
      <c r="G517" s="9">
        <v>992.5</v>
      </c>
      <c r="H517" s="10">
        <v>0.443</v>
      </c>
      <c r="I517" s="10">
        <v>0.434</v>
      </c>
      <c r="J517" s="10">
        <v>0.371</v>
      </c>
      <c r="K517" s="10">
        <v>0.74399999999999999</v>
      </c>
      <c r="L517" s="10">
        <v>6.8000000000000005E-2</v>
      </c>
      <c r="M517" s="10">
        <v>0.31900000000000001</v>
      </c>
      <c r="N517" s="10">
        <v>0.73</v>
      </c>
      <c r="O517" s="9">
        <v>2542.31</v>
      </c>
      <c r="P517" s="9">
        <v>279</v>
      </c>
      <c r="Q517" s="9">
        <v>12</v>
      </c>
      <c r="R517" s="9">
        <v>452</v>
      </c>
      <c r="S517" s="9" t="s">
        <v>55</v>
      </c>
      <c r="T517" s="9" t="s">
        <v>55</v>
      </c>
      <c r="U517" s="9" t="s">
        <v>55</v>
      </c>
      <c r="V517" s="9" t="s">
        <v>55</v>
      </c>
      <c r="W517" s="11">
        <v>64511</v>
      </c>
      <c r="X517" s="11">
        <v>60669</v>
      </c>
      <c r="Y517" s="11">
        <v>51228</v>
      </c>
      <c r="Z517" s="11">
        <v>41526</v>
      </c>
      <c r="AA517" s="11">
        <v>35200</v>
      </c>
      <c r="AB517" s="11">
        <v>35200</v>
      </c>
      <c r="AC517" s="9" t="s">
        <v>55</v>
      </c>
      <c r="AD517" s="10">
        <v>0.47099999999999997</v>
      </c>
      <c r="AE517" s="10">
        <v>0.21</v>
      </c>
      <c r="AF517" s="10">
        <v>0.19400000000000001</v>
      </c>
      <c r="AG517" s="9">
        <v>104.67</v>
      </c>
      <c r="AH517" s="9">
        <v>270</v>
      </c>
      <c r="AI517" s="9">
        <v>24.29</v>
      </c>
      <c r="AJ517" s="9">
        <v>9.4160000000000004</v>
      </c>
      <c r="AK517" s="9">
        <v>0.38764999999999999</v>
      </c>
      <c r="AL517" s="9" t="s">
        <v>55</v>
      </c>
      <c r="AM517" s="9" t="s">
        <v>55</v>
      </c>
      <c r="AN517" s="10">
        <v>0.221</v>
      </c>
      <c r="AO517" s="10">
        <v>0.25700000000000001</v>
      </c>
      <c r="AP517" s="10">
        <v>0.437</v>
      </c>
      <c r="AQ517" s="9">
        <v>2693</v>
      </c>
      <c r="AR517" s="9" t="s">
        <v>55</v>
      </c>
      <c r="AS517" s="9">
        <v>0.17899999999999999</v>
      </c>
      <c r="AT517" s="10" t="s">
        <v>323</v>
      </c>
      <c r="AU517" s="16" t="s">
        <v>2055</v>
      </c>
      <c r="AV517" s="1" t="str">
        <f t="shared" ref="AV517:AV580" si="8">IF(AND(O517&gt;=4000,O517&lt;=25000),"yes","no")</f>
        <v>no</v>
      </c>
    </row>
    <row r="518" spans="1:48" ht="14.25" customHeight="1">
      <c r="A518" s="7">
        <v>156</v>
      </c>
      <c r="B518" s="8" t="s">
        <v>468</v>
      </c>
      <c r="C518" s="8" t="s">
        <v>438</v>
      </c>
      <c r="D518" s="9" t="s">
        <v>50</v>
      </c>
      <c r="E518" s="9" t="s">
        <v>59</v>
      </c>
      <c r="F518" s="9" t="s">
        <v>273</v>
      </c>
      <c r="G518" s="9">
        <v>1060</v>
      </c>
      <c r="H518" s="10">
        <v>0.443</v>
      </c>
      <c r="I518" s="10">
        <v>0.43</v>
      </c>
      <c r="J518" s="10">
        <v>0.33600000000000002</v>
      </c>
      <c r="K518" s="10">
        <v>0.77600000000000002</v>
      </c>
      <c r="L518" s="10">
        <v>0.20399999999999999</v>
      </c>
      <c r="M518" s="10">
        <v>0.54900000000000004</v>
      </c>
      <c r="N518" s="10">
        <v>0.75</v>
      </c>
      <c r="O518" s="9">
        <v>3490.79</v>
      </c>
      <c r="P518" s="9">
        <v>210</v>
      </c>
      <c r="Q518" s="9">
        <v>67</v>
      </c>
      <c r="R518" s="9">
        <v>508</v>
      </c>
      <c r="S518" s="9" t="s">
        <v>55</v>
      </c>
      <c r="T518" s="9" t="s">
        <v>55</v>
      </c>
      <c r="U518" s="9" t="s">
        <v>55</v>
      </c>
      <c r="V518" s="9" t="s">
        <v>55</v>
      </c>
      <c r="W518" s="11">
        <v>70500</v>
      </c>
      <c r="X518" s="11">
        <v>72216</v>
      </c>
      <c r="Y518" s="11">
        <v>67653</v>
      </c>
      <c r="Z518" s="11">
        <v>63648</v>
      </c>
      <c r="AA518" s="11">
        <v>27150</v>
      </c>
      <c r="AB518" s="11">
        <v>27150</v>
      </c>
      <c r="AC518" s="9" t="s">
        <v>55</v>
      </c>
      <c r="AD518" s="10">
        <v>0.34499999999999997</v>
      </c>
      <c r="AE518" s="10">
        <v>0.33</v>
      </c>
      <c r="AF518" s="10">
        <v>0.33700000000000002</v>
      </c>
      <c r="AG518" s="9">
        <v>173</v>
      </c>
      <c r="AH518" s="9">
        <v>226.67</v>
      </c>
      <c r="AI518" s="9">
        <v>20.18</v>
      </c>
      <c r="AJ518" s="9">
        <v>15.401</v>
      </c>
      <c r="AK518" s="9">
        <v>0.76324000000000003</v>
      </c>
      <c r="AL518" s="9" t="s">
        <v>55</v>
      </c>
      <c r="AM518" s="9" t="s">
        <v>55</v>
      </c>
      <c r="AN518" s="10">
        <v>3.9E-2</v>
      </c>
      <c r="AO518" s="10">
        <v>0.36199999999999999</v>
      </c>
      <c r="AP518" s="10">
        <v>0.437</v>
      </c>
      <c r="AQ518" s="9">
        <v>3918</v>
      </c>
      <c r="AR518" s="9" t="s">
        <v>55</v>
      </c>
      <c r="AS518" s="10">
        <v>7.4999999999999997E-2</v>
      </c>
      <c r="AT518" s="10">
        <v>9.8000000000000004E-2</v>
      </c>
      <c r="AU518" s="16" t="s">
        <v>2055</v>
      </c>
      <c r="AV518" s="1" t="str">
        <f t="shared" si="8"/>
        <v>no</v>
      </c>
    </row>
    <row r="519" spans="1:48" ht="14.25" customHeight="1">
      <c r="A519" s="7">
        <v>157</v>
      </c>
      <c r="B519" s="8" t="s">
        <v>469</v>
      </c>
      <c r="C519" s="8" t="s">
        <v>438</v>
      </c>
      <c r="D519" s="9" t="s">
        <v>50</v>
      </c>
      <c r="E519" s="9" t="s">
        <v>59</v>
      </c>
      <c r="F519" s="9" t="s">
        <v>273</v>
      </c>
      <c r="G519" s="9" t="s">
        <v>55</v>
      </c>
      <c r="H519" s="10">
        <v>0.70699999999999996</v>
      </c>
      <c r="I519" s="10">
        <v>0.69199999999999995</v>
      </c>
      <c r="J519" s="10">
        <v>0.64400000000000002</v>
      </c>
      <c r="K519" s="10">
        <v>0.82399999999999995</v>
      </c>
      <c r="L519" s="10">
        <v>7.6999999999999999E-2</v>
      </c>
      <c r="M519" s="10">
        <v>0.129</v>
      </c>
      <c r="N519" s="10">
        <v>0.89</v>
      </c>
      <c r="O519" s="9">
        <v>2952.7</v>
      </c>
      <c r="P519" s="9">
        <v>210</v>
      </c>
      <c r="Q519" s="9">
        <v>0</v>
      </c>
      <c r="R519" s="9">
        <v>668</v>
      </c>
      <c r="S519" s="9" t="s">
        <v>55</v>
      </c>
      <c r="T519" s="9" t="s">
        <v>55</v>
      </c>
      <c r="U519" s="9" t="s">
        <v>55</v>
      </c>
      <c r="V519" s="9" t="s">
        <v>55</v>
      </c>
      <c r="W519" s="11">
        <v>80704</v>
      </c>
      <c r="X519" s="11">
        <v>96561</v>
      </c>
      <c r="Y519" s="11">
        <v>77346</v>
      </c>
      <c r="Z519" s="11">
        <v>65142</v>
      </c>
      <c r="AA519" s="11">
        <v>44760</v>
      </c>
      <c r="AB519" s="11">
        <v>44760</v>
      </c>
      <c r="AC519" s="9" t="s">
        <v>55</v>
      </c>
      <c r="AD519" s="10">
        <v>0.745</v>
      </c>
      <c r="AE519" s="10">
        <v>0.2</v>
      </c>
      <c r="AF519" s="10">
        <v>0.34499999999999997</v>
      </c>
      <c r="AG519" s="9">
        <v>232</v>
      </c>
      <c r="AH519" s="9">
        <v>432.33</v>
      </c>
      <c r="AI519" s="9">
        <v>12.73</v>
      </c>
      <c r="AJ519" s="9">
        <v>6.83</v>
      </c>
      <c r="AK519" s="9">
        <v>0.53661999999999999</v>
      </c>
      <c r="AL519" s="9" t="s">
        <v>55</v>
      </c>
      <c r="AM519" s="9" t="s">
        <v>55</v>
      </c>
      <c r="AN519" s="10">
        <v>7.4999999999999997E-2</v>
      </c>
      <c r="AO519" s="10">
        <v>0.28000000000000003</v>
      </c>
      <c r="AP519" s="10">
        <v>0.437</v>
      </c>
      <c r="AQ519" s="9">
        <v>3260</v>
      </c>
      <c r="AR519" s="9">
        <v>0.33300000000000002</v>
      </c>
      <c r="AS519" s="10">
        <v>0.157</v>
      </c>
      <c r="AT519" s="9" t="s">
        <v>283</v>
      </c>
      <c r="AU519" s="16">
        <v>0.75018754688672162</v>
      </c>
      <c r="AV519" s="1" t="str">
        <f t="shared" si="8"/>
        <v>no</v>
      </c>
    </row>
    <row r="520" spans="1:48" ht="14.25" customHeight="1">
      <c r="A520" s="7">
        <v>158</v>
      </c>
      <c r="B520" s="8" t="s">
        <v>470</v>
      </c>
      <c r="C520" s="8" t="s">
        <v>438</v>
      </c>
      <c r="D520" s="9" t="s">
        <v>50</v>
      </c>
      <c r="E520" s="9" t="s">
        <v>59</v>
      </c>
      <c r="F520" s="9" t="s">
        <v>203</v>
      </c>
      <c r="G520" s="9" t="s">
        <v>55</v>
      </c>
      <c r="H520" s="10">
        <v>0.45400000000000001</v>
      </c>
      <c r="I520" s="10">
        <v>0.39800000000000002</v>
      </c>
      <c r="J520" s="10">
        <v>0.311</v>
      </c>
      <c r="K520" s="10">
        <v>0.76100000000000001</v>
      </c>
      <c r="L520" s="10">
        <v>0.316</v>
      </c>
      <c r="M520" s="10">
        <v>0.73099999999999998</v>
      </c>
      <c r="N520" s="10">
        <v>0.71</v>
      </c>
      <c r="O520" s="9">
        <v>13473.46</v>
      </c>
      <c r="P520" s="9">
        <v>1431</v>
      </c>
      <c r="Q520" s="9">
        <v>0</v>
      </c>
      <c r="R520" s="9">
        <v>2726</v>
      </c>
      <c r="S520" s="9" t="s">
        <v>55</v>
      </c>
      <c r="T520" s="9" t="s">
        <v>55</v>
      </c>
      <c r="U520" s="9" t="s">
        <v>55</v>
      </c>
      <c r="V520" s="9" t="s">
        <v>55</v>
      </c>
      <c r="W520" s="11">
        <v>75636</v>
      </c>
      <c r="X520" s="11">
        <v>91656</v>
      </c>
      <c r="Y520" s="11">
        <v>73161</v>
      </c>
      <c r="Z520" s="11">
        <v>63639</v>
      </c>
      <c r="AA520" s="11">
        <v>20830</v>
      </c>
      <c r="AB520" s="11">
        <v>20830</v>
      </c>
      <c r="AC520" s="9" t="s">
        <v>55</v>
      </c>
      <c r="AD520" s="10">
        <v>0.435</v>
      </c>
      <c r="AE520" s="10">
        <v>0.46</v>
      </c>
      <c r="AF520" s="10">
        <v>0.501</v>
      </c>
      <c r="AG520" s="9">
        <v>497.67</v>
      </c>
      <c r="AH520" s="9">
        <v>710.67</v>
      </c>
      <c r="AI520" s="9">
        <v>27.07</v>
      </c>
      <c r="AJ520" s="9">
        <v>18.959</v>
      </c>
      <c r="AK520" s="9">
        <v>0.70028000000000001</v>
      </c>
      <c r="AL520" s="9" t="s">
        <v>55</v>
      </c>
      <c r="AM520" s="9" t="s">
        <v>55</v>
      </c>
      <c r="AN520" s="10">
        <v>2.4E-2</v>
      </c>
      <c r="AO520" s="10">
        <v>0.497</v>
      </c>
      <c r="AP520" s="10">
        <v>0.437</v>
      </c>
      <c r="AQ520" s="9">
        <v>15800</v>
      </c>
      <c r="AR520" s="9">
        <v>3.4830000000000001</v>
      </c>
      <c r="AS520" s="10" t="s">
        <v>471</v>
      </c>
      <c r="AT520" s="9">
        <v>1.9E-2</v>
      </c>
      <c r="AU520" s="16">
        <v>0.22306491188935984</v>
      </c>
      <c r="AV520" s="1" t="str">
        <f t="shared" si="8"/>
        <v>yes</v>
      </c>
    </row>
    <row r="521" spans="1:48" ht="14.25" customHeight="1">
      <c r="A521" s="7">
        <v>160</v>
      </c>
      <c r="B521" s="8" t="s">
        <v>475</v>
      </c>
      <c r="C521" s="8" t="s">
        <v>438</v>
      </c>
      <c r="D521" s="9" t="s">
        <v>50</v>
      </c>
      <c r="E521" s="9" t="s">
        <v>59</v>
      </c>
      <c r="F521" s="9" t="s">
        <v>442</v>
      </c>
      <c r="G521" s="9">
        <v>920</v>
      </c>
      <c r="H521" s="10">
        <v>0.436</v>
      </c>
      <c r="I521" s="10">
        <v>0.37</v>
      </c>
      <c r="J521" s="10">
        <v>0.27200000000000002</v>
      </c>
      <c r="K521" s="10">
        <v>0.64700000000000002</v>
      </c>
      <c r="L521" s="10">
        <v>0.73299999999999998</v>
      </c>
      <c r="M521" s="10">
        <v>0.88900000000000001</v>
      </c>
      <c r="N521" s="10">
        <v>0.56999999999999995</v>
      </c>
      <c r="O521" s="9">
        <v>3269.87</v>
      </c>
      <c r="P521" s="9">
        <v>211</v>
      </c>
      <c r="Q521" s="9">
        <v>174</v>
      </c>
      <c r="R521" s="9">
        <v>233</v>
      </c>
      <c r="S521" s="9" t="s">
        <v>55</v>
      </c>
      <c r="T521" s="9" t="s">
        <v>55</v>
      </c>
      <c r="U521" s="9" t="s">
        <v>55</v>
      </c>
      <c r="V521" s="9" t="s">
        <v>55</v>
      </c>
      <c r="W521" s="11">
        <v>91826</v>
      </c>
      <c r="X521" s="11">
        <v>112383</v>
      </c>
      <c r="Y521" s="11">
        <v>74655</v>
      </c>
      <c r="Z521" s="11">
        <v>62136</v>
      </c>
      <c r="AA521" s="11">
        <v>27960</v>
      </c>
      <c r="AB521" s="11">
        <v>27960</v>
      </c>
      <c r="AC521" s="9" t="s">
        <v>55</v>
      </c>
      <c r="AD521" s="10">
        <v>0.44900000000000001</v>
      </c>
      <c r="AE521" s="10">
        <v>0.44</v>
      </c>
      <c r="AF521" s="10">
        <v>0.47</v>
      </c>
      <c r="AG521" s="9">
        <v>99</v>
      </c>
      <c r="AH521" s="9">
        <v>289.33</v>
      </c>
      <c r="AI521" s="9">
        <v>33.03</v>
      </c>
      <c r="AJ521" s="9">
        <v>11.301</v>
      </c>
      <c r="AK521" s="9">
        <v>0.34216999999999997</v>
      </c>
      <c r="AL521" s="9" t="s">
        <v>55</v>
      </c>
      <c r="AM521" s="9" t="s">
        <v>55</v>
      </c>
      <c r="AN521" s="10">
        <v>6.6000000000000003E-2</v>
      </c>
      <c r="AO521" s="10">
        <v>0.7</v>
      </c>
      <c r="AP521" s="10">
        <v>0.437</v>
      </c>
      <c r="AQ521" s="9">
        <v>4918</v>
      </c>
      <c r="AR521" s="9">
        <v>3.125</v>
      </c>
      <c r="AS521" s="10" t="s">
        <v>476</v>
      </c>
      <c r="AT521" s="10" t="s">
        <v>477</v>
      </c>
      <c r="AU521" s="16">
        <v>0.24242424242424243</v>
      </c>
      <c r="AV521" s="1" t="str">
        <f t="shared" si="8"/>
        <v>no</v>
      </c>
    </row>
    <row r="522" spans="1:48" ht="14.25" customHeight="1">
      <c r="A522" s="7">
        <v>1123</v>
      </c>
      <c r="B522" s="8" t="s">
        <v>1951</v>
      </c>
      <c r="C522" s="8" t="s">
        <v>438</v>
      </c>
      <c r="D522" s="9" t="s">
        <v>50</v>
      </c>
      <c r="E522" s="9" t="s">
        <v>151</v>
      </c>
      <c r="F522" s="9" t="s">
        <v>359</v>
      </c>
      <c r="G522" s="9" t="s">
        <v>55</v>
      </c>
      <c r="H522" s="10">
        <v>0.44400000000000001</v>
      </c>
      <c r="I522" s="10">
        <v>0.222</v>
      </c>
      <c r="J522" s="9">
        <v>0.222</v>
      </c>
      <c r="K522" s="10">
        <v>0.70699999999999996</v>
      </c>
      <c r="L522" s="9">
        <v>0.81299999999999994</v>
      </c>
      <c r="M522" s="9">
        <v>0.94099999999999995</v>
      </c>
      <c r="N522" s="10">
        <v>0.5</v>
      </c>
      <c r="O522" s="9">
        <v>1344.51</v>
      </c>
      <c r="P522" s="9">
        <v>243</v>
      </c>
      <c r="Q522" s="9" t="s">
        <v>55</v>
      </c>
      <c r="R522" s="9">
        <v>264</v>
      </c>
      <c r="S522" s="9" t="s">
        <v>55</v>
      </c>
      <c r="T522" s="9" t="s">
        <v>55</v>
      </c>
      <c r="U522" s="9" t="s">
        <v>55</v>
      </c>
      <c r="V522" s="9" t="s">
        <v>55</v>
      </c>
      <c r="W522" s="11" t="s">
        <v>55</v>
      </c>
      <c r="X522" s="11" t="s">
        <v>55</v>
      </c>
      <c r="Y522" s="11" t="s">
        <v>55</v>
      </c>
      <c r="Z522" s="11" t="s">
        <v>55</v>
      </c>
      <c r="AA522" s="11">
        <v>12975</v>
      </c>
      <c r="AB522" s="11">
        <v>12975</v>
      </c>
      <c r="AC522" s="9" t="s">
        <v>55</v>
      </c>
      <c r="AD522" s="10">
        <v>0.66700000000000004</v>
      </c>
      <c r="AE522" s="10">
        <v>0.64</v>
      </c>
      <c r="AF522" s="9">
        <v>0.67400000000000004</v>
      </c>
      <c r="AG522" s="9">
        <v>90.67</v>
      </c>
      <c r="AH522" s="9">
        <v>46</v>
      </c>
      <c r="AI522" s="9">
        <v>14.83</v>
      </c>
      <c r="AJ522" s="9">
        <v>29.228000000000002</v>
      </c>
      <c r="AK522" s="9">
        <v>1.9710099999999999</v>
      </c>
      <c r="AL522" s="9" t="s">
        <v>55</v>
      </c>
      <c r="AM522" s="9" t="s">
        <v>55</v>
      </c>
      <c r="AN522" s="10">
        <v>0.01</v>
      </c>
      <c r="AO522" s="10">
        <v>0.752</v>
      </c>
      <c r="AP522" s="10">
        <v>0.437</v>
      </c>
      <c r="AQ522" s="9">
        <v>2600</v>
      </c>
      <c r="AR522" s="9" t="s">
        <v>55</v>
      </c>
      <c r="AS522" s="9" t="s">
        <v>616</v>
      </c>
      <c r="AT522" s="9" t="s">
        <v>1952</v>
      </c>
      <c r="AU522" s="16" t="s">
        <v>2055</v>
      </c>
      <c r="AV522" s="1" t="str">
        <f t="shared" si="8"/>
        <v>no</v>
      </c>
    </row>
    <row r="523" spans="1:48" ht="14.25" customHeight="1">
      <c r="A523" s="7">
        <v>163</v>
      </c>
      <c r="B523" s="8" t="s">
        <v>480</v>
      </c>
      <c r="C523" s="8" t="s">
        <v>438</v>
      </c>
      <c r="D523" s="9" t="s">
        <v>50</v>
      </c>
      <c r="E523" s="9" t="s">
        <v>59</v>
      </c>
      <c r="F523" s="9" t="s">
        <v>203</v>
      </c>
      <c r="G523" s="9">
        <v>1080</v>
      </c>
      <c r="H523" s="10">
        <v>0.55400000000000005</v>
      </c>
      <c r="I523" s="10">
        <v>0.54400000000000004</v>
      </c>
      <c r="J523" s="10">
        <v>0.47099999999999997</v>
      </c>
      <c r="K523" s="10">
        <v>0.88900000000000001</v>
      </c>
      <c r="L523" s="10">
        <v>3.6999999999999998E-2</v>
      </c>
      <c r="M523" s="10">
        <v>0.221</v>
      </c>
      <c r="N523" s="10">
        <v>0.75</v>
      </c>
      <c r="O523" s="9">
        <v>7489.2</v>
      </c>
      <c r="P523" s="9">
        <v>348</v>
      </c>
      <c r="Q523" s="9" t="s">
        <v>55</v>
      </c>
      <c r="R523" s="9">
        <v>1442</v>
      </c>
      <c r="S523" s="11" t="s">
        <v>55</v>
      </c>
      <c r="T523" s="9" t="s">
        <v>55</v>
      </c>
      <c r="U523" s="9" t="s">
        <v>55</v>
      </c>
      <c r="V523" s="11" t="s">
        <v>55</v>
      </c>
      <c r="W523" s="11">
        <v>79821</v>
      </c>
      <c r="X523" s="11">
        <v>102339</v>
      </c>
      <c r="Y523" s="11">
        <v>85293</v>
      </c>
      <c r="Z523" s="11">
        <v>65736</v>
      </c>
      <c r="AA523" s="11">
        <v>27044</v>
      </c>
      <c r="AB523" s="11">
        <v>27044</v>
      </c>
      <c r="AC523" s="9" t="s">
        <v>55</v>
      </c>
      <c r="AD523" s="10">
        <v>0.52400000000000002</v>
      </c>
      <c r="AE523" s="10">
        <v>0.23</v>
      </c>
      <c r="AF523" s="10">
        <v>0.24199999999999999</v>
      </c>
      <c r="AG523" s="9">
        <v>295</v>
      </c>
      <c r="AH523" s="9">
        <v>286.67</v>
      </c>
      <c r="AI523" s="9">
        <v>25.39</v>
      </c>
      <c r="AJ523" s="9">
        <v>26.125</v>
      </c>
      <c r="AK523" s="9">
        <v>1.0290699999999999</v>
      </c>
      <c r="AL523" s="10" t="s">
        <v>55</v>
      </c>
      <c r="AM523" s="10" t="s">
        <v>55</v>
      </c>
      <c r="AN523" s="10">
        <v>0.127</v>
      </c>
      <c r="AO523" s="10">
        <v>0.217</v>
      </c>
      <c r="AP523" s="10">
        <v>0.437</v>
      </c>
      <c r="AQ523" s="9">
        <v>7959</v>
      </c>
      <c r="AR523" s="9">
        <v>0.26600000000000001</v>
      </c>
      <c r="AS523" s="10">
        <v>0.22</v>
      </c>
      <c r="AT523" s="10">
        <v>0.03</v>
      </c>
      <c r="AU523" s="16">
        <v>0.78988941548183256</v>
      </c>
      <c r="AV523" s="1" t="str">
        <f t="shared" si="8"/>
        <v>yes</v>
      </c>
    </row>
    <row r="524" spans="1:48" ht="14.25" customHeight="1">
      <c r="A524" s="7">
        <v>154</v>
      </c>
      <c r="B524" s="8" t="s">
        <v>464</v>
      </c>
      <c r="C524" s="8" t="s">
        <v>438</v>
      </c>
      <c r="D524" s="9" t="s">
        <v>50</v>
      </c>
      <c r="E524" s="9" t="s">
        <v>51</v>
      </c>
      <c r="F524" s="9" t="s">
        <v>128</v>
      </c>
      <c r="G524" s="9">
        <v>1155</v>
      </c>
      <c r="H524" s="10">
        <v>0.54700000000000004</v>
      </c>
      <c r="I524" s="10">
        <v>0.47399999999999998</v>
      </c>
      <c r="J524" s="10">
        <v>0.26400000000000001</v>
      </c>
      <c r="K524" s="10">
        <v>0.88100000000000001</v>
      </c>
      <c r="L524" s="10">
        <v>0.308</v>
      </c>
      <c r="M524" s="10">
        <v>0.56999999999999995</v>
      </c>
      <c r="N524" s="10">
        <v>0.8</v>
      </c>
      <c r="O524" s="9">
        <v>12477.08</v>
      </c>
      <c r="P524" s="9">
        <v>549</v>
      </c>
      <c r="Q524" s="9">
        <v>49</v>
      </c>
      <c r="R524" s="9">
        <v>3367</v>
      </c>
      <c r="S524" s="11">
        <v>13247</v>
      </c>
      <c r="T524" s="9" t="s">
        <v>465</v>
      </c>
      <c r="U524" s="9" t="s">
        <v>73</v>
      </c>
      <c r="V524" s="11">
        <v>6897</v>
      </c>
      <c r="W524" s="11">
        <v>79163</v>
      </c>
      <c r="X524" s="11">
        <v>100809</v>
      </c>
      <c r="Y524" s="11">
        <v>74934</v>
      </c>
      <c r="Z524" s="11">
        <v>64980</v>
      </c>
      <c r="AA524" s="11">
        <v>6394</v>
      </c>
      <c r="AB524" s="11">
        <v>20798</v>
      </c>
      <c r="AC524" s="9" t="s">
        <v>55</v>
      </c>
      <c r="AD524" s="10">
        <v>0.52200000000000002</v>
      </c>
      <c r="AE524" s="10">
        <v>0.31</v>
      </c>
      <c r="AF524" s="10">
        <v>0.314</v>
      </c>
      <c r="AG524" s="9">
        <v>606.66999999999996</v>
      </c>
      <c r="AH524" s="9">
        <v>940.67</v>
      </c>
      <c r="AI524" s="9">
        <v>20.57</v>
      </c>
      <c r="AJ524" s="9">
        <v>13.263999999999999</v>
      </c>
      <c r="AK524" s="9">
        <v>0.64493</v>
      </c>
      <c r="AL524" s="10">
        <v>1.7999999999999999E-2</v>
      </c>
      <c r="AM524" s="10">
        <v>0.371</v>
      </c>
      <c r="AN524" s="10">
        <v>2.5000000000000001E-2</v>
      </c>
      <c r="AO524" s="10">
        <v>0.28999999999999998</v>
      </c>
      <c r="AP524" s="10">
        <v>0.437</v>
      </c>
      <c r="AQ524" s="9">
        <v>15675</v>
      </c>
      <c r="AR524" s="9">
        <v>0.58799999999999997</v>
      </c>
      <c r="AS524" s="10">
        <v>0.14699999999999999</v>
      </c>
      <c r="AT524" s="10">
        <v>2.5000000000000001E-2</v>
      </c>
      <c r="AU524" s="16">
        <v>0.62972292191435775</v>
      </c>
      <c r="AV524" s="1" t="str">
        <f t="shared" si="8"/>
        <v>yes</v>
      </c>
    </row>
    <row r="525" spans="1:48" ht="14.25" customHeight="1">
      <c r="A525" s="7">
        <v>1155</v>
      </c>
      <c r="B525" s="8" t="s">
        <v>1993</v>
      </c>
      <c r="C525" s="8" t="s">
        <v>438</v>
      </c>
      <c r="D525" s="9" t="s">
        <v>50</v>
      </c>
      <c r="E525" s="9" t="s">
        <v>151</v>
      </c>
      <c r="F525" s="9" t="s">
        <v>359</v>
      </c>
      <c r="G525" s="9" t="s">
        <v>55</v>
      </c>
      <c r="H525" s="10">
        <v>0.16900000000000001</v>
      </c>
      <c r="I525" s="10">
        <v>9.7000000000000003E-2</v>
      </c>
      <c r="J525" s="9">
        <v>4.0000000000000001E-3</v>
      </c>
      <c r="K525" s="10">
        <v>0.81799999999999995</v>
      </c>
      <c r="L525" s="9" t="s">
        <v>55</v>
      </c>
      <c r="M525" s="9" t="s">
        <v>55</v>
      </c>
      <c r="N525" s="10">
        <v>0.4</v>
      </c>
      <c r="O525" s="9">
        <v>2369</v>
      </c>
      <c r="P525" s="9">
        <v>331</v>
      </c>
      <c r="Q525" s="9" t="s">
        <v>55</v>
      </c>
      <c r="R525" s="9">
        <v>865</v>
      </c>
      <c r="S525" s="9" t="s">
        <v>55</v>
      </c>
      <c r="T525" s="9" t="s">
        <v>55</v>
      </c>
      <c r="U525" s="9" t="s">
        <v>55</v>
      </c>
      <c r="V525" s="9" t="s">
        <v>55</v>
      </c>
      <c r="W525" s="11" t="s">
        <v>55</v>
      </c>
      <c r="X525" s="11" t="s">
        <v>55</v>
      </c>
      <c r="Y525" s="11" t="s">
        <v>55</v>
      </c>
      <c r="Z525" s="11" t="s">
        <v>55</v>
      </c>
      <c r="AA525" s="11">
        <v>9840</v>
      </c>
      <c r="AB525" s="11">
        <v>9840</v>
      </c>
      <c r="AC525" s="9" t="s">
        <v>55</v>
      </c>
      <c r="AD525" s="10">
        <v>0.17899999999999999</v>
      </c>
      <c r="AE525" s="10">
        <v>0.6</v>
      </c>
      <c r="AF525" s="9">
        <v>0.49099999999999999</v>
      </c>
      <c r="AG525" s="9">
        <v>147</v>
      </c>
      <c r="AH525" s="9">
        <v>25</v>
      </c>
      <c r="AI525" s="9">
        <v>16.12</v>
      </c>
      <c r="AJ525" s="9">
        <v>94.76</v>
      </c>
      <c r="AK525" s="9">
        <v>5.88</v>
      </c>
      <c r="AL525" s="9" t="s">
        <v>55</v>
      </c>
      <c r="AM525" s="9" t="s">
        <v>55</v>
      </c>
      <c r="AN525" s="10">
        <v>2.8000000000000001E-2</v>
      </c>
      <c r="AO525" s="10">
        <v>0.499</v>
      </c>
      <c r="AP525" s="10">
        <v>0.437</v>
      </c>
      <c r="AQ525" s="9">
        <v>2369</v>
      </c>
      <c r="AR525" s="9" t="s">
        <v>55</v>
      </c>
      <c r="AS525" s="9" t="s">
        <v>249</v>
      </c>
      <c r="AT525" s="9" t="s">
        <v>743</v>
      </c>
      <c r="AU525" s="16" t="s">
        <v>2055</v>
      </c>
      <c r="AV525" s="1" t="str">
        <f t="shared" si="8"/>
        <v>no</v>
      </c>
    </row>
    <row r="526" spans="1:48" ht="14.25" customHeight="1">
      <c r="A526" s="7">
        <v>167</v>
      </c>
      <c r="B526" s="8" t="s">
        <v>491</v>
      </c>
      <c r="C526" s="8" t="s">
        <v>485</v>
      </c>
      <c r="D526" s="9" t="s">
        <v>50</v>
      </c>
      <c r="E526" s="9" t="s">
        <v>51</v>
      </c>
      <c r="F526" s="9" t="s">
        <v>97</v>
      </c>
      <c r="G526" s="9">
        <v>1000</v>
      </c>
      <c r="H526" s="10">
        <v>0.32500000000000001</v>
      </c>
      <c r="I526" s="10">
        <v>0.26500000000000001</v>
      </c>
      <c r="J526" s="10">
        <v>0.114</v>
      </c>
      <c r="K526" s="10">
        <v>0.89100000000000001</v>
      </c>
      <c r="L526" s="10">
        <v>0.26800000000000002</v>
      </c>
      <c r="M526" s="10">
        <v>0.47299999999999998</v>
      </c>
      <c r="N526" s="10">
        <v>0.7</v>
      </c>
      <c r="O526" s="9">
        <v>5807.45</v>
      </c>
      <c r="P526" s="9">
        <v>293</v>
      </c>
      <c r="Q526" s="9">
        <v>20</v>
      </c>
      <c r="R526" s="9">
        <v>1018</v>
      </c>
      <c r="S526" s="9">
        <v>10611</v>
      </c>
      <c r="T526" s="9" t="s">
        <v>492</v>
      </c>
      <c r="U526" s="9" t="s">
        <v>493</v>
      </c>
      <c r="V526" s="9">
        <v>6790</v>
      </c>
      <c r="W526" s="11">
        <v>65138</v>
      </c>
      <c r="X526" s="11">
        <v>73890</v>
      </c>
      <c r="Y526" s="11">
        <v>57582</v>
      </c>
      <c r="Z526" s="11">
        <v>49212</v>
      </c>
      <c r="AA526" s="11">
        <v>5360</v>
      </c>
      <c r="AB526" s="11">
        <v>15616</v>
      </c>
      <c r="AC526" s="9" t="s">
        <v>248</v>
      </c>
      <c r="AD526" s="10">
        <v>0.34200000000000003</v>
      </c>
      <c r="AE526" s="10">
        <v>0.45</v>
      </c>
      <c r="AF526" s="10">
        <v>0.45900000000000002</v>
      </c>
      <c r="AG526" s="9">
        <v>285</v>
      </c>
      <c r="AH526" s="9">
        <v>279.33</v>
      </c>
      <c r="AI526" s="9">
        <v>20.38</v>
      </c>
      <c r="AJ526" s="9">
        <v>20.79</v>
      </c>
      <c r="AK526" s="9">
        <v>1.0202899999999999</v>
      </c>
      <c r="AL526" s="9">
        <v>1E-3</v>
      </c>
      <c r="AM526" s="9">
        <v>0.48099999999999998</v>
      </c>
      <c r="AN526" s="10">
        <v>1.6E-2</v>
      </c>
      <c r="AO526" s="10">
        <v>0.39500000000000002</v>
      </c>
      <c r="AP526" s="10">
        <v>0.45200000000000001</v>
      </c>
      <c r="AQ526" s="9">
        <v>7103</v>
      </c>
      <c r="AR526" s="9">
        <v>0.54100000000000004</v>
      </c>
      <c r="AS526" s="9">
        <v>5.7000000000000002E-2</v>
      </c>
      <c r="AT526" s="10" t="s">
        <v>349</v>
      </c>
      <c r="AU526" s="16">
        <v>0.64892926670992856</v>
      </c>
      <c r="AV526" s="1" t="str">
        <f t="shared" si="8"/>
        <v>yes</v>
      </c>
    </row>
    <row r="527" spans="1:48" ht="14.25" customHeight="1">
      <c r="A527" s="7">
        <v>170</v>
      </c>
      <c r="B527" s="8" t="s">
        <v>499</v>
      </c>
      <c r="C527" s="8" t="s">
        <v>485</v>
      </c>
      <c r="D527" s="9" t="s">
        <v>50</v>
      </c>
      <c r="E527" s="9" t="s">
        <v>59</v>
      </c>
      <c r="F527" s="9" t="s">
        <v>442</v>
      </c>
      <c r="G527" s="9">
        <v>990</v>
      </c>
      <c r="H527" s="10">
        <v>0.48399999999999999</v>
      </c>
      <c r="I527" s="10">
        <v>0.40300000000000002</v>
      </c>
      <c r="J527" s="10">
        <v>0.23899999999999999</v>
      </c>
      <c r="K527" s="10">
        <v>0.54500000000000004</v>
      </c>
      <c r="L527" s="10">
        <v>0.373</v>
      </c>
      <c r="M527" s="10">
        <v>0.60199999999999998</v>
      </c>
      <c r="N527" s="10">
        <v>0.59</v>
      </c>
      <c r="O527" s="9">
        <v>2159.4299999999998</v>
      </c>
      <c r="P527" s="9">
        <v>359</v>
      </c>
      <c r="Q527" s="9">
        <v>4</v>
      </c>
      <c r="R527" s="9">
        <v>344</v>
      </c>
      <c r="S527" s="11" t="s">
        <v>55</v>
      </c>
      <c r="T527" s="9" t="s">
        <v>55</v>
      </c>
      <c r="U527" s="9" t="s">
        <v>55</v>
      </c>
      <c r="V527" s="11" t="s">
        <v>55</v>
      </c>
      <c r="W527" s="11">
        <v>70287</v>
      </c>
      <c r="X527" s="11">
        <v>74088</v>
      </c>
      <c r="Y527" s="11">
        <v>64521</v>
      </c>
      <c r="Z527" s="11">
        <v>57303</v>
      </c>
      <c r="AA527" s="11">
        <v>25878</v>
      </c>
      <c r="AB527" s="11">
        <v>25878</v>
      </c>
      <c r="AC527" s="9" t="s">
        <v>55</v>
      </c>
      <c r="AD527" s="10">
        <v>0.44600000000000001</v>
      </c>
      <c r="AE527" s="10">
        <v>0.57999999999999996</v>
      </c>
      <c r="AF527" s="10">
        <v>0.503</v>
      </c>
      <c r="AG527" s="9">
        <v>193.33</v>
      </c>
      <c r="AH527" s="9">
        <v>201.33</v>
      </c>
      <c r="AI527" s="9">
        <v>11.17</v>
      </c>
      <c r="AJ527" s="9">
        <v>10.726000000000001</v>
      </c>
      <c r="AK527" s="9">
        <v>0.96026</v>
      </c>
      <c r="AL527" s="10" t="s">
        <v>55</v>
      </c>
      <c r="AM527" s="10" t="s">
        <v>55</v>
      </c>
      <c r="AN527" s="10">
        <v>0.02</v>
      </c>
      <c r="AO527" s="10">
        <v>0.47299999999999998</v>
      </c>
      <c r="AP527" s="10">
        <v>0.45200000000000001</v>
      </c>
      <c r="AQ527" s="9">
        <v>2883</v>
      </c>
      <c r="AR527" s="9" t="s">
        <v>55</v>
      </c>
      <c r="AS527" s="9" t="s">
        <v>500</v>
      </c>
      <c r="AT527" s="10">
        <v>3.7999999999999999E-2</v>
      </c>
      <c r="AU527" s="16" t="s">
        <v>2055</v>
      </c>
      <c r="AV527" s="1" t="str">
        <f t="shared" si="8"/>
        <v>no</v>
      </c>
    </row>
    <row r="528" spans="1:48" ht="14.25" customHeight="1">
      <c r="A528" s="7">
        <v>172</v>
      </c>
      <c r="B528" s="8" t="s">
        <v>505</v>
      </c>
      <c r="C528" s="8" t="s">
        <v>485</v>
      </c>
      <c r="D528" s="9" t="s">
        <v>50</v>
      </c>
      <c r="E528" s="9" t="s">
        <v>51</v>
      </c>
      <c r="F528" s="9" t="s">
        <v>97</v>
      </c>
      <c r="G528" s="9">
        <v>970</v>
      </c>
      <c r="H528" s="10">
        <v>0.30099999999999999</v>
      </c>
      <c r="I528" s="10">
        <v>0.24399999999999999</v>
      </c>
      <c r="J528" s="10">
        <v>0.113</v>
      </c>
      <c r="K528" s="10">
        <v>0.82199999999999995</v>
      </c>
      <c r="L528" s="10">
        <v>0.28899999999999998</v>
      </c>
      <c r="M528" s="10">
        <v>0.48199999999999998</v>
      </c>
      <c r="N528" s="10">
        <v>0.71</v>
      </c>
      <c r="O528" s="9">
        <v>6610.19</v>
      </c>
      <c r="P528" s="9">
        <v>359</v>
      </c>
      <c r="Q528" s="9">
        <v>2</v>
      </c>
      <c r="R528" s="9">
        <v>972</v>
      </c>
      <c r="S528" s="9">
        <v>11709</v>
      </c>
      <c r="T528" s="9" t="s">
        <v>156</v>
      </c>
      <c r="U528" s="9" t="s">
        <v>169</v>
      </c>
      <c r="V528" s="9">
        <v>8124</v>
      </c>
      <c r="W528" s="11">
        <v>68514</v>
      </c>
      <c r="X528" s="11">
        <v>68193</v>
      </c>
      <c r="Y528" s="11">
        <v>60921</v>
      </c>
      <c r="Z528" s="11">
        <v>51597</v>
      </c>
      <c r="AA528" s="11">
        <v>6011</v>
      </c>
      <c r="AB528" s="11">
        <v>16585</v>
      </c>
      <c r="AC528" s="9" t="s">
        <v>212</v>
      </c>
      <c r="AD528" s="10">
        <v>0.254</v>
      </c>
      <c r="AE528" s="10">
        <v>0.52</v>
      </c>
      <c r="AF528" s="10">
        <v>0.47</v>
      </c>
      <c r="AG528" s="9">
        <v>375.67</v>
      </c>
      <c r="AH528" s="9">
        <v>460.67</v>
      </c>
      <c r="AI528" s="9">
        <v>17.600000000000001</v>
      </c>
      <c r="AJ528" s="9">
        <v>14.349</v>
      </c>
      <c r="AK528" s="9">
        <v>0.81547999999999998</v>
      </c>
      <c r="AL528" s="9">
        <v>2E-3</v>
      </c>
      <c r="AM528" s="9">
        <v>0.52200000000000002</v>
      </c>
      <c r="AN528" s="10">
        <v>1.4E-2</v>
      </c>
      <c r="AO528" s="10">
        <v>0.45900000000000002</v>
      </c>
      <c r="AP528" s="10">
        <v>0.45200000000000001</v>
      </c>
      <c r="AQ528" s="9">
        <v>8440</v>
      </c>
      <c r="AR528" s="9">
        <v>0.61499999999999999</v>
      </c>
      <c r="AS528" s="10" t="s">
        <v>288</v>
      </c>
      <c r="AT528" s="10">
        <v>4.7E-2</v>
      </c>
      <c r="AU528" s="16">
        <v>0.61919504643962853</v>
      </c>
      <c r="AV528" s="1" t="str">
        <f t="shared" si="8"/>
        <v>yes</v>
      </c>
    </row>
    <row r="529" spans="1:48" ht="14.25" customHeight="1">
      <c r="A529" s="7">
        <v>1143</v>
      </c>
      <c r="B529" s="8" t="s">
        <v>1978</v>
      </c>
      <c r="C529" s="8" t="s">
        <v>485</v>
      </c>
      <c r="D529" s="9" t="s">
        <v>50</v>
      </c>
      <c r="E529" s="9" t="s">
        <v>151</v>
      </c>
      <c r="F529" s="9" t="s">
        <v>359</v>
      </c>
      <c r="G529" s="9" t="s">
        <v>55</v>
      </c>
      <c r="H529" s="10">
        <v>0.17399999999999999</v>
      </c>
      <c r="I529" s="10">
        <v>0.154</v>
      </c>
      <c r="J529" s="9">
        <v>0.11799999999999999</v>
      </c>
      <c r="K529" s="10">
        <v>0.70099999999999996</v>
      </c>
      <c r="L529" s="9">
        <v>0.60399999999999998</v>
      </c>
      <c r="M529" s="9">
        <v>0.93899999999999995</v>
      </c>
      <c r="N529" s="10">
        <v>0.48</v>
      </c>
      <c r="O529" s="9">
        <v>1444.47</v>
      </c>
      <c r="P529" s="9">
        <v>305</v>
      </c>
      <c r="Q529" s="9" t="s">
        <v>55</v>
      </c>
      <c r="R529" s="9">
        <v>357</v>
      </c>
      <c r="S529" s="9" t="s">
        <v>55</v>
      </c>
      <c r="T529" s="9" t="s">
        <v>55</v>
      </c>
      <c r="U529" s="9" t="s">
        <v>55</v>
      </c>
      <c r="V529" s="9" t="s">
        <v>55</v>
      </c>
      <c r="W529" s="11">
        <v>86458</v>
      </c>
      <c r="X529" s="11">
        <v>66474</v>
      </c>
      <c r="Y529" s="11">
        <v>58977</v>
      </c>
      <c r="Z529" s="11" t="s">
        <v>55</v>
      </c>
      <c r="AA529" s="11">
        <v>19568</v>
      </c>
      <c r="AB529" s="11">
        <v>19568</v>
      </c>
      <c r="AC529" s="9" t="s">
        <v>55</v>
      </c>
      <c r="AD529" s="10">
        <v>0.21</v>
      </c>
      <c r="AE529" s="10">
        <v>0.76</v>
      </c>
      <c r="AF529" s="9">
        <v>0.65</v>
      </c>
      <c r="AG529" s="9">
        <v>52.67</v>
      </c>
      <c r="AH529" s="9">
        <v>60</v>
      </c>
      <c r="AI529" s="9">
        <v>27.43</v>
      </c>
      <c r="AJ529" s="9">
        <v>24.074000000000002</v>
      </c>
      <c r="AK529" s="9">
        <v>0.87778</v>
      </c>
      <c r="AL529" s="9" t="s">
        <v>55</v>
      </c>
      <c r="AM529" s="9" t="s">
        <v>55</v>
      </c>
      <c r="AN529" s="10">
        <v>2.1999999999999999E-2</v>
      </c>
      <c r="AO529" s="10">
        <v>0.68100000000000005</v>
      </c>
      <c r="AP529" s="10">
        <v>0.45200000000000001</v>
      </c>
      <c r="AQ529" s="9">
        <v>2473</v>
      </c>
      <c r="AR529" s="9" t="s">
        <v>55</v>
      </c>
      <c r="AS529" s="9" t="s">
        <v>1979</v>
      </c>
      <c r="AT529" s="9" t="s">
        <v>300</v>
      </c>
      <c r="AU529" s="16" t="s">
        <v>2055</v>
      </c>
      <c r="AV529" s="1" t="str">
        <f t="shared" si="8"/>
        <v>no</v>
      </c>
    </row>
    <row r="530" spans="1:48" ht="14.25" customHeight="1">
      <c r="A530" s="7">
        <v>177</v>
      </c>
      <c r="B530" s="8" t="s">
        <v>514</v>
      </c>
      <c r="C530" s="8" t="s">
        <v>485</v>
      </c>
      <c r="D530" s="9" t="s">
        <v>50</v>
      </c>
      <c r="E530" s="9" t="s">
        <v>51</v>
      </c>
      <c r="F530" s="9" t="s">
        <v>97</v>
      </c>
      <c r="G530" s="9">
        <v>1140</v>
      </c>
      <c r="H530" s="10">
        <v>0.60399999999999998</v>
      </c>
      <c r="I530" s="10">
        <v>0.57499999999999996</v>
      </c>
      <c r="J530" s="10">
        <v>0.39500000000000002</v>
      </c>
      <c r="K530" s="10">
        <v>0.876</v>
      </c>
      <c r="L530" s="10">
        <v>7.4999999999999997E-2</v>
      </c>
      <c r="M530" s="10">
        <v>0.20599999999999999</v>
      </c>
      <c r="N530" s="10">
        <v>0.86</v>
      </c>
      <c r="O530" s="9">
        <v>6275.91</v>
      </c>
      <c r="P530" s="9">
        <v>348</v>
      </c>
      <c r="Q530" s="9">
        <v>9</v>
      </c>
      <c r="R530" s="9">
        <v>1273</v>
      </c>
      <c r="S530" s="11">
        <v>13231</v>
      </c>
      <c r="T530" s="9" t="s">
        <v>515</v>
      </c>
      <c r="U530" s="9" t="s">
        <v>516</v>
      </c>
      <c r="V530" s="11">
        <v>7848</v>
      </c>
      <c r="W530" s="11">
        <v>72188</v>
      </c>
      <c r="X530" s="11">
        <v>74970</v>
      </c>
      <c r="Y530" s="11">
        <v>61209</v>
      </c>
      <c r="Z530" s="11">
        <v>52002</v>
      </c>
      <c r="AA530" s="11">
        <v>9170</v>
      </c>
      <c r="AB530" s="11">
        <v>27518</v>
      </c>
      <c r="AC530" s="9" t="s">
        <v>332</v>
      </c>
      <c r="AD530" s="10">
        <v>0.57599999999999996</v>
      </c>
      <c r="AE530" s="10">
        <v>0.17</v>
      </c>
      <c r="AF530" s="10">
        <v>0.20300000000000001</v>
      </c>
      <c r="AG530" s="9">
        <v>362.67</v>
      </c>
      <c r="AH530" s="9">
        <v>462</v>
      </c>
      <c r="AI530" s="9">
        <v>17.3</v>
      </c>
      <c r="AJ530" s="9">
        <v>13.584</v>
      </c>
      <c r="AK530" s="9">
        <v>0.78498999999999997</v>
      </c>
      <c r="AL530" s="10">
        <v>5.0000000000000001E-3</v>
      </c>
      <c r="AM530" s="10">
        <v>0.42499999999999999</v>
      </c>
      <c r="AN530" s="10">
        <v>1.4E-2</v>
      </c>
      <c r="AO530" s="10">
        <v>0.16800000000000001</v>
      </c>
      <c r="AP530" s="10">
        <v>0.45200000000000001</v>
      </c>
      <c r="AQ530" s="9">
        <v>6889</v>
      </c>
      <c r="AR530" s="9">
        <v>0.35199999999999998</v>
      </c>
      <c r="AS530" s="10">
        <v>0.28399999999999997</v>
      </c>
      <c r="AT530" s="10">
        <v>2.8000000000000001E-2</v>
      </c>
      <c r="AU530" s="16">
        <v>0.73964497041420119</v>
      </c>
      <c r="AV530" s="1" t="str">
        <f t="shared" si="8"/>
        <v>yes</v>
      </c>
    </row>
    <row r="531" spans="1:48" ht="14.25" customHeight="1">
      <c r="A531" s="7">
        <v>184</v>
      </c>
      <c r="B531" s="8" t="s">
        <v>527</v>
      </c>
      <c r="C531" s="8" t="s">
        <v>485</v>
      </c>
      <c r="D531" s="9" t="s">
        <v>50</v>
      </c>
      <c r="E531" s="9" t="s">
        <v>59</v>
      </c>
      <c r="F531" s="9" t="s">
        <v>442</v>
      </c>
      <c r="G531" s="9">
        <v>985</v>
      </c>
      <c r="H531" s="10">
        <v>0.45500000000000002</v>
      </c>
      <c r="I531" s="10">
        <v>0.442</v>
      </c>
      <c r="J531" s="10">
        <v>0.372</v>
      </c>
      <c r="K531" s="10">
        <v>0.56699999999999995</v>
      </c>
      <c r="L531" s="10">
        <v>0.11799999999999999</v>
      </c>
      <c r="M531" s="10">
        <v>0.32400000000000001</v>
      </c>
      <c r="N531" s="10">
        <v>0.63</v>
      </c>
      <c r="O531" s="9">
        <v>1759.04</v>
      </c>
      <c r="P531" s="9">
        <v>329</v>
      </c>
      <c r="Q531" s="9">
        <v>13</v>
      </c>
      <c r="R531" s="9">
        <v>295</v>
      </c>
      <c r="S531" s="9" t="s">
        <v>55</v>
      </c>
      <c r="T531" s="9" t="s">
        <v>55</v>
      </c>
      <c r="U531" s="9" t="s">
        <v>55</v>
      </c>
      <c r="V531" s="9" t="s">
        <v>55</v>
      </c>
      <c r="W531" s="11">
        <v>64907</v>
      </c>
      <c r="X531" s="11">
        <v>64233</v>
      </c>
      <c r="Y531" s="11">
        <v>53208</v>
      </c>
      <c r="Z531" s="11">
        <v>50013</v>
      </c>
      <c r="AA531" s="11">
        <v>21990</v>
      </c>
      <c r="AB531" s="11">
        <v>21990</v>
      </c>
      <c r="AC531" s="9" t="s">
        <v>55</v>
      </c>
      <c r="AD531" s="10">
        <v>0.51500000000000001</v>
      </c>
      <c r="AE531" s="10">
        <v>0.44</v>
      </c>
      <c r="AF531" s="10">
        <v>0.47399999999999998</v>
      </c>
      <c r="AG531" s="9">
        <v>177.67</v>
      </c>
      <c r="AH531" s="9">
        <v>141.33000000000001</v>
      </c>
      <c r="AI531" s="9">
        <v>9.9</v>
      </c>
      <c r="AJ531" s="9">
        <v>12.446</v>
      </c>
      <c r="AK531" s="9">
        <v>1.25708</v>
      </c>
      <c r="AL531" s="9" t="s">
        <v>55</v>
      </c>
      <c r="AM531" s="9" t="s">
        <v>55</v>
      </c>
      <c r="AN531" s="10">
        <v>8.0000000000000002E-3</v>
      </c>
      <c r="AO531" s="10">
        <v>0.16700000000000001</v>
      </c>
      <c r="AP531" s="10">
        <v>0.45200000000000001</v>
      </c>
      <c r="AQ531" s="9">
        <v>2264</v>
      </c>
      <c r="AR531" s="9">
        <v>4.3840000000000003</v>
      </c>
      <c r="AS531" s="10">
        <v>0.28499999999999998</v>
      </c>
      <c r="AT531" s="9" t="s">
        <v>367</v>
      </c>
      <c r="AU531" s="16">
        <v>0.18573551263001487</v>
      </c>
      <c r="AV531" s="1" t="str">
        <f t="shared" si="8"/>
        <v>no</v>
      </c>
    </row>
    <row r="532" spans="1:48" ht="14.25" customHeight="1">
      <c r="A532" s="7">
        <v>1135</v>
      </c>
      <c r="B532" s="8" t="s">
        <v>1967</v>
      </c>
      <c r="C532" s="8" t="s">
        <v>485</v>
      </c>
      <c r="D532" s="9" t="s">
        <v>50</v>
      </c>
      <c r="E532" s="9" t="s">
        <v>151</v>
      </c>
      <c r="F532" s="9" t="s">
        <v>338</v>
      </c>
      <c r="G532" s="9" t="s">
        <v>55</v>
      </c>
      <c r="H532" s="10">
        <v>2.5000000000000001E-2</v>
      </c>
      <c r="I532" s="10">
        <v>1.4E-2</v>
      </c>
      <c r="J532" s="9">
        <v>2E-3</v>
      </c>
      <c r="K532" s="10">
        <v>0.63800000000000001</v>
      </c>
      <c r="L532" s="9" t="s">
        <v>55</v>
      </c>
      <c r="M532" s="9" t="s">
        <v>55</v>
      </c>
      <c r="N532" s="10">
        <v>0.19</v>
      </c>
      <c r="O532" s="9">
        <v>10781</v>
      </c>
      <c r="P532" s="9">
        <v>527</v>
      </c>
      <c r="Q532" s="9">
        <v>0</v>
      </c>
      <c r="R532" s="9">
        <v>919</v>
      </c>
      <c r="S532" s="9" t="s">
        <v>55</v>
      </c>
      <c r="T532" s="9" t="s">
        <v>55</v>
      </c>
      <c r="U532" s="9" t="s">
        <v>55</v>
      </c>
      <c r="V532" s="9" t="s">
        <v>55</v>
      </c>
      <c r="W532" s="11">
        <v>80904</v>
      </c>
      <c r="X532" s="11" t="s">
        <v>55</v>
      </c>
      <c r="Y532" s="11" t="s">
        <v>55</v>
      </c>
      <c r="Z532" s="11">
        <v>60678</v>
      </c>
      <c r="AA532" s="11">
        <v>14568</v>
      </c>
      <c r="AB532" s="11">
        <v>14568</v>
      </c>
      <c r="AC532" s="9" t="s">
        <v>55</v>
      </c>
      <c r="AD532" s="10">
        <v>1.7000000000000001E-2</v>
      </c>
      <c r="AE532" s="10">
        <v>0.73</v>
      </c>
      <c r="AF532" s="9">
        <v>0.57899999999999996</v>
      </c>
      <c r="AG532" s="9">
        <v>299.33</v>
      </c>
      <c r="AH532" s="9">
        <v>331</v>
      </c>
      <c r="AI532" s="9">
        <v>36.020000000000003</v>
      </c>
      <c r="AJ532" s="9">
        <v>32.570999999999998</v>
      </c>
      <c r="AK532" s="9">
        <v>0.90432999999999997</v>
      </c>
      <c r="AL532" s="9" t="s">
        <v>55</v>
      </c>
      <c r="AM532" s="9" t="s">
        <v>55</v>
      </c>
      <c r="AN532" s="10">
        <v>8.0000000000000002E-3</v>
      </c>
      <c r="AO532" s="10">
        <v>0.45800000000000002</v>
      </c>
      <c r="AP532" s="10">
        <v>0.45200000000000001</v>
      </c>
      <c r="AQ532" s="9">
        <v>10781</v>
      </c>
      <c r="AR532" s="9" t="s">
        <v>55</v>
      </c>
      <c r="AS532" s="9" t="s">
        <v>214</v>
      </c>
      <c r="AT532" s="9">
        <v>8.0000000000000002E-3</v>
      </c>
      <c r="AU532" s="16" t="s">
        <v>2055</v>
      </c>
      <c r="AV532" s="1" t="str">
        <f t="shared" si="8"/>
        <v>yes</v>
      </c>
    </row>
    <row r="533" spans="1:48" ht="14.25" customHeight="1">
      <c r="A533" s="7">
        <v>1134</v>
      </c>
      <c r="B533" s="8" t="s">
        <v>1965</v>
      </c>
      <c r="C533" s="8" t="s">
        <v>485</v>
      </c>
      <c r="D533" s="9" t="s">
        <v>50</v>
      </c>
      <c r="E533" s="9" t="s">
        <v>151</v>
      </c>
      <c r="F533" s="9" t="s">
        <v>359</v>
      </c>
      <c r="G533" s="9" t="s">
        <v>55</v>
      </c>
      <c r="H533" s="10">
        <v>0.16700000000000001</v>
      </c>
      <c r="I533" s="10">
        <v>0.16700000000000001</v>
      </c>
      <c r="J533" s="9">
        <v>5.6000000000000001E-2</v>
      </c>
      <c r="K533" s="10">
        <v>0.73899999999999999</v>
      </c>
      <c r="L533" s="9">
        <v>0.87</v>
      </c>
      <c r="M533" s="9">
        <v>0.96499999999999997</v>
      </c>
      <c r="N533" s="10">
        <v>0.34</v>
      </c>
      <c r="O533" s="9">
        <v>2886.53</v>
      </c>
      <c r="P533" s="9">
        <v>370</v>
      </c>
      <c r="Q533" s="9" t="s">
        <v>55</v>
      </c>
      <c r="R533" s="9">
        <v>307</v>
      </c>
      <c r="S533" s="9" t="s">
        <v>55</v>
      </c>
      <c r="T533" s="9" t="s">
        <v>55</v>
      </c>
      <c r="U533" s="9" t="s">
        <v>55</v>
      </c>
      <c r="V533" s="9" t="s">
        <v>55</v>
      </c>
      <c r="W533" s="11" t="s">
        <v>55</v>
      </c>
      <c r="X533" s="11" t="s">
        <v>55</v>
      </c>
      <c r="Y533" s="11" t="s">
        <v>55</v>
      </c>
      <c r="Z533" s="11" t="s">
        <v>55</v>
      </c>
      <c r="AA533" s="11">
        <v>12975</v>
      </c>
      <c r="AB533" s="11">
        <v>12975</v>
      </c>
      <c r="AC533" s="9" t="s">
        <v>55</v>
      </c>
      <c r="AD533" s="10">
        <v>0.21099999999999999</v>
      </c>
      <c r="AE533" s="10">
        <v>0.56999999999999995</v>
      </c>
      <c r="AF533" s="9">
        <v>0.754</v>
      </c>
      <c r="AG533" s="9">
        <v>94.67</v>
      </c>
      <c r="AH533" s="9">
        <v>68.67</v>
      </c>
      <c r="AI533" s="9">
        <v>30.49</v>
      </c>
      <c r="AJ533" s="9">
        <v>42.036999999999999</v>
      </c>
      <c r="AK533" s="9">
        <v>1.3786400000000001</v>
      </c>
      <c r="AL533" s="9" t="s">
        <v>55</v>
      </c>
      <c r="AM533" s="9" t="s">
        <v>55</v>
      </c>
      <c r="AN533" s="10">
        <v>3.0000000000000001E-3</v>
      </c>
      <c r="AO533" s="10">
        <v>0.88100000000000001</v>
      </c>
      <c r="AP533" s="10">
        <v>0.45200000000000001</v>
      </c>
      <c r="AQ533" s="9">
        <v>6094</v>
      </c>
      <c r="AR533" s="9" t="s">
        <v>55</v>
      </c>
      <c r="AS533" s="9" t="s">
        <v>1966</v>
      </c>
      <c r="AT533" s="9" t="s">
        <v>1167</v>
      </c>
      <c r="AU533" s="16" t="s">
        <v>2055</v>
      </c>
      <c r="AV533" s="1" t="str">
        <f t="shared" si="8"/>
        <v>no</v>
      </c>
    </row>
    <row r="534" spans="1:48" ht="14.25" customHeight="1">
      <c r="A534" s="7">
        <v>192</v>
      </c>
      <c r="B534" s="8" t="s">
        <v>542</v>
      </c>
      <c r="C534" s="8" t="s">
        <v>543</v>
      </c>
      <c r="D534" s="9" t="s">
        <v>50</v>
      </c>
      <c r="E534" s="9" t="s">
        <v>59</v>
      </c>
      <c r="F534" s="9" t="s">
        <v>442</v>
      </c>
      <c r="G534" s="9">
        <v>962.5</v>
      </c>
      <c r="H534" s="10">
        <v>0.46600000000000003</v>
      </c>
      <c r="I534" s="10">
        <v>0.41599999999999998</v>
      </c>
      <c r="J534" s="10">
        <v>0.27900000000000003</v>
      </c>
      <c r="K534" s="10">
        <v>0.73599999999999999</v>
      </c>
      <c r="L534" s="10">
        <v>0.20200000000000001</v>
      </c>
      <c r="M534" s="10">
        <v>0.503</v>
      </c>
      <c r="N534" s="10">
        <v>0.74</v>
      </c>
      <c r="O534" s="9">
        <v>2102.21</v>
      </c>
      <c r="P534" s="9">
        <v>215</v>
      </c>
      <c r="Q534" s="9" t="s">
        <v>55</v>
      </c>
      <c r="R534" s="9">
        <v>420</v>
      </c>
      <c r="S534" s="9" t="s">
        <v>55</v>
      </c>
      <c r="T534" s="9" t="s">
        <v>55</v>
      </c>
      <c r="U534" s="9" t="s">
        <v>55</v>
      </c>
      <c r="V534" s="9" t="s">
        <v>55</v>
      </c>
      <c r="W534" s="11">
        <v>75496</v>
      </c>
      <c r="X534" s="11">
        <v>84159</v>
      </c>
      <c r="Y534" s="11">
        <v>72180</v>
      </c>
      <c r="Z534" s="11">
        <v>67023</v>
      </c>
      <c r="AA534" s="11">
        <v>21780</v>
      </c>
      <c r="AB534" s="11">
        <v>21780</v>
      </c>
      <c r="AC534" s="9" t="s">
        <v>55</v>
      </c>
      <c r="AD534" s="10">
        <v>0.45700000000000002</v>
      </c>
      <c r="AE534" s="10">
        <v>0.39</v>
      </c>
      <c r="AF534" s="10">
        <v>0.436</v>
      </c>
      <c r="AG534" s="9">
        <v>77.67</v>
      </c>
      <c r="AH534" s="9">
        <v>183</v>
      </c>
      <c r="AI534" s="9">
        <v>27.07</v>
      </c>
      <c r="AJ534" s="9">
        <v>11.487</v>
      </c>
      <c r="AK534" s="9">
        <v>0.42441000000000001</v>
      </c>
      <c r="AL534" s="9" t="s">
        <v>55</v>
      </c>
      <c r="AM534" s="9" t="s">
        <v>55</v>
      </c>
      <c r="AN534" s="10">
        <v>1.4999999999999999E-2</v>
      </c>
      <c r="AO534" s="10">
        <v>0.70099999999999996</v>
      </c>
      <c r="AP534" s="10">
        <v>0.77</v>
      </c>
      <c r="AQ534" s="9">
        <v>2466</v>
      </c>
      <c r="AR534" s="9">
        <v>0.89400000000000002</v>
      </c>
      <c r="AS534" s="10">
        <v>6.9000000000000006E-2</v>
      </c>
      <c r="AT534" s="10">
        <v>8.0000000000000002E-3</v>
      </c>
      <c r="AU534" s="16">
        <v>0.52798310454065467</v>
      </c>
      <c r="AV534" s="1" t="str">
        <f t="shared" si="8"/>
        <v>no</v>
      </c>
    </row>
    <row r="535" spans="1:48" ht="14.25" customHeight="1">
      <c r="A535" s="7">
        <v>194</v>
      </c>
      <c r="B535" s="8" t="s">
        <v>547</v>
      </c>
      <c r="C535" s="8" t="s">
        <v>543</v>
      </c>
      <c r="D535" s="9" t="s">
        <v>50</v>
      </c>
      <c r="E535" s="9" t="s">
        <v>59</v>
      </c>
      <c r="F535" s="9" t="s">
        <v>118</v>
      </c>
      <c r="G535" s="9" t="s">
        <v>55</v>
      </c>
      <c r="H535" s="10">
        <v>0.48499999999999999</v>
      </c>
      <c r="I535" s="10">
        <v>0.42799999999999999</v>
      </c>
      <c r="J535" s="10">
        <v>0.217</v>
      </c>
      <c r="K535" s="10">
        <v>0.83499999999999996</v>
      </c>
      <c r="L535" s="10">
        <v>0.29199999999999998</v>
      </c>
      <c r="M535" s="10">
        <v>0.59499999999999997</v>
      </c>
      <c r="N535" s="10">
        <v>0.7</v>
      </c>
      <c r="O535" s="9">
        <v>3907.49</v>
      </c>
      <c r="P535" s="9">
        <v>397</v>
      </c>
      <c r="Q535" s="9" t="s">
        <v>55</v>
      </c>
      <c r="R535" s="9">
        <v>850</v>
      </c>
      <c r="S535" s="9" t="s">
        <v>55</v>
      </c>
      <c r="T535" s="9" t="s">
        <v>55</v>
      </c>
      <c r="U535" s="9" t="s">
        <v>55</v>
      </c>
      <c r="V535" s="9" t="s">
        <v>55</v>
      </c>
      <c r="W535" s="11">
        <v>80145</v>
      </c>
      <c r="X535" s="11">
        <v>88362</v>
      </c>
      <c r="Y535" s="11">
        <v>80712</v>
      </c>
      <c r="Z535" s="11">
        <v>73746</v>
      </c>
      <c r="AA535" s="11">
        <v>22440</v>
      </c>
      <c r="AB535" s="11">
        <v>22440</v>
      </c>
      <c r="AC535" s="9" t="s">
        <v>55</v>
      </c>
      <c r="AD535" s="10">
        <v>0.54100000000000004</v>
      </c>
      <c r="AE535" s="10">
        <v>0.37</v>
      </c>
      <c r="AF535" s="10">
        <v>0.24399999999999999</v>
      </c>
      <c r="AG535" s="9">
        <v>219</v>
      </c>
      <c r="AH535" s="9">
        <v>221</v>
      </c>
      <c r="AI535" s="9">
        <v>17.84</v>
      </c>
      <c r="AJ535" s="9">
        <v>17.681000000000001</v>
      </c>
      <c r="AK535" s="9">
        <v>0.99095</v>
      </c>
      <c r="AL535" s="9" t="s">
        <v>55</v>
      </c>
      <c r="AM535" s="9" t="s">
        <v>55</v>
      </c>
      <c r="AN535" s="10">
        <v>0.129</v>
      </c>
      <c r="AO535" s="10">
        <v>0.52600000000000002</v>
      </c>
      <c r="AP535" s="10">
        <v>0.77</v>
      </c>
      <c r="AQ535" s="9">
        <v>4781</v>
      </c>
      <c r="AR535" s="9">
        <v>64.7</v>
      </c>
      <c r="AS535" s="10">
        <v>0.24399999999999999</v>
      </c>
      <c r="AT535" s="9" t="s">
        <v>269</v>
      </c>
      <c r="AU535" s="16">
        <v>1.5220700152207001E-2</v>
      </c>
      <c r="AV535" s="1" t="str">
        <f t="shared" si="8"/>
        <v>no</v>
      </c>
    </row>
    <row r="536" spans="1:48" ht="14.25" customHeight="1">
      <c r="A536" s="7">
        <v>275</v>
      </c>
      <c r="B536" s="8" t="s">
        <v>689</v>
      </c>
      <c r="C536" s="8" t="s">
        <v>685</v>
      </c>
      <c r="D536" s="9" t="s">
        <v>50</v>
      </c>
      <c r="E536" s="9" t="s">
        <v>59</v>
      </c>
      <c r="F536" s="9" t="s">
        <v>118</v>
      </c>
      <c r="G536" s="9">
        <v>1215</v>
      </c>
      <c r="H536" s="10">
        <v>0.73299999999999998</v>
      </c>
      <c r="I536" s="10">
        <v>0.72799999999999998</v>
      </c>
      <c r="J536" s="10">
        <v>0.65200000000000002</v>
      </c>
      <c r="K536" s="10">
        <v>0.66900000000000004</v>
      </c>
      <c r="L536" s="10">
        <v>5.0999999999999997E-2</v>
      </c>
      <c r="M536" s="10">
        <v>0.17</v>
      </c>
      <c r="N536" s="10">
        <v>0.88</v>
      </c>
      <c r="O536" s="9">
        <v>4380.28</v>
      </c>
      <c r="P536" s="9">
        <v>363</v>
      </c>
      <c r="Q536" s="9">
        <v>219</v>
      </c>
      <c r="R536" s="9">
        <v>918</v>
      </c>
      <c r="S536" s="9" t="s">
        <v>55</v>
      </c>
      <c r="T536" s="9" t="s">
        <v>55</v>
      </c>
      <c r="U536" s="9" t="s">
        <v>55</v>
      </c>
      <c r="V536" s="9" t="s">
        <v>55</v>
      </c>
      <c r="W536" s="11">
        <v>87684</v>
      </c>
      <c r="X536" s="11">
        <v>108783</v>
      </c>
      <c r="Y536" s="11">
        <v>76293</v>
      </c>
      <c r="Z536" s="11">
        <v>71721</v>
      </c>
      <c r="AA536" s="11">
        <v>33696</v>
      </c>
      <c r="AB536" s="11">
        <v>33696</v>
      </c>
      <c r="AC536" s="9" t="s">
        <v>55</v>
      </c>
      <c r="AD536" s="10">
        <v>0.67500000000000004</v>
      </c>
      <c r="AE536" s="10">
        <v>0.17</v>
      </c>
      <c r="AF536" s="10">
        <v>0.159</v>
      </c>
      <c r="AG536" s="9">
        <v>344.33</v>
      </c>
      <c r="AH536" s="9">
        <v>623.33000000000004</v>
      </c>
      <c r="AI536" s="9">
        <v>12.72</v>
      </c>
      <c r="AJ536" s="9">
        <v>7.0270000000000001</v>
      </c>
      <c r="AK536" s="9">
        <v>0.55240999999999996</v>
      </c>
      <c r="AL536" s="9" t="s">
        <v>55</v>
      </c>
      <c r="AM536" s="9" t="s">
        <v>55</v>
      </c>
      <c r="AN536" s="10">
        <v>5.5E-2</v>
      </c>
      <c r="AO536" s="10">
        <v>0.123</v>
      </c>
      <c r="AP536" s="10">
        <v>0.125</v>
      </c>
      <c r="AQ536" s="9">
        <v>4991</v>
      </c>
      <c r="AR536" s="9">
        <v>0.49099999999999999</v>
      </c>
      <c r="AS536" s="9">
        <v>2E-3</v>
      </c>
      <c r="AT536" s="10">
        <v>5.8000000000000003E-2</v>
      </c>
      <c r="AU536" s="16">
        <v>0.67069081153588206</v>
      </c>
      <c r="AV536" s="1" t="str">
        <f t="shared" si="8"/>
        <v>yes</v>
      </c>
    </row>
    <row r="537" spans="1:48" ht="14.25" customHeight="1">
      <c r="A537" s="7">
        <v>1081</v>
      </c>
      <c r="B537" s="8" t="s">
        <v>1890</v>
      </c>
      <c r="C537" s="8" t="s">
        <v>685</v>
      </c>
      <c r="D537" s="9" t="s">
        <v>50</v>
      </c>
      <c r="E537" s="9" t="s">
        <v>151</v>
      </c>
      <c r="F537" s="9" t="s">
        <v>359</v>
      </c>
      <c r="G537" s="9" t="s">
        <v>55</v>
      </c>
      <c r="H537" s="10" t="s">
        <v>55</v>
      </c>
      <c r="I537" s="10" t="s">
        <v>55</v>
      </c>
      <c r="J537" s="10" t="s">
        <v>55</v>
      </c>
      <c r="K537" s="10">
        <v>0.77600000000000002</v>
      </c>
      <c r="L537" s="9">
        <v>0.876</v>
      </c>
      <c r="M537" s="9" t="s">
        <v>55</v>
      </c>
      <c r="N537" s="10">
        <v>0.33</v>
      </c>
      <c r="O537" s="9">
        <v>23587.040000000001</v>
      </c>
      <c r="P537" s="9">
        <v>3270</v>
      </c>
      <c r="Q537" s="9">
        <v>131</v>
      </c>
      <c r="R537" s="9">
        <v>4285</v>
      </c>
      <c r="S537" s="9" t="s">
        <v>55</v>
      </c>
      <c r="T537" s="9" t="s">
        <v>55</v>
      </c>
      <c r="U537" s="9" t="s">
        <v>55</v>
      </c>
      <c r="V537" s="9" t="s">
        <v>55</v>
      </c>
      <c r="W537" s="9" t="s">
        <v>55</v>
      </c>
      <c r="X537" s="9" t="s">
        <v>55</v>
      </c>
      <c r="Y537" s="9" t="s">
        <v>55</v>
      </c>
      <c r="Z537" s="9" t="s">
        <v>55</v>
      </c>
      <c r="AA537" s="11">
        <v>14241</v>
      </c>
      <c r="AB537" s="11">
        <v>14241</v>
      </c>
      <c r="AC537" s="9" t="s">
        <v>55</v>
      </c>
      <c r="AD537" s="10">
        <v>0.13500000000000001</v>
      </c>
      <c r="AE537" s="10">
        <v>0.71</v>
      </c>
      <c r="AF537" s="9">
        <v>0.628</v>
      </c>
      <c r="AG537" s="9">
        <v>1077</v>
      </c>
      <c r="AH537" s="9">
        <v>705.33</v>
      </c>
      <c r="AI537" s="9">
        <v>21.9</v>
      </c>
      <c r="AJ537" s="9">
        <v>33.441000000000003</v>
      </c>
      <c r="AK537" s="9">
        <v>1.52694</v>
      </c>
      <c r="AL537" s="9" t="s">
        <v>55</v>
      </c>
      <c r="AM537" s="9" t="s">
        <v>55</v>
      </c>
      <c r="AN537" s="10">
        <v>7.0000000000000001E-3</v>
      </c>
      <c r="AO537" s="10">
        <v>0.45600000000000002</v>
      </c>
      <c r="AP537" s="10">
        <v>0.125</v>
      </c>
      <c r="AQ537" s="9">
        <v>45355</v>
      </c>
      <c r="AR537" s="9" t="s">
        <v>55</v>
      </c>
      <c r="AS537" s="10" t="s">
        <v>1891</v>
      </c>
      <c r="AT537" s="10" t="s">
        <v>1892</v>
      </c>
      <c r="AU537" s="16" t="s">
        <v>2055</v>
      </c>
      <c r="AV537" s="1" t="str">
        <f t="shared" si="8"/>
        <v>yes</v>
      </c>
    </row>
    <row r="538" spans="1:48" ht="14.25" customHeight="1">
      <c r="A538" s="7">
        <v>280</v>
      </c>
      <c r="B538" s="8" t="s">
        <v>695</v>
      </c>
      <c r="C538" s="8" t="s">
        <v>685</v>
      </c>
      <c r="D538" s="9" t="s">
        <v>50</v>
      </c>
      <c r="E538" s="9" t="s">
        <v>59</v>
      </c>
      <c r="F538" s="9" t="s">
        <v>290</v>
      </c>
      <c r="G538" s="9" t="s">
        <v>55</v>
      </c>
      <c r="H538" s="10">
        <v>0.39</v>
      </c>
      <c r="I538" s="10">
        <v>0.34100000000000003</v>
      </c>
      <c r="J538" s="10">
        <v>0.24399999999999999</v>
      </c>
      <c r="K538" s="10">
        <v>0.23100000000000001</v>
      </c>
      <c r="L538" s="10">
        <v>0.36499999999999999</v>
      </c>
      <c r="M538" s="10">
        <v>0.81699999999999995</v>
      </c>
      <c r="N538" s="10">
        <v>0.9</v>
      </c>
      <c r="O538" s="9">
        <v>1213.7</v>
      </c>
      <c r="P538" s="9">
        <v>252</v>
      </c>
      <c r="Q538" s="9">
        <v>3</v>
      </c>
      <c r="R538" s="9">
        <v>132</v>
      </c>
      <c r="S538" s="9" t="s">
        <v>55</v>
      </c>
      <c r="T538" s="9" t="s">
        <v>55</v>
      </c>
      <c r="U538" s="9" t="s">
        <v>55</v>
      </c>
      <c r="V538" s="9" t="s">
        <v>55</v>
      </c>
      <c r="W538" s="11">
        <v>27390</v>
      </c>
      <c r="X538" s="11">
        <v>28161</v>
      </c>
      <c r="Y538" s="11">
        <v>19548</v>
      </c>
      <c r="Z538" s="11">
        <v>18189</v>
      </c>
      <c r="AA538" s="11">
        <v>26530</v>
      </c>
      <c r="AB538" s="11">
        <v>26530</v>
      </c>
      <c r="AC538" s="9" t="s">
        <v>55</v>
      </c>
      <c r="AD538" s="10">
        <v>0.375</v>
      </c>
      <c r="AE538" s="10">
        <v>0.48</v>
      </c>
      <c r="AF538" s="10">
        <v>0.49</v>
      </c>
      <c r="AG538" s="9">
        <v>104</v>
      </c>
      <c r="AH538" s="9">
        <v>237</v>
      </c>
      <c r="AI538" s="9">
        <v>11.67</v>
      </c>
      <c r="AJ538" s="9">
        <v>5.1210000000000004</v>
      </c>
      <c r="AK538" s="9">
        <v>0.43881999999999999</v>
      </c>
      <c r="AL538" s="9" t="s">
        <v>55</v>
      </c>
      <c r="AM538" s="9" t="s">
        <v>55</v>
      </c>
      <c r="AN538" s="10">
        <v>0.73199999999999998</v>
      </c>
      <c r="AO538" s="10">
        <v>0.112</v>
      </c>
      <c r="AP538" s="10">
        <v>0.125</v>
      </c>
      <c r="AQ538" s="9">
        <v>1530</v>
      </c>
      <c r="AR538" s="9" t="s">
        <v>55</v>
      </c>
      <c r="AS538" s="10">
        <v>1.4E-2</v>
      </c>
      <c r="AT538" s="10">
        <v>1.4999999999999999E-2</v>
      </c>
      <c r="AU538" s="16" t="s">
        <v>2055</v>
      </c>
      <c r="AV538" s="1" t="str">
        <f t="shared" si="8"/>
        <v>no</v>
      </c>
    </row>
    <row r="539" spans="1:48" ht="14.25" customHeight="1">
      <c r="A539" s="7">
        <v>285</v>
      </c>
      <c r="B539" s="8" t="s">
        <v>703</v>
      </c>
      <c r="C539" s="8" t="s">
        <v>685</v>
      </c>
      <c r="D539" s="9" t="s">
        <v>50</v>
      </c>
      <c r="E539" s="9" t="s">
        <v>59</v>
      </c>
      <c r="F539" s="9" t="s">
        <v>273</v>
      </c>
      <c r="G539" s="9">
        <v>1030</v>
      </c>
      <c r="H539" s="10">
        <v>0.626</v>
      </c>
      <c r="I539" s="10">
        <v>0.61499999999999999</v>
      </c>
      <c r="J539" s="10">
        <v>0.51500000000000001</v>
      </c>
      <c r="K539" s="10">
        <v>0.76200000000000001</v>
      </c>
      <c r="L539" s="10">
        <v>0.108</v>
      </c>
      <c r="M539" s="10">
        <v>0.314</v>
      </c>
      <c r="N539" s="10">
        <v>0.79</v>
      </c>
      <c r="O539" s="9">
        <v>2880.87</v>
      </c>
      <c r="P539" s="9">
        <v>280</v>
      </c>
      <c r="Q539" s="9">
        <v>37</v>
      </c>
      <c r="R539" s="9">
        <v>718</v>
      </c>
      <c r="S539" s="9" t="s">
        <v>55</v>
      </c>
      <c r="T539" s="9" t="s">
        <v>55</v>
      </c>
      <c r="U539" s="9" t="s">
        <v>55</v>
      </c>
      <c r="V539" s="9" t="s">
        <v>55</v>
      </c>
      <c r="W539" s="11">
        <v>70294</v>
      </c>
      <c r="X539" s="11">
        <v>78138</v>
      </c>
      <c r="Y539" s="11">
        <v>64350</v>
      </c>
      <c r="Z539" s="11">
        <v>54378</v>
      </c>
      <c r="AA539" s="11">
        <v>28380</v>
      </c>
      <c r="AB539" s="11">
        <v>28380</v>
      </c>
      <c r="AC539" s="9" t="s">
        <v>55</v>
      </c>
      <c r="AD539" s="10">
        <v>0.5</v>
      </c>
      <c r="AE539" s="10">
        <v>0.26</v>
      </c>
      <c r="AF539" s="10">
        <v>0.254</v>
      </c>
      <c r="AG539" s="9">
        <v>223</v>
      </c>
      <c r="AH539" s="9">
        <v>232</v>
      </c>
      <c r="AI539" s="9">
        <v>12.92</v>
      </c>
      <c r="AJ539" s="9">
        <v>12.417999999999999</v>
      </c>
      <c r="AK539" s="9">
        <v>0.96121000000000001</v>
      </c>
      <c r="AL539" s="9" t="s">
        <v>55</v>
      </c>
      <c r="AM539" s="9" t="s">
        <v>55</v>
      </c>
      <c r="AN539" s="10">
        <v>3.5999999999999997E-2</v>
      </c>
      <c r="AO539" s="10">
        <v>0.126</v>
      </c>
      <c r="AP539" s="10">
        <v>0.125</v>
      </c>
      <c r="AQ539" s="9">
        <v>3266</v>
      </c>
      <c r="AR539" s="9">
        <v>0.253</v>
      </c>
      <c r="AS539" s="10" t="s">
        <v>406</v>
      </c>
      <c r="AT539" s="10">
        <v>0.126</v>
      </c>
      <c r="AU539" s="16">
        <v>0.79808459696727851</v>
      </c>
      <c r="AV539" s="1" t="str">
        <f t="shared" si="8"/>
        <v>no</v>
      </c>
    </row>
    <row r="540" spans="1:48" ht="14.25" customHeight="1">
      <c r="A540" s="7">
        <v>284</v>
      </c>
      <c r="B540" s="8" t="s">
        <v>700</v>
      </c>
      <c r="C540" s="8" t="s">
        <v>685</v>
      </c>
      <c r="D540" s="9" t="s">
        <v>50</v>
      </c>
      <c r="E540" s="9" t="s">
        <v>51</v>
      </c>
      <c r="F540" s="9" t="s">
        <v>136</v>
      </c>
      <c r="G540" s="9">
        <v>1030</v>
      </c>
      <c r="H540" s="10">
        <v>0.67600000000000005</v>
      </c>
      <c r="I540" s="10">
        <v>0.63700000000000001</v>
      </c>
      <c r="J540" s="10">
        <v>0.376</v>
      </c>
      <c r="K540" s="10">
        <v>0.84899999999999998</v>
      </c>
      <c r="L540" s="10">
        <v>0.10199999999999999</v>
      </c>
      <c r="M540" s="10">
        <v>0.38</v>
      </c>
      <c r="N540" s="10">
        <v>0.8</v>
      </c>
      <c r="O540" s="9">
        <v>10561.62</v>
      </c>
      <c r="P540" s="9">
        <v>451</v>
      </c>
      <c r="Q540" s="9">
        <v>14</v>
      </c>
      <c r="R540" s="9">
        <v>2605</v>
      </c>
      <c r="S540" s="9">
        <v>15452</v>
      </c>
      <c r="T540" s="9" t="s">
        <v>701</v>
      </c>
      <c r="U540" s="9" t="s">
        <v>388</v>
      </c>
      <c r="V540" s="9">
        <v>10137</v>
      </c>
      <c r="W540" s="11">
        <v>77084</v>
      </c>
      <c r="X540" s="11">
        <v>92070</v>
      </c>
      <c r="Y540" s="11">
        <v>72576</v>
      </c>
      <c r="Z540" s="11">
        <v>64251</v>
      </c>
      <c r="AA540" s="11">
        <v>7817</v>
      </c>
      <c r="AB540" s="11">
        <v>18005</v>
      </c>
      <c r="AC540" s="9" t="s">
        <v>702</v>
      </c>
      <c r="AD540" s="10">
        <v>0.433</v>
      </c>
      <c r="AE540" s="10">
        <v>0.26</v>
      </c>
      <c r="AF540" s="10">
        <v>0.26300000000000001</v>
      </c>
      <c r="AG540" s="9">
        <v>635</v>
      </c>
      <c r="AH540" s="9">
        <v>973.33</v>
      </c>
      <c r="AI540" s="9">
        <v>16.63</v>
      </c>
      <c r="AJ540" s="9">
        <v>10.851000000000001</v>
      </c>
      <c r="AK540" s="9">
        <v>0.65239999999999998</v>
      </c>
      <c r="AL540" s="9">
        <v>1.7000000000000001E-2</v>
      </c>
      <c r="AM540" s="9">
        <v>0.502</v>
      </c>
      <c r="AN540" s="10">
        <v>5.0999999999999997E-2</v>
      </c>
      <c r="AO540" s="10">
        <v>9.4E-2</v>
      </c>
      <c r="AP540" s="10">
        <v>0.125</v>
      </c>
      <c r="AQ540" s="9">
        <v>11981</v>
      </c>
      <c r="AR540" s="9">
        <v>0.28399999999999997</v>
      </c>
      <c r="AS540" s="10">
        <v>3.2000000000000001E-2</v>
      </c>
      <c r="AT540" s="10">
        <v>0.24299999999999999</v>
      </c>
      <c r="AU540" s="16">
        <v>0.77881619937694713</v>
      </c>
      <c r="AV540" s="1" t="str">
        <f t="shared" si="8"/>
        <v>yes</v>
      </c>
    </row>
    <row r="541" spans="1:48" ht="14.25" customHeight="1">
      <c r="A541" s="7">
        <v>199</v>
      </c>
      <c r="B541" s="8" t="s">
        <v>560</v>
      </c>
      <c r="C541" s="8" t="s">
        <v>549</v>
      </c>
      <c r="D541" s="9" t="s">
        <v>50</v>
      </c>
      <c r="E541" s="9" t="s">
        <v>59</v>
      </c>
      <c r="F541" s="9" t="s">
        <v>442</v>
      </c>
      <c r="G541" s="9">
        <v>1035</v>
      </c>
      <c r="H541" s="10">
        <v>0.49399999999999999</v>
      </c>
      <c r="I541" s="10">
        <v>0.44900000000000001</v>
      </c>
      <c r="J541" s="10">
        <v>0.36099999999999999</v>
      </c>
      <c r="K541" s="10">
        <v>0.67700000000000005</v>
      </c>
      <c r="L541" s="10">
        <v>0.217</v>
      </c>
      <c r="M541" s="10">
        <v>0.45</v>
      </c>
      <c r="N541" s="10">
        <v>0.77</v>
      </c>
      <c r="O541" s="9">
        <v>1910.39</v>
      </c>
      <c r="P541" s="9">
        <v>291</v>
      </c>
      <c r="Q541" s="9">
        <v>21</v>
      </c>
      <c r="R541" s="9">
        <v>350</v>
      </c>
      <c r="S541" s="9" t="s">
        <v>55</v>
      </c>
      <c r="T541" s="9" t="s">
        <v>55</v>
      </c>
      <c r="U541" s="9" t="s">
        <v>55</v>
      </c>
      <c r="V541" s="9" t="s">
        <v>55</v>
      </c>
      <c r="W541" s="11">
        <v>51880</v>
      </c>
      <c r="X541" s="11">
        <v>59247</v>
      </c>
      <c r="Y541" s="11">
        <v>49104</v>
      </c>
      <c r="Z541" s="11">
        <v>41445</v>
      </c>
      <c r="AA541" s="11">
        <v>28150</v>
      </c>
      <c r="AB541" s="11">
        <v>28150</v>
      </c>
      <c r="AC541" s="9" t="s">
        <v>55</v>
      </c>
      <c r="AD541" s="10">
        <v>0.47399999999999998</v>
      </c>
      <c r="AE541" s="10">
        <v>0.42</v>
      </c>
      <c r="AF541" s="10">
        <v>0.35399999999999998</v>
      </c>
      <c r="AG541" s="9">
        <v>106</v>
      </c>
      <c r="AH541" s="9">
        <v>154.33000000000001</v>
      </c>
      <c r="AI541" s="9">
        <v>18.02</v>
      </c>
      <c r="AJ541" s="9">
        <v>12.378</v>
      </c>
      <c r="AK541" s="9">
        <v>0.68683000000000005</v>
      </c>
      <c r="AL541" s="9" t="s">
        <v>55</v>
      </c>
      <c r="AM541" s="9" t="s">
        <v>55</v>
      </c>
      <c r="AN541" s="10">
        <v>2.9000000000000001E-2</v>
      </c>
      <c r="AO541" s="10">
        <v>0.14799999999999999</v>
      </c>
      <c r="AP541" s="10">
        <v>0.16900000000000001</v>
      </c>
      <c r="AQ541" s="9">
        <v>2207</v>
      </c>
      <c r="AR541" s="9">
        <v>0.104</v>
      </c>
      <c r="AS541" s="10">
        <v>2.1000000000000001E-2</v>
      </c>
      <c r="AT541" s="10">
        <v>2.1000000000000001E-2</v>
      </c>
      <c r="AU541" s="16">
        <v>0.90579710144927539</v>
      </c>
      <c r="AV541" s="1" t="str">
        <f t="shared" si="8"/>
        <v>no</v>
      </c>
    </row>
    <row r="542" spans="1:48" ht="14.25" customHeight="1">
      <c r="A542" s="7">
        <v>1113</v>
      </c>
      <c r="B542" s="8" t="s">
        <v>1939</v>
      </c>
      <c r="C542" s="8" t="s">
        <v>562</v>
      </c>
      <c r="D542" s="9" t="s">
        <v>50</v>
      </c>
      <c r="E542" s="9" t="s">
        <v>151</v>
      </c>
      <c r="F542" s="9" t="s">
        <v>338</v>
      </c>
      <c r="G542" s="9" t="s">
        <v>55</v>
      </c>
      <c r="H542" s="10">
        <v>0.27800000000000002</v>
      </c>
      <c r="I542" s="10">
        <v>0.27800000000000002</v>
      </c>
      <c r="J542" s="9">
        <v>0.27800000000000002</v>
      </c>
      <c r="K542" s="10">
        <v>0.89800000000000002</v>
      </c>
      <c r="L542" s="9">
        <v>0.40699999999999997</v>
      </c>
      <c r="M542" s="9">
        <v>0.81699999999999995</v>
      </c>
      <c r="N542" s="10">
        <v>0.41</v>
      </c>
      <c r="O542" s="9">
        <v>8579.1200000000008</v>
      </c>
      <c r="P542" s="9">
        <v>760</v>
      </c>
      <c r="Q542" s="9" t="s">
        <v>55</v>
      </c>
      <c r="R542" s="9">
        <v>1607</v>
      </c>
      <c r="S542" s="9" t="s">
        <v>55</v>
      </c>
      <c r="T542" s="9" t="s">
        <v>55</v>
      </c>
      <c r="U542" s="9" t="s">
        <v>55</v>
      </c>
      <c r="V542" s="9" t="s">
        <v>55</v>
      </c>
      <c r="W542" s="11" t="s">
        <v>55</v>
      </c>
      <c r="X542" s="11" t="s">
        <v>55</v>
      </c>
      <c r="Y542" s="11" t="s">
        <v>55</v>
      </c>
      <c r="Z542" s="11" t="s">
        <v>55</v>
      </c>
      <c r="AA542" s="11">
        <v>11004</v>
      </c>
      <c r="AB542" s="11">
        <v>11004</v>
      </c>
      <c r="AC542" s="9" t="s">
        <v>55</v>
      </c>
      <c r="AD542" s="10">
        <v>0.31</v>
      </c>
      <c r="AE542" s="10">
        <v>0.87</v>
      </c>
      <c r="AF542" s="9">
        <v>0.77800000000000002</v>
      </c>
      <c r="AG542" s="9" t="s">
        <v>55</v>
      </c>
      <c r="AH542" s="9">
        <v>400</v>
      </c>
      <c r="AI542" s="9" t="s">
        <v>55</v>
      </c>
      <c r="AJ542" s="9">
        <v>21.448</v>
      </c>
      <c r="AK542" s="9" t="s">
        <v>55</v>
      </c>
      <c r="AL542" s="9" t="s">
        <v>55</v>
      </c>
      <c r="AM542" s="9" t="s">
        <v>55</v>
      </c>
      <c r="AN542" s="10">
        <v>0</v>
      </c>
      <c r="AO542" s="10">
        <v>0.57099999999999995</v>
      </c>
      <c r="AP542" s="10">
        <v>0.374</v>
      </c>
      <c r="AQ542" s="9">
        <v>11560</v>
      </c>
      <c r="AR542" s="9" t="s">
        <v>55</v>
      </c>
      <c r="AS542" s="9" t="s">
        <v>382</v>
      </c>
      <c r="AT542" s="9" t="s">
        <v>317</v>
      </c>
      <c r="AU542" s="16" t="s">
        <v>2055</v>
      </c>
      <c r="AV542" s="1" t="str">
        <f t="shared" si="8"/>
        <v>yes</v>
      </c>
    </row>
    <row r="543" spans="1:48" ht="14.25" customHeight="1">
      <c r="A543" s="7">
        <v>201</v>
      </c>
      <c r="B543" s="8" t="s">
        <v>563</v>
      </c>
      <c r="C543" s="8" t="s">
        <v>562</v>
      </c>
      <c r="D543" s="9" t="s">
        <v>50</v>
      </c>
      <c r="E543" s="9" t="s">
        <v>59</v>
      </c>
      <c r="F543" s="9" t="s">
        <v>118</v>
      </c>
      <c r="G543" s="9">
        <v>994</v>
      </c>
      <c r="H543" s="10">
        <v>0.56000000000000005</v>
      </c>
      <c r="I543" s="10">
        <v>0.53400000000000003</v>
      </c>
      <c r="J543" s="10">
        <v>0.46400000000000002</v>
      </c>
      <c r="K543" s="10">
        <v>0.66</v>
      </c>
      <c r="L543" s="10">
        <v>0.125</v>
      </c>
      <c r="M543" s="10">
        <v>0.47499999999999998</v>
      </c>
      <c r="N543" s="10">
        <v>0.7</v>
      </c>
      <c r="O543" s="9">
        <v>4342.6000000000004</v>
      </c>
      <c r="P543" s="9">
        <v>550</v>
      </c>
      <c r="Q543" s="9">
        <v>26</v>
      </c>
      <c r="R543" s="9">
        <v>868</v>
      </c>
      <c r="S543" s="9" t="s">
        <v>55</v>
      </c>
      <c r="T543" s="9" t="s">
        <v>55</v>
      </c>
      <c r="U543" s="9" t="s">
        <v>55</v>
      </c>
      <c r="V543" s="9" t="s">
        <v>55</v>
      </c>
      <c r="W543" s="11">
        <v>74253</v>
      </c>
      <c r="X543" s="11">
        <v>93537</v>
      </c>
      <c r="Y543" s="11">
        <v>75258</v>
      </c>
      <c r="Z543" s="11">
        <v>61290</v>
      </c>
      <c r="AA543" s="11">
        <v>22080</v>
      </c>
      <c r="AB543" s="11">
        <v>22080</v>
      </c>
      <c r="AC543" s="9" t="s">
        <v>55</v>
      </c>
      <c r="AD543" s="10">
        <v>0.48399999999999999</v>
      </c>
      <c r="AE543" s="10">
        <v>0.46</v>
      </c>
      <c r="AF543" s="10">
        <v>0.41599999999999998</v>
      </c>
      <c r="AG543" s="9">
        <v>269.67</v>
      </c>
      <c r="AH543" s="9">
        <v>238.33</v>
      </c>
      <c r="AI543" s="9">
        <v>16.100000000000001</v>
      </c>
      <c r="AJ543" s="9">
        <v>18.221</v>
      </c>
      <c r="AK543" s="9">
        <v>1.13147</v>
      </c>
      <c r="AL543" s="9" t="s">
        <v>55</v>
      </c>
      <c r="AM543" s="9" t="s">
        <v>55</v>
      </c>
      <c r="AN543" s="10">
        <v>1E-3</v>
      </c>
      <c r="AO543" s="10">
        <v>0.32300000000000001</v>
      </c>
      <c r="AP543" s="10">
        <v>0.374</v>
      </c>
      <c r="AQ543" s="9">
        <v>5423</v>
      </c>
      <c r="AR543" s="9">
        <v>2.173</v>
      </c>
      <c r="AS543" s="10">
        <v>5.0999999999999997E-2</v>
      </c>
      <c r="AT543" s="10">
        <v>7.5999999999999998E-2</v>
      </c>
      <c r="AU543" s="16">
        <v>0.31515915537346362</v>
      </c>
      <c r="AV543" s="1" t="str">
        <f t="shared" si="8"/>
        <v>yes</v>
      </c>
    </row>
    <row r="544" spans="1:48" ht="14.25" customHeight="1">
      <c r="A544" s="7">
        <v>1144</v>
      </c>
      <c r="B544" s="8" t="s">
        <v>1980</v>
      </c>
      <c r="C544" s="8" t="s">
        <v>562</v>
      </c>
      <c r="D544" s="9" t="s">
        <v>50</v>
      </c>
      <c r="E544" s="9" t="s">
        <v>151</v>
      </c>
      <c r="F544" s="9" t="s">
        <v>359</v>
      </c>
      <c r="G544" s="9" t="s">
        <v>55</v>
      </c>
      <c r="H544" s="10">
        <v>0.20599999999999999</v>
      </c>
      <c r="I544" s="10">
        <v>0.185</v>
      </c>
      <c r="J544" s="9">
        <v>0.13700000000000001</v>
      </c>
      <c r="K544" s="10">
        <v>0.74099999999999999</v>
      </c>
      <c r="L544" s="9">
        <v>0.66400000000000003</v>
      </c>
      <c r="M544" s="9">
        <v>0.94899999999999995</v>
      </c>
      <c r="N544" s="10">
        <v>0.52</v>
      </c>
      <c r="O544" s="9">
        <v>12683.96</v>
      </c>
      <c r="P544" s="9">
        <v>2082</v>
      </c>
      <c r="Q544" s="9" t="s">
        <v>55</v>
      </c>
      <c r="R544" s="9">
        <v>2439</v>
      </c>
      <c r="S544" s="9" t="s">
        <v>55</v>
      </c>
      <c r="T544" s="9" t="s">
        <v>55</v>
      </c>
      <c r="U544" s="9" t="s">
        <v>55</v>
      </c>
      <c r="V544" s="9" t="s">
        <v>55</v>
      </c>
      <c r="W544" s="11">
        <v>87010</v>
      </c>
      <c r="X544" s="11">
        <v>67734</v>
      </c>
      <c r="Y544" s="11">
        <v>57528</v>
      </c>
      <c r="Z544" s="11">
        <v>50085</v>
      </c>
      <c r="AA544" s="11">
        <v>19568</v>
      </c>
      <c r="AB544" s="11">
        <v>19568</v>
      </c>
      <c r="AC544" s="9" t="s">
        <v>55</v>
      </c>
      <c r="AD544" s="10">
        <v>0.21099999999999999</v>
      </c>
      <c r="AE544" s="10">
        <v>0.82</v>
      </c>
      <c r="AF544" s="9">
        <v>0.622</v>
      </c>
      <c r="AG544" s="9">
        <v>849.33</v>
      </c>
      <c r="AH544" s="9">
        <v>1294.67</v>
      </c>
      <c r="AI544" s="9">
        <v>14.93</v>
      </c>
      <c r="AJ544" s="9">
        <v>9.7970000000000006</v>
      </c>
      <c r="AK544" s="9">
        <v>0.65602000000000005</v>
      </c>
      <c r="AL544" s="9" t="s">
        <v>55</v>
      </c>
      <c r="AM544" s="9" t="s">
        <v>55</v>
      </c>
      <c r="AN544" s="10">
        <v>1.7999999999999999E-2</v>
      </c>
      <c r="AO544" s="10">
        <v>0.40400000000000003</v>
      </c>
      <c r="AP544" s="10">
        <v>0.374</v>
      </c>
      <c r="AQ544" s="9">
        <v>22273</v>
      </c>
      <c r="AR544" s="9" t="s">
        <v>55</v>
      </c>
      <c r="AS544" s="9" t="s">
        <v>61</v>
      </c>
      <c r="AT544" s="9" t="s">
        <v>261</v>
      </c>
      <c r="AU544" s="16" t="s">
        <v>2055</v>
      </c>
      <c r="AV544" s="1" t="str">
        <f t="shared" si="8"/>
        <v>yes</v>
      </c>
    </row>
    <row r="545" spans="1:48" ht="14.25" customHeight="1">
      <c r="A545" s="7">
        <v>233</v>
      </c>
      <c r="B545" s="8" t="s">
        <v>608</v>
      </c>
      <c r="C545" s="8" t="s">
        <v>562</v>
      </c>
      <c r="D545" s="9" t="s">
        <v>50</v>
      </c>
      <c r="E545" s="9" t="s">
        <v>59</v>
      </c>
      <c r="F545" s="9" t="s">
        <v>273</v>
      </c>
      <c r="G545" s="9">
        <v>995</v>
      </c>
      <c r="H545" s="10">
        <v>0.59299999999999997</v>
      </c>
      <c r="I545" s="10">
        <v>0.56299999999999994</v>
      </c>
      <c r="J545" s="10">
        <v>0.47699999999999998</v>
      </c>
      <c r="K545" s="10">
        <v>0.61499999999999999</v>
      </c>
      <c r="L545" s="10">
        <v>8.5999999999999993E-2</v>
      </c>
      <c r="M545" s="10">
        <v>0.27800000000000002</v>
      </c>
      <c r="N545" s="10">
        <v>0.79</v>
      </c>
      <c r="O545" s="9">
        <v>2899.31</v>
      </c>
      <c r="P545" s="9">
        <v>439</v>
      </c>
      <c r="Q545" s="9">
        <v>2</v>
      </c>
      <c r="R545" s="9">
        <v>485</v>
      </c>
      <c r="S545" s="9" t="s">
        <v>55</v>
      </c>
      <c r="T545" s="9" t="s">
        <v>55</v>
      </c>
      <c r="U545" s="9" t="s">
        <v>55</v>
      </c>
      <c r="V545" s="9" t="s">
        <v>55</v>
      </c>
      <c r="W545" s="11">
        <v>74085</v>
      </c>
      <c r="X545" s="11">
        <v>78696</v>
      </c>
      <c r="Y545" s="11">
        <v>63927</v>
      </c>
      <c r="Z545" s="11">
        <v>58284</v>
      </c>
      <c r="AA545" s="11">
        <v>30670</v>
      </c>
      <c r="AB545" s="11">
        <v>30670</v>
      </c>
      <c r="AC545" s="9" t="s">
        <v>55</v>
      </c>
      <c r="AD545" s="10">
        <v>0.51300000000000001</v>
      </c>
      <c r="AE545" s="10">
        <v>0.59</v>
      </c>
      <c r="AF545" s="10">
        <v>0.50600000000000001</v>
      </c>
      <c r="AG545" s="9">
        <v>253.67</v>
      </c>
      <c r="AH545" s="9">
        <v>177</v>
      </c>
      <c r="AI545" s="9">
        <v>11.43</v>
      </c>
      <c r="AJ545" s="9">
        <v>16.38</v>
      </c>
      <c r="AK545" s="9">
        <v>1.4331499999999999</v>
      </c>
      <c r="AL545" s="9" t="s">
        <v>55</v>
      </c>
      <c r="AM545" s="9" t="s">
        <v>55</v>
      </c>
      <c r="AN545" s="10">
        <v>2.4E-2</v>
      </c>
      <c r="AO545" s="10">
        <v>0.46100000000000002</v>
      </c>
      <c r="AP545" s="10">
        <v>0.374</v>
      </c>
      <c r="AQ545" s="9">
        <v>3696</v>
      </c>
      <c r="AR545" s="9">
        <v>0.78600000000000003</v>
      </c>
      <c r="AS545" s="10" t="s">
        <v>609</v>
      </c>
      <c r="AT545" s="10">
        <v>7.9000000000000001E-2</v>
      </c>
      <c r="AU545" s="16">
        <v>0.55991041433370659</v>
      </c>
      <c r="AV545" s="1" t="str">
        <f t="shared" si="8"/>
        <v>no</v>
      </c>
    </row>
    <row r="546" spans="1:48" ht="14.25" customHeight="1">
      <c r="A546" s="7">
        <v>207</v>
      </c>
      <c r="B546" s="8" t="s">
        <v>572</v>
      </c>
      <c r="C546" s="8" t="s">
        <v>562</v>
      </c>
      <c r="D546" s="9" t="s">
        <v>50</v>
      </c>
      <c r="E546" s="9" t="s">
        <v>51</v>
      </c>
      <c r="F546" s="9" t="s">
        <v>171</v>
      </c>
      <c r="G546" s="9">
        <v>990</v>
      </c>
      <c r="H546" s="10">
        <v>0.57699999999999996</v>
      </c>
      <c r="I546" s="10">
        <v>0.54200000000000004</v>
      </c>
      <c r="J546" s="10">
        <v>0.318</v>
      </c>
      <c r="K546" s="10">
        <v>0.84499999999999997</v>
      </c>
      <c r="L546" s="10">
        <v>0.13100000000000001</v>
      </c>
      <c r="M546" s="10">
        <v>0.42899999999999999</v>
      </c>
      <c r="N546" s="10">
        <v>0.75</v>
      </c>
      <c r="O546" s="9">
        <v>7532.6</v>
      </c>
      <c r="P546" s="9">
        <v>525</v>
      </c>
      <c r="Q546" s="9" t="s">
        <v>55</v>
      </c>
      <c r="R546" s="9">
        <v>1895</v>
      </c>
      <c r="S546" s="11">
        <v>12965</v>
      </c>
      <c r="T546" s="9" t="s">
        <v>573</v>
      </c>
      <c r="U546" s="9" t="s">
        <v>110</v>
      </c>
      <c r="V546" s="11">
        <v>14977</v>
      </c>
      <c r="W546" s="11">
        <v>82135</v>
      </c>
      <c r="X546" s="11">
        <v>89316</v>
      </c>
      <c r="Y546" s="11">
        <v>72207</v>
      </c>
      <c r="Z546" s="11">
        <v>66780</v>
      </c>
      <c r="AA546" s="11">
        <v>11312</v>
      </c>
      <c r="AB546" s="11">
        <v>13442</v>
      </c>
      <c r="AC546" s="9" t="s">
        <v>212</v>
      </c>
      <c r="AD546" s="10">
        <v>0.47199999999999998</v>
      </c>
      <c r="AE546" s="10">
        <v>0.46</v>
      </c>
      <c r="AF546" s="10">
        <v>0.40200000000000002</v>
      </c>
      <c r="AG546" s="9">
        <v>514.33000000000004</v>
      </c>
      <c r="AH546" s="9">
        <v>885.67</v>
      </c>
      <c r="AI546" s="9">
        <v>14.65</v>
      </c>
      <c r="AJ546" s="9">
        <v>8.5050000000000008</v>
      </c>
      <c r="AK546" s="9">
        <v>0.58072999999999997</v>
      </c>
      <c r="AL546" s="10">
        <v>7.0000000000000001E-3</v>
      </c>
      <c r="AM546" s="10">
        <v>0.57499999999999996</v>
      </c>
      <c r="AN546" s="10">
        <v>3.4000000000000002E-2</v>
      </c>
      <c r="AO546" s="10">
        <v>0.25900000000000001</v>
      </c>
      <c r="AP546" s="10">
        <v>0.374</v>
      </c>
      <c r="AQ546" s="9">
        <v>8520</v>
      </c>
      <c r="AR546" s="9">
        <v>0.4</v>
      </c>
      <c r="AS546" s="10">
        <v>0.115</v>
      </c>
      <c r="AT546" s="10">
        <v>0.105</v>
      </c>
      <c r="AU546" s="16">
        <v>0.71428571428571419</v>
      </c>
      <c r="AV546" s="1" t="str">
        <f t="shared" si="8"/>
        <v>yes</v>
      </c>
    </row>
    <row r="547" spans="1:48" ht="14.25" customHeight="1">
      <c r="A547" s="7">
        <v>219</v>
      </c>
      <c r="B547" s="8" t="s">
        <v>588</v>
      </c>
      <c r="C547" s="8" t="s">
        <v>562</v>
      </c>
      <c r="D547" s="9" t="s">
        <v>50</v>
      </c>
      <c r="E547" s="9" t="s">
        <v>59</v>
      </c>
      <c r="F547" s="9" t="s">
        <v>118</v>
      </c>
      <c r="G547" s="9">
        <v>1080</v>
      </c>
      <c r="H547" s="10">
        <v>0.66300000000000003</v>
      </c>
      <c r="I547" s="10">
        <v>0.629</v>
      </c>
      <c r="J547" s="10">
        <v>0.44700000000000001</v>
      </c>
      <c r="K547" s="10">
        <v>0.69699999999999995</v>
      </c>
      <c r="L547" s="10">
        <v>0.18099999999999999</v>
      </c>
      <c r="M547" s="10">
        <v>0.496</v>
      </c>
      <c r="N547" s="10">
        <v>0.84</v>
      </c>
      <c r="O547" s="9">
        <v>5124.2700000000004</v>
      </c>
      <c r="P547" s="9">
        <v>529</v>
      </c>
      <c r="Q547" s="9">
        <v>2</v>
      </c>
      <c r="R547" s="9">
        <v>1255</v>
      </c>
      <c r="S547" s="9" t="s">
        <v>55</v>
      </c>
      <c r="T547" s="9" t="s">
        <v>55</v>
      </c>
      <c r="U547" s="9" t="s">
        <v>55</v>
      </c>
      <c r="V547" s="9" t="s">
        <v>55</v>
      </c>
      <c r="W547" s="11">
        <v>81822</v>
      </c>
      <c r="X547" s="11">
        <v>100458</v>
      </c>
      <c r="Y547" s="11">
        <v>83646</v>
      </c>
      <c r="Z547" s="11">
        <v>68967</v>
      </c>
      <c r="AA547" s="11">
        <v>29040</v>
      </c>
      <c r="AB547" s="11">
        <v>29040</v>
      </c>
      <c r="AC547" s="9" t="s">
        <v>55</v>
      </c>
      <c r="AD547" s="10">
        <v>0.49399999999999999</v>
      </c>
      <c r="AE547" s="10">
        <v>0.34</v>
      </c>
      <c r="AF547" s="10">
        <v>0.316</v>
      </c>
      <c r="AG547" s="9">
        <v>362.67</v>
      </c>
      <c r="AH547" s="9">
        <v>320</v>
      </c>
      <c r="AI547" s="9">
        <v>14.13</v>
      </c>
      <c r="AJ547" s="9">
        <v>16.013000000000002</v>
      </c>
      <c r="AK547" s="9">
        <v>1.1333299999999999</v>
      </c>
      <c r="AL547" s="9" t="s">
        <v>55</v>
      </c>
      <c r="AM547" s="9" t="s">
        <v>55</v>
      </c>
      <c r="AN547" s="10">
        <v>1.9E-2</v>
      </c>
      <c r="AO547" s="10">
        <v>0.309</v>
      </c>
      <c r="AP547" s="10">
        <v>0.374</v>
      </c>
      <c r="AQ547" s="9">
        <v>6679</v>
      </c>
      <c r="AR547" s="9">
        <v>1.833</v>
      </c>
      <c r="AS547" s="10">
        <v>6.5000000000000002E-2</v>
      </c>
      <c r="AT547" s="10">
        <v>0.16900000000000001</v>
      </c>
      <c r="AU547" s="16">
        <v>0.35298270384751151</v>
      </c>
      <c r="AV547" s="1" t="str">
        <f t="shared" si="8"/>
        <v>yes</v>
      </c>
    </row>
    <row r="548" spans="1:48" ht="14.25" customHeight="1">
      <c r="A548" s="7">
        <v>221</v>
      </c>
      <c r="B548" s="8" t="s">
        <v>590</v>
      </c>
      <c r="C548" s="8" t="s">
        <v>562</v>
      </c>
      <c r="D548" s="9" t="s">
        <v>50</v>
      </c>
      <c r="E548" s="9" t="s">
        <v>59</v>
      </c>
      <c r="F548" s="9" t="s">
        <v>273</v>
      </c>
      <c r="G548" s="9">
        <v>975</v>
      </c>
      <c r="H548" s="10">
        <v>0.55700000000000005</v>
      </c>
      <c r="I548" s="10">
        <v>0.52500000000000002</v>
      </c>
      <c r="J548" s="10">
        <v>0.33400000000000002</v>
      </c>
      <c r="K548" s="10">
        <v>0.78</v>
      </c>
      <c r="L548" s="10">
        <v>0.223</v>
      </c>
      <c r="M548" s="10">
        <v>0.41299999999999998</v>
      </c>
      <c r="N548" s="10">
        <v>0.71</v>
      </c>
      <c r="O548" s="9">
        <v>2372.42</v>
      </c>
      <c r="P548" s="9">
        <v>177</v>
      </c>
      <c r="Q548" s="9">
        <v>3</v>
      </c>
      <c r="R548" s="9">
        <v>543</v>
      </c>
      <c r="S548" s="9" t="s">
        <v>55</v>
      </c>
      <c r="T548" s="9" t="s">
        <v>55</v>
      </c>
      <c r="U548" s="9" t="s">
        <v>55</v>
      </c>
      <c r="V548" s="9" t="s">
        <v>55</v>
      </c>
      <c r="W548" s="11">
        <v>65348</v>
      </c>
      <c r="X548" s="11">
        <v>75834</v>
      </c>
      <c r="Y548" s="11">
        <v>61263</v>
      </c>
      <c r="Z548" s="11">
        <v>61101</v>
      </c>
      <c r="AA548" s="11">
        <v>27930</v>
      </c>
      <c r="AB548" s="11">
        <v>27930</v>
      </c>
      <c r="AC548" s="9" t="s">
        <v>55</v>
      </c>
      <c r="AD548" s="10">
        <v>0.38500000000000001</v>
      </c>
      <c r="AE548" s="10">
        <v>0.41</v>
      </c>
      <c r="AF548" s="10">
        <v>0.36399999999999999</v>
      </c>
      <c r="AG548" s="9">
        <v>105</v>
      </c>
      <c r="AH548" s="9">
        <v>178.67</v>
      </c>
      <c r="AI548" s="9">
        <v>22.59</v>
      </c>
      <c r="AJ548" s="9">
        <v>13.278</v>
      </c>
      <c r="AK548" s="9">
        <v>0.58769000000000005</v>
      </c>
      <c r="AL548" s="9" t="s">
        <v>55</v>
      </c>
      <c r="AM548" s="9" t="s">
        <v>55</v>
      </c>
      <c r="AN548" s="10">
        <v>1.6E-2</v>
      </c>
      <c r="AO548" s="10">
        <v>0.21099999999999999</v>
      </c>
      <c r="AP548" s="10">
        <v>0.374</v>
      </c>
      <c r="AQ548" s="9">
        <v>3001</v>
      </c>
      <c r="AR548" s="9">
        <v>0.28000000000000003</v>
      </c>
      <c r="AS548" s="10">
        <v>0.16300000000000001</v>
      </c>
      <c r="AT548" s="10">
        <v>0.17299999999999999</v>
      </c>
      <c r="AU548" s="16">
        <v>0.78125</v>
      </c>
      <c r="AV548" s="1" t="str">
        <f t="shared" si="8"/>
        <v>no</v>
      </c>
    </row>
    <row r="549" spans="1:48" ht="14.25" customHeight="1">
      <c r="A549" s="7">
        <v>224</v>
      </c>
      <c r="B549" s="8" t="s">
        <v>593</v>
      </c>
      <c r="C549" s="8" t="s">
        <v>562</v>
      </c>
      <c r="D549" s="9" t="s">
        <v>50</v>
      </c>
      <c r="E549" s="9" t="s">
        <v>59</v>
      </c>
      <c r="F549" s="9" t="s">
        <v>442</v>
      </c>
      <c r="G549" s="9">
        <v>1040</v>
      </c>
      <c r="H549" s="10">
        <v>0.52500000000000002</v>
      </c>
      <c r="I549" s="10">
        <v>0.49199999999999999</v>
      </c>
      <c r="J549" s="10">
        <v>0.34100000000000003</v>
      </c>
      <c r="K549" s="10">
        <v>0.68100000000000005</v>
      </c>
      <c r="L549" s="10">
        <v>0.13200000000000001</v>
      </c>
      <c r="M549" s="10">
        <v>0.45200000000000001</v>
      </c>
      <c r="N549" s="10">
        <v>0.75</v>
      </c>
      <c r="O549" s="9">
        <v>2424.71</v>
      </c>
      <c r="P549" s="9">
        <v>215</v>
      </c>
      <c r="Q549" s="9">
        <v>4</v>
      </c>
      <c r="R549" s="9">
        <v>551</v>
      </c>
      <c r="S549" s="9" t="s">
        <v>55</v>
      </c>
      <c r="T549" s="9" t="s">
        <v>55</v>
      </c>
      <c r="U549" s="9" t="s">
        <v>55</v>
      </c>
      <c r="V549" s="9" t="s">
        <v>55</v>
      </c>
      <c r="W549" s="11">
        <v>70592</v>
      </c>
      <c r="X549" s="11">
        <v>79245</v>
      </c>
      <c r="Y549" s="11">
        <v>66672</v>
      </c>
      <c r="Z549" s="11">
        <v>55719</v>
      </c>
      <c r="AA549" s="11">
        <v>25860</v>
      </c>
      <c r="AB549" s="11">
        <v>25860</v>
      </c>
      <c r="AC549" s="9" t="s">
        <v>55</v>
      </c>
      <c r="AD549" s="10">
        <v>0.42699999999999999</v>
      </c>
      <c r="AE549" s="10">
        <v>0.45</v>
      </c>
      <c r="AF549" s="10">
        <v>0.39900000000000002</v>
      </c>
      <c r="AG549" s="9">
        <v>120</v>
      </c>
      <c r="AH549" s="9">
        <v>116</v>
      </c>
      <c r="AI549" s="9">
        <v>20.21</v>
      </c>
      <c r="AJ549" s="9">
        <v>20.902999999999999</v>
      </c>
      <c r="AK549" s="9">
        <v>1.0344800000000001</v>
      </c>
      <c r="AL549" s="9" t="s">
        <v>55</v>
      </c>
      <c r="AM549" s="9" t="s">
        <v>55</v>
      </c>
      <c r="AN549" s="10">
        <v>4.7E-2</v>
      </c>
      <c r="AO549" s="10">
        <v>0.39600000000000002</v>
      </c>
      <c r="AP549" s="10">
        <v>0.374</v>
      </c>
      <c r="AQ549" s="9">
        <v>3159</v>
      </c>
      <c r="AR549" s="9">
        <v>0.33300000000000002</v>
      </c>
      <c r="AS549" s="10" t="s">
        <v>153</v>
      </c>
      <c r="AT549" s="10">
        <v>9.8000000000000004E-2</v>
      </c>
      <c r="AU549" s="16">
        <v>0.75018754688672162</v>
      </c>
      <c r="AV549" s="1" t="str">
        <f t="shared" si="8"/>
        <v>no</v>
      </c>
    </row>
    <row r="550" spans="1:48" ht="14.25" customHeight="1">
      <c r="A550" s="7">
        <v>226</v>
      </c>
      <c r="B550" s="8" t="s">
        <v>595</v>
      </c>
      <c r="C550" s="8" t="s">
        <v>562</v>
      </c>
      <c r="D550" s="9" t="s">
        <v>50</v>
      </c>
      <c r="E550" s="9" t="s">
        <v>51</v>
      </c>
      <c r="F550" s="9" t="s">
        <v>97</v>
      </c>
      <c r="G550" s="9">
        <v>822.5</v>
      </c>
      <c r="H550" s="10">
        <v>0.222</v>
      </c>
      <c r="I550" s="10">
        <v>0.153</v>
      </c>
      <c r="J550" s="10">
        <v>0.05</v>
      </c>
      <c r="K550" s="10">
        <v>0.81799999999999995</v>
      </c>
      <c r="L550" s="10">
        <v>0.44400000000000001</v>
      </c>
      <c r="M550" s="10">
        <v>0.66300000000000003</v>
      </c>
      <c r="N550" s="10">
        <v>0.61</v>
      </c>
      <c r="O550" s="9">
        <v>6840.27</v>
      </c>
      <c r="P550" s="9">
        <v>404</v>
      </c>
      <c r="Q550" s="9" t="s">
        <v>55</v>
      </c>
      <c r="R550" s="9">
        <v>1641</v>
      </c>
      <c r="S550" s="11">
        <v>12228</v>
      </c>
      <c r="T550" s="9" t="s">
        <v>596</v>
      </c>
      <c r="U550" s="9" t="s">
        <v>597</v>
      </c>
      <c r="V550" s="11">
        <v>14493</v>
      </c>
      <c r="W550" s="11">
        <v>76969</v>
      </c>
      <c r="X550" s="11">
        <v>88020</v>
      </c>
      <c r="Y550" s="11">
        <v>75132</v>
      </c>
      <c r="Z550" s="11">
        <v>71280</v>
      </c>
      <c r="AA550" s="11">
        <v>9351</v>
      </c>
      <c r="AB550" s="11">
        <v>17079</v>
      </c>
      <c r="AC550" s="9" t="s">
        <v>364</v>
      </c>
      <c r="AD550" s="10">
        <v>0.16900000000000001</v>
      </c>
      <c r="AE550" s="10">
        <v>0.62</v>
      </c>
      <c r="AF550" s="10">
        <v>0.48599999999999999</v>
      </c>
      <c r="AG550" s="9">
        <v>414.33</v>
      </c>
      <c r="AH550" s="9">
        <v>637.33000000000004</v>
      </c>
      <c r="AI550" s="9">
        <v>16.510000000000002</v>
      </c>
      <c r="AJ550" s="9">
        <v>10.733000000000001</v>
      </c>
      <c r="AK550" s="9">
        <v>0.65010000000000001</v>
      </c>
      <c r="AL550" s="10">
        <v>8.9999999999999993E-3</v>
      </c>
      <c r="AM550" s="10">
        <v>0.54400000000000004</v>
      </c>
      <c r="AN550" s="10">
        <v>5.6000000000000001E-2</v>
      </c>
      <c r="AO550" s="10">
        <v>0.54100000000000004</v>
      </c>
      <c r="AP550" s="10">
        <v>0.374</v>
      </c>
      <c r="AQ550" s="9">
        <v>9891</v>
      </c>
      <c r="AR550" s="9">
        <v>0.80100000000000005</v>
      </c>
      <c r="AS550" s="9" t="s">
        <v>598</v>
      </c>
      <c r="AT550" s="10">
        <v>5.2999999999999999E-2</v>
      </c>
      <c r="AU550" s="16">
        <v>0.55524708495280395</v>
      </c>
      <c r="AV550" s="1" t="str">
        <f t="shared" si="8"/>
        <v>yes</v>
      </c>
    </row>
    <row r="551" spans="1:48" ht="14.25" customHeight="1">
      <c r="A551" s="7">
        <v>227</v>
      </c>
      <c r="B551" s="8" t="s">
        <v>599</v>
      </c>
      <c r="C551" s="8" t="s">
        <v>562</v>
      </c>
      <c r="D551" s="9" t="s">
        <v>50</v>
      </c>
      <c r="E551" s="9" t="s">
        <v>59</v>
      </c>
      <c r="F551" s="9" t="s">
        <v>118</v>
      </c>
      <c r="G551" s="9">
        <v>1040</v>
      </c>
      <c r="H551" s="10">
        <v>0.61299999999999999</v>
      </c>
      <c r="I551" s="10">
        <v>0.59099999999999997</v>
      </c>
      <c r="J551" s="10">
        <v>0.51200000000000001</v>
      </c>
      <c r="K551" s="10">
        <v>0.69599999999999995</v>
      </c>
      <c r="L551" s="10">
        <v>0.106</v>
      </c>
      <c r="M551" s="10">
        <v>0.27</v>
      </c>
      <c r="N551" s="10">
        <v>0.77</v>
      </c>
      <c r="O551" s="9">
        <v>4120.04</v>
      </c>
      <c r="P551" s="9">
        <v>574</v>
      </c>
      <c r="Q551" s="9">
        <v>22</v>
      </c>
      <c r="R551" s="9">
        <v>953</v>
      </c>
      <c r="S551" s="9" t="s">
        <v>55</v>
      </c>
      <c r="T551" s="9" t="s">
        <v>55</v>
      </c>
      <c r="U551" s="9" t="s">
        <v>55</v>
      </c>
      <c r="V551" s="9" t="s">
        <v>55</v>
      </c>
      <c r="W551" s="11">
        <v>63545</v>
      </c>
      <c r="X551" s="11">
        <v>74286</v>
      </c>
      <c r="Y551" s="11">
        <v>61506</v>
      </c>
      <c r="Z551" s="11">
        <v>49644</v>
      </c>
      <c r="AA551" s="11">
        <v>32790</v>
      </c>
      <c r="AB551" s="11">
        <v>32790</v>
      </c>
      <c r="AC551" s="9" t="s">
        <v>55</v>
      </c>
      <c r="AD551" s="10">
        <v>0.36599999999999999</v>
      </c>
      <c r="AE551" s="10">
        <v>0.34</v>
      </c>
      <c r="AF551" s="10">
        <v>0.318</v>
      </c>
      <c r="AG551" s="9">
        <v>276.67</v>
      </c>
      <c r="AH551" s="9">
        <v>374.33</v>
      </c>
      <c r="AI551" s="9">
        <v>14.89</v>
      </c>
      <c r="AJ551" s="9">
        <v>11.006</v>
      </c>
      <c r="AK551" s="9">
        <v>0.73909000000000002</v>
      </c>
      <c r="AL551" s="9" t="s">
        <v>55</v>
      </c>
      <c r="AM551" s="9" t="s">
        <v>55</v>
      </c>
      <c r="AN551" s="10">
        <v>6.0000000000000001E-3</v>
      </c>
      <c r="AO551" s="10">
        <v>0.217</v>
      </c>
      <c r="AP551" s="10">
        <v>0.374</v>
      </c>
      <c r="AQ551" s="9">
        <v>4892</v>
      </c>
      <c r="AR551" s="9">
        <v>13.561</v>
      </c>
      <c r="AS551" s="10">
        <v>0.157</v>
      </c>
      <c r="AT551" s="10">
        <v>0.247</v>
      </c>
      <c r="AU551" s="16">
        <v>6.8676601881738852E-2</v>
      </c>
      <c r="AV551" s="1" t="str">
        <f t="shared" si="8"/>
        <v>yes</v>
      </c>
    </row>
    <row r="552" spans="1:48" ht="14.25" customHeight="1">
      <c r="A552" s="7">
        <v>230</v>
      </c>
      <c r="B552" s="8" t="s">
        <v>603</v>
      </c>
      <c r="C552" s="8" t="s">
        <v>562</v>
      </c>
      <c r="D552" s="9" t="s">
        <v>50</v>
      </c>
      <c r="E552" s="9" t="s">
        <v>59</v>
      </c>
      <c r="F552" s="9" t="s">
        <v>205</v>
      </c>
      <c r="G552" s="9" t="s">
        <v>55</v>
      </c>
      <c r="H552" s="10">
        <v>0.96499999999999997</v>
      </c>
      <c r="I552" s="10">
        <v>0.70399999999999996</v>
      </c>
      <c r="J552" s="10">
        <v>0.65800000000000003</v>
      </c>
      <c r="K552" s="10">
        <v>0.879</v>
      </c>
      <c r="L552" s="10">
        <v>0.05</v>
      </c>
      <c r="M552" s="10">
        <v>0.44700000000000001</v>
      </c>
      <c r="N552" s="10">
        <v>0.49</v>
      </c>
      <c r="O552" s="9">
        <v>2763.48</v>
      </c>
      <c r="P552" s="9">
        <v>248</v>
      </c>
      <c r="Q552" s="9" t="s">
        <v>55</v>
      </c>
      <c r="R552" s="9">
        <v>542</v>
      </c>
      <c r="S552" s="9" t="s">
        <v>55</v>
      </c>
      <c r="T552" s="9" t="s">
        <v>55</v>
      </c>
      <c r="U552" s="9" t="s">
        <v>55</v>
      </c>
      <c r="V552" s="9" t="s">
        <v>55</v>
      </c>
      <c r="W552" s="9">
        <v>71646</v>
      </c>
      <c r="X552" s="9">
        <v>64485</v>
      </c>
      <c r="Y552" s="9" t="s">
        <v>55</v>
      </c>
      <c r="Z552" s="9" t="s">
        <v>55</v>
      </c>
      <c r="AA552" s="11">
        <v>25200</v>
      </c>
      <c r="AB552" s="11">
        <v>25200</v>
      </c>
      <c r="AC552" s="9" t="s">
        <v>55</v>
      </c>
      <c r="AD552" s="10">
        <v>0.32100000000000001</v>
      </c>
      <c r="AE552" s="10">
        <v>0.64</v>
      </c>
      <c r="AF552" s="10">
        <v>0.60199999999999998</v>
      </c>
      <c r="AG552" s="9">
        <v>121</v>
      </c>
      <c r="AH552" s="9">
        <v>163.66999999999999</v>
      </c>
      <c r="AI552" s="9">
        <v>22.84</v>
      </c>
      <c r="AJ552" s="9">
        <v>16.885000000000002</v>
      </c>
      <c r="AK552" s="9">
        <v>0.73931000000000002</v>
      </c>
      <c r="AL552" s="9" t="s">
        <v>55</v>
      </c>
      <c r="AM552" s="9" t="s">
        <v>55</v>
      </c>
      <c r="AN552" s="10">
        <v>1.2999999999999999E-2</v>
      </c>
      <c r="AO552" s="10">
        <v>0.60599999999999998</v>
      </c>
      <c r="AP552" s="10">
        <v>0.374</v>
      </c>
      <c r="AQ552" s="9">
        <v>3056</v>
      </c>
      <c r="AR552" s="9" t="s">
        <v>55</v>
      </c>
      <c r="AS552" s="9" t="s">
        <v>604</v>
      </c>
      <c r="AT552" s="10">
        <v>0.64400000000000002</v>
      </c>
      <c r="AU552" s="16" t="s">
        <v>2055</v>
      </c>
      <c r="AV552" s="1" t="str">
        <f t="shared" si="8"/>
        <v>no</v>
      </c>
    </row>
    <row r="553" spans="1:48" ht="14.25" customHeight="1">
      <c r="A553" s="7">
        <v>232</v>
      </c>
      <c r="B553" s="8" t="s">
        <v>606</v>
      </c>
      <c r="C553" s="8" t="s">
        <v>562</v>
      </c>
      <c r="D553" s="9" t="s">
        <v>50</v>
      </c>
      <c r="E553" s="9" t="s">
        <v>59</v>
      </c>
      <c r="F553" s="9" t="s">
        <v>118</v>
      </c>
      <c r="G553" s="9">
        <v>1092.5</v>
      </c>
      <c r="H553" s="10">
        <v>0.36899999999999999</v>
      </c>
      <c r="I553" s="10">
        <v>0.34</v>
      </c>
      <c r="J553" s="10">
        <v>0.253</v>
      </c>
      <c r="K553" s="10">
        <v>0.60499999999999998</v>
      </c>
      <c r="L553" s="10">
        <v>0.20699999999999999</v>
      </c>
      <c r="M553" s="10">
        <v>0.57699999999999996</v>
      </c>
      <c r="N553" s="10">
        <v>0.65</v>
      </c>
      <c r="O553" s="9">
        <v>4287.91</v>
      </c>
      <c r="P553" s="9">
        <v>682</v>
      </c>
      <c r="Q553" s="9">
        <v>97</v>
      </c>
      <c r="R553" s="9">
        <v>896</v>
      </c>
      <c r="S553" s="9" t="s">
        <v>55</v>
      </c>
      <c r="T553" s="9" t="s">
        <v>55</v>
      </c>
      <c r="U553" s="9" t="s">
        <v>55</v>
      </c>
      <c r="V553" s="9" t="s">
        <v>55</v>
      </c>
      <c r="W553" s="11">
        <v>76630</v>
      </c>
      <c r="X553" s="11">
        <v>98712</v>
      </c>
      <c r="Y553" s="11">
        <v>70911</v>
      </c>
      <c r="Z553" s="11">
        <v>63189</v>
      </c>
      <c r="AA553" s="11">
        <v>27300</v>
      </c>
      <c r="AB553" s="11">
        <v>27300</v>
      </c>
      <c r="AC553" s="9" t="s">
        <v>55</v>
      </c>
      <c r="AD553" s="10">
        <v>0.3</v>
      </c>
      <c r="AE553" s="10">
        <v>0.51</v>
      </c>
      <c r="AF553" s="10">
        <v>0.45600000000000002</v>
      </c>
      <c r="AG553" s="9">
        <v>374</v>
      </c>
      <c r="AH553" s="9">
        <v>371.33</v>
      </c>
      <c r="AI553" s="9">
        <v>11.46</v>
      </c>
      <c r="AJ553" s="9">
        <v>11.547000000000001</v>
      </c>
      <c r="AK553" s="9">
        <v>1.00718</v>
      </c>
      <c r="AL553" s="9" t="s">
        <v>55</v>
      </c>
      <c r="AM553" s="9" t="s">
        <v>55</v>
      </c>
      <c r="AN553" s="10">
        <v>7.4999999999999997E-2</v>
      </c>
      <c r="AO553" s="10">
        <v>0.45200000000000001</v>
      </c>
      <c r="AP553" s="10">
        <v>0.374</v>
      </c>
      <c r="AQ553" s="9">
        <v>5352</v>
      </c>
      <c r="AR553" s="9">
        <v>0.90500000000000003</v>
      </c>
      <c r="AS553" s="10" t="s">
        <v>607</v>
      </c>
      <c r="AT553" s="10">
        <v>6.9000000000000006E-2</v>
      </c>
      <c r="AU553" s="16">
        <v>0.52493438320209973</v>
      </c>
      <c r="AV553" s="1" t="str">
        <f t="shared" si="8"/>
        <v>yes</v>
      </c>
    </row>
    <row r="554" spans="1:48" ht="14.25" customHeight="1">
      <c r="A554" s="7">
        <v>235</v>
      </c>
      <c r="B554" s="8" t="s">
        <v>611</v>
      </c>
      <c r="C554" s="8" t="s">
        <v>562</v>
      </c>
      <c r="D554" s="9" t="s">
        <v>50</v>
      </c>
      <c r="E554" s="9" t="s">
        <v>59</v>
      </c>
      <c r="F554" s="9" t="s">
        <v>273</v>
      </c>
      <c r="G554" s="9">
        <v>1000</v>
      </c>
      <c r="H554" s="10">
        <v>0.47699999999999998</v>
      </c>
      <c r="I554" s="10">
        <v>0.436</v>
      </c>
      <c r="J554" s="10">
        <v>0.29899999999999999</v>
      </c>
      <c r="K554" s="10">
        <v>0.75900000000000001</v>
      </c>
      <c r="L554" s="10">
        <v>0.128</v>
      </c>
      <c r="M554" s="10">
        <v>0.375</v>
      </c>
      <c r="N554" s="10">
        <v>0.72</v>
      </c>
      <c r="O554" s="9">
        <v>3227.79</v>
      </c>
      <c r="P554" s="9">
        <v>363</v>
      </c>
      <c r="Q554" s="9" t="s">
        <v>55</v>
      </c>
      <c r="R554" s="9">
        <v>849</v>
      </c>
      <c r="S554" s="9" t="s">
        <v>55</v>
      </c>
      <c r="T554" s="9" t="s">
        <v>55</v>
      </c>
      <c r="U554" s="9" t="s">
        <v>55</v>
      </c>
      <c r="V554" s="9" t="s">
        <v>55</v>
      </c>
      <c r="W554" s="11">
        <v>65743</v>
      </c>
      <c r="X554" s="11">
        <v>77283</v>
      </c>
      <c r="Y554" s="11">
        <v>66231</v>
      </c>
      <c r="Z554" s="11">
        <v>57231</v>
      </c>
      <c r="AA554" s="11">
        <v>30920</v>
      </c>
      <c r="AB554" s="11">
        <v>30920</v>
      </c>
      <c r="AC554" s="9" t="s">
        <v>55</v>
      </c>
      <c r="AD554" s="10">
        <v>0.38500000000000001</v>
      </c>
      <c r="AE554" s="10">
        <v>0.64</v>
      </c>
      <c r="AF554" s="10">
        <v>0.51900000000000002</v>
      </c>
      <c r="AG554" s="9">
        <v>243.33</v>
      </c>
      <c r="AH554" s="9">
        <v>311.67</v>
      </c>
      <c r="AI554" s="9">
        <v>13.26</v>
      </c>
      <c r="AJ554" s="9">
        <v>10.356999999999999</v>
      </c>
      <c r="AK554" s="9">
        <v>0.78075000000000006</v>
      </c>
      <c r="AL554" s="9" t="s">
        <v>55</v>
      </c>
      <c r="AM554" s="9" t="s">
        <v>55</v>
      </c>
      <c r="AN554" s="10">
        <v>6.0000000000000001E-3</v>
      </c>
      <c r="AO554" s="10">
        <v>0.47</v>
      </c>
      <c r="AP554" s="10">
        <v>0.374</v>
      </c>
      <c r="AQ554" s="9">
        <v>3949</v>
      </c>
      <c r="AR554" s="9">
        <v>0.69399999999999995</v>
      </c>
      <c r="AS554" s="10" t="s">
        <v>612</v>
      </c>
      <c r="AT554" s="10">
        <v>9.2999999999999999E-2</v>
      </c>
      <c r="AU554" s="16">
        <v>0.59031877213695405</v>
      </c>
      <c r="AV554" s="1" t="str">
        <f t="shared" si="8"/>
        <v>no</v>
      </c>
    </row>
    <row r="555" spans="1:48" ht="14.25" customHeight="1">
      <c r="A555" s="7">
        <v>239</v>
      </c>
      <c r="B555" s="8" t="s">
        <v>621</v>
      </c>
      <c r="C555" s="8" t="s">
        <v>562</v>
      </c>
      <c r="D555" s="9" t="s">
        <v>50</v>
      </c>
      <c r="E555" s="9" t="s">
        <v>51</v>
      </c>
      <c r="F555" s="9" t="s">
        <v>128</v>
      </c>
      <c r="G555" s="9">
        <v>1036.5</v>
      </c>
      <c r="H555" s="10">
        <v>0.49299999999999999</v>
      </c>
      <c r="I555" s="10">
        <v>0.439</v>
      </c>
      <c r="J555" s="10">
        <v>0.26300000000000001</v>
      </c>
      <c r="K555" s="10">
        <v>0.82599999999999996</v>
      </c>
      <c r="L555" s="10">
        <v>0.155</v>
      </c>
      <c r="M555" s="10">
        <v>0.41799999999999998</v>
      </c>
      <c r="N555" s="10">
        <v>0.74</v>
      </c>
      <c r="O555" s="9">
        <v>12383.83</v>
      </c>
      <c r="P555" s="9">
        <v>636</v>
      </c>
      <c r="Q555" s="9">
        <v>132</v>
      </c>
      <c r="R555" s="9">
        <v>2169</v>
      </c>
      <c r="S555" s="11">
        <v>12935</v>
      </c>
      <c r="T555" s="9" t="s">
        <v>622</v>
      </c>
      <c r="U555" s="9" t="s">
        <v>82</v>
      </c>
      <c r="V555" s="11">
        <v>12768</v>
      </c>
      <c r="W555" s="11">
        <v>83026</v>
      </c>
      <c r="X555" s="11">
        <v>90261</v>
      </c>
      <c r="Y555" s="11">
        <v>76797</v>
      </c>
      <c r="Z555" s="11">
        <v>65466</v>
      </c>
      <c r="AA555" s="11">
        <v>10247</v>
      </c>
      <c r="AB555" s="11">
        <v>21740</v>
      </c>
      <c r="AC555" s="9" t="s">
        <v>195</v>
      </c>
      <c r="AD555" s="10">
        <v>0.316</v>
      </c>
      <c r="AE555" s="10">
        <v>0.36</v>
      </c>
      <c r="AF555" s="10">
        <v>0.36</v>
      </c>
      <c r="AG555" s="9">
        <v>684.67</v>
      </c>
      <c r="AH555" s="9">
        <v>1398.67</v>
      </c>
      <c r="AI555" s="9">
        <v>18.09</v>
      </c>
      <c r="AJ555" s="9">
        <v>8.8539999999999992</v>
      </c>
      <c r="AK555" s="9">
        <v>0.48951</v>
      </c>
      <c r="AL555" s="10">
        <v>3.4000000000000002E-2</v>
      </c>
      <c r="AM555" s="10">
        <v>0.502</v>
      </c>
      <c r="AN555" s="10">
        <v>0.03</v>
      </c>
      <c r="AO555" s="10">
        <v>0.22800000000000001</v>
      </c>
      <c r="AP555" s="10">
        <v>0.374</v>
      </c>
      <c r="AQ555" s="9">
        <v>14265</v>
      </c>
      <c r="AR555" s="9">
        <v>0.53500000000000003</v>
      </c>
      <c r="AS555" s="10">
        <v>0.14599999999999999</v>
      </c>
      <c r="AT555" s="10">
        <v>0.17699999999999999</v>
      </c>
      <c r="AU555" s="16">
        <v>0.65146579804560267</v>
      </c>
      <c r="AV555" s="1" t="str">
        <f t="shared" si="8"/>
        <v>yes</v>
      </c>
    </row>
    <row r="556" spans="1:48" ht="14.25" customHeight="1">
      <c r="A556" s="7">
        <v>236</v>
      </c>
      <c r="B556" s="8" t="s">
        <v>613</v>
      </c>
      <c r="C556" s="8" t="s">
        <v>562</v>
      </c>
      <c r="D556" s="9" t="s">
        <v>50</v>
      </c>
      <c r="E556" s="9" t="s">
        <v>51</v>
      </c>
      <c r="F556" s="9" t="s">
        <v>52</v>
      </c>
      <c r="G556" s="9">
        <v>1035</v>
      </c>
      <c r="H556" s="10">
        <v>0.47899999999999998</v>
      </c>
      <c r="I556" s="10">
        <v>0.437</v>
      </c>
      <c r="J556" s="10">
        <v>0.34200000000000003</v>
      </c>
      <c r="K556" s="10">
        <v>0.54400000000000004</v>
      </c>
      <c r="L556" s="10">
        <v>0.35299999999999998</v>
      </c>
      <c r="M556" s="10">
        <v>0.70399999999999996</v>
      </c>
      <c r="N556" s="10">
        <v>0.77</v>
      </c>
      <c r="O556" s="9">
        <v>3882.24</v>
      </c>
      <c r="P556" s="9">
        <v>776</v>
      </c>
      <c r="Q556" s="9">
        <v>1</v>
      </c>
      <c r="R556" s="9">
        <v>693</v>
      </c>
      <c r="S556" s="11">
        <v>13785</v>
      </c>
      <c r="T556" s="9" t="s">
        <v>614</v>
      </c>
      <c r="U556" s="9" t="s">
        <v>72</v>
      </c>
      <c r="V556" s="11">
        <v>10823</v>
      </c>
      <c r="W556" s="11">
        <v>71425</v>
      </c>
      <c r="X556" s="11">
        <v>105426</v>
      </c>
      <c r="Y556" s="11">
        <v>69300</v>
      </c>
      <c r="Z556" s="11">
        <v>63873</v>
      </c>
      <c r="AA556" s="11">
        <v>11413</v>
      </c>
      <c r="AB556" s="11">
        <v>20938</v>
      </c>
      <c r="AC556" s="9" t="s">
        <v>405</v>
      </c>
      <c r="AD556" s="10">
        <v>0.442</v>
      </c>
      <c r="AE556" s="10">
        <v>0.46</v>
      </c>
      <c r="AF556" s="10">
        <v>0.378</v>
      </c>
      <c r="AG556" s="9">
        <v>256.33</v>
      </c>
      <c r="AH556" s="9">
        <v>423.33</v>
      </c>
      <c r="AI556" s="9">
        <v>15.15</v>
      </c>
      <c r="AJ556" s="9">
        <v>9.1709999999999994</v>
      </c>
      <c r="AK556" s="9">
        <v>0.60550999999999999</v>
      </c>
      <c r="AL556" s="10">
        <v>0.02</v>
      </c>
      <c r="AM556" s="10">
        <v>0.42399999999999999</v>
      </c>
      <c r="AN556" s="10">
        <v>0.193</v>
      </c>
      <c r="AO556" s="10">
        <v>0.22800000000000001</v>
      </c>
      <c r="AP556" s="10">
        <v>0.374</v>
      </c>
      <c r="AQ556" s="9">
        <v>5402</v>
      </c>
      <c r="AR556" s="9">
        <v>0.55000000000000004</v>
      </c>
      <c r="AS556" s="10">
        <v>0.14599999999999999</v>
      </c>
      <c r="AT556" s="10">
        <v>3.6999999999999998E-2</v>
      </c>
      <c r="AU556" s="16">
        <v>0.64516129032258063</v>
      </c>
      <c r="AV556" s="1" t="str">
        <f t="shared" si="8"/>
        <v>no</v>
      </c>
    </row>
    <row r="557" spans="1:48" ht="14.25" customHeight="1">
      <c r="A557" s="7">
        <v>234</v>
      </c>
      <c r="B557" s="8" t="s">
        <v>610</v>
      </c>
      <c r="C557" s="8" t="s">
        <v>562</v>
      </c>
      <c r="D557" s="9" t="s">
        <v>50</v>
      </c>
      <c r="E557" s="9" t="s">
        <v>59</v>
      </c>
      <c r="F557" s="9" t="s">
        <v>273</v>
      </c>
      <c r="G557" s="9">
        <v>1050</v>
      </c>
      <c r="H557" s="10">
        <v>0.65</v>
      </c>
      <c r="I557" s="10">
        <v>0.628</v>
      </c>
      <c r="J557" s="10">
        <v>0.41299999999999998</v>
      </c>
      <c r="K557" s="10">
        <v>0.42199999999999999</v>
      </c>
      <c r="L557" s="10">
        <v>0.215</v>
      </c>
      <c r="M557" s="10">
        <v>0.55600000000000005</v>
      </c>
      <c r="N557" s="10">
        <v>0.76</v>
      </c>
      <c r="O557" s="9">
        <v>2403.08</v>
      </c>
      <c r="P557" s="9">
        <v>454</v>
      </c>
      <c r="Q557" s="9">
        <v>23</v>
      </c>
      <c r="R557" s="9">
        <v>412</v>
      </c>
      <c r="S557" s="9" t="s">
        <v>55</v>
      </c>
      <c r="T557" s="9" t="s">
        <v>55</v>
      </c>
      <c r="U557" s="9" t="s">
        <v>55</v>
      </c>
      <c r="V557" s="9" t="s">
        <v>55</v>
      </c>
      <c r="W557" s="11">
        <v>74351</v>
      </c>
      <c r="X557" s="11">
        <v>87696</v>
      </c>
      <c r="Y557" s="11">
        <v>69696</v>
      </c>
      <c r="Z557" s="11">
        <v>63693</v>
      </c>
      <c r="AA557" s="11">
        <v>29950</v>
      </c>
      <c r="AB557" s="11">
        <v>29950</v>
      </c>
      <c r="AC557" s="9" t="s">
        <v>55</v>
      </c>
      <c r="AD557" s="10">
        <v>0.59599999999999997</v>
      </c>
      <c r="AE557" s="10">
        <v>0.43</v>
      </c>
      <c r="AF557" s="10">
        <v>0.38400000000000001</v>
      </c>
      <c r="AG557" s="9">
        <v>104.67</v>
      </c>
      <c r="AH557" s="9">
        <v>201.33</v>
      </c>
      <c r="AI557" s="9">
        <v>22.96</v>
      </c>
      <c r="AJ557" s="9">
        <v>11.936</v>
      </c>
      <c r="AK557" s="9">
        <v>0.51987000000000005</v>
      </c>
      <c r="AL557" s="9" t="s">
        <v>55</v>
      </c>
      <c r="AM557" s="9" t="s">
        <v>55</v>
      </c>
      <c r="AN557" s="10">
        <v>1.4E-2</v>
      </c>
      <c r="AO557" s="10">
        <v>0.26200000000000001</v>
      </c>
      <c r="AP557" s="10">
        <v>0.374</v>
      </c>
      <c r="AQ557" s="9">
        <v>3957</v>
      </c>
      <c r="AR557" s="9">
        <v>0.495</v>
      </c>
      <c r="AS557" s="10">
        <v>0.112</v>
      </c>
      <c r="AT557" s="10">
        <v>5.3999999999999999E-2</v>
      </c>
      <c r="AU557" s="16">
        <v>0.66889632107023411</v>
      </c>
      <c r="AV557" s="1" t="str">
        <f t="shared" si="8"/>
        <v>no</v>
      </c>
    </row>
    <row r="558" spans="1:48" ht="14.25" customHeight="1">
      <c r="A558" s="7">
        <v>241</v>
      </c>
      <c r="B558" s="8" t="s">
        <v>625</v>
      </c>
      <c r="C558" s="8" t="s">
        <v>562</v>
      </c>
      <c r="D558" s="9" t="s">
        <v>50</v>
      </c>
      <c r="E558" s="9" t="s">
        <v>51</v>
      </c>
      <c r="F558" s="9" t="s">
        <v>136</v>
      </c>
      <c r="G558" s="9">
        <v>950</v>
      </c>
      <c r="H558" s="10">
        <v>0.52800000000000002</v>
      </c>
      <c r="I558" s="10">
        <v>0.48</v>
      </c>
      <c r="J558" s="10">
        <v>0.315</v>
      </c>
      <c r="K558" s="10">
        <v>0.82399999999999995</v>
      </c>
      <c r="L558" s="10">
        <v>0.113</v>
      </c>
      <c r="M558" s="10">
        <v>0.42899999999999999</v>
      </c>
      <c r="N558" s="10">
        <v>0.68</v>
      </c>
      <c r="O558" s="9">
        <v>9793.0499999999993</v>
      </c>
      <c r="P558" s="9">
        <v>566</v>
      </c>
      <c r="Q558" s="9">
        <v>7</v>
      </c>
      <c r="R558" s="9">
        <v>2264</v>
      </c>
      <c r="S558" s="11">
        <v>12980</v>
      </c>
      <c r="T558" s="9" t="s">
        <v>626</v>
      </c>
      <c r="U558" s="9" t="s">
        <v>627</v>
      </c>
      <c r="V558" s="11">
        <v>12720</v>
      </c>
      <c r="W558" s="11">
        <v>87352</v>
      </c>
      <c r="X558" s="11">
        <v>100350</v>
      </c>
      <c r="Y558" s="11">
        <v>80703</v>
      </c>
      <c r="Z558" s="11">
        <v>63621</v>
      </c>
      <c r="AA558" s="11">
        <v>12889</v>
      </c>
      <c r="AB558" s="11">
        <v>17291</v>
      </c>
      <c r="AC558" s="9" t="s">
        <v>628</v>
      </c>
      <c r="AD558" s="10">
        <v>0.41499999999999998</v>
      </c>
      <c r="AE558" s="10">
        <v>0.52</v>
      </c>
      <c r="AF558" s="10">
        <v>0.46200000000000002</v>
      </c>
      <c r="AG558" s="9">
        <v>647.66999999999996</v>
      </c>
      <c r="AH558" s="9">
        <v>1143.33</v>
      </c>
      <c r="AI558" s="9">
        <v>15.12</v>
      </c>
      <c r="AJ558" s="9">
        <v>8.5649999999999995</v>
      </c>
      <c r="AK558" s="9">
        <v>0.56647000000000003</v>
      </c>
      <c r="AL558" s="10">
        <v>2.5000000000000001E-2</v>
      </c>
      <c r="AM558" s="10">
        <v>0.499</v>
      </c>
      <c r="AN558" s="10">
        <v>4.5999999999999999E-2</v>
      </c>
      <c r="AO558" s="10">
        <v>0.3</v>
      </c>
      <c r="AP558" s="10">
        <v>0.374</v>
      </c>
      <c r="AQ558" s="9">
        <v>11094</v>
      </c>
      <c r="AR558" s="9">
        <v>0.31900000000000001</v>
      </c>
      <c r="AS558" s="10">
        <v>7.3999999999999996E-2</v>
      </c>
      <c r="AT558" s="10">
        <v>0.113</v>
      </c>
      <c r="AU558" s="16">
        <v>0.75815011372251706</v>
      </c>
      <c r="AV558" s="1" t="str">
        <f t="shared" si="8"/>
        <v>yes</v>
      </c>
    </row>
    <row r="559" spans="1:48" ht="14.25" customHeight="1">
      <c r="A559" s="7">
        <v>246</v>
      </c>
      <c r="B559" s="8" t="s">
        <v>638</v>
      </c>
      <c r="C559" s="8" t="s">
        <v>631</v>
      </c>
      <c r="D559" s="9" t="s">
        <v>50</v>
      </c>
      <c r="E559" s="9" t="s">
        <v>59</v>
      </c>
      <c r="F559" s="9" t="s">
        <v>118</v>
      </c>
      <c r="G559" s="9">
        <v>1150</v>
      </c>
      <c r="H559" s="10">
        <v>0.76200000000000001</v>
      </c>
      <c r="I559" s="10">
        <v>0.622</v>
      </c>
      <c r="J559" s="10">
        <v>0.53100000000000003</v>
      </c>
      <c r="K559" s="10">
        <v>0.84</v>
      </c>
      <c r="L559" s="10">
        <v>1.2E-2</v>
      </c>
      <c r="M559" s="10">
        <v>0.20499999999999999</v>
      </c>
      <c r="N559" s="10">
        <v>0.89</v>
      </c>
      <c r="O559" s="9">
        <v>4527.18</v>
      </c>
      <c r="P559" s="9">
        <v>225</v>
      </c>
      <c r="Q559" s="9">
        <v>132</v>
      </c>
      <c r="R559" s="9">
        <v>972</v>
      </c>
      <c r="S559" s="9" t="s">
        <v>55</v>
      </c>
      <c r="T559" s="9" t="s">
        <v>55</v>
      </c>
      <c r="U559" s="9" t="s">
        <v>55</v>
      </c>
      <c r="V559" s="9" t="s">
        <v>55</v>
      </c>
      <c r="W559" s="11">
        <v>89653</v>
      </c>
      <c r="X559" s="11">
        <v>100377</v>
      </c>
      <c r="Y559" s="11">
        <v>78372</v>
      </c>
      <c r="Z559" s="11">
        <v>74754</v>
      </c>
      <c r="AA559" s="11">
        <v>37010</v>
      </c>
      <c r="AB559" s="11">
        <v>37010</v>
      </c>
      <c r="AC559" s="9" t="s">
        <v>55</v>
      </c>
      <c r="AD559" s="10">
        <v>0.75600000000000001</v>
      </c>
      <c r="AE559" s="10">
        <v>0.14000000000000001</v>
      </c>
      <c r="AF559" s="10">
        <v>0.152</v>
      </c>
      <c r="AG559" s="9">
        <v>371</v>
      </c>
      <c r="AH559" s="9">
        <v>517</v>
      </c>
      <c r="AI559" s="9">
        <v>12.2</v>
      </c>
      <c r="AJ559" s="9">
        <v>8.7569999999999997</v>
      </c>
      <c r="AK559" s="9">
        <v>0.71760000000000002</v>
      </c>
      <c r="AL559" s="9" t="s">
        <v>55</v>
      </c>
      <c r="AM559" s="9" t="s">
        <v>55</v>
      </c>
      <c r="AN559" s="10">
        <v>1.2999999999999999E-2</v>
      </c>
      <c r="AO559" s="10">
        <v>0.128</v>
      </c>
      <c r="AP559" s="10">
        <v>0.19400000000000001</v>
      </c>
      <c r="AQ559" s="9">
        <v>4797</v>
      </c>
      <c r="AR559" s="9">
        <v>0.40500000000000003</v>
      </c>
      <c r="AS559" s="10">
        <v>6.5000000000000002E-2</v>
      </c>
      <c r="AT559" s="10">
        <v>5.0000000000000001E-3</v>
      </c>
      <c r="AU559" s="16">
        <v>0.71174377224199281</v>
      </c>
      <c r="AV559" s="1" t="str">
        <f t="shared" si="8"/>
        <v>yes</v>
      </c>
    </row>
    <row r="560" spans="1:48" ht="14.25" customHeight="1">
      <c r="A560" s="7">
        <v>255</v>
      </c>
      <c r="B560" s="8" t="s">
        <v>648</v>
      </c>
      <c r="C560" s="8" t="s">
        <v>631</v>
      </c>
      <c r="D560" s="9" t="s">
        <v>50</v>
      </c>
      <c r="E560" s="9" t="s">
        <v>51</v>
      </c>
      <c r="F560" s="9" t="s">
        <v>171</v>
      </c>
      <c r="G560" s="9">
        <v>980</v>
      </c>
      <c r="H560" s="10">
        <v>0.25700000000000001</v>
      </c>
      <c r="I560" s="10">
        <v>0.19500000000000001</v>
      </c>
      <c r="J560" s="10">
        <v>7.4999999999999997E-2</v>
      </c>
      <c r="K560" s="10">
        <v>0.95599999999999996</v>
      </c>
      <c r="L560" s="10">
        <v>0.45300000000000001</v>
      </c>
      <c r="M560" s="10">
        <v>0.70799999999999996</v>
      </c>
      <c r="N560" s="10">
        <v>0.64</v>
      </c>
      <c r="O560" s="9">
        <v>9168.02</v>
      </c>
      <c r="P560" s="9">
        <v>165</v>
      </c>
      <c r="Q560" s="9" t="s">
        <v>55</v>
      </c>
      <c r="R560" s="9">
        <v>1381</v>
      </c>
      <c r="S560" s="11">
        <v>11094</v>
      </c>
      <c r="T560" s="9" t="s">
        <v>649</v>
      </c>
      <c r="U560" s="9" t="s">
        <v>650</v>
      </c>
      <c r="V560" s="11">
        <v>7053</v>
      </c>
      <c r="W560" s="11">
        <v>72840</v>
      </c>
      <c r="X560" s="11">
        <v>86121</v>
      </c>
      <c r="Y560" s="11">
        <v>70704</v>
      </c>
      <c r="Z560" s="11">
        <v>63045</v>
      </c>
      <c r="AA560" s="11">
        <v>8080</v>
      </c>
      <c r="AB560" s="11">
        <v>19408</v>
      </c>
      <c r="AC560" s="9" t="s">
        <v>169</v>
      </c>
      <c r="AD560" s="10">
        <v>0.16900000000000001</v>
      </c>
      <c r="AE560" s="10">
        <v>0.41</v>
      </c>
      <c r="AF560" s="10">
        <v>0.312</v>
      </c>
      <c r="AG560" s="9">
        <v>279</v>
      </c>
      <c r="AH560" s="9">
        <v>661</v>
      </c>
      <c r="AI560" s="9">
        <v>32.86</v>
      </c>
      <c r="AJ560" s="9">
        <v>13.87</v>
      </c>
      <c r="AK560" s="9">
        <v>0.42209000000000002</v>
      </c>
      <c r="AL560" s="10">
        <v>7.0000000000000001E-3</v>
      </c>
      <c r="AM560" s="10">
        <v>0.501</v>
      </c>
      <c r="AN560" s="10">
        <v>0.02</v>
      </c>
      <c r="AO560" s="10">
        <v>0.152</v>
      </c>
      <c r="AP560" s="10">
        <v>0.19400000000000001</v>
      </c>
      <c r="AQ560" s="9">
        <v>12719</v>
      </c>
      <c r="AR560" s="9">
        <v>0.192</v>
      </c>
      <c r="AS560" s="10">
        <v>4.1000000000000002E-2</v>
      </c>
      <c r="AT560" s="10">
        <v>8.7999999999999995E-2</v>
      </c>
      <c r="AU560" s="16">
        <v>0.83892617449664431</v>
      </c>
      <c r="AV560" s="1" t="str">
        <f t="shared" si="8"/>
        <v>yes</v>
      </c>
    </row>
    <row r="561" spans="1:48" ht="14.25" customHeight="1">
      <c r="A561" s="7">
        <v>262</v>
      </c>
      <c r="B561" s="8" t="s">
        <v>669</v>
      </c>
      <c r="C561" s="8" t="s">
        <v>631</v>
      </c>
      <c r="D561" s="9" t="s">
        <v>50</v>
      </c>
      <c r="E561" s="9" t="s">
        <v>51</v>
      </c>
      <c r="F561" s="9" t="s">
        <v>52</v>
      </c>
      <c r="G561" s="9">
        <v>940</v>
      </c>
      <c r="H561" s="10">
        <v>0.27800000000000002</v>
      </c>
      <c r="I561" s="10">
        <v>0.215</v>
      </c>
      <c r="J561" s="10">
        <v>8.2000000000000003E-2</v>
      </c>
      <c r="K561" s="10">
        <v>0.93200000000000005</v>
      </c>
      <c r="L561" s="10">
        <v>0.4</v>
      </c>
      <c r="M561" s="10">
        <v>0.51300000000000001</v>
      </c>
      <c r="N561" s="10">
        <v>0.62</v>
      </c>
      <c r="O561" s="9">
        <v>4548.47</v>
      </c>
      <c r="P561" s="9">
        <v>148</v>
      </c>
      <c r="Q561" s="9" t="s">
        <v>55</v>
      </c>
      <c r="R561" s="9">
        <v>883</v>
      </c>
      <c r="S561" s="11">
        <v>10305</v>
      </c>
      <c r="T561" s="9" t="s">
        <v>110</v>
      </c>
      <c r="U561" s="9" t="s">
        <v>503</v>
      </c>
      <c r="V561" s="11">
        <v>7240</v>
      </c>
      <c r="W561" s="11">
        <v>73753</v>
      </c>
      <c r="X561" s="11">
        <v>76698</v>
      </c>
      <c r="Y561" s="11">
        <v>66402</v>
      </c>
      <c r="Z561" s="11">
        <v>56439</v>
      </c>
      <c r="AA561" s="11">
        <v>6949</v>
      </c>
      <c r="AB561" s="11">
        <v>18379</v>
      </c>
      <c r="AC561" s="9" t="s">
        <v>405</v>
      </c>
      <c r="AD561" s="10">
        <v>0.22600000000000001</v>
      </c>
      <c r="AE561" s="10">
        <v>0.45</v>
      </c>
      <c r="AF561" s="10">
        <v>0.34799999999999998</v>
      </c>
      <c r="AG561" s="9">
        <v>201</v>
      </c>
      <c r="AH561" s="9">
        <v>202</v>
      </c>
      <c r="AI561" s="9">
        <v>22.63</v>
      </c>
      <c r="AJ561" s="9">
        <v>22.516999999999999</v>
      </c>
      <c r="AK561" s="9">
        <v>0.99504999999999999</v>
      </c>
      <c r="AL561" s="10">
        <v>2E-3</v>
      </c>
      <c r="AM561" s="10">
        <v>0.61399999999999999</v>
      </c>
      <c r="AN561" s="10">
        <v>3.0000000000000001E-3</v>
      </c>
      <c r="AO561" s="10">
        <v>0.13800000000000001</v>
      </c>
      <c r="AP561" s="10">
        <v>0.19400000000000001</v>
      </c>
      <c r="AQ561" s="9">
        <v>6173</v>
      </c>
      <c r="AR561" s="9">
        <v>0.56999999999999995</v>
      </c>
      <c r="AS561" s="10">
        <v>5.6000000000000001E-2</v>
      </c>
      <c r="AT561" s="9">
        <v>5.1999999999999998E-2</v>
      </c>
      <c r="AU561" s="16">
        <v>0.63694267515923564</v>
      </c>
      <c r="AV561" s="1" t="str">
        <f t="shared" si="8"/>
        <v>yes</v>
      </c>
    </row>
    <row r="562" spans="1:48" ht="14.25" customHeight="1">
      <c r="A562" s="7">
        <v>265</v>
      </c>
      <c r="B562" s="8" t="s">
        <v>674</v>
      </c>
      <c r="C562" s="8" t="s">
        <v>631</v>
      </c>
      <c r="D562" s="9" t="s">
        <v>50</v>
      </c>
      <c r="E562" s="9" t="s">
        <v>59</v>
      </c>
      <c r="F562" s="9" t="s">
        <v>203</v>
      </c>
      <c r="G562" s="9">
        <v>1065</v>
      </c>
      <c r="H562" s="10">
        <v>0.65300000000000002</v>
      </c>
      <c r="I562" s="10">
        <v>0.64600000000000002</v>
      </c>
      <c r="J562" s="9">
        <v>0.51400000000000001</v>
      </c>
      <c r="K562" s="10">
        <v>0.69199999999999995</v>
      </c>
      <c r="L562" s="10">
        <v>0.114</v>
      </c>
      <c r="M562" s="10">
        <v>0.56399999999999995</v>
      </c>
      <c r="N562" s="10">
        <v>0.82</v>
      </c>
      <c r="O562" s="9">
        <v>13699.13</v>
      </c>
      <c r="P562" s="9">
        <v>1474</v>
      </c>
      <c r="Q562" s="9">
        <v>19</v>
      </c>
      <c r="R562" s="9">
        <v>2986</v>
      </c>
      <c r="S562" s="9" t="s">
        <v>55</v>
      </c>
      <c r="T562" s="9" t="s">
        <v>55</v>
      </c>
      <c r="U562" s="9" t="s">
        <v>55</v>
      </c>
      <c r="V562" s="9" t="s">
        <v>55</v>
      </c>
      <c r="W562" s="9">
        <v>64199</v>
      </c>
      <c r="X562" s="9">
        <v>77868</v>
      </c>
      <c r="Y562" s="9">
        <v>64170</v>
      </c>
      <c r="Z562" s="9">
        <v>55521</v>
      </c>
      <c r="AA562" s="11">
        <v>24728</v>
      </c>
      <c r="AB562" s="11">
        <v>24728</v>
      </c>
      <c r="AC562" s="9" t="s">
        <v>55</v>
      </c>
      <c r="AD562" s="10">
        <v>0.47099999999999997</v>
      </c>
      <c r="AE562" s="10">
        <v>0.51</v>
      </c>
      <c r="AF562" s="10">
        <v>0.4</v>
      </c>
      <c r="AG562" s="9">
        <v>265</v>
      </c>
      <c r="AH562" s="9">
        <v>493</v>
      </c>
      <c r="AI562" s="9">
        <v>51.69</v>
      </c>
      <c r="AJ562" s="9">
        <v>27.786999999999999</v>
      </c>
      <c r="AK562" s="9">
        <v>0.53752999999999995</v>
      </c>
      <c r="AL562" s="9" t="s">
        <v>55</v>
      </c>
      <c r="AM562" s="9" t="s">
        <v>55</v>
      </c>
      <c r="AN562" s="10">
        <v>6.0000000000000001E-3</v>
      </c>
      <c r="AO562" s="10">
        <v>0.27600000000000002</v>
      </c>
      <c r="AP562" s="10">
        <v>0.19400000000000001</v>
      </c>
      <c r="AQ562" s="9">
        <v>14730</v>
      </c>
      <c r="AR562" s="9" t="s">
        <v>55</v>
      </c>
      <c r="AS562" s="9" t="s">
        <v>675</v>
      </c>
      <c r="AT562" s="9">
        <v>0.183</v>
      </c>
      <c r="AU562" s="16" t="s">
        <v>2055</v>
      </c>
      <c r="AV562" s="1" t="str">
        <f t="shared" si="8"/>
        <v>yes</v>
      </c>
    </row>
    <row r="563" spans="1:48" ht="14.25" customHeight="1">
      <c r="A563" s="7">
        <v>267</v>
      </c>
      <c r="B563" s="8" t="s">
        <v>678</v>
      </c>
      <c r="C563" s="8" t="s">
        <v>631</v>
      </c>
      <c r="D563" s="9" t="s">
        <v>50</v>
      </c>
      <c r="E563" s="9" t="s">
        <v>51</v>
      </c>
      <c r="F563" s="9" t="s">
        <v>97</v>
      </c>
      <c r="G563" s="9">
        <v>960</v>
      </c>
      <c r="H563" s="10">
        <v>0.32100000000000001</v>
      </c>
      <c r="I563" s="10">
        <v>0.23300000000000001</v>
      </c>
      <c r="J563" s="10">
        <v>8.8999999999999996E-2</v>
      </c>
      <c r="K563" s="10">
        <v>0.90500000000000003</v>
      </c>
      <c r="L563" s="10">
        <v>0.42199999999999999</v>
      </c>
      <c r="M563" s="10">
        <v>0.64400000000000002</v>
      </c>
      <c r="N563" s="10">
        <v>0.7</v>
      </c>
      <c r="O563" s="9">
        <v>6820.68</v>
      </c>
      <c r="P563" s="9">
        <v>417</v>
      </c>
      <c r="Q563" s="9" t="s">
        <v>55</v>
      </c>
      <c r="R563" s="9">
        <v>1498</v>
      </c>
      <c r="S563" s="9">
        <v>12020</v>
      </c>
      <c r="T563" s="9" t="s">
        <v>208</v>
      </c>
      <c r="U563" s="9" t="s">
        <v>679</v>
      </c>
      <c r="V563" s="9">
        <v>8927</v>
      </c>
      <c r="W563" s="11">
        <v>80869</v>
      </c>
      <c r="X563" s="11">
        <v>94338</v>
      </c>
      <c r="Y563" s="11">
        <v>76140</v>
      </c>
      <c r="Z563" s="11">
        <v>66852</v>
      </c>
      <c r="AA563" s="11">
        <v>6868</v>
      </c>
      <c r="AB563" s="11">
        <v>15516</v>
      </c>
      <c r="AC563" s="9" t="s">
        <v>377</v>
      </c>
      <c r="AD563" s="10">
        <v>0.26200000000000001</v>
      </c>
      <c r="AE563" s="10">
        <v>0.46</v>
      </c>
      <c r="AF563" s="10">
        <v>0.32500000000000001</v>
      </c>
      <c r="AG563" s="9">
        <v>223</v>
      </c>
      <c r="AH563" s="9">
        <v>470.33</v>
      </c>
      <c r="AI563" s="9">
        <v>30.59</v>
      </c>
      <c r="AJ563" s="9">
        <v>14.502000000000001</v>
      </c>
      <c r="AK563" s="9">
        <v>0.47413</v>
      </c>
      <c r="AL563" s="9">
        <v>4.2000000000000003E-2</v>
      </c>
      <c r="AM563" s="9">
        <v>0.57899999999999996</v>
      </c>
      <c r="AN563" s="10">
        <v>0.09</v>
      </c>
      <c r="AO563" s="10">
        <v>0.32</v>
      </c>
      <c r="AP563" s="10">
        <v>0.19400000000000001</v>
      </c>
      <c r="AQ563" s="9">
        <v>9301</v>
      </c>
      <c r="AR563" s="9">
        <v>0.253</v>
      </c>
      <c r="AS563" s="10" t="s">
        <v>467</v>
      </c>
      <c r="AT563" s="10">
        <v>5.8000000000000003E-2</v>
      </c>
      <c r="AU563" s="16">
        <v>0.79808459696727851</v>
      </c>
      <c r="AV563" s="1" t="str">
        <f t="shared" si="8"/>
        <v>yes</v>
      </c>
    </row>
    <row r="564" spans="1:48" ht="14.25" customHeight="1">
      <c r="A564" s="7">
        <v>257</v>
      </c>
      <c r="B564" s="8" t="s">
        <v>655</v>
      </c>
      <c r="C564" s="8" t="s">
        <v>631</v>
      </c>
      <c r="D564" s="9" t="s">
        <v>50</v>
      </c>
      <c r="E564" s="9" t="s">
        <v>59</v>
      </c>
      <c r="F564" s="9" t="s">
        <v>118</v>
      </c>
      <c r="G564" s="9">
        <v>1015</v>
      </c>
      <c r="H564" s="10">
        <v>0.56799999999999995</v>
      </c>
      <c r="I564" s="10">
        <v>0.54600000000000004</v>
      </c>
      <c r="J564" s="10">
        <v>0.42299999999999999</v>
      </c>
      <c r="K564" s="10">
        <v>0.76300000000000001</v>
      </c>
      <c r="L564" s="10">
        <v>0.17399999999999999</v>
      </c>
      <c r="M564" s="10">
        <v>0.24299999999999999</v>
      </c>
      <c r="N564" s="10">
        <v>0.75</v>
      </c>
      <c r="O564" s="9">
        <v>4546.5</v>
      </c>
      <c r="P564" s="9">
        <v>350</v>
      </c>
      <c r="Q564" s="9">
        <v>78</v>
      </c>
      <c r="R564" s="9">
        <v>886</v>
      </c>
      <c r="S564" s="11" t="s">
        <v>55</v>
      </c>
      <c r="T564" s="9" t="s">
        <v>55</v>
      </c>
      <c r="U564" s="9" t="s">
        <v>55</v>
      </c>
      <c r="V564" s="11" t="s">
        <v>55</v>
      </c>
      <c r="W564" s="11">
        <v>69171</v>
      </c>
      <c r="X564" s="11">
        <v>83934</v>
      </c>
      <c r="Y564" s="11">
        <v>67455</v>
      </c>
      <c r="Z564" s="11">
        <v>59994</v>
      </c>
      <c r="AA564" s="11">
        <v>26290</v>
      </c>
      <c r="AB564" s="11">
        <v>26290</v>
      </c>
      <c r="AC564" s="9" t="s">
        <v>55</v>
      </c>
      <c r="AD564" s="10">
        <v>0.39</v>
      </c>
      <c r="AE564" s="10">
        <v>0.33</v>
      </c>
      <c r="AF564" s="10">
        <v>0.34300000000000003</v>
      </c>
      <c r="AG564" s="9">
        <v>255</v>
      </c>
      <c r="AH564" s="9">
        <v>391.33</v>
      </c>
      <c r="AI564" s="9">
        <v>17.829999999999998</v>
      </c>
      <c r="AJ564" s="9">
        <v>11.618</v>
      </c>
      <c r="AK564" s="9">
        <v>0.65161999999999998</v>
      </c>
      <c r="AL564" s="10" t="s">
        <v>55</v>
      </c>
      <c r="AM564" s="10" t="s">
        <v>55</v>
      </c>
      <c r="AN564" s="10">
        <v>8.2000000000000003E-2</v>
      </c>
      <c r="AO564" s="10">
        <v>0.16500000000000001</v>
      </c>
      <c r="AP564" s="10">
        <v>0.19400000000000001</v>
      </c>
      <c r="AQ564" s="9">
        <v>5504</v>
      </c>
      <c r="AR564" s="9">
        <v>0.41699999999999998</v>
      </c>
      <c r="AS564" s="10">
        <v>2.8000000000000001E-2</v>
      </c>
      <c r="AT564" s="10">
        <v>0.17799999999999999</v>
      </c>
      <c r="AU564" s="16">
        <v>0.70571630204657732</v>
      </c>
      <c r="AV564" s="1" t="str">
        <f t="shared" si="8"/>
        <v>yes</v>
      </c>
    </row>
    <row r="565" spans="1:48" ht="14.25" customHeight="1">
      <c r="A565" s="7">
        <v>258</v>
      </c>
      <c r="B565" s="8" t="s">
        <v>656</v>
      </c>
      <c r="C565" s="8" t="s">
        <v>631</v>
      </c>
      <c r="D565" s="9" t="s">
        <v>50</v>
      </c>
      <c r="E565" s="9" t="s">
        <v>51</v>
      </c>
      <c r="F565" s="9" t="s">
        <v>171</v>
      </c>
      <c r="G565" s="9">
        <v>995</v>
      </c>
      <c r="H565" s="10">
        <v>0.41</v>
      </c>
      <c r="I565" s="10">
        <v>0.36399999999999999</v>
      </c>
      <c r="J565" s="10">
        <v>0.20699999999999999</v>
      </c>
      <c r="K565" s="10">
        <v>0.91500000000000004</v>
      </c>
      <c r="L565" s="10">
        <v>0.29299999999999998</v>
      </c>
      <c r="M565" s="10">
        <v>0.52300000000000002</v>
      </c>
      <c r="N565" s="10">
        <v>0.71</v>
      </c>
      <c r="O565" s="9">
        <v>8493.99</v>
      </c>
      <c r="P565" s="9">
        <v>283</v>
      </c>
      <c r="Q565" s="9">
        <v>16</v>
      </c>
      <c r="R565" s="9">
        <v>1618</v>
      </c>
      <c r="S565" s="11">
        <v>11815</v>
      </c>
      <c r="T565" s="9" t="s">
        <v>657</v>
      </c>
      <c r="U565" s="9" t="s">
        <v>546</v>
      </c>
      <c r="V565" s="11">
        <v>6586</v>
      </c>
      <c r="W565" s="11">
        <v>70880</v>
      </c>
      <c r="X565" s="11">
        <v>86769</v>
      </c>
      <c r="Y565" s="11">
        <v>68742</v>
      </c>
      <c r="Z565" s="11">
        <v>58806</v>
      </c>
      <c r="AA565" s="11">
        <v>7178</v>
      </c>
      <c r="AB565" s="11">
        <v>16959</v>
      </c>
      <c r="AC565" s="9" t="s">
        <v>72</v>
      </c>
      <c r="AD565" s="10">
        <v>0.25900000000000001</v>
      </c>
      <c r="AE565" s="10">
        <v>0.39</v>
      </c>
      <c r="AF565" s="10">
        <v>0.33300000000000002</v>
      </c>
      <c r="AG565" s="9">
        <v>404</v>
      </c>
      <c r="AH565" s="9">
        <v>609.33000000000004</v>
      </c>
      <c r="AI565" s="9">
        <v>21.02</v>
      </c>
      <c r="AJ565" s="9">
        <v>13.94</v>
      </c>
      <c r="AK565" s="9">
        <v>0.66302000000000005</v>
      </c>
      <c r="AL565" s="10">
        <v>4.0000000000000001E-3</v>
      </c>
      <c r="AM565" s="10">
        <v>0.48099999999999998</v>
      </c>
      <c r="AN565" s="10">
        <v>1.9E-2</v>
      </c>
      <c r="AO565" s="10">
        <v>0.109</v>
      </c>
      <c r="AP565" s="10">
        <v>0.19400000000000001</v>
      </c>
      <c r="AQ565" s="9">
        <v>10671</v>
      </c>
      <c r="AR565" s="9">
        <v>0.84499999999999997</v>
      </c>
      <c r="AS565" s="10">
        <v>8.5000000000000006E-2</v>
      </c>
      <c r="AT565" s="10">
        <v>0.151</v>
      </c>
      <c r="AU565" s="16">
        <v>0.5420054200542006</v>
      </c>
      <c r="AV565" s="1" t="str">
        <f t="shared" si="8"/>
        <v>yes</v>
      </c>
    </row>
    <row r="566" spans="1:48" ht="14.25" customHeight="1">
      <c r="A566" s="7">
        <v>270</v>
      </c>
      <c r="B566" s="8" t="s">
        <v>682</v>
      </c>
      <c r="C566" s="8" t="s">
        <v>631</v>
      </c>
      <c r="D566" s="9" t="s">
        <v>50</v>
      </c>
      <c r="E566" s="9" t="s">
        <v>59</v>
      </c>
      <c r="F566" s="9" t="s">
        <v>118</v>
      </c>
      <c r="G566" s="9">
        <v>1115</v>
      </c>
      <c r="H566" s="10">
        <v>0.66800000000000004</v>
      </c>
      <c r="I566" s="10">
        <v>0.65</v>
      </c>
      <c r="J566" s="10">
        <v>0.55300000000000005</v>
      </c>
      <c r="K566" s="10">
        <v>0.69899999999999995</v>
      </c>
      <c r="L566" s="10">
        <v>2.5999999999999999E-2</v>
      </c>
      <c r="M566" s="10">
        <v>0.214</v>
      </c>
      <c r="N566" s="10">
        <v>0.82</v>
      </c>
      <c r="O566" s="9">
        <v>4215.8999999999996</v>
      </c>
      <c r="P566" s="9">
        <v>373</v>
      </c>
      <c r="Q566" s="9">
        <v>147</v>
      </c>
      <c r="R566" s="9">
        <v>841</v>
      </c>
      <c r="S566" s="9" t="s">
        <v>55</v>
      </c>
      <c r="T566" s="9" t="s">
        <v>55</v>
      </c>
      <c r="U566" s="9" t="s">
        <v>55</v>
      </c>
      <c r="V566" s="9" t="s">
        <v>55</v>
      </c>
      <c r="W566" s="9">
        <v>78309</v>
      </c>
      <c r="X566" s="9">
        <v>108693</v>
      </c>
      <c r="Y566" s="9">
        <v>73467</v>
      </c>
      <c r="Z566" s="9">
        <v>59004</v>
      </c>
      <c r="AA566" s="11">
        <v>36160</v>
      </c>
      <c r="AB566" s="11">
        <v>36160</v>
      </c>
      <c r="AC566" s="9" t="s">
        <v>55</v>
      </c>
      <c r="AD566" s="10">
        <v>0.46200000000000002</v>
      </c>
      <c r="AE566" s="10">
        <v>0.31</v>
      </c>
      <c r="AF566" s="10">
        <v>0.25</v>
      </c>
      <c r="AG566" s="9">
        <v>351</v>
      </c>
      <c r="AH566" s="9">
        <v>470.67</v>
      </c>
      <c r="AI566" s="9">
        <v>12.01</v>
      </c>
      <c r="AJ566" s="9">
        <v>8.9570000000000007</v>
      </c>
      <c r="AK566" s="9">
        <v>0.74575000000000002</v>
      </c>
      <c r="AL566" s="9" t="s">
        <v>55</v>
      </c>
      <c r="AM566" s="9" t="s">
        <v>55</v>
      </c>
      <c r="AN566" s="10">
        <v>0.16</v>
      </c>
      <c r="AO566" s="10">
        <v>0.187</v>
      </c>
      <c r="AP566" s="10">
        <v>0.19400000000000001</v>
      </c>
      <c r="AQ566" s="9">
        <v>4524</v>
      </c>
      <c r="AR566" s="9">
        <v>0.42499999999999999</v>
      </c>
      <c r="AS566" s="10">
        <v>6.0000000000000001E-3</v>
      </c>
      <c r="AT566" s="10">
        <v>0.20499999999999999</v>
      </c>
      <c r="AU566" s="16">
        <v>0.70175438596491224</v>
      </c>
      <c r="AV566" s="1" t="str">
        <f t="shared" si="8"/>
        <v>yes</v>
      </c>
    </row>
    <row r="567" spans="1:48" ht="14.25" customHeight="1">
      <c r="A567" s="7">
        <v>290</v>
      </c>
      <c r="B567" s="8" t="s">
        <v>710</v>
      </c>
      <c r="C567" s="8" t="s">
        <v>711</v>
      </c>
      <c r="D567" s="9" t="s">
        <v>50</v>
      </c>
      <c r="E567" s="9" t="s">
        <v>59</v>
      </c>
      <c r="F567" s="9" t="s">
        <v>442</v>
      </c>
      <c r="G567" s="9">
        <v>1000</v>
      </c>
      <c r="H567" s="10">
        <v>0.60699999999999998</v>
      </c>
      <c r="I567" s="10">
        <v>0.57599999999999996</v>
      </c>
      <c r="J567" s="10">
        <v>0.42</v>
      </c>
      <c r="K567" s="10">
        <v>0.63900000000000001</v>
      </c>
      <c r="L567" s="10">
        <v>0.373</v>
      </c>
      <c r="M567" s="10">
        <v>0.63500000000000001</v>
      </c>
      <c r="N567" s="10">
        <v>0.77</v>
      </c>
      <c r="O567" s="9">
        <v>1842.03</v>
      </c>
      <c r="P567" s="9">
        <v>384</v>
      </c>
      <c r="Q567" s="9">
        <v>20</v>
      </c>
      <c r="R567" s="9">
        <v>442</v>
      </c>
      <c r="S567" s="9" t="s">
        <v>55</v>
      </c>
      <c r="T567" s="9" t="s">
        <v>55</v>
      </c>
      <c r="U567" s="9" t="s">
        <v>55</v>
      </c>
      <c r="V567" s="9" t="s">
        <v>55</v>
      </c>
      <c r="W567" s="11">
        <v>53654</v>
      </c>
      <c r="X567" s="11">
        <v>63360</v>
      </c>
      <c r="Y567" s="11">
        <v>53235</v>
      </c>
      <c r="Z567" s="11">
        <v>42930</v>
      </c>
      <c r="AA567" s="11">
        <v>27160</v>
      </c>
      <c r="AB567" s="11">
        <v>27160</v>
      </c>
      <c r="AC567" s="9" t="s">
        <v>55</v>
      </c>
      <c r="AD567" s="10">
        <v>0.54300000000000004</v>
      </c>
      <c r="AE567" s="10">
        <v>0.33</v>
      </c>
      <c r="AF567" s="10">
        <v>0.39100000000000001</v>
      </c>
      <c r="AG567" s="9">
        <v>134.33000000000001</v>
      </c>
      <c r="AH567" s="9">
        <v>156.33000000000001</v>
      </c>
      <c r="AI567" s="9">
        <v>13.71</v>
      </c>
      <c r="AJ567" s="9">
        <v>11.782999999999999</v>
      </c>
      <c r="AK567" s="9">
        <v>0.85928000000000004</v>
      </c>
      <c r="AL567" s="9" t="s">
        <v>55</v>
      </c>
      <c r="AM567" s="9" t="s">
        <v>55</v>
      </c>
      <c r="AN567" s="10">
        <v>0.01</v>
      </c>
      <c r="AO567" s="10">
        <v>0.191</v>
      </c>
      <c r="AP567" s="10">
        <v>0.22900000000000001</v>
      </c>
      <c r="AQ567" s="9">
        <v>2689</v>
      </c>
      <c r="AR567" s="9">
        <v>1.583</v>
      </c>
      <c r="AS567" s="10">
        <v>3.7999999999999999E-2</v>
      </c>
      <c r="AT567" s="10">
        <v>6.4000000000000001E-2</v>
      </c>
      <c r="AU567" s="16">
        <v>0.38714672861014332</v>
      </c>
      <c r="AV567" s="1" t="str">
        <f t="shared" si="8"/>
        <v>no</v>
      </c>
    </row>
    <row r="568" spans="1:48" ht="14.25" customHeight="1">
      <c r="A568" s="7">
        <v>292</v>
      </c>
      <c r="B568" s="8" t="s">
        <v>714</v>
      </c>
      <c r="C568" s="8" t="s">
        <v>711</v>
      </c>
      <c r="D568" s="9" t="s">
        <v>50</v>
      </c>
      <c r="E568" s="9" t="s">
        <v>51</v>
      </c>
      <c r="F568" s="9" t="s">
        <v>52</v>
      </c>
      <c r="G568" s="9">
        <v>1030</v>
      </c>
      <c r="H568" s="10">
        <v>0.41699999999999998</v>
      </c>
      <c r="I568" s="10">
        <v>0.35899999999999999</v>
      </c>
      <c r="J568" s="10">
        <v>0.218</v>
      </c>
      <c r="K568" s="10">
        <v>0.63400000000000001</v>
      </c>
      <c r="L568" s="10">
        <v>7.3999999999999996E-2</v>
      </c>
      <c r="M568" s="10">
        <v>0.39</v>
      </c>
      <c r="N568" s="10">
        <v>0.72</v>
      </c>
      <c r="O568" s="9">
        <v>4817.84</v>
      </c>
      <c r="P568" s="9">
        <v>619</v>
      </c>
      <c r="Q568" s="9">
        <v>3</v>
      </c>
      <c r="R568" s="9">
        <v>746</v>
      </c>
      <c r="S568" s="11">
        <v>13772</v>
      </c>
      <c r="T568" s="9" t="s">
        <v>220</v>
      </c>
      <c r="U568" s="9" t="s">
        <v>54</v>
      </c>
      <c r="V568" s="11">
        <v>7596</v>
      </c>
      <c r="W568" s="11">
        <v>62627</v>
      </c>
      <c r="X568" s="11">
        <v>68472</v>
      </c>
      <c r="Y568" s="11">
        <v>56169</v>
      </c>
      <c r="Z568" s="11">
        <v>58986</v>
      </c>
      <c r="AA568" s="11">
        <v>5936</v>
      </c>
      <c r="AB568" s="11">
        <v>18524</v>
      </c>
      <c r="AC568" s="9" t="s">
        <v>715</v>
      </c>
      <c r="AD568" s="10">
        <v>0.307</v>
      </c>
      <c r="AE568" s="10">
        <v>0.45</v>
      </c>
      <c r="AF568" s="10">
        <v>0.39200000000000002</v>
      </c>
      <c r="AG568" s="9">
        <v>261.67</v>
      </c>
      <c r="AH568" s="9">
        <v>349</v>
      </c>
      <c r="AI568" s="9">
        <v>18.41</v>
      </c>
      <c r="AJ568" s="9">
        <v>13.805</v>
      </c>
      <c r="AK568" s="9">
        <v>0.74975999999999998</v>
      </c>
      <c r="AL568" s="10">
        <v>4.0000000000000001E-3</v>
      </c>
      <c r="AM568" s="10">
        <v>0.48499999999999999</v>
      </c>
      <c r="AN568" s="10">
        <v>9.2999999999999999E-2</v>
      </c>
      <c r="AO568" s="10">
        <v>0.16</v>
      </c>
      <c r="AP568" s="10">
        <v>0.22900000000000001</v>
      </c>
      <c r="AQ568" s="9">
        <v>6094</v>
      </c>
      <c r="AR568" s="9">
        <v>0.24399999999999999</v>
      </c>
      <c r="AS568" s="10">
        <v>6.9000000000000006E-2</v>
      </c>
      <c r="AT568" s="10">
        <v>0.11</v>
      </c>
      <c r="AU568" s="16">
        <v>0.8038585209003215</v>
      </c>
      <c r="AV568" s="1" t="str">
        <f t="shared" si="8"/>
        <v>yes</v>
      </c>
    </row>
    <row r="569" spans="1:48" ht="14.25" customHeight="1">
      <c r="A569" s="7">
        <v>293</v>
      </c>
      <c r="B569" s="8" t="s">
        <v>716</v>
      </c>
      <c r="C569" s="8" t="s">
        <v>711</v>
      </c>
      <c r="D569" s="9" t="s">
        <v>50</v>
      </c>
      <c r="E569" s="9" t="s">
        <v>51</v>
      </c>
      <c r="F569" s="9" t="s">
        <v>171</v>
      </c>
      <c r="G569" s="9" t="s">
        <v>55</v>
      </c>
      <c r="H569" s="10">
        <v>0.42499999999999999</v>
      </c>
      <c r="I569" s="10">
        <v>0.34899999999999998</v>
      </c>
      <c r="J569" s="10">
        <v>0.185</v>
      </c>
      <c r="K569" s="10">
        <v>0.83299999999999996</v>
      </c>
      <c r="L569" s="10">
        <v>0.51800000000000002</v>
      </c>
      <c r="M569" s="10">
        <v>0.73099999999999998</v>
      </c>
      <c r="N569" s="10">
        <v>0.7</v>
      </c>
      <c r="O569" s="9">
        <v>9412.27</v>
      </c>
      <c r="P569" s="9">
        <v>597</v>
      </c>
      <c r="Q569" s="9" t="s">
        <v>55</v>
      </c>
      <c r="R569" s="9">
        <v>2506</v>
      </c>
      <c r="S569" s="9">
        <v>8790</v>
      </c>
      <c r="T569" s="9" t="s">
        <v>717</v>
      </c>
      <c r="U569" s="9" t="s">
        <v>316</v>
      </c>
      <c r="V569" s="9">
        <v>5086</v>
      </c>
      <c r="W569" s="11">
        <v>69992</v>
      </c>
      <c r="X569" s="11">
        <v>80766</v>
      </c>
      <c r="Y569" s="11">
        <v>64818</v>
      </c>
      <c r="Z569" s="11">
        <v>59103</v>
      </c>
      <c r="AA569" s="11">
        <v>4654</v>
      </c>
      <c r="AB569" s="11">
        <v>13657</v>
      </c>
      <c r="AC569" s="9" t="s">
        <v>718</v>
      </c>
      <c r="AD569" s="10">
        <v>0.254</v>
      </c>
      <c r="AE569" s="10">
        <v>0.41</v>
      </c>
      <c r="AF569" s="10">
        <v>0.28499999999999998</v>
      </c>
      <c r="AG569" s="9">
        <v>337.67</v>
      </c>
      <c r="AH569" s="9">
        <v>475.33</v>
      </c>
      <c r="AI569" s="9">
        <v>27.87</v>
      </c>
      <c r="AJ569" s="9">
        <v>19.800999999999998</v>
      </c>
      <c r="AK569" s="9">
        <v>0.71038000000000001</v>
      </c>
      <c r="AL569" s="9">
        <v>1E-3</v>
      </c>
      <c r="AM569" s="9">
        <v>0.44900000000000001</v>
      </c>
      <c r="AN569" s="10">
        <v>0.24399999999999999</v>
      </c>
      <c r="AO569" s="10">
        <v>0.14000000000000001</v>
      </c>
      <c r="AP569" s="10">
        <v>0.22900000000000001</v>
      </c>
      <c r="AQ569" s="9">
        <v>14210</v>
      </c>
      <c r="AR569" s="9">
        <v>0.61</v>
      </c>
      <c r="AS569" s="10">
        <v>8.8999999999999996E-2</v>
      </c>
      <c r="AT569" s="10">
        <v>0.17100000000000001</v>
      </c>
      <c r="AU569" s="16">
        <v>0.62111801242236031</v>
      </c>
      <c r="AV569" s="1" t="str">
        <f t="shared" si="8"/>
        <v>yes</v>
      </c>
    </row>
    <row r="570" spans="1:48" ht="14.25" customHeight="1">
      <c r="A570" s="7">
        <v>294</v>
      </c>
      <c r="B570" s="8" t="s">
        <v>719</v>
      </c>
      <c r="C570" s="8" t="s">
        <v>711</v>
      </c>
      <c r="D570" s="9" t="s">
        <v>50</v>
      </c>
      <c r="E570" s="9" t="s">
        <v>59</v>
      </c>
      <c r="F570" s="9" t="s">
        <v>290</v>
      </c>
      <c r="G570" s="9">
        <v>1110</v>
      </c>
      <c r="H570" s="10">
        <v>0.41</v>
      </c>
      <c r="I570" s="10">
        <v>0.35</v>
      </c>
      <c r="J570" s="10">
        <v>0.28599999999999998</v>
      </c>
      <c r="K570" s="10">
        <v>0.72099999999999997</v>
      </c>
      <c r="L570" s="10">
        <v>0.26300000000000001</v>
      </c>
      <c r="M570" s="10">
        <v>0.57199999999999995</v>
      </c>
      <c r="N570" s="10">
        <v>0.74</v>
      </c>
      <c r="O570" s="9">
        <v>1484.7</v>
      </c>
      <c r="P570" s="9">
        <v>196</v>
      </c>
      <c r="Q570" s="9" t="s">
        <v>55</v>
      </c>
      <c r="R570" s="9">
        <v>411</v>
      </c>
      <c r="S570" s="9" t="s">
        <v>55</v>
      </c>
      <c r="T570" s="9" t="s">
        <v>55</v>
      </c>
      <c r="U570" s="9" t="s">
        <v>55</v>
      </c>
      <c r="V570" s="9" t="s">
        <v>55</v>
      </c>
      <c r="W570" s="11">
        <v>60781</v>
      </c>
      <c r="X570" s="11">
        <v>65421</v>
      </c>
      <c r="Y570" s="11">
        <v>60660</v>
      </c>
      <c r="Z570" s="11">
        <v>54306</v>
      </c>
      <c r="AA570" s="11">
        <v>25965</v>
      </c>
      <c r="AB570" s="11">
        <v>25965</v>
      </c>
      <c r="AC570" s="9" t="s">
        <v>55</v>
      </c>
      <c r="AD570" s="10">
        <v>0.22900000000000001</v>
      </c>
      <c r="AE570" s="10">
        <v>0.37</v>
      </c>
      <c r="AF570" s="10">
        <v>0.40899999999999997</v>
      </c>
      <c r="AG570" s="9">
        <v>68</v>
      </c>
      <c r="AH570" s="9">
        <v>151.33000000000001</v>
      </c>
      <c r="AI570" s="9">
        <v>21.83</v>
      </c>
      <c r="AJ570" s="9">
        <v>9.8109999999999999</v>
      </c>
      <c r="AK570" s="9">
        <v>0.44934000000000002</v>
      </c>
      <c r="AL570" s="9" t="s">
        <v>55</v>
      </c>
      <c r="AM570" s="9" t="s">
        <v>55</v>
      </c>
      <c r="AN570" s="10">
        <v>0</v>
      </c>
      <c r="AO570" s="10">
        <v>0.25600000000000001</v>
      </c>
      <c r="AP570" s="10">
        <v>0.22900000000000001</v>
      </c>
      <c r="AQ570" s="9">
        <v>1929</v>
      </c>
      <c r="AR570" s="9">
        <v>0.03</v>
      </c>
      <c r="AS570" s="10" t="s">
        <v>323</v>
      </c>
      <c r="AT570" s="10">
        <v>0.182</v>
      </c>
      <c r="AU570" s="16">
        <v>0.970873786407767</v>
      </c>
      <c r="AV570" s="1" t="str">
        <f t="shared" si="8"/>
        <v>no</v>
      </c>
    </row>
    <row r="571" spans="1:48" ht="14.25" customHeight="1">
      <c r="A571" s="7">
        <v>1108</v>
      </c>
      <c r="B571" s="8" t="s">
        <v>1931</v>
      </c>
      <c r="C571" s="8" t="s">
        <v>711</v>
      </c>
      <c r="D571" s="9" t="s">
        <v>50</v>
      </c>
      <c r="E571" s="9" t="s">
        <v>151</v>
      </c>
      <c r="F571" s="9" t="s">
        <v>338</v>
      </c>
      <c r="G571" s="9" t="s">
        <v>55</v>
      </c>
      <c r="H571" s="10">
        <v>0.41</v>
      </c>
      <c r="I571" s="10">
        <v>0.28199999999999997</v>
      </c>
      <c r="J571" s="9">
        <v>0.23400000000000001</v>
      </c>
      <c r="K571" s="10">
        <v>0.84499999999999997</v>
      </c>
      <c r="L571" s="9">
        <v>0.35199999999999998</v>
      </c>
      <c r="M571" s="9" t="s">
        <v>55</v>
      </c>
      <c r="N571" s="10">
        <v>0.38</v>
      </c>
      <c r="O571" s="9">
        <v>9364.86</v>
      </c>
      <c r="P571" s="9">
        <v>580</v>
      </c>
      <c r="Q571" s="9" t="s">
        <v>55</v>
      </c>
      <c r="R571" s="9">
        <v>1061</v>
      </c>
      <c r="S571" s="9" t="s">
        <v>55</v>
      </c>
      <c r="T571" s="9" t="s">
        <v>55</v>
      </c>
      <c r="U571" s="9" t="s">
        <v>55</v>
      </c>
      <c r="V571" s="9" t="s">
        <v>55</v>
      </c>
      <c r="W571" s="11" t="s">
        <v>55</v>
      </c>
      <c r="X571" s="11" t="s">
        <v>55</v>
      </c>
      <c r="Y571" s="11" t="s">
        <v>55</v>
      </c>
      <c r="Z571" s="11" t="s">
        <v>55</v>
      </c>
      <c r="AA571" s="11">
        <v>6500</v>
      </c>
      <c r="AB571" s="11">
        <v>6500</v>
      </c>
      <c r="AC571" s="9" t="s">
        <v>55</v>
      </c>
      <c r="AD571" s="10">
        <v>0.38600000000000001</v>
      </c>
      <c r="AE571" s="10">
        <v>0.79</v>
      </c>
      <c r="AF571" s="9">
        <v>0.50900000000000001</v>
      </c>
      <c r="AG571" s="9">
        <v>44</v>
      </c>
      <c r="AH571" s="9">
        <v>279</v>
      </c>
      <c r="AI571" s="9">
        <v>212.84</v>
      </c>
      <c r="AJ571" s="9">
        <v>33.566000000000003</v>
      </c>
      <c r="AK571" s="9">
        <v>0.15770999999999999</v>
      </c>
      <c r="AL571" s="9" t="s">
        <v>55</v>
      </c>
      <c r="AM571" s="9" t="s">
        <v>55</v>
      </c>
      <c r="AN571" s="10">
        <v>0</v>
      </c>
      <c r="AO571" s="10">
        <v>0.39400000000000002</v>
      </c>
      <c r="AP571" s="10">
        <v>0.22900000000000001</v>
      </c>
      <c r="AQ571" s="9">
        <v>11721</v>
      </c>
      <c r="AR571" s="9" t="s">
        <v>55</v>
      </c>
      <c r="AS571" s="9" t="s">
        <v>1932</v>
      </c>
      <c r="AT571" s="9">
        <v>2.3E-2</v>
      </c>
      <c r="AU571" s="16" t="s">
        <v>2055</v>
      </c>
      <c r="AV571" s="1" t="str">
        <f t="shared" si="8"/>
        <v>yes</v>
      </c>
    </row>
    <row r="572" spans="1:48" ht="14.25" customHeight="1">
      <c r="A572" s="7">
        <v>297</v>
      </c>
      <c r="B572" s="8" t="s">
        <v>722</v>
      </c>
      <c r="C572" s="8" t="s">
        <v>711</v>
      </c>
      <c r="D572" s="9" t="s">
        <v>50</v>
      </c>
      <c r="E572" s="9" t="s">
        <v>51</v>
      </c>
      <c r="F572" s="9" t="s">
        <v>97</v>
      </c>
      <c r="G572" s="9" t="s">
        <v>55</v>
      </c>
      <c r="H572" s="10">
        <v>0.46400000000000002</v>
      </c>
      <c r="I572" s="10">
        <v>0.39600000000000002</v>
      </c>
      <c r="J572" s="10">
        <v>0.23200000000000001</v>
      </c>
      <c r="K572" s="10">
        <v>0.84099999999999997</v>
      </c>
      <c r="L572" s="10">
        <v>0.105</v>
      </c>
      <c r="M572" s="10">
        <v>0.372</v>
      </c>
      <c r="N572" s="10">
        <v>0.74</v>
      </c>
      <c r="O572" s="9">
        <v>6364.95</v>
      </c>
      <c r="P572" s="9">
        <v>483</v>
      </c>
      <c r="Q572" s="9" t="s">
        <v>55</v>
      </c>
      <c r="R572" s="9">
        <v>1187</v>
      </c>
      <c r="S572" s="9">
        <v>11185</v>
      </c>
      <c r="T572" s="9" t="s">
        <v>723</v>
      </c>
      <c r="U572" s="9" t="s">
        <v>173</v>
      </c>
      <c r="V572" s="9">
        <v>7298</v>
      </c>
      <c r="W572" s="11">
        <v>70806</v>
      </c>
      <c r="X572" s="11">
        <v>79371</v>
      </c>
      <c r="Y572" s="11">
        <v>63324</v>
      </c>
      <c r="Z572" s="11">
        <v>58950</v>
      </c>
      <c r="AA572" s="11">
        <v>6508</v>
      </c>
      <c r="AB572" s="11">
        <v>16978</v>
      </c>
      <c r="AC572" s="9" t="s">
        <v>715</v>
      </c>
      <c r="AD572" s="10">
        <v>0.48099999999999998</v>
      </c>
      <c r="AE572" s="10">
        <v>0.39</v>
      </c>
      <c r="AF572" s="10">
        <v>0.378</v>
      </c>
      <c r="AG572" s="9">
        <v>347</v>
      </c>
      <c r="AH572" s="9">
        <v>432.33</v>
      </c>
      <c r="AI572" s="9">
        <v>18.34</v>
      </c>
      <c r="AJ572" s="9">
        <v>14.722</v>
      </c>
      <c r="AK572" s="9">
        <v>0.80262</v>
      </c>
      <c r="AL572" s="9">
        <v>2.5999999999999999E-2</v>
      </c>
      <c r="AM572" s="9">
        <v>0.499</v>
      </c>
      <c r="AN572" s="10">
        <v>7.4999999999999997E-2</v>
      </c>
      <c r="AO572" s="10">
        <v>0.16</v>
      </c>
      <c r="AP572" s="10">
        <v>0.22900000000000001</v>
      </c>
      <c r="AQ572" s="9">
        <v>7244</v>
      </c>
      <c r="AR572" s="9">
        <v>0.30599999999999999</v>
      </c>
      <c r="AS572" s="10">
        <v>6.9000000000000006E-2</v>
      </c>
      <c r="AT572" s="10" t="s">
        <v>349</v>
      </c>
      <c r="AU572" s="16">
        <v>0.76569678407350694</v>
      </c>
      <c r="AV572" s="1" t="str">
        <f t="shared" si="8"/>
        <v>yes</v>
      </c>
    </row>
    <row r="573" spans="1:48" ht="14.25" customHeight="1">
      <c r="A573" s="7">
        <v>304</v>
      </c>
      <c r="B573" s="8" t="s">
        <v>734</v>
      </c>
      <c r="C573" s="8" t="s">
        <v>732</v>
      </c>
      <c r="D573" s="9" t="s">
        <v>50</v>
      </c>
      <c r="E573" s="9" t="s">
        <v>59</v>
      </c>
      <c r="F573" s="9" t="s">
        <v>205</v>
      </c>
      <c r="G573" s="9">
        <v>1097.5</v>
      </c>
      <c r="H573" s="10">
        <v>0.66900000000000004</v>
      </c>
      <c r="I573" s="10">
        <v>0.65600000000000003</v>
      </c>
      <c r="J573" s="10">
        <v>0.503</v>
      </c>
      <c r="K573" s="10">
        <v>0.68899999999999995</v>
      </c>
      <c r="L573" s="10">
        <v>7.1999999999999995E-2</v>
      </c>
      <c r="M573" s="10">
        <v>0.122</v>
      </c>
      <c r="N573" s="10">
        <v>0.81</v>
      </c>
      <c r="O573" s="9">
        <v>3171.05</v>
      </c>
      <c r="P573" s="9">
        <v>236</v>
      </c>
      <c r="Q573" s="9">
        <v>67</v>
      </c>
      <c r="R573" s="9">
        <v>578</v>
      </c>
      <c r="S573" s="9" t="s">
        <v>55</v>
      </c>
      <c r="T573" s="9" t="s">
        <v>55</v>
      </c>
      <c r="U573" s="9" t="s">
        <v>55</v>
      </c>
      <c r="V573" s="9" t="s">
        <v>55</v>
      </c>
      <c r="W573" s="11">
        <v>77781</v>
      </c>
      <c r="X573" s="11">
        <v>97479</v>
      </c>
      <c r="Y573" s="11">
        <v>69030</v>
      </c>
      <c r="Z573" s="11">
        <v>58725</v>
      </c>
      <c r="AA573" s="11">
        <v>37650</v>
      </c>
      <c r="AB573" s="11">
        <v>37650</v>
      </c>
      <c r="AC573" s="9" t="s">
        <v>55</v>
      </c>
      <c r="AD573" s="10">
        <v>0.63500000000000001</v>
      </c>
      <c r="AE573" s="10">
        <v>0.33</v>
      </c>
      <c r="AF573" s="10">
        <v>0.248</v>
      </c>
      <c r="AG573" s="9">
        <v>246.67</v>
      </c>
      <c r="AH573" s="9">
        <v>194</v>
      </c>
      <c r="AI573" s="9">
        <v>12.86</v>
      </c>
      <c r="AJ573" s="9">
        <v>16.346</v>
      </c>
      <c r="AK573" s="9">
        <v>1.2714799999999999</v>
      </c>
      <c r="AL573" s="9" t="s">
        <v>55</v>
      </c>
      <c r="AM573" s="9" t="s">
        <v>55</v>
      </c>
      <c r="AN573" s="10">
        <v>0.01</v>
      </c>
      <c r="AO573" s="10">
        <v>0.13600000000000001</v>
      </c>
      <c r="AP573" s="10">
        <v>0.14299999999999999</v>
      </c>
      <c r="AQ573" s="9">
        <v>3846</v>
      </c>
      <c r="AR573" s="9">
        <v>1.056</v>
      </c>
      <c r="AS573" s="9">
        <v>8.0000000000000002E-3</v>
      </c>
      <c r="AT573" s="9">
        <v>3.5000000000000003E-2</v>
      </c>
      <c r="AU573" s="16">
        <v>0.48638132295719838</v>
      </c>
      <c r="AV573" s="1" t="str">
        <f t="shared" si="8"/>
        <v>no</v>
      </c>
    </row>
    <row r="574" spans="1:48" ht="14.25" customHeight="1">
      <c r="A574" s="7">
        <v>306</v>
      </c>
      <c r="B574" s="8" t="s">
        <v>737</v>
      </c>
      <c r="C574" s="8" t="s">
        <v>732</v>
      </c>
      <c r="D574" s="9" t="s">
        <v>50</v>
      </c>
      <c r="E574" s="9" t="s">
        <v>59</v>
      </c>
      <c r="F574" s="9" t="s">
        <v>273</v>
      </c>
      <c r="G574" s="9">
        <v>940</v>
      </c>
      <c r="H574" s="10">
        <v>0.36899999999999999</v>
      </c>
      <c r="I574" s="10">
        <v>0.34599999999999997</v>
      </c>
      <c r="J574" s="10">
        <v>0.26200000000000001</v>
      </c>
      <c r="K574" s="10">
        <v>0.86199999999999999</v>
      </c>
      <c r="L574" s="10">
        <v>0.30299999999999999</v>
      </c>
      <c r="M574" s="10">
        <v>0.61799999999999999</v>
      </c>
      <c r="N574" s="10">
        <v>0.59</v>
      </c>
      <c r="O574" s="9">
        <v>2514.9899999999998</v>
      </c>
      <c r="P574" s="9">
        <v>213</v>
      </c>
      <c r="Q574" s="9" t="s">
        <v>55</v>
      </c>
      <c r="R574" s="9">
        <v>335</v>
      </c>
      <c r="S574" s="9" t="s">
        <v>55</v>
      </c>
      <c r="T574" s="9" t="s">
        <v>55</v>
      </c>
      <c r="U574" s="9" t="s">
        <v>55</v>
      </c>
      <c r="V574" s="9" t="s">
        <v>55</v>
      </c>
      <c r="W574" s="11">
        <v>52422</v>
      </c>
      <c r="X574" s="11">
        <v>56367</v>
      </c>
      <c r="Y574" s="11">
        <v>48159</v>
      </c>
      <c r="Z574" s="11">
        <v>42759</v>
      </c>
      <c r="AA574" s="11">
        <v>23828</v>
      </c>
      <c r="AB574" s="11">
        <v>23828</v>
      </c>
      <c r="AC574" s="9" t="s">
        <v>55</v>
      </c>
      <c r="AD574" s="10">
        <v>0.19700000000000001</v>
      </c>
      <c r="AE574" s="10">
        <v>0.56999999999999995</v>
      </c>
      <c r="AF574" s="10">
        <v>0.42599999999999999</v>
      </c>
      <c r="AG574" s="9">
        <v>144.66999999999999</v>
      </c>
      <c r="AH574" s="9">
        <v>211.33</v>
      </c>
      <c r="AI574" s="9">
        <v>17.38</v>
      </c>
      <c r="AJ574" s="9">
        <v>11.901</v>
      </c>
      <c r="AK574" s="9">
        <v>0.68454000000000004</v>
      </c>
      <c r="AL574" s="9" t="s">
        <v>55</v>
      </c>
      <c r="AM574" s="9" t="s">
        <v>55</v>
      </c>
      <c r="AN574" s="10">
        <v>7.5999999999999998E-2</v>
      </c>
      <c r="AO574" s="10">
        <v>0.14699999999999999</v>
      </c>
      <c r="AP574" s="10">
        <v>0.14299999999999999</v>
      </c>
      <c r="AQ574" s="9">
        <v>3128</v>
      </c>
      <c r="AR574" s="9">
        <v>0.29199999999999998</v>
      </c>
      <c r="AS574" s="10" t="s">
        <v>496</v>
      </c>
      <c r="AT574" s="10">
        <v>0.17199999999999999</v>
      </c>
      <c r="AU574" s="16">
        <v>0.77399380804953566</v>
      </c>
      <c r="AV574" s="1" t="str">
        <f t="shared" si="8"/>
        <v>no</v>
      </c>
    </row>
    <row r="575" spans="1:48" ht="14.25" customHeight="1">
      <c r="A575" s="7">
        <v>309</v>
      </c>
      <c r="B575" s="8" t="s">
        <v>740</v>
      </c>
      <c r="C575" s="8" t="s">
        <v>732</v>
      </c>
      <c r="D575" s="9" t="s">
        <v>50</v>
      </c>
      <c r="E575" s="9" t="s">
        <v>51</v>
      </c>
      <c r="F575" s="9" t="s">
        <v>128</v>
      </c>
      <c r="G575" s="9">
        <v>980</v>
      </c>
      <c r="H575" s="10">
        <v>0.45300000000000001</v>
      </c>
      <c r="I575" s="10">
        <v>0.40600000000000003</v>
      </c>
      <c r="J575" s="10">
        <v>0.23599999999999999</v>
      </c>
      <c r="K575" s="10">
        <v>0.85099999999999998</v>
      </c>
      <c r="L575" s="10">
        <v>0.20899999999999999</v>
      </c>
      <c r="M575" s="10">
        <v>0.39800000000000002</v>
      </c>
      <c r="N575" s="10">
        <v>0.74</v>
      </c>
      <c r="O575" s="9">
        <v>13971.87</v>
      </c>
      <c r="P575" s="9">
        <v>747</v>
      </c>
      <c r="Q575" s="9">
        <v>16</v>
      </c>
      <c r="R575" s="9">
        <v>2594</v>
      </c>
      <c r="S575" s="9">
        <v>11381</v>
      </c>
      <c r="T575" s="9" t="s">
        <v>741</v>
      </c>
      <c r="U575" s="9" t="s">
        <v>110</v>
      </c>
      <c r="V575" s="9">
        <v>8061</v>
      </c>
      <c r="W575" s="11">
        <v>69341</v>
      </c>
      <c r="X575" s="11">
        <v>79245</v>
      </c>
      <c r="Y575" s="11">
        <v>64674</v>
      </c>
      <c r="Z575" s="11">
        <v>59481</v>
      </c>
      <c r="AA575" s="11">
        <v>8150</v>
      </c>
      <c r="AB575" s="11">
        <v>17640</v>
      </c>
      <c r="AC575" s="9" t="s">
        <v>679</v>
      </c>
      <c r="AD575" s="10">
        <v>0.32400000000000001</v>
      </c>
      <c r="AE575" s="10">
        <v>0.51</v>
      </c>
      <c r="AF575" s="10">
        <v>0.434</v>
      </c>
      <c r="AG575" s="9">
        <v>874</v>
      </c>
      <c r="AH575" s="9">
        <v>1519.67</v>
      </c>
      <c r="AI575" s="9">
        <v>15.99</v>
      </c>
      <c r="AJ575" s="9">
        <v>9.1940000000000008</v>
      </c>
      <c r="AK575" s="9">
        <v>0.57513000000000003</v>
      </c>
      <c r="AL575" s="9">
        <v>3.0000000000000001E-3</v>
      </c>
      <c r="AM575" s="9">
        <v>0.41899999999999998</v>
      </c>
      <c r="AN575" s="10">
        <v>1.7000000000000001E-2</v>
      </c>
      <c r="AO575" s="10">
        <v>0.11600000000000001</v>
      </c>
      <c r="AP575" s="10">
        <v>0.14299999999999999</v>
      </c>
      <c r="AQ575" s="9">
        <v>16844</v>
      </c>
      <c r="AR575" s="9">
        <v>0.53800000000000003</v>
      </c>
      <c r="AS575" s="10">
        <v>2.8000000000000001E-2</v>
      </c>
      <c r="AT575" s="10">
        <v>0.129</v>
      </c>
      <c r="AU575" s="16">
        <v>0.65019505851755532</v>
      </c>
      <c r="AV575" s="1" t="str">
        <f t="shared" si="8"/>
        <v>yes</v>
      </c>
    </row>
    <row r="576" spans="1:48" ht="14.25" customHeight="1">
      <c r="A576" s="7">
        <v>311</v>
      </c>
      <c r="B576" s="8" t="s">
        <v>744</v>
      </c>
      <c r="C576" s="8" t="s">
        <v>732</v>
      </c>
      <c r="D576" s="9" t="s">
        <v>50</v>
      </c>
      <c r="E576" s="9" t="s">
        <v>59</v>
      </c>
      <c r="F576" s="9" t="s">
        <v>442</v>
      </c>
      <c r="G576" s="9" t="s">
        <v>55</v>
      </c>
      <c r="H576" s="10">
        <v>0.27700000000000002</v>
      </c>
      <c r="I576" s="10">
        <v>0.25</v>
      </c>
      <c r="J576" s="10">
        <v>0.153</v>
      </c>
      <c r="K576" s="10">
        <v>0.82899999999999996</v>
      </c>
      <c r="L576" s="10">
        <v>5.8000000000000003E-2</v>
      </c>
      <c r="M576" s="10">
        <v>0.44400000000000001</v>
      </c>
      <c r="N576" s="10">
        <v>0.61</v>
      </c>
      <c r="O576" s="9">
        <v>2556.7399999999998</v>
      </c>
      <c r="P576" s="9">
        <v>195</v>
      </c>
      <c r="Q576" s="9">
        <v>0</v>
      </c>
      <c r="R576" s="9">
        <v>465</v>
      </c>
      <c r="S576" s="9" t="s">
        <v>55</v>
      </c>
      <c r="T576" s="9" t="s">
        <v>55</v>
      </c>
      <c r="U576" s="9" t="s">
        <v>55</v>
      </c>
      <c r="V576" s="9" t="s">
        <v>55</v>
      </c>
      <c r="W576" s="11">
        <v>60594</v>
      </c>
      <c r="X576" s="9">
        <v>67851</v>
      </c>
      <c r="Y576" s="11">
        <v>56862</v>
      </c>
      <c r="Z576" s="11">
        <v>46926</v>
      </c>
      <c r="AA576" s="11">
        <v>23162</v>
      </c>
      <c r="AB576" s="11">
        <v>23162</v>
      </c>
      <c r="AC576" s="9" t="s">
        <v>55</v>
      </c>
      <c r="AD576" s="10">
        <v>0.16300000000000001</v>
      </c>
      <c r="AE576" s="10">
        <v>0.64</v>
      </c>
      <c r="AF576" s="10">
        <v>0.60399999999999998</v>
      </c>
      <c r="AG576" s="9">
        <v>145.66999999999999</v>
      </c>
      <c r="AH576" s="9">
        <v>253.67</v>
      </c>
      <c r="AI576" s="9">
        <v>17.55</v>
      </c>
      <c r="AJ576" s="9">
        <v>10.079000000000001</v>
      </c>
      <c r="AK576" s="9">
        <v>0.57423999999999997</v>
      </c>
      <c r="AL576" s="9" t="s">
        <v>55</v>
      </c>
      <c r="AM576" s="9" t="s">
        <v>55</v>
      </c>
      <c r="AN576" s="10">
        <v>1E-3</v>
      </c>
      <c r="AO576" s="10">
        <v>0.124</v>
      </c>
      <c r="AP576" s="10">
        <v>0.14299999999999999</v>
      </c>
      <c r="AQ576" s="9">
        <v>2651</v>
      </c>
      <c r="AR576" s="9" t="s">
        <v>55</v>
      </c>
      <c r="AS576" s="10">
        <v>0.02</v>
      </c>
      <c r="AT576" s="9">
        <v>0.114</v>
      </c>
      <c r="AU576" s="16" t="s">
        <v>2055</v>
      </c>
      <c r="AV576" s="1" t="str">
        <f t="shared" si="8"/>
        <v>no</v>
      </c>
    </row>
    <row r="577" spans="1:48" ht="14.25" customHeight="1">
      <c r="A577" s="7">
        <v>313</v>
      </c>
      <c r="B577" s="8" t="s">
        <v>746</v>
      </c>
      <c r="C577" s="8" t="s">
        <v>732</v>
      </c>
      <c r="D577" s="9" t="s">
        <v>50</v>
      </c>
      <c r="E577" s="9" t="s">
        <v>51</v>
      </c>
      <c r="F577" s="9" t="s">
        <v>171</v>
      </c>
      <c r="G577" s="9">
        <v>975</v>
      </c>
      <c r="H577" s="10">
        <v>0.40300000000000002</v>
      </c>
      <c r="I577" s="10">
        <v>0.35699999999999998</v>
      </c>
      <c r="J577" s="10">
        <v>0.20200000000000001</v>
      </c>
      <c r="K577" s="10">
        <v>0.9</v>
      </c>
      <c r="L577" s="10">
        <v>0.36499999999999999</v>
      </c>
      <c r="M577" s="10">
        <v>0.253</v>
      </c>
      <c r="N577" s="10">
        <v>0.66</v>
      </c>
      <c r="O577" s="9">
        <v>8183.54</v>
      </c>
      <c r="P577" s="9">
        <v>333</v>
      </c>
      <c r="Q577" s="9">
        <v>9</v>
      </c>
      <c r="R577" s="9">
        <v>1197</v>
      </c>
      <c r="S577" s="11">
        <v>9428</v>
      </c>
      <c r="T577" s="9" t="s">
        <v>747</v>
      </c>
      <c r="U577" s="9" t="s">
        <v>546</v>
      </c>
      <c r="V577" s="11">
        <v>6820</v>
      </c>
      <c r="W577" s="11">
        <v>67992</v>
      </c>
      <c r="X577" s="11">
        <v>76284</v>
      </c>
      <c r="Y577" s="11">
        <v>63756</v>
      </c>
      <c r="Z577" s="11">
        <v>56655</v>
      </c>
      <c r="AA577" s="11">
        <v>8098</v>
      </c>
      <c r="AB577" s="11">
        <v>20246</v>
      </c>
      <c r="AC577" s="9" t="s">
        <v>84</v>
      </c>
      <c r="AD577" s="10">
        <v>0.219</v>
      </c>
      <c r="AE577" s="10">
        <v>0.54</v>
      </c>
      <c r="AF577" s="10">
        <v>0.377</v>
      </c>
      <c r="AG577" s="9">
        <v>378.67</v>
      </c>
      <c r="AH577" s="9">
        <v>750.67</v>
      </c>
      <c r="AI577" s="9">
        <v>21.61</v>
      </c>
      <c r="AJ577" s="9">
        <v>10.901999999999999</v>
      </c>
      <c r="AK577" s="9">
        <v>0.50444</v>
      </c>
      <c r="AL577" s="10">
        <v>1.2E-2</v>
      </c>
      <c r="AM577" s="10">
        <v>0.39300000000000002</v>
      </c>
      <c r="AN577" s="10">
        <v>1.7999999999999999E-2</v>
      </c>
      <c r="AO577" s="10">
        <v>7.3999999999999996E-2</v>
      </c>
      <c r="AP577" s="10">
        <v>0.14299999999999999</v>
      </c>
      <c r="AQ577" s="9">
        <v>10872</v>
      </c>
      <c r="AR577" s="9">
        <v>0.40200000000000002</v>
      </c>
      <c r="AS577" s="10">
        <v>6.9000000000000006E-2</v>
      </c>
      <c r="AT577" s="10">
        <v>0.184</v>
      </c>
      <c r="AU577" s="16">
        <v>0.71326676176890158</v>
      </c>
      <c r="AV577" s="1" t="str">
        <f t="shared" si="8"/>
        <v>yes</v>
      </c>
    </row>
    <row r="578" spans="1:48" ht="14.25" customHeight="1">
      <c r="A578" s="7">
        <v>314</v>
      </c>
      <c r="B578" s="8" t="s">
        <v>748</v>
      </c>
      <c r="C578" s="8" t="s">
        <v>732</v>
      </c>
      <c r="D578" s="9" t="s">
        <v>50</v>
      </c>
      <c r="E578" s="9" t="s">
        <v>51</v>
      </c>
      <c r="F578" s="9" t="s">
        <v>171</v>
      </c>
      <c r="G578" s="9">
        <v>1055</v>
      </c>
      <c r="H578" s="10">
        <v>0.48499999999999999</v>
      </c>
      <c r="I578" s="10">
        <v>0.433</v>
      </c>
      <c r="J578" s="10">
        <v>0.24099999999999999</v>
      </c>
      <c r="K578" s="10">
        <v>0.84299999999999997</v>
      </c>
      <c r="L578" s="10">
        <v>0.22700000000000001</v>
      </c>
      <c r="M578" s="10">
        <v>0.53200000000000003</v>
      </c>
      <c r="N578" s="10">
        <v>0.72</v>
      </c>
      <c r="O578" s="9">
        <v>9116.9699999999993</v>
      </c>
      <c r="P578" s="9">
        <v>665</v>
      </c>
      <c r="Q578" s="9">
        <v>4</v>
      </c>
      <c r="R578" s="9">
        <v>1533</v>
      </c>
      <c r="S578" s="11">
        <v>13339</v>
      </c>
      <c r="T578" s="9" t="s">
        <v>749</v>
      </c>
      <c r="U578" s="9" t="s">
        <v>352</v>
      </c>
      <c r="V578" s="11">
        <v>8296</v>
      </c>
      <c r="W578" s="11">
        <v>71962</v>
      </c>
      <c r="X578" s="11">
        <v>84474</v>
      </c>
      <c r="Y578" s="11">
        <v>67455</v>
      </c>
      <c r="Z578" s="11">
        <v>59454</v>
      </c>
      <c r="AA578" s="11">
        <v>7608</v>
      </c>
      <c r="AB578" s="11">
        <v>20712</v>
      </c>
      <c r="AC578" s="9" t="s">
        <v>536</v>
      </c>
      <c r="AD578" s="10">
        <v>0.377</v>
      </c>
      <c r="AE578" s="10">
        <v>0.39</v>
      </c>
      <c r="AF578" s="10">
        <v>0.33</v>
      </c>
      <c r="AG578" s="9">
        <v>517</v>
      </c>
      <c r="AH578" s="9">
        <v>883.33</v>
      </c>
      <c r="AI578" s="9">
        <v>17.63</v>
      </c>
      <c r="AJ578" s="9">
        <v>10.321</v>
      </c>
      <c r="AK578" s="9">
        <v>0.58528000000000002</v>
      </c>
      <c r="AL578" s="10">
        <v>1.4E-2</v>
      </c>
      <c r="AM578" s="10">
        <v>0.48099999999999998</v>
      </c>
      <c r="AN578" s="10">
        <v>7.0000000000000007E-2</v>
      </c>
      <c r="AO578" s="10">
        <v>0.11700000000000001</v>
      </c>
      <c r="AP578" s="10">
        <v>0.14299999999999999</v>
      </c>
      <c r="AQ578" s="9">
        <v>10998</v>
      </c>
      <c r="AR578" s="9">
        <v>0.49299999999999999</v>
      </c>
      <c r="AS578" s="10">
        <v>2.5999999999999999E-2</v>
      </c>
      <c r="AT578" s="10">
        <v>0.108</v>
      </c>
      <c r="AU578" s="16">
        <v>0.66979236436704626</v>
      </c>
      <c r="AV578" s="1" t="str">
        <f t="shared" si="8"/>
        <v>yes</v>
      </c>
    </row>
    <row r="579" spans="1:48" ht="14.25" customHeight="1">
      <c r="A579" s="7">
        <v>315</v>
      </c>
      <c r="B579" s="8" t="s">
        <v>750</v>
      </c>
      <c r="C579" s="8" t="s">
        <v>732</v>
      </c>
      <c r="D579" s="9" t="s">
        <v>50</v>
      </c>
      <c r="E579" s="9" t="s">
        <v>51</v>
      </c>
      <c r="F579" s="9" t="s">
        <v>136</v>
      </c>
      <c r="G579" s="9">
        <v>1047.5</v>
      </c>
      <c r="H579" s="10">
        <v>0.39900000000000002</v>
      </c>
      <c r="I579" s="10">
        <v>0.33100000000000002</v>
      </c>
      <c r="J579" s="10">
        <v>0.157</v>
      </c>
      <c r="K579" s="10">
        <v>0.85299999999999998</v>
      </c>
      <c r="L579" s="10">
        <v>0.26</v>
      </c>
      <c r="M579" s="10">
        <v>0.42399999999999999</v>
      </c>
      <c r="N579" s="10">
        <v>0.69</v>
      </c>
      <c r="O579" s="9">
        <v>11843.19</v>
      </c>
      <c r="P579" s="9">
        <v>528</v>
      </c>
      <c r="Q579" s="9">
        <v>171</v>
      </c>
      <c r="R579" s="9">
        <v>2274</v>
      </c>
      <c r="S579" s="9">
        <v>13084</v>
      </c>
      <c r="T579" s="9" t="s">
        <v>404</v>
      </c>
      <c r="U579" s="9" t="s">
        <v>226</v>
      </c>
      <c r="V579" s="9">
        <v>7577</v>
      </c>
      <c r="W579" s="11">
        <v>81015</v>
      </c>
      <c r="X579" s="11">
        <v>97281</v>
      </c>
      <c r="Y579" s="11">
        <v>73161</v>
      </c>
      <c r="Z579" s="11">
        <v>66762</v>
      </c>
      <c r="AA579" s="11">
        <v>9120</v>
      </c>
      <c r="AB579" s="11">
        <v>17856</v>
      </c>
      <c r="AC579" s="9" t="s">
        <v>105</v>
      </c>
      <c r="AD579" s="10">
        <v>0.31</v>
      </c>
      <c r="AE579" s="10">
        <v>0.38</v>
      </c>
      <c r="AF579" s="10">
        <v>0.33400000000000002</v>
      </c>
      <c r="AG579" s="9">
        <v>588</v>
      </c>
      <c r="AH579" s="9">
        <v>883</v>
      </c>
      <c r="AI579" s="9">
        <v>20.14</v>
      </c>
      <c r="AJ579" s="9">
        <v>13.412000000000001</v>
      </c>
      <c r="AK579" s="9">
        <v>0.66591</v>
      </c>
      <c r="AL579" s="9">
        <v>8.9999999999999993E-3</v>
      </c>
      <c r="AM579" s="9">
        <v>0.41399999999999998</v>
      </c>
      <c r="AN579" s="10">
        <v>2.7E-2</v>
      </c>
      <c r="AO579" s="10">
        <v>0.13200000000000001</v>
      </c>
      <c r="AP579" s="10">
        <v>0.14299999999999999</v>
      </c>
      <c r="AQ579" s="9">
        <v>14699</v>
      </c>
      <c r="AR579" s="9">
        <v>0.48499999999999999</v>
      </c>
      <c r="AS579" s="10">
        <v>1.2E-2</v>
      </c>
      <c r="AT579" s="10">
        <v>8.7999999999999995E-2</v>
      </c>
      <c r="AU579" s="16">
        <v>0.67340067340067344</v>
      </c>
      <c r="AV579" s="1" t="str">
        <f t="shared" si="8"/>
        <v>yes</v>
      </c>
    </row>
    <row r="580" spans="1:48" ht="14.25" customHeight="1">
      <c r="A580" s="7">
        <v>321</v>
      </c>
      <c r="B580" s="8" t="s">
        <v>757</v>
      </c>
      <c r="C580" s="8" t="s">
        <v>732</v>
      </c>
      <c r="D580" s="9" t="s">
        <v>50</v>
      </c>
      <c r="E580" s="9" t="s">
        <v>51</v>
      </c>
      <c r="F580" s="9" t="s">
        <v>128</v>
      </c>
      <c r="G580" s="9">
        <v>1010</v>
      </c>
      <c r="H580" s="10">
        <v>0.502</v>
      </c>
      <c r="I580" s="10">
        <v>0.45100000000000001</v>
      </c>
      <c r="J580" s="10">
        <v>0.27300000000000002</v>
      </c>
      <c r="K580" s="10">
        <v>0.86299999999999999</v>
      </c>
      <c r="L580" s="10">
        <v>0.24</v>
      </c>
      <c r="M580" s="10">
        <v>0.253</v>
      </c>
      <c r="N580" s="10">
        <v>0.72</v>
      </c>
      <c r="O580" s="9">
        <v>16481.87</v>
      </c>
      <c r="P580" s="9">
        <v>824</v>
      </c>
      <c r="Q580" s="9">
        <v>29</v>
      </c>
      <c r="R580" s="9">
        <v>2863</v>
      </c>
      <c r="S580" s="11">
        <v>12646</v>
      </c>
      <c r="T580" s="9" t="s">
        <v>758</v>
      </c>
      <c r="U580" s="9" t="s">
        <v>492</v>
      </c>
      <c r="V580" s="11">
        <v>8437</v>
      </c>
      <c r="W580" s="11">
        <v>71681</v>
      </c>
      <c r="X580" s="11">
        <v>85176</v>
      </c>
      <c r="Y580" s="11">
        <v>66717</v>
      </c>
      <c r="Z580" s="11">
        <v>58284</v>
      </c>
      <c r="AA580" s="11">
        <v>9482</v>
      </c>
      <c r="AB580" s="11">
        <v>24132</v>
      </c>
      <c r="AC580" s="9" t="s">
        <v>377</v>
      </c>
      <c r="AD580" s="10">
        <v>0.245</v>
      </c>
      <c r="AE580" s="10">
        <v>0.41</v>
      </c>
      <c r="AF580" s="10">
        <v>0.35399999999999998</v>
      </c>
      <c r="AG580" s="9">
        <v>912.33</v>
      </c>
      <c r="AH580" s="9">
        <v>1571.67</v>
      </c>
      <c r="AI580" s="9">
        <v>18.07</v>
      </c>
      <c r="AJ580" s="9">
        <v>10.487</v>
      </c>
      <c r="AK580" s="9">
        <v>0.58048999999999995</v>
      </c>
      <c r="AL580" s="10">
        <v>2.5999999999999999E-2</v>
      </c>
      <c r="AM580" s="10">
        <v>0.436</v>
      </c>
      <c r="AN580" s="10">
        <v>6.8000000000000005E-2</v>
      </c>
      <c r="AO580" s="10">
        <v>0.158</v>
      </c>
      <c r="AP580" s="10">
        <v>0.14299999999999999</v>
      </c>
      <c r="AQ580" s="9">
        <v>20063</v>
      </c>
      <c r="AR580" s="9">
        <v>0.54600000000000004</v>
      </c>
      <c r="AS580" s="10" t="s">
        <v>197</v>
      </c>
      <c r="AT580" s="10">
        <v>0.25700000000000001</v>
      </c>
      <c r="AU580" s="16">
        <v>0.64683053040103489</v>
      </c>
      <c r="AV580" s="1" t="str">
        <f t="shared" si="8"/>
        <v>yes</v>
      </c>
    </row>
    <row r="581" spans="1:48" ht="14.25" customHeight="1">
      <c r="A581" s="7">
        <v>324</v>
      </c>
      <c r="B581" s="8" t="s">
        <v>764</v>
      </c>
      <c r="C581" s="8" t="s">
        <v>760</v>
      </c>
      <c r="D581" s="9" t="s">
        <v>50</v>
      </c>
      <c r="E581" s="9" t="s">
        <v>51</v>
      </c>
      <c r="F581" s="9" t="s">
        <v>52</v>
      </c>
      <c r="G581" s="9">
        <v>875</v>
      </c>
      <c r="H581" s="10">
        <v>0.35199999999999998</v>
      </c>
      <c r="I581" s="10">
        <v>0.30499999999999999</v>
      </c>
      <c r="J581" s="10">
        <v>0.19500000000000001</v>
      </c>
      <c r="K581" s="10">
        <v>0.78600000000000003</v>
      </c>
      <c r="L581" s="10">
        <v>7.3999999999999996E-2</v>
      </c>
      <c r="M581" s="10">
        <v>0.35499999999999998</v>
      </c>
      <c r="N581" s="10">
        <v>0.69</v>
      </c>
      <c r="O581" s="9">
        <v>3980.09</v>
      </c>
      <c r="P581" s="9">
        <v>244</v>
      </c>
      <c r="Q581" s="9">
        <v>5</v>
      </c>
      <c r="R581" s="9">
        <v>592</v>
      </c>
      <c r="S581" s="11">
        <v>8516</v>
      </c>
      <c r="T581" s="9" t="s">
        <v>765</v>
      </c>
      <c r="U581" s="9" t="s">
        <v>111</v>
      </c>
      <c r="V581" s="11">
        <v>5924</v>
      </c>
      <c r="W581" s="11">
        <v>61471</v>
      </c>
      <c r="X581" s="11">
        <v>67212</v>
      </c>
      <c r="Y581" s="11">
        <v>58545</v>
      </c>
      <c r="Z581" s="11">
        <v>49779</v>
      </c>
      <c r="AA581" s="11">
        <v>7063</v>
      </c>
      <c r="AB581" s="11">
        <v>16222</v>
      </c>
      <c r="AC581" s="9" t="s">
        <v>510</v>
      </c>
      <c r="AD581" s="10">
        <v>0.35199999999999998</v>
      </c>
      <c r="AE581" s="10">
        <v>0.84</v>
      </c>
      <c r="AF581" s="10">
        <v>0.81299999999999994</v>
      </c>
      <c r="AG581" s="9">
        <v>159</v>
      </c>
      <c r="AH581" s="9">
        <v>312.67</v>
      </c>
      <c r="AI581" s="9">
        <v>25.03</v>
      </c>
      <c r="AJ581" s="9">
        <v>12.728999999999999</v>
      </c>
      <c r="AK581" s="9">
        <v>0.50853000000000004</v>
      </c>
      <c r="AL581" s="10">
        <v>1.4999999999999999E-2</v>
      </c>
      <c r="AM581" s="10">
        <v>0.378</v>
      </c>
      <c r="AN581" s="10">
        <v>3.5000000000000003E-2</v>
      </c>
      <c r="AO581" s="10">
        <v>0.94199999999999995</v>
      </c>
      <c r="AP581" s="10">
        <v>0.40300000000000002</v>
      </c>
      <c r="AQ581" s="9">
        <v>4541</v>
      </c>
      <c r="AR581" s="9">
        <v>0.23300000000000001</v>
      </c>
      <c r="AS581" s="9" t="s">
        <v>766</v>
      </c>
      <c r="AT581" s="9" t="s">
        <v>301</v>
      </c>
      <c r="AU581" s="16">
        <v>0.81103000811030013</v>
      </c>
      <c r="AV581" s="1" t="str">
        <f t="shared" ref="AV581:AV644" si="9">IF(AND(O581&gt;=4000,O581&lt;=25000),"yes","no")</f>
        <v>no</v>
      </c>
    </row>
    <row r="582" spans="1:48" ht="14.25" customHeight="1">
      <c r="A582" s="7">
        <v>329</v>
      </c>
      <c r="B582" s="8" t="s">
        <v>773</v>
      </c>
      <c r="C582" s="8" t="s">
        <v>760</v>
      </c>
      <c r="D582" s="9" t="s">
        <v>50</v>
      </c>
      <c r="E582" s="9" t="s">
        <v>59</v>
      </c>
      <c r="F582" s="9" t="s">
        <v>205</v>
      </c>
      <c r="G582" s="9">
        <v>1115</v>
      </c>
      <c r="H582" s="10">
        <v>0.65800000000000003</v>
      </c>
      <c r="I582" s="10">
        <v>0.63100000000000001</v>
      </c>
      <c r="J582" s="10">
        <v>0.53500000000000003</v>
      </c>
      <c r="K582" s="10">
        <v>0.65800000000000003</v>
      </c>
      <c r="L582" s="10">
        <v>6.7000000000000004E-2</v>
      </c>
      <c r="M582" s="10">
        <v>0.21</v>
      </c>
      <c r="N582" s="10">
        <v>0.77</v>
      </c>
      <c r="O582" s="9">
        <v>3462.66</v>
      </c>
      <c r="P582" s="9">
        <v>280</v>
      </c>
      <c r="Q582" s="9">
        <v>240</v>
      </c>
      <c r="R582" s="9">
        <v>645</v>
      </c>
      <c r="S582" s="11" t="s">
        <v>55</v>
      </c>
      <c r="T582" s="9" t="s">
        <v>55</v>
      </c>
      <c r="U582" s="9" t="s">
        <v>55</v>
      </c>
      <c r="V582" s="11" t="s">
        <v>55</v>
      </c>
      <c r="W582" s="11">
        <v>86605</v>
      </c>
      <c r="X582" s="11">
        <v>108729</v>
      </c>
      <c r="Y582" s="11">
        <v>73251</v>
      </c>
      <c r="Z582" s="11">
        <v>61263</v>
      </c>
      <c r="AA582" s="11">
        <v>37830</v>
      </c>
      <c r="AB582" s="11">
        <v>37830</v>
      </c>
      <c r="AC582" s="9" t="s">
        <v>55</v>
      </c>
      <c r="AD582" s="10">
        <v>0.64300000000000002</v>
      </c>
      <c r="AE582" s="10">
        <v>0.35</v>
      </c>
      <c r="AF582" s="10">
        <v>0.31</v>
      </c>
      <c r="AG582" s="9">
        <v>332.67</v>
      </c>
      <c r="AH582" s="9">
        <v>423.33</v>
      </c>
      <c r="AI582" s="9">
        <v>10.41</v>
      </c>
      <c r="AJ582" s="9">
        <v>8.18</v>
      </c>
      <c r="AK582" s="9">
        <v>0.78583000000000003</v>
      </c>
      <c r="AL582" s="10" t="s">
        <v>55</v>
      </c>
      <c r="AM582" s="10" t="s">
        <v>55</v>
      </c>
      <c r="AN582" s="10">
        <v>3.4000000000000002E-2</v>
      </c>
      <c r="AO582" s="10">
        <v>0.35399999999999998</v>
      </c>
      <c r="AP582" s="10">
        <v>0.40300000000000002</v>
      </c>
      <c r="AQ582" s="9">
        <v>4087</v>
      </c>
      <c r="AR582" s="9">
        <v>0.69699999999999995</v>
      </c>
      <c r="AS582" s="10">
        <v>4.9000000000000002E-2</v>
      </c>
      <c r="AT582" s="10">
        <v>1.4999999999999999E-2</v>
      </c>
      <c r="AU582" s="16">
        <v>0.5892751915144373</v>
      </c>
      <c r="AV582" s="1" t="str">
        <f t="shared" si="9"/>
        <v>no</v>
      </c>
    </row>
    <row r="583" spans="1:48" ht="14.25" customHeight="1">
      <c r="A583" s="7">
        <v>330</v>
      </c>
      <c r="B583" s="8" t="s">
        <v>774</v>
      </c>
      <c r="C583" s="8" t="s">
        <v>760</v>
      </c>
      <c r="D583" s="9" t="s">
        <v>50</v>
      </c>
      <c r="E583" s="9" t="s">
        <v>51</v>
      </c>
      <c r="F583" s="9" t="s">
        <v>97</v>
      </c>
      <c r="G583" s="9">
        <v>1010</v>
      </c>
      <c r="H583" s="10">
        <v>0.41599999999999998</v>
      </c>
      <c r="I583" s="10">
        <v>0.35199999999999998</v>
      </c>
      <c r="J583" s="10">
        <v>0.21199999999999999</v>
      </c>
      <c r="K583" s="10">
        <v>0.90600000000000003</v>
      </c>
      <c r="L583" s="10">
        <v>0.21199999999999999</v>
      </c>
      <c r="M583" s="10">
        <v>0.41399999999999998</v>
      </c>
      <c r="N583" s="10">
        <v>0.67</v>
      </c>
      <c r="O583" s="9">
        <v>6934.23</v>
      </c>
      <c r="P583" s="9">
        <v>240</v>
      </c>
      <c r="Q583" s="9" t="s">
        <v>55</v>
      </c>
      <c r="R583" s="9">
        <v>1095</v>
      </c>
      <c r="S583" s="11">
        <v>8175</v>
      </c>
      <c r="T583" s="9" t="s">
        <v>775</v>
      </c>
      <c r="U583" s="9" t="s">
        <v>265</v>
      </c>
      <c r="V583" s="11">
        <v>4915</v>
      </c>
      <c r="W583" s="11">
        <v>65375</v>
      </c>
      <c r="X583" s="11">
        <v>79830</v>
      </c>
      <c r="Y583" s="11">
        <v>62946</v>
      </c>
      <c r="Z583" s="11">
        <v>56421</v>
      </c>
      <c r="AA583" s="11">
        <v>7290</v>
      </c>
      <c r="AB583" s="11">
        <v>18365</v>
      </c>
      <c r="AC583" s="9" t="s">
        <v>112</v>
      </c>
      <c r="AD583" s="10">
        <v>0.311</v>
      </c>
      <c r="AE583" s="10">
        <v>0.39</v>
      </c>
      <c r="AF583" s="10">
        <v>0.34899999999999998</v>
      </c>
      <c r="AG583" s="9">
        <v>254</v>
      </c>
      <c r="AH583" s="9">
        <v>323</v>
      </c>
      <c r="AI583" s="9">
        <v>27.3</v>
      </c>
      <c r="AJ583" s="9">
        <v>21.468</v>
      </c>
      <c r="AK583" s="9">
        <v>0.78637999999999997</v>
      </c>
      <c r="AL583" s="10">
        <v>4.3999999999999997E-2</v>
      </c>
      <c r="AM583" s="10">
        <v>0.48599999999999999</v>
      </c>
      <c r="AN583" s="10">
        <v>6.9000000000000006E-2</v>
      </c>
      <c r="AO583" s="10">
        <v>0.245</v>
      </c>
      <c r="AP583" s="10">
        <v>0.40300000000000002</v>
      </c>
      <c r="AQ583" s="9">
        <v>8153</v>
      </c>
      <c r="AR583" s="9">
        <v>0.35799999999999998</v>
      </c>
      <c r="AS583" s="10">
        <v>0.158</v>
      </c>
      <c r="AT583" s="10">
        <v>0.105</v>
      </c>
      <c r="AU583" s="16">
        <v>0.7363770250368189</v>
      </c>
      <c r="AV583" s="1" t="str">
        <f t="shared" si="9"/>
        <v>yes</v>
      </c>
    </row>
    <row r="584" spans="1:48" ht="14.25" customHeight="1">
      <c r="A584" s="7">
        <v>334</v>
      </c>
      <c r="B584" s="8" t="s">
        <v>781</v>
      </c>
      <c r="C584" s="8" t="s">
        <v>760</v>
      </c>
      <c r="D584" s="9" t="s">
        <v>50</v>
      </c>
      <c r="E584" s="9" t="s">
        <v>51</v>
      </c>
      <c r="F584" s="9" t="s">
        <v>171</v>
      </c>
      <c r="G584" s="9">
        <v>985</v>
      </c>
      <c r="H584" s="10">
        <v>0.39100000000000001</v>
      </c>
      <c r="I584" s="10">
        <v>0.34499999999999997</v>
      </c>
      <c r="J584" s="10">
        <v>0.20100000000000001</v>
      </c>
      <c r="K584" s="10">
        <v>0.878</v>
      </c>
      <c r="L584" s="10">
        <v>0.372</v>
      </c>
      <c r="M584" s="10">
        <v>0.32200000000000001</v>
      </c>
      <c r="N584" s="10">
        <v>0.72</v>
      </c>
      <c r="O584" s="9">
        <v>6800.91</v>
      </c>
      <c r="P584" s="9">
        <v>252</v>
      </c>
      <c r="Q584" s="9">
        <v>0</v>
      </c>
      <c r="R584" s="9">
        <v>1096</v>
      </c>
      <c r="S584" s="11">
        <v>9542</v>
      </c>
      <c r="T584" s="9" t="s">
        <v>122</v>
      </c>
      <c r="U584" s="9" t="s">
        <v>115</v>
      </c>
      <c r="V584" s="11">
        <v>6073</v>
      </c>
      <c r="W584" s="11">
        <v>62850</v>
      </c>
      <c r="X584" s="11">
        <v>72369</v>
      </c>
      <c r="Y584" s="11">
        <v>57780</v>
      </c>
      <c r="Z584" s="11">
        <v>51507</v>
      </c>
      <c r="AA584" s="11">
        <v>7006</v>
      </c>
      <c r="AB584" s="11">
        <v>17794</v>
      </c>
      <c r="AC584" s="9" t="s">
        <v>234</v>
      </c>
      <c r="AD584" s="10">
        <v>0.35</v>
      </c>
      <c r="AE584" s="10">
        <v>0.53</v>
      </c>
      <c r="AF584" s="10">
        <v>0.39900000000000002</v>
      </c>
      <c r="AG584" s="9">
        <v>284.67</v>
      </c>
      <c r="AH584" s="9">
        <v>385</v>
      </c>
      <c r="AI584" s="9">
        <v>23.89</v>
      </c>
      <c r="AJ584" s="9">
        <v>17.664999999999999</v>
      </c>
      <c r="AK584" s="9">
        <v>0.73938999999999999</v>
      </c>
      <c r="AL584" s="10">
        <v>5.0000000000000001E-3</v>
      </c>
      <c r="AM584" s="10">
        <v>0.45400000000000001</v>
      </c>
      <c r="AN584" s="10">
        <v>1.2999999999999999E-2</v>
      </c>
      <c r="AO584" s="10">
        <v>0.37</v>
      </c>
      <c r="AP584" s="10">
        <v>0.40300000000000002</v>
      </c>
      <c r="AQ584" s="9">
        <v>9179</v>
      </c>
      <c r="AR584" s="9">
        <v>0.28799999999999998</v>
      </c>
      <c r="AS584" s="10">
        <v>3.3000000000000002E-2</v>
      </c>
      <c r="AT584" s="10">
        <v>4.2000000000000003E-2</v>
      </c>
      <c r="AU584" s="16">
        <v>0.77639751552795033</v>
      </c>
      <c r="AV584" s="1" t="str">
        <f t="shared" si="9"/>
        <v>yes</v>
      </c>
    </row>
    <row r="585" spans="1:48" ht="14.25" customHeight="1">
      <c r="A585" s="7">
        <v>335</v>
      </c>
      <c r="B585" s="8" t="s">
        <v>782</v>
      </c>
      <c r="C585" s="8" t="s">
        <v>760</v>
      </c>
      <c r="D585" s="9" t="s">
        <v>50</v>
      </c>
      <c r="E585" s="9" t="s">
        <v>51</v>
      </c>
      <c r="F585" s="9" t="s">
        <v>136</v>
      </c>
      <c r="G585" s="9">
        <v>1030</v>
      </c>
      <c r="H585" s="10">
        <v>0.377</v>
      </c>
      <c r="I585" s="10">
        <v>0.308</v>
      </c>
      <c r="J585" s="10">
        <v>0.14399999999999999</v>
      </c>
      <c r="K585" s="10">
        <v>0.93</v>
      </c>
      <c r="L585" s="10">
        <v>0.29299999999999998</v>
      </c>
      <c r="M585" s="10">
        <v>0.54800000000000004</v>
      </c>
      <c r="N585" s="10">
        <v>0.64</v>
      </c>
      <c r="O585" s="9">
        <v>11790.68</v>
      </c>
      <c r="P585" s="9">
        <v>349</v>
      </c>
      <c r="Q585" s="9">
        <v>22</v>
      </c>
      <c r="R585" s="9">
        <v>1934</v>
      </c>
      <c r="S585" s="11">
        <v>7910</v>
      </c>
      <c r="T585" s="9" t="s">
        <v>649</v>
      </c>
      <c r="U585" s="9" t="s">
        <v>783</v>
      </c>
      <c r="V585" s="11">
        <v>5806</v>
      </c>
      <c r="W585" s="11">
        <v>68036</v>
      </c>
      <c r="X585" s="11">
        <v>77049</v>
      </c>
      <c r="Y585" s="11">
        <v>64917</v>
      </c>
      <c r="Z585" s="11">
        <v>58905</v>
      </c>
      <c r="AA585" s="11">
        <v>7280</v>
      </c>
      <c r="AB585" s="11">
        <v>19758</v>
      </c>
      <c r="AC585" s="9" t="s">
        <v>405</v>
      </c>
      <c r="AD585" s="10">
        <v>0.28299999999999997</v>
      </c>
      <c r="AE585" s="10">
        <v>0.46</v>
      </c>
      <c r="AF585" s="10">
        <v>0.33600000000000002</v>
      </c>
      <c r="AG585" s="9">
        <v>507</v>
      </c>
      <c r="AH585" s="9">
        <v>614.66999999999996</v>
      </c>
      <c r="AI585" s="9">
        <v>23.26</v>
      </c>
      <c r="AJ585" s="9">
        <v>19.181999999999999</v>
      </c>
      <c r="AK585" s="9">
        <v>0.82484000000000002</v>
      </c>
      <c r="AL585" s="10">
        <v>1.2999999999999999E-2</v>
      </c>
      <c r="AM585" s="10">
        <v>0.51200000000000001</v>
      </c>
      <c r="AN585" s="10">
        <v>1.6E-2</v>
      </c>
      <c r="AO585" s="10">
        <v>0.29299999999999998</v>
      </c>
      <c r="AP585" s="10">
        <v>0.40300000000000002</v>
      </c>
      <c r="AQ585" s="9">
        <v>14581</v>
      </c>
      <c r="AR585" s="9">
        <v>1.139</v>
      </c>
      <c r="AS585" s="9">
        <v>0.11</v>
      </c>
      <c r="AT585" s="10">
        <v>9.4E-2</v>
      </c>
      <c r="AU585" s="16">
        <v>0.4675081813931744</v>
      </c>
      <c r="AV585" s="1" t="str">
        <f t="shared" si="9"/>
        <v>yes</v>
      </c>
    </row>
    <row r="586" spans="1:48" ht="14.25" customHeight="1">
      <c r="A586" s="7">
        <v>336</v>
      </c>
      <c r="B586" s="8" t="s">
        <v>784</v>
      </c>
      <c r="C586" s="8" t="s">
        <v>760</v>
      </c>
      <c r="D586" s="9" t="s">
        <v>50</v>
      </c>
      <c r="E586" s="9" t="s">
        <v>51</v>
      </c>
      <c r="F586" s="9" t="s">
        <v>97</v>
      </c>
      <c r="G586" s="9">
        <v>920</v>
      </c>
      <c r="H586" s="10">
        <v>0.33700000000000002</v>
      </c>
      <c r="I586" s="10">
        <v>0.247</v>
      </c>
      <c r="J586" s="10">
        <v>9.7000000000000003E-2</v>
      </c>
      <c r="K586" s="10">
        <v>0.82</v>
      </c>
      <c r="L586" s="10">
        <v>0.11600000000000001</v>
      </c>
      <c r="M586" s="10">
        <v>0.32700000000000001</v>
      </c>
      <c r="N586" s="10">
        <v>0.65</v>
      </c>
      <c r="O586" s="9">
        <v>5707.67</v>
      </c>
      <c r="P586" s="9">
        <v>281</v>
      </c>
      <c r="Q586" s="9">
        <v>26</v>
      </c>
      <c r="R586" s="9">
        <v>652</v>
      </c>
      <c r="S586" s="11">
        <v>9699</v>
      </c>
      <c r="T586" s="9" t="s">
        <v>777</v>
      </c>
      <c r="U586" s="9" t="s">
        <v>663</v>
      </c>
      <c r="V586" s="11">
        <v>6623</v>
      </c>
      <c r="W586" s="11">
        <v>67394</v>
      </c>
      <c r="X586" s="11">
        <v>70263</v>
      </c>
      <c r="Y586" s="11">
        <v>60660</v>
      </c>
      <c r="Z586" s="11">
        <v>56268</v>
      </c>
      <c r="AA586" s="11">
        <v>7346</v>
      </c>
      <c r="AB586" s="11">
        <v>17696</v>
      </c>
      <c r="AC586" s="9" t="s">
        <v>667</v>
      </c>
      <c r="AD586" s="10">
        <v>0.34100000000000003</v>
      </c>
      <c r="AE586" s="10">
        <v>0.79</v>
      </c>
      <c r="AF586" s="10">
        <v>0.67800000000000005</v>
      </c>
      <c r="AG586" s="9">
        <v>241.67</v>
      </c>
      <c r="AH586" s="9">
        <v>736.33</v>
      </c>
      <c r="AI586" s="9">
        <v>23.62</v>
      </c>
      <c r="AJ586" s="9">
        <v>7.7510000000000003</v>
      </c>
      <c r="AK586" s="9">
        <v>0.32819999999999999</v>
      </c>
      <c r="AL586" s="10">
        <v>7.1999999999999995E-2</v>
      </c>
      <c r="AM586" s="10">
        <v>0.31900000000000001</v>
      </c>
      <c r="AN586" s="10">
        <v>5.0000000000000001E-3</v>
      </c>
      <c r="AO586" s="10">
        <v>0.95599999999999996</v>
      </c>
      <c r="AP586" s="10">
        <v>0.40300000000000002</v>
      </c>
      <c r="AQ586" s="9">
        <v>6401</v>
      </c>
      <c r="AR586" s="9">
        <v>0.28299999999999997</v>
      </c>
      <c r="AS586" s="9" t="s">
        <v>785</v>
      </c>
      <c r="AT586" s="9" t="s">
        <v>496</v>
      </c>
      <c r="AU586" s="16">
        <v>0.77942322681215903</v>
      </c>
      <c r="AV586" s="1" t="str">
        <f t="shared" si="9"/>
        <v>yes</v>
      </c>
    </row>
    <row r="587" spans="1:48" ht="14.25" customHeight="1">
      <c r="A587" s="7">
        <v>375</v>
      </c>
      <c r="B587" s="8" t="s">
        <v>860</v>
      </c>
      <c r="C587" s="8" t="s">
        <v>854</v>
      </c>
      <c r="D587" s="9" t="s">
        <v>50</v>
      </c>
      <c r="E587" s="9" t="s">
        <v>59</v>
      </c>
      <c r="F587" s="9" t="s">
        <v>442</v>
      </c>
      <c r="G587" s="9" t="s">
        <v>55</v>
      </c>
      <c r="H587" s="10">
        <v>0.57099999999999995</v>
      </c>
      <c r="I587" s="10">
        <v>0.55000000000000004</v>
      </c>
      <c r="J587" s="10">
        <v>0.497</v>
      </c>
      <c r="K587" s="10">
        <v>0.59699999999999998</v>
      </c>
      <c r="L587" s="10">
        <v>0.20699999999999999</v>
      </c>
      <c r="M587" s="10">
        <v>0.71299999999999997</v>
      </c>
      <c r="N587" s="10">
        <v>0.8</v>
      </c>
      <c r="O587" s="9">
        <v>2442.04</v>
      </c>
      <c r="P587" s="9">
        <v>375</v>
      </c>
      <c r="Q587" s="9" t="s">
        <v>55</v>
      </c>
      <c r="R587" s="9">
        <v>379</v>
      </c>
      <c r="S587" s="9" t="s">
        <v>55</v>
      </c>
      <c r="T587" s="9" t="s">
        <v>55</v>
      </c>
      <c r="U587" s="9" t="s">
        <v>55</v>
      </c>
      <c r="V587" s="9" t="s">
        <v>55</v>
      </c>
      <c r="W587" s="11">
        <v>78890</v>
      </c>
      <c r="X587" s="11">
        <v>85257</v>
      </c>
      <c r="Y587" s="11">
        <v>77778</v>
      </c>
      <c r="Z587" s="11">
        <v>64890</v>
      </c>
      <c r="AA587" s="11">
        <v>31785</v>
      </c>
      <c r="AB587" s="11">
        <v>31785</v>
      </c>
      <c r="AC587" s="9" t="s">
        <v>55</v>
      </c>
      <c r="AD587" s="10">
        <v>0.58699999999999997</v>
      </c>
      <c r="AE587" s="10">
        <v>0.47</v>
      </c>
      <c r="AF587" s="10">
        <v>0.56799999999999995</v>
      </c>
      <c r="AG587" s="9">
        <v>162</v>
      </c>
      <c r="AH587" s="9">
        <v>191.67</v>
      </c>
      <c r="AI587" s="9">
        <v>15.07</v>
      </c>
      <c r="AJ587" s="9">
        <v>12.741</v>
      </c>
      <c r="AK587" s="9">
        <v>0.84521999999999997</v>
      </c>
      <c r="AL587" s="9" t="s">
        <v>55</v>
      </c>
      <c r="AM587" s="9" t="s">
        <v>55</v>
      </c>
      <c r="AN587" s="10">
        <v>1.7000000000000001E-2</v>
      </c>
      <c r="AO587" s="10">
        <v>0.307</v>
      </c>
      <c r="AP587" s="10">
        <v>0.251</v>
      </c>
      <c r="AQ587" s="9">
        <v>3107</v>
      </c>
      <c r="AR587" s="9" t="s">
        <v>55</v>
      </c>
      <c r="AS587" s="9" t="s">
        <v>85</v>
      </c>
      <c r="AT587" s="10" t="s">
        <v>349</v>
      </c>
      <c r="AU587" s="16" t="s">
        <v>2055</v>
      </c>
      <c r="AV587" s="1" t="str">
        <f t="shared" si="9"/>
        <v>no</v>
      </c>
    </row>
    <row r="588" spans="1:48" ht="14.25" customHeight="1">
      <c r="A588" s="7">
        <v>376</v>
      </c>
      <c r="B588" s="8" t="s">
        <v>861</v>
      </c>
      <c r="C588" s="8" t="s">
        <v>854</v>
      </c>
      <c r="D588" s="9" t="s">
        <v>50</v>
      </c>
      <c r="E588" s="9" t="s">
        <v>59</v>
      </c>
      <c r="F588" s="9" t="s">
        <v>118</v>
      </c>
      <c r="G588" s="9">
        <v>1235</v>
      </c>
      <c r="H588" s="10">
        <v>0.88900000000000001</v>
      </c>
      <c r="I588" s="10">
        <v>0.876</v>
      </c>
      <c r="J588" s="10">
        <v>0.83199999999999996</v>
      </c>
      <c r="K588" s="10">
        <v>0.75700000000000001</v>
      </c>
      <c r="L588" s="10">
        <v>1.6E-2</v>
      </c>
      <c r="M588" s="10">
        <v>0.182</v>
      </c>
      <c r="N588" s="10">
        <v>0.95</v>
      </c>
      <c r="O588" s="9">
        <v>5139.87</v>
      </c>
      <c r="P588" s="9">
        <v>660</v>
      </c>
      <c r="Q588" s="9">
        <v>7</v>
      </c>
      <c r="R588" s="9">
        <v>1257</v>
      </c>
      <c r="S588" s="9" t="s">
        <v>55</v>
      </c>
      <c r="T588" s="9" t="s">
        <v>55</v>
      </c>
      <c r="U588" s="9" t="s">
        <v>55</v>
      </c>
      <c r="V588" s="9" t="s">
        <v>55</v>
      </c>
      <c r="W588" s="11">
        <v>131645</v>
      </c>
      <c r="X588" s="11">
        <v>158364</v>
      </c>
      <c r="Y588" s="11">
        <v>111330</v>
      </c>
      <c r="Z588" s="11">
        <v>114264</v>
      </c>
      <c r="AA588" s="11">
        <v>44085</v>
      </c>
      <c r="AB588" s="11">
        <v>44085</v>
      </c>
      <c r="AC588" s="9" t="s">
        <v>55</v>
      </c>
      <c r="AD588" s="10">
        <v>0.89700000000000002</v>
      </c>
      <c r="AE588" s="10">
        <v>0.15</v>
      </c>
      <c r="AF588" s="10">
        <v>0.156</v>
      </c>
      <c r="AG588" s="9">
        <v>343.33</v>
      </c>
      <c r="AH588" s="9">
        <v>456</v>
      </c>
      <c r="AI588" s="9">
        <v>14.97</v>
      </c>
      <c r="AJ588" s="9">
        <v>11.272</v>
      </c>
      <c r="AK588" s="9">
        <v>0.75292000000000003</v>
      </c>
      <c r="AL588" s="9" t="s">
        <v>55</v>
      </c>
      <c r="AM588" s="9" t="s">
        <v>55</v>
      </c>
      <c r="AN588" s="10">
        <v>0.22600000000000001</v>
      </c>
      <c r="AO588" s="10">
        <v>0.17699999999999999</v>
      </c>
      <c r="AP588" s="10">
        <v>0.251</v>
      </c>
      <c r="AQ588" s="9">
        <v>5552</v>
      </c>
      <c r="AR588" s="9">
        <v>0.72499999999999998</v>
      </c>
      <c r="AS588" s="10">
        <v>7.2999999999999995E-2</v>
      </c>
      <c r="AT588" s="10" t="s">
        <v>307</v>
      </c>
      <c r="AU588" s="16">
        <v>0.57971014492753625</v>
      </c>
      <c r="AV588" s="1" t="str">
        <f t="shared" si="9"/>
        <v>yes</v>
      </c>
    </row>
    <row r="589" spans="1:48" ht="14.25" customHeight="1">
      <c r="A589" s="7">
        <v>377</v>
      </c>
      <c r="B589" s="8" t="s">
        <v>862</v>
      </c>
      <c r="C589" s="8" t="s">
        <v>854</v>
      </c>
      <c r="D589" s="9" t="s">
        <v>50</v>
      </c>
      <c r="E589" s="9" t="s">
        <v>51</v>
      </c>
      <c r="F589" s="9" t="s">
        <v>136</v>
      </c>
      <c r="G589" s="9">
        <v>995</v>
      </c>
      <c r="H589" s="10">
        <v>0.57899999999999996</v>
      </c>
      <c r="I589" s="10">
        <v>0.52900000000000003</v>
      </c>
      <c r="J589" s="10">
        <v>0.28899999999999998</v>
      </c>
      <c r="K589" s="10">
        <v>0.86599999999999999</v>
      </c>
      <c r="L589" s="10">
        <v>0.17399999999999999</v>
      </c>
      <c r="M589" s="10">
        <v>0.442</v>
      </c>
      <c r="N589" s="10">
        <v>0.79</v>
      </c>
      <c r="O589" s="9">
        <v>9436.32</v>
      </c>
      <c r="P589" s="9">
        <v>402</v>
      </c>
      <c r="Q589" s="9" t="s">
        <v>55</v>
      </c>
      <c r="R589" s="9">
        <v>2135</v>
      </c>
      <c r="S589" s="11">
        <v>13652</v>
      </c>
      <c r="T589" s="9" t="s">
        <v>243</v>
      </c>
      <c r="U589" s="9" t="s">
        <v>783</v>
      </c>
      <c r="V589" s="11">
        <v>7199</v>
      </c>
      <c r="W589" s="11">
        <v>80593</v>
      </c>
      <c r="X589" s="11">
        <v>94068</v>
      </c>
      <c r="Y589" s="11">
        <v>78795</v>
      </c>
      <c r="Z589" s="11">
        <v>68832</v>
      </c>
      <c r="AA589" s="11">
        <v>8903</v>
      </c>
      <c r="AB589" s="11">
        <v>15043</v>
      </c>
      <c r="AC589" s="9" t="s">
        <v>863</v>
      </c>
      <c r="AD589" s="10">
        <v>0.51600000000000001</v>
      </c>
      <c r="AE589" s="10">
        <v>0.34</v>
      </c>
      <c r="AF589" s="10">
        <v>0.36899999999999999</v>
      </c>
      <c r="AG589" s="9">
        <v>335</v>
      </c>
      <c r="AH589" s="9">
        <v>718</v>
      </c>
      <c r="AI589" s="9">
        <v>28.17</v>
      </c>
      <c r="AJ589" s="9">
        <v>13.143000000000001</v>
      </c>
      <c r="AK589" s="9">
        <v>0.46656999999999998</v>
      </c>
      <c r="AL589" s="10">
        <v>0</v>
      </c>
      <c r="AM589" s="10">
        <v>0.40500000000000003</v>
      </c>
      <c r="AN589" s="10">
        <v>7.0000000000000001E-3</v>
      </c>
      <c r="AO589" s="10">
        <v>0.19500000000000001</v>
      </c>
      <c r="AP589" s="10">
        <v>0.251</v>
      </c>
      <c r="AQ589" s="9">
        <v>11089</v>
      </c>
      <c r="AR589" s="9">
        <v>7.0000000000000007E-2</v>
      </c>
      <c r="AS589" s="10">
        <v>5.6000000000000001E-2</v>
      </c>
      <c r="AT589" s="10">
        <v>6.3E-2</v>
      </c>
      <c r="AU589" s="16">
        <v>0.93457943925233644</v>
      </c>
      <c r="AV589" s="1" t="str">
        <f t="shared" si="9"/>
        <v>yes</v>
      </c>
    </row>
    <row r="590" spans="1:48" ht="14.25" customHeight="1">
      <c r="A590" s="7">
        <v>378</v>
      </c>
      <c r="B590" s="8" t="s">
        <v>864</v>
      </c>
      <c r="C590" s="8" t="s">
        <v>854</v>
      </c>
      <c r="D590" s="9" t="s">
        <v>50</v>
      </c>
      <c r="E590" s="9" t="s">
        <v>59</v>
      </c>
      <c r="F590" s="9" t="s">
        <v>442</v>
      </c>
      <c r="G590" s="9" t="s">
        <v>55</v>
      </c>
      <c r="H590" s="9">
        <v>0.38500000000000001</v>
      </c>
      <c r="I590" s="9">
        <v>0.38500000000000001</v>
      </c>
      <c r="J590" s="9">
        <v>0.38500000000000001</v>
      </c>
      <c r="K590" s="10">
        <v>0.432</v>
      </c>
      <c r="L590" s="10">
        <v>0.65400000000000003</v>
      </c>
      <c r="M590" s="10">
        <v>0.97899999999999998</v>
      </c>
      <c r="N590" s="10">
        <v>0.6</v>
      </c>
      <c r="O590" s="9">
        <v>1770.33</v>
      </c>
      <c r="P590" s="9">
        <v>740</v>
      </c>
      <c r="Q590" s="9">
        <v>8</v>
      </c>
      <c r="R590" s="9">
        <v>208</v>
      </c>
      <c r="S590" s="9" t="s">
        <v>55</v>
      </c>
      <c r="T590" s="9" t="s">
        <v>55</v>
      </c>
      <c r="U590" s="9" t="s">
        <v>55</v>
      </c>
      <c r="V590" s="9" t="s">
        <v>55</v>
      </c>
      <c r="W590" s="9">
        <v>91666</v>
      </c>
      <c r="X590" s="9">
        <v>71442</v>
      </c>
      <c r="Y590" s="9">
        <v>63000</v>
      </c>
      <c r="Z590" s="9">
        <v>60039</v>
      </c>
      <c r="AA590" s="11">
        <v>14004</v>
      </c>
      <c r="AB590" s="11">
        <v>14004</v>
      </c>
      <c r="AC590" s="9" t="s">
        <v>55</v>
      </c>
      <c r="AD590" s="9">
        <v>0.33300000000000002</v>
      </c>
      <c r="AE590" s="10">
        <v>0.5</v>
      </c>
      <c r="AF590" s="10">
        <v>0.38900000000000001</v>
      </c>
      <c r="AG590" s="9">
        <v>22</v>
      </c>
      <c r="AH590" s="9">
        <v>85</v>
      </c>
      <c r="AI590" s="9">
        <v>80.47</v>
      </c>
      <c r="AJ590" s="9">
        <v>20.827000000000002</v>
      </c>
      <c r="AK590" s="9">
        <v>0.25881999999999999</v>
      </c>
      <c r="AL590" s="9" t="s">
        <v>55</v>
      </c>
      <c r="AM590" s="9" t="s">
        <v>55</v>
      </c>
      <c r="AN590" s="10">
        <v>9.1999999999999998E-2</v>
      </c>
      <c r="AO590" s="10">
        <v>0.6</v>
      </c>
      <c r="AP590" s="10">
        <v>0.251</v>
      </c>
      <c r="AQ590" s="9">
        <v>2800</v>
      </c>
      <c r="AR590" s="9" t="s">
        <v>55</v>
      </c>
      <c r="AS590" s="9" t="s">
        <v>865</v>
      </c>
      <c r="AT590" s="9">
        <v>5.0999999999999997E-2</v>
      </c>
      <c r="AU590" s="16" t="s">
        <v>2055</v>
      </c>
      <c r="AV590" s="1" t="str">
        <f t="shared" si="9"/>
        <v>no</v>
      </c>
    </row>
    <row r="591" spans="1:48" ht="14.25" customHeight="1">
      <c r="A591" s="7">
        <v>382</v>
      </c>
      <c r="B591" s="8" t="s">
        <v>869</v>
      </c>
      <c r="C591" s="8" t="s">
        <v>854</v>
      </c>
      <c r="D591" s="9" t="s">
        <v>50</v>
      </c>
      <c r="E591" s="9" t="s">
        <v>59</v>
      </c>
      <c r="F591" s="9" t="s">
        <v>118</v>
      </c>
      <c r="G591" s="9">
        <v>1205</v>
      </c>
      <c r="H591" s="10">
        <v>0.79600000000000004</v>
      </c>
      <c r="I591" s="10">
        <v>0.79100000000000004</v>
      </c>
      <c r="J591" s="10">
        <v>0.77400000000000002</v>
      </c>
      <c r="K591" s="10">
        <v>0.85</v>
      </c>
      <c r="L591" s="10">
        <v>0.02</v>
      </c>
      <c r="M591" s="10">
        <v>0.17299999999999999</v>
      </c>
      <c r="N591" s="10">
        <v>1</v>
      </c>
      <c r="O591" s="9">
        <v>4385.8</v>
      </c>
      <c r="P591" s="9">
        <v>382</v>
      </c>
      <c r="Q591" s="9" t="s">
        <v>55</v>
      </c>
      <c r="R591" s="9">
        <v>978</v>
      </c>
      <c r="S591" s="9" t="s">
        <v>55</v>
      </c>
      <c r="T591" s="9" t="s">
        <v>55</v>
      </c>
      <c r="U591" s="9" t="s">
        <v>55</v>
      </c>
      <c r="V591" s="9" t="s">
        <v>55</v>
      </c>
      <c r="W591" s="11">
        <v>93923</v>
      </c>
      <c r="X591" s="11">
        <v>120240</v>
      </c>
      <c r="Y591" s="11">
        <v>95337</v>
      </c>
      <c r="Z591" s="11">
        <v>72882</v>
      </c>
      <c r="AA591" s="11">
        <v>41052</v>
      </c>
      <c r="AB591" s="11">
        <v>41052</v>
      </c>
      <c r="AC591" s="9" t="s">
        <v>55</v>
      </c>
      <c r="AD591" s="10">
        <v>0.75</v>
      </c>
      <c r="AE591" s="10">
        <v>0.15</v>
      </c>
      <c r="AF591" s="10">
        <v>0.16400000000000001</v>
      </c>
      <c r="AG591" s="9">
        <v>294.33</v>
      </c>
      <c r="AH591" s="9">
        <v>360.67</v>
      </c>
      <c r="AI591" s="9">
        <v>14.9</v>
      </c>
      <c r="AJ591" s="9">
        <v>12.16</v>
      </c>
      <c r="AK591" s="9">
        <v>0.81608000000000003</v>
      </c>
      <c r="AL591" s="9" t="s">
        <v>55</v>
      </c>
      <c r="AM591" s="9" t="s">
        <v>55</v>
      </c>
      <c r="AN591" s="10">
        <v>9.6000000000000002E-2</v>
      </c>
      <c r="AO591" s="10">
        <v>0.216</v>
      </c>
      <c r="AP591" s="10">
        <v>0.251</v>
      </c>
      <c r="AQ591" s="9">
        <v>4479</v>
      </c>
      <c r="AR591" s="9">
        <v>1.073</v>
      </c>
      <c r="AS591" s="10">
        <v>3.4000000000000002E-2</v>
      </c>
      <c r="AT591" s="10">
        <v>4.5999999999999999E-2</v>
      </c>
      <c r="AU591" s="16">
        <v>0.48239266763145205</v>
      </c>
      <c r="AV591" s="1" t="str">
        <f t="shared" si="9"/>
        <v>yes</v>
      </c>
    </row>
    <row r="592" spans="1:48" ht="14.25" customHeight="1">
      <c r="A592" s="7">
        <v>384</v>
      </c>
      <c r="B592" s="8" t="s">
        <v>871</v>
      </c>
      <c r="C592" s="8" t="s">
        <v>854</v>
      </c>
      <c r="D592" s="9" t="s">
        <v>50</v>
      </c>
      <c r="E592" s="9" t="s">
        <v>59</v>
      </c>
      <c r="F592" s="9" t="s">
        <v>205</v>
      </c>
      <c r="G592" s="9" t="s">
        <v>55</v>
      </c>
      <c r="H592" s="10">
        <v>0.71299999999999997</v>
      </c>
      <c r="I592" s="10">
        <v>0.70599999999999996</v>
      </c>
      <c r="J592" s="10">
        <v>0.66600000000000004</v>
      </c>
      <c r="K592" s="10">
        <v>0.67100000000000004</v>
      </c>
      <c r="L592" s="10">
        <v>0.14599999999999999</v>
      </c>
      <c r="M592" s="10">
        <v>0.25700000000000001</v>
      </c>
      <c r="N592" s="10">
        <v>0.86</v>
      </c>
      <c r="O592" s="9">
        <v>3733.14</v>
      </c>
      <c r="P592" s="9">
        <v>387</v>
      </c>
      <c r="Q592" s="9">
        <v>0</v>
      </c>
      <c r="R592" s="9">
        <v>616</v>
      </c>
      <c r="S592" s="9" t="s">
        <v>55</v>
      </c>
      <c r="T592" s="9" t="s">
        <v>55</v>
      </c>
      <c r="U592" s="9" t="s">
        <v>55</v>
      </c>
      <c r="V592" s="9" t="s">
        <v>55</v>
      </c>
      <c r="W592" s="11">
        <v>84494</v>
      </c>
      <c r="X592" s="11">
        <v>88101</v>
      </c>
      <c r="Y592" s="11">
        <v>73413</v>
      </c>
      <c r="Z592" s="11">
        <v>64926</v>
      </c>
      <c r="AA592" s="11">
        <v>30492</v>
      </c>
      <c r="AB592" s="11">
        <v>30492</v>
      </c>
      <c r="AC592" s="9" t="s">
        <v>55</v>
      </c>
      <c r="AD592" s="10">
        <v>0.59499999999999997</v>
      </c>
      <c r="AE592" s="10">
        <v>0.16</v>
      </c>
      <c r="AF592" s="10">
        <v>0.16800000000000001</v>
      </c>
      <c r="AG592" s="9">
        <v>192.67</v>
      </c>
      <c r="AH592" s="9">
        <v>312.33</v>
      </c>
      <c r="AI592" s="9">
        <v>19.38</v>
      </c>
      <c r="AJ592" s="9">
        <v>11.952</v>
      </c>
      <c r="AK592" s="9">
        <v>0.61685999999999996</v>
      </c>
      <c r="AL592" s="9" t="s">
        <v>55</v>
      </c>
      <c r="AM592" s="9" t="s">
        <v>55</v>
      </c>
      <c r="AN592" s="10">
        <v>1.6E-2</v>
      </c>
      <c r="AO592" s="10">
        <v>9.4E-2</v>
      </c>
      <c r="AP592" s="10">
        <v>0.251</v>
      </c>
      <c r="AQ592" s="9">
        <v>4695</v>
      </c>
      <c r="AR592" s="9" t="s">
        <v>55</v>
      </c>
      <c r="AS592" s="10">
        <v>0.157</v>
      </c>
      <c r="AT592" s="10">
        <v>0.11799999999999999</v>
      </c>
      <c r="AU592" s="16" t="s">
        <v>2055</v>
      </c>
      <c r="AV592" s="1" t="str">
        <f t="shared" si="9"/>
        <v>no</v>
      </c>
    </row>
    <row r="593" spans="1:48" ht="14.25" customHeight="1">
      <c r="A593" s="7">
        <v>385</v>
      </c>
      <c r="B593" s="8" t="s">
        <v>872</v>
      </c>
      <c r="C593" s="8" t="s">
        <v>854</v>
      </c>
      <c r="D593" s="9" t="s">
        <v>50</v>
      </c>
      <c r="E593" s="9" t="s">
        <v>51</v>
      </c>
      <c r="F593" s="9" t="s">
        <v>52</v>
      </c>
      <c r="G593" s="9">
        <v>995</v>
      </c>
      <c r="H593" s="10">
        <v>0.53</v>
      </c>
      <c r="I593" s="10">
        <v>0.52500000000000002</v>
      </c>
      <c r="J593" s="10">
        <v>0.27800000000000002</v>
      </c>
      <c r="K593" s="10">
        <v>0.64700000000000002</v>
      </c>
      <c r="L593" s="10">
        <v>0.188</v>
      </c>
      <c r="M593" s="10">
        <v>0.36099999999999999</v>
      </c>
      <c r="N593" s="10">
        <v>0.75</v>
      </c>
      <c r="O593" s="9">
        <v>4746.75</v>
      </c>
      <c r="P593" s="9">
        <v>349</v>
      </c>
      <c r="Q593" s="9" t="s">
        <v>55</v>
      </c>
      <c r="R593" s="9">
        <v>792</v>
      </c>
      <c r="S593" s="11">
        <v>14294</v>
      </c>
      <c r="T593" s="9" t="s">
        <v>815</v>
      </c>
      <c r="U593" s="9" t="s">
        <v>84</v>
      </c>
      <c r="V593" s="11">
        <v>9234</v>
      </c>
      <c r="W593" s="11">
        <v>78996</v>
      </c>
      <c r="X593" s="11">
        <v>92934</v>
      </c>
      <c r="Y593" s="11">
        <v>75996</v>
      </c>
      <c r="Z593" s="11">
        <v>67140</v>
      </c>
      <c r="AA593" s="11">
        <v>9935</v>
      </c>
      <c r="AB593" s="11">
        <v>16015</v>
      </c>
      <c r="AC593" s="9" t="s">
        <v>394</v>
      </c>
      <c r="AD593" s="10">
        <v>0.377</v>
      </c>
      <c r="AE593" s="10">
        <v>0.43</v>
      </c>
      <c r="AF593" s="10">
        <v>0.38500000000000001</v>
      </c>
      <c r="AG593" s="9">
        <v>257.67</v>
      </c>
      <c r="AH593" s="9">
        <v>317.33</v>
      </c>
      <c r="AI593" s="9">
        <v>18.420000000000002</v>
      </c>
      <c r="AJ593" s="9">
        <v>14.958</v>
      </c>
      <c r="AK593" s="9">
        <v>0.81196999999999997</v>
      </c>
      <c r="AL593" s="10">
        <v>0</v>
      </c>
      <c r="AM593" s="10">
        <v>0.54800000000000004</v>
      </c>
      <c r="AN593" s="10">
        <v>1.2E-2</v>
      </c>
      <c r="AO593" s="10">
        <v>0.19</v>
      </c>
      <c r="AP593" s="10">
        <v>0.251</v>
      </c>
      <c r="AQ593" s="9">
        <v>6598</v>
      </c>
      <c r="AR593" s="9">
        <v>0.32100000000000001</v>
      </c>
      <c r="AS593" s="10">
        <v>0.06</v>
      </c>
      <c r="AT593" s="10">
        <v>0.153</v>
      </c>
      <c r="AU593" s="16">
        <v>0.75700227100681294</v>
      </c>
      <c r="AV593" s="1" t="str">
        <f t="shared" si="9"/>
        <v>yes</v>
      </c>
    </row>
    <row r="594" spans="1:48" ht="14.25" customHeight="1">
      <c r="A594" s="7">
        <v>386</v>
      </c>
      <c r="B594" s="8" t="s">
        <v>873</v>
      </c>
      <c r="C594" s="8" t="s">
        <v>854</v>
      </c>
      <c r="D594" s="9" t="s">
        <v>50</v>
      </c>
      <c r="E594" s="9" t="s">
        <v>51</v>
      </c>
      <c r="F594" s="9" t="s">
        <v>97</v>
      </c>
      <c r="G594" s="9">
        <v>975</v>
      </c>
      <c r="H594" s="10">
        <v>0.55800000000000005</v>
      </c>
      <c r="I594" s="10">
        <v>0.52600000000000002</v>
      </c>
      <c r="J594" s="10">
        <v>0.36099999999999999</v>
      </c>
      <c r="K594" s="10">
        <v>0.7</v>
      </c>
      <c r="L594" s="10">
        <v>0.14599999999999999</v>
      </c>
      <c r="M594" s="10">
        <v>0.36</v>
      </c>
      <c r="N594" s="10">
        <v>0.74</v>
      </c>
      <c r="O594" s="9">
        <v>4831.45</v>
      </c>
      <c r="P594" s="9">
        <v>427</v>
      </c>
      <c r="Q594" s="9" t="s">
        <v>55</v>
      </c>
      <c r="R594" s="9">
        <v>955</v>
      </c>
      <c r="S594" s="11">
        <v>13754</v>
      </c>
      <c r="T594" s="9" t="s">
        <v>874</v>
      </c>
      <c r="U594" s="9" t="s">
        <v>332</v>
      </c>
      <c r="V594" s="11">
        <v>7329</v>
      </c>
      <c r="W594" s="11">
        <v>77301</v>
      </c>
      <c r="X594" s="11">
        <v>94815</v>
      </c>
      <c r="Y594" s="11">
        <v>74043</v>
      </c>
      <c r="Z594" s="11">
        <v>67707</v>
      </c>
      <c r="AA594" s="11">
        <v>8700</v>
      </c>
      <c r="AB594" s="11">
        <v>14780</v>
      </c>
      <c r="AC594" s="9" t="s">
        <v>265</v>
      </c>
      <c r="AD594" s="10">
        <v>0.58199999999999996</v>
      </c>
      <c r="AE594" s="10">
        <v>0.33</v>
      </c>
      <c r="AF594" s="10">
        <v>0.318</v>
      </c>
      <c r="AG594" s="9">
        <v>194</v>
      </c>
      <c r="AH594" s="9">
        <v>259.67</v>
      </c>
      <c r="AI594" s="9">
        <v>24.9</v>
      </c>
      <c r="AJ594" s="9">
        <v>18.606000000000002</v>
      </c>
      <c r="AK594" s="9">
        <v>0.74711000000000005</v>
      </c>
      <c r="AL594" s="10">
        <v>2.4E-2</v>
      </c>
      <c r="AM594" s="10">
        <v>0.46400000000000002</v>
      </c>
      <c r="AN594" s="10">
        <v>2E-3</v>
      </c>
      <c r="AO594" s="10">
        <v>0.22</v>
      </c>
      <c r="AP594" s="10">
        <v>0.251</v>
      </c>
      <c r="AQ594" s="9">
        <v>6398</v>
      </c>
      <c r="AR594" s="9">
        <v>0.13500000000000001</v>
      </c>
      <c r="AS594" s="10">
        <v>3.1E-2</v>
      </c>
      <c r="AT594" s="10" t="s">
        <v>673</v>
      </c>
      <c r="AU594" s="16">
        <v>0.88105726872246692</v>
      </c>
      <c r="AV594" s="1" t="str">
        <f t="shared" si="9"/>
        <v>yes</v>
      </c>
    </row>
    <row r="595" spans="1:48" ht="14.25" customHeight="1">
      <c r="A595" s="7">
        <v>400</v>
      </c>
      <c r="B595" s="8" t="s">
        <v>895</v>
      </c>
      <c r="C595" s="8" t="s">
        <v>854</v>
      </c>
      <c r="D595" s="9" t="s">
        <v>50</v>
      </c>
      <c r="E595" s="9" t="s">
        <v>51</v>
      </c>
      <c r="F595" s="9" t="s">
        <v>171</v>
      </c>
      <c r="G595" s="9" t="s">
        <v>55</v>
      </c>
      <c r="H595" s="10">
        <v>0.499</v>
      </c>
      <c r="I595" s="10">
        <v>0.46100000000000002</v>
      </c>
      <c r="J595" s="10">
        <v>0.27200000000000002</v>
      </c>
      <c r="K595" s="10">
        <v>0.81399999999999995</v>
      </c>
      <c r="L595" s="10">
        <v>0.21099999999999999</v>
      </c>
      <c r="M595" s="10">
        <v>0.46500000000000002</v>
      </c>
      <c r="N595" s="10">
        <v>0.8</v>
      </c>
      <c r="O595" s="9">
        <v>7465.79</v>
      </c>
      <c r="P595" s="9">
        <v>443</v>
      </c>
      <c r="Q595" s="9" t="s">
        <v>55</v>
      </c>
      <c r="R595" s="9">
        <v>1685</v>
      </c>
      <c r="S595" s="11">
        <v>15047</v>
      </c>
      <c r="T595" s="9" t="s">
        <v>896</v>
      </c>
      <c r="U595" s="9" t="s">
        <v>67</v>
      </c>
      <c r="V595" s="11">
        <v>9371</v>
      </c>
      <c r="W595" s="11">
        <v>85567</v>
      </c>
      <c r="X595" s="11">
        <v>87741</v>
      </c>
      <c r="Y595" s="11">
        <v>73935</v>
      </c>
      <c r="Z595" s="11">
        <v>65736</v>
      </c>
      <c r="AA595" s="11">
        <v>9246</v>
      </c>
      <c r="AB595" s="11">
        <v>15508</v>
      </c>
      <c r="AC595" s="11" t="s">
        <v>112</v>
      </c>
      <c r="AD595" s="10">
        <v>0.44600000000000001</v>
      </c>
      <c r="AE595" s="10">
        <v>0.4</v>
      </c>
      <c r="AF595" s="10">
        <v>0.35199999999999998</v>
      </c>
      <c r="AG595" s="9">
        <v>352.33</v>
      </c>
      <c r="AH595" s="9">
        <v>548.66999999999996</v>
      </c>
      <c r="AI595" s="9">
        <v>21.19</v>
      </c>
      <c r="AJ595" s="9">
        <v>13.606999999999999</v>
      </c>
      <c r="AK595" s="9">
        <v>0.64215999999999995</v>
      </c>
      <c r="AL595" s="10">
        <v>0</v>
      </c>
      <c r="AM595" s="10">
        <v>0.49399999999999999</v>
      </c>
      <c r="AN595" s="10">
        <v>3.7999999999999999E-2</v>
      </c>
      <c r="AO595" s="10">
        <v>0.245</v>
      </c>
      <c r="AP595" s="10">
        <v>0.251</v>
      </c>
      <c r="AQ595" s="9">
        <v>9215</v>
      </c>
      <c r="AR595" s="9">
        <v>5.5E-2</v>
      </c>
      <c r="AS595" s="10">
        <v>6.0000000000000001E-3</v>
      </c>
      <c r="AT595" s="10">
        <v>5.2999999999999999E-2</v>
      </c>
      <c r="AU595" s="16">
        <v>0.94786729857819907</v>
      </c>
      <c r="AV595" s="1" t="str">
        <f t="shared" si="9"/>
        <v>yes</v>
      </c>
    </row>
    <row r="596" spans="1:48" ht="14.25" customHeight="1">
      <c r="A596" s="7">
        <v>401</v>
      </c>
      <c r="B596" s="8" t="s">
        <v>897</v>
      </c>
      <c r="C596" s="8" t="s">
        <v>854</v>
      </c>
      <c r="D596" s="9" t="s">
        <v>50</v>
      </c>
      <c r="E596" s="9" t="s">
        <v>59</v>
      </c>
      <c r="F596" s="9" t="s">
        <v>118</v>
      </c>
      <c r="G596" s="9">
        <v>1150</v>
      </c>
      <c r="H596" s="10">
        <v>0.73599999999999999</v>
      </c>
      <c r="I596" s="10">
        <v>0.72399999999999998</v>
      </c>
      <c r="J596" s="10">
        <v>0.66500000000000004</v>
      </c>
      <c r="K596" s="10">
        <v>0.308</v>
      </c>
      <c r="L596" s="10">
        <v>8.1000000000000003E-2</v>
      </c>
      <c r="M596" s="10">
        <v>0.20399999999999999</v>
      </c>
      <c r="N596" s="10">
        <v>0.85</v>
      </c>
      <c r="O596" s="9">
        <v>3898.58</v>
      </c>
      <c r="P596" s="9">
        <v>953</v>
      </c>
      <c r="Q596" s="9">
        <v>70</v>
      </c>
      <c r="R596" s="9">
        <v>491</v>
      </c>
      <c r="S596" s="9" t="s">
        <v>55</v>
      </c>
      <c r="T596" s="9" t="s">
        <v>55</v>
      </c>
      <c r="U596" s="9" t="s">
        <v>55</v>
      </c>
      <c r="V596" s="9" t="s">
        <v>55</v>
      </c>
      <c r="W596" s="11">
        <v>86110</v>
      </c>
      <c r="X596" s="11">
        <v>91593</v>
      </c>
      <c r="Y596" s="11">
        <v>68562</v>
      </c>
      <c r="Z596" s="11">
        <v>66474</v>
      </c>
      <c r="AA596" s="11">
        <v>37380</v>
      </c>
      <c r="AB596" s="11">
        <v>37380</v>
      </c>
      <c r="AC596" s="9" t="s">
        <v>55</v>
      </c>
      <c r="AD596" s="10">
        <v>0.70199999999999996</v>
      </c>
      <c r="AE596" s="10">
        <v>0.25</v>
      </c>
      <c r="AF596" s="10">
        <v>0.251</v>
      </c>
      <c r="AG596" s="9">
        <v>427.33</v>
      </c>
      <c r="AH596" s="9">
        <v>307</v>
      </c>
      <c r="AI596" s="9">
        <v>9.1199999999999992</v>
      </c>
      <c r="AJ596" s="9">
        <v>12.699</v>
      </c>
      <c r="AK596" s="9">
        <v>1.3919699999999999</v>
      </c>
      <c r="AL596" s="9" t="s">
        <v>55</v>
      </c>
      <c r="AM596" s="9" t="s">
        <v>55</v>
      </c>
      <c r="AN596" s="10">
        <v>2.4E-2</v>
      </c>
      <c r="AO596" s="10">
        <v>0.21299999999999999</v>
      </c>
      <c r="AP596" s="10">
        <v>0.251</v>
      </c>
      <c r="AQ596" s="9">
        <v>5662</v>
      </c>
      <c r="AR596" s="9">
        <v>2.181</v>
      </c>
      <c r="AS596" s="10">
        <v>3.7999999999999999E-2</v>
      </c>
      <c r="AT596" s="10">
        <v>3.3000000000000002E-2</v>
      </c>
      <c r="AU596" s="16">
        <v>0.3143665513989311</v>
      </c>
      <c r="AV596" s="1" t="str">
        <f t="shared" si="9"/>
        <v>no</v>
      </c>
    </row>
    <row r="597" spans="1:48" ht="14.25" customHeight="1">
      <c r="A597" s="7">
        <v>403</v>
      </c>
      <c r="B597" s="8" t="s">
        <v>899</v>
      </c>
      <c r="C597" s="8" t="s">
        <v>854</v>
      </c>
      <c r="D597" s="9" t="s">
        <v>50</v>
      </c>
      <c r="E597" s="9" t="s">
        <v>59</v>
      </c>
      <c r="F597" s="9" t="s">
        <v>273</v>
      </c>
      <c r="G597" s="9">
        <v>1035</v>
      </c>
      <c r="H597" s="10">
        <v>0.71599999999999997</v>
      </c>
      <c r="I597" s="9">
        <v>0.70899999999999996</v>
      </c>
      <c r="J597" s="9">
        <v>0.626</v>
      </c>
      <c r="K597" s="10">
        <v>0.66200000000000003</v>
      </c>
      <c r="L597" s="10">
        <v>1.4E-2</v>
      </c>
      <c r="M597" s="10">
        <v>0.159</v>
      </c>
      <c r="N597" s="10">
        <v>0.87</v>
      </c>
      <c r="O597" s="9">
        <v>3083.32</v>
      </c>
      <c r="P597" s="9">
        <v>394</v>
      </c>
      <c r="Q597" s="9">
        <v>36</v>
      </c>
      <c r="R597" s="9">
        <v>525</v>
      </c>
      <c r="S597" s="9" t="s">
        <v>55</v>
      </c>
      <c r="T597" s="9" t="s">
        <v>55</v>
      </c>
      <c r="U597" s="9" t="s">
        <v>55</v>
      </c>
      <c r="V597" s="9" t="s">
        <v>55</v>
      </c>
      <c r="W597" s="11">
        <v>76730</v>
      </c>
      <c r="X597" s="11">
        <v>90765</v>
      </c>
      <c r="Y597" s="11">
        <v>74556</v>
      </c>
      <c r="Z597" s="11">
        <v>59175</v>
      </c>
      <c r="AA597" s="11">
        <v>34455</v>
      </c>
      <c r="AB597" s="11">
        <v>34455</v>
      </c>
      <c r="AC597" s="9" t="s">
        <v>55</v>
      </c>
      <c r="AD597" s="10">
        <v>0.47099999999999997</v>
      </c>
      <c r="AE597" s="10">
        <v>0.25</v>
      </c>
      <c r="AF597" s="10">
        <v>0.23200000000000001</v>
      </c>
      <c r="AG597" s="9">
        <v>190</v>
      </c>
      <c r="AH597" s="9">
        <v>372.33</v>
      </c>
      <c r="AI597" s="9">
        <v>16.23</v>
      </c>
      <c r="AJ597" s="9">
        <v>8.2810000000000006</v>
      </c>
      <c r="AK597" s="9">
        <v>0.51029999999999998</v>
      </c>
      <c r="AL597" s="9" t="s">
        <v>55</v>
      </c>
      <c r="AM597" s="9" t="s">
        <v>55</v>
      </c>
      <c r="AN597" s="10">
        <v>2.5999999999999999E-2</v>
      </c>
      <c r="AO597" s="10">
        <v>0.17399999999999999</v>
      </c>
      <c r="AP597" s="10">
        <v>0.251</v>
      </c>
      <c r="AQ597" s="9">
        <v>3241</v>
      </c>
      <c r="AR597" s="9">
        <v>0.38700000000000001</v>
      </c>
      <c r="AS597" s="9">
        <v>7.6999999999999999E-2</v>
      </c>
      <c r="AT597" s="10">
        <v>0.246</v>
      </c>
      <c r="AU597" s="16">
        <v>0.72098053352559477</v>
      </c>
      <c r="AV597" s="1" t="str">
        <f t="shared" si="9"/>
        <v>no</v>
      </c>
    </row>
    <row r="598" spans="1:48" ht="14.25" customHeight="1">
      <c r="A598" s="7">
        <v>415</v>
      </c>
      <c r="B598" s="8" t="s">
        <v>915</v>
      </c>
      <c r="C598" s="8" t="s">
        <v>854</v>
      </c>
      <c r="D598" s="9" t="s">
        <v>50</v>
      </c>
      <c r="E598" s="9" t="s">
        <v>51</v>
      </c>
      <c r="F598" s="9" t="s">
        <v>97</v>
      </c>
      <c r="G598" s="9">
        <v>1017.5</v>
      </c>
      <c r="H598" s="10">
        <v>0.50900000000000001</v>
      </c>
      <c r="I598" s="10">
        <v>0.47799999999999998</v>
      </c>
      <c r="J598" s="10">
        <v>0.32500000000000001</v>
      </c>
      <c r="K598" s="10">
        <v>0.874</v>
      </c>
      <c r="L598" s="10">
        <v>0.253</v>
      </c>
      <c r="M598" s="10">
        <v>0.441</v>
      </c>
      <c r="N598" s="10">
        <v>0.77</v>
      </c>
      <c r="O598" s="9">
        <v>5077.6400000000003</v>
      </c>
      <c r="P598" s="9">
        <v>192</v>
      </c>
      <c r="Q598" s="9" t="s">
        <v>55</v>
      </c>
      <c r="R598" s="9">
        <v>1079</v>
      </c>
      <c r="S598" s="11">
        <v>13408</v>
      </c>
      <c r="T598" s="9" t="s">
        <v>156</v>
      </c>
      <c r="U598" s="9" t="s">
        <v>84</v>
      </c>
      <c r="V598" s="11">
        <v>8597</v>
      </c>
      <c r="W598" s="11">
        <v>79706</v>
      </c>
      <c r="X598" s="11">
        <v>95967</v>
      </c>
      <c r="Y598" s="11">
        <v>78426</v>
      </c>
      <c r="Z598" s="11">
        <v>62235</v>
      </c>
      <c r="AA598" s="11">
        <v>8857</v>
      </c>
      <c r="AB598" s="11">
        <v>14937</v>
      </c>
      <c r="AC598" s="9" t="s">
        <v>100</v>
      </c>
      <c r="AD598" s="10">
        <v>0.443</v>
      </c>
      <c r="AE598" s="10">
        <v>0.35</v>
      </c>
      <c r="AF598" s="10">
        <v>0.30099999999999999</v>
      </c>
      <c r="AG598" s="9">
        <v>202</v>
      </c>
      <c r="AH598" s="9">
        <v>239.67</v>
      </c>
      <c r="AI598" s="9">
        <v>25.14</v>
      </c>
      <c r="AJ598" s="9">
        <v>21.186</v>
      </c>
      <c r="AK598" s="9">
        <v>0.84284000000000003</v>
      </c>
      <c r="AL598" s="10">
        <v>0</v>
      </c>
      <c r="AM598" s="10">
        <v>0.55700000000000005</v>
      </c>
      <c r="AN598" s="10">
        <v>8.9999999999999993E-3</v>
      </c>
      <c r="AO598" s="10">
        <v>0.218</v>
      </c>
      <c r="AP598" s="10">
        <v>0.251</v>
      </c>
      <c r="AQ598" s="9">
        <v>6306</v>
      </c>
      <c r="AR598" s="9">
        <v>0.104</v>
      </c>
      <c r="AS598" s="10">
        <v>3.3000000000000002E-2</v>
      </c>
      <c r="AT598" s="10">
        <v>6.6000000000000003E-2</v>
      </c>
      <c r="AU598" s="16">
        <v>0.90579710144927539</v>
      </c>
      <c r="AV598" s="1" t="str">
        <f t="shared" si="9"/>
        <v>yes</v>
      </c>
    </row>
    <row r="599" spans="1:48" ht="14.25" customHeight="1">
      <c r="A599" s="7">
        <v>351</v>
      </c>
      <c r="B599" s="8" t="s">
        <v>817</v>
      </c>
      <c r="C599" s="8" t="s">
        <v>814</v>
      </c>
      <c r="D599" s="9" t="s">
        <v>50</v>
      </c>
      <c r="E599" s="9" t="s">
        <v>51</v>
      </c>
      <c r="F599" s="9" t="s">
        <v>52</v>
      </c>
      <c r="G599" s="9">
        <v>885</v>
      </c>
      <c r="H599" s="10">
        <v>0.41299999999999998</v>
      </c>
      <c r="I599" s="10">
        <v>0.30599999999999999</v>
      </c>
      <c r="J599" s="10">
        <v>0.112</v>
      </c>
      <c r="K599" s="10">
        <v>0.79500000000000004</v>
      </c>
      <c r="L599" s="10">
        <v>0.18099999999999999</v>
      </c>
      <c r="M599" s="10">
        <v>0.505</v>
      </c>
      <c r="N599" s="10">
        <v>0.72</v>
      </c>
      <c r="O599" s="9">
        <v>4554.42</v>
      </c>
      <c r="P599" s="9">
        <v>304</v>
      </c>
      <c r="Q599" s="9">
        <v>8</v>
      </c>
      <c r="R599" s="9">
        <v>803</v>
      </c>
      <c r="S599" s="9">
        <v>14134</v>
      </c>
      <c r="T599" s="9" t="s">
        <v>818</v>
      </c>
      <c r="U599" s="9" t="s">
        <v>332</v>
      </c>
      <c r="V599" s="9">
        <v>7626</v>
      </c>
      <c r="W599" s="9">
        <v>78859</v>
      </c>
      <c r="X599" s="9">
        <v>97884</v>
      </c>
      <c r="Y599" s="9">
        <v>80217</v>
      </c>
      <c r="Z599" s="9">
        <v>69732</v>
      </c>
      <c r="AA599" s="11">
        <v>7660</v>
      </c>
      <c r="AB599" s="11">
        <v>18142</v>
      </c>
      <c r="AC599" s="9" t="s">
        <v>364</v>
      </c>
      <c r="AD599" s="10">
        <v>0.41</v>
      </c>
      <c r="AE599" s="10">
        <v>0.59</v>
      </c>
      <c r="AF599" s="10">
        <v>0.52200000000000002</v>
      </c>
      <c r="AG599" s="9">
        <v>298</v>
      </c>
      <c r="AH599" s="9">
        <v>301</v>
      </c>
      <c r="AI599" s="9">
        <v>15.28</v>
      </c>
      <c r="AJ599" s="9">
        <v>15.131</v>
      </c>
      <c r="AK599" s="9">
        <v>0.99002999999999997</v>
      </c>
      <c r="AL599" s="9">
        <v>8.0000000000000002E-3</v>
      </c>
      <c r="AM599" s="9">
        <v>0.442</v>
      </c>
      <c r="AN599" s="10">
        <v>4.8000000000000001E-2</v>
      </c>
      <c r="AO599" s="10">
        <v>0.89500000000000002</v>
      </c>
      <c r="AP599" s="10">
        <v>0.46700000000000003</v>
      </c>
      <c r="AQ599" s="9">
        <v>5430</v>
      </c>
      <c r="AR599" s="9">
        <v>1.014</v>
      </c>
      <c r="AS599" s="9" t="s">
        <v>819</v>
      </c>
      <c r="AT599" s="10">
        <v>2E-3</v>
      </c>
      <c r="AU599" s="16">
        <v>0.49652432969215499</v>
      </c>
      <c r="AV599" s="1" t="str">
        <f t="shared" si="9"/>
        <v>yes</v>
      </c>
    </row>
    <row r="600" spans="1:48" ht="14.25" customHeight="1">
      <c r="A600" s="7">
        <v>354</v>
      </c>
      <c r="B600" s="8" t="s">
        <v>824</v>
      </c>
      <c r="C600" s="8" t="s">
        <v>814</v>
      </c>
      <c r="D600" s="9" t="s">
        <v>50</v>
      </c>
      <c r="E600" s="9" t="s">
        <v>51</v>
      </c>
      <c r="F600" s="9" t="s">
        <v>52</v>
      </c>
      <c r="G600" s="9">
        <v>960</v>
      </c>
      <c r="H600" s="10">
        <v>0.51400000000000001</v>
      </c>
      <c r="I600" s="10">
        <v>0.46100000000000002</v>
      </c>
      <c r="J600" s="10">
        <v>0.21099999999999999</v>
      </c>
      <c r="K600" s="10">
        <v>0.86199999999999999</v>
      </c>
      <c r="L600" s="10">
        <v>0.158</v>
      </c>
      <c r="M600" s="10">
        <v>0.376</v>
      </c>
      <c r="N600" s="10">
        <v>0.76</v>
      </c>
      <c r="O600" s="9">
        <v>4932.25</v>
      </c>
      <c r="P600" s="9">
        <v>235</v>
      </c>
      <c r="Q600" s="9">
        <v>9</v>
      </c>
      <c r="R600" s="9">
        <v>1072</v>
      </c>
      <c r="S600" s="9">
        <v>13263</v>
      </c>
      <c r="T600" s="9" t="s">
        <v>825</v>
      </c>
      <c r="U600" s="9" t="s">
        <v>493</v>
      </c>
      <c r="V600" s="9">
        <v>7902</v>
      </c>
      <c r="W600" s="11">
        <v>77035</v>
      </c>
      <c r="X600" s="11">
        <v>81252</v>
      </c>
      <c r="Y600" s="11">
        <v>67464</v>
      </c>
      <c r="Z600" s="11">
        <v>58257</v>
      </c>
      <c r="AA600" s="11">
        <v>8488</v>
      </c>
      <c r="AB600" s="11">
        <v>20588</v>
      </c>
      <c r="AC600" s="9" t="s">
        <v>111</v>
      </c>
      <c r="AD600" s="10">
        <v>0.49099999999999999</v>
      </c>
      <c r="AE600" s="10">
        <v>0.4</v>
      </c>
      <c r="AF600" s="10">
        <v>0.36299999999999999</v>
      </c>
      <c r="AG600" s="9">
        <v>292.33</v>
      </c>
      <c r="AH600" s="9">
        <v>444.67</v>
      </c>
      <c r="AI600" s="9">
        <v>16.87</v>
      </c>
      <c r="AJ600" s="9">
        <v>11.092000000000001</v>
      </c>
      <c r="AK600" s="9">
        <v>0.65742</v>
      </c>
      <c r="AL600" s="9">
        <v>4.0000000000000001E-3</v>
      </c>
      <c r="AM600" s="9">
        <v>0.45</v>
      </c>
      <c r="AN600" s="10">
        <v>2.5999999999999999E-2</v>
      </c>
      <c r="AO600" s="10">
        <v>0.374</v>
      </c>
      <c r="AP600" s="10">
        <v>0.46700000000000003</v>
      </c>
      <c r="AQ600" s="9">
        <v>5756</v>
      </c>
      <c r="AR600" s="9">
        <v>0.36</v>
      </c>
      <c r="AS600" s="10">
        <v>9.2999999999999999E-2</v>
      </c>
      <c r="AT600" s="9">
        <v>2.3E-2</v>
      </c>
      <c r="AU600" s="16">
        <v>0.73529411764705888</v>
      </c>
      <c r="AV600" s="1" t="str">
        <f t="shared" si="9"/>
        <v>yes</v>
      </c>
    </row>
    <row r="601" spans="1:48" ht="14.25" customHeight="1">
      <c r="A601" s="7">
        <v>356</v>
      </c>
      <c r="B601" s="8" t="s">
        <v>827</v>
      </c>
      <c r="C601" s="8" t="s">
        <v>814</v>
      </c>
      <c r="D601" s="9" t="s">
        <v>50</v>
      </c>
      <c r="E601" s="9" t="s">
        <v>59</v>
      </c>
      <c r="F601" s="9" t="s">
        <v>290</v>
      </c>
      <c r="G601" s="9" t="s">
        <v>55</v>
      </c>
      <c r="H601" s="10">
        <v>0.629</v>
      </c>
      <c r="I601" s="10">
        <v>0.622</v>
      </c>
      <c r="J601" s="10">
        <v>0.54200000000000004</v>
      </c>
      <c r="K601" s="10">
        <v>0.55800000000000005</v>
      </c>
      <c r="L601" s="10">
        <v>7.6999999999999999E-2</v>
      </c>
      <c r="M601" s="10">
        <v>0.376</v>
      </c>
      <c r="N601" s="10">
        <v>0.75</v>
      </c>
      <c r="O601" s="9">
        <v>1689.91</v>
      </c>
      <c r="P601" s="9">
        <v>236</v>
      </c>
      <c r="Q601" s="9" t="s">
        <v>55</v>
      </c>
      <c r="R601" s="9">
        <v>371</v>
      </c>
      <c r="S601" s="9" t="s">
        <v>55</v>
      </c>
      <c r="T601" s="9" t="s">
        <v>55</v>
      </c>
      <c r="U601" s="9" t="s">
        <v>55</v>
      </c>
      <c r="V601" s="9" t="s">
        <v>55</v>
      </c>
      <c r="W601" s="11">
        <v>67105</v>
      </c>
      <c r="X601" s="11">
        <v>82854</v>
      </c>
      <c r="Y601" s="11">
        <v>64116</v>
      </c>
      <c r="Z601" s="11">
        <v>55134</v>
      </c>
      <c r="AA601" s="11">
        <v>35150</v>
      </c>
      <c r="AB601" s="11">
        <v>35150</v>
      </c>
      <c r="AC601" s="9" t="s">
        <v>55</v>
      </c>
      <c r="AD601" s="10">
        <v>0.56399999999999995</v>
      </c>
      <c r="AE601" s="10">
        <v>0.36</v>
      </c>
      <c r="AF601" s="10">
        <v>0.34699999999999998</v>
      </c>
      <c r="AG601" s="9">
        <v>150.33000000000001</v>
      </c>
      <c r="AH601" s="9">
        <v>124</v>
      </c>
      <c r="AI601" s="9">
        <v>11.24</v>
      </c>
      <c r="AJ601" s="9">
        <v>13.628</v>
      </c>
      <c r="AK601" s="9">
        <v>1.2123699999999999</v>
      </c>
      <c r="AL601" s="9" t="s">
        <v>55</v>
      </c>
      <c r="AM601" s="9" t="s">
        <v>55</v>
      </c>
      <c r="AN601" s="10">
        <v>7.2999999999999995E-2</v>
      </c>
      <c r="AO601" s="10">
        <v>0.23899999999999999</v>
      </c>
      <c r="AP601" s="10">
        <v>0.46700000000000003</v>
      </c>
      <c r="AQ601" s="9">
        <v>2289</v>
      </c>
      <c r="AR601" s="9">
        <v>0.622</v>
      </c>
      <c r="AS601" s="10">
        <v>0.22900000000000001</v>
      </c>
      <c r="AT601" s="9">
        <v>6.6000000000000003E-2</v>
      </c>
      <c r="AU601" s="16">
        <v>0.61652281134401976</v>
      </c>
      <c r="AV601" s="1" t="str">
        <f t="shared" si="9"/>
        <v>no</v>
      </c>
    </row>
    <row r="602" spans="1:48" ht="14.25" customHeight="1">
      <c r="A602" s="7">
        <v>357</v>
      </c>
      <c r="B602" s="8" t="s">
        <v>828</v>
      </c>
      <c r="C602" s="8" t="s">
        <v>814</v>
      </c>
      <c r="D602" s="9" t="s">
        <v>50</v>
      </c>
      <c r="E602" s="9" t="s">
        <v>59</v>
      </c>
      <c r="F602" s="9" t="s">
        <v>118</v>
      </c>
      <c r="G602" s="9" t="s">
        <v>55</v>
      </c>
      <c r="H602" s="10">
        <v>0.80900000000000005</v>
      </c>
      <c r="I602" s="10">
        <v>0.80600000000000005</v>
      </c>
      <c r="J602" s="10">
        <v>0.76400000000000001</v>
      </c>
      <c r="K602" s="10">
        <v>0.67200000000000004</v>
      </c>
      <c r="L602" s="10">
        <v>1.2E-2</v>
      </c>
      <c r="M602" s="10">
        <v>5.2999999999999999E-2</v>
      </c>
      <c r="N602" s="10">
        <v>0.86</v>
      </c>
      <c r="O602" s="9">
        <v>5135.37</v>
      </c>
      <c r="P602" s="9">
        <v>679</v>
      </c>
      <c r="Q602" s="9">
        <v>20</v>
      </c>
      <c r="R602" s="9">
        <v>943</v>
      </c>
      <c r="S602" s="11" t="s">
        <v>55</v>
      </c>
      <c r="T602" s="9" t="s">
        <v>55</v>
      </c>
      <c r="U602" s="9" t="s">
        <v>55</v>
      </c>
      <c r="V602" s="11" t="s">
        <v>55</v>
      </c>
      <c r="W602" s="11">
        <v>96027</v>
      </c>
      <c r="X602" s="11">
        <v>125388</v>
      </c>
      <c r="Y602" s="11">
        <v>92484</v>
      </c>
      <c r="Z602" s="11">
        <v>74106</v>
      </c>
      <c r="AA602" s="11">
        <v>45200</v>
      </c>
      <c r="AB602" s="11">
        <v>45200</v>
      </c>
      <c r="AC602" s="9" t="s">
        <v>55</v>
      </c>
      <c r="AD602" s="10">
        <v>0.73499999999999999</v>
      </c>
      <c r="AE602" s="10">
        <v>0.13</v>
      </c>
      <c r="AF602" s="10">
        <v>0.14000000000000001</v>
      </c>
      <c r="AG602" s="9">
        <v>432.33</v>
      </c>
      <c r="AH602" s="9">
        <v>528.33000000000004</v>
      </c>
      <c r="AI602" s="9">
        <v>11.88</v>
      </c>
      <c r="AJ602" s="9">
        <v>9.7200000000000006</v>
      </c>
      <c r="AK602" s="9">
        <v>0.81830000000000003</v>
      </c>
      <c r="AL602" s="10" t="s">
        <v>55</v>
      </c>
      <c r="AM602" s="10" t="s">
        <v>55</v>
      </c>
      <c r="AN602" s="10">
        <v>8.9999999999999993E-3</v>
      </c>
      <c r="AO602" s="10">
        <v>0.23699999999999999</v>
      </c>
      <c r="AP602" s="10">
        <v>0.46700000000000003</v>
      </c>
      <c r="AQ602" s="9">
        <v>6050</v>
      </c>
      <c r="AR602" s="9">
        <v>0.57799999999999996</v>
      </c>
      <c r="AS602" s="10">
        <v>0.23</v>
      </c>
      <c r="AT602" s="10">
        <v>7.3999999999999996E-2</v>
      </c>
      <c r="AU602" s="16">
        <v>0.6337135614702154</v>
      </c>
      <c r="AV602" s="1" t="str">
        <f t="shared" si="9"/>
        <v>yes</v>
      </c>
    </row>
    <row r="603" spans="1:48" ht="14.25" customHeight="1">
      <c r="A603" s="7">
        <v>363</v>
      </c>
      <c r="B603" s="8" t="s">
        <v>843</v>
      </c>
      <c r="C603" s="8" t="s">
        <v>814</v>
      </c>
      <c r="D603" s="9" t="s">
        <v>50</v>
      </c>
      <c r="E603" s="9" t="s">
        <v>59</v>
      </c>
      <c r="F603" s="9" t="s">
        <v>442</v>
      </c>
      <c r="G603" s="9">
        <v>1070</v>
      </c>
      <c r="H603" s="10">
        <v>0.54400000000000004</v>
      </c>
      <c r="I603" s="10">
        <v>0.54400000000000004</v>
      </c>
      <c r="J603" s="10">
        <v>0.437</v>
      </c>
      <c r="K603" s="10">
        <v>0.38800000000000001</v>
      </c>
      <c r="L603" s="10">
        <v>0.49099999999999999</v>
      </c>
      <c r="M603" s="10">
        <v>0.58099999999999996</v>
      </c>
      <c r="N603" s="10">
        <v>0.79</v>
      </c>
      <c r="O603" s="9">
        <v>1516.41</v>
      </c>
      <c r="P603" s="9">
        <v>365</v>
      </c>
      <c r="Q603" s="9">
        <v>66</v>
      </c>
      <c r="R603" s="9">
        <v>308</v>
      </c>
      <c r="S603" s="11" t="s">
        <v>55</v>
      </c>
      <c r="T603" s="9" t="s">
        <v>55</v>
      </c>
      <c r="U603" s="9" t="s">
        <v>55</v>
      </c>
      <c r="V603" s="11" t="s">
        <v>55</v>
      </c>
      <c r="W603" s="11">
        <v>77907</v>
      </c>
      <c r="X603" s="11">
        <v>80946</v>
      </c>
      <c r="Y603" s="11">
        <v>64098</v>
      </c>
      <c r="Z603" s="11">
        <v>61740</v>
      </c>
      <c r="AA603" s="11">
        <v>33670</v>
      </c>
      <c r="AB603" s="11">
        <v>33670</v>
      </c>
      <c r="AC603" s="9" t="s">
        <v>55</v>
      </c>
      <c r="AD603" s="10">
        <v>0.47599999999999998</v>
      </c>
      <c r="AE603" s="10">
        <v>0.56999999999999995</v>
      </c>
      <c r="AF603" s="10">
        <v>0.30099999999999999</v>
      </c>
      <c r="AG603" s="9">
        <v>160</v>
      </c>
      <c r="AH603" s="9">
        <v>165.33</v>
      </c>
      <c r="AI603" s="9">
        <v>9.48</v>
      </c>
      <c r="AJ603" s="9">
        <v>9.1720000000000006</v>
      </c>
      <c r="AK603" s="9">
        <v>0.96774000000000004</v>
      </c>
      <c r="AL603" s="10" t="s">
        <v>55</v>
      </c>
      <c r="AM603" s="10" t="s">
        <v>55</v>
      </c>
      <c r="AN603" s="10">
        <v>1.4999999999999999E-2</v>
      </c>
      <c r="AO603" s="10">
        <v>0.35</v>
      </c>
      <c r="AP603" s="10">
        <v>0.46700000000000003</v>
      </c>
      <c r="AQ603" s="9">
        <v>2612</v>
      </c>
      <c r="AR603" s="9">
        <v>1.462</v>
      </c>
      <c r="AS603" s="10">
        <v>0.11700000000000001</v>
      </c>
      <c r="AT603" s="10">
        <v>6.7000000000000004E-2</v>
      </c>
      <c r="AU603" s="16">
        <v>0.40617384240454912</v>
      </c>
      <c r="AV603" s="1" t="str">
        <f t="shared" si="9"/>
        <v>no</v>
      </c>
    </row>
    <row r="604" spans="1:48" ht="14.25" customHeight="1">
      <c r="A604" s="7">
        <v>364</v>
      </c>
      <c r="B604" s="8" t="s">
        <v>844</v>
      </c>
      <c r="C604" s="8" t="s">
        <v>814</v>
      </c>
      <c r="D604" s="9" t="s">
        <v>50</v>
      </c>
      <c r="E604" s="9" t="s">
        <v>51</v>
      </c>
      <c r="F604" s="9" t="s">
        <v>171</v>
      </c>
      <c r="G604" s="9" t="s">
        <v>55</v>
      </c>
      <c r="H604" s="10">
        <v>0.67200000000000004</v>
      </c>
      <c r="I604" s="10">
        <v>0.64900000000000002</v>
      </c>
      <c r="J604" s="10">
        <v>0.45300000000000001</v>
      </c>
      <c r="K604" s="10">
        <v>0.90500000000000003</v>
      </c>
      <c r="L604" s="10">
        <v>8.8999999999999996E-2</v>
      </c>
      <c r="M604" s="10">
        <v>0.42599999999999999</v>
      </c>
      <c r="N604" s="10">
        <v>0.82</v>
      </c>
      <c r="O604" s="9">
        <v>7985.44</v>
      </c>
      <c r="P604" s="9">
        <v>262</v>
      </c>
      <c r="Q604" s="9">
        <v>8</v>
      </c>
      <c r="R604" s="9">
        <v>2021</v>
      </c>
      <c r="S604" s="11">
        <v>12509</v>
      </c>
      <c r="T604" s="9" t="s">
        <v>839</v>
      </c>
      <c r="U604" s="9" t="s">
        <v>412</v>
      </c>
      <c r="V604" s="11">
        <v>7544</v>
      </c>
      <c r="W604" s="11">
        <v>81157</v>
      </c>
      <c r="X604" s="11">
        <v>84312</v>
      </c>
      <c r="Y604" s="11">
        <v>69426</v>
      </c>
      <c r="Z604" s="11">
        <v>63324</v>
      </c>
      <c r="AA604" s="11">
        <v>9086</v>
      </c>
      <c r="AB604" s="11">
        <v>17432</v>
      </c>
      <c r="AC604" s="9" t="s">
        <v>546</v>
      </c>
      <c r="AD604" s="10">
        <v>0.59599999999999997</v>
      </c>
      <c r="AE604" s="10">
        <v>0.19</v>
      </c>
      <c r="AF604" s="10">
        <v>0.23100000000000001</v>
      </c>
      <c r="AG604" s="9">
        <v>495.33</v>
      </c>
      <c r="AH604" s="9">
        <v>637.66999999999996</v>
      </c>
      <c r="AI604" s="9">
        <v>16.12</v>
      </c>
      <c r="AJ604" s="9">
        <v>12.523</v>
      </c>
      <c r="AK604" s="9">
        <v>0.77678999999999998</v>
      </c>
      <c r="AL604" s="10">
        <v>1.2E-2</v>
      </c>
      <c r="AM604" s="10">
        <v>0.55700000000000005</v>
      </c>
      <c r="AN604" s="10">
        <v>1.7999999999999999E-2</v>
      </c>
      <c r="AO604" s="10">
        <v>0.23899999999999999</v>
      </c>
      <c r="AP604" s="10">
        <v>0.46700000000000003</v>
      </c>
      <c r="AQ604" s="9">
        <v>8671</v>
      </c>
      <c r="AR604" s="9">
        <v>0.51</v>
      </c>
      <c r="AS604" s="10">
        <v>0.22800000000000001</v>
      </c>
      <c r="AT604" s="10">
        <v>7.6999999999999999E-2</v>
      </c>
      <c r="AU604" s="16">
        <v>0.66225165562913912</v>
      </c>
      <c r="AV604" s="1" t="str">
        <f t="shared" si="9"/>
        <v>yes</v>
      </c>
    </row>
    <row r="605" spans="1:48" ht="14.25" customHeight="1">
      <c r="A605" s="7">
        <v>367</v>
      </c>
      <c r="B605" s="8" t="s">
        <v>847</v>
      </c>
      <c r="C605" s="8" t="s">
        <v>814</v>
      </c>
      <c r="D605" s="9" t="s">
        <v>50</v>
      </c>
      <c r="E605" s="9" t="s">
        <v>51</v>
      </c>
      <c r="F605" s="9" t="s">
        <v>128</v>
      </c>
      <c r="G605" s="9">
        <v>1085</v>
      </c>
      <c r="H605" s="10">
        <v>0.70199999999999996</v>
      </c>
      <c r="I605" s="10">
        <v>0.66500000000000004</v>
      </c>
      <c r="J605" s="10">
        <v>0.44900000000000001</v>
      </c>
      <c r="K605" s="10">
        <v>0.85499999999999998</v>
      </c>
      <c r="L605" s="9">
        <v>0.12</v>
      </c>
      <c r="M605" s="10">
        <v>0.45600000000000002</v>
      </c>
      <c r="N605" s="10">
        <v>0.86</v>
      </c>
      <c r="O605" s="9">
        <v>19546.669999999998</v>
      </c>
      <c r="P605" s="9">
        <v>1097</v>
      </c>
      <c r="Q605" s="9">
        <v>25</v>
      </c>
      <c r="R605" s="9">
        <v>4660</v>
      </c>
      <c r="S605" s="11">
        <v>12165</v>
      </c>
      <c r="T605" s="9" t="s">
        <v>848</v>
      </c>
      <c r="U605" s="9" t="s">
        <v>849</v>
      </c>
      <c r="V605" s="11">
        <v>6581</v>
      </c>
      <c r="W605" s="11">
        <v>81387</v>
      </c>
      <c r="X605" s="11">
        <v>86427</v>
      </c>
      <c r="Y605" s="11">
        <v>71487</v>
      </c>
      <c r="Z605" s="11">
        <v>62577</v>
      </c>
      <c r="AA605" s="11">
        <v>9182</v>
      </c>
      <c r="AB605" s="11">
        <v>20788</v>
      </c>
      <c r="AC605" s="9" t="s">
        <v>715</v>
      </c>
      <c r="AD605" s="10">
        <v>0.68899999999999995</v>
      </c>
      <c r="AE605" s="10">
        <v>0.23</v>
      </c>
      <c r="AF605" s="10">
        <v>0.26500000000000001</v>
      </c>
      <c r="AG605" s="9">
        <v>1156</v>
      </c>
      <c r="AH605" s="9">
        <v>1158.67</v>
      </c>
      <c r="AI605" s="9">
        <v>16.91</v>
      </c>
      <c r="AJ605" s="9">
        <v>16.87</v>
      </c>
      <c r="AK605" s="9">
        <v>0.99770000000000003</v>
      </c>
      <c r="AL605" s="10">
        <v>0.02</v>
      </c>
      <c r="AM605" s="10">
        <v>0.45100000000000001</v>
      </c>
      <c r="AN605" s="10">
        <v>2.5999999999999999E-2</v>
      </c>
      <c r="AO605" s="10">
        <v>0.31900000000000001</v>
      </c>
      <c r="AP605" s="10">
        <v>0.46700000000000003</v>
      </c>
      <c r="AQ605" s="9">
        <v>22284</v>
      </c>
      <c r="AR605" s="9">
        <v>0.94</v>
      </c>
      <c r="AS605" s="10">
        <v>0.14899999999999999</v>
      </c>
      <c r="AT605" s="10">
        <v>1.2E-2</v>
      </c>
      <c r="AU605" s="16">
        <v>0.51546391752577314</v>
      </c>
      <c r="AV605" s="1" t="str">
        <f t="shared" si="9"/>
        <v>yes</v>
      </c>
    </row>
    <row r="606" spans="1:48" ht="14.25" customHeight="1">
      <c r="A606" s="7">
        <v>350</v>
      </c>
      <c r="B606" s="8" t="s">
        <v>813</v>
      </c>
      <c r="C606" s="8" t="s">
        <v>814</v>
      </c>
      <c r="D606" s="9" t="s">
        <v>50</v>
      </c>
      <c r="E606" s="9" t="s">
        <v>51</v>
      </c>
      <c r="F606" s="9" t="s">
        <v>52</v>
      </c>
      <c r="G606" s="9">
        <v>972.5</v>
      </c>
      <c r="H606" s="10">
        <v>0.32200000000000001</v>
      </c>
      <c r="I606" s="10">
        <v>0.224</v>
      </c>
      <c r="J606" s="10">
        <v>9.8000000000000004E-2</v>
      </c>
      <c r="K606" s="10">
        <v>0.53700000000000003</v>
      </c>
      <c r="L606" s="10">
        <v>0.38500000000000001</v>
      </c>
      <c r="M606" s="10">
        <v>0.83099999999999996</v>
      </c>
      <c r="N606" s="10">
        <v>0.71</v>
      </c>
      <c r="O606" s="9">
        <v>4407.57</v>
      </c>
      <c r="P606" s="9">
        <v>504</v>
      </c>
      <c r="Q606" s="9">
        <v>279</v>
      </c>
      <c r="R606" s="9">
        <v>694</v>
      </c>
      <c r="S606" s="11">
        <v>19882</v>
      </c>
      <c r="T606" s="9" t="s">
        <v>815</v>
      </c>
      <c r="U606" s="9" t="s">
        <v>173</v>
      </c>
      <c r="V606" s="11">
        <v>10527</v>
      </c>
      <c r="W606" s="11">
        <v>114351</v>
      </c>
      <c r="X606" s="11">
        <v>137304</v>
      </c>
      <c r="Y606" s="11">
        <v>93375</v>
      </c>
      <c r="Z606" s="11">
        <v>77337</v>
      </c>
      <c r="AA606" s="11">
        <v>8326</v>
      </c>
      <c r="AB606" s="11">
        <v>19744</v>
      </c>
      <c r="AC606" s="9" t="s">
        <v>768</v>
      </c>
      <c r="AD606" s="10">
        <v>0.29199999999999998</v>
      </c>
      <c r="AE606" s="10">
        <v>0.6</v>
      </c>
      <c r="AF606" s="10">
        <v>0.443</v>
      </c>
      <c r="AG606" s="9">
        <v>272.33</v>
      </c>
      <c r="AH606" s="9">
        <v>354.67</v>
      </c>
      <c r="AI606" s="9">
        <v>16.18</v>
      </c>
      <c r="AJ606" s="9">
        <v>12.427</v>
      </c>
      <c r="AK606" s="9">
        <v>0.76785999999999999</v>
      </c>
      <c r="AL606" s="10">
        <v>5.8000000000000003E-2</v>
      </c>
      <c r="AM606" s="10">
        <v>0.434</v>
      </c>
      <c r="AN606" s="10">
        <v>3.5999999999999997E-2</v>
      </c>
      <c r="AO606" s="10">
        <v>0.53200000000000003</v>
      </c>
      <c r="AP606" s="10">
        <v>0.46700000000000003</v>
      </c>
      <c r="AQ606" s="9">
        <v>6229</v>
      </c>
      <c r="AR606" s="9">
        <v>0.64700000000000002</v>
      </c>
      <c r="AS606" s="9" t="s">
        <v>816</v>
      </c>
      <c r="AT606" s="9">
        <v>2.9000000000000001E-2</v>
      </c>
      <c r="AU606" s="16">
        <v>0.60716454159077116</v>
      </c>
      <c r="AV606" s="1" t="str">
        <f t="shared" si="9"/>
        <v>yes</v>
      </c>
    </row>
    <row r="607" spans="1:48" ht="14.25" customHeight="1">
      <c r="A607" s="7">
        <v>358</v>
      </c>
      <c r="B607" s="8" t="s">
        <v>829</v>
      </c>
      <c r="C607" s="8" t="s">
        <v>814</v>
      </c>
      <c r="D607" s="9" t="s">
        <v>50</v>
      </c>
      <c r="E607" s="9" t="s">
        <v>51</v>
      </c>
      <c r="F607" s="9" t="s">
        <v>128</v>
      </c>
      <c r="G607" s="9" t="s">
        <v>55</v>
      </c>
      <c r="H607" s="10">
        <v>7.9000000000000001E-2</v>
      </c>
      <c r="I607" s="10">
        <v>5.7000000000000002E-2</v>
      </c>
      <c r="J607" s="10">
        <v>3.5999999999999997E-2</v>
      </c>
      <c r="K607" s="10">
        <v>0.74299999999999999</v>
      </c>
      <c r="L607" s="10">
        <v>0.77</v>
      </c>
      <c r="M607" s="10">
        <v>0.97499999999999998</v>
      </c>
      <c r="N607" s="10">
        <v>0.38</v>
      </c>
      <c r="O607" s="9">
        <v>24923.119999999999</v>
      </c>
      <c r="P607" s="9">
        <v>3693</v>
      </c>
      <c r="Q607" s="9">
        <v>36</v>
      </c>
      <c r="R607" s="9">
        <v>5146</v>
      </c>
      <c r="S607" s="11">
        <v>12096</v>
      </c>
      <c r="T607" s="9" t="s">
        <v>830</v>
      </c>
      <c r="U607" s="9" t="s">
        <v>831</v>
      </c>
      <c r="V607" s="11">
        <v>3669</v>
      </c>
      <c r="W607" s="11">
        <v>86047</v>
      </c>
      <c r="X607" s="11">
        <v>73395</v>
      </c>
      <c r="Y607" s="11">
        <v>63756</v>
      </c>
      <c r="Z607" s="11">
        <v>56592</v>
      </c>
      <c r="AA607" s="11">
        <v>7056</v>
      </c>
      <c r="AB607" s="11">
        <v>12336</v>
      </c>
      <c r="AC607" s="9" t="s">
        <v>112</v>
      </c>
      <c r="AD607" s="10">
        <v>7.0999999999999994E-2</v>
      </c>
      <c r="AE607" s="10">
        <v>0.5</v>
      </c>
      <c r="AF607" s="10">
        <v>0.28199999999999997</v>
      </c>
      <c r="AG607" s="9">
        <v>1033.67</v>
      </c>
      <c r="AH607" s="9">
        <v>754</v>
      </c>
      <c r="AI607" s="9">
        <v>24.11</v>
      </c>
      <c r="AJ607" s="9">
        <v>33.055</v>
      </c>
      <c r="AK607" s="9">
        <v>1.3709100000000001</v>
      </c>
      <c r="AL607" s="10">
        <v>0</v>
      </c>
      <c r="AM607" s="10">
        <v>0.27200000000000002</v>
      </c>
      <c r="AN607" s="10">
        <v>1.4E-2</v>
      </c>
      <c r="AO607" s="10">
        <v>0.497</v>
      </c>
      <c r="AP607" s="10">
        <v>0.46700000000000003</v>
      </c>
      <c r="AQ607" s="9">
        <v>50248</v>
      </c>
      <c r="AR607" s="9" t="s">
        <v>55</v>
      </c>
      <c r="AS607" s="10" t="s">
        <v>61</v>
      </c>
      <c r="AT607" s="10">
        <v>8.0000000000000002E-3</v>
      </c>
      <c r="AU607" s="16" t="s">
        <v>2055</v>
      </c>
      <c r="AV607" s="1" t="str">
        <f t="shared" si="9"/>
        <v>yes</v>
      </c>
    </row>
    <row r="608" spans="1:48" ht="14.25" customHeight="1">
      <c r="A608" s="7">
        <v>347</v>
      </c>
      <c r="B608" s="8" t="s">
        <v>807</v>
      </c>
      <c r="C608" s="8" t="s">
        <v>795</v>
      </c>
      <c r="D608" s="9" t="s">
        <v>50</v>
      </c>
      <c r="E608" s="9" t="s">
        <v>59</v>
      </c>
      <c r="F608" s="9" t="s">
        <v>290</v>
      </c>
      <c r="G608" s="9">
        <v>985</v>
      </c>
      <c r="H608" s="10">
        <v>0.57599999999999996</v>
      </c>
      <c r="I608" s="10">
        <v>0.45</v>
      </c>
      <c r="J608" s="10">
        <v>0.442</v>
      </c>
      <c r="K608" s="10">
        <v>0.66600000000000004</v>
      </c>
      <c r="L608" s="10">
        <v>0.437</v>
      </c>
      <c r="M608" s="10">
        <v>0.45100000000000001</v>
      </c>
      <c r="N608" s="10">
        <v>0.86</v>
      </c>
      <c r="O608" s="9">
        <v>1599.49</v>
      </c>
      <c r="P608" s="9">
        <v>255</v>
      </c>
      <c r="Q608" s="9" t="s">
        <v>55</v>
      </c>
      <c r="R608" s="9">
        <v>294</v>
      </c>
      <c r="S608" s="9" t="s">
        <v>55</v>
      </c>
      <c r="T608" s="9" t="s">
        <v>55</v>
      </c>
      <c r="U608" s="9" t="s">
        <v>55</v>
      </c>
      <c r="V608" s="9" t="s">
        <v>55</v>
      </c>
      <c r="W608" s="11">
        <v>56044</v>
      </c>
      <c r="X608" s="11">
        <v>73359</v>
      </c>
      <c r="Y608" s="11">
        <v>56781</v>
      </c>
      <c r="Z608" s="11">
        <v>49617</v>
      </c>
      <c r="AA608" s="11">
        <v>32620</v>
      </c>
      <c r="AB608" s="11">
        <v>32620</v>
      </c>
      <c r="AC608" s="9" t="s">
        <v>55</v>
      </c>
      <c r="AD608" s="10">
        <v>0.25</v>
      </c>
      <c r="AE608" s="10">
        <v>0.33</v>
      </c>
      <c r="AF608" s="10">
        <v>0.221</v>
      </c>
      <c r="AG608" s="9">
        <v>71</v>
      </c>
      <c r="AH608" s="9">
        <v>205.67</v>
      </c>
      <c r="AI608" s="9">
        <v>22.53</v>
      </c>
      <c r="AJ608" s="9">
        <v>7.7770000000000001</v>
      </c>
      <c r="AK608" s="9">
        <v>0.34522000000000003</v>
      </c>
      <c r="AL608" s="9" t="s">
        <v>55</v>
      </c>
      <c r="AM608" s="9" t="s">
        <v>55</v>
      </c>
      <c r="AN608" s="10">
        <v>0</v>
      </c>
      <c r="AO608" s="10">
        <v>7.0999999999999994E-2</v>
      </c>
      <c r="AP608" s="10">
        <v>6.0999999999999999E-2</v>
      </c>
      <c r="AQ608" s="9">
        <v>2581</v>
      </c>
      <c r="AR608" s="9">
        <v>0.82099999999999995</v>
      </c>
      <c r="AS608" s="9" t="s">
        <v>743</v>
      </c>
      <c r="AT608" s="10">
        <v>0.32600000000000001</v>
      </c>
      <c r="AU608" s="16">
        <v>0.54914881933003845</v>
      </c>
      <c r="AV608" s="1" t="str">
        <f t="shared" si="9"/>
        <v>no</v>
      </c>
    </row>
    <row r="609" spans="1:48" ht="14.25" customHeight="1">
      <c r="A609" s="7">
        <v>346</v>
      </c>
      <c r="B609" s="8" t="s">
        <v>805</v>
      </c>
      <c r="C609" s="8" t="s">
        <v>795</v>
      </c>
      <c r="D609" s="9" t="s">
        <v>50</v>
      </c>
      <c r="E609" s="9" t="s">
        <v>59</v>
      </c>
      <c r="F609" s="9" t="s">
        <v>203</v>
      </c>
      <c r="G609" s="9">
        <v>1065</v>
      </c>
      <c r="H609" s="10">
        <v>0.65300000000000002</v>
      </c>
      <c r="I609" s="10">
        <v>0.64400000000000002</v>
      </c>
      <c r="J609" s="10">
        <v>0.60399999999999998</v>
      </c>
      <c r="K609" s="10">
        <v>0.48799999999999999</v>
      </c>
      <c r="L609" s="10">
        <v>0.40300000000000002</v>
      </c>
      <c r="M609" s="10">
        <v>0.68</v>
      </c>
      <c r="N609" s="10">
        <v>0.75</v>
      </c>
      <c r="O609" s="9">
        <v>6509.38</v>
      </c>
      <c r="P609" s="9">
        <v>640</v>
      </c>
      <c r="Q609" s="9">
        <v>281</v>
      </c>
      <c r="R609" s="9">
        <v>447</v>
      </c>
      <c r="S609" s="9" t="s">
        <v>55</v>
      </c>
      <c r="T609" s="9" t="s">
        <v>55</v>
      </c>
      <c r="U609" s="9" t="s">
        <v>55</v>
      </c>
      <c r="V609" s="9" t="s">
        <v>55</v>
      </c>
      <c r="W609" s="11">
        <v>89497</v>
      </c>
      <c r="X609" s="11">
        <v>86121</v>
      </c>
      <c r="Y609" s="11">
        <v>76068</v>
      </c>
      <c r="Z609" s="11">
        <v>74268</v>
      </c>
      <c r="AA609" s="11">
        <v>34760</v>
      </c>
      <c r="AB609" s="11">
        <v>34760</v>
      </c>
      <c r="AC609" s="9" t="s">
        <v>55</v>
      </c>
      <c r="AD609" s="10">
        <v>0.83299999999999996</v>
      </c>
      <c r="AE609" s="10">
        <v>0.24</v>
      </c>
      <c r="AF609" s="10">
        <v>0.19500000000000001</v>
      </c>
      <c r="AG609" s="9">
        <v>359</v>
      </c>
      <c r="AH609" s="9">
        <v>571.66999999999996</v>
      </c>
      <c r="AI609" s="9">
        <v>18.13</v>
      </c>
      <c r="AJ609" s="9">
        <v>11.387</v>
      </c>
      <c r="AK609" s="9">
        <v>0.62799000000000005</v>
      </c>
      <c r="AL609" s="9" t="s">
        <v>55</v>
      </c>
      <c r="AM609" s="9" t="s">
        <v>55</v>
      </c>
      <c r="AN609" s="10">
        <v>6.0000000000000001E-3</v>
      </c>
      <c r="AO609" s="10">
        <v>0.14399999999999999</v>
      </c>
      <c r="AP609" s="10">
        <v>6.0999999999999999E-2</v>
      </c>
      <c r="AQ609" s="9">
        <v>7794</v>
      </c>
      <c r="AR609" s="9">
        <v>1.7130000000000001</v>
      </c>
      <c r="AS609" s="9" t="s">
        <v>213</v>
      </c>
      <c r="AT609" s="10" t="s">
        <v>806</v>
      </c>
      <c r="AU609" s="16">
        <v>0.36859565057132326</v>
      </c>
      <c r="AV609" s="1" t="str">
        <f t="shared" si="9"/>
        <v>yes</v>
      </c>
    </row>
    <row r="610" spans="1:48" ht="14.25" customHeight="1">
      <c r="A610" s="7">
        <v>348</v>
      </c>
      <c r="B610" s="8" t="s">
        <v>808</v>
      </c>
      <c r="C610" s="8" t="s">
        <v>795</v>
      </c>
      <c r="D610" s="9" t="s">
        <v>50</v>
      </c>
      <c r="E610" s="9" t="s">
        <v>51</v>
      </c>
      <c r="F610" s="9" t="s">
        <v>97</v>
      </c>
      <c r="G610" s="9">
        <v>980</v>
      </c>
      <c r="H610" s="10">
        <v>0.33300000000000002</v>
      </c>
      <c r="I610" s="10">
        <v>0.27200000000000002</v>
      </c>
      <c r="J610" s="10">
        <v>0.13</v>
      </c>
      <c r="K610" s="10">
        <v>0.79200000000000004</v>
      </c>
      <c r="L610" s="10">
        <v>0.39100000000000001</v>
      </c>
      <c r="M610" s="10">
        <v>0.68799999999999994</v>
      </c>
      <c r="N610" s="10">
        <v>0.64</v>
      </c>
      <c r="O610" s="9">
        <v>5735.42</v>
      </c>
      <c r="P610" s="9">
        <v>489</v>
      </c>
      <c r="Q610" s="9">
        <v>90</v>
      </c>
      <c r="R610" s="9">
        <v>1257</v>
      </c>
      <c r="S610" s="11">
        <v>17215</v>
      </c>
      <c r="T610" s="9" t="s">
        <v>809</v>
      </c>
      <c r="U610" s="9" t="s">
        <v>217</v>
      </c>
      <c r="V610" s="11">
        <v>10818</v>
      </c>
      <c r="W610" s="11">
        <v>84741</v>
      </c>
      <c r="X610" s="11">
        <v>96084</v>
      </c>
      <c r="Y610" s="11">
        <v>78966</v>
      </c>
      <c r="Z610" s="11">
        <v>59652</v>
      </c>
      <c r="AA610" s="11">
        <v>7796</v>
      </c>
      <c r="AB610" s="11">
        <v>18508</v>
      </c>
      <c r="AC610" s="9" t="s">
        <v>810</v>
      </c>
      <c r="AD610" s="10">
        <v>0.14799999999999999</v>
      </c>
      <c r="AE610" s="10">
        <v>0.44</v>
      </c>
      <c r="AF610" s="10">
        <v>0.36699999999999999</v>
      </c>
      <c r="AG610" s="9">
        <v>367.33</v>
      </c>
      <c r="AH610" s="9">
        <v>673</v>
      </c>
      <c r="AI610" s="9">
        <v>15.61</v>
      </c>
      <c r="AJ610" s="9">
        <v>8.5220000000000002</v>
      </c>
      <c r="AK610" s="9">
        <v>0.54581000000000002</v>
      </c>
      <c r="AL610" s="10">
        <v>5.6000000000000001E-2</v>
      </c>
      <c r="AM610" s="10">
        <v>0.41099999999999998</v>
      </c>
      <c r="AN610" s="10">
        <v>0.01</v>
      </c>
      <c r="AO610" s="10">
        <v>0.10100000000000001</v>
      </c>
      <c r="AP610" s="10">
        <v>6.0999999999999999E-2</v>
      </c>
      <c r="AQ610" s="9">
        <v>7739</v>
      </c>
      <c r="AR610" s="9">
        <v>1.0289999999999999</v>
      </c>
      <c r="AS610" s="9" t="s">
        <v>133</v>
      </c>
      <c r="AT610" s="10">
        <v>0.186</v>
      </c>
      <c r="AU610" s="16">
        <v>0.49285362247412523</v>
      </c>
      <c r="AV610" s="1" t="str">
        <f t="shared" si="9"/>
        <v>yes</v>
      </c>
    </row>
    <row r="611" spans="1:48" ht="14.25" customHeight="1">
      <c r="A611" s="7">
        <v>426</v>
      </c>
      <c r="B611" s="8" t="s">
        <v>934</v>
      </c>
      <c r="C611" s="8" t="s">
        <v>917</v>
      </c>
      <c r="D611" s="9" t="s">
        <v>50</v>
      </c>
      <c r="E611" s="9" t="s">
        <v>59</v>
      </c>
      <c r="F611" s="9" t="s">
        <v>442</v>
      </c>
      <c r="G611" s="9">
        <v>1049.5</v>
      </c>
      <c r="H611" s="10">
        <v>0.61299999999999999</v>
      </c>
      <c r="I611" s="10">
        <v>0.56499999999999995</v>
      </c>
      <c r="J611" s="10">
        <v>0.435</v>
      </c>
      <c r="K611" s="10">
        <v>0.78700000000000003</v>
      </c>
      <c r="L611" s="10">
        <v>0.26600000000000001</v>
      </c>
      <c r="M611" s="10">
        <v>0.71399999999999997</v>
      </c>
      <c r="N611" s="10">
        <v>0.79</v>
      </c>
      <c r="O611" s="9">
        <v>2029.66</v>
      </c>
      <c r="P611" s="9">
        <v>214</v>
      </c>
      <c r="Q611" s="9" t="s">
        <v>55</v>
      </c>
      <c r="R611" s="9">
        <v>444</v>
      </c>
      <c r="S611" s="9" t="s">
        <v>55</v>
      </c>
      <c r="T611" s="9" t="s">
        <v>55</v>
      </c>
      <c r="U611" s="9" t="s">
        <v>55</v>
      </c>
      <c r="V611" s="9" t="s">
        <v>55</v>
      </c>
      <c r="W611" s="11">
        <v>54017</v>
      </c>
      <c r="X611" s="11">
        <v>61002</v>
      </c>
      <c r="Y611" s="11">
        <v>52011</v>
      </c>
      <c r="Z611" s="11">
        <v>42732</v>
      </c>
      <c r="AA611" s="11">
        <v>26100</v>
      </c>
      <c r="AB611" s="11">
        <v>26100</v>
      </c>
      <c r="AC611" s="9" t="s">
        <v>55</v>
      </c>
      <c r="AD611" s="10">
        <v>0.40699999999999997</v>
      </c>
      <c r="AE611" s="10">
        <v>0.42</v>
      </c>
      <c r="AF611" s="10">
        <v>0.40400000000000003</v>
      </c>
      <c r="AG611" s="9">
        <v>66.67</v>
      </c>
      <c r="AH611" s="9">
        <v>157.66999999999999</v>
      </c>
      <c r="AI611" s="9">
        <v>30.44</v>
      </c>
      <c r="AJ611" s="9">
        <v>12.872999999999999</v>
      </c>
      <c r="AK611" s="9">
        <v>0.42282999999999998</v>
      </c>
      <c r="AL611" s="9" t="s">
        <v>55</v>
      </c>
      <c r="AM611" s="9" t="s">
        <v>55</v>
      </c>
      <c r="AN611" s="10">
        <v>2.1000000000000001E-2</v>
      </c>
      <c r="AO611" s="10">
        <v>0.20499999999999999</v>
      </c>
      <c r="AP611" s="10">
        <v>0.24</v>
      </c>
      <c r="AQ611" s="9">
        <v>2572</v>
      </c>
      <c r="AR611" s="9">
        <v>0.17599999999999999</v>
      </c>
      <c r="AS611" s="10">
        <v>3.5000000000000003E-2</v>
      </c>
      <c r="AT611" s="10">
        <v>0.20499999999999999</v>
      </c>
      <c r="AU611" s="16">
        <v>0.85034013605442182</v>
      </c>
      <c r="AV611" s="1" t="str">
        <f t="shared" si="9"/>
        <v>no</v>
      </c>
    </row>
    <row r="612" spans="1:48" ht="14.25" customHeight="1">
      <c r="A612" s="7">
        <v>421</v>
      </c>
      <c r="B612" s="8" t="s">
        <v>926</v>
      </c>
      <c r="C612" s="8" t="s">
        <v>917</v>
      </c>
      <c r="D612" s="9" t="s">
        <v>50</v>
      </c>
      <c r="E612" s="9" t="s">
        <v>59</v>
      </c>
      <c r="F612" s="9" t="s">
        <v>118</v>
      </c>
      <c r="G612" s="9" t="s">
        <v>55</v>
      </c>
      <c r="H612" s="10">
        <v>0.39800000000000002</v>
      </c>
      <c r="I612" s="10">
        <v>0.35299999999999998</v>
      </c>
      <c r="J612" s="10">
        <v>0.28899999999999998</v>
      </c>
      <c r="K612" s="10">
        <v>0.75600000000000001</v>
      </c>
      <c r="L612" s="10">
        <v>0.59</v>
      </c>
      <c r="M612" s="10">
        <v>0.64900000000000002</v>
      </c>
      <c r="N612" s="10">
        <v>0.74</v>
      </c>
      <c r="O612" s="9">
        <v>4794.01</v>
      </c>
      <c r="P612" s="9">
        <v>387</v>
      </c>
      <c r="Q612" s="9" t="s">
        <v>55</v>
      </c>
      <c r="R612" s="9">
        <v>1034</v>
      </c>
      <c r="S612" s="9" t="s">
        <v>55</v>
      </c>
      <c r="T612" s="9" t="s">
        <v>55</v>
      </c>
      <c r="U612" s="9" t="s">
        <v>55</v>
      </c>
      <c r="V612" s="9" t="s">
        <v>55</v>
      </c>
      <c r="W612" s="11">
        <v>73226</v>
      </c>
      <c r="X612" s="11">
        <v>67338</v>
      </c>
      <c r="Y612" s="11">
        <v>61911</v>
      </c>
      <c r="Z612" s="11">
        <v>53676</v>
      </c>
      <c r="AA612" s="11">
        <v>15952</v>
      </c>
      <c r="AB612" s="11">
        <v>15952</v>
      </c>
      <c r="AC612" s="9" t="s">
        <v>55</v>
      </c>
      <c r="AD612" s="10">
        <v>0.13800000000000001</v>
      </c>
      <c r="AE612" s="10">
        <v>0.48</v>
      </c>
      <c r="AF612" s="10">
        <v>0.49399999999999999</v>
      </c>
      <c r="AG612" s="9">
        <v>244</v>
      </c>
      <c r="AH612" s="9">
        <v>344</v>
      </c>
      <c r="AI612" s="9">
        <v>19.649999999999999</v>
      </c>
      <c r="AJ612" s="9">
        <v>13.936</v>
      </c>
      <c r="AK612" s="9">
        <v>0.70930000000000004</v>
      </c>
      <c r="AL612" s="9" t="s">
        <v>55</v>
      </c>
      <c r="AM612" s="9" t="s">
        <v>55</v>
      </c>
      <c r="AN612" s="10">
        <v>3.3000000000000002E-2</v>
      </c>
      <c r="AO612" s="10">
        <v>0.23799999999999999</v>
      </c>
      <c r="AP612" s="10">
        <v>0.24</v>
      </c>
      <c r="AQ612" s="9">
        <v>8142</v>
      </c>
      <c r="AR612" s="9" t="s">
        <v>55</v>
      </c>
      <c r="AS612" s="10">
        <v>2E-3</v>
      </c>
      <c r="AT612" s="10">
        <v>0.26</v>
      </c>
      <c r="AU612" s="16" t="s">
        <v>2055</v>
      </c>
      <c r="AV612" s="1" t="str">
        <f t="shared" si="9"/>
        <v>yes</v>
      </c>
    </row>
    <row r="613" spans="1:48" ht="14.25" customHeight="1">
      <c r="A613" s="7">
        <v>427</v>
      </c>
      <c r="B613" s="8" t="s">
        <v>935</v>
      </c>
      <c r="C613" s="8" t="s">
        <v>917</v>
      </c>
      <c r="D613" s="9" t="s">
        <v>50</v>
      </c>
      <c r="E613" s="9" t="s">
        <v>51</v>
      </c>
      <c r="F613" s="9" t="s">
        <v>128</v>
      </c>
      <c r="G613" s="9">
        <v>1085</v>
      </c>
      <c r="H613" s="10">
        <v>0.66600000000000004</v>
      </c>
      <c r="I613" s="10">
        <v>0.6</v>
      </c>
      <c r="J613" s="10">
        <v>0.36699999999999999</v>
      </c>
      <c r="K613" s="10">
        <v>0.86799999999999999</v>
      </c>
      <c r="L613" s="10">
        <v>0.11799999999999999</v>
      </c>
      <c r="M613" s="10">
        <v>0.314</v>
      </c>
      <c r="N613" s="10">
        <v>0.84</v>
      </c>
      <c r="O613" s="9">
        <v>22533.19</v>
      </c>
      <c r="P613" s="9">
        <v>1004</v>
      </c>
      <c r="Q613" s="9">
        <v>64</v>
      </c>
      <c r="R613" s="9">
        <v>4993</v>
      </c>
      <c r="S613" s="11">
        <v>13396</v>
      </c>
      <c r="T613" s="9" t="s">
        <v>120</v>
      </c>
      <c r="U613" s="9" t="s">
        <v>925</v>
      </c>
      <c r="V613" s="11">
        <v>8347</v>
      </c>
      <c r="W613" s="11">
        <v>86233</v>
      </c>
      <c r="X613" s="11">
        <v>101034</v>
      </c>
      <c r="Y613" s="11">
        <v>80622</v>
      </c>
      <c r="Z613" s="11">
        <v>68094</v>
      </c>
      <c r="AA613" s="11">
        <v>11363</v>
      </c>
      <c r="AB613" s="11">
        <v>16044</v>
      </c>
      <c r="AC613" s="9" t="s">
        <v>888</v>
      </c>
      <c r="AD613" s="10">
        <v>0.55700000000000005</v>
      </c>
      <c r="AE613" s="10">
        <v>0.3</v>
      </c>
      <c r="AF613" s="10">
        <v>0.34699999999999998</v>
      </c>
      <c r="AG613" s="9">
        <v>1311</v>
      </c>
      <c r="AH613" s="9">
        <v>1245.67</v>
      </c>
      <c r="AI613" s="9">
        <v>17.190000000000001</v>
      </c>
      <c r="AJ613" s="9">
        <v>18.088999999999999</v>
      </c>
      <c r="AK613" s="9">
        <v>1.0524500000000001</v>
      </c>
      <c r="AL613" s="10">
        <v>2.3E-2</v>
      </c>
      <c r="AM613" s="10">
        <v>0.497</v>
      </c>
      <c r="AN613" s="10">
        <v>1.7000000000000001E-2</v>
      </c>
      <c r="AO613" s="10">
        <v>0.154</v>
      </c>
      <c r="AP613" s="10">
        <v>0.24</v>
      </c>
      <c r="AQ613" s="9">
        <v>25325</v>
      </c>
      <c r="AR613" s="9">
        <v>0.56799999999999995</v>
      </c>
      <c r="AS613" s="10">
        <v>8.5999999999999993E-2</v>
      </c>
      <c r="AT613" s="10">
        <v>0.108</v>
      </c>
      <c r="AU613" s="16">
        <v>0.63775510204081631</v>
      </c>
      <c r="AV613" s="1" t="str">
        <f t="shared" si="9"/>
        <v>yes</v>
      </c>
    </row>
    <row r="614" spans="1:48" ht="14.25" customHeight="1">
      <c r="A614" s="7">
        <v>431</v>
      </c>
      <c r="B614" s="8" t="s">
        <v>939</v>
      </c>
      <c r="C614" s="8" t="s">
        <v>917</v>
      </c>
      <c r="D614" s="9" t="s">
        <v>50</v>
      </c>
      <c r="E614" s="9" t="s">
        <v>59</v>
      </c>
      <c r="F614" s="9" t="s">
        <v>273</v>
      </c>
      <c r="G614" s="9">
        <v>1090</v>
      </c>
      <c r="H614" s="10">
        <v>0.55600000000000005</v>
      </c>
      <c r="I614" s="10">
        <v>0.5</v>
      </c>
      <c r="J614" s="10">
        <v>0.31</v>
      </c>
      <c r="K614" s="10">
        <v>0.60699999999999998</v>
      </c>
      <c r="L614" s="10">
        <v>0.224</v>
      </c>
      <c r="M614" s="10">
        <v>0.755</v>
      </c>
      <c r="N614" s="10">
        <v>0.81</v>
      </c>
      <c r="O614" s="9">
        <v>2392.13</v>
      </c>
      <c r="P614" s="9">
        <v>288</v>
      </c>
      <c r="Q614" s="9">
        <v>6</v>
      </c>
      <c r="R614" s="9">
        <v>299</v>
      </c>
      <c r="S614" s="9" t="s">
        <v>55</v>
      </c>
      <c r="T614" s="9" t="s">
        <v>55</v>
      </c>
      <c r="U614" s="9" t="s">
        <v>55</v>
      </c>
      <c r="V614" s="9" t="s">
        <v>55</v>
      </c>
      <c r="W614" s="11">
        <v>74401</v>
      </c>
      <c r="X614" s="11">
        <v>87561</v>
      </c>
      <c r="Y614" s="11">
        <v>71838</v>
      </c>
      <c r="Z614" s="11">
        <v>73746</v>
      </c>
      <c r="AA614" s="11">
        <v>30300</v>
      </c>
      <c r="AB614" s="11">
        <v>30300</v>
      </c>
      <c r="AC614" s="9" t="s">
        <v>55</v>
      </c>
      <c r="AD614" s="10">
        <v>0.30199999999999999</v>
      </c>
      <c r="AE614" s="10">
        <v>0.31</v>
      </c>
      <c r="AF614" s="10">
        <v>0.17299999999999999</v>
      </c>
      <c r="AG614" s="9">
        <v>213</v>
      </c>
      <c r="AH614" s="9">
        <v>179.33</v>
      </c>
      <c r="AI614" s="9">
        <v>11.23</v>
      </c>
      <c r="AJ614" s="9">
        <v>13.339</v>
      </c>
      <c r="AK614" s="9">
        <v>1.18773</v>
      </c>
      <c r="AL614" s="9" t="s">
        <v>55</v>
      </c>
      <c r="AM614" s="9" t="s">
        <v>55</v>
      </c>
      <c r="AN614" s="10">
        <v>0.34100000000000003</v>
      </c>
      <c r="AO614" s="10">
        <v>0.127</v>
      </c>
      <c r="AP614" s="10">
        <v>0.24</v>
      </c>
      <c r="AQ614" s="9">
        <v>3516</v>
      </c>
      <c r="AR614" s="9">
        <v>2.2109999999999999</v>
      </c>
      <c r="AS614" s="10">
        <v>0.113</v>
      </c>
      <c r="AT614" s="10">
        <v>0.254</v>
      </c>
      <c r="AU614" s="16">
        <v>0.31142946122703208</v>
      </c>
      <c r="AV614" s="1" t="str">
        <f t="shared" si="9"/>
        <v>no</v>
      </c>
    </row>
    <row r="615" spans="1:48" ht="14.25" customHeight="1">
      <c r="A615" s="7">
        <v>432</v>
      </c>
      <c r="B615" s="8" t="s">
        <v>940</v>
      </c>
      <c r="C615" s="8" t="s">
        <v>917</v>
      </c>
      <c r="D615" s="9" t="s">
        <v>50</v>
      </c>
      <c r="E615" s="9" t="s">
        <v>59</v>
      </c>
      <c r="F615" s="9" t="s">
        <v>273</v>
      </c>
      <c r="G615" s="9">
        <v>1030</v>
      </c>
      <c r="H615" s="10">
        <v>0.61199999999999999</v>
      </c>
      <c r="I615" s="10">
        <v>0.56200000000000006</v>
      </c>
      <c r="J615" s="10">
        <v>0.28699999999999998</v>
      </c>
      <c r="K615" s="10">
        <v>0.77800000000000002</v>
      </c>
      <c r="L615" s="10">
        <v>0.496</v>
      </c>
      <c r="M615" s="10">
        <v>0.79500000000000004</v>
      </c>
      <c r="N615" s="10">
        <v>0.82</v>
      </c>
      <c r="O615" s="9">
        <v>2368.4699999999998</v>
      </c>
      <c r="P615" s="9">
        <v>261</v>
      </c>
      <c r="Q615" s="9">
        <v>5</v>
      </c>
      <c r="R615" s="9">
        <v>767</v>
      </c>
      <c r="S615" s="9" t="s">
        <v>55</v>
      </c>
      <c r="T615" s="9" t="s">
        <v>55</v>
      </c>
      <c r="U615" s="9" t="s">
        <v>55</v>
      </c>
      <c r="V615" s="9" t="s">
        <v>55</v>
      </c>
      <c r="W615" s="11">
        <v>69706</v>
      </c>
      <c r="X615" s="11">
        <v>82485</v>
      </c>
      <c r="Y615" s="11">
        <v>68733</v>
      </c>
      <c r="Z615" s="11">
        <v>58653</v>
      </c>
      <c r="AA615" s="11">
        <v>18740</v>
      </c>
      <c r="AB615" s="11">
        <v>18740</v>
      </c>
      <c r="AC615" s="9" t="s">
        <v>55</v>
      </c>
      <c r="AD615" s="10">
        <v>0.53300000000000003</v>
      </c>
      <c r="AE615" s="10">
        <v>0.36</v>
      </c>
      <c r="AF615" s="10">
        <v>0.32900000000000001</v>
      </c>
      <c r="AG615" s="9">
        <v>199</v>
      </c>
      <c r="AH615" s="9">
        <v>168.33</v>
      </c>
      <c r="AI615" s="9">
        <v>11.9</v>
      </c>
      <c r="AJ615" s="9">
        <v>14.07</v>
      </c>
      <c r="AK615" s="9">
        <v>1.18218</v>
      </c>
      <c r="AL615" s="9" t="s">
        <v>55</v>
      </c>
      <c r="AM615" s="9" t="s">
        <v>55</v>
      </c>
      <c r="AN615" s="10">
        <v>0.155</v>
      </c>
      <c r="AO615" s="10">
        <v>0.186</v>
      </c>
      <c r="AP615" s="10">
        <v>0.24</v>
      </c>
      <c r="AQ615" s="9">
        <v>3704</v>
      </c>
      <c r="AR615" s="9" t="s">
        <v>55</v>
      </c>
      <c r="AS615" s="9">
        <v>5.3999999999999999E-2</v>
      </c>
      <c r="AT615" s="10">
        <v>7.9000000000000001E-2</v>
      </c>
      <c r="AU615" s="16" t="s">
        <v>2055</v>
      </c>
      <c r="AV615" s="1" t="str">
        <f t="shared" si="9"/>
        <v>no</v>
      </c>
    </row>
    <row r="616" spans="1:48" ht="14.25" customHeight="1">
      <c r="A616" s="7">
        <v>433</v>
      </c>
      <c r="B616" s="8" t="s">
        <v>941</v>
      </c>
      <c r="C616" s="8" t="s">
        <v>917</v>
      </c>
      <c r="D616" s="9" t="s">
        <v>50</v>
      </c>
      <c r="E616" s="9" t="s">
        <v>59</v>
      </c>
      <c r="F616" s="9" t="s">
        <v>290</v>
      </c>
      <c r="G616" s="9">
        <v>790</v>
      </c>
      <c r="H616" s="10">
        <v>0.28799999999999998</v>
      </c>
      <c r="I616" s="10">
        <v>0.23300000000000001</v>
      </c>
      <c r="J616" s="10">
        <v>6.8000000000000005E-2</v>
      </c>
      <c r="K616" s="10">
        <v>0.49099999999999999</v>
      </c>
      <c r="L616" s="10">
        <v>0.22700000000000001</v>
      </c>
      <c r="M616" s="10">
        <v>0.47199999999999998</v>
      </c>
      <c r="N616" s="10">
        <v>0.41</v>
      </c>
      <c r="O616" s="9">
        <v>850.91</v>
      </c>
      <c r="P616" s="9">
        <v>346</v>
      </c>
      <c r="Q616" s="9" t="s">
        <v>55</v>
      </c>
      <c r="R616" s="9">
        <v>149</v>
      </c>
      <c r="S616" s="11" t="s">
        <v>55</v>
      </c>
      <c r="T616" s="9" t="s">
        <v>55</v>
      </c>
      <c r="U616" s="9" t="s">
        <v>55</v>
      </c>
      <c r="V616" s="11" t="s">
        <v>55</v>
      </c>
      <c r="W616" s="11">
        <v>60779</v>
      </c>
      <c r="X616" s="11">
        <v>75627</v>
      </c>
      <c r="Y616" s="11">
        <v>63819</v>
      </c>
      <c r="Z616" s="11">
        <v>54144</v>
      </c>
      <c r="AA616" s="11">
        <v>20930</v>
      </c>
      <c r="AB616" s="11">
        <v>20930</v>
      </c>
      <c r="AC616" s="9" t="s">
        <v>55</v>
      </c>
      <c r="AD616" s="10">
        <v>0.186</v>
      </c>
      <c r="AE616" s="10">
        <v>0.69</v>
      </c>
      <c r="AF616" s="10">
        <v>0.69399999999999995</v>
      </c>
      <c r="AG616" s="9">
        <v>55</v>
      </c>
      <c r="AH616" s="9">
        <v>68</v>
      </c>
      <c r="AI616" s="9">
        <v>15.47</v>
      </c>
      <c r="AJ616" s="9">
        <v>12.513</v>
      </c>
      <c r="AK616" s="9">
        <v>0.80881999999999998</v>
      </c>
      <c r="AL616" s="10" t="s">
        <v>55</v>
      </c>
      <c r="AM616" s="10" t="s">
        <v>55</v>
      </c>
      <c r="AN616" s="10">
        <v>5.0000000000000001E-3</v>
      </c>
      <c r="AO616" s="10">
        <v>0.49299999999999999</v>
      </c>
      <c r="AP616" s="10">
        <v>0.24</v>
      </c>
      <c r="AQ616" s="9">
        <v>1380</v>
      </c>
      <c r="AR616" s="9">
        <v>5.8000000000000003E-2</v>
      </c>
      <c r="AS616" s="10" t="s">
        <v>942</v>
      </c>
      <c r="AT616" s="10">
        <v>0.10199999999999999</v>
      </c>
      <c r="AU616" s="16">
        <v>0.94517958412098302</v>
      </c>
      <c r="AV616" s="1" t="str">
        <f t="shared" si="9"/>
        <v>no</v>
      </c>
    </row>
    <row r="617" spans="1:48" ht="14.25" customHeight="1">
      <c r="A617" s="7">
        <v>439</v>
      </c>
      <c r="B617" s="8" t="s">
        <v>954</v>
      </c>
      <c r="C617" s="8" t="s">
        <v>917</v>
      </c>
      <c r="D617" s="9" t="s">
        <v>50</v>
      </c>
      <c r="E617" s="9" t="s">
        <v>51</v>
      </c>
      <c r="F617" s="9" t="s">
        <v>171</v>
      </c>
      <c r="G617" s="9">
        <v>1030</v>
      </c>
      <c r="H617" s="10">
        <v>0.39900000000000002</v>
      </c>
      <c r="I617" s="10">
        <v>0.30099999999999999</v>
      </c>
      <c r="J617" s="10">
        <v>0.10199999999999999</v>
      </c>
      <c r="K617" s="10">
        <v>0.91200000000000003</v>
      </c>
      <c r="L617" s="10">
        <v>0.17100000000000001</v>
      </c>
      <c r="M617" s="10">
        <v>0.33600000000000002</v>
      </c>
      <c r="N617" s="10">
        <v>0.72</v>
      </c>
      <c r="O617" s="9">
        <v>8367.0300000000007</v>
      </c>
      <c r="P617" s="9">
        <v>361</v>
      </c>
      <c r="Q617" s="9" t="s">
        <v>55</v>
      </c>
      <c r="R617" s="9">
        <v>1525</v>
      </c>
      <c r="S617" s="9">
        <v>11648</v>
      </c>
      <c r="T617" s="9" t="s">
        <v>955</v>
      </c>
      <c r="U617" s="9" t="s">
        <v>956</v>
      </c>
      <c r="V617" s="9">
        <v>6620</v>
      </c>
      <c r="W617" s="11">
        <v>71120</v>
      </c>
      <c r="X617" s="11">
        <v>82593</v>
      </c>
      <c r="Y617" s="11">
        <v>68094</v>
      </c>
      <c r="Z617" s="11">
        <v>61794</v>
      </c>
      <c r="AA617" s="11">
        <v>8968</v>
      </c>
      <c r="AB617" s="11">
        <v>21061</v>
      </c>
      <c r="AC617" s="9" t="s">
        <v>182</v>
      </c>
      <c r="AD617" s="10">
        <v>0.247</v>
      </c>
      <c r="AE617" s="10">
        <v>0.39</v>
      </c>
      <c r="AF617" s="10">
        <v>0.41</v>
      </c>
      <c r="AG617" s="9">
        <v>443</v>
      </c>
      <c r="AH617" s="9">
        <v>398.33</v>
      </c>
      <c r="AI617" s="9">
        <v>18.89</v>
      </c>
      <c r="AJ617" s="9">
        <v>21.004999999999999</v>
      </c>
      <c r="AK617" s="9">
        <v>1.1121300000000001</v>
      </c>
      <c r="AL617" s="9">
        <v>0.01</v>
      </c>
      <c r="AM617" s="9">
        <v>0.49099999999999999</v>
      </c>
      <c r="AN617" s="10">
        <v>8.1000000000000003E-2</v>
      </c>
      <c r="AO617" s="10">
        <v>0.14899999999999999</v>
      </c>
      <c r="AP617" s="10">
        <v>0.24</v>
      </c>
      <c r="AQ617" s="9">
        <v>9633</v>
      </c>
      <c r="AR617" s="9">
        <v>0.65900000000000003</v>
      </c>
      <c r="AS617" s="10">
        <v>9.0999999999999998E-2</v>
      </c>
      <c r="AT617" s="10">
        <v>0.151</v>
      </c>
      <c r="AU617" s="16">
        <v>0.60277275467148883</v>
      </c>
      <c r="AV617" s="1" t="str">
        <f t="shared" si="9"/>
        <v>yes</v>
      </c>
    </row>
    <row r="618" spans="1:48" ht="14.25" customHeight="1">
      <c r="A618" s="7">
        <v>441</v>
      </c>
      <c r="B618" s="8" t="s">
        <v>958</v>
      </c>
      <c r="C618" s="8" t="s">
        <v>917</v>
      </c>
      <c r="D618" s="9" t="s">
        <v>50</v>
      </c>
      <c r="E618" s="9" t="s">
        <v>59</v>
      </c>
      <c r="F618" s="9" t="s">
        <v>273</v>
      </c>
      <c r="G618" s="9">
        <v>1112.5</v>
      </c>
      <c r="H618" s="10">
        <v>0.51700000000000002</v>
      </c>
      <c r="I618" s="10">
        <v>0.49099999999999999</v>
      </c>
      <c r="J618" s="10">
        <v>0.35699999999999998</v>
      </c>
      <c r="K618" s="10">
        <v>0.71499999999999997</v>
      </c>
      <c r="L618" s="10">
        <v>0.3</v>
      </c>
      <c r="M618" s="10">
        <v>0.58599999999999997</v>
      </c>
      <c r="N618" s="10">
        <v>0.79</v>
      </c>
      <c r="O618" s="9">
        <v>2722.35</v>
      </c>
      <c r="P618" s="9">
        <v>297</v>
      </c>
      <c r="Q618" s="9" t="s">
        <v>55</v>
      </c>
      <c r="R618" s="9">
        <v>771</v>
      </c>
      <c r="S618" s="11" t="s">
        <v>55</v>
      </c>
      <c r="T618" s="9" t="s">
        <v>55</v>
      </c>
      <c r="U618" s="9" t="s">
        <v>55</v>
      </c>
      <c r="V618" s="11" t="s">
        <v>55</v>
      </c>
      <c r="W618" s="11">
        <v>54877</v>
      </c>
      <c r="X618" s="11">
        <v>57330</v>
      </c>
      <c r="Y618" s="11">
        <v>48186</v>
      </c>
      <c r="Z618" s="11">
        <v>41274</v>
      </c>
      <c r="AA618" s="11">
        <v>25510</v>
      </c>
      <c r="AB618" s="11">
        <v>25510</v>
      </c>
      <c r="AC618" s="9" t="s">
        <v>55</v>
      </c>
      <c r="AD618" s="10">
        <v>0.30199999999999999</v>
      </c>
      <c r="AE618" s="10">
        <v>0.43</v>
      </c>
      <c r="AF618" s="10">
        <v>0.44800000000000001</v>
      </c>
      <c r="AG618" s="9">
        <v>229.33</v>
      </c>
      <c r="AH618" s="9">
        <v>165.67</v>
      </c>
      <c r="AI618" s="9">
        <v>11.87</v>
      </c>
      <c r="AJ618" s="9">
        <v>16.433</v>
      </c>
      <c r="AK618" s="9">
        <v>1.3843099999999999</v>
      </c>
      <c r="AL618" s="10" t="s">
        <v>55</v>
      </c>
      <c r="AM618" s="10" t="s">
        <v>55</v>
      </c>
      <c r="AN618" s="10">
        <v>5.0000000000000001E-3</v>
      </c>
      <c r="AO618" s="10">
        <v>0.17599999999999999</v>
      </c>
      <c r="AP618" s="10">
        <v>0.24</v>
      </c>
      <c r="AQ618" s="9">
        <v>3401</v>
      </c>
      <c r="AR618" s="9">
        <v>1.157</v>
      </c>
      <c r="AS618" s="10">
        <v>6.4000000000000001E-2</v>
      </c>
      <c r="AT618" s="10">
        <v>0.215</v>
      </c>
      <c r="AU618" s="16">
        <v>0.4636068613815485</v>
      </c>
      <c r="AV618" s="1" t="str">
        <f t="shared" si="9"/>
        <v>no</v>
      </c>
    </row>
    <row r="619" spans="1:48" ht="14.25" customHeight="1">
      <c r="A619" s="7">
        <v>422</v>
      </c>
      <c r="B619" s="8" t="s">
        <v>927</v>
      </c>
      <c r="C619" s="8" t="s">
        <v>917</v>
      </c>
      <c r="D619" s="9" t="s">
        <v>50</v>
      </c>
      <c r="E619" s="9" t="s">
        <v>59</v>
      </c>
      <c r="F619" s="9" t="s">
        <v>118</v>
      </c>
      <c r="G619" s="9">
        <v>1068.5</v>
      </c>
      <c r="H619" s="10">
        <v>0.63100000000000001</v>
      </c>
      <c r="I619" s="10">
        <v>0.58299999999999996</v>
      </c>
      <c r="J619" s="10">
        <v>0.41899999999999998</v>
      </c>
      <c r="K619" s="10">
        <v>0.54300000000000004</v>
      </c>
      <c r="L619" s="10">
        <v>0.221</v>
      </c>
      <c r="M619" s="10">
        <v>0.376</v>
      </c>
      <c r="N619" s="10">
        <v>0.85</v>
      </c>
      <c r="O619" s="9">
        <v>4142.3900000000003</v>
      </c>
      <c r="P619" s="9">
        <v>427</v>
      </c>
      <c r="Q619" s="9">
        <v>247</v>
      </c>
      <c r="R619" s="9">
        <v>832</v>
      </c>
      <c r="S619" s="9" t="s">
        <v>55</v>
      </c>
      <c r="T619" s="9" t="s">
        <v>55</v>
      </c>
      <c r="U619" s="9" t="s">
        <v>55</v>
      </c>
      <c r="V619" s="9" t="s">
        <v>55</v>
      </c>
      <c r="W619" s="11">
        <v>89055</v>
      </c>
      <c r="X619" s="11">
        <v>105723</v>
      </c>
      <c r="Y619" s="11">
        <v>79650</v>
      </c>
      <c r="Z619" s="11">
        <v>64341</v>
      </c>
      <c r="AA619" s="11">
        <v>38626</v>
      </c>
      <c r="AB619" s="11">
        <v>38626</v>
      </c>
      <c r="AC619" s="9" t="s">
        <v>55</v>
      </c>
      <c r="AD619" s="10">
        <v>0.53500000000000003</v>
      </c>
      <c r="AE619" s="10">
        <v>0.32</v>
      </c>
      <c r="AF619" s="10">
        <v>0.29199999999999998</v>
      </c>
      <c r="AG619" s="9">
        <v>334</v>
      </c>
      <c r="AH619" s="9">
        <v>490</v>
      </c>
      <c r="AI619" s="9">
        <v>12.4</v>
      </c>
      <c r="AJ619" s="9">
        <v>8.4540000000000006</v>
      </c>
      <c r="AK619" s="9">
        <v>0.68162999999999996</v>
      </c>
      <c r="AL619" s="9" t="s">
        <v>55</v>
      </c>
      <c r="AM619" s="9" t="s">
        <v>55</v>
      </c>
      <c r="AN619" s="10">
        <v>0.14099999999999999</v>
      </c>
      <c r="AO619" s="10">
        <v>0.26</v>
      </c>
      <c r="AP619" s="10">
        <v>0.24</v>
      </c>
      <c r="AQ619" s="9">
        <v>4920</v>
      </c>
      <c r="AR619" s="9">
        <v>0.36899999999999999</v>
      </c>
      <c r="AS619" s="9" t="s">
        <v>297</v>
      </c>
      <c r="AT619" s="10">
        <v>9.6000000000000002E-2</v>
      </c>
      <c r="AU619" s="16">
        <v>0.73046018991964945</v>
      </c>
      <c r="AV619" s="1" t="str">
        <f t="shared" si="9"/>
        <v>yes</v>
      </c>
    </row>
    <row r="620" spans="1:48" ht="14.25" customHeight="1">
      <c r="A620" s="7">
        <v>435</v>
      </c>
      <c r="B620" s="8" t="s">
        <v>946</v>
      </c>
      <c r="C620" s="8" t="s">
        <v>917</v>
      </c>
      <c r="D620" s="9" t="s">
        <v>50</v>
      </c>
      <c r="E620" s="9" t="s">
        <v>51</v>
      </c>
      <c r="F620" s="9" t="s">
        <v>97</v>
      </c>
      <c r="G620" s="9">
        <v>555</v>
      </c>
      <c r="H620" s="10">
        <v>0.52600000000000002</v>
      </c>
      <c r="I620" s="10">
        <v>0.41199999999999998</v>
      </c>
      <c r="J620" s="10">
        <v>0.16500000000000001</v>
      </c>
      <c r="K620" s="10">
        <v>0.79400000000000004</v>
      </c>
      <c r="L620" s="10">
        <v>0.3</v>
      </c>
      <c r="M620" s="10">
        <v>0.52200000000000002</v>
      </c>
      <c r="N620" s="10">
        <v>0.8</v>
      </c>
      <c r="O620" s="9">
        <v>6914.84</v>
      </c>
      <c r="P620" s="9">
        <v>617</v>
      </c>
      <c r="Q620" s="9">
        <v>8</v>
      </c>
      <c r="R620" s="9">
        <v>1292</v>
      </c>
      <c r="S620" s="11">
        <v>15167</v>
      </c>
      <c r="T620" s="9" t="s">
        <v>947</v>
      </c>
      <c r="U620" s="9" t="s">
        <v>783</v>
      </c>
      <c r="V620" s="11">
        <v>9844</v>
      </c>
      <c r="W620" s="11">
        <v>95997</v>
      </c>
      <c r="X620" s="11">
        <v>101574</v>
      </c>
      <c r="Y620" s="11">
        <v>84879</v>
      </c>
      <c r="Z620" s="11">
        <v>69750</v>
      </c>
      <c r="AA620" s="11">
        <v>11304</v>
      </c>
      <c r="AB620" s="11">
        <v>23520</v>
      </c>
      <c r="AC620" s="9" t="s">
        <v>84</v>
      </c>
      <c r="AD620" s="10">
        <v>0.434</v>
      </c>
      <c r="AE620" s="10">
        <v>0.44</v>
      </c>
      <c r="AF620" s="10">
        <v>0.44</v>
      </c>
      <c r="AG620" s="9">
        <v>395.67</v>
      </c>
      <c r="AH620" s="9">
        <v>371.67</v>
      </c>
      <c r="AI620" s="9">
        <v>17.48</v>
      </c>
      <c r="AJ620" s="9">
        <v>18.605</v>
      </c>
      <c r="AK620" s="9">
        <v>1.06457</v>
      </c>
      <c r="AL620" s="10">
        <v>3.2000000000000001E-2</v>
      </c>
      <c r="AM620" s="10">
        <v>0.54900000000000004</v>
      </c>
      <c r="AN620" s="10">
        <v>9.8000000000000004E-2</v>
      </c>
      <c r="AO620" s="10">
        <v>0.23599999999999999</v>
      </c>
      <c r="AP620" s="10">
        <v>0.24</v>
      </c>
      <c r="AQ620" s="9">
        <v>9066</v>
      </c>
      <c r="AR620" s="9">
        <v>0.46</v>
      </c>
      <c r="AS620" s="10">
        <v>4.0000000000000001E-3</v>
      </c>
      <c r="AT620" s="10">
        <v>9.1999999999999998E-2</v>
      </c>
      <c r="AU620" s="16">
        <v>0.68493150684931503</v>
      </c>
      <c r="AV620" s="1" t="str">
        <f t="shared" si="9"/>
        <v>yes</v>
      </c>
    </row>
    <row r="621" spans="1:48" ht="14.25" customHeight="1">
      <c r="A621" s="7">
        <v>436</v>
      </c>
      <c r="B621" s="8" t="s">
        <v>948</v>
      </c>
      <c r="C621" s="8" t="s">
        <v>917</v>
      </c>
      <c r="D621" s="9" t="s">
        <v>50</v>
      </c>
      <c r="E621" s="9" t="s">
        <v>51</v>
      </c>
      <c r="F621" s="9" t="s">
        <v>97</v>
      </c>
      <c r="G621" s="9">
        <v>1065</v>
      </c>
      <c r="H621" s="10">
        <v>0.38</v>
      </c>
      <c r="I621" s="10">
        <v>0.28299999999999997</v>
      </c>
      <c r="J621" s="10">
        <v>0.108</v>
      </c>
      <c r="K621" s="10">
        <v>0.81100000000000005</v>
      </c>
      <c r="L621" s="10">
        <v>0.41699999999999998</v>
      </c>
      <c r="M621" s="10">
        <v>0.70499999999999996</v>
      </c>
      <c r="N621" s="10">
        <v>0.72</v>
      </c>
      <c r="O621" s="9">
        <v>6144.43</v>
      </c>
      <c r="P621" s="9">
        <v>326</v>
      </c>
      <c r="Q621" s="9">
        <v>109</v>
      </c>
      <c r="R621" s="9">
        <v>1260</v>
      </c>
      <c r="S621" s="11">
        <v>15623</v>
      </c>
      <c r="T621" s="9" t="s">
        <v>619</v>
      </c>
      <c r="U621" s="9" t="s">
        <v>679</v>
      </c>
      <c r="V621" s="11">
        <v>9991</v>
      </c>
      <c r="W621" s="11">
        <v>85162</v>
      </c>
      <c r="X621" s="11">
        <v>113904</v>
      </c>
      <c r="Y621" s="11">
        <v>80208</v>
      </c>
      <c r="Z621" s="11">
        <v>72387</v>
      </c>
      <c r="AA621" s="11">
        <v>9936</v>
      </c>
      <c r="AB621" s="11">
        <v>19392</v>
      </c>
      <c r="AC621" s="9" t="s">
        <v>597</v>
      </c>
      <c r="AD621" s="10">
        <v>0.28100000000000003</v>
      </c>
      <c r="AE621" s="10">
        <v>0.55000000000000004</v>
      </c>
      <c r="AF621" s="10">
        <v>0.42</v>
      </c>
      <c r="AG621" s="9">
        <v>406.67</v>
      </c>
      <c r="AH621" s="9">
        <v>432.33</v>
      </c>
      <c r="AI621" s="9">
        <v>15.11</v>
      </c>
      <c r="AJ621" s="9">
        <v>14.212</v>
      </c>
      <c r="AK621" s="9">
        <v>0.94062999999999997</v>
      </c>
      <c r="AL621" s="10">
        <v>6.0000000000000001E-3</v>
      </c>
      <c r="AM621" s="10">
        <v>0.54</v>
      </c>
      <c r="AN621" s="10">
        <v>8.5000000000000006E-2</v>
      </c>
      <c r="AO621" s="10">
        <v>0.223</v>
      </c>
      <c r="AP621" s="10">
        <v>0.24</v>
      </c>
      <c r="AQ621" s="9">
        <v>8470</v>
      </c>
      <c r="AR621" s="9">
        <v>0.99299999999999999</v>
      </c>
      <c r="AS621" s="10">
        <v>1.7000000000000001E-2</v>
      </c>
      <c r="AT621" s="10">
        <v>9.8000000000000004E-2</v>
      </c>
      <c r="AU621" s="16">
        <v>0.50175614651279477</v>
      </c>
      <c r="AV621" s="1" t="str">
        <f t="shared" si="9"/>
        <v>yes</v>
      </c>
    </row>
    <row r="622" spans="1:48" ht="14.25" customHeight="1">
      <c r="A622" s="7">
        <v>443</v>
      </c>
      <c r="B622" s="8" t="s">
        <v>962</v>
      </c>
      <c r="C622" s="8" t="s">
        <v>337</v>
      </c>
      <c r="D622" s="9" t="s">
        <v>50</v>
      </c>
      <c r="E622" s="9" t="s">
        <v>59</v>
      </c>
      <c r="F622" s="9" t="s">
        <v>273</v>
      </c>
      <c r="G622" s="9">
        <v>1075</v>
      </c>
      <c r="H622" s="10">
        <v>0.56000000000000005</v>
      </c>
      <c r="I622" s="10">
        <v>0.53400000000000003</v>
      </c>
      <c r="J622" s="10">
        <v>0.42499999999999999</v>
      </c>
      <c r="K622" s="10">
        <v>0.71499999999999997</v>
      </c>
      <c r="L622" s="10">
        <v>0.20399999999999999</v>
      </c>
      <c r="M622" s="10">
        <v>0.373</v>
      </c>
      <c r="N622" s="10">
        <v>0.79</v>
      </c>
      <c r="O622" s="9">
        <v>2933.34</v>
      </c>
      <c r="P622" s="9">
        <v>258</v>
      </c>
      <c r="Q622" s="9">
        <v>7</v>
      </c>
      <c r="R622" s="9">
        <v>681</v>
      </c>
      <c r="S622" s="11" t="s">
        <v>55</v>
      </c>
      <c r="T622" s="9" t="s">
        <v>55</v>
      </c>
      <c r="U622" s="9" t="s">
        <v>55</v>
      </c>
      <c r="V622" s="11" t="s">
        <v>55</v>
      </c>
      <c r="W622" s="11">
        <v>70362</v>
      </c>
      <c r="X622" s="11">
        <v>82611</v>
      </c>
      <c r="Y622" s="11">
        <v>67329</v>
      </c>
      <c r="Z622" s="11">
        <v>61713</v>
      </c>
      <c r="AA622" s="11">
        <v>35465</v>
      </c>
      <c r="AB622" s="11">
        <v>35465</v>
      </c>
      <c r="AC622" s="9" t="s">
        <v>55</v>
      </c>
      <c r="AD622" s="10">
        <v>0.48799999999999999</v>
      </c>
      <c r="AE622" s="10">
        <v>0.45</v>
      </c>
      <c r="AF622" s="10">
        <v>0.4</v>
      </c>
      <c r="AG622" s="9">
        <v>240.67</v>
      </c>
      <c r="AH622" s="9">
        <v>279.67</v>
      </c>
      <c r="AI622" s="9">
        <v>12.19</v>
      </c>
      <c r="AJ622" s="9">
        <v>10.489000000000001</v>
      </c>
      <c r="AK622" s="9">
        <v>0.86055000000000004</v>
      </c>
      <c r="AL622" s="10" t="s">
        <v>55</v>
      </c>
      <c r="AM622" s="10" t="s">
        <v>55</v>
      </c>
      <c r="AN622" s="10">
        <v>2.5999999999999999E-2</v>
      </c>
      <c r="AO622" s="10">
        <v>0.247</v>
      </c>
      <c r="AP622" s="10">
        <v>0.182</v>
      </c>
      <c r="AQ622" s="9">
        <v>3458</v>
      </c>
      <c r="AR622" s="9">
        <v>0.77800000000000002</v>
      </c>
      <c r="AS622" s="10" t="s">
        <v>816</v>
      </c>
      <c r="AT622" s="10">
        <v>7.1999999999999995E-2</v>
      </c>
      <c r="AU622" s="16">
        <v>0.56242969628796402</v>
      </c>
      <c r="AV622" s="1" t="str">
        <f t="shared" si="9"/>
        <v>no</v>
      </c>
    </row>
    <row r="623" spans="1:48" ht="14.25" customHeight="1">
      <c r="A623" s="7">
        <v>446</v>
      </c>
      <c r="B623" s="8" t="s">
        <v>965</v>
      </c>
      <c r="C623" s="8" t="s">
        <v>337</v>
      </c>
      <c r="D623" s="9" t="s">
        <v>50</v>
      </c>
      <c r="E623" s="9" t="s">
        <v>59</v>
      </c>
      <c r="F623" s="9" t="s">
        <v>205</v>
      </c>
      <c r="G623" s="9">
        <v>1172.5</v>
      </c>
      <c r="H623" s="10">
        <v>0.74099999999999999</v>
      </c>
      <c r="I623" s="10">
        <v>0.72199999999999998</v>
      </c>
      <c r="J623" s="10">
        <v>0.63</v>
      </c>
      <c r="K623" s="10">
        <v>0.755</v>
      </c>
      <c r="L623" s="9">
        <v>0.18099999999999999</v>
      </c>
      <c r="M623" s="10">
        <v>0.26200000000000001</v>
      </c>
      <c r="N623" s="10">
        <v>0.84</v>
      </c>
      <c r="O623" s="9">
        <v>3258.38</v>
      </c>
      <c r="P623" s="9">
        <v>272</v>
      </c>
      <c r="Q623" s="9">
        <v>16</v>
      </c>
      <c r="R623" s="9">
        <v>914</v>
      </c>
      <c r="S623" s="9" t="s">
        <v>55</v>
      </c>
      <c r="T623" s="9" t="s">
        <v>55</v>
      </c>
      <c r="U623" s="9" t="s">
        <v>55</v>
      </c>
      <c r="V623" s="9" t="s">
        <v>55</v>
      </c>
      <c r="W623" s="11">
        <v>73157</v>
      </c>
      <c r="X623" s="11">
        <v>87984</v>
      </c>
      <c r="Y623" s="11">
        <v>65268</v>
      </c>
      <c r="Z623" s="11">
        <v>53397</v>
      </c>
      <c r="AA623" s="11">
        <v>34140</v>
      </c>
      <c r="AB623" s="11">
        <v>34140</v>
      </c>
      <c r="AC623" s="9" t="s">
        <v>55</v>
      </c>
      <c r="AD623" s="10">
        <v>0.5</v>
      </c>
      <c r="AE623" s="10">
        <v>0.26</v>
      </c>
      <c r="AF623" s="10">
        <v>0.25700000000000001</v>
      </c>
      <c r="AG623" s="9">
        <v>290</v>
      </c>
      <c r="AH623" s="9">
        <v>348</v>
      </c>
      <c r="AI623" s="9">
        <v>11.24</v>
      </c>
      <c r="AJ623" s="9">
        <v>9.3629999999999995</v>
      </c>
      <c r="AK623" s="9">
        <v>0.83333000000000002</v>
      </c>
      <c r="AL623" s="9" t="s">
        <v>55</v>
      </c>
      <c r="AM623" s="9" t="s">
        <v>55</v>
      </c>
      <c r="AN623" s="10">
        <v>1.0999999999999999E-2</v>
      </c>
      <c r="AO623" s="10">
        <v>0.152</v>
      </c>
      <c r="AP623" s="10">
        <v>0.182</v>
      </c>
      <c r="AQ623" s="9">
        <v>3952</v>
      </c>
      <c r="AR623" s="9">
        <v>0.64800000000000002</v>
      </c>
      <c r="AS623" s="9">
        <v>0.03</v>
      </c>
      <c r="AT623" s="10">
        <v>0.24099999999999999</v>
      </c>
      <c r="AU623" s="16">
        <v>0.60679611650485432</v>
      </c>
      <c r="AV623" s="1" t="str">
        <f t="shared" si="9"/>
        <v>no</v>
      </c>
    </row>
    <row r="624" spans="1:48" ht="14.25" customHeight="1">
      <c r="A624" s="7">
        <v>449</v>
      </c>
      <c r="B624" s="8" t="s">
        <v>968</v>
      </c>
      <c r="C624" s="8" t="s">
        <v>337</v>
      </c>
      <c r="D624" s="9" t="s">
        <v>50</v>
      </c>
      <c r="E624" s="9" t="s">
        <v>59</v>
      </c>
      <c r="F624" s="9" t="s">
        <v>205</v>
      </c>
      <c r="G624" s="9" t="s">
        <v>55</v>
      </c>
      <c r="H624" s="10">
        <v>0.46400000000000002</v>
      </c>
      <c r="I624" s="10">
        <v>0.437</v>
      </c>
      <c r="J624" s="10">
        <v>0.30599999999999999</v>
      </c>
      <c r="K624" s="10">
        <v>0.58499999999999996</v>
      </c>
      <c r="L624" s="10">
        <v>0.45400000000000001</v>
      </c>
      <c r="M624" s="10">
        <v>0.77500000000000002</v>
      </c>
      <c r="N624" s="10">
        <v>0.7</v>
      </c>
      <c r="O624" s="9">
        <v>3609.09</v>
      </c>
      <c r="P624" s="9">
        <v>812</v>
      </c>
      <c r="Q624" s="9" t="s">
        <v>55</v>
      </c>
      <c r="R624" s="9">
        <v>582</v>
      </c>
      <c r="S624" s="9" t="s">
        <v>55</v>
      </c>
      <c r="T624" s="9" t="s">
        <v>55</v>
      </c>
      <c r="U624" s="9" t="s">
        <v>55</v>
      </c>
      <c r="V624" s="9" t="s">
        <v>55</v>
      </c>
      <c r="W624" s="11">
        <v>66019</v>
      </c>
      <c r="X624" s="11">
        <v>53343</v>
      </c>
      <c r="Y624" s="11">
        <v>49311</v>
      </c>
      <c r="Z624" s="11">
        <v>45486</v>
      </c>
      <c r="AA624" s="11">
        <v>20750</v>
      </c>
      <c r="AB624" s="11">
        <v>20750</v>
      </c>
      <c r="AC624" s="9" t="s">
        <v>55</v>
      </c>
      <c r="AD624" s="10">
        <v>0.27800000000000002</v>
      </c>
      <c r="AE624" s="10">
        <v>0.42</v>
      </c>
      <c r="AF624" s="10">
        <v>0.377</v>
      </c>
      <c r="AG624" s="9">
        <v>176</v>
      </c>
      <c r="AH624" s="9">
        <v>155.33000000000001</v>
      </c>
      <c r="AI624" s="9">
        <v>20.51</v>
      </c>
      <c r="AJ624" s="9">
        <v>23.234000000000002</v>
      </c>
      <c r="AK624" s="9">
        <v>1.1330499999999999</v>
      </c>
      <c r="AL624" s="9" t="s">
        <v>55</v>
      </c>
      <c r="AM624" s="9" t="s">
        <v>55</v>
      </c>
      <c r="AN624" s="10">
        <v>3.4000000000000002E-2</v>
      </c>
      <c r="AO624" s="10">
        <v>0.22900000000000001</v>
      </c>
      <c r="AP624" s="10">
        <v>0.182</v>
      </c>
      <c r="AQ624" s="9">
        <v>4380</v>
      </c>
      <c r="AR624" s="9">
        <v>2.181</v>
      </c>
      <c r="AS624" s="10" t="s">
        <v>713</v>
      </c>
      <c r="AT624" s="9">
        <v>0.187</v>
      </c>
      <c r="AU624" s="16">
        <v>0.3143665513989311</v>
      </c>
      <c r="AV624" s="1" t="str">
        <f t="shared" si="9"/>
        <v>no</v>
      </c>
    </row>
    <row r="625" spans="1:48" ht="14.25" customHeight="1">
      <c r="A625" s="7">
        <v>451</v>
      </c>
      <c r="B625" s="8" t="s">
        <v>971</v>
      </c>
      <c r="C625" s="8" t="s">
        <v>337</v>
      </c>
      <c r="D625" s="9" t="s">
        <v>50</v>
      </c>
      <c r="E625" s="9" t="s">
        <v>59</v>
      </c>
      <c r="F625" s="9" t="s">
        <v>205</v>
      </c>
      <c r="G625" s="9">
        <v>1145</v>
      </c>
      <c r="H625" s="10">
        <v>0.63400000000000001</v>
      </c>
      <c r="I625" s="10">
        <v>0.624</v>
      </c>
      <c r="J625" s="10">
        <v>0.53400000000000003</v>
      </c>
      <c r="K625" s="10">
        <v>0.52300000000000002</v>
      </c>
      <c r="L625" s="10">
        <v>4.8000000000000001E-2</v>
      </c>
      <c r="M625" s="10">
        <v>0.27600000000000002</v>
      </c>
      <c r="N625" s="10">
        <v>0.79</v>
      </c>
      <c r="O625" s="9">
        <v>3089.97</v>
      </c>
      <c r="P625" s="9">
        <v>427</v>
      </c>
      <c r="Q625" s="9">
        <v>135</v>
      </c>
      <c r="R625" s="9">
        <v>608</v>
      </c>
      <c r="S625" s="9" t="s">
        <v>55</v>
      </c>
      <c r="T625" s="9" t="s">
        <v>55</v>
      </c>
      <c r="U625" s="9" t="s">
        <v>55</v>
      </c>
      <c r="V625" s="9" t="s">
        <v>55</v>
      </c>
      <c r="W625" s="11">
        <v>72234</v>
      </c>
      <c r="X625" s="11">
        <v>67653</v>
      </c>
      <c r="Y625" s="11">
        <v>52956</v>
      </c>
      <c r="Z625" s="11">
        <v>43452</v>
      </c>
      <c r="AA625" s="11">
        <v>37886</v>
      </c>
      <c r="AB625" s="11">
        <v>37886</v>
      </c>
      <c r="AC625" s="9" t="s">
        <v>55</v>
      </c>
      <c r="AD625" s="10">
        <v>0.48399999999999999</v>
      </c>
      <c r="AE625" s="10">
        <v>0.41</v>
      </c>
      <c r="AF625" s="10">
        <v>0.36199999999999999</v>
      </c>
      <c r="AG625" s="9">
        <v>249.67</v>
      </c>
      <c r="AH625" s="9">
        <v>273.33</v>
      </c>
      <c r="AI625" s="9">
        <v>12.38</v>
      </c>
      <c r="AJ625" s="9">
        <v>11.305</v>
      </c>
      <c r="AK625" s="9">
        <v>0.91341000000000006</v>
      </c>
      <c r="AL625" s="9" t="s">
        <v>55</v>
      </c>
      <c r="AM625" s="9" t="s">
        <v>55</v>
      </c>
      <c r="AN625" s="10">
        <v>1.7999999999999999E-2</v>
      </c>
      <c r="AO625" s="10">
        <v>0.185</v>
      </c>
      <c r="AP625" s="10">
        <v>0.182</v>
      </c>
      <c r="AQ625" s="9">
        <v>4258</v>
      </c>
      <c r="AR625" s="9">
        <v>0.78300000000000003</v>
      </c>
      <c r="AS625" s="9" t="s">
        <v>75</v>
      </c>
      <c r="AT625" s="10">
        <v>0.151</v>
      </c>
      <c r="AU625" s="16">
        <v>0.5608524957936063</v>
      </c>
      <c r="AV625" s="1" t="str">
        <f t="shared" si="9"/>
        <v>no</v>
      </c>
    </row>
    <row r="626" spans="1:48" ht="14.25" customHeight="1">
      <c r="A626" s="7">
        <v>455</v>
      </c>
      <c r="B626" s="8" t="s">
        <v>979</v>
      </c>
      <c r="C626" s="8" t="s">
        <v>337</v>
      </c>
      <c r="D626" s="9" t="s">
        <v>50</v>
      </c>
      <c r="E626" s="9" t="s">
        <v>51</v>
      </c>
      <c r="F626" s="9" t="s">
        <v>97</v>
      </c>
      <c r="G626" s="9" t="s">
        <v>55</v>
      </c>
      <c r="H626" s="10">
        <v>0.30499999999999999</v>
      </c>
      <c r="I626" s="10">
        <v>0.25600000000000001</v>
      </c>
      <c r="J626" s="10">
        <v>8.5000000000000006E-2</v>
      </c>
      <c r="K626" s="10">
        <v>0.9</v>
      </c>
      <c r="L626" s="10">
        <v>0.64400000000000002</v>
      </c>
      <c r="M626" s="10">
        <v>0.96599999999999997</v>
      </c>
      <c r="N626" s="10">
        <v>0.72</v>
      </c>
      <c r="O626" s="9">
        <v>5116.91</v>
      </c>
      <c r="P626" s="9">
        <v>157</v>
      </c>
      <c r="Q626" s="9">
        <v>5</v>
      </c>
      <c r="R626" s="9">
        <v>1883</v>
      </c>
      <c r="S626" s="11">
        <v>10469</v>
      </c>
      <c r="T626" s="9" t="s">
        <v>980</v>
      </c>
      <c r="U626" s="9" t="s">
        <v>503</v>
      </c>
      <c r="V626" s="11">
        <v>6495</v>
      </c>
      <c r="W626" s="11">
        <v>79073</v>
      </c>
      <c r="X626" s="11">
        <v>93978</v>
      </c>
      <c r="Y626" s="11">
        <v>78579</v>
      </c>
      <c r="Z626" s="11">
        <v>71487</v>
      </c>
      <c r="AA626" s="11">
        <v>7566</v>
      </c>
      <c r="AB626" s="11">
        <v>14394</v>
      </c>
      <c r="AC626" s="9" t="s">
        <v>178</v>
      </c>
      <c r="AD626" s="10">
        <v>0.16700000000000001</v>
      </c>
      <c r="AE626" s="10">
        <v>0.74</v>
      </c>
      <c r="AF626" s="10">
        <v>0.44400000000000001</v>
      </c>
      <c r="AG626" s="9">
        <v>284.33</v>
      </c>
      <c r="AH626" s="9">
        <v>305.33</v>
      </c>
      <c r="AI626" s="9">
        <v>18</v>
      </c>
      <c r="AJ626" s="9">
        <v>16.757999999999999</v>
      </c>
      <c r="AK626" s="9">
        <v>0.93122000000000005</v>
      </c>
      <c r="AL626" s="10">
        <v>3.0000000000000001E-3</v>
      </c>
      <c r="AM626" s="10">
        <v>0.42299999999999999</v>
      </c>
      <c r="AN626" s="10">
        <v>2.3E-2</v>
      </c>
      <c r="AO626" s="10">
        <v>0.41399999999999998</v>
      </c>
      <c r="AP626" s="10">
        <v>0.182</v>
      </c>
      <c r="AQ626" s="9">
        <v>8424</v>
      </c>
      <c r="AR626" s="9">
        <v>1.331</v>
      </c>
      <c r="AS626" s="9" t="s">
        <v>604</v>
      </c>
      <c r="AT626" s="10">
        <v>0.13800000000000001</v>
      </c>
      <c r="AU626" s="16">
        <v>0.42900042900042901</v>
      </c>
      <c r="AV626" s="1" t="str">
        <f t="shared" si="9"/>
        <v>yes</v>
      </c>
    </row>
    <row r="627" spans="1:48" ht="14.25" customHeight="1">
      <c r="A627" s="7">
        <v>453</v>
      </c>
      <c r="B627" s="8" t="s">
        <v>973</v>
      </c>
      <c r="C627" s="8" t="s">
        <v>337</v>
      </c>
      <c r="D627" s="9" t="s">
        <v>50</v>
      </c>
      <c r="E627" s="9" t="s">
        <v>51</v>
      </c>
      <c r="F627" s="9" t="s">
        <v>128</v>
      </c>
      <c r="G627" s="9">
        <v>1030</v>
      </c>
      <c r="H627" s="10">
        <v>0.48699999999999999</v>
      </c>
      <c r="I627" s="10">
        <v>0.41799999999999998</v>
      </c>
      <c r="J627" s="10">
        <v>0.219</v>
      </c>
      <c r="K627" s="10">
        <v>0.86699999999999999</v>
      </c>
      <c r="L627" s="10">
        <v>0.16600000000000001</v>
      </c>
      <c r="M627" s="10">
        <v>0.43099999999999999</v>
      </c>
      <c r="N627" s="10">
        <v>0.74</v>
      </c>
      <c r="O627" s="9">
        <v>13147.56</v>
      </c>
      <c r="P627" s="9">
        <v>502</v>
      </c>
      <c r="Q627" s="9">
        <v>21</v>
      </c>
      <c r="R627" s="9">
        <v>2540</v>
      </c>
      <c r="S627" s="11">
        <v>10288</v>
      </c>
      <c r="T627" s="9" t="s">
        <v>974</v>
      </c>
      <c r="U627" s="9" t="s">
        <v>975</v>
      </c>
      <c r="V627" s="11">
        <v>6622</v>
      </c>
      <c r="W627" s="11">
        <v>81157</v>
      </c>
      <c r="X627" s="11">
        <v>95067</v>
      </c>
      <c r="Y627" s="11">
        <v>78363</v>
      </c>
      <c r="Z627" s="11">
        <v>68598</v>
      </c>
      <c r="AA627" s="11">
        <v>7836</v>
      </c>
      <c r="AB627" s="11">
        <v>15580</v>
      </c>
      <c r="AC627" s="9" t="s">
        <v>663</v>
      </c>
      <c r="AD627" s="10">
        <v>0.33800000000000002</v>
      </c>
      <c r="AE627" s="10">
        <v>0.32</v>
      </c>
      <c r="AF627" s="10">
        <v>0.28199999999999997</v>
      </c>
      <c r="AG627" s="9">
        <v>562</v>
      </c>
      <c r="AH627" s="9">
        <v>695</v>
      </c>
      <c r="AI627" s="9">
        <v>23.39</v>
      </c>
      <c r="AJ627" s="9">
        <v>18.917000000000002</v>
      </c>
      <c r="AK627" s="9">
        <v>0.80862999999999996</v>
      </c>
      <c r="AL627" s="10">
        <v>1.2E-2</v>
      </c>
      <c r="AM627" s="10">
        <v>0.48899999999999999</v>
      </c>
      <c r="AN627" s="10">
        <v>7.3999999999999996E-2</v>
      </c>
      <c r="AO627" s="10">
        <v>0.14799999999999999</v>
      </c>
      <c r="AP627" s="10">
        <v>0.182</v>
      </c>
      <c r="AQ627" s="9">
        <v>15313</v>
      </c>
      <c r="AR627" s="9">
        <v>0.35099999999999998</v>
      </c>
      <c r="AS627" s="9">
        <v>3.4000000000000002E-2</v>
      </c>
      <c r="AT627" s="10">
        <v>0.15</v>
      </c>
      <c r="AU627" s="16">
        <v>0.74019245003700962</v>
      </c>
      <c r="AV627" s="1" t="str">
        <f t="shared" si="9"/>
        <v>yes</v>
      </c>
    </row>
    <row r="628" spans="1:48" ht="14.25" customHeight="1">
      <c r="A628" s="7">
        <v>462</v>
      </c>
      <c r="B628" s="8" t="s">
        <v>990</v>
      </c>
      <c r="C628" s="8" t="s">
        <v>337</v>
      </c>
      <c r="D628" s="9" t="s">
        <v>50</v>
      </c>
      <c r="E628" s="9" t="s">
        <v>51</v>
      </c>
      <c r="F628" s="9" t="s">
        <v>136</v>
      </c>
      <c r="G628" s="9">
        <v>1020</v>
      </c>
      <c r="H628" s="10">
        <v>0.42299999999999999</v>
      </c>
      <c r="I628" s="10">
        <v>0.34699999999999998</v>
      </c>
      <c r="J628" s="10">
        <v>0.17799999999999999</v>
      </c>
      <c r="K628" s="10">
        <v>0.88400000000000001</v>
      </c>
      <c r="L628" s="10">
        <v>0.35799999999999998</v>
      </c>
      <c r="M628" s="10">
        <v>0.67800000000000005</v>
      </c>
      <c r="N628" s="10">
        <v>0.72</v>
      </c>
      <c r="O628" s="9">
        <v>12308.5</v>
      </c>
      <c r="P628" s="9">
        <v>471</v>
      </c>
      <c r="Q628" s="9">
        <v>8</v>
      </c>
      <c r="R628" s="9">
        <v>2342</v>
      </c>
      <c r="S628" s="9">
        <v>9794</v>
      </c>
      <c r="T628" s="9" t="s">
        <v>991</v>
      </c>
      <c r="U628" s="9" t="s">
        <v>892</v>
      </c>
      <c r="V628" s="9">
        <v>6934</v>
      </c>
      <c r="W628" s="11">
        <v>81068</v>
      </c>
      <c r="X628" s="11">
        <v>90765</v>
      </c>
      <c r="Y628" s="11">
        <v>77193</v>
      </c>
      <c r="Z628" s="11">
        <v>68265</v>
      </c>
      <c r="AA628" s="11">
        <v>7814</v>
      </c>
      <c r="AB628" s="11">
        <v>15732</v>
      </c>
      <c r="AC628" s="9" t="s">
        <v>112</v>
      </c>
      <c r="AD628" s="10">
        <v>0.315</v>
      </c>
      <c r="AE628" s="10">
        <v>0.39</v>
      </c>
      <c r="AF628" s="10">
        <v>0.29499999999999998</v>
      </c>
      <c r="AG628" s="9">
        <v>509</v>
      </c>
      <c r="AH628" s="9">
        <v>659.67</v>
      </c>
      <c r="AI628" s="9">
        <v>24.18</v>
      </c>
      <c r="AJ628" s="9">
        <v>18.658999999999999</v>
      </c>
      <c r="AK628" s="9">
        <v>0.77159999999999995</v>
      </c>
      <c r="AL628" s="9">
        <v>2.1000000000000001E-2</v>
      </c>
      <c r="AM628" s="9">
        <v>0.49299999999999999</v>
      </c>
      <c r="AN628" s="10">
        <v>7.2999999999999995E-2</v>
      </c>
      <c r="AO628" s="10">
        <v>0.16300000000000001</v>
      </c>
      <c r="AP628" s="10">
        <v>0.182</v>
      </c>
      <c r="AQ628" s="9">
        <v>16096</v>
      </c>
      <c r="AR628" s="9">
        <v>0.45800000000000002</v>
      </c>
      <c r="AS628" s="10">
        <v>1.9E-2</v>
      </c>
      <c r="AT628" s="10">
        <v>0.108</v>
      </c>
      <c r="AU628" s="16">
        <v>0.68587105624142652</v>
      </c>
      <c r="AV628" s="1" t="str">
        <f t="shared" si="9"/>
        <v>yes</v>
      </c>
    </row>
    <row r="629" spans="1:48" ht="14.25" customHeight="1">
      <c r="A629" s="7">
        <v>464</v>
      </c>
      <c r="B629" s="8" t="s">
        <v>993</v>
      </c>
      <c r="C629" s="8" t="s">
        <v>337</v>
      </c>
      <c r="D629" s="9" t="s">
        <v>50</v>
      </c>
      <c r="E629" s="9" t="s">
        <v>59</v>
      </c>
      <c r="F629" s="9" t="s">
        <v>205</v>
      </c>
      <c r="G629" s="9">
        <v>982</v>
      </c>
      <c r="H629" s="10">
        <v>0.60599999999999998</v>
      </c>
      <c r="I629" s="10">
        <v>0.60299999999999998</v>
      </c>
      <c r="J629" s="10">
        <v>0.51200000000000001</v>
      </c>
      <c r="K629" s="10">
        <v>0.29599999999999999</v>
      </c>
      <c r="L629" s="10">
        <v>0.30099999999999999</v>
      </c>
      <c r="M629" s="10">
        <v>0.41199999999999998</v>
      </c>
      <c r="N629" s="10">
        <v>0.8</v>
      </c>
      <c r="O629" s="9">
        <v>4596.79</v>
      </c>
      <c r="P629" s="9">
        <v>935</v>
      </c>
      <c r="Q629" s="9">
        <v>17</v>
      </c>
      <c r="R629" s="9">
        <v>608</v>
      </c>
      <c r="S629" s="9" t="s">
        <v>55</v>
      </c>
      <c r="T629" s="9" t="s">
        <v>55</v>
      </c>
      <c r="U629" s="9" t="s">
        <v>55</v>
      </c>
      <c r="V629" s="9" t="s">
        <v>55</v>
      </c>
      <c r="W629" s="11">
        <v>62807</v>
      </c>
      <c r="X629" s="11">
        <v>72441</v>
      </c>
      <c r="Y629" s="11">
        <v>60021</v>
      </c>
      <c r="Z629" s="11">
        <v>52911</v>
      </c>
      <c r="AA629" s="11">
        <v>31335</v>
      </c>
      <c r="AB629" s="11">
        <v>31335</v>
      </c>
      <c r="AC629" s="9" t="s">
        <v>55</v>
      </c>
      <c r="AD629" s="10">
        <v>0.313</v>
      </c>
      <c r="AE629" s="10">
        <v>0.3</v>
      </c>
      <c r="AF629" s="10">
        <v>0.252</v>
      </c>
      <c r="AG629" s="9">
        <v>208.67</v>
      </c>
      <c r="AH629" s="9">
        <v>298</v>
      </c>
      <c r="AI629" s="9">
        <v>22.03</v>
      </c>
      <c r="AJ629" s="9">
        <v>15.425000000000001</v>
      </c>
      <c r="AK629" s="9">
        <v>0.70021999999999995</v>
      </c>
      <c r="AL629" s="9" t="s">
        <v>55</v>
      </c>
      <c r="AM629" s="9" t="s">
        <v>55</v>
      </c>
      <c r="AN629" s="10">
        <v>0.03</v>
      </c>
      <c r="AO629" s="10">
        <v>0.13200000000000001</v>
      </c>
      <c r="AP629" s="10">
        <v>0.182</v>
      </c>
      <c r="AQ629" s="9">
        <v>5931</v>
      </c>
      <c r="AR629" s="9">
        <v>1.82</v>
      </c>
      <c r="AS629" s="10">
        <v>0.05</v>
      </c>
      <c r="AT629" s="10">
        <v>0.29399999999999998</v>
      </c>
      <c r="AU629" s="16">
        <v>0.35460992907801425</v>
      </c>
      <c r="AV629" s="1" t="str">
        <f t="shared" si="9"/>
        <v>yes</v>
      </c>
    </row>
    <row r="630" spans="1:48" ht="14.25" customHeight="1">
      <c r="A630" s="7">
        <v>468</v>
      </c>
      <c r="B630" s="8" t="s">
        <v>997</v>
      </c>
      <c r="C630" s="8" t="s">
        <v>337</v>
      </c>
      <c r="D630" s="9" t="s">
        <v>50</v>
      </c>
      <c r="E630" s="9" t="s">
        <v>59</v>
      </c>
      <c r="F630" s="9" t="s">
        <v>205</v>
      </c>
      <c r="G630" s="9">
        <v>1067.5</v>
      </c>
      <c r="H630" s="10">
        <v>0.64200000000000002</v>
      </c>
      <c r="I630" s="10">
        <v>0.57599999999999996</v>
      </c>
      <c r="J630" s="10">
        <v>0.40200000000000002</v>
      </c>
      <c r="K630" s="10">
        <v>0.66900000000000004</v>
      </c>
      <c r="L630" s="10">
        <v>0.35899999999999999</v>
      </c>
      <c r="M630" s="10">
        <v>0.57399999999999995</v>
      </c>
      <c r="N630" s="10">
        <v>0.86</v>
      </c>
      <c r="O630" s="9">
        <v>3633.43</v>
      </c>
      <c r="P630" s="9">
        <v>464</v>
      </c>
      <c r="Q630" s="9">
        <v>52</v>
      </c>
      <c r="R630" s="9">
        <v>648</v>
      </c>
      <c r="S630" s="11" t="s">
        <v>55</v>
      </c>
      <c r="T630" s="9" t="s">
        <v>55</v>
      </c>
      <c r="U630" s="9" t="s">
        <v>55</v>
      </c>
      <c r="V630" s="11" t="s">
        <v>55</v>
      </c>
      <c r="W630" s="11">
        <v>66866</v>
      </c>
      <c r="X630" s="11">
        <v>79173</v>
      </c>
      <c r="Y630" s="11">
        <v>66906</v>
      </c>
      <c r="Z630" s="11">
        <v>58014</v>
      </c>
      <c r="AA630" s="11">
        <v>35500</v>
      </c>
      <c r="AB630" s="11">
        <v>35500</v>
      </c>
      <c r="AC630" s="9" t="s">
        <v>55</v>
      </c>
      <c r="AD630" s="10">
        <v>0.44</v>
      </c>
      <c r="AE630" s="10">
        <v>0.47</v>
      </c>
      <c r="AF630" s="10">
        <v>0.38600000000000001</v>
      </c>
      <c r="AG630" s="9">
        <v>361</v>
      </c>
      <c r="AH630" s="9">
        <v>324.67</v>
      </c>
      <c r="AI630" s="9">
        <v>10.06</v>
      </c>
      <c r="AJ630" s="9">
        <v>11.191000000000001</v>
      </c>
      <c r="AK630" s="9">
        <v>1.11191</v>
      </c>
      <c r="AL630" s="10" t="s">
        <v>55</v>
      </c>
      <c r="AM630" s="10" t="s">
        <v>55</v>
      </c>
      <c r="AN630" s="10">
        <v>8.9999999999999993E-3</v>
      </c>
      <c r="AO630" s="10">
        <v>0.24</v>
      </c>
      <c r="AP630" s="10">
        <v>0.182</v>
      </c>
      <c r="AQ630" s="9">
        <v>4961</v>
      </c>
      <c r="AR630" s="9">
        <v>1.88</v>
      </c>
      <c r="AS630" s="10" t="s">
        <v>998</v>
      </c>
      <c r="AT630" s="10">
        <v>0.20100000000000001</v>
      </c>
      <c r="AU630" s="16">
        <v>0.34722222222222221</v>
      </c>
      <c r="AV630" s="1" t="str">
        <f t="shared" si="9"/>
        <v>no</v>
      </c>
    </row>
    <row r="631" spans="1:48" ht="14.25" customHeight="1">
      <c r="A631" s="7">
        <v>466</v>
      </c>
      <c r="B631" s="8" t="s">
        <v>995</v>
      </c>
      <c r="C631" s="8" t="s">
        <v>337</v>
      </c>
      <c r="D631" s="9" t="s">
        <v>50</v>
      </c>
      <c r="E631" s="9" t="s">
        <v>59</v>
      </c>
      <c r="F631" s="9" t="s">
        <v>205</v>
      </c>
      <c r="G631" s="9">
        <v>865</v>
      </c>
      <c r="H631" s="10">
        <v>0.69799999999999995</v>
      </c>
      <c r="I631" s="10">
        <v>0.68</v>
      </c>
      <c r="J631" s="10">
        <v>0.624</v>
      </c>
      <c r="K631" s="10">
        <v>0.65100000000000002</v>
      </c>
      <c r="L631" s="10">
        <v>0.192</v>
      </c>
      <c r="M631" s="10">
        <v>0.54900000000000004</v>
      </c>
      <c r="N631" s="10">
        <v>0.84</v>
      </c>
      <c r="O631" s="9">
        <v>3687.76</v>
      </c>
      <c r="P631" s="9">
        <v>378</v>
      </c>
      <c r="Q631" s="9">
        <v>104</v>
      </c>
      <c r="R631" s="9">
        <v>997</v>
      </c>
      <c r="S631" s="9" t="s">
        <v>55</v>
      </c>
      <c r="T631" s="9" t="s">
        <v>55</v>
      </c>
      <c r="U631" s="9" t="s">
        <v>55</v>
      </c>
      <c r="V631" s="9" t="s">
        <v>55</v>
      </c>
      <c r="W631" s="11">
        <v>69082</v>
      </c>
      <c r="X631" s="11">
        <v>86994</v>
      </c>
      <c r="Y631" s="11">
        <v>66186</v>
      </c>
      <c r="Z631" s="11">
        <v>56907</v>
      </c>
      <c r="AA631" s="11">
        <v>33994</v>
      </c>
      <c r="AB631" s="11">
        <v>33994</v>
      </c>
      <c r="AC631" s="9" t="s">
        <v>55</v>
      </c>
      <c r="AD631" s="10">
        <v>0.46700000000000003</v>
      </c>
      <c r="AE631" s="10">
        <v>0.32</v>
      </c>
      <c r="AF631" s="10">
        <v>0.316</v>
      </c>
      <c r="AG631" s="9">
        <v>258.67</v>
      </c>
      <c r="AH631" s="9">
        <v>250.67</v>
      </c>
      <c r="AI631" s="9">
        <v>14.26</v>
      </c>
      <c r="AJ631" s="9">
        <v>14.712</v>
      </c>
      <c r="AK631" s="9">
        <v>1.0319100000000001</v>
      </c>
      <c r="AL631" s="9" t="s">
        <v>55</v>
      </c>
      <c r="AM631" s="9" t="s">
        <v>55</v>
      </c>
      <c r="AN631" s="10">
        <v>2.1999999999999999E-2</v>
      </c>
      <c r="AO631" s="10">
        <v>0.14599999999999999</v>
      </c>
      <c r="AP631" s="10">
        <v>0.182</v>
      </c>
      <c r="AQ631" s="9">
        <v>4329</v>
      </c>
      <c r="AR631" s="9">
        <v>1.5189999999999999</v>
      </c>
      <c r="AS631" s="9">
        <v>3.5999999999999997E-2</v>
      </c>
      <c r="AT631" s="10">
        <v>0.23100000000000001</v>
      </c>
      <c r="AU631" s="16">
        <v>0.39698292973402149</v>
      </c>
      <c r="AV631" s="1" t="str">
        <f t="shared" si="9"/>
        <v>no</v>
      </c>
    </row>
    <row r="632" spans="1:48" ht="14.25" customHeight="1">
      <c r="A632" s="7">
        <v>456</v>
      </c>
      <c r="B632" s="8" t="s">
        <v>981</v>
      </c>
      <c r="C632" s="8" t="s">
        <v>337</v>
      </c>
      <c r="D632" s="9" t="s">
        <v>50</v>
      </c>
      <c r="E632" s="9" t="s">
        <v>51</v>
      </c>
      <c r="F632" s="9" t="s">
        <v>136</v>
      </c>
      <c r="G632" s="9">
        <v>1080</v>
      </c>
      <c r="H632" s="10">
        <v>0.59899999999999998</v>
      </c>
      <c r="I632" s="10">
        <v>0.56499999999999995</v>
      </c>
      <c r="J632" s="10">
        <v>0.35</v>
      </c>
      <c r="K632" s="10">
        <v>0.90400000000000003</v>
      </c>
      <c r="L632" s="10">
        <v>0.124</v>
      </c>
      <c r="M632" s="10">
        <v>0.377</v>
      </c>
      <c r="N632" s="10">
        <v>0.76</v>
      </c>
      <c r="O632" s="9">
        <v>9899.2999999999993</v>
      </c>
      <c r="P632" s="9">
        <v>232</v>
      </c>
      <c r="Q632" s="9">
        <v>4</v>
      </c>
      <c r="R632" s="9">
        <v>2113</v>
      </c>
      <c r="S632" s="9">
        <v>13009</v>
      </c>
      <c r="T632" s="9" t="s">
        <v>573</v>
      </c>
      <c r="U632" s="9" t="s">
        <v>540</v>
      </c>
      <c r="V632" s="9">
        <v>7417</v>
      </c>
      <c r="W632" s="9">
        <v>76323</v>
      </c>
      <c r="X632" s="9">
        <v>99963</v>
      </c>
      <c r="Y632" s="9">
        <v>78201</v>
      </c>
      <c r="Z632" s="9">
        <v>62460</v>
      </c>
      <c r="AA632" s="11">
        <v>13082</v>
      </c>
      <c r="AB632" s="11">
        <v>17032</v>
      </c>
      <c r="AC632" s="9" t="s">
        <v>121</v>
      </c>
      <c r="AD632" s="10">
        <v>0.45500000000000002</v>
      </c>
      <c r="AE632" s="10">
        <v>0.25</v>
      </c>
      <c r="AF632" s="10">
        <v>0.23400000000000001</v>
      </c>
      <c r="AG632" s="9">
        <v>529</v>
      </c>
      <c r="AH632" s="9">
        <v>873.67</v>
      </c>
      <c r="AI632" s="9">
        <v>18.71</v>
      </c>
      <c r="AJ632" s="9">
        <v>11.331</v>
      </c>
      <c r="AK632" s="9">
        <v>0.60548999999999997</v>
      </c>
      <c r="AL632" s="9">
        <v>0.13500000000000001</v>
      </c>
      <c r="AM632" s="9">
        <v>0.40500000000000003</v>
      </c>
      <c r="AN632" s="10">
        <v>2.7E-2</v>
      </c>
      <c r="AO632" s="10">
        <v>0.112</v>
      </c>
      <c r="AP632" s="10">
        <v>0.182</v>
      </c>
      <c r="AQ632" s="9">
        <v>10878</v>
      </c>
      <c r="AR632" s="9">
        <v>0.57599999999999996</v>
      </c>
      <c r="AS632" s="10">
        <v>7.0000000000000007E-2</v>
      </c>
      <c r="AT632" s="10">
        <v>0.14399999999999999</v>
      </c>
      <c r="AU632" s="16">
        <v>0.63451776649746194</v>
      </c>
      <c r="AV632" s="1" t="str">
        <f t="shared" si="9"/>
        <v>yes</v>
      </c>
    </row>
    <row r="633" spans="1:48" ht="14.25" customHeight="1">
      <c r="A633" s="7">
        <v>485</v>
      </c>
      <c r="B633" s="8" t="s">
        <v>1030</v>
      </c>
      <c r="C633" s="8" t="s">
        <v>1026</v>
      </c>
      <c r="D633" s="9" t="s">
        <v>50</v>
      </c>
      <c r="E633" s="9" t="s">
        <v>59</v>
      </c>
      <c r="F633" s="9" t="s">
        <v>203</v>
      </c>
      <c r="G633" s="9" t="s">
        <v>55</v>
      </c>
      <c r="H633" s="10">
        <v>0.497</v>
      </c>
      <c r="I633" s="10">
        <v>0.42199999999999999</v>
      </c>
      <c r="J633" s="10">
        <v>0.29899999999999999</v>
      </c>
      <c r="K633" s="10">
        <v>0.94</v>
      </c>
      <c r="L633" s="10">
        <v>0.41</v>
      </c>
      <c r="M633" s="10">
        <v>0.753</v>
      </c>
      <c r="N633" s="10">
        <v>0.49</v>
      </c>
      <c r="O633" s="9">
        <v>10870.48</v>
      </c>
      <c r="P633" s="9">
        <v>322</v>
      </c>
      <c r="Q633" s="9" t="s">
        <v>55</v>
      </c>
      <c r="R633" s="9">
        <v>2788</v>
      </c>
      <c r="S633" s="9" t="s">
        <v>55</v>
      </c>
      <c r="T633" s="9" t="s">
        <v>55</v>
      </c>
      <c r="U633" s="9" t="s">
        <v>55</v>
      </c>
      <c r="V633" s="9" t="s">
        <v>55</v>
      </c>
      <c r="W633" s="9">
        <v>71152</v>
      </c>
      <c r="X633" s="9">
        <v>91989</v>
      </c>
      <c r="Y633" s="9">
        <v>69561</v>
      </c>
      <c r="Z633" s="9">
        <v>56754</v>
      </c>
      <c r="AA633" s="11">
        <v>8240</v>
      </c>
      <c r="AB633" s="11">
        <v>8240</v>
      </c>
      <c r="AC633" s="9" t="s">
        <v>55</v>
      </c>
      <c r="AD633" s="10">
        <v>7.0999999999999994E-2</v>
      </c>
      <c r="AE633" s="10">
        <v>0.67</v>
      </c>
      <c r="AF633" s="10">
        <v>0.54</v>
      </c>
      <c r="AG633" s="9">
        <v>72</v>
      </c>
      <c r="AH633" s="9">
        <v>504.33</v>
      </c>
      <c r="AI633" s="9">
        <v>150.97999999999999</v>
      </c>
      <c r="AJ633" s="9">
        <v>21.553999999999998</v>
      </c>
      <c r="AK633" s="9">
        <v>0.14276</v>
      </c>
      <c r="AL633" s="9" t="s">
        <v>55</v>
      </c>
      <c r="AM633" s="9" t="s">
        <v>55</v>
      </c>
      <c r="AN633" s="10">
        <v>2.1000000000000001E-2</v>
      </c>
      <c r="AO633" s="10">
        <v>0.37</v>
      </c>
      <c r="AP633" s="10">
        <v>0.19600000000000001</v>
      </c>
      <c r="AQ633" s="9">
        <v>14759</v>
      </c>
      <c r="AR633" s="9">
        <v>0.24099999999999999</v>
      </c>
      <c r="AS633" s="10" t="s">
        <v>1031</v>
      </c>
      <c r="AT633" s="9">
        <v>0.42499999999999999</v>
      </c>
      <c r="AU633" s="16">
        <v>0.80580177276390008</v>
      </c>
      <c r="AV633" s="1" t="str">
        <f t="shared" si="9"/>
        <v>yes</v>
      </c>
    </row>
    <row r="634" spans="1:48" ht="14.25" customHeight="1">
      <c r="A634" s="7">
        <v>488</v>
      </c>
      <c r="B634" s="8" t="s">
        <v>1034</v>
      </c>
      <c r="C634" s="8" t="s">
        <v>1026</v>
      </c>
      <c r="D634" s="9" t="s">
        <v>50</v>
      </c>
      <c r="E634" s="9" t="s">
        <v>59</v>
      </c>
      <c r="F634" s="9" t="s">
        <v>290</v>
      </c>
      <c r="G634" s="9">
        <v>1030</v>
      </c>
      <c r="H634" s="10">
        <v>0.53400000000000003</v>
      </c>
      <c r="I634" s="10">
        <v>0.51700000000000002</v>
      </c>
      <c r="J634" s="10">
        <v>0.374</v>
      </c>
      <c r="K634" s="10">
        <v>0.64500000000000002</v>
      </c>
      <c r="L634" s="10">
        <v>0.184</v>
      </c>
      <c r="M634" s="10">
        <v>0.44500000000000001</v>
      </c>
      <c r="N634" s="10">
        <v>0.79</v>
      </c>
      <c r="O634" s="9">
        <v>1379.37</v>
      </c>
      <c r="P634" s="9">
        <v>242</v>
      </c>
      <c r="Q634" s="9" t="s">
        <v>55</v>
      </c>
      <c r="R634" s="9">
        <v>318</v>
      </c>
      <c r="S634" s="9" t="s">
        <v>55</v>
      </c>
      <c r="T634" s="9" t="s">
        <v>55</v>
      </c>
      <c r="U634" s="9" t="s">
        <v>55</v>
      </c>
      <c r="V634" s="9" t="s">
        <v>55</v>
      </c>
      <c r="W634" s="11">
        <v>58737</v>
      </c>
      <c r="X634" s="11">
        <v>73566</v>
      </c>
      <c r="Y634" s="11">
        <v>54783</v>
      </c>
      <c r="Z634" s="11">
        <v>51336</v>
      </c>
      <c r="AA634" s="11">
        <v>23790</v>
      </c>
      <c r="AB634" s="11">
        <v>23790</v>
      </c>
      <c r="AC634" s="9" t="s">
        <v>55</v>
      </c>
      <c r="AD634" s="10">
        <v>0.46200000000000002</v>
      </c>
      <c r="AE634" s="10">
        <v>0.32</v>
      </c>
      <c r="AF634" s="10">
        <v>0.33200000000000002</v>
      </c>
      <c r="AG634" s="9">
        <v>120.67</v>
      </c>
      <c r="AH634" s="9">
        <v>146.33000000000001</v>
      </c>
      <c r="AI634" s="9">
        <v>11.43</v>
      </c>
      <c r="AJ634" s="9">
        <v>9.4260000000000002</v>
      </c>
      <c r="AK634" s="9">
        <v>0.8246</v>
      </c>
      <c r="AL634" s="9" t="s">
        <v>55</v>
      </c>
      <c r="AM634" s="9" t="s">
        <v>55</v>
      </c>
      <c r="AN634" s="10">
        <v>0.10299999999999999</v>
      </c>
      <c r="AO634" s="10">
        <v>0.20899999999999999</v>
      </c>
      <c r="AP634" s="10">
        <v>0.19600000000000001</v>
      </c>
      <c r="AQ634" s="9">
        <v>1713</v>
      </c>
      <c r="AR634" s="9">
        <v>1.08</v>
      </c>
      <c r="AS634" s="10" t="s">
        <v>419</v>
      </c>
      <c r="AT634" s="10">
        <v>7.2999999999999995E-2</v>
      </c>
      <c r="AU634" s="16">
        <v>0.48076923076923073</v>
      </c>
      <c r="AV634" s="1" t="str">
        <f t="shared" si="9"/>
        <v>no</v>
      </c>
    </row>
    <row r="635" spans="1:48" ht="14.25" customHeight="1">
      <c r="A635" s="7">
        <v>492</v>
      </c>
      <c r="B635" s="8" t="s">
        <v>1039</v>
      </c>
      <c r="C635" s="8" t="s">
        <v>1026</v>
      </c>
      <c r="D635" s="9" t="s">
        <v>50</v>
      </c>
      <c r="E635" s="9" t="s">
        <v>59</v>
      </c>
      <c r="F635" s="9" t="s">
        <v>273</v>
      </c>
      <c r="G635" s="9">
        <v>845</v>
      </c>
      <c r="H635" s="10">
        <v>0.372</v>
      </c>
      <c r="I635" s="10">
        <v>0.35299999999999998</v>
      </c>
      <c r="J635" s="10">
        <v>0.251</v>
      </c>
      <c r="K635" s="10">
        <v>0.79</v>
      </c>
      <c r="L635" s="10">
        <v>0.67700000000000005</v>
      </c>
      <c r="M635" s="10">
        <v>0.90100000000000002</v>
      </c>
      <c r="N635" s="10">
        <v>0.57999999999999996</v>
      </c>
      <c r="O635" s="9">
        <v>3023.48</v>
      </c>
      <c r="P635" s="9">
        <v>441</v>
      </c>
      <c r="Q635" s="9">
        <v>31</v>
      </c>
      <c r="R635" s="9">
        <v>364</v>
      </c>
      <c r="S635" s="11" t="s">
        <v>55</v>
      </c>
      <c r="T635" s="9" t="s">
        <v>55</v>
      </c>
      <c r="U635" s="9" t="s">
        <v>55</v>
      </c>
      <c r="V635" s="11" t="s">
        <v>55</v>
      </c>
      <c r="W635" s="11">
        <v>55865</v>
      </c>
      <c r="X635" s="11">
        <v>60732</v>
      </c>
      <c r="Y635" s="11">
        <v>55377</v>
      </c>
      <c r="Z635" s="11">
        <v>47763</v>
      </c>
      <c r="AA635" s="11">
        <v>23886</v>
      </c>
      <c r="AB635" s="11">
        <v>23886</v>
      </c>
      <c r="AC635" s="9" t="s">
        <v>55</v>
      </c>
      <c r="AD635" s="10">
        <v>0.222</v>
      </c>
      <c r="AE635" s="10">
        <v>0.41</v>
      </c>
      <c r="AF635" s="10">
        <v>0.21099999999999999</v>
      </c>
      <c r="AG635" s="9">
        <v>142.66999999999999</v>
      </c>
      <c r="AH635" s="9">
        <v>236</v>
      </c>
      <c r="AI635" s="9">
        <v>21.19</v>
      </c>
      <c r="AJ635" s="9">
        <v>12.811</v>
      </c>
      <c r="AK635" s="9">
        <v>0.60451999999999995</v>
      </c>
      <c r="AL635" s="10" t="s">
        <v>55</v>
      </c>
      <c r="AM635" s="10" t="s">
        <v>55</v>
      </c>
      <c r="AN635" s="10">
        <v>0.01</v>
      </c>
      <c r="AO635" s="10">
        <v>0.111</v>
      </c>
      <c r="AP635" s="10">
        <v>0.19600000000000001</v>
      </c>
      <c r="AQ635" s="9">
        <v>5276</v>
      </c>
      <c r="AR635" s="9" t="s">
        <v>55</v>
      </c>
      <c r="AS635" s="10">
        <v>8.5999999999999993E-2</v>
      </c>
      <c r="AT635" s="10">
        <v>0.15</v>
      </c>
      <c r="AU635" s="16" t="s">
        <v>2055</v>
      </c>
      <c r="AV635" s="1" t="str">
        <f t="shared" si="9"/>
        <v>no</v>
      </c>
    </row>
    <row r="636" spans="1:48" ht="14.25" customHeight="1">
      <c r="A636" s="7">
        <v>504</v>
      </c>
      <c r="B636" s="8" t="s">
        <v>1063</v>
      </c>
      <c r="C636" s="8" t="s">
        <v>1026</v>
      </c>
      <c r="D636" s="9" t="s">
        <v>50</v>
      </c>
      <c r="E636" s="9" t="s">
        <v>51</v>
      </c>
      <c r="F636" s="9" t="s">
        <v>128</v>
      </c>
      <c r="G636" s="9">
        <v>1086</v>
      </c>
      <c r="H636" s="10">
        <v>0.52300000000000002</v>
      </c>
      <c r="I636" s="10">
        <v>0.48</v>
      </c>
      <c r="J636" s="10">
        <v>0.29199999999999998</v>
      </c>
      <c r="K636" s="10">
        <v>0.85199999999999998</v>
      </c>
      <c r="L636" s="10">
        <v>0.23400000000000001</v>
      </c>
      <c r="M636" s="10">
        <v>0.52100000000000002</v>
      </c>
      <c r="N636" s="10">
        <v>0.78</v>
      </c>
      <c r="O636" s="9">
        <v>18549.2</v>
      </c>
      <c r="P636" s="9">
        <v>1069</v>
      </c>
      <c r="Q636" s="9">
        <v>45</v>
      </c>
      <c r="R636" s="9">
        <v>3144</v>
      </c>
      <c r="S636" s="9">
        <v>10364</v>
      </c>
      <c r="T636" s="9" t="s">
        <v>1064</v>
      </c>
      <c r="U636" s="9" t="s">
        <v>1065</v>
      </c>
      <c r="V636" s="9">
        <v>6526</v>
      </c>
      <c r="W636" s="11">
        <v>76589</v>
      </c>
      <c r="X636" s="11">
        <v>82899</v>
      </c>
      <c r="Y636" s="11">
        <v>69777</v>
      </c>
      <c r="Z636" s="11">
        <v>61830</v>
      </c>
      <c r="AA636" s="11">
        <v>7060</v>
      </c>
      <c r="AB636" s="11">
        <v>13930</v>
      </c>
      <c r="AC636" s="9" t="s">
        <v>55</v>
      </c>
      <c r="AD636" s="10">
        <v>0.40699999999999997</v>
      </c>
      <c r="AE636" s="10">
        <v>0.33</v>
      </c>
      <c r="AF636" s="10">
        <v>0.32700000000000001</v>
      </c>
      <c r="AG636" s="9">
        <v>870</v>
      </c>
      <c r="AH636" s="9">
        <v>1420.33</v>
      </c>
      <c r="AI636" s="9">
        <v>21.32</v>
      </c>
      <c r="AJ636" s="9">
        <v>13.06</v>
      </c>
      <c r="AK636" s="9">
        <v>0.61253000000000002</v>
      </c>
      <c r="AL636" s="9">
        <v>0.06</v>
      </c>
      <c r="AM636" s="9">
        <v>0.51800000000000002</v>
      </c>
      <c r="AN636" s="10">
        <v>6.4000000000000001E-2</v>
      </c>
      <c r="AO636" s="10">
        <v>0.124</v>
      </c>
      <c r="AP636" s="10">
        <v>0.19600000000000001</v>
      </c>
      <c r="AQ636" s="9">
        <v>22273</v>
      </c>
      <c r="AR636" s="9">
        <v>0.57899999999999996</v>
      </c>
      <c r="AS636" s="10">
        <v>7.2999999999999995E-2</v>
      </c>
      <c r="AT636" s="10">
        <v>0.11600000000000001</v>
      </c>
      <c r="AU636" s="16">
        <v>0.6333122229259025</v>
      </c>
      <c r="AV636" s="1" t="str">
        <f t="shared" si="9"/>
        <v>yes</v>
      </c>
    </row>
    <row r="637" spans="1:48" ht="14.25" customHeight="1">
      <c r="A637" s="7">
        <v>497</v>
      </c>
      <c r="B637" s="8" t="s">
        <v>1051</v>
      </c>
      <c r="C637" s="8" t="s">
        <v>1026</v>
      </c>
      <c r="D637" s="9" t="s">
        <v>50</v>
      </c>
      <c r="E637" s="9" t="s">
        <v>51</v>
      </c>
      <c r="F637" s="9" t="s">
        <v>97</v>
      </c>
      <c r="G637" s="9">
        <v>975</v>
      </c>
      <c r="H637" s="10">
        <v>0.47399999999999998</v>
      </c>
      <c r="I637" s="10">
        <v>0.433</v>
      </c>
      <c r="J637" s="10">
        <v>0.25800000000000001</v>
      </c>
      <c r="K637" s="10">
        <v>0.85199999999999998</v>
      </c>
      <c r="L637" s="10">
        <v>0.115</v>
      </c>
      <c r="M637" s="10">
        <v>0.27200000000000002</v>
      </c>
      <c r="N637" s="10">
        <v>0.71</v>
      </c>
      <c r="O637" s="9">
        <v>5871.22</v>
      </c>
      <c r="P637" s="9">
        <v>455</v>
      </c>
      <c r="Q637" s="9" t="s">
        <v>55</v>
      </c>
      <c r="R637" s="9">
        <v>1103</v>
      </c>
      <c r="S637" s="9">
        <v>11718</v>
      </c>
      <c r="T637" s="9" t="s">
        <v>310</v>
      </c>
      <c r="U637" s="9" t="s">
        <v>316</v>
      </c>
      <c r="V637" s="9">
        <v>8243</v>
      </c>
      <c r="W637" s="11">
        <v>64596</v>
      </c>
      <c r="X637" s="11">
        <v>77688</v>
      </c>
      <c r="Y637" s="11">
        <v>64494</v>
      </c>
      <c r="Z637" s="11">
        <v>59364</v>
      </c>
      <c r="AA637" s="11">
        <v>6767</v>
      </c>
      <c r="AB637" s="11">
        <v>11823</v>
      </c>
      <c r="AC637" s="9" t="s">
        <v>1052</v>
      </c>
      <c r="AD637" s="10">
        <v>0.42299999999999999</v>
      </c>
      <c r="AE637" s="10">
        <v>0.37</v>
      </c>
      <c r="AF637" s="10">
        <v>0.34899999999999998</v>
      </c>
      <c r="AG637" s="9">
        <v>261.33</v>
      </c>
      <c r="AH637" s="9">
        <v>438.33</v>
      </c>
      <c r="AI637" s="9">
        <v>22.47</v>
      </c>
      <c r="AJ637" s="9">
        <v>13.394</v>
      </c>
      <c r="AK637" s="9">
        <v>0.59619999999999995</v>
      </c>
      <c r="AL637" s="9">
        <v>4.0000000000000001E-3</v>
      </c>
      <c r="AM637" s="9">
        <v>0.61199999999999999</v>
      </c>
      <c r="AN637" s="10">
        <v>0.11799999999999999</v>
      </c>
      <c r="AO637" s="10">
        <v>0.125</v>
      </c>
      <c r="AP637" s="10">
        <v>0.19600000000000001</v>
      </c>
      <c r="AQ637" s="9">
        <v>6593</v>
      </c>
      <c r="AR637" s="9">
        <v>0.52800000000000002</v>
      </c>
      <c r="AS637" s="10">
        <v>7.0999999999999994E-2</v>
      </c>
      <c r="AT637" s="10">
        <v>0.05</v>
      </c>
      <c r="AU637" s="16">
        <v>0.65445026178010468</v>
      </c>
      <c r="AV637" s="1" t="str">
        <f t="shared" si="9"/>
        <v>yes</v>
      </c>
    </row>
    <row r="638" spans="1:48" ht="14.25" customHeight="1">
      <c r="A638" s="7">
        <v>499</v>
      </c>
      <c r="B638" s="8" t="s">
        <v>1056</v>
      </c>
      <c r="C638" s="8" t="s">
        <v>1026</v>
      </c>
      <c r="D638" s="9" t="s">
        <v>50</v>
      </c>
      <c r="E638" s="9" t="s">
        <v>59</v>
      </c>
      <c r="F638" s="9" t="s">
        <v>442</v>
      </c>
      <c r="G638" s="9">
        <v>1110</v>
      </c>
      <c r="H638" s="10">
        <v>0.71199999999999997</v>
      </c>
      <c r="I638" s="10">
        <v>0.70299999999999996</v>
      </c>
      <c r="J638" s="10">
        <v>0.60199999999999998</v>
      </c>
      <c r="K638" s="10">
        <v>0.73499999999999999</v>
      </c>
      <c r="L638" s="10">
        <v>0.30599999999999999</v>
      </c>
      <c r="M638" s="10">
        <v>0.64300000000000002</v>
      </c>
      <c r="N638" s="10">
        <v>0.85</v>
      </c>
      <c r="O638" s="9">
        <v>2226.04</v>
      </c>
      <c r="P638" s="9">
        <v>239</v>
      </c>
      <c r="Q638" s="9">
        <v>48</v>
      </c>
      <c r="R638" s="9">
        <v>437</v>
      </c>
      <c r="S638" s="9" t="s">
        <v>55</v>
      </c>
      <c r="T638" s="9" t="s">
        <v>55</v>
      </c>
      <c r="U638" s="9" t="s">
        <v>55</v>
      </c>
      <c r="V638" s="9" t="s">
        <v>55</v>
      </c>
      <c r="W638" s="11">
        <v>67372</v>
      </c>
      <c r="X638" s="11">
        <v>74682</v>
      </c>
      <c r="Y638" s="11">
        <v>60120</v>
      </c>
      <c r="Z638" s="11">
        <v>61686</v>
      </c>
      <c r="AA638" s="11">
        <v>34790</v>
      </c>
      <c r="AB638" s="11">
        <v>34790</v>
      </c>
      <c r="AC638" s="9" t="s">
        <v>55</v>
      </c>
      <c r="AD638" s="10">
        <v>0.52200000000000002</v>
      </c>
      <c r="AE638" s="10">
        <v>0.19</v>
      </c>
      <c r="AF638" s="10">
        <v>0.14499999999999999</v>
      </c>
      <c r="AG638" s="9">
        <v>165.33</v>
      </c>
      <c r="AH638" s="9">
        <v>186.67</v>
      </c>
      <c r="AI638" s="9">
        <v>13.46</v>
      </c>
      <c r="AJ638" s="9">
        <v>11.925000000000001</v>
      </c>
      <c r="AK638" s="9">
        <v>0.88571</v>
      </c>
      <c r="AL638" s="9" t="s">
        <v>55</v>
      </c>
      <c r="AM638" s="9" t="s">
        <v>55</v>
      </c>
      <c r="AN638" s="10">
        <v>1.6E-2</v>
      </c>
      <c r="AO638" s="10">
        <v>0.16</v>
      </c>
      <c r="AP638" s="10">
        <v>0.19600000000000001</v>
      </c>
      <c r="AQ638" s="9">
        <v>2825</v>
      </c>
      <c r="AR638" s="9">
        <v>0.67</v>
      </c>
      <c r="AS638" s="10">
        <v>3.5999999999999997E-2</v>
      </c>
      <c r="AT638" s="10">
        <v>0.19</v>
      </c>
      <c r="AU638" s="16">
        <v>0.59880239520958078</v>
      </c>
      <c r="AV638" s="1" t="str">
        <f t="shared" si="9"/>
        <v>no</v>
      </c>
    </row>
    <row r="639" spans="1:48" ht="14.25" customHeight="1">
      <c r="A639" s="7">
        <v>503</v>
      </c>
      <c r="B639" s="8" t="s">
        <v>1061</v>
      </c>
      <c r="C639" s="8" t="s">
        <v>1026</v>
      </c>
      <c r="D639" s="9" t="s">
        <v>50</v>
      </c>
      <c r="E639" s="9" t="s">
        <v>51</v>
      </c>
      <c r="F639" s="9" t="s">
        <v>136</v>
      </c>
      <c r="G639" s="9">
        <v>1044</v>
      </c>
      <c r="H639" s="10">
        <v>0.48099999999999998</v>
      </c>
      <c r="I639" s="10">
        <v>0.436</v>
      </c>
      <c r="J639" s="10">
        <v>0.27700000000000002</v>
      </c>
      <c r="K639" s="10">
        <v>0.88300000000000001</v>
      </c>
      <c r="L639" s="10">
        <v>0.252</v>
      </c>
      <c r="M639" s="10">
        <v>0.57699999999999996</v>
      </c>
      <c r="N639" s="10">
        <v>0.73</v>
      </c>
      <c r="O639" s="9">
        <v>9819.06</v>
      </c>
      <c r="P639" s="9">
        <v>345</v>
      </c>
      <c r="Q639" s="9" t="s">
        <v>55</v>
      </c>
      <c r="R639" s="9">
        <v>1699</v>
      </c>
      <c r="S639" s="9">
        <v>12368</v>
      </c>
      <c r="T639" s="9" t="s">
        <v>1062</v>
      </c>
      <c r="U639" s="9" t="s">
        <v>67</v>
      </c>
      <c r="V639" s="9">
        <v>7160</v>
      </c>
      <c r="W639" s="11">
        <v>73486</v>
      </c>
      <c r="X639" s="11">
        <v>84654</v>
      </c>
      <c r="Y639" s="11">
        <v>68553</v>
      </c>
      <c r="Z639" s="11">
        <v>57879</v>
      </c>
      <c r="AA639" s="11">
        <v>6990</v>
      </c>
      <c r="AB639" s="11">
        <v>12375</v>
      </c>
      <c r="AC639" s="9" t="s">
        <v>536</v>
      </c>
      <c r="AD639" s="10">
        <v>0.34</v>
      </c>
      <c r="AE639" s="10">
        <v>0.38</v>
      </c>
      <c r="AF639" s="10">
        <v>0.33800000000000002</v>
      </c>
      <c r="AG639" s="9">
        <v>407</v>
      </c>
      <c r="AH639" s="9">
        <v>696.33</v>
      </c>
      <c r="AI639" s="9">
        <v>24.13</v>
      </c>
      <c r="AJ639" s="9">
        <v>14.101000000000001</v>
      </c>
      <c r="AK639" s="9">
        <v>0.58448999999999995</v>
      </c>
      <c r="AL639" s="9">
        <v>8.0000000000000002E-3</v>
      </c>
      <c r="AM639" s="9">
        <v>0.45500000000000002</v>
      </c>
      <c r="AN639" s="10">
        <v>9.4E-2</v>
      </c>
      <c r="AO639" s="10">
        <v>0.11899999999999999</v>
      </c>
      <c r="AP639" s="10">
        <v>0.19600000000000001</v>
      </c>
      <c r="AQ639" s="9">
        <v>11987</v>
      </c>
      <c r="AR639" s="9">
        <v>0.46899999999999997</v>
      </c>
      <c r="AS639" s="9">
        <v>7.8E-2</v>
      </c>
      <c r="AT639" s="9">
        <v>0.14000000000000001</v>
      </c>
      <c r="AU639" s="16">
        <v>0.68073519400953031</v>
      </c>
      <c r="AV639" s="1" t="str">
        <f t="shared" si="9"/>
        <v>yes</v>
      </c>
    </row>
    <row r="640" spans="1:48" ht="14.25" customHeight="1">
      <c r="A640" s="7">
        <v>484</v>
      </c>
      <c r="B640" s="8" t="s">
        <v>1028</v>
      </c>
      <c r="C640" s="8" t="s">
        <v>1026</v>
      </c>
      <c r="D640" s="9" t="s">
        <v>50</v>
      </c>
      <c r="E640" s="9" t="s">
        <v>51</v>
      </c>
      <c r="F640" s="9" t="s">
        <v>136</v>
      </c>
      <c r="G640" s="9">
        <v>990</v>
      </c>
      <c r="H640" s="10">
        <v>0.52100000000000002</v>
      </c>
      <c r="I640" s="10">
        <v>0.47899999999999998</v>
      </c>
      <c r="J640" s="9">
        <v>0.30599999999999999</v>
      </c>
      <c r="K640" s="10">
        <v>0.69499999999999995</v>
      </c>
      <c r="L640" s="10">
        <v>0.188</v>
      </c>
      <c r="M640" s="10">
        <v>0.51200000000000001</v>
      </c>
      <c r="N640" s="10">
        <v>0.71</v>
      </c>
      <c r="O640" s="9">
        <v>11857.32</v>
      </c>
      <c r="P640" s="9">
        <v>1529</v>
      </c>
      <c r="Q640" s="9" t="s">
        <v>55</v>
      </c>
      <c r="R640" s="9">
        <v>1876</v>
      </c>
      <c r="S640" s="9">
        <v>11165</v>
      </c>
      <c r="T640" s="9" t="s">
        <v>1029</v>
      </c>
      <c r="U640" s="9" t="s">
        <v>660</v>
      </c>
      <c r="V640" s="9">
        <v>7443</v>
      </c>
      <c r="W640" s="11">
        <v>75457</v>
      </c>
      <c r="X640" s="11">
        <v>84186</v>
      </c>
      <c r="Y640" s="11">
        <v>66213</v>
      </c>
      <c r="Z640" s="11">
        <v>55494</v>
      </c>
      <c r="AA640" s="11">
        <v>7322</v>
      </c>
      <c r="AB640" s="11">
        <v>13767</v>
      </c>
      <c r="AC640" s="9" t="s">
        <v>493</v>
      </c>
      <c r="AD640" s="10">
        <v>0.42799999999999999</v>
      </c>
      <c r="AE640" s="10">
        <v>0.42</v>
      </c>
      <c r="AF640" s="10">
        <v>0.36599999999999999</v>
      </c>
      <c r="AG640" s="9">
        <v>506</v>
      </c>
      <c r="AH640" s="9">
        <v>709.67</v>
      </c>
      <c r="AI640" s="9">
        <v>23.43</v>
      </c>
      <c r="AJ640" s="9">
        <v>16.707999999999998</v>
      </c>
      <c r="AK640" s="9">
        <v>0.71301000000000003</v>
      </c>
      <c r="AL640" s="9">
        <v>3.0000000000000001E-3</v>
      </c>
      <c r="AM640" s="9">
        <v>0.57699999999999996</v>
      </c>
      <c r="AN640" s="10">
        <v>0.19400000000000001</v>
      </c>
      <c r="AO640" s="10">
        <v>0.14699999999999999</v>
      </c>
      <c r="AP640" s="10">
        <v>0.19600000000000001</v>
      </c>
      <c r="AQ640" s="9">
        <v>14395</v>
      </c>
      <c r="AR640" s="9">
        <v>0.55700000000000005</v>
      </c>
      <c r="AS640" s="10">
        <v>0.05</v>
      </c>
      <c r="AT640" s="9">
        <v>9.2999999999999999E-2</v>
      </c>
      <c r="AU640" s="16">
        <v>0.64226075786769421</v>
      </c>
      <c r="AV640" s="1" t="str">
        <f t="shared" si="9"/>
        <v>yes</v>
      </c>
    </row>
    <row r="641" spans="1:48" ht="14.25" customHeight="1">
      <c r="A641" s="7">
        <v>505</v>
      </c>
      <c r="B641" s="8" t="s">
        <v>1066</v>
      </c>
      <c r="C641" s="8" t="s">
        <v>1026</v>
      </c>
      <c r="D641" s="9" t="s">
        <v>50</v>
      </c>
      <c r="E641" s="9" t="s">
        <v>59</v>
      </c>
      <c r="F641" s="9" t="s">
        <v>203</v>
      </c>
      <c r="G641" s="9">
        <v>1132.5</v>
      </c>
      <c r="H641" s="10">
        <v>0.623</v>
      </c>
      <c r="I641" s="10">
        <v>0.57999999999999996</v>
      </c>
      <c r="J641" s="10">
        <v>0.45100000000000001</v>
      </c>
      <c r="K641" s="10">
        <v>0.214</v>
      </c>
      <c r="L641" s="10">
        <v>0.26700000000000002</v>
      </c>
      <c r="M641" s="10">
        <v>0.53400000000000003</v>
      </c>
      <c r="N641" s="10">
        <v>0.78</v>
      </c>
      <c r="O641" s="9">
        <v>8710.9500000000007</v>
      </c>
      <c r="P641" s="9">
        <v>5219</v>
      </c>
      <c r="Q641" s="9">
        <v>7</v>
      </c>
      <c r="R641" s="9">
        <v>894</v>
      </c>
      <c r="S641" s="9" t="s">
        <v>55</v>
      </c>
      <c r="T641" s="9" t="s">
        <v>55</v>
      </c>
      <c r="U641" s="9" t="s">
        <v>55</v>
      </c>
      <c r="V641" s="9" t="s">
        <v>55</v>
      </c>
      <c r="W641" s="11">
        <v>82437</v>
      </c>
      <c r="X641" s="11">
        <v>90576</v>
      </c>
      <c r="Y641" s="11">
        <v>76950</v>
      </c>
      <c r="Z641" s="11">
        <v>58095</v>
      </c>
      <c r="AA641" s="11">
        <v>25500</v>
      </c>
      <c r="AB641" s="11">
        <v>25500</v>
      </c>
      <c r="AC641" s="9" t="s">
        <v>55</v>
      </c>
      <c r="AD641" s="10">
        <v>0.47699999999999998</v>
      </c>
      <c r="AE641" s="10">
        <v>0.39</v>
      </c>
      <c r="AF641" s="10">
        <v>0.35699999999999998</v>
      </c>
      <c r="AG641" s="9">
        <v>214</v>
      </c>
      <c r="AH641" s="9">
        <v>546.33000000000004</v>
      </c>
      <c r="AI641" s="9">
        <v>40.71</v>
      </c>
      <c r="AJ641" s="9">
        <v>15.944000000000001</v>
      </c>
      <c r="AK641" s="9">
        <v>0.39169999999999999</v>
      </c>
      <c r="AL641" s="9" t="s">
        <v>55</v>
      </c>
      <c r="AM641" s="9" t="s">
        <v>55</v>
      </c>
      <c r="AN641" s="10">
        <v>3.4000000000000002E-2</v>
      </c>
      <c r="AO641" s="10">
        <v>0.48799999999999999</v>
      </c>
      <c r="AP641" s="10">
        <v>0.19600000000000001</v>
      </c>
      <c r="AQ641" s="9">
        <v>15256</v>
      </c>
      <c r="AR641" s="9">
        <v>0.126</v>
      </c>
      <c r="AS641" s="10" t="s">
        <v>1067</v>
      </c>
      <c r="AT641" s="9">
        <v>0.14599999999999999</v>
      </c>
      <c r="AU641" s="16">
        <v>0.88809946714031973</v>
      </c>
      <c r="AV641" s="1" t="str">
        <f t="shared" si="9"/>
        <v>yes</v>
      </c>
    </row>
    <row r="642" spans="1:48" ht="14.25" customHeight="1">
      <c r="A642" s="7">
        <v>508</v>
      </c>
      <c r="B642" s="8" t="s">
        <v>1070</v>
      </c>
      <c r="C642" s="8" t="s">
        <v>1026</v>
      </c>
      <c r="D642" s="9" t="s">
        <v>50</v>
      </c>
      <c r="E642" s="9" t="s">
        <v>59</v>
      </c>
      <c r="F642" s="9" t="s">
        <v>442</v>
      </c>
      <c r="G642" s="9">
        <v>967.5</v>
      </c>
      <c r="H642" s="10">
        <v>0.52</v>
      </c>
      <c r="I642" s="10">
        <v>0.504</v>
      </c>
      <c r="J642" s="10">
        <v>0.40600000000000003</v>
      </c>
      <c r="K642" s="10">
        <v>0.46100000000000002</v>
      </c>
      <c r="L642" s="10">
        <v>0.157</v>
      </c>
      <c r="M642" s="10">
        <v>0.28699999999999998</v>
      </c>
      <c r="N642" s="10">
        <v>0.75</v>
      </c>
      <c r="O642" s="9">
        <v>1367.29</v>
      </c>
      <c r="P642" s="9">
        <v>364</v>
      </c>
      <c r="Q642" s="9">
        <v>9</v>
      </c>
      <c r="R642" s="9">
        <v>212</v>
      </c>
      <c r="S642" s="11" t="s">
        <v>55</v>
      </c>
      <c r="T642" s="9" t="s">
        <v>55</v>
      </c>
      <c r="U642" s="9" t="s">
        <v>55</v>
      </c>
      <c r="V642" s="11" t="s">
        <v>55</v>
      </c>
      <c r="W642" s="11">
        <v>52398</v>
      </c>
      <c r="X642" s="11">
        <v>61308</v>
      </c>
      <c r="Y642" s="11">
        <v>49023</v>
      </c>
      <c r="Z642" s="11">
        <v>47430</v>
      </c>
      <c r="AA642" s="11">
        <v>22160</v>
      </c>
      <c r="AB642" s="11">
        <v>22160</v>
      </c>
      <c r="AC642" s="9" t="s">
        <v>55</v>
      </c>
      <c r="AD642" s="10">
        <v>0.433</v>
      </c>
      <c r="AE642" s="10">
        <v>0.3</v>
      </c>
      <c r="AF642" s="10">
        <v>0.32500000000000001</v>
      </c>
      <c r="AG642" s="9">
        <v>119.33</v>
      </c>
      <c r="AH642" s="9">
        <v>123.33</v>
      </c>
      <c r="AI642" s="9">
        <v>11.46</v>
      </c>
      <c r="AJ642" s="9">
        <v>11.086</v>
      </c>
      <c r="AK642" s="9">
        <v>0.96757000000000004</v>
      </c>
      <c r="AL642" s="10" t="s">
        <v>55</v>
      </c>
      <c r="AM642" s="10" t="s">
        <v>55</v>
      </c>
      <c r="AN642" s="10">
        <v>3.0000000000000001E-3</v>
      </c>
      <c r="AO642" s="10">
        <v>6.4000000000000001E-2</v>
      </c>
      <c r="AP642" s="10">
        <v>0.19600000000000001</v>
      </c>
      <c r="AQ642" s="9">
        <v>2172</v>
      </c>
      <c r="AR642" s="9">
        <v>1.6519999999999999</v>
      </c>
      <c r="AS642" s="10">
        <v>0.13300000000000001</v>
      </c>
      <c r="AT642" s="10">
        <v>8.6999999999999994E-2</v>
      </c>
      <c r="AU642" s="16">
        <v>0.3770739064856713</v>
      </c>
      <c r="AV642" s="1" t="str">
        <f t="shared" si="9"/>
        <v>no</v>
      </c>
    </row>
    <row r="643" spans="1:48" ht="14.25" customHeight="1">
      <c r="A643" s="7">
        <v>472</v>
      </c>
      <c r="B643" s="8" t="s">
        <v>1006</v>
      </c>
      <c r="C643" s="8" t="s">
        <v>1003</v>
      </c>
      <c r="D643" s="9" t="s">
        <v>50</v>
      </c>
      <c r="E643" s="9" t="s">
        <v>59</v>
      </c>
      <c r="F643" s="9" t="s">
        <v>273</v>
      </c>
      <c r="G643" s="9" t="s">
        <v>55</v>
      </c>
      <c r="H643" s="10">
        <v>0.505</v>
      </c>
      <c r="I643" s="10">
        <v>0.49</v>
      </c>
      <c r="J643" s="10">
        <v>0.34499999999999997</v>
      </c>
      <c r="K643" s="10">
        <v>0.61799999999999999</v>
      </c>
      <c r="L643" s="10">
        <v>0.498</v>
      </c>
      <c r="M643" s="10">
        <v>0.72899999999999998</v>
      </c>
      <c r="N643" s="10">
        <v>0.67</v>
      </c>
      <c r="O643" s="9">
        <v>2563.02</v>
      </c>
      <c r="P643" s="9">
        <v>429</v>
      </c>
      <c r="Q643" s="9" t="s">
        <v>55</v>
      </c>
      <c r="R643" s="9">
        <v>459</v>
      </c>
      <c r="S643" s="11" t="s">
        <v>55</v>
      </c>
      <c r="T643" s="9" t="s">
        <v>55</v>
      </c>
      <c r="U643" s="9" t="s">
        <v>55</v>
      </c>
      <c r="V643" s="11" t="s">
        <v>55</v>
      </c>
      <c r="W643" s="11">
        <v>59456</v>
      </c>
      <c r="X643" s="11">
        <v>67869</v>
      </c>
      <c r="Y643" s="11">
        <v>56934</v>
      </c>
      <c r="Z643" s="11">
        <v>56601</v>
      </c>
      <c r="AA643" s="11">
        <v>21816</v>
      </c>
      <c r="AB643" s="11">
        <v>21816</v>
      </c>
      <c r="AC643" s="9" t="s">
        <v>55</v>
      </c>
      <c r="AD643" s="10">
        <v>0.34200000000000003</v>
      </c>
      <c r="AE643" s="10">
        <v>0.63</v>
      </c>
      <c r="AF643" s="10">
        <v>0.56699999999999995</v>
      </c>
      <c r="AG643" s="9">
        <v>96</v>
      </c>
      <c r="AH643" s="9">
        <v>219.33</v>
      </c>
      <c r="AI643" s="9">
        <v>26.7</v>
      </c>
      <c r="AJ643" s="9">
        <v>11.686</v>
      </c>
      <c r="AK643" s="9">
        <v>0.43769000000000002</v>
      </c>
      <c r="AL643" s="10" t="s">
        <v>55</v>
      </c>
      <c r="AM643" s="10" t="s">
        <v>55</v>
      </c>
      <c r="AN643" s="10">
        <v>1.7999999999999999E-2</v>
      </c>
      <c r="AO643" s="10">
        <v>0.622</v>
      </c>
      <c r="AP643" s="10">
        <v>0.42499999999999999</v>
      </c>
      <c r="AQ643" s="9">
        <v>4450</v>
      </c>
      <c r="AR643" s="9">
        <v>0.45500000000000002</v>
      </c>
      <c r="AS643" s="9" t="s">
        <v>1007</v>
      </c>
      <c r="AT643" s="9">
        <v>0.16300000000000001</v>
      </c>
      <c r="AU643" s="16">
        <v>0.6872852233676976</v>
      </c>
      <c r="AV643" s="1" t="str">
        <f t="shared" si="9"/>
        <v>no</v>
      </c>
    </row>
    <row r="644" spans="1:48" ht="14.25" customHeight="1">
      <c r="A644" s="7">
        <v>473</v>
      </c>
      <c r="B644" s="8" t="s">
        <v>1008</v>
      </c>
      <c r="C644" s="8" t="s">
        <v>1003</v>
      </c>
      <c r="D644" s="9" t="s">
        <v>50</v>
      </c>
      <c r="E644" s="9" t="s">
        <v>51</v>
      </c>
      <c r="F644" s="9" t="s">
        <v>52</v>
      </c>
      <c r="G644" s="9">
        <v>970</v>
      </c>
      <c r="H644" s="10">
        <v>0.33800000000000002</v>
      </c>
      <c r="I644" s="10">
        <v>0.3</v>
      </c>
      <c r="J644" s="10">
        <v>0.16900000000000001</v>
      </c>
      <c r="K644" s="10">
        <v>0.76800000000000002</v>
      </c>
      <c r="L644" s="10">
        <v>0.14699999999999999</v>
      </c>
      <c r="M644" s="10">
        <v>0.65200000000000002</v>
      </c>
      <c r="N644" s="10">
        <v>0.62</v>
      </c>
      <c r="O644" s="9">
        <v>2913.13</v>
      </c>
      <c r="P644" s="9">
        <v>250</v>
      </c>
      <c r="Q644" s="9">
        <v>11</v>
      </c>
      <c r="R644" s="9">
        <v>460</v>
      </c>
      <c r="S644" s="9">
        <v>13351</v>
      </c>
      <c r="T644" s="9" t="s">
        <v>1009</v>
      </c>
      <c r="U644" s="9" t="s">
        <v>346</v>
      </c>
      <c r="V644" s="9">
        <v>8878</v>
      </c>
      <c r="W644" s="11">
        <v>61203</v>
      </c>
      <c r="X644" s="11">
        <v>69003</v>
      </c>
      <c r="Y644" s="11">
        <v>60057</v>
      </c>
      <c r="Z644" s="11">
        <v>54450</v>
      </c>
      <c r="AA644" s="11">
        <v>6112</v>
      </c>
      <c r="AB644" s="11">
        <v>6112</v>
      </c>
      <c r="AC644" s="9" t="s">
        <v>83</v>
      </c>
      <c r="AD644" s="10">
        <v>0.21099999999999999</v>
      </c>
      <c r="AE644" s="10">
        <v>0.5</v>
      </c>
      <c r="AF644" s="10">
        <v>0.42599999999999999</v>
      </c>
      <c r="AG644" s="9">
        <v>187.67</v>
      </c>
      <c r="AH644" s="9">
        <v>291.67</v>
      </c>
      <c r="AI644" s="9">
        <v>15.52</v>
      </c>
      <c r="AJ644" s="9">
        <v>9.9879999999999995</v>
      </c>
      <c r="AK644" s="9">
        <v>0.64342999999999995</v>
      </c>
      <c r="AL644" s="9">
        <v>3.0000000000000001E-3</v>
      </c>
      <c r="AM644" s="9">
        <v>0.47199999999999998</v>
      </c>
      <c r="AN644" s="10">
        <v>3.1E-2</v>
      </c>
      <c r="AO644" s="10">
        <v>0.39100000000000001</v>
      </c>
      <c r="AP644" s="10">
        <v>0.42499999999999999</v>
      </c>
      <c r="AQ644" s="9">
        <v>3454</v>
      </c>
      <c r="AR644" s="9">
        <v>0.56000000000000005</v>
      </c>
      <c r="AS644" s="10">
        <v>3.5000000000000003E-2</v>
      </c>
      <c r="AT644" s="10">
        <v>0.127</v>
      </c>
      <c r="AU644" s="16">
        <v>0.64102564102564097</v>
      </c>
      <c r="AV644" s="1" t="str">
        <f t="shared" si="9"/>
        <v>no</v>
      </c>
    </row>
    <row r="645" spans="1:48" ht="14.25" customHeight="1">
      <c r="A645" s="7">
        <v>478</v>
      </c>
      <c r="B645" s="8" t="s">
        <v>1017</v>
      </c>
      <c r="C645" s="8" t="s">
        <v>1003</v>
      </c>
      <c r="D645" s="9" t="s">
        <v>50</v>
      </c>
      <c r="E645" s="9" t="s">
        <v>59</v>
      </c>
      <c r="F645" s="9" t="s">
        <v>118</v>
      </c>
      <c r="G645" s="9">
        <v>1115</v>
      </c>
      <c r="H645" s="10">
        <v>0.54</v>
      </c>
      <c r="I645" s="10">
        <v>0.52</v>
      </c>
      <c r="J645" s="10">
        <v>0.39800000000000002</v>
      </c>
      <c r="K645" s="10">
        <v>0.59699999999999998</v>
      </c>
      <c r="L645" s="10">
        <v>0.109</v>
      </c>
      <c r="M645" s="10">
        <v>0.37</v>
      </c>
      <c r="N645" s="10">
        <v>0.79</v>
      </c>
      <c r="O645" s="9">
        <v>4339.26</v>
      </c>
      <c r="P645" s="9">
        <v>529</v>
      </c>
      <c r="Q645" s="9">
        <v>171</v>
      </c>
      <c r="R645" s="9">
        <v>621</v>
      </c>
      <c r="S645" s="11" t="s">
        <v>55</v>
      </c>
      <c r="T645" s="9" t="s">
        <v>55</v>
      </c>
      <c r="U645" s="9" t="s">
        <v>55</v>
      </c>
      <c r="V645" s="11" t="s">
        <v>55</v>
      </c>
      <c r="W645" s="11">
        <v>73483</v>
      </c>
      <c r="X645" s="11">
        <v>90639</v>
      </c>
      <c r="Y645" s="11">
        <v>71397</v>
      </c>
      <c r="Z645" s="11">
        <v>56268</v>
      </c>
      <c r="AA645" s="11">
        <v>16064</v>
      </c>
      <c r="AB645" s="11">
        <v>16064</v>
      </c>
      <c r="AC645" s="9" t="s">
        <v>55</v>
      </c>
      <c r="AD645" s="10">
        <v>0.223</v>
      </c>
      <c r="AE645" s="10">
        <v>0.24</v>
      </c>
      <c r="AF645" s="10">
        <v>0.33400000000000002</v>
      </c>
      <c r="AG645" s="9">
        <v>299.67</v>
      </c>
      <c r="AH645" s="9">
        <v>285</v>
      </c>
      <c r="AI645" s="9">
        <v>14.48</v>
      </c>
      <c r="AJ645" s="9">
        <v>15.225</v>
      </c>
      <c r="AK645" s="9">
        <v>1.0514600000000001</v>
      </c>
      <c r="AL645" s="10" t="s">
        <v>55</v>
      </c>
      <c r="AM645" s="10" t="s">
        <v>55</v>
      </c>
      <c r="AN645" s="10">
        <v>9.8000000000000004E-2</v>
      </c>
      <c r="AO645" s="10">
        <v>0.29499999999999998</v>
      </c>
      <c r="AP645" s="10">
        <v>0.42499999999999999</v>
      </c>
      <c r="AQ645" s="9">
        <v>5036</v>
      </c>
      <c r="AR645" s="9">
        <v>1.0529999999999999</v>
      </c>
      <c r="AS645" s="10">
        <v>0.13</v>
      </c>
      <c r="AT645" s="10">
        <v>0.316</v>
      </c>
      <c r="AU645" s="16">
        <v>0.48709206039941555</v>
      </c>
      <c r="AV645" s="1" t="str">
        <f t="shared" ref="AV645:AV708" si="10">IF(AND(O645&gt;=4000,O645&lt;=25000),"yes","no")</f>
        <v>yes</v>
      </c>
    </row>
    <row r="646" spans="1:48" ht="14.25" customHeight="1">
      <c r="A646" s="7">
        <v>482</v>
      </c>
      <c r="B646" s="8" t="s">
        <v>1024</v>
      </c>
      <c r="C646" s="8" t="s">
        <v>1003</v>
      </c>
      <c r="D646" s="9" t="s">
        <v>50</v>
      </c>
      <c r="E646" s="9" t="s">
        <v>59</v>
      </c>
      <c r="F646" s="9" t="s">
        <v>205</v>
      </c>
      <c r="G646" s="9">
        <v>945</v>
      </c>
      <c r="H646" s="10">
        <v>0.54100000000000004</v>
      </c>
      <c r="I646" s="10">
        <v>0.52200000000000002</v>
      </c>
      <c r="J646" s="10">
        <v>0.40100000000000002</v>
      </c>
      <c r="K646" s="10">
        <v>0.58899999999999997</v>
      </c>
      <c r="L646" s="10">
        <v>0.25600000000000001</v>
      </c>
      <c r="M646" s="10">
        <v>0.71399999999999997</v>
      </c>
      <c r="N646" s="10">
        <v>0.81</v>
      </c>
      <c r="O646" s="9">
        <v>3503.84</v>
      </c>
      <c r="P646" s="9">
        <v>480</v>
      </c>
      <c r="Q646" s="9">
        <v>122</v>
      </c>
      <c r="R646" s="9">
        <v>564</v>
      </c>
      <c r="S646" s="11" t="s">
        <v>55</v>
      </c>
      <c r="T646" s="9" t="s">
        <v>55</v>
      </c>
      <c r="U646" s="9" t="s">
        <v>55</v>
      </c>
      <c r="V646" s="11" t="s">
        <v>55</v>
      </c>
      <c r="W646" s="11">
        <v>57983</v>
      </c>
      <c r="X646" s="11">
        <v>55728</v>
      </c>
      <c r="Y646" s="11">
        <v>50490</v>
      </c>
      <c r="Z646" s="11">
        <v>43731</v>
      </c>
      <c r="AA646" s="11">
        <v>11700</v>
      </c>
      <c r="AB646" s="11">
        <v>11700</v>
      </c>
      <c r="AC646" s="9" t="s">
        <v>55</v>
      </c>
      <c r="AD646" s="10">
        <v>0.33300000000000002</v>
      </c>
      <c r="AE646" s="10">
        <v>0.63</v>
      </c>
      <c r="AF646" s="10">
        <v>0.64500000000000002</v>
      </c>
      <c r="AG646" s="9">
        <v>214</v>
      </c>
      <c r="AH646" s="9">
        <v>188.67</v>
      </c>
      <c r="AI646" s="9">
        <v>16.37</v>
      </c>
      <c r="AJ646" s="9">
        <v>18.571999999999999</v>
      </c>
      <c r="AK646" s="9">
        <v>1.13428</v>
      </c>
      <c r="AL646" s="10" t="s">
        <v>55</v>
      </c>
      <c r="AM646" s="10" t="s">
        <v>55</v>
      </c>
      <c r="AN646" s="10">
        <v>2.1999999999999999E-2</v>
      </c>
      <c r="AO646" s="10">
        <v>0.32700000000000001</v>
      </c>
      <c r="AP646" s="10">
        <v>0.42499999999999999</v>
      </c>
      <c r="AQ646" s="9">
        <v>4224</v>
      </c>
      <c r="AR646" s="9">
        <v>0.28100000000000003</v>
      </c>
      <c r="AS646" s="10">
        <v>9.9000000000000005E-2</v>
      </c>
      <c r="AT646" s="10">
        <v>0.20799999999999999</v>
      </c>
      <c r="AU646" s="16">
        <v>0.78064012490241996</v>
      </c>
      <c r="AV646" s="1" t="str">
        <f t="shared" si="10"/>
        <v>no</v>
      </c>
    </row>
    <row r="647" spans="1:48" ht="14.25" customHeight="1">
      <c r="A647" s="7">
        <v>657</v>
      </c>
      <c r="B647" s="8" t="s">
        <v>1297</v>
      </c>
      <c r="C647" s="8" t="s">
        <v>1298</v>
      </c>
      <c r="D647" s="9" t="s">
        <v>50</v>
      </c>
      <c r="E647" s="9" t="s">
        <v>51</v>
      </c>
      <c r="F647" s="9" t="s">
        <v>128</v>
      </c>
      <c r="G647" s="9">
        <v>1150</v>
      </c>
      <c r="H647" s="10">
        <v>0.70899999999999996</v>
      </c>
      <c r="I647" s="10">
        <v>0.67700000000000005</v>
      </c>
      <c r="J647" s="10">
        <v>0.46400000000000002</v>
      </c>
      <c r="K647" s="10">
        <v>0.90800000000000003</v>
      </c>
      <c r="L647" s="9">
        <v>5.8000000000000003E-2</v>
      </c>
      <c r="M647" s="10">
        <v>0.33600000000000002</v>
      </c>
      <c r="N647" s="10">
        <v>0.86</v>
      </c>
      <c r="O647" s="9">
        <v>16877.88</v>
      </c>
      <c r="P647" s="9">
        <v>655</v>
      </c>
      <c r="Q647" s="9">
        <v>16</v>
      </c>
      <c r="R647" s="9">
        <v>3868</v>
      </c>
      <c r="S647" s="9">
        <v>14117</v>
      </c>
      <c r="T647" s="9" t="s">
        <v>1299</v>
      </c>
      <c r="U647" s="9" t="s">
        <v>665</v>
      </c>
      <c r="V647" s="9">
        <v>7730</v>
      </c>
      <c r="W647" s="11">
        <v>78139</v>
      </c>
      <c r="X647" s="11">
        <v>91431</v>
      </c>
      <c r="Y647" s="11">
        <v>72216</v>
      </c>
      <c r="Z647" s="11">
        <v>64350</v>
      </c>
      <c r="AA647" s="11">
        <v>6852</v>
      </c>
      <c r="AB647" s="11">
        <v>20677</v>
      </c>
      <c r="AC647" s="9" t="s">
        <v>513</v>
      </c>
      <c r="AD647" s="10">
        <v>0.64800000000000002</v>
      </c>
      <c r="AE647" s="10">
        <v>0.25</v>
      </c>
      <c r="AF647" s="10">
        <v>0.27900000000000003</v>
      </c>
      <c r="AG647" s="9">
        <v>1059</v>
      </c>
      <c r="AH647" s="9">
        <v>1482.33</v>
      </c>
      <c r="AI647" s="9">
        <v>15.94</v>
      </c>
      <c r="AJ647" s="9">
        <v>11.385999999999999</v>
      </c>
      <c r="AK647" s="9">
        <v>0.71440999999999999</v>
      </c>
      <c r="AL647" s="9">
        <v>1.0999999999999999E-2</v>
      </c>
      <c r="AM647" s="9">
        <v>0.52800000000000002</v>
      </c>
      <c r="AN647" s="10">
        <v>8.9999999999999993E-3</v>
      </c>
      <c r="AO647" s="10">
        <v>0.128</v>
      </c>
      <c r="AP647" s="10">
        <v>0.35599999999999998</v>
      </c>
      <c r="AQ647" s="9">
        <v>17932</v>
      </c>
      <c r="AR647" s="9">
        <v>0.48499999999999999</v>
      </c>
      <c r="AS647" s="10">
        <v>0.22800000000000001</v>
      </c>
      <c r="AT647" s="10">
        <v>6.2E-2</v>
      </c>
      <c r="AU647" s="16">
        <v>0.67340067340067344</v>
      </c>
      <c r="AV647" s="1" t="str">
        <f t="shared" si="10"/>
        <v>yes</v>
      </c>
    </row>
    <row r="648" spans="1:48" ht="14.25" customHeight="1">
      <c r="A648" s="7">
        <v>658</v>
      </c>
      <c r="B648" s="8" t="s">
        <v>1300</v>
      </c>
      <c r="C648" s="8" t="s">
        <v>1298</v>
      </c>
      <c r="D648" s="9" t="s">
        <v>50</v>
      </c>
      <c r="E648" s="9" t="s">
        <v>59</v>
      </c>
      <c r="F648" s="9" t="s">
        <v>118</v>
      </c>
      <c r="G648" s="9">
        <v>1005</v>
      </c>
      <c r="H648" s="10">
        <v>0.53100000000000003</v>
      </c>
      <c r="I648" s="10">
        <v>0.47299999999999998</v>
      </c>
      <c r="J648" s="10">
        <v>0.36199999999999999</v>
      </c>
      <c r="K648" s="10">
        <v>0.68700000000000006</v>
      </c>
      <c r="L648" s="10">
        <v>0.189</v>
      </c>
      <c r="M648" s="10">
        <v>0.36</v>
      </c>
      <c r="N648" s="10">
        <v>0.74</v>
      </c>
      <c r="O648" s="9">
        <v>5843.87</v>
      </c>
      <c r="P648" s="9">
        <v>223</v>
      </c>
      <c r="Q648" s="9">
        <v>259</v>
      </c>
      <c r="R648" s="9">
        <v>937</v>
      </c>
      <c r="S648" s="11" t="s">
        <v>55</v>
      </c>
      <c r="T648" s="9" t="s">
        <v>55</v>
      </c>
      <c r="U648" s="9" t="s">
        <v>55</v>
      </c>
      <c r="V648" s="11" t="s">
        <v>55</v>
      </c>
      <c r="W648" s="11">
        <v>88661</v>
      </c>
      <c r="X648" s="11">
        <v>96291</v>
      </c>
      <c r="Y648" s="11">
        <v>76149</v>
      </c>
      <c r="Z648" s="11">
        <v>69912</v>
      </c>
      <c r="AA648" s="11">
        <v>28820</v>
      </c>
      <c r="AB648" s="11">
        <v>28820</v>
      </c>
      <c r="AC648" s="9" t="s">
        <v>55</v>
      </c>
      <c r="AD648" s="10">
        <v>0.36899999999999999</v>
      </c>
      <c r="AE648" s="10">
        <v>0.42</v>
      </c>
      <c r="AF648" s="10">
        <v>0.39800000000000002</v>
      </c>
      <c r="AG648" s="9">
        <v>335.67</v>
      </c>
      <c r="AH648" s="9">
        <v>540</v>
      </c>
      <c r="AI648" s="9">
        <v>17.41</v>
      </c>
      <c r="AJ648" s="9">
        <v>10.821999999999999</v>
      </c>
      <c r="AK648" s="9">
        <v>0.62160000000000004</v>
      </c>
      <c r="AL648" s="10" t="s">
        <v>55</v>
      </c>
      <c r="AM648" s="10" t="s">
        <v>55</v>
      </c>
      <c r="AN648" s="10">
        <v>0.02</v>
      </c>
      <c r="AO648" s="10">
        <v>0.27700000000000002</v>
      </c>
      <c r="AP648" s="10">
        <v>0.35599999999999998</v>
      </c>
      <c r="AQ648" s="9">
        <v>6484</v>
      </c>
      <c r="AR648" s="9">
        <v>0.60599999999999998</v>
      </c>
      <c r="AS648" s="10">
        <v>7.9000000000000001E-2</v>
      </c>
      <c r="AT648" s="9">
        <v>0.16200000000000001</v>
      </c>
      <c r="AU648" s="16">
        <v>0.62266500622665011</v>
      </c>
      <c r="AV648" s="1" t="str">
        <f t="shared" si="10"/>
        <v>yes</v>
      </c>
    </row>
    <row r="649" spans="1:48" ht="14.25" customHeight="1">
      <c r="A649" s="7">
        <v>675</v>
      </c>
      <c r="B649" s="8" t="s">
        <v>1325</v>
      </c>
      <c r="C649" s="8" t="s">
        <v>1298</v>
      </c>
      <c r="D649" s="9" t="s">
        <v>50</v>
      </c>
      <c r="E649" s="9" t="s">
        <v>51</v>
      </c>
      <c r="F649" s="9" t="s">
        <v>171</v>
      </c>
      <c r="G649" s="9">
        <v>875</v>
      </c>
      <c r="H649" s="10">
        <v>0.41699999999999998</v>
      </c>
      <c r="I649" s="10">
        <v>0.35599999999999998</v>
      </c>
      <c r="J649" s="10">
        <v>0.16</v>
      </c>
      <c r="K649" s="10">
        <v>0.77</v>
      </c>
      <c r="L649" s="10">
        <v>0.14899999999999999</v>
      </c>
      <c r="M649" s="10">
        <v>0.35899999999999999</v>
      </c>
      <c r="N649" s="10">
        <v>0.8</v>
      </c>
      <c r="O649" s="9">
        <v>7099.11</v>
      </c>
      <c r="P649" s="9">
        <v>372</v>
      </c>
      <c r="Q649" s="9">
        <v>177</v>
      </c>
      <c r="R649" s="9">
        <v>1094</v>
      </c>
      <c r="S649" s="9">
        <v>16961</v>
      </c>
      <c r="T649" s="9" t="s">
        <v>626</v>
      </c>
      <c r="U649" s="9" t="s">
        <v>1326</v>
      </c>
      <c r="V649" s="9">
        <v>10994</v>
      </c>
      <c r="W649" s="11">
        <v>81847</v>
      </c>
      <c r="X649" s="11">
        <v>95058</v>
      </c>
      <c r="Y649" s="11">
        <v>76329</v>
      </c>
      <c r="Z649" s="11">
        <v>66609</v>
      </c>
      <c r="AA649" s="11">
        <v>5755</v>
      </c>
      <c r="AB649" s="11">
        <v>17793</v>
      </c>
      <c r="AC649" s="9" t="s">
        <v>116</v>
      </c>
      <c r="AD649" s="10">
        <v>0.42399999999999999</v>
      </c>
      <c r="AE649" s="10">
        <v>0.74</v>
      </c>
      <c r="AF649" s="10">
        <v>0.65700000000000003</v>
      </c>
      <c r="AG649" s="9">
        <v>442.33</v>
      </c>
      <c r="AH649" s="9">
        <v>714.67</v>
      </c>
      <c r="AI649" s="9">
        <v>16.05</v>
      </c>
      <c r="AJ649" s="9">
        <v>9.9329999999999998</v>
      </c>
      <c r="AK649" s="9">
        <v>0.61894000000000005</v>
      </c>
      <c r="AL649" s="9">
        <v>4.9000000000000002E-2</v>
      </c>
      <c r="AM649" s="9">
        <v>0.53400000000000003</v>
      </c>
      <c r="AN649" s="10">
        <v>5.0000000000000001E-3</v>
      </c>
      <c r="AO649" s="10">
        <v>0.84699999999999998</v>
      </c>
      <c r="AP649" s="10">
        <v>0.35599999999999998</v>
      </c>
      <c r="AQ649" s="9">
        <v>8011</v>
      </c>
      <c r="AR649" s="9">
        <v>0.66900000000000004</v>
      </c>
      <c r="AS649" s="10" t="s">
        <v>511</v>
      </c>
      <c r="AT649" s="9" t="s">
        <v>288</v>
      </c>
      <c r="AU649" s="16">
        <v>0.59916117435590177</v>
      </c>
      <c r="AV649" s="1" t="str">
        <f t="shared" si="10"/>
        <v>yes</v>
      </c>
    </row>
    <row r="650" spans="1:48" ht="14.25" customHeight="1">
      <c r="A650" s="7">
        <v>679</v>
      </c>
      <c r="B650" s="8" t="s">
        <v>1333</v>
      </c>
      <c r="C650" s="8" t="s">
        <v>1298</v>
      </c>
      <c r="D650" s="9" t="s">
        <v>50</v>
      </c>
      <c r="E650" s="9" t="s">
        <v>59</v>
      </c>
      <c r="F650" s="9" t="s">
        <v>290</v>
      </c>
      <c r="G650" s="9">
        <v>932.5</v>
      </c>
      <c r="H650" s="10">
        <v>0.41899999999999998</v>
      </c>
      <c r="I650" s="10">
        <v>0.40600000000000003</v>
      </c>
      <c r="J650" s="10">
        <v>0.31</v>
      </c>
      <c r="K650" s="10">
        <v>0.56499999999999995</v>
      </c>
      <c r="L650" s="10">
        <v>0.109</v>
      </c>
      <c r="M650" s="10">
        <v>0.45400000000000001</v>
      </c>
      <c r="N650" s="10">
        <v>0.69</v>
      </c>
      <c r="O650" s="9">
        <v>1197.97</v>
      </c>
      <c r="P650" s="9">
        <v>309</v>
      </c>
      <c r="Q650" s="9" t="s">
        <v>55</v>
      </c>
      <c r="R650" s="9">
        <v>212</v>
      </c>
      <c r="S650" s="9" t="s">
        <v>55</v>
      </c>
      <c r="T650" s="9" t="s">
        <v>55</v>
      </c>
      <c r="U650" s="9" t="s">
        <v>55</v>
      </c>
      <c r="V650" s="9" t="s">
        <v>55</v>
      </c>
      <c r="W650" s="11">
        <v>60274</v>
      </c>
      <c r="X650" s="11">
        <v>57780</v>
      </c>
      <c r="Y650" s="11">
        <v>57942</v>
      </c>
      <c r="Z650" s="11">
        <v>52488</v>
      </c>
      <c r="AA650" s="11">
        <v>27125</v>
      </c>
      <c r="AB650" s="11">
        <v>27125</v>
      </c>
      <c r="AC650" s="9" t="s">
        <v>55</v>
      </c>
      <c r="AD650" s="10">
        <v>0.35899999999999999</v>
      </c>
      <c r="AE650" s="10">
        <v>0.38</v>
      </c>
      <c r="AF650" s="10">
        <v>0.45900000000000002</v>
      </c>
      <c r="AG650" s="9">
        <v>93</v>
      </c>
      <c r="AH650" s="9">
        <v>89.67</v>
      </c>
      <c r="AI650" s="9">
        <v>12.88</v>
      </c>
      <c r="AJ650" s="9">
        <v>13.36</v>
      </c>
      <c r="AK650" s="9">
        <v>1.0371699999999999</v>
      </c>
      <c r="AL650" s="9" t="s">
        <v>55</v>
      </c>
      <c r="AM650" s="9" t="s">
        <v>55</v>
      </c>
      <c r="AN650" s="10">
        <v>4.7E-2</v>
      </c>
      <c r="AO650" s="10">
        <v>0.32100000000000001</v>
      </c>
      <c r="AP650" s="10">
        <v>0.35599999999999998</v>
      </c>
      <c r="AQ650" s="9">
        <v>1624</v>
      </c>
      <c r="AR650" s="9" t="s">
        <v>55</v>
      </c>
      <c r="AS650" s="10">
        <v>3.4000000000000002E-2</v>
      </c>
      <c r="AT650" s="10">
        <v>0.06</v>
      </c>
      <c r="AU650" s="16" t="s">
        <v>2055</v>
      </c>
      <c r="AV650" s="1" t="str">
        <f t="shared" si="10"/>
        <v>no</v>
      </c>
    </row>
    <row r="651" spans="1:48" ht="14.25" customHeight="1">
      <c r="A651" s="7">
        <v>682</v>
      </c>
      <c r="B651" s="8" t="s">
        <v>1336</v>
      </c>
      <c r="C651" s="8" t="s">
        <v>1298</v>
      </c>
      <c r="D651" s="9" t="s">
        <v>50</v>
      </c>
      <c r="E651" s="9" t="s">
        <v>59</v>
      </c>
      <c r="F651" s="9" t="s">
        <v>290</v>
      </c>
      <c r="G651" s="9" t="s">
        <v>55</v>
      </c>
      <c r="H651" s="10">
        <v>0.25</v>
      </c>
      <c r="I651" s="10">
        <v>0.188</v>
      </c>
      <c r="J651" s="10">
        <v>7.8E-2</v>
      </c>
      <c r="K651" s="10">
        <v>0.157</v>
      </c>
      <c r="L651" s="10">
        <v>0.443</v>
      </c>
      <c r="M651" s="10">
        <v>0.55200000000000005</v>
      </c>
      <c r="N651" s="10">
        <v>0.74</v>
      </c>
      <c r="O651" s="9">
        <v>1939.35</v>
      </c>
      <c r="P651" s="9">
        <v>288</v>
      </c>
      <c r="Q651" s="9">
        <v>62</v>
      </c>
      <c r="R651" s="9">
        <v>57</v>
      </c>
      <c r="S651" s="9" t="s">
        <v>55</v>
      </c>
      <c r="T651" s="9" t="s">
        <v>55</v>
      </c>
      <c r="U651" s="9" t="s">
        <v>55</v>
      </c>
      <c r="V651" s="9" t="s">
        <v>55</v>
      </c>
      <c r="W651" s="11">
        <v>51329</v>
      </c>
      <c r="X651" s="11">
        <v>56556</v>
      </c>
      <c r="Y651" s="11">
        <v>45882</v>
      </c>
      <c r="Z651" s="11">
        <v>44172</v>
      </c>
      <c r="AA651" s="11">
        <v>8124</v>
      </c>
      <c r="AB651" s="11">
        <v>8124</v>
      </c>
      <c r="AC651" s="9" t="s">
        <v>55</v>
      </c>
      <c r="AD651" s="10">
        <v>0.16700000000000001</v>
      </c>
      <c r="AE651" s="10">
        <v>0</v>
      </c>
      <c r="AF651" s="10">
        <v>0</v>
      </c>
      <c r="AG651" s="9">
        <v>59</v>
      </c>
      <c r="AH651" s="9">
        <v>140.66999999999999</v>
      </c>
      <c r="AI651" s="9">
        <v>32.869999999999997</v>
      </c>
      <c r="AJ651" s="9">
        <v>13.787000000000001</v>
      </c>
      <c r="AK651" s="9">
        <v>0.41943000000000003</v>
      </c>
      <c r="AL651" s="9" t="s">
        <v>55</v>
      </c>
      <c r="AM651" s="9" t="s">
        <v>55</v>
      </c>
      <c r="AN651" s="10">
        <v>3.6999999999999998E-2</v>
      </c>
      <c r="AO651" s="10">
        <v>0.11799999999999999</v>
      </c>
      <c r="AP651" s="10">
        <v>0.35599999999999998</v>
      </c>
      <c r="AQ651" s="9">
        <v>2742</v>
      </c>
      <c r="AR651" s="9" t="s">
        <v>55</v>
      </c>
      <c r="AS651" s="10">
        <v>0.23799999999999999</v>
      </c>
      <c r="AT651" s="10">
        <v>8.3000000000000004E-2</v>
      </c>
      <c r="AU651" s="16" t="s">
        <v>2055</v>
      </c>
      <c r="AV651" s="1" t="str">
        <f t="shared" si="10"/>
        <v>no</v>
      </c>
    </row>
    <row r="652" spans="1:48" ht="14.25" customHeight="1">
      <c r="A652" s="7">
        <v>1130</v>
      </c>
      <c r="B652" s="8" t="s">
        <v>1960</v>
      </c>
      <c r="C652" s="8" t="s">
        <v>1298</v>
      </c>
      <c r="D652" s="9" t="s">
        <v>50</v>
      </c>
      <c r="E652" s="9" t="s">
        <v>151</v>
      </c>
      <c r="F652" s="9" t="s">
        <v>359</v>
      </c>
      <c r="G652" s="9" t="s">
        <v>55</v>
      </c>
      <c r="H652" s="10">
        <v>0.14299999999999999</v>
      </c>
      <c r="I652" s="10">
        <v>0.14299999999999999</v>
      </c>
      <c r="J652" s="9">
        <v>0.14299999999999999</v>
      </c>
      <c r="K652" s="10">
        <v>0.67</v>
      </c>
      <c r="L652" s="9">
        <v>0.92900000000000005</v>
      </c>
      <c r="M652" s="9">
        <v>0.98099999999999998</v>
      </c>
      <c r="N652" s="10">
        <v>0.17</v>
      </c>
      <c r="O652" s="9">
        <v>2020.92</v>
      </c>
      <c r="P652" s="9">
        <v>349</v>
      </c>
      <c r="Q652" s="9" t="s">
        <v>55</v>
      </c>
      <c r="R652" s="9">
        <v>216</v>
      </c>
      <c r="S652" s="9" t="s">
        <v>55</v>
      </c>
      <c r="T652" s="9" t="s">
        <v>55</v>
      </c>
      <c r="U652" s="9" t="s">
        <v>55</v>
      </c>
      <c r="V652" s="9" t="s">
        <v>55</v>
      </c>
      <c r="W652" s="11" t="s">
        <v>55</v>
      </c>
      <c r="X652" s="11" t="s">
        <v>55</v>
      </c>
      <c r="Y652" s="11" t="s">
        <v>55</v>
      </c>
      <c r="Z652" s="11" t="s">
        <v>55</v>
      </c>
      <c r="AA652" s="11">
        <v>12975</v>
      </c>
      <c r="AB652" s="11">
        <v>12975</v>
      </c>
      <c r="AC652" s="9" t="s">
        <v>55</v>
      </c>
      <c r="AD652" s="10" t="s">
        <v>55</v>
      </c>
      <c r="AE652" s="10">
        <v>0.79</v>
      </c>
      <c r="AF652" s="9">
        <v>0.70599999999999996</v>
      </c>
      <c r="AG652" s="9">
        <v>65.67</v>
      </c>
      <c r="AH652" s="9">
        <v>50</v>
      </c>
      <c r="AI652" s="9">
        <v>30.78</v>
      </c>
      <c r="AJ652" s="9">
        <v>40.417999999999999</v>
      </c>
      <c r="AK652" s="9">
        <v>1.3133300000000001</v>
      </c>
      <c r="AL652" s="9" t="s">
        <v>55</v>
      </c>
      <c r="AM652" s="9" t="s">
        <v>55</v>
      </c>
      <c r="AN652" s="10">
        <v>1E-3</v>
      </c>
      <c r="AO652" s="10">
        <v>0.83699999999999997</v>
      </c>
      <c r="AP652" s="10">
        <v>0.35599999999999998</v>
      </c>
      <c r="AQ652" s="9">
        <v>4634</v>
      </c>
      <c r="AR652" s="9" t="s">
        <v>55</v>
      </c>
      <c r="AS652" s="9" t="s">
        <v>1961</v>
      </c>
      <c r="AT652" s="9">
        <v>0.14299999999999999</v>
      </c>
      <c r="AU652" s="16" t="s">
        <v>2055</v>
      </c>
      <c r="AV652" s="1" t="str">
        <f t="shared" si="10"/>
        <v>no</v>
      </c>
    </row>
    <row r="653" spans="1:48" ht="14.25" customHeight="1">
      <c r="A653" s="7">
        <v>678</v>
      </c>
      <c r="B653" s="8" t="s">
        <v>1330</v>
      </c>
      <c r="C653" s="8" t="s">
        <v>1298</v>
      </c>
      <c r="D653" s="9" t="s">
        <v>50</v>
      </c>
      <c r="E653" s="9" t="s">
        <v>51</v>
      </c>
      <c r="F653" s="9" t="s">
        <v>97</v>
      </c>
      <c r="G653" s="9">
        <v>910</v>
      </c>
      <c r="H653" s="10">
        <v>0.38300000000000001</v>
      </c>
      <c r="I653" s="10">
        <v>0.33500000000000002</v>
      </c>
      <c r="J653" s="10">
        <v>0.18099999999999999</v>
      </c>
      <c r="K653" s="10">
        <v>0.88200000000000001</v>
      </c>
      <c r="L653" s="10">
        <v>0.19500000000000001</v>
      </c>
      <c r="M653" s="10">
        <v>0.36499999999999999</v>
      </c>
      <c r="N653" s="10">
        <v>0.67</v>
      </c>
      <c r="O653" s="9">
        <v>5439.27</v>
      </c>
      <c r="P653" s="9">
        <v>215</v>
      </c>
      <c r="Q653" s="9" t="s">
        <v>55</v>
      </c>
      <c r="R653" s="9">
        <v>930</v>
      </c>
      <c r="S653" s="9">
        <v>13794</v>
      </c>
      <c r="T653" s="9" t="s">
        <v>1331</v>
      </c>
      <c r="U653" s="9" t="s">
        <v>493</v>
      </c>
      <c r="V653" s="9">
        <v>7109</v>
      </c>
      <c r="W653" s="11">
        <v>68193</v>
      </c>
      <c r="X653" s="11">
        <v>80244</v>
      </c>
      <c r="Y653" s="11">
        <v>63009</v>
      </c>
      <c r="Z653" s="11">
        <v>55476</v>
      </c>
      <c r="AA653" s="11">
        <v>5564</v>
      </c>
      <c r="AB653" s="11">
        <v>16012</v>
      </c>
      <c r="AC653" s="9" t="s">
        <v>177</v>
      </c>
      <c r="AD653" s="10">
        <v>0.39500000000000002</v>
      </c>
      <c r="AE653" s="10">
        <v>0.6</v>
      </c>
      <c r="AF653" s="10">
        <v>0.54700000000000004</v>
      </c>
      <c r="AG653" s="9">
        <v>283</v>
      </c>
      <c r="AH653" s="9">
        <v>493.33</v>
      </c>
      <c r="AI653" s="9">
        <v>19.22</v>
      </c>
      <c r="AJ653" s="9">
        <v>11.026</v>
      </c>
      <c r="AK653" s="9">
        <v>0.57364999999999999</v>
      </c>
      <c r="AL653" s="9">
        <v>6.0000000000000001E-3</v>
      </c>
      <c r="AM653" s="9">
        <v>0.46899999999999997</v>
      </c>
      <c r="AN653" s="10">
        <v>0.01</v>
      </c>
      <c r="AO653" s="10">
        <v>0.59299999999999997</v>
      </c>
      <c r="AP653" s="10">
        <v>0.35599999999999998</v>
      </c>
      <c r="AQ653" s="9">
        <v>6441</v>
      </c>
      <c r="AR653" s="9">
        <v>0.32200000000000001</v>
      </c>
      <c r="AS653" s="10" t="s">
        <v>1332</v>
      </c>
      <c r="AT653" s="9" t="s">
        <v>419</v>
      </c>
      <c r="AU653" s="16">
        <v>0.75642965204236012</v>
      </c>
      <c r="AV653" s="1" t="str">
        <f t="shared" si="10"/>
        <v>yes</v>
      </c>
    </row>
    <row r="654" spans="1:48" ht="14.25" customHeight="1">
      <c r="A654" s="7">
        <v>676</v>
      </c>
      <c r="B654" s="8" t="s">
        <v>1327</v>
      </c>
      <c r="C654" s="8" t="s">
        <v>1298</v>
      </c>
      <c r="D654" s="9" t="s">
        <v>50</v>
      </c>
      <c r="E654" s="9" t="s">
        <v>51</v>
      </c>
      <c r="F654" s="9" t="s">
        <v>128</v>
      </c>
      <c r="G654" s="9">
        <v>1190</v>
      </c>
      <c r="H654" s="10">
        <v>0.71199999999999997</v>
      </c>
      <c r="I654" s="10">
        <v>0.68899999999999995</v>
      </c>
      <c r="J654" s="10">
        <v>0.501</v>
      </c>
      <c r="K654" s="10">
        <v>0.88700000000000001</v>
      </c>
      <c r="L654" s="10">
        <v>0.121</v>
      </c>
      <c r="M654" s="10">
        <v>0.49099999999999999</v>
      </c>
      <c r="N654" s="10">
        <v>0.85</v>
      </c>
      <c r="O654" s="9">
        <v>13308.78</v>
      </c>
      <c r="P654" s="9">
        <v>537</v>
      </c>
      <c r="Q654" s="9">
        <v>12</v>
      </c>
      <c r="R654" s="9">
        <v>3074</v>
      </c>
      <c r="S654" s="11">
        <v>15338</v>
      </c>
      <c r="T654" s="9" t="s">
        <v>1328</v>
      </c>
      <c r="U654" s="9" t="s">
        <v>1189</v>
      </c>
      <c r="V654" s="11">
        <v>8242</v>
      </c>
      <c r="W654" s="11">
        <v>79630</v>
      </c>
      <c r="X654" s="11">
        <v>93186</v>
      </c>
      <c r="Y654" s="11">
        <v>72090</v>
      </c>
      <c r="Z654" s="11">
        <v>64845</v>
      </c>
      <c r="AA654" s="11">
        <v>6691</v>
      </c>
      <c r="AB654" s="11">
        <v>20557</v>
      </c>
      <c r="AC654" s="9" t="s">
        <v>660</v>
      </c>
      <c r="AD654" s="10">
        <v>0.71799999999999997</v>
      </c>
      <c r="AE654" s="10">
        <v>0.24</v>
      </c>
      <c r="AF654" s="10">
        <v>0.28999999999999998</v>
      </c>
      <c r="AG654" s="9">
        <v>732</v>
      </c>
      <c r="AH654" s="9">
        <v>1124</v>
      </c>
      <c r="AI654" s="9">
        <v>18.18</v>
      </c>
      <c r="AJ654" s="9">
        <v>11.840999999999999</v>
      </c>
      <c r="AK654" s="9">
        <v>0.65125</v>
      </c>
      <c r="AL654" s="10">
        <v>6.3E-2</v>
      </c>
      <c r="AM654" s="10">
        <v>0.52900000000000003</v>
      </c>
      <c r="AN654" s="10">
        <v>6.0000000000000001E-3</v>
      </c>
      <c r="AO654" s="10">
        <v>0.18</v>
      </c>
      <c r="AP654" s="10">
        <v>0.35599999999999998</v>
      </c>
      <c r="AQ654" s="9">
        <v>14918</v>
      </c>
      <c r="AR654" s="9">
        <v>0.45800000000000002</v>
      </c>
      <c r="AS654" s="9">
        <v>0.17599999999999999</v>
      </c>
      <c r="AT654" s="9" t="s">
        <v>214</v>
      </c>
      <c r="AU654" s="16">
        <v>0.68587105624142652</v>
      </c>
      <c r="AV654" s="1" t="str">
        <f t="shared" si="10"/>
        <v>yes</v>
      </c>
    </row>
    <row r="655" spans="1:48" ht="14.25" customHeight="1">
      <c r="A655" s="7">
        <v>687</v>
      </c>
      <c r="B655" s="8" t="s">
        <v>1342</v>
      </c>
      <c r="C655" s="8" t="s">
        <v>1298</v>
      </c>
      <c r="D655" s="9" t="s">
        <v>50</v>
      </c>
      <c r="E655" s="9" t="s">
        <v>51</v>
      </c>
      <c r="F655" s="9" t="s">
        <v>171</v>
      </c>
      <c r="G655" s="9">
        <v>1035</v>
      </c>
      <c r="H655" s="10">
        <v>0.57399999999999995</v>
      </c>
      <c r="I655" s="10">
        <v>0.53</v>
      </c>
      <c r="J655" s="10">
        <v>0.36699999999999999</v>
      </c>
      <c r="K655" s="10">
        <v>0.85299999999999998</v>
      </c>
      <c r="L655" s="10">
        <v>0.157</v>
      </c>
      <c r="M655" s="10">
        <v>0.34100000000000003</v>
      </c>
      <c r="N655" s="10">
        <v>0.8</v>
      </c>
      <c r="O655" s="9">
        <v>8976.93</v>
      </c>
      <c r="P655" s="9">
        <v>518</v>
      </c>
      <c r="Q655" s="9">
        <v>38</v>
      </c>
      <c r="R655" s="9">
        <v>2077</v>
      </c>
      <c r="S655" s="11">
        <v>15556</v>
      </c>
      <c r="T655" s="9" t="s">
        <v>1343</v>
      </c>
      <c r="U655" s="9" t="s">
        <v>233</v>
      </c>
      <c r="V655" s="11">
        <v>8297</v>
      </c>
      <c r="W655" s="11">
        <v>73080</v>
      </c>
      <c r="X655" s="11">
        <v>92169</v>
      </c>
      <c r="Y655" s="11">
        <v>70119</v>
      </c>
      <c r="Z655" s="11">
        <v>60381</v>
      </c>
      <c r="AA655" s="11">
        <v>6623</v>
      </c>
      <c r="AB655" s="11">
        <v>17016</v>
      </c>
      <c r="AC655" s="9" t="s">
        <v>536</v>
      </c>
      <c r="AD655" s="10">
        <v>0.61899999999999999</v>
      </c>
      <c r="AE655" s="10">
        <v>0.41</v>
      </c>
      <c r="AF655" s="10">
        <v>0.38500000000000001</v>
      </c>
      <c r="AG655" s="9">
        <v>528.66999999999996</v>
      </c>
      <c r="AH655" s="9">
        <v>885.67</v>
      </c>
      <c r="AI655" s="9">
        <v>16.98</v>
      </c>
      <c r="AJ655" s="9">
        <v>10.135999999999999</v>
      </c>
      <c r="AK655" s="9">
        <v>0.59691000000000005</v>
      </c>
      <c r="AL655" s="10">
        <v>1.0999999999999999E-2</v>
      </c>
      <c r="AM655" s="10">
        <v>0.50700000000000001</v>
      </c>
      <c r="AN655" s="10">
        <v>0.02</v>
      </c>
      <c r="AO655" s="10">
        <v>0.17899999999999999</v>
      </c>
      <c r="AP655" s="10">
        <v>0.35599999999999998</v>
      </c>
      <c r="AQ655" s="9">
        <v>10340</v>
      </c>
      <c r="AR655" s="9">
        <v>0.62</v>
      </c>
      <c r="AS655" s="10">
        <v>0.17699999999999999</v>
      </c>
      <c r="AT655" s="10" t="s">
        <v>1344</v>
      </c>
      <c r="AU655" s="16">
        <v>0.61728395061728403</v>
      </c>
      <c r="AV655" s="1" t="str">
        <f t="shared" si="10"/>
        <v>yes</v>
      </c>
    </row>
    <row r="656" spans="1:48" ht="14.25" customHeight="1">
      <c r="A656" s="7">
        <v>688</v>
      </c>
      <c r="B656" s="8" t="s">
        <v>1345</v>
      </c>
      <c r="C656" s="8" t="s">
        <v>1346</v>
      </c>
      <c r="D656" s="9" t="s">
        <v>50</v>
      </c>
      <c r="E656" s="9" t="s">
        <v>59</v>
      </c>
      <c r="F656" s="9" t="s">
        <v>273</v>
      </c>
      <c r="G656" s="9">
        <v>1045</v>
      </c>
      <c r="H656" s="10">
        <v>0.59799999999999998</v>
      </c>
      <c r="I656" s="10">
        <v>0.56899999999999995</v>
      </c>
      <c r="J656" s="10">
        <v>0.39200000000000002</v>
      </c>
      <c r="K656" s="10">
        <v>0.71299999999999997</v>
      </c>
      <c r="L656" s="10">
        <v>0.16700000000000001</v>
      </c>
      <c r="M656" s="10">
        <v>0.44</v>
      </c>
      <c r="N656" s="10">
        <v>0.75</v>
      </c>
      <c r="O656" s="9">
        <v>2496.9899999999998</v>
      </c>
      <c r="P656" s="9">
        <v>369</v>
      </c>
      <c r="Q656" s="9">
        <v>35</v>
      </c>
      <c r="R656" s="9">
        <v>397</v>
      </c>
      <c r="S656" s="11" t="s">
        <v>55</v>
      </c>
      <c r="T656" s="9" t="s">
        <v>55</v>
      </c>
      <c r="U656" s="9" t="s">
        <v>55</v>
      </c>
      <c r="V656" s="11" t="s">
        <v>55</v>
      </c>
      <c r="W656" s="11">
        <v>60042</v>
      </c>
      <c r="X656" s="11">
        <v>73251</v>
      </c>
      <c r="Y656" s="11">
        <v>64566</v>
      </c>
      <c r="Z656" s="11">
        <v>54198</v>
      </c>
      <c r="AA656" s="11">
        <v>16685</v>
      </c>
      <c r="AB656" s="11">
        <v>16685</v>
      </c>
      <c r="AC656" s="11" t="s">
        <v>55</v>
      </c>
      <c r="AD656" s="10">
        <v>0.4</v>
      </c>
      <c r="AE656" s="10">
        <v>0.21</v>
      </c>
      <c r="AF656" s="10">
        <v>0.216</v>
      </c>
      <c r="AG656" s="9">
        <v>124.67</v>
      </c>
      <c r="AH656" s="9">
        <v>180.67</v>
      </c>
      <c r="AI656" s="9">
        <v>20.03</v>
      </c>
      <c r="AJ656" s="9">
        <v>13.821</v>
      </c>
      <c r="AK656" s="9">
        <v>0.69003999999999999</v>
      </c>
      <c r="AL656" s="10" t="s">
        <v>55</v>
      </c>
      <c r="AM656" s="10" t="s">
        <v>55</v>
      </c>
      <c r="AN656" s="10">
        <v>1.7000000000000001E-2</v>
      </c>
      <c r="AO656" s="10">
        <v>0.11799999999999999</v>
      </c>
      <c r="AP656" s="10">
        <v>0.129</v>
      </c>
      <c r="AQ656" s="9">
        <v>2872</v>
      </c>
      <c r="AR656" s="9" t="s">
        <v>55</v>
      </c>
      <c r="AS656" s="10">
        <v>1.0999999999999999E-2</v>
      </c>
      <c r="AT656" s="10">
        <v>0.19800000000000001</v>
      </c>
      <c r="AU656" s="16" t="s">
        <v>2055</v>
      </c>
      <c r="AV656" s="1" t="str">
        <f t="shared" si="10"/>
        <v>no</v>
      </c>
    </row>
    <row r="657" spans="1:48" ht="14.25" customHeight="1">
      <c r="A657" s="7">
        <v>512</v>
      </c>
      <c r="B657" s="8" t="s">
        <v>1078</v>
      </c>
      <c r="C657" s="8" t="s">
        <v>1079</v>
      </c>
      <c r="D657" s="9" t="s">
        <v>50</v>
      </c>
      <c r="E657" s="9" t="s">
        <v>59</v>
      </c>
      <c r="F657" s="9" t="s">
        <v>203</v>
      </c>
      <c r="G657" s="9" t="s">
        <v>55</v>
      </c>
      <c r="H657" s="10">
        <v>0.182</v>
      </c>
      <c r="I657" s="10">
        <v>0.182</v>
      </c>
      <c r="J657" s="10" t="s">
        <v>55</v>
      </c>
      <c r="K657" s="10">
        <v>0.63200000000000001</v>
      </c>
      <c r="L657" s="10">
        <v>0.16</v>
      </c>
      <c r="M657" s="10">
        <v>0.96299999999999997</v>
      </c>
      <c r="N657" s="10">
        <v>0.63</v>
      </c>
      <c r="O657" s="9">
        <v>8429.59</v>
      </c>
      <c r="P657" s="9">
        <v>923</v>
      </c>
      <c r="Q657" s="9">
        <v>7</v>
      </c>
      <c r="R657" s="9">
        <v>1862</v>
      </c>
      <c r="S657" s="9" t="s">
        <v>55</v>
      </c>
      <c r="T657" s="9" t="s">
        <v>55</v>
      </c>
      <c r="U657" s="9" t="s">
        <v>55</v>
      </c>
      <c r="V657" s="9" t="s">
        <v>55</v>
      </c>
      <c r="W657" s="11">
        <v>69488</v>
      </c>
      <c r="X657" s="11">
        <v>61614</v>
      </c>
      <c r="Y657" s="11">
        <v>51237</v>
      </c>
      <c r="Z657" s="11">
        <v>47349</v>
      </c>
      <c r="AA657" s="11">
        <v>7050</v>
      </c>
      <c r="AB657" s="11">
        <v>7050</v>
      </c>
      <c r="AC657" s="9" t="s">
        <v>55</v>
      </c>
      <c r="AD657" s="10">
        <v>0</v>
      </c>
      <c r="AE657" s="10">
        <v>0.56000000000000005</v>
      </c>
      <c r="AF657" s="10">
        <v>0.25</v>
      </c>
      <c r="AG657" s="9">
        <v>205.33</v>
      </c>
      <c r="AH657" s="9">
        <v>391</v>
      </c>
      <c r="AI657" s="9">
        <v>41.05</v>
      </c>
      <c r="AJ657" s="9">
        <v>21.559000000000001</v>
      </c>
      <c r="AK657" s="9">
        <v>0.52515000000000001</v>
      </c>
      <c r="AL657" s="9" t="s">
        <v>55</v>
      </c>
      <c r="AM657" s="9" t="s">
        <v>55</v>
      </c>
      <c r="AN657" s="10">
        <v>5.0999999999999997E-2</v>
      </c>
      <c r="AO657" s="10">
        <v>0.34799999999999998</v>
      </c>
      <c r="AP657" s="10">
        <v>0.192</v>
      </c>
      <c r="AQ657" s="9">
        <v>9760</v>
      </c>
      <c r="AR657" s="9" t="s">
        <v>55</v>
      </c>
      <c r="AS657" s="10" t="s">
        <v>1080</v>
      </c>
      <c r="AT657" s="10">
        <v>0.182</v>
      </c>
      <c r="AU657" s="16" t="s">
        <v>2055</v>
      </c>
      <c r="AV657" s="1" t="str">
        <f t="shared" si="10"/>
        <v>yes</v>
      </c>
    </row>
    <row r="658" spans="1:48" ht="14.25" customHeight="1">
      <c r="A658" s="7">
        <v>514</v>
      </c>
      <c r="B658" s="8" t="s">
        <v>1082</v>
      </c>
      <c r="C658" s="8" t="s">
        <v>1079</v>
      </c>
      <c r="D658" s="9" t="s">
        <v>50</v>
      </c>
      <c r="E658" s="9" t="s">
        <v>59</v>
      </c>
      <c r="F658" s="9" t="s">
        <v>442</v>
      </c>
      <c r="G658" s="9">
        <v>1010</v>
      </c>
      <c r="H658" s="10">
        <v>0.58699999999999997</v>
      </c>
      <c r="I658" s="9">
        <v>0.55600000000000005</v>
      </c>
      <c r="J658" s="9">
        <v>0.40600000000000003</v>
      </c>
      <c r="K658" s="10">
        <v>0.60199999999999998</v>
      </c>
      <c r="L658" s="10">
        <v>0.17799999999999999</v>
      </c>
      <c r="M658" s="10">
        <v>0.439</v>
      </c>
      <c r="N658" s="10">
        <v>0.76</v>
      </c>
      <c r="O658" s="9">
        <v>2231.83</v>
      </c>
      <c r="P658" s="9">
        <v>339</v>
      </c>
      <c r="Q658" s="9" t="s">
        <v>55</v>
      </c>
      <c r="R658" s="9">
        <v>305</v>
      </c>
      <c r="S658" s="9" t="s">
        <v>55</v>
      </c>
      <c r="T658" s="9" t="s">
        <v>55</v>
      </c>
      <c r="U658" s="9" t="s">
        <v>55</v>
      </c>
      <c r="V658" s="9" t="s">
        <v>55</v>
      </c>
      <c r="W658" s="11">
        <v>59096</v>
      </c>
      <c r="X658" s="11">
        <v>60516</v>
      </c>
      <c r="Y658" s="11">
        <v>52785</v>
      </c>
      <c r="Z658" s="11">
        <v>45909</v>
      </c>
      <c r="AA658" s="11">
        <v>27110</v>
      </c>
      <c r="AB658" s="11">
        <v>27110</v>
      </c>
      <c r="AC658" s="9" t="s">
        <v>55</v>
      </c>
      <c r="AD658" s="10">
        <v>0.21099999999999999</v>
      </c>
      <c r="AE658" s="10">
        <v>0.35</v>
      </c>
      <c r="AF658" s="10">
        <v>0.22</v>
      </c>
      <c r="AG658" s="9">
        <v>64.33</v>
      </c>
      <c r="AH658" s="9">
        <v>114.33</v>
      </c>
      <c r="AI658" s="9">
        <v>34.69</v>
      </c>
      <c r="AJ658" s="9">
        <v>19.52</v>
      </c>
      <c r="AK658" s="9">
        <v>0.56267999999999996</v>
      </c>
      <c r="AL658" s="9" t="s">
        <v>55</v>
      </c>
      <c r="AM658" s="9" t="s">
        <v>55</v>
      </c>
      <c r="AN658" s="10">
        <v>1.7999999999999999E-2</v>
      </c>
      <c r="AO658" s="10">
        <v>0.126</v>
      </c>
      <c r="AP658" s="10">
        <v>0.192</v>
      </c>
      <c r="AQ658" s="9">
        <v>2457</v>
      </c>
      <c r="AR658" s="9" t="s">
        <v>55</v>
      </c>
      <c r="AS658" s="10">
        <v>6.6000000000000003E-2</v>
      </c>
      <c r="AT658" s="10">
        <v>0.376</v>
      </c>
      <c r="AU658" s="16" t="s">
        <v>2055</v>
      </c>
      <c r="AV658" s="1" t="str">
        <f t="shared" si="10"/>
        <v>no</v>
      </c>
    </row>
    <row r="659" spans="1:48" ht="14.25" customHeight="1">
      <c r="A659" s="7">
        <v>515</v>
      </c>
      <c r="B659" s="8" t="s">
        <v>1083</v>
      </c>
      <c r="C659" s="8" t="s">
        <v>1079</v>
      </c>
      <c r="D659" s="9" t="s">
        <v>50</v>
      </c>
      <c r="E659" s="9" t="s">
        <v>59</v>
      </c>
      <c r="F659" s="9" t="s">
        <v>203</v>
      </c>
      <c r="G659" s="9">
        <v>1165</v>
      </c>
      <c r="H659" s="10">
        <v>0.78600000000000003</v>
      </c>
      <c r="I659" s="10">
        <v>0.72699999999999998</v>
      </c>
      <c r="J659" s="10">
        <v>0.67400000000000004</v>
      </c>
      <c r="K659" s="10">
        <v>0.49399999999999999</v>
      </c>
      <c r="L659" s="10">
        <v>6.0999999999999999E-2</v>
      </c>
      <c r="M659" s="10">
        <v>0.16600000000000001</v>
      </c>
      <c r="N659" s="10">
        <v>0.9</v>
      </c>
      <c r="O659" s="9">
        <v>7393.07</v>
      </c>
      <c r="P659" s="9">
        <v>397</v>
      </c>
      <c r="Q659" s="9">
        <v>705</v>
      </c>
      <c r="R659" s="9">
        <v>1074</v>
      </c>
      <c r="S659" s="11" t="s">
        <v>55</v>
      </c>
      <c r="T659" s="9" t="s">
        <v>55</v>
      </c>
      <c r="U659" s="9" t="s">
        <v>55</v>
      </c>
      <c r="V659" s="11" t="s">
        <v>55</v>
      </c>
      <c r="W659" s="11">
        <v>95011</v>
      </c>
      <c r="X659" s="11">
        <v>106992</v>
      </c>
      <c r="Y659" s="11">
        <v>82971</v>
      </c>
      <c r="Z659" s="11">
        <v>69012</v>
      </c>
      <c r="AA659" s="11">
        <v>36422</v>
      </c>
      <c r="AB659" s="11">
        <v>36422</v>
      </c>
      <c r="AC659" s="11" t="s">
        <v>55</v>
      </c>
      <c r="AD659" s="10">
        <v>0.74099999999999999</v>
      </c>
      <c r="AE659" s="10">
        <v>0.16</v>
      </c>
      <c r="AF659" s="10">
        <v>0.16300000000000001</v>
      </c>
      <c r="AG659" s="9">
        <v>723.33</v>
      </c>
      <c r="AH659" s="9">
        <v>1090.67</v>
      </c>
      <c r="AI659" s="9">
        <v>10.220000000000001</v>
      </c>
      <c r="AJ659" s="9">
        <v>6.7779999999999996</v>
      </c>
      <c r="AK659" s="9">
        <v>0.66320000000000001</v>
      </c>
      <c r="AL659" s="10" t="s">
        <v>55</v>
      </c>
      <c r="AM659" s="10" t="s">
        <v>55</v>
      </c>
      <c r="AN659" s="10">
        <v>2.5999999999999999E-2</v>
      </c>
      <c r="AO659" s="10">
        <v>0.22700000000000001</v>
      </c>
      <c r="AP659" s="10">
        <v>0.192</v>
      </c>
      <c r="AQ659" s="9">
        <v>8435</v>
      </c>
      <c r="AR659" s="9">
        <v>0.52</v>
      </c>
      <c r="AS659" s="10" t="s">
        <v>654</v>
      </c>
      <c r="AT659" s="10">
        <v>4.4999999999999998E-2</v>
      </c>
      <c r="AU659" s="16">
        <v>0.65789473684210531</v>
      </c>
      <c r="AV659" s="1" t="str">
        <f t="shared" si="10"/>
        <v>yes</v>
      </c>
    </row>
    <row r="660" spans="1:48" ht="14.25" customHeight="1">
      <c r="A660" s="7">
        <v>1118</v>
      </c>
      <c r="B660" s="8" t="s">
        <v>1946</v>
      </c>
      <c r="C660" s="8" t="s">
        <v>1079</v>
      </c>
      <c r="D660" s="9" t="s">
        <v>50</v>
      </c>
      <c r="E660" s="9" t="s">
        <v>59</v>
      </c>
      <c r="F660" s="9" t="s">
        <v>290</v>
      </c>
      <c r="G660" s="9" t="s">
        <v>55</v>
      </c>
      <c r="H660" s="10" t="s">
        <v>55</v>
      </c>
      <c r="I660" s="10" t="s">
        <v>55</v>
      </c>
      <c r="J660" s="9" t="s">
        <v>55</v>
      </c>
      <c r="K660" s="10">
        <v>0.38300000000000001</v>
      </c>
      <c r="L660" s="9">
        <v>0.32200000000000001</v>
      </c>
      <c r="M660" s="9" t="s">
        <v>55</v>
      </c>
      <c r="N660" s="10">
        <v>1</v>
      </c>
      <c r="O660" s="9">
        <v>1115.27</v>
      </c>
      <c r="P660" s="9">
        <v>366</v>
      </c>
      <c r="Q660" s="9" t="s">
        <v>55</v>
      </c>
      <c r="R660" s="9">
        <v>218</v>
      </c>
      <c r="S660" s="9" t="s">
        <v>55</v>
      </c>
      <c r="T660" s="9" t="s">
        <v>55</v>
      </c>
      <c r="U660" s="9" t="s">
        <v>55</v>
      </c>
      <c r="V660" s="9" t="s">
        <v>55</v>
      </c>
      <c r="W660" s="11">
        <v>68306</v>
      </c>
      <c r="X660" s="11">
        <v>70101</v>
      </c>
      <c r="Y660" s="11">
        <v>51012</v>
      </c>
      <c r="Z660" s="11">
        <v>42219</v>
      </c>
      <c r="AA660" s="11">
        <v>9975</v>
      </c>
      <c r="AB660" s="11">
        <v>9975</v>
      </c>
      <c r="AC660" s="9" t="s">
        <v>55</v>
      </c>
      <c r="AD660" s="10" t="s">
        <v>55</v>
      </c>
      <c r="AE660" s="10">
        <v>0</v>
      </c>
      <c r="AF660" s="9">
        <v>0.41099999999999998</v>
      </c>
      <c r="AG660" s="9">
        <v>46.67</v>
      </c>
      <c r="AH660" s="9">
        <v>18.329999999999998</v>
      </c>
      <c r="AI660" s="9">
        <v>23.9</v>
      </c>
      <c r="AJ660" s="9">
        <v>60.832999999999998</v>
      </c>
      <c r="AK660" s="9">
        <v>2.5454500000000002</v>
      </c>
      <c r="AL660" s="9" t="s">
        <v>55</v>
      </c>
      <c r="AM660" s="9" t="s">
        <v>55</v>
      </c>
      <c r="AN660" s="10">
        <v>0</v>
      </c>
      <c r="AO660" s="10">
        <v>9.9000000000000005E-2</v>
      </c>
      <c r="AP660" s="10">
        <v>0.192</v>
      </c>
      <c r="AQ660" s="9">
        <v>1582</v>
      </c>
      <c r="AR660" s="9" t="s">
        <v>55</v>
      </c>
      <c r="AS660" s="9">
        <v>9.2999999999999999E-2</v>
      </c>
      <c r="AT660" s="9" t="s">
        <v>55</v>
      </c>
      <c r="AU660" s="16" t="s">
        <v>2055</v>
      </c>
      <c r="AV660" s="1" t="str">
        <f t="shared" si="10"/>
        <v>no</v>
      </c>
    </row>
    <row r="661" spans="1:48" ht="14.25" customHeight="1">
      <c r="A661" s="7">
        <v>517</v>
      </c>
      <c r="B661" s="8" t="s">
        <v>1085</v>
      </c>
      <c r="C661" s="8" t="s">
        <v>1079</v>
      </c>
      <c r="D661" s="9" t="s">
        <v>50</v>
      </c>
      <c r="E661" s="9" t="s">
        <v>51</v>
      </c>
      <c r="F661" s="9" t="s">
        <v>97</v>
      </c>
      <c r="G661" s="9">
        <v>965</v>
      </c>
      <c r="H661" s="10">
        <v>0.55900000000000005</v>
      </c>
      <c r="I661" s="10">
        <v>0.496</v>
      </c>
      <c r="J661" s="10">
        <v>0.23699999999999999</v>
      </c>
      <c r="K661" s="10">
        <v>0.75700000000000001</v>
      </c>
      <c r="L661" s="10">
        <v>0.13200000000000001</v>
      </c>
      <c r="M661" s="10">
        <v>0.309</v>
      </c>
      <c r="N661" s="10">
        <v>0.8</v>
      </c>
      <c r="O661" s="9">
        <v>5452.73</v>
      </c>
      <c r="P661" s="9">
        <v>397</v>
      </c>
      <c r="Q661" s="9" t="s">
        <v>55</v>
      </c>
      <c r="R661" s="9">
        <v>983</v>
      </c>
      <c r="S661" s="9">
        <v>12725</v>
      </c>
      <c r="T661" s="9" t="s">
        <v>825</v>
      </c>
      <c r="U661" s="9" t="s">
        <v>516</v>
      </c>
      <c r="V661" s="9">
        <v>8970</v>
      </c>
      <c r="W661" s="11">
        <v>70048</v>
      </c>
      <c r="X661" s="11">
        <v>84420</v>
      </c>
      <c r="Y661" s="11">
        <v>67491</v>
      </c>
      <c r="Z661" s="11">
        <v>56619</v>
      </c>
      <c r="AA661" s="11">
        <v>6711</v>
      </c>
      <c r="AB661" s="11">
        <v>12981</v>
      </c>
      <c r="AC661" s="9" t="s">
        <v>169</v>
      </c>
      <c r="AD661" s="10">
        <v>0.41299999999999998</v>
      </c>
      <c r="AE661" s="10">
        <v>0.37</v>
      </c>
      <c r="AF661" s="10">
        <v>0.34699999999999998</v>
      </c>
      <c r="AG661" s="9">
        <v>373</v>
      </c>
      <c r="AH661" s="9">
        <v>366.33</v>
      </c>
      <c r="AI661" s="9">
        <v>14.62</v>
      </c>
      <c r="AJ661" s="9">
        <v>14.885</v>
      </c>
      <c r="AK661" s="9">
        <v>1.0182</v>
      </c>
      <c r="AL661" s="9">
        <v>1.7999999999999999E-2</v>
      </c>
      <c r="AM661" s="9">
        <v>0.56599999999999995</v>
      </c>
      <c r="AN661" s="10">
        <v>5.3999999999999999E-2</v>
      </c>
      <c r="AO661" s="10">
        <v>0.13600000000000001</v>
      </c>
      <c r="AP661" s="10">
        <v>0.192</v>
      </c>
      <c r="AQ661" s="9">
        <v>6747</v>
      </c>
      <c r="AR661" s="9">
        <v>0.496</v>
      </c>
      <c r="AS661" s="10">
        <v>5.5E-2</v>
      </c>
      <c r="AT661" s="10">
        <v>0.14499999999999999</v>
      </c>
      <c r="AU661" s="16">
        <v>0.66844919786096257</v>
      </c>
      <c r="AV661" s="1" t="str">
        <f t="shared" si="10"/>
        <v>yes</v>
      </c>
    </row>
    <row r="662" spans="1:48" ht="14.25" customHeight="1">
      <c r="A662" s="7">
        <v>529</v>
      </c>
      <c r="B662" s="8" t="s">
        <v>1104</v>
      </c>
      <c r="C662" s="8" t="s">
        <v>1100</v>
      </c>
      <c r="D662" s="9" t="s">
        <v>50</v>
      </c>
      <c r="E662" s="9" t="s">
        <v>59</v>
      </c>
      <c r="F662" s="9" t="s">
        <v>442</v>
      </c>
      <c r="G662" s="9" t="s">
        <v>55</v>
      </c>
      <c r="H662" s="10">
        <v>0.33700000000000002</v>
      </c>
      <c r="I662" s="10">
        <v>0.318</v>
      </c>
      <c r="J662" s="10">
        <v>0.28000000000000003</v>
      </c>
      <c r="K662" s="10">
        <v>0.752</v>
      </c>
      <c r="L662" s="10">
        <v>1.9E-2</v>
      </c>
      <c r="M662" s="10">
        <v>0.315</v>
      </c>
      <c r="N662" s="10">
        <v>0.56999999999999995</v>
      </c>
      <c r="O662" s="9">
        <v>2462.34</v>
      </c>
      <c r="P662" s="9">
        <v>296</v>
      </c>
      <c r="Q662" s="9">
        <v>10</v>
      </c>
      <c r="R662" s="9">
        <v>207</v>
      </c>
      <c r="S662" s="11" t="s">
        <v>55</v>
      </c>
      <c r="T662" s="9" t="s">
        <v>55</v>
      </c>
      <c r="U662" s="9" t="s">
        <v>55</v>
      </c>
      <c r="V662" s="11" t="s">
        <v>55</v>
      </c>
      <c r="W662" s="11">
        <v>65302</v>
      </c>
      <c r="X662" s="11">
        <v>63963</v>
      </c>
      <c r="Y662" s="11">
        <v>54630</v>
      </c>
      <c r="Z662" s="11">
        <v>46818</v>
      </c>
      <c r="AA662" s="11">
        <v>34606</v>
      </c>
      <c r="AB662" s="11">
        <v>34606</v>
      </c>
      <c r="AC662" s="9" t="s">
        <v>55</v>
      </c>
      <c r="AD662" s="10">
        <v>0.20499999999999999</v>
      </c>
      <c r="AE662" s="10">
        <v>0.54</v>
      </c>
      <c r="AF662" s="10">
        <v>0.53200000000000003</v>
      </c>
      <c r="AG662" s="9">
        <v>101</v>
      </c>
      <c r="AH662" s="9">
        <v>106.67</v>
      </c>
      <c r="AI662" s="9">
        <v>24.38</v>
      </c>
      <c r="AJ662" s="9">
        <v>23.084</v>
      </c>
      <c r="AK662" s="9">
        <v>0.94688000000000005</v>
      </c>
      <c r="AL662" s="10" t="s">
        <v>55</v>
      </c>
      <c r="AM662" s="10" t="s">
        <v>55</v>
      </c>
      <c r="AN662" s="10">
        <v>3.6999999999999998E-2</v>
      </c>
      <c r="AO662" s="10">
        <v>0.308</v>
      </c>
      <c r="AP662" s="10">
        <v>8.5000000000000006E-2</v>
      </c>
      <c r="AQ662" s="9">
        <v>2517</v>
      </c>
      <c r="AR662" s="9" t="s">
        <v>55</v>
      </c>
      <c r="AS662" s="10" t="s">
        <v>1105</v>
      </c>
      <c r="AT662" s="10">
        <v>0.13300000000000001</v>
      </c>
      <c r="AU662" s="16" t="s">
        <v>2055</v>
      </c>
      <c r="AV662" s="1" t="str">
        <f t="shared" si="10"/>
        <v>no</v>
      </c>
    </row>
    <row r="663" spans="1:48" ht="14.25" customHeight="1">
      <c r="A663" s="7">
        <v>534</v>
      </c>
      <c r="B663" s="8" t="s">
        <v>1111</v>
      </c>
      <c r="C663" s="8" t="s">
        <v>1100</v>
      </c>
      <c r="D663" s="9" t="s">
        <v>50</v>
      </c>
      <c r="E663" s="9" t="s">
        <v>51</v>
      </c>
      <c r="F663" s="9" t="s">
        <v>52</v>
      </c>
      <c r="G663" s="9" t="s">
        <v>55</v>
      </c>
      <c r="H663" s="10">
        <v>0.57599999999999996</v>
      </c>
      <c r="I663" s="10">
        <v>0.56399999999999995</v>
      </c>
      <c r="J663" s="10">
        <v>0.442</v>
      </c>
      <c r="K663" s="10">
        <v>0.79500000000000004</v>
      </c>
      <c r="L663" s="10">
        <v>6.0999999999999999E-2</v>
      </c>
      <c r="M663" s="10">
        <v>0.16500000000000001</v>
      </c>
      <c r="N663" s="10">
        <v>0.76</v>
      </c>
      <c r="O663" s="9">
        <v>4503.01</v>
      </c>
      <c r="P663" s="9">
        <v>372</v>
      </c>
      <c r="Q663" s="9">
        <v>14</v>
      </c>
      <c r="R663" s="9">
        <v>822</v>
      </c>
      <c r="S663" s="9">
        <v>13543</v>
      </c>
      <c r="T663" s="9" t="s">
        <v>1112</v>
      </c>
      <c r="U663" s="9" t="s">
        <v>1050</v>
      </c>
      <c r="V663" s="9">
        <v>8986</v>
      </c>
      <c r="W663" s="11">
        <v>78744</v>
      </c>
      <c r="X663" s="11">
        <v>88740</v>
      </c>
      <c r="Y663" s="11">
        <v>74106</v>
      </c>
      <c r="Z663" s="11">
        <v>61551</v>
      </c>
      <c r="AA663" s="11">
        <v>13128</v>
      </c>
      <c r="AB663" s="11">
        <v>21208</v>
      </c>
      <c r="AC663" s="9" t="s">
        <v>112</v>
      </c>
      <c r="AD663" s="10">
        <v>0.61099999999999999</v>
      </c>
      <c r="AE663" s="10">
        <v>0.28999999999999998</v>
      </c>
      <c r="AF663" s="10">
        <v>0.26900000000000002</v>
      </c>
      <c r="AG663" s="9">
        <v>271</v>
      </c>
      <c r="AH663" s="9">
        <v>323.33</v>
      </c>
      <c r="AI663" s="9">
        <v>16.62</v>
      </c>
      <c r="AJ663" s="9">
        <v>13.927</v>
      </c>
      <c r="AK663" s="9">
        <v>0.83814</v>
      </c>
      <c r="AL663" s="9">
        <v>4.4999999999999998E-2</v>
      </c>
      <c r="AM663" s="9">
        <v>0.56299999999999994</v>
      </c>
      <c r="AN663" s="10">
        <v>2.5000000000000001E-2</v>
      </c>
      <c r="AO663" s="10">
        <v>7.9000000000000001E-2</v>
      </c>
      <c r="AP663" s="10">
        <v>8.5000000000000006E-2</v>
      </c>
      <c r="AQ663" s="9">
        <v>5120</v>
      </c>
      <c r="AR663" s="9">
        <v>0.64200000000000002</v>
      </c>
      <c r="AS663" s="10">
        <v>6.0000000000000001E-3</v>
      </c>
      <c r="AT663" s="10" t="s">
        <v>654</v>
      </c>
      <c r="AU663" s="16">
        <v>0.60901339829476253</v>
      </c>
      <c r="AV663" s="1" t="str">
        <f t="shared" si="10"/>
        <v>yes</v>
      </c>
    </row>
    <row r="664" spans="1:48" ht="14.25" customHeight="1">
      <c r="A664" s="7">
        <v>535</v>
      </c>
      <c r="B664" s="8" t="s">
        <v>1113</v>
      </c>
      <c r="C664" s="8" t="s">
        <v>1100</v>
      </c>
      <c r="D664" s="9" t="s">
        <v>50</v>
      </c>
      <c r="E664" s="9" t="s">
        <v>59</v>
      </c>
      <c r="F664" s="9" t="s">
        <v>442</v>
      </c>
      <c r="G664" s="9" t="s">
        <v>55</v>
      </c>
      <c r="H664" s="10">
        <v>0.43</v>
      </c>
      <c r="I664" s="10">
        <v>0.41699999999999998</v>
      </c>
      <c r="J664" s="10">
        <v>0.4</v>
      </c>
      <c r="K664" s="10">
        <v>0.53700000000000003</v>
      </c>
      <c r="L664" s="9">
        <v>0.443</v>
      </c>
      <c r="M664" s="10">
        <v>0.51600000000000001</v>
      </c>
      <c r="N664" s="10">
        <v>0.77</v>
      </c>
      <c r="O664" s="9">
        <v>1846.77</v>
      </c>
      <c r="P664" s="9">
        <v>307</v>
      </c>
      <c r="Q664" s="9">
        <v>4</v>
      </c>
      <c r="R664" s="9">
        <v>339</v>
      </c>
      <c r="S664" s="9" t="s">
        <v>55</v>
      </c>
      <c r="T664" s="9" t="s">
        <v>55</v>
      </c>
      <c r="U664" s="9" t="s">
        <v>55</v>
      </c>
      <c r="V664" s="9" t="s">
        <v>55</v>
      </c>
      <c r="W664" s="9">
        <v>75994</v>
      </c>
      <c r="X664" s="9">
        <v>78192</v>
      </c>
      <c r="Y664" s="9">
        <v>95022</v>
      </c>
      <c r="Z664" s="9">
        <v>52344</v>
      </c>
      <c r="AA664" s="11">
        <v>29700</v>
      </c>
      <c r="AB664" s="11">
        <v>29700</v>
      </c>
      <c r="AC664" s="9" t="s">
        <v>55</v>
      </c>
      <c r="AD664" s="10">
        <v>0.25</v>
      </c>
      <c r="AE664" s="10">
        <v>0.31</v>
      </c>
      <c r="AF664" s="10">
        <v>0.26200000000000001</v>
      </c>
      <c r="AG664" s="9">
        <v>113</v>
      </c>
      <c r="AH664" s="9">
        <v>182</v>
      </c>
      <c r="AI664" s="9">
        <v>16.34</v>
      </c>
      <c r="AJ664" s="9">
        <v>10.147</v>
      </c>
      <c r="AK664" s="9">
        <v>0.62087999999999999</v>
      </c>
      <c r="AL664" s="9" t="s">
        <v>55</v>
      </c>
      <c r="AM664" s="9" t="s">
        <v>55</v>
      </c>
      <c r="AN664" s="10">
        <v>0</v>
      </c>
      <c r="AO664" s="10">
        <v>0.28899999999999998</v>
      </c>
      <c r="AP664" s="10">
        <v>8.5000000000000006E-2</v>
      </c>
      <c r="AQ664" s="9">
        <v>2599</v>
      </c>
      <c r="AR664" s="9">
        <v>3.1850000000000001</v>
      </c>
      <c r="AS664" s="10" t="s">
        <v>1114</v>
      </c>
      <c r="AT664" s="10">
        <v>0.18</v>
      </c>
      <c r="AU664" s="16">
        <v>0.23894862604540035</v>
      </c>
      <c r="AV664" s="1" t="str">
        <f t="shared" si="10"/>
        <v>no</v>
      </c>
    </row>
    <row r="665" spans="1:48" ht="14.25" customHeight="1">
      <c r="A665" s="7">
        <v>530</v>
      </c>
      <c r="B665" s="8" t="s">
        <v>1106</v>
      </c>
      <c r="C665" s="8" t="s">
        <v>1100</v>
      </c>
      <c r="D665" s="9" t="s">
        <v>50</v>
      </c>
      <c r="E665" s="9" t="s">
        <v>59</v>
      </c>
      <c r="F665" s="9" t="s">
        <v>203</v>
      </c>
      <c r="G665" s="9" t="s">
        <v>55</v>
      </c>
      <c r="H665" s="10">
        <v>0.59099999999999997</v>
      </c>
      <c r="I665" s="10">
        <v>0.57799999999999996</v>
      </c>
      <c r="J665" s="10">
        <v>0.499</v>
      </c>
      <c r="K665" s="10">
        <v>0.71499999999999997</v>
      </c>
      <c r="L665" s="10">
        <v>0.53900000000000003</v>
      </c>
      <c r="M665" s="10">
        <v>0.72699999999999998</v>
      </c>
      <c r="N665" s="10">
        <v>0.61</v>
      </c>
      <c r="O665" s="9">
        <v>38684.46</v>
      </c>
      <c r="P665" s="9">
        <v>3070</v>
      </c>
      <c r="Q665" s="9">
        <v>3</v>
      </c>
      <c r="R665" s="9">
        <v>3460</v>
      </c>
      <c r="S665" s="11" t="s">
        <v>55</v>
      </c>
      <c r="T665" s="9" t="s">
        <v>55</v>
      </c>
      <c r="U665" s="9" t="s">
        <v>55</v>
      </c>
      <c r="V665" s="11" t="s">
        <v>55</v>
      </c>
      <c r="W665" s="11">
        <v>80080</v>
      </c>
      <c r="X665" s="11">
        <v>91791</v>
      </c>
      <c r="Y665" s="11">
        <v>70002</v>
      </c>
      <c r="Z665" s="11">
        <v>57483</v>
      </c>
      <c r="AA665" s="11">
        <v>30386</v>
      </c>
      <c r="AB665" s="11">
        <v>30386</v>
      </c>
      <c r="AC665" s="9" t="s">
        <v>55</v>
      </c>
      <c r="AD665" s="10">
        <v>0.51700000000000002</v>
      </c>
      <c r="AE665" s="10">
        <v>0.55000000000000004</v>
      </c>
      <c r="AF665" s="10">
        <v>0.44</v>
      </c>
      <c r="AG665" s="9">
        <v>123</v>
      </c>
      <c r="AH665" s="9">
        <v>1671</v>
      </c>
      <c r="AI665" s="9">
        <v>314.51</v>
      </c>
      <c r="AJ665" s="9">
        <v>23.15</v>
      </c>
      <c r="AK665" s="9">
        <v>7.3609999999999995E-2</v>
      </c>
      <c r="AL665" s="10" t="s">
        <v>55</v>
      </c>
      <c r="AM665" s="10" t="s">
        <v>55</v>
      </c>
      <c r="AN665" s="10">
        <v>0.02</v>
      </c>
      <c r="AO665" s="10">
        <v>0.189</v>
      </c>
      <c r="AP665" s="10">
        <v>8.5000000000000006E-2</v>
      </c>
      <c r="AQ665" s="9">
        <v>61285</v>
      </c>
      <c r="AR665" s="9" t="s">
        <v>55</v>
      </c>
      <c r="AS665" s="10" t="s">
        <v>463</v>
      </c>
      <c r="AT665" s="10">
        <v>7.2999999999999995E-2</v>
      </c>
      <c r="AU665" s="16" t="s">
        <v>2055</v>
      </c>
      <c r="AV665" s="1" t="str">
        <f t="shared" si="10"/>
        <v>no</v>
      </c>
    </row>
    <row r="666" spans="1:48" ht="14.25" customHeight="1">
      <c r="A666" s="7">
        <v>544</v>
      </c>
      <c r="B666" s="8" t="s">
        <v>1126</v>
      </c>
      <c r="C666" s="8" t="s">
        <v>1118</v>
      </c>
      <c r="D666" s="9" t="s">
        <v>50</v>
      </c>
      <c r="E666" s="9" t="s">
        <v>59</v>
      </c>
      <c r="F666" s="9" t="s">
        <v>273</v>
      </c>
      <c r="G666" s="9">
        <v>1030</v>
      </c>
      <c r="H666" s="10">
        <v>0.53100000000000003</v>
      </c>
      <c r="I666" s="10">
        <v>0.50800000000000001</v>
      </c>
      <c r="J666" s="10">
        <v>0.38800000000000001</v>
      </c>
      <c r="K666" s="10">
        <v>0.748</v>
      </c>
      <c r="L666" s="10">
        <v>5.8000000000000003E-2</v>
      </c>
      <c r="M666" s="10">
        <v>0.17499999999999999</v>
      </c>
      <c r="N666" s="10">
        <v>0.82</v>
      </c>
      <c r="O666" s="9">
        <v>3144.23</v>
      </c>
      <c r="P666" s="9">
        <v>267</v>
      </c>
      <c r="Q666" s="9">
        <v>0</v>
      </c>
      <c r="R666" s="9">
        <v>448</v>
      </c>
      <c r="S666" s="11" t="s">
        <v>55</v>
      </c>
      <c r="T666" s="9" t="s">
        <v>55</v>
      </c>
      <c r="U666" s="9" t="s">
        <v>55</v>
      </c>
      <c r="V666" s="11" t="s">
        <v>55</v>
      </c>
      <c r="W666" s="11">
        <v>86652</v>
      </c>
      <c r="X666" s="11">
        <v>95805</v>
      </c>
      <c r="Y666" s="11">
        <v>74754</v>
      </c>
      <c r="Z666" s="11">
        <v>75096</v>
      </c>
      <c r="AA666" s="11">
        <v>39092</v>
      </c>
      <c r="AB666" s="11">
        <v>39092</v>
      </c>
      <c r="AC666" s="9" t="s">
        <v>55</v>
      </c>
      <c r="AD666" s="10">
        <v>0.439</v>
      </c>
      <c r="AE666" s="10">
        <v>0.32</v>
      </c>
      <c r="AF666" s="10">
        <v>0.34300000000000003</v>
      </c>
      <c r="AG666" s="9">
        <v>258.33</v>
      </c>
      <c r="AH666" s="9">
        <v>185.33</v>
      </c>
      <c r="AI666" s="9">
        <v>12.17</v>
      </c>
      <c r="AJ666" s="9">
        <v>16.965</v>
      </c>
      <c r="AK666" s="9">
        <v>1.39388</v>
      </c>
      <c r="AL666" s="10" t="s">
        <v>55</v>
      </c>
      <c r="AM666" s="10" t="s">
        <v>55</v>
      </c>
      <c r="AN666" s="10">
        <v>2.3E-2</v>
      </c>
      <c r="AO666" s="10">
        <v>0.34200000000000003</v>
      </c>
      <c r="AP666" s="10">
        <v>0.42399999999999999</v>
      </c>
      <c r="AQ666" s="9">
        <v>3394</v>
      </c>
      <c r="AR666" s="9">
        <v>1.4139999999999999</v>
      </c>
      <c r="AS666" s="10">
        <v>8.2000000000000003E-2</v>
      </c>
      <c r="AT666" s="10">
        <v>9.1999999999999998E-2</v>
      </c>
      <c r="AU666" s="16">
        <v>0.41425020712510352</v>
      </c>
      <c r="AV666" s="1" t="str">
        <f t="shared" si="10"/>
        <v>no</v>
      </c>
    </row>
    <row r="667" spans="1:48" ht="14.25" customHeight="1">
      <c r="A667" s="7">
        <v>548</v>
      </c>
      <c r="B667" s="8" t="s">
        <v>1132</v>
      </c>
      <c r="C667" s="8" t="s">
        <v>1118</v>
      </c>
      <c r="D667" s="9" t="s">
        <v>50</v>
      </c>
      <c r="E667" s="9" t="s">
        <v>51</v>
      </c>
      <c r="F667" s="9" t="s">
        <v>136</v>
      </c>
      <c r="G667" s="9">
        <v>930</v>
      </c>
      <c r="H667" s="10">
        <v>0.501</v>
      </c>
      <c r="I667" s="10">
        <v>0.42399999999999999</v>
      </c>
      <c r="J667" s="10">
        <v>0.20799999999999999</v>
      </c>
      <c r="K667" s="10">
        <v>0.83699999999999997</v>
      </c>
      <c r="L667" s="10">
        <v>0.222</v>
      </c>
      <c r="M667" s="10">
        <v>0.51600000000000001</v>
      </c>
      <c r="N667" s="10">
        <v>0.74</v>
      </c>
      <c r="O667" s="9">
        <v>11625.75</v>
      </c>
      <c r="P667" s="9">
        <v>602</v>
      </c>
      <c r="Q667" s="9">
        <v>19</v>
      </c>
      <c r="R667" s="9">
        <v>2712</v>
      </c>
      <c r="S667" s="11">
        <v>16593</v>
      </c>
      <c r="T667" s="9" t="s">
        <v>659</v>
      </c>
      <c r="U667" s="9" t="s">
        <v>1133</v>
      </c>
      <c r="V667" s="11">
        <v>10503</v>
      </c>
      <c r="W667" s="11">
        <v>100259</v>
      </c>
      <c r="X667" s="11">
        <v>110457</v>
      </c>
      <c r="Y667" s="11">
        <v>87624</v>
      </c>
      <c r="Z667" s="11">
        <v>73332</v>
      </c>
      <c r="AA667" s="11">
        <v>11581</v>
      </c>
      <c r="AB667" s="11">
        <v>18183</v>
      </c>
      <c r="AC667" s="9" t="s">
        <v>234</v>
      </c>
      <c r="AD667" s="10">
        <v>0.46700000000000003</v>
      </c>
      <c r="AE667" s="10">
        <v>0.5</v>
      </c>
      <c r="AF667" s="10">
        <v>0.45</v>
      </c>
      <c r="AG667" s="9">
        <v>678</v>
      </c>
      <c r="AH667" s="9">
        <v>439.33</v>
      </c>
      <c r="AI667" s="9">
        <v>17.149999999999999</v>
      </c>
      <c r="AJ667" s="9">
        <v>26.462</v>
      </c>
      <c r="AK667" s="9">
        <v>1.54325</v>
      </c>
      <c r="AL667" s="10">
        <v>8.0000000000000002E-3</v>
      </c>
      <c r="AM667" s="10">
        <v>0.57299999999999995</v>
      </c>
      <c r="AN667" s="10">
        <v>1.6E-2</v>
      </c>
      <c r="AO667" s="10">
        <v>0.53</v>
      </c>
      <c r="AP667" s="10">
        <v>0.42399999999999999</v>
      </c>
      <c r="AQ667" s="9">
        <v>14112</v>
      </c>
      <c r="AR667" s="9">
        <v>1.5580000000000001</v>
      </c>
      <c r="AS667" s="10" t="s">
        <v>1134</v>
      </c>
      <c r="AT667" s="10">
        <v>3.4000000000000002E-2</v>
      </c>
      <c r="AU667" s="16">
        <v>0.39093041438623921</v>
      </c>
      <c r="AV667" s="1" t="str">
        <f t="shared" si="10"/>
        <v>yes</v>
      </c>
    </row>
    <row r="668" spans="1:48" ht="14.25" customHeight="1">
      <c r="A668" s="7">
        <v>549</v>
      </c>
      <c r="B668" s="8" t="s">
        <v>1135</v>
      </c>
      <c r="C668" s="8" t="s">
        <v>1118</v>
      </c>
      <c r="D668" s="9" t="s">
        <v>50</v>
      </c>
      <c r="E668" s="9" t="s">
        <v>59</v>
      </c>
      <c r="F668" s="9" t="s">
        <v>203</v>
      </c>
      <c r="G668" s="9">
        <v>1035</v>
      </c>
      <c r="H668" s="10">
        <v>0.67400000000000004</v>
      </c>
      <c r="I668" s="10">
        <v>0.65600000000000003</v>
      </c>
      <c r="J668" s="10">
        <v>0.505</v>
      </c>
      <c r="K668" s="10">
        <v>0.73399999999999999</v>
      </c>
      <c r="L668" s="10">
        <v>5.1999999999999998E-2</v>
      </c>
      <c r="M668" s="10">
        <v>0.19800000000000001</v>
      </c>
      <c r="N668" s="10">
        <v>0.83</v>
      </c>
      <c r="O668" s="9">
        <v>5633.74</v>
      </c>
      <c r="P668" s="9">
        <v>664</v>
      </c>
      <c r="Q668" s="9">
        <v>8</v>
      </c>
      <c r="R668" s="9">
        <v>1249</v>
      </c>
      <c r="S668" s="11" t="s">
        <v>55</v>
      </c>
      <c r="T668" s="9" t="s">
        <v>55</v>
      </c>
      <c r="U668" s="9" t="s">
        <v>55</v>
      </c>
      <c r="V668" s="11" t="s">
        <v>55</v>
      </c>
      <c r="W668" s="11">
        <v>96902</v>
      </c>
      <c r="X668" s="11">
        <v>111690</v>
      </c>
      <c r="Y668" s="11">
        <v>89244</v>
      </c>
      <c r="Z668" s="11">
        <v>66204</v>
      </c>
      <c r="AA668" s="11">
        <v>33729</v>
      </c>
      <c r="AB668" s="11">
        <v>33729</v>
      </c>
      <c r="AC668" s="9" t="s">
        <v>55</v>
      </c>
      <c r="AD668" s="10">
        <v>0.58399999999999996</v>
      </c>
      <c r="AE668" s="10">
        <v>0.27</v>
      </c>
      <c r="AF668" s="10">
        <v>0.26600000000000001</v>
      </c>
      <c r="AG668" s="9">
        <v>396.67</v>
      </c>
      <c r="AH668" s="9">
        <v>596.66999999999996</v>
      </c>
      <c r="AI668" s="9">
        <v>14.2</v>
      </c>
      <c r="AJ668" s="9">
        <v>9.4420000000000002</v>
      </c>
      <c r="AK668" s="9">
        <v>0.66479999999999995</v>
      </c>
      <c r="AL668" s="10" t="s">
        <v>55</v>
      </c>
      <c r="AM668" s="10" t="s">
        <v>55</v>
      </c>
      <c r="AN668" s="10">
        <v>2.1000000000000001E-2</v>
      </c>
      <c r="AO668" s="10">
        <v>0.20899999999999999</v>
      </c>
      <c r="AP668" s="10">
        <v>0.42399999999999999</v>
      </c>
      <c r="AQ668" s="9">
        <v>6394</v>
      </c>
      <c r="AR668" s="9">
        <v>1.0449999999999999</v>
      </c>
      <c r="AS668" s="9">
        <v>0.215</v>
      </c>
      <c r="AT668" s="9">
        <v>0.09</v>
      </c>
      <c r="AU668" s="16">
        <v>0.48899755501222497</v>
      </c>
      <c r="AV668" s="1" t="str">
        <f t="shared" si="10"/>
        <v>yes</v>
      </c>
    </row>
    <row r="669" spans="1:48" ht="14.25" customHeight="1">
      <c r="A669" s="7">
        <v>547</v>
      </c>
      <c r="B669" s="8" t="s">
        <v>1130</v>
      </c>
      <c r="C669" s="8" t="s">
        <v>1118</v>
      </c>
      <c r="D669" s="9" t="s">
        <v>50</v>
      </c>
      <c r="E669" s="9" t="s">
        <v>51</v>
      </c>
      <c r="F669" s="9" t="s">
        <v>97</v>
      </c>
      <c r="G669" s="9">
        <v>865</v>
      </c>
      <c r="H669" s="10">
        <v>0.29499999999999998</v>
      </c>
      <c r="I669" s="10">
        <v>0.21099999999999999</v>
      </c>
      <c r="J669" s="10">
        <v>0.05</v>
      </c>
      <c r="K669" s="10">
        <v>0.76700000000000002</v>
      </c>
      <c r="L669" s="10">
        <v>0.23599999999999999</v>
      </c>
      <c r="M669" s="10">
        <v>0.57899999999999996</v>
      </c>
      <c r="N669" s="10">
        <v>0.74</v>
      </c>
      <c r="O669" s="9">
        <v>6381.3</v>
      </c>
      <c r="P669" s="9">
        <v>430</v>
      </c>
      <c r="Q669" s="9">
        <v>10</v>
      </c>
      <c r="R669" s="9">
        <v>1482</v>
      </c>
      <c r="S669" s="9">
        <v>16364</v>
      </c>
      <c r="T669" s="9" t="s">
        <v>181</v>
      </c>
      <c r="U669" s="9" t="s">
        <v>1131</v>
      </c>
      <c r="V669" s="9">
        <v>12068</v>
      </c>
      <c r="W669" s="11">
        <v>100391</v>
      </c>
      <c r="X669" s="11">
        <v>108918</v>
      </c>
      <c r="Y669" s="11">
        <v>88497</v>
      </c>
      <c r="Z669" s="11">
        <v>71280</v>
      </c>
      <c r="AA669" s="11">
        <v>11180</v>
      </c>
      <c r="AB669" s="11">
        <v>20009</v>
      </c>
      <c r="AC669" s="9" t="s">
        <v>667</v>
      </c>
      <c r="AD669" s="10">
        <v>0.26200000000000001</v>
      </c>
      <c r="AE669" s="10">
        <v>0.74</v>
      </c>
      <c r="AF669" s="10">
        <v>0.57099999999999995</v>
      </c>
      <c r="AG669" s="9">
        <v>251</v>
      </c>
      <c r="AH669" s="9">
        <v>594</v>
      </c>
      <c r="AI669" s="9">
        <v>25.42</v>
      </c>
      <c r="AJ669" s="9">
        <v>10.743</v>
      </c>
      <c r="AK669" s="9">
        <v>0.42255999999999999</v>
      </c>
      <c r="AL669" s="9">
        <v>0</v>
      </c>
      <c r="AM669" s="9">
        <v>0.497</v>
      </c>
      <c r="AN669" s="10">
        <v>3.6999999999999998E-2</v>
      </c>
      <c r="AO669" s="10">
        <v>0.62</v>
      </c>
      <c r="AP669" s="10">
        <v>0.42399999999999999</v>
      </c>
      <c r="AQ669" s="9">
        <v>8237</v>
      </c>
      <c r="AR669" s="9">
        <v>1.2E-2</v>
      </c>
      <c r="AS669" s="10" t="s">
        <v>1007</v>
      </c>
      <c r="AT669" s="10">
        <v>3.3000000000000002E-2</v>
      </c>
      <c r="AU669" s="16">
        <v>0.98814229249011853</v>
      </c>
      <c r="AV669" s="1" t="str">
        <f t="shared" si="10"/>
        <v>yes</v>
      </c>
    </row>
    <row r="670" spans="1:48" ht="14.25" customHeight="1">
      <c r="A670" s="7">
        <v>553</v>
      </c>
      <c r="B670" s="8" t="s">
        <v>1141</v>
      </c>
      <c r="C670" s="8" t="s">
        <v>1118</v>
      </c>
      <c r="D670" s="9" t="s">
        <v>50</v>
      </c>
      <c r="E670" s="9" t="s">
        <v>59</v>
      </c>
      <c r="F670" s="9" t="s">
        <v>118</v>
      </c>
      <c r="G670" s="9">
        <v>1010</v>
      </c>
      <c r="H670" s="10">
        <v>0.64</v>
      </c>
      <c r="I670" s="10">
        <v>0.62</v>
      </c>
      <c r="J670" s="10">
        <v>0.54200000000000004</v>
      </c>
      <c r="K670" s="10">
        <v>0.82299999999999995</v>
      </c>
      <c r="L670" s="10">
        <v>0.11700000000000001</v>
      </c>
      <c r="M670" s="10">
        <v>0.317</v>
      </c>
      <c r="N670" s="10">
        <v>0.8</v>
      </c>
      <c r="O670" s="9">
        <v>4421.08</v>
      </c>
      <c r="P670" s="9">
        <v>364</v>
      </c>
      <c r="Q670" s="9" t="s">
        <v>55</v>
      </c>
      <c r="R670" s="9">
        <v>1006</v>
      </c>
      <c r="S670" s="9" t="s">
        <v>55</v>
      </c>
      <c r="T670" s="9" t="s">
        <v>55</v>
      </c>
      <c r="U670" s="9" t="s">
        <v>55</v>
      </c>
      <c r="V670" s="9" t="s">
        <v>55</v>
      </c>
      <c r="W670" s="11">
        <v>107440</v>
      </c>
      <c r="X670" s="11">
        <v>114606</v>
      </c>
      <c r="Y670" s="11">
        <v>103311</v>
      </c>
      <c r="Z670" s="11">
        <v>81882</v>
      </c>
      <c r="AA670" s="11">
        <v>38360</v>
      </c>
      <c r="AB670" s="11">
        <v>38360</v>
      </c>
      <c r="AC670" s="9" t="s">
        <v>55</v>
      </c>
      <c r="AD670" s="10">
        <v>0.56999999999999995</v>
      </c>
      <c r="AE670" s="10">
        <v>0.32</v>
      </c>
      <c r="AF670" s="10">
        <v>0.27500000000000002</v>
      </c>
      <c r="AG670" s="9">
        <v>350.67</v>
      </c>
      <c r="AH670" s="9">
        <v>453.33</v>
      </c>
      <c r="AI670" s="9">
        <v>12.61</v>
      </c>
      <c r="AJ670" s="9">
        <v>9.7520000000000007</v>
      </c>
      <c r="AK670" s="9">
        <v>0.77353000000000005</v>
      </c>
      <c r="AL670" s="9" t="s">
        <v>55</v>
      </c>
      <c r="AM670" s="9" t="s">
        <v>55</v>
      </c>
      <c r="AN670" s="10">
        <v>3.5000000000000003E-2</v>
      </c>
      <c r="AO670" s="10">
        <v>0.29399999999999998</v>
      </c>
      <c r="AP670" s="10">
        <v>0.42399999999999999</v>
      </c>
      <c r="AQ670" s="9">
        <v>5069</v>
      </c>
      <c r="AR670" s="9">
        <v>0.42499999999999999</v>
      </c>
      <c r="AS670" s="9">
        <v>0.129</v>
      </c>
      <c r="AT670" s="10">
        <v>7.0000000000000007E-2</v>
      </c>
      <c r="AU670" s="16">
        <v>0.70175438596491224</v>
      </c>
      <c r="AV670" s="1" t="str">
        <f t="shared" si="10"/>
        <v>yes</v>
      </c>
    </row>
    <row r="671" spans="1:48" ht="14.25" customHeight="1">
      <c r="A671" s="7">
        <v>554</v>
      </c>
      <c r="B671" s="8" t="s">
        <v>1142</v>
      </c>
      <c r="C671" s="8" t="s">
        <v>1118</v>
      </c>
      <c r="D671" s="9" t="s">
        <v>50</v>
      </c>
      <c r="E671" s="9" t="s">
        <v>51</v>
      </c>
      <c r="F671" s="9" t="s">
        <v>97</v>
      </c>
      <c r="G671" s="9">
        <v>1020</v>
      </c>
      <c r="H671" s="10">
        <v>0.56799999999999995</v>
      </c>
      <c r="I671" s="10">
        <v>0.49399999999999999</v>
      </c>
      <c r="J671" s="10">
        <v>0.26</v>
      </c>
      <c r="K671" s="10">
        <v>0.76500000000000001</v>
      </c>
      <c r="L671" s="10">
        <v>0.19800000000000001</v>
      </c>
      <c r="M671" s="10">
        <v>0.69699999999999995</v>
      </c>
      <c r="N671" s="10">
        <v>0.84</v>
      </c>
      <c r="O671" s="9">
        <v>5342.97</v>
      </c>
      <c r="P671" s="9">
        <v>262</v>
      </c>
      <c r="Q671" s="9">
        <v>184</v>
      </c>
      <c r="R671" s="9">
        <v>1275</v>
      </c>
      <c r="S671" s="9">
        <v>19560</v>
      </c>
      <c r="T671" s="9" t="s">
        <v>626</v>
      </c>
      <c r="U671" s="9" t="s">
        <v>247</v>
      </c>
      <c r="V671" s="9">
        <v>17136</v>
      </c>
      <c r="W671" s="11">
        <v>113211</v>
      </c>
      <c r="X671" s="11">
        <v>130050</v>
      </c>
      <c r="Y671" s="11">
        <v>89901</v>
      </c>
      <c r="Z671" s="11">
        <v>76311</v>
      </c>
      <c r="AA671" s="11">
        <v>14000</v>
      </c>
      <c r="AB671" s="11">
        <v>28890</v>
      </c>
      <c r="AC671" s="9" t="s">
        <v>503</v>
      </c>
      <c r="AD671" s="10">
        <v>0.54200000000000004</v>
      </c>
      <c r="AE671" s="10">
        <v>0.46</v>
      </c>
      <c r="AF671" s="10">
        <v>0.47799999999999998</v>
      </c>
      <c r="AG671" s="9">
        <v>420.67</v>
      </c>
      <c r="AH671" s="9">
        <v>555.33000000000004</v>
      </c>
      <c r="AI671" s="9">
        <v>12.7</v>
      </c>
      <c r="AJ671" s="9">
        <v>9.6210000000000004</v>
      </c>
      <c r="AK671" s="9">
        <v>0.75749999999999995</v>
      </c>
      <c r="AL671" s="9">
        <v>2.4E-2</v>
      </c>
      <c r="AM671" s="9">
        <v>0.59299999999999997</v>
      </c>
      <c r="AN671" s="10">
        <v>1.7000000000000001E-2</v>
      </c>
      <c r="AO671" s="10">
        <v>0.39700000000000002</v>
      </c>
      <c r="AP671" s="10">
        <v>0.42399999999999999</v>
      </c>
      <c r="AQ671" s="9">
        <v>6408</v>
      </c>
      <c r="AR671" s="9">
        <v>0.79</v>
      </c>
      <c r="AS671" s="9">
        <v>2.5999999999999999E-2</v>
      </c>
      <c r="AT671" s="10">
        <v>2.5999999999999999E-2</v>
      </c>
      <c r="AU671" s="16">
        <v>0.55865921787709494</v>
      </c>
      <c r="AV671" s="1" t="str">
        <f t="shared" si="10"/>
        <v>yes</v>
      </c>
    </row>
    <row r="672" spans="1:48" ht="14.25" customHeight="1">
      <c r="A672" s="7">
        <v>556</v>
      </c>
      <c r="B672" s="8" t="s">
        <v>1147</v>
      </c>
      <c r="C672" s="8" t="s">
        <v>1118</v>
      </c>
      <c r="D672" s="9" t="s">
        <v>50</v>
      </c>
      <c r="E672" s="9" t="s">
        <v>59</v>
      </c>
      <c r="F672" s="9" t="s">
        <v>273</v>
      </c>
      <c r="G672" s="9">
        <v>922.5</v>
      </c>
      <c r="H672" s="10">
        <v>0.55200000000000005</v>
      </c>
      <c r="I672" s="10">
        <v>0.51700000000000002</v>
      </c>
      <c r="J672" s="10">
        <v>0.36399999999999999</v>
      </c>
      <c r="K672" s="10">
        <v>0.74099999999999999</v>
      </c>
      <c r="L672" s="10">
        <v>0.126</v>
      </c>
      <c r="M672" s="10">
        <v>0.19800000000000001</v>
      </c>
      <c r="N672" s="10">
        <v>0.81</v>
      </c>
      <c r="O672" s="9">
        <v>2809.05</v>
      </c>
      <c r="P672" s="9">
        <v>277</v>
      </c>
      <c r="Q672" s="9">
        <v>18</v>
      </c>
      <c r="R672" s="9">
        <v>486</v>
      </c>
      <c r="S672" s="9" t="s">
        <v>55</v>
      </c>
      <c r="T672" s="9" t="s">
        <v>55</v>
      </c>
      <c r="U672" s="9" t="s">
        <v>55</v>
      </c>
      <c r="V672" s="9" t="s">
        <v>55</v>
      </c>
      <c r="W672" s="11">
        <v>79319</v>
      </c>
      <c r="X672" s="11">
        <v>98532</v>
      </c>
      <c r="Y672" s="11">
        <v>76608</v>
      </c>
      <c r="Z672" s="11">
        <v>64512</v>
      </c>
      <c r="AA672" s="11">
        <v>34198</v>
      </c>
      <c r="AB672" s="11">
        <v>34198</v>
      </c>
      <c r="AC672" s="9" t="s">
        <v>55</v>
      </c>
      <c r="AD672" s="10">
        <v>0.54300000000000004</v>
      </c>
      <c r="AE672" s="10">
        <v>0.72</v>
      </c>
      <c r="AF672" s="10">
        <v>0.58399999999999996</v>
      </c>
      <c r="AG672" s="9">
        <v>180</v>
      </c>
      <c r="AH672" s="9">
        <v>186.33</v>
      </c>
      <c r="AI672" s="9">
        <v>15.61</v>
      </c>
      <c r="AJ672" s="9">
        <v>15.074999999999999</v>
      </c>
      <c r="AK672" s="9">
        <v>0.96601000000000004</v>
      </c>
      <c r="AL672" s="9" t="s">
        <v>55</v>
      </c>
      <c r="AM672" s="9" t="s">
        <v>55</v>
      </c>
      <c r="AN672" s="10">
        <v>2.9000000000000001E-2</v>
      </c>
      <c r="AO672" s="10">
        <v>0.627</v>
      </c>
      <c r="AP672" s="10">
        <v>0.42399999999999999</v>
      </c>
      <c r="AQ672" s="9">
        <v>3406</v>
      </c>
      <c r="AR672" s="9">
        <v>0.85599999999999998</v>
      </c>
      <c r="AS672" s="10" t="s">
        <v>1148</v>
      </c>
      <c r="AT672" s="9">
        <v>8.9999999999999993E-3</v>
      </c>
      <c r="AU672" s="16">
        <v>0.5387931034482758</v>
      </c>
      <c r="AV672" s="1" t="str">
        <f t="shared" si="10"/>
        <v>no</v>
      </c>
    </row>
    <row r="673" spans="1:48" ht="14.25" customHeight="1">
      <c r="A673" s="7">
        <v>560</v>
      </c>
      <c r="B673" s="8" t="s">
        <v>1152</v>
      </c>
      <c r="C673" s="8" t="s">
        <v>1118</v>
      </c>
      <c r="D673" s="9" t="s">
        <v>50</v>
      </c>
      <c r="E673" s="9" t="s">
        <v>51</v>
      </c>
      <c r="F673" s="9" t="s">
        <v>171</v>
      </c>
      <c r="G673" s="9">
        <v>1080</v>
      </c>
      <c r="H673" s="10">
        <v>0.73</v>
      </c>
      <c r="I673" s="10">
        <v>0.68700000000000006</v>
      </c>
      <c r="J673" s="10">
        <v>0.52900000000000003</v>
      </c>
      <c r="K673" s="10">
        <v>0.9</v>
      </c>
      <c r="L673" s="10">
        <v>5.5E-2</v>
      </c>
      <c r="M673" s="10">
        <v>0.47899999999999998</v>
      </c>
      <c r="N673" s="10">
        <v>0.87</v>
      </c>
      <c r="O673" s="9">
        <v>8079.86</v>
      </c>
      <c r="P673" s="9">
        <v>217</v>
      </c>
      <c r="Q673" s="9">
        <v>32</v>
      </c>
      <c r="R673" s="9">
        <v>1989</v>
      </c>
      <c r="S673" s="11">
        <v>13136</v>
      </c>
      <c r="T673" s="9" t="s">
        <v>1153</v>
      </c>
      <c r="U673" s="9" t="s">
        <v>1154</v>
      </c>
      <c r="V673" s="11">
        <v>9850</v>
      </c>
      <c r="W673" s="11">
        <v>91745</v>
      </c>
      <c r="X673" s="11">
        <v>109980</v>
      </c>
      <c r="Y673" s="11">
        <v>83637</v>
      </c>
      <c r="Z673" s="11">
        <v>64431</v>
      </c>
      <c r="AA673" s="11">
        <v>12820</v>
      </c>
      <c r="AB673" s="11">
        <v>19472</v>
      </c>
      <c r="AC673" s="9" t="s">
        <v>83</v>
      </c>
      <c r="AD673" s="10">
        <v>0.65500000000000003</v>
      </c>
      <c r="AE673" s="10">
        <v>0.31</v>
      </c>
      <c r="AF673" s="10">
        <v>0.35499999999999998</v>
      </c>
      <c r="AG673" s="9">
        <v>411.33</v>
      </c>
      <c r="AH673" s="9">
        <v>734.67</v>
      </c>
      <c r="AI673" s="9">
        <v>19.64</v>
      </c>
      <c r="AJ673" s="9">
        <v>10.997999999999999</v>
      </c>
      <c r="AK673" s="9">
        <v>0.55989</v>
      </c>
      <c r="AL673" s="10">
        <v>0.01</v>
      </c>
      <c r="AM673" s="10">
        <v>0.495</v>
      </c>
      <c r="AN673" s="10">
        <v>3.0000000000000001E-3</v>
      </c>
      <c r="AO673" s="10">
        <v>0.255</v>
      </c>
      <c r="AP673" s="10">
        <v>0.42399999999999999</v>
      </c>
      <c r="AQ673" s="9">
        <v>8674</v>
      </c>
      <c r="AR673" s="9">
        <v>0.35299999999999998</v>
      </c>
      <c r="AS673" s="10">
        <v>0.16900000000000001</v>
      </c>
      <c r="AT673" s="10">
        <v>7.4999999999999997E-2</v>
      </c>
      <c r="AU673" s="16">
        <v>0.73909830007390986</v>
      </c>
      <c r="AV673" s="1" t="str">
        <f t="shared" si="10"/>
        <v>yes</v>
      </c>
    </row>
    <row r="674" spans="1:48" ht="14.25" customHeight="1">
      <c r="A674" s="7">
        <v>561</v>
      </c>
      <c r="B674" s="8" t="s">
        <v>1155</v>
      </c>
      <c r="C674" s="8" t="s">
        <v>1118</v>
      </c>
      <c r="D674" s="9" t="s">
        <v>50</v>
      </c>
      <c r="E674" s="9" t="s">
        <v>51</v>
      </c>
      <c r="F674" s="9" t="s">
        <v>171</v>
      </c>
      <c r="G674" s="9">
        <v>1215</v>
      </c>
      <c r="H674" s="10">
        <v>0.84599999999999997</v>
      </c>
      <c r="I674" s="10">
        <v>0.83</v>
      </c>
      <c r="J674" s="10">
        <v>0.71599999999999997</v>
      </c>
      <c r="K674" s="10">
        <v>0.91300000000000003</v>
      </c>
      <c r="L674" s="10">
        <v>0.04</v>
      </c>
      <c r="M674" s="10">
        <v>0.189</v>
      </c>
      <c r="N674" s="10">
        <v>0.95</v>
      </c>
      <c r="O674" s="9">
        <v>6973.76</v>
      </c>
      <c r="P674" s="9">
        <v>375</v>
      </c>
      <c r="Q674" s="9" t="s">
        <v>55</v>
      </c>
      <c r="R674" s="9">
        <v>1538</v>
      </c>
      <c r="S674" s="11">
        <v>21337</v>
      </c>
      <c r="T674" s="9" t="s">
        <v>1156</v>
      </c>
      <c r="U674" s="9" t="s">
        <v>226</v>
      </c>
      <c r="V674" s="11">
        <v>12891</v>
      </c>
      <c r="W674" s="11">
        <v>97309</v>
      </c>
      <c r="X674" s="11">
        <v>106722</v>
      </c>
      <c r="Y674" s="11">
        <v>85995</v>
      </c>
      <c r="Z674" s="11">
        <v>71145</v>
      </c>
      <c r="AA674" s="11">
        <v>15466</v>
      </c>
      <c r="AB674" s="11">
        <v>26397</v>
      </c>
      <c r="AC674" s="9" t="s">
        <v>810</v>
      </c>
      <c r="AD674" s="10">
        <v>0.78600000000000003</v>
      </c>
      <c r="AE674" s="10">
        <v>0.19</v>
      </c>
      <c r="AF674" s="10">
        <v>0.17599999999999999</v>
      </c>
      <c r="AG674" s="9">
        <v>518</v>
      </c>
      <c r="AH674" s="9">
        <v>679.67</v>
      </c>
      <c r="AI674" s="9">
        <v>13.46</v>
      </c>
      <c r="AJ674" s="9">
        <v>10.260999999999999</v>
      </c>
      <c r="AK674" s="9">
        <v>0.76214000000000004</v>
      </c>
      <c r="AL674" s="10">
        <v>8.6999999999999994E-2</v>
      </c>
      <c r="AM674" s="10">
        <v>0.48199999999999998</v>
      </c>
      <c r="AN674" s="10">
        <v>3.0000000000000001E-3</v>
      </c>
      <c r="AO674" s="10">
        <v>0.28499999999999998</v>
      </c>
      <c r="AP674" s="10">
        <v>0.42399999999999999</v>
      </c>
      <c r="AQ674" s="9">
        <v>7406</v>
      </c>
      <c r="AR674" s="9">
        <v>0.54600000000000004</v>
      </c>
      <c r="AS674" s="10">
        <v>0.13800000000000001</v>
      </c>
      <c r="AT674" s="10">
        <v>0.06</v>
      </c>
      <c r="AU674" s="16">
        <v>0.64683053040103489</v>
      </c>
      <c r="AV674" s="1" t="str">
        <f t="shared" si="10"/>
        <v>yes</v>
      </c>
    </row>
    <row r="675" spans="1:48" ht="14.25" customHeight="1">
      <c r="A675" s="7">
        <v>562</v>
      </c>
      <c r="B675" s="8" t="s">
        <v>1157</v>
      </c>
      <c r="C675" s="8" t="s">
        <v>1118</v>
      </c>
      <c r="D675" s="9" t="s">
        <v>50</v>
      </c>
      <c r="E675" s="9" t="s">
        <v>51</v>
      </c>
      <c r="F675" s="9" t="s">
        <v>171</v>
      </c>
      <c r="G675" s="9">
        <v>990</v>
      </c>
      <c r="H675" s="10">
        <v>0.48699999999999999</v>
      </c>
      <c r="I675" s="10">
        <v>0.41699999999999998</v>
      </c>
      <c r="J675" s="10">
        <v>0.19800000000000001</v>
      </c>
      <c r="K675" s="10">
        <v>0.86499999999999999</v>
      </c>
      <c r="L675" s="10">
        <v>0.17799999999999999</v>
      </c>
      <c r="M675" s="10">
        <v>0.497</v>
      </c>
      <c r="N675" s="10">
        <v>0.75</v>
      </c>
      <c r="O675" s="9">
        <v>9125.15</v>
      </c>
      <c r="P675" s="9">
        <v>269</v>
      </c>
      <c r="Q675" s="9">
        <v>6</v>
      </c>
      <c r="R675" s="9">
        <v>2134</v>
      </c>
      <c r="S675" s="11">
        <v>17407</v>
      </c>
      <c r="T675" s="9" t="s">
        <v>129</v>
      </c>
      <c r="U675" s="9" t="s">
        <v>1158</v>
      </c>
      <c r="V675" s="11">
        <v>11591</v>
      </c>
      <c r="W675" s="11">
        <v>104654</v>
      </c>
      <c r="X675" s="11">
        <v>114192</v>
      </c>
      <c r="Y675" s="11">
        <v>86670</v>
      </c>
      <c r="Z675" s="11">
        <v>69939</v>
      </c>
      <c r="AA675" s="11">
        <v>12365</v>
      </c>
      <c r="AB675" s="11">
        <v>20125</v>
      </c>
      <c r="AC675" s="9" t="s">
        <v>106</v>
      </c>
      <c r="AD675" s="10">
        <v>0.44500000000000001</v>
      </c>
      <c r="AE675" s="10">
        <v>0.47</v>
      </c>
      <c r="AF675" s="10">
        <v>0.42</v>
      </c>
      <c r="AG675" s="9">
        <v>415.33</v>
      </c>
      <c r="AH675" s="9">
        <v>753</v>
      </c>
      <c r="AI675" s="9">
        <v>21.97</v>
      </c>
      <c r="AJ675" s="9">
        <v>12.118</v>
      </c>
      <c r="AK675" s="9">
        <v>0.55157</v>
      </c>
      <c r="AL675" s="10">
        <v>3.0000000000000001E-3</v>
      </c>
      <c r="AM675" s="10">
        <v>0.54</v>
      </c>
      <c r="AN675" s="10">
        <v>6.0000000000000001E-3</v>
      </c>
      <c r="AO675" s="10">
        <v>0.498</v>
      </c>
      <c r="AP675" s="10">
        <v>0.42399999999999999</v>
      </c>
      <c r="AQ675" s="9">
        <v>10862</v>
      </c>
      <c r="AR675" s="9">
        <v>7.9000000000000001E-2</v>
      </c>
      <c r="AS675" s="9" t="s">
        <v>254</v>
      </c>
      <c r="AT675" s="9">
        <v>4.2000000000000003E-2</v>
      </c>
      <c r="AU675" s="16">
        <v>0.92678405931417984</v>
      </c>
      <c r="AV675" s="1" t="str">
        <f t="shared" si="10"/>
        <v>yes</v>
      </c>
    </row>
    <row r="676" spans="1:48" ht="14.25" customHeight="1">
      <c r="A676" s="7">
        <v>564</v>
      </c>
      <c r="B676" s="8" t="s">
        <v>1161</v>
      </c>
      <c r="C676" s="8" t="s">
        <v>1160</v>
      </c>
      <c r="D676" s="9" t="s">
        <v>50</v>
      </c>
      <c r="E676" s="9" t="s">
        <v>51</v>
      </c>
      <c r="F676" s="9" t="s">
        <v>52</v>
      </c>
      <c r="G676" s="9" t="s">
        <v>55</v>
      </c>
      <c r="H676" s="10">
        <v>0.17899999999999999</v>
      </c>
      <c r="I676" s="10">
        <v>0.13500000000000001</v>
      </c>
      <c r="J676" s="10">
        <v>6.0999999999999999E-2</v>
      </c>
      <c r="K676" s="10">
        <v>0.63800000000000001</v>
      </c>
      <c r="L676" s="10">
        <v>0.34</v>
      </c>
      <c r="M676" s="10">
        <v>0.61299999999999999</v>
      </c>
      <c r="N676" s="10">
        <v>0.52</v>
      </c>
      <c r="O676" s="9">
        <v>2618.63</v>
      </c>
      <c r="P676" s="9">
        <v>430</v>
      </c>
      <c r="Q676" s="9" t="s">
        <v>55</v>
      </c>
      <c r="R676" s="9">
        <v>481</v>
      </c>
      <c r="S676" s="11">
        <v>16729</v>
      </c>
      <c r="T676" s="9" t="s">
        <v>194</v>
      </c>
      <c r="U676" s="9" t="s">
        <v>177</v>
      </c>
      <c r="V676" s="11">
        <v>7944</v>
      </c>
      <c r="W676" s="11">
        <v>58010</v>
      </c>
      <c r="X676" s="11">
        <v>67473</v>
      </c>
      <c r="Y676" s="11">
        <v>58581</v>
      </c>
      <c r="Z676" s="11">
        <v>50778</v>
      </c>
      <c r="AA676" s="11">
        <v>4800</v>
      </c>
      <c r="AB676" s="11">
        <v>7534</v>
      </c>
      <c r="AC676" s="9" t="s">
        <v>178</v>
      </c>
      <c r="AD676" s="10">
        <v>0.186</v>
      </c>
      <c r="AE676" s="10">
        <v>0.57999999999999996</v>
      </c>
      <c r="AF676" s="10">
        <v>0.53800000000000003</v>
      </c>
      <c r="AG676" s="9">
        <v>141.33000000000001</v>
      </c>
      <c r="AH676" s="9">
        <v>295</v>
      </c>
      <c r="AI676" s="9">
        <v>18.53</v>
      </c>
      <c r="AJ676" s="9">
        <v>8.8770000000000007</v>
      </c>
      <c r="AK676" s="9">
        <v>0.47910000000000003</v>
      </c>
      <c r="AL676" s="10">
        <v>2.5999999999999999E-2</v>
      </c>
      <c r="AM676" s="10">
        <v>0.35</v>
      </c>
      <c r="AN676" s="10">
        <v>5.8999999999999997E-2</v>
      </c>
      <c r="AO676" s="10">
        <v>0.66900000000000004</v>
      </c>
      <c r="AP676" s="10">
        <v>0.60599999999999998</v>
      </c>
      <c r="AQ676" s="9">
        <v>3499</v>
      </c>
      <c r="AR676" s="9">
        <v>0.53600000000000003</v>
      </c>
      <c r="AS676" s="10" t="s">
        <v>1162</v>
      </c>
      <c r="AT676" s="10" t="s">
        <v>288</v>
      </c>
      <c r="AU676" s="16">
        <v>0.65104166666666663</v>
      </c>
      <c r="AV676" s="1" t="str">
        <f t="shared" si="10"/>
        <v>no</v>
      </c>
    </row>
    <row r="677" spans="1:48" ht="14.25" customHeight="1">
      <c r="A677" s="7">
        <v>573</v>
      </c>
      <c r="B677" s="8" t="s">
        <v>1174</v>
      </c>
      <c r="C677" s="8" t="s">
        <v>1170</v>
      </c>
      <c r="D677" s="9" t="s">
        <v>50</v>
      </c>
      <c r="E677" s="9" t="s">
        <v>59</v>
      </c>
      <c r="F677" s="9" t="s">
        <v>205</v>
      </c>
      <c r="G677" s="9">
        <v>1065</v>
      </c>
      <c r="H677" s="10">
        <v>0.69899999999999995</v>
      </c>
      <c r="I677" s="10">
        <v>0.68600000000000005</v>
      </c>
      <c r="J677" s="10">
        <v>0.59699999999999998</v>
      </c>
      <c r="K677" s="10">
        <v>0.68500000000000005</v>
      </c>
      <c r="L677" s="10">
        <v>0.05</v>
      </c>
      <c r="M677" s="10">
        <v>0.221</v>
      </c>
      <c r="N677" s="10">
        <v>0.83</v>
      </c>
      <c r="O677" s="9">
        <v>3355.35</v>
      </c>
      <c r="P677" s="9">
        <v>606</v>
      </c>
      <c r="Q677" s="9" t="s">
        <v>55</v>
      </c>
      <c r="R677" s="9">
        <v>906</v>
      </c>
      <c r="S677" s="9" t="s">
        <v>55</v>
      </c>
      <c r="T677" s="9" t="s">
        <v>55</v>
      </c>
      <c r="U677" s="9" t="s">
        <v>55</v>
      </c>
      <c r="V677" s="9" t="s">
        <v>55</v>
      </c>
      <c r="W677" s="11">
        <v>78813</v>
      </c>
      <c r="X677" s="11">
        <v>81558</v>
      </c>
      <c r="Y677" s="11">
        <v>67698</v>
      </c>
      <c r="Z677" s="11">
        <v>55314</v>
      </c>
      <c r="AA677" s="11">
        <v>34690</v>
      </c>
      <c r="AB677" s="11">
        <v>34690</v>
      </c>
      <c r="AC677" s="9" t="s">
        <v>55</v>
      </c>
      <c r="AD677" s="10">
        <v>0.60799999999999998</v>
      </c>
      <c r="AE677" s="10">
        <v>0.4</v>
      </c>
      <c r="AF677" s="10">
        <v>0.314</v>
      </c>
      <c r="AG677" s="9">
        <v>264.33</v>
      </c>
      <c r="AH677" s="9">
        <v>308.33</v>
      </c>
      <c r="AI677" s="9">
        <v>12.69</v>
      </c>
      <c r="AJ677" s="9">
        <v>10.882</v>
      </c>
      <c r="AK677" s="9">
        <v>0.85729999999999995</v>
      </c>
      <c r="AL677" s="9" t="s">
        <v>55</v>
      </c>
      <c r="AM677" s="9" t="s">
        <v>55</v>
      </c>
      <c r="AN677" s="10">
        <v>4.5999999999999999E-2</v>
      </c>
      <c r="AO677" s="10">
        <v>0.16300000000000001</v>
      </c>
      <c r="AP677" s="10">
        <v>0.42699999999999999</v>
      </c>
      <c r="AQ677" s="9">
        <v>3900</v>
      </c>
      <c r="AR677" s="9">
        <v>0.48499999999999999</v>
      </c>
      <c r="AS677" s="10">
        <v>0.26400000000000001</v>
      </c>
      <c r="AT677" s="10">
        <v>9.0999999999999998E-2</v>
      </c>
      <c r="AU677" s="16">
        <v>0.67340067340067344</v>
      </c>
      <c r="AV677" s="1" t="str">
        <f t="shared" si="10"/>
        <v>no</v>
      </c>
    </row>
    <row r="678" spans="1:48" ht="14.25" customHeight="1">
      <c r="A678" s="7">
        <v>579</v>
      </c>
      <c r="B678" s="8" t="s">
        <v>1187</v>
      </c>
      <c r="C678" s="8" t="s">
        <v>1170</v>
      </c>
      <c r="D678" s="9" t="s">
        <v>50</v>
      </c>
      <c r="E678" s="9" t="s">
        <v>51</v>
      </c>
      <c r="F678" s="9" t="s">
        <v>136</v>
      </c>
      <c r="G678" s="9" t="s">
        <v>55</v>
      </c>
      <c r="H678" s="10">
        <v>0.443</v>
      </c>
      <c r="I678" s="10">
        <v>0.38</v>
      </c>
      <c r="J678" s="10">
        <v>0.191</v>
      </c>
      <c r="K678" s="10">
        <v>0.92900000000000005</v>
      </c>
      <c r="L678" s="10">
        <v>0.23599999999999999</v>
      </c>
      <c r="M678" s="10">
        <v>0.32600000000000001</v>
      </c>
      <c r="N678" s="10">
        <v>0.8</v>
      </c>
      <c r="O678" s="9">
        <v>11412.77</v>
      </c>
      <c r="P678" s="9">
        <v>268</v>
      </c>
      <c r="Q678" s="9">
        <v>0</v>
      </c>
      <c r="R678" s="9">
        <v>1547</v>
      </c>
      <c r="S678" s="11">
        <v>9803</v>
      </c>
      <c r="T678" s="9" t="s">
        <v>1188</v>
      </c>
      <c r="U678" s="9" t="s">
        <v>1189</v>
      </c>
      <c r="V678" s="11">
        <v>9603</v>
      </c>
      <c r="W678" s="11">
        <v>89719</v>
      </c>
      <c r="X678" s="11">
        <v>108387</v>
      </c>
      <c r="Y678" s="11">
        <v>88362</v>
      </c>
      <c r="Z678" s="11">
        <v>73107</v>
      </c>
      <c r="AA678" s="11">
        <v>6890</v>
      </c>
      <c r="AB678" s="11">
        <v>14000</v>
      </c>
      <c r="AC678" s="9" t="s">
        <v>364</v>
      </c>
      <c r="AD678" s="10">
        <v>0.19</v>
      </c>
      <c r="AE678" s="10">
        <v>0.57999999999999996</v>
      </c>
      <c r="AF678" s="10">
        <v>0.44900000000000001</v>
      </c>
      <c r="AG678" s="9">
        <v>620.33000000000004</v>
      </c>
      <c r="AH678" s="9">
        <v>642</v>
      </c>
      <c r="AI678" s="9">
        <v>18.399999999999999</v>
      </c>
      <c r="AJ678" s="9">
        <v>17.777000000000001</v>
      </c>
      <c r="AK678" s="9">
        <v>0.96625000000000005</v>
      </c>
      <c r="AL678" s="10">
        <v>2.5000000000000001E-2</v>
      </c>
      <c r="AM678" s="10">
        <v>0.56200000000000006</v>
      </c>
      <c r="AN678" s="10">
        <v>2.8000000000000001E-2</v>
      </c>
      <c r="AO678" s="10">
        <v>0.48299999999999998</v>
      </c>
      <c r="AP678" s="10">
        <v>0.42699999999999999</v>
      </c>
      <c r="AQ678" s="9">
        <v>13701</v>
      </c>
      <c r="AR678" s="9">
        <v>0.65400000000000003</v>
      </c>
      <c r="AS678" s="9" t="s">
        <v>269</v>
      </c>
      <c r="AT678" s="10">
        <v>0.252</v>
      </c>
      <c r="AU678" s="16">
        <v>0.60459492140266025</v>
      </c>
      <c r="AV678" s="1" t="str">
        <f t="shared" si="10"/>
        <v>yes</v>
      </c>
    </row>
    <row r="679" spans="1:48" ht="14.25" customHeight="1">
      <c r="A679" s="7">
        <v>577</v>
      </c>
      <c r="B679" s="8" t="s">
        <v>1179</v>
      </c>
      <c r="C679" s="8" t="s">
        <v>1170</v>
      </c>
      <c r="D679" s="9" t="s">
        <v>50</v>
      </c>
      <c r="E679" s="9" t="s">
        <v>51</v>
      </c>
      <c r="F679" s="9" t="s">
        <v>128</v>
      </c>
      <c r="G679" s="9">
        <v>1230</v>
      </c>
      <c r="H679" s="10">
        <v>0.69899999999999995</v>
      </c>
      <c r="I679" s="10">
        <v>0.64500000000000002</v>
      </c>
      <c r="J679" s="10">
        <v>0.41799999999999998</v>
      </c>
      <c r="K679" s="10">
        <v>0.82799999999999996</v>
      </c>
      <c r="L679" s="10">
        <v>0.26400000000000001</v>
      </c>
      <c r="M679" s="10">
        <v>0.60899999999999999</v>
      </c>
      <c r="N679" s="10">
        <v>0.91</v>
      </c>
      <c r="O679" s="9">
        <v>14479.11</v>
      </c>
      <c r="P679" s="9">
        <v>1357</v>
      </c>
      <c r="Q679" s="9" t="s">
        <v>55</v>
      </c>
      <c r="R679" s="9">
        <v>3097</v>
      </c>
      <c r="S679" s="11">
        <v>11277</v>
      </c>
      <c r="T679" s="9" t="s">
        <v>1180</v>
      </c>
      <c r="U679" s="9" t="s">
        <v>1181</v>
      </c>
      <c r="V679" s="11">
        <v>11186</v>
      </c>
      <c r="W679" s="11">
        <v>109546</v>
      </c>
      <c r="X679" s="11">
        <v>121698</v>
      </c>
      <c r="Y679" s="11">
        <v>101916</v>
      </c>
      <c r="Z679" s="11">
        <v>98208</v>
      </c>
      <c r="AA679" s="11">
        <v>6810</v>
      </c>
      <c r="AB679" s="11">
        <v>13920</v>
      </c>
      <c r="AC679" s="9" t="s">
        <v>1182</v>
      </c>
      <c r="AD679" s="10">
        <v>0.69699999999999995</v>
      </c>
      <c r="AE679" s="10">
        <v>0.48</v>
      </c>
      <c r="AF679" s="10">
        <v>0.45400000000000001</v>
      </c>
      <c r="AG679" s="9">
        <v>747</v>
      </c>
      <c r="AH679" s="9">
        <v>789.67</v>
      </c>
      <c r="AI679" s="9">
        <v>19.38</v>
      </c>
      <c r="AJ679" s="9">
        <v>18.335999999999999</v>
      </c>
      <c r="AK679" s="9">
        <v>0.94596999999999998</v>
      </c>
      <c r="AL679" s="10">
        <v>8.9999999999999993E-3</v>
      </c>
      <c r="AM679" s="10">
        <v>0.60399999999999998</v>
      </c>
      <c r="AN679" s="10">
        <v>0.128</v>
      </c>
      <c r="AO679" s="10">
        <v>0.61099999999999999</v>
      </c>
      <c r="AP679" s="10">
        <v>0.42699999999999999</v>
      </c>
      <c r="AQ679" s="9">
        <v>18433</v>
      </c>
      <c r="AR679" s="9">
        <v>0.53100000000000003</v>
      </c>
      <c r="AS679" s="10" t="s">
        <v>1183</v>
      </c>
      <c r="AT679" s="10">
        <v>2E-3</v>
      </c>
      <c r="AU679" s="16">
        <v>0.6531678641410843</v>
      </c>
      <c r="AV679" s="1" t="str">
        <f t="shared" si="10"/>
        <v>yes</v>
      </c>
    </row>
    <row r="680" spans="1:48" ht="14.25" customHeight="1">
      <c r="A680" s="7">
        <v>578</v>
      </c>
      <c r="B680" s="8" t="s">
        <v>1184</v>
      </c>
      <c r="C680" s="8" t="s">
        <v>1170</v>
      </c>
      <c r="D680" s="9" t="s">
        <v>50</v>
      </c>
      <c r="E680" s="9" t="s">
        <v>51</v>
      </c>
      <c r="F680" s="9" t="s">
        <v>128</v>
      </c>
      <c r="G680" s="9">
        <v>1115</v>
      </c>
      <c r="H680" s="10">
        <v>0.54100000000000004</v>
      </c>
      <c r="I680" s="10">
        <v>0.49099999999999999</v>
      </c>
      <c r="J680" s="10">
        <v>0.23400000000000001</v>
      </c>
      <c r="K680" s="10">
        <v>0.81599999999999995</v>
      </c>
      <c r="L680" s="10">
        <v>0.28399999999999997</v>
      </c>
      <c r="M680" s="10">
        <v>0.70399999999999996</v>
      </c>
      <c r="N680" s="10">
        <v>0.82</v>
      </c>
      <c r="O680" s="9">
        <v>13318.06</v>
      </c>
      <c r="P680" s="9">
        <v>1041</v>
      </c>
      <c r="Q680" s="9" t="s">
        <v>55</v>
      </c>
      <c r="R680" s="9">
        <v>2457</v>
      </c>
      <c r="S680" s="11">
        <v>11568</v>
      </c>
      <c r="T680" s="9" t="s">
        <v>1185</v>
      </c>
      <c r="U680" s="9" t="s">
        <v>882</v>
      </c>
      <c r="V680" s="11">
        <v>10908</v>
      </c>
      <c r="W680" s="11">
        <v>94795</v>
      </c>
      <c r="X680" s="11">
        <v>112428</v>
      </c>
      <c r="Y680" s="11">
        <v>87894</v>
      </c>
      <c r="Z680" s="11">
        <v>76437</v>
      </c>
      <c r="AA680" s="11">
        <v>6838</v>
      </c>
      <c r="AB680" s="11">
        <v>13948</v>
      </c>
      <c r="AC680" s="9" t="s">
        <v>540</v>
      </c>
      <c r="AD680" s="10">
        <v>0.51800000000000002</v>
      </c>
      <c r="AE680" s="10">
        <v>0.59</v>
      </c>
      <c r="AF680" s="10">
        <v>0.498</v>
      </c>
      <c r="AG680" s="9">
        <v>774</v>
      </c>
      <c r="AH680" s="9">
        <v>863</v>
      </c>
      <c r="AI680" s="9">
        <v>17.21</v>
      </c>
      <c r="AJ680" s="9">
        <v>15.432</v>
      </c>
      <c r="AK680" s="9">
        <v>0.89686999999999995</v>
      </c>
      <c r="AL680" s="10">
        <v>4.3999999999999997E-2</v>
      </c>
      <c r="AM680" s="10">
        <v>0.53400000000000003</v>
      </c>
      <c r="AN680" s="10">
        <v>4.4999999999999998E-2</v>
      </c>
      <c r="AO680" s="10">
        <v>0.61499999999999999</v>
      </c>
      <c r="AP680" s="10">
        <v>0.42699999999999999</v>
      </c>
      <c r="AQ680" s="9">
        <v>17410</v>
      </c>
      <c r="AR680" s="9">
        <v>0.49399999999999999</v>
      </c>
      <c r="AS680" s="9" t="s">
        <v>1186</v>
      </c>
      <c r="AT680" s="10">
        <v>2.3E-2</v>
      </c>
      <c r="AU680" s="16">
        <v>0.66934404283801874</v>
      </c>
      <c r="AV680" s="1" t="str">
        <f t="shared" si="10"/>
        <v>yes</v>
      </c>
    </row>
    <row r="681" spans="1:48" ht="14.25" customHeight="1">
      <c r="A681" s="7">
        <v>580</v>
      </c>
      <c r="B681" s="8" t="s">
        <v>1190</v>
      </c>
      <c r="C681" s="8" t="s">
        <v>1170</v>
      </c>
      <c r="D681" s="9" t="s">
        <v>50</v>
      </c>
      <c r="E681" s="9" t="s">
        <v>51</v>
      </c>
      <c r="F681" s="9" t="s">
        <v>136</v>
      </c>
      <c r="G681" s="9">
        <v>1125</v>
      </c>
      <c r="H681" s="10">
        <v>0.442</v>
      </c>
      <c r="I681" s="10">
        <v>0.35899999999999999</v>
      </c>
      <c r="J681" s="10">
        <v>0.111</v>
      </c>
      <c r="K681" s="10">
        <v>0.83699999999999997</v>
      </c>
      <c r="L681" s="10">
        <v>0.26300000000000001</v>
      </c>
      <c r="M681" s="10">
        <v>0.58499999999999996</v>
      </c>
      <c r="N681" s="10">
        <v>0.87</v>
      </c>
      <c r="O681" s="9">
        <v>12305.19</v>
      </c>
      <c r="P681" s="9">
        <v>830</v>
      </c>
      <c r="Q681" s="9">
        <v>33</v>
      </c>
      <c r="R681" s="9">
        <v>2258</v>
      </c>
      <c r="S681" s="11">
        <v>15486</v>
      </c>
      <c r="T681" s="9" t="s">
        <v>120</v>
      </c>
      <c r="U681" s="9" t="s">
        <v>1191</v>
      </c>
      <c r="V681" s="11">
        <v>17589</v>
      </c>
      <c r="W681" s="11">
        <v>102020</v>
      </c>
      <c r="X681" s="11">
        <v>121563</v>
      </c>
      <c r="Y681" s="11">
        <v>93447</v>
      </c>
      <c r="Z681" s="11">
        <v>78885</v>
      </c>
      <c r="AA681" s="11">
        <v>6689</v>
      </c>
      <c r="AB681" s="11">
        <v>13799</v>
      </c>
      <c r="AC681" s="9" t="s">
        <v>279</v>
      </c>
      <c r="AD681" s="10">
        <v>0.45300000000000001</v>
      </c>
      <c r="AE681" s="10">
        <v>0.63</v>
      </c>
      <c r="AF681" s="10">
        <v>0.53</v>
      </c>
      <c r="AG681" s="9">
        <v>939</v>
      </c>
      <c r="AH681" s="9">
        <v>938.33</v>
      </c>
      <c r="AI681" s="9">
        <v>13.1</v>
      </c>
      <c r="AJ681" s="9">
        <v>13.114000000000001</v>
      </c>
      <c r="AK681" s="9">
        <v>1.00071</v>
      </c>
      <c r="AL681" s="10">
        <v>0.151</v>
      </c>
      <c r="AM681" s="10">
        <v>0.52900000000000003</v>
      </c>
      <c r="AN681" s="10">
        <v>6.9000000000000006E-2</v>
      </c>
      <c r="AO681" s="10">
        <v>0.752</v>
      </c>
      <c r="AP681" s="10">
        <v>0.42699999999999999</v>
      </c>
      <c r="AQ681" s="9">
        <v>15778</v>
      </c>
      <c r="AR681" s="9">
        <v>0.57799999999999996</v>
      </c>
      <c r="AS681" s="9" t="s">
        <v>1192</v>
      </c>
      <c r="AT681" s="10" t="s">
        <v>921</v>
      </c>
      <c r="AU681" s="16">
        <v>0.6337135614702154</v>
      </c>
      <c r="AV681" s="1" t="str">
        <f t="shared" si="10"/>
        <v>yes</v>
      </c>
    </row>
    <row r="682" spans="1:48" ht="14.25" customHeight="1">
      <c r="A682" s="7">
        <v>581</v>
      </c>
      <c r="B682" s="8" t="s">
        <v>1193</v>
      </c>
      <c r="C682" s="8" t="s">
        <v>1170</v>
      </c>
      <c r="D682" s="9" t="s">
        <v>50</v>
      </c>
      <c r="E682" s="9" t="s">
        <v>51</v>
      </c>
      <c r="F682" s="9" t="s">
        <v>128</v>
      </c>
      <c r="G682" s="9">
        <v>1165</v>
      </c>
      <c r="H682" s="10">
        <v>0.53600000000000003</v>
      </c>
      <c r="I682" s="10">
        <v>0.46</v>
      </c>
      <c r="J682" s="10">
        <v>0.246</v>
      </c>
      <c r="K682" s="10">
        <v>0.72199999999999998</v>
      </c>
      <c r="L682" s="10">
        <v>0.27300000000000002</v>
      </c>
      <c r="M682" s="10">
        <v>0.56100000000000005</v>
      </c>
      <c r="N682" s="10">
        <v>0.83</v>
      </c>
      <c r="O682" s="9">
        <v>17060.400000000001</v>
      </c>
      <c r="P682" s="9">
        <v>1917</v>
      </c>
      <c r="Q682" s="9">
        <v>4</v>
      </c>
      <c r="R682" s="9">
        <v>3092</v>
      </c>
      <c r="S682" s="11">
        <v>12982</v>
      </c>
      <c r="T682" s="9" t="s">
        <v>1194</v>
      </c>
      <c r="U682" s="9" t="s">
        <v>765</v>
      </c>
      <c r="V682" s="11">
        <v>11226</v>
      </c>
      <c r="W682" s="11">
        <v>98663</v>
      </c>
      <c r="X682" s="11">
        <v>113661</v>
      </c>
      <c r="Y682" s="11">
        <v>91179</v>
      </c>
      <c r="Z682" s="11">
        <v>75204</v>
      </c>
      <c r="AA682" s="11">
        <v>6782</v>
      </c>
      <c r="AB682" s="11">
        <v>13892</v>
      </c>
      <c r="AC682" s="9" t="s">
        <v>597</v>
      </c>
      <c r="AD682" s="10">
        <v>0.53500000000000003</v>
      </c>
      <c r="AE682" s="10">
        <v>0.53</v>
      </c>
      <c r="AF682" s="10">
        <v>0.42399999999999999</v>
      </c>
      <c r="AG682" s="9">
        <v>1217</v>
      </c>
      <c r="AH682" s="9">
        <v>1074</v>
      </c>
      <c r="AI682" s="9">
        <v>14.02</v>
      </c>
      <c r="AJ682" s="9">
        <v>15.885</v>
      </c>
      <c r="AK682" s="9">
        <v>1.1331500000000001</v>
      </c>
      <c r="AL682" s="10">
        <v>8.1000000000000003E-2</v>
      </c>
      <c r="AM682" s="10">
        <v>0.52500000000000002</v>
      </c>
      <c r="AN682" s="10">
        <v>5.2999999999999999E-2</v>
      </c>
      <c r="AO682" s="10">
        <v>0.60099999999999998</v>
      </c>
      <c r="AP682" s="10">
        <v>0.42699999999999999</v>
      </c>
      <c r="AQ682" s="9">
        <v>22918</v>
      </c>
      <c r="AR682" s="9">
        <v>0.95699999999999996</v>
      </c>
      <c r="AS682" s="9" t="s">
        <v>906</v>
      </c>
      <c r="AT682" s="10">
        <v>1E-3</v>
      </c>
      <c r="AU682" s="16">
        <v>0.510986203372509</v>
      </c>
      <c r="AV682" s="1" t="str">
        <f t="shared" si="10"/>
        <v>yes</v>
      </c>
    </row>
    <row r="683" spans="1:48" ht="14.25" customHeight="1">
      <c r="A683" s="7">
        <v>582</v>
      </c>
      <c r="B683" s="8" t="s">
        <v>1195</v>
      </c>
      <c r="C683" s="8" t="s">
        <v>1170</v>
      </c>
      <c r="D683" s="9" t="s">
        <v>50</v>
      </c>
      <c r="E683" s="9" t="s">
        <v>51</v>
      </c>
      <c r="F683" s="9" t="s">
        <v>136</v>
      </c>
      <c r="G683" s="9">
        <v>975</v>
      </c>
      <c r="H683" s="10">
        <v>0.41</v>
      </c>
      <c r="I683" s="10">
        <v>0.36399999999999999</v>
      </c>
      <c r="J683" s="10">
        <v>0.191</v>
      </c>
      <c r="K683" s="10">
        <v>0.88</v>
      </c>
      <c r="L683" s="10">
        <v>0.219</v>
      </c>
      <c r="M683" s="10">
        <v>0.59699999999999998</v>
      </c>
      <c r="N683" s="10">
        <v>0.78</v>
      </c>
      <c r="O683" s="9">
        <v>12159.08</v>
      </c>
      <c r="P683" s="9">
        <v>543</v>
      </c>
      <c r="Q683" s="9" t="s">
        <v>55</v>
      </c>
      <c r="R683" s="9">
        <v>2681</v>
      </c>
      <c r="S683" s="11">
        <v>9692</v>
      </c>
      <c r="T683" s="9" t="s">
        <v>1196</v>
      </c>
      <c r="U683" s="9" t="s">
        <v>1197</v>
      </c>
      <c r="V683" s="11">
        <v>12043</v>
      </c>
      <c r="W683" s="11">
        <v>91174</v>
      </c>
      <c r="X683" s="11">
        <v>111519</v>
      </c>
      <c r="Y683" s="11">
        <v>88407</v>
      </c>
      <c r="Z683" s="11">
        <v>75375</v>
      </c>
      <c r="AA683" s="11">
        <v>6810</v>
      </c>
      <c r="AB683" s="11">
        <v>13920</v>
      </c>
      <c r="AC683" s="9" t="s">
        <v>510</v>
      </c>
      <c r="AD683" s="10">
        <v>0.35199999999999998</v>
      </c>
      <c r="AE683" s="10">
        <v>0.63</v>
      </c>
      <c r="AF683" s="10">
        <v>0.55200000000000005</v>
      </c>
      <c r="AG683" s="9">
        <v>655.33000000000004</v>
      </c>
      <c r="AH683" s="9">
        <v>624.66999999999996</v>
      </c>
      <c r="AI683" s="9">
        <v>18.55</v>
      </c>
      <c r="AJ683" s="9">
        <v>19.465</v>
      </c>
      <c r="AK683" s="9">
        <v>1.0490900000000001</v>
      </c>
      <c r="AL683" s="10">
        <v>3.2000000000000001E-2</v>
      </c>
      <c r="AM683" s="10">
        <v>0.56100000000000005</v>
      </c>
      <c r="AN683" s="10">
        <v>3.2000000000000001E-2</v>
      </c>
      <c r="AO683" s="10">
        <v>0.76</v>
      </c>
      <c r="AP683" s="10">
        <v>0.42699999999999999</v>
      </c>
      <c r="AQ683" s="9">
        <v>14732</v>
      </c>
      <c r="AR683" s="9">
        <v>0.69299999999999995</v>
      </c>
      <c r="AS683" s="9" t="s">
        <v>986</v>
      </c>
      <c r="AT683" s="10">
        <v>5.8000000000000003E-2</v>
      </c>
      <c r="AU683" s="16">
        <v>0.59066745422327238</v>
      </c>
      <c r="AV683" s="1" t="str">
        <f t="shared" si="10"/>
        <v>yes</v>
      </c>
    </row>
    <row r="684" spans="1:48" ht="14.25" customHeight="1">
      <c r="A684" s="7">
        <v>583</v>
      </c>
      <c r="B684" s="8" t="s">
        <v>1198</v>
      </c>
      <c r="C684" s="8" t="s">
        <v>1170</v>
      </c>
      <c r="D684" s="9" t="s">
        <v>50</v>
      </c>
      <c r="E684" s="9" t="s">
        <v>51</v>
      </c>
      <c r="F684" s="9" t="s">
        <v>171</v>
      </c>
      <c r="G684" s="9">
        <v>1025</v>
      </c>
      <c r="H684" s="10">
        <v>0.378</v>
      </c>
      <c r="I684" s="10">
        <v>0.30599999999999999</v>
      </c>
      <c r="J684" s="10">
        <v>0.14699999999999999</v>
      </c>
      <c r="K684" s="10">
        <v>0.84299999999999997</v>
      </c>
      <c r="L684" s="10">
        <v>0.42</v>
      </c>
      <c r="M684" s="10">
        <v>0.82699999999999996</v>
      </c>
      <c r="N684" s="10">
        <v>0.83</v>
      </c>
      <c r="O684" s="9">
        <v>8976.36</v>
      </c>
      <c r="P684" s="9">
        <v>713</v>
      </c>
      <c r="Q684" s="9" t="s">
        <v>55</v>
      </c>
      <c r="R684" s="9">
        <v>2066</v>
      </c>
      <c r="S684" s="9">
        <v>12248</v>
      </c>
      <c r="T684" s="9" t="s">
        <v>1001</v>
      </c>
      <c r="U684" s="9" t="s">
        <v>1199</v>
      </c>
      <c r="V684" s="9">
        <v>12465</v>
      </c>
      <c r="W684" s="11">
        <v>92145</v>
      </c>
      <c r="X684" s="11">
        <v>113625</v>
      </c>
      <c r="Y684" s="11">
        <v>87957</v>
      </c>
      <c r="Z684" s="11">
        <v>76401</v>
      </c>
      <c r="AA684" s="11">
        <v>6760</v>
      </c>
      <c r="AB684" s="11">
        <v>13870</v>
      </c>
      <c r="AC684" s="9" t="s">
        <v>364</v>
      </c>
      <c r="AD684" s="10">
        <v>0.36599999999999999</v>
      </c>
      <c r="AE684" s="10">
        <v>0.73</v>
      </c>
      <c r="AF684" s="10">
        <v>0.53200000000000003</v>
      </c>
      <c r="AG684" s="9">
        <v>537.66999999999996</v>
      </c>
      <c r="AH684" s="9">
        <v>575.33000000000004</v>
      </c>
      <c r="AI684" s="9">
        <v>16.7</v>
      </c>
      <c r="AJ684" s="9">
        <v>15.602</v>
      </c>
      <c r="AK684" s="9">
        <v>0.93452999999999997</v>
      </c>
      <c r="AL684" s="9">
        <v>2.7E-2</v>
      </c>
      <c r="AM684" s="9">
        <v>0.56599999999999995</v>
      </c>
      <c r="AN684" s="10">
        <v>3.3000000000000002E-2</v>
      </c>
      <c r="AO684" s="10">
        <v>0.872</v>
      </c>
      <c r="AP684" s="10">
        <v>0.42699999999999999</v>
      </c>
      <c r="AQ684" s="9">
        <v>12807</v>
      </c>
      <c r="AR684" s="9">
        <v>0.52700000000000002</v>
      </c>
      <c r="AS684" s="10" t="s">
        <v>1200</v>
      </c>
      <c r="AT684" s="10">
        <v>1.2E-2</v>
      </c>
      <c r="AU684" s="16">
        <v>0.65487884741322855</v>
      </c>
      <c r="AV684" s="1" t="str">
        <f t="shared" si="10"/>
        <v>yes</v>
      </c>
    </row>
    <row r="685" spans="1:48" ht="14.25" customHeight="1">
      <c r="A685" s="7">
        <v>584</v>
      </c>
      <c r="B685" s="8" t="s">
        <v>1201</v>
      </c>
      <c r="C685" s="8" t="s">
        <v>1170</v>
      </c>
      <c r="D685" s="9" t="s">
        <v>50</v>
      </c>
      <c r="E685" s="9" t="s">
        <v>51</v>
      </c>
      <c r="F685" s="9" t="s">
        <v>128</v>
      </c>
      <c r="G685" s="9">
        <v>1110</v>
      </c>
      <c r="H685" s="10">
        <v>0.57699999999999996</v>
      </c>
      <c r="I685" s="10">
        <v>0.51400000000000001</v>
      </c>
      <c r="J685" s="10">
        <v>0.28100000000000003</v>
      </c>
      <c r="K685" s="10">
        <v>0.82499999999999996</v>
      </c>
      <c r="L685" s="10">
        <v>0.28199999999999997</v>
      </c>
      <c r="M685" s="10">
        <v>0.69199999999999995</v>
      </c>
      <c r="N685" s="10">
        <v>0.85</v>
      </c>
      <c r="O685" s="9">
        <v>14907.61</v>
      </c>
      <c r="P685" s="9">
        <v>1119</v>
      </c>
      <c r="Q685" s="9" t="s">
        <v>55</v>
      </c>
      <c r="R685" s="9">
        <v>3231</v>
      </c>
      <c r="S685" s="9">
        <v>11026</v>
      </c>
      <c r="T685" s="9" t="s">
        <v>1202</v>
      </c>
      <c r="U685" s="9" t="s">
        <v>930</v>
      </c>
      <c r="V685" s="9">
        <v>10355</v>
      </c>
      <c r="W685" s="11">
        <v>95402</v>
      </c>
      <c r="X685" s="11">
        <v>112995</v>
      </c>
      <c r="Y685" s="11">
        <v>89055</v>
      </c>
      <c r="Z685" s="11">
        <v>75330</v>
      </c>
      <c r="AA685" s="11">
        <v>6938</v>
      </c>
      <c r="AB685" s="11">
        <v>14048</v>
      </c>
      <c r="AC685" s="9" t="s">
        <v>393</v>
      </c>
      <c r="AD685" s="10">
        <v>0.54400000000000004</v>
      </c>
      <c r="AE685" s="10">
        <v>0.49</v>
      </c>
      <c r="AF685" s="10">
        <v>0.39800000000000002</v>
      </c>
      <c r="AG685" s="9">
        <v>919.33</v>
      </c>
      <c r="AH685" s="9">
        <v>748</v>
      </c>
      <c r="AI685" s="9">
        <v>16.22</v>
      </c>
      <c r="AJ685" s="9">
        <v>19.93</v>
      </c>
      <c r="AK685" s="9">
        <v>1.22906</v>
      </c>
      <c r="AL685" s="9">
        <v>7.4999999999999997E-2</v>
      </c>
      <c r="AM685" s="9">
        <v>0.51900000000000002</v>
      </c>
      <c r="AN685" s="10">
        <v>5.0999999999999997E-2</v>
      </c>
      <c r="AO685" s="10">
        <v>0.621</v>
      </c>
      <c r="AP685" s="10">
        <v>0.42699999999999999</v>
      </c>
      <c r="AQ685" s="9">
        <v>19520</v>
      </c>
      <c r="AR685" s="9">
        <v>0.58199999999999996</v>
      </c>
      <c r="AS685" s="10" t="s">
        <v>1203</v>
      </c>
      <c r="AT685" s="10">
        <v>3.3000000000000002E-2</v>
      </c>
      <c r="AU685" s="16">
        <v>0.63211125158027814</v>
      </c>
      <c r="AV685" s="1" t="str">
        <f t="shared" si="10"/>
        <v>yes</v>
      </c>
    </row>
    <row r="686" spans="1:48" ht="14.25" customHeight="1">
      <c r="A686" s="7">
        <v>586</v>
      </c>
      <c r="B686" s="8" t="s">
        <v>1205</v>
      </c>
      <c r="C686" s="8" t="s">
        <v>1170</v>
      </c>
      <c r="D686" s="9" t="s">
        <v>50</v>
      </c>
      <c r="E686" s="9" t="s">
        <v>59</v>
      </c>
      <c r="F686" s="9" t="s">
        <v>442</v>
      </c>
      <c r="G686" s="9" t="s">
        <v>55</v>
      </c>
      <c r="H686" s="10">
        <v>0.49099999999999999</v>
      </c>
      <c r="I686" s="10">
        <v>0.44400000000000001</v>
      </c>
      <c r="J686" s="10">
        <v>0.25700000000000001</v>
      </c>
      <c r="K686" s="10">
        <v>0.73399999999999999</v>
      </c>
      <c r="L686" s="10">
        <v>0.17299999999999999</v>
      </c>
      <c r="M686" s="10">
        <v>0.48199999999999998</v>
      </c>
      <c r="N686" s="10">
        <v>0.78</v>
      </c>
      <c r="O686" s="9">
        <v>2439.6</v>
      </c>
      <c r="P686" s="9">
        <v>222</v>
      </c>
      <c r="Q686" s="9">
        <v>63</v>
      </c>
      <c r="R686" s="9">
        <v>492</v>
      </c>
      <c r="S686" s="9" t="s">
        <v>55</v>
      </c>
      <c r="T686" s="9" t="s">
        <v>55</v>
      </c>
      <c r="U686" s="9" t="s">
        <v>55</v>
      </c>
      <c r="V686" s="9" t="s">
        <v>55</v>
      </c>
      <c r="W686" s="9">
        <v>68473</v>
      </c>
      <c r="X686" s="9">
        <v>78291</v>
      </c>
      <c r="Y686" s="9">
        <v>70749</v>
      </c>
      <c r="Z686" s="9">
        <v>53325</v>
      </c>
      <c r="AA686" s="11">
        <v>25995</v>
      </c>
      <c r="AB686" s="11">
        <v>25995</v>
      </c>
      <c r="AC686" s="9" t="s">
        <v>55</v>
      </c>
      <c r="AD686" s="10">
        <v>0.39100000000000001</v>
      </c>
      <c r="AE686" s="10">
        <v>0.44</v>
      </c>
      <c r="AF686" s="10">
        <v>0.36</v>
      </c>
      <c r="AG686" s="9">
        <v>189</v>
      </c>
      <c r="AH686" s="9">
        <v>200.67</v>
      </c>
      <c r="AI686" s="9">
        <v>12.91</v>
      </c>
      <c r="AJ686" s="9">
        <v>12.157</v>
      </c>
      <c r="AK686" s="9">
        <v>0.94186000000000003</v>
      </c>
      <c r="AL686" s="9" t="s">
        <v>55</v>
      </c>
      <c r="AM686" s="9" t="s">
        <v>55</v>
      </c>
      <c r="AN686" s="10">
        <v>1.4E-2</v>
      </c>
      <c r="AO686" s="10">
        <v>0.188</v>
      </c>
      <c r="AP686" s="10">
        <v>0.42699999999999999</v>
      </c>
      <c r="AQ686" s="9">
        <v>2767</v>
      </c>
      <c r="AR686" s="9">
        <v>0.79400000000000004</v>
      </c>
      <c r="AS686" s="10">
        <v>0.23899999999999999</v>
      </c>
      <c r="AT686" s="10">
        <v>0.10100000000000001</v>
      </c>
      <c r="AU686" s="16">
        <v>0.55741360089186176</v>
      </c>
      <c r="AV686" s="1" t="str">
        <f t="shared" si="10"/>
        <v>no</v>
      </c>
    </row>
    <row r="687" spans="1:48" ht="14.25" customHeight="1">
      <c r="A687" s="7">
        <v>588</v>
      </c>
      <c r="B687" s="8" t="s">
        <v>1207</v>
      </c>
      <c r="C687" s="8" t="s">
        <v>1170</v>
      </c>
      <c r="D687" s="9" t="s">
        <v>50</v>
      </c>
      <c r="E687" s="9" t="s">
        <v>59</v>
      </c>
      <c r="F687" s="9" t="s">
        <v>290</v>
      </c>
      <c r="G687" s="9" t="s">
        <v>55</v>
      </c>
      <c r="H687" s="10">
        <v>0.35899999999999999</v>
      </c>
      <c r="I687" s="10">
        <v>0.32100000000000001</v>
      </c>
      <c r="J687" s="10">
        <v>0.21</v>
      </c>
      <c r="K687" s="10">
        <v>0.754</v>
      </c>
      <c r="L687" s="10">
        <v>0.41499999999999998</v>
      </c>
      <c r="M687" s="10">
        <v>0.751</v>
      </c>
      <c r="N687" s="10">
        <v>0.68</v>
      </c>
      <c r="O687" s="9">
        <v>1591.67</v>
      </c>
      <c r="P687" s="9">
        <v>277</v>
      </c>
      <c r="Q687" s="9">
        <v>20</v>
      </c>
      <c r="R687" s="9">
        <v>332</v>
      </c>
      <c r="S687" s="9" t="s">
        <v>55</v>
      </c>
      <c r="T687" s="9" t="s">
        <v>55</v>
      </c>
      <c r="U687" s="9" t="s">
        <v>55</v>
      </c>
      <c r="V687" s="9" t="s">
        <v>55</v>
      </c>
      <c r="W687" s="11">
        <v>97719</v>
      </c>
      <c r="X687" s="11">
        <v>85590</v>
      </c>
      <c r="Y687" s="11">
        <v>66771</v>
      </c>
      <c r="Z687" s="11">
        <v>53910</v>
      </c>
      <c r="AA687" s="11">
        <v>29100</v>
      </c>
      <c r="AB687" s="11">
        <v>29100</v>
      </c>
      <c r="AC687" s="9" t="s">
        <v>55</v>
      </c>
      <c r="AD687" s="10">
        <v>0.255</v>
      </c>
      <c r="AE687" s="10">
        <v>0.52</v>
      </c>
      <c r="AF687" s="10">
        <v>0.28999999999999998</v>
      </c>
      <c r="AG687" s="9">
        <v>127.33</v>
      </c>
      <c r="AH687" s="9">
        <v>85.67</v>
      </c>
      <c r="AI687" s="9">
        <v>12.5</v>
      </c>
      <c r="AJ687" s="9">
        <v>18.579999999999998</v>
      </c>
      <c r="AK687" s="9">
        <v>1.48638</v>
      </c>
      <c r="AL687" s="9" t="s">
        <v>55</v>
      </c>
      <c r="AM687" s="9" t="s">
        <v>55</v>
      </c>
      <c r="AN687" s="10">
        <v>3.1E-2</v>
      </c>
      <c r="AO687" s="10">
        <v>0.183</v>
      </c>
      <c r="AP687" s="10">
        <v>0.42699999999999999</v>
      </c>
      <c r="AQ687" s="9">
        <v>2256</v>
      </c>
      <c r="AR687" s="9">
        <v>2.032</v>
      </c>
      <c r="AS687" s="10">
        <v>0.24399999999999999</v>
      </c>
      <c r="AT687" s="10">
        <v>0.105</v>
      </c>
      <c r="AU687" s="16">
        <v>0.32981530343007914</v>
      </c>
      <c r="AV687" s="1" t="str">
        <f t="shared" si="10"/>
        <v>no</v>
      </c>
    </row>
    <row r="688" spans="1:48" ht="14.25" customHeight="1">
      <c r="A688" s="7">
        <v>585</v>
      </c>
      <c r="B688" s="8" t="s">
        <v>1204</v>
      </c>
      <c r="C688" s="8" t="s">
        <v>1170</v>
      </c>
      <c r="D688" s="9" t="s">
        <v>50</v>
      </c>
      <c r="E688" s="9" t="s">
        <v>59</v>
      </c>
      <c r="F688" s="9" t="s">
        <v>442</v>
      </c>
      <c r="G688" s="9">
        <v>1015</v>
      </c>
      <c r="H688" s="10">
        <v>0.436</v>
      </c>
      <c r="I688" s="10">
        <v>0.38100000000000001</v>
      </c>
      <c r="J688" s="10">
        <v>0.23300000000000001</v>
      </c>
      <c r="K688" s="10">
        <v>0.624</v>
      </c>
      <c r="L688" s="10">
        <v>0.218</v>
      </c>
      <c r="M688" s="10">
        <v>0.56999999999999995</v>
      </c>
      <c r="N688" s="10">
        <v>0.8</v>
      </c>
      <c r="O688" s="9">
        <v>2508.7600000000002</v>
      </c>
      <c r="P688" s="9">
        <v>255</v>
      </c>
      <c r="Q688" s="9">
        <v>142</v>
      </c>
      <c r="R688" s="9">
        <v>389</v>
      </c>
      <c r="S688" s="9" t="s">
        <v>55</v>
      </c>
      <c r="T688" s="9" t="s">
        <v>55</v>
      </c>
      <c r="U688" s="9" t="s">
        <v>55</v>
      </c>
      <c r="V688" s="9" t="s">
        <v>55</v>
      </c>
      <c r="W688" s="11">
        <v>64949</v>
      </c>
      <c r="X688" s="11">
        <v>71253</v>
      </c>
      <c r="Y688" s="11">
        <v>61299</v>
      </c>
      <c r="Z688" s="11">
        <v>53595</v>
      </c>
      <c r="AA688" s="11">
        <v>24370</v>
      </c>
      <c r="AB688" s="11">
        <v>24370</v>
      </c>
      <c r="AC688" s="9" t="s">
        <v>55</v>
      </c>
      <c r="AD688" s="10">
        <v>0.25800000000000001</v>
      </c>
      <c r="AE688" s="10">
        <v>0.4</v>
      </c>
      <c r="AF688" s="10">
        <v>0.34300000000000003</v>
      </c>
      <c r="AG688" s="9">
        <v>225.33</v>
      </c>
      <c r="AH688" s="9">
        <v>168.33</v>
      </c>
      <c r="AI688" s="9">
        <v>11.13</v>
      </c>
      <c r="AJ688" s="9">
        <v>14.904</v>
      </c>
      <c r="AK688" s="9">
        <v>1.3386100000000001</v>
      </c>
      <c r="AL688" s="9" t="s">
        <v>55</v>
      </c>
      <c r="AM688" s="9" t="s">
        <v>55</v>
      </c>
      <c r="AN688" s="10">
        <v>9.9000000000000005E-2</v>
      </c>
      <c r="AO688" s="10">
        <v>0.17699999999999999</v>
      </c>
      <c r="AP688" s="10">
        <v>0.42699999999999999</v>
      </c>
      <c r="AQ688" s="9">
        <v>2909</v>
      </c>
      <c r="AR688" s="9">
        <v>1.1060000000000001</v>
      </c>
      <c r="AS688" s="9">
        <v>0.25</v>
      </c>
      <c r="AT688" s="10">
        <v>0.17799999999999999</v>
      </c>
      <c r="AU688" s="16">
        <v>0.47483380816714138</v>
      </c>
      <c r="AV688" s="1" t="str">
        <f t="shared" si="10"/>
        <v>no</v>
      </c>
    </row>
    <row r="689" spans="1:48" ht="14.25" customHeight="1">
      <c r="A689" s="7">
        <v>596</v>
      </c>
      <c r="B689" s="8" t="s">
        <v>1215</v>
      </c>
      <c r="C689" s="8" t="s">
        <v>1170</v>
      </c>
      <c r="D689" s="9" t="s">
        <v>50</v>
      </c>
      <c r="E689" s="9" t="s">
        <v>59</v>
      </c>
      <c r="F689" s="9" t="s">
        <v>205</v>
      </c>
      <c r="G689" s="9">
        <v>995</v>
      </c>
      <c r="H689" s="10">
        <v>0.65900000000000003</v>
      </c>
      <c r="I689" s="10">
        <v>0.64400000000000002</v>
      </c>
      <c r="J689" s="10">
        <v>0.56599999999999995</v>
      </c>
      <c r="K689" s="10">
        <v>0.82199999999999995</v>
      </c>
      <c r="L689" s="10">
        <v>9.5000000000000001E-2</v>
      </c>
      <c r="M689" s="10">
        <v>0.28599999999999998</v>
      </c>
      <c r="N689" s="10">
        <v>0.77</v>
      </c>
      <c r="O689" s="9">
        <v>3584.74</v>
      </c>
      <c r="P689" s="9">
        <v>295</v>
      </c>
      <c r="Q689" s="9" t="s">
        <v>55</v>
      </c>
      <c r="R689" s="9">
        <v>738</v>
      </c>
      <c r="S689" s="9" t="s">
        <v>55</v>
      </c>
      <c r="T689" s="9" t="s">
        <v>55</v>
      </c>
      <c r="U689" s="9" t="s">
        <v>55</v>
      </c>
      <c r="V689" s="9" t="s">
        <v>55</v>
      </c>
      <c r="W689" s="11">
        <v>84545</v>
      </c>
      <c r="X689" s="11">
        <v>107298</v>
      </c>
      <c r="Y689" s="11">
        <v>79074</v>
      </c>
      <c r="Z689" s="11">
        <v>70110</v>
      </c>
      <c r="AA689" s="11">
        <v>35324</v>
      </c>
      <c r="AB689" s="11">
        <v>35324</v>
      </c>
      <c r="AC689" s="9" t="s">
        <v>55</v>
      </c>
      <c r="AD689" s="10">
        <v>0.624</v>
      </c>
      <c r="AE689" s="10">
        <v>0.32</v>
      </c>
      <c r="AF689" s="10">
        <v>0.28100000000000003</v>
      </c>
      <c r="AG689" s="9">
        <v>227.67</v>
      </c>
      <c r="AH689" s="9">
        <v>356.67</v>
      </c>
      <c r="AI689" s="9">
        <v>15.75</v>
      </c>
      <c r="AJ689" s="9">
        <v>10.051</v>
      </c>
      <c r="AK689" s="9">
        <v>0.63832</v>
      </c>
      <c r="AL689" s="9" t="s">
        <v>55</v>
      </c>
      <c r="AM689" s="9" t="s">
        <v>55</v>
      </c>
      <c r="AN689" s="10">
        <v>5.1999999999999998E-2</v>
      </c>
      <c r="AO689" s="10">
        <v>0.311</v>
      </c>
      <c r="AP689" s="10">
        <v>0.42699999999999999</v>
      </c>
      <c r="AQ689" s="9">
        <v>3977</v>
      </c>
      <c r="AR689" s="9">
        <v>0.48499999999999999</v>
      </c>
      <c r="AS689" s="10">
        <v>0.11600000000000001</v>
      </c>
      <c r="AT689" s="10">
        <v>3.5000000000000003E-2</v>
      </c>
      <c r="AU689" s="16">
        <v>0.67340067340067344</v>
      </c>
      <c r="AV689" s="1" t="str">
        <f t="shared" si="10"/>
        <v>no</v>
      </c>
    </row>
    <row r="690" spans="1:48" ht="14.25" customHeight="1">
      <c r="A690" s="7">
        <v>597</v>
      </c>
      <c r="B690" s="8" t="s">
        <v>1216</v>
      </c>
      <c r="C690" s="8" t="s">
        <v>1170</v>
      </c>
      <c r="D690" s="9" t="s">
        <v>50</v>
      </c>
      <c r="E690" s="9" t="s">
        <v>59</v>
      </c>
      <c r="F690" s="9" t="s">
        <v>203</v>
      </c>
      <c r="G690" s="9" t="s">
        <v>55</v>
      </c>
      <c r="H690" s="10">
        <v>0.75700000000000001</v>
      </c>
      <c r="I690" s="10">
        <v>0.75</v>
      </c>
      <c r="J690" s="10">
        <v>0.68600000000000005</v>
      </c>
      <c r="K690" s="10">
        <v>0.93400000000000005</v>
      </c>
      <c r="L690" s="10">
        <v>1.9E-2</v>
      </c>
      <c r="M690" s="10">
        <v>7.1999999999999995E-2</v>
      </c>
      <c r="N690" s="10">
        <v>0.86</v>
      </c>
      <c r="O690" s="9">
        <v>6651.34</v>
      </c>
      <c r="P690" s="9">
        <v>208</v>
      </c>
      <c r="Q690" s="9">
        <v>82</v>
      </c>
      <c r="R690" s="9">
        <v>1438</v>
      </c>
      <c r="S690" s="9" t="s">
        <v>55</v>
      </c>
      <c r="T690" s="9" t="s">
        <v>55</v>
      </c>
      <c r="U690" s="9" t="s">
        <v>55</v>
      </c>
      <c r="V690" s="9" t="s">
        <v>55</v>
      </c>
      <c r="W690" s="11">
        <v>79234</v>
      </c>
      <c r="X690" s="11">
        <v>101331</v>
      </c>
      <c r="Y690" s="11">
        <v>80325</v>
      </c>
      <c r="Z690" s="11">
        <v>66753</v>
      </c>
      <c r="AA690" s="11">
        <v>40658</v>
      </c>
      <c r="AB690" s="11">
        <v>40658</v>
      </c>
      <c r="AC690" s="9" t="s">
        <v>55</v>
      </c>
      <c r="AD690" s="10">
        <v>0.67200000000000004</v>
      </c>
      <c r="AE690" s="10">
        <v>0.19</v>
      </c>
      <c r="AF690" s="10">
        <v>0.191</v>
      </c>
      <c r="AG690" s="9">
        <v>588.33000000000004</v>
      </c>
      <c r="AH690" s="9">
        <v>731</v>
      </c>
      <c r="AI690" s="9">
        <v>11.31</v>
      </c>
      <c r="AJ690" s="9">
        <v>9.0990000000000002</v>
      </c>
      <c r="AK690" s="9">
        <v>0.80483000000000005</v>
      </c>
      <c r="AL690" s="9" t="s">
        <v>55</v>
      </c>
      <c r="AM690" s="9" t="s">
        <v>55</v>
      </c>
      <c r="AN690" s="10">
        <v>2.1999999999999999E-2</v>
      </c>
      <c r="AO690" s="10">
        <v>0.19400000000000001</v>
      </c>
      <c r="AP690" s="10">
        <v>0.42699999999999999</v>
      </c>
      <c r="AQ690" s="9">
        <v>6769</v>
      </c>
      <c r="AR690" s="9">
        <v>0.64300000000000002</v>
      </c>
      <c r="AS690" s="10">
        <v>0.23300000000000001</v>
      </c>
      <c r="AT690" s="10">
        <v>8.5999999999999993E-2</v>
      </c>
      <c r="AU690" s="16">
        <v>0.60864272671941566</v>
      </c>
      <c r="AV690" s="1" t="str">
        <f t="shared" si="10"/>
        <v>yes</v>
      </c>
    </row>
    <row r="691" spans="1:48" ht="14.25" customHeight="1">
      <c r="A691" s="7">
        <v>599</v>
      </c>
      <c r="B691" s="8" t="s">
        <v>1218</v>
      </c>
      <c r="C691" s="8" t="s">
        <v>1170</v>
      </c>
      <c r="D691" s="9" t="s">
        <v>50</v>
      </c>
      <c r="E691" s="9" t="s">
        <v>59</v>
      </c>
      <c r="F691" s="9" t="s">
        <v>273</v>
      </c>
      <c r="G691" s="9">
        <v>1075</v>
      </c>
      <c r="H691" s="10">
        <v>0.67500000000000004</v>
      </c>
      <c r="I691" s="10">
        <v>0.66100000000000003</v>
      </c>
      <c r="J691" s="10">
        <v>0.56699999999999995</v>
      </c>
      <c r="K691" s="10">
        <v>0.82699999999999996</v>
      </c>
      <c r="L691" s="10">
        <v>0.13300000000000001</v>
      </c>
      <c r="M691" s="10">
        <v>0.3</v>
      </c>
      <c r="N691" s="10">
        <v>0.88</v>
      </c>
      <c r="O691" s="9">
        <v>3036.96</v>
      </c>
      <c r="P691" s="9">
        <v>169</v>
      </c>
      <c r="Q691" s="9" t="s">
        <v>55</v>
      </c>
      <c r="R691" s="9">
        <v>709</v>
      </c>
      <c r="S691" s="9" t="s">
        <v>55</v>
      </c>
      <c r="T691" s="9" t="s">
        <v>55</v>
      </c>
      <c r="U691" s="9" t="s">
        <v>55</v>
      </c>
      <c r="V691" s="9" t="s">
        <v>55</v>
      </c>
      <c r="W691" s="9">
        <v>81697</v>
      </c>
      <c r="X691" s="9">
        <v>102321</v>
      </c>
      <c r="Y691" s="9">
        <v>77562</v>
      </c>
      <c r="Z691" s="9">
        <v>57384</v>
      </c>
      <c r="AA691" s="11">
        <v>32250</v>
      </c>
      <c r="AB691" s="11">
        <v>32250</v>
      </c>
      <c r="AC691" s="9" t="s">
        <v>55</v>
      </c>
      <c r="AD691" s="10">
        <v>0.59499999999999997</v>
      </c>
      <c r="AE691" s="10">
        <v>0.28000000000000003</v>
      </c>
      <c r="AF691" s="10">
        <v>0.307</v>
      </c>
      <c r="AG691" s="9">
        <v>226.67</v>
      </c>
      <c r="AH691" s="9">
        <v>244.67</v>
      </c>
      <c r="AI691" s="9">
        <v>13.4</v>
      </c>
      <c r="AJ691" s="9">
        <v>12.413</v>
      </c>
      <c r="AK691" s="9">
        <v>0.92642999999999998</v>
      </c>
      <c r="AL691" s="9" t="s">
        <v>55</v>
      </c>
      <c r="AM691" s="9" t="s">
        <v>55</v>
      </c>
      <c r="AN691" s="10">
        <v>8.9999999999999993E-3</v>
      </c>
      <c r="AO691" s="10">
        <v>0.14299999999999999</v>
      </c>
      <c r="AP691" s="10">
        <v>0.42699999999999999</v>
      </c>
      <c r="AQ691" s="9">
        <v>3478</v>
      </c>
      <c r="AR691" s="9">
        <v>0.67900000000000005</v>
      </c>
      <c r="AS691" s="10">
        <v>0.28399999999999997</v>
      </c>
      <c r="AT691" s="9">
        <v>8.1000000000000003E-2</v>
      </c>
      <c r="AU691" s="16">
        <v>0.59559261465157831</v>
      </c>
      <c r="AV691" s="1" t="str">
        <f t="shared" si="10"/>
        <v>no</v>
      </c>
    </row>
    <row r="692" spans="1:48" ht="14.25" customHeight="1">
      <c r="A692" s="7">
        <v>600</v>
      </c>
      <c r="B692" s="8" t="s">
        <v>1219</v>
      </c>
      <c r="C692" s="8" t="s">
        <v>1170</v>
      </c>
      <c r="D692" s="9" t="s">
        <v>50</v>
      </c>
      <c r="E692" s="9" t="s">
        <v>59</v>
      </c>
      <c r="F692" s="9" t="s">
        <v>203</v>
      </c>
      <c r="G692" s="9" t="s">
        <v>55</v>
      </c>
      <c r="H692" s="10">
        <v>0.28699999999999998</v>
      </c>
      <c r="I692" s="10">
        <v>0.22</v>
      </c>
      <c r="J692" s="10">
        <v>0.105</v>
      </c>
      <c r="K692" s="10">
        <v>0.57099999999999995</v>
      </c>
      <c r="L692" s="10">
        <v>0.13200000000000001</v>
      </c>
      <c r="M692" s="10">
        <v>0.47499999999999998</v>
      </c>
      <c r="N692" s="10">
        <v>0.63</v>
      </c>
      <c r="O692" s="9">
        <v>6867.48</v>
      </c>
      <c r="P692" s="9">
        <v>891</v>
      </c>
      <c r="Q692" s="9">
        <v>263</v>
      </c>
      <c r="R692" s="9">
        <v>807</v>
      </c>
      <c r="S692" s="9" t="s">
        <v>55</v>
      </c>
      <c r="T692" s="9" t="s">
        <v>55</v>
      </c>
      <c r="U692" s="9" t="s">
        <v>55</v>
      </c>
      <c r="V692" s="9" t="s">
        <v>55</v>
      </c>
      <c r="W692" s="11">
        <v>95623</v>
      </c>
      <c r="X692" s="11">
        <v>113400</v>
      </c>
      <c r="Y692" s="11">
        <v>88308</v>
      </c>
      <c r="Z692" s="11">
        <v>79650</v>
      </c>
      <c r="AA692" s="11">
        <v>35546</v>
      </c>
      <c r="AB692" s="11">
        <v>35546</v>
      </c>
      <c r="AC692" s="9" t="s">
        <v>55</v>
      </c>
      <c r="AD692" s="10">
        <v>0.29799999999999999</v>
      </c>
      <c r="AE692" s="10">
        <v>0.71</v>
      </c>
      <c r="AF692" s="10">
        <v>0.58699999999999997</v>
      </c>
      <c r="AG692" s="9">
        <v>417.67</v>
      </c>
      <c r="AH692" s="9">
        <v>345.67</v>
      </c>
      <c r="AI692" s="9">
        <v>16.440000000000001</v>
      </c>
      <c r="AJ692" s="9">
        <v>19.867000000000001</v>
      </c>
      <c r="AK692" s="9">
        <v>1.2082900000000001</v>
      </c>
      <c r="AL692" s="9" t="s">
        <v>55</v>
      </c>
      <c r="AM692" s="9" t="s">
        <v>55</v>
      </c>
      <c r="AN692" s="10">
        <v>7.4999999999999997E-2</v>
      </c>
      <c r="AO692" s="10">
        <v>0.55000000000000004</v>
      </c>
      <c r="AP692" s="10">
        <v>0.42699999999999999</v>
      </c>
      <c r="AQ692" s="9">
        <v>8170</v>
      </c>
      <c r="AR692" s="9">
        <v>1.008</v>
      </c>
      <c r="AS692" s="10" t="s">
        <v>1220</v>
      </c>
      <c r="AT692" s="10" t="s">
        <v>743</v>
      </c>
      <c r="AU692" s="16">
        <v>0.49800796812749004</v>
      </c>
      <c r="AV692" s="1" t="str">
        <f t="shared" si="10"/>
        <v>yes</v>
      </c>
    </row>
    <row r="693" spans="1:48" ht="14.25" customHeight="1">
      <c r="A693" s="7">
        <v>601</v>
      </c>
      <c r="B693" s="8" t="s">
        <v>1221</v>
      </c>
      <c r="C693" s="8" t="s">
        <v>1170</v>
      </c>
      <c r="D693" s="9" t="s">
        <v>50</v>
      </c>
      <c r="E693" s="9" t="s">
        <v>59</v>
      </c>
      <c r="F693" s="9" t="s">
        <v>118</v>
      </c>
      <c r="G693" s="9">
        <v>1010</v>
      </c>
      <c r="H693" s="10">
        <v>0.48899999999999999</v>
      </c>
      <c r="I693" s="10">
        <v>0.44900000000000001</v>
      </c>
      <c r="J693" s="10">
        <v>0.27200000000000002</v>
      </c>
      <c r="K693" s="10">
        <v>0.72199999999999998</v>
      </c>
      <c r="L693" s="10">
        <v>0.504</v>
      </c>
      <c r="M693" s="10">
        <v>0.86099999999999999</v>
      </c>
      <c r="N693" s="10">
        <v>0.72</v>
      </c>
      <c r="O693" s="9">
        <v>5994.13</v>
      </c>
      <c r="P693" s="9">
        <v>739</v>
      </c>
      <c r="Q693" s="9">
        <v>30</v>
      </c>
      <c r="R693" s="9">
        <v>918</v>
      </c>
      <c r="S693" s="9" t="s">
        <v>55</v>
      </c>
      <c r="T693" s="9" t="s">
        <v>55</v>
      </c>
      <c r="U693" s="9" t="s">
        <v>55</v>
      </c>
      <c r="V693" s="9" t="s">
        <v>55</v>
      </c>
      <c r="W693" s="11">
        <v>100164</v>
      </c>
      <c r="X693" s="11">
        <v>113949</v>
      </c>
      <c r="Y693" s="11">
        <v>96651</v>
      </c>
      <c r="Z693" s="11">
        <v>84015</v>
      </c>
      <c r="AA693" s="11">
        <v>35546</v>
      </c>
      <c r="AB693" s="11">
        <v>35546</v>
      </c>
      <c r="AC693" s="9" t="s">
        <v>55</v>
      </c>
      <c r="AD693" s="10">
        <v>0.33500000000000002</v>
      </c>
      <c r="AE693" s="10">
        <v>0.46</v>
      </c>
      <c r="AF693" s="10">
        <v>0.186</v>
      </c>
      <c r="AG693" s="9">
        <v>375</v>
      </c>
      <c r="AH693" s="9">
        <v>411.33</v>
      </c>
      <c r="AI693" s="9">
        <v>15.98</v>
      </c>
      <c r="AJ693" s="9">
        <v>14.571999999999999</v>
      </c>
      <c r="AK693" s="9">
        <v>0.91166999999999998</v>
      </c>
      <c r="AL693" s="9" t="s">
        <v>55</v>
      </c>
      <c r="AM693" s="9" t="s">
        <v>55</v>
      </c>
      <c r="AN693" s="10">
        <v>6.7000000000000004E-2</v>
      </c>
      <c r="AO693" s="10">
        <v>0.253</v>
      </c>
      <c r="AP693" s="10">
        <v>0.42699999999999999</v>
      </c>
      <c r="AQ693" s="9">
        <v>8623</v>
      </c>
      <c r="AR693" s="9">
        <v>0.61599999999999999</v>
      </c>
      <c r="AS693" s="10">
        <v>0.17399999999999999</v>
      </c>
      <c r="AT693" s="9">
        <v>0.154</v>
      </c>
      <c r="AU693" s="16">
        <v>0.61881188118811892</v>
      </c>
      <c r="AV693" s="1" t="str">
        <f t="shared" si="10"/>
        <v>yes</v>
      </c>
    </row>
    <row r="694" spans="1:48" ht="14.25" customHeight="1">
      <c r="A694" s="7">
        <v>604</v>
      </c>
      <c r="B694" s="8" t="s">
        <v>1224</v>
      </c>
      <c r="C694" s="8" t="s">
        <v>1170</v>
      </c>
      <c r="D694" s="9" t="s">
        <v>50</v>
      </c>
      <c r="E694" s="9" t="s">
        <v>59</v>
      </c>
      <c r="F694" s="9" t="s">
        <v>118</v>
      </c>
      <c r="G694" s="9" t="s">
        <v>55</v>
      </c>
      <c r="H694" s="10">
        <v>0.78200000000000003</v>
      </c>
      <c r="I694" s="10">
        <v>0.76200000000000001</v>
      </c>
      <c r="J694" s="10">
        <v>0.68</v>
      </c>
      <c r="K694" s="10">
        <v>0.86099999999999999</v>
      </c>
      <c r="L694" s="10">
        <v>0.126</v>
      </c>
      <c r="M694" s="10">
        <v>0.28599999999999998</v>
      </c>
      <c r="N694" s="10">
        <v>0.91</v>
      </c>
      <c r="O694" s="9">
        <v>5691.46</v>
      </c>
      <c r="P694" s="9">
        <v>321</v>
      </c>
      <c r="Q694" s="9" t="s">
        <v>55</v>
      </c>
      <c r="R694" s="9">
        <v>1397</v>
      </c>
      <c r="S694" s="9" t="s">
        <v>55</v>
      </c>
      <c r="T694" s="9" t="s">
        <v>55</v>
      </c>
      <c r="U694" s="9" t="s">
        <v>55</v>
      </c>
      <c r="V694" s="9" t="s">
        <v>55</v>
      </c>
      <c r="W694" s="11">
        <v>86631</v>
      </c>
      <c r="X694" s="11">
        <v>115182</v>
      </c>
      <c r="Y694" s="11">
        <v>85788</v>
      </c>
      <c r="Z694" s="11">
        <v>76041</v>
      </c>
      <c r="AA694" s="11">
        <v>33840</v>
      </c>
      <c r="AB694" s="11">
        <v>33840</v>
      </c>
      <c r="AC694" s="9" t="s">
        <v>55</v>
      </c>
      <c r="AD694" s="10">
        <v>0.75800000000000001</v>
      </c>
      <c r="AE694" s="10">
        <v>0.13</v>
      </c>
      <c r="AF694" s="10">
        <v>0.155</v>
      </c>
      <c r="AG694" s="9">
        <v>345.33</v>
      </c>
      <c r="AH694" s="9">
        <v>473.67</v>
      </c>
      <c r="AI694" s="9">
        <v>16.48</v>
      </c>
      <c r="AJ694" s="9">
        <v>12.016</v>
      </c>
      <c r="AK694" s="9">
        <v>0.72906000000000004</v>
      </c>
      <c r="AL694" s="9" t="s">
        <v>55</v>
      </c>
      <c r="AM694" s="9" t="s">
        <v>55</v>
      </c>
      <c r="AN694" s="10">
        <v>4.7E-2</v>
      </c>
      <c r="AO694" s="10">
        <v>0.17299999999999999</v>
      </c>
      <c r="AP694" s="10">
        <v>0.42699999999999999</v>
      </c>
      <c r="AQ694" s="9">
        <v>6474</v>
      </c>
      <c r="AR694" s="9">
        <v>1.3180000000000001</v>
      </c>
      <c r="AS694" s="10">
        <v>0.254</v>
      </c>
      <c r="AT694" s="10">
        <v>2.4E-2</v>
      </c>
      <c r="AU694" s="16">
        <v>0.43140638481449523</v>
      </c>
      <c r="AV694" s="1" t="str">
        <f t="shared" si="10"/>
        <v>yes</v>
      </c>
    </row>
    <row r="695" spans="1:48" ht="14.25" customHeight="1">
      <c r="A695" s="7">
        <v>606</v>
      </c>
      <c r="B695" s="8" t="s">
        <v>1226</v>
      </c>
      <c r="C695" s="8" t="s">
        <v>1170</v>
      </c>
      <c r="D695" s="9" t="s">
        <v>50</v>
      </c>
      <c r="E695" s="9" t="s">
        <v>59</v>
      </c>
      <c r="F695" s="9" t="s">
        <v>442</v>
      </c>
      <c r="G695" s="9">
        <v>860</v>
      </c>
      <c r="H695" s="10">
        <v>0.39900000000000002</v>
      </c>
      <c r="I695" s="10">
        <v>0.38</v>
      </c>
      <c r="J695" s="10">
        <v>0.32900000000000001</v>
      </c>
      <c r="K695" s="10">
        <v>0.72299999999999998</v>
      </c>
      <c r="L695" s="10">
        <v>5.6000000000000001E-2</v>
      </c>
      <c r="M695" s="10">
        <v>0.26600000000000001</v>
      </c>
      <c r="N695" s="10">
        <v>0.64</v>
      </c>
      <c r="O695" s="9">
        <v>2000.02</v>
      </c>
      <c r="P695" s="9">
        <v>260</v>
      </c>
      <c r="Q695" s="9">
        <v>0</v>
      </c>
      <c r="R695" s="9">
        <v>237</v>
      </c>
      <c r="S695" s="9" t="s">
        <v>55</v>
      </c>
      <c r="T695" s="9" t="s">
        <v>55</v>
      </c>
      <c r="U695" s="9" t="s">
        <v>55</v>
      </c>
      <c r="V695" s="9" t="s">
        <v>55</v>
      </c>
      <c r="W695" s="11">
        <v>58243</v>
      </c>
      <c r="X695" s="11">
        <v>70317</v>
      </c>
      <c r="Y695" s="11">
        <v>54081</v>
      </c>
      <c r="Z695" s="11">
        <v>40005</v>
      </c>
      <c r="AA695" s="11">
        <v>26252</v>
      </c>
      <c r="AB695" s="11">
        <v>26252</v>
      </c>
      <c r="AC695" s="9" t="s">
        <v>55</v>
      </c>
      <c r="AD695" s="10">
        <v>0.28399999999999997</v>
      </c>
      <c r="AE695" s="10">
        <v>0.71</v>
      </c>
      <c r="AF695" s="10">
        <v>0.55700000000000005</v>
      </c>
      <c r="AG695" s="9">
        <v>166.33</v>
      </c>
      <c r="AH695" s="9">
        <v>151.33000000000001</v>
      </c>
      <c r="AI695" s="9">
        <v>12.02</v>
      </c>
      <c r="AJ695" s="9">
        <v>13.215999999999999</v>
      </c>
      <c r="AK695" s="9">
        <v>1.0991200000000001</v>
      </c>
      <c r="AL695" s="9" t="s">
        <v>55</v>
      </c>
      <c r="AM695" s="9" t="s">
        <v>55</v>
      </c>
      <c r="AN695" s="10">
        <v>0</v>
      </c>
      <c r="AO695" s="10">
        <v>0.33</v>
      </c>
      <c r="AP695" s="10">
        <v>0.42699999999999999</v>
      </c>
      <c r="AQ695" s="9">
        <v>2112</v>
      </c>
      <c r="AR695" s="9">
        <v>3.62</v>
      </c>
      <c r="AS695" s="10">
        <v>9.8000000000000004E-2</v>
      </c>
      <c r="AT695" s="10">
        <v>0.114</v>
      </c>
      <c r="AU695" s="16">
        <v>0.21645021645021645</v>
      </c>
      <c r="AV695" s="1" t="str">
        <f t="shared" si="10"/>
        <v>no</v>
      </c>
    </row>
    <row r="696" spans="1:48" ht="14.25" customHeight="1">
      <c r="A696" s="7">
        <v>607</v>
      </c>
      <c r="B696" s="8" t="s">
        <v>1227</v>
      </c>
      <c r="C696" s="8" t="s">
        <v>1170</v>
      </c>
      <c r="D696" s="9" t="s">
        <v>50</v>
      </c>
      <c r="E696" s="9" t="s">
        <v>59</v>
      </c>
      <c r="F696" s="9" t="s">
        <v>203</v>
      </c>
      <c r="G696" s="9" t="s">
        <v>55</v>
      </c>
      <c r="H696" s="10">
        <v>0.377</v>
      </c>
      <c r="I696" s="10">
        <v>0.34300000000000003</v>
      </c>
      <c r="J696" s="10">
        <v>0.186</v>
      </c>
      <c r="K696" s="10">
        <v>0.71</v>
      </c>
      <c r="L696" s="10">
        <v>0.32700000000000001</v>
      </c>
      <c r="M696" s="10">
        <v>0.70399999999999996</v>
      </c>
      <c r="N696" s="10">
        <v>0.76</v>
      </c>
      <c r="O696" s="9">
        <v>8550.32</v>
      </c>
      <c r="P696" s="9">
        <v>1037</v>
      </c>
      <c r="Q696" s="9">
        <v>21</v>
      </c>
      <c r="R696" s="9">
        <v>1474</v>
      </c>
      <c r="S696" s="9" t="s">
        <v>55</v>
      </c>
      <c r="T696" s="9" t="s">
        <v>55</v>
      </c>
      <c r="U696" s="9" t="s">
        <v>55</v>
      </c>
      <c r="V696" s="9" t="s">
        <v>55</v>
      </c>
      <c r="W696" s="9">
        <v>82678</v>
      </c>
      <c r="X696" s="9">
        <v>93816</v>
      </c>
      <c r="Y696" s="9">
        <v>82737</v>
      </c>
      <c r="Z696" s="9">
        <v>72855</v>
      </c>
      <c r="AA696" s="11">
        <v>18076</v>
      </c>
      <c r="AB696" s="11">
        <v>18076</v>
      </c>
      <c r="AC696" s="9" t="s">
        <v>55</v>
      </c>
      <c r="AD696" s="10">
        <v>0.29899999999999999</v>
      </c>
      <c r="AE696" s="10">
        <v>0.62</v>
      </c>
      <c r="AF696" s="10">
        <v>0.42099999999999999</v>
      </c>
      <c r="AG696" s="9">
        <v>388</v>
      </c>
      <c r="AH696" s="9">
        <v>364.67</v>
      </c>
      <c r="AI696" s="9">
        <v>22.04</v>
      </c>
      <c r="AJ696" s="9">
        <v>23.446999999999999</v>
      </c>
      <c r="AK696" s="9">
        <v>1.06399</v>
      </c>
      <c r="AL696" s="9" t="s">
        <v>55</v>
      </c>
      <c r="AM696" s="9" t="s">
        <v>55</v>
      </c>
      <c r="AN696" s="10">
        <v>1.2999999999999999E-2</v>
      </c>
      <c r="AO696" s="10">
        <v>0.56399999999999995</v>
      </c>
      <c r="AP696" s="10">
        <v>0.42699999999999999</v>
      </c>
      <c r="AQ696" s="9">
        <v>11295</v>
      </c>
      <c r="AR696" s="9">
        <v>3.512</v>
      </c>
      <c r="AS696" s="9" t="s">
        <v>1228</v>
      </c>
      <c r="AT696" s="10">
        <v>7.8E-2</v>
      </c>
      <c r="AU696" s="16">
        <v>0.22163120567375894</v>
      </c>
      <c r="AV696" s="1" t="str">
        <f t="shared" si="10"/>
        <v>yes</v>
      </c>
    </row>
    <row r="697" spans="1:48" ht="14.25" customHeight="1">
      <c r="A697" s="7">
        <v>576</v>
      </c>
      <c r="B697" s="8" t="s">
        <v>1177</v>
      </c>
      <c r="C697" s="8" t="s">
        <v>1170</v>
      </c>
      <c r="D697" s="9" t="s">
        <v>50</v>
      </c>
      <c r="E697" s="9" t="s">
        <v>59</v>
      </c>
      <c r="F697" s="9" t="s">
        <v>290</v>
      </c>
      <c r="G697" s="9" t="s">
        <v>55</v>
      </c>
      <c r="H697" s="10">
        <v>0.36299999999999999</v>
      </c>
      <c r="I697" s="10">
        <v>0.36299999999999999</v>
      </c>
      <c r="J697" s="10">
        <v>0.35</v>
      </c>
      <c r="K697" s="10">
        <v>0.65200000000000002</v>
      </c>
      <c r="L697" s="10">
        <v>0.121</v>
      </c>
      <c r="M697" s="10">
        <v>0.65900000000000003</v>
      </c>
      <c r="N697" s="10">
        <v>0.56999999999999995</v>
      </c>
      <c r="O697" s="9">
        <v>1109.57</v>
      </c>
      <c r="P697" s="9">
        <v>201</v>
      </c>
      <c r="Q697" s="9" t="s">
        <v>55</v>
      </c>
      <c r="R697" s="9">
        <v>220</v>
      </c>
      <c r="S697" s="11" t="s">
        <v>55</v>
      </c>
      <c r="T697" s="9" t="s">
        <v>55</v>
      </c>
      <c r="U697" s="9" t="s">
        <v>55</v>
      </c>
      <c r="V697" s="11" t="s">
        <v>55</v>
      </c>
      <c r="W697" s="11">
        <v>75201</v>
      </c>
      <c r="X697" s="11">
        <v>70623</v>
      </c>
      <c r="Y697" s="11">
        <v>58275</v>
      </c>
      <c r="Z697" s="11">
        <v>56979</v>
      </c>
      <c r="AA697" s="11">
        <v>18030</v>
      </c>
      <c r="AB697" s="11">
        <v>18030</v>
      </c>
      <c r="AC697" s="9" t="s">
        <v>55</v>
      </c>
      <c r="AD697" s="10">
        <v>0.30199999999999999</v>
      </c>
      <c r="AE697" s="10">
        <v>0.78</v>
      </c>
      <c r="AF697" s="10">
        <v>0.78500000000000003</v>
      </c>
      <c r="AG697" s="9">
        <v>102</v>
      </c>
      <c r="AH697" s="9">
        <v>71.67</v>
      </c>
      <c r="AI697" s="9">
        <v>10.88</v>
      </c>
      <c r="AJ697" s="9">
        <v>15.481999999999999</v>
      </c>
      <c r="AK697" s="9">
        <v>1.42326</v>
      </c>
      <c r="AL697" s="10" t="s">
        <v>55</v>
      </c>
      <c r="AM697" s="10" t="s">
        <v>55</v>
      </c>
      <c r="AN697" s="10">
        <v>4.2999999999999997E-2</v>
      </c>
      <c r="AO697" s="10">
        <v>0.79</v>
      </c>
      <c r="AP697" s="10">
        <v>0.42699999999999999</v>
      </c>
      <c r="AQ697" s="9">
        <v>1195</v>
      </c>
      <c r="AR697" s="9" t="s">
        <v>55</v>
      </c>
      <c r="AS697" s="9" t="s">
        <v>1178</v>
      </c>
      <c r="AT697" s="10">
        <v>6.0999999999999999E-2</v>
      </c>
      <c r="AU697" s="16" t="s">
        <v>2055</v>
      </c>
      <c r="AV697" s="1" t="str">
        <f t="shared" si="10"/>
        <v>no</v>
      </c>
    </row>
    <row r="698" spans="1:48" ht="14.25" customHeight="1">
      <c r="A698" s="7">
        <v>608</v>
      </c>
      <c r="B698" s="8" t="s">
        <v>1229</v>
      </c>
      <c r="C698" s="8" t="s">
        <v>1170</v>
      </c>
      <c r="D698" s="9" t="s">
        <v>50</v>
      </c>
      <c r="E698" s="9" t="s">
        <v>59</v>
      </c>
      <c r="F698" s="9" t="s">
        <v>205</v>
      </c>
      <c r="G698" s="9">
        <v>1060</v>
      </c>
      <c r="H698" s="10">
        <v>0.71399999999999997</v>
      </c>
      <c r="I698" s="10">
        <v>0.67700000000000005</v>
      </c>
      <c r="J698" s="10">
        <v>0.47</v>
      </c>
      <c r="K698" s="10">
        <v>0.7</v>
      </c>
      <c r="L698" s="10">
        <v>0.19600000000000001</v>
      </c>
      <c r="M698" s="10">
        <v>0.437</v>
      </c>
      <c r="N698" s="10">
        <v>0.87</v>
      </c>
      <c r="O698" s="9">
        <v>3709.99</v>
      </c>
      <c r="P698" s="9">
        <v>343</v>
      </c>
      <c r="Q698" s="9">
        <v>4</v>
      </c>
      <c r="R698" s="9">
        <v>763</v>
      </c>
      <c r="S698" s="9" t="s">
        <v>55</v>
      </c>
      <c r="T698" s="9" t="s">
        <v>55</v>
      </c>
      <c r="U698" s="9" t="s">
        <v>55</v>
      </c>
      <c r="V698" s="9" t="s">
        <v>55</v>
      </c>
      <c r="W698" s="11">
        <v>93827</v>
      </c>
      <c r="X698" s="11">
        <v>112860</v>
      </c>
      <c r="Y698" s="11">
        <v>91449</v>
      </c>
      <c r="Z698" s="11">
        <v>80676</v>
      </c>
      <c r="AA698" s="11">
        <v>28030</v>
      </c>
      <c r="AB698" s="11">
        <v>28030</v>
      </c>
      <c r="AC698" s="9" t="s">
        <v>55</v>
      </c>
      <c r="AD698" s="10">
        <v>0.68799999999999994</v>
      </c>
      <c r="AE698" s="10">
        <v>0.28000000000000003</v>
      </c>
      <c r="AF698" s="10">
        <v>0.31</v>
      </c>
      <c r="AG698" s="9">
        <v>358.67</v>
      </c>
      <c r="AH698" s="9">
        <v>267.67</v>
      </c>
      <c r="AI698" s="9">
        <v>10.34</v>
      </c>
      <c r="AJ698" s="9">
        <v>13.86</v>
      </c>
      <c r="AK698" s="9">
        <v>1.3399799999999999</v>
      </c>
      <c r="AL698" s="9" t="s">
        <v>55</v>
      </c>
      <c r="AM698" s="9" t="s">
        <v>55</v>
      </c>
      <c r="AN698" s="10">
        <v>5.0000000000000001E-3</v>
      </c>
      <c r="AO698" s="10">
        <v>0.36</v>
      </c>
      <c r="AP698" s="10">
        <v>0.42699999999999999</v>
      </c>
      <c r="AQ698" s="9">
        <v>4894</v>
      </c>
      <c r="AR698" s="9">
        <v>0.92800000000000005</v>
      </c>
      <c r="AS698" s="10">
        <v>6.7000000000000004E-2</v>
      </c>
      <c r="AT698" s="10">
        <v>2.5999999999999999E-2</v>
      </c>
      <c r="AU698" s="16">
        <v>0.51867219917012441</v>
      </c>
      <c r="AV698" s="1" t="str">
        <f t="shared" si="10"/>
        <v>no</v>
      </c>
    </row>
    <row r="699" spans="1:48" ht="14.25" customHeight="1">
      <c r="A699" s="7">
        <v>609</v>
      </c>
      <c r="B699" s="8" t="s">
        <v>1230</v>
      </c>
      <c r="C699" s="8" t="s">
        <v>1170</v>
      </c>
      <c r="D699" s="9" t="s">
        <v>50</v>
      </c>
      <c r="E699" s="9" t="s">
        <v>151</v>
      </c>
      <c r="F699" s="9" t="s">
        <v>977</v>
      </c>
      <c r="G699" s="9" t="s">
        <v>55</v>
      </c>
      <c r="H699" s="10">
        <v>0.90300000000000002</v>
      </c>
      <c r="I699" s="10">
        <v>0.629</v>
      </c>
      <c r="J699" s="10">
        <v>0.54400000000000004</v>
      </c>
      <c r="K699" s="10">
        <v>0.89500000000000002</v>
      </c>
      <c r="L699" s="10">
        <v>0.26300000000000001</v>
      </c>
      <c r="M699" s="10">
        <v>0.71799999999999997</v>
      </c>
      <c r="N699" s="10">
        <v>0.78</v>
      </c>
      <c r="O699" s="9">
        <v>5721.02</v>
      </c>
      <c r="P699" s="9">
        <v>215</v>
      </c>
      <c r="Q699" s="9" t="s">
        <v>55</v>
      </c>
      <c r="R699" s="9">
        <v>1096</v>
      </c>
      <c r="S699" s="9" t="s">
        <v>55</v>
      </c>
      <c r="T699" s="9" t="s">
        <v>55</v>
      </c>
      <c r="U699" s="9" t="s">
        <v>55</v>
      </c>
      <c r="V699" s="9" t="s">
        <v>55</v>
      </c>
      <c r="W699" s="11" t="s">
        <v>55</v>
      </c>
      <c r="X699" s="11" t="s">
        <v>55</v>
      </c>
      <c r="Y699" s="11" t="s">
        <v>55</v>
      </c>
      <c r="Z699" s="11" t="s">
        <v>55</v>
      </c>
      <c r="AA699" s="11">
        <v>14148</v>
      </c>
      <c r="AB699" s="11">
        <v>14148</v>
      </c>
      <c r="AC699" s="9" t="s">
        <v>55</v>
      </c>
      <c r="AD699" s="10">
        <v>0.52700000000000002</v>
      </c>
      <c r="AE699" s="10">
        <v>0.84</v>
      </c>
      <c r="AF699" s="10">
        <v>0.69699999999999995</v>
      </c>
      <c r="AG699" s="9">
        <v>303</v>
      </c>
      <c r="AH699" s="9">
        <v>344</v>
      </c>
      <c r="AI699" s="9">
        <v>18.88</v>
      </c>
      <c r="AJ699" s="9">
        <v>16.631</v>
      </c>
      <c r="AK699" s="9">
        <v>0.88080999999999998</v>
      </c>
      <c r="AL699" s="9" t="s">
        <v>55</v>
      </c>
      <c r="AM699" s="9" t="s">
        <v>55</v>
      </c>
      <c r="AN699" s="10">
        <v>0.14599999999999999</v>
      </c>
      <c r="AO699" s="10">
        <v>0.81200000000000006</v>
      </c>
      <c r="AP699" s="10">
        <v>0.42699999999999999</v>
      </c>
      <c r="AQ699" s="9">
        <v>6858</v>
      </c>
      <c r="AR699" s="9" t="s">
        <v>55</v>
      </c>
      <c r="AS699" s="9" t="s">
        <v>1231</v>
      </c>
      <c r="AT699" s="9">
        <v>0.376</v>
      </c>
      <c r="AU699" s="16" t="s">
        <v>2055</v>
      </c>
      <c r="AV699" s="1" t="str">
        <f t="shared" si="10"/>
        <v>yes</v>
      </c>
    </row>
    <row r="700" spans="1:48" ht="14.25" customHeight="1">
      <c r="A700" s="7">
        <v>612</v>
      </c>
      <c r="B700" s="8" t="s">
        <v>1235</v>
      </c>
      <c r="C700" s="8" t="s">
        <v>1170</v>
      </c>
      <c r="D700" s="9" t="s">
        <v>50</v>
      </c>
      <c r="E700" s="9" t="s">
        <v>59</v>
      </c>
      <c r="F700" s="9" t="s">
        <v>273</v>
      </c>
      <c r="G700" s="9" t="s">
        <v>55</v>
      </c>
      <c r="H700" s="10">
        <v>0.72899999999999998</v>
      </c>
      <c r="I700" s="10">
        <v>0.70899999999999996</v>
      </c>
      <c r="J700" s="10">
        <v>0.64200000000000002</v>
      </c>
      <c r="K700" s="10">
        <v>0.73399999999999999</v>
      </c>
      <c r="L700" s="10">
        <v>6.4000000000000001E-2</v>
      </c>
      <c r="M700" s="10">
        <v>0.218</v>
      </c>
      <c r="N700" s="10">
        <v>0.84</v>
      </c>
      <c r="O700" s="9">
        <v>2557.46</v>
      </c>
      <c r="P700" s="9">
        <v>257</v>
      </c>
      <c r="Q700" s="9">
        <v>49</v>
      </c>
      <c r="R700" s="9">
        <v>565</v>
      </c>
      <c r="S700" s="9" t="s">
        <v>55</v>
      </c>
      <c r="T700" s="9" t="s">
        <v>55</v>
      </c>
      <c r="U700" s="9" t="s">
        <v>55</v>
      </c>
      <c r="V700" s="9" t="s">
        <v>55</v>
      </c>
      <c r="W700" s="11">
        <v>73609</v>
      </c>
      <c r="X700" s="11">
        <v>85815</v>
      </c>
      <c r="Y700" s="11">
        <v>71028</v>
      </c>
      <c r="Z700" s="11">
        <v>62469</v>
      </c>
      <c r="AA700" s="11">
        <v>31745</v>
      </c>
      <c r="AB700" s="11">
        <v>31745</v>
      </c>
      <c r="AC700" s="9" t="s">
        <v>55</v>
      </c>
      <c r="AD700" s="10">
        <v>0.70899999999999996</v>
      </c>
      <c r="AE700" s="10">
        <v>0.33</v>
      </c>
      <c r="AF700" s="10">
        <v>0.315</v>
      </c>
      <c r="AG700" s="9">
        <v>272.67</v>
      </c>
      <c r="AH700" s="9">
        <v>194.33</v>
      </c>
      <c r="AI700" s="9">
        <v>9.3800000000000008</v>
      </c>
      <c r="AJ700" s="9">
        <v>13.16</v>
      </c>
      <c r="AK700" s="9">
        <v>1.4030899999999999</v>
      </c>
      <c r="AL700" s="9" t="s">
        <v>55</v>
      </c>
      <c r="AM700" s="9" t="s">
        <v>55</v>
      </c>
      <c r="AN700" s="10">
        <v>2.5999999999999999E-2</v>
      </c>
      <c r="AO700" s="10">
        <v>0.152</v>
      </c>
      <c r="AP700" s="10">
        <v>0.42699999999999999</v>
      </c>
      <c r="AQ700" s="9">
        <v>2871</v>
      </c>
      <c r="AR700" s="9">
        <v>0.79</v>
      </c>
      <c r="AS700" s="10">
        <v>0.27600000000000002</v>
      </c>
      <c r="AT700" s="10">
        <v>0.02</v>
      </c>
      <c r="AU700" s="16">
        <v>0.55865921787709494</v>
      </c>
      <c r="AV700" s="1" t="str">
        <f t="shared" si="10"/>
        <v>no</v>
      </c>
    </row>
    <row r="701" spans="1:48" ht="14.25" customHeight="1">
      <c r="A701" s="7">
        <v>616</v>
      </c>
      <c r="B701" s="8" t="s">
        <v>1240</v>
      </c>
      <c r="C701" s="8" t="s">
        <v>1170</v>
      </c>
      <c r="D701" s="9" t="s">
        <v>50</v>
      </c>
      <c r="E701" s="9" t="s">
        <v>59</v>
      </c>
      <c r="F701" s="9" t="s">
        <v>203</v>
      </c>
      <c r="G701" s="9">
        <v>1070</v>
      </c>
      <c r="H701" s="10">
        <v>0.46400000000000002</v>
      </c>
      <c r="I701" s="10">
        <v>0.41699999999999998</v>
      </c>
      <c r="J701" s="10">
        <v>0.248</v>
      </c>
      <c r="K701" s="10">
        <v>0.502</v>
      </c>
      <c r="L701" s="10">
        <v>0.122</v>
      </c>
      <c r="M701" s="10">
        <v>0.37</v>
      </c>
      <c r="N701" s="10">
        <v>0.74</v>
      </c>
      <c r="O701" s="9">
        <v>7174.54</v>
      </c>
      <c r="P701" s="9">
        <v>813</v>
      </c>
      <c r="Q701" s="9">
        <v>300</v>
      </c>
      <c r="R701" s="9">
        <v>1031</v>
      </c>
      <c r="S701" s="9" t="s">
        <v>55</v>
      </c>
      <c r="T701" s="9" t="s">
        <v>55</v>
      </c>
      <c r="U701" s="9" t="s">
        <v>55</v>
      </c>
      <c r="V701" s="9" t="s">
        <v>55</v>
      </c>
      <c r="W701" s="11">
        <v>103029</v>
      </c>
      <c r="X701" s="11">
        <v>125352</v>
      </c>
      <c r="Y701" s="11">
        <v>100008</v>
      </c>
      <c r="Z701" s="11">
        <v>84618</v>
      </c>
      <c r="AA701" s="11">
        <v>33480</v>
      </c>
      <c r="AB701" s="11">
        <v>33480</v>
      </c>
      <c r="AC701" s="9" t="s">
        <v>55</v>
      </c>
      <c r="AD701" s="10">
        <v>0.44600000000000001</v>
      </c>
      <c r="AE701" s="10">
        <v>0.44</v>
      </c>
      <c r="AF701" s="10">
        <v>0.35699999999999998</v>
      </c>
      <c r="AG701" s="9">
        <v>490.33</v>
      </c>
      <c r="AH701" s="9">
        <v>499.67</v>
      </c>
      <c r="AI701" s="9">
        <v>14.63</v>
      </c>
      <c r="AJ701" s="9">
        <v>14.359</v>
      </c>
      <c r="AK701" s="9">
        <v>0.98131999999999997</v>
      </c>
      <c r="AL701" s="9" t="s">
        <v>55</v>
      </c>
      <c r="AM701" s="9" t="s">
        <v>55</v>
      </c>
      <c r="AN701" s="10">
        <v>0.314</v>
      </c>
      <c r="AO701" s="10">
        <v>0.30099999999999999</v>
      </c>
      <c r="AP701" s="10">
        <v>0.42699999999999999</v>
      </c>
      <c r="AQ701" s="9">
        <v>8064</v>
      </c>
      <c r="AR701" s="9">
        <v>1.1990000000000001</v>
      </c>
      <c r="AS701" s="10">
        <v>0.126</v>
      </c>
      <c r="AT701" s="10">
        <v>1.7999999999999999E-2</v>
      </c>
      <c r="AU701" s="16">
        <v>0.45475216007276031</v>
      </c>
      <c r="AV701" s="1" t="str">
        <f t="shared" si="10"/>
        <v>yes</v>
      </c>
    </row>
    <row r="702" spans="1:48" ht="14.25" customHeight="1">
      <c r="A702" s="7">
        <v>615</v>
      </c>
      <c r="B702" s="8" t="s">
        <v>1239</v>
      </c>
      <c r="C702" s="8" t="s">
        <v>1170</v>
      </c>
      <c r="D702" s="9" t="s">
        <v>50</v>
      </c>
      <c r="E702" s="9" t="s">
        <v>59</v>
      </c>
      <c r="F702" s="9" t="s">
        <v>205</v>
      </c>
      <c r="G702" s="9">
        <v>1031.5</v>
      </c>
      <c r="H702" s="10">
        <v>0.624</v>
      </c>
      <c r="I702" s="10">
        <v>0.61399999999999999</v>
      </c>
      <c r="J702" s="9">
        <v>0.55900000000000005</v>
      </c>
      <c r="K702" s="10">
        <v>0.77900000000000003</v>
      </c>
      <c r="L702" s="10">
        <v>0.11</v>
      </c>
      <c r="M702" s="10">
        <v>0.26600000000000001</v>
      </c>
      <c r="N702" s="10">
        <v>0.88</v>
      </c>
      <c r="O702" s="9">
        <v>3658.9</v>
      </c>
      <c r="P702" s="9">
        <v>299</v>
      </c>
      <c r="Q702" s="9">
        <v>5</v>
      </c>
      <c r="R702" s="9">
        <v>826</v>
      </c>
      <c r="S702" s="9" t="s">
        <v>55</v>
      </c>
      <c r="T702" s="9" t="s">
        <v>55</v>
      </c>
      <c r="U702" s="9" t="s">
        <v>55</v>
      </c>
      <c r="V702" s="9" t="s">
        <v>55</v>
      </c>
      <c r="W702" s="11">
        <v>74233</v>
      </c>
      <c r="X702" s="11">
        <v>93348</v>
      </c>
      <c r="Y702" s="11">
        <v>67959</v>
      </c>
      <c r="Z702" s="11">
        <v>63585</v>
      </c>
      <c r="AA702" s="11">
        <v>29900</v>
      </c>
      <c r="AB702" s="11">
        <v>29900</v>
      </c>
      <c r="AC702" s="9" t="s">
        <v>55</v>
      </c>
      <c r="AD702" s="10">
        <v>0.50700000000000001</v>
      </c>
      <c r="AE702" s="10">
        <v>0.31</v>
      </c>
      <c r="AF702" s="10">
        <v>0.27200000000000002</v>
      </c>
      <c r="AG702" s="9">
        <v>158</v>
      </c>
      <c r="AH702" s="9">
        <v>235.33</v>
      </c>
      <c r="AI702" s="9">
        <v>23.16</v>
      </c>
      <c r="AJ702" s="9">
        <v>15.548</v>
      </c>
      <c r="AK702" s="9">
        <v>0.67139000000000004</v>
      </c>
      <c r="AL702" s="9" t="s">
        <v>55</v>
      </c>
      <c r="AM702" s="9" t="s">
        <v>55</v>
      </c>
      <c r="AN702" s="10">
        <v>0.157</v>
      </c>
      <c r="AO702" s="10">
        <v>0.129</v>
      </c>
      <c r="AP702" s="10">
        <v>0.42699999999999999</v>
      </c>
      <c r="AQ702" s="9">
        <v>4128</v>
      </c>
      <c r="AR702" s="9">
        <v>0.121</v>
      </c>
      <c r="AS702" s="9">
        <v>0.29799999999999999</v>
      </c>
      <c r="AT702" s="10">
        <v>0.11799999999999999</v>
      </c>
      <c r="AU702" s="16">
        <v>0.89206066012488849</v>
      </c>
      <c r="AV702" s="1" t="str">
        <f t="shared" si="10"/>
        <v>no</v>
      </c>
    </row>
    <row r="703" spans="1:48" ht="14.25" customHeight="1">
      <c r="A703" s="7">
        <v>617</v>
      </c>
      <c r="B703" s="8" t="s">
        <v>1241</v>
      </c>
      <c r="C703" s="8" t="s">
        <v>1170</v>
      </c>
      <c r="D703" s="9" t="s">
        <v>50</v>
      </c>
      <c r="E703" s="9" t="s">
        <v>59</v>
      </c>
      <c r="F703" s="9" t="s">
        <v>442</v>
      </c>
      <c r="G703" s="9">
        <v>900</v>
      </c>
      <c r="H703" s="10">
        <v>0.505</v>
      </c>
      <c r="I703" s="10">
        <v>0.47099999999999997</v>
      </c>
      <c r="J703" s="10">
        <v>0.32700000000000001</v>
      </c>
      <c r="K703" s="10">
        <v>0.57999999999999996</v>
      </c>
      <c r="L703" s="10">
        <v>0.159</v>
      </c>
      <c r="M703" s="10">
        <v>0.47499999999999998</v>
      </c>
      <c r="N703" s="10">
        <v>0.68</v>
      </c>
      <c r="O703" s="9">
        <v>2114.46</v>
      </c>
      <c r="P703" s="9">
        <v>269</v>
      </c>
      <c r="Q703" s="9">
        <v>10</v>
      </c>
      <c r="R703" s="9">
        <v>371</v>
      </c>
      <c r="S703" s="9" t="s">
        <v>55</v>
      </c>
      <c r="T703" s="9" t="s">
        <v>55</v>
      </c>
      <c r="U703" s="9" t="s">
        <v>55</v>
      </c>
      <c r="V703" s="9" t="s">
        <v>55</v>
      </c>
      <c r="W703" s="11">
        <v>62308</v>
      </c>
      <c r="X703" s="11">
        <v>66033</v>
      </c>
      <c r="Y703" s="11">
        <v>60030</v>
      </c>
      <c r="Z703" s="11">
        <v>55053</v>
      </c>
      <c r="AA703" s="11">
        <v>24300</v>
      </c>
      <c r="AB703" s="11">
        <v>24300</v>
      </c>
      <c r="AC703" s="9" t="s">
        <v>55</v>
      </c>
      <c r="AD703" s="10">
        <v>0.40100000000000002</v>
      </c>
      <c r="AE703" s="10">
        <v>0.6</v>
      </c>
      <c r="AF703" s="10">
        <v>0.53700000000000003</v>
      </c>
      <c r="AG703" s="9">
        <v>154.33000000000001</v>
      </c>
      <c r="AH703" s="9">
        <v>138.66999999999999</v>
      </c>
      <c r="AI703" s="9">
        <v>13.7</v>
      </c>
      <c r="AJ703" s="9">
        <v>15.249000000000001</v>
      </c>
      <c r="AK703" s="9">
        <v>1.1129800000000001</v>
      </c>
      <c r="AL703" s="9" t="s">
        <v>55</v>
      </c>
      <c r="AM703" s="9" t="s">
        <v>55</v>
      </c>
      <c r="AN703" s="10">
        <v>5.8999999999999997E-2</v>
      </c>
      <c r="AO703" s="10">
        <v>0.72899999999999998</v>
      </c>
      <c r="AP703" s="10">
        <v>0.42699999999999999</v>
      </c>
      <c r="AQ703" s="9">
        <v>2664</v>
      </c>
      <c r="AR703" s="9">
        <v>0.69599999999999995</v>
      </c>
      <c r="AS703" s="10" t="s">
        <v>1242</v>
      </c>
      <c r="AT703" s="10">
        <v>0.104</v>
      </c>
      <c r="AU703" s="16">
        <v>0.589622641509434</v>
      </c>
      <c r="AV703" s="1" t="str">
        <f t="shared" si="10"/>
        <v>no</v>
      </c>
    </row>
    <row r="704" spans="1:48" ht="14.25" customHeight="1">
      <c r="A704" s="7">
        <v>620</v>
      </c>
      <c r="B704" s="8" t="s">
        <v>1245</v>
      </c>
      <c r="C704" s="8" t="s">
        <v>1170</v>
      </c>
      <c r="D704" s="9" t="s">
        <v>50</v>
      </c>
      <c r="E704" s="9" t="s">
        <v>59</v>
      </c>
      <c r="F704" s="9" t="s">
        <v>290</v>
      </c>
      <c r="G704" s="9">
        <v>1065</v>
      </c>
      <c r="H704" s="10">
        <v>0.622</v>
      </c>
      <c r="I704" s="10">
        <v>0.61799999999999999</v>
      </c>
      <c r="J704" s="10">
        <v>0.36699999999999999</v>
      </c>
      <c r="K704" s="10">
        <v>0.77300000000000002</v>
      </c>
      <c r="L704" s="10">
        <v>8.2000000000000003E-2</v>
      </c>
      <c r="M704" s="10">
        <v>0.35199999999999998</v>
      </c>
      <c r="N704" s="10">
        <v>0.78</v>
      </c>
      <c r="O704" s="9">
        <v>1601.03</v>
      </c>
      <c r="P704" s="9">
        <v>221</v>
      </c>
      <c r="Q704" s="9" t="s">
        <v>55</v>
      </c>
      <c r="R704" s="9">
        <v>476</v>
      </c>
      <c r="S704" s="9" t="s">
        <v>55</v>
      </c>
      <c r="T704" s="9" t="s">
        <v>55</v>
      </c>
      <c r="U704" s="9" t="s">
        <v>55</v>
      </c>
      <c r="V704" s="9" t="s">
        <v>55</v>
      </c>
      <c r="W704" s="11">
        <v>63717</v>
      </c>
      <c r="X704" s="11">
        <v>65214</v>
      </c>
      <c r="Y704" s="11">
        <v>57555</v>
      </c>
      <c r="Z704" s="11">
        <v>54567</v>
      </c>
      <c r="AA704" s="11">
        <v>28630</v>
      </c>
      <c r="AB704" s="11">
        <v>28630</v>
      </c>
      <c r="AC704" s="9" t="s">
        <v>55</v>
      </c>
      <c r="AD704" s="10">
        <v>0.53200000000000003</v>
      </c>
      <c r="AE704" s="10">
        <v>0.41</v>
      </c>
      <c r="AF704" s="10">
        <v>0.39400000000000002</v>
      </c>
      <c r="AG704" s="9">
        <v>101</v>
      </c>
      <c r="AH704" s="9">
        <v>130</v>
      </c>
      <c r="AI704" s="9">
        <v>15.85</v>
      </c>
      <c r="AJ704" s="9">
        <v>12.316000000000001</v>
      </c>
      <c r="AK704" s="9">
        <v>0.77692000000000005</v>
      </c>
      <c r="AL704" s="9" t="s">
        <v>55</v>
      </c>
      <c r="AM704" s="9" t="s">
        <v>55</v>
      </c>
      <c r="AN704" s="10">
        <v>3.4000000000000002E-2</v>
      </c>
      <c r="AO704" s="10">
        <v>0.217</v>
      </c>
      <c r="AP704" s="10">
        <v>0.42699999999999999</v>
      </c>
      <c r="AQ704" s="9">
        <v>1712</v>
      </c>
      <c r="AR704" s="9">
        <v>0.23200000000000001</v>
      </c>
      <c r="AS704" s="10">
        <v>0.21</v>
      </c>
      <c r="AT704" s="10">
        <v>0.09</v>
      </c>
      <c r="AU704" s="16">
        <v>0.81168831168831168</v>
      </c>
      <c r="AV704" s="1" t="str">
        <f t="shared" si="10"/>
        <v>no</v>
      </c>
    </row>
    <row r="705" spans="1:48" ht="14.25" customHeight="1">
      <c r="A705" s="7">
        <v>630</v>
      </c>
      <c r="B705" s="8" t="s">
        <v>1255</v>
      </c>
      <c r="C705" s="8" t="s">
        <v>1170</v>
      </c>
      <c r="D705" s="9" t="s">
        <v>50</v>
      </c>
      <c r="E705" s="9" t="s">
        <v>59</v>
      </c>
      <c r="F705" s="9" t="s">
        <v>205</v>
      </c>
      <c r="G705" s="9">
        <v>1010</v>
      </c>
      <c r="H705" s="10">
        <v>0.67600000000000005</v>
      </c>
      <c r="I705" s="10">
        <v>0.66100000000000003</v>
      </c>
      <c r="J705" s="10">
        <v>0.53400000000000003</v>
      </c>
      <c r="K705" s="10">
        <v>0.81699999999999995</v>
      </c>
      <c r="L705" s="10">
        <v>0.186</v>
      </c>
      <c r="M705" s="10">
        <v>0.51700000000000002</v>
      </c>
      <c r="N705" s="10">
        <v>0.86</v>
      </c>
      <c r="O705" s="9">
        <v>3844.7</v>
      </c>
      <c r="P705" s="9">
        <v>304</v>
      </c>
      <c r="Q705" s="9" t="s">
        <v>55</v>
      </c>
      <c r="R705" s="9">
        <v>1129</v>
      </c>
      <c r="S705" s="9" t="s">
        <v>55</v>
      </c>
      <c r="T705" s="9" t="s">
        <v>55</v>
      </c>
      <c r="U705" s="9" t="s">
        <v>55</v>
      </c>
      <c r="V705" s="9" t="s">
        <v>55</v>
      </c>
      <c r="W705" s="11">
        <v>79017</v>
      </c>
      <c r="X705" s="11">
        <v>105795</v>
      </c>
      <c r="Y705" s="11">
        <v>76275</v>
      </c>
      <c r="Z705" s="11">
        <v>67257</v>
      </c>
      <c r="AA705" s="11">
        <v>24113</v>
      </c>
      <c r="AB705" s="11">
        <v>24113</v>
      </c>
      <c r="AC705" s="9" t="s">
        <v>55</v>
      </c>
      <c r="AD705" s="10">
        <v>0.55600000000000005</v>
      </c>
      <c r="AE705" s="10">
        <v>0.41</v>
      </c>
      <c r="AF705" s="10">
        <v>0.32400000000000001</v>
      </c>
      <c r="AG705" s="9">
        <v>169</v>
      </c>
      <c r="AH705" s="9">
        <v>359.67</v>
      </c>
      <c r="AI705" s="9">
        <v>22.75</v>
      </c>
      <c r="AJ705" s="9">
        <v>10.69</v>
      </c>
      <c r="AK705" s="9">
        <v>0.46988000000000002</v>
      </c>
      <c r="AL705" s="9" t="s">
        <v>55</v>
      </c>
      <c r="AM705" s="9" t="s">
        <v>55</v>
      </c>
      <c r="AN705" s="10">
        <v>0</v>
      </c>
      <c r="AO705" s="10">
        <v>0.27800000000000002</v>
      </c>
      <c r="AP705" s="10">
        <v>0.42699999999999999</v>
      </c>
      <c r="AQ705" s="9">
        <v>4749</v>
      </c>
      <c r="AR705" s="9" t="s">
        <v>55</v>
      </c>
      <c r="AS705" s="10">
        <v>0.14899999999999999</v>
      </c>
      <c r="AT705" s="10">
        <v>0.12</v>
      </c>
      <c r="AU705" s="16" t="s">
        <v>2055</v>
      </c>
      <c r="AV705" s="1" t="str">
        <f t="shared" si="10"/>
        <v>no</v>
      </c>
    </row>
    <row r="706" spans="1:48" ht="14.25" customHeight="1">
      <c r="A706" s="7">
        <v>641</v>
      </c>
      <c r="B706" s="8" t="s">
        <v>1273</v>
      </c>
      <c r="C706" s="8" t="s">
        <v>1170</v>
      </c>
      <c r="D706" s="9" t="s">
        <v>50</v>
      </c>
      <c r="E706" s="9" t="s">
        <v>51</v>
      </c>
      <c r="F706" s="9" t="s">
        <v>171</v>
      </c>
      <c r="G706" s="9">
        <v>1117.5</v>
      </c>
      <c r="H706" s="10">
        <v>0.72699999999999998</v>
      </c>
      <c r="I706" s="10">
        <v>0.71399999999999997</v>
      </c>
      <c r="J706" s="10">
        <v>0.56399999999999995</v>
      </c>
      <c r="K706" s="10">
        <v>0.86399999999999999</v>
      </c>
      <c r="L706" s="10">
        <v>0.08</v>
      </c>
      <c r="M706" s="10">
        <v>0.43</v>
      </c>
      <c r="N706" s="10">
        <v>0.89</v>
      </c>
      <c r="O706" s="9">
        <v>7097.39</v>
      </c>
      <c r="P706" s="9">
        <v>405</v>
      </c>
      <c r="Q706" s="9" t="s">
        <v>55</v>
      </c>
      <c r="R706" s="9">
        <v>1826</v>
      </c>
      <c r="S706" s="11">
        <v>18056</v>
      </c>
      <c r="T706" s="9" t="s">
        <v>1274</v>
      </c>
      <c r="U706" s="9" t="s">
        <v>834</v>
      </c>
      <c r="V706" s="11">
        <v>11367</v>
      </c>
      <c r="W706" s="11">
        <v>73786</v>
      </c>
      <c r="X706" s="11">
        <v>91566</v>
      </c>
      <c r="Y706" s="11">
        <v>64872</v>
      </c>
      <c r="Z706" s="11">
        <v>56268</v>
      </c>
      <c r="AA706" s="11">
        <v>7737</v>
      </c>
      <c r="AB706" s="11">
        <v>17587</v>
      </c>
      <c r="AC706" s="9" t="s">
        <v>112</v>
      </c>
      <c r="AD706" s="10">
        <v>0.68</v>
      </c>
      <c r="AE706" s="10">
        <v>0.35</v>
      </c>
      <c r="AF706" s="10">
        <v>0.315</v>
      </c>
      <c r="AG706" s="9">
        <v>461.33</v>
      </c>
      <c r="AH706" s="9">
        <v>605.33000000000004</v>
      </c>
      <c r="AI706" s="9">
        <v>15.38</v>
      </c>
      <c r="AJ706" s="9">
        <v>11.725</v>
      </c>
      <c r="AK706" s="9">
        <v>0.76210999999999995</v>
      </c>
      <c r="AL706" s="10">
        <v>5.0000000000000001E-3</v>
      </c>
      <c r="AM706" s="10">
        <v>0.52400000000000002</v>
      </c>
      <c r="AN706" s="10">
        <v>5.0999999999999997E-2</v>
      </c>
      <c r="AO706" s="10">
        <v>0.28100000000000003</v>
      </c>
      <c r="AP706" s="10">
        <v>0.42699999999999999</v>
      </c>
      <c r="AQ706" s="9">
        <v>7751</v>
      </c>
      <c r="AR706" s="9">
        <v>0.57299999999999995</v>
      </c>
      <c r="AS706" s="10">
        <v>0.14599999999999999</v>
      </c>
      <c r="AT706" s="10">
        <v>4.7E-2</v>
      </c>
      <c r="AU706" s="16">
        <v>0.63572790845518123</v>
      </c>
      <c r="AV706" s="1" t="str">
        <f t="shared" si="10"/>
        <v>yes</v>
      </c>
    </row>
    <row r="707" spans="1:48" ht="14.25" customHeight="1">
      <c r="A707" s="7">
        <v>637</v>
      </c>
      <c r="B707" s="8" t="s">
        <v>1266</v>
      </c>
      <c r="C707" s="8" t="s">
        <v>1170</v>
      </c>
      <c r="D707" s="9" t="s">
        <v>50</v>
      </c>
      <c r="E707" s="9" t="s">
        <v>51</v>
      </c>
      <c r="F707" s="9" t="s">
        <v>136</v>
      </c>
      <c r="G707" s="9">
        <v>900</v>
      </c>
      <c r="H707" s="10">
        <v>0.48799999999999999</v>
      </c>
      <c r="I707" s="10">
        <v>0.45400000000000001</v>
      </c>
      <c r="J707" s="10">
        <v>0.247</v>
      </c>
      <c r="K707" s="10">
        <v>0.88900000000000001</v>
      </c>
      <c r="L707" s="10">
        <v>0.114</v>
      </c>
      <c r="M707" s="10">
        <v>0.36</v>
      </c>
      <c r="N707" s="10">
        <v>0.71</v>
      </c>
      <c r="O707" s="9">
        <v>9256.27</v>
      </c>
      <c r="P707" s="9">
        <v>618</v>
      </c>
      <c r="Q707" s="9" t="s">
        <v>55</v>
      </c>
      <c r="R707" s="9">
        <v>1856</v>
      </c>
      <c r="S707" s="11">
        <v>13951</v>
      </c>
      <c r="T707" s="9" t="s">
        <v>1267</v>
      </c>
      <c r="U707" s="9" t="s">
        <v>447</v>
      </c>
      <c r="V707" s="11">
        <v>10848</v>
      </c>
      <c r="W707" s="11">
        <v>81611</v>
      </c>
      <c r="X707" s="11">
        <v>85392</v>
      </c>
      <c r="Y707" s="11">
        <v>69894</v>
      </c>
      <c r="Z707" s="11">
        <v>59643</v>
      </c>
      <c r="AA707" s="11">
        <v>7669</v>
      </c>
      <c r="AB707" s="11">
        <v>17519</v>
      </c>
      <c r="AC707" s="9" t="s">
        <v>863</v>
      </c>
      <c r="AD707" s="10">
        <v>0.48599999999999999</v>
      </c>
      <c r="AE707" s="10">
        <v>0.64</v>
      </c>
      <c r="AF707" s="10">
        <v>0.51200000000000001</v>
      </c>
      <c r="AG707" s="9">
        <v>537.33000000000004</v>
      </c>
      <c r="AH707" s="9">
        <v>798.33</v>
      </c>
      <c r="AI707" s="9">
        <v>17.23</v>
      </c>
      <c r="AJ707" s="9">
        <v>11.593999999999999</v>
      </c>
      <c r="AK707" s="9">
        <v>0.67306999999999995</v>
      </c>
      <c r="AL707" s="10">
        <v>2.1000000000000001E-2</v>
      </c>
      <c r="AM707" s="10">
        <v>0.44400000000000001</v>
      </c>
      <c r="AN707" s="10">
        <v>0.02</v>
      </c>
      <c r="AO707" s="10">
        <v>0.437</v>
      </c>
      <c r="AP707" s="10">
        <v>0.42699999999999999</v>
      </c>
      <c r="AQ707" s="9">
        <v>10330</v>
      </c>
      <c r="AR707" s="9">
        <v>0.58499999999999996</v>
      </c>
      <c r="AS707" s="10" t="s">
        <v>921</v>
      </c>
      <c r="AT707" s="10">
        <v>2E-3</v>
      </c>
      <c r="AU707" s="16">
        <v>0.63091482649842279</v>
      </c>
      <c r="AV707" s="1" t="str">
        <f t="shared" si="10"/>
        <v>yes</v>
      </c>
    </row>
    <row r="708" spans="1:48" ht="14.25" customHeight="1">
      <c r="A708" s="7">
        <v>636</v>
      </c>
      <c r="B708" s="8" t="s">
        <v>1263</v>
      </c>
      <c r="C708" s="8" t="s">
        <v>1170</v>
      </c>
      <c r="D708" s="9" t="s">
        <v>50</v>
      </c>
      <c r="E708" s="9" t="s">
        <v>51</v>
      </c>
      <c r="F708" s="9" t="s">
        <v>171</v>
      </c>
      <c r="G708" s="9">
        <v>1025</v>
      </c>
      <c r="H708" s="10">
        <v>0.68899999999999995</v>
      </c>
      <c r="I708" s="10">
        <v>0.66600000000000004</v>
      </c>
      <c r="J708" s="10">
        <v>0.47599999999999998</v>
      </c>
      <c r="K708" s="10">
        <v>0.86599999999999999</v>
      </c>
      <c r="L708" s="10">
        <v>0.10100000000000001</v>
      </c>
      <c r="M708" s="10">
        <v>0.47</v>
      </c>
      <c r="N708" s="10">
        <v>0.82</v>
      </c>
      <c r="O708" s="9">
        <v>7275</v>
      </c>
      <c r="P708" s="9">
        <v>353</v>
      </c>
      <c r="Q708" s="9" t="s">
        <v>55</v>
      </c>
      <c r="R708" s="9">
        <v>2076</v>
      </c>
      <c r="S708" s="11">
        <v>15844</v>
      </c>
      <c r="T708" s="9" t="s">
        <v>1264</v>
      </c>
      <c r="U708" s="9" t="s">
        <v>105</v>
      </c>
      <c r="V708" s="11">
        <v>13063</v>
      </c>
      <c r="W708" s="11">
        <v>75468</v>
      </c>
      <c r="X708" s="11">
        <v>89559</v>
      </c>
      <c r="Y708" s="11">
        <v>68796</v>
      </c>
      <c r="Z708" s="11">
        <v>56196</v>
      </c>
      <c r="AA708" s="11">
        <v>7904</v>
      </c>
      <c r="AB708" s="11">
        <v>17254</v>
      </c>
      <c r="AC708" s="9" t="s">
        <v>1265</v>
      </c>
      <c r="AD708" s="10">
        <v>0.57699999999999996</v>
      </c>
      <c r="AE708" s="10">
        <v>0.39</v>
      </c>
      <c r="AF708" s="10">
        <v>0.39800000000000002</v>
      </c>
      <c r="AG708" s="9">
        <v>447.33</v>
      </c>
      <c r="AH708" s="9">
        <v>608.66999999999996</v>
      </c>
      <c r="AI708" s="9">
        <v>16.260000000000002</v>
      </c>
      <c r="AJ708" s="9">
        <v>11.952</v>
      </c>
      <c r="AK708" s="9">
        <v>0.73494000000000004</v>
      </c>
      <c r="AL708" s="10">
        <v>5.0000000000000001E-3</v>
      </c>
      <c r="AM708" s="10">
        <v>0.58599999999999997</v>
      </c>
      <c r="AN708" s="10">
        <v>1.4E-2</v>
      </c>
      <c r="AO708" s="10">
        <v>0.19500000000000001</v>
      </c>
      <c r="AP708" s="10">
        <v>0.42699999999999999</v>
      </c>
      <c r="AQ708" s="9">
        <v>8161</v>
      </c>
      <c r="AR708" s="9">
        <v>0.48</v>
      </c>
      <c r="AS708" s="10">
        <v>0.23200000000000001</v>
      </c>
      <c r="AT708" s="10">
        <v>0.112</v>
      </c>
      <c r="AU708" s="16">
        <v>0.67567567567567566</v>
      </c>
      <c r="AV708" s="1" t="str">
        <f t="shared" si="10"/>
        <v>yes</v>
      </c>
    </row>
    <row r="709" spans="1:48" ht="14.25" customHeight="1">
      <c r="A709" s="7">
        <v>638</v>
      </c>
      <c r="B709" s="8" t="s">
        <v>1268</v>
      </c>
      <c r="C709" s="8" t="s">
        <v>1170</v>
      </c>
      <c r="D709" s="9" t="s">
        <v>50</v>
      </c>
      <c r="E709" s="9" t="s">
        <v>51</v>
      </c>
      <c r="F709" s="9" t="s">
        <v>97</v>
      </c>
      <c r="G709" s="9" t="s">
        <v>55</v>
      </c>
      <c r="H709" s="10">
        <v>0.72799999999999998</v>
      </c>
      <c r="I709" s="10">
        <v>0.71799999999999997</v>
      </c>
      <c r="J709" s="10">
        <v>0.53300000000000003</v>
      </c>
      <c r="K709" s="10">
        <v>0.90700000000000003</v>
      </c>
      <c r="L709" s="10">
        <v>1.7000000000000001E-2</v>
      </c>
      <c r="M709" s="10">
        <v>0.36099999999999999</v>
      </c>
      <c r="N709" s="10">
        <v>0.78</v>
      </c>
      <c r="O709" s="9">
        <v>6608.01</v>
      </c>
      <c r="P709" s="9">
        <v>302</v>
      </c>
      <c r="Q709" s="9" t="s">
        <v>55</v>
      </c>
      <c r="R709" s="9">
        <v>1640</v>
      </c>
      <c r="S709" s="11">
        <v>15161</v>
      </c>
      <c r="T709" s="9" t="s">
        <v>1269</v>
      </c>
      <c r="U709" s="9" t="s">
        <v>715</v>
      </c>
      <c r="V709" s="11">
        <v>10764</v>
      </c>
      <c r="W709" s="11">
        <v>71288</v>
      </c>
      <c r="X709" s="11">
        <v>78318</v>
      </c>
      <c r="Y709" s="11">
        <v>61704</v>
      </c>
      <c r="Z709" s="11">
        <v>52326</v>
      </c>
      <c r="AA709" s="11">
        <v>8050</v>
      </c>
      <c r="AB709" s="11">
        <v>17900</v>
      </c>
      <c r="AC709" s="9" t="s">
        <v>810</v>
      </c>
      <c r="AD709" s="10">
        <v>0.61099999999999999</v>
      </c>
      <c r="AE709" s="10">
        <v>0.28000000000000003</v>
      </c>
      <c r="AF709" s="10">
        <v>0.29499999999999998</v>
      </c>
      <c r="AG709" s="9">
        <v>388</v>
      </c>
      <c r="AH709" s="9">
        <v>557</v>
      </c>
      <c r="AI709" s="9">
        <v>17.03</v>
      </c>
      <c r="AJ709" s="9">
        <v>11.864000000000001</v>
      </c>
      <c r="AK709" s="9">
        <v>0.69659000000000004</v>
      </c>
      <c r="AL709" s="10">
        <v>4.0000000000000001E-3</v>
      </c>
      <c r="AM709" s="10">
        <v>0.51100000000000001</v>
      </c>
      <c r="AN709" s="10">
        <v>7.0000000000000001E-3</v>
      </c>
      <c r="AO709" s="10">
        <v>0.193</v>
      </c>
      <c r="AP709" s="10">
        <v>0.42699999999999999</v>
      </c>
      <c r="AQ709" s="9">
        <v>6926</v>
      </c>
      <c r="AR709" s="9">
        <v>0.61899999999999999</v>
      </c>
      <c r="AS709" s="10">
        <v>0.23400000000000001</v>
      </c>
      <c r="AT709" s="10">
        <v>0.11700000000000001</v>
      </c>
      <c r="AU709" s="16">
        <v>0.61766522544780722</v>
      </c>
      <c r="AV709" s="1" t="str">
        <f t="shared" ref="AV709:AV772" si="11">IF(AND(O709&gt;=4000,O709&lt;=25000),"yes","no")</f>
        <v>yes</v>
      </c>
    </row>
    <row r="710" spans="1:48" ht="14.25" customHeight="1">
      <c r="A710" s="7">
        <v>643</v>
      </c>
      <c r="B710" s="8" t="s">
        <v>1277</v>
      </c>
      <c r="C710" s="8" t="s">
        <v>1170</v>
      </c>
      <c r="D710" s="9" t="s">
        <v>50</v>
      </c>
      <c r="E710" s="9" t="s">
        <v>51</v>
      </c>
      <c r="F710" s="9" t="s">
        <v>171</v>
      </c>
      <c r="G710" s="9">
        <v>1100</v>
      </c>
      <c r="H710" s="10">
        <v>0.66400000000000003</v>
      </c>
      <c r="I710" s="10">
        <v>0.64400000000000002</v>
      </c>
      <c r="J710" s="10">
        <v>0.48699999999999999</v>
      </c>
      <c r="K710" s="10">
        <v>0.89500000000000002</v>
      </c>
      <c r="L710" s="10">
        <v>4.5999999999999999E-2</v>
      </c>
      <c r="M710" s="10">
        <v>0.33100000000000002</v>
      </c>
      <c r="N710" s="10">
        <v>0.8</v>
      </c>
      <c r="O710" s="9">
        <v>7407.45</v>
      </c>
      <c r="P710" s="9">
        <v>280</v>
      </c>
      <c r="Q710" s="9" t="s">
        <v>55</v>
      </c>
      <c r="R710" s="9">
        <v>1792</v>
      </c>
      <c r="S710" s="11">
        <v>15092</v>
      </c>
      <c r="T710" s="9" t="s">
        <v>1278</v>
      </c>
      <c r="U710" s="9" t="s">
        <v>892</v>
      </c>
      <c r="V710" s="11">
        <v>11467</v>
      </c>
      <c r="W710" s="11">
        <v>70054</v>
      </c>
      <c r="X710" s="11">
        <v>80775</v>
      </c>
      <c r="Y710" s="11">
        <v>67158</v>
      </c>
      <c r="Z710" s="11">
        <v>51966</v>
      </c>
      <c r="AA710" s="11">
        <v>7934</v>
      </c>
      <c r="AB710" s="11">
        <v>17784</v>
      </c>
      <c r="AC710" s="11" t="s">
        <v>174</v>
      </c>
      <c r="AD710" s="10">
        <v>0.505</v>
      </c>
      <c r="AE710" s="10">
        <v>0.41</v>
      </c>
      <c r="AF710" s="10">
        <v>0.39500000000000002</v>
      </c>
      <c r="AG710" s="9">
        <v>444</v>
      </c>
      <c r="AH710" s="9">
        <v>667.33</v>
      </c>
      <c r="AI710" s="9">
        <v>16.68</v>
      </c>
      <c r="AJ710" s="9">
        <v>11.1</v>
      </c>
      <c r="AK710" s="9">
        <v>0.66532999999999998</v>
      </c>
      <c r="AL710" s="10">
        <v>1.0999999999999999E-2</v>
      </c>
      <c r="AM710" s="10">
        <v>0.52100000000000002</v>
      </c>
      <c r="AN710" s="10">
        <v>1.7000000000000001E-2</v>
      </c>
      <c r="AO710" s="10">
        <v>0.218</v>
      </c>
      <c r="AP710" s="10">
        <v>0.42699999999999999</v>
      </c>
      <c r="AQ710" s="9">
        <v>7937</v>
      </c>
      <c r="AR710" s="9">
        <v>0.61799999999999999</v>
      </c>
      <c r="AS710" s="9">
        <v>0.20899999999999999</v>
      </c>
      <c r="AT710" s="9">
        <v>0.159</v>
      </c>
      <c r="AU710" s="16">
        <v>0.61804697156983934</v>
      </c>
      <c r="AV710" s="1" t="str">
        <f t="shared" si="11"/>
        <v>yes</v>
      </c>
    </row>
    <row r="711" spans="1:48" ht="14.25" customHeight="1">
      <c r="A711" s="7">
        <v>647</v>
      </c>
      <c r="B711" s="8" t="s">
        <v>1285</v>
      </c>
      <c r="C711" s="8" t="s">
        <v>1170</v>
      </c>
      <c r="D711" s="9" t="s">
        <v>50</v>
      </c>
      <c r="E711" s="9" t="s">
        <v>51</v>
      </c>
      <c r="F711" s="9" t="s">
        <v>97</v>
      </c>
      <c r="G711" s="9">
        <v>1090</v>
      </c>
      <c r="H711" s="10">
        <v>0.65200000000000002</v>
      </c>
      <c r="I711" s="10">
        <v>0.62</v>
      </c>
      <c r="J711" s="10">
        <v>0.44400000000000001</v>
      </c>
      <c r="K711" s="10">
        <v>0.94</v>
      </c>
      <c r="L711" s="10">
        <v>7.8E-2</v>
      </c>
      <c r="M711" s="10">
        <v>0.36299999999999999</v>
      </c>
      <c r="N711" s="10">
        <v>0.83</v>
      </c>
      <c r="O711" s="9">
        <v>5383.75</v>
      </c>
      <c r="P711" s="9">
        <v>201</v>
      </c>
      <c r="Q711" s="9" t="s">
        <v>55</v>
      </c>
      <c r="R711" s="9">
        <v>1594</v>
      </c>
      <c r="S711" s="9">
        <v>16003</v>
      </c>
      <c r="T711" s="9" t="s">
        <v>1286</v>
      </c>
      <c r="U711" s="9" t="s">
        <v>783</v>
      </c>
      <c r="V711" s="9">
        <v>12545</v>
      </c>
      <c r="W711" s="11">
        <v>75482</v>
      </c>
      <c r="X711" s="11">
        <v>82143</v>
      </c>
      <c r="Y711" s="11">
        <v>63090</v>
      </c>
      <c r="Z711" s="11">
        <v>53379</v>
      </c>
      <c r="AA711" s="11">
        <v>7850</v>
      </c>
      <c r="AB711" s="11">
        <v>17700</v>
      </c>
      <c r="AC711" s="9" t="s">
        <v>112</v>
      </c>
      <c r="AD711" s="10">
        <v>0.61099999999999999</v>
      </c>
      <c r="AE711" s="10">
        <v>0.37</v>
      </c>
      <c r="AF711" s="10">
        <v>0.372</v>
      </c>
      <c r="AG711" s="9">
        <v>339</v>
      </c>
      <c r="AH711" s="9">
        <v>502.67</v>
      </c>
      <c r="AI711" s="9">
        <v>15.88</v>
      </c>
      <c r="AJ711" s="9">
        <v>10.71</v>
      </c>
      <c r="AK711" s="9">
        <v>0.6744</v>
      </c>
      <c r="AL711" s="9">
        <v>6.0000000000000001E-3</v>
      </c>
      <c r="AM711" s="9">
        <v>0.54200000000000004</v>
      </c>
      <c r="AN711" s="10">
        <v>0.06</v>
      </c>
      <c r="AO711" s="10">
        <v>0.21299999999999999</v>
      </c>
      <c r="AP711" s="10">
        <v>0.42699999999999999</v>
      </c>
      <c r="AQ711" s="9">
        <v>5718</v>
      </c>
      <c r="AR711" s="9">
        <v>0.443</v>
      </c>
      <c r="AS711" s="10">
        <v>0.214</v>
      </c>
      <c r="AT711" s="10">
        <v>4.1000000000000002E-2</v>
      </c>
      <c r="AU711" s="16">
        <v>0.693000693000693</v>
      </c>
      <c r="AV711" s="1" t="str">
        <f t="shared" si="11"/>
        <v>yes</v>
      </c>
    </row>
    <row r="712" spans="1:48" ht="14.25" customHeight="1">
      <c r="A712" s="7">
        <v>613</v>
      </c>
      <c r="B712" s="8" t="s">
        <v>1236</v>
      </c>
      <c r="C712" s="8" t="s">
        <v>1170</v>
      </c>
      <c r="D712" s="9" t="s">
        <v>50</v>
      </c>
      <c r="E712" s="9" t="s">
        <v>59</v>
      </c>
      <c r="F712" s="9" t="s">
        <v>273</v>
      </c>
      <c r="G712" s="9">
        <v>945</v>
      </c>
      <c r="H712" s="10">
        <v>0.29299999999999998</v>
      </c>
      <c r="I712" s="10">
        <v>0.26300000000000001</v>
      </c>
      <c r="J712" s="10">
        <v>0.16200000000000001</v>
      </c>
      <c r="K712" s="10">
        <v>0.82899999999999996</v>
      </c>
      <c r="L712" s="10">
        <v>0.14799999999999999</v>
      </c>
      <c r="M712" s="10">
        <v>0.437</v>
      </c>
      <c r="N712" s="10">
        <v>0.59</v>
      </c>
      <c r="O712" s="9">
        <v>3003.83</v>
      </c>
      <c r="P712" s="9">
        <v>237</v>
      </c>
      <c r="Q712" s="9" t="s">
        <v>55</v>
      </c>
      <c r="R712" s="9">
        <v>624</v>
      </c>
      <c r="S712" s="9" t="s">
        <v>55</v>
      </c>
      <c r="T712" s="9" t="s">
        <v>55</v>
      </c>
      <c r="U712" s="9" t="s">
        <v>55</v>
      </c>
      <c r="V712" s="9" t="s">
        <v>55</v>
      </c>
      <c r="W712" s="11">
        <v>83101</v>
      </c>
      <c r="X712" s="11">
        <v>102519</v>
      </c>
      <c r="Y712" s="11">
        <v>81414</v>
      </c>
      <c r="Z712" s="11">
        <v>69930</v>
      </c>
      <c r="AA712" s="11">
        <v>33600</v>
      </c>
      <c r="AB712" s="11">
        <v>33600</v>
      </c>
      <c r="AC712" s="9" t="s">
        <v>55</v>
      </c>
      <c r="AD712" s="10">
        <v>0.22500000000000001</v>
      </c>
      <c r="AE712" s="10">
        <v>0.85</v>
      </c>
      <c r="AF712" s="10">
        <v>0.73899999999999999</v>
      </c>
      <c r="AG712" s="9">
        <v>220.67</v>
      </c>
      <c r="AH712" s="9">
        <v>177</v>
      </c>
      <c r="AI712" s="9">
        <v>13.61</v>
      </c>
      <c r="AJ712" s="9">
        <v>16.971</v>
      </c>
      <c r="AK712" s="9">
        <v>1.2466999999999999</v>
      </c>
      <c r="AL712" s="9" t="s">
        <v>55</v>
      </c>
      <c r="AM712" s="9" t="s">
        <v>55</v>
      </c>
      <c r="AN712" s="10">
        <v>4.0000000000000001E-3</v>
      </c>
      <c r="AO712" s="10">
        <v>0.67900000000000005</v>
      </c>
      <c r="AP712" s="10">
        <v>0.42699999999999999</v>
      </c>
      <c r="AQ712" s="9">
        <v>3593</v>
      </c>
      <c r="AR712" s="9">
        <v>2.7829999999999999</v>
      </c>
      <c r="AS712" s="10" t="s">
        <v>1237</v>
      </c>
      <c r="AT712" s="10">
        <v>6.9000000000000006E-2</v>
      </c>
      <c r="AU712" s="16">
        <v>0.2643404705260376</v>
      </c>
      <c r="AV712" s="1" t="str">
        <f t="shared" si="11"/>
        <v>no</v>
      </c>
    </row>
    <row r="713" spans="1:48" ht="14.25" customHeight="1">
      <c r="A713" s="7">
        <v>625</v>
      </c>
      <c r="B713" s="8" t="s">
        <v>1250</v>
      </c>
      <c r="C713" s="8" t="s">
        <v>1170</v>
      </c>
      <c r="D713" s="9" t="s">
        <v>50</v>
      </c>
      <c r="E713" s="9" t="s">
        <v>59</v>
      </c>
      <c r="F713" s="9" t="s">
        <v>205</v>
      </c>
      <c r="G713" s="9" t="s">
        <v>55</v>
      </c>
      <c r="H713" s="10">
        <v>0.60499999999999998</v>
      </c>
      <c r="I713" s="10">
        <v>0.58699999999999997</v>
      </c>
      <c r="J713" s="10">
        <v>0.46500000000000002</v>
      </c>
      <c r="K713" s="10">
        <v>0.61599999999999999</v>
      </c>
      <c r="L713" s="10">
        <v>0.05</v>
      </c>
      <c r="M713" s="10">
        <v>0.26700000000000002</v>
      </c>
      <c r="N713" s="10">
        <v>0.79</v>
      </c>
      <c r="O713" s="9">
        <v>3610.22</v>
      </c>
      <c r="P713" s="9">
        <v>445</v>
      </c>
      <c r="Q713" s="9" t="s">
        <v>55</v>
      </c>
      <c r="R713" s="9">
        <v>569</v>
      </c>
      <c r="S713" s="9" t="s">
        <v>55</v>
      </c>
      <c r="T713" s="9" t="s">
        <v>55</v>
      </c>
      <c r="U713" s="9" t="s">
        <v>55</v>
      </c>
      <c r="V713" s="9" t="s">
        <v>55</v>
      </c>
      <c r="W713" s="9">
        <v>75175</v>
      </c>
      <c r="X713" s="9">
        <v>90729</v>
      </c>
      <c r="Y713" s="9">
        <v>73656</v>
      </c>
      <c r="Z713" s="9">
        <v>62010</v>
      </c>
      <c r="AA713" s="11">
        <v>29826</v>
      </c>
      <c r="AB713" s="11">
        <v>29826</v>
      </c>
      <c r="AC713" s="9" t="s">
        <v>55</v>
      </c>
      <c r="AD713" s="10">
        <v>0.48599999999999999</v>
      </c>
      <c r="AE713" s="10">
        <v>0.41</v>
      </c>
      <c r="AF713" s="10">
        <v>0.35199999999999998</v>
      </c>
      <c r="AG713" s="9">
        <v>246</v>
      </c>
      <c r="AH713" s="9">
        <v>334.33</v>
      </c>
      <c r="AI713" s="9">
        <v>14.68</v>
      </c>
      <c r="AJ713" s="9">
        <v>10.798</v>
      </c>
      <c r="AK713" s="9">
        <v>0.73579000000000006</v>
      </c>
      <c r="AL713" s="9" t="s">
        <v>55</v>
      </c>
      <c r="AM713" s="9" t="s">
        <v>55</v>
      </c>
      <c r="AN713" s="10">
        <v>5.2999999999999999E-2</v>
      </c>
      <c r="AO713" s="10">
        <v>0.22800000000000001</v>
      </c>
      <c r="AP713" s="10">
        <v>0.42699999999999999</v>
      </c>
      <c r="AQ713" s="9">
        <v>4345</v>
      </c>
      <c r="AR713" s="9">
        <v>0.28799999999999998</v>
      </c>
      <c r="AS713" s="10">
        <v>0.19900000000000001</v>
      </c>
      <c r="AT713" s="10">
        <v>0.12</v>
      </c>
      <c r="AU713" s="16">
        <v>0.77639751552795033</v>
      </c>
      <c r="AV713" s="1" t="str">
        <f t="shared" si="11"/>
        <v>no</v>
      </c>
    </row>
    <row r="714" spans="1:48" ht="14.25" customHeight="1">
      <c r="A714" s="7">
        <v>622</v>
      </c>
      <c r="B714" s="8" t="s">
        <v>1247</v>
      </c>
      <c r="C714" s="8" t="s">
        <v>1170</v>
      </c>
      <c r="D714" s="9" t="s">
        <v>50</v>
      </c>
      <c r="E714" s="9" t="s">
        <v>59</v>
      </c>
      <c r="F714" s="9" t="s">
        <v>273</v>
      </c>
      <c r="G714" s="9" t="s">
        <v>55</v>
      </c>
      <c r="H714" s="10">
        <v>0.60099999999999998</v>
      </c>
      <c r="I714" s="10">
        <v>0.59699999999999998</v>
      </c>
      <c r="J714" s="10">
        <v>0.498</v>
      </c>
      <c r="K714" s="10">
        <v>0.56399999999999995</v>
      </c>
      <c r="L714" s="10">
        <v>0.13300000000000001</v>
      </c>
      <c r="M714" s="10">
        <v>0.47299999999999998</v>
      </c>
      <c r="N714" s="10">
        <v>0.78</v>
      </c>
      <c r="O714" s="9">
        <v>2285.02</v>
      </c>
      <c r="P714" s="9">
        <v>267</v>
      </c>
      <c r="Q714" s="9">
        <v>59</v>
      </c>
      <c r="R714" s="9">
        <v>410</v>
      </c>
      <c r="S714" s="9" t="s">
        <v>55</v>
      </c>
      <c r="T714" s="9" t="s">
        <v>55</v>
      </c>
      <c r="U714" s="9" t="s">
        <v>55</v>
      </c>
      <c r="V714" s="9" t="s">
        <v>55</v>
      </c>
      <c r="W714" s="11">
        <v>59542</v>
      </c>
      <c r="X714" s="11">
        <v>60768</v>
      </c>
      <c r="Y714" s="11">
        <v>60408</v>
      </c>
      <c r="Z714" s="11">
        <v>56169</v>
      </c>
      <c r="AA714" s="11">
        <v>28400</v>
      </c>
      <c r="AB714" s="11">
        <v>28400</v>
      </c>
      <c r="AC714" s="9" t="s">
        <v>55</v>
      </c>
      <c r="AD714" s="10">
        <v>0.33300000000000002</v>
      </c>
      <c r="AE714" s="10">
        <v>0.59</v>
      </c>
      <c r="AF714" s="10">
        <v>0.48</v>
      </c>
      <c r="AG714" s="9">
        <v>144.33000000000001</v>
      </c>
      <c r="AH714" s="9">
        <v>220.33</v>
      </c>
      <c r="AI714" s="9">
        <v>15.83</v>
      </c>
      <c r="AJ714" s="9">
        <v>10.371</v>
      </c>
      <c r="AK714" s="9">
        <v>0.65507000000000004</v>
      </c>
      <c r="AL714" s="9" t="s">
        <v>55</v>
      </c>
      <c r="AM714" s="9" t="s">
        <v>55</v>
      </c>
      <c r="AN714" s="10">
        <v>7.0000000000000001E-3</v>
      </c>
      <c r="AO714" s="10">
        <v>0.24399999999999999</v>
      </c>
      <c r="AP714" s="10">
        <v>0.42699999999999999</v>
      </c>
      <c r="AQ714" s="9">
        <v>2897</v>
      </c>
      <c r="AR714" s="9">
        <v>0.85799999999999998</v>
      </c>
      <c r="AS714" s="10">
        <v>0.183</v>
      </c>
      <c r="AT714" s="10">
        <v>0.26800000000000002</v>
      </c>
      <c r="AU714" s="16">
        <v>0.53821313240043067</v>
      </c>
      <c r="AV714" s="1" t="str">
        <f t="shared" si="11"/>
        <v>no</v>
      </c>
    </row>
    <row r="715" spans="1:48" ht="14.25" customHeight="1">
      <c r="A715" s="7">
        <v>650</v>
      </c>
      <c r="B715" s="8" t="s">
        <v>1290</v>
      </c>
      <c r="C715" s="8" t="s">
        <v>1170</v>
      </c>
      <c r="D715" s="9" t="s">
        <v>50</v>
      </c>
      <c r="E715" s="9" t="s">
        <v>59</v>
      </c>
      <c r="F715" s="9" t="s">
        <v>203</v>
      </c>
      <c r="G715" s="9" t="s">
        <v>55</v>
      </c>
      <c r="H715" s="10">
        <v>0.61699999999999999</v>
      </c>
      <c r="I715" s="10">
        <v>0.496</v>
      </c>
      <c r="J715" s="10">
        <v>0.41099999999999998</v>
      </c>
      <c r="K715" s="10">
        <v>0.52400000000000002</v>
      </c>
      <c r="L715" s="10">
        <v>0.27200000000000002</v>
      </c>
      <c r="M715" s="10">
        <v>0.748</v>
      </c>
      <c r="N715" s="10">
        <v>0.67</v>
      </c>
      <c r="O715" s="9">
        <v>10169.42</v>
      </c>
      <c r="P715" s="9">
        <v>1509</v>
      </c>
      <c r="Q715" s="9">
        <v>510</v>
      </c>
      <c r="R715" s="9">
        <v>1448</v>
      </c>
      <c r="S715" s="9" t="s">
        <v>55</v>
      </c>
      <c r="T715" s="9" t="s">
        <v>55</v>
      </c>
      <c r="U715" s="9" t="s">
        <v>55</v>
      </c>
      <c r="V715" s="9" t="s">
        <v>55</v>
      </c>
      <c r="W715" s="11">
        <v>85278</v>
      </c>
      <c r="X715" s="11">
        <v>123588</v>
      </c>
      <c r="Y715" s="11">
        <v>73179</v>
      </c>
      <c r="Z715" s="11">
        <v>60597</v>
      </c>
      <c r="AA715" s="11">
        <v>16700</v>
      </c>
      <c r="AB715" s="11">
        <v>16700</v>
      </c>
      <c r="AC715" s="9" t="s">
        <v>55</v>
      </c>
      <c r="AD715" s="10">
        <v>0.29799999999999999</v>
      </c>
      <c r="AE715" s="10">
        <v>0.59</v>
      </c>
      <c r="AF715" s="10">
        <v>0.26400000000000001</v>
      </c>
      <c r="AG715" s="9">
        <v>767.67</v>
      </c>
      <c r="AH715" s="9">
        <v>801.67</v>
      </c>
      <c r="AI715" s="9">
        <v>13.25</v>
      </c>
      <c r="AJ715" s="9">
        <v>12.685</v>
      </c>
      <c r="AK715" s="9">
        <v>0.95759000000000005</v>
      </c>
      <c r="AL715" s="9" t="s">
        <v>55</v>
      </c>
      <c r="AM715" s="9" t="s">
        <v>55</v>
      </c>
      <c r="AN715" s="10">
        <v>2.1999999999999999E-2</v>
      </c>
      <c r="AO715" s="10">
        <v>0.33100000000000002</v>
      </c>
      <c r="AP715" s="10">
        <v>0.42699999999999999</v>
      </c>
      <c r="AQ715" s="9">
        <v>13033</v>
      </c>
      <c r="AR715" s="9">
        <v>18.192</v>
      </c>
      <c r="AS715" s="10">
        <v>9.6000000000000002E-2</v>
      </c>
      <c r="AT715" s="10">
        <v>0.31900000000000001</v>
      </c>
      <c r="AU715" s="16">
        <v>5.210504376823677E-2</v>
      </c>
      <c r="AV715" s="1" t="str">
        <f t="shared" si="11"/>
        <v>yes</v>
      </c>
    </row>
    <row r="716" spans="1:48" ht="14.25" customHeight="1">
      <c r="A716" s="7">
        <v>652</v>
      </c>
      <c r="B716" s="8" t="s">
        <v>1291</v>
      </c>
      <c r="C716" s="8" t="s">
        <v>1170</v>
      </c>
      <c r="D716" s="9" t="s">
        <v>50</v>
      </c>
      <c r="E716" s="9" t="s">
        <v>59</v>
      </c>
      <c r="F716" s="9" t="s">
        <v>205</v>
      </c>
      <c r="G716" s="9" t="s">
        <v>55</v>
      </c>
      <c r="H716" s="10">
        <v>0.41799999999999998</v>
      </c>
      <c r="I716" s="10">
        <v>0.41099999999999998</v>
      </c>
      <c r="J716" s="10">
        <v>0.28599999999999998</v>
      </c>
      <c r="K716" s="10">
        <v>0.69099999999999995</v>
      </c>
      <c r="L716" s="10">
        <v>0.219</v>
      </c>
      <c r="M716" s="10">
        <v>0.38900000000000001</v>
      </c>
      <c r="N716" s="10">
        <v>0.7</v>
      </c>
      <c r="O716" s="9">
        <v>3326.31</v>
      </c>
      <c r="P716" s="9">
        <v>336</v>
      </c>
      <c r="Q716" s="9">
        <v>263</v>
      </c>
      <c r="R716" s="9">
        <v>707</v>
      </c>
      <c r="S716" s="9" t="s">
        <v>55</v>
      </c>
      <c r="T716" s="9" t="s">
        <v>55</v>
      </c>
      <c r="U716" s="9" t="s">
        <v>55</v>
      </c>
      <c r="V716" s="9" t="s">
        <v>55</v>
      </c>
      <c r="W716" s="11">
        <v>74708</v>
      </c>
      <c r="X716" s="11">
        <v>75438</v>
      </c>
      <c r="Y716" s="11">
        <v>68175</v>
      </c>
      <c r="Z716" s="11">
        <v>60723</v>
      </c>
      <c r="AA716" s="11">
        <v>34466</v>
      </c>
      <c r="AB716" s="11">
        <v>34466</v>
      </c>
      <c r="AC716" s="9" t="s">
        <v>55</v>
      </c>
      <c r="AD716" s="10">
        <v>0.36499999999999999</v>
      </c>
      <c r="AE716" s="10">
        <v>0.5</v>
      </c>
      <c r="AF716" s="10">
        <v>0.371</v>
      </c>
      <c r="AG716" s="9">
        <v>238.33</v>
      </c>
      <c r="AH716" s="9">
        <v>273.67</v>
      </c>
      <c r="AI716" s="9">
        <v>13.96</v>
      </c>
      <c r="AJ716" s="9">
        <v>12.154999999999999</v>
      </c>
      <c r="AK716" s="9">
        <v>0.87089000000000005</v>
      </c>
      <c r="AL716" s="9" t="s">
        <v>55</v>
      </c>
      <c r="AM716" s="9" t="s">
        <v>55</v>
      </c>
      <c r="AN716" s="10">
        <v>1.6E-2</v>
      </c>
      <c r="AO716" s="10">
        <v>0.29599999999999999</v>
      </c>
      <c r="AP716" s="10">
        <v>0.42699999999999999</v>
      </c>
      <c r="AQ716" s="9">
        <v>4463</v>
      </c>
      <c r="AR716" s="9">
        <v>1.0720000000000001</v>
      </c>
      <c r="AS716" s="10">
        <v>0.13100000000000001</v>
      </c>
      <c r="AT716" s="10">
        <v>5.2999999999999999E-2</v>
      </c>
      <c r="AU716" s="16">
        <v>0.48262548262548266</v>
      </c>
      <c r="AV716" s="1" t="str">
        <f t="shared" si="11"/>
        <v>no</v>
      </c>
    </row>
    <row r="717" spans="1:48" ht="14.25" customHeight="1">
      <c r="A717" s="7">
        <v>694</v>
      </c>
      <c r="B717" s="8" t="s">
        <v>1356</v>
      </c>
      <c r="C717" s="8" t="s">
        <v>1354</v>
      </c>
      <c r="D717" s="9" t="s">
        <v>50</v>
      </c>
      <c r="E717" s="9" t="s">
        <v>59</v>
      </c>
      <c r="F717" s="9" t="s">
        <v>205</v>
      </c>
      <c r="G717" s="9" t="s">
        <v>55</v>
      </c>
      <c r="H717" s="10">
        <v>0.66800000000000004</v>
      </c>
      <c r="I717" s="10">
        <v>0.65100000000000002</v>
      </c>
      <c r="J717" s="10">
        <v>0.51200000000000001</v>
      </c>
      <c r="K717" s="10">
        <v>0.84299999999999997</v>
      </c>
      <c r="L717" s="10">
        <v>9.7000000000000003E-2</v>
      </c>
      <c r="M717" s="10">
        <v>0.247</v>
      </c>
      <c r="N717" s="10">
        <v>0.83</v>
      </c>
      <c r="O717" s="9">
        <v>3647.09</v>
      </c>
      <c r="P717" s="9">
        <v>221</v>
      </c>
      <c r="Q717" s="9" t="s">
        <v>55</v>
      </c>
      <c r="R717" s="9">
        <v>790</v>
      </c>
      <c r="S717" s="11" t="s">
        <v>55</v>
      </c>
      <c r="T717" s="9" t="s">
        <v>55</v>
      </c>
      <c r="U717" s="9" t="s">
        <v>55</v>
      </c>
      <c r="V717" s="11" t="s">
        <v>55</v>
      </c>
      <c r="W717" s="11">
        <v>72069</v>
      </c>
      <c r="X717" s="11">
        <v>78606</v>
      </c>
      <c r="Y717" s="11">
        <v>70191</v>
      </c>
      <c r="Z717" s="11">
        <v>57807</v>
      </c>
      <c r="AA717" s="11">
        <v>29908</v>
      </c>
      <c r="AB717" s="11">
        <v>29908</v>
      </c>
      <c r="AC717" s="9" t="s">
        <v>55</v>
      </c>
      <c r="AD717" s="10">
        <v>0.44400000000000001</v>
      </c>
      <c r="AE717" s="10">
        <v>0.38</v>
      </c>
      <c r="AF717" s="10">
        <v>0.30499999999999999</v>
      </c>
      <c r="AG717" s="9">
        <v>265</v>
      </c>
      <c r="AH717" s="9">
        <v>360.33</v>
      </c>
      <c r="AI717" s="9">
        <v>13.76</v>
      </c>
      <c r="AJ717" s="9">
        <v>10.121</v>
      </c>
      <c r="AK717" s="9">
        <v>0.73543000000000003</v>
      </c>
      <c r="AL717" s="10" t="s">
        <v>55</v>
      </c>
      <c r="AM717" s="10" t="s">
        <v>55</v>
      </c>
      <c r="AN717" s="10">
        <v>1.4E-2</v>
      </c>
      <c r="AO717" s="10">
        <v>0.19500000000000001</v>
      </c>
      <c r="AP717" s="10">
        <v>0.19600000000000001</v>
      </c>
      <c r="AQ717" s="9">
        <v>3996</v>
      </c>
      <c r="AR717" s="9">
        <v>0.53200000000000003</v>
      </c>
      <c r="AS717" s="9">
        <v>1E-3</v>
      </c>
      <c r="AT717" s="10">
        <v>0.224</v>
      </c>
      <c r="AU717" s="16">
        <v>0.65274151436031325</v>
      </c>
      <c r="AV717" s="1" t="str">
        <f t="shared" si="11"/>
        <v>no</v>
      </c>
    </row>
    <row r="718" spans="1:48" ht="14.25" customHeight="1">
      <c r="A718" s="7">
        <v>1147</v>
      </c>
      <c r="B718" s="8" t="s">
        <v>1983</v>
      </c>
      <c r="C718" s="8" t="s">
        <v>1354</v>
      </c>
      <c r="D718" s="9" t="s">
        <v>50</v>
      </c>
      <c r="E718" s="9" t="s">
        <v>151</v>
      </c>
      <c r="F718" s="9" t="s">
        <v>359</v>
      </c>
      <c r="G718" s="9" t="s">
        <v>55</v>
      </c>
      <c r="H718" s="10">
        <v>0.30599999999999999</v>
      </c>
      <c r="I718" s="10">
        <v>0.29499999999999998</v>
      </c>
      <c r="J718" s="9">
        <v>0.26</v>
      </c>
      <c r="K718" s="10">
        <v>0.78700000000000003</v>
      </c>
      <c r="L718" s="9">
        <v>0.58599999999999997</v>
      </c>
      <c r="M718" s="9">
        <v>0.92</v>
      </c>
      <c r="N718" s="10">
        <v>0.35</v>
      </c>
      <c r="O718" s="9">
        <v>1409.99</v>
      </c>
      <c r="P718" s="9">
        <v>231</v>
      </c>
      <c r="Q718" s="9" t="s">
        <v>55</v>
      </c>
      <c r="R718" s="9">
        <v>377</v>
      </c>
      <c r="S718" s="9" t="s">
        <v>55</v>
      </c>
      <c r="T718" s="9" t="s">
        <v>55</v>
      </c>
      <c r="U718" s="9" t="s">
        <v>55</v>
      </c>
      <c r="V718" s="9" t="s">
        <v>55</v>
      </c>
      <c r="W718" s="11">
        <v>89751</v>
      </c>
      <c r="X718" s="11">
        <v>72009</v>
      </c>
      <c r="Y718" s="11">
        <v>53217</v>
      </c>
      <c r="Z718" s="11" t="s">
        <v>55</v>
      </c>
      <c r="AA718" s="11">
        <v>19568</v>
      </c>
      <c r="AB718" s="11">
        <v>19568</v>
      </c>
      <c r="AC718" s="9" t="s">
        <v>55</v>
      </c>
      <c r="AD718" s="10">
        <v>0.30299999999999999</v>
      </c>
      <c r="AE718" s="10">
        <v>0.72</v>
      </c>
      <c r="AF718" s="9">
        <v>0.60499999999999998</v>
      </c>
      <c r="AG718" s="9">
        <v>59</v>
      </c>
      <c r="AH718" s="9">
        <v>59.67</v>
      </c>
      <c r="AI718" s="9">
        <v>23.9</v>
      </c>
      <c r="AJ718" s="9">
        <v>23.631</v>
      </c>
      <c r="AK718" s="9">
        <v>0.98882999999999999</v>
      </c>
      <c r="AL718" s="9" t="s">
        <v>55</v>
      </c>
      <c r="AM718" s="9" t="s">
        <v>55</v>
      </c>
      <c r="AN718" s="10">
        <v>8.0000000000000002E-3</v>
      </c>
      <c r="AO718" s="10">
        <v>0.32200000000000001</v>
      </c>
      <c r="AP718" s="10">
        <v>0.19600000000000001</v>
      </c>
      <c r="AQ718" s="9">
        <v>2307</v>
      </c>
      <c r="AR718" s="9" t="s">
        <v>55</v>
      </c>
      <c r="AS718" s="9" t="s">
        <v>163</v>
      </c>
      <c r="AT718" s="9">
        <v>4.0000000000000001E-3</v>
      </c>
      <c r="AU718" s="16" t="s">
        <v>2055</v>
      </c>
      <c r="AV718" s="1" t="str">
        <f t="shared" si="11"/>
        <v>no</v>
      </c>
    </row>
    <row r="719" spans="1:48" ht="14.25" customHeight="1">
      <c r="A719" s="7">
        <v>703</v>
      </c>
      <c r="B719" s="8" t="s">
        <v>1371</v>
      </c>
      <c r="C719" s="8" t="s">
        <v>1354</v>
      </c>
      <c r="D719" s="9" t="s">
        <v>50</v>
      </c>
      <c r="E719" s="9" t="s">
        <v>59</v>
      </c>
      <c r="F719" s="9" t="s">
        <v>205</v>
      </c>
      <c r="G719" s="9">
        <v>1090</v>
      </c>
      <c r="H719" s="10">
        <v>0.72499999999999998</v>
      </c>
      <c r="I719" s="10">
        <v>0.70499999999999996</v>
      </c>
      <c r="J719" s="10">
        <v>0.56399999999999995</v>
      </c>
      <c r="K719" s="10">
        <v>0.85799999999999998</v>
      </c>
      <c r="L719" s="10">
        <v>5.1999999999999998E-2</v>
      </c>
      <c r="M719" s="10">
        <v>0.13300000000000001</v>
      </c>
      <c r="N719" s="10">
        <v>0.85</v>
      </c>
      <c r="O719" s="9">
        <v>3374.08</v>
      </c>
      <c r="P719" s="9">
        <v>206</v>
      </c>
      <c r="Q719" s="9" t="s">
        <v>55</v>
      </c>
      <c r="R719" s="9">
        <v>762</v>
      </c>
      <c r="S719" s="9" t="s">
        <v>55</v>
      </c>
      <c r="T719" s="9" t="s">
        <v>55</v>
      </c>
      <c r="U719" s="9" t="s">
        <v>55</v>
      </c>
      <c r="V719" s="9" t="s">
        <v>55</v>
      </c>
      <c r="W719" s="11">
        <v>73633</v>
      </c>
      <c r="X719" s="11">
        <v>83799</v>
      </c>
      <c r="Y719" s="11">
        <v>66852</v>
      </c>
      <c r="Z719" s="11">
        <v>67095</v>
      </c>
      <c r="AA719" s="11">
        <v>37180</v>
      </c>
      <c r="AB719" s="11">
        <v>37180</v>
      </c>
      <c r="AC719" s="9" t="s">
        <v>55</v>
      </c>
      <c r="AD719" s="10">
        <v>0.47799999999999998</v>
      </c>
      <c r="AE719" s="10">
        <v>0.19</v>
      </c>
      <c r="AF719" s="10">
        <v>0.22700000000000001</v>
      </c>
      <c r="AG719" s="9">
        <v>204</v>
      </c>
      <c r="AH719" s="9">
        <v>278.33</v>
      </c>
      <c r="AI719" s="9">
        <v>16.54</v>
      </c>
      <c r="AJ719" s="9">
        <v>12.122</v>
      </c>
      <c r="AK719" s="9">
        <v>0.73292999999999997</v>
      </c>
      <c r="AL719" s="9" t="s">
        <v>55</v>
      </c>
      <c r="AM719" s="9" t="s">
        <v>55</v>
      </c>
      <c r="AN719" s="10">
        <v>2.5999999999999999E-2</v>
      </c>
      <c r="AO719" s="10">
        <v>0.11899999999999999</v>
      </c>
      <c r="AP719" s="10">
        <v>0.19600000000000001</v>
      </c>
      <c r="AQ719" s="9">
        <v>3673</v>
      </c>
      <c r="AR719" s="9">
        <v>5.7000000000000002E-2</v>
      </c>
      <c r="AS719" s="10">
        <v>7.6999999999999999E-2</v>
      </c>
      <c r="AT719" s="10">
        <v>0.247</v>
      </c>
      <c r="AU719" s="16">
        <v>0.94607379375591294</v>
      </c>
      <c r="AV719" s="1" t="str">
        <f t="shared" si="11"/>
        <v>no</v>
      </c>
    </row>
    <row r="720" spans="1:48" ht="14.25" customHeight="1">
      <c r="A720" s="7">
        <v>710</v>
      </c>
      <c r="B720" s="8" t="s">
        <v>1380</v>
      </c>
      <c r="C720" s="8" t="s">
        <v>1354</v>
      </c>
      <c r="D720" s="9" t="s">
        <v>50</v>
      </c>
      <c r="E720" s="9" t="s">
        <v>59</v>
      </c>
      <c r="F720" s="9" t="s">
        <v>290</v>
      </c>
      <c r="G720" s="9">
        <v>1020</v>
      </c>
      <c r="H720" s="10">
        <v>0.59799999999999998</v>
      </c>
      <c r="I720" s="10">
        <v>0.57799999999999996</v>
      </c>
      <c r="J720" s="10">
        <v>0.57099999999999995</v>
      </c>
      <c r="K720" s="10">
        <v>0.83899999999999997</v>
      </c>
      <c r="L720" s="10">
        <v>0.18</v>
      </c>
      <c r="M720" s="10">
        <v>0.127</v>
      </c>
      <c r="N720" s="10">
        <v>0.8</v>
      </c>
      <c r="O720" s="9">
        <v>1869.37</v>
      </c>
      <c r="P720" s="9">
        <v>137</v>
      </c>
      <c r="Q720" s="9" t="s">
        <v>55</v>
      </c>
      <c r="R720" s="9">
        <v>573</v>
      </c>
      <c r="S720" s="9" t="s">
        <v>55</v>
      </c>
      <c r="T720" s="9" t="s">
        <v>55</v>
      </c>
      <c r="U720" s="9" t="s">
        <v>55</v>
      </c>
      <c r="V720" s="9" t="s">
        <v>55</v>
      </c>
      <c r="W720" s="11">
        <v>55311</v>
      </c>
      <c r="X720" s="11">
        <v>61470</v>
      </c>
      <c r="Y720" s="11">
        <v>46629</v>
      </c>
      <c r="Z720" s="11">
        <v>46350</v>
      </c>
      <c r="AA720" s="11">
        <v>25748</v>
      </c>
      <c r="AB720" s="11">
        <v>25748</v>
      </c>
      <c r="AC720" s="9" t="s">
        <v>55</v>
      </c>
      <c r="AD720" s="10">
        <v>0.57099999999999995</v>
      </c>
      <c r="AE720" s="10">
        <v>0.4</v>
      </c>
      <c r="AF720" s="10">
        <v>0.41499999999999998</v>
      </c>
      <c r="AG720" s="9">
        <v>62</v>
      </c>
      <c r="AH720" s="9">
        <v>181</v>
      </c>
      <c r="AI720" s="9">
        <v>30.15</v>
      </c>
      <c r="AJ720" s="9">
        <v>10.327999999999999</v>
      </c>
      <c r="AK720" s="9">
        <v>0.34254000000000001</v>
      </c>
      <c r="AL720" s="9" t="s">
        <v>55</v>
      </c>
      <c r="AM720" s="9" t="s">
        <v>55</v>
      </c>
      <c r="AN720" s="10">
        <v>1.0999999999999999E-2</v>
      </c>
      <c r="AO720" s="10">
        <v>0.105</v>
      </c>
      <c r="AP720" s="10">
        <v>0.19600000000000001</v>
      </c>
      <c r="AQ720" s="9">
        <v>2131</v>
      </c>
      <c r="AR720" s="9" t="s">
        <v>55</v>
      </c>
      <c r="AS720" s="9">
        <v>9.0999999999999998E-2</v>
      </c>
      <c r="AT720" s="9">
        <v>2.7E-2</v>
      </c>
      <c r="AU720" s="16" t="s">
        <v>2055</v>
      </c>
      <c r="AV720" s="1" t="str">
        <f t="shared" si="11"/>
        <v>no</v>
      </c>
    </row>
    <row r="721" spans="1:48" ht="14.25" customHeight="1">
      <c r="A721" s="7">
        <v>700</v>
      </c>
      <c r="B721" s="8" t="s">
        <v>1368</v>
      </c>
      <c r="C721" s="8" t="s">
        <v>1354</v>
      </c>
      <c r="D721" s="9" t="s">
        <v>50</v>
      </c>
      <c r="E721" s="9" t="s">
        <v>59</v>
      </c>
      <c r="F721" s="9" t="s">
        <v>118</v>
      </c>
      <c r="G721" s="9">
        <v>990</v>
      </c>
      <c r="H721" s="10">
        <v>0.55200000000000005</v>
      </c>
      <c r="I721" s="10">
        <v>0.53900000000000003</v>
      </c>
      <c r="J721" s="10">
        <v>0.45</v>
      </c>
      <c r="K721" s="10">
        <v>0.73799999999999999</v>
      </c>
      <c r="L721" s="10">
        <v>0.27200000000000002</v>
      </c>
      <c r="M721" s="10">
        <v>0.48499999999999999</v>
      </c>
      <c r="N721" s="10">
        <v>0.78</v>
      </c>
      <c r="O721" s="9">
        <v>4064.71</v>
      </c>
      <c r="P721" s="9">
        <v>311</v>
      </c>
      <c r="Q721" s="9">
        <v>122</v>
      </c>
      <c r="R721" s="9">
        <v>572</v>
      </c>
      <c r="S721" s="9" t="s">
        <v>55</v>
      </c>
      <c r="T721" s="9" t="s">
        <v>55</v>
      </c>
      <c r="U721" s="9" t="s">
        <v>55</v>
      </c>
      <c r="V721" s="9" t="s">
        <v>55</v>
      </c>
      <c r="W721" s="11">
        <v>77523</v>
      </c>
      <c r="X721" s="11">
        <v>79560</v>
      </c>
      <c r="Y721" s="11">
        <v>69309</v>
      </c>
      <c r="Z721" s="11">
        <v>61020</v>
      </c>
      <c r="AA721" s="11">
        <v>31508</v>
      </c>
      <c r="AB721" s="11">
        <v>31508</v>
      </c>
      <c r="AC721" s="9" t="s">
        <v>55</v>
      </c>
      <c r="AD721" s="10">
        <v>0.38</v>
      </c>
      <c r="AE721" s="10">
        <v>0.28000000000000003</v>
      </c>
      <c r="AF721" s="10">
        <v>0.18</v>
      </c>
      <c r="AG721" s="9">
        <v>236</v>
      </c>
      <c r="AH721" s="9">
        <v>318.33</v>
      </c>
      <c r="AI721" s="9">
        <v>17.22</v>
      </c>
      <c r="AJ721" s="9">
        <v>12.769</v>
      </c>
      <c r="AK721" s="9">
        <v>0.74136000000000002</v>
      </c>
      <c r="AL721" s="9" t="s">
        <v>55</v>
      </c>
      <c r="AM721" s="9" t="s">
        <v>55</v>
      </c>
      <c r="AN721" s="10">
        <v>0.11600000000000001</v>
      </c>
      <c r="AO721" s="10">
        <v>8.8999999999999996E-2</v>
      </c>
      <c r="AP721" s="10">
        <v>0.19600000000000001</v>
      </c>
      <c r="AQ721" s="9">
        <v>5031</v>
      </c>
      <c r="AR721" s="9">
        <v>0.628</v>
      </c>
      <c r="AS721" s="10">
        <v>0.107</v>
      </c>
      <c r="AT721" s="10">
        <v>0.17199999999999999</v>
      </c>
      <c r="AU721" s="16">
        <v>0.61425061425061434</v>
      </c>
      <c r="AV721" s="1" t="str">
        <f t="shared" si="11"/>
        <v>yes</v>
      </c>
    </row>
    <row r="722" spans="1:48" ht="14.25" customHeight="1">
      <c r="A722" s="7">
        <v>720</v>
      </c>
      <c r="B722" s="8" t="s">
        <v>1394</v>
      </c>
      <c r="C722" s="8" t="s">
        <v>1354</v>
      </c>
      <c r="D722" s="9" t="s">
        <v>50</v>
      </c>
      <c r="E722" s="9" t="s">
        <v>59</v>
      </c>
      <c r="F722" s="9" t="s">
        <v>273</v>
      </c>
      <c r="G722" s="9" t="s">
        <v>55</v>
      </c>
      <c r="H722" s="10">
        <v>0.44</v>
      </c>
      <c r="I722" s="10">
        <v>0.42299999999999999</v>
      </c>
      <c r="J722" s="10">
        <v>0.29899999999999999</v>
      </c>
      <c r="K722" s="10">
        <v>0.69799999999999995</v>
      </c>
      <c r="L722" s="10">
        <v>0.26</v>
      </c>
      <c r="M722" s="10">
        <v>0.35299999999999998</v>
      </c>
      <c r="N722" s="10">
        <v>0.62</v>
      </c>
      <c r="O722" s="9">
        <v>2524.27</v>
      </c>
      <c r="P722" s="9">
        <v>446</v>
      </c>
      <c r="Q722" s="9" t="s">
        <v>55</v>
      </c>
      <c r="R722" s="9">
        <v>479</v>
      </c>
      <c r="S722" s="9" t="s">
        <v>55</v>
      </c>
      <c r="T722" s="9" t="s">
        <v>55</v>
      </c>
      <c r="U722" s="9" t="s">
        <v>55</v>
      </c>
      <c r="V722" s="9" t="s">
        <v>55</v>
      </c>
      <c r="W722" s="11">
        <v>63346</v>
      </c>
      <c r="X722" s="11">
        <v>72891</v>
      </c>
      <c r="Y722" s="11">
        <v>63936</v>
      </c>
      <c r="Z722" s="11">
        <v>56763</v>
      </c>
      <c r="AA722" s="11">
        <v>22165</v>
      </c>
      <c r="AB722" s="11">
        <v>22165</v>
      </c>
      <c r="AC722" s="9" t="s">
        <v>55</v>
      </c>
      <c r="AD722" s="10">
        <v>0.248</v>
      </c>
      <c r="AE722" s="10">
        <v>0.46</v>
      </c>
      <c r="AF722" s="10">
        <v>0.46</v>
      </c>
      <c r="AG722" s="9">
        <v>174.67</v>
      </c>
      <c r="AH722" s="9">
        <v>163.33000000000001</v>
      </c>
      <c r="AI722" s="9">
        <v>14.45</v>
      </c>
      <c r="AJ722" s="9">
        <v>15.455</v>
      </c>
      <c r="AK722" s="9">
        <v>1.0693900000000001</v>
      </c>
      <c r="AL722" s="9" t="s">
        <v>55</v>
      </c>
      <c r="AM722" s="9" t="s">
        <v>55</v>
      </c>
      <c r="AN722" s="10">
        <v>0.10299999999999999</v>
      </c>
      <c r="AO722" s="10">
        <v>0.19900000000000001</v>
      </c>
      <c r="AP722" s="10">
        <v>0.19600000000000001</v>
      </c>
      <c r="AQ722" s="9">
        <v>3496</v>
      </c>
      <c r="AR722" s="9" t="s">
        <v>55</v>
      </c>
      <c r="AS722" s="9" t="s">
        <v>75</v>
      </c>
      <c r="AT722" s="10">
        <v>0.192</v>
      </c>
      <c r="AU722" s="16" t="s">
        <v>2055</v>
      </c>
      <c r="AV722" s="1" t="str">
        <f t="shared" si="11"/>
        <v>no</v>
      </c>
    </row>
    <row r="723" spans="1:48" ht="14.25" customHeight="1">
      <c r="A723" s="7">
        <v>723</v>
      </c>
      <c r="B723" s="8" t="s">
        <v>1399</v>
      </c>
      <c r="C723" s="8" t="s">
        <v>1354</v>
      </c>
      <c r="D723" s="9" t="s">
        <v>50</v>
      </c>
      <c r="E723" s="9" t="s">
        <v>59</v>
      </c>
      <c r="F723" s="9" t="s">
        <v>290</v>
      </c>
      <c r="G723" s="9">
        <v>995</v>
      </c>
      <c r="H723" s="10">
        <v>0.442</v>
      </c>
      <c r="I723" s="10">
        <v>0.432</v>
      </c>
      <c r="J723" s="10">
        <v>0.30499999999999999</v>
      </c>
      <c r="K723" s="10">
        <v>0.55600000000000005</v>
      </c>
      <c r="L723" s="10">
        <v>0.32700000000000001</v>
      </c>
      <c r="M723" s="10">
        <v>0.34499999999999997</v>
      </c>
      <c r="N723" s="10">
        <v>0.59</v>
      </c>
      <c r="O723" s="9">
        <v>765.04</v>
      </c>
      <c r="P723" s="9">
        <v>196</v>
      </c>
      <c r="Q723" s="9">
        <v>2</v>
      </c>
      <c r="R723" s="9">
        <v>227</v>
      </c>
      <c r="S723" s="9" t="s">
        <v>55</v>
      </c>
      <c r="T723" s="9" t="s">
        <v>55</v>
      </c>
      <c r="U723" s="9" t="s">
        <v>55</v>
      </c>
      <c r="V723" s="9" t="s">
        <v>55</v>
      </c>
      <c r="W723" s="11">
        <v>61572</v>
      </c>
      <c r="X723" s="11">
        <v>64584</v>
      </c>
      <c r="Y723" s="11">
        <v>56745</v>
      </c>
      <c r="Z723" s="11">
        <v>44901</v>
      </c>
      <c r="AA723" s="11">
        <v>28520</v>
      </c>
      <c r="AB723" s="11">
        <v>28520</v>
      </c>
      <c r="AC723" s="9" t="s">
        <v>55</v>
      </c>
      <c r="AD723" s="10">
        <v>0.23799999999999999</v>
      </c>
      <c r="AE723" s="10">
        <v>0.52</v>
      </c>
      <c r="AF723" s="10">
        <v>0.432</v>
      </c>
      <c r="AG723" s="9">
        <v>109.33</v>
      </c>
      <c r="AH723" s="9">
        <v>87</v>
      </c>
      <c r="AI723" s="9">
        <v>7</v>
      </c>
      <c r="AJ723" s="9">
        <v>8.7940000000000005</v>
      </c>
      <c r="AK723" s="9">
        <v>1.2566999999999999</v>
      </c>
      <c r="AL723" s="9" t="s">
        <v>55</v>
      </c>
      <c r="AM723" s="9" t="s">
        <v>55</v>
      </c>
      <c r="AN723" s="10">
        <v>1.7000000000000001E-2</v>
      </c>
      <c r="AO723" s="10">
        <v>0.29599999999999999</v>
      </c>
      <c r="AP723" s="10">
        <v>0.19600000000000001</v>
      </c>
      <c r="AQ723" s="9">
        <v>1178</v>
      </c>
      <c r="AR723" s="9">
        <v>2.0649999999999999</v>
      </c>
      <c r="AS723" s="10" t="s">
        <v>1110</v>
      </c>
      <c r="AT723" s="10">
        <v>0.20399999999999999</v>
      </c>
      <c r="AU723" s="16">
        <v>0.32626427406199021</v>
      </c>
      <c r="AV723" s="1" t="str">
        <f t="shared" si="11"/>
        <v>no</v>
      </c>
    </row>
    <row r="724" spans="1:48" ht="14.25" customHeight="1">
      <c r="A724" s="7">
        <v>728</v>
      </c>
      <c r="B724" s="8" t="s">
        <v>1406</v>
      </c>
      <c r="C724" s="8" t="s">
        <v>1354</v>
      </c>
      <c r="D724" s="9" t="s">
        <v>50</v>
      </c>
      <c r="E724" s="9" t="s">
        <v>59</v>
      </c>
      <c r="F724" s="9" t="s">
        <v>203</v>
      </c>
      <c r="G724" s="9">
        <v>1080</v>
      </c>
      <c r="H724" s="10">
        <v>0.74099999999999999</v>
      </c>
      <c r="I724" s="10">
        <v>0.73099999999999998</v>
      </c>
      <c r="J724" s="10">
        <v>0.66200000000000003</v>
      </c>
      <c r="K724" s="10">
        <v>0.72699999999999998</v>
      </c>
      <c r="L724" s="10">
        <v>7.0000000000000007E-2</v>
      </c>
      <c r="M724" s="10">
        <v>0.104</v>
      </c>
      <c r="N724" s="10">
        <v>0.83</v>
      </c>
      <c r="O724" s="9">
        <v>5323.48</v>
      </c>
      <c r="P724" s="9">
        <v>747</v>
      </c>
      <c r="Q724" s="9">
        <v>15</v>
      </c>
      <c r="R724" s="9">
        <v>1023</v>
      </c>
      <c r="S724" s="9" t="s">
        <v>55</v>
      </c>
      <c r="T724" s="9" t="s">
        <v>55</v>
      </c>
      <c r="U724" s="9" t="s">
        <v>55</v>
      </c>
      <c r="V724" s="9" t="s">
        <v>55</v>
      </c>
      <c r="W724" s="11">
        <v>85206</v>
      </c>
      <c r="X724" s="11">
        <v>101124</v>
      </c>
      <c r="Y724" s="11">
        <v>83745</v>
      </c>
      <c r="Z724" s="11">
        <v>73494</v>
      </c>
      <c r="AA724" s="11">
        <v>35080</v>
      </c>
      <c r="AB724" s="11">
        <v>35080</v>
      </c>
      <c r="AC724" s="9" t="s">
        <v>55</v>
      </c>
      <c r="AD724" s="10">
        <v>0.626</v>
      </c>
      <c r="AE724" s="10">
        <v>0.21</v>
      </c>
      <c r="AF724" s="10">
        <v>0.17399999999999999</v>
      </c>
      <c r="AG724" s="9">
        <v>469.67</v>
      </c>
      <c r="AH724" s="9">
        <v>512.33000000000004</v>
      </c>
      <c r="AI724" s="9">
        <v>11.33</v>
      </c>
      <c r="AJ724" s="9">
        <v>10.391</v>
      </c>
      <c r="AK724" s="9">
        <v>0.91671999999999998</v>
      </c>
      <c r="AL724" s="9" t="s">
        <v>55</v>
      </c>
      <c r="AM724" s="9" t="s">
        <v>55</v>
      </c>
      <c r="AN724" s="10">
        <v>2.9000000000000001E-2</v>
      </c>
      <c r="AO724" s="10">
        <v>0.2</v>
      </c>
      <c r="AP724" s="10">
        <v>0.19600000000000001</v>
      </c>
      <c r="AQ724" s="9">
        <v>6260</v>
      </c>
      <c r="AR724" s="9">
        <v>0.84399999999999997</v>
      </c>
      <c r="AS724" s="10" t="s">
        <v>496</v>
      </c>
      <c r="AT724" s="10">
        <v>0.11600000000000001</v>
      </c>
      <c r="AU724" s="16">
        <v>0.54229934924078083</v>
      </c>
      <c r="AV724" s="1" t="str">
        <f t="shared" si="11"/>
        <v>yes</v>
      </c>
    </row>
    <row r="725" spans="1:48" ht="14.25" customHeight="1">
      <c r="A725" s="7">
        <v>729</v>
      </c>
      <c r="B725" s="8" t="s">
        <v>1407</v>
      </c>
      <c r="C725" s="8" t="s">
        <v>1354</v>
      </c>
      <c r="D725" s="9" t="s">
        <v>50</v>
      </c>
      <c r="E725" s="9" t="s">
        <v>51</v>
      </c>
      <c r="F725" s="9" t="s">
        <v>136</v>
      </c>
      <c r="G725" s="9">
        <v>935</v>
      </c>
      <c r="H725" s="10">
        <v>0.309</v>
      </c>
      <c r="I725" s="10">
        <v>0.23300000000000001</v>
      </c>
      <c r="J725" s="10">
        <v>0.104</v>
      </c>
      <c r="K725" s="10">
        <v>0.89500000000000002</v>
      </c>
      <c r="L725" s="10">
        <v>0.22900000000000001</v>
      </c>
      <c r="M725" s="10">
        <v>0.379</v>
      </c>
      <c r="N725" s="10">
        <v>0.75</v>
      </c>
      <c r="O725" s="9">
        <v>10522.06</v>
      </c>
      <c r="P725" s="9">
        <v>356</v>
      </c>
      <c r="Q725" s="9">
        <v>30</v>
      </c>
      <c r="R725" s="9">
        <v>1711</v>
      </c>
      <c r="S725" s="11">
        <v>11717</v>
      </c>
      <c r="T725" s="9" t="s">
        <v>1408</v>
      </c>
      <c r="U725" s="9" t="s">
        <v>834</v>
      </c>
      <c r="V725" s="11">
        <v>7725</v>
      </c>
      <c r="W725" s="11">
        <v>74235</v>
      </c>
      <c r="X725" s="11">
        <v>88299</v>
      </c>
      <c r="Y725" s="11">
        <v>72342</v>
      </c>
      <c r="Z725" s="11">
        <v>60876</v>
      </c>
      <c r="AA725" s="11">
        <v>8317</v>
      </c>
      <c r="AB725" s="11">
        <v>8557</v>
      </c>
      <c r="AC725" s="9" t="s">
        <v>114</v>
      </c>
      <c r="AD725" s="10">
        <v>0.125</v>
      </c>
      <c r="AE725" s="10">
        <v>0.48</v>
      </c>
      <c r="AF725" s="10">
        <v>0.47699999999999998</v>
      </c>
      <c r="AG725" s="9">
        <v>408</v>
      </c>
      <c r="AH725" s="9">
        <v>569.66999999999996</v>
      </c>
      <c r="AI725" s="9">
        <v>25.79</v>
      </c>
      <c r="AJ725" s="9">
        <v>18.471</v>
      </c>
      <c r="AK725" s="9">
        <v>0.71621000000000001</v>
      </c>
      <c r="AL725" s="10">
        <v>0.02</v>
      </c>
      <c r="AM725" s="10">
        <v>0.48499999999999999</v>
      </c>
      <c r="AN725" s="10">
        <v>2.1999999999999999E-2</v>
      </c>
      <c r="AO725" s="10">
        <v>0.19600000000000001</v>
      </c>
      <c r="AP725" s="10">
        <v>0.19600000000000001</v>
      </c>
      <c r="AQ725" s="9">
        <v>12442</v>
      </c>
      <c r="AR725" s="9">
        <v>0.14299999999999999</v>
      </c>
      <c r="AS725" s="9">
        <v>0</v>
      </c>
      <c r="AT725" s="10">
        <v>0.183</v>
      </c>
      <c r="AU725" s="16">
        <v>0.87489063867016625</v>
      </c>
      <c r="AV725" s="1" t="str">
        <f t="shared" si="11"/>
        <v>yes</v>
      </c>
    </row>
    <row r="726" spans="1:48" ht="14.25" customHeight="1">
      <c r="A726" s="7">
        <v>734</v>
      </c>
      <c r="B726" s="8" t="s">
        <v>1417</v>
      </c>
      <c r="C726" s="8" t="s">
        <v>1410</v>
      </c>
      <c r="D726" s="9" t="s">
        <v>50</v>
      </c>
      <c r="E726" s="9" t="s">
        <v>51</v>
      </c>
      <c r="F726" s="9" t="s">
        <v>52</v>
      </c>
      <c r="G726" s="9">
        <v>970</v>
      </c>
      <c r="H726" s="10">
        <v>0.35499999999999998</v>
      </c>
      <c r="I726" s="10">
        <v>0.30299999999999999</v>
      </c>
      <c r="J726" s="10">
        <v>0.156</v>
      </c>
      <c r="K726" s="10">
        <v>0.82899999999999996</v>
      </c>
      <c r="L726" s="10">
        <v>0.16</v>
      </c>
      <c r="M726" s="10">
        <v>0.34100000000000003</v>
      </c>
      <c r="N726" s="10">
        <v>0.64</v>
      </c>
      <c r="O726" s="9">
        <v>3762.73</v>
      </c>
      <c r="P726" s="9">
        <v>256</v>
      </c>
      <c r="Q726" s="9" t="s">
        <v>55</v>
      </c>
      <c r="R726" s="9">
        <v>724</v>
      </c>
      <c r="S726" s="11">
        <v>9732</v>
      </c>
      <c r="T726" s="9" t="s">
        <v>1418</v>
      </c>
      <c r="U726" s="9" t="s">
        <v>116</v>
      </c>
      <c r="V726" s="11">
        <v>7732</v>
      </c>
      <c r="W726" s="11">
        <v>59554</v>
      </c>
      <c r="X726" s="11">
        <v>62190</v>
      </c>
      <c r="Y726" s="11">
        <v>50724</v>
      </c>
      <c r="Z726" s="11">
        <v>46647</v>
      </c>
      <c r="AA726" s="11">
        <v>5874</v>
      </c>
      <c r="AB726" s="11">
        <v>14182</v>
      </c>
      <c r="AC726" s="9" t="s">
        <v>1005</v>
      </c>
      <c r="AD726" s="10">
        <v>0.32300000000000001</v>
      </c>
      <c r="AE726" s="10">
        <v>0.48</v>
      </c>
      <c r="AF726" s="10">
        <v>0.44700000000000001</v>
      </c>
      <c r="AG726" s="9">
        <v>164</v>
      </c>
      <c r="AH726" s="9">
        <v>266.67</v>
      </c>
      <c r="AI726" s="9">
        <v>22.94</v>
      </c>
      <c r="AJ726" s="9">
        <v>14.11</v>
      </c>
      <c r="AK726" s="9">
        <v>0.61499999999999999</v>
      </c>
      <c r="AL726" s="10">
        <v>4.0000000000000001E-3</v>
      </c>
      <c r="AM726" s="10">
        <v>0.53100000000000003</v>
      </c>
      <c r="AN726" s="10">
        <v>8.7999999999999995E-2</v>
      </c>
      <c r="AO726" s="10">
        <v>0.318</v>
      </c>
      <c r="AP726" s="10">
        <v>0.32600000000000001</v>
      </c>
      <c r="AQ726" s="9">
        <v>4444</v>
      </c>
      <c r="AR726" s="9">
        <v>0.624</v>
      </c>
      <c r="AS726" s="10">
        <v>8.0000000000000002E-3</v>
      </c>
      <c r="AT726" s="10">
        <v>3.2000000000000001E-2</v>
      </c>
      <c r="AU726" s="16">
        <v>0.61576354679802958</v>
      </c>
      <c r="AV726" s="1" t="str">
        <f t="shared" si="11"/>
        <v>no</v>
      </c>
    </row>
    <row r="727" spans="1:48" ht="14.25" customHeight="1">
      <c r="A727" s="7">
        <v>736</v>
      </c>
      <c r="B727" s="8" t="s">
        <v>1421</v>
      </c>
      <c r="C727" s="8" t="s">
        <v>1410</v>
      </c>
      <c r="D727" s="9" t="s">
        <v>50</v>
      </c>
      <c r="E727" s="9" t="s">
        <v>51</v>
      </c>
      <c r="F727" s="9" t="s">
        <v>97</v>
      </c>
      <c r="G727" s="9">
        <v>873</v>
      </c>
      <c r="H727" s="10">
        <v>0.25900000000000001</v>
      </c>
      <c r="I727" s="10">
        <v>0.222</v>
      </c>
      <c r="J727" s="10">
        <v>0.122</v>
      </c>
      <c r="K727" s="10">
        <v>0.85099999999999998</v>
      </c>
      <c r="L727" s="10">
        <v>0.29299999999999998</v>
      </c>
      <c r="M727" s="10">
        <v>0.66700000000000004</v>
      </c>
      <c r="N727" s="10">
        <v>0.62</v>
      </c>
      <c r="O727" s="9">
        <v>6544.05</v>
      </c>
      <c r="P727" s="9">
        <v>319</v>
      </c>
      <c r="Q727" s="9">
        <v>28</v>
      </c>
      <c r="R727" s="9">
        <v>1378</v>
      </c>
      <c r="S727" s="11">
        <v>10407</v>
      </c>
      <c r="T727" s="9" t="s">
        <v>727</v>
      </c>
      <c r="U727" s="9" t="s">
        <v>253</v>
      </c>
      <c r="V727" s="11">
        <v>8718</v>
      </c>
      <c r="W727" s="11">
        <v>65371</v>
      </c>
      <c r="X727" s="11">
        <v>75888</v>
      </c>
      <c r="Y727" s="11">
        <v>60822</v>
      </c>
      <c r="Z727" s="11">
        <v>54513</v>
      </c>
      <c r="AA727" s="11">
        <v>5547</v>
      </c>
      <c r="AB727" s="11">
        <v>12897</v>
      </c>
      <c r="AC727" s="9" t="s">
        <v>405</v>
      </c>
      <c r="AD727" s="10">
        <v>0.219</v>
      </c>
      <c r="AE727" s="10">
        <v>0.56000000000000005</v>
      </c>
      <c r="AF727" s="10">
        <v>0.496</v>
      </c>
      <c r="AG727" s="9">
        <v>369.67</v>
      </c>
      <c r="AH727" s="9">
        <v>557.66999999999996</v>
      </c>
      <c r="AI727" s="9">
        <v>17.7</v>
      </c>
      <c r="AJ727" s="9">
        <v>11.734999999999999</v>
      </c>
      <c r="AK727" s="9">
        <v>0.66288000000000002</v>
      </c>
      <c r="AL727" s="10">
        <v>7.2999999999999995E-2</v>
      </c>
      <c r="AM727" s="10">
        <v>0.54700000000000004</v>
      </c>
      <c r="AN727" s="10">
        <v>1.6E-2</v>
      </c>
      <c r="AO727" s="10">
        <v>0.46500000000000002</v>
      </c>
      <c r="AP727" s="10">
        <v>0.32600000000000001</v>
      </c>
      <c r="AQ727" s="9">
        <v>8251</v>
      </c>
      <c r="AR727" s="9">
        <v>0.65800000000000003</v>
      </c>
      <c r="AS727" s="10" t="s">
        <v>1422</v>
      </c>
      <c r="AT727" s="10">
        <v>3.9E-2</v>
      </c>
      <c r="AU727" s="16">
        <v>0.60313630880579006</v>
      </c>
      <c r="AV727" s="1" t="str">
        <f t="shared" si="11"/>
        <v>yes</v>
      </c>
    </row>
    <row r="728" spans="1:48" ht="14.25" customHeight="1">
      <c r="A728" s="7">
        <v>738</v>
      </c>
      <c r="B728" s="8" t="s">
        <v>1424</v>
      </c>
      <c r="C728" s="8" t="s">
        <v>1410</v>
      </c>
      <c r="D728" s="9" t="s">
        <v>50</v>
      </c>
      <c r="E728" s="9" t="s">
        <v>59</v>
      </c>
      <c r="F728" s="9" t="s">
        <v>442</v>
      </c>
      <c r="G728" s="9">
        <v>1100</v>
      </c>
      <c r="H728" s="10">
        <v>0.495</v>
      </c>
      <c r="I728" s="10">
        <v>0.47599999999999998</v>
      </c>
      <c r="J728" s="10">
        <v>0.314</v>
      </c>
      <c r="K728" s="10">
        <v>0.77300000000000002</v>
      </c>
      <c r="L728" s="10">
        <v>7.0000000000000007E-2</v>
      </c>
      <c r="M728" s="10">
        <v>0.189</v>
      </c>
      <c r="N728" s="10">
        <v>0.79</v>
      </c>
      <c r="O728" s="9">
        <v>2319.9</v>
      </c>
      <c r="P728" s="9">
        <v>268</v>
      </c>
      <c r="Q728" s="9" t="s">
        <v>55</v>
      </c>
      <c r="R728" s="9">
        <v>328</v>
      </c>
      <c r="S728" s="9" t="s">
        <v>55</v>
      </c>
      <c r="T728" s="9" t="s">
        <v>55</v>
      </c>
      <c r="U728" s="9" t="s">
        <v>55</v>
      </c>
      <c r="V728" s="9" t="s">
        <v>55</v>
      </c>
      <c r="W728" s="11">
        <v>63519</v>
      </c>
      <c r="X728" s="11">
        <v>62946</v>
      </c>
      <c r="Y728" s="11">
        <v>53451</v>
      </c>
      <c r="Z728" s="11">
        <v>47934</v>
      </c>
      <c r="AA728" s="11">
        <v>19890</v>
      </c>
      <c r="AB728" s="11">
        <v>19890</v>
      </c>
      <c r="AC728" s="9" t="s">
        <v>55</v>
      </c>
      <c r="AD728" s="10">
        <v>0.3</v>
      </c>
      <c r="AE728" s="10">
        <v>0.28999999999999998</v>
      </c>
      <c r="AF728" s="10">
        <v>0.28399999999999997</v>
      </c>
      <c r="AG728" s="9">
        <v>94.67</v>
      </c>
      <c r="AH728" s="9">
        <v>183</v>
      </c>
      <c r="AI728" s="9">
        <v>24.51</v>
      </c>
      <c r="AJ728" s="9">
        <v>12.677</v>
      </c>
      <c r="AK728" s="9">
        <v>0.51729999999999998</v>
      </c>
      <c r="AL728" s="9" t="s">
        <v>55</v>
      </c>
      <c r="AM728" s="9" t="s">
        <v>55</v>
      </c>
      <c r="AN728" s="10">
        <v>0</v>
      </c>
      <c r="AO728" s="10">
        <v>0.36099999999999999</v>
      </c>
      <c r="AP728" s="10">
        <v>0.32600000000000001</v>
      </c>
      <c r="AQ728" s="9">
        <v>2570</v>
      </c>
      <c r="AR728" s="9">
        <v>0.14499999999999999</v>
      </c>
      <c r="AS728" s="10" t="s">
        <v>654</v>
      </c>
      <c r="AT728" s="10">
        <v>0.19500000000000001</v>
      </c>
      <c r="AU728" s="16">
        <v>0.8733624454148472</v>
      </c>
      <c r="AV728" s="1" t="str">
        <f t="shared" si="11"/>
        <v>no</v>
      </c>
    </row>
    <row r="729" spans="1:48" ht="14.25" customHeight="1">
      <c r="A729" s="7">
        <v>740</v>
      </c>
      <c r="B729" s="8" t="s">
        <v>1427</v>
      </c>
      <c r="C729" s="8" t="s">
        <v>1410</v>
      </c>
      <c r="D729" s="9" t="s">
        <v>50</v>
      </c>
      <c r="E729" s="9" t="s">
        <v>59</v>
      </c>
      <c r="F729" s="9" t="s">
        <v>273</v>
      </c>
      <c r="G729" s="9">
        <v>1087.5</v>
      </c>
      <c r="H729" s="10">
        <v>0.58499999999999996</v>
      </c>
      <c r="I729" s="10">
        <v>0.57699999999999996</v>
      </c>
      <c r="J729" s="10">
        <v>0.48599999999999999</v>
      </c>
      <c r="K729" s="10">
        <v>0.60499999999999998</v>
      </c>
      <c r="L729" s="10">
        <v>0.10299999999999999</v>
      </c>
      <c r="M729" s="10">
        <v>0.39800000000000002</v>
      </c>
      <c r="N729" s="10">
        <v>0.86</v>
      </c>
      <c r="O729" s="9">
        <v>2623.51</v>
      </c>
      <c r="P729" s="9">
        <v>291</v>
      </c>
      <c r="Q729" s="9">
        <v>140</v>
      </c>
      <c r="R729" s="9">
        <v>537</v>
      </c>
      <c r="S729" s="11" t="s">
        <v>55</v>
      </c>
      <c r="T729" s="9" t="s">
        <v>55</v>
      </c>
      <c r="U729" s="9" t="s">
        <v>55</v>
      </c>
      <c r="V729" s="11" t="s">
        <v>55</v>
      </c>
      <c r="W729" s="11">
        <v>68496</v>
      </c>
      <c r="X729" s="11">
        <v>78264</v>
      </c>
      <c r="Y729" s="11">
        <v>60372</v>
      </c>
      <c r="Z729" s="11">
        <v>55134</v>
      </c>
      <c r="AA729" s="11">
        <v>30726</v>
      </c>
      <c r="AB729" s="11">
        <v>30726</v>
      </c>
      <c r="AC729" s="11" t="s">
        <v>55</v>
      </c>
      <c r="AD729" s="10">
        <v>0.5</v>
      </c>
      <c r="AE729" s="10">
        <v>0.21</v>
      </c>
      <c r="AF729" s="10">
        <v>0.2</v>
      </c>
      <c r="AG729" s="9">
        <v>242.67</v>
      </c>
      <c r="AH729" s="9">
        <v>275.33</v>
      </c>
      <c r="AI729" s="9">
        <v>10.81</v>
      </c>
      <c r="AJ729" s="9">
        <v>9.5280000000000005</v>
      </c>
      <c r="AK729" s="9">
        <v>0.88136000000000003</v>
      </c>
      <c r="AL729" s="10" t="s">
        <v>55</v>
      </c>
      <c r="AM729" s="10" t="s">
        <v>55</v>
      </c>
      <c r="AN729" s="10">
        <v>0.13500000000000001</v>
      </c>
      <c r="AO729" s="10">
        <v>0.26400000000000001</v>
      </c>
      <c r="AP729" s="10">
        <v>0.32600000000000001</v>
      </c>
      <c r="AQ729" s="9">
        <v>2991</v>
      </c>
      <c r="AR729" s="9">
        <v>0.95699999999999996</v>
      </c>
      <c r="AS729" s="9">
        <v>6.2E-2</v>
      </c>
      <c r="AT729" s="9">
        <v>8.5000000000000006E-2</v>
      </c>
      <c r="AU729" s="16">
        <v>0.510986203372509</v>
      </c>
      <c r="AV729" s="1" t="str">
        <f t="shared" si="11"/>
        <v>no</v>
      </c>
    </row>
    <row r="730" spans="1:48" ht="14.25" customHeight="1">
      <c r="A730" s="7">
        <v>731</v>
      </c>
      <c r="B730" s="8" t="s">
        <v>1411</v>
      </c>
      <c r="C730" s="8" t="s">
        <v>1410</v>
      </c>
      <c r="D730" s="9" t="s">
        <v>50</v>
      </c>
      <c r="E730" s="9" t="s">
        <v>59</v>
      </c>
      <c r="F730" s="9" t="s">
        <v>442</v>
      </c>
      <c r="G730" s="9" t="s">
        <v>55</v>
      </c>
      <c r="H730" s="10">
        <v>0.46200000000000002</v>
      </c>
      <c r="I730" s="10">
        <v>0.36899999999999999</v>
      </c>
      <c r="J730" s="10">
        <v>0.32300000000000001</v>
      </c>
      <c r="K730" s="10">
        <v>0.73</v>
      </c>
      <c r="L730" s="10">
        <v>2.5000000000000001E-2</v>
      </c>
      <c r="M730" s="10">
        <v>0.25800000000000001</v>
      </c>
      <c r="N730" s="10">
        <v>0.62</v>
      </c>
      <c r="O730" s="9">
        <v>2227.5500000000002</v>
      </c>
      <c r="P730" s="9">
        <v>269</v>
      </c>
      <c r="Q730" s="9" t="s">
        <v>55</v>
      </c>
      <c r="R730" s="9">
        <v>483</v>
      </c>
      <c r="S730" s="11" t="s">
        <v>55</v>
      </c>
      <c r="T730" s="9" t="s">
        <v>55</v>
      </c>
      <c r="U730" s="9" t="s">
        <v>55</v>
      </c>
      <c r="V730" s="11" t="s">
        <v>55</v>
      </c>
      <c r="W730" s="11">
        <v>56750</v>
      </c>
      <c r="X730" s="11">
        <v>57447</v>
      </c>
      <c r="Y730" s="11">
        <v>49734</v>
      </c>
      <c r="Z730" s="11">
        <v>46269</v>
      </c>
      <c r="AA730" s="11">
        <v>23320</v>
      </c>
      <c r="AB730" s="11">
        <v>23320</v>
      </c>
      <c r="AC730" s="9" t="s">
        <v>55</v>
      </c>
      <c r="AD730" s="10">
        <v>0.28399999999999997</v>
      </c>
      <c r="AE730" s="10">
        <v>0.43</v>
      </c>
      <c r="AF730" s="10">
        <v>0.371</v>
      </c>
      <c r="AG730" s="9">
        <v>73.33</v>
      </c>
      <c r="AH730" s="9">
        <v>241</v>
      </c>
      <c r="AI730" s="9">
        <v>30.38</v>
      </c>
      <c r="AJ730" s="9">
        <v>9.2430000000000003</v>
      </c>
      <c r="AK730" s="9">
        <v>0.30429</v>
      </c>
      <c r="AL730" s="10" t="s">
        <v>55</v>
      </c>
      <c r="AM730" s="10" t="s">
        <v>55</v>
      </c>
      <c r="AN730" s="10">
        <v>3.1E-2</v>
      </c>
      <c r="AO730" s="10">
        <v>0.318</v>
      </c>
      <c r="AP730" s="10">
        <v>0.32600000000000001</v>
      </c>
      <c r="AQ730" s="9">
        <v>2252</v>
      </c>
      <c r="AR730" s="9" t="s">
        <v>55</v>
      </c>
      <c r="AS730" s="10">
        <v>8.0000000000000002E-3</v>
      </c>
      <c r="AT730" s="10">
        <v>0.17899999999999999</v>
      </c>
      <c r="AU730" s="16" t="s">
        <v>2055</v>
      </c>
      <c r="AV730" s="1" t="str">
        <f t="shared" si="11"/>
        <v>no</v>
      </c>
    </row>
    <row r="731" spans="1:48" ht="14.25" customHeight="1">
      <c r="A731" s="7">
        <v>744</v>
      </c>
      <c r="B731" s="8" t="s">
        <v>1431</v>
      </c>
      <c r="C731" s="8" t="s">
        <v>1410</v>
      </c>
      <c r="D731" s="9" t="s">
        <v>50</v>
      </c>
      <c r="E731" s="9" t="s">
        <v>51</v>
      </c>
      <c r="F731" s="9" t="s">
        <v>52</v>
      </c>
      <c r="G731" s="9">
        <v>990</v>
      </c>
      <c r="H731" s="10">
        <v>0.32900000000000001</v>
      </c>
      <c r="I731" s="10">
        <v>0.26600000000000001</v>
      </c>
      <c r="J731" s="10">
        <v>0.15</v>
      </c>
      <c r="K731" s="10">
        <v>0.85199999999999998</v>
      </c>
      <c r="L731" s="10">
        <v>0.2</v>
      </c>
      <c r="M731" s="10">
        <v>0.39900000000000002</v>
      </c>
      <c r="N731" s="10">
        <v>0.66</v>
      </c>
      <c r="O731" s="9">
        <v>4395.7</v>
      </c>
      <c r="P731" s="9">
        <v>155</v>
      </c>
      <c r="Q731" s="9">
        <v>76</v>
      </c>
      <c r="R731" s="9">
        <v>626</v>
      </c>
      <c r="S731" s="9">
        <v>10054</v>
      </c>
      <c r="T731" s="9" t="s">
        <v>447</v>
      </c>
      <c r="U731" s="9" t="s">
        <v>863</v>
      </c>
      <c r="V731" s="9">
        <v>8168</v>
      </c>
      <c r="W731" s="11">
        <v>69843</v>
      </c>
      <c r="X731" s="11">
        <v>83196</v>
      </c>
      <c r="Y731" s="11">
        <v>65970</v>
      </c>
      <c r="Z731" s="11">
        <v>56097</v>
      </c>
      <c r="AA731" s="11">
        <v>6090</v>
      </c>
      <c r="AB731" s="11">
        <v>12540</v>
      </c>
      <c r="AC731" s="9" t="s">
        <v>1005</v>
      </c>
      <c r="AD731" s="10">
        <v>0.22900000000000001</v>
      </c>
      <c r="AE731" s="10">
        <v>0.38</v>
      </c>
      <c r="AF731" s="10">
        <v>0.35699999999999998</v>
      </c>
      <c r="AG731" s="9">
        <v>206</v>
      </c>
      <c r="AH731" s="9">
        <v>271.67</v>
      </c>
      <c r="AI731" s="9">
        <v>21.34</v>
      </c>
      <c r="AJ731" s="9">
        <v>16.18</v>
      </c>
      <c r="AK731" s="9">
        <v>0.75827999999999995</v>
      </c>
      <c r="AL731" s="9">
        <v>8.0000000000000002E-3</v>
      </c>
      <c r="AM731" s="9">
        <v>0.58399999999999996</v>
      </c>
      <c r="AN731" s="10">
        <v>4.2999999999999997E-2</v>
      </c>
      <c r="AO731" s="10">
        <v>0.26100000000000001</v>
      </c>
      <c r="AP731" s="10">
        <v>0.32600000000000001</v>
      </c>
      <c r="AQ731" s="9">
        <v>5113</v>
      </c>
      <c r="AR731" s="9">
        <v>0.56100000000000005</v>
      </c>
      <c r="AS731" s="10">
        <v>6.5000000000000002E-2</v>
      </c>
      <c r="AT731" s="10">
        <v>0.1</v>
      </c>
      <c r="AU731" s="16">
        <v>0.64061499039077507</v>
      </c>
      <c r="AV731" s="1" t="str">
        <f t="shared" si="11"/>
        <v>yes</v>
      </c>
    </row>
    <row r="732" spans="1:48" ht="14.25" customHeight="1">
      <c r="A732" s="7">
        <v>733</v>
      </c>
      <c r="B732" s="8" t="s">
        <v>1415</v>
      </c>
      <c r="C732" s="8" t="s">
        <v>1410</v>
      </c>
      <c r="D732" s="9" t="s">
        <v>50</v>
      </c>
      <c r="E732" s="9" t="s">
        <v>51</v>
      </c>
      <c r="F732" s="9" t="s">
        <v>128</v>
      </c>
      <c r="G732" s="9">
        <v>990</v>
      </c>
      <c r="H732" s="10">
        <v>0.39300000000000002</v>
      </c>
      <c r="I732" s="10">
        <v>0.31900000000000001</v>
      </c>
      <c r="J732" s="10">
        <v>0.13100000000000001</v>
      </c>
      <c r="K732" s="10">
        <v>0.89100000000000001</v>
      </c>
      <c r="L732" s="10">
        <v>0.29099999999999998</v>
      </c>
      <c r="M732" s="10">
        <v>0.501</v>
      </c>
      <c r="N732" s="10">
        <v>0.62</v>
      </c>
      <c r="O732" s="9">
        <v>13548.2</v>
      </c>
      <c r="P732" s="9">
        <v>546</v>
      </c>
      <c r="Q732" s="9" t="s">
        <v>55</v>
      </c>
      <c r="R732" s="9">
        <v>2578</v>
      </c>
      <c r="S732" s="11">
        <v>11379</v>
      </c>
      <c r="T732" s="9" t="s">
        <v>1416</v>
      </c>
      <c r="U732" s="9" t="s">
        <v>597</v>
      </c>
      <c r="V732" s="11">
        <v>7322</v>
      </c>
      <c r="W732" s="11">
        <v>76031</v>
      </c>
      <c r="X732" s="11">
        <v>77571</v>
      </c>
      <c r="Y732" s="11">
        <v>67707</v>
      </c>
      <c r="Z732" s="11">
        <v>55107</v>
      </c>
      <c r="AA732" s="11">
        <v>6096</v>
      </c>
      <c r="AB732" s="11">
        <v>14972</v>
      </c>
      <c r="AC732" s="11" t="s">
        <v>83</v>
      </c>
      <c r="AD732" s="10">
        <v>0.33800000000000002</v>
      </c>
      <c r="AE732" s="10">
        <v>0.39</v>
      </c>
      <c r="AF732" s="10">
        <v>0.33700000000000002</v>
      </c>
      <c r="AG732" s="9">
        <v>516</v>
      </c>
      <c r="AH732" s="9">
        <v>747</v>
      </c>
      <c r="AI732" s="9">
        <v>26.26</v>
      </c>
      <c r="AJ732" s="9">
        <v>18.137</v>
      </c>
      <c r="AK732" s="9">
        <v>0.69076000000000004</v>
      </c>
      <c r="AL732" s="10">
        <v>2.8000000000000001E-2</v>
      </c>
      <c r="AM732" s="10">
        <v>0.56499999999999995</v>
      </c>
      <c r="AN732" s="10">
        <v>8.5999999999999993E-2</v>
      </c>
      <c r="AO732" s="10">
        <v>0.32500000000000001</v>
      </c>
      <c r="AP732" s="10">
        <v>0.32600000000000001</v>
      </c>
      <c r="AQ732" s="9">
        <v>16910</v>
      </c>
      <c r="AR732" s="9">
        <v>0.25900000000000001</v>
      </c>
      <c r="AS732" s="9">
        <v>1E-3</v>
      </c>
      <c r="AT732" s="10">
        <v>5.5E-2</v>
      </c>
      <c r="AU732" s="16">
        <v>0.79428117553613975</v>
      </c>
      <c r="AV732" s="1" t="str">
        <f t="shared" si="11"/>
        <v>yes</v>
      </c>
    </row>
    <row r="733" spans="1:48" ht="14.25" customHeight="1">
      <c r="A733" s="7">
        <v>747</v>
      </c>
      <c r="B733" s="8" t="s">
        <v>1435</v>
      </c>
      <c r="C733" s="8" t="s">
        <v>1434</v>
      </c>
      <c r="D733" s="9" t="s">
        <v>50</v>
      </c>
      <c r="E733" s="9" t="s">
        <v>59</v>
      </c>
      <c r="F733" s="9" t="s">
        <v>205</v>
      </c>
      <c r="G733" s="9">
        <v>1080</v>
      </c>
      <c r="H733" s="10">
        <v>0.69799999999999995</v>
      </c>
      <c r="I733" s="10">
        <v>0.67600000000000005</v>
      </c>
      <c r="J733" s="10">
        <v>0.60599999999999998</v>
      </c>
      <c r="K733" s="10">
        <v>0.65900000000000003</v>
      </c>
      <c r="L733" s="10">
        <v>8.8999999999999996E-2</v>
      </c>
      <c r="M733" s="10">
        <v>0.27100000000000002</v>
      </c>
      <c r="N733" s="10">
        <v>0.81</v>
      </c>
      <c r="O733" s="9">
        <v>3296.28</v>
      </c>
      <c r="P733" s="9">
        <v>299</v>
      </c>
      <c r="Q733" s="9">
        <v>102</v>
      </c>
      <c r="R733" s="9">
        <v>632</v>
      </c>
      <c r="S733" s="9" t="s">
        <v>55</v>
      </c>
      <c r="T733" s="9" t="s">
        <v>55</v>
      </c>
      <c r="U733" s="9" t="s">
        <v>55</v>
      </c>
      <c r="V733" s="9" t="s">
        <v>55</v>
      </c>
      <c r="W733" s="9">
        <v>71172</v>
      </c>
      <c r="X733" s="9">
        <v>78147</v>
      </c>
      <c r="Y733" s="9">
        <v>70200</v>
      </c>
      <c r="Z733" s="9">
        <v>56988</v>
      </c>
      <c r="AA733" s="11">
        <v>33142</v>
      </c>
      <c r="AB733" s="11">
        <v>33142</v>
      </c>
      <c r="AC733" s="9" t="s">
        <v>55</v>
      </c>
      <c r="AD733" s="10">
        <v>0.57599999999999996</v>
      </c>
      <c r="AE733" s="10">
        <v>0.32</v>
      </c>
      <c r="AF733" s="10">
        <v>0.32300000000000001</v>
      </c>
      <c r="AG733" s="9">
        <v>267</v>
      </c>
      <c r="AH733" s="9">
        <v>251.33</v>
      </c>
      <c r="AI733" s="9">
        <v>12.35</v>
      </c>
      <c r="AJ733" s="9">
        <v>13.115</v>
      </c>
      <c r="AK733" s="9">
        <v>1.06233</v>
      </c>
      <c r="AL733" s="9" t="s">
        <v>55</v>
      </c>
      <c r="AM733" s="9" t="s">
        <v>55</v>
      </c>
      <c r="AN733" s="10">
        <v>3.1E-2</v>
      </c>
      <c r="AO733" s="10">
        <v>0.219</v>
      </c>
      <c r="AP733" s="10">
        <v>0.22600000000000001</v>
      </c>
      <c r="AQ733" s="9">
        <v>3925</v>
      </c>
      <c r="AR733" s="9">
        <v>1.0229999999999999</v>
      </c>
      <c r="AS733" s="10">
        <v>7.0000000000000001E-3</v>
      </c>
      <c r="AT733" s="10">
        <v>0.123</v>
      </c>
      <c r="AU733" s="16">
        <v>0.4943153732081067</v>
      </c>
      <c r="AV733" s="1" t="str">
        <f t="shared" si="11"/>
        <v>no</v>
      </c>
    </row>
    <row r="734" spans="1:48" ht="14.25" customHeight="1">
      <c r="A734" s="7">
        <v>750</v>
      </c>
      <c r="B734" s="8" t="s">
        <v>1439</v>
      </c>
      <c r="C734" s="8" t="s">
        <v>1434</v>
      </c>
      <c r="D734" s="9" t="s">
        <v>50</v>
      </c>
      <c r="E734" s="9" t="s">
        <v>59</v>
      </c>
      <c r="F734" s="9" t="s">
        <v>290</v>
      </c>
      <c r="G734" s="9" t="s">
        <v>55</v>
      </c>
      <c r="H734" s="10">
        <v>0.4</v>
      </c>
      <c r="I734" s="10">
        <v>0.3</v>
      </c>
      <c r="J734" s="10">
        <v>0.2</v>
      </c>
      <c r="K734" s="10">
        <v>0.52300000000000002</v>
      </c>
      <c r="L734" s="10">
        <v>0.72</v>
      </c>
      <c r="M734" s="10">
        <v>0.95399999999999996</v>
      </c>
      <c r="N734" s="10" t="s">
        <v>55</v>
      </c>
      <c r="O734" s="9">
        <v>535.99</v>
      </c>
      <c r="P734" s="9">
        <v>287</v>
      </c>
      <c r="Q734" s="9" t="s">
        <v>55</v>
      </c>
      <c r="R734" s="9">
        <v>170</v>
      </c>
      <c r="S734" s="11" t="s">
        <v>55</v>
      </c>
      <c r="T734" s="9" t="s">
        <v>55</v>
      </c>
      <c r="U734" s="9" t="s">
        <v>55</v>
      </c>
      <c r="V734" s="11" t="s">
        <v>55</v>
      </c>
      <c r="W734" s="11">
        <v>57251</v>
      </c>
      <c r="X734" s="11" t="s">
        <v>55</v>
      </c>
      <c r="Y734" s="11">
        <v>60111</v>
      </c>
      <c r="Z734" s="11">
        <v>51885</v>
      </c>
      <c r="AA734" s="11">
        <v>20835</v>
      </c>
      <c r="AB734" s="11">
        <v>20835</v>
      </c>
      <c r="AC734" s="9" t="s">
        <v>55</v>
      </c>
      <c r="AD734" s="10">
        <v>0</v>
      </c>
      <c r="AE734" s="10" t="s">
        <v>55</v>
      </c>
      <c r="AF734" s="10">
        <v>0.49099999999999999</v>
      </c>
      <c r="AG734" s="9">
        <v>91.33</v>
      </c>
      <c r="AH734" s="9">
        <v>66.33</v>
      </c>
      <c r="AI734" s="9">
        <v>5.87</v>
      </c>
      <c r="AJ734" s="9">
        <v>8.08</v>
      </c>
      <c r="AK734" s="9">
        <v>1.3768800000000001</v>
      </c>
      <c r="AL734" s="10" t="s">
        <v>55</v>
      </c>
      <c r="AM734" s="10" t="s">
        <v>55</v>
      </c>
      <c r="AN734" s="10">
        <v>2.4E-2</v>
      </c>
      <c r="AO734" s="10">
        <v>0.16800000000000001</v>
      </c>
      <c r="AP734" s="10">
        <v>0.22600000000000001</v>
      </c>
      <c r="AQ734" s="9">
        <v>982</v>
      </c>
      <c r="AR734" s="9" t="s">
        <v>55</v>
      </c>
      <c r="AS734" s="10">
        <v>5.8000000000000003E-2</v>
      </c>
      <c r="AT734" s="9">
        <v>0.4</v>
      </c>
      <c r="AU734" s="16" t="s">
        <v>2055</v>
      </c>
      <c r="AV734" s="1" t="str">
        <f t="shared" si="11"/>
        <v>no</v>
      </c>
    </row>
    <row r="735" spans="1:48" ht="14.25" customHeight="1">
      <c r="A735" s="7">
        <v>752</v>
      </c>
      <c r="B735" s="8" t="s">
        <v>1441</v>
      </c>
      <c r="C735" s="8" t="s">
        <v>1434</v>
      </c>
      <c r="D735" s="9" t="s">
        <v>50</v>
      </c>
      <c r="E735" s="9" t="s">
        <v>59</v>
      </c>
      <c r="F735" s="9" t="s">
        <v>205</v>
      </c>
      <c r="G735" s="9">
        <v>1090</v>
      </c>
      <c r="H735" s="10">
        <v>0.71199999999999997</v>
      </c>
      <c r="I735" s="10">
        <v>0.7</v>
      </c>
      <c r="J735" s="10">
        <v>0.64</v>
      </c>
      <c r="K735" s="10">
        <v>0.505</v>
      </c>
      <c r="L735" s="10">
        <v>2.1999999999999999E-2</v>
      </c>
      <c r="M735" s="10">
        <v>0.309</v>
      </c>
      <c r="N735" s="10">
        <v>0.77</v>
      </c>
      <c r="O735" s="9">
        <v>3682.86</v>
      </c>
      <c r="P735" s="9">
        <v>320</v>
      </c>
      <c r="Q735" s="9">
        <v>273</v>
      </c>
      <c r="R735" s="9">
        <v>397</v>
      </c>
      <c r="S735" s="9" t="s">
        <v>55</v>
      </c>
      <c r="T735" s="9" t="s">
        <v>55</v>
      </c>
      <c r="U735" s="9" t="s">
        <v>55</v>
      </c>
      <c r="V735" s="9" t="s">
        <v>55</v>
      </c>
      <c r="W735" s="11">
        <v>80218</v>
      </c>
      <c r="X735" s="11">
        <v>85023</v>
      </c>
      <c r="Y735" s="11">
        <v>74358</v>
      </c>
      <c r="Z735" s="11">
        <v>65412</v>
      </c>
      <c r="AA735" s="11">
        <v>39858</v>
      </c>
      <c r="AB735" s="11">
        <v>39858</v>
      </c>
      <c r="AC735" s="9" t="s">
        <v>55</v>
      </c>
      <c r="AD735" s="10">
        <v>0.71899999999999997</v>
      </c>
      <c r="AE735" s="10">
        <v>0.32</v>
      </c>
      <c r="AF735" s="10">
        <v>0.32600000000000001</v>
      </c>
      <c r="AG735" s="9">
        <v>337.67</v>
      </c>
      <c r="AH735" s="9">
        <v>360.33</v>
      </c>
      <c r="AI735" s="9">
        <v>10.91</v>
      </c>
      <c r="AJ735" s="9">
        <v>10.221</v>
      </c>
      <c r="AK735" s="9">
        <v>0.93710000000000004</v>
      </c>
      <c r="AL735" s="9" t="s">
        <v>55</v>
      </c>
      <c r="AM735" s="9" t="s">
        <v>55</v>
      </c>
      <c r="AN735" s="10">
        <v>4.1000000000000002E-2</v>
      </c>
      <c r="AO735" s="10">
        <v>0.34100000000000003</v>
      </c>
      <c r="AP735" s="10">
        <v>0.22600000000000001</v>
      </c>
      <c r="AQ735" s="9">
        <v>3810</v>
      </c>
      <c r="AR735" s="9">
        <v>0.73799999999999999</v>
      </c>
      <c r="AS735" s="10" t="s">
        <v>335</v>
      </c>
      <c r="AT735" s="9" t="s">
        <v>307</v>
      </c>
      <c r="AU735" s="16">
        <v>0.57537399309551207</v>
      </c>
      <c r="AV735" s="1" t="str">
        <f t="shared" si="11"/>
        <v>no</v>
      </c>
    </row>
    <row r="736" spans="1:48" ht="14.25" customHeight="1">
      <c r="A736" s="7">
        <v>756</v>
      </c>
      <c r="B736" s="8" t="s">
        <v>1448</v>
      </c>
      <c r="C736" s="8" t="s">
        <v>1434</v>
      </c>
      <c r="D736" s="9" t="s">
        <v>50</v>
      </c>
      <c r="E736" s="9" t="s">
        <v>51</v>
      </c>
      <c r="F736" s="9" t="s">
        <v>52</v>
      </c>
      <c r="G736" s="9">
        <v>1020</v>
      </c>
      <c r="H736" s="10">
        <v>0.371</v>
      </c>
      <c r="I736" s="10">
        <v>0.35099999999999998</v>
      </c>
      <c r="J736" s="10">
        <v>0.20100000000000001</v>
      </c>
      <c r="K736" s="10">
        <v>0.89</v>
      </c>
      <c r="L736" s="10">
        <v>0.317</v>
      </c>
      <c r="M736" s="10">
        <v>0.56799999999999995</v>
      </c>
      <c r="N736" s="10">
        <v>0.72</v>
      </c>
      <c r="O736" s="9">
        <v>4797.84</v>
      </c>
      <c r="P736" s="9">
        <v>245</v>
      </c>
      <c r="Q736" s="9" t="s">
        <v>55</v>
      </c>
      <c r="R736" s="9">
        <v>784</v>
      </c>
      <c r="S736" s="11">
        <v>9457</v>
      </c>
      <c r="T736" s="9" t="s">
        <v>1449</v>
      </c>
      <c r="U736" s="9" t="s">
        <v>1413</v>
      </c>
      <c r="V736" s="11">
        <v>6483</v>
      </c>
      <c r="W736" s="11">
        <v>72411</v>
      </c>
      <c r="X736" s="11">
        <v>80973</v>
      </c>
      <c r="Y736" s="11">
        <v>64728</v>
      </c>
      <c r="Z736" s="11">
        <v>55764</v>
      </c>
      <c r="AA736" s="11">
        <v>8145</v>
      </c>
      <c r="AB736" s="11">
        <v>22365</v>
      </c>
      <c r="AC736" s="9" t="s">
        <v>83</v>
      </c>
      <c r="AD736" s="10">
        <v>0.35699999999999998</v>
      </c>
      <c r="AE736" s="10">
        <v>0.38</v>
      </c>
      <c r="AF736" s="10">
        <v>0.38300000000000001</v>
      </c>
      <c r="AG736" s="9">
        <v>212</v>
      </c>
      <c r="AH736" s="9">
        <v>352</v>
      </c>
      <c r="AI736" s="9">
        <v>22.63</v>
      </c>
      <c r="AJ736" s="9">
        <v>13.63</v>
      </c>
      <c r="AK736" s="9">
        <v>0.60226999999999997</v>
      </c>
      <c r="AL736" s="10">
        <v>1.2E-2</v>
      </c>
      <c r="AM736" s="10">
        <v>0.47399999999999998</v>
      </c>
      <c r="AN736" s="10">
        <v>2.1000000000000001E-2</v>
      </c>
      <c r="AO736" s="10">
        <v>0.20599999999999999</v>
      </c>
      <c r="AP736" s="10">
        <v>0.22600000000000001</v>
      </c>
      <c r="AQ736" s="9">
        <v>6088</v>
      </c>
      <c r="AR736" s="9">
        <v>0.68700000000000006</v>
      </c>
      <c r="AS736" s="10">
        <v>0.02</v>
      </c>
      <c r="AT736" s="9">
        <v>1.4E-2</v>
      </c>
      <c r="AU736" s="16">
        <v>0.59276822762299941</v>
      </c>
      <c r="AV736" s="1" t="str">
        <f t="shared" si="11"/>
        <v>yes</v>
      </c>
    </row>
    <row r="737" spans="1:48" ht="14.25" customHeight="1">
      <c r="A737" s="7">
        <v>765</v>
      </c>
      <c r="B737" s="8" t="s">
        <v>1459</v>
      </c>
      <c r="C737" s="8" t="s">
        <v>1454</v>
      </c>
      <c r="D737" s="9" t="s">
        <v>50</v>
      </c>
      <c r="E737" s="9" t="s">
        <v>59</v>
      </c>
      <c r="F737" s="9" t="s">
        <v>205</v>
      </c>
      <c r="G737" s="9">
        <v>1098</v>
      </c>
      <c r="H737" s="10">
        <v>0.58199999999999996</v>
      </c>
      <c r="I737" s="10">
        <v>0.57499999999999996</v>
      </c>
      <c r="J737" s="10">
        <v>0.48599999999999999</v>
      </c>
      <c r="K737" s="10">
        <v>0.66300000000000003</v>
      </c>
      <c r="L737" s="10">
        <v>9.8000000000000004E-2</v>
      </c>
      <c r="M737" s="10">
        <v>0.28599999999999998</v>
      </c>
      <c r="N737" s="10">
        <v>0.79</v>
      </c>
      <c r="O737" s="9">
        <v>3295.94</v>
      </c>
      <c r="P737" s="9">
        <v>437</v>
      </c>
      <c r="Q737" s="9">
        <v>140</v>
      </c>
      <c r="R737" s="9">
        <v>514</v>
      </c>
      <c r="S737" s="9" t="s">
        <v>55</v>
      </c>
      <c r="T737" s="9" t="s">
        <v>55</v>
      </c>
      <c r="U737" s="9" t="s">
        <v>55</v>
      </c>
      <c r="V737" s="9" t="s">
        <v>55</v>
      </c>
      <c r="W737" s="11">
        <v>76325</v>
      </c>
      <c r="X737" s="11">
        <v>99333</v>
      </c>
      <c r="Y737" s="11">
        <v>74511</v>
      </c>
      <c r="Z737" s="11">
        <v>62613</v>
      </c>
      <c r="AA737" s="11">
        <v>39560</v>
      </c>
      <c r="AB737" s="11">
        <v>39560</v>
      </c>
      <c r="AC737" s="9" t="s">
        <v>55</v>
      </c>
      <c r="AD737" s="10">
        <v>0.53800000000000003</v>
      </c>
      <c r="AE737" s="10">
        <v>0.37</v>
      </c>
      <c r="AF737" s="10">
        <v>0.34100000000000003</v>
      </c>
      <c r="AG737" s="9">
        <v>286.67</v>
      </c>
      <c r="AH737" s="9">
        <v>308</v>
      </c>
      <c r="AI737" s="9">
        <v>11.5</v>
      </c>
      <c r="AJ737" s="9">
        <v>10.701000000000001</v>
      </c>
      <c r="AK737" s="9">
        <v>0.93074000000000001</v>
      </c>
      <c r="AL737" s="9" t="s">
        <v>55</v>
      </c>
      <c r="AM737" s="9" t="s">
        <v>55</v>
      </c>
      <c r="AN737" s="10">
        <v>2.8000000000000001E-2</v>
      </c>
      <c r="AO737" s="10">
        <v>0.24299999999999999</v>
      </c>
      <c r="AP737" s="10">
        <v>0.218</v>
      </c>
      <c r="AQ737" s="9">
        <v>3984</v>
      </c>
      <c r="AR737" s="9">
        <v>1.56</v>
      </c>
      <c r="AS737" s="10" t="s">
        <v>978</v>
      </c>
      <c r="AT737" s="10">
        <v>4.3999999999999997E-2</v>
      </c>
      <c r="AU737" s="16">
        <v>0.390625</v>
      </c>
      <c r="AV737" s="1" t="str">
        <f t="shared" si="11"/>
        <v>no</v>
      </c>
    </row>
    <row r="738" spans="1:48" ht="14.25" customHeight="1">
      <c r="A738" s="7">
        <v>766</v>
      </c>
      <c r="B738" s="8" t="s">
        <v>1460</v>
      </c>
      <c r="C738" s="8" t="s">
        <v>1454</v>
      </c>
      <c r="D738" s="9" t="s">
        <v>50</v>
      </c>
      <c r="E738" s="9" t="s">
        <v>51</v>
      </c>
      <c r="F738" s="9" t="s">
        <v>171</v>
      </c>
      <c r="G738" s="9">
        <v>980</v>
      </c>
      <c r="H738" s="10">
        <v>0.621</v>
      </c>
      <c r="I738" s="10">
        <v>0.59</v>
      </c>
      <c r="J738" s="10">
        <v>0.38</v>
      </c>
      <c r="K738" s="10">
        <v>0.93700000000000006</v>
      </c>
      <c r="L738" s="10">
        <v>7.4999999999999997E-2</v>
      </c>
      <c r="M738" s="10">
        <v>0.22700000000000001</v>
      </c>
      <c r="N738" s="10">
        <v>0.77</v>
      </c>
      <c r="O738" s="9">
        <v>9138.64</v>
      </c>
      <c r="P738" s="9">
        <v>291</v>
      </c>
      <c r="Q738" s="9">
        <v>24</v>
      </c>
      <c r="R738" s="9">
        <v>2031</v>
      </c>
      <c r="S738" s="9">
        <v>11816</v>
      </c>
      <c r="T738" s="9" t="s">
        <v>1461</v>
      </c>
      <c r="U738" s="9" t="s">
        <v>902</v>
      </c>
      <c r="V738" s="9">
        <v>9205</v>
      </c>
      <c r="W738" s="11">
        <v>85458</v>
      </c>
      <c r="X738" s="11">
        <v>106569</v>
      </c>
      <c r="Y738" s="11">
        <v>83781</v>
      </c>
      <c r="Z738" s="11">
        <v>65979</v>
      </c>
      <c r="AA738" s="11">
        <v>9326</v>
      </c>
      <c r="AB738" s="11">
        <v>20144</v>
      </c>
      <c r="AC738" s="9" t="s">
        <v>1052</v>
      </c>
      <c r="AD738" s="10">
        <v>0.48499999999999999</v>
      </c>
      <c r="AE738" s="10">
        <v>0.36</v>
      </c>
      <c r="AF738" s="10">
        <v>0.32700000000000001</v>
      </c>
      <c r="AG738" s="9">
        <v>441.67</v>
      </c>
      <c r="AH738" s="9">
        <v>555.66999999999996</v>
      </c>
      <c r="AI738" s="9">
        <v>20.69</v>
      </c>
      <c r="AJ738" s="9">
        <v>16.446000000000002</v>
      </c>
      <c r="AK738" s="9">
        <v>0.79483999999999999</v>
      </c>
      <c r="AL738" s="9">
        <v>4.0000000000000001E-3</v>
      </c>
      <c r="AM738" s="9">
        <v>0.54600000000000004</v>
      </c>
      <c r="AN738" s="10">
        <v>8.9999999999999993E-3</v>
      </c>
      <c r="AO738" s="10">
        <v>0.17599999999999999</v>
      </c>
      <c r="AP738" s="10">
        <v>0.218</v>
      </c>
      <c r="AQ738" s="9">
        <v>9737</v>
      </c>
      <c r="AR738" s="9">
        <v>0.28999999999999998</v>
      </c>
      <c r="AS738" s="10">
        <v>4.1000000000000002E-2</v>
      </c>
      <c r="AT738" s="10">
        <v>0.13600000000000001</v>
      </c>
      <c r="AU738" s="16">
        <v>0.77519379844961245</v>
      </c>
      <c r="AV738" s="1" t="str">
        <f t="shared" si="11"/>
        <v>yes</v>
      </c>
    </row>
    <row r="739" spans="1:48" ht="14.25" customHeight="1">
      <c r="A739" s="7">
        <v>769</v>
      </c>
      <c r="B739" s="8" t="s">
        <v>1464</v>
      </c>
      <c r="C739" s="8" t="s">
        <v>1454</v>
      </c>
      <c r="D739" s="9" t="s">
        <v>50</v>
      </c>
      <c r="E739" s="9" t="s">
        <v>59</v>
      </c>
      <c r="F739" s="9" t="s">
        <v>290</v>
      </c>
      <c r="G739" s="9" t="s">
        <v>55</v>
      </c>
      <c r="H739" s="10">
        <v>0.54100000000000004</v>
      </c>
      <c r="I739" s="10">
        <v>0.53500000000000003</v>
      </c>
      <c r="J739" s="10">
        <v>0.499</v>
      </c>
      <c r="K739" s="10">
        <v>0.65</v>
      </c>
      <c r="L739" s="10">
        <v>0.16900000000000001</v>
      </c>
      <c r="M739" s="10">
        <v>0.39400000000000002</v>
      </c>
      <c r="N739" s="10">
        <v>0.76</v>
      </c>
      <c r="O739" s="9">
        <v>1772.79</v>
      </c>
      <c r="P739" s="9">
        <v>429</v>
      </c>
      <c r="Q739" s="9" t="s">
        <v>55</v>
      </c>
      <c r="R739" s="9">
        <v>283</v>
      </c>
      <c r="S739" s="9" t="s">
        <v>55</v>
      </c>
      <c r="T739" s="9" t="s">
        <v>55</v>
      </c>
      <c r="U739" s="9" t="s">
        <v>55</v>
      </c>
      <c r="V739" s="9" t="s">
        <v>55</v>
      </c>
      <c r="W739" s="11">
        <v>67353</v>
      </c>
      <c r="X739" s="11">
        <v>85626</v>
      </c>
      <c r="Y739" s="11">
        <v>68877</v>
      </c>
      <c r="Z739" s="11">
        <v>59220</v>
      </c>
      <c r="AA739" s="11">
        <v>29842</v>
      </c>
      <c r="AB739" s="11">
        <v>29842</v>
      </c>
      <c r="AC739" s="9" t="s">
        <v>55</v>
      </c>
      <c r="AD739" s="10">
        <v>0.58699999999999997</v>
      </c>
      <c r="AE739" s="10">
        <v>0.46</v>
      </c>
      <c r="AF739" s="10">
        <v>0.371</v>
      </c>
      <c r="AG739" s="9">
        <v>139.33000000000001</v>
      </c>
      <c r="AH739" s="9">
        <v>164.67</v>
      </c>
      <c r="AI739" s="9">
        <v>12.72</v>
      </c>
      <c r="AJ739" s="9">
        <v>10.766</v>
      </c>
      <c r="AK739" s="9">
        <v>0.84614999999999996</v>
      </c>
      <c r="AL739" s="9" t="s">
        <v>55</v>
      </c>
      <c r="AM739" s="9" t="s">
        <v>55</v>
      </c>
      <c r="AN739" s="10">
        <v>3.0000000000000001E-3</v>
      </c>
      <c r="AO739" s="10">
        <v>0.22900000000000001</v>
      </c>
      <c r="AP739" s="10">
        <v>0.218</v>
      </c>
      <c r="AQ739" s="9">
        <v>2428</v>
      </c>
      <c r="AR739" s="9">
        <v>1.0489999999999999</v>
      </c>
      <c r="AS739" s="10" t="s">
        <v>477</v>
      </c>
      <c r="AT739" s="10" t="s">
        <v>555</v>
      </c>
      <c r="AU739" s="16">
        <v>0.4880429477794046</v>
      </c>
      <c r="AV739" s="1" t="str">
        <f t="shared" si="11"/>
        <v>no</v>
      </c>
    </row>
    <row r="740" spans="1:48" ht="14.25" customHeight="1">
      <c r="A740" s="7">
        <v>770</v>
      </c>
      <c r="B740" s="8" t="s">
        <v>1465</v>
      </c>
      <c r="C740" s="8" t="s">
        <v>1454</v>
      </c>
      <c r="D740" s="9" t="s">
        <v>50</v>
      </c>
      <c r="E740" s="9" t="s">
        <v>51</v>
      </c>
      <c r="F740" s="9" t="s">
        <v>171</v>
      </c>
      <c r="G740" s="9">
        <v>920</v>
      </c>
      <c r="H740" s="10">
        <v>0.51700000000000002</v>
      </c>
      <c r="I740" s="10">
        <v>0.48599999999999999</v>
      </c>
      <c r="J740" s="10">
        <v>0.34399999999999997</v>
      </c>
      <c r="K740" s="10">
        <v>0.73699999999999999</v>
      </c>
      <c r="L740" s="10">
        <v>0.13700000000000001</v>
      </c>
      <c r="M740" s="10">
        <v>0.441</v>
      </c>
      <c r="N740" s="10">
        <v>0.77</v>
      </c>
      <c r="O740" s="9">
        <v>6612.37</v>
      </c>
      <c r="P740" s="9">
        <v>953</v>
      </c>
      <c r="Q740" s="9" t="s">
        <v>55</v>
      </c>
      <c r="R740" s="9">
        <v>1412</v>
      </c>
      <c r="S740" s="9">
        <v>13782</v>
      </c>
      <c r="T740" s="9" t="s">
        <v>209</v>
      </c>
      <c r="U740" s="9" t="s">
        <v>679</v>
      </c>
      <c r="V740" s="9">
        <v>9237</v>
      </c>
      <c r="W740" s="11">
        <v>89624</v>
      </c>
      <c r="X740" s="11">
        <v>106146</v>
      </c>
      <c r="Y740" s="11">
        <v>87399</v>
      </c>
      <c r="Z740" s="11">
        <v>71838</v>
      </c>
      <c r="AA740" s="11">
        <v>9936</v>
      </c>
      <c r="AB740" s="11">
        <v>14069</v>
      </c>
      <c r="AC740" s="9" t="s">
        <v>1005</v>
      </c>
      <c r="AD740" s="10">
        <v>0.433</v>
      </c>
      <c r="AE740" s="10">
        <v>0.44</v>
      </c>
      <c r="AF740" s="10">
        <v>0.38900000000000001</v>
      </c>
      <c r="AG740" s="9">
        <v>314.67</v>
      </c>
      <c r="AH740" s="9">
        <v>401.33</v>
      </c>
      <c r="AI740" s="9">
        <v>21.01</v>
      </c>
      <c r="AJ740" s="9">
        <v>16.475999999999999</v>
      </c>
      <c r="AK740" s="9">
        <v>0.78405000000000002</v>
      </c>
      <c r="AL740" s="9">
        <v>1E-3</v>
      </c>
      <c r="AM740" s="9">
        <v>0.48899999999999999</v>
      </c>
      <c r="AN740" s="10">
        <v>0.01</v>
      </c>
      <c r="AO740" s="10">
        <v>0.186</v>
      </c>
      <c r="AP740" s="10">
        <v>0.218</v>
      </c>
      <c r="AQ740" s="9">
        <v>7854</v>
      </c>
      <c r="AR740" s="9">
        <v>0.374</v>
      </c>
      <c r="AS740" s="9">
        <v>3.1E-2</v>
      </c>
      <c r="AT740" s="10">
        <v>8.4000000000000005E-2</v>
      </c>
      <c r="AU740" s="16">
        <v>0.72780203784570596</v>
      </c>
      <c r="AV740" s="1" t="str">
        <f t="shared" si="11"/>
        <v>yes</v>
      </c>
    </row>
    <row r="741" spans="1:48" ht="14.25" customHeight="1">
      <c r="A741" s="7">
        <v>771</v>
      </c>
      <c r="B741" s="8" t="s">
        <v>1466</v>
      </c>
      <c r="C741" s="8" t="s">
        <v>1454</v>
      </c>
      <c r="D741" s="9" t="s">
        <v>50</v>
      </c>
      <c r="E741" s="9" t="s">
        <v>59</v>
      </c>
      <c r="F741" s="9" t="s">
        <v>290</v>
      </c>
      <c r="G741" s="9">
        <v>965.5</v>
      </c>
      <c r="H741" s="10">
        <v>0.496</v>
      </c>
      <c r="I741" s="10">
        <v>0.48799999999999999</v>
      </c>
      <c r="J741" s="10">
        <v>0.4</v>
      </c>
      <c r="K741" s="10">
        <v>0.61599999999999999</v>
      </c>
      <c r="L741" s="10">
        <v>0.25700000000000001</v>
      </c>
      <c r="M741" s="10">
        <v>0.54900000000000004</v>
      </c>
      <c r="N741" s="10">
        <v>0.77</v>
      </c>
      <c r="O741" s="9">
        <v>1917.45</v>
      </c>
      <c r="P741" s="9">
        <v>302</v>
      </c>
      <c r="Q741" s="9">
        <v>20</v>
      </c>
      <c r="R741" s="9">
        <v>323</v>
      </c>
      <c r="S741" s="11" t="s">
        <v>55</v>
      </c>
      <c r="T741" s="9" t="s">
        <v>55</v>
      </c>
      <c r="U741" s="9" t="s">
        <v>55</v>
      </c>
      <c r="V741" s="11" t="s">
        <v>55</v>
      </c>
      <c r="W741" s="11">
        <v>65153</v>
      </c>
      <c r="X741" s="11">
        <v>77976</v>
      </c>
      <c r="Y741" s="11">
        <v>63054</v>
      </c>
      <c r="Z741" s="11">
        <v>53901</v>
      </c>
      <c r="AA741" s="11">
        <v>26832</v>
      </c>
      <c r="AB741" s="11">
        <v>26832</v>
      </c>
      <c r="AC741" s="9" t="s">
        <v>55</v>
      </c>
      <c r="AD741" s="10">
        <v>0.314</v>
      </c>
      <c r="AE741" s="10">
        <v>0.55000000000000004</v>
      </c>
      <c r="AF741" s="10">
        <v>0.502</v>
      </c>
      <c r="AG741" s="9">
        <v>97</v>
      </c>
      <c r="AH741" s="9">
        <v>191.33</v>
      </c>
      <c r="AI741" s="9">
        <v>19.77</v>
      </c>
      <c r="AJ741" s="9">
        <v>10.021000000000001</v>
      </c>
      <c r="AK741" s="9">
        <v>0.50697000000000003</v>
      </c>
      <c r="AL741" s="10" t="s">
        <v>55</v>
      </c>
      <c r="AM741" s="10" t="s">
        <v>55</v>
      </c>
      <c r="AN741" s="10">
        <v>3.0000000000000001E-3</v>
      </c>
      <c r="AO741" s="10">
        <v>0.252</v>
      </c>
      <c r="AP741" s="10">
        <v>0.218</v>
      </c>
      <c r="AQ741" s="9">
        <v>2272</v>
      </c>
      <c r="AR741" s="9">
        <v>0.49199999999999999</v>
      </c>
      <c r="AS741" s="9" t="s">
        <v>414</v>
      </c>
      <c r="AT741" s="9">
        <v>0.182</v>
      </c>
      <c r="AU741" s="16">
        <v>0.67024128686327078</v>
      </c>
      <c r="AV741" s="1" t="str">
        <f t="shared" si="11"/>
        <v>no</v>
      </c>
    </row>
    <row r="742" spans="1:48" ht="14.25" customHeight="1">
      <c r="A742" s="7">
        <v>772</v>
      </c>
      <c r="B742" s="8" t="s">
        <v>1467</v>
      </c>
      <c r="C742" s="8" t="s">
        <v>1454</v>
      </c>
      <c r="D742" s="9" t="s">
        <v>50</v>
      </c>
      <c r="E742" s="9" t="s">
        <v>59</v>
      </c>
      <c r="F742" s="9" t="s">
        <v>442</v>
      </c>
      <c r="G742" s="9" t="s">
        <v>55</v>
      </c>
      <c r="H742" s="10">
        <v>0.56499999999999995</v>
      </c>
      <c r="I742" s="10">
        <v>0.55700000000000005</v>
      </c>
      <c r="J742" s="10">
        <v>0.504</v>
      </c>
      <c r="K742" s="10">
        <v>0.46500000000000002</v>
      </c>
      <c r="L742" s="10">
        <v>0.35499999999999998</v>
      </c>
      <c r="M742" s="10">
        <v>0.55800000000000005</v>
      </c>
      <c r="N742" s="10">
        <v>0.76</v>
      </c>
      <c r="O742" s="9">
        <v>1787.44</v>
      </c>
      <c r="P742" s="9">
        <v>398</v>
      </c>
      <c r="Q742" s="9">
        <v>158</v>
      </c>
      <c r="R742" s="9">
        <v>217</v>
      </c>
      <c r="S742" s="11" t="s">
        <v>55</v>
      </c>
      <c r="T742" s="9" t="s">
        <v>55</v>
      </c>
      <c r="U742" s="9" t="s">
        <v>55</v>
      </c>
      <c r="V742" s="11" t="s">
        <v>55</v>
      </c>
      <c r="W742" s="11">
        <v>69797</v>
      </c>
      <c r="X742" s="11">
        <v>81819</v>
      </c>
      <c r="Y742" s="11">
        <v>70470</v>
      </c>
      <c r="Z742" s="11">
        <v>62028</v>
      </c>
      <c r="AA742" s="11">
        <v>34440</v>
      </c>
      <c r="AB742" s="11">
        <v>34440</v>
      </c>
      <c r="AC742" s="9" t="s">
        <v>55</v>
      </c>
      <c r="AD742" s="10">
        <v>0.441</v>
      </c>
      <c r="AE742" s="10">
        <v>0.75</v>
      </c>
      <c r="AF742" s="10">
        <v>0.59899999999999998</v>
      </c>
      <c r="AG742" s="9">
        <v>114</v>
      </c>
      <c r="AH742" s="9">
        <v>188.67</v>
      </c>
      <c r="AI742" s="9">
        <v>15.68</v>
      </c>
      <c r="AJ742" s="9">
        <v>9.4740000000000002</v>
      </c>
      <c r="AK742" s="9">
        <v>0.60424</v>
      </c>
      <c r="AL742" s="10" t="s">
        <v>55</v>
      </c>
      <c r="AM742" s="10" t="s">
        <v>55</v>
      </c>
      <c r="AN742" s="10">
        <v>7.6999999999999999E-2</v>
      </c>
      <c r="AO742" s="10">
        <v>0.157</v>
      </c>
      <c r="AP742" s="10">
        <v>0.218</v>
      </c>
      <c r="AQ742" s="9">
        <v>2224</v>
      </c>
      <c r="AR742" s="9">
        <v>10.4</v>
      </c>
      <c r="AS742" s="10">
        <v>0.06</v>
      </c>
      <c r="AT742" s="10">
        <v>0.124</v>
      </c>
      <c r="AU742" s="16">
        <v>8.7719298245614086E-2</v>
      </c>
      <c r="AV742" s="1" t="str">
        <f t="shared" si="11"/>
        <v>no</v>
      </c>
    </row>
    <row r="743" spans="1:48" ht="14.25" customHeight="1">
      <c r="A743" s="7">
        <v>773</v>
      </c>
      <c r="B743" s="8" t="s">
        <v>1468</v>
      </c>
      <c r="C743" s="8" t="s">
        <v>1454</v>
      </c>
      <c r="D743" s="9" t="s">
        <v>50</v>
      </c>
      <c r="E743" s="9" t="s">
        <v>59</v>
      </c>
      <c r="F743" s="9" t="s">
        <v>290</v>
      </c>
      <c r="G743" s="9">
        <v>965</v>
      </c>
      <c r="H743" s="10">
        <v>0.48699999999999999</v>
      </c>
      <c r="I743" s="10">
        <v>0.47299999999999998</v>
      </c>
      <c r="J743" s="10">
        <v>0.37</v>
      </c>
      <c r="K743" s="10">
        <v>0.74</v>
      </c>
      <c r="L743" s="10">
        <v>0.20399999999999999</v>
      </c>
      <c r="M743" s="10">
        <v>0.504</v>
      </c>
      <c r="N743" s="10">
        <v>0.66</v>
      </c>
      <c r="O743" s="9">
        <v>1591.85</v>
      </c>
      <c r="P743" s="9">
        <v>203</v>
      </c>
      <c r="Q743" s="9">
        <v>20</v>
      </c>
      <c r="R743" s="9">
        <v>364</v>
      </c>
      <c r="S743" s="9" t="s">
        <v>55</v>
      </c>
      <c r="T743" s="9" t="s">
        <v>55</v>
      </c>
      <c r="U743" s="9" t="s">
        <v>55</v>
      </c>
      <c r="V743" s="9" t="s">
        <v>55</v>
      </c>
      <c r="W743" s="11">
        <v>65193</v>
      </c>
      <c r="X743" s="11">
        <v>69255</v>
      </c>
      <c r="Y743" s="11">
        <v>49401</v>
      </c>
      <c r="Z743" s="11">
        <v>44883</v>
      </c>
      <c r="AA743" s="11">
        <v>33130</v>
      </c>
      <c r="AB743" s="11">
        <v>33130</v>
      </c>
      <c r="AC743" s="9" t="s">
        <v>55</v>
      </c>
      <c r="AD743" s="10">
        <v>0.40699999999999997</v>
      </c>
      <c r="AE743" s="10">
        <v>0.34</v>
      </c>
      <c r="AF743" s="10">
        <v>0.45</v>
      </c>
      <c r="AG743" s="9">
        <v>73</v>
      </c>
      <c r="AH743" s="9">
        <v>86</v>
      </c>
      <c r="AI743" s="9">
        <v>21.81</v>
      </c>
      <c r="AJ743" s="9">
        <v>18.510000000000002</v>
      </c>
      <c r="AK743" s="9">
        <v>0.84884000000000004</v>
      </c>
      <c r="AL743" s="9" t="s">
        <v>55</v>
      </c>
      <c r="AM743" s="9" t="s">
        <v>55</v>
      </c>
      <c r="AN743" s="10">
        <v>2.8000000000000001E-2</v>
      </c>
      <c r="AO743" s="10">
        <v>0.45200000000000001</v>
      </c>
      <c r="AP743" s="10">
        <v>0.218</v>
      </c>
      <c r="AQ743" s="9">
        <v>1951</v>
      </c>
      <c r="AR743" s="9">
        <v>0.28100000000000003</v>
      </c>
      <c r="AS743" s="10" t="s">
        <v>1234</v>
      </c>
      <c r="AT743" s="10">
        <v>0.08</v>
      </c>
      <c r="AU743" s="16">
        <v>0.78064012490241996</v>
      </c>
      <c r="AV743" s="1" t="str">
        <f t="shared" si="11"/>
        <v>no</v>
      </c>
    </row>
    <row r="744" spans="1:48" ht="14.25" customHeight="1">
      <c r="A744" s="7">
        <v>775</v>
      </c>
      <c r="B744" s="8" t="s">
        <v>1471</v>
      </c>
      <c r="C744" s="8" t="s">
        <v>1454</v>
      </c>
      <c r="D744" s="9" t="s">
        <v>50</v>
      </c>
      <c r="E744" s="9" t="s">
        <v>51</v>
      </c>
      <c r="F744" s="9" t="s">
        <v>52</v>
      </c>
      <c r="G744" s="9">
        <v>935</v>
      </c>
      <c r="H744" s="10">
        <v>0.496</v>
      </c>
      <c r="I744" s="10">
        <v>0.47399999999999998</v>
      </c>
      <c r="J744" s="10">
        <v>0.307</v>
      </c>
      <c r="K744" s="10">
        <v>0.84899999999999998</v>
      </c>
      <c r="L744" s="10">
        <v>0.187</v>
      </c>
      <c r="M744" s="10">
        <v>0.375</v>
      </c>
      <c r="N744" s="10">
        <v>0.73</v>
      </c>
      <c r="O744" s="9">
        <v>4462.8</v>
      </c>
      <c r="P744" s="9">
        <v>317</v>
      </c>
      <c r="Q744" s="9" t="s">
        <v>55</v>
      </c>
      <c r="R744" s="9">
        <v>989</v>
      </c>
      <c r="S744" s="9">
        <v>13662</v>
      </c>
      <c r="T744" s="9" t="s">
        <v>702</v>
      </c>
      <c r="U744" s="9" t="s">
        <v>72</v>
      </c>
      <c r="V744" s="9">
        <v>9520</v>
      </c>
      <c r="W744" s="11">
        <v>89363</v>
      </c>
      <c r="X744" s="11">
        <v>108027</v>
      </c>
      <c r="Y744" s="11">
        <v>85455</v>
      </c>
      <c r="Z744" s="11">
        <v>70002</v>
      </c>
      <c r="AA744" s="11">
        <v>10190</v>
      </c>
      <c r="AB744" s="11">
        <v>14660</v>
      </c>
      <c r="AC744" s="9" t="s">
        <v>1413</v>
      </c>
      <c r="AD744" s="10">
        <v>0.318</v>
      </c>
      <c r="AE744" s="10">
        <v>0.45</v>
      </c>
      <c r="AF744" s="10">
        <v>0.38800000000000001</v>
      </c>
      <c r="AG744" s="9">
        <v>243</v>
      </c>
      <c r="AH744" s="9">
        <v>346.33</v>
      </c>
      <c r="AI744" s="9">
        <v>18.37</v>
      </c>
      <c r="AJ744" s="9">
        <v>12.885999999999999</v>
      </c>
      <c r="AK744" s="9">
        <v>0.70164000000000004</v>
      </c>
      <c r="AL744" s="9">
        <v>3.0000000000000001E-3</v>
      </c>
      <c r="AM744" s="9">
        <v>0.436</v>
      </c>
      <c r="AN744" s="10">
        <v>8.0000000000000002E-3</v>
      </c>
      <c r="AO744" s="10">
        <v>0.13</v>
      </c>
      <c r="AP744" s="10">
        <v>0.218</v>
      </c>
      <c r="AQ744" s="9">
        <v>5368</v>
      </c>
      <c r="AR744" s="9">
        <v>0.314</v>
      </c>
      <c r="AS744" s="9">
        <v>8.7999999999999995E-2</v>
      </c>
      <c r="AT744" s="10">
        <v>0.17899999999999999</v>
      </c>
      <c r="AU744" s="16">
        <v>0.76103500761035003</v>
      </c>
      <c r="AV744" s="1" t="str">
        <f t="shared" si="11"/>
        <v>yes</v>
      </c>
    </row>
    <row r="745" spans="1:48" ht="14.25" customHeight="1">
      <c r="A745" s="7">
        <v>763</v>
      </c>
      <c r="B745" s="8" t="s">
        <v>1457</v>
      </c>
      <c r="C745" s="8" t="s">
        <v>1454</v>
      </c>
      <c r="D745" s="9" t="s">
        <v>50</v>
      </c>
      <c r="E745" s="9" t="s">
        <v>59</v>
      </c>
      <c r="F745" s="9" t="s">
        <v>273</v>
      </c>
      <c r="G745" s="9">
        <v>1035</v>
      </c>
      <c r="H745" s="10">
        <v>0.70399999999999996</v>
      </c>
      <c r="I745" s="10">
        <v>0.68</v>
      </c>
      <c r="J745" s="10">
        <v>0.58199999999999996</v>
      </c>
      <c r="K745" s="10">
        <v>0.73099999999999998</v>
      </c>
      <c r="L745" s="10">
        <v>0.24099999999999999</v>
      </c>
      <c r="M745" s="10">
        <v>0.17199999999999999</v>
      </c>
      <c r="N745" s="10">
        <v>0.78</v>
      </c>
      <c r="O745" s="9">
        <v>2489.56</v>
      </c>
      <c r="P745" s="9">
        <v>233</v>
      </c>
      <c r="Q745" s="9">
        <v>0</v>
      </c>
      <c r="R745" s="9">
        <v>654</v>
      </c>
      <c r="S745" s="11" t="s">
        <v>55</v>
      </c>
      <c r="T745" s="9" t="s">
        <v>55</v>
      </c>
      <c r="U745" s="9" t="s">
        <v>55</v>
      </c>
      <c r="V745" s="11" t="s">
        <v>55</v>
      </c>
      <c r="W745" s="11">
        <v>73972</v>
      </c>
      <c r="X745" s="11">
        <v>74205</v>
      </c>
      <c r="Y745" s="11">
        <v>64458</v>
      </c>
      <c r="Z745" s="11">
        <v>60768</v>
      </c>
      <c r="AA745" s="11">
        <v>33350</v>
      </c>
      <c r="AB745" s="11">
        <v>33350</v>
      </c>
      <c r="AC745" s="9" t="s">
        <v>55</v>
      </c>
      <c r="AD745" s="10">
        <v>0.66700000000000004</v>
      </c>
      <c r="AE745" s="10">
        <v>0.28999999999999998</v>
      </c>
      <c r="AF745" s="10">
        <v>0.26600000000000001</v>
      </c>
      <c r="AG745" s="9">
        <v>196</v>
      </c>
      <c r="AH745" s="9">
        <v>247.67</v>
      </c>
      <c r="AI745" s="9">
        <v>12.7</v>
      </c>
      <c r="AJ745" s="9">
        <v>10.052</v>
      </c>
      <c r="AK745" s="9">
        <v>0.79139000000000004</v>
      </c>
      <c r="AL745" s="10" t="s">
        <v>55</v>
      </c>
      <c r="AM745" s="10" t="s">
        <v>55</v>
      </c>
      <c r="AN745" s="10">
        <v>0</v>
      </c>
      <c r="AO745" s="10">
        <v>0.18</v>
      </c>
      <c r="AP745" s="10">
        <v>0.218</v>
      </c>
      <c r="AQ745" s="9">
        <v>3136</v>
      </c>
      <c r="AR745" s="9">
        <v>1.45</v>
      </c>
      <c r="AS745" s="10">
        <v>3.6999999999999998E-2</v>
      </c>
      <c r="AT745" s="10">
        <v>3.6999999999999998E-2</v>
      </c>
      <c r="AU745" s="16">
        <v>0.40816326530612246</v>
      </c>
      <c r="AV745" s="1" t="str">
        <f t="shared" si="11"/>
        <v>no</v>
      </c>
    </row>
    <row r="746" spans="1:48" ht="14.25" customHeight="1">
      <c r="A746" s="7">
        <v>781</v>
      </c>
      <c r="B746" s="8" t="s">
        <v>1478</v>
      </c>
      <c r="C746" s="8" t="s">
        <v>1454</v>
      </c>
      <c r="D746" s="9" t="s">
        <v>50</v>
      </c>
      <c r="E746" s="9" t="s">
        <v>59</v>
      </c>
      <c r="F746" s="9" t="s">
        <v>273</v>
      </c>
      <c r="G746" s="9">
        <v>1025</v>
      </c>
      <c r="H746" s="10">
        <v>0.627</v>
      </c>
      <c r="I746" s="10">
        <v>0.61299999999999999</v>
      </c>
      <c r="J746" s="10">
        <v>0.52200000000000002</v>
      </c>
      <c r="K746" s="10">
        <v>0.623</v>
      </c>
      <c r="L746" s="10">
        <v>0.152</v>
      </c>
      <c r="M746" s="10">
        <v>0.39100000000000001</v>
      </c>
      <c r="N746" s="10">
        <v>0.74</v>
      </c>
      <c r="O746" s="9">
        <v>2824.46</v>
      </c>
      <c r="P746" s="9">
        <v>405</v>
      </c>
      <c r="Q746" s="9">
        <v>21</v>
      </c>
      <c r="R746" s="9">
        <v>508</v>
      </c>
      <c r="S746" s="9" t="s">
        <v>55</v>
      </c>
      <c r="T746" s="9" t="s">
        <v>55</v>
      </c>
      <c r="U746" s="9" t="s">
        <v>55</v>
      </c>
      <c r="V746" s="9" t="s">
        <v>55</v>
      </c>
      <c r="W746" s="11">
        <v>66461</v>
      </c>
      <c r="X746" s="11">
        <v>73836</v>
      </c>
      <c r="Y746" s="11">
        <v>60363</v>
      </c>
      <c r="Z746" s="11">
        <v>49131</v>
      </c>
      <c r="AA746" s="11">
        <v>30640</v>
      </c>
      <c r="AB746" s="11">
        <v>30640</v>
      </c>
      <c r="AC746" s="9" t="s">
        <v>55</v>
      </c>
      <c r="AD746" s="10">
        <v>0.53100000000000003</v>
      </c>
      <c r="AE746" s="10">
        <v>0.4</v>
      </c>
      <c r="AF746" s="10">
        <v>0.40699999999999997</v>
      </c>
      <c r="AG746" s="9">
        <v>257.67</v>
      </c>
      <c r="AH746" s="9">
        <v>243.33</v>
      </c>
      <c r="AI746" s="9">
        <v>10.96</v>
      </c>
      <c r="AJ746" s="9">
        <v>11.606999999999999</v>
      </c>
      <c r="AK746" s="9">
        <v>1.0589</v>
      </c>
      <c r="AL746" s="9" t="s">
        <v>55</v>
      </c>
      <c r="AM746" s="9" t="s">
        <v>55</v>
      </c>
      <c r="AN746" s="10">
        <v>3.2000000000000001E-2</v>
      </c>
      <c r="AO746" s="10">
        <v>0.41499999999999998</v>
      </c>
      <c r="AP746" s="10">
        <v>0.218</v>
      </c>
      <c r="AQ746" s="9">
        <v>3505</v>
      </c>
      <c r="AR746" s="9">
        <v>1.6839999999999999</v>
      </c>
      <c r="AS746" s="10" t="s">
        <v>382</v>
      </c>
      <c r="AT746" s="10">
        <v>9.6000000000000002E-2</v>
      </c>
      <c r="AU746" s="16">
        <v>0.37257824143070051</v>
      </c>
      <c r="AV746" s="1" t="str">
        <f t="shared" si="11"/>
        <v>no</v>
      </c>
    </row>
    <row r="747" spans="1:48" ht="14.25" customHeight="1">
      <c r="A747" s="7">
        <v>782</v>
      </c>
      <c r="B747" s="8" t="s">
        <v>1479</v>
      </c>
      <c r="C747" s="8" t="s">
        <v>1454</v>
      </c>
      <c r="D747" s="9" t="s">
        <v>50</v>
      </c>
      <c r="E747" s="9" t="s">
        <v>51</v>
      </c>
      <c r="F747" s="9" t="s">
        <v>97</v>
      </c>
      <c r="G747" s="9">
        <v>950</v>
      </c>
      <c r="H747" s="10">
        <v>0.49299999999999999</v>
      </c>
      <c r="I747" s="10">
        <v>0.442</v>
      </c>
      <c r="J747" s="10">
        <v>0.246</v>
      </c>
      <c r="K747" s="10">
        <v>0.80100000000000005</v>
      </c>
      <c r="L747" s="10">
        <v>9.8000000000000004E-2</v>
      </c>
      <c r="M747" s="10">
        <v>0.25700000000000001</v>
      </c>
      <c r="N747" s="10">
        <v>0.7</v>
      </c>
      <c r="O747" s="9">
        <v>5772.91</v>
      </c>
      <c r="P747" s="9">
        <v>423</v>
      </c>
      <c r="Q747" s="9" t="s">
        <v>55</v>
      </c>
      <c r="R747" s="9">
        <v>1033</v>
      </c>
      <c r="S747" s="9">
        <v>10865</v>
      </c>
      <c r="T747" s="9" t="s">
        <v>238</v>
      </c>
      <c r="U747" s="9" t="s">
        <v>956</v>
      </c>
      <c r="V747" s="9">
        <v>9599</v>
      </c>
      <c r="W747" s="11">
        <v>89505</v>
      </c>
      <c r="X747" s="11">
        <v>107316</v>
      </c>
      <c r="Y747" s="11">
        <v>84690</v>
      </c>
      <c r="Z747" s="11">
        <v>70848</v>
      </c>
      <c r="AA747" s="11">
        <v>9536</v>
      </c>
      <c r="AB747" s="11">
        <v>10176</v>
      </c>
      <c r="AC747" s="9" t="s">
        <v>177</v>
      </c>
      <c r="AD747" s="10">
        <v>0.28999999999999998</v>
      </c>
      <c r="AE747" s="10">
        <v>0.53</v>
      </c>
      <c r="AF747" s="10">
        <v>0.47699999999999998</v>
      </c>
      <c r="AG747" s="9">
        <v>308.67</v>
      </c>
      <c r="AH747" s="9">
        <v>353.67</v>
      </c>
      <c r="AI747" s="9">
        <v>18.7</v>
      </c>
      <c r="AJ747" s="9">
        <v>16.323</v>
      </c>
      <c r="AK747" s="9">
        <v>0.87275999999999998</v>
      </c>
      <c r="AL747" s="9">
        <v>1E-3</v>
      </c>
      <c r="AM747" s="9">
        <v>0.55900000000000005</v>
      </c>
      <c r="AN747" s="10">
        <v>1.4999999999999999E-2</v>
      </c>
      <c r="AO747" s="10">
        <v>0.14199999999999999</v>
      </c>
      <c r="AP747" s="10">
        <v>0.218</v>
      </c>
      <c r="AQ747" s="9">
        <v>6548</v>
      </c>
      <c r="AR747" s="9">
        <v>0.29099999999999998</v>
      </c>
      <c r="AS747" s="10">
        <v>7.5999999999999998E-2</v>
      </c>
      <c r="AT747" s="10">
        <v>0.20300000000000001</v>
      </c>
      <c r="AU747" s="16">
        <v>0.77459333849728895</v>
      </c>
      <c r="AV747" s="1" t="str">
        <f t="shared" si="11"/>
        <v>yes</v>
      </c>
    </row>
    <row r="748" spans="1:48" ht="14.25" customHeight="1">
      <c r="A748" s="7">
        <v>785</v>
      </c>
      <c r="B748" s="8" t="s">
        <v>1482</v>
      </c>
      <c r="C748" s="8" t="s">
        <v>1454</v>
      </c>
      <c r="D748" s="9" t="s">
        <v>50</v>
      </c>
      <c r="E748" s="9" t="s">
        <v>59</v>
      </c>
      <c r="F748" s="9" t="s">
        <v>205</v>
      </c>
      <c r="G748" s="9">
        <v>1026.5</v>
      </c>
      <c r="H748" s="10">
        <v>0.66100000000000003</v>
      </c>
      <c r="I748" s="10">
        <v>0.64200000000000002</v>
      </c>
      <c r="J748" s="10">
        <v>0.505</v>
      </c>
      <c r="K748" s="10">
        <v>0.70499999999999996</v>
      </c>
      <c r="L748" s="10">
        <v>0.187</v>
      </c>
      <c r="M748" s="10">
        <v>0.43099999999999999</v>
      </c>
      <c r="N748" s="10">
        <v>0.84</v>
      </c>
      <c r="O748" s="9">
        <v>3717.24</v>
      </c>
      <c r="P748" s="9">
        <v>470</v>
      </c>
      <c r="Q748" s="9">
        <v>49</v>
      </c>
      <c r="R748" s="9">
        <v>586</v>
      </c>
      <c r="S748" s="9" t="s">
        <v>55</v>
      </c>
      <c r="T748" s="9" t="s">
        <v>55</v>
      </c>
      <c r="U748" s="9" t="s">
        <v>55</v>
      </c>
      <c r="V748" s="9" t="s">
        <v>55</v>
      </c>
      <c r="W748" s="9">
        <v>74007</v>
      </c>
      <c r="X748" s="9">
        <v>96057</v>
      </c>
      <c r="Y748" s="9">
        <v>73980</v>
      </c>
      <c r="Z748" s="9">
        <v>62415</v>
      </c>
      <c r="AA748" s="11">
        <v>29258</v>
      </c>
      <c r="AB748" s="11">
        <v>29258</v>
      </c>
      <c r="AC748" s="9" t="s">
        <v>55</v>
      </c>
      <c r="AD748" s="10">
        <v>0.41399999999999998</v>
      </c>
      <c r="AE748" s="10">
        <v>0.3</v>
      </c>
      <c r="AF748" s="10">
        <v>0.26500000000000001</v>
      </c>
      <c r="AG748" s="9">
        <v>283</v>
      </c>
      <c r="AH748" s="9">
        <v>360</v>
      </c>
      <c r="AI748" s="9">
        <v>13.14</v>
      </c>
      <c r="AJ748" s="9">
        <v>10.326000000000001</v>
      </c>
      <c r="AK748" s="9">
        <v>0.78610999999999998</v>
      </c>
      <c r="AL748" s="9" t="s">
        <v>55</v>
      </c>
      <c r="AM748" s="9" t="s">
        <v>55</v>
      </c>
      <c r="AN748" s="10">
        <v>0.16600000000000001</v>
      </c>
      <c r="AO748" s="10">
        <v>9.5000000000000001E-2</v>
      </c>
      <c r="AP748" s="10">
        <v>0.218</v>
      </c>
      <c r="AQ748" s="9">
        <v>4416</v>
      </c>
      <c r="AR748" s="9">
        <v>0.82199999999999995</v>
      </c>
      <c r="AS748" s="10">
        <v>0.123</v>
      </c>
      <c r="AT748" s="10">
        <v>0.247</v>
      </c>
      <c r="AU748" s="16">
        <v>0.54884742041712409</v>
      </c>
      <c r="AV748" s="1" t="str">
        <f t="shared" si="11"/>
        <v>no</v>
      </c>
    </row>
    <row r="749" spans="1:48" ht="14.25" customHeight="1">
      <c r="A749" s="7">
        <v>791</v>
      </c>
      <c r="B749" s="8" t="s">
        <v>1491</v>
      </c>
      <c r="C749" s="8" t="s">
        <v>1454</v>
      </c>
      <c r="D749" s="9" t="s">
        <v>50</v>
      </c>
      <c r="E749" s="9" t="s">
        <v>59</v>
      </c>
      <c r="F749" s="9" t="s">
        <v>442</v>
      </c>
      <c r="G749" s="9">
        <v>915</v>
      </c>
      <c r="H749" s="10">
        <v>0.56799999999999995</v>
      </c>
      <c r="I749" s="10">
        <v>0.55200000000000005</v>
      </c>
      <c r="J749" s="10">
        <v>0.45600000000000002</v>
      </c>
      <c r="K749" s="10">
        <v>0.754</v>
      </c>
      <c r="L749" s="10">
        <v>0.3</v>
      </c>
      <c r="M749" s="10">
        <v>0.55700000000000005</v>
      </c>
      <c r="N749" s="10">
        <v>0.77</v>
      </c>
      <c r="O749" s="9">
        <v>1957.29</v>
      </c>
      <c r="P749" s="9">
        <v>238</v>
      </c>
      <c r="Q749" s="9">
        <v>3</v>
      </c>
      <c r="R749" s="9">
        <v>485</v>
      </c>
      <c r="S749" s="9" t="s">
        <v>55</v>
      </c>
      <c r="T749" s="9" t="s">
        <v>55</v>
      </c>
      <c r="U749" s="9" t="s">
        <v>55</v>
      </c>
      <c r="V749" s="9" t="s">
        <v>55</v>
      </c>
      <c r="W749" s="11">
        <v>74814</v>
      </c>
      <c r="X749" s="11">
        <v>85059</v>
      </c>
      <c r="Y749" s="11">
        <v>65574</v>
      </c>
      <c r="Z749" s="11">
        <v>59094</v>
      </c>
      <c r="AA749" s="11">
        <v>29168</v>
      </c>
      <c r="AB749" s="11">
        <v>29168</v>
      </c>
      <c r="AC749" s="9" t="s">
        <v>55</v>
      </c>
      <c r="AD749" s="10">
        <v>0.375</v>
      </c>
      <c r="AE749" s="10">
        <v>0.49</v>
      </c>
      <c r="AF749" s="10">
        <v>0.35399999999999998</v>
      </c>
      <c r="AG749" s="9">
        <v>159.66999999999999</v>
      </c>
      <c r="AH749" s="9">
        <v>151</v>
      </c>
      <c r="AI749" s="9">
        <v>12.26</v>
      </c>
      <c r="AJ749" s="9">
        <v>12.962</v>
      </c>
      <c r="AK749" s="9">
        <v>1.0573999999999999</v>
      </c>
      <c r="AL749" s="9" t="s">
        <v>55</v>
      </c>
      <c r="AM749" s="9" t="s">
        <v>55</v>
      </c>
      <c r="AN749" s="10">
        <v>0</v>
      </c>
      <c r="AO749" s="10">
        <v>0.17399999999999999</v>
      </c>
      <c r="AP749" s="10">
        <v>0.218</v>
      </c>
      <c r="AQ749" s="9">
        <v>2711</v>
      </c>
      <c r="AR749" s="9" t="s">
        <v>55</v>
      </c>
      <c r="AS749" s="10">
        <v>4.3999999999999997E-2</v>
      </c>
      <c r="AT749" s="9">
        <v>0.193</v>
      </c>
      <c r="AU749" s="16" t="s">
        <v>2055</v>
      </c>
      <c r="AV749" s="1" t="str">
        <f t="shared" si="11"/>
        <v>no</v>
      </c>
    </row>
    <row r="750" spans="1:48" ht="14.25" customHeight="1">
      <c r="A750" s="7">
        <v>796</v>
      </c>
      <c r="B750" s="8" t="s">
        <v>1497</v>
      </c>
      <c r="C750" s="8" t="s">
        <v>1454</v>
      </c>
      <c r="D750" s="9" t="s">
        <v>50</v>
      </c>
      <c r="E750" s="9" t="s">
        <v>51</v>
      </c>
      <c r="F750" s="9" t="s">
        <v>171</v>
      </c>
      <c r="G750" s="9">
        <v>955</v>
      </c>
      <c r="H750" s="10">
        <v>0.54</v>
      </c>
      <c r="I750" s="10">
        <v>0.505</v>
      </c>
      <c r="J750" s="10">
        <v>0.34699999999999998</v>
      </c>
      <c r="K750" s="10">
        <v>0.92100000000000004</v>
      </c>
      <c r="L750" s="10">
        <v>5.8000000000000003E-2</v>
      </c>
      <c r="M750" s="10">
        <v>0.253</v>
      </c>
      <c r="N750" s="10">
        <v>0.73</v>
      </c>
      <c r="O750" s="9">
        <v>8441.25</v>
      </c>
      <c r="P750" s="9">
        <v>252</v>
      </c>
      <c r="Q750" s="9" t="s">
        <v>55</v>
      </c>
      <c r="R750" s="9">
        <v>1946</v>
      </c>
      <c r="S750" s="9">
        <v>11735</v>
      </c>
      <c r="T750" s="9" t="s">
        <v>1498</v>
      </c>
      <c r="U750" s="9" t="s">
        <v>885</v>
      </c>
      <c r="V750" s="9">
        <v>9312</v>
      </c>
      <c r="W750" s="11">
        <v>81540</v>
      </c>
      <c r="X750" s="11">
        <v>106065</v>
      </c>
      <c r="Y750" s="11">
        <v>83412</v>
      </c>
      <c r="Z750" s="11">
        <v>62055</v>
      </c>
      <c r="AA750" s="11">
        <v>9411</v>
      </c>
      <c r="AB750" s="11">
        <v>20229</v>
      </c>
      <c r="AC750" s="9" t="s">
        <v>174</v>
      </c>
      <c r="AD750" s="10">
        <v>0.41799999999999998</v>
      </c>
      <c r="AE750" s="10">
        <v>0.36</v>
      </c>
      <c r="AF750" s="10">
        <v>0.34100000000000003</v>
      </c>
      <c r="AG750" s="9">
        <v>423.67</v>
      </c>
      <c r="AH750" s="9">
        <v>480</v>
      </c>
      <c r="AI750" s="9">
        <v>19.920000000000002</v>
      </c>
      <c r="AJ750" s="9">
        <v>17.585999999999999</v>
      </c>
      <c r="AK750" s="9">
        <v>0.88263999999999998</v>
      </c>
      <c r="AL750" s="9">
        <v>3.0000000000000001E-3</v>
      </c>
      <c r="AM750" s="9">
        <v>0.53</v>
      </c>
      <c r="AN750" s="10">
        <v>0.01</v>
      </c>
      <c r="AO750" s="10">
        <v>0.19400000000000001</v>
      </c>
      <c r="AP750" s="10">
        <v>0.218</v>
      </c>
      <c r="AQ750" s="9">
        <v>8995</v>
      </c>
      <c r="AR750" s="9">
        <v>0.216</v>
      </c>
      <c r="AS750" s="10">
        <v>2.4E-2</v>
      </c>
      <c r="AT750" s="10">
        <v>0.122</v>
      </c>
      <c r="AU750" s="16">
        <v>0.82236842105263164</v>
      </c>
      <c r="AV750" s="1" t="str">
        <f t="shared" si="11"/>
        <v>yes</v>
      </c>
    </row>
    <row r="751" spans="1:48" ht="14.25" customHeight="1">
      <c r="A751" s="7">
        <v>797</v>
      </c>
      <c r="B751" s="8" t="s">
        <v>1499</v>
      </c>
      <c r="C751" s="8" t="s">
        <v>1454</v>
      </c>
      <c r="D751" s="9" t="s">
        <v>50</v>
      </c>
      <c r="E751" s="9" t="s">
        <v>59</v>
      </c>
      <c r="F751" s="9" t="s">
        <v>118</v>
      </c>
      <c r="G751" s="9">
        <v>995</v>
      </c>
      <c r="H751" s="10">
        <v>0.63100000000000001</v>
      </c>
      <c r="I751" s="10">
        <v>0.61499999999999999</v>
      </c>
      <c r="J751" s="10">
        <v>0.55100000000000005</v>
      </c>
      <c r="K751" s="10">
        <v>0.69599999999999995</v>
      </c>
      <c r="L751" s="10">
        <v>0.15</v>
      </c>
      <c r="M751" s="10">
        <v>0.253</v>
      </c>
      <c r="N751" s="10">
        <v>0.78</v>
      </c>
      <c r="O751" s="9">
        <v>4437.6000000000004</v>
      </c>
      <c r="P751" s="9">
        <v>609</v>
      </c>
      <c r="Q751" s="9">
        <v>20</v>
      </c>
      <c r="R751" s="9">
        <v>1063</v>
      </c>
      <c r="S751" s="9" t="s">
        <v>55</v>
      </c>
      <c r="T751" s="9" t="s">
        <v>55</v>
      </c>
      <c r="U751" s="9" t="s">
        <v>55</v>
      </c>
      <c r="V751" s="9" t="s">
        <v>55</v>
      </c>
      <c r="W751" s="11">
        <v>86483</v>
      </c>
      <c r="X751" s="11">
        <v>115425</v>
      </c>
      <c r="Y751" s="11">
        <v>85212</v>
      </c>
      <c r="Z751" s="11">
        <v>71118</v>
      </c>
      <c r="AA751" s="11">
        <v>41100</v>
      </c>
      <c r="AB751" s="11">
        <v>41100</v>
      </c>
      <c r="AC751" s="9" t="s">
        <v>55</v>
      </c>
      <c r="AD751" s="10">
        <v>0.53200000000000003</v>
      </c>
      <c r="AE751" s="10">
        <v>0.44</v>
      </c>
      <c r="AF751" s="10">
        <v>0.38400000000000001</v>
      </c>
      <c r="AG751" s="9">
        <v>336.33</v>
      </c>
      <c r="AH751" s="9">
        <v>373.33</v>
      </c>
      <c r="AI751" s="9">
        <v>13.19</v>
      </c>
      <c r="AJ751" s="9">
        <v>11.885999999999999</v>
      </c>
      <c r="AK751" s="9">
        <v>0.90088999999999997</v>
      </c>
      <c r="AL751" s="9" t="s">
        <v>55</v>
      </c>
      <c r="AM751" s="9" t="s">
        <v>55</v>
      </c>
      <c r="AN751" s="10">
        <v>2.8000000000000001E-2</v>
      </c>
      <c r="AO751" s="10">
        <v>0.34200000000000003</v>
      </c>
      <c r="AP751" s="10">
        <v>0.218</v>
      </c>
      <c r="AQ751" s="9">
        <v>5683</v>
      </c>
      <c r="AR751" s="9">
        <v>0.77</v>
      </c>
      <c r="AS751" s="10" t="s">
        <v>163</v>
      </c>
      <c r="AT751" s="10">
        <v>9.9000000000000005E-2</v>
      </c>
      <c r="AU751" s="16">
        <v>0.56497175141242939</v>
      </c>
      <c r="AV751" s="1" t="str">
        <f t="shared" si="11"/>
        <v>yes</v>
      </c>
    </row>
    <row r="752" spans="1:48" ht="14.25" customHeight="1">
      <c r="A752" s="7">
        <v>805</v>
      </c>
      <c r="B752" s="8" t="s">
        <v>1507</v>
      </c>
      <c r="C752" s="8" t="s">
        <v>1454</v>
      </c>
      <c r="D752" s="9" t="s">
        <v>50</v>
      </c>
      <c r="E752" s="9" t="s">
        <v>59</v>
      </c>
      <c r="F752" s="9" t="s">
        <v>273</v>
      </c>
      <c r="G752" s="9">
        <v>1025</v>
      </c>
      <c r="H752" s="10">
        <v>0.69799999999999995</v>
      </c>
      <c r="I752" s="10">
        <v>0.68600000000000005</v>
      </c>
      <c r="J752" s="10">
        <v>0.55800000000000005</v>
      </c>
      <c r="K752" s="10">
        <v>0.64200000000000002</v>
      </c>
      <c r="L752" s="10">
        <v>8.5000000000000006E-2</v>
      </c>
      <c r="M752" s="10">
        <v>0.34499999999999997</v>
      </c>
      <c r="N752" s="10">
        <v>0.83</v>
      </c>
      <c r="O752" s="9">
        <v>2801.16</v>
      </c>
      <c r="P752" s="9">
        <v>369</v>
      </c>
      <c r="Q752" s="9">
        <v>15</v>
      </c>
      <c r="R752" s="9">
        <v>478</v>
      </c>
      <c r="S752" s="9" t="s">
        <v>55</v>
      </c>
      <c r="T752" s="9" t="s">
        <v>55</v>
      </c>
      <c r="U752" s="9" t="s">
        <v>55</v>
      </c>
      <c r="V752" s="9" t="s">
        <v>55</v>
      </c>
      <c r="W752" s="11">
        <v>74577</v>
      </c>
      <c r="X752" s="11">
        <v>100701</v>
      </c>
      <c r="Y752" s="11">
        <v>76176</v>
      </c>
      <c r="Z752" s="11">
        <v>64449</v>
      </c>
      <c r="AA752" s="11">
        <v>32692</v>
      </c>
      <c r="AB752" s="11">
        <v>32692</v>
      </c>
      <c r="AC752" s="9" t="s">
        <v>55</v>
      </c>
      <c r="AD752" s="10">
        <v>0.44400000000000001</v>
      </c>
      <c r="AE752" s="10">
        <v>0.33</v>
      </c>
      <c r="AF752" s="10">
        <v>0.36</v>
      </c>
      <c r="AG752" s="9">
        <v>239.33</v>
      </c>
      <c r="AH752" s="9">
        <v>331.67</v>
      </c>
      <c r="AI752" s="9">
        <v>11.7</v>
      </c>
      <c r="AJ752" s="9">
        <v>8.4459999999999997</v>
      </c>
      <c r="AK752" s="9">
        <v>0.72160999999999997</v>
      </c>
      <c r="AL752" s="9" t="s">
        <v>55</v>
      </c>
      <c r="AM752" s="9" t="s">
        <v>55</v>
      </c>
      <c r="AN752" s="10">
        <v>5.3999999999999999E-2</v>
      </c>
      <c r="AO752" s="10">
        <v>0.108</v>
      </c>
      <c r="AP752" s="10">
        <v>0.218</v>
      </c>
      <c r="AQ752" s="9">
        <v>3010</v>
      </c>
      <c r="AR752" s="9">
        <v>1.081</v>
      </c>
      <c r="AS752" s="10">
        <v>0.11</v>
      </c>
      <c r="AT752" s="10">
        <v>0.254</v>
      </c>
      <c r="AU752" s="16">
        <v>0.48053820278712156</v>
      </c>
      <c r="AV752" s="1" t="str">
        <f t="shared" si="11"/>
        <v>no</v>
      </c>
    </row>
    <row r="753" spans="1:48" ht="14.25" customHeight="1">
      <c r="A753" s="7">
        <v>807</v>
      </c>
      <c r="B753" s="8" t="s">
        <v>1509</v>
      </c>
      <c r="C753" s="8" t="s">
        <v>1454</v>
      </c>
      <c r="D753" s="9" t="s">
        <v>50</v>
      </c>
      <c r="E753" s="9" t="s">
        <v>51</v>
      </c>
      <c r="F753" s="9" t="s">
        <v>171</v>
      </c>
      <c r="G753" s="9">
        <v>1000</v>
      </c>
      <c r="H753" s="10">
        <v>0.61899999999999999</v>
      </c>
      <c r="I753" s="10">
        <v>0.59599999999999997</v>
      </c>
      <c r="J753" s="10">
        <v>0.36099999999999999</v>
      </c>
      <c r="K753" s="10">
        <v>0.88600000000000001</v>
      </c>
      <c r="L753" s="10">
        <v>0.128</v>
      </c>
      <c r="M753" s="10">
        <v>0.34699999999999998</v>
      </c>
      <c r="N753" s="10">
        <v>0.76</v>
      </c>
      <c r="O753" s="9">
        <v>6986.4</v>
      </c>
      <c r="P753" s="9">
        <v>246</v>
      </c>
      <c r="Q753" s="9" t="s">
        <v>55</v>
      </c>
      <c r="R753" s="9">
        <v>1498</v>
      </c>
      <c r="S753" s="9">
        <v>13142</v>
      </c>
      <c r="T753" s="9" t="s">
        <v>515</v>
      </c>
      <c r="U753" s="9" t="s">
        <v>650</v>
      </c>
      <c r="V753" s="9">
        <v>9373</v>
      </c>
      <c r="W753" s="9">
        <v>87106</v>
      </c>
      <c r="X753" s="9">
        <v>107685</v>
      </c>
      <c r="Y753" s="9">
        <v>86157</v>
      </c>
      <c r="Z753" s="9">
        <v>66375</v>
      </c>
      <c r="AA753" s="11">
        <v>10918</v>
      </c>
      <c r="AB753" s="11">
        <v>20336</v>
      </c>
      <c r="AC753" s="9" t="s">
        <v>1413</v>
      </c>
      <c r="AD753" s="10">
        <v>0.44500000000000001</v>
      </c>
      <c r="AE753" s="10">
        <v>0.34</v>
      </c>
      <c r="AF753" s="10">
        <v>0.34100000000000003</v>
      </c>
      <c r="AG753" s="9">
        <v>343</v>
      </c>
      <c r="AH753" s="9">
        <v>505.33</v>
      </c>
      <c r="AI753" s="9">
        <v>20.37</v>
      </c>
      <c r="AJ753" s="9">
        <v>13.824999999999999</v>
      </c>
      <c r="AK753" s="9">
        <v>0.67876000000000003</v>
      </c>
      <c r="AL753" s="9">
        <v>6.0000000000000001E-3</v>
      </c>
      <c r="AM753" s="9">
        <v>0.48299999999999998</v>
      </c>
      <c r="AN753" s="10">
        <v>7.0000000000000001E-3</v>
      </c>
      <c r="AO753" s="10">
        <v>0.215</v>
      </c>
      <c r="AP753" s="10">
        <v>0.218</v>
      </c>
      <c r="AQ753" s="9">
        <v>7959</v>
      </c>
      <c r="AR753" s="9">
        <v>0.23400000000000001</v>
      </c>
      <c r="AS753" s="10">
        <v>3.0000000000000001E-3</v>
      </c>
      <c r="AT753" s="10">
        <v>0.17399999999999999</v>
      </c>
      <c r="AU753" s="16">
        <v>0.81037277147487841</v>
      </c>
      <c r="AV753" s="1" t="str">
        <f t="shared" si="11"/>
        <v>yes</v>
      </c>
    </row>
    <row r="754" spans="1:48" ht="14.25" customHeight="1">
      <c r="A754" s="7">
        <v>814</v>
      </c>
      <c r="B754" s="8" t="s">
        <v>1516</v>
      </c>
      <c r="C754" s="8" t="s">
        <v>1454</v>
      </c>
      <c r="D754" s="9" t="s">
        <v>50</v>
      </c>
      <c r="E754" s="9" t="s">
        <v>51</v>
      </c>
      <c r="F754" s="9" t="s">
        <v>52</v>
      </c>
      <c r="G754" s="9">
        <v>1040</v>
      </c>
      <c r="H754" s="10">
        <v>0.64500000000000002</v>
      </c>
      <c r="I754" s="10">
        <v>0.60899999999999999</v>
      </c>
      <c r="J754" s="10">
        <v>0.41499999999999998</v>
      </c>
      <c r="K754" s="10">
        <v>0.82599999999999996</v>
      </c>
      <c r="L754" s="10">
        <v>0.11</v>
      </c>
      <c r="M754" s="10">
        <v>0.32800000000000001</v>
      </c>
      <c r="N754" s="10">
        <v>0.87</v>
      </c>
      <c r="O754" s="9">
        <v>4051.19</v>
      </c>
      <c r="P754" s="9">
        <v>277</v>
      </c>
      <c r="Q754" s="9">
        <v>7</v>
      </c>
      <c r="R754" s="9">
        <v>739</v>
      </c>
      <c r="S754" s="9" t="s">
        <v>55</v>
      </c>
      <c r="T754" s="9" t="s">
        <v>55</v>
      </c>
      <c r="U754" s="9" t="s">
        <v>55</v>
      </c>
      <c r="V754" s="9" t="s">
        <v>55</v>
      </c>
      <c r="W754" s="11">
        <v>99165</v>
      </c>
      <c r="X754" s="11">
        <v>117279</v>
      </c>
      <c r="Y754" s="11">
        <v>96039</v>
      </c>
      <c r="Z754" s="11">
        <v>84321</v>
      </c>
      <c r="AA754" s="11">
        <v>14610</v>
      </c>
      <c r="AB754" s="11">
        <v>22344</v>
      </c>
      <c r="AC754" s="9" t="s">
        <v>55</v>
      </c>
      <c r="AD754" s="10">
        <v>0.61299999999999999</v>
      </c>
      <c r="AE754" s="10">
        <v>0.27</v>
      </c>
      <c r="AF754" s="10">
        <v>0.32200000000000001</v>
      </c>
      <c r="AG754" s="9">
        <v>276</v>
      </c>
      <c r="AH754" s="9">
        <v>261</v>
      </c>
      <c r="AI754" s="9">
        <v>14.68</v>
      </c>
      <c r="AJ754" s="9">
        <v>15.522</v>
      </c>
      <c r="AK754" s="9">
        <v>1.0574699999999999</v>
      </c>
      <c r="AL754" s="9" t="s">
        <v>55</v>
      </c>
      <c r="AM754" s="9" t="s">
        <v>55</v>
      </c>
      <c r="AN754" s="10">
        <v>0.106</v>
      </c>
      <c r="AO754" s="10">
        <v>0.26300000000000001</v>
      </c>
      <c r="AP754" s="10">
        <v>0.218</v>
      </c>
      <c r="AQ754" s="9">
        <v>4678</v>
      </c>
      <c r="AR754" s="9">
        <v>1.075</v>
      </c>
      <c r="AS754" s="9" t="s">
        <v>555</v>
      </c>
      <c r="AT754" s="10">
        <v>3.2000000000000001E-2</v>
      </c>
      <c r="AU754" s="16">
        <v>0.4819277108433736</v>
      </c>
      <c r="AV754" s="1" t="str">
        <f t="shared" si="11"/>
        <v>yes</v>
      </c>
    </row>
    <row r="755" spans="1:48" ht="14.25" customHeight="1">
      <c r="A755" s="7">
        <v>1136</v>
      </c>
      <c r="B755" s="8" t="s">
        <v>1968</v>
      </c>
      <c r="C755" s="8" t="s">
        <v>1454</v>
      </c>
      <c r="D755" s="9" t="s">
        <v>50</v>
      </c>
      <c r="E755" s="9" t="s">
        <v>51</v>
      </c>
      <c r="F755" s="9" t="s">
        <v>60</v>
      </c>
      <c r="G755" s="9">
        <v>1020</v>
      </c>
      <c r="H755" s="10">
        <v>0.25</v>
      </c>
      <c r="I755" s="10">
        <v>0.25</v>
      </c>
      <c r="J755" s="9">
        <v>0.25</v>
      </c>
      <c r="K755" s="10">
        <v>0.59199999999999997</v>
      </c>
      <c r="L755" s="9">
        <v>0.69499999999999995</v>
      </c>
      <c r="M755" s="9">
        <v>0.93</v>
      </c>
      <c r="N755" s="10">
        <v>0.53</v>
      </c>
      <c r="O755" s="9">
        <v>6153.35</v>
      </c>
      <c r="P755" s="9">
        <v>1192</v>
      </c>
      <c r="Q755" s="9" t="s">
        <v>55</v>
      </c>
      <c r="R755" s="9">
        <v>793</v>
      </c>
      <c r="S755" s="9" t="s">
        <v>55</v>
      </c>
      <c r="T755" s="9" t="s">
        <v>55</v>
      </c>
      <c r="U755" s="9" t="s">
        <v>55</v>
      </c>
      <c r="V755" s="9" t="s">
        <v>55</v>
      </c>
      <c r="W755" s="11" t="s">
        <v>55</v>
      </c>
      <c r="X755" s="11" t="s">
        <v>55</v>
      </c>
      <c r="Y755" s="11" t="s">
        <v>55</v>
      </c>
      <c r="Z755" s="11" t="s">
        <v>55</v>
      </c>
      <c r="AA755" s="11">
        <v>13516</v>
      </c>
      <c r="AB755" s="11">
        <v>13516</v>
      </c>
      <c r="AC755" s="9" t="s">
        <v>55</v>
      </c>
      <c r="AD755" s="10">
        <v>1</v>
      </c>
      <c r="AE755" s="10">
        <v>0.56000000000000005</v>
      </c>
      <c r="AF755" s="9">
        <v>0.34</v>
      </c>
      <c r="AG755" s="9">
        <v>3</v>
      </c>
      <c r="AH755" s="9">
        <v>137.33000000000001</v>
      </c>
      <c r="AI755" s="9">
        <v>2051.12</v>
      </c>
      <c r="AJ755" s="9">
        <v>44.805999999999997</v>
      </c>
      <c r="AK755" s="9">
        <v>2.1839999999999998E-2</v>
      </c>
      <c r="AL755" s="9" t="s">
        <v>55</v>
      </c>
      <c r="AM755" s="9" t="s">
        <v>55</v>
      </c>
      <c r="AN755" s="10">
        <v>3.5000000000000003E-2</v>
      </c>
      <c r="AO755" s="10">
        <v>0.22800000000000001</v>
      </c>
      <c r="AP755" s="10">
        <v>0.218</v>
      </c>
      <c r="AQ755" s="9">
        <v>12242</v>
      </c>
      <c r="AR755" s="9" t="s">
        <v>55</v>
      </c>
      <c r="AS755" s="9" t="s">
        <v>921</v>
      </c>
      <c r="AT755" s="9" t="s">
        <v>1969</v>
      </c>
      <c r="AU755" s="16" t="s">
        <v>2055</v>
      </c>
      <c r="AV755" s="1" t="str">
        <f t="shared" si="11"/>
        <v>yes</v>
      </c>
    </row>
    <row r="756" spans="1:48" ht="14.25" customHeight="1">
      <c r="A756" s="7">
        <v>816</v>
      </c>
      <c r="B756" s="8" t="s">
        <v>1519</v>
      </c>
      <c r="C756" s="8" t="s">
        <v>1454</v>
      </c>
      <c r="D756" s="9" t="s">
        <v>50</v>
      </c>
      <c r="E756" s="9" t="s">
        <v>59</v>
      </c>
      <c r="F756" s="9" t="s">
        <v>205</v>
      </c>
      <c r="G756" s="9">
        <v>1080</v>
      </c>
      <c r="H756" s="10">
        <v>0.65400000000000003</v>
      </c>
      <c r="I756" s="10">
        <v>0.64200000000000002</v>
      </c>
      <c r="J756" s="10">
        <v>0.497</v>
      </c>
      <c r="K756" s="10">
        <v>0.75</v>
      </c>
      <c r="L756" s="10">
        <v>0.13300000000000001</v>
      </c>
      <c r="M756" s="10">
        <v>0.33900000000000002</v>
      </c>
      <c r="N756" s="10">
        <v>0.82</v>
      </c>
      <c r="O756" s="9">
        <v>3208.55</v>
      </c>
      <c r="P756" s="9">
        <v>318</v>
      </c>
      <c r="Q756" s="9">
        <v>0</v>
      </c>
      <c r="R756" s="9">
        <v>648</v>
      </c>
      <c r="S756" s="9" t="s">
        <v>55</v>
      </c>
      <c r="T756" s="9" t="s">
        <v>55</v>
      </c>
      <c r="U756" s="9" t="s">
        <v>55</v>
      </c>
      <c r="V756" s="9" t="s">
        <v>55</v>
      </c>
      <c r="W756" s="11">
        <v>87710</v>
      </c>
      <c r="X756" s="11">
        <v>103725</v>
      </c>
      <c r="Y756" s="11">
        <v>79479</v>
      </c>
      <c r="Z756" s="11">
        <v>75537</v>
      </c>
      <c r="AA756" s="11">
        <v>36670</v>
      </c>
      <c r="AB756" s="11">
        <v>36670</v>
      </c>
      <c r="AC756" s="9" t="s">
        <v>55</v>
      </c>
      <c r="AD756" s="10">
        <v>0.56100000000000005</v>
      </c>
      <c r="AE756" s="10">
        <v>0.28999999999999998</v>
      </c>
      <c r="AF756" s="10">
        <v>0.32400000000000001</v>
      </c>
      <c r="AG756" s="9">
        <v>111</v>
      </c>
      <c r="AH756" s="9">
        <v>205.67</v>
      </c>
      <c r="AI756" s="9">
        <v>28.91</v>
      </c>
      <c r="AJ756" s="9">
        <v>15.601000000000001</v>
      </c>
      <c r="AK756" s="9">
        <v>0.53971000000000002</v>
      </c>
      <c r="AL756" s="9" t="s">
        <v>55</v>
      </c>
      <c r="AM756" s="9" t="s">
        <v>55</v>
      </c>
      <c r="AN756" s="10">
        <v>8.5999999999999993E-2</v>
      </c>
      <c r="AO756" s="10">
        <v>0.29199999999999998</v>
      </c>
      <c r="AP756" s="10">
        <v>0.218</v>
      </c>
      <c r="AQ756" s="9">
        <v>3670</v>
      </c>
      <c r="AR756" s="9">
        <v>0.98199999999999998</v>
      </c>
      <c r="AS756" s="10" t="s">
        <v>254</v>
      </c>
      <c r="AT756" s="9">
        <v>9.4E-2</v>
      </c>
      <c r="AU756" s="16">
        <v>0.50454086781029261</v>
      </c>
      <c r="AV756" s="1" t="str">
        <f t="shared" si="11"/>
        <v>no</v>
      </c>
    </row>
    <row r="757" spans="1:48" ht="14.25" customHeight="1">
      <c r="A757" s="7">
        <v>820</v>
      </c>
      <c r="B757" s="8" t="s">
        <v>1523</v>
      </c>
      <c r="C757" s="8" t="s">
        <v>1454</v>
      </c>
      <c r="D757" s="9" t="s">
        <v>50</v>
      </c>
      <c r="E757" s="9" t="s">
        <v>59</v>
      </c>
      <c r="F757" s="9" t="s">
        <v>205</v>
      </c>
      <c r="G757" s="9">
        <v>985</v>
      </c>
      <c r="H757" s="10">
        <v>0.58299999999999996</v>
      </c>
      <c r="I757" s="10">
        <v>0.57199999999999995</v>
      </c>
      <c r="J757" s="10">
        <v>0.46600000000000003</v>
      </c>
      <c r="K757" s="10">
        <v>0.82899999999999996</v>
      </c>
      <c r="L757" s="10">
        <v>0.17100000000000001</v>
      </c>
      <c r="M757" s="10">
        <v>0.432</v>
      </c>
      <c r="N757" s="10">
        <v>0.72</v>
      </c>
      <c r="O757" s="9">
        <v>3262.97</v>
      </c>
      <c r="P757" s="9">
        <v>291</v>
      </c>
      <c r="Q757" s="9">
        <v>0</v>
      </c>
      <c r="R757" s="9">
        <v>694</v>
      </c>
      <c r="S757" s="9" t="s">
        <v>55</v>
      </c>
      <c r="T757" s="9" t="s">
        <v>55</v>
      </c>
      <c r="U757" s="9" t="s">
        <v>55</v>
      </c>
      <c r="V757" s="9" t="s">
        <v>55</v>
      </c>
      <c r="W757" s="11">
        <v>71854</v>
      </c>
      <c r="X757" s="11">
        <v>88938</v>
      </c>
      <c r="Y757" s="11">
        <v>65583</v>
      </c>
      <c r="Z757" s="11">
        <v>56367</v>
      </c>
      <c r="AA757" s="11">
        <v>28250</v>
      </c>
      <c r="AB757" s="11">
        <v>28250</v>
      </c>
      <c r="AC757" s="9" t="s">
        <v>55</v>
      </c>
      <c r="AD757" s="10">
        <v>0.39</v>
      </c>
      <c r="AE757" s="10">
        <v>0.41</v>
      </c>
      <c r="AF757" s="10">
        <v>0.40899999999999997</v>
      </c>
      <c r="AG757" s="9">
        <v>259.67</v>
      </c>
      <c r="AH757" s="9">
        <v>279.33</v>
      </c>
      <c r="AI757" s="9">
        <v>12.57</v>
      </c>
      <c r="AJ757" s="9">
        <v>11.680999999999999</v>
      </c>
      <c r="AK757" s="9">
        <v>0.92959000000000003</v>
      </c>
      <c r="AL757" s="9" t="s">
        <v>55</v>
      </c>
      <c r="AM757" s="9" t="s">
        <v>55</v>
      </c>
      <c r="AN757" s="10">
        <v>4.4999999999999998E-2</v>
      </c>
      <c r="AO757" s="10">
        <v>0.245</v>
      </c>
      <c r="AP757" s="10">
        <v>0.218</v>
      </c>
      <c r="AQ757" s="9">
        <v>3844</v>
      </c>
      <c r="AR757" s="9">
        <v>1.1819999999999999</v>
      </c>
      <c r="AS757" s="10" t="s">
        <v>1524</v>
      </c>
      <c r="AT757" s="10">
        <v>0.193</v>
      </c>
      <c r="AU757" s="16">
        <v>0.45829514207149402</v>
      </c>
      <c r="AV757" s="1" t="str">
        <f t="shared" si="11"/>
        <v>no</v>
      </c>
    </row>
    <row r="758" spans="1:48" ht="14.25" customHeight="1">
      <c r="A758" s="7">
        <v>823</v>
      </c>
      <c r="B758" s="8" t="s">
        <v>1528</v>
      </c>
      <c r="C758" s="8" t="s">
        <v>1454</v>
      </c>
      <c r="D758" s="9" t="s">
        <v>50</v>
      </c>
      <c r="E758" s="9" t="s">
        <v>59</v>
      </c>
      <c r="F758" s="9" t="s">
        <v>273</v>
      </c>
      <c r="G758" s="9">
        <v>1045</v>
      </c>
      <c r="H758" s="10">
        <v>0.71899999999999997</v>
      </c>
      <c r="I758" s="10">
        <v>0.71299999999999997</v>
      </c>
      <c r="J758" s="10">
        <v>4.2999999999999997E-2</v>
      </c>
      <c r="K758" s="10">
        <v>0.76800000000000002</v>
      </c>
      <c r="L758" s="10">
        <v>0.215</v>
      </c>
      <c r="M758" s="10">
        <v>0.439</v>
      </c>
      <c r="N758" s="10">
        <v>0.87</v>
      </c>
      <c r="O758" s="9">
        <v>2152.62</v>
      </c>
      <c r="P758" s="9">
        <v>367</v>
      </c>
      <c r="Q758" s="9">
        <v>35</v>
      </c>
      <c r="R758" s="9">
        <v>361</v>
      </c>
      <c r="S758" s="9" t="s">
        <v>55</v>
      </c>
      <c r="T758" s="9" t="s">
        <v>55</v>
      </c>
      <c r="U758" s="9" t="s">
        <v>55</v>
      </c>
      <c r="V758" s="9" t="s">
        <v>55</v>
      </c>
      <c r="W758" s="11">
        <v>71344</v>
      </c>
      <c r="X758" s="11">
        <v>81135</v>
      </c>
      <c r="Y758" s="11">
        <v>65988</v>
      </c>
      <c r="Z758" s="11">
        <v>58365</v>
      </c>
      <c r="AA758" s="11">
        <v>32178</v>
      </c>
      <c r="AB758" s="11">
        <v>32178</v>
      </c>
      <c r="AC758" s="9" t="s">
        <v>55</v>
      </c>
      <c r="AD758" s="10">
        <v>0.58599999999999997</v>
      </c>
      <c r="AE758" s="10">
        <v>0.34</v>
      </c>
      <c r="AF758" s="10">
        <v>0.28199999999999997</v>
      </c>
      <c r="AG758" s="9">
        <v>125</v>
      </c>
      <c r="AH758" s="9">
        <v>339.33</v>
      </c>
      <c r="AI758" s="9">
        <v>17.22</v>
      </c>
      <c r="AJ758" s="9">
        <v>6.3440000000000003</v>
      </c>
      <c r="AK758" s="9">
        <v>0.36836999999999998</v>
      </c>
      <c r="AL758" s="9" t="s">
        <v>55</v>
      </c>
      <c r="AM758" s="9" t="s">
        <v>55</v>
      </c>
      <c r="AN758" s="10">
        <v>1.4E-2</v>
      </c>
      <c r="AO758" s="10">
        <v>0.124</v>
      </c>
      <c r="AP758" s="10">
        <v>0.218</v>
      </c>
      <c r="AQ758" s="9">
        <v>2664</v>
      </c>
      <c r="AR758" s="9">
        <v>0.58199999999999996</v>
      </c>
      <c r="AS758" s="10">
        <v>9.4E-2</v>
      </c>
      <c r="AT758" s="10">
        <v>0.13300000000000001</v>
      </c>
      <c r="AU758" s="16">
        <v>0.63211125158027814</v>
      </c>
      <c r="AV758" s="1" t="str">
        <f t="shared" si="11"/>
        <v>no</v>
      </c>
    </row>
    <row r="759" spans="1:48" ht="14.25" customHeight="1">
      <c r="A759" s="7">
        <v>824</v>
      </c>
      <c r="B759" s="8" t="s">
        <v>1529</v>
      </c>
      <c r="C759" s="8" t="s">
        <v>1454</v>
      </c>
      <c r="D759" s="9" t="s">
        <v>50</v>
      </c>
      <c r="E759" s="9" t="s">
        <v>59</v>
      </c>
      <c r="F759" s="9" t="s">
        <v>203</v>
      </c>
      <c r="G759" s="9" t="s">
        <v>55</v>
      </c>
      <c r="H759" s="10">
        <v>0.79</v>
      </c>
      <c r="I759" s="10">
        <v>0.77900000000000003</v>
      </c>
      <c r="J759" s="10">
        <v>0.71499999999999997</v>
      </c>
      <c r="K759" s="10">
        <v>0.625</v>
      </c>
      <c r="L759" s="10">
        <v>0.14199999999999999</v>
      </c>
      <c r="M759" s="10">
        <v>0.14299999999999999</v>
      </c>
      <c r="N759" s="10">
        <v>0.9</v>
      </c>
      <c r="O759" s="9">
        <v>6455.64</v>
      </c>
      <c r="P759" s="9">
        <v>1228</v>
      </c>
      <c r="Q759" s="9">
        <v>8</v>
      </c>
      <c r="R759" s="9">
        <v>1386</v>
      </c>
      <c r="S759" s="9" t="s">
        <v>55</v>
      </c>
      <c r="T759" s="9" t="s">
        <v>55</v>
      </c>
      <c r="U759" s="9" t="s">
        <v>55</v>
      </c>
      <c r="V759" s="9" t="s">
        <v>55</v>
      </c>
      <c r="W759" s="11">
        <v>96930</v>
      </c>
      <c r="X759" s="11">
        <v>106155</v>
      </c>
      <c r="Y759" s="11">
        <v>83898</v>
      </c>
      <c r="Z759" s="11">
        <v>75600</v>
      </c>
      <c r="AA759" s="11">
        <v>42180</v>
      </c>
      <c r="AB759" s="11">
        <v>42180</v>
      </c>
      <c r="AC759" s="9" t="s">
        <v>55</v>
      </c>
      <c r="AD759" s="10">
        <v>0.66700000000000004</v>
      </c>
      <c r="AE759" s="10">
        <v>0.1</v>
      </c>
      <c r="AF759" s="10">
        <v>0.129</v>
      </c>
      <c r="AG759" s="9">
        <v>297</v>
      </c>
      <c r="AH759" s="9">
        <v>685.33</v>
      </c>
      <c r="AI759" s="9">
        <v>21.74</v>
      </c>
      <c r="AJ759" s="9">
        <v>9.42</v>
      </c>
      <c r="AK759" s="9">
        <v>0.43336999999999998</v>
      </c>
      <c r="AL759" s="9" t="s">
        <v>55</v>
      </c>
      <c r="AM759" s="9" t="s">
        <v>55</v>
      </c>
      <c r="AN759" s="10">
        <v>4.8000000000000001E-2</v>
      </c>
      <c r="AO759" s="10">
        <v>0.19500000000000001</v>
      </c>
      <c r="AP759" s="10">
        <v>0.218</v>
      </c>
      <c r="AQ759" s="9">
        <v>8625</v>
      </c>
      <c r="AR759" s="9">
        <v>0.19800000000000001</v>
      </c>
      <c r="AS759" s="10">
        <v>2.3E-2</v>
      </c>
      <c r="AT759" s="10">
        <v>0.124</v>
      </c>
      <c r="AU759" s="16">
        <v>0.8347245409015025</v>
      </c>
      <c r="AV759" s="1" t="str">
        <f t="shared" si="11"/>
        <v>yes</v>
      </c>
    </row>
    <row r="760" spans="1:48" ht="14.25" customHeight="1">
      <c r="A760" s="7">
        <v>828</v>
      </c>
      <c r="B760" s="8" t="s">
        <v>1533</v>
      </c>
      <c r="C760" s="8" t="s">
        <v>1454</v>
      </c>
      <c r="D760" s="9" t="s">
        <v>50</v>
      </c>
      <c r="E760" s="9" t="s">
        <v>51</v>
      </c>
      <c r="F760" s="9" t="s">
        <v>97</v>
      </c>
      <c r="G760" s="9">
        <v>980</v>
      </c>
      <c r="H760" s="10">
        <v>0.56599999999999995</v>
      </c>
      <c r="I760" s="10">
        <v>0.54700000000000004</v>
      </c>
      <c r="J760" s="10">
        <v>0.39900000000000002</v>
      </c>
      <c r="K760" s="10">
        <v>0.85399999999999998</v>
      </c>
      <c r="L760" s="10">
        <v>5.8999999999999997E-2</v>
      </c>
      <c r="M760" s="10">
        <v>0.21099999999999999</v>
      </c>
      <c r="N760" s="10">
        <v>0.69</v>
      </c>
      <c r="O760" s="9">
        <v>6412.94</v>
      </c>
      <c r="P760" s="9">
        <v>341</v>
      </c>
      <c r="Q760" s="9" t="s">
        <v>55</v>
      </c>
      <c r="R760" s="9">
        <v>1327</v>
      </c>
      <c r="S760" s="9">
        <v>12311</v>
      </c>
      <c r="T760" s="9" t="s">
        <v>825</v>
      </c>
      <c r="U760" s="9" t="s">
        <v>679</v>
      </c>
      <c r="V760" s="9">
        <v>9439</v>
      </c>
      <c r="W760" s="11">
        <v>91817</v>
      </c>
      <c r="X760" s="11">
        <v>107469</v>
      </c>
      <c r="Y760" s="11">
        <v>87246</v>
      </c>
      <c r="Z760" s="11">
        <v>72819</v>
      </c>
      <c r="AA760" s="11">
        <v>10052</v>
      </c>
      <c r="AB760" s="11">
        <v>19106</v>
      </c>
      <c r="AC760" s="9" t="s">
        <v>863</v>
      </c>
      <c r="AD760" s="10">
        <v>0.437</v>
      </c>
      <c r="AE760" s="10">
        <v>0.33</v>
      </c>
      <c r="AF760" s="10">
        <v>0.313</v>
      </c>
      <c r="AG760" s="9">
        <v>317.67</v>
      </c>
      <c r="AH760" s="9">
        <v>415.67</v>
      </c>
      <c r="AI760" s="9">
        <v>20.190000000000001</v>
      </c>
      <c r="AJ760" s="9">
        <v>15.428000000000001</v>
      </c>
      <c r="AK760" s="9">
        <v>0.76422999999999996</v>
      </c>
      <c r="AL760" s="9">
        <v>7.0000000000000001E-3</v>
      </c>
      <c r="AM760" s="9">
        <v>0.50600000000000001</v>
      </c>
      <c r="AN760" s="10">
        <v>1.6E-2</v>
      </c>
      <c r="AO760" s="10">
        <v>0.187</v>
      </c>
      <c r="AP760" s="10">
        <v>0.218</v>
      </c>
      <c r="AQ760" s="9">
        <v>7048</v>
      </c>
      <c r="AR760" s="9">
        <v>0.13500000000000001</v>
      </c>
      <c r="AS760" s="9">
        <v>0.03</v>
      </c>
      <c r="AT760" s="10">
        <v>0.129</v>
      </c>
      <c r="AU760" s="16">
        <v>0.88105726872246692</v>
      </c>
      <c r="AV760" s="1" t="str">
        <f t="shared" si="11"/>
        <v>yes</v>
      </c>
    </row>
    <row r="761" spans="1:48" ht="14.25" customHeight="1">
      <c r="A761" s="7">
        <v>829</v>
      </c>
      <c r="B761" s="8" t="s">
        <v>1534</v>
      </c>
      <c r="C761" s="8" t="s">
        <v>1454</v>
      </c>
      <c r="D761" s="9" t="s">
        <v>50</v>
      </c>
      <c r="E761" s="9" t="s">
        <v>51</v>
      </c>
      <c r="F761" s="9" t="s">
        <v>171</v>
      </c>
      <c r="G761" s="9">
        <v>995</v>
      </c>
      <c r="H761" s="10">
        <v>0.67500000000000004</v>
      </c>
      <c r="I761" s="9">
        <v>0.65100000000000002</v>
      </c>
      <c r="J761" s="9">
        <v>0.51500000000000001</v>
      </c>
      <c r="K761" s="10">
        <v>0.879</v>
      </c>
      <c r="L761" s="10">
        <v>6.7000000000000004E-2</v>
      </c>
      <c r="M761" s="10">
        <v>0.29299999999999998</v>
      </c>
      <c r="N761" s="10">
        <v>0.83</v>
      </c>
      <c r="O761" s="9">
        <v>7876.55</v>
      </c>
      <c r="P761" s="9">
        <v>289</v>
      </c>
      <c r="Q761" s="9">
        <v>48</v>
      </c>
      <c r="R761" s="9">
        <v>1798</v>
      </c>
      <c r="S761" s="9">
        <v>12221</v>
      </c>
      <c r="T761" s="9" t="s">
        <v>311</v>
      </c>
      <c r="U761" s="9" t="s">
        <v>840</v>
      </c>
      <c r="V761" s="9">
        <v>8428</v>
      </c>
      <c r="W761" s="11">
        <v>88765</v>
      </c>
      <c r="X761" s="11">
        <v>108765</v>
      </c>
      <c r="Y761" s="11">
        <v>88605</v>
      </c>
      <c r="Z761" s="11">
        <v>72846</v>
      </c>
      <c r="AA761" s="11">
        <v>9645</v>
      </c>
      <c r="AB761" s="11">
        <v>13175</v>
      </c>
      <c r="AC761" s="9" t="s">
        <v>346</v>
      </c>
      <c r="AD761" s="10">
        <v>0.51400000000000001</v>
      </c>
      <c r="AE761" s="10">
        <v>0.34</v>
      </c>
      <c r="AF761" s="10">
        <v>0.32300000000000001</v>
      </c>
      <c r="AG761" s="9">
        <v>358.67</v>
      </c>
      <c r="AH761" s="9">
        <v>455</v>
      </c>
      <c r="AI761" s="9">
        <v>21.96</v>
      </c>
      <c r="AJ761" s="9">
        <v>17.311</v>
      </c>
      <c r="AK761" s="9">
        <v>0.78827999999999998</v>
      </c>
      <c r="AL761" s="9">
        <v>1E-3</v>
      </c>
      <c r="AM761" s="9">
        <v>0.51100000000000001</v>
      </c>
      <c r="AN761" s="10">
        <v>1.2999999999999999E-2</v>
      </c>
      <c r="AO761" s="10">
        <v>0.111</v>
      </c>
      <c r="AP761" s="10">
        <v>0.218</v>
      </c>
      <c r="AQ761" s="9">
        <v>8611</v>
      </c>
      <c r="AR761" s="9">
        <v>0.217</v>
      </c>
      <c r="AS761" s="10">
        <v>0.107</v>
      </c>
      <c r="AT761" s="10">
        <v>0.161</v>
      </c>
      <c r="AU761" s="16">
        <v>0.82169268693508624</v>
      </c>
      <c r="AV761" s="1" t="str">
        <f t="shared" si="11"/>
        <v>yes</v>
      </c>
    </row>
    <row r="762" spans="1:48" ht="14.25" customHeight="1">
      <c r="A762" s="7">
        <v>826</v>
      </c>
      <c r="B762" s="8" t="s">
        <v>1531</v>
      </c>
      <c r="C762" s="8" t="s">
        <v>1454</v>
      </c>
      <c r="D762" s="9" t="s">
        <v>50</v>
      </c>
      <c r="E762" s="9" t="s">
        <v>59</v>
      </c>
      <c r="F762" s="9" t="s">
        <v>118</v>
      </c>
      <c r="G762" s="9">
        <v>1130</v>
      </c>
      <c r="H762" s="10">
        <v>0.8</v>
      </c>
      <c r="I762" s="10">
        <v>0.79300000000000004</v>
      </c>
      <c r="J762" s="10">
        <v>0.72699999999999998</v>
      </c>
      <c r="K762" s="10">
        <v>0.72099999999999997</v>
      </c>
      <c r="L762" s="10">
        <v>0.05</v>
      </c>
      <c r="M762" s="10">
        <v>0.154</v>
      </c>
      <c r="N762" s="10">
        <v>0.88</v>
      </c>
      <c r="O762" s="9">
        <v>4659.82</v>
      </c>
      <c r="P762" s="9">
        <v>619</v>
      </c>
      <c r="Q762" s="9">
        <v>36</v>
      </c>
      <c r="R762" s="9">
        <v>1023</v>
      </c>
      <c r="S762" s="11" t="s">
        <v>55</v>
      </c>
      <c r="T762" s="9" t="s">
        <v>55</v>
      </c>
      <c r="U762" s="9" t="s">
        <v>55</v>
      </c>
      <c r="V762" s="11" t="s">
        <v>55</v>
      </c>
      <c r="W762" s="11">
        <v>93168</v>
      </c>
      <c r="X762" s="11">
        <v>109566</v>
      </c>
      <c r="Y762" s="11">
        <v>87966</v>
      </c>
      <c r="Z762" s="11">
        <v>74313</v>
      </c>
      <c r="AA762" s="11">
        <v>41044</v>
      </c>
      <c r="AB762" s="11">
        <v>41044</v>
      </c>
      <c r="AC762" s="9" t="s">
        <v>55</v>
      </c>
      <c r="AD762" s="10">
        <v>0.78400000000000003</v>
      </c>
      <c r="AE762" s="10">
        <v>0.2</v>
      </c>
      <c r="AF762" s="10">
        <v>0.185</v>
      </c>
      <c r="AG762" s="9">
        <v>346.33</v>
      </c>
      <c r="AH762" s="9">
        <v>566.33000000000004</v>
      </c>
      <c r="AI762" s="9">
        <v>13.45</v>
      </c>
      <c r="AJ762" s="9">
        <v>8.2279999999999998</v>
      </c>
      <c r="AK762" s="9">
        <v>0.61153999999999997</v>
      </c>
      <c r="AL762" s="10" t="s">
        <v>55</v>
      </c>
      <c r="AM762" s="10" t="s">
        <v>55</v>
      </c>
      <c r="AN762" s="10">
        <v>2.5000000000000001E-2</v>
      </c>
      <c r="AO762" s="10">
        <v>0.15</v>
      </c>
      <c r="AP762" s="10">
        <v>0.218</v>
      </c>
      <c r="AQ762" s="9">
        <v>5422</v>
      </c>
      <c r="AR762" s="9">
        <v>0.40799999999999997</v>
      </c>
      <c r="AS762" s="10">
        <v>6.7000000000000004E-2</v>
      </c>
      <c r="AT762" s="10">
        <v>1.6E-2</v>
      </c>
      <c r="AU762" s="16">
        <v>0.71022727272727271</v>
      </c>
      <c r="AV762" s="1" t="str">
        <f t="shared" si="11"/>
        <v>yes</v>
      </c>
    </row>
    <row r="763" spans="1:48" ht="14.25" customHeight="1">
      <c r="A763" s="7">
        <v>836</v>
      </c>
      <c r="B763" s="8" t="s">
        <v>1542</v>
      </c>
      <c r="C763" s="8" t="s">
        <v>1454</v>
      </c>
      <c r="D763" s="9" t="s">
        <v>50</v>
      </c>
      <c r="E763" s="9" t="s">
        <v>59</v>
      </c>
      <c r="F763" s="9" t="s">
        <v>290</v>
      </c>
      <c r="G763" s="9">
        <v>1002.5</v>
      </c>
      <c r="H763" s="10">
        <v>0.61599999999999999</v>
      </c>
      <c r="I763" s="10">
        <v>0.61</v>
      </c>
      <c r="J763" s="10">
        <v>0.54800000000000004</v>
      </c>
      <c r="K763" s="10">
        <v>0.76500000000000001</v>
      </c>
      <c r="L763" s="10">
        <v>7.0999999999999994E-2</v>
      </c>
      <c r="M763" s="10">
        <v>7.0000000000000007E-2</v>
      </c>
      <c r="N763" s="10">
        <v>0.8</v>
      </c>
      <c r="O763" s="9">
        <v>1601.95</v>
      </c>
      <c r="P763" s="9">
        <v>204</v>
      </c>
      <c r="Q763" s="9">
        <v>4</v>
      </c>
      <c r="R763" s="9">
        <v>382</v>
      </c>
      <c r="S763" s="9" t="s">
        <v>55</v>
      </c>
      <c r="T763" s="9" t="s">
        <v>55</v>
      </c>
      <c r="U763" s="9" t="s">
        <v>55</v>
      </c>
      <c r="V763" s="9" t="s">
        <v>55</v>
      </c>
      <c r="W763" s="11">
        <v>66104</v>
      </c>
      <c r="X763" s="11">
        <v>76932</v>
      </c>
      <c r="Y763" s="11">
        <v>66384</v>
      </c>
      <c r="Z763" s="11">
        <v>52470</v>
      </c>
      <c r="AA763" s="11">
        <v>22030</v>
      </c>
      <c r="AB763" s="11">
        <v>22030</v>
      </c>
      <c r="AC763" s="9" t="s">
        <v>55</v>
      </c>
      <c r="AD763" s="10">
        <v>0.39100000000000001</v>
      </c>
      <c r="AE763" s="10">
        <v>0.36</v>
      </c>
      <c r="AF763" s="10">
        <v>0.34</v>
      </c>
      <c r="AG763" s="9">
        <v>136.66999999999999</v>
      </c>
      <c r="AH763" s="9">
        <v>158.33000000000001</v>
      </c>
      <c r="AI763" s="9">
        <v>11.72</v>
      </c>
      <c r="AJ763" s="9">
        <v>10.118</v>
      </c>
      <c r="AK763" s="9">
        <v>0.86316000000000004</v>
      </c>
      <c r="AL763" s="9" t="s">
        <v>55</v>
      </c>
      <c r="AM763" s="9" t="s">
        <v>55</v>
      </c>
      <c r="AN763" s="10">
        <v>1E-3</v>
      </c>
      <c r="AO763" s="10">
        <v>7.4999999999999997E-2</v>
      </c>
      <c r="AP763" s="10">
        <v>0.218</v>
      </c>
      <c r="AQ763" s="9">
        <v>1869</v>
      </c>
      <c r="AR763" s="9">
        <v>1.3160000000000001</v>
      </c>
      <c r="AS763" s="10">
        <v>0.14199999999999999</v>
      </c>
      <c r="AT763" s="10">
        <v>0.224</v>
      </c>
      <c r="AU763" s="16">
        <v>0.43177892918825556</v>
      </c>
      <c r="AV763" s="1" t="str">
        <f t="shared" si="11"/>
        <v>no</v>
      </c>
    </row>
    <row r="764" spans="1:48" ht="14.25" customHeight="1">
      <c r="A764" s="7">
        <v>837</v>
      </c>
      <c r="B764" s="8" t="s">
        <v>1543</v>
      </c>
      <c r="C764" s="8" t="s">
        <v>1454</v>
      </c>
      <c r="D764" s="9" t="s">
        <v>50</v>
      </c>
      <c r="E764" s="9" t="s">
        <v>51</v>
      </c>
      <c r="F764" s="9" t="s">
        <v>128</v>
      </c>
      <c r="G764" s="9">
        <v>1070</v>
      </c>
      <c r="H764" s="10">
        <v>0.70699999999999996</v>
      </c>
      <c r="I764" s="10">
        <v>0.67</v>
      </c>
      <c r="J764" s="10">
        <v>0.42599999999999999</v>
      </c>
      <c r="K764" s="10">
        <v>0.85599999999999998</v>
      </c>
      <c r="L764" s="10">
        <v>0.10100000000000001</v>
      </c>
      <c r="M764" s="10">
        <v>0.39400000000000002</v>
      </c>
      <c r="N764" s="10">
        <v>0.88</v>
      </c>
      <c r="O764" s="9">
        <v>14764.7</v>
      </c>
      <c r="P764" s="9">
        <v>691</v>
      </c>
      <c r="Q764" s="9" t="s">
        <v>55</v>
      </c>
      <c r="R764" s="9">
        <v>3339</v>
      </c>
      <c r="S764" s="9">
        <v>12716</v>
      </c>
      <c r="T764" s="9" t="s">
        <v>1140</v>
      </c>
      <c r="U764" s="9" t="s">
        <v>322</v>
      </c>
      <c r="V764" s="9">
        <v>8128</v>
      </c>
      <c r="W764" s="11">
        <v>87429</v>
      </c>
      <c r="X764" s="11">
        <v>107910</v>
      </c>
      <c r="Y764" s="11">
        <v>86859</v>
      </c>
      <c r="Z764" s="11">
        <v>70875</v>
      </c>
      <c r="AA764" s="11">
        <v>9462</v>
      </c>
      <c r="AB764" s="11">
        <v>20280</v>
      </c>
      <c r="AC764" s="9" t="s">
        <v>503</v>
      </c>
      <c r="AD764" s="10">
        <v>0.52800000000000002</v>
      </c>
      <c r="AE764" s="10">
        <v>0.24</v>
      </c>
      <c r="AF764" s="10">
        <v>0.254</v>
      </c>
      <c r="AG764" s="9">
        <v>764</v>
      </c>
      <c r="AH764" s="9">
        <v>755</v>
      </c>
      <c r="AI764" s="9">
        <v>19.329999999999998</v>
      </c>
      <c r="AJ764" s="9">
        <v>19.556000000000001</v>
      </c>
      <c r="AK764" s="9">
        <v>1.0119199999999999</v>
      </c>
      <c r="AL764" s="9">
        <v>7.0000000000000001E-3</v>
      </c>
      <c r="AM764" s="9">
        <v>0.52600000000000002</v>
      </c>
      <c r="AN764" s="10">
        <v>8.9999999999999993E-3</v>
      </c>
      <c r="AO764" s="10">
        <v>0.21</v>
      </c>
      <c r="AP764" s="10">
        <v>0.218</v>
      </c>
      <c r="AQ764" s="9">
        <v>16597</v>
      </c>
      <c r="AR764" s="9">
        <v>0.308</v>
      </c>
      <c r="AS764" s="10">
        <v>7.0000000000000001E-3</v>
      </c>
      <c r="AT764" s="10">
        <v>0.18</v>
      </c>
      <c r="AU764" s="16">
        <v>0.76452599388379205</v>
      </c>
      <c r="AV764" s="1" t="str">
        <f t="shared" si="11"/>
        <v>yes</v>
      </c>
    </row>
    <row r="765" spans="1:48" ht="14.25" customHeight="1">
      <c r="A765" s="7">
        <v>840</v>
      </c>
      <c r="B765" s="8" t="s">
        <v>1545</v>
      </c>
      <c r="C765" s="8" t="s">
        <v>1454</v>
      </c>
      <c r="D765" s="9" t="s">
        <v>50</v>
      </c>
      <c r="E765" s="9" t="s">
        <v>59</v>
      </c>
      <c r="F765" s="9" t="s">
        <v>205</v>
      </c>
      <c r="G765" s="9">
        <v>1053</v>
      </c>
      <c r="H765" s="10">
        <v>0.59199999999999997</v>
      </c>
      <c r="I765" s="10">
        <v>0.57499999999999996</v>
      </c>
      <c r="J765" s="10">
        <v>0.47399999999999998</v>
      </c>
      <c r="K765" s="10">
        <v>0.47899999999999998</v>
      </c>
      <c r="L765" s="10">
        <v>6.9000000000000006E-2</v>
      </c>
      <c r="M765" s="10">
        <v>0.312</v>
      </c>
      <c r="N765" s="10">
        <v>0.77</v>
      </c>
      <c r="O765" s="9">
        <v>3581.05</v>
      </c>
      <c r="P765" s="9">
        <v>802</v>
      </c>
      <c r="Q765" s="9">
        <v>103</v>
      </c>
      <c r="R765" s="9">
        <v>497</v>
      </c>
      <c r="S765" s="9" t="s">
        <v>55</v>
      </c>
      <c r="T765" s="9" t="s">
        <v>55</v>
      </c>
      <c r="U765" s="9" t="s">
        <v>55</v>
      </c>
      <c r="V765" s="9" t="s">
        <v>55</v>
      </c>
      <c r="W765" s="11">
        <v>85407</v>
      </c>
      <c r="X765" s="11">
        <v>108396</v>
      </c>
      <c r="Y765" s="11">
        <v>80172</v>
      </c>
      <c r="Z765" s="11">
        <v>68292</v>
      </c>
      <c r="AA765" s="11">
        <v>32356</v>
      </c>
      <c r="AB765" s="11">
        <v>32356</v>
      </c>
      <c r="AC765" s="9" t="s">
        <v>55</v>
      </c>
      <c r="AD765" s="10">
        <v>0.28299999999999997</v>
      </c>
      <c r="AE765" s="10">
        <v>0.43</v>
      </c>
      <c r="AF765" s="10">
        <v>0.36</v>
      </c>
      <c r="AG765" s="9">
        <v>229.67</v>
      </c>
      <c r="AH765" s="9">
        <v>368.33</v>
      </c>
      <c r="AI765" s="9">
        <v>15.59</v>
      </c>
      <c r="AJ765" s="9">
        <v>9.7219999999999995</v>
      </c>
      <c r="AK765" s="9">
        <v>0.62353000000000003</v>
      </c>
      <c r="AL765" s="9" t="s">
        <v>55</v>
      </c>
      <c r="AM765" s="9" t="s">
        <v>55</v>
      </c>
      <c r="AN765" s="10">
        <v>4.8000000000000001E-2</v>
      </c>
      <c r="AO765" s="10">
        <v>0.13300000000000001</v>
      </c>
      <c r="AP765" s="10">
        <v>0.218</v>
      </c>
      <c r="AQ765" s="9">
        <v>5053</v>
      </c>
      <c r="AR765" s="9">
        <v>0.56200000000000006</v>
      </c>
      <c r="AS765" s="10">
        <v>8.4000000000000005E-2</v>
      </c>
      <c r="AT765" s="10">
        <v>0.309</v>
      </c>
      <c r="AU765" s="16">
        <v>0.6402048655569782</v>
      </c>
      <c r="AV765" s="1" t="str">
        <f t="shared" si="11"/>
        <v>no</v>
      </c>
    </row>
    <row r="766" spans="1:48" ht="14.25" customHeight="1">
      <c r="A766" s="7">
        <v>1073</v>
      </c>
      <c r="B766" s="8" t="s">
        <v>1879</v>
      </c>
      <c r="C766" s="8" t="s">
        <v>1853</v>
      </c>
      <c r="D766" s="9" t="s">
        <v>50</v>
      </c>
      <c r="E766" s="9" t="s">
        <v>59</v>
      </c>
      <c r="F766" s="9" t="s">
        <v>1858</v>
      </c>
      <c r="G766" s="9" t="s">
        <v>55</v>
      </c>
      <c r="H766" s="10">
        <v>0.26400000000000001</v>
      </c>
      <c r="I766" s="10">
        <v>0.154</v>
      </c>
      <c r="J766" s="10">
        <v>2.5999999999999999E-2</v>
      </c>
      <c r="K766" s="10">
        <v>0.90600000000000003</v>
      </c>
      <c r="L766" s="10">
        <v>0.27800000000000002</v>
      </c>
      <c r="M766" s="10">
        <v>0.26</v>
      </c>
      <c r="N766" s="10">
        <v>0.77</v>
      </c>
      <c r="O766" s="9">
        <v>10653.79</v>
      </c>
      <c r="P766" s="9">
        <v>283</v>
      </c>
      <c r="Q766" s="9" t="s">
        <v>55</v>
      </c>
      <c r="R766" s="9">
        <v>1133</v>
      </c>
      <c r="S766" s="9" t="s">
        <v>55</v>
      </c>
      <c r="T766" s="9" t="s">
        <v>55</v>
      </c>
      <c r="U766" s="9" t="s">
        <v>55</v>
      </c>
      <c r="V766" s="9" t="s">
        <v>55</v>
      </c>
      <c r="W766" s="9">
        <v>49197</v>
      </c>
      <c r="X766" s="9">
        <v>45504</v>
      </c>
      <c r="Y766" s="9">
        <v>37944</v>
      </c>
      <c r="Z766" s="9">
        <v>33381</v>
      </c>
      <c r="AA766" s="11">
        <v>5820</v>
      </c>
      <c r="AB766" s="11">
        <v>5820</v>
      </c>
      <c r="AC766" s="9" t="s">
        <v>55</v>
      </c>
      <c r="AD766" s="10">
        <v>0.23200000000000001</v>
      </c>
      <c r="AE766" s="10">
        <v>0.95</v>
      </c>
      <c r="AF766" s="10">
        <v>0.85699999999999998</v>
      </c>
      <c r="AG766" s="9">
        <v>151</v>
      </c>
      <c r="AH766" s="9">
        <v>361.33</v>
      </c>
      <c r="AI766" s="9">
        <v>70.55</v>
      </c>
      <c r="AJ766" s="9">
        <v>29.484999999999999</v>
      </c>
      <c r="AK766" s="9">
        <v>0.41789999999999999</v>
      </c>
      <c r="AL766" s="9" t="s">
        <v>55</v>
      </c>
      <c r="AM766" s="9" t="s">
        <v>55</v>
      </c>
      <c r="AN766" s="10">
        <v>0</v>
      </c>
      <c r="AO766" s="10">
        <v>1</v>
      </c>
      <c r="AP766" s="10" t="s">
        <v>55</v>
      </c>
      <c r="AQ766" s="9">
        <v>13058</v>
      </c>
      <c r="AR766" s="9">
        <v>6.9470000000000001</v>
      </c>
      <c r="AS766" s="10" t="s">
        <v>1855</v>
      </c>
      <c r="AT766" s="10">
        <v>3.2000000000000001E-2</v>
      </c>
      <c r="AU766" s="16">
        <v>0.12583364791745311</v>
      </c>
      <c r="AV766" s="1" t="str">
        <f t="shared" si="11"/>
        <v>yes</v>
      </c>
    </row>
    <row r="767" spans="1:48" ht="14.25" customHeight="1">
      <c r="A767" s="7">
        <v>1064</v>
      </c>
      <c r="B767" s="8" t="s">
        <v>1863</v>
      </c>
      <c r="C767" s="8" t="s">
        <v>1853</v>
      </c>
      <c r="D767" s="9" t="s">
        <v>50</v>
      </c>
      <c r="E767" s="9" t="s">
        <v>59</v>
      </c>
      <c r="F767" s="9" t="s">
        <v>1858</v>
      </c>
      <c r="G767" s="9" t="s">
        <v>55</v>
      </c>
      <c r="H767" s="10">
        <v>0.26600000000000001</v>
      </c>
      <c r="I767" s="10">
        <v>0.17299999999999999</v>
      </c>
      <c r="J767" s="10">
        <v>6.0999999999999999E-2</v>
      </c>
      <c r="K767" s="10">
        <v>0.83299999999999996</v>
      </c>
      <c r="L767" s="10">
        <v>0.217</v>
      </c>
      <c r="M767" s="10">
        <v>0.25900000000000001</v>
      </c>
      <c r="N767" s="10">
        <v>0.75</v>
      </c>
      <c r="O767" s="9">
        <v>11672.14</v>
      </c>
      <c r="P767" s="9">
        <v>645</v>
      </c>
      <c r="Q767" s="9">
        <v>9</v>
      </c>
      <c r="R767" s="9">
        <v>1317</v>
      </c>
      <c r="S767" s="9" t="s">
        <v>55</v>
      </c>
      <c r="T767" s="9" t="s">
        <v>55</v>
      </c>
      <c r="U767" s="9" t="s">
        <v>55</v>
      </c>
      <c r="V767" s="9" t="s">
        <v>55</v>
      </c>
      <c r="W767" s="9">
        <v>51646</v>
      </c>
      <c r="X767" s="9">
        <v>45747</v>
      </c>
      <c r="Y767" s="9">
        <v>39411</v>
      </c>
      <c r="Z767" s="9">
        <v>34884</v>
      </c>
      <c r="AA767" s="11">
        <v>5820</v>
      </c>
      <c r="AB767" s="11">
        <v>5820</v>
      </c>
      <c r="AC767" s="9" t="s">
        <v>55</v>
      </c>
      <c r="AD767" s="10">
        <v>0.28299999999999997</v>
      </c>
      <c r="AE767" s="10">
        <v>0.95</v>
      </c>
      <c r="AF767" s="10">
        <v>0.84299999999999997</v>
      </c>
      <c r="AG767" s="9">
        <v>192</v>
      </c>
      <c r="AH767" s="9">
        <v>394</v>
      </c>
      <c r="AI767" s="9">
        <v>60.79</v>
      </c>
      <c r="AJ767" s="9">
        <v>29.625</v>
      </c>
      <c r="AK767" s="9">
        <v>0.48731000000000002</v>
      </c>
      <c r="AL767" s="9" t="s">
        <v>55</v>
      </c>
      <c r="AM767" s="9" t="s">
        <v>55</v>
      </c>
      <c r="AN767" s="10">
        <v>0</v>
      </c>
      <c r="AO767" s="10">
        <v>1</v>
      </c>
      <c r="AP767" s="9" t="s">
        <v>55</v>
      </c>
      <c r="AQ767" s="9">
        <v>13919</v>
      </c>
      <c r="AR767" s="9">
        <v>7</v>
      </c>
      <c r="AS767" s="9" t="s">
        <v>1855</v>
      </c>
      <c r="AT767" s="10" t="s">
        <v>349</v>
      </c>
      <c r="AU767" s="16">
        <v>0.125</v>
      </c>
      <c r="AV767" s="1" t="str">
        <f t="shared" si="11"/>
        <v>yes</v>
      </c>
    </row>
    <row r="768" spans="1:48" ht="14.25" customHeight="1">
      <c r="A768" s="7">
        <v>843</v>
      </c>
      <c r="B768" s="8" t="s">
        <v>1549</v>
      </c>
      <c r="C768" s="8" t="s">
        <v>1548</v>
      </c>
      <c r="D768" s="9" t="s">
        <v>50</v>
      </c>
      <c r="E768" s="9" t="s">
        <v>59</v>
      </c>
      <c r="F768" s="9" t="s">
        <v>203</v>
      </c>
      <c r="G768" s="9" t="s">
        <v>55</v>
      </c>
      <c r="H768" s="10">
        <v>0.61099999999999999</v>
      </c>
      <c r="I768" s="10">
        <v>0.53500000000000003</v>
      </c>
      <c r="J768" s="10">
        <v>0.46</v>
      </c>
      <c r="K768" s="10">
        <v>0.92700000000000005</v>
      </c>
      <c r="L768" s="10">
        <v>6.6000000000000003E-2</v>
      </c>
      <c r="M768" s="10">
        <v>0.24199999999999999</v>
      </c>
      <c r="N768" s="10">
        <v>0.78</v>
      </c>
      <c r="O768" s="9">
        <v>9048.82</v>
      </c>
      <c r="P768" s="9">
        <v>465</v>
      </c>
      <c r="Q768" s="9">
        <v>14</v>
      </c>
      <c r="R768" s="9">
        <v>1944</v>
      </c>
      <c r="S768" s="11" t="s">
        <v>55</v>
      </c>
      <c r="T768" s="9" t="s">
        <v>55</v>
      </c>
      <c r="U768" s="9" t="s">
        <v>55</v>
      </c>
      <c r="V768" s="11" t="s">
        <v>55</v>
      </c>
      <c r="W768" s="11">
        <v>82950</v>
      </c>
      <c r="X768" s="11">
        <v>101736</v>
      </c>
      <c r="Y768" s="11">
        <v>82098</v>
      </c>
      <c r="Z768" s="11">
        <v>71073</v>
      </c>
      <c r="AA768" s="11">
        <v>29566</v>
      </c>
      <c r="AB768" s="11">
        <v>29566</v>
      </c>
      <c r="AC768" s="9" t="s">
        <v>55</v>
      </c>
      <c r="AD768" s="10">
        <v>0.51600000000000001</v>
      </c>
      <c r="AE768" s="10">
        <v>0.44</v>
      </c>
      <c r="AF768" s="10">
        <v>0.35499999999999998</v>
      </c>
      <c r="AG768" s="9">
        <v>292</v>
      </c>
      <c r="AH768" s="9">
        <v>799.67</v>
      </c>
      <c r="AI768" s="9">
        <v>30.99</v>
      </c>
      <c r="AJ768" s="9">
        <v>11.316000000000001</v>
      </c>
      <c r="AK768" s="9">
        <v>0.36514999999999997</v>
      </c>
      <c r="AL768" s="10" t="s">
        <v>55</v>
      </c>
      <c r="AM768" s="10" t="s">
        <v>55</v>
      </c>
      <c r="AN768" s="10">
        <v>0.125</v>
      </c>
      <c r="AO768" s="10">
        <v>0.29299999999999998</v>
      </c>
      <c r="AP768" s="10">
        <v>0.248</v>
      </c>
      <c r="AQ768" s="9">
        <v>9454</v>
      </c>
      <c r="AR768" s="9" t="s">
        <v>55</v>
      </c>
      <c r="AS768" s="10" t="s">
        <v>1344</v>
      </c>
      <c r="AT768" s="10">
        <v>9.5000000000000001E-2</v>
      </c>
      <c r="AU768" s="16" t="s">
        <v>2055</v>
      </c>
      <c r="AV768" s="1" t="str">
        <f t="shared" si="11"/>
        <v>yes</v>
      </c>
    </row>
    <row r="769" spans="1:48" ht="14.25" customHeight="1">
      <c r="A769" s="7">
        <v>844</v>
      </c>
      <c r="B769" s="8" t="s">
        <v>1550</v>
      </c>
      <c r="C769" s="8" t="s">
        <v>1548</v>
      </c>
      <c r="D769" s="9" t="s">
        <v>50</v>
      </c>
      <c r="E769" s="9" t="s">
        <v>59</v>
      </c>
      <c r="F769" s="9" t="s">
        <v>118</v>
      </c>
      <c r="G769" s="9" t="s">
        <v>55</v>
      </c>
      <c r="H769" s="10">
        <v>0.84299999999999997</v>
      </c>
      <c r="I769" s="10">
        <v>0.83699999999999997</v>
      </c>
      <c r="J769" s="10">
        <v>0.80800000000000005</v>
      </c>
      <c r="K769" s="10">
        <v>0.88300000000000001</v>
      </c>
      <c r="L769" s="10">
        <v>7.0000000000000007E-2</v>
      </c>
      <c r="M769" s="10">
        <v>0.127</v>
      </c>
      <c r="N769" s="10">
        <v>0.9</v>
      </c>
      <c r="O769" s="9">
        <v>4192.74</v>
      </c>
      <c r="P769" s="9">
        <v>203</v>
      </c>
      <c r="Q769" s="9" t="s">
        <v>55</v>
      </c>
      <c r="R769" s="9">
        <v>993</v>
      </c>
      <c r="S769" s="9" t="s">
        <v>55</v>
      </c>
      <c r="T769" s="9" t="s">
        <v>55</v>
      </c>
      <c r="U769" s="9" t="s">
        <v>55</v>
      </c>
      <c r="V769" s="9" t="s">
        <v>55</v>
      </c>
      <c r="W769" s="11">
        <v>87378</v>
      </c>
      <c r="X769" s="11">
        <v>111987</v>
      </c>
      <c r="Y769" s="11">
        <v>86346</v>
      </c>
      <c r="Z769" s="11">
        <v>77157</v>
      </c>
      <c r="AA769" s="11">
        <v>45400</v>
      </c>
      <c r="AB769" s="11">
        <v>45400</v>
      </c>
      <c r="AC769" s="9" t="s">
        <v>55</v>
      </c>
      <c r="AD769" s="10">
        <v>0.78800000000000003</v>
      </c>
      <c r="AE769" s="10">
        <v>0.13</v>
      </c>
      <c r="AF769" s="10">
        <v>0.13400000000000001</v>
      </c>
      <c r="AG769" s="9">
        <v>351.67</v>
      </c>
      <c r="AH769" s="9">
        <v>433</v>
      </c>
      <c r="AI769" s="9">
        <v>11.92</v>
      </c>
      <c r="AJ769" s="9">
        <v>9.6829999999999998</v>
      </c>
      <c r="AK769" s="9">
        <v>0.81215999999999999</v>
      </c>
      <c r="AL769" s="9" t="s">
        <v>55</v>
      </c>
      <c r="AM769" s="9" t="s">
        <v>55</v>
      </c>
      <c r="AN769" s="10">
        <v>2.1999999999999999E-2</v>
      </c>
      <c r="AO769" s="10">
        <v>0.156</v>
      </c>
      <c r="AP769" s="10">
        <v>0.248</v>
      </c>
      <c r="AQ769" s="9">
        <v>4562</v>
      </c>
      <c r="AR769" s="9">
        <v>0.36799999999999999</v>
      </c>
      <c r="AS769" s="10">
        <v>9.1999999999999998E-2</v>
      </c>
      <c r="AT769" s="10">
        <v>5.5E-2</v>
      </c>
      <c r="AU769" s="16">
        <v>0.73099415204678353</v>
      </c>
      <c r="AV769" s="1" t="str">
        <f t="shared" si="11"/>
        <v>yes</v>
      </c>
    </row>
    <row r="770" spans="1:48" ht="14.25" customHeight="1">
      <c r="A770" s="7">
        <v>845</v>
      </c>
      <c r="B770" s="8" t="s">
        <v>1551</v>
      </c>
      <c r="C770" s="8" t="s">
        <v>1548</v>
      </c>
      <c r="D770" s="9" t="s">
        <v>50</v>
      </c>
      <c r="E770" s="9" t="s">
        <v>51</v>
      </c>
      <c r="F770" s="9" t="s">
        <v>97</v>
      </c>
      <c r="G770" s="9">
        <v>915</v>
      </c>
      <c r="H770" s="10">
        <v>0.44</v>
      </c>
      <c r="I770" s="10">
        <v>0.33400000000000002</v>
      </c>
      <c r="J770" s="10">
        <v>0.13900000000000001</v>
      </c>
      <c r="K770" s="10">
        <v>0.875</v>
      </c>
      <c r="L770" s="10">
        <v>0.25</v>
      </c>
      <c r="M770" s="10">
        <v>0.41099999999999998</v>
      </c>
      <c r="N770" s="10">
        <v>0.76</v>
      </c>
      <c r="O770" s="9">
        <v>6843.65</v>
      </c>
      <c r="P770" s="9">
        <v>241</v>
      </c>
      <c r="Q770" s="9">
        <v>4</v>
      </c>
      <c r="R770" s="9">
        <v>1464</v>
      </c>
      <c r="S770" s="9">
        <v>12682</v>
      </c>
      <c r="T770" s="9" t="s">
        <v>1552</v>
      </c>
      <c r="U770" s="9" t="s">
        <v>956</v>
      </c>
      <c r="V770" s="9">
        <v>8099</v>
      </c>
      <c r="W770" s="11">
        <v>66983</v>
      </c>
      <c r="X770" s="11">
        <v>76896</v>
      </c>
      <c r="Y770" s="11">
        <v>65925</v>
      </c>
      <c r="Z770" s="11">
        <v>56412</v>
      </c>
      <c r="AA770" s="11">
        <v>8197</v>
      </c>
      <c r="AB770" s="11">
        <v>19858</v>
      </c>
      <c r="AC770" s="9" t="s">
        <v>377</v>
      </c>
      <c r="AD770" s="10">
        <v>0.41799999999999998</v>
      </c>
      <c r="AE770" s="10">
        <v>0.49</v>
      </c>
      <c r="AF770" s="10">
        <v>0.43</v>
      </c>
      <c r="AG770" s="9">
        <v>338</v>
      </c>
      <c r="AH770" s="9">
        <v>427.67</v>
      </c>
      <c r="AI770" s="9">
        <v>20.25</v>
      </c>
      <c r="AJ770" s="9">
        <v>16.001999999999999</v>
      </c>
      <c r="AK770" s="9">
        <v>0.79034000000000004</v>
      </c>
      <c r="AL770" s="9">
        <v>0.109</v>
      </c>
      <c r="AM770" s="9">
        <v>0.46400000000000002</v>
      </c>
      <c r="AN770" s="10">
        <v>2E-3</v>
      </c>
      <c r="AO770" s="10">
        <v>0.28000000000000003</v>
      </c>
      <c r="AP770" s="10">
        <v>0.248</v>
      </c>
      <c r="AQ770" s="9">
        <v>8512</v>
      </c>
      <c r="AR770" s="9">
        <v>0.10100000000000001</v>
      </c>
      <c r="AS770" s="10" t="s">
        <v>244</v>
      </c>
      <c r="AT770" s="9">
        <v>2.1999999999999999E-2</v>
      </c>
      <c r="AU770" s="16">
        <v>0.90826521344232514</v>
      </c>
      <c r="AV770" s="1" t="str">
        <f t="shared" si="11"/>
        <v>yes</v>
      </c>
    </row>
    <row r="771" spans="1:48" ht="14.25" customHeight="1">
      <c r="A771" s="7">
        <v>855</v>
      </c>
      <c r="B771" s="8" t="s">
        <v>1565</v>
      </c>
      <c r="C771" s="8" t="s">
        <v>1558</v>
      </c>
      <c r="D771" s="9" t="s">
        <v>50</v>
      </c>
      <c r="E771" s="9" t="s">
        <v>51</v>
      </c>
      <c r="F771" s="9" t="s">
        <v>52</v>
      </c>
      <c r="G771" s="9">
        <v>1075</v>
      </c>
      <c r="H771" s="10">
        <v>0.66800000000000004</v>
      </c>
      <c r="I771" s="10">
        <v>0.64100000000000001</v>
      </c>
      <c r="J771" s="10">
        <v>0.57699999999999996</v>
      </c>
      <c r="K771" s="10">
        <v>0.76200000000000001</v>
      </c>
      <c r="L771" s="10">
        <v>7.9000000000000001E-2</v>
      </c>
      <c r="M771" s="10">
        <v>0.19700000000000001</v>
      </c>
      <c r="N771" s="10">
        <v>0.86</v>
      </c>
      <c r="O771" s="9">
        <v>2953.08</v>
      </c>
      <c r="P771" s="9">
        <v>272</v>
      </c>
      <c r="Q771" s="9" t="s">
        <v>55</v>
      </c>
      <c r="R771" s="9">
        <v>607</v>
      </c>
      <c r="S771" s="9">
        <v>17615</v>
      </c>
      <c r="T771" s="9" t="s">
        <v>1566</v>
      </c>
      <c r="U771" s="9" t="s">
        <v>663</v>
      </c>
      <c r="V771" s="9">
        <v>12708</v>
      </c>
      <c r="W771" s="11">
        <v>77346</v>
      </c>
      <c r="X771" s="11">
        <v>89136</v>
      </c>
      <c r="Y771" s="11">
        <v>76554</v>
      </c>
      <c r="Z771" s="11">
        <v>62703</v>
      </c>
      <c r="AA771" s="11">
        <v>11364</v>
      </c>
      <c r="AB771" s="11">
        <v>31780</v>
      </c>
      <c r="AC771" s="9" t="s">
        <v>1001</v>
      </c>
      <c r="AD771" s="10">
        <v>0.63500000000000001</v>
      </c>
      <c r="AE771" s="10">
        <v>0.27</v>
      </c>
      <c r="AF771" s="10">
        <v>0.25600000000000001</v>
      </c>
      <c r="AG771" s="9">
        <v>223.33</v>
      </c>
      <c r="AH771" s="9">
        <v>356</v>
      </c>
      <c r="AI771" s="9">
        <v>13.22</v>
      </c>
      <c r="AJ771" s="9">
        <v>8.2949999999999999</v>
      </c>
      <c r="AK771" s="9">
        <v>0.62734000000000001</v>
      </c>
      <c r="AL771" s="9">
        <v>5.0000000000000001E-3</v>
      </c>
      <c r="AM771" s="9">
        <v>0.47699999999999998</v>
      </c>
      <c r="AN771" s="10">
        <v>8.9999999999999993E-3</v>
      </c>
      <c r="AO771" s="10">
        <v>0.214</v>
      </c>
      <c r="AP771" s="10">
        <v>0.36</v>
      </c>
      <c r="AQ771" s="9">
        <v>3506</v>
      </c>
      <c r="AR771" s="9">
        <v>0.30599999999999999</v>
      </c>
      <c r="AS771" s="9">
        <v>0.14699999999999999</v>
      </c>
      <c r="AT771" s="10">
        <v>3.3000000000000002E-2</v>
      </c>
      <c r="AU771" s="16">
        <v>0.76569678407350694</v>
      </c>
      <c r="AV771" s="1" t="str">
        <f t="shared" si="11"/>
        <v>no</v>
      </c>
    </row>
    <row r="772" spans="1:48" ht="14.25" customHeight="1">
      <c r="A772" s="7">
        <v>865</v>
      </c>
      <c r="B772" s="8" t="s">
        <v>1577</v>
      </c>
      <c r="C772" s="8" t="s">
        <v>1558</v>
      </c>
      <c r="D772" s="9" t="s">
        <v>50</v>
      </c>
      <c r="E772" s="9" t="s">
        <v>51</v>
      </c>
      <c r="F772" s="9" t="s">
        <v>136</v>
      </c>
      <c r="G772" s="9">
        <v>995</v>
      </c>
      <c r="H772" s="10">
        <v>0.42599999999999999</v>
      </c>
      <c r="I772" s="10">
        <v>0.40300000000000002</v>
      </c>
      <c r="J772" s="10">
        <v>0.26300000000000001</v>
      </c>
      <c r="K772" s="10">
        <v>0.93700000000000006</v>
      </c>
      <c r="L772" s="10">
        <v>8.7999999999999995E-2</v>
      </c>
      <c r="M772" s="10">
        <v>0.29199999999999998</v>
      </c>
      <c r="N772" s="10">
        <v>0.65</v>
      </c>
      <c r="O772" s="9">
        <v>9470.44</v>
      </c>
      <c r="P772" s="9">
        <v>247</v>
      </c>
      <c r="Q772" s="9">
        <v>0</v>
      </c>
      <c r="R772" s="9">
        <v>1660</v>
      </c>
      <c r="S772" s="9">
        <v>13564</v>
      </c>
      <c r="T772" s="9" t="s">
        <v>1578</v>
      </c>
      <c r="U772" s="9" t="s">
        <v>373</v>
      </c>
      <c r="V772" s="9">
        <v>8692</v>
      </c>
      <c r="W772" s="11">
        <v>70910</v>
      </c>
      <c r="X772" s="11">
        <v>94239</v>
      </c>
      <c r="Y772" s="11">
        <v>68877</v>
      </c>
      <c r="Z772" s="11">
        <v>52686</v>
      </c>
      <c r="AA772" s="11">
        <v>10530</v>
      </c>
      <c r="AB772" s="11">
        <v>24320</v>
      </c>
      <c r="AC772" s="9" t="s">
        <v>346</v>
      </c>
      <c r="AD772" s="10">
        <v>0.443</v>
      </c>
      <c r="AE772" s="10">
        <v>0.39</v>
      </c>
      <c r="AF772" s="10">
        <v>0.377</v>
      </c>
      <c r="AG772" s="9">
        <v>431</v>
      </c>
      <c r="AH772" s="9">
        <v>715</v>
      </c>
      <c r="AI772" s="9">
        <v>21.97</v>
      </c>
      <c r="AJ772" s="9">
        <v>13.244999999999999</v>
      </c>
      <c r="AK772" s="9">
        <v>0.6028</v>
      </c>
      <c r="AL772" s="9">
        <v>1.2999999999999999E-2</v>
      </c>
      <c r="AM772" s="9">
        <v>0.46899999999999997</v>
      </c>
      <c r="AN772" s="10">
        <v>1.4999999999999999E-2</v>
      </c>
      <c r="AO772" s="10">
        <v>0.28699999999999998</v>
      </c>
      <c r="AP772" s="10">
        <v>0.36</v>
      </c>
      <c r="AQ772" s="9">
        <v>10263</v>
      </c>
      <c r="AR772" s="9">
        <v>0.38100000000000001</v>
      </c>
      <c r="AS772" s="10">
        <v>7.3999999999999996E-2</v>
      </c>
      <c r="AT772" s="10" t="s">
        <v>349</v>
      </c>
      <c r="AU772" s="16">
        <v>0.724112961622013</v>
      </c>
      <c r="AV772" s="1" t="str">
        <f t="shared" si="11"/>
        <v>yes</v>
      </c>
    </row>
    <row r="773" spans="1:48" ht="14.25" customHeight="1">
      <c r="A773" s="7">
        <v>854</v>
      </c>
      <c r="B773" s="8" t="s">
        <v>1563</v>
      </c>
      <c r="C773" s="8" t="s">
        <v>1558</v>
      </c>
      <c r="D773" s="9" t="s">
        <v>50</v>
      </c>
      <c r="E773" s="9" t="s">
        <v>51</v>
      </c>
      <c r="F773" s="9" t="s">
        <v>136</v>
      </c>
      <c r="G773" s="9">
        <v>1120</v>
      </c>
      <c r="H773" s="10">
        <v>0.67800000000000005</v>
      </c>
      <c r="I773" s="10">
        <v>0.66</v>
      </c>
      <c r="J773" s="10">
        <v>0.56200000000000006</v>
      </c>
      <c r="K773" s="10">
        <v>0.90800000000000003</v>
      </c>
      <c r="L773" s="10">
        <v>8.4000000000000005E-2</v>
      </c>
      <c r="M773" s="10">
        <v>0.315</v>
      </c>
      <c r="N773" s="10">
        <v>0.79</v>
      </c>
      <c r="O773" s="9">
        <v>10512.63</v>
      </c>
      <c r="P773" s="9">
        <v>237</v>
      </c>
      <c r="Q773" s="9" t="s">
        <v>55</v>
      </c>
      <c r="R773" s="9">
        <v>2507</v>
      </c>
      <c r="S773" s="9">
        <v>15555</v>
      </c>
      <c r="T773" s="9" t="s">
        <v>1564</v>
      </c>
      <c r="U773" s="9" t="s">
        <v>1047</v>
      </c>
      <c r="V773" s="9">
        <v>9959</v>
      </c>
      <c r="W773" s="9">
        <v>76746</v>
      </c>
      <c r="X773" s="9">
        <v>92565</v>
      </c>
      <c r="Y773" s="9">
        <v>73278</v>
      </c>
      <c r="Z773" s="9">
        <v>65790</v>
      </c>
      <c r="AA773" s="11">
        <v>11322</v>
      </c>
      <c r="AB773" s="11">
        <v>28866</v>
      </c>
      <c r="AC773" s="9" t="s">
        <v>718</v>
      </c>
      <c r="AD773" s="10">
        <v>0.66500000000000004</v>
      </c>
      <c r="AE773" s="10">
        <v>0.2</v>
      </c>
      <c r="AF773" s="10">
        <v>0.22600000000000001</v>
      </c>
      <c r="AG773" s="9">
        <v>670.33</v>
      </c>
      <c r="AH773" s="9">
        <v>908.33</v>
      </c>
      <c r="AI773" s="9">
        <v>15.68</v>
      </c>
      <c r="AJ773" s="9">
        <v>11.574</v>
      </c>
      <c r="AK773" s="9">
        <v>0.73797999999999997</v>
      </c>
      <c r="AL773" s="9">
        <v>5.1999999999999998E-2</v>
      </c>
      <c r="AM773" s="9">
        <v>0.51700000000000002</v>
      </c>
      <c r="AN773" s="10">
        <v>1.4E-2</v>
      </c>
      <c r="AO773" s="10">
        <v>0.18</v>
      </c>
      <c r="AP773" s="10">
        <v>0.36</v>
      </c>
      <c r="AQ773" s="9">
        <v>11531</v>
      </c>
      <c r="AR773" s="9">
        <v>0.442</v>
      </c>
      <c r="AS773" s="10">
        <v>0.18099999999999999</v>
      </c>
      <c r="AT773" s="10">
        <v>1.2999999999999999E-2</v>
      </c>
      <c r="AU773" s="16">
        <v>0.69348127600554776</v>
      </c>
      <c r="AV773" s="1" t="str">
        <f t="shared" ref="AV773:AV836" si="12">IF(AND(O773&gt;=4000,O773&lt;=25000),"yes","no")</f>
        <v>yes</v>
      </c>
    </row>
    <row r="774" spans="1:48" ht="14.25" customHeight="1">
      <c r="A774" s="7">
        <v>853</v>
      </c>
      <c r="B774" s="8" t="s">
        <v>1562</v>
      </c>
      <c r="C774" s="8" t="s">
        <v>1558</v>
      </c>
      <c r="D774" s="9" t="s">
        <v>50</v>
      </c>
      <c r="E774" s="9" t="s">
        <v>59</v>
      </c>
      <c r="F774" s="9" t="s">
        <v>290</v>
      </c>
      <c r="G774" s="9" t="s">
        <v>55</v>
      </c>
      <c r="H774" s="10">
        <v>0.5</v>
      </c>
      <c r="I774" s="10">
        <v>0.47599999999999998</v>
      </c>
      <c r="J774" s="10">
        <v>0.39900000000000002</v>
      </c>
      <c r="K774" s="10">
        <v>0.76200000000000001</v>
      </c>
      <c r="L774" s="10">
        <v>5.6000000000000001E-2</v>
      </c>
      <c r="M774" s="10">
        <v>0.38700000000000001</v>
      </c>
      <c r="N774" s="10">
        <v>0.69</v>
      </c>
      <c r="O774" s="9">
        <v>1691.86</v>
      </c>
      <c r="P774" s="9">
        <v>188</v>
      </c>
      <c r="Q774" s="9" t="s">
        <v>55</v>
      </c>
      <c r="R774" s="9">
        <v>290</v>
      </c>
      <c r="S774" s="9" t="s">
        <v>55</v>
      </c>
      <c r="T774" s="9" t="s">
        <v>55</v>
      </c>
      <c r="U774" s="9" t="s">
        <v>55</v>
      </c>
      <c r="V774" s="9" t="s">
        <v>55</v>
      </c>
      <c r="W774" s="11">
        <v>54653</v>
      </c>
      <c r="X774" s="11">
        <v>54207</v>
      </c>
      <c r="Y774" s="11">
        <v>46260</v>
      </c>
      <c r="Z774" s="11">
        <v>42390</v>
      </c>
      <c r="AA774" s="11">
        <v>23620</v>
      </c>
      <c r="AB774" s="11">
        <v>23620</v>
      </c>
      <c r="AC774" s="9" t="s">
        <v>55</v>
      </c>
      <c r="AD774" s="10">
        <v>0.13800000000000001</v>
      </c>
      <c r="AE774" s="10">
        <v>0.54</v>
      </c>
      <c r="AF774" s="10">
        <v>0.46200000000000002</v>
      </c>
      <c r="AG774" s="9">
        <v>53</v>
      </c>
      <c r="AH774" s="9">
        <v>128</v>
      </c>
      <c r="AI774" s="9">
        <v>31.92</v>
      </c>
      <c r="AJ774" s="9">
        <v>13.218</v>
      </c>
      <c r="AK774" s="9">
        <v>0.41405999999999998</v>
      </c>
      <c r="AL774" s="9" t="s">
        <v>55</v>
      </c>
      <c r="AM774" s="9" t="s">
        <v>55</v>
      </c>
      <c r="AN774" s="10">
        <v>0.01</v>
      </c>
      <c r="AO774" s="10">
        <v>0.35</v>
      </c>
      <c r="AP774" s="10">
        <v>0.36</v>
      </c>
      <c r="AQ774" s="9">
        <v>1736</v>
      </c>
      <c r="AR774" s="9">
        <v>8.2000000000000003E-2</v>
      </c>
      <c r="AS774" s="9">
        <v>0.01</v>
      </c>
      <c r="AT774" s="10">
        <v>0.36199999999999999</v>
      </c>
      <c r="AU774" s="16">
        <v>0.92421441774491686</v>
      </c>
      <c r="AV774" s="1" t="str">
        <f t="shared" si="12"/>
        <v>no</v>
      </c>
    </row>
    <row r="775" spans="1:48" ht="14.25" customHeight="1">
      <c r="A775" s="7">
        <v>867</v>
      </c>
      <c r="B775" s="8" t="s">
        <v>1582</v>
      </c>
      <c r="C775" s="8" t="s">
        <v>1558</v>
      </c>
      <c r="D775" s="9" t="s">
        <v>50</v>
      </c>
      <c r="E775" s="9" t="s">
        <v>51</v>
      </c>
      <c r="F775" s="9" t="s">
        <v>97</v>
      </c>
      <c r="G775" s="9">
        <v>1020</v>
      </c>
      <c r="H775" s="10">
        <v>0.55200000000000005</v>
      </c>
      <c r="I775" s="10">
        <v>0.51700000000000002</v>
      </c>
      <c r="J775" s="10">
        <v>0.35899999999999999</v>
      </c>
      <c r="K775" s="10">
        <v>0.84099999999999997</v>
      </c>
      <c r="L775" s="10">
        <v>0.10299999999999999</v>
      </c>
      <c r="M775" s="10">
        <v>0.36299999999999999</v>
      </c>
      <c r="N775" s="10">
        <v>0.77</v>
      </c>
      <c r="O775" s="9">
        <v>5405.61</v>
      </c>
      <c r="P775" s="9">
        <v>329</v>
      </c>
      <c r="Q775" s="9" t="s">
        <v>55</v>
      </c>
      <c r="R775" s="9">
        <v>909</v>
      </c>
      <c r="S775" s="11">
        <v>11342</v>
      </c>
      <c r="T775" s="9" t="s">
        <v>1181</v>
      </c>
      <c r="U775" s="9" t="s">
        <v>393</v>
      </c>
      <c r="V775" s="11">
        <v>9219</v>
      </c>
      <c r="W775" s="11">
        <v>71437</v>
      </c>
      <c r="X775" s="11">
        <v>80082</v>
      </c>
      <c r="Y775" s="11">
        <v>68031</v>
      </c>
      <c r="Z775" s="11">
        <v>61263</v>
      </c>
      <c r="AA775" s="11">
        <v>14456</v>
      </c>
      <c r="AB775" s="11">
        <v>27704</v>
      </c>
      <c r="AC775" s="9" t="s">
        <v>72</v>
      </c>
      <c r="AD775" s="10">
        <v>0.58699999999999997</v>
      </c>
      <c r="AE775" s="10">
        <v>0.46</v>
      </c>
      <c r="AF775" s="10">
        <v>0.40600000000000003</v>
      </c>
      <c r="AG775" s="9">
        <v>361</v>
      </c>
      <c r="AH775" s="9">
        <v>494</v>
      </c>
      <c r="AI775" s="9">
        <v>14.97</v>
      </c>
      <c r="AJ775" s="9">
        <v>10.943</v>
      </c>
      <c r="AK775" s="9">
        <v>0.73077000000000003</v>
      </c>
      <c r="AL775" s="10">
        <v>0.08</v>
      </c>
      <c r="AM775" s="10">
        <v>0.46400000000000002</v>
      </c>
      <c r="AN775" s="10">
        <v>2.5999999999999999E-2</v>
      </c>
      <c r="AO775" s="10">
        <v>0.36299999999999999</v>
      </c>
      <c r="AP775" s="10">
        <v>0.36</v>
      </c>
      <c r="AQ775" s="9">
        <v>6031</v>
      </c>
      <c r="AR775" s="9">
        <v>0.49199999999999999</v>
      </c>
      <c r="AS775" s="10" t="s">
        <v>126</v>
      </c>
      <c r="AT775" s="10" t="s">
        <v>654</v>
      </c>
      <c r="AU775" s="16">
        <v>0.67024128686327078</v>
      </c>
      <c r="AV775" s="1" t="str">
        <f t="shared" si="12"/>
        <v>yes</v>
      </c>
    </row>
    <row r="776" spans="1:48" ht="14.25" customHeight="1">
      <c r="A776" s="7">
        <v>876</v>
      </c>
      <c r="B776" s="8" t="s">
        <v>1594</v>
      </c>
      <c r="C776" s="8" t="s">
        <v>1595</v>
      </c>
      <c r="D776" s="9" t="s">
        <v>50</v>
      </c>
      <c r="E776" s="9" t="s">
        <v>51</v>
      </c>
      <c r="F776" s="9" t="s">
        <v>171</v>
      </c>
      <c r="G776" s="9">
        <v>1100</v>
      </c>
      <c r="H776" s="10">
        <v>0.36499999999999999</v>
      </c>
      <c r="I776" s="10">
        <v>0.317</v>
      </c>
      <c r="J776" s="10">
        <v>0.15</v>
      </c>
      <c r="K776" s="10">
        <v>0.90900000000000003</v>
      </c>
      <c r="L776" s="10">
        <v>0.26500000000000001</v>
      </c>
      <c r="M776" s="10">
        <v>0.48299999999999998</v>
      </c>
      <c r="N776" s="10">
        <v>0.71</v>
      </c>
      <c r="O776" s="9">
        <v>8226.5400000000009</v>
      </c>
      <c r="P776" s="9">
        <v>300</v>
      </c>
      <c r="Q776" s="9" t="s">
        <v>55</v>
      </c>
      <c r="R776" s="9">
        <v>1467</v>
      </c>
      <c r="S776" s="9">
        <v>10336</v>
      </c>
      <c r="T776" s="9" t="s">
        <v>1596</v>
      </c>
      <c r="U776" s="9" t="s">
        <v>217</v>
      </c>
      <c r="V776" s="9">
        <v>7510</v>
      </c>
      <c r="W776" s="11">
        <v>65245</v>
      </c>
      <c r="X776" s="11">
        <v>77085</v>
      </c>
      <c r="Y776" s="11">
        <v>60273</v>
      </c>
      <c r="Z776" s="11">
        <v>51228</v>
      </c>
      <c r="AA776" s="11">
        <v>7501</v>
      </c>
      <c r="AB776" s="11">
        <v>22333</v>
      </c>
      <c r="AC776" s="9" t="s">
        <v>346</v>
      </c>
      <c r="AD776" s="10">
        <v>0.32700000000000001</v>
      </c>
      <c r="AE776" s="10">
        <v>0.5</v>
      </c>
      <c r="AF776" s="10">
        <v>0.52500000000000002</v>
      </c>
      <c r="AG776" s="9">
        <v>366</v>
      </c>
      <c r="AH776" s="9">
        <v>506.67</v>
      </c>
      <c r="AI776" s="9">
        <v>22.48</v>
      </c>
      <c r="AJ776" s="9">
        <v>16.236999999999998</v>
      </c>
      <c r="AK776" s="9">
        <v>0.72236999999999996</v>
      </c>
      <c r="AL776" s="9">
        <v>1.7999999999999999E-2</v>
      </c>
      <c r="AM776" s="9">
        <v>0.49399999999999999</v>
      </c>
      <c r="AN776" s="10">
        <v>4.0000000000000001E-3</v>
      </c>
      <c r="AO776" s="10">
        <v>0.32900000000000001</v>
      </c>
      <c r="AP776" s="10">
        <v>0.252</v>
      </c>
      <c r="AQ776" s="9">
        <v>10099</v>
      </c>
      <c r="AR776" s="9">
        <v>0.11600000000000001</v>
      </c>
      <c r="AS776" s="10" t="s">
        <v>983</v>
      </c>
      <c r="AT776" s="10">
        <v>3.7999999999999999E-2</v>
      </c>
      <c r="AU776" s="16">
        <v>0.89605734767025091</v>
      </c>
      <c r="AV776" s="1" t="str">
        <f t="shared" si="12"/>
        <v>yes</v>
      </c>
    </row>
    <row r="777" spans="1:48" ht="14.25" customHeight="1">
      <c r="A777" s="7">
        <v>877</v>
      </c>
      <c r="B777" s="8" t="s">
        <v>1597</v>
      </c>
      <c r="C777" s="8" t="s">
        <v>1595</v>
      </c>
      <c r="D777" s="9" t="s">
        <v>50</v>
      </c>
      <c r="E777" s="9" t="s">
        <v>59</v>
      </c>
      <c r="F777" s="9" t="s">
        <v>203</v>
      </c>
      <c r="G777" s="9">
        <v>1145</v>
      </c>
      <c r="H777" s="10">
        <v>0.68899999999999995</v>
      </c>
      <c r="I777" s="10">
        <v>0.68</v>
      </c>
      <c r="J777" s="10">
        <v>0.56899999999999995</v>
      </c>
      <c r="K777" s="10">
        <v>0.81399999999999995</v>
      </c>
      <c r="L777" s="10">
        <v>5.7000000000000002E-2</v>
      </c>
      <c r="M777" s="10">
        <v>0.246</v>
      </c>
      <c r="N777" s="10">
        <v>0.83</v>
      </c>
      <c r="O777" s="9">
        <v>6878.65</v>
      </c>
      <c r="P777" s="9">
        <v>273</v>
      </c>
      <c r="Q777" s="9">
        <v>226</v>
      </c>
      <c r="R777" s="9">
        <v>1347</v>
      </c>
      <c r="S777" s="9" t="s">
        <v>55</v>
      </c>
      <c r="T777" s="9" t="s">
        <v>55</v>
      </c>
      <c r="U777" s="9" t="s">
        <v>55</v>
      </c>
      <c r="V777" s="9" t="s">
        <v>55</v>
      </c>
      <c r="W777" s="11">
        <v>95461</v>
      </c>
      <c r="X777" s="11">
        <v>100575</v>
      </c>
      <c r="Y777" s="11">
        <v>81702</v>
      </c>
      <c r="Z777" s="11">
        <v>71793</v>
      </c>
      <c r="AA777" s="11">
        <v>30000</v>
      </c>
      <c r="AB777" s="11">
        <v>30000</v>
      </c>
      <c r="AC777" s="9" t="s">
        <v>55</v>
      </c>
      <c r="AD777" s="10">
        <v>0.67600000000000005</v>
      </c>
      <c r="AE777" s="10">
        <v>0.18</v>
      </c>
      <c r="AF777" s="10">
        <v>0.17799999999999999</v>
      </c>
      <c r="AG777" s="9">
        <v>483.67</v>
      </c>
      <c r="AH777" s="9">
        <v>481</v>
      </c>
      <c r="AI777" s="9">
        <v>14.22</v>
      </c>
      <c r="AJ777" s="9">
        <v>14.301</v>
      </c>
      <c r="AK777" s="9">
        <v>1.0055400000000001</v>
      </c>
      <c r="AL777" s="9" t="s">
        <v>55</v>
      </c>
      <c r="AM777" s="9" t="s">
        <v>55</v>
      </c>
      <c r="AN777" s="10">
        <v>1.2999999999999999E-2</v>
      </c>
      <c r="AO777" s="10">
        <v>0.153</v>
      </c>
      <c r="AP777" s="10">
        <v>0.252</v>
      </c>
      <c r="AQ777" s="9">
        <v>7350</v>
      </c>
      <c r="AR777" s="9">
        <v>0.58899999999999997</v>
      </c>
      <c r="AS777" s="10">
        <v>9.8000000000000004E-2</v>
      </c>
      <c r="AT777" s="10">
        <v>1.2E-2</v>
      </c>
      <c r="AU777" s="16">
        <v>0.62932662051604782</v>
      </c>
      <c r="AV777" s="1" t="str">
        <f t="shared" si="12"/>
        <v>yes</v>
      </c>
    </row>
    <row r="778" spans="1:48" ht="14.25" customHeight="1">
      <c r="A778" s="7">
        <v>878</v>
      </c>
      <c r="B778" s="8" t="s">
        <v>965</v>
      </c>
      <c r="C778" s="8" t="s">
        <v>1595</v>
      </c>
      <c r="D778" s="9" t="s">
        <v>50</v>
      </c>
      <c r="E778" s="9" t="s">
        <v>59</v>
      </c>
      <c r="F778" s="9" t="s">
        <v>118</v>
      </c>
      <c r="G778" s="9">
        <v>902.5</v>
      </c>
      <c r="H778" s="10">
        <v>0.33500000000000002</v>
      </c>
      <c r="I778" s="10">
        <v>0.33500000000000002</v>
      </c>
      <c r="J778" s="10">
        <v>0.28499999999999998</v>
      </c>
      <c r="K778" s="10">
        <v>0.73299999999999998</v>
      </c>
      <c r="L778" s="10">
        <v>0.25800000000000001</v>
      </c>
      <c r="M778" s="10">
        <v>0.54700000000000004</v>
      </c>
      <c r="N778" s="10">
        <v>0.6</v>
      </c>
      <c r="O778" s="9">
        <v>5142.1099999999997</v>
      </c>
      <c r="P778" s="9">
        <v>611</v>
      </c>
      <c r="Q778" s="9" t="s">
        <v>55</v>
      </c>
      <c r="R778" s="9">
        <v>800</v>
      </c>
      <c r="S778" s="9" t="s">
        <v>55</v>
      </c>
      <c r="T778" s="9" t="s">
        <v>55</v>
      </c>
      <c r="U778" s="9" t="s">
        <v>55</v>
      </c>
      <c r="V778" s="9" t="s">
        <v>55</v>
      </c>
      <c r="W778" s="11">
        <v>55337</v>
      </c>
      <c r="X778" s="11">
        <v>47700</v>
      </c>
      <c r="Y778" s="11">
        <v>39645</v>
      </c>
      <c r="Z778" s="11">
        <v>39924</v>
      </c>
      <c r="AA778" s="11">
        <v>15714</v>
      </c>
      <c r="AB778" s="11">
        <v>15714</v>
      </c>
      <c r="AC778" s="9" t="s">
        <v>55</v>
      </c>
      <c r="AD778" s="10">
        <v>0.19600000000000001</v>
      </c>
      <c r="AE778" s="10">
        <v>0.63</v>
      </c>
      <c r="AF778" s="10">
        <v>0.53600000000000003</v>
      </c>
      <c r="AG778" s="9">
        <v>178</v>
      </c>
      <c r="AH778" s="9">
        <v>374.67</v>
      </c>
      <c r="AI778" s="9">
        <v>28.89</v>
      </c>
      <c r="AJ778" s="9">
        <v>13.725</v>
      </c>
      <c r="AK778" s="9">
        <v>0.47509000000000001</v>
      </c>
      <c r="AL778" s="9" t="s">
        <v>55</v>
      </c>
      <c r="AM778" s="9" t="s">
        <v>55</v>
      </c>
      <c r="AN778" s="10">
        <v>6.0000000000000001E-3</v>
      </c>
      <c r="AO778" s="10">
        <v>0.48799999999999999</v>
      </c>
      <c r="AP778" s="10">
        <v>0.252</v>
      </c>
      <c r="AQ778" s="9">
        <v>5951</v>
      </c>
      <c r="AR778" s="9">
        <v>1.825</v>
      </c>
      <c r="AS778" s="9" t="s">
        <v>1332</v>
      </c>
      <c r="AT778" s="10">
        <v>0.13900000000000001</v>
      </c>
      <c r="AU778" s="16">
        <v>0.35398230088495586</v>
      </c>
      <c r="AV778" s="1" t="str">
        <f t="shared" si="12"/>
        <v>yes</v>
      </c>
    </row>
    <row r="779" spans="1:48" ht="14.25" customHeight="1">
      <c r="A779" s="7">
        <v>887</v>
      </c>
      <c r="B779" s="8" t="s">
        <v>1609</v>
      </c>
      <c r="C779" s="8" t="s">
        <v>1595</v>
      </c>
      <c r="D779" s="9" t="s">
        <v>50</v>
      </c>
      <c r="E779" s="9" t="s">
        <v>59</v>
      </c>
      <c r="F779" s="9" t="s">
        <v>273</v>
      </c>
      <c r="G779" s="9">
        <v>967.5</v>
      </c>
      <c r="H779" s="10">
        <v>0.44900000000000001</v>
      </c>
      <c r="I779" s="10">
        <v>0.42499999999999999</v>
      </c>
      <c r="J779" s="10">
        <v>0.38200000000000001</v>
      </c>
      <c r="K779" s="10">
        <v>0.84499999999999997</v>
      </c>
      <c r="L779" s="10">
        <v>0.09</v>
      </c>
      <c r="M779" s="10">
        <v>0.81399999999999995</v>
      </c>
      <c r="N779" s="10">
        <v>0.73</v>
      </c>
      <c r="O779" s="9">
        <v>2719.33</v>
      </c>
      <c r="P779" s="9">
        <v>208</v>
      </c>
      <c r="Q779" s="9">
        <v>0</v>
      </c>
      <c r="R779" s="9">
        <v>848</v>
      </c>
      <c r="S779" s="9" t="s">
        <v>55</v>
      </c>
      <c r="T779" s="9" t="s">
        <v>55</v>
      </c>
      <c r="U779" s="9" t="s">
        <v>55</v>
      </c>
      <c r="V779" s="9" t="s">
        <v>55</v>
      </c>
      <c r="W779" s="11">
        <v>57595</v>
      </c>
      <c r="X779" s="11">
        <v>46962</v>
      </c>
      <c r="Y779" s="11">
        <v>47277</v>
      </c>
      <c r="Z779" s="11">
        <v>40014</v>
      </c>
      <c r="AA779" s="11">
        <v>26480</v>
      </c>
      <c r="AB779" s="11">
        <v>26480</v>
      </c>
      <c r="AC779" s="9" t="s">
        <v>55</v>
      </c>
      <c r="AD779" s="10">
        <v>0.28599999999999998</v>
      </c>
      <c r="AE779" s="10">
        <v>0.44</v>
      </c>
      <c r="AF779" s="10">
        <v>0.48</v>
      </c>
      <c r="AG779" s="9">
        <v>116</v>
      </c>
      <c r="AH779" s="9">
        <v>158.66999999999999</v>
      </c>
      <c r="AI779" s="9">
        <v>23.44</v>
      </c>
      <c r="AJ779" s="9">
        <v>17.138999999999999</v>
      </c>
      <c r="AK779" s="9">
        <v>0.73109000000000002</v>
      </c>
      <c r="AL779" s="9" t="s">
        <v>55</v>
      </c>
      <c r="AM779" s="9" t="s">
        <v>55</v>
      </c>
      <c r="AN779" s="10">
        <v>2.5999999999999999E-2</v>
      </c>
      <c r="AO779" s="10">
        <v>0.106</v>
      </c>
      <c r="AP779" s="10">
        <v>0.252</v>
      </c>
      <c r="AQ779" s="9">
        <v>2920</v>
      </c>
      <c r="AR779" s="9" t="s">
        <v>55</v>
      </c>
      <c r="AS779" s="10">
        <v>0.14499999999999999</v>
      </c>
      <c r="AT779" s="10">
        <v>0.16400000000000001</v>
      </c>
      <c r="AU779" s="16" t="s">
        <v>2055</v>
      </c>
      <c r="AV779" s="1" t="str">
        <f t="shared" si="12"/>
        <v>no</v>
      </c>
    </row>
    <row r="780" spans="1:48" ht="14.25" customHeight="1">
      <c r="A780" s="7">
        <v>890</v>
      </c>
      <c r="B780" s="8" t="s">
        <v>1612</v>
      </c>
      <c r="C780" s="8" t="s">
        <v>1595</v>
      </c>
      <c r="D780" s="9" t="s">
        <v>50</v>
      </c>
      <c r="E780" s="9" t="s">
        <v>59</v>
      </c>
      <c r="F780" s="9" t="s">
        <v>205</v>
      </c>
      <c r="G780" s="9">
        <v>1010</v>
      </c>
      <c r="H780" s="10">
        <v>0.443</v>
      </c>
      <c r="I780" s="10">
        <v>0.379</v>
      </c>
      <c r="J780" s="10">
        <v>0.26</v>
      </c>
      <c r="K780" s="10">
        <v>0.42099999999999999</v>
      </c>
      <c r="L780" s="10">
        <v>0.27200000000000002</v>
      </c>
      <c r="M780" s="10">
        <v>0.53500000000000003</v>
      </c>
      <c r="N780" s="10">
        <v>0.65</v>
      </c>
      <c r="O780" s="9">
        <v>3470.34</v>
      </c>
      <c r="P780" s="9">
        <v>391</v>
      </c>
      <c r="Q780" s="9">
        <v>196</v>
      </c>
      <c r="R780" s="9">
        <v>326</v>
      </c>
      <c r="S780" s="11" t="s">
        <v>55</v>
      </c>
      <c r="T780" s="9" t="s">
        <v>55</v>
      </c>
      <c r="U780" s="9" t="s">
        <v>55</v>
      </c>
      <c r="V780" s="11" t="s">
        <v>55</v>
      </c>
      <c r="W780" s="11">
        <v>56349</v>
      </c>
      <c r="X780" s="11">
        <v>60777</v>
      </c>
      <c r="Y780" s="11">
        <v>56943</v>
      </c>
      <c r="Z780" s="11">
        <v>52461</v>
      </c>
      <c r="AA780" s="11">
        <v>20546</v>
      </c>
      <c r="AB780" s="11">
        <v>20546</v>
      </c>
      <c r="AC780" s="9" t="s">
        <v>55</v>
      </c>
      <c r="AD780" s="10">
        <v>0.27300000000000002</v>
      </c>
      <c r="AE780" s="10">
        <v>0.5</v>
      </c>
      <c r="AF780" s="10">
        <v>0.49299999999999999</v>
      </c>
      <c r="AG780" s="9">
        <v>273</v>
      </c>
      <c r="AH780" s="9">
        <v>339</v>
      </c>
      <c r="AI780" s="9">
        <v>12.71</v>
      </c>
      <c r="AJ780" s="9">
        <v>10.237</v>
      </c>
      <c r="AK780" s="9">
        <v>0.80530999999999997</v>
      </c>
      <c r="AL780" s="10" t="s">
        <v>55</v>
      </c>
      <c r="AM780" s="10" t="s">
        <v>55</v>
      </c>
      <c r="AN780" s="10">
        <v>1.6E-2</v>
      </c>
      <c r="AO780" s="10">
        <v>0.14000000000000001</v>
      </c>
      <c r="AP780" s="10">
        <v>0.252</v>
      </c>
      <c r="AQ780" s="9">
        <v>3983</v>
      </c>
      <c r="AR780" s="9">
        <v>19.475000000000001</v>
      </c>
      <c r="AS780" s="10">
        <v>0.111</v>
      </c>
      <c r="AT780" s="10">
        <v>0.17</v>
      </c>
      <c r="AU780" s="16">
        <v>4.8840048840048889E-2</v>
      </c>
      <c r="AV780" s="1" t="str">
        <f t="shared" si="12"/>
        <v>no</v>
      </c>
    </row>
    <row r="781" spans="1:48" ht="14.25" customHeight="1">
      <c r="A781" s="7">
        <v>897</v>
      </c>
      <c r="B781" s="8" t="s">
        <v>1623</v>
      </c>
      <c r="C781" s="8" t="s">
        <v>1595</v>
      </c>
      <c r="D781" s="9" t="s">
        <v>50</v>
      </c>
      <c r="E781" s="9" t="s">
        <v>51</v>
      </c>
      <c r="F781" s="9" t="s">
        <v>136</v>
      </c>
      <c r="G781" s="9">
        <v>1030</v>
      </c>
      <c r="H781" s="10">
        <v>0.435</v>
      </c>
      <c r="I781" s="10">
        <v>0.377</v>
      </c>
      <c r="J781" s="10">
        <v>0.184</v>
      </c>
      <c r="K781" s="10">
        <v>0.88500000000000001</v>
      </c>
      <c r="L781" s="10">
        <v>0.13100000000000001</v>
      </c>
      <c r="M781" s="10">
        <v>0.35199999999999998</v>
      </c>
      <c r="N781" s="10">
        <v>0.71</v>
      </c>
      <c r="O781" s="9">
        <v>10154.14</v>
      </c>
      <c r="P781" s="9">
        <v>428</v>
      </c>
      <c r="Q781" s="9">
        <v>64</v>
      </c>
      <c r="R781" s="9">
        <v>1848</v>
      </c>
      <c r="S781" s="11">
        <v>9874</v>
      </c>
      <c r="T781" s="9" t="s">
        <v>1624</v>
      </c>
      <c r="U781" s="9" t="s">
        <v>233</v>
      </c>
      <c r="V781" s="11">
        <v>7243</v>
      </c>
      <c r="W781" s="11">
        <v>80839</v>
      </c>
      <c r="X781" s="11">
        <v>92799</v>
      </c>
      <c r="Y781" s="11">
        <v>70506</v>
      </c>
      <c r="Z781" s="11">
        <v>63477</v>
      </c>
      <c r="AA781" s="11">
        <v>8356</v>
      </c>
      <c r="AB781" s="11">
        <v>24474</v>
      </c>
      <c r="AC781" s="9" t="s">
        <v>1418</v>
      </c>
      <c r="AD781" s="10">
        <v>0.35799999999999998</v>
      </c>
      <c r="AE781" s="10">
        <v>0.35</v>
      </c>
      <c r="AF781" s="10">
        <v>0.35299999999999998</v>
      </c>
      <c r="AG781" s="9">
        <v>531</v>
      </c>
      <c r="AH781" s="9">
        <v>720</v>
      </c>
      <c r="AI781" s="9">
        <v>19.12</v>
      </c>
      <c r="AJ781" s="9">
        <v>14.103</v>
      </c>
      <c r="AK781" s="9">
        <v>0.73750000000000004</v>
      </c>
      <c r="AL781" s="10">
        <v>0.04</v>
      </c>
      <c r="AM781" s="10">
        <v>0.46</v>
      </c>
      <c r="AN781" s="10">
        <v>1.4E-2</v>
      </c>
      <c r="AO781" s="10">
        <v>0.22800000000000001</v>
      </c>
      <c r="AP781" s="10">
        <v>0.252</v>
      </c>
      <c r="AQ781" s="9">
        <v>11387</v>
      </c>
      <c r="AR781" s="9">
        <v>0.69099999999999995</v>
      </c>
      <c r="AS781" s="9">
        <v>2.3E-2</v>
      </c>
      <c r="AT781" s="9">
        <v>7.8E-2</v>
      </c>
      <c r="AU781" s="16">
        <v>0.59136605558840927</v>
      </c>
      <c r="AV781" s="1" t="str">
        <f t="shared" si="12"/>
        <v>yes</v>
      </c>
    </row>
    <row r="782" spans="1:48" ht="14.25" customHeight="1">
      <c r="A782" s="7">
        <v>904</v>
      </c>
      <c r="B782" s="8" t="s">
        <v>1633</v>
      </c>
      <c r="C782" s="8" t="s">
        <v>1634</v>
      </c>
      <c r="D782" s="9" t="s">
        <v>50</v>
      </c>
      <c r="E782" s="9" t="s">
        <v>59</v>
      </c>
      <c r="F782" s="9" t="s">
        <v>205</v>
      </c>
      <c r="G782" s="9">
        <v>1065</v>
      </c>
      <c r="H782" s="10">
        <v>0.61</v>
      </c>
      <c r="I782" s="10">
        <v>0.57199999999999995</v>
      </c>
      <c r="J782" s="10">
        <v>0.41599999999999998</v>
      </c>
      <c r="K782" s="10">
        <v>0.82699999999999996</v>
      </c>
      <c r="L782" s="10">
        <v>4.7E-2</v>
      </c>
      <c r="M782" s="10">
        <v>0.13900000000000001</v>
      </c>
      <c r="N782" s="10">
        <v>0.79</v>
      </c>
      <c r="O782" s="9">
        <v>4140.38</v>
      </c>
      <c r="P782" s="9">
        <v>331</v>
      </c>
      <c r="Q782" s="9">
        <v>4</v>
      </c>
      <c r="R782" s="9">
        <v>753</v>
      </c>
      <c r="S782" s="9" t="s">
        <v>55</v>
      </c>
      <c r="T782" s="9" t="s">
        <v>55</v>
      </c>
      <c r="U782" s="9" t="s">
        <v>55</v>
      </c>
      <c r="V782" s="9" t="s">
        <v>55</v>
      </c>
      <c r="W782" s="11">
        <v>73629</v>
      </c>
      <c r="X782" s="11">
        <v>85302</v>
      </c>
      <c r="Y782" s="11">
        <v>68274</v>
      </c>
      <c r="Z782" s="11">
        <v>64377</v>
      </c>
      <c r="AA782" s="11">
        <v>30830</v>
      </c>
      <c r="AB782" s="11">
        <v>30830</v>
      </c>
      <c r="AC782" s="9" t="s">
        <v>55</v>
      </c>
      <c r="AD782" s="10">
        <v>0.45200000000000001</v>
      </c>
      <c r="AE782" s="10">
        <v>0.31</v>
      </c>
      <c r="AF782" s="10">
        <v>0.26300000000000001</v>
      </c>
      <c r="AG782" s="9">
        <v>280.33</v>
      </c>
      <c r="AH782" s="9">
        <v>438</v>
      </c>
      <c r="AI782" s="9">
        <v>14.77</v>
      </c>
      <c r="AJ782" s="9">
        <v>9.4529999999999994</v>
      </c>
      <c r="AK782" s="9">
        <v>0.64002999999999999</v>
      </c>
      <c r="AL782" s="9" t="s">
        <v>55</v>
      </c>
      <c r="AM782" s="9" t="s">
        <v>55</v>
      </c>
      <c r="AN782" s="10">
        <v>3.7999999999999999E-2</v>
      </c>
      <c r="AO782" s="10">
        <v>0.30399999999999999</v>
      </c>
      <c r="AP782" s="10">
        <v>0.56000000000000005</v>
      </c>
      <c r="AQ782" s="9">
        <v>4544</v>
      </c>
      <c r="AR782" s="9">
        <v>0.36499999999999999</v>
      </c>
      <c r="AS782" s="10">
        <v>0.25700000000000001</v>
      </c>
      <c r="AT782" s="10">
        <v>0.158</v>
      </c>
      <c r="AU782" s="16">
        <v>0.73260073260073266</v>
      </c>
      <c r="AV782" s="1" t="str">
        <f t="shared" si="12"/>
        <v>yes</v>
      </c>
    </row>
    <row r="783" spans="1:48" ht="14.25" customHeight="1">
      <c r="A783" s="7">
        <v>905</v>
      </c>
      <c r="B783" s="8" t="s">
        <v>1635</v>
      </c>
      <c r="C783" s="8" t="s">
        <v>1634</v>
      </c>
      <c r="D783" s="9" t="s">
        <v>50</v>
      </c>
      <c r="E783" s="9" t="s">
        <v>51</v>
      </c>
      <c r="F783" s="9" t="s">
        <v>97</v>
      </c>
      <c r="G783" s="9">
        <v>970</v>
      </c>
      <c r="H783" s="10">
        <v>0.36599999999999999</v>
      </c>
      <c r="I783" s="10">
        <v>0.32200000000000001</v>
      </c>
      <c r="J783" s="10">
        <v>0.19900000000000001</v>
      </c>
      <c r="K783" s="10">
        <v>0.84599999999999997</v>
      </c>
      <c r="L783" s="10">
        <v>0.34300000000000003</v>
      </c>
      <c r="M783" s="10">
        <v>0.28999999999999998</v>
      </c>
      <c r="N783" s="10">
        <v>0.63</v>
      </c>
      <c r="O783" s="9">
        <v>6609.16</v>
      </c>
      <c r="P783" s="9">
        <v>357</v>
      </c>
      <c r="Q783" s="9">
        <v>18</v>
      </c>
      <c r="R783" s="9">
        <v>1026</v>
      </c>
      <c r="S783" s="9">
        <v>10672</v>
      </c>
      <c r="T783" s="9" t="s">
        <v>1636</v>
      </c>
      <c r="U783" s="9" t="s">
        <v>628</v>
      </c>
      <c r="V783" s="9">
        <v>6576</v>
      </c>
      <c r="W783" s="11">
        <v>71490</v>
      </c>
      <c r="X783" s="11">
        <v>79623</v>
      </c>
      <c r="Y783" s="11">
        <v>69120</v>
      </c>
      <c r="Z783" s="11">
        <v>60381</v>
      </c>
      <c r="AA783" s="11">
        <v>6892</v>
      </c>
      <c r="AB783" s="11">
        <v>16252</v>
      </c>
      <c r="AC783" s="9" t="s">
        <v>1041</v>
      </c>
      <c r="AD783" s="10">
        <v>0.32500000000000001</v>
      </c>
      <c r="AE783" s="10">
        <v>0.43</v>
      </c>
      <c r="AF783" s="10">
        <v>0.40200000000000002</v>
      </c>
      <c r="AG783" s="9">
        <v>303.33</v>
      </c>
      <c r="AH783" s="9">
        <v>406.33</v>
      </c>
      <c r="AI783" s="9">
        <v>21.79</v>
      </c>
      <c r="AJ783" s="9">
        <v>16.265000000000001</v>
      </c>
      <c r="AK783" s="9">
        <v>0.74651000000000001</v>
      </c>
      <c r="AL783" s="9">
        <v>0.01</v>
      </c>
      <c r="AM783" s="9">
        <v>0.42599999999999999</v>
      </c>
      <c r="AN783" s="10">
        <v>2.9000000000000001E-2</v>
      </c>
      <c r="AO783" s="10">
        <v>0.40600000000000003</v>
      </c>
      <c r="AP783" s="10">
        <v>0.56000000000000005</v>
      </c>
      <c r="AQ783" s="9">
        <v>8483</v>
      </c>
      <c r="AR783" s="9">
        <v>0.64</v>
      </c>
      <c r="AS783" s="10">
        <v>0.154</v>
      </c>
      <c r="AT783" s="10">
        <v>4.1000000000000002E-2</v>
      </c>
      <c r="AU783" s="16">
        <v>0.60975609756097571</v>
      </c>
      <c r="AV783" s="1" t="str">
        <f t="shared" si="12"/>
        <v>yes</v>
      </c>
    </row>
    <row r="784" spans="1:48" ht="14.25" customHeight="1">
      <c r="A784" s="7">
        <v>908</v>
      </c>
      <c r="B784" s="8" t="s">
        <v>1639</v>
      </c>
      <c r="C784" s="8" t="s">
        <v>1634</v>
      </c>
      <c r="D784" s="9" t="s">
        <v>50</v>
      </c>
      <c r="E784" s="9" t="s">
        <v>59</v>
      </c>
      <c r="F784" s="9" t="s">
        <v>442</v>
      </c>
      <c r="G784" s="9">
        <v>990</v>
      </c>
      <c r="H784" s="10">
        <v>0.42199999999999999</v>
      </c>
      <c r="I784" s="10">
        <v>0.36399999999999999</v>
      </c>
      <c r="J784" s="10">
        <v>0.25800000000000001</v>
      </c>
      <c r="K784" s="10">
        <v>0.66900000000000004</v>
      </c>
      <c r="L784" s="10">
        <v>0.27800000000000002</v>
      </c>
      <c r="M784" s="10">
        <v>0.59299999999999997</v>
      </c>
      <c r="N784" s="10">
        <v>0.71</v>
      </c>
      <c r="O784" s="9">
        <v>1748.49</v>
      </c>
      <c r="P784" s="9">
        <v>499</v>
      </c>
      <c r="Q784" s="9" t="s">
        <v>55</v>
      </c>
      <c r="R784" s="9">
        <v>290</v>
      </c>
      <c r="S784" s="9" t="s">
        <v>55</v>
      </c>
      <c r="T784" s="9" t="s">
        <v>55</v>
      </c>
      <c r="U784" s="9" t="s">
        <v>55</v>
      </c>
      <c r="V784" s="9" t="s">
        <v>55</v>
      </c>
      <c r="W784" s="11">
        <v>60237</v>
      </c>
      <c r="X784" s="11">
        <v>75798</v>
      </c>
      <c r="Y784" s="11">
        <v>62280</v>
      </c>
      <c r="Z784" s="11">
        <v>55746</v>
      </c>
      <c r="AA784" s="11">
        <v>28160</v>
      </c>
      <c r="AB784" s="11">
        <v>28160</v>
      </c>
      <c r="AC784" s="9" t="s">
        <v>55</v>
      </c>
      <c r="AD784" s="10">
        <v>0.246</v>
      </c>
      <c r="AE784" s="10">
        <v>0.39</v>
      </c>
      <c r="AF784" s="10">
        <v>0.39600000000000002</v>
      </c>
      <c r="AG784" s="9">
        <v>67.33</v>
      </c>
      <c r="AH784" s="9">
        <v>129.33000000000001</v>
      </c>
      <c r="AI784" s="9">
        <v>25.97</v>
      </c>
      <c r="AJ784" s="9">
        <v>13.519</v>
      </c>
      <c r="AK784" s="9">
        <v>0.52061999999999997</v>
      </c>
      <c r="AL784" s="9" t="s">
        <v>55</v>
      </c>
      <c r="AM784" s="9" t="s">
        <v>55</v>
      </c>
      <c r="AN784" s="10">
        <v>4.0000000000000001E-3</v>
      </c>
      <c r="AO784" s="10">
        <v>0.35299999999999998</v>
      </c>
      <c r="AP784" s="10">
        <v>0.56000000000000005</v>
      </c>
      <c r="AQ784" s="9">
        <v>2559</v>
      </c>
      <c r="AR784" s="9">
        <v>4.7E-2</v>
      </c>
      <c r="AS784" s="10">
        <v>0.20699999999999999</v>
      </c>
      <c r="AT784" s="10">
        <v>0.17599999999999999</v>
      </c>
      <c r="AU784" s="16">
        <v>0.95510983763132762</v>
      </c>
      <c r="AV784" s="1" t="str">
        <f t="shared" si="12"/>
        <v>no</v>
      </c>
    </row>
    <row r="785" spans="1:48" ht="14.25" customHeight="1">
      <c r="A785" s="7">
        <v>1149</v>
      </c>
      <c r="B785" s="8" t="s">
        <v>1986</v>
      </c>
      <c r="C785" s="8" t="s">
        <v>1634</v>
      </c>
      <c r="D785" s="9" t="s">
        <v>50</v>
      </c>
      <c r="E785" s="9" t="s">
        <v>151</v>
      </c>
      <c r="F785" s="9" t="s">
        <v>359</v>
      </c>
      <c r="G785" s="9" t="s">
        <v>55</v>
      </c>
      <c r="H785" s="10">
        <v>0.17599999999999999</v>
      </c>
      <c r="I785" s="10">
        <v>0.14599999999999999</v>
      </c>
      <c r="J785" s="9">
        <v>0.105</v>
      </c>
      <c r="K785" s="10">
        <v>0.67500000000000004</v>
      </c>
      <c r="L785" s="9">
        <v>0.52800000000000002</v>
      </c>
      <c r="M785" s="9">
        <v>0.97199999999999998</v>
      </c>
      <c r="N785" s="10">
        <v>0.44</v>
      </c>
      <c r="O785" s="9">
        <v>1137.29</v>
      </c>
      <c r="P785" s="9">
        <v>299</v>
      </c>
      <c r="Q785" s="9" t="s">
        <v>55</v>
      </c>
      <c r="R785" s="9">
        <v>399</v>
      </c>
      <c r="S785" s="9" t="s">
        <v>55</v>
      </c>
      <c r="T785" s="9" t="s">
        <v>55</v>
      </c>
      <c r="U785" s="9" t="s">
        <v>55</v>
      </c>
      <c r="V785" s="9" t="s">
        <v>55</v>
      </c>
      <c r="W785" s="11">
        <v>87735</v>
      </c>
      <c r="X785" s="11">
        <v>68553</v>
      </c>
      <c r="Y785" s="11">
        <v>59877</v>
      </c>
      <c r="Z785" s="11">
        <v>50346</v>
      </c>
      <c r="AA785" s="11">
        <v>19568</v>
      </c>
      <c r="AB785" s="11">
        <v>19568</v>
      </c>
      <c r="AC785" s="9" t="s">
        <v>55</v>
      </c>
      <c r="AD785" s="10">
        <v>0.20200000000000001</v>
      </c>
      <c r="AE785" s="10">
        <v>0.72</v>
      </c>
      <c r="AF785" s="9">
        <v>0.56100000000000005</v>
      </c>
      <c r="AG785" s="9">
        <v>77.67</v>
      </c>
      <c r="AH785" s="9">
        <v>63</v>
      </c>
      <c r="AI785" s="9">
        <v>14.64</v>
      </c>
      <c r="AJ785" s="9">
        <v>18.052</v>
      </c>
      <c r="AK785" s="9">
        <v>1.2327999999999999</v>
      </c>
      <c r="AL785" s="9" t="s">
        <v>55</v>
      </c>
      <c r="AM785" s="9" t="s">
        <v>55</v>
      </c>
      <c r="AN785" s="10">
        <v>6.2E-2</v>
      </c>
      <c r="AO785" s="10">
        <v>0.56200000000000006</v>
      </c>
      <c r="AP785" s="10">
        <v>0.56000000000000005</v>
      </c>
      <c r="AQ785" s="9">
        <v>1796</v>
      </c>
      <c r="AR785" s="9" t="s">
        <v>55</v>
      </c>
      <c r="AS785" s="9" t="s">
        <v>126</v>
      </c>
      <c r="AT785" s="9" t="s">
        <v>978</v>
      </c>
      <c r="AU785" s="16" t="s">
        <v>2055</v>
      </c>
      <c r="AV785" s="1" t="str">
        <f t="shared" si="12"/>
        <v>no</v>
      </c>
    </row>
    <row r="786" spans="1:48" ht="14.25" customHeight="1">
      <c r="A786" s="7">
        <v>923</v>
      </c>
      <c r="B786" s="8" t="s">
        <v>1660</v>
      </c>
      <c r="C786" s="8" t="s">
        <v>1634</v>
      </c>
      <c r="D786" s="9" t="s">
        <v>50</v>
      </c>
      <c r="E786" s="9" t="s">
        <v>59</v>
      </c>
      <c r="F786" s="9" t="s">
        <v>442</v>
      </c>
      <c r="G786" s="9">
        <v>915</v>
      </c>
      <c r="H786" s="10">
        <v>0.374</v>
      </c>
      <c r="I786" s="10">
        <v>0.32500000000000001</v>
      </c>
      <c r="J786" s="10">
        <v>0.22</v>
      </c>
      <c r="K786" s="10">
        <v>0.45800000000000002</v>
      </c>
      <c r="L786" s="10">
        <v>0.121</v>
      </c>
      <c r="M786" s="10">
        <v>0.40699999999999997</v>
      </c>
      <c r="N786" s="10">
        <v>0.59</v>
      </c>
      <c r="O786" s="9">
        <v>3141.95</v>
      </c>
      <c r="P786" s="9">
        <v>414</v>
      </c>
      <c r="Q786" s="9">
        <v>25</v>
      </c>
      <c r="R786" s="9">
        <v>323</v>
      </c>
      <c r="S786" s="11" t="s">
        <v>55</v>
      </c>
      <c r="T786" s="9" t="s">
        <v>55</v>
      </c>
      <c r="U786" s="9" t="s">
        <v>55</v>
      </c>
      <c r="V786" s="11" t="s">
        <v>55</v>
      </c>
      <c r="W786" s="11">
        <v>68654</v>
      </c>
      <c r="X786" s="11">
        <v>76995</v>
      </c>
      <c r="Y786" s="11">
        <v>63342</v>
      </c>
      <c r="Z786" s="11">
        <v>54675</v>
      </c>
      <c r="AA786" s="11">
        <v>26148</v>
      </c>
      <c r="AB786" s="11">
        <v>26148</v>
      </c>
      <c r="AC786" s="9" t="s">
        <v>55</v>
      </c>
      <c r="AD786" s="10">
        <v>0.39200000000000002</v>
      </c>
      <c r="AE786" s="10">
        <v>0.64</v>
      </c>
      <c r="AF786" s="10">
        <v>0.58099999999999996</v>
      </c>
      <c r="AG786" s="9">
        <v>174.33</v>
      </c>
      <c r="AH786" s="9">
        <v>280.33</v>
      </c>
      <c r="AI786" s="9">
        <v>18.02</v>
      </c>
      <c r="AJ786" s="9">
        <v>11.208</v>
      </c>
      <c r="AK786" s="9">
        <v>0.62187999999999999</v>
      </c>
      <c r="AL786" s="10" t="s">
        <v>55</v>
      </c>
      <c r="AM786" s="10" t="s">
        <v>55</v>
      </c>
      <c r="AN786" s="10">
        <v>6.0000000000000001E-3</v>
      </c>
      <c r="AO786" s="10">
        <v>0.73299999999999998</v>
      </c>
      <c r="AP786" s="10">
        <v>0.56000000000000005</v>
      </c>
      <c r="AQ786" s="9">
        <v>3334</v>
      </c>
      <c r="AR786" s="9">
        <v>1.421</v>
      </c>
      <c r="AS786" s="9" t="s">
        <v>1031</v>
      </c>
      <c r="AT786" s="9" t="s">
        <v>1661</v>
      </c>
      <c r="AU786" s="16">
        <v>0.41305245766212317</v>
      </c>
      <c r="AV786" s="1" t="str">
        <f t="shared" si="12"/>
        <v>no</v>
      </c>
    </row>
    <row r="787" spans="1:48" ht="14.25" customHeight="1">
      <c r="A787" s="7">
        <v>926</v>
      </c>
      <c r="B787" s="8" t="s">
        <v>1667</v>
      </c>
      <c r="C787" s="8" t="s">
        <v>1634</v>
      </c>
      <c r="D787" s="9" t="s">
        <v>50</v>
      </c>
      <c r="E787" s="9" t="s">
        <v>59</v>
      </c>
      <c r="F787" s="9" t="s">
        <v>205</v>
      </c>
      <c r="G787" s="9">
        <v>1130</v>
      </c>
      <c r="H787" s="10">
        <v>0.63200000000000001</v>
      </c>
      <c r="I787" s="9">
        <v>0.61199999999999999</v>
      </c>
      <c r="J787" s="9">
        <v>0.50700000000000001</v>
      </c>
      <c r="K787" s="10">
        <v>0.871</v>
      </c>
      <c r="L787" s="10">
        <v>0.123</v>
      </c>
      <c r="M787" s="10">
        <v>0.27100000000000002</v>
      </c>
      <c r="N787" s="10">
        <v>0.85</v>
      </c>
      <c r="O787" s="9">
        <v>4073.26</v>
      </c>
      <c r="P787" s="9">
        <v>299</v>
      </c>
      <c r="Q787" s="9" t="s">
        <v>55</v>
      </c>
      <c r="R787" s="9">
        <v>866</v>
      </c>
      <c r="S787" s="11" t="s">
        <v>55</v>
      </c>
      <c r="T787" s="9" t="s">
        <v>55</v>
      </c>
      <c r="U787" s="9" t="s">
        <v>55</v>
      </c>
      <c r="V787" s="11" t="s">
        <v>55</v>
      </c>
      <c r="W787" s="11">
        <v>76360</v>
      </c>
      <c r="X787" s="11">
        <v>101286</v>
      </c>
      <c r="Y787" s="11">
        <v>76410</v>
      </c>
      <c r="Z787" s="11">
        <v>62073</v>
      </c>
      <c r="AA787" s="11">
        <v>38720</v>
      </c>
      <c r="AB787" s="11">
        <v>38720</v>
      </c>
      <c r="AC787" s="9" t="s">
        <v>55</v>
      </c>
      <c r="AD787" s="10">
        <v>0.64900000000000002</v>
      </c>
      <c r="AE787" s="10">
        <v>0.41</v>
      </c>
      <c r="AF787" s="10">
        <v>0.34799999999999998</v>
      </c>
      <c r="AG787" s="9">
        <v>275.67</v>
      </c>
      <c r="AH787" s="9">
        <v>340.33</v>
      </c>
      <c r="AI787" s="9">
        <v>14.78</v>
      </c>
      <c r="AJ787" s="9">
        <v>11.968</v>
      </c>
      <c r="AK787" s="9">
        <v>0.80998999999999999</v>
      </c>
      <c r="AL787" s="10" t="s">
        <v>55</v>
      </c>
      <c r="AM787" s="10" t="s">
        <v>55</v>
      </c>
      <c r="AN787" s="10">
        <v>8.4000000000000005E-2</v>
      </c>
      <c r="AO787" s="10">
        <v>0.49</v>
      </c>
      <c r="AP787" s="10">
        <v>0.56000000000000005</v>
      </c>
      <c r="AQ787" s="9">
        <v>4620</v>
      </c>
      <c r="AR787" s="9">
        <v>0.70199999999999996</v>
      </c>
      <c r="AS787" s="10">
        <v>7.0000000000000007E-2</v>
      </c>
      <c r="AT787" s="10" t="s">
        <v>349</v>
      </c>
      <c r="AU787" s="16">
        <v>0.58754406580493534</v>
      </c>
      <c r="AV787" s="1" t="str">
        <f t="shared" si="12"/>
        <v>yes</v>
      </c>
    </row>
    <row r="788" spans="1:48" ht="14.25" customHeight="1">
      <c r="A788" s="7">
        <v>930</v>
      </c>
      <c r="B788" s="8" t="s">
        <v>1671</v>
      </c>
      <c r="C788" s="8" t="s">
        <v>1634</v>
      </c>
      <c r="D788" s="9" t="s">
        <v>50</v>
      </c>
      <c r="E788" s="9" t="s">
        <v>59</v>
      </c>
      <c r="F788" s="9" t="s">
        <v>118</v>
      </c>
      <c r="G788" s="9">
        <v>1030</v>
      </c>
      <c r="H788" s="10">
        <v>0.51700000000000002</v>
      </c>
      <c r="I788" s="10">
        <v>0.50600000000000001</v>
      </c>
      <c r="J788" s="10">
        <v>0.45500000000000002</v>
      </c>
      <c r="K788" s="10">
        <v>0.63700000000000001</v>
      </c>
      <c r="L788" s="10">
        <v>4.9000000000000002E-2</v>
      </c>
      <c r="M788" s="10">
        <v>0.191</v>
      </c>
      <c r="N788" s="10">
        <v>0.76</v>
      </c>
      <c r="O788" s="9">
        <v>3319.52</v>
      </c>
      <c r="P788" s="9">
        <v>255</v>
      </c>
      <c r="Q788" s="9">
        <v>230</v>
      </c>
      <c r="R788" s="9">
        <v>543</v>
      </c>
      <c r="S788" s="9" t="s">
        <v>55</v>
      </c>
      <c r="T788" s="9" t="s">
        <v>55</v>
      </c>
      <c r="U788" s="9" t="s">
        <v>55</v>
      </c>
      <c r="V788" s="9" t="s">
        <v>55</v>
      </c>
      <c r="W788" s="11">
        <v>95494</v>
      </c>
      <c r="X788" s="11">
        <v>121005</v>
      </c>
      <c r="Y788" s="11">
        <v>74619</v>
      </c>
      <c r="Z788" s="11">
        <v>67041</v>
      </c>
      <c r="AA788" s="11">
        <v>27160</v>
      </c>
      <c r="AB788" s="11">
        <v>27160</v>
      </c>
      <c r="AC788" s="9" t="s">
        <v>55</v>
      </c>
      <c r="AD788" s="10">
        <v>0.48699999999999999</v>
      </c>
      <c r="AE788" s="10">
        <v>0.52</v>
      </c>
      <c r="AF788" s="10">
        <v>0.498</v>
      </c>
      <c r="AG788" s="9">
        <v>257.33</v>
      </c>
      <c r="AH788" s="9">
        <v>303.33</v>
      </c>
      <c r="AI788" s="9">
        <v>12.9</v>
      </c>
      <c r="AJ788" s="9">
        <v>10.943</v>
      </c>
      <c r="AK788" s="9">
        <v>0.84835000000000005</v>
      </c>
      <c r="AL788" s="9" t="s">
        <v>55</v>
      </c>
      <c r="AM788" s="9" t="s">
        <v>55</v>
      </c>
      <c r="AN788" s="10">
        <v>8.5999999999999993E-2</v>
      </c>
      <c r="AO788" s="10">
        <v>0.64600000000000002</v>
      </c>
      <c r="AP788" s="10">
        <v>0.56000000000000005</v>
      </c>
      <c r="AQ788" s="9">
        <v>3625</v>
      </c>
      <c r="AR788" s="9">
        <v>0.59799999999999998</v>
      </c>
      <c r="AS788" s="10" t="s">
        <v>473</v>
      </c>
      <c r="AT788" s="10">
        <v>0.03</v>
      </c>
      <c r="AU788" s="16">
        <v>0.62578222778473092</v>
      </c>
      <c r="AV788" s="1" t="str">
        <f t="shared" si="12"/>
        <v>no</v>
      </c>
    </row>
    <row r="789" spans="1:48" ht="14.25" customHeight="1">
      <c r="A789" s="7">
        <v>934</v>
      </c>
      <c r="B789" s="8" t="s">
        <v>1675</v>
      </c>
      <c r="C789" s="8" t="s">
        <v>1634</v>
      </c>
      <c r="D789" s="9" t="s">
        <v>50</v>
      </c>
      <c r="E789" s="9" t="s">
        <v>51</v>
      </c>
      <c r="F789" s="9" t="s">
        <v>136</v>
      </c>
      <c r="G789" s="9">
        <v>995</v>
      </c>
      <c r="H789" s="10">
        <v>0.41299999999999998</v>
      </c>
      <c r="I789" s="10">
        <v>0.378</v>
      </c>
      <c r="J789" s="10">
        <v>0.22600000000000001</v>
      </c>
      <c r="K789" s="10">
        <v>0.86499999999999999</v>
      </c>
      <c r="L789" s="10">
        <v>0.13400000000000001</v>
      </c>
      <c r="M789" s="10">
        <v>0.32900000000000001</v>
      </c>
      <c r="N789" s="10">
        <v>0.71</v>
      </c>
      <c r="O789" s="9">
        <v>11021.56</v>
      </c>
      <c r="P789" s="9">
        <v>564</v>
      </c>
      <c r="Q789" s="9">
        <v>23</v>
      </c>
      <c r="R789" s="9">
        <v>2182</v>
      </c>
      <c r="S789" s="11">
        <v>11956</v>
      </c>
      <c r="T789" s="9" t="s">
        <v>1676</v>
      </c>
      <c r="U789" s="9" t="s">
        <v>1326</v>
      </c>
      <c r="V789" s="11">
        <v>7057</v>
      </c>
      <c r="W789" s="11">
        <v>72533</v>
      </c>
      <c r="X789" s="11">
        <v>84807</v>
      </c>
      <c r="Y789" s="11">
        <v>67293</v>
      </c>
      <c r="Z789" s="11">
        <v>58473</v>
      </c>
      <c r="AA789" s="11">
        <v>7560</v>
      </c>
      <c r="AB789" s="11">
        <v>16920</v>
      </c>
      <c r="AC789" s="9" t="s">
        <v>233</v>
      </c>
      <c r="AD789" s="10">
        <v>0.33</v>
      </c>
      <c r="AE789" s="10">
        <v>0.43</v>
      </c>
      <c r="AF789" s="10">
        <v>0.41599999999999998</v>
      </c>
      <c r="AG789" s="9">
        <v>586.33000000000004</v>
      </c>
      <c r="AH789" s="9">
        <v>835</v>
      </c>
      <c r="AI789" s="9">
        <v>18.8</v>
      </c>
      <c r="AJ789" s="9">
        <v>13.199</v>
      </c>
      <c r="AK789" s="9">
        <v>0.70220000000000005</v>
      </c>
      <c r="AL789" s="10">
        <v>0.03</v>
      </c>
      <c r="AM789" s="10">
        <v>0.42599999999999999</v>
      </c>
      <c r="AN789" s="10">
        <v>1.0999999999999999E-2</v>
      </c>
      <c r="AO789" s="10">
        <v>0.39400000000000002</v>
      </c>
      <c r="AP789" s="10">
        <v>0.56000000000000005</v>
      </c>
      <c r="AQ789" s="9">
        <v>12606</v>
      </c>
      <c r="AR789" s="9">
        <v>0.44400000000000001</v>
      </c>
      <c r="AS789" s="9">
        <v>0.16600000000000001</v>
      </c>
      <c r="AT789" s="9">
        <v>8.3000000000000004E-2</v>
      </c>
      <c r="AU789" s="16">
        <v>0.69252077562326875</v>
      </c>
      <c r="AV789" s="1" t="str">
        <f t="shared" si="12"/>
        <v>yes</v>
      </c>
    </row>
    <row r="790" spans="1:48" ht="14.25" customHeight="1">
      <c r="A790" s="7">
        <v>936</v>
      </c>
      <c r="B790" s="8" t="s">
        <v>1678</v>
      </c>
      <c r="C790" s="8" t="s">
        <v>1634</v>
      </c>
      <c r="D790" s="9" t="s">
        <v>50</v>
      </c>
      <c r="E790" s="9" t="s">
        <v>51</v>
      </c>
      <c r="F790" s="9" t="s">
        <v>52</v>
      </c>
      <c r="G790" s="9">
        <v>840</v>
      </c>
      <c r="H790" s="10">
        <v>0.20100000000000001</v>
      </c>
      <c r="I790" s="10">
        <v>0.17100000000000001</v>
      </c>
      <c r="J790" s="10">
        <v>9.8000000000000004E-2</v>
      </c>
      <c r="K790" s="10">
        <v>0.72399999999999998</v>
      </c>
      <c r="L790" s="10">
        <v>0.41399999999999998</v>
      </c>
      <c r="M790" s="10">
        <v>0.56100000000000005</v>
      </c>
      <c r="N790" s="10">
        <v>0.59</v>
      </c>
      <c r="O790" s="9">
        <v>2008.45</v>
      </c>
      <c r="P790" s="9">
        <v>225</v>
      </c>
      <c r="Q790" s="9" t="s">
        <v>55</v>
      </c>
      <c r="R790" s="9">
        <v>335</v>
      </c>
      <c r="S790" s="11">
        <v>15186</v>
      </c>
      <c r="T790" s="9" t="s">
        <v>1044</v>
      </c>
      <c r="U790" s="9" t="s">
        <v>234</v>
      </c>
      <c r="V790" s="11">
        <v>6922</v>
      </c>
      <c r="W790" s="11">
        <v>59392</v>
      </c>
      <c r="X790" s="11">
        <v>65700</v>
      </c>
      <c r="Y790" s="11">
        <v>58338</v>
      </c>
      <c r="Z790" s="11">
        <v>48402</v>
      </c>
      <c r="AA790" s="11">
        <v>5927</v>
      </c>
      <c r="AB790" s="11">
        <v>15287</v>
      </c>
      <c r="AC790" s="9" t="s">
        <v>106</v>
      </c>
      <c r="AD790" s="10">
        <v>0.214</v>
      </c>
      <c r="AE790" s="10">
        <v>0.65</v>
      </c>
      <c r="AF790" s="10">
        <v>0.58499999999999996</v>
      </c>
      <c r="AG790" s="9">
        <v>139.66999999999999</v>
      </c>
      <c r="AH790" s="9">
        <v>244.33</v>
      </c>
      <c r="AI790" s="9">
        <v>14.38</v>
      </c>
      <c r="AJ790" s="9">
        <v>8.2200000000000006</v>
      </c>
      <c r="AK790" s="9">
        <v>0.57162000000000002</v>
      </c>
      <c r="AL790" s="10">
        <v>0.05</v>
      </c>
      <c r="AM790" s="10">
        <v>0.27800000000000002</v>
      </c>
      <c r="AN790" s="10">
        <v>4.0000000000000001E-3</v>
      </c>
      <c r="AO790" s="10">
        <v>0.71299999999999997</v>
      </c>
      <c r="AP790" s="10">
        <v>0.56000000000000005</v>
      </c>
      <c r="AQ790" s="9">
        <v>2967</v>
      </c>
      <c r="AR790" s="9">
        <v>0.51300000000000001</v>
      </c>
      <c r="AS790" s="9" t="s">
        <v>1679</v>
      </c>
      <c r="AT790" s="9" t="s">
        <v>419</v>
      </c>
      <c r="AU790" s="16">
        <v>0.66093853271645742</v>
      </c>
      <c r="AV790" s="1" t="str">
        <f t="shared" si="12"/>
        <v>no</v>
      </c>
    </row>
    <row r="791" spans="1:48" ht="14.25" customHeight="1">
      <c r="A791" s="7">
        <v>937</v>
      </c>
      <c r="B791" s="8" t="s">
        <v>1680</v>
      </c>
      <c r="C791" s="8" t="s">
        <v>1634</v>
      </c>
      <c r="D791" s="9" t="s">
        <v>50</v>
      </c>
      <c r="E791" s="9" t="s">
        <v>51</v>
      </c>
      <c r="F791" s="9" t="s">
        <v>136</v>
      </c>
      <c r="G791" s="9">
        <v>950</v>
      </c>
      <c r="H791" s="10">
        <v>0.44</v>
      </c>
      <c r="I791" s="10">
        <v>0.39500000000000002</v>
      </c>
      <c r="J791" s="10">
        <v>0.24299999999999999</v>
      </c>
      <c r="K791" s="10">
        <v>0.872</v>
      </c>
      <c r="L791" s="10">
        <v>0.22700000000000001</v>
      </c>
      <c r="M791" s="10">
        <v>0.45800000000000002</v>
      </c>
      <c r="N791" s="10">
        <v>0.66</v>
      </c>
      <c r="O791" s="9">
        <v>10056.39</v>
      </c>
      <c r="P791" s="9">
        <v>296</v>
      </c>
      <c r="Q791" s="9">
        <v>9</v>
      </c>
      <c r="R791" s="9">
        <v>1661</v>
      </c>
      <c r="S791" s="11">
        <v>10776</v>
      </c>
      <c r="T791" s="9" t="s">
        <v>730</v>
      </c>
      <c r="U791" s="9" t="s">
        <v>718</v>
      </c>
      <c r="V791" s="11">
        <v>7176</v>
      </c>
      <c r="W791" s="11">
        <v>77789</v>
      </c>
      <c r="X791" s="11">
        <v>93267</v>
      </c>
      <c r="Y791" s="11">
        <v>77274</v>
      </c>
      <c r="Z791" s="11">
        <v>62811</v>
      </c>
      <c r="AA791" s="11">
        <v>6630</v>
      </c>
      <c r="AB791" s="11">
        <v>15990</v>
      </c>
      <c r="AC791" s="9" t="s">
        <v>115</v>
      </c>
      <c r="AD791" s="10">
        <v>0.34899999999999998</v>
      </c>
      <c r="AE791" s="10">
        <v>0.4</v>
      </c>
      <c r="AF791" s="10">
        <v>0.39800000000000002</v>
      </c>
      <c r="AG791" s="9">
        <v>522</v>
      </c>
      <c r="AH791" s="9">
        <v>491</v>
      </c>
      <c r="AI791" s="9">
        <v>19.27</v>
      </c>
      <c r="AJ791" s="9">
        <v>20.481000000000002</v>
      </c>
      <c r="AK791" s="9">
        <v>1.06314</v>
      </c>
      <c r="AL791" s="10">
        <v>6.6000000000000003E-2</v>
      </c>
      <c r="AM791" s="10">
        <v>0.45700000000000002</v>
      </c>
      <c r="AN791" s="10">
        <v>5.0000000000000001E-3</v>
      </c>
      <c r="AO791" s="10">
        <v>0.30199999999999999</v>
      </c>
      <c r="AP791" s="10">
        <v>0.56000000000000005</v>
      </c>
      <c r="AQ791" s="9">
        <v>12330</v>
      </c>
      <c r="AR791" s="9">
        <v>0.94799999999999995</v>
      </c>
      <c r="AS791" s="9">
        <v>0.25800000000000001</v>
      </c>
      <c r="AT791" s="9">
        <v>9.0999999999999998E-2</v>
      </c>
      <c r="AU791" s="16">
        <v>0.51334702258726894</v>
      </c>
      <c r="AV791" s="1" t="str">
        <f t="shared" si="12"/>
        <v>yes</v>
      </c>
    </row>
    <row r="792" spans="1:48" ht="14.25" customHeight="1">
      <c r="A792" s="7">
        <v>918</v>
      </c>
      <c r="B792" s="8" t="s">
        <v>1653</v>
      </c>
      <c r="C792" s="8" t="s">
        <v>1634</v>
      </c>
      <c r="D792" s="9" t="s">
        <v>50</v>
      </c>
      <c r="E792" s="9" t="s">
        <v>51</v>
      </c>
      <c r="F792" s="9" t="s">
        <v>97</v>
      </c>
      <c r="G792" s="9">
        <v>920</v>
      </c>
      <c r="H792" s="10">
        <v>0.39700000000000002</v>
      </c>
      <c r="I792" s="10">
        <v>0.32400000000000001</v>
      </c>
      <c r="J792" s="10">
        <v>0.16200000000000001</v>
      </c>
      <c r="K792" s="10">
        <v>0.88600000000000001</v>
      </c>
      <c r="L792" s="10">
        <v>0.28100000000000003</v>
      </c>
      <c r="M792" s="10">
        <v>0.35899999999999999</v>
      </c>
      <c r="N792" s="10">
        <v>0.76</v>
      </c>
      <c r="O792" s="9">
        <v>5745.15</v>
      </c>
      <c r="P792" s="9">
        <v>272</v>
      </c>
      <c r="Q792" s="9">
        <v>1</v>
      </c>
      <c r="R792" s="9">
        <v>998</v>
      </c>
      <c r="S792" s="9">
        <v>9912</v>
      </c>
      <c r="T792" s="9" t="s">
        <v>1636</v>
      </c>
      <c r="U792" s="9" t="s">
        <v>503</v>
      </c>
      <c r="V792" s="9">
        <v>5701</v>
      </c>
      <c r="W792" s="11">
        <v>82134</v>
      </c>
      <c r="X792" s="11">
        <v>102789</v>
      </c>
      <c r="Y792" s="11">
        <v>79506</v>
      </c>
      <c r="Z792" s="11">
        <v>71946</v>
      </c>
      <c r="AA792" s="11">
        <v>6635</v>
      </c>
      <c r="AB792" s="11">
        <v>16150</v>
      </c>
      <c r="AC792" s="9" t="s">
        <v>493</v>
      </c>
      <c r="AD792" s="10">
        <v>0.39400000000000002</v>
      </c>
      <c r="AE792" s="10">
        <v>0.67</v>
      </c>
      <c r="AF792" s="10">
        <v>0.56599999999999995</v>
      </c>
      <c r="AG792" s="9">
        <v>247.67</v>
      </c>
      <c r="AH792" s="9">
        <v>309.67</v>
      </c>
      <c r="AI792" s="9">
        <v>23.2</v>
      </c>
      <c r="AJ792" s="9">
        <v>18.553000000000001</v>
      </c>
      <c r="AK792" s="9">
        <v>0.79978000000000005</v>
      </c>
      <c r="AL792" s="9">
        <v>3.7999999999999999E-2</v>
      </c>
      <c r="AM792" s="9">
        <v>0.35799999999999998</v>
      </c>
      <c r="AN792" s="10">
        <v>3.5000000000000003E-2</v>
      </c>
      <c r="AO792" s="10">
        <v>0.94199999999999995</v>
      </c>
      <c r="AP792" s="10">
        <v>0.56000000000000005</v>
      </c>
      <c r="AQ792" s="9">
        <v>7192</v>
      </c>
      <c r="AR792" s="9">
        <v>0.80800000000000005</v>
      </c>
      <c r="AS792" s="10" t="s">
        <v>1654</v>
      </c>
      <c r="AT792" s="10">
        <v>3.0000000000000001E-3</v>
      </c>
      <c r="AU792" s="16">
        <v>0.55309734513274333</v>
      </c>
      <c r="AV792" s="1" t="str">
        <f t="shared" si="12"/>
        <v>yes</v>
      </c>
    </row>
    <row r="793" spans="1:48" ht="14.25" customHeight="1">
      <c r="A793" s="7">
        <v>945</v>
      </c>
      <c r="B793" s="8" t="s">
        <v>1695</v>
      </c>
      <c r="C793" s="8" t="s">
        <v>1634</v>
      </c>
      <c r="D793" s="9" t="s">
        <v>50</v>
      </c>
      <c r="E793" s="9" t="s">
        <v>59</v>
      </c>
      <c r="F793" s="9" t="s">
        <v>442</v>
      </c>
      <c r="G793" s="9">
        <v>1009</v>
      </c>
      <c r="H793" s="10">
        <v>0.35499999999999998</v>
      </c>
      <c r="I793" s="10">
        <v>0.32800000000000001</v>
      </c>
      <c r="J793" s="10">
        <v>0.17499999999999999</v>
      </c>
      <c r="K793" s="10">
        <v>0.73199999999999998</v>
      </c>
      <c r="L793" s="10">
        <v>0.14199999999999999</v>
      </c>
      <c r="M793" s="10">
        <v>0.45300000000000001</v>
      </c>
      <c r="N793" s="10">
        <v>0.56999999999999995</v>
      </c>
      <c r="O793" s="9">
        <v>2185.39</v>
      </c>
      <c r="P793" s="9">
        <v>190</v>
      </c>
      <c r="Q793" s="9">
        <v>28</v>
      </c>
      <c r="R793" s="9">
        <v>262</v>
      </c>
      <c r="S793" s="9" t="s">
        <v>55</v>
      </c>
      <c r="T793" s="9" t="s">
        <v>55</v>
      </c>
      <c r="U793" s="9" t="s">
        <v>55</v>
      </c>
      <c r="V793" s="9" t="s">
        <v>55</v>
      </c>
      <c r="W793" s="11">
        <v>78395</v>
      </c>
      <c r="X793" s="11">
        <v>77085</v>
      </c>
      <c r="Y793" s="11">
        <v>61776</v>
      </c>
      <c r="Z793" s="11">
        <v>66609</v>
      </c>
      <c r="AA793" s="11">
        <v>24454</v>
      </c>
      <c r="AB793" s="11">
        <v>24454</v>
      </c>
      <c r="AC793" s="9" t="s">
        <v>55</v>
      </c>
      <c r="AD793" s="10">
        <v>0.33300000000000002</v>
      </c>
      <c r="AE793" s="10">
        <v>0.32</v>
      </c>
      <c r="AF793" s="10">
        <v>0.42599999999999999</v>
      </c>
      <c r="AG793" s="9">
        <v>167.33</v>
      </c>
      <c r="AH793" s="9">
        <v>187.33</v>
      </c>
      <c r="AI793" s="9">
        <v>13.06</v>
      </c>
      <c r="AJ793" s="9">
        <v>11.666</v>
      </c>
      <c r="AK793" s="9">
        <v>0.89324000000000003</v>
      </c>
      <c r="AL793" s="9" t="s">
        <v>55</v>
      </c>
      <c r="AM793" s="9" t="s">
        <v>55</v>
      </c>
      <c r="AN793" s="10">
        <v>0.20100000000000001</v>
      </c>
      <c r="AO793" s="10">
        <v>0.40899999999999997</v>
      </c>
      <c r="AP793" s="10">
        <v>0.56000000000000005</v>
      </c>
      <c r="AQ793" s="9">
        <v>2474</v>
      </c>
      <c r="AR793" s="9">
        <v>0.52100000000000002</v>
      </c>
      <c r="AS793" s="10">
        <v>0.152</v>
      </c>
      <c r="AT793" s="10">
        <v>2.1999999999999999E-2</v>
      </c>
      <c r="AU793" s="16">
        <v>0.65746219592373434</v>
      </c>
      <c r="AV793" s="1" t="str">
        <f t="shared" si="12"/>
        <v>no</v>
      </c>
    </row>
    <row r="794" spans="1:48" ht="14.25" customHeight="1">
      <c r="A794" s="7">
        <v>940</v>
      </c>
      <c r="B794" s="8" t="s">
        <v>1687</v>
      </c>
      <c r="C794" s="8" t="s">
        <v>1634</v>
      </c>
      <c r="D794" s="9" t="s">
        <v>50</v>
      </c>
      <c r="E794" s="9" t="s">
        <v>51</v>
      </c>
      <c r="F794" s="9" t="s">
        <v>97</v>
      </c>
      <c r="G794" s="9">
        <v>1065</v>
      </c>
      <c r="H794" s="10">
        <v>0.40699999999999997</v>
      </c>
      <c r="I794" s="10">
        <v>0.35899999999999999</v>
      </c>
      <c r="J794" s="10">
        <v>0.245</v>
      </c>
      <c r="K794" s="10">
        <v>0.71899999999999997</v>
      </c>
      <c r="L794" s="10">
        <v>0.27700000000000002</v>
      </c>
      <c r="M794" s="10">
        <v>0.60499999999999998</v>
      </c>
      <c r="N794" s="10">
        <v>0.62</v>
      </c>
      <c r="O794" s="9">
        <v>6620.31</v>
      </c>
      <c r="P794" s="9">
        <v>658</v>
      </c>
      <c r="Q794" s="9">
        <v>17</v>
      </c>
      <c r="R794" s="9">
        <v>1177</v>
      </c>
      <c r="S794" s="11">
        <v>11476</v>
      </c>
      <c r="T794" s="9" t="s">
        <v>1688</v>
      </c>
      <c r="U794" s="9" t="s">
        <v>679</v>
      </c>
      <c r="V794" s="11">
        <v>9210</v>
      </c>
      <c r="W794" s="11">
        <v>79263</v>
      </c>
      <c r="X794" s="11">
        <v>98793</v>
      </c>
      <c r="Y794" s="11">
        <v>78948</v>
      </c>
      <c r="Z794" s="11">
        <v>69435</v>
      </c>
      <c r="AA794" s="11">
        <v>7312</v>
      </c>
      <c r="AB794" s="11">
        <v>19236</v>
      </c>
      <c r="AC794" s="9" t="s">
        <v>352</v>
      </c>
      <c r="AD794" s="10">
        <v>0.38500000000000001</v>
      </c>
      <c r="AE794" s="10">
        <v>0.32</v>
      </c>
      <c r="AF794" s="10">
        <v>0.36199999999999999</v>
      </c>
      <c r="AG794" s="9">
        <v>373</v>
      </c>
      <c r="AH794" s="9">
        <v>607</v>
      </c>
      <c r="AI794" s="9">
        <v>17.75</v>
      </c>
      <c r="AJ794" s="9">
        <v>10.907</v>
      </c>
      <c r="AK794" s="9">
        <v>0.61450000000000005</v>
      </c>
      <c r="AL794" s="10">
        <v>1.4999999999999999E-2</v>
      </c>
      <c r="AM794" s="10">
        <v>0.53</v>
      </c>
      <c r="AN794" s="10">
        <v>3.7999999999999999E-2</v>
      </c>
      <c r="AO794" s="10">
        <v>0.35899999999999999</v>
      </c>
      <c r="AP794" s="10">
        <v>0.56000000000000005</v>
      </c>
      <c r="AQ794" s="9">
        <v>8785</v>
      </c>
      <c r="AR794" s="9">
        <v>0.61899999999999999</v>
      </c>
      <c r="AS794" s="10">
        <v>0.20200000000000001</v>
      </c>
      <c r="AT794" s="9">
        <v>2.1999999999999999E-2</v>
      </c>
      <c r="AU794" s="16">
        <v>0.61766522544780722</v>
      </c>
      <c r="AV794" s="1" t="str">
        <f t="shared" si="12"/>
        <v>yes</v>
      </c>
    </row>
    <row r="795" spans="1:48" ht="14.25" customHeight="1">
      <c r="A795" s="7">
        <v>911</v>
      </c>
      <c r="B795" s="8" t="s">
        <v>1642</v>
      </c>
      <c r="C795" s="8" t="s">
        <v>1634</v>
      </c>
      <c r="D795" s="9" t="s">
        <v>50</v>
      </c>
      <c r="E795" s="9" t="s">
        <v>59</v>
      </c>
      <c r="F795" s="9" t="s">
        <v>442</v>
      </c>
      <c r="G795" s="9">
        <v>1210</v>
      </c>
      <c r="H795" s="10">
        <v>0.70199999999999996</v>
      </c>
      <c r="I795" s="10">
        <v>0.69899999999999995</v>
      </c>
      <c r="J795" s="10">
        <v>0.66500000000000004</v>
      </c>
      <c r="K795" s="10">
        <v>0.56200000000000006</v>
      </c>
      <c r="L795" s="10">
        <v>0.02</v>
      </c>
      <c r="M795" s="10">
        <v>0.10100000000000001</v>
      </c>
      <c r="N795" s="10">
        <v>0.81</v>
      </c>
      <c r="O795" s="9">
        <v>1911.96</v>
      </c>
      <c r="P795" s="9">
        <v>430</v>
      </c>
      <c r="Q795" s="9">
        <v>4</v>
      </c>
      <c r="R795" s="9">
        <v>319</v>
      </c>
      <c r="S795" s="9" t="s">
        <v>55</v>
      </c>
      <c r="T795" s="9" t="s">
        <v>55</v>
      </c>
      <c r="U795" s="9" t="s">
        <v>55</v>
      </c>
      <c r="V795" s="9" t="s">
        <v>55</v>
      </c>
      <c r="W795" s="11">
        <v>70580</v>
      </c>
      <c r="X795" s="11">
        <v>90513</v>
      </c>
      <c r="Y795" s="11">
        <v>71235</v>
      </c>
      <c r="Z795" s="11">
        <v>60543</v>
      </c>
      <c r="AA795" s="11">
        <v>35800</v>
      </c>
      <c r="AB795" s="11">
        <v>35800</v>
      </c>
      <c r="AC795" s="9" t="s">
        <v>55</v>
      </c>
      <c r="AD795" s="10">
        <v>0.45900000000000002</v>
      </c>
      <c r="AE795" s="10">
        <v>0.23</v>
      </c>
      <c r="AF795" s="10">
        <v>0.21299999999999999</v>
      </c>
      <c r="AG795" s="9">
        <v>171</v>
      </c>
      <c r="AH795" s="9">
        <v>200.33</v>
      </c>
      <c r="AI795" s="9">
        <v>11.18</v>
      </c>
      <c r="AJ795" s="9">
        <v>9.5440000000000005</v>
      </c>
      <c r="AK795" s="9">
        <v>0.85358000000000001</v>
      </c>
      <c r="AL795" s="9" t="s">
        <v>55</v>
      </c>
      <c r="AM795" s="9" t="s">
        <v>55</v>
      </c>
      <c r="AN795" s="10">
        <v>0.104</v>
      </c>
      <c r="AO795" s="10">
        <v>0.33600000000000002</v>
      </c>
      <c r="AP795" s="10">
        <v>0.56000000000000005</v>
      </c>
      <c r="AQ795" s="9">
        <v>2387</v>
      </c>
      <c r="AR795" s="9">
        <v>0.55500000000000005</v>
      </c>
      <c r="AS795" s="10">
        <v>0.224</v>
      </c>
      <c r="AT795" s="10">
        <v>0.24299999999999999</v>
      </c>
      <c r="AU795" s="16">
        <v>0.64308681672025725</v>
      </c>
      <c r="AV795" s="1" t="str">
        <f t="shared" si="12"/>
        <v>no</v>
      </c>
    </row>
    <row r="796" spans="1:48" ht="14.25" customHeight="1">
      <c r="A796" s="7">
        <v>927</v>
      </c>
      <c r="B796" s="8" t="s">
        <v>996</v>
      </c>
      <c r="C796" s="8" t="s">
        <v>1634</v>
      </c>
      <c r="D796" s="9" t="s">
        <v>50</v>
      </c>
      <c r="E796" s="9" t="s">
        <v>59</v>
      </c>
      <c r="F796" s="9" t="s">
        <v>442</v>
      </c>
      <c r="G796" s="9">
        <v>1095</v>
      </c>
      <c r="H796" s="10">
        <v>0.58099999999999996</v>
      </c>
      <c r="I796" s="10">
        <v>0.53900000000000003</v>
      </c>
      <c r="J796" s="10">
        <v>0.373</v>
      </c>
      <c r="K796" s="10">
        <v>0.52600000000000002</v>
      </c>
      <c r="L796" s="10">
        <v>0.23</v>
      </c>
      <c r="M796" s="10">
        <v>0.46600000000000003</v>
      </c>
      <c r="N796" s="10">
        <v>0.83</v>
      </c>
      <c r="O796" s="9">
        <v>2302.37</v>
      </c>
      <c r="P796" s="9">
        <v>687</v>
      </c>
      <c r="Q796" s="9">
        <v>1</v>
      </c>
      <c r="R796" s="9">
        <v>328</v>
      </c>
      <c r="S796" s="9" t="s">
        <v>55</v>
      </c>
      <c r="T796" s="9" t="s">
        <v>55</v>
      </c>
      <c r="U796" s="9" t="s">
        <v>55</v>
      </c>
      <c r="V796" s="9" t="s">
        <v>55</v>
      </c>
      <c r="W796" s="11">
        <v>68966</v>
      </c>
      <c r="X796" s="11">
        <v>86193</v>
      </c>
      <c r="Y796" s="11">
        <v>71280</v>
      </c>
      <c r="Z796" s="11">
        <v>46836</v>
      </c>
      <c r="AA796" s="11">
        <v>30310</v>
      </c>
      <c r="AB796" s="11">
        <v>30310</v>
      </c>
      <c r="AC796" s="9" t="s">
        <v>55</v>
      </c>
      <c r="AD796" s="10">
        <v>0.52400000000000002</v>
      </c>
      <c r="AE796" s="10">
        <v>0.38</v>
      </c>
      <c r="AF796" s="10">
        <v>0.33</v>
      </c>
      <c r="AG796" s="9">
        <v>191</v>
      </c>
      <c r="AH796" s="9">
        <v>226.67</v>
      </c>
      <c r="AI796" s="9">
        <v>12.05</v>
      </c>
      <c r="AJ796" s="9">
        <v>10.157999999999999</v>
      </c>
      <c r="AK796" s="9">
        <v>0.84265000000000001</v>
      </c>
      <c r="AL796" s="9" t="s">
        <v>55</v>
      </c>
      <c r="AM796" s="9" t="s">
        <v>55</v>
      </c>
      <c r="AN796" s="10">
        <v>0.10299999999999999</v>
      </c>
      <c r="AO796" s="10">
        <v>0.57999999999999996</v>
      </c>
      <c r="AP796" s="10">
        <v>0.56000000000000005</v>
      </c>
      <c r="AQ796" s="9">
        <v>3359</v>
      </c>
      <c r="AR796" s="9">
        <v>0.57899999999999996</v>
      </c>
      <c r="AS796" s="10" t="s">
        <v>297</v>
      </c>
      <c r="AT796" s="9">
        <v>5.7000000000000002E-2</v>
      </c>
      <c r="AU796" s="16">
        <v>0.6333122229259025</v>
      </c>
      <c r="AV796" s="1" t="str">
        <f t="shared" si="12"/>
        <v>no</v>
      </c>
    </row>
    <row r="797" spans="1:48" ht="14.25" customHeight="1">
      <c r="A797" s="7">
        <v>916</v>
      </c>
      <c r="B797" s="8" t="s">
        <v>1650</v>
      </c>
      <c r="C797" s="8" t="s">
        <v>1634</v>
      </c>
      <c r="D797" s="9" t="s">
        <v>50</v>
      </c>
      <c r="E797" s="9" t="s">
        <v>59</v>
      </c>
      <c r="F797" s="9" t="s">
        <v>203</v>
      </c>
      <c r="G797" s="9">
        <v>960</v>
      </c>
      <c r="H797" s="10">
        <v>0.53</v>
      </c>
      <c r="I797" s="9">
        <v>0.45</v>
      </c>
      <c r="J797" s="9">
        <v>0.27500000000000002</v>
      </c>
      <c r="K797" s="10">
        <v>0.74399999999999999</v>
      </c>
      <c r="L797" s="10">
        <v>0.33500000000000002</v>
      </c>
      <c r="M797" s="10">
        <v>0.504</v>
      </c>
      <c r="N797" s="10">
        <v>0.77</v>
      </c>
      <c r="O797" s="9">
        <v>6647.4</v>
      </c>
      <c r="P797" s="9">
        <v>570</v>
      </c>
      <c r="Q797" s="9">
        <v>246</v>
      </c>
      <c r="R797" s="9">
        <v>1359</v>
      </c>
      <c r="S797" s="11" t="s">
        <v>55</v>
      </c>
      <c r="T797" s="9" t="s">
        <v>55</v>
      </c>
      <c r="U797" s="9" t="s">
        <v>55</v>
      </c>
      <c r="V797" s="11" t="s">
        <v>55</v>
      </c>
      <c r="W797" s="11">
        <v>86565</v>
      </c>
      <c r="X797" s="11">
        <v>83277</v>
      </c>
      <c r="Y797" s="11">
        <v>74187</v>
      </c>
      <c r="Z797" s="11">
        <v>67185</v>
      </c>
      <c r="AA797" s="11">
        <v>27798</v>
      </c>
      <c r="AB797" s="11">
        <v>27798</v>
      </c>
      <c r="AC797" s="9" t="s">
        <v>55</v>
      </c>
      <c r="AD797" s="10">
        <v>0.53300000000000003</v>
      </c>
      <c r="AE797" s="10">
        <v>0.46</v>
      </c>
      <c r="AF797" s="10">
        <v>0.39500000000000002</v>
      </c>
      <c r="AG797" s="9">
        <v>467</v>
      </c>
      <c r="AH797" s="9">
        <v>464.67</v>
      </c>
      <c r="AI797" s="9">
        <v>14.23</v>
      </c>
      <c r="AJ797" s="9">
        <v>14.305999999999999</v>
      </c>
      <c r="AK797" s="9">
        <v>1.00502</v>
      </c>
      <c r="AL797" s="10" t="s">
        <v>55</v>
      </c>
      <c r="AM797" s="10" t="s">
        <v>55</v>
      </c>
      <c r="AN797" s="10">
        <v>6.0999999999999999E-2</v>
      </c>
      <c r="AO797" s="10">
        <v>0.66200000000000003</v>
      </c>
      <c r="AP797" s="10">
        <v>0.56000000000000005</v>
      </c>
      <c r="AQ797" s="9">
        <v>8666</v>
      </c>
      <c r="AR797" s="9">
        <v>0.94899999999999995</v>
      </c>
      <c r="AS797" s="9" t="s">
        <v>107</v>
      </c>
      <c r="AT797" s="9" t="s">
        <v>75</v>
      </c>
      <c r="AU797" s="16">
        <v>0.51308363263211909</v>
      </c>
      <c r="AV797" s="1" t="str">
        <f t="shared" si="12"/>
        <v>yes</v>
      </c>
    </row>
    <row r="798" spans="1:48" ht="14.25" customHeight="1">
      <c r="A798" s="7">
        <v>948</v>
      </c>
      <c r="B798" s="8" t="s">
        <v>1699</v>
      </c>
      <c r="C798" s="8" t="s">
        <v>1634</v>
      </c>
      <c r="D798" s="9" t="s">
        <v>50</v>
      </c>
      <c r="E798" s="9" t="s">
        <v>59</v>
      </c>
      <c r="F798" s="9" t="s">
        <v>118</v>
      </c>
      <c r="G798" s="9">
        <v>885</v>
      </c>
      <c r="H798" s="10">
        <v>0.32600000000000001</v>
      </c>
      <c r="I798" s="10">
        <v>0.28399999999999997</v>
      </c>
      <c r="J798" s="10">
        <v>0.17699999999999999</v>
      </c>
      <c r="K798" s="10">
        <v>0.73199999999999998</v>
      </c>
      <c r="L798" s="10">
        <v>0.72599999999999998</v>
      </c>
      <c r="M798" s="10">
        <v>0.58699999999999997</v>
      </c>
      <c r="N798" s="10">
        <v>0.54</v>
      </c>
      <c r="O798" s="9">
        <v>2725.79</v>
      </c>
      <c r="P798" s="9">
        <v>597</v>
      </c>
      <c r="Q798" s="9" t="s">
        <v>55</v>
      </c>
      <c r="R798" s="9">
        <v>1165</v>
      </c>
      <c r="S798" s="9" t="s">
        <v>55</v>
      </c>
      <c r="T798" s="9" t="s">
        <v>55</v>
      </c>
      <c r="U798" s="9" t="s">
        <v>55</v>
      </c>
      <c r="V798" s="9" t="s">
        <v>55</v>
      </c>
      <c r="W798" s="11">
        <v>54628</v>
      </c>
      <c r="X798" s="11">
        <v>47880</v>
      </c>
      <c r="Y798" s="11">
        <v>42219</v>
      </c>
      <c r="Z798" s="11">
        <v>39555</v>
      </c>
      <c r="AA798" s="11">
        <v>13680</v>
      </c>
      <c r="AB798" s="11">
        <v>13680</v>
      </c>
      <c r="AC798" s="9" t="s">
        <v>55</v>
      </c>
      <c r="AD798" s="10">
        <v>0.20699999999999999</v>
      </c>
      <c r="AE798" s="10">
        <v>0.51</v>
      </c>
      <c r="AF798" s="10">
        <v>0.35499999999999998</v>
      </c>
      <c r="AG798" s="9">
        <v>141</v>
      </c>
      <c r="AH798" s="9">
        <v>304.33</v>
      </c>
      <c r="AI798" s="9">
        <v>19.329999999999998</v>
      </c>
      <c r="AJ798" s="9">
        <v>8.9570000000000007</v>
      </c>
      <c r="AK798" s="9">
        <v>0.46331</v>
      </c>
      <c r="AL798" s="9" t="s">
        <v>55</v>
      </c>
      <c r="AM798" s="9" t="s">
        <v>55</v>
      </c>
      <c r="AN798" s="10">
        <v>1.0999999999999999E-2</v>
      </c>
      <c r="AO798" s="10">
        <v>0.50900000000000001</v>
      </c>
      <c r="AP798" s="10">
        <v>0.56000000000000005</v>
      </c>
      <c r="AQ798" s="9">
        <v>5231</v>
      </c>
      <c r="AR798" s="9" t="s">
        <v>55</v>
      </c>
      <c r="AS798" s="10">
        <v>5.0999999999999997E-2</v>
      </c>
      <c r="AT798" s="9">
        <v>0.11799999999999999</v>
      </c>
      <c r="AU798" s="16" t="s">
        <v>2055</v>
      </c>
      <c r="AV798" s="1" t="str">
        <f t="shared" si="12"/>
        <v>no</v>
      </c>
    </row>
    <row r="799" spans="1:48" ht="14.25" customHeight="1">
      <c r="A799" s="7">
        <v>949</v>
      </c>
      <c r="B799" s="8" t="s">
        <v>1700</v>
      </c>
      <c r="C799" s="8" t="s">
        <v>1634</v>
      </c>
      <c r="D799" s="9" t="s">
        <v>50</v>
      </c>
      <c r="E799" s="9" t="s">
        <v>51</v>
      </c>
      <c r="F799" s="9" t="s">
        <v>171</v>
      </c>
      <c r="G799" s="9">
        <v>971.5</v>
      </c>
      <c r="H799" s="10">
        <v>0.39600000000000002</v>
      </c>
      <c r="I799" s="10">
        <v>0.35599999999999998</v>
      </c>
      <c r="J799" s="10">
        <v>0.218</v>
      </c>
      <c r="K799" s="10">
        <v>0.76700000000000002</v>
      </c>
      <c r="L799" s="10">
        <v>0.219</v>
      </c>
      <c r="M799" s="10">
        <v>0.42499999999999999</v>
      </c>
      <c r="N799" s="10">
        <v>0.64</v>
      </c>
      <c r="O799" s="9">
        <v>7564.97</v>
      </c>
      <c r="P799" s="9">
        <v>452</v>
      </c>
      <c r="Q799" s="9">
        <v>2</v>
      </c>
      <c r="R799" s="9">
        <v>1468</v>
      </c>
      <c r="S799" s="11">
        <v>10867</v>
      </c>
      <c r="T799" s="9" t="s">
        <v>1701</v>
      </c>
      <c r="U799" s="9" t="s">
        <v>546</v>
      </c>
      <c r="V799" s="11">
        <v>7340</v>
      </c>
      <c r="W799" s="11">
        <v>80165</v>
      </c>
      <c r="X799" s="11">
        <v>92619</v>
      </c>
      <c r="Y799" s="11">
        <v>74241</v>
      </c>
      <c r="Z799" s="11">
        <v>64629</v>
      </c>
      <c r="AA799" s="11">
        <v>7041</v>
      </c>
      <c r="AB799" s="11">
        <v>7829</v>
      </c>
      <c r="AC799" s="9" t="s">
        <v>540</v>
      </c>
      <c r="AD799" s="10">
        <v>0.316</v>
      </c>
      <c r="AE799" s="10">
        <v>0.42</v>
      </c>
      <c r="AF799" s="10">
        <v>0.39300000000000002</v>
      </c>
      <c r="AG799" s="9">
        <v>353.67</v>
      </c>
      <c r="AH799" s="9">
        <v>330.33</v>
      </c>
      <c r="AI799" s="9">
        <v>21.39</v>
      </c>
      <c r="AJ799" s="9">
        <v>22.901</v>
      </c>
      <c r="AK799" s="9">
        <v>1.07064</v>
      </c>
      <c r="AL799" s="10">
        <v>3.5000000000000003E-2</v>
      </c>
      <c r="AM799" s="10">
        <v>0.45700000000000002</v>
      </c>
      <c r="AN799" s="10">
        <v>0.03</v>
      </c>
      <c r="AO799" s="10">
        <v>0.35</v>
      </c>
      <c r="AP799" s="10">
        <v>0.56000000000000005</v>
      </c>
      <c r="AQ799" s="9">
        <v>9489</v>
      </c>
      <c r="AR799" s="9">
        <v>0.79800000000000004</v>
      </c>
      <c r="AS799" s="10">
        <v>0.21099999999999999</v>
      </c>
      <c r="AT799" s="10">
        <v>0.08</v>
      </c>
      <c r="AU799" s="16">
        <v>0.55617352614015569</v>
      </c>
      <c r="AV799" s="1" t="str">
        <f t="shared" si="12"/>
        <v>yes</v>
      </c>
    </row>
    <row r="800" spans="1:48" ht="14.25" customHeight="1">
      <c r="A800" s="7">
        <v>951</v>
      </c>
      <c r="B800" s="8" t="s">
        <v>1705</v>
      </c>
      <c r="C800" s="8" t="s">
        <v>1703</v>
      </c>
      <c r="D800" s="9" t="s">
        <v>50</v>
      </c>
      <c r="E800" s="9" t="s">
        <v>51</v>
      </c>
      <c r="F800" s="9" t="s">
        <v>97</v>
      </c>
      <c r="G800" s="9">
        <v>1030</v>
      </c>
      <c r="H800" s="10">
        <v>0.38200000000000001</v>
      </c>
      <c r="I800" s="10">
        <v>0.25</v>
      </c>
      <c r="J800" s="10">
        <v>0.153</v>
      </c>
      <c r="K800" s="10">
        <v>0.90500000000000003</v>
      </c>
      <c r="L800" s="10">
        <v>0.29699999999999999</v>
      </c>
      <c r="M800" s="10">
        <v>0.25900000000000001</v>
      </c>
      <c r="N800" s="10">
        <v>0.64</v>
      </c>
      <c r="O800" s="9">
        <v>7042.41</v>
      </c>
      <c r="P800" s="9">
        <v>302</v>
      </c>
      <c r="Q800" s="9" t="s">
        <v>55</v>
      </c>
      <c r="R800" s="9">
        <v>968</v>
      </c>
      <c r="S800" s="11">
        <v>14020</v>
      </c>
      <c r="T800" s="9" t="s">
        <v>1706</v>
      </c>
      <c r="U800" s="9" t="s">
        <v>536</v>
      </c>
      <c r="V800" s="11">
        <v>9555</v>
      </c>
      <c r="W800" s="11">
        <v>63977</v>
      </c>
      <c r="X800" s="11">
        <v>79758</v>
      </c>
      <c r="Y800" s="11">
        <v>65403</v>
      </c>
      <c r="Z800" s="11">
        <v>53172</v>
      </c>
      <c r="AA800" s="11">
        <v>6300</v>
      </c>
      <c r="AB800" s="11">
        <v>19132</v>
      </c>
      <c r="AC800" s="9" t="s">
        <v>111</v>
      </c>
      <c r="AD800" s="10">
        <v>0.252</v>
      </c>
      <c r="AE800" s="10">
        <v>0.39</v>
      </c>
      <c r="AF800" s="10">
        <v>0.38300000000000001</v>
      </c>
      <c r="AG800" s="9">
        <v>336.67</v>
      </c>
      <c r="AH800" s="9">
        <v>372</v>
      </c>
      <c r="AI800" s="9">
        <v>20.92</v>
      </c>
      <c r="AJ800" s="9">
        <v>18.931000000000001</v>
      </c>
      <c r="AK800" s="9">
        <v>0.90502000000000005</v>
      </c>
      <c r="AL800" s="10">
        <v>1E-3</v>
      </c>
      <c r="AM800" s="10">
        <v>0.5</v>
      </c>
      <c r="AN800" s="10">
        <v>4.5999999999999999E-2</v>
      </c>
      <c r="AO800" s="10">
        <v>0.10199999999999999</v>
      </c>
      <c r="AP800" s="10">
        <v>0.20399999999999999</v>
      </c>
      <c r="AQ800" s="9">
        <v>8881</v>
      </c>
      <c r="AR800" s="9">
        <v>0.65300000000000002</v>
      </c>
      <c r="AS800" s="10">
        <v>0.10100000000000001</v>
      </c>
      <c r="AT800" s="10">
        <v>0.13</v>
      </c>
      <c r="AU800" s="16">
        <v>0.60496067755595884</v>
      </c>
      <c r="AV800" s="1" t="str">
        <f t="shared" si="12"/>
        <v>yes</v>
      </c>
    </row>
    <row r="801" spans="1:48" ht="14.25" customHeight="1">
      <c r="A801" s="7">
        <v>1090</v>
      </c>
      <c r="B801" s="8" t="s">
        <v>1902</v>
      </c>
      <c r="C801" s="8" t="s">
        <v>1703</v>
      </c>
      <c r="D801" s="9" t="s">
        <v>50</v>
      </c>
      <c r="E801" s="9" t="s">
        <v>151</v>
      </c>
      <c r="F801" s="9" t="s">
        <v>359</v>
      </c>
      <c r="G801" s="9" t="s">
        <v>55</v>
      </c>
      <c r="H801" s="9">
        <v>0.20499999999999999</v>
      </c>
      <c r="I801" s="9">
        <v>0.107</v>
      </c>
      <c r="J801" s="9">
        <v>8.9999999999999993E-3</v>
      </c>
      <c r="K801" s="10">
        <v>0.56000000000000005</v>
      </c>
      <c r="L801" s="10" t="s">
        <v>55</v>
      </c>
      <c r="M801" s="10" t="s">
        <v>55</v>
      </c>
      <c r="N801" s="10">
        <v>0.25</v>
      </c>
      <c r="O801" s="9">
        <v>896</v>
      </c>
      <c r="P801" s="9">
        <v>191</v>
      </c>
      <c r="Q801" s="9" t="s">
        <v>55</v>
      </c>
      <c r="R801" s="9">
        <v>245</v>
      </c>
      <c r="S801" s="9" t="s">
        <v>55</v>
      </c>
      <c r="T801" s="9" t="s">
        <v>55</v>
      </c>
      <c r="U801" s="9" t="s">
        <v>55</v>
      </c>
      <c r="V801" s="9" t="s">
        <v>55</v>
      </c>
      <c r="W801" s="9" t="s">
        <v>55</v>
      </c>
      <c r="X801" s="9" t="s">
        <v>55</v>
      </c>
      <c r="Y801" s="9" t="s">
        <v>55</v>
      </c>
      <c r="Z801" s="9" t="s">
        <v>55</v>
      </c>
      <c r="AA801" s="11">
        <v>9792</v>
      </c>
      <c r="AB801" s="11">
        <v>9792</v>
      </c>
      <c r="AC801" s="9" t="s">
        <v>55</v>
      </c>
      <c r="AD801" s="10">
        <v>0.182</v>
      </c>
      <c r="AE801" s="10">
        <v>0</v>
      </c>
      <c r="AF801" s="10">
        <v>0.34300000000000003</v>
      </c>
      <c r="AG801" s="9">
        <v>55.33</v>
      </c>
      <c r="AH801" s="9">
        <v>8.33</v>
      </c>
      <c r="AI801" s="9">
        <v>16.190000000000001</v>
      </c>
      <c r="AJ801" s="9">
        <v>107.52</v>
      </c>
      <c r="AK801" s="9">
        <v>6.64</v>
      </c>
      <c r="AL801" s="9" t="s">
        <v>55</v>
      </c>
      <c r="AM801" s="9" t="s">
        <v>55</v>
      </c>
      <c r="AN801" s="10">
        <v>1.4999999999999999E-2</v>
      </c>
      <c r="AO801" s="10">
        <v>0.157</v>
      </c>
      <c r="AP801" s="10">
        <v>0.20399999999999999</v>
      </c>
      <c r="AQ801" s="9">
        <v>896</v>
      </c>
      <c r="AR801" s="9" t="s">
        <v>55</v>
      </c>
      <c r="AS801" s="9">
        <v>4.5999999999999999E-2</v>
      </c>
      <c r="AT801" s="9">
        <v>2.4E-2</v>
      </c>
      <c r="AU801" s="16" t="s">
        <v>2055</v>
      </c>
      <c r="AV801" s="1" t="str">
        <f t="shared" si="12"/>
        <v>no</v>
      </c>
    </row>
    <row r="802" spans="1:48" ht="14.25" customHeight="1">
      <c r="A802" s="7">
        <v>954</v>
      </c>
      <c r="B802" s="8" t="s">
        <v>1712</v>
      </c>
      <c r="C802" s="8" t="s">
        <v>1703</v>
      </c>
      <c r="D802" s="9" t="s">
        <v>50</v>
      </c>
      <c r="E802" s="9" t="s">
        <v>51</v>
      </c>
      <c r="F802" s="9" t="s">
        <v>128</v>
      </c>
      <c r="G802" s="9" t="s">
        <v>55</v>
      </c>
      <c r="H802" s="10">
        <v>0.40799999999999997</v>
      </c>
      <c r="I802" s="10">
        <v>0.251</v>
      </c>
      <c r="J802" s="10">
        <v>0.107</v>
      </c>
      <c r="K802" s="10">
        <v>0.97499999999999998</v>
      </c>
      <c r="L802" s="10">
        <v>0.56699999999999995</v>
      </c>
      <c r="M802" s="10">
        <v>0.64900000000000002</v>
      </c>
      <c r="N802" s="10">
        <v>0.6</v>
      </c>
      <c r="O802" s="9">
        <v>17165.2</v>
      </c>
      <c r="P802" s="9">
        <v>275</v>
      </c>
      <c r="Q802" s="9" t="s">
        <v>55</v>
      </c>
      <c r="R802" s="9">
        <v>2505</v>
      </c>
      <c r="S802" s="9">
        <v>8921</v>
      </c>
      <c r="T802" s="9" t="s">
        <v>1591</v>
      </c>
      <c r="U802" s="9" t="s">
        <v>247</v>
      </c>
      <c r="V802" s="9">
        <v>5367</v>
      </c>
      <c r="W802" s="9">
        <v>73282</v>
      </c>
      <c r="X802" s="9">
        <v>82071</v>
      </c>
      <c r="Y802" s="9">
        <v>68499</v>
      </c>
      <c r="Z802" s="9">
        <v>62595</v>
      </c>
      <c r="AA802" s="11">
        <v>5321</v>
      </c>
      <c r="AB802" s="11">
        <v>14235</v>
      </c>
      <c r="AC802" s="9" t="s">
        <v>1713</v>
      </c>
      <c r="AD802" s="10">
        <v>0.23400000000000001</v>
      </c>
      <c r="AE802" s="10">
        <v>0.41</v>
      </c>
      <c r="AF802" s="10">
        <v>0.28000000000000003</v>
      </c>
      <c r="AG802" s="9">
        <v>528.33000000000004</v>
      </c>
      <c r="AH802" s="9">
        <v>803.33</v>
      </c>
      <c r="AI802" s="9">
        <v>32.49</v>
      </c>
      <c r="AJ802" s="9">
        <v>21.367000000000001</v>
      </c>
      <c r="AK802" s="9">
        <v>0.65768000000000004</v>
      </c>
      <c r="AL802" s="9">
        <v>5.0000000000000001E-3</v>
      </c>
      <c r="AM802" s="9">
        <v>0.48699999999999999</v>
      </c>
      <c r="AN802" s="10">
        <v>1.6E-2</v>
      </c>
      <c r="AO802" s="10">
        <v>0.14599999999999999</v>
      </c>
      <c r="AP802" s="10">
        <v>0.20399999999999999</v>
      </c>
      <c r="AQ802" s="9">
        <v>25955</v>
      </c>
      <c r="AR802" s="9">
        <v>0.25800000000000001</v>
      </c>
      <c r="AS802" s="9">
        <v>5.8000000000000003E-2</v>
      </c>
      <c r="AT802" s="9">
        <v>0.17399999999999999</v>
      </c>
      <c r="AU802" s="16">
        <v>0.79491255961844198</v>
      </c>
      <c r="AV802" s="1" t="str">
        <f t="shared" si="12"/>
        <v>yes</v>
      </c>
    </row>
    <row r="803" spans="1:48" ht="14.25" customHeight="1">
      <c r="A803" s="7">
        <v>1100</v>
      </c>
      <c r="B803" s="8" t="s">
        <v>1916</v>
      </c>
      <c r="C803" s="8" t="s">
        <v>1703</v>
      </c>
      <c r="D803" s="9" t="s">
        <v>50</v>
      </c>
      <c r="E803" s="9" t="s">
        <v>59</v>
      </c>
      <c r="F803" s="9" t="s">
        <v>60</v>
      </c>
      <c r="G803" s="9" t="s">
        <v>55</v>
      </c>
      <c r="H803" s="10">
        <v>0.14000000000000001</v>
      </c>
      <c r="I803" s="10">
        <v>9.5000000000000001E-2</v>
      </c>
      <c r="J803" s="9">
        <v>7.3999999999999996E-2</v>
      </c>
      <c r="K803" s="10">
        <v>0.77600000000000002</v>
      </c>
      <c r="L803" s="9" t="s">
        <v>55</v>
      </c>
      <c r="M803" s="9" t="s">
        <v>55</v>
      </c>
      <c r="N803" s="10">
        <v>0.75</v>
      </c>
      <c r="O803" s="9">
        <v>70504</v>
      </c>
      <c r="P803" s="9">
        <v>4761</v>
      </c>
      <c r="Q803" s="9" t="s">
        <v>55</v>
      </c>
      <c r="R803" s="9">
        <v>8207</v>
      </c>
      <c r="S803" s="9" t="s">
        <v>55</v>
      </c>
      <c r="T803" s="9" t="s">
        <v>55</v>
      </c>
      <c r="U803" s="9" t="s">
        <v>55</v>
      </c>
      <c r="V803" s="9" t="s">
        <v>55</v>
      </c>
      <c r="W803" s="11" t="s">
        <v>55</v>
      </c>
      <c r="X803" s="11" t="s">
        <v>55</v>
      </c>
      <c r="Y803" s="11" t="s">
        <v>55</v>
      </c>
      <c r="Z803" s="11" t="s">
        <v>55</v>
      </c>
      <c r="AA803" s="11">
        <v>6070</v>
      </c>
      <c r="AB803" s="11">
        <v>6070</v>
      </c>
      <c r="AC803" s="9" t="s">
        <v>55</v>
      </c>
      <c r="AD803" s="10">
        <v>0.123</v>
      </c>
      <c r="AE803" s="10">
        <v>0.62</v>
      </c>
      <c r="AF803" s="9">
        <v>0.371</v>
      </c>
      <c r="AG803" s="9">
        <v>1804.67</v>
      </c>
      <c r="AH803" s="9">
        <v>1180.33</v>
      </c>
      <c r="AI803" s="9">
        <v>39.07</v>
      </c>
      <c r="AJ803" s="9">
        <v>59.731999999999999</v>
      </c>
      <c r="AK803" s="9">
        <v>1.52895</v>
      </c>
      <c r="AL803" s="9" t="s">
        <v>55</v>
      </c>
      <c r="AM803" s="9" t="s">
        <v>55</v>
      </c>
      <c r="AN803" s="10">
        <v>1E-3</v>
      </c>
      <c r="AO803" s="10">
        <v>0.253</v>
      </c>
      <c r="AP803" s="10">
        <v>0.20399999999999999</v>
      </c>
      <c r="AQ803" s="9">
        <v>70504</v>
      </c>
      <c r="AR803" s="9" t="s">
        <v>55</v>
      </c>
      <c r="AS803" s="9" t="s">
        <v>369</v>
      </c>
      <c r="AT803" s="9">
        <v>1.7000000000000001E-2</v>
      </c>
      <c r="AU803" s="16" t="s">
        <v>2055</v>
      </c>
      <c r="AV803" s="1" t="str">
        <f t="shared" si="12"/>
        <v>no</v>
      </c>
    </row>
    <row r="804" spans="1:48" ht="14.25" customHeight="1">
      <c r="A804" s="7">
        <v>955</v>
      </c>
      <c r="B804" s="8" t="s">
        <v>1068</v>
      </c>
      <c r="C804" s="8" t="s">
        <v>1703</v>
      </c>
      <c r="D804" s="9" t="s">
        <v>50</v>
      </c>
      <c r="E804" s="9" t="s">
        <v>59</v>
      </c>
      <c r="F804" s="9" t="s">
        <v>442</v>
      </c>
      <c r="G804" s="9">
        <v>1120.5</v>
      </c>
      <c r="H804" s="10">
        <v>0.59499999999999997</v>
      </c>
      <c r="I804" s="10">
        <v>0.57299999999999995</v>
      </c>
      <c r="J804" s="10">
        <v>0.435</v>
      </c>
      <c r="K804" s="10">
        <v>0.76500000000000001</v>
      </c>
      <c r="L804" s="10">
        <v>5.7000000000000002E-2</v>
      </c>
      <c r="M804" s="10">
        <v>0.28299999999999997</v>
      </c>
      <c r="N804" s="10">
        <v>0.82</v>
      </c>
      <c r="O804" s="9">
        <v>2598.87</v>
      </c>
      <c r="P804" s="9">
        <v>372</v>
      </c>
      <c r="Q804" s="9" t="s">
        <v>55</v>
      </c>
      <c r="R804" s="9">
        <v>598</v>
      </c>
      <c r="S804" s="9" t="s">
        <v>55</v>
      </c>
      <c r="T804" s="9" t="s">
        <v>55</v>
      </c>
      <c r="U804" s="9" t="s">
        <v>55</v>
      </c>
      <c r="V804" s="9" t="s">
        <v>55</v>
      </c>
      <c r="W804" s="9">
        <v>75429</v>
      </c>
      <c r="X804" s="9">
        <v>91107</v>
      </c>
      <c r="Y804" s="9">
        <v>77337</v>
      </c>
      <c r="Z804" s="9">
        <v>60174</v>
      </c>
      <c r="AA804" s="11">
        <v>31528</v>
      </c>
      <c r="AB804" s="11">
        <v>31528</v>
      </c>
      <c r="AC804" s="9" t="s">
        <v>55</v>
      </c>
      <c r="AD804" s="10">
        <v>0.56499999999999995</v>
      </c>
      <c r="AE804" s="10">
        <v>0.26</v>
      </c>
      <c r="AF804" s="10">
        <v>0.23899999999999999</v>
      </c>
      <c r="AG804" s="9">
        <v>153</v>
      </c>
      <c r="AH804" s="9">
        <v>202.67</v>
      </c>
      <c r="AI804" s="9">
        <v>16.989999999999998</v>
      </c>
      <c r="AJ804" s="9">
        <v>12.823</v>
      </c>
      <c r="AK804" s="9">
        <v>0.75492999999999999</v>
      </c>
      <c r="AL804" s="9" t="s">
        <v>55</v>
      </c>
      <c r="AM804" s="9" t="s">
        <v>55</v>
      </c>
      <c r="AN804" s="10">
        <v>4.4999999999999998E-2</v>
      </c>
      <c r="AO804" s="10">
        <v>0.189</v>
      </c>
      <c r="AP804" s="10">
        <v>0.20399999999999999</v>
      </c>
      <c r="AQ804" s="9">
        <v>2821</v>
      </c>
      <c r="AR804" s="9" t="s">
        <v>55</v>
      </c>
      <c r="AS804" s="9">
        <v>1.4999999999999999E-2</v>
      </c>
      <c r="AT804" s="9">
        <v>0.03</v>
      </c>
      <c r="AU804" s="16" t="s">
        <v>2055</v>
      </c>
      <c r="AV804" s="1" t="str">
        <f t="shared" si="12"/>
        <v>no</v>
      </c>
    </row>
    <row r="805" spans="1:48" ht="14.25" customHeight="1">
      <c r="A805" s="7">
        <v>977</v>
      </c>
      <c r="B805" s="8" t="s">
        <v>1748</v>
      </c>
      <c r="C805" s="8" t="s">
        <v>1735</v>
      </c>
      <c r="D805" s="9" t="s">
        <v>50</v>
      </c>
      <c r="E805" s="9" t="s">
        <v>51</v>
      </c>
      <c r="F805" s="9" t="s">
        <v>128</v>
      </c>
      <c r="G805" s="9">
        <v>1130</v>
      </c>
      <c r="H805" s="10">
        <v>0.82599999999999996</v>
      </c>
      <c r="I805" s="10">
        <v>0.80800000000000005</v>
      </c>
      <c r="J805" s="10">
        <v>0.66500000000000004</v>
      </c>
      <c r="K805" s="10">
        <v>0.91400000000000003</v>
      </c>
      <c r="L805" s="10">
        <v>0.05</v>
      </c>
      <c r="M805" s="10">
        <v>0.14899999999999999</v>
      </c>
      <c r="N805" s="10">
        <v>0.91</v>
      </c>
      <c r="O805" s="9">
        <v>20194.310000000001</v>
      </c>
      <c r="P805" s="9">
        <v>729</v>
      </c>
      <c r="Q805" s="9">
        <v>38</v>
      </c>
      <c r="R805" s="9">
        <v>4360</v>
      </c>
      <c r="S805" s="9">
        <v>13518</v>
      </c>
      <c r="T805" s="9" t="s">
        <v>120</v>
      </c>
      <c r="U805" s="9" t="s">
        <v>1749</v>
      </c>
      <c r="V805" s="9">
        <v>8931</v>
      </c>
      <c r="W805" s="11">
        <v>80656</v>
      </c>
      <c r="X805" s="11">
        <v>91674</v>
      </c>
      <c r="Y805" s="11">
        <v>73071</v>
      </c>
      <c r="Z805" s="11">
        <v>66411</v>
      </c>
      <c r="AA805" s="11">
        <v>10018</v>
      </c>
      <c r="AB805" s="11">
        <v>25152</v>
      </c>
      <c r="AC805" s="9" t="s">
        <v>373</v>
      </c>
      <c r="AD805" s="10">
        <v>0.80100000000000005</v>
      </c>
      <c r="AE805" s="10">
        <v>0.15</v>
      </c>
      <c r="AF805" s="10">
        <v>0.14599999999999999</v>
      </c>
      <c r="AG805" s="9">
        <v>1142.67</v>
      </c>
      <c r="AH805" s="9">
        <v>1718.67</v>
      </c>
      <c r="AI805" s="9">
        <v>17.670000000000002</v>
      </c>
      <c r="AJ805" s="9">
        <v>11.75</v>
      </c>
      <c r="AK805" s="9">
        <v>0.66486000000000001</v>
      </c>
      <c r="AL805" s="9">
        <v>1.4999999999999999E-2</v>
      </c>
      <c r="AM805" s="9">
        <v>0.56799999999999995</v>
      </c>
      <c r="AN805" s="10">
        <v>2.8000000000000001E-2</v>
      </c>
      <c r="AO805" s="10">
        <v>0.182</v>
      </c>
      <c r="AP805" s="10">
        <v>0.36299999999999999</v>
      </c>
      <c r="AQ805" s="9">
        <v>21227</v>
      </c>
      <c r="AR805" s="9">
        <v>0.47299999999999998</v>
      </c>
      <c r="AS805" s="10">
        <v>0.18099999999999999</v>
      </c>
      <c r="AT805" s="10">
        <v>2.5000000000000001E-2</v>
      </c>
      <c r="AU805" s="16">
        <v>0.67888662593346916</v>
      </c>
      <c r="AV805" s="1" t="str">
        <f t="shared" si="12"/>
        <v>yes</v>
      </c>
    </row>
    <row r="806" spans="1:48" ht="14.25" customHeight="1">
      <c r="A806" s="7">
        <v>983</v>
      </c>
      <c r="B806" s="8" t="s">
        <v>1755</v>
      </c>
      <c r="C806" s="8" t="s">
        <v>1735</v>
      </c>
      <c r="D806" s="9" t="s">
        <v>50</v>
      </c>
      <c r="E806" s="9" t="s">
        <v>59</v>
      </c>
      <c r="F806" s="9" t="s">
        <v>273</v>
      </c>
      <c r="G806" s="9">
        <v>995</v>
      </c>
      <c r="H806" s="10">
        <v>0.495</v>
      </c>
      <c r="I806" s="10">
        <v>0.46899999999999997</v>
      </c>
      <c r="J806" s="10">
        <v>0.34100000000000003</v>
      </c>
      <c r="K806" s="10">
        <v>0.69099999999999995</v>
      </c>
      <c r="L806" s="10">
        <v>0.10100000000000001</v>
      </c>
      <c r="M806" s="10">
        <v>0.377</v>
      </c>
      <c r="N806" s="10">
        <v>0.73</v>
      </c>
      <c r="O806" s="9">
        <v>2907.47</v>
      </c>
      <c r="P806" s="9">
        <v>366</v>
      </c>
      <c r="Q806" s="9">
        <v>35</v>
      </c>
      <c r="R806" s="9">
        <v>606</v>
      </c>
      <c r="S806" s="11" t="s">
        <v>55</v>
      </c>
      <c r="T806" s="9" t="s">
        <v>55</v>
      </c>
      <c r="U806" s="9" t="s">
        <v>55</v>
      </c>
      <c r="V806" s="11" t="s">
        <v>55</v>
      </c>
      <c r="W806" s="11">
        <v>77501</v>
      </c>
      <c r="X806" s="11">
        <v>92160</v>
      </c>
      <c r="Y806" s="11">
        <v>74187</v>
      </c>
      <c r="Z806" s="11">
        <v>63189</v>
      </c>
      <c r="AA806" s="11">
        <v>28310</v>
      </c>
      <c r="AB806" s="11">
        <v>28310</v>
      </c>
      <c r="AC806" s="9" t="s">
        <v>55</v>
      </c>
      <c r="AD806" s="10">
        <v>0.443</v>
      </c>
      <c r="AE806" s="10">
        <v>0.27</v>
      </c>
      <c r="AF806" s="10">
        <v>0.27100000000000002</v>
      </c>
      <c r="AG806" s="9">
        <v>236.67</v>
      </c>
      <c r="AH806" s="9">
        <v>254.67</v>
      </c>
      <c r="AI806" s="9">
        <v>12.29</v>
      </c>
      <c r="AJ806" s="9">
        <v>11.417</v>
      </c>
      <c r="AK806" s="9">
        <v>0.92932000000000003</v>
      </c>
      <c r="AL806" s="10" t="s">
        <v>55</v>
      </c>
      <c r="AM806" s="10" t="s">
        <v>55</v>
      </c>
      <c r="AN806" s="10">
        <v>0.104</v>
      </c>
      <c r="AO806" s="10">
        <v>0.40400000000000003</v>
      </c>
      <c r="AP806" s="10">
        <v>0.36299999999999999</v>
      </c>
      <c r="AQ806" s="9">
        <v>3363</v>
      </c>
      <c r="AR806" s="9">
        <v>0.82099999999999995</v>
      </c>
      <c r="AS806" s="10" t="s">
        <v>587</v>
      </c>
      <c r="AT806" s="10">
        <v>5.1999999999999998E-2</v>
      </c>
      <c r="AU806" s="16">
        <v>0.54914881933003845</v>
      </c>
      <c r="AV806" s="1" t="str">
        <f t="shared" si="12"/>
        <v>no</v>
      </c>
    </row>
    <row r="807" spans="1:48" ht="14.25" customHeight="1">
      <c r="A807" s="7">
        <v>986</v>
      </c>
      <c r="B807" s="8" t="s">
        <v>1760</v>
      </c>
      <c r="C807" s="8" t="s">
        <v>1735</v>
      </c>
      <c r="D807" s="9" t="s">
        <v>50</v>
      </c>
      <c r="E807" s="9" t="s">
        <v>51</v>
      </c>
      <c r="F807" s="9" t="s">
        <v>136</v>
      </c>
      <c r="G807" s="9" t="s">
        <v>55</v>
      </c>
      <c r="H807" s="10">
        <v>0.59299999999999997</v>
      </c>
      <c r="I807" s="10">
        <v>0.57999999999999996</v>
      </c>
      <c r="J807" s="10">
        <v>0.44</v>
      </c>
      <c r="K807" s="10">
        <v>0.91100000000000003</v>
      </c>
      <c r="L807" s="10">
        <v>0.04</v>
      </c>
      <c r="M807" s="10">
        <v>0.27700000000000002</v>
      </c>
      <c r="N807" s="10">
        <v>0.75</v>
      </c>
      <c r="O807" s="9">
        <v>9316.92</v>
      </c>
      <c r="P807" s="9">
        <v>384</v>
      </c>
      <c r="Q807" s="9">
        <v>34</v>
      </c>
      <c r="R807" s="9">
        <v>1923</v>
      </c>
      <c r="S807" s="9">
        <v>12307</v>
      </c>
      <c r="T807" s="9" t="s">
        <v>219</v>
      </c>
      <c r="U807" s="9" t="s">
        <v>1326</v>
      </c>
      <c r="V807" s="9">
        <v>8421</v>
      </c>
      <c r="W807" s="11">
        <v>76831</v>
      </c>
      <c r="X807" s="11">
        <v>88812</v>
      </c>
      <c r="Y807" s="11">
        <v>71604</v>
      </c>
      <c r="Z807" s="11">
        <v>65808</v>
      </c>
      <c r="AA807" s="11">
        <v>9809</v>
      </c>
      <c r="AB807" s="11">
        <v>22093</v>
      </c>
      <c r="AC807" s="9" t="s">
        <v>212</v>
      </c>
      <c r="AD807" s="10">
        <v>0.52300000000000002</v>
      </c>
      <c r="AE807" s="10">
        <v>0.3</v>
      </c>
      <c r="AF807" s="10">
        <v>0.30199999999999999</v>
      </c>
      <c r="AG807" s="9">
        <v>527.33000000000004</v>
      </c>
      <c r="AH807" s="9">
        <v>787.67</v>
      </c>
      <c r="AI807" s="9">
        <v>17.670000000000002</v>
      </c>
      <c r="AJ807" s="9">
        <v>11.827999999999999</v>
      </c>
      <c r="AK807" s="9">
        <v>0.66949000000000003</v>
      </c>
      <c r="AL807" s="9">
        <v>4.0000000000000001E-3</v>
      </c>
      <c r="AM807" s="9">
        <v>0.58799999999999997</v>
      </c>
      <c r="AN807" s="10">
        <v>0.01</v>
      </c>
      <c r="AO807" s="10">
        <v>0.25700000000000001</v>
      </c>
      <c r="AP807" s="10">
        <v>0.36299999999999999</v>
      </c>
      <c r="AQ807" s="9">
        <v>9743</v>
      </c>
      <c r="AR807" s="9">
        <v>0.441</v>
      </c>
      <c r="AS807" s="10">
        <v>0.107</v>
      </c>
      <c r="AT807" s="10">
        <v>7.0000000000000007E-2</v>
      </c>
      <c r="AU807" s="16">
        <v>0.69396252602359476</v>
      </c>
      <c r="AV807" s="1" t="str">
        <f t="shared" si="12"/>
        <v>yes</v>
      </c>
    </row>
    <row r="808" spans="1:48" ht="14.25" customHeight="1">
      <c r="A808" s="7">
        <v>1104</v>
      </c>
      <c r="B808" s="8" t="s">
        <v>1922</v>
      </c>
      <c r="C808" s="8" t="s">
        <v>1735</v>
      </c>
      <c r="D808" s="9" t="s">
        <v>50</v>
      </c>
      <c r="E808" s="9" t="s">
        <v>151</v>
      </c>
      <c r="F808" s="9" t="s">
        <v>359</v>
      </c>
      <c r="G808" s="9" t="s">
        <v>55</v>
      </c>
      <c r="H808" s="10" t="s">
        <v>55</v>
      </c>
      <c r="I808" s="10" t="s">
        <v>55</v>
      </c>
      <c r="J808" s="9" t="s">
        <v>55</v>
      </c>
      <c r="K808" s="10">
        <v>0.73</v>
      </c>
      <c r="L808" s="9">
        <v>0.77800000000000002</v>
      </c>
      <c r="M808" s="9">
        <v>0.96899999999999997</v>
      </c>
      <c r="N808" s="10">
        <v>0.35</v>
      </c>
      <c r="O808" s="9">
        <v>2064.0500000000002</v>
      </c>
      <c r="P808" s="9">
        <v>382</v>
      </c>
      <c r="Q808" s="9" t="s">
        <v>55</v>
      </c>
      <c r="R808" s="9">
        <v>166</v>
      </c>
      <c r="S808" s="9" t="s">
        <v>55</v>
      </c>
      <c r="T808" s="9" t="s">
        <v>55</v>
      </c>
      <c r="U808" s="9" t="s">
        <v>55</v>
      </c>
      <c r="V808" s="9" t="s">
        <v>55</v>
      </c>
      <c r="W808" s="11" t="s">
        <v>55</v>
      </c>
      <c r="X808" s="11" t="s">
        <v>55</v>
      </c>
      <c r="Y808" s="11" t="s">
        <v>55</v>
      </c>
      <c r="Z808" s="11" t="s">
        <v>55</v>
      </c>
      <c r="AA808" s="11">
        <v>15135</v>
      </c>
      <c r="AB808" s="11">
        <v>15135</v>
      </c>
      <c r="AC808" s="9" t="s">
        <v>55</v>
      </c>
      <c r="AD808" s="10">
        <v>0.5</v>
      </c>
      <c r="AE808" s="10">
        <v>0.3</v>
      </c>
      <c r="AF808" s="9">
        <v>0.65300000000000002</v>
      </c>
      <c r="AG808" s="9">
        <v>213</v>
      </c>
      <c r="AH808" s="9">
        <v>208</v>
      </c>
      <c r="AI808" s="9">
        <v>9.69</v>
      </c>
      <c r="AJ808" s="9">
        <v>9.923</v>
      </c>
      <c r="AK808" s="9">
        <v>1.0240400000000001</v>
      </c>
      <c r="AL808" s="9" t="s">
        <v>55</v>
      </c>
      <c r="AM808" s="9" t="s">
        <v>55</v>
      </c>
      <c r="AN808" s="10">
        <v>0</v>
      </c>
      <c r="AO808" s="10">
        <v>0.73899999999999999</v>
      </c>
      <c r="AP808" s="10">
        <v>0.36299999999999999</v>
      </c>
      <c r="AQ808" s="9">
        <v>3303</v>
      </c>
      <c r="AR808" s="9" t="s">
        <v>55</v>
      </c>
      <c r="AS808" s="9" t="s">
        <v>1923</v>
      </c>
      <c r="AT808" s="9" t="s">
        <v>1924</v>
      </c>
      <c r="AU808" s="16" t="s">
        <v>2055</v>
      </c>
      <c r="AV808" s="1" t="str">
        <f t="shared" si="12"/>
        <v>no</v>
      </c>
    </row>
    <row r="809" spans="1:48" ht="14.25" customHeight="1">
      <c r="A809" s="7">
        <v>993</v>
      </c>
      <c r="B809" s="8" t="s">
        <v>1767</v>
      </c>
      <c r="C809" s="8" t="s">
        <v>1735</v>
      </c>
      <c r="D809" s="9" t="s">
        <v>50</v>
      </c>
      <c r="E809" s="9" t="s">
        <v>151</v>
      </c>
      <c r="F809" s="9" t="s">
        <v>359</v>
      </c>
      <c r="G809" s="9" t="s">
        <v>55</v>
      </c>
      <c r="H809" s="10">
        <v>0.109</v>
      </c>
      <c r="I809" s="10">
        <v>9.0999999999999998E-2</v>
      </c>
      <c r="J809" s="10">
        <v>9.0999999999999998E-2</v>
      </c>
      <c r="K809" s="10">
        <v>0.67300000000000004</v>
      </c>
      <c r="L809" s="10">
        <v>0.73299999999999998</v>
      </c>
      <c r="M809" s="10">
        <v>0.91200000000000003</v>
      </c>
      <c r="N809" s="10">
        <v>0.47</v>
      </c>
      <c r="O809" s="9">
        <v>3722.05</v>
      </c>
      <c r="P809" s="9">
        <v>758</v>
      </c>
      <c r="Q809" s="9" t="s">
        <v>55</v>
      </c>
      <c r="R809" s="9">
        <v>920</v>
      </c>
      <c r="S809" s="11" t="s">
        <v>55</v>
      </c>
      <c r="T809" s="9" t="s">
        <v>55</v>
      </c>
      <c r="U809" s="9" t="s">
        <v>55</v>
      </c>
      <c r="V809" s="11" t="s">
        <v>55</v>
      </c>
      <c r="W809" s="11" t="s">
        <v>55</v>
      </c>
      <c r="X809" s="11" t="s">
        <v>55</v>
      </c>
      <c r="Y809" s="11" t="s">
        <v>55</v>
      </c>
      <c r="Z809" s="11" t="s">
        <v>55</v>
      </c>
      <c r="AA809" s="11">
        <v>12975</v>
      </c>
      <c r="AB809" s="11">
        <v>12975</v>
      </c>
      <c r="AC809" s="9" t="s">
        <v>55</v>
      </c>
      <c r="AD809" s="10">
        <v>0.14299999999999999</v>
      </c>
      <c r="AE809" s="10">
        <v>0.47</v>
      </c>
      <c r="AF809" s="10">
        <v>0.40600000000000003</v>
      </c>
      <c r="AG809" s="9">
        <v>121</v>
      </c>
      <c r="AH809" s="9">
        <v>87.33</v>
      </c>
      <c r="AI809" s="9">
        <v>30.76</v>
      </c>
      <c r="AJ809" s="9">
        <v>42.619</v>
      </c>
      <c r="AK809" s="9">
        <v>1.3855</v>
      </c>
      <c r="AL809" s="10" t="s">
        <v>55</v>
      </c>
      <c r="AM809" s="10" t="s">
        <v>55</v>
      </c>
      <c r="AN809" s="10">
        <v>2.5999999999999999E-2</v>
      </c>
      <c r="AO809" s="10">
        <v>0.65300000000000002</v>
      </c>
      <c r="AP809" s="10">
        <v>0.36299999999999999</v>
      </c>
      <c r="AQ809" s="9">
        <v>6473</v>
      </c>
      <c r="AR809" s="9" t="s">
        <v>55</v>
      </c>
      <c r="AS809" s="9" t="s">
        <v>339</v>
      </c>
      <c r="AT809" s="9" t="s">
        <v>414</v>
      </c>
      <c r="AU809" s="16" t="s">
        <v>2055</v>
      </c>
      <c r="AV809" s="1" t="str">
        <f t="shared" si="12"/>
        <v>no</v>
      </c>
    </row>
    <row r="810" spans="1:48" ht="14.25" customHeight="1">
      <c r="A810" s="7">
        <v>982</v>
      </c>
      <c r="B810" s="8" t="s">
        <v>1754</v>
      </c>
      <c r="C810" s="8" t="s">
        <v>1735</v>
      </c>
      <c r="D810" s="9" t="s">
        <v>50</v>
      </c>
      <c r="E810" s="9" t="s">
        <v>51</v>
      </c>
      <c r="F810" s="9" t="s">
        <v>52</v>
      </c>
      <c r="G810" s="9">
        <v>1105</v>
      </c>
      <c r="H810" s="10">
        <v>0.70299999999999996</v>
      </c>
      <c r="I810" s="10">
        <v>0.68500000000000005</v>
      </c>
      <c r="J810" s="10">
        <v>0.58699999999999997</v>
      </c>
      <c r="K810" s="10">
        <v>0.93</v>
      </c>
      <c r="L810" s="10">
        <v>0.121</v>
      </c>
      <c r="M810" s="10">
        <v>0.28100000000000003</v>
      </c>
      <c r="N810" s="10">
        <v>0.82</v>
      </c>
      <c r="O810" s="9">
        <v>4208.07</v>
      </c>
      <c r="P810" s="9">
        <v>168</v>
      </c>
      <c r="Q810" s="9" t="s">
        <v>55</v>
      </c>
      <c r="R810" s="9">
        <v>1077</v>
      </c>
      <c r="S810" s="11">
        <v>13492</v>
      </c>
      <c r="T810" s="9" t="s">
        <v>1269</v>
      </c>
      <c r="U810" s="9" t="s">
        <v>332</v>
      </c>
      <c r="V810" s="11">
        <v>8365</v>
      </c>
      <c r="W810" s="11">
        <v>71597</v>
      </c>
      <c r="X810" s="11">
        <v>81432</v>
      </c>
      <c r="Y810" s="11">
        <v>66240</v>
      </c>
      <c r="Z810" s="11">
        <v>62091</v>
      </c>
      <c r="AA810" s="11">
        <v>11130</v>
      </c>
      <c r="AB810" s="11">
        <v>25294</v>
      </c>
      <c r="AC810" s="9" t="s">
        <v>628</v>
      </c>
      <c r="AD810" s="10">
        <v>0.67700000000000005</v>
      </c>
      <c r="AE810" s="10">
        <v>0.17</v>
      </c>
      <c r="AF810" s="10">
        <v>0.16700000000000001</v>
      </c>
      <c r="AG810" s="9">
        <v>291</v>
      </c>
      <c r="AH810" s="9">
        <v>434.67</v>
      </c>
      <c r="AI810" s="9">
        <v>14.46</v>
      </c>
      <c r="AJ810" s="9">
        <v>9.6809999999999992</v>
      </c>
      <c r="AK810" s="9">
        <v>0.66947999999999996</v>
      </c>
      <c r="AL810" s="10">
        <v>5.0000000000000001E-3</v>
      </c>
      <c r="AM810" s="10">
        <v>0.51100000000000001</v>
      </c>
      <c r="AN810" s="10">
        <v>0.01</v>
      </c>
      <c r="AO810" s="10">
        <v>0.23</v>
      </c>
      <c r="AP810" s="10">
        <v>0.36299999999999999</v>
      </c>
      <c r="AQ810" s="9">
        <v>4647</v>
      </c>
      <c r="AR810" s="9">
        <v>0.36599999999999999</v>
      </c>
      <c r="AS810" s="10">
        <v>0.13400000000000001</v>
      </c>
      <c r="AT810" s="9">
        <v>2.5999999999999999E-2</v>
      </c>
      <c r="AU810" s="16">
        <v>0.7320644216691069</v>
      </c>
      <c r="AV810" s="1" t="str">
        <f t="shared" si="12"/>
        <v>yes</v>
      </c>
    </row>
    <row r="811" spans="1:48" ht="14.25" customHeight="1">
      <c r="A811" s="7">
        <v>964</v>
      </c>
      <c r="B811" s="8" t="s">
        <v>1726</v>
      </c>
      <c r="C811" s="8" t="s">
        <v>1715</v>
      </c>
      <c r="D811" s="9" t="s">
        <v>50</v>
      </c>
      <c r="E811" s="9" t="s">
        <v>59</v>
      </c>
      <c r="F811" s="9" t="s">
        <v>205</v>
      </c>
      <c r="G811" s="9" t="s">
        <v>55</v>
      </c>
      <c r="H811" s="10">
        <v>0.55800000000000005</v>
      </c>
      <c r="I811" s="10">
        <v>0.54600000000000004</v>
      </c>
      <c r="J811" s="10">
        <v>0.47399999999999998</v>
      </c>
      <c r="K811" s="10">
        <v>0.73799999999999999</v>
      </c>
      <c r="L811" s="10">
        <v>0.20100000000000001</v>
      </c>
      <c r="M811" s="10">
        <v>0.35799999999999998</v>
      </c>
      <c r="N811" s="10">
        <v>0.74</v>
      </c>
      <c r="O811" s="9">
        <v>3485.51</v>
      </c>
      <c r="P811" s="9">
        <v>596</v>
      </c>
      <c r="Q811" s="9" t="s">
        <v>55</v>
      </c>
      <c r="R811" s="9">
        <v>564</v>
      </c>
      <c r="S811" s="9" t="s">
        <v>55</v>
      </c>
      <c r="T811" s="9" t="s">
        <v>55</v>
      </c>
      <c r="U811" s="9" t="s">
        <v>55</v>
      </c>
      <c r="V811" s="9" t="s">
        <v>55</v>
      </c>
      <c r="W811" s="9">
        <v>70424</v>
      </c>
      <c r="X811" s="9">
        <v>80055</v>
      </c>
      <c r="Y811" s="9">
        <v>68724</v>
      </c>
      <c r="Z811" s="9">
        <v>59562</v>
      </c>
      <c r="AA811" s="11">
        <v>36092</v>
      </c>
      <c r="AB811" s="11">
        <v>36092</v>
      </c>
      <c r="AC811" s="9" t="s">
        <v>55</v>
      </c>
      <c r="AD811" s="10">
        <v>0.40699999999999997</v>
      </c>
      <c r="AE811" s="10">
        <v>0.31</v>
      </c>
      <c r="AF811" s="10">
        <v>0.27300000000000002</v>
      </c>
      <c r="AG811" s="9">
        <v>222.67</v>
      </c>
      <c r="AH811" s="9">
        <v>340.33</v>
      </c>
      <c r="AI811" s="9">
        <v>15.65</v>
      </c>
      <c r="AJ811" s="9">
        <v>10.241</v>
      </c>
      <c r="AK811" s="9">
        <v>0.65425999999999995</v>
      </c>
      <c r="AL811" s="9" t="s">
        <v>55</v>
      </c>
      <c r="AM811" s="9" t="s">
        <v>55</v>
      </c>
      <c r="AN811" s="10">
        <v>0.01</v>
      </c>
      <c r="AO811" s="10">
        <v>0.19700000000000001</v>
      </c>
      <c r="AP811" s="10">
        <v>6.3E-2</v>
      </c>
      <c r="AQ811" s="9">
        <v>3870</v>
      </c>
      <c r="AR811" s="9">
        <v>0.88700000000000001</v>
      </c>
      <c r="AS811" s="10" t="s">
        <v>1727</v>
      </c>
      <c r="AT811" s="10">
        <v>0.152</v>
      </c>
      <c r="AU811" s="16">
        <v>0.52994170641229466</v>
      </c>
      <c r="AV811" s="1" t="str">
        <f t="shared" si="12"/>
        <v>no</v>
      </c>
    </row>
    <row r="812" spans="1:48" ht="14.25" customHeight="1">
      <c r="A812" s="7">
        <v>1001</v>
      </c>
      <c r="B812" s="8" t="s">
        <v>1778</v>
      </c>
      <c r="C812" s="8" t="s">
        <v>1779</v>
      </c>
      <c r="D812" s="9" t="s">
        <v>50</v>
      </c>
      <c r="E812" s="9" t="s">
        <v>51</v>
      </c>
      <c r="F812" s="9" t="s">
        <v>136</v>
      </c>
      <c r="G812" s="9">
        <v>975</v>
      </c>
      <c r="H812" s="10">
        <v>0.51600000000000001</v>
      </c>
      <c r="I812" s="10">
        <v>0.45400000000000001</v>
      </c>
      <c r="J812" s="10">
        <v>0.245</v>
      </c>
      <c r="K812" s="10">
        <v>0.92700000000000005</v>
      </c>
      <c r="L812" s="10">
        <v>0.18099999999999999</v>
      </c>
      <c r="M812" s="10">
        <v>0.57899999999999996</v>
      </c>
      <c r="N812" s="10">
        <v>0.79</v>
      </c>
      <c r="O812" s="9">
        <v>10553.44</v>
      </c>
      <c r="P812" s="9">
        <v>214</v>
      </c>
      <c r="Q812" s="9" t="s">
        <v>55</v>
      </c>
      <c r="R812" s="9">
        <v>2915</v>
      </c>
      <c r="S812" s="9">
        <v>10533</v>
      </c>
      <c r="T812" s="9" t="s">
        <v>1404</v>
      </c>
      <c r="U812" s="9" t="s">
        <v>372</v>
      </c>
      <c r="V812" s="9">
        <v>8842</v>
      </c>
      <c r="W812" s="11">
        <v>78801</v>
      </c>
      <c r="X812" s="11">
        <v>87246</v>
      </c>
      <c r="Y812" s="11">
        <v>76248</v>
      </c>
      <c r="Z812" s="11">
        <v>66438</v>
      </c>
      <c r="AA812" s="11">
        <v>8688</v>
      </c>
      <c r="AB812" s="11">
        <v>21501</v>
      </c>
      <c r="AC812" s="9" t="s">
        <v>112</v>
      </c>
      <c r="AD812" s="10">
        <v>0.46400000000000002</v>
      </c>
      <c r="AE812" s="10">
        <v>0.36</v>
      </c>
      <c r="AF812" s="10">
        <v>0.35099999999999998</v>
      </c>
      <c r="AG812" s="9">
        <v>544</v>
      </c>
      <c r="AH812" s="9">
        <v>805.33</v>
      </c>
      <c r="AI812" s="9">
        <v>19.399999999999999</v>
      </c>
      <c r="AJ812" s="9">
        <v>13.103999999999999</v>
      </c>
      <c r="AK812" s="9">
        <v>0.67549999999999999</v>
      </c>
      <c r="AL812" s="9">
        <v>1.7000000000000001E-2</v>
      </c>
      <c r="AM812" s="9">
        <v>0.55700000000000005</v>
      </c>
      <c r="AN812" s="10">
        <v>2.9000000000000001E-2</v>
      </c>
      <c r="AO812" s="10">
        <v>0.28299999999999997</v>
      </c>
      <c r="AP812" s="10">
        <v>0.29099999999999998</v>
      </c>
      <c r="AQ812" s="9">
        <v>11993</v>
      </c>
      <c r="AR812" s="9">
        <v>0.53</v>
      </c>
      <c r="AS812" s="10">
        <v>8.0000000000000002E-3</v>
      </c>
      <c r="AT812" s="10">
        <v>5.1999999999999998E-2</v>
      </c>
      <c r="AU812" s="16">
        <v>0.65359477124183007</v>
      </c>
      <c r="AV812" s="1" t="str">
        <f t="shared" si="12"/>
        <v>yes</v>
      </c>
    </row>
    <row r="813" spans="1:48" ht="14.25" customHeight="1">
      <c r="A813" s="7">
        <v>1002</v>
      </c>
      <c r="B813" s="8" t="s">
        <v>1780</v>
      </c>
      <c r="C813" s="8" t="s">
        <v>1779</v>
      </c>
      <c r="D813" s="9" t="s">
        <v>50</v>
      </c>
      <c r="E813" s="9" t="s">
        <v>59</v>
      </c>
      <c r="F813" s="9" t="s">
        <v>290</v>
      </c>
      <c r="G813" s="9" t="s">
        <v>55</v>
      </c>
      <c r="H813" s="10">
        <v>0.46700000000000003</v>
      </c>
      <c r="I813" s="10">
        <v>0.46700000000000003</v>
      </c>
      <c r="J813" s="9">
        <v>0.13300000000000001</v>
      </c>
      <c r="K813" s="10">
        <v>0.51400000000000001</v>
      </c>
      <c r="L813" s="10">
        <v>0.86199999999999999</v>
      </c>
      <c r="M813" s="10" t="s">
        <v>55</v>
      </c>
      <c r="N813" s="10" t="s">
        <v>55</v>
      </c>
      <c r="O813" s="9">
        <v>1428.6</v>
      </c>
      <c r="P813" s="9">
        <v>313</v>
      </c>
      <c r="Q813" s="9">
        <v>0</v>
      </c>
      <c r="R813" s="9">
        <v>193</v>
      </c>
      <c r="S813" s="9" t="s">
        <v>55</v>
      </c>
      <c r="T813" s="9" t="s">
        <v>55</v>
      </c>
      <c r="U813" s="9" t="s">
        <v>55</v>
      </c>
      <c r="V813" s="9" t="s">
        <v>55</v>
      </c>
      <c r="W813" s="11" t="s">
        <v>55</v>
      </c>
      <c r="X813" s="9" t="s">
        <v>55</v>
      </c>
      <c r="Y813" s="11" t="s">
        <v>55</v>
      </c>
      <c r="Z813" s="11" t="s">
        <v>55</v>
      </c>
      <c r="AA813" s="11" t="s">
        <v>55</v>
      </c>
      <c r="AB813" s="11" t="s">
        <v>55</v>
      </c>
      <c r="AC813" s="9" t="s">
        <v>55</v>
      </c>
      <c r="AD813" s="10">
        <v>0.4</v>
      </c>
      <c r="AE813" s="10" t="s">
        <v>55</v>
      </c>
      <c r="AF813" s="10">
        <v>0.224</v>
      </c>
      <c r="AG813" s="9">
        <v>35</v>
      </c>
      <c r="AH813" s="9">
        <v>104.67</v>
      </c>
      <c r="AI813" s="9">
        <v>40.82</v>
      </c>
      <c r="AJ813" s="9">
        <v>13.648999999999999</v>
      </c>
      <c r="AK813" s="9">
        <v>0.33439000000000002</v>
      </c>
      <c r="AL813" s="9" t="s">
        <v>55</v>
      </c>
      <c r="AM813" s="9" t="s">
        <v>55</v>
      </c>
      <c r="AN813" s="10">
        <v>0.17299999999999999</v>
      </c>
      <c r="AO813" s="10">
        <v>0.29099999999999998</v>
      </c>
      <c r="AP813" s="10">
        <v>0.29099999999999998</v>
      </c>
      <c r="AQ813" s="9">
        <v>2347</v>
      </c>
      <c r="AR813" s="9" t="s">
        <v>55</v>
      </c>
      <c r="AS813" s="9" t="s">
        <v>301</v>
      </c>
      <c r="AT813" s="9">
        <v>6.7000000000000004E-2</v>
      </c>
      <c r="AU813" s="16" t="s">
        <v>2055</v>
      </c>
      <c r="AV813" s="1" t="str">
        <f t="shared" si="12"/>
        <v>no</v>
      </c>
    </row>
    <row r="814" spans="1:48" ht="14.25" customHeight="1">
      <c r="A814" s="7">
        <v>1003</v>
      </c>
      <c r="B814" s="8" t="s">
        <v>1781</v>
      </c>
      <c r="C814" s="8" t="s">
        <v>1779</v>
      </c>
      <c r="D814" s="9" t="s">
        <v>50</v>
      </c>
      <c r="E814" s="9" t="s">
        <v>51</v>
      </c>
      <c r="F814" s="9" t="s">
        <v>136</v>
      </c>
      <c r="G814" s="9">
        <v>970</v>
      </c>
      <c r="H814" s="10">
        <v>0.45800000000000002</v>
      </c>
      <c r="I814" s="10">
        <v>0.39200000000000002</v>
      </c>
      <c r="J814" s="10">
        <v>0.20399999999999999</v>
      </c>
      <c r="K814" s="10">
        <v>0.91400000000000003</v>
      </c>
      <c r="L814" s="10">
        <v>0.10100000000000001</v>
      </c>
      <c r="M814" s="10">
        <v>0.44900000000000001</v>
      </c>
      <c r="N814" s="10">
        <v>0.78</v>
      </c>
      <c r="O814" s="9">
        <v>11505.38</v>
      </c>
      <c r="P814" s="9">
        <v>403</v>
      </c>
      <c r="Q814" s="9">
        <v>38</v>
      </c>
      <c r="R814" s="9">
        <v>2369</v>
      </c>
      <c r="S814" s="9">
        <v>11550</v>
      </c>
      <c r="T814" s="9" t="s">
        <v>1782</v>
      </c>
      <c r="U814" s="9" t="s">
        <v>660</v>
      </c>
      <c r="V814" s="9">
        <v>7643</v>
      </c>
      <c r="W814" s="11">
        <v>83702</v>
      </c>
      <c r="X814" s="11">
        <v>99306</v>
      </c>
      <c r="Y814" s="11">
        <v>75978</v>
      </c>
      <c r="Z814" s="11">
        <v>67833</v>
      </c>
      <c r="AA814" s="11">
        <v>7866</v>
      </c>
      <c r="AB814" s="11">
        <v>22272</v>
      </c>
      <c r="AC814" s="9" t="s">
        <v>666</v>
      </c>
      <c r="AD814" s="10">
        <v>0.375</v>
      </c>
      <c r="AE814" s="10">
        <v>0.41</v>
      </c>
      <c r="AF814" s="10">
        <v>0.375</v>
      </c>
      <c r="AG814" s="9">
        <v>568.33000000000004</v>
      </c>
      <c r="AH814" s="9">
        <v>749.67</v>
      </c>
      <c r="AI814" s="9">
        <v>20.239999999999998</v>
      </c>
      <c r="AJ814" s="9">
        <v>15.347</v>
      </c>
      <c r="AK814" s="9">
        <v>0.75810999999999995</v>
      </c>
      <c r="AL814" s="9">
        <v>7.0000000000000001E-3</v>
      </c>
      <c r="AM814" s="9">
        <v>0.49099999999999999</v>
      </c>
      <c r="AN814" s="10">
        <v>3.5000000000000003E-2</v>
      </c>
      <c r="AO814" s="10">
        <v>0.25700000000000001</v>
      </c>
      <c r="AP814" s="10">
        <v>0.29099999999999998</v>
      </c>
      <c r="AQ814" s="9">
        <v>12361</v>
      </c>
      <c r="AR814" s="9">
        <v>0.72199999999999998</v>
      </c>
      <c r="AS814" s="10">
        <v>3.4000000000000002E-2</v>
      </c>
      <c r="AT814" s="10">
        <v>8.3000000000000004E-2</v>
      </c>
      <c r="AU814" s="16">
        <v>0.58072009291521487</v>
      </c>
      <c r="AV814" s="1" t="str">
        <f t="shared" si="12"/>
        <v>yes</v>
      </c>
    </row>
    <row r="815" spans="1:48" ht="14.25" customHeight="1">
      <c r="A815" s="7">
        <v>1005</v>
      </c>
      <c r="B815" s="8" t="s">
        <v>1784</v>
      </c>
      <c r="C815" s="8" t="s">
        <v>1779</v>
      </c>
      <c r="D815" s="9" t="s">
        <v>50</v>
      </c>
      <c r="E815" s="9" t="s">
        <v>59</v>
      </c>
      <c r="F815" s="9" t="s">
        <v>203</v>
      </c>
      <c r="G815" s="9">
        <v>1190</v>
      </c>
      <c r="H815" s="10">
        <v>0.82599999999999996</v>
      </c>
      <c r="I815" s="10">
        <v>0.81799999999999995</v>
      </c>
      <c r="J815" s="10">
        <v>0.73199999999999998</v>
      </c>
      <c r="K815" s="10">
        <v>0.67600000000000005</v>
      </c>
      <c r="L815" s="10">
        <v>1.7000000000000001E-2</v>
      </c>
      <c r="M815" s="10">
        <v>1.4999999999999999E-2</v>
      </c>
      <c r="N815" s="10">
        <v>0.95</v>
      </c>
      <c r="O815" s="9">
        <v>6270.43</v>
      </c>
      <c r="P815" s="9">
        <v>783</v>
      </c>
      <c r="Q815" s="9">
        <v>139</v>
      </c>
      <c r="R815" s="9">
        <v>1324</v>
      </c>
      <c r="S815" s="9" t="s">
        <v>55</v>
      </c>
      <c r="T815" s="9" t="s">
        <v>55</v>
      </c>
      <c r="U815" s="9" t="s">
        <v>55</v>
      </c>
      <c r="V815" s="9" t="s">
        <v>55</v>
      </c>
      <c r="W815" s="11">
        <v>83953</v>
      </c>
      <c r="X815" s="11">
        <v>114939</v>
      </c>
      <c r="Y815" s="11">
        <v>78840</v>
      </c>
      <c r="Z815" s="11">
        <v>61443</v>
      </c>
      <c r="AA815" s="11">
        <v>37990</v>
      </c>
      <c r="AB815" s="11">
        <v>37990</v>
      </c>
      <c r="AC815" s="9" t="s">
        <v>55</v>
      </c>
      <c r="AD815" s="10">
        <v>0.753</v>
      </c>
      <c r="AE815" s="10">
        <v>0.14000000000000001</v>
      </c>
      <c r="AF815" s="10">
        <v>0.16800000000000001</v>
      </c>
      <c r="AG815" s="9">
        <v>532.33000000000004</v>
      </c>
      <c r="AH815" s="9">
        <v>585</v>
      </c>
      <c r="AI815" s="9">
        <v>11.78</v>
      </c>
      <c r="AJ815" s="9">
        <v>10.718999999999999</v>
      </c>
      <c r="AK815" s="9">
        <v>0.90996999999999995</v>
      </c>
      <c r="AL815" s="9" t="s">
        <v>55</v>
      </c>
      <c r="AM815" s="9" t="s">
        <v>55</v>
      </c>
      <c r="AN815" s="10">
        <v>3.9E-2</v>
      </c>
      <c r="AO815" s="10">
        <v>0.20100000000000001</v>
      </c>
      <c r="AP815" s="10">
        <v>0.29099999999999998</v>
      </c>
      <c r="AQ815" s="9">
        <v>7491</v>
      </c>
      <c r="AR815" s="9">
        <v>0.67900000000000005</v>
      </c>
      <c r="AS815" s="10">
        <v>0.09</v>
      </c>
      <c r="AT815" s="9">
        <v>7.2999999999999995E-2</v>
      </c>
      <c r="AU815" s="16">
        <v>0.59559261465157831</v>
      </c>
      <c r="AV815" s="1" t="str">
        <f t="shared" si="12"/>
        <v>yes</v>
      </c>
    </row>
    <row r="816" spans="1:48" ht="14.25" customHeight="1">
      <c r="A816" s="7">
        <v>1012</v>
      </c>
      <c r="B816" s="8" t="s">
        <v>1792</v>
      </c>
      <c r="C816" s="8" t="s">
        <v>1779</v>
      </c>
      <c r="D816" s="9" t="s">
        <v>50</v>
      </c>
      <c r="E816" s="9" t="s">
        <v>59</v>
      </c>
      <c r="F816" s="9" t="s">
        <v>203</v>
      </c>
      <c r="G816" s="9">
        <v>1170</v>
      </c>
      <c r="H816" s="10">
        <v>0.78800000000000003</v>
      </c>
      <c r="I816" s="10">
        <v>0.77800000000000002</v>
      </c>
      <c r="J816" s="10">
        <v>0.64100000000000001</v>
      </c>
      <c r="K816" s="10">
        <v>0.621</v>
      </c>
      <c r="L816" s="10">
        <v>4.2999999999999997E-2</v>
      </c>
      <c r="M816" s="10">
        <v>0.30499999999999999</v>
      </c>
      <c r="N816" s="10">
        <v>0.84</v>
      </c>
      <c r="O816" s="9">
        <v>6401.03</v>
      </c>
      <c r="P816" s="9">
        <v>690</v>
      </c>
      <c r="Q816" s="9">
        <v>288</v>
      </c>
      <c r="R816" s="9">
        <v>1302</v>
      </c>
      <c r="S816" s="9" t="s">
        <v>55</v>
      </c>
      <c r="T816" s="9" t="s">
        <v>55</v>
      </c>
      <c r="U816" s="9" t="s">
        <v>55</v>
      </c>
      <c r="V816" s="9" t="s">
        <v>55</v>
      </c>
      <c r="W816" s="11">
        <v>92549</v>
      </c>
      <c r="X816" s="11">
        <v>116064</v>
      </c>
      <c r="Y816" s="11">
        <v>86571</v>
      </c>
      <c r="Z816" s="11">
        <v>73656</v>
      </c>
      <c r="AA816" s="11">
        <v>39690</v>
      </c>
      <c r="AB816" s="11">
        <v>39690</v>
      </c>
      <c r="AC816" s="9" t="s">
        <v>55</v>
      </c>
      <c r="AD816" s="10">
        <v>0.82</v>
      </c>
      <c r="AE816" s="10">
        <v>0.21</v>
      </c>
      <c r="AF816" s="10">
        <v>0.20399999999999999</v>
      </c>
      <c r="AG816" s="9">
        <v>590</v>
      </c>
      <c r="AH816" s="9">
        <v>648.33000000000004</v>
      </c>
      <c r="AI816" s="9">
        <v>10.85</v>
      </c>
      <c r="AJ816" s="9">
        <v>9.8729999999999993</v>
      </c>
      <c r="AK816" s="9">
        <v>0.91003000000000001</v>
      </c>
      <c r="AL816" s="9" t="s">
        <v>55</v>
      </c>
      <c r="AM816" s="9" t="s">
        <v>55</v>
      </c>
      <c r="AN816" s="10">
        <v>9.8000000000000004E-2</v>
      </c>
      <c r="AO816" s="10">
        <v>0.33100000000000002</v>
      </c>
      <c r="AP816" s="10">
        <v>0.29099999999999998</v>
      </c>
      <c r="AQ816" s="9">
        <v>7405</v>
      </c>
      <c r="AR816" s="9">
        <v>0.77700000000000002</v>
      </c>
      <c r="AS816" s="10" t="s">
        <v>133</v>
      </c>
      <c r="AT816" s="10" t="s">
        <v>317</v>
      </c>
      <c r="AU816" s="16">
        <v>0.56274620146314014</v>
      </c>
      <c r="AV816" s="1" t="str">
        <f t="shared" si="12"/>
        <v>yes</v>
      </c>
    </row>
    <row r="817" spans="1:48" ht="14.25" customHeight="1">
      <c r="A817" s="7">
        <v>1088</v>
      </c>
      <c r="B817" s="8" t="s">
        <v>1899</v>
      </c>
      <c r="C817" s="8" t="s">
        <v>1779</v>
      </c>
      <c r="D817" s="9" t="s">
        <v>50</v>
      </c>
      <c r="E817" s="9" t="s">
        <v>51</v>
      </c>
      <c r="F817" s="9" t="s">
        <v>52</v>
      </c>
      <c r="G817" s="9">
        <v>1040</v>
      </c>
      <c r="H817" s="10">
        <v>0.69699999999999995</v>
      </c>
      <c r="I817" s="10">
        <v>0.63300000000000001</v>
      </c>
      <c r="J817" s="10">
        <v>0.41199999999999998</v>
      </c>
      <c r="K817" s="10">
        <v>0.89</v>
      </c>
      <c r="L817" s="10">
        <v>0.13700000000000001</v>
      </c>
      <c r="M817" s="10">
        <v>0.55700000000000005</v>
      </c>
      <c r="N817" s="10">
        <v>0.84</v>
      </c>
      <c r="O817" s="9">
        <v>4748.63</v>
      </c>
      <c r="P817" s="9">
        <v>225</v>
      </c>
      <c r="Q817" s="9" t="s">
        <v>55</v>
      </c>
      <c r="R817" s="9">
        <v>1418</v>
      </c>
      <c r="S817" s="11" t="s">
        <v>55</v>
      </c>
      <c r="T817" s="9" t="s">
        <v>55</v>
      </c>
      <c r="U817" s="9" t="s">
        <v>55</v>
      </c>
      <c r="V817" s="11" t="s">
        <v>55</v>
      </c>
      <c r="W817" s="11">
        <v>104388</v>
      </c>
      <c r="X817" s="11">
        <v>125415</v>
      </c>
      <c r="Y817" s="11">
        <v>102267</v>
      </c>
      <c r="Z817" s="11">
        <v>95562</v>
      </c>
      <c r="AA817" s="11">
        <v>11758</v>
      </c>
      <c r="AB817" s="11">
        <v>34062</v>
      </c>
      <c r="AC817" s="9" t="s">
        <v>55</v>
      </c>
      <c r="AD817" s="10">
        <v>0.70099999999999996</v>
      </c>
      <c r="AE817" s="10">
        <v>0.42</v>
      </c>
      <c r="AF817" s="10">
        <v>0.35</v>
      </c>
      <c r="AG817" s="9">
        <v>247.67</v>
      </c>
      <c r="AH817" s="9">
        <v>276.33</v>
      </c>
      <c r="AI817" s="9">
        <v>19.170000000000002</v>
      </c>
      <c r="AJ817" s="9">
        <v>17.184000000000001</v>
      </c>
      <c r="AK817" s="9">
        <v>0.89625999999999995</v>
      </c>
      <c r="AL817" s="10" t="s">
        <v>55</v>
      </c>
      <c r="AM817" s="10" t="s">
        <v>55</v>
      </c>
      <c r="AN817" s="10">
        <v>0.09</v>
      </c>
      <c r="AO817" s="10">
        <v>0.45500000000000002</v>
      </c>
      <c r="AP817" s="10">
        <v>0.29099999999999998</v>
      </c>
      <c r="AQ817" s="9">
        <v>5277</v>
      </c>
      <c r="AR817" s="9">
        <v>0.876</v>
      </c>
      <c r="AS817" s="10" t="s">
        <v>1900</v>
      </c>
      <c r="AT817" s="9" t="s">
        <v>75</v>
      </c>
      <c r="AU817" s="16">
        <v>0.53304904051172697</v>
      </c>
      <c r="AV817" s="1" t="str">
        <f t="shared" si="12"/>
        <v>yes</v>
      </c>
    </row>
    <row r="818" spans="1:48" ht="14.25" customHeight="1">
      <c r="A818" s="7">
        <v>1089</v>
      </c>
      <c r="B818" s="8" t="s">
        <v>1901</v>
      </c>
      <c r="C818" s="8" t="s">
        <v>1779</v>
      </c>
      <c r="D818" s="9" t="s">
        <v>50</v>
      </c>
      <c r="E818" s="9" t="s">
        <v>51</v>
      </c>
      <c r="F818" s="9" t="s">
        <v>52</v>
      </c>
      <c r="G818" s="9">
        <v>975</v>
      </c>
      <c r="H818" s="10">
        <v>0.626</v>
      </c>
      <c r="I818" s="9">
        <v>0.58599999999999997</v>
      </c>
      <c r="J818" s="9">
        <v>0.439</v>
      </c>
      <c r="K818" s="10">
        <v>0.85299999999999998</v>
      </c>
      <c r="L818" s="9">
        <v>0.113</v>
      </c>
      <c r="M818" s="9">
        <v>0.66</v>
      </c>
      <c r="N818" s="10">
        <v>0.78</v>
      </c>
      <c r="O818" s="9">
        <v>4160.5600000000004</v>
      </c>
      <c r="P818" s="9">
        <v>287</v>
      </c>
      <c r="Q818" s="9">
        <v>0</v>
      </c>
      <c r="R818" s="9">
        <v>1333</v>
      </c>
      <c r="S818" s="9" t="s">
        <v>55</v>
      </c>
      <c r="T818" s="9" t="s">
        <v>55</v>
      </c>
      <c r="U818" s="9" t="s">
        <v>55</v>
      </c>
      <c r="V818" s="9" t="s">
        <v>55</v>
      </c>
      <c r="W818" s="9">
        <v>97420</v>
      </c>
      <c r="X818" s="9">
        <v>116559</v>
      </c>
      <c r="Y818" s="9">
        <v>99081</v>
      </c>
      <c r="Z818" s="9">
        <v>80433</v>
      </c>
      <c r="AA818" s="11">
        <v>11905</v>
      </c>
      <c r="AB818" s="11">
        <v>34209</v>
      </c>
      <c r="AC818" s="9" t="s">
        <v>55</v>
      </c>
      <c r="AD818" s="10">
        <v>0.61499999999999999</v>
      </c>
      <c r="AE818" s="10">
        <v>0.53</v>
      </c>
      <c r="AF818" s="9">
        <v>0.49</v>
      </c>
      <c r="AG818" s="9">
        <v>259</v>
      </c>
      <c r="AH818" s="9">
        <v>215.67</v>
      </c>
      <c r="AI818" s="9">
        <v>16.059999999999999</v>
      </c>
      <c r="AJ818" s="9">
        <v>19.292000000000002</v>
      </c>
      <c r="AK818" s="9">
        <v>1.2009300000000001</v>
      </c>
      <c r="AL818" s="9" t="s">
        <v>55</v>
      </c>
      <c r="AM818" s="9" t="s">
        <v>55</v>
      </c>
      <c r="AN818" s="10">
        <v>6.7000000000000004E-2</v>
      </c>
      <c r="AO818" s="10">
        <v>0.45700000000000002</v>
      </c>
      <c r="AP818" s="10">
        <v>0.29099999999999998</v>
      </c>
      <c r="AQ818" s="9">
        <v>4599</v>
      </c>
      <c r="AR818" s="9">
        <v>0.81100000000000005</v>
      </c>
      <c r="AS818" s="9" t="s">
        <v>709</v>
      </c>
      <c r="AT818" s="10">
        <v>1.2E-2</v>
      </c>
      <c r="AU818" s="16">
        <v>0.55218111540585313</v>
      </c>
      <c r="AV818" s="1" t="str">
        <f t="shared" si="12"/>
        <v>yes</v>
      </c>
    </row>
    <row r="819" spans="1:48" ht="14.25" customHeight="1">
      <c r="A819" s="7">
        <v>1014</v>
      </c>
      <c r="B819" s="8" t="s">
        <v>1794</v>
      </c>
      <c r="C819" s="8" t="s">
        <v>1779</v>
      </c>
      <c r="D819" s="9" t="s">
        <v>50</v>
      </c>
      <c r="E819" s="9" t="s">
        <v>51</v>
      </c>
      <c r="F819" s="9" t="s">
        <v>128</v>
      </c>
      <c r="G819" s="9">
        <v>1110</v>
      </c>
      <c r="H819" s="10">
        <v>0.71299999999999997</v>
      </c>
      <c r="I819" s="10">
        <v>0.66200000000000003</v>
      </c>
      <c r="J819" s="9">
        <v>0.39800000000000002</v>
      </c>
      <c r="K819" s="10">
        <v>0.93899999999999995</v>
      </c>
      <c r="L819" s="10">
        <v>0.08</v>
      </c>
      <c r="M819" s="10">
        <v>0.313</v>
      </c>
      <c r="N819" s="10">
        <v>0.82</v>
      </c>
      <c r="O819" s="9">
        <v>14529.48</v>
      </c>
      <c r="P819" s="9">
        <v>268</v>
      </c>
      <c r="Q819" s="9" t="s">
        <v>55</v>
      </c>
      <c r="R819" s="9">
        <v>3344</v>
      </c>
      <c r="S819" s="9">
        <v>11413</v>
      </c>
      <c r="T819" s="9" t="s">
        <v>1351</v>
      </c>
      <c r="U819" s="9" t="s">
        <v>665</v>
      </c>
      <c r="V819" s="9">
        <v>8938</v>
      </c>
      <c r="W819" s="11">
        <v>84726</v>
      </c>
      <c r="X819" s="11">
        <v>98748</v>
      </c>
      <c r="Y819" s="11">
        <v>80091</v>
      </c>
      <c r="Z819" s="11">
        <v>69138</v>
      </c>
      <c r="AA819" s="11">
        <v>8611</v>
      </c>
      <c r="AB819" s="11">
        <v>20963</v>
      </c>
      <c r="AC819" s="9" t="s">
        <v>718</v>
      </c>
      <c r="AD819" s="10">
        <v>0.65</v>
      </c>
      <c r="AE819" s="10">
        <v>0.26</v>
      </c>
      <c r="AF819" s="10">
        <v>0.25900000000000001</v>
      </c>
      <c r="AG819" s="9">
        <v>708</v>
      </c>
      <c r="AH819" s="9">
        <v>1037.67</v>
      </c>
      <c r="AI819" s="9">
        <v>20.52</v>
      </c>
      <c r="AJ819" s="9">
        <v>14.002000000000001</v>
      </c>
      <c r="AK819" s="9">
        <v>0.68230000000000002</v>
      </c>
      <c r="AL819" s="9">
        <v>3.3000000000000002E-2</v>
      </c>
      <c r="AM819" s="9">
        <v>0.59199999999999997</v>
      </c>
      <c r="AN819" s="10">
        <v>0.01</v>
      </c>
      <c r="AO819" s="10">
        <v>0.249</v>
      </c>
      <c r="AP819" s="10">
        <v>0.29099999999999998</v>
      </c>
      <c r="AQ819" s="9">
        <v>15332</v>
      </c>
      <c r="AR819" s="9">
        <v>0.44700000000000001</v>
      </c>
      <c r="AS819" s="9">
        <v>4.2000000000000003E-2</v>
      </c>
      <c r="AT819" s="10">
        <v>6.3E-2</v>
      </c>
      <c r="AU819" s="16">
        <v>0.69108500345542501</v>
      </c>
      <c r="AV819" s="1" t="str">
        <f t="shared" si="12"/>
        <v>yes</v>
      </c>
    </row>
    <row r="820" spans="1:48" ht="14.25" customHeight="1">
      <c r="A820" s="7">
        <v>1033</v>
      </c>
      <c r="B820" s="8" t="s">
        <v>1819</v>
      </c>
      <c r="C820" s="8" t="s">
        <v>1813</v>
      </c>
      <c r="D820" s="9" t="s">
        <v>50</v>
      </c>
      <c r="E820" s="9" t="s">
        <v>59</v>
      </c>
      <c r="F820" s="9" t="s">
        <v>118</v>
      </c>
      <c r="G820" s="9">
        <v>1027</v>
      </c>
      <c r="H820" s="10">
        <v>0.57899999999999996</v>
      </c>
      <c r="I820" s="10">
        <v>0.53</v>
      </c>
      <c r="J820" s="10">
        <v>0.36499999999999999</v>
      </c>
      <c r="K820" s="10">
        <v>0.52500000000000002</v>
      </c>
      <c r="L820" s="10">
        <v>0.307</v>
      </c>
      <c r="M820" s="10">
        <v>0.53300000000000003</v>
      </c>
      <c r="N820" s="10">
        <v>0.76</v>
      </c>
      <c r="O820" s="9">
        <v>6136.33</v>
      </c>
      <c r="P820" s="9">
        <v>699</v>
      </c>
      <c r="Q820" s="9">
        <v>136</v>
      </c>
      <c r="R820" s="9">
        <v>782</v>
      </c>
      <c r="S820" s="9" t="s">
        <v>55</v>
      </c>
      <c r="T820" s="9" t="s">
        <v>55</v>
      </c>
      <c r="U820" s="9" t="s">
        <v>55</v>
      </c>
      <c r="V820" s="9" t="s">
        <v>55</v>
      </c>
      <c r="W820" s="11">
        <v>74791</v>
      </c>
      <c r="X820" s="11">
        <v>80757</v>
      </c>
      <c r="Y820" s="11">
        <v>77121</v>
      </c>
      <c r="Z820" s="11">
        <v>70803</v>
      </c>
      <c r="AA820" s="11">
        <v>27100</v>
      </c>
      <c r="AB820" s="11">
        <v>27100</v>
      </c>
      <c r="AC820" s="9" t="s">
        <v>55</v>
      </c>
      <c r="AD820" s="10">
        <v>0.24</v>
      </c>
      <c r="AE820" s="10">
        <v>0.28000000000000003</v>
      </c>
      <c r="AF820" s="10">
        <v>0.32100000000000001</v>
      </c>
      <c r="AG820" s="9">
        <v>207</v>
      </c>
      <c r="AH820" s="9">
        <v>268.67</v>
      </c>
      <c r="AI820" s="9">
        <v>29.64</v>
      </c>
      <c r="AJ820" s="9">
        <v>22.84</v>
      </c>
      <c r="AK820" s="9">
        <v>0.77046999999999999</v>
      </c>
      <c r="AL820" s="9" t="s">
        <v>55</v>
      </c>
      <c r="AM820" s="9" t="s">
        <v>55</v>
      </c>
      <c r="AN820" s="10">
        <v>0.05</v>
      </c>
      <c r="AO820" s="10">
        <v>0.19500000000000001</v>
      </c>
      <c r="AP820" s="10">
        <v>0.17599999999999999</v>
      </c>
      <c r="AQ820" s="9">
        <v>8268</v>
      </c>
      <c r="AR820" s="9" t="s">
        <v>55</v>
      </c>
      <c r="AS820" s="10" t="s">
        <v>328</v>
      </c>
      <c r="AT820" s="10">
        <v>0.33900000000000002</v>
      </c>
      <c r="AU820" s="16" t="s">
        <v>2055</v>
      </c>
      <c r="AV820" s="1" t="str">
        <f t="shared" si="12"/>
        <v>yes</v>
      </c>
    </row>
    <row r="821" spans="1:48" ht="14.25" customHeight="1">
      <c r="A821" s="7">
        <v>1035</v>
      </c>
      <c r="B821" s="8" t="s">
        <v>1821</v>
      </c>
      <c r="C821" s="8" t="s">
        <v>1813</v>
      </c>
      <c r="D821" s="9" t="s">
        <v>50</v>
      </c>
      <c r="E821" s="9" t="s">
        <v>59</v>
      </c>
      <c r="F821" s="9" t="s">
        <v>273</v>
      </c>
      <c r="G821" s="9">
        <v>882.5</v>
      </c>
      <c r="H821" s="10">
        <v>0.51300000000000001</v>
      </c>
      <c r="I821" s="10">
        <v>0.51300000000000001</v>
      </c>
      <c r="J821" s="10">
        <v>0.35499999999999998</v>
      </c>
      <c r="K821" s="10">
        <v>0.77900000000000003</v>
      </c>
      <c r="L821" s="10">
        <v>0.67800000000000005</v>
      </c>
      <c r="M821" s="10">
        <v>0.80900000000000005</v>
      </c>
      <c r="N821" s="10">
        <v>0.8</v>
      </c>
      <c r="O821" s="9">
        <v>2063.15</v>
      </c>
      <c r="P821" s="9">
        <v>320</v>
      </c>
      <c r="Q821" s="9" t="s">
        <v>55</v>
      </c>
      <c r="R821" s="9">
        <v>645</v>
      </c>
      <c r="S821" s="9" t="s">
        <v>55</v>
      </c>
      <c r="T821" s="9" t="s">
        <v>55</v>
      </c>
      <c r="U821" s="9" t="s">
        <v>55</v>
      </c>
      <c r="V821" s="9" t="s">
        <v>55</v>
      </c>
      <c r="W821" s="11">
        <v>61403</v>
      </c>
      <c r="X821" s="11">
        <v>73323</v>
      </c>
      <c r="Y821" s="11">
        <v>62001</v>
      </c>
      <c r="Z821" s="11">
        <v>52200</v>
      </c>
      <c r="AA821" s="11">
        <v>25050</v>
      </c>
      <c r="AB821" s="11">
        <v>25050</v>
      </c>
      <c r="AC821" s="9" t="s">
        <v>55</v>
      </c>
      <c r="AD821" s="10">
        <v>0.47099999999999997</v>
      </c>
      <c r="AE821" s="10">
        <v>0.54</v>
      </c>
      <c r="AF821" s="10">
        <v>0.28599999999999998</v>
      </c>
      <c r="AG821" s="9">
        <v>134</v>
      </c>
      <c r="AH821" s="9">
        <v>159</v>
      </c>
      <c r="AI821" s="9">
        <v>15.4</v>
      </c>
      <c r="AJ821" s="9">
        <v>12.976000000000001</v>
      </c>
      <c r="AK821" s="9">
        <v>0.84277000000000002</v>
      </c>
      <c r="AL821" s="9" t="s">
        <v>55</v>
      </c>
      <c r="AM821" s="9" t="s">
        <v>55</v>
      </c>
      <c r="AN821" s="10">
        <v>0.02</v>
      </c>
      <c r="AO821" s="10">
        <v>0.16</v>
      </c>
      <c r="AP821" s="10">
        <v>0.17599999999999999</v>
      </c>
      <c r="AQ821" s="9">
        <v>3671</v>
      </c>
      <c r="AR821" s="9">
        <v>2.5259999999999998</v>
      </c>
      <c r="AS821" s="10">
        <v>1.6E-2</v>
      </c>
      <c r="AT821" s="9">
        <v>4.2999999999999997E-2</v>
      </c>
      <c r="AU821" s="16">
        <v>0.28360748723766305</v>
      </c>
      <c r="AV821" s="1" t="str">
        <f t="shared" si="12"/>
        <v>no</v>
      </c>
    </row>
    <row r="822" spans="1:48" ht="14.25" customHeight="1">
      <c r="A822" s="7">
        <v>1049</v>
      </c>
      <c r="B822" s="8" t="s">
        <v>1835</v>
      </c>
      <c r="C822" s="8" t="s">
        <v>1813</v>
      </c>
      <c r="D822" s="9" t="s">
        <v>50</v>
      </c>
      <c r="E822" s="9" t="s">
        <v>51</v>
      </c>
      <c r="F822" s="9" t="s">
        <v>136</v>
      </c>
      <c r="G822" s="9">
        <v>1110</v>
      </c>
      <c r="H822" s="10">
        <v>0.68300000000000005</v>
      </c>
      <c r="I822" s="10">
        <v>0.63700000000000001</v>
      </c>
      <c r="J822" s="10">
        <v>0.36099999999999999</v>
      </c>
      <c r="K822" s="10">
        <v>0.92500000000000004</v>
      </c>
      <c r="L822" s="10">
        <v>5.3999999999999999E-2</v>
      </c>
      <c r="M822" s="10">
        <v>0.247</v>
      </c>
      <c r="N822" s="10">
        <v>0.85</v>
      </c>
      <c r="O822" s="9">
        <v>9958.52</v>
      </c>
      <c r="P822" s="9">
        <v>308</v>
      </c>
      <c r="Q822" s="9">
        <v>44</v>
      </c>
      <c r="R822" s="9">
        <v>2150</v>
      </c>
      <c r="S822" s="11">
        <v>9830</v>
      </c>
      <c r="T822" s="9" t="s">
        <v>1498</v>
      </c>
      <c r="U822" s="9" t="s">
        <v>67</v>
      </c>
      <c r="V822" s="11">
        <v>6991</v>
      </c>
      <c r="W822" s="11">
        <v>67720</v>
      </c>
      <c r="X822" s="11">
        <v>79317</v>
      </c>
      <c r="Y822" s="11">
        <v>64593</v>
      </c>
      <c r="Z822" s="11">
        <v>61182</v>
      </c>
      <c r="AA822" s="11">
        <v>8832</v>
      </c>
      <c r="AB822" s="11">
        <v>16783</v>
      </c>
      <c r="AC822" s="9" t="s">
        <v>174</v>
      </c>
      <c r="AD822" s="10">
        <v>0.497</v>
      </c>
      <c r="AE822" s="10">
        <v>0.21</v>
      </c>
      <c r="AF822" s="10">
        <v>0.22</v>
      </c>
      <c r="AG822" s="9">
        <v>539</v>
      </c>
      <c r="AH822" s="9">
        <v>527.33000000000004</v>
      </c>
      <c r="AI822" s="9">
        <v>18.48</v>
      </c>
      <c r="AJ822" s="9">
        <v>18.885000000000002</v>
      </c>
      <c r="AK822" s="9">
        <v>1.0221199999999999</v>
      </c>
      <c r="AL822" s="10">
        <v>2.5000000000000001E-2</v>
      </c>
      <c r="AM822" s="10">
        <v>0.50600000000000001</v>
      </c>
      <c r="AN822" s="10">
        <v>2.3E-2</v>
      </c>
      <c r="AO822" s="10">
        <v>8.6999999999999994E-2</v>
      </c>
      <c r="AP822" s="10">
        <v>0.17599999999999999</v>
      </c>
      <c r="AQ822" s="9">
        <v>10490</v>
      </c>
      <c r="AR822" s="9">
        <v>0.41699999999999998</v>
      </c>
      <c r="AS822" s="10">
        <v>8.7999999999999995E-2</v>
      </c>
      <c r="AT822" s="10">
        <v>0.187</v>
      </c>
      <c r="AU822" s="16">
        <v>0.70571630204657732</v>
      </c>
      <c r="AV822" s="1" t="str">
        <f t="shared" si="12"/>
        <v>yes</v>
      </c>
    </row>
    <row r="823" spans="1:48" ht="14.25" customHeight="1">
      <c r="A823" s="7">
        <v>1050</v>
      </c>
      <c r="B823" s="8" t="s">
        <v>1836</v>
      </c>
      <c r="C823" s="8" t="s">
        <v>1813</v>
      </c>
      <c r="D823" s="9" t="s">
        <v>50</v>
      </c>
      <c r="E823" s="9" t="s">
        <v>51</v>
      </c>
      <c r="F823" s="9" t="s">
        <v>136</v>
      </c>
      <c r="G823" s="9">
        <v>1030</v>
      </c>
      <c r="H823" s="10">
        <v>0.50900000000000001</v>
      </c>
      <c r="I823" s="10">
        <v>0.41899999999999998</v>
      </c>
      <c r="J823" s="10">
        <v>0.14599999999999999</v>
      </c>
      <c r="K823" s="10">
        <v>0.90400000000000003</v>
      </c>
      <c r="L823" s="10">
        <v>0.314</v>
      </c>
      <c r="M823" s="10">
        <v>0.7</v>
      </c>
      <c r="N823" s="10">
        <v>0.78</v>
      </c>
      <c r="O823" s="9">
        <v>10942.12</v>
      </c>
      <c r="P823" s="9">
        <v>278</v>
      </c>
      <c r="Q823" s="9">
        <v>10</v>
      </c>
      <c r="R823" s="9">
        <v>2239</v>
      </c>
      <c r="S823" s="11">
        <v>8647</v>
      </c>
      <c r="T823" s="9" t="s">
        <v>1837</v>
      </c>
      <c r="U823" s="9" t="s">
        <v>885</v>
      </c>
      <c r="V823" s="11">
        <v>7258</v>
      </c>
      <c r="W823" s="11">
        <v>70576</v>
      </c>
      <c r="X823" s="11">
        <v>79785</v>
      </c>
      <c r="Y823" s="11">
        <v>62532</v>
      </c>
      <c r="Z823" s="11">
        <v>66276</v>
      </c>
      <c r="AA823" s="11">
        <v>7487</v>
      </c>
      <c r="AB823" s="11">
        <v>15060</v>
      </c>
      <c r="AC823" s="9" t="s">
        <v>177</v>
      </c>
      <c r="AD823" s="10">
        <v>0.254</v>
      </c>
      <c r="AE823" s="10">
        <v>0.28999999999999998</v>
      </c>
      <c r="AF823" s="10">
        <v>0.247</v>
      </c>
      <c r="AG823" s="9">
        <v>484.67</v>
      </c>
      <c r="AH823" s="9">
        <v>670</v>
      </c>
      <c r="AI823" s="9">
        <v>22.58</v>
      </c>
      <c r="AJ823" s="9">
        <v>16.332000000000001</v>
      </c>
      <c r="AK823" s="9">
        <v>0.72338000000000002</v>
      </c>
      <c r="AL823" s="10">
        <v>1.7999999999999999E-2</v>
      </c>
      <c r="AM823" s="10">
        <v>0.52100000000000002</v>
      </c>
      <c r="AN823" s="10">
        <v>8.9999999999999993E-3</v>
      </c>
      <c r="AO823" s="10">
        <v>0.11899999999999999</v>
      </c>
      <c r="AP823" s="10">
        <v>0.17599999999999999</v>
      </c>
      <c r="AQ823" s="9">
        <v>14051</v>
      </c>
      <c r="AR823" s="9">
        <v>0.51500000000000001</v>
      </c>
      <c r="AS823" s="10">
        <v>5.7000000000000002E-2</v>
      </c>
      <c r="AT823" s="10">
        <v>0.255</v>
      </c>
      <c r="AU823" s="16">
        <v>0.66006600660066006</v>
      </c>
      <c r="AV823" s="1" t="str">
        <f t="shared" si="12"/>
        <v>yes</v>
      </c>
    </row>
    <row r="824" spans="1:48" ht="14.25" customHeight="1">
      <c r="A824" s="7">
        <v>1054</v>
      </c>
      <c r="B824" s="8" t="s">
        <v>1842</v>
      </c>
      <c r="C824" s="8" t="s">
        <v>1813</v>
      </c>
      <c r="D824" s="9" t="s">
        <v>50</v>
      </c>
      <c r="E824" s="9" t="s">
        <v>51</v>
      </c>
      <c r="F824" s="9" t="s">
        <v>171</v>
      </c>
      <c r="G824" s="9">
        <v>1070</v>
      </c>
      <c r="H824" s="10">
        <v>0.54</v>
      </c>
      <c r="I824" s="10">
        <v>0.45600000000000002</v>
      </c>
      <c r="J824" s="10">
        <v>0.19900000000000001</v>
      </c>
      <c r="K824" s="10">
        <v>0.89200000000000002</v>
      </c>
      <c r="L824" s="10">
        <v>0.109</v>
      </c>
      <c r="M824" s="10">
        <v>0.25600000000000001</v>
      </c>
      <c r="N824" s="10">
        <v>0.75</v>
      </c>
      <c r="O824" s="9">
        <v>7864.98</v>
      </c>
      <c r="P824" s="9">
        <v>188</v>
      </c>
      <c r="Q824" s="9" t="s">
        <v>55</v>
      </c>
      <c r="R824" s="9">
        <v>1485</v>
      </c>
      <c r="S824" s="11">
        <v>8971</v>
      </c>
      <c r="T824" s="9" t="s">
        <v>232</v>
      </c>
      <c r="U824" s="9" t="s">
        <v>1649</v>
      </c>
      <c r="V824" s="11">
        <v>5963</v>
      </c>
      <c r="W824" s="11">
        <v>64347</v>
      </c>
      <c r="X824" s="11">
        <v>71397</v>
      </c>
      <c r="Y824" s="11">
        <v>59517</v>
      </c>
      <c r="Z824" s="11">
        <v>57420</v>
      </c>
      <c r="AA824" s="11">
        <v>7488</v>
      </c>
      <c r="AB824" s="11">
        <v>15338</v>
      </c>
      <c r="AC824" s="9" t="s">
        <v>1005</v>
      </c>
      <c r="AD824" s="10">
        <v>0.22</v>
      </c>
      <c r="AE824" s="10">
        <v>0.25</v>
      </c>
      <c r="AF824" s="10">
        <v>0.27800000000000002</v>
      </c>
      <c r="AG824" s="9">
        <v>355.33</v>
      </c>
      <c r="AH824" s="9">
        <v>460.67</v>
      </c>
      <c r="AI824" s="9">
        <v>22.13</v>
      </c>
      <c r="AJ824" s="9">
        <v>17.073</v>
      </c>
      <c r="AK824" s="9">
        <v>0.77134999999999998</v>
      </c>
      <c r="AL824" s="10">
        <v>1.2999999999999999E-2</v>
      </c>
      <c r="AM824" s="10">
        <v>0.41599999999999998</v>
      </c>
      <c r="AN824" s="10">
        <v>2.8000000000000001E-2</v>
      </c>
      <c r="AO824" s="10">
        <v>8.7999999999999995E-2</v>
      </c>
      <c r="AP824" s="9">
        <v>0.17599999999999999</v>
      </c>
      <c r="AQ824" s="9">
        <v>8945</v>
      </c>
      <c r="AR824" s="9">
        <v>0.46400000000000002</v>
      </c>
      <c r="AS824" s="9">
        <v>8.7999999999999995E-2</v>
      </c>
      <c r="AT824" s="10">
        <v>0.32</v>
      </c>
      <c r="AU824" s="16">
        <v>0.68306010928961747</v>
      </c>
      <c r="AV824" s="1" t="str">
        <f t="shared" si="12"/>
        <v>yes</v>
      </c>
    </row>
    <row r="825" spans="1:48" ht="14.25" customHeight="1">
      <c r="A825" s="7">
        <v>1053</v>
      </c>
      <c r="B825" s="8" t="s">
        <v>1841</v>
      </c>
      <c r="C825" s="8" t="s">
        <v>1813</v>
      </c>
      <c r="D825" s="9" t="s">
        <v>50</v>
      </c>
      <c r="E825" s="9" t="s">
        <v>51</v>
      </c>
      <c r="F825" s="9" t="s">
        <v>171</v>
      </c>
      <c r="G825" s="9">
        <v>1030</v>
      </c>
      <c r="H825" s="10">
        <v>0.57299999999999995</v>
      </c>
      <c r="I825" s="10">
        <v>0.498</v>
      </c>
      <c r="J825" s="10">
        <v>0.23100000000000001</v>
      </c>
      <c r="K825" s="10">
        <v>0.88</v>
      </c>
      <c r="L825" s="10">
        <v>0.183</v>
      </c>
      <c r="M825" s="10">
        <v>0.35399999999999998</v>
      </c>
      <c r="N825" s="10">
        <v>0.76</v>
      </c>
      <c r="O825" s="9">
        <v>8087.12</v>
      </c>
      <c r="P825" s="9">
        <v>253</v>
      </c>
      <c r="Q825" s="9">
        <v>0</v>
      </c>
      <c r="R825" s="9">
        <v>1697</v>
      </c>
      <c r="S825" s="11">
        <v>9332</v>
      </c>
      <c r="T825" s="9" t="s">
        <v>1682</v>
      </c>
      <c r="U825" s="9" t="s">
        <v>217</v>
      </c>
      <c r="V825" s="11">
        <v>7646</v>
      </c>
      <c r="W825" s="11">
        <v>64100</v>
      </c>
      <c r="X825" s="11">
        <v>71082</v>
      </c>
      <c r="Y825" s="11">
        <v>62613</v>
      </c>
      <c r="Z825" s="11">
        <v>60012</v>
      </c>
      <c r="AA825" s="11">
        <v>9203</v>
      </c>
      <c r="AB825" s="11">
        <v>16949</v>
      </c>
      <c r="AC825" s="9" t="s">
        <v>516</v>
      </c>
      <c r="AD825" s="10">
        <v>0.432</v>
      </c>
      <c r="AE825" s="10">
        <v>0.28000000000000003</v>
      </c>
      <c r="AF825" s="10">
        <v>0.29299999999999998</v>
      </c>
      <c r="AG825" s="9">
        <v>388.33</v>
      </c>
      <c r="AH825" s="9">
        <v>526</v>
      </c>
      <c r="AI825" s="9">
        <v>20.83</v>
      </c>
      <c r="AJ825" s="9">
        <v>15.375</v>
      </c>
      <c r="AK825" s="9">
        <v>0.73828000000000005</v>
      </c>
      <c r="AL825" s="10">
        <v>5.0000000000000001E-3</v>
      </c>
      <c r="AM825" s="10">
        <v>0.505</v>
      </c>
      <c r="AN825" s="10">
        <v>3.6999999999999998E-2</v>
      </c>
      <c r="AO825" s="10">
        <v>9.7000000000000003E-2</v>
      </c>
      <c r="AP825" s="10">
        <v>0.17599999999999999</v>
      </c>
      <c r="AQ825" s="9">
        <v>9554</v>
      </c>
      <c r="AR825" s="9">
        <v>0.436</v>
      </c>
      <c r="AS825" s="10">
        <v>7.9000000000000001E-2</v>
      </c>
      <c r="AT825" s="10">
        <v>0.14099999999999999</v>
      </c>
      <c r="AU825" s="16">
        <v>0.69637883008356538</v>
      </c>
      <c r="AV825" s="1" t="str">
        <f t="shared" si="12"/>
        <v>yes</v>
      </c>
    </row>
    <row r="826" spans="1:48" ht="14.25" customHeight="1">
      <c r="A826" s="7">
        <v>1046</v>
      </c>
      <c r="B826" s="8" t="s">
        <v>1831</v>
      </c>
      <c r="C826" s="8" t="s">
        <v>1813</v>
      </c>
      <c r="D826" s="9" t="s">
        <v>50</v>
      </c>
      <c r="E826" s="9" t="s">
        <v>51</v>
      </c>
      <c r="F826" s="9" t="s">
        <v>136</v>
      </c>
      <c r="G826" s="9">
        <v>1020</v>
      </c>
      <c r="H826" s="10">
        <v>0.6</v>
      </c>
      <c r="I826" s="10">
        <v>0.54400000000000004</v>
      </c>
      <c r="J826" s="10">
        <v>0.27900000000000003</v>
      </c>
      <c r="K826" s="10">
        <v>0.90200000000000002</v>
      </c>
      <c r="L826" s="10">
        <v>0.104</v>
      </c>
      <c r="M826" s="10">
        <v>0.34599999999999997</v>
      </c>
      <c r="N826" s="10">
        <v>0.81</v>
      </c>
      <c r="O826" s="9">
        <v>11157.3</v>
      </c>
      <c r="P826" s="9">
        <v>417</v>
      </c>
      <c r="Q826" s="9" t="s">
        <v>55</v>
      </c>
      <c r="R826" s="9">
        <v>2243</v>
      </c>
      <c r="S826" s="11">
        <v>8637</v>
      </c>
      <c r="T826" s="9" t="s">
        <v>1688</v>
      </c>
      <c r="U826" s="9" t="s">
        <v>840</v>
      </c>
      <c r="V826" s="11">
        <v>5915</v>
      </c>
      <c r="W826" s="11">
        <v>70558</v>
      </c>
      <c r="X826" s="11">
        <v>76761</v>
      </c>
      <c r="Y826" s="11">
        <v>66123</v>
      </c>
      <c r="Z826" s="11">
        <v>70542</v>
      </c>
      <c r="AA826" s="11">
        <v>7637</v>
      </c>
      <c r="AB826" s="11">
        <v>15710</v>
      </c>
      <c r="AC826" s="9" t="s">
        <v>177</v>
      </c>
      <c r="AD826" s="10">
        <v>0.38600000000000001</v>
      </c>
      <c r="AE826" s="10">
        <v>0.28999999999999998</v>
      </c>
      <c r="AF826" s="10">
        <v>0.29399999999999998</v>
      </c>
      <c r="AG826" s="9">
        <v>511</v>
      </c>
      <c r="AH826" s="9">
        <v>552.66999999999996</v>
      </c>
      <c r="AI826" s="9">
        <v>21.83</v>
      </c>
      <c r="AJ826" s="9">
        <v>20.187999999999999</v>
      </c>
      <c r="AK826" s="9">
        <v>0.92461000000000004</v>
      </c>
      <c r="AL826" s="10">
        <v>3.0000000000000001E-3</v>
      </c>
      <c r="AM826" s="10">
        <v>0.46</v>
      </c>
      <c r="AN826" s="10">
        <v>1.2999999999999999E-2</v>
      </c>
      <c r="AO826" s="10">
        <v>0.16600000000000001</v>
      </c>
      <c r="AP826" s="10">
        <v>0.17599999999999999</v>
      </c>
      <c r="AQ826" s="9">
        <v>12360</v>
      </c>
      <c r="AR826" s="9">
        <v>0.46300000000000002</v>
      </c>
      <c r="AS826" s="10">
        <v>0.01</v>
      </c>
      <c r="AT826" s="10">
        <v>0.214</v>
      </c>
      <c r="AU826" s="16">
        <v>0.68352699931647298</v>
      </c>
      <c r="AV826" s="1" t="str">
        <f t="shared" si="12"/>
        <v>yes</v>
      </c>
    </row>
    <row r="827" spans="1:48" ht="14.25" customHeight="1">
      <c r="A827" s="7">
        <v>1045</v>
      </c>
      <c r="B827" s="8" t="s">
        <v>1830</v>
      </c>
      <c r="C827" s="8" t="s">
        <v>1813</v>
      </c>
      <c r="D827" s="9" t="s">
        <v>50</v>
      </c>
      <c r="E827" s="9" t="s">
        <v>59</v>
      </c>
      <c r="F827" s="9" t="s">
        <v>442</v>
      </c>
      <c r="G827" s="9">
        <v>1100</v>
      </c>
      <c r="H827" s="10">
        <v>0.51100000000000001</v>
      </c>
      <c r="I827" s="10">
        <v>0.48399999999999999</v>
      </c>
      <c r="J827" s="10">
        <v>0.29499999999999998</v>
      </c>
      <c r="K827" s="10">
        <v>0.67900000000000005</v>
      </c>
      <c r="L827" s="10">
        <v>0.217</v>
      </c>
      <c r="M827" s="10">
        <v>0.43099999999999999</v>
      </c>
      <c r="N827" s="10">
        <v>0.78</v>
      </c>
      <c r="O827" s="9">
        <v>2205.5</v>
      </c>
      <c r="P827" s="9">
        <v>200</v>
      </c>
      <c r="Q827" s="9">
        <v>0</v>
      </c>
      <c r="R827" s="9">
        <v>490</v>
      </c>
      <c r="S827" s="11" t="s">
        <v>55</v>
      </c>
      <c r="T827" s="9" t="s">
        <v>55</v>
      </c>
      <c r="U827" s="9" t="s">
        <v>55</v>
      </c>
      <c r="V827" s="11" t="s">
        <v>55</v>
      </c>
      <c r="W827" s="11">
        <v>56957</v>
      </c>
      <c r="X827" s="11">
        <v>67293</v>
      </c>
      <c r="Y827" s="11">
        <v>57789</v>
      </c>
      <c r="Z827" s="11">
        <v>51084</v>
      </c>
      <c r="AA827" s="11">
        <v>25050</v>
      </c>
      <c r="AB827" s="11">
        <v>25050</v>
      </c>
      <c r="AC827" s="9" t="s">
        <v>55</v>
      </c>
      <c r="AD827" s="10">
        <v>0.39300000000000002</v>
      </c>
      <c r="AE827" s="10">
        <v>0.31</v>
      </c>
      <c r="AF827" s="10">
        <v>0.32200000000000001</v>
      </c>
      <c r="AG827" s="9">
        <v>188</v>
      </c>
      <c r="AH827" s="9">
        <v>155.33000000000001</v>
      </c>
      <c r="AI827" s="9">
        <v>11.73</v>
      </c>
      <c r="AJ827" s="9">
        <v>14.198</v>
      </c>
      <c r="AK827" s="9">
        <v>1.2102999999999999</v>
      </c>
      <c r="AL827" s="10" t="s">
        <v>55</v>
      </c>
      <c r="AM827" s="10" t="s">
        <v>55</v>
      </c>
      <c r="AN827" s="10">
        <v>1.4E-2</v>
      </c>
      <c r="AO827" s="10">
        <v>7.2999999999999995E-2</v>
      </c>
      <c r="AP827" s="10">
        <v>0.17599999999999999</v>
      </c>
      <c r="AQ827" s="9">
        <v>2756</v>
      </c>
      <c r="AR827" s="9">
        <v>0.80800000000000005</v>
      </c>
      <c r="AS827" s="10">
        <v>0.10299999999999999</v>
      </c>
      <c r="AT827" s="10">
        <v>0.11799999999999999</v>
      </c>
      <c r="AU827" s="16">
        <v>0.55309734513274333</v>
      </c>
      <c r="AV827" s="1" t="str">
        <f t="shared" si="12"/>
        <v>no</v>
      </c>
    </row>
    <row r="828" spans="1:48" ht="14.25" customHeight="1">
      <c r="A828" s="7">
        <v>1124</v>
      </c>
      <c r="B828" s="8" t="s">
        <v>1953</v>
      </c>
      <c r="C828" s="8" t="s">
        <v>1798</v>
      </c>
      <c r="D828" s="9" t="s">
        <v>50</v>
      </c>
      <c r="E828" s="9" t="s">
        <v>151</v>
      </c>
      <c r="F828" s="9" t="s">
        <v>338</v>
      </c>
      <c r="G828" s="9" t="s">
        <v>55</v>
      </c>
      <c r="H828" s="10">
        <v>0.372</v>
      </c>
      <c r="I828" s="10">
        <v>0.25900000000000001</v>
      </c>
      <c r="J828" s="9">
        <v>0.19800000000000001</v>
      </c>
      <c r="K828" s="10">
        <v>0.81899999999999995</v>
      </c>
      <c r="L828" s="9">
        <v>0.91200000000000003</v>
      </c>
      <c r="M828" s="9" t="s">
        <v>55</v>
      </c>
      <c r="N828" s="10">
        <v>0.71</v>
      </c>
      <c r="O828" s="9">
        <v>23313.94</v>
      </c>
      <c r="P828" s="9">
        <v>3391</v>
      </c>
      <c r="Q828" s="9" t="s">
        <v>55</v>
      </c>
      <c r="R828" s="9">
        <v>5258</v>
      </c>
      <c r="S828" s="9" t="s">
        <v>55</v>
      </c>
      <c r="T828" s="9" t="s">
        <v>55</v>
      </c>
      <c r="U828" s="9" t="s">
        <v>55</v>
      </c>
      <c r="V828" s="9" t="s">
        <v>55</v>
      </c>
      <c r="W828" s="11">
        <v>62456</v>
      </c>
      <c r="X828" s="11">
        <v>54045</v>
      </c>
      <c r="Y828" s="11">
        <v>47304</v>
      </c>
      <c r="Z828" s="11">
        <v>39483</v>
      </c>
      <c r="AA828" s="11">
        <v>6880</v>
      </c>
      <c r="AB828" s="11">
        <v>6880</v>
      </c>
      <c r="AC828" s="9" t="s">
        <v>55</v>
      </c>
      <c r="AD828" s="10">
        <v>0.35199999999999998</v>
      </c>
      <c r="AE828" s="10">
        <v>0.84</v>
      </c>
      <c r="AF828" s="9">
        <v>0.309</v>
      </c>
      <c r="AG828" s="9">
        <v>1032.67</v>
      </c>
      <c r="AH828" s="9">
        <v>689.67</v>
      </c>
      <c r="AI828" s="9">
        <v>22.58</v>
      </c>
      <c r="AJ828" s="9">
        <v>33.805</v>
      </c>
      <c r="AK828" s="9">
        <v>1.4973399999999999</v>
      </c>
      <c r="AL828" s="9" t="s">
        <v>55</v>
      </c>
      <c r="AM828" s="9" t="s">
        <v>55</v>
      </c>
      <c r="AN828" s="10">
        <v>8.9999999999999993E-3</v>
      </c>
      <c r="AO828" s="10">
        <v>0.36199999999999999</v>
      </c>
      <c r="AP828" s="10">
        <v>7.3999999999999996E-2</v>
      </c>
      <c r="AQ828" s="9">
        <v>52361</v>
      </c>
      <c r="AR828" s="9" t="s">
        <v>55</v>
      </c>
      <c r="AS828" s="9" t="s">
        <v>581</v>
      </c>
      <c r="AT828" s="9">
        <v>0.02</v>
      </c>
      <c r="AU828" s="16" t="s">
        <v>2055</v>
      </c>
      <c r="AV828" s="1" t="str">
        <f t="shared" si="12"/>
        <v>yes</v>
      </c>
    </row>
    <row r="829" spans="1:48" ht="14.25" customHeight="1">
      <c r="A829" s="7">
        <v>1022</v>
      </c>
      <c r="B829" s="8" t="s">
        <v>1805</v>
      </c>
      <c r="C829" s="8" t="s">
        <v>1798</v>
      </c>
      <c r="D829" s="9" t="s">
        <v>50</v>
      </c>
      <c r="E829" s="9" t="s">
        <v>51</v>
      </c>
      <c r="F829" s="9" t="s">
        <v>136</v>
      </c>
      <c r="G829" s="9">
        <v>920</v>
      </c>
      <c r="H829" s="10">
        <v>0.45100000000000001</v>
      </c>
      <c r="I829" s="10">
        <v>0.38900000000000001</v>
      </c>
      <c r="J829" s="10">
        <v>0.24199999999999999</v>
      </c>
      <c r="K829" s="10">
        <v>0.69899999999999995</v>
      </c>
      <c r="L829" s="10">
        <v>0.159</v>
      </c>
      <c r="M829" s="10">
        <v>0.39100000000000001</v>
      </c>
      <c r="N829" s="10">
        <v>0.73</v>
      </c>
      <c r="O829" s="9">
        <v>11459.84</v>
      </c>
      <c r="P829" s="9">
        <v>733</v>
      </c>
      <c r="Q829" s="9">
        <v>146</v>
      </c>
      <c r="R829" s="9">
        <v>1694</v>
      </c>
      <c r="S829" s="9">
        <v>12682</v>
      </c>
      <c r="T829" s="9" t="s">
        <v>518</v>
      </c>
      <c r="U829" s="9" t="s">
        <v>1047</v>
      </c>
      <c r="V829" s="9">
        <v>9195</v>
      </c>
      <c r="W829" s="11">
        <v>70579</v>
      </c>
      <c r="X829" s="11">
        <v>76761</v>
      </c>
      <c r="Y829" s="11">
        <v>65313</v>
      </c>
      <c r="Z829" s="11">
        <v>59886</v>
      </c>
      <c r="AA829" s="11">
        <v>6814</v>
      </c>
      <c r="AB829" s="11">
        <v>15602</v>
      </c>
      <c r="AC829" s="9" t="s">
        <v>194</v>
      </c>
      <c r="AD829" s="10">
        <v>0.41299999999999998</v>
      </c>
      <c r="AE829" s="10">
        <v>0.49</v>
      </c>
      <c r="AF829" s="10">
        <v>0.435</v>
      </c>
      <c r="AG829" s="9">
        <v>865.33</v>
      </c>
      <c r="AH829" s="9">
        <v>864.67</v>
      </c>
      <c r="AI829" s="9">
        <v>13.24</v>
      </c>
      <c r="AJ829" s="9">
        <v>13.253</v>
      </c>
      <c r="AK829" s="9">
        <v>1.0007699999999999</v>
      </c>
      <c r="AL829" s="9">
        <v>0.06</v>
      </c>
      <c r="AM829" s="9">
        <v>0.45400000000000001</v>
      </c>
      <c r="AN829" s="10">
        <v>4.1000000000000002E-2</v>
      </c>
      <c r="AO829" s="10">
        <v>0.109</v>
      </c>
      <c r="AP829" s="10">
        <v>7.3999999999999996E-2</v>
      </c>
      <c r="AQ829" s="9">
        <v>13621</v>
      </c>
      <c r="AR829" s="9">
        <v>0.50700000000000001</v>
      </c>
      <c r="AS829" s="10" t="s">
        <v>654</v>
      </c>
      <c r="AT829" s="10">
        <v>3.6999999999999998E-2</v>
      </c>
      <c r="AU829" s="16">
        <v>0.66357000663570009</v>
      </c>
      <c r="AV829" s="1" t="str">
        <f t="shared" si="12"/>
        <v>yes</v>
      </c>
    </row>
    <row r="830" spans="1:48" ht="14.25" hidden="1" customHeight="1">
      <c r="A830" s="7">
        <v>23</v>
      </c>
      <c r="B830" s="8" t="s">
        <v>143</v>
      </c>
      <c r="C830" s="8" t="s">
        <v>135</v>
      </c>
      <c r="D830" s="9" t="s">
        <v>69</v>
      </c>
      <c r="E830" s="9" t="s">
        <v>51</v>
      </c>
      <c r="F830" s="9" t="s">
        <v>109</v>
      </c>
      <c r="G830" s="9" t="s">
        <v>55</v>
      </c>
      <c r="H830" s="10">
        <v>0.28000000000000003</v>
      </c>
      <c r="I830" s="10">
        <v>0.19400000000000001</v>
      </c>
      <c r="J830" s="10">
        <v>8.5999999999999993E-2</v>
      </c>
      <c r="K830" s="10">
        <v>0.88400000000000001</v>
      </c>
      <c r="L830" s="10">
        <v>0.71099999999999997</v>
      </c>
      <c r="M830" s="10">
        <v>0.64200000000000002</v>
      </c>
      <c r="N830" s="10">
        <v>0.64</v>
      </c>
      <c r="O830" s="9">
        <v>1593.21</v>
      </c>
      <c r="P830" s="9">
        <v>138</v>
      </c>
      <c r="Q830" s="9" t="s">
        <v>55</v>
      </c>
      <c r="R830" s="9">
        <v>137</v>
      </c>
      <c r="S830" s="11">
        <v>25905</v>
      </c>
      <c r="T830" s="9" t="s">
        <v>144</v>
      </c>
      <c r="U830" s="9" t="s">
        <v>111</v>
      </c>
      <c r="V830" s="11">
        <v>15281</v>
      </c>
      <c r="W830" s="11">
        <v>71809</v>
      </c>
      <c r="X830" s="11">
        <v>99018</v>
      </c>
      <c r="Y830" s="11">
        <v>76482</v>
      </c>
      <c r="Z830" s="11">
        <v>66636</v>
      </c>
      <c r="AA830" s="11">
        <v>6132</v>
      </c>
      <c r="AB830" s="11">
        <v>17306</v>
      </c>
      <c r="AC830" s="9" t="s">
        <v>145</v>
      </c>
      <c r="AD830" s="10">
        <v>0.13500000000000001</v>
      </c>
      <c r="AE830" s="10">
        <v>0.38</v>
      </c>
      <c r="AF830" s="10">
        <v>0.17499999999999999</v>
      </c>
      <c r="AG830" s="9">
        <v>132.66999999999999</v>
      </c>
      <c r="AH830" s="9">
        <v>152.66999999999999</v>
      </c>
      <c r="AI830" s="9">
        <v>12.01</v>
      </c>
      <c r="AJ830" s="9">
        <v>10.436</v>
      </c>
      <c r="AK830" s="9">
        <v>0.86899999999999999</v>
      </c>
      <c r="AL830" s="10">
        <v>2.9000000000000001E-2</v>
      </c>
      <c r="AM830" s="10">
        <v>0.51300000000000001</v>
      </c>
      <c r="AN830" s="10">
        <v>1.4E-2</v>
      </c>
      <c r="AO830" s="10">
        <v>0.25800000000000001</v>
      </c>
      <c r="AP830" s="10">
        <v>0.375</v>
      </c>
      <c r="AQ830" s="9">
        <v>2800</v>
      </c>
      <c r="AR830" s="9">
        <v>0.98</v>
      </c>
      <c r="AS830" s="10">
        <v>0.11700000000000001</v>
      </c>
      <c r="AT830" s="10">
        <v>0.14399999999999999</v>
      </c>
      <c r="AU830" s="16">
        <v>0.50505050505050497</v>
      </c>
      <c r="AV830" s="1" t="str">
        <f t="shared" si="12"/>
        <v>no</v>
      </c>
    </row>
    <row r="831" spans="1:48" ht="14.25" hidden="1" customHeight="1">
      <c r="A831" s="7">
        <v>4</v>
      </c>
      <c r="B831" s="8" t="s">
        <v>68</v>
      </c>
      <c r="C831" s="8" t="s">
        <v>49</v>
      </c>
      <c r="D831" s="9" t="s">
        <v>69</v>
      </c>
      <c r="E831" s="9" t="s">
        <v>51</v>
      </c>
      <c r="F831" s="9" t="s">
        <v>70</v>
      </c>
      <c r="G831" s="9">
        <v>820</v>
      </c>
      <c r="H831" s="10">
        <v>0.27</v>
      </c>
      <c r="I831" s="9">
        <v>0.224</v>
      </c>
      <c r="J831" s="9">
        <v>0.122</v>
      </c>
      <c r="K831" s="10">
        <v>0.88500000000000001</v>
      </c>
      <c r="L831" s="10">
        <v>8.1000000000000003E-2</v>
      </c>
      <c r="M831" s="10">
        <v>0.152</v>
      </c>
      <c r="N831" s="10">
        <v>0.6</v>
      </c>
      <c r="O831" s="9">
        <v>4942.8100000000004</v>
      </c>
      <c r="P831" s="9">
        <v>136</v>
      </c>
      <c r="Q831" s="9">
        <v>41</v>
      </c>
      <c r="R831" s="9">
        <v>529</v>
      </c>
      <c r="S831" s="11">
        <v>16985</v>
      </c>
      <c r="T831" s="9" t="s">
        <v>71</v>
      </c>
      <c r="U831" s="9" t="s">
        <v>72</v>
      </c>
      <c r="V831" s="11">
        <v>8539</v>
      </c>
      <c r="W831" s="11">
        <v>83042</v>
      </c>
      <c r="X831" s="11">
        <v>96750</v>
      </c>
      <c r="Y831" s="11">
        <v>75942</v>
      </c>
      <c r="Z831" s="11">
        <v>66582</v>
      </c>
      <c r="AA831" s="11">
        <v>8723</v>
      </c>
      <c r="AB831" s="11">
        <v>15656</v>
      </c>
      <c r="AC831" s="9" t="s">
        <v>73</v>
      </c>
      <c r="AD831" s="10">
        <v>0.27200000000000002</v>
      </c>
      <c r="AE831" s="10">
        <v>0.81</v>
      </c>
      <c r="AF831" s="10">
        <v>0.75700000000000001</v>
      </c>
      <c r="AG831" s="9">
        <v>296.67</v>
      </c>
      <c r="AH831" s="9">
        <v>527</v>
      </c>
      <c r="AI831" s="9">
        <v>16.66</v>
      </c>
      <c r="AJ831" s="9">
        <v>9.3789999999999996</v>
      </c>
      <c r="AK831" s="9">
        <v>0.56293000000000004</v>
      </c>
      <c r="AL831" s="10">
        <v>2.1000000000000001E-2</v>
      </c>
      <c r="AM831" s="10">
        <v>0.318</v>
      </c>
      <c r="AN831" s="10">
        <v>2.1000000000000001E-2</v>
      </c>
      <c r="AO831" s="10">
        <v>0.93300000000000005</v>
      </c>
      <c r="AP831" s="10">
        <v>0.33500000000000002</v>
      </c>
      <c r="AQ831" s="9">
        <v>5383</v>
      </c>
      <c r="AR831" s="9">
        <v>0.66700000000000004</v>
      </c>
      <c r="AS831" s="9" t="s">
        <v>74</v>
      </c>
      <c r="AT831" s="9" t="s">
        <v>75</v>
      </c>
      <c r="AU831" s="16">
        <v>0.59988002399520091</v>
      </c>
      <c r="AV831" s="1" t="str">
        <f t="shared" si="12"/>
        <v>yes</v>
      </c>
    </row>
    <row r="832" spans="1:48" ht="14.25" hidden="1" customHeight="1">
      <c r="A832" s="7">
        <v>13</v>
      </c>
      <c r="B832" s="8" t="s">
        <v>108</v>
      </c>
      <c r="C832" s="8" t="s">
        <v>49</v>
      </c>
      <c r="D832" s="9" t="s">
        <v>69</v>
      </c>
      <c r="E832" s="9" t="s">
        <v>51</v>
      </c>
      <c r="F832" s="9" t="s">
        <v>109</v>
      </c>
      <c r="G832" s="9">
        <v>1052.5</v>
      </c>
      <c r="H832" s="10">
        <v>0.44700000000000001</v>
      </c>
      <c r="I832" s="10">
        <v>0.40300000000000002</v>
      </c>
      <c r="J832" s="10">
        <v>0.21299999999999999</v>
      </c>
      <c r="K832" s="10">
        <v>0.84599999999999997</v>
      </c>
      <c r="L832" s="10">
        <v>0.10199999999999999</v>
      </c>
      <c r="M832" s="10">
        <v>0.25</v>
      </c>
      <c r="N832" s="10">
        <v>0.77</v>
      </c>
      <c r="O832" s="9">
        <v>2695.37</v>
      </c>
      <c r="P832" s="9">
        <v>140</v>
      </c>
      <c r="Q832" s="9" t="s">
        <v>55</v>
      </c>
      <c r="R832" s="9">
        <v>318</v>
      </c>
      <c r="S832" s="11">
        <v>14856</v>
      </c>
      <c r="T832" s="9" t="s">
        <v>110</v>
      </c>
      <c r="U832" s="9" t="s">
        <v>111</v>
      </c>
      <c r="V832" s="11">
        <v>8861</v>
      </c>
      <c r="W832" s="11">
        <v>68677</v>
      </c>
      <c r="X832" s="11">
        <v>79344</v>
      </c>
      <c r="Y832" s="11">
        <v>69201</v>
      </c>
      <c r="Z832" s="11">
        <v>58860</v>
      </c>
      <c r="AA832" s="11">
        <v>11410</v>
      </c>
      <c r="AB832" s="11">
        <v>22780</v>
      </c>
      <c r="AC832" s="9" t="s">
        <v>112</v>
      </c>
      <c r="AD832" s="10">
        <v>0.36099999999999999</v>
      </c>
      <c r="AE832" s="10">
        <v>0.38</v>
      </c>
      <c r="AF832" s="10">
        <v>0.40600000000000003</v>
      </c>
      <c r="AG832" s="9">
        <v>168</v>
      </c>
      <c r="AH832" s="9">
        <v>269</v>
      </c>
      <c r="AI832" s="9">
        <v>16.04</v>
      </c>
      <c r="AJ832" s="9">
        <v>10.02</v>
      </c>
      <c r="AK832" s="9">
        <v>0.62453999999999998</v>
      </c>
      <c r="AL832" s="10">
        <v>1E-3</v>
      </c>
      <c r="AM832" s="10">
        <v>0.42799999999999999</v>
      </c>
      <c r="AN832" s="10">
        <v>1.4E-2</v>
      </c>
      <c r="AO832" s="10">
        <v>0.218</v>
      </c>
      <c r="AP832" s="10">
        <v>0.33500000000000002</v>
      </c>
      <c r="AQ832" s="9">
        <v>3031</v>
      </c>
      <c r="AR832" s="9">
        <v>0.254</v>
      </c>
      <c r="AS832" s="10">
        <v>0.11700000000000001</v>
      </c>
      <c r="AT832" s="9">
        <v>8.6999999999999994E-2</v>
      </c>
      <c r="AU832" s="16">
        <v>0.79744816586921852</v>
      </c>
      <c r="AV832" s="1" t="str">
        <f t="shared" si="12"/>
        <v>no</v>
      </c>
    </row>
    <row r="833" spans="1:48" ht="14.25" hidden="1" customHeight="1">
      <c r="A833" s="7">
        <v>35</v>
      </c>
      <c r="B833" s="8" t="s">
        <v>184</v>
      </c>
      <c r="C833" s="8" t="s">
        <v>159</v>
      </c>
      <c r="D833" s="9" t="s">
        <v>69</v>
      </c>
      <c r="E833" s="9" t="s">
        <v>51</v>
      </c>
      <c r="F833" s="9" t="s">
        <v>109</v>
      </c>
      <c r="G833" s="9">
        <v>948</v>
      </c>
      <c r="H833" s="10">
        <v>0.33700000000000002</v>
      </c>
      <c r="I833" s="10">
        <v>0.27600000000000002</v>
      </c>
      <c r="J833" s="10">
        <v>0.157</v>
      </c>
      <c r="K833" s="10">
        <v>0.879</v>
      </c>
      <c r="L833" s="10">
        <v>0.114</v>
      </c>
      <c r="M833" s="10">
        <v>0.26600000000000001</v>
      </c>
      <c r="N833" s="10">
        <v>0.57999999999999996</v>
      </c>
      <c r="O833" s="9">
        <v>3091.73</v>
      </c>
      <c r="P833" s="9">
        <v>109</v>
      </c>
      <c r="Q833" s="9" t="s">
        <v>55</v>
      </c>
      <c r="R833" s="9">
        <v>547</v>
      </c>
      <c r="S833" s="11">
        <v>10398</v>
      </c>
      <c r="T833" s="9" t="s">
        <v>185</v>
      </c>
      <c r="U833" s="9" t="s">
        <v>111</v>
      </c>
      <c r="V833" s="11">
        <v>7719</v>
      </c>
      <c r="W833" s="11">
        <v>60728</v>
      </c>
      <c r="X833" s="11">
        <v>68841</v>
      </c>
      <c r="Y833" s="11">
        <v>57447</v>
      </c>
      <c r="Z833" s="11">
        <v>54414</v>
      </c>
      <c r="AA833" s="11">
        <v>8100</v>
      </c>
      <c r="AB833" s="11">
        <v>14700</v>
      </c>
      <c r="AC833" s="9" t="s">
        <v>106</v>
      </c>
      <c r="AD833" s="10">
        <v>0.21099999999999999</v>
      </c>
      <c r="AE833" s="10">
        <v>0.59</v>
      </c>
      <c r="AF833" s="10">
        <v>0.54500000000000004</v>
      </c>
      <c r="AG833" s="9">
        <v>182.67</v>
      </c>
      <c r="AH833" s="9">
        <v>199.67</v>
      </c>
      <c r="AI833" s="9">
        <v>16.93</v>
      </c>
      <c r="AJ833" s="9">
        <v>15.484</v>
      </c>
      <c r="AK833" s="9">
        <v>0.91486000000000001</v>
      </c>
      <c r="AL833" s="10">
        <v>2E-3</v>
      </c>
      <c r="AM833" s="10">
        <v>0.504</v>
      </c>
      <c r="AN833" s="10">
        <v>1.2E-2</v>
      </c>
      <c r="AO833" s="10">
        <v>0.32</v>
      </c>
      <c r="AP833" s="10">
        <v>0.26300000000000001</v>
      </c>
      <c r="AQ833" s="9">
        <v>3527</v>
      </c>
      <c r="AR833" s="9">
        <v>0.39800000000000002</v>
      </c>
      <c r="AS833" s="10" t="s">
        <v>85</v>
      </c>
      <c r="AT833" s="10">
        <v>0.126</v>
      </c>
      <c r="AU833" s="16">
        <v>0.71530758226037205</v>
      </c>
      <c r="AV833" s="1" t="str">
        <f t="shared" si="12"/>
        <v>no</v>
      </c>
    </row>
    <row r="834" spans="1:48" ht="14.25" hidden="1" customHeight="1">
      <c r="A834" s="7">
        <v>37</v>
      </c>
      <c r="B834" s="8" t="s">
        <v>188</v>
      </c>
      <c r="C834" s="8" t="s">
        <v>159</v>
      </c>
      <c r="D834" s="9" t="s">
        <v>69</v>
      </c>
      <c r="E834" s="9" t="s">
        <v>59</v>
      </c>
      <c r="F834" s="9" t="s">
        <v>189</v>
      </c>
      <c r="G834" s="9">
        <v>1157.5</v>
      </c>
      <c r="H834" s="10">
        <v>0.61799999999999999</v>
      </c>
      <c r="I834" s="10">
        <v>0.61099999999999999</v>
      </c>
      <c r="J834" s="10">
        <v>0.54600000000000004</v>
      </c>
      <c r="K834" s="10">
        <v>0.76400000000000001</v>
      </c>
      <c r="L834" s="10">
        <v>0.28100000000000003</v>
      </c>
      <c r="M834" s="10">
        <v>0.59599999999999997</v>
      </c>
      <c r="N834" s="10">
        <v>0.81</v>
      </c>
      <c r="O834" s="9">
        <v>2123</v>
      </c>
      <c r="P834" s="9">
        <v>148</v>
      </c>
      <c r="Q834" s="9" t="s">
        <v>55</v>
      </c>
      <c r="R834" s="9">
        <v>534</v>
      </c>
      <c r="S834" s="9" t="s">
        <v>55</v>
      </c>
      <c r="T834" s="9" t="s">
        <v>55</v>
      </c>
      <c r="U834" s="9" t="s">
        <v>55</v>
      </c>
      <c r="V834" s="9" t="s">
        <v>55</v>
      </c>
      <c r="W834" s="11">
        <v>65395</v>
      </c>
      <c r="X834" s="11">
        <v>66213</v>
      </c>
      <c r="Y834" s="11">
        <v>59265</v>
      </c>
      <c r="Z834" s="11">
        <v>53505</v>
      </c>
      <c r="AA834" s="11">
        <v>24468</v>
      </c>
      <c r="AB834" s="11">
        <v>24468</v>
      </c>
      <c r="AC834" s="9" t="s">
        <v>55</v>
      </c>
      <c r="AD834" s="10">
        <v>0.45800000000000002</v>
      </c>
      <c r="AE834" s="10">
        <v>0.33</v>
      </c>
      <c r="AF834" s="10">
        <v>0.28499999999999998</v>
      </c>
      <c r="AG834" s="9">
        <v>84.33</v>
      </c>
      <c r="AH834" s="9">
        <v>228</v>
      </c>
      <c r="AI834" s="9">
        <v>25.17</v>
      </c>
      <c r="AJ834" s="9">
        <v>9.3109999999999999</v>
      </c>
      <c r="AK834" s="9">
        <v>0.36987999999999999</v>
      </c>
      <c r="AL834" s="9" t="s">
        <v>55</v>
      </c>
      <c r="AM834" s="9" t="s">
        <v>55</v>
      </c>
      <c r="AN834" s="10">
        <v>3.7999999999999999E-2</v>
      </c>
      <c r="AO834" s="10">
        <v>0.17100000000000001</v>
      </c>
      <c r="AP834" s="10">
        <v>0.26300000000000001</v>
      </c>
      <c r="AQ834" s="9">
        <v>2781</v>
      </c>
      <c r="AR834" s="9" t="s">
        <v>55</v>
      </c>
      <c r="AS834" s="10">
        <v>9.1999999999999998E-2</v>
      </c>
      <c r="AT834" s="10">
        <v>0.159</v>
      </c>
      <c r="AU834" s="16" t="s">
        <v>2055</v>
      </c>
      <c r="AV834" s="1" t="str">
        <f t="shared" si="12"/>
        <v>no</v>
      </c>
    </row>
    <row r="835" spans="1:48" ht="14.25" hidden="1" customHeight="1">
      <c r="A835" s="7">
        <v>40</v>
      </c>
      <c r="B835" s="8" t="s">
        <v>193</v>
      </c>
      <c r="C835" s="8" t="s">
        <v>159</v>
      </c>
      <c r="D835" s="9" t="s">
        <v>69</v>
      </c>
      <c r="E835" s="9" t="s">
        <v>51</v>
      </c>
      <c r="F835" s="9" t="s">
        <v>109</v>
      </c>
      <c r="G835" s="9">
        <v>945</v>
      </c>
      <c r="H835" s="10">
        <v>0.36399999999999999</v>
      </c>
      <c r="I835" s="10">
        <v>0.29099999999999998</v>
      </c>
      <c r="J835" s="10">
        <v>0.191</v>
      </c>
      <c r="K835" s="10">
        <v>0.76300000000000001</v>
      </c>
      <c r="L835" s="10">
        <v>0.13800000000000001</v>
      </c>
      <c r="M835" s="10">
        <v>0.33200000000000002</v>
      </c>
      <c r="N835" s="10">
        <v>0.62</v>
      </c>
      <c r="O835" s="9">
        <v>3431.37</v>
      </c>
      <c r="P835" s="9">
        <v>155</v>
      </c>
      <c r="Q835" s="9" t="s">
        <v>55</v>
      </c>
      <c r="R835" s="9">
        <v>450</v>
      </c>
      <c r="S835" s="11">
        <v>8600</v>
      </c>
      <c r="T835" s="9" t="s">
        <v>194</v>
      </c>
      <c r="U835" s="9" t="s">
        <v>195</v>
      </c>
      <c r="V835" s="11">
        <v>5948</v>
      </c>
      <c r="W835" s="11">
        <v>64120</v>
      </c>
      <c r="X835" s="11">
        <v>81162</v>
      </c>
      <c r="Y835" s="11">
        <v>62514</v>
      </c>
      <c r="Z835" s="11">
        <v>54081</v>
      </c>
      <c r="AA835" s="11">
        <v>7961</v>
      </c>
      <c r="AB835" s="11">
        <v>11531</v>
      </c>
      <c r="AC835" s="9" t="s">
        <v>196</v>
      </c>
      <c r="AD835" s="10">
        <v>0.249</v>
      </c>
      <c r="AE835" s="10">
        <v>0.55000000000000004</v>
      </c>
      <c r="AF835" s="10">
        <v>0.49399999999999999</v>
      </c>
      <c r="AG835" s="9">
        <v>188.67</v>
      </c>
      <c r="AH835" s="9">
        <v>165</v>
      </c>
      <c r="AI835" s="9">
        <v>18.190000000000001</v>
      </c>
      <c r="AJ835" s="9">
        <v>20.795999999999999</v>
      </c>
      <c r="AK835" s="9">
        <v>1.1434299999999999</v>
      </c>
      <c r="AL835" s="10">
        <v>8.0000000000000002E-3</v>
      </c>
      <c r="AM835" s="10">
        <v>0.495</v>
      </c>
      <c r="AN835" s="10">
        <v>0.16500000000000001</v>
      </c>
      <c r="AO835" s="10">
        <v>0.27800000000000002</v>
      </c>
      <c r="AP835" s="10">
        <v>0.26300000000000001</v>
      </c>
      <c r="AQ835" s="9">
        <v>4095</v>
      </c>
      <c r="AR835" s="9">
        <v>0.78500000000000003</v>
      </c>
      <c r="AS835" s="9" t="s">
        <v>197</v>
      </c>
      <c r="AT835" s="10">
        <v>0.115</v>
      </c>
      <c r="AU835" s="16">
        <v>0.56022408963585435</v>
      </c>
      <c r="AV835" s="1" t="str">
        <f t="shared" si="12"/>
        <v>no</v>
      </c>
    </row>
    <row r="836" spans="1:48" ht="14.25" hidden="1" customHeight="1">
      <c r="A836" s="7">
        <v>1097</v>
      </c>
      <c r="B836" s="8" t="s">
        <v>1911</v>
      </c>
      <c r="C836" s="8" t="s">
        <v>149</v>
      </c>
      <c r="D836" s="9" t="s">
        <v>69</v>
      </c>
      <c r="E836" s="9" t="s">
        <v>51</v>
      </c>
      <c r="F836" s="9" t="s">
        <v>109</v>
      </c>
      <c r="G836" s="9">
        <v>1120</v>
      </c>
      <c r="H836" s="10">
        <v>0.55900000000000005</v>
      </c>
      <c r="I836" s="10">
        <v>0.49199999999999999</v>
      </c>
      <c r="J836" s="9">
        <v>0.30299999999999999</v>
      </c>
      <c r="K836" s="10">
        <v>0.90200000000000002</v>
      </c>
      <c r="L836" s="9">
        <v>0.128</v>
      </c>
      <c r="M836" s="9">
        <v>0.48199999999999998</v>
      </c>
      <c r="N836" s="10">
        <v>0.85</v>
      </c>
      <c r="O836" s="9">
        <v>3730.01</v>
      </c>
      <c r="P836" s="9">
        <v>150</v>
      </c>
      <c r="Q836" s="9">
        <v>6</v>
      </c>
      <c r="R836" s="9">
        <v>706</v>
      </c>
      <c r="S836" s="9" t="s">
        <v>55</v>
      </c>
      <c r="T836" s="9" t="s">
        <v>55</v>
      </c>
      <c r="U836" s="9" t="s">
        <v>55</v>
      </c>
      <c r="V836" s="9" t="s">
        <v>55</v>
      </c>
      <c r="W836" s="11">
        <v>94728</v>
      </c>
      <c r="X836" s="11">
        <v>118728</v>
      </c>
      <c r="Y836" s="11">
        <v>88335</v>
      </c>
      <c r="Z836" s="11">
        <v>78516</v>
      </c>
      <c r="AA836" s="11">
        <v>9684</v>
      </c>
      <c r="AB836" s="11">
        <v>24219</v>
      </c>
      <c r="AC836" s="9" t="s">
        <v>55</v>
      </c>
      <c r="AD836" s="10">
        <v>0.44800000000000001</v>
      </c>
      <c r="AE836" s="10">
        <v>0.32</v>
      </c>
      <c r="AF836" s="9">
        <v>0.38300000000000001</v>
      </c>
      <c r="AG836" s="9">
        <v>200</v>
      </c>
      <c r="AH836" s="9">
        <v>182.33</v>
      </c>
      <c r="AI836" s="9">
        <v>18.649999999999999</v>
      </c>
      <c r="AJ836" s="9">
        <v>20.457000000000001</v>
      </c>
      <c r="AK836" s="9">
        <v>1.0968899999999999</v>
      </c>
      <c r="AL836" s="9" t="s">
        <v>55</v>
      </c>
      <c r="AM836" s="9" t="s">
        <v>55</v>
      </c>
      <c r="AN836" s="10">
        <v>0.124</v>
      </c>
      <c r="AO836" s="10">
        <v>0.33400000000000002</v>
      </c>
      <c r="AP836" s="10">
        <v>0.434</v>
      </c>
      <c r="AQ836" s="9">
        <v>4078</v>
      </c>
      <c r="AR836" s="9">
        <v>1.0760000000000001</v>
      </c>
      <c r="AS836" s="9">
        <v>0.1</v>
      </c>
      <c r="AT836" s="9">
        <v>0.111</v>
      </c>
      <c r="AU836" s="16">
        <v>0.48169556840077066</v>
      </c>
      <c r="AV836" s="1" t="str">
        <f t="shared" si="12"/>
        <v>no</v>
      </c>
    </row>
    <row r="837" spans="1:48" ht="14.25" hidden="1" customHeight="1">
      <c r="A837" s="7">
        <v>1093</v>
      </c>
      <c r="B837" s="8" t="s">
        <v>1905</v>
      </c>
      <c r="C837" s="8" t="s">
        <v>149</v>
      </c>
      <c r="D837" s="9" t="s">
        <v>69</v>
      </c>
      <c r="E837" s="9" t="s">
        <v>51</v>
      </c>
      <c r="F837" s="9" t="s">
        <v>109</v>
      </c>
      <c r="G837" s="9">
        <v>1075</v>
      </c>
      <c r="H837" s="10">
        <v>0.70099999999999996</v>
      </c>
      <c r="I837" s="10">
        <v>0.65500000000000003</v>
      </c>
      <c r="J837" s="9">
        <v>0.49199999999999999</v>
      </c>
      <c r="K837" s="10">
        <v>0.89400000000000002</v>
      </c>
      <c r="L837" s="9">
        <v>0.158</v>
      </c>
      <c r="M837" s="9">
        <v>0.627</v>
      </c>
      <c r="N837" s="10">
        <v>0.85</v>
      </c>
      <c r="O837" s="9">
        <v>3217.87</v>
      </c>
      <c r="P837" s="9">
        <v>158</v>
      </c>
      <c r="Q837" s="9">
        <v>13</v>
      </c>
      <c r="R837" s="9">
        <v>941</v>
      </c>
      <c r="S837" s="9" t="s">
        <v>55</v>
      </c>
      <c r="T837" s="9" t="s">
        <v>55</v>
      </c>
      <c r="U837" s="9" t="s">
        <v>55</v>
      </c>
      <c r="V837" s="9" t="s">
        <v>55</v>
      </c>
      <c r="W837" s="11">
        <v>92650</v>
      </c>
      <c r="X837" s="11">
        <v>118404</v>
      </c>
      <c r="Y837" s="11">
        <v>89235</v>
      </c>
      <c r="Z837" s="11">
        <v>71127</v>
      </c>
      <c r="AA837" s="11">
        <v>9684</v>
      </c>
      <c r="AB837" s="11">
        <v>24219</v>
      </c>
      <c r="AC837" s="9" t="s">
        <v>55</v>
      </c>
      <c r="AD837" s="10">
        <v>0.70599999999999996</v>
      </c>
      <c r="AE837" s="10">
        <v>0.42</v>
      </c>
      <c r="AF837" s="9">
        <v>0.49</v>
      </c>
      <c r="AG837" s="9">
        <v>249.67</v>
      </c>
      <c r="AH837" s="9">
        <v>295.33</v>
      </c>
      <c r="AI837" s="9">
        <v>12.89</v>
      </c>
      <c r="AJ837" s="9">
        <v>10.896000000000001</v>
      </c>
      <c r="AK837" s="9">
        <v>0.84536999999999995</v>
      </c>
      <c r="AL837" s="9" t="s">
        <v>55</v>
      </c>
      <c r="AM837" s="9" t="s">
        <v>55</v>
      </c>
      <c r="AN837" s="10">
        <v>4.2999999999999997E-2</v>
      </c>
      <c r="AO837" s="10">
        <v>0.43099999999999999</v>
      </c>
      <c r="AP837" s="10">
        <v>0.434</v>
      </c>
      <c r="AQ837" s="9">
        <v>3619</v>
      </c>
      <c r="AR837" s="9">
        <v>0.97099999999999997</v>
      </c>
      <c r="AS837" s="9">
        <v>3.0000000000000001E-3</v>
      </c>
      <c r="AT837" s="9" t="s">
        <v>261</v>
      </c>
      <c r="AU837" s="16">
        <v>0.50735667174023336</v>
      </c>
      <c r="AV837" s="1" t="str">
        <f t="shared" ref="AV837:AV900" si="13">IF(AND(O837&gt;=4000,O837&lt;=25000),"yes","no")</f>
        <v>no</v>
      </c>
    </row>
    <row r="838" spans="1:48" ht="14.25" hidden="1" customHeight="1">
      <c r="A838" s="7">
        <v>1139</v>
      </c>
      <c r="B838" s="8" t="s">
        <v>1973</v>
      </c>
      <c r="C838" s="8" t="s">
        <v>149</v>
      </c>
      <c r="D838" s="9" t="s">
        <v>69</v>
      </c>
      <c r="E838" s="9" t="s">
        <v>151</v>
      </c>
      <c r="F838" s="9" t="s">
        <v>433</v>
      </c>
      <c r="G838" s="9" t="s">
        <v>55</v>
      </c>
      <c r="H838" s="10">
        <v>0.29399999999999998</v>
      </c>
      <c r="I838" s="10">
        <v>0.28899999999999998</v>
      </c>
      <c r="J838" s="9">
        <v>0.246</v>
      </c>
      <c r="K838" s="10">
        <v>0.76300000000000001</v>
      </c>
      <c r="L838" s="9">
        <v>0.49199999999999999</v>
      </c>
      <c r="M838" s="9">
        <v>0.85799999999999998</v>
      </c>
      <c r="N838" s="10">
        <v>0.55000000000000004</v>
      </c>
      <c r="O838" s="9">
        <v>774.61</v>
      </c>
      <c r="P838" s="9">
        <v>124</v>
      </c>
      <c r="Q838" s="9" t="s">
        <v>55</v>
      </c>
      <c r="R838" s="9">
        <v>180</v>
      </c>
      <c r="S838" s="9" t="s">
        <v>55</v>
      </c>
      <c r="T838" s="9" t="s">
        <v>55</v>
      </c>
      <c r="U838" s="9" t="s">
        <v>55</v>
      </c>
      <c r="V838" s="9" t="s">
        <v>55</v>
      </c>
      <c r="W838" s="11">
        <v>88315</v>
      </c>
      <c r="X838" s="11">
        <v>69588</v>
      </c>
      <c r="Y838" s="11">
        <v>56736</v>
      </c>
      <c r="Z838" s="11" t="s">
        <v>55</v>
      </c>
      <c r="AA838" s="11">
        <v>19568</v>
      </c>
      <c r="AB838" s="11">
        <v>19568</v>
      </c>
      <c r="AC838" s="9" t="s">
        <v>55</v>
      </c>
      <c r="AD838" s="10">
        <v>0.27200000000000002</v>
      </c>
      <c r="AE838" s="10">
        <v>0.8</v>
      </c>
      <c r="AF838" s="9">
        <v>0.60399999999999998</v>
      </c>
      <c r="AG838" s="9">
        <v>48.67</v>
      </c>
      <c r="AH838" s="9">
        <v>37.33</v>
      </c>
      <c r="AI838" s="9">
        <v>15.92</v>
      </c>
      <c r="AJ838" s="9">
        <v>20.748999999999999</v>
      </c>
      <c r="AK838" s="9">
        <v>1.3035699999999999</v>
      </c>
      <c r="AL838" s="9" t="s">
        <v>55</v>
      </c>
      <c r="AM838" s="9" t="s">
        <v>55</v>
      </c>
      <c r="AN838" s="10">
        <v>0.01</v>
      </c>
      <c r="AO838" s="10">
        <v>0.45100000000000001</v>
      </c>
      <c r="AP838" s="10">
        <v>0.434</v>
      </c>
      <c r="AQ838" s="9">
        <v>1200</v>
      </c>
      <c r="AR838" s="9" t="s">
        <v>55</v>
      </c>
      <c r="AS838" s="9" t="s">
        <v>349</v>
      </c>
      <c r="AT838" s="9">
        <v>2.1999999999999999E-2</v>
      </c>
      <c r="AU838" s="16" t="s">
        <v>2055</v>
      </c>
      <c r="AV838" s="1" t="str">
        <f t="shared" si="13"/>
        <v>no</v>
      </c>
    </row>
    <row r="839" spans="1:48" ht="14.25" hidden="1" customHeight="1">
      <c r="A839" s="7">
        <v>1094</v>
      </c>
      <c r="B839" s="8" t="s">
        <v>1906</v>
      </c>
      <c r="C839" s="8" t="s">
        <v>199</v>
      </c>
      <c r="D839" s="9" t="s">
        <v>69</v>
      </c>
      <c r="E839" s="9" t="s">
        <v>51</v>
      </c>
      <c r="F839" s="9" t="s">
        <v>70</v>
      </c>
      <c r="G839" s="9" t="s">
        <v>55</v>
      </c>
      <c r="H839" s="10">
        <v>0.53400000000000003</v>
      </c>
      <c r="I839" s="10">
        <v>0.46300000000000002</v>
      </c>
      <c r="J839" s="9">
        <v>0.214</v>
      </c>
      <c r="K839" s="10">
        <v>0.93600000000000005</v>
      </c>
      <c r="L839" s="9">
        <v>7.1999999999999995E-2</v>
      </c>
      <c r="M839" s="9">
        <v>0.50600000000000001</v>
      </c>
      <c r="N839" s="10">
        <v>0.82</v>
      </c>
      <c r="O839" s="9">
        <v>6717.92</v>
      </c>
      <c r="P839" s="9">
        <v>194</v>
      </c>
      <c r="Q839" s="9" t="s">
        <v>55</v>
      </c>
      <c r="R839" s="9">
        <v>1202</v>
      </c>
      <c r="S839" s="9">
        <v>13438</v>
      </c>
      <c r="T839" s="9" t="s">
        <v>1907</v>
      </c>
      <c r="U839" s="9" t="s">
        <v>546</v>
      </c>
      <c r="V839" s="9">
        <v>8358</v>
      </c>
      <c r="W839" s="11">
        <v>82380</v>
      </c>
      <c r="X839" s="11">
        <v>94131</v>
      </c>
      <c r="Y839" s="11">
        <v>77994</v>
      </c>
      <c r="Z839" s="11">
        <v>72972</v>
      </c>
      <c r="AA839" s="11">
        <v>6119</v>
      </c>
      <c r="AB839" s="11">
        <v>17279</v>
      </c>
      <c r="AC839" s="9" t="s">
        <v>112</v>
      </c>
      <c r="AD839" s="10">
        <v>0.53400000000000003</v>
      </c>
      <c r="AE839" s="10">
        <v>0.5</v>
      </c>
      <c r="AF839" s="9">
        <v>0.48299999999999998</v>
      </c>
      <c r="AG839" s="9">
        <v>301.33</v>
      </c>
      <c r="AH839" s="9">
        <v>447.67</v>
      </c>
      <c r="AI839" s="9">
        <v>22.29</v>
      </c>
      <c r="AJ839" s="9">
        <v>15.007</v>
      </c>
      <c r="AK839" s="9">
        <v>0.67312000000000005</v>
      </c>
      <c r="AL839" s="9">
        <v>4.0000000000000001E-3</v>
      </c>
      <c r="AM839" s="9">
        <v>0.41499999999999998</v>
      </c>
      <c r="AN839" s="10">
        <v>3.9E-2</v>
      </c>
      <c r="AO839" s="10">
        <v>0.58599999999999997</v>
      </c>
      <c r="AP839" s="10">
        <v>0.61099999999999999</v>
      </c>
      <c r="AQ839" s="9">
        <v>7102</v>
      </c>
      <c r="AR839" s="9">
        <v>1.036</v>
      </c>
      <c r="AS839" s="9">
        <v>2.4E-2</v>
      </c>
      <c r="AT839" s="9" t="s">
        <v>406</v>
      </c>
      <c r="AU839" s="16">
        <v>0.49115913555992141</v>
      </c>
      <c r="AV839" s="1" t="str">
        <f t="shared" si="13"/>
        <v>yes</v>
      </c>
    </row>
    <row r="840" spans="1:48" ht="14.25" hidden="1" customHeight="1">
      <c r="A840" s="7">
        <v>1084</v>
      </c>
      <c r="B840" s="8" t="s">
        <v>1895</v>
      </c>
      <c r="C840" s="8" t="s">
        <v>199</v>
      </c>
      <c r="D840" s="9" t="s">
        <v>69</v>
      </c>
      <c r="E840" s="9" t="s">
        <v>51</v>
      </c>
      <c r="F840" s="9" t="s">
        <v>70</v>
      </c>
      <c r="G840" s="9">
        <v>950</v>
      </c>
      <c r="H840" s="10">
        <v>0.51400000000000001</v>
      </c>
      <c r="I840" s="10">
        <v>0.41699999999999998</v>
      </c>
      <c r="J840" s="10">
        <v>0.152</v>
      </c>
      <c r="K840" s="10">
        <v>0.95199999999999996</v>
      </c>
      <c r="L840" s="10">
        <v>0.16400000000000001</v>
      </c>
      <c r="M840" s="10">
        <v>0.442</v>
      </c>
      <c r="N840" s="10">
        <v>0.81</v>
      </c>
      <c r="O840" s="9">
        <v>11465.36</v>
      </c>
      <c r="P840" s="9">
        <v>195</v>
      </c>
      <c r="Q840" s="9" t="s">
        <v>55</v>
      </c>
      <c r="R840" s="9">
        <v>2163</v>
      </c>
      <c r="S840" s="11">
        <v>11692</v>
      </c>
      <c r="T840" s="9" t="s">
        <v>1688</v>
      </c>
      <c r="U840" s="9" t="s">
        <v>834</v>
      </c>
      <c r="V840" s="11">
        <v>7078</v>
      </c>
      <c r="W840" s="11">
        <v>86615</v>
      </c>
      <c r="X840" s="11">
        <v>96768</v>
      </c>
      <c r="Y840" s="11">
        <v>80712</v>
      </c>
      <c r="Z840" s="11">
        <v>74250</v>
      </c>
      <c r="AA840" s="11">
        <v>7269</v>
      </c>
      <c r="AB840" s="11">
        <v>18429</v>
      </c>
      <c r="AC840" s="9" t="s">
        <v>174</v>
      </c>
      <c r="AD840" s="10">
        <v>0.504</v>
      </c>
      <c r="AE840" s="10">
        <v>0.49</v>
      </c>
      <c r="AF840" s="10">
        <v>0.47399999999999998</v>
      </c>
      <c r="AG840" s="9">
        <v>466.67</v>
      </c>
      <c r="AH840" s="9">
        <v>666.33</v>
      </c>
      <c r="AI840" s="9">
        <v>24.57</v>
      </c>
      <c r="AJ840" s="9">
        <v>17.207000000000001</v>
      </c>
      <c r="AK840" s="9">
        <v>0.70035000000000003</v>
      </c>
      <c r="AL840" s="10">
        <v>4.0000000000000001E-3</v>
      </c>
      <c r="AM840" s="10">
        <v>0.40799999999999997</v>
      </c>
      <c r="AN840" s="10">
        <v>2.5999999999999999E-2</v>
      </c>
      <c r="AO840" s="10">
        <v>0.60899999999999999</v>
      </c>
      <c r="AP840" s="10">
        <v>0.61099999999999999</v>
      </c>
      <c r="AQ840" s="9">
        <v>12793</v>
      </c>
      <c r="AR840" s="9">
        <v>0.874</v>
      </c>
      <c r="AS840" s="10">
        <v>2E-3</v>
      </c>
      <c r="AT840" s="9">
        <v>0.01</v>
      </c>
      <c r="AU840" s="16">
        <v>0.53361792956243326</v>
      </c>
      <c r="AV840" s="1" t="str">
        <f t="shared" si="13"/>
        <v>yes</v>
      </c>
    </row>
    <row r="841" spans="1:48" ht="14.25" hidden="1" customHeight="1">
      <c r="A841" s="7">
        <v>62</v>
      </c>
      <c r="B841" s="8" t="s">
        <v>270</v>
      </c>
      <c r="C841" s="8" t="s">
        <v>199</v>
      </c>
      <c r="D841" s="9" t="s">
        <v>69</v>
      </c>
      <c r="E841" s="9" t="s">
        <v>59</v>
      </c>
      <c r="F841" s="9" t="s">
        <v>271</v>
      </c>
      <c r="G841" s="9">
        <v>1045</v>
      </c>
      <c r="H841" s="10">
        <v>0.64400000000000002</v>
      </c>
      <c r="I841" s="10">
        <v>0.64400000000000002</v>
      </c>
      <c r="J841" s="10">
        <v>0.52600000000000002</v>
      </c>
      <c r="K841" s="10">
        <v>0.74199999999999999</v>
      </c>
      <c r="L841" s="10">
        <v>0.152</v>
      </c>
      <c r="M841" s="10">
        <v>0.26400000000000001</v>
      </c>
      <c r="N841" s="10">
        <v>0.83</v>
      </c>
      <c r="O841" s="9">
        <v>1600.51</v>
      </c>
      <c r="P841" s="9">
        <v>167</v>
      </c>
      <c r="Q841" s="9" t="s">
        <v>55</v>
      </c>
      <c r="R841" s="9">
        <v>383</v>
      </c>
      <c r="S841" s="9" t="s">
        <v>55</v>
      </c>
      <c r="T841" s="9" t="s">
        <v>55</v>
      </c>
      <c r="U841" s="9" t="s">
        <v>55</v>
      </c>
      <c r="V841" s="9" t="s">
        <v>55</v>
      </c>
      <c r="W841" s="11">
        <v>85606</v>
      </c>
      <c r="X841" s="11">
        <v>104004</v>
      </c>
      <c r="Y841" s="11">
        <v>79308</v>
      </c>
      <c r="Z841" s="11">
        <v>70272</v>
      </c>
      <c r="AA841" s="11">
        <v>42550</v>
      </c>
      <c r="AB841" s="11">
        <v>42550</v>
      </c>
      <c r="AC841" s="9" t="s">
        <v>55</v>
      </c>
      <c r="AD841" s="10">
        <v>0.65</v>
      </c>
      <c r="AE841" s="10">
        <v>0.28000000000000003</v>
      </c>
      <c r="AF841" s="10">
        <v>0.29099999999999998</v>
      </c>
      <c r="AG841" s="9">
        <v>178.33</v>
      </c>
      <c r="AH841" s="9">
        <v>166</v>
      </c>
      <c r="AI841" s="9">
        <v>8.9700000000000006</v>
      </c>
      <c r="AJ841" s="9">
        <v>9.6419999999999995</v>
      </c>
      <c r="AK841" s="9">
        <v>1.0743</v>
      </c>
      <c r="AL841" s="9" t="s">
        <v>55</v>
      </c>
      <c r="AM841" s="9" t="s">
        <v>55</v>
      </c>
      <c r="AN841" s="10">
        <v>2.1000000000000001E-2</v>
      </c>
      <c r="AO841" s="10">
        <v>0.47699999999999998</v>
      </c>
      <c r="AP841" s="10">
        <v>0.61099999999999999</v>
      </c>
      <c r="AQ841" s="9">
        <v>1863</v>
      </c>
      <c r="AR841" s="9">
        <v>1.3779999999999999</v>
      </c>
      <c r="AS841" s="10">
        <v>0.13300000000000001</v>
      </c>
      <c r="AT841" s="10" t="s">
        <v>214</v>
      </c>
      <c r="AU841" s="16">
        <v>0.42052144659377633</v>
      </c>
      <c r="AV841" s="1" t="str">
        <f t="shared" si="13"/>
        <v>no</v>
      </c>
    </row>
    <row r="842" spans="1:48" ht="14.25" hidden="1" customHeight="1">
      <c r="A842" s="7">
        <v>65</v>
      </c>
      <c r="B842" s="8" t="s">
        <v>275</v>
      </c>
      <c r="C842" s="8" t="s">
        <v>199</v>
      </c>
      <c r="D842" s="9" t="s">
        <v>69</v>
      </c>
      <c r="E842" s="9" t="s">
        <v>59</v>
      </c>
      <c r="F842" s="9" t="s">
        <v>276</v>
      </c>
      <c r="G842" s="9">
        <v>855</v>
      </c>
      <c r="H842" s="10">
        <v>0.39800000000000002</v>
      </c>
      <c r="I842" s="10">
        <v>0.38800000000000001</v>
      </c>
      <c r="J842" s="10">
        <v>0.28199999999999997</v>
      </c>
      <c r="K842" s="10">
        <v>0.625</v>
      </c>
      <c r="L842" s="10">
        <v>0.16800000000000001</v>
      </c>
      <c r="M842" s="10">
        <v>0.35299999999999998</v>
      </c>
      <c r="N842" s="10">
        <v>0.6</v>
      </c>
      <c r="O842" s="9">
        <v>800.84</v>
      </c>
      <c r="P842" s="9">
        <v>131</v>
      </c>
      <c r="Q842" s="9" t="s">
        <v>55</v>
      </c>
      <c r="R842" s="9">
        <v>184</v>
      </c>
      <c r="S842" s="9" t="s">
        <v>55</v>
      </c>
      <c r="T842" s="9" t="s">
        <v>55</v>
      </c>
      <c r="U842" s="9" t="s">
        <v>55</v>
      </c>
      <c r="V842" s="9" t="s">
        <v>55</v>
      </c>
      <c r="W842" s="11">
        <v>77555</v>
      </c>
      <c r="X842" s="11">
        <v>91809</v>
      </c>
      <c r="Y842" s="11">
        <v>72495</v>
      </c>
      <c r="Z842" s="11">
        <v>64719</v>
      </c>
      <c r="AA842" s="11">
        <v>35666</v>
      </c>
      <c r="AB842" s="11">
        <v>35666</v>
      </c>
      <c r="AC842" s="9" t="s">
        <v>55</v>
      </c>
      <c r="AD842" s="10">
        <v>0.32900000000000001</v>
      </c>
      <c r="AE842" s="10">
        <v>0.55000000000000004</v>
      </c>
      <c r="AF842" s="10">
        <v>0.48599999999999999</v>
      </c>
      <c r="AG842" s="9">
        <v>78.67</v>
      </c>
      <c r="AH842" s="9">
        <v>104.33</v>
      </c>
      <c r="AI842" s="9">
        <v>10.18</v>
      </c>
      <c r="AJ842" s="9">
        <v>7.6760000000000002</v>
      </c>
      <c r="AK842" s="9">
        <v>0.75399000000000005</v>
      </c>
      <c r="AL842" s="9" t="s">
        <v>55</v>
      </c>
      <c r="AM842" s="9" t="s">
        <v>55</v>
      </c>
      <c r="AN842" s="10">
        <v>2.8000000000000001E-2</v>
      </c>
      <c r="AO842" s="10">
        <v>0.70499999999999996</v>
      </c>
      <c r="AP842" s="10">
        <v>0.61099999999999999</v>
      </c>
      <c r="AQ842" s="9">
        <v>1049</v>
      </c>
      <c r="AR842" s="9">
        <v>1.81</v>
      </c>
      <c r="AS842" s="10" t="s">
        <v>277</v>
      </c>
      <c r="AT842" s="10">
        <v>6.9000000000000006E-2</v>
      </c>
      <c r="AU842" s="16">
        <v>0.35587188612099641</v>
      </c>
      <c r="AV842" s="1" t="str">
        <f t="shared" si="13"/>
        <v>no</v>
      </c>
    </row>
    <row r="843" spans="1:48" ht="14.25" hidden="1" customHeight="1">
      <c r="A843" s="7">
        <v>77</v>
      </c>
      <c r="B843" s="8" t="s">
        <v>298</v>
      </c>
      <c r="C843" s="8" t="s">
        <v>199</v>
      </c>
      <c r="D843" s="9" t="s">
        <v>69</v>
      </c>
      <c r="E843" s="9" t="s">
        <v>59</v>
      </c>
      <c r="F843" s="9" t="s">
        <v>276</v>
      </c>
      <c r="G843" s="9">
        <v>910</v>
      </c>
      <c r="H843" s="10">
        <v>0.41499999999999998</v>
      </c>
      <c r="I843" s="10">
        <v>0.35399999999999998</v>
      </c>
      <c r="J843" s="10">
        <v>0.23100000000000001</v>
      </c>
      <c r="K843" s="10">
        <v>0.67200000000000004</v>
      </c>
      <c r="L843" s="10">
        <v>0.27500000000000002</v>
      </c>
      <c r="M843" s="10">
        <v>0.61099999999999999</v>
      </c>
      <c r="N843" s="10">
        <v>0.91</v>
      </c>
      <c r="O843" s="9">
        <v>1042.72</v>
      </c>
      <c r="P843" s="9">
        <v>109</v>
      </c>
      <c r="Q843" s="9" t="s">
        <v>55</v>
      </c>
      <c r="R843" s="9">
        <v>156</v>
      </c>
      <c r="S843" s="9" t="s">
        <v>55</v>
      </c>
      <c r="T843" s="9" t="s">
        <v>55</v>
      </c>
      <c r="U843" s="9" t="s">
        <v>55</v>
      </c>
      <c r="V843" s="9" t="s">
        <v>55</v>
      </c>
      <c r="W843" s="11">
        <v>60747</v>
      </c>
      <c r="X843" s="11">
        <v>74187</v>
      </c>
      <c r="Y843" s="11">
        <v>58761</v>
      </c>
      <c r="Z843" s="11">
        <v>49977</v>
      </c>
      <c r="AA843" s="11">
        <v>28550</v>
      </c>
      <c r="AB843" s="11">
        <v>28550</v>
      </c>
      <c r="AC843" s="9" t="s">
        <v>55</v>
      </c>
      <c r="AD843" s="10">
        <v>0.3</v>
      </c>
      <c r="AE843" s="10">
        <v>0.49</v>
      </c>
      <c r="AF843" s="10">
        <v>0.54900000000000004</v>
      </c>
      <c r="AG843" s="9">
        <v>119.33</v>
      </c>
      <c r="AH843" s="9">
        <v>95.67</v>
      </c>
      <c r="AI843" s="9">
        <v>8.74</v>
      </c>
      <c r="AJ843" s="9">
        <v>10.9</v>
      </c>
      <c r="AK843" s="9">
        <v>1.24739</v>
      </c>
      <c r="AL843" s="9" t="s">
        <v>55</v>
      </c>
      <c r="AM843" s="9" t="s">
        <v>55</v>
      </c>
      <c r="AN843" s="10">
        <v>5.0000000000000001E-3</v>
      </c>
      <c r="AO843" s="10">
        <v>0.40300000000000002</v>
      </c>
      <c r="AP843" s="10">
        <v>0.61099999999999999</v>
      </c>
      <c r="AQ843" s="9">
        <v>1302</v>
      </c>
      <c r="AR843" s="9" t="s">
        <v>55</v>
      </c>
      <c r="AS843" s="10">
        <v>0.20699999999999999</v>
      </c>
      <c r="AT843" s="10">
        <v>0.115</v>
      </c>
      <c r="AU843" s="16" t="s">
        <v>2055</v>
      </c>
      <c r="AV843" s="1" t="str">
        <f t="shared" si="13"/>
        <v>no</v>
      </c>
    </row>
    <row r="844" spans="1:48" ht="14.25" hidden="1" customHeight="1">
      <c r="A844" s="7">
        <v>66</v>
      </c>
      <c r="B844" s="8" t="s">
        <v>278</v>
      </c>
      <c r="C844" s="8" t="s">
        <v>199</v>
      </c>
      <c r="D844" s="9" t="s">
        <v>69</v>
      </c>
      <c r="E844" s="9" t="s">
        <v>51</v>
      </c>
      <c r="F844" s="9" t="s">
        <v>70</v>
      </c>
      <c r="G844" s="9">
        <v>990</v>
      </c>
      <c r="H844" s="10">
        <v>0.45600000000000002</v>
      </c>
      <c r="I844" s="10">
        <v>0.38400000000000001</v>
      </c>
      <c r="J844" s="10">
        <v>0.159</v>
      </c>
      <c r="K844" s="10">
        <v>0.94</v>
      </c>
      <c r="L844" s="10">
        <v>6.6000000000000003E-2</v>
      </c>
      <c r="M844" s="10">
        <v>0.437</v>
      </c>
      <c r="N844" s="10">
        <v>0.75</v>
      </c>
      <c r="O844" s="9">
        <v>8371.14</v>
      </c>
      <c r="P844" s="9">
        <v>178</v>
      </c>
      <c r="Q844" s="9" t="s">
        <v>55</v>
      </c>
      <c r="R844" s="9">
        <v>1658</v>
      </c>
      <c r="S844" s="9">
        <v>12429</v>
      </c>
      <c r="T844" s="9" t="s">
        <v>279</v>
      </c>
      <c r="U844" s="9" t="s">
        <v>168</v>
      </c>
      <c r="V844" s="9">
        <v>7563</v>
      </c>
      <c r="W844" s="11">
        <v>83381</v>
      </c>
      <c r="X844" s="11">
        <v>92601</v>
      </c>
      <c r="Y844" s="11">
        <v>78003</v>
      </c>
      <c r="Z844" s="11">
        <v>69552</v>
      </c>
      <c r="AA844" s="11">
        <v>7195</v>
      </c>
      <c r="AB844" s="11">
        <v>18364</v>
      </c>
      <c r="AC844" s="9" t="s">
        <v>83</v>
      </c>
      <c r="AD844" s="10">
        <v>0.35799999999999998</v>
      </c>
      <c r="AE844" s="10">
        <v>0.52</v>
      </c>
      <c r="AF844" s="10">
        <v>0.53500000000000003</v>
      </c>
      <c r="AG844" s="9">
        <v>370.33</v>
      </c>
      <c r="AH844" s="9">
        <v>585</v>
      </c>
      <c r="AI844" s="9">
        <v>22.6</v>
      </c>
      <c r="AJ844" s="9">
        <v>14.31</v>
      </c>
      <c r="AK844" s="9">
        <v>0.63305</v>
      </c>
      <c r="AL844" s="9">
        <v>1E-3</v>
      </c>
      <c r="AM844" s="9">
        <v>0.442</v>
      </c>
      <c r="AN844" s="10">
        <v>1.6E-2</v>
      </c>
      <c r="AO844" s="10">
        <v>0.45800000000000002</v>
      </c>
      <c r="AP844" s="10">
        <v>0.61099999999999999</v>
      </c>
      <c r="AQ844" s="9">
        <v>8790</v>
      </c>
      <c r="AR844" s="9">
        <v>0.65600000000000003</v>
      </c>
      <c r="AS844" s="10">
        <v>0.152</v>
      </c>
      <c r="AT844" s="9">
        <v>9.8000000000000004E-2</v>
      </c>
      <c r="AU844" s="16">
        <v>0.60386473429951693</v>
      </c>
      <c r="AV844" s="1" t="str">
        <f t="shared" si="13"/>
        <v>yes</v>
      </c>
    </row>
    <row r="845" spans="1:48" ht="14.25" hidden="1" customHeight="1">
      <c r="A845" s="7">
        <v>73</v>
      </c>
      <c r="B845" s="8" t="s">
        <v>291</v>
      </c>
      <c r="C845" s="8" t="s">
        <v>199</v>
      </c>
      <c r="D845" s="9" t="s">
        <v>69</v>
      </c>
      <c r="E845" s="9" t="s">
        <v>59</v>
      </c>
      <c r="F845" s="9" t="s">
        <v>189</v>
      </c>
      <c r="G845" s="9">
        <v>925</v>
      </c>
      <c r="H845" s="10">
        <v>0.65700000000000003</v>
      </c>
      <c r="I845" s="10">
        <v>0.624</v>
      </c>
      <c r="J845" s="10">
        <v>0.51900000000000002</v>
      </c>
      <c r="K845" s="10">
        <v>0.81200000000000006</v>
      </c>
      <c r="L845" s="10">
        <v>0.23100000000000001</v>
      </c>
      <c r="M845" s="10">
        <v>0.35899999999999999</v>
      </c>
      <c r="N845" s="10">
        <v>0.79</v>
      </c>
      <c r="O845" s="9">
        <v>2951.18</v>
      </c>
      <c r="P845" s="9">
        <v>172</v>
      </c>
      <c r="Q845" s="9">
        <v>26</v>
      </c>
      <c r="R845" s="9">
        <v>548</v>
      </c>
      <c r="S845" s="9" t="s">
        <v>55</v>
      </c>
      <c r="T845" s="9" t="s">
        <v>55</v>
      </c>
      <c r="U845" s="9" t="s">
        <v>55</v>
      </c>
      <c r="V845" s="9" t="s">
        <v>55</v>
      </c>
      <c r="W845" s="11">
        <v>81510</v>
      </c>
      <c r="X845" s="11">
        <v>86328</v>
      </c>
      <c r="Y845" s="11">
        <v>77274</v>
      </c>
      <c r="Z845" s="11">
        <v>69876</v>
      </c>
      <c r="AA845" s="11">
        <v>35944</v>
      </c>
      <c r="AB845" s="11">
        <v>35944</v>
      </c>
      <c r="AC845" s="9" t="s">
        <v>55</v>
      </c>
      <c r="AD845" s="10">
        <v>0.627</v>
      </c>
      <c r="AE845" s="10">
        <v>0.71</v>
      </c>
      <c r="AF845" s="10">
        <v>0.58099999999999996</v>
      </c>
      <c r="AG845" s="9">
        <v>247</v>
      </c>
      <c r="AH845" s="9">
        <v>244.67</v>
      </c>
      <c r="AI845" s="9">
        <v>11.95</v>
      </c>
      <c r="AJ845" s="9">
        <v>12.061999999999999</v>
      </c>
      <c r="AK845" s="9">
        <v>1.0095400000000001</v>
      </c>
      <c r="AL845" s="9" t="s">
        <v>55</v>
      </c>
      <c r="AM845" s="9" t="s">
        <v>55</v>
      </c>
      <c r="AN845" s="10">
        <v>7.0000000000000001E-3</v>
      </c>
      <c r="AO845" s="10">
        <v>0.82499999999999996</v>
      </c>
      <c r="AP845" s="10">
        <v>0.61099999999999999</v>
      </c>
      <c r="AQ845" s="9">
        <v>3431</v>
      </c>
      <c r="AR845" s="9">
        <v>2.2080000000000002</v>
      </c>
      <c r="AS845" s="10" t="s">
        <v>292</v>
      </c>
      <c r="AT845" s="10">
        <v>3.1E-2</v>
      </c>
      <c r="AU845" s="16">
        <v>0.3117206982543641</v>
      </c>
      <c r="AV845" s="1" t="str">
        <f t="shared" si="13"/>
        <v>no</v>
      </c>
    </row>
    <row r="846" spans="1:48" ht="14.25" hidden="1" customHeight="1">
      <c r="A846" s="7">
        <v>100</v>
      </c>
      <c r="B846" s="8" t="s">
        <v>342</v>
      </c>
      <c r="C846" s="8" t="s">
        <v>199</v>
      </c>
      <c r="D846" s="9" t="s">
        <v>69</v>
      </c>
      <c r="E846" s="9" t="s">
        <v>59</v>
      </c>
      <c r="F846" s="9" t="s">
        <v>189</v>
      </c>
      <c r="G846" s="9">
        <v>960</v>
      </c>
      <c r="H846" s="10">
        <v>0.46300000000000002</v>
      </c>
      <c r="I846" s="10">
        <v>0.38800000000000001</v>
      </c>
      <c r="J846" s="10">
        <v>0.20100000000000001</v>
      </c>
      <c r="K846" s="10">
        <v>0.85399999999999998</v>
      </c>
      <c r="L846" s="10">
        <v>0.126</v>
      </c>
      <c r="M846" s="10">
        <v>0.58199999999999996</v>
      </c>
      <c r="N846" s="10">
        <v>0.82</v>
      </c>
      <c r="O846" s="9">
        <v>1351.23</v>
      </c>
      <c r="P846" s="9">
        <v>127</v>
      </c>
      <c r="Q846" s="9" t="s">
        <v>55</v>
      </c>
      <c r="R846" s="9">
        <v>318</v>
      </c>
      <c r="S846" s="9" t="s">
        <v>55</v>
      </c>
      <c r="T846" s="9" t="s">
        <v>55</v>
      </c>
      <c r="U846" s="9" t="s">
        <v>55</v>
      </c>
      <c r="V846" s="9" t="s">
        <v>55</v>
      </c>
      <c r="W846" s="11">
        <v>83314</v>
      </c>
      <c r="X846" s="11">
        <v>76347</v>
      </c>
      <c r="Y846" s="11">
        <v>60408</v>
      </c>
      <c r="Z846" s="11">
        <v>51399</v>
      </c>
      <c r="AA846" s="11">
        <v>36408</v>
      </c>
      <c r="AB846" s="11">
        <v>36408</v>
      </c>
      <c r="AC846" s="9" t="s">
        <v>55</v>
      </c>
      <c r="AD846" s="10">
        <v>0.40200000000000002</v>
      </c>
      <c r="AE846" s="10">
        <v>0.4</v>
      </c>
      <c r="AF846" s="10">
        <v>0.443</v>
      </c>
      <c r="AG846" s="9">
        <v>152.66999999999999</v>
      </c>
      <c r="AH846" s="9">
        <v>111.67</v>
      </c>
      <c r="AI846" s="9">
        <v>8.85</v>
      </c>
      <c r="AJ846" s="9">
        <v>12.101000000000001</v>
      </c>
      <c r="AK846" s="9">
        <v>1.3671599999999999</v>
      </c>
      <c r="AL846" s="9" t="s">
        <v>55</v>
      </c>
      <c r="AM846" s="9" t="s">
        <v>55</v>
      </c>
      <c r="AN846" s="10">
        <v>0.252</v>
      </c>
      <c r="AO846" s="10">
        <v>0.38100000000000001</v>
      </c>
      <c r="AP846" s="10">
        <v>0.61099999999999999</v>
      </c>
      <c r="AQ846" s="9">
        <v>1457</v>
      </c>
      <c r="AR846" s="9" t="s">
        <v>55</v>
      </c>
      <c r="AS846" s="10">
        <v>0.23</v>
      </c>
      <c r="AT846" s="9">
        <v>0.06</v>
      </c>
      <c r="AU846" s="16" t="s">
        <v>2055</v>
      </c>
      <c r="AV846" s="1" t="str">
        <f t="shared" si="13"/>
        <v>no</v>
      </c>
    </row>
    <row r="847" spans="1:48" ht="14.25" hidden="1" customHeight="1">
      <c r="A847" s="7">
        <v>104</v>
      </c>
      <c r="B847" s="8" t="s">
        <v>353</v>
      </c>
      <c r="C847" s="8" t="s">
        <v>344</v>
      </c>
      <c r="D847" s="9" t="s">
        <v>69</v>
      </c>
      <c r="E847" s="9" t="s">
        <v>59</v>
      </c>
      <c r="F847" s="9" t="s">
        <v>354</v>
      </c>
      <c r="G847" s="9" t="s">
        <v>55</v>
      </c>
      <c r="H847" s="10">
        <v>0.47299999999999998</v>
      </c>
      <c r="I847" s="10">
        <v>0.44600000000000001</v>
      </c>
      <c r="J847" s="10">
        <v>0.41099999999999998</v>
      </c>
      <c r="K847" s="10">
        <v>0.91800000000000004</v>
      </c>
      <c r="L847" s="10">
        <v>0.73299999999999998</v>
      </c>
      <c r="M847" s="10">
        <v>0.88200000000000001</v>
      </c>
      <c r="N847" s="10">
        <v>0.79</v>
      </c>
      <c r="O847" s="9">
        <v>3866.51</v>
      </c>
      <c r="P847" s="9">
        <v>122</v>
      </c>
      <c r="Q847" s="9" t="s">
        <v>55</v>
      </c>
      <c r="R847" s="9">
        <v>609</v>
      </c>
      <c r="S847" s="11" t="s">
        <v>55</v>
      </c>
      <c r="T847" s="9" t="s">
        <v>55</v>
      </c>
      <c r="U847" s="9" t="s">
        <v>55</v>
      </c>
      <c r="V847" s="11" t="s">
        <v>55</v>
      </c>
      <c r="W847" s="11">
        <v>66995</v>
      </c>
      <c r="X847" s="11">
        <v>66915</v>
      </c>
      <c r="Y847" s="11">
        <v>54207</v>
      </c>
      <c r="Z847" s="11">
        <v>46071</v>
      </c>
      <c r="AA847" s="11">
        <v>27986</v>
      </c>
      <c r="AB847" s="11">
        <v>27986</v>
      </c>
      <c r="AC847" s="9" t="s">
        <v>55</v>
      </c>
      <c r="AD847" s="10">
        <v>0.34399999999999997</v>
      </c>
      <c r="AE847" s="10">
        <v>0.24</v>
      </c>
      <c r="AF847" s="10">
        <v>0.29899999999999999</v>
      </c>
      <c r="AG847" s="9">
        <v>223</v>
      </c>
      <c r="AH847" s="9">
        <v>253.33</v>
      </c>
      <c r="AI847" s="9">
        <v>17.34</v>
      </c>
      <c r="AJ847" s="9">
        <v>15.263</v>
      </c>
      <c r="AK847" s="9">
        <v>0.88026000000000004</v>
      </c>
      <c r="AL847" s="10" t="s">
        <v>55</v>
      </c>
      <c r="AM847" s="10" t="s">
        <v>55</v>
      </c>
      <c r="AN847" s="10">
        <v>0</v>
      </c>
      <c r="AO847" s="10">
        <v>0.26700000000000002</v>
      </c>
      <c r="AP847" s="10">
        <v>0.308</v>
      </c>
      <c r="AQ847" s="9">
        <v>6879</v>
      </c>
      <c r="AR847" s="9" t="s">
        <v>55</v>
      </c>
      <c r="AS847" s="10">
        <v>0.04</v>
      </c>
      <c r="AT847" s="9">
        <v>0.129</v>
      </c>
      <c r="AU847" s="16" t="s">
        <v>2055</v>
      </c>
      <c r="AV847" s="1" t="str">
        <f t="shared" si="13"/>
        <v>no</v>
      </c>
    </row>
    <row r="848" spans="1:48" ht="14.25" hidden="1" customHeight="1">
      <c r="A848" s="7">
        <v>114</v>
      </c>
      <c r="B848" s="8" t="s">
        <v>376</v>
      </c>
      <c r="C848" s="8" t="s">
        <v>344</v>
      </c>
      <c r="D848" s="9" t="s">
        <v>69</v>
      </c>
      <c r="E848" s="9" t="s">
        <v>51</v>
      </c>
      <c r="F848" s="9" t="s">
        <v>70</v>
      </c>
      <c r="G848" s="9">
        <v>972.5</v>
      </c>
      <c r="H848" s="10">
        <v>0.33400000000000002</v>
      </c>
      <c r="I848" s="10">
        <v>0.29599999999999999</v>
      </c>
      <c r="J848" s="10">
        <v>0.17599999999999999</v>
      </c>
      <c r="K848" s="10">
        <v>0.66200000000000003</v>
      </c>
      <c r="L848" s="10">
        <v>0.32100000000000001</v>
      </c>
      <c r="M848" s="10">
        <v>0.40200000000000002</v>
      </c>
      <c r="N848" s="10">
        <v>0.64</v>
      </c>
      <c r="O848" s="9">
        <v>5213.05</v>
      </c>
      <c r="P848" s="9">
        <v>100</v>
      </c>
      <c r="Q848" s="9" t="s">
        <v>55</v>
      </c>
      <c r="R848" s="9">
        <v>852</v>
      </c>
      <c r="S848" s="9">
        <v>6351</v>
      </c>
      <c r="T848" s="9" t="s">
        <v>310</v>
      </c>
      <c r="U848" s="9" t="s">
        <v>346</v>
      </c>
      <c r="V848" s="9">
        <v>4923</v>
      </c>
      <c r="W848" s="11">
        <v>65720</v>
      </c>
      <c r="X848" s="11">
        <v>81477</v>
      </c>
      <c r="Y848" s="11">
        <v>61767</v>
      </c>
      <c r="Z848" s="11">
        <v>53721</v>
      </c>
      <c r="AA848" s="11">
        <v>8282</v>
      </c>
      <c r="AB848" s="11">
        <v>21616</v>
      </c>
      <c r="AC848" s="9" t="s">
        <v>377</v>
      </c>
      <c r="AD848" s="10">
        <v>0.27200000000000002</v>
      </c>
      <c r="AE848" s="10">
        <v>0.45</v>
      </c>
      <c r="AF848" s="10">
        <v>0.38</v>
      </c>
      <c r="AG848" s="9">
        <v>237.33</v>
      </c>
      <c r="AH848" s="9">
        <v>290.67</v>
      </c>
      <c r="AI848" s="9">
        <v>21.97</v>
      </c>
      <c r="AJ848" s="9">
        <v>17.934999999999999</v>
      </c>
      <c r="AK848" s="9">
        <v>0.81650999999999996</v>
      </c>
      <c r="AL848" s="9">
        <v>2.1999999999999999E-2</v>
      </c>
      <c r="AM848" s="9">
        <v>0.40799999999999997</v>
      </c>
      <c r="AN848" s="10">
        <v>1.9E-2</v>
      </c>
      <c r="AO848" s="10">
        <v>0.313</v>
      </c>
      <c r="AP848" s="10">
        <v>0.308</v>
      </c>
      <c r="AQ848" s="9">
        <v>7563</v>
      </c>
      <c r="AR848" s="9">
        <v>0.91900000000000004</v>
      </c>
      <c r="AS848" s="10" t="s">
        <v>261</v>
      </c>
      <c r="AT848" s="10">
        <v>6.2E-2</v>
      </c>
      <c r="AU848" s="16">
        <v>0.52110474205315271</v>
      </c>
      <c r="AV848" s="1" t="str">
        <f t="shared" si="13"/>
        <v>yes</v>
      </c>
    </row>
    <row r="849" spans="1:48" ht="14.25" hidden="1" customHeight="1">
      <c r="A849" s="7">
        <v>1099</v>
      </c>
      <c r="B849" s="8" t="s">
        <v>1914</v>
      </c>
      <c r="C849" s="8" t="s">
        <v>344</v>
      </c>
      <c r="D849" s="9" t="s">
        <v>69</v>
      </c>
      <c r="E849" s="9" t="s">
        <v>151</v>
      </c>
      <c r="F849" s="9" t="s">
        <v>433</v>
      </c>
      <c r="G849" s="9" t="s">
        <v>55</v>
      </c>
      <c r="H849" s="10">
        <v>0.188</v>
      </c>
      <c r="I849" s="10">
        <v>0.156</v>
      </c>
      <c r="J849" s="9">
        <v>6.3E-2</v>
      </c>
      <c r="K849" s="10">
        <v>0.63700000000000001</v>
      </c>
      <c r="L849" s="9">
        <v>0.47799999999999998</v>
      </c>
      <c r="M849" s="9">
        <v>0.83299999999999996</v>
      </c>
      <c r="N849" s="10">
        <v>0.39</v>
      </c>
      <c r="O849" s="9">
        <v>554.21</v>
      </c>
      <c r="P849" s="9">
        <v>106</v>
      </c>
      <c r="Q849" s="9">
        <v>0</v>
      </c>
      <c r="R849" s="9">
        <v>110</v>
      </c>
      <c r="S849" s="9" t="s">
        <v>55</v>
      </c>
      <c r="T849" s="9" t="s">
        <v>55</v>
      </c>
      <c r="U849" s="9" t="s">
        <v>55</v>
      </c>
      <c r="V849" s="9" t="s">
        <v>55</v>
      </c>
      <c r="W849" s="11" t="s">
        <v>55</v>
      </c>
      <c r="X849" s="11" t="s">
        <v>55</v>
      </c>
      <c r="Y849" s="11" t="s">
        <v>55</v>
      </c>
      <c r="Z849" s="11" t="s">
        <v>55</v>
      </c>
      <c r="AA849" s="11">
        <v>11661</v>
      </c>
      <c r="AB849" s="11">
        <v>11661</v>
      </c>
      <c r="AC849" s="9" t="s">
        <v>55</v>
      </c>
      <c r="AD849" s="10">
        <v>0.214</v>
      </c>
      <c r="AE849" s="10">
        <v>0.65</v>
      </c>
      <c r="AF849" s="9">
        <v>0.47899999999999998</v>
      </c>
      <c r="AG849" s="9" t="s">
        <v>55</v>
      </c>
      <c r="AH849" s="9">
        <v>27</v>
      </c>
      <c r="AI849" s="9" t="s">
        <v>55</v>
      </c>
      <c r="AJ849" s="9">
        <v>20.526</v>
      </c>
      <c r="AK849" s="9" t="s">
        <v>55</v>
      </c>
      <c r="AL849" s="9" t="s">
        <v>55</v>
      </c>
      <c r="AM849" s="9" t="s">
        <v>55</v>
      </c>
      <c r="AN849" s="10">
        <v>1E-3</v>
      </c>
      <c r="AO849" s="10">
        <v>0.376</v>
      </c>
      <c r="AP849" s="10">
        <v>0.308</v>
      </c>
      <c r="AQ849" s="9">
        <v>713</v>
      </c>
      <c r="AR849" s="9" t="s">
        <v>55</v>
      </c>
      <c r="AS849" s="9" t="s">
        <v>1915</v>
      </c>
      <c r="AT849" s="9" t="s">
        <v>323</v>
      </c>
      <c r="AU849" s="16" t="s">
        <v>2055</v>
      </c>
      <c r="AV849" s="1" t="str">
        <f t="shared" si="13"/>
        <v>no</v>
      </c>
    </row>
    <row r="850" spans="1:48" ht="14.25" hidden="1" customHeight="1">
      <c r="A850" s="7">
        <v>1141</v>
      </c>
      <c r="B850" s="8" t="s">
        <v>1975</v>
      </c>
      <c r="C850" s="8" t="s">
        <v>344</v>
      </c>
      <c r="D850" s="9" t="s">
        <v>69</v>
      </c>
      <c r="E850" s="9" t="s">
        <v>151</v>
      </c>
      <c r="F850" s="9" t="s">
        <v>433</v>
      </c>
      <c r="G850" s="9" t="s">
        <v>55</v>
      </c>
      <c r="H850" s="10">
        <v>0.14000000000000001</v>
      </c>
      <c r="I850" s="10">
        <v>0.12</v>
      </c>
      <c r="J850" s="9">
        <v>0.12</v>
      </c>
      <c r="K850" s="10">
        <v>0.78400000000000003</v>
      </c>
      <c r="L850" s="9">
        <v>0.61699999999999999</v>
      </c>
      <c r="M850" s="9">
        <v>0.97099999999999997</v>
      </c>
      <c r="N850" s="10">
        <v>0.5</v>
      </c>
      <c r="O850" s="9">
        <v>424.5</v>
      </c>
      <c r="P850" s="9">
        <v>73</v>
      </c>
      <c r="Q850" s="9" t="s">
        <v>55</v>
      </c>
      <c r="R850" s="9">
        <v>141</v>
      </c>
      <c r="S850" s="9" t="s">
        <v>55</v>
      </c>
      <c r="T850" s="9" t="s">
        <v>55</v>
      </c>
      <c r="U850" s="9" t="s">
        <v>55</v>
      </c>
      <c r="V850" s="9" t="s">
        <v>55</v>
      </c>
      <c r="W850" s="11">
        <v>69436</v>
      </c>
      <c r="X850" s="11">
        <v>47799</v>
      </c>
      <c r="Y850" s="11">
        <v>53784</v>
      </c>
      <c r="Z850" s="11" t="s">
        <v>55</v>
      </c>
      <c r="AA850" s="11">
        <v>19568</v>
      </c>
      <c r="AB850" s="11">
        <v>19568</v>
      </c>
      <c r="AC850" s="9" t="s">
        <v>55</v>
      </c>
      <c r="AD850" s="10">
        <v>0.16700000000000001</v>
      </c>
      <c r="AE850" s="10">
        <v>0.9</v>
      </c>
      <c r="AF850" s="9">
        <v>0.55500000000000005</v>
      </c>
      <c r="AG850" s="9">
        <v>29.67</v>
      </c>
      <c r="AH850" s="9">
        <v>16</v>
      </c>
      <c r="AI850" s="9">
        <v>14.31</v>
      </c>
      <c r="AJ850" s="9">
        <v>26.530999999999999</v>
      </c>
      <c r="AK850" s="9">
        <v>1.8541700000000001</v>
      </c>
      <c r="AL850" s="9" t="s">
        <v>55</v>
      </c>
      <c r="AM850" s="9" t="s">
        <v>55</v>
      </c>
      <c r="AN850" s="10">
        <v>0.01</v>
      </c>
      <c r="AO850" s="10">
        <v>0.32800000000000001</v>
      </c>
      <c r="AP850" s="10">
        <v>0.308</v>
      </c>
      <c r="AQ850" s="9">
        <v>717</v>
      </c>
      <c r="AR850" s="9" t="s">
        <v>55</v>
      </c>
      <c r="AS850" s="9" t="s">
        <v>297</v>
      </c>
      <c r="AT850" s="9" t="s">
        <v>323</v>
      </c>
      <c r="AU850" s="16" t="s">
        <v>2055</v>
      </c>
      <c r="AV850" s="1" t="str">
        <f t="shared" si="13"/>
        <v>no</v>
      </c>
    </row>
    <row r="851" spans="1:48" ht="14.25" hidden="1" customHeight="1">
      <c r="A851" s="7">
        <v>110</v>
      </c>
      <c r="B851" s="8" t="s">
        <v>366</v>
      </c>
      <c r="C851" s="8" t="s">
        <v>344</v>
      </c>
      <c r="D851" s="9" t="s">
        <v>69</v>
      </c>
      <c r="E851" s="9" t="s">
        <v>51</v>
      </c>
      <c r="F851" s="9" t="s">
        <v>70</v>
      </c>
      <c r="G851" s="9">
        <v>995</v>
      </c>
      <c r="H851" s="10">
        <v>0.251</v>
      </c>
      <c r="I851" s="10">
        <v>0.18099999999999999</v>
      </c>
      <c r="J851" s="10">
        <v>5.8999999999999997E-2</v>
      </c>
      <c r="K851" s="10">
        <v>0.97599999999999998</v>
      </c>
      <c r="L851" s="10">
        <v>0.39</v>
      </c>
      <c r="M851" s="10">
        <v>0.66600000000000004</v>
      </c>
      <c r="N851" s="10">
        <v>0.7</v>
      </c>
      <c r="O851" s="9">
        <v>15853.07</v>
      </c>
      <c r="P851" s="9">
        <v>197</v>
      </c>
      <c r="Q851" s="9" t="s">
        <v>55</v>
      </c>
      <c r="R851" s="9">
        <v>3360</v>
      </c>
      <c r="S851" s="11">
        <v>6421</v>
      </c>
      <c r="T851" s="9" t="s">
        <v>53</v>
      </c>
      <c r="U851" s="9" t="s">
        <v>247</v>
      </c>
      <c r="V851" s="11">
        <v>5786</v>
      </c>
      <c r="W851" s="11">
        <v>75309</v>
      </c>
      <c r="X851" s="11">
        <v>76599</v>
      </c>
      <c r="Y851" s="11">
        <v>56799</v>
      </c>
      <c r="Z851" s="11">
        <v>46854</v>
      </c>
      <c r="AA851" s="11">
        <v>6420</v>
      </c>
      <c r="AB851" s="11">
        <v>20057</v>
      </c>
      <c r="AC851" s="9" t="s">
        <v>178</v>
      </c>
      <c r="AD851" s="10">
        <v>0.215</v>
      </c>
      <c r="AE851" s="10">
        <v>0.4</v>
      </c>
      <c r="AF851" s="10">
        <v>0.372</v>
      </c>
      <c r="AG851" s="9">
        <v>556</v>
      </c>
      <c r="AH851" s="9">
        <v>640.33000000000004</v>
      </c>
      <c r="AI851" s="9">
        <v>28.51</v>
      </c>
      <c r="AJ851" s="9">
        <v>24.757999999999999</v>
      </c>
      <c r="AK851" s="9">
        <v>0.86829999999999996</v>
      </c>
      <c r="AL851" s="10">
        <v>0</v>
      </c>
      <c r="AM851" s="10">
        <v>0.58299999999999996</v>
      </c>
      <c r="AN851" s="10">
        <v>5.0000000000000001E-3</v>
      </c>
      <c r="AO851" s="10">
        <v>0.36799999999999999</v>
      </c>
      <c r="AP851" s="10">
        <v>0.308</v>
      </c>
      <c r="AQ851" s="9">
        <v>20676</v>
      </c>
      <c r="AR851" s="9">
        <v>0.27500000000000002</v>
      </c>
      <c r="AS851" s="10" t="s">
        <v>367</v>
      </c>
      <c r="AT851" s="10">
        <v>3.5999999999999997E-2</v>
      </c>
      <c r="AU851" s="16">
        <v>0.78431372549019607</v>
      </c>
      <c r="AV851" s="1" t="str">
        <f t="shared" si="13"/>
        <v>yes</v>
      </c>
    </row>
    <row r="852" spans="1:48" ht="14.25" hidden="1" customHeight="1">
      <c r="A852" s="7">
        <v>116</v>
      </c>
      <c r="B852" s="8" t="s">
        <v>380</v>
      </c>
      <c r="C852" s="8" t="s">
        <v>381</v>
      </c>
      <c r="D852" s="9" t="s">
        <v>69</v>
      </c>
      <c r="E852" s="9" t="s">
        <v>59</v>
      </c>
      <c r="F852" s="9" t="s">
        <v>271</v>
      </c>
      <c r="G852" s="9" t="s">
        <v>55</v>
      </c>
      <c r="H852" s="10">
        <v>0.61099999999999999</v>
      </c>
      <c r="I852" s="10">
        <v>0.56899999999999995</v>
      </c>
      <c r="J852" s="10">
        <v>0.49099999999999999</v>
      </c>
      <c r="K852" s="10">
        <v>0.79</v>
      </c>
      <c r="L852" s="9">
        <v>0.14499999999999999</v>
      </c>
      <c r="M852" s="10">
        <v>0.46600000000000003</v>
      </c>
      <c r="N852" s="10">
        <v>0.68</v>
      </c>
      <c r="O852" s="9">
        <v>1353.13</v>
      </c>
      <c r="P852" s="9">
        <v>155</v>
      </c>
      <c r="Q852" s="9">
        <v>0</v>
      </c>
      <c r="R852" s="9">
        <v>347</v>
      </c>
      <c r="S852" s="11" t="s">
        <v>55</v>
      </c>
      <c r="T852" s="9" t="s">
        <v>55</v>
      </c>
      <c r="U852" s="9" t="s">
        <v>55</v>
      </c>
      <c r="V852" s="11" t="s">
        <v>55</v>
      </c>
      <c r="W852" s="9">
        <v>67909</v>
      </c>
      <c r="X852" s="9">
        <v>78264</v>
      </c>
      <c r="Y852" s="9">
        <v>54630</v>
      </c>
      <c r="Z852" s="9">
        <v>52875</v>
      </c>
      <c r="AA852" s="11">
        <v>29650</v>
      </c>
      <c r="AB852" s="11">
        <v>29650</v>
      </c>
      <c r="AC852" s="9" t="s">
        <v>55</v>
      </c>
      <c r="AD852" s="10">
        <v>0.64800000000000002</v>
      </c>
      <c r="AE852" s="10">
        <v>0.54</v>
      </c>
      <c r="AF852" s="10">
        <v>0.497</v>
      </c>
      <c r="AG852" s="9">
        <v>116.67</v>
      </c>
      <c r="AH852" s="9">
        <v>112.67</v>
      </c>
      <c r="AI852" s="9">
        <v>11.6</v>
      </c>
      <c r="AJ852" s="9">
        <v>12.01</v>
      </c>
      <c r="AK852" s="9">
        <v>1.0355000000000001</v>
      </c>
      <c r="AL852" s="10" t="s">
        <v>55</v>
      </c>
      <c r="AM852" s="10" t="s">
        <v>55</v>
      </c>
      <c r="AN852" s="10">
        <v>1.4E-2</v>
      </c>
      <c r="AO852" s="10">
        <v>0.502</v>
      </c>
      <c r="AP852" s="10">
        <v>0.30499999999999999</v>
      </c>
      <c r="AQ852" s="9">
        <v>1515</v>
      </c>
      <c r="AR852" s="9">
        <v>11.962999999999999</v>
      </c>
      <c r="AS852" s="10" t="s">
        <v>382</v>
      </c>
      <c r="AT852" s="10" t="s">
        <v>383</v>
      </c>
      <c r="AU852" s="16">
        <v>7.7142636735323622E-2</v>
      </c>
      <c r="AV852" s="1" t="str">
        <f t="shared" si="13"/>
        <v>no</v>
      </c>
    </row>
    <row r="853" spans="1:48" ht="14.25" hidden="1" customHeight="1">
      <c r="A853" s="7">
        <v>131</v>
      </c>
      <c r="B853" s="8" t="s">
        <v>410</v>
      </c>
      <c r="C853" s="8" t="s">
        <v>381</v>
      </c>
      <c r="D853" s="9" t="s">
        <v>69</v>
      </c>
      <c r="E853" s="9" t="s">
        <v>51</v>
      </c>
      <c r="F853" s="9" t="s">
        <v>70</v>
      </c>
      <c r="G853" s="9" t="s">
        <v>55</v>
      </c>
      <c r="H853" s="10">
        <v>0.498</v>
      </c>
      <c r="I853" s="10">
        <v>0.45</v>
      </c>
      <c r="J853" s="10">
        <v>0.25600000000000001</v>
      </c>
      <c r="K853" s="10">
        <v>0.90900000000000003</v>
      </c>
      <c r="L853" s="10">
        <v>0.19800000000000001</v>
      </c>
      <c r="M853" s="10">
        <v>0.51</v>
      </c>
      <c r="N853" s="10">
        <v>0.76</v>
      </c>
      <c r="O853" s="9">
        <v>4913.68</v>
      </c>
      <c r="P853" s="9">
        <v>124</v>
      </c>
      <c r="Q853" s="9">
        <v>8</v>
      </c>
      <c r="R853" s="9">
        <v>973</v>
      </c>
      <c r="S853" s="9">
        <v>18430</v>
      </c>
      <c r="T853" s="9" t="s">
        <v>411</v>
      </c>
      <c r="U853" s="9" t="s">
        <v>412</v>
      </c>
      <c r="V853" s="9">
        <v>12142</v>
      </c>
      <c r="W853" s="11">
        <v>94269</v>
      </c>
      <c r="X853" s="11">
        <v>97848</v>
      </c>
      <c r="Y853" s="11">
        <v>79614</v>
      </c>
      <c r="Z853" s="11">
        <v>64377</v>
      </c>
      <c r="AA853" s="11">
        <v>9516</v>
      </c>
      <c r="AB853" s="11">
        <v>21786</v>
      </c>
      <c r="AC853" s="9" t="s">
        <v>413</v>
      </c>
      <c r="AD853" s="10">
        <v>0.45900000000000002</v>
      </c>
      <c r="AE853" s="10">
        <v>0.36</v>
      </c>
      <c r="AF853" s="10">
        <v>0.33700000000000002</v>
      </c>
      <c r="AG853" s="9">
        <v>209</v>
      </c>
      <c r="AH853" s="9">
        <v>366.33</v>
      </c>
      <c r="AI853" s="9">
        <v>23.51</v>
      </c>
      <c r="AJ853" s="9">
        <v>13.413</v>
      </c>
      <c r="AK853" s="9">
        <v>0.57052000000000003</v>
      </c>
      <c r="AL853" s="9">
        <v>5.0000000000000001E-3</v>
      </c>
      <c r="AM853" s="9">
        <v>0.46200000000000002</v>
      </c>
      <c r="AN853" s="10">
        <v>3.0000000000000001E-3</v>
      </c>
      <c r="AO853" s="10">
        <v>0.33800000000000002</v>
      </c>
      <c r="AP853" s="10">
        <v>0.30499999999999999</v>
      </c>
      <c r="AQ853" s="9">
        <v>5826</v>
      </c>
      <c r="AR853" s="9">
        <v>1.4999999999999999E-2</v>
      </c>
      <c r="AS853" s="10" t="s">
        <v>414</v>
      </c>
      <c r="AT853" s="10">
        <v>3.9E-2</v>
      </c>
      <c r="AU853" s="16">
        <v>0.98522167487684731</v>
      </c>
      <c r="AV853" s="1" t="str">
        <f t="shared" si="13"/>
        <v>yes</v>
      </c>
    </row>
    <row r="854" spans="1:48" ht="14.25" hidden="1" customHeight="1">
      <c r="A854" s="7">
        <v>137</v>
      </c>
      <c r="B854" s="8" t="s">
        <v>428</v>
      </c>
      <c r="C854" s="8" t="s">
        <v>422</v>
      </c>
      <c r="D854" s="9" t="s">
        <v>69</v>
      </c>
      <c r="E854" s="9" t="s">
        <v>59</v>
      </c>
      <c r="F854" s="9" t="s">
        <v>276</v>
      </c>
      <c r="G854" s="9">
        <v>826.5</v>
      </c>
      <c r="H854" s="10">
        <v>0.46400000000000002</v>
      </c>
      <c r="I854" s="10">
        <v>0.40799999999999997</v>
      </c>
      <c r="J854" s="10">
        <v>0.24199999999999999</v>
      </c>
      <c r="K854" s="10">
        <v>0.68400000000000005</v>
      </c>
      <c r="L854" s="10">
        <v>5.0999999999999997E-2</v>
      </c>
      <c r="M854" s="10">
        <v>0.373</v>
      </c>
      <c r="N854" s="10">
        <v>0.67</v>
      </c>
      <c r="O854" s="9">
        <v>1336.84</v>
      </c>
      <c r="P854" s="9">
        <v>139</v>
      </c>
      <c r="Q854" s="9">
        <v>13</v>
      </c>
      <c r="R854" s="9">
        <v>247</v>
      </c>
      <c r="S854" s="9" t="s">
        <v>55</v>
      </c>
      <c r="T854" s="9" t="s">
        <v>55</v>
      </c>
      <c r="U854" s="9" t="s">
        <v>55</v>
      </c>
      <c r="V854" s="9" t="s">
        <v>55</v>
      </c>
      <c r="W854" s="11">
        <v>106623</v>
      </c>
      <c r="X854" s="11">
        <v>112401</v>
      </c>
      <c r="Y854" s="11">
        <v>86850</v>
      </c>
      <c r="Z854" s="11">
        <v>73143</v>
      </c>
      <c r="AA854" s="11">
        <v>15604</v>
      </c>
      <c r="AB854" s="11">
        <v>15604</v>
      </c>
      <c r="AC854" s="9" t="s">
        <v>55</v>
      </c>
      <c r="AD854" s="10">
        <v>0.27600000000000002</v>
      </c>
      <c r="AE854" s="10">
        <v>0.49</v>
      </c>
      <c r="AF854" s="10">
        <v>0.52500000000000002</v>
      </c>
      <c r="AG854" s="9">
        <v>178</v>
      </c>
      <c r="AH854" s="9">
        <v>453.33</v>
      </c>
      <c r="AI854" s="9">
        <v>7.51</v>
      </c>
      <c r="AJ854" s="9">
        <v>2.9489999999999998</v>
      </c>
      <c r="AK854" s="9">
        <v>0.39265</v>
      </c>
      <c r="AL854" s="9" t="s">
        <v>55</v>
      </c>
      <c r="AM854" s="9" t="s">
        <v>55</v>
      </c>
      <c r="AN854" s="10">
        <v>7.6999999999999999E-2</v>
      </c>
      <c r="AO854" s="10">
        <v>0.36199999999999999</v>
      </c>
      <c r="AP854" s="9" t="s">
        <v>55</v>
      </c>
      <c r="AQ854" s="9">
        <v>1477</v>
      </c>
      <c r="AR854" s="9">
        <v>9.1999999999999998E-2</v>
      </c>
      <c r="AS854" s="9" t="s">
        <v>429</v>
      </c>
      <c r="AT854" s="10">
        <v>0.189</v>
      </c>
      <c r="AU854" s="16">
        <v>0.91575091575091572</v>
      </c>
      <c r="AV854" s="1" t="str">
        <f t="shared" si="13"/>
        <v>no</v>
      </c>
    </row>
    <row r="855" spans="1:48" ht="14.25" hidden="1" customHeight="1">
      <c r="A855" s="7">
        <v>139</v>
      </c>
      <c r="B855" s="8" t="s">
        <v>432</v>
      </c>
      <c r="C855" s="8" t="s">
        <v>422</v>
      </c>
      <c r="D855" s="9" t="s">
        <v>69</v>
      </c>
      <c r="E855" s="9" t="s">
        <v>151</v>
      </c>
      <c r="F855" s="9" t="s">
        <v>433</v>
      </c>
      <c r="G855" s="9" t="s">
        <v>55</v>
      </c>
      <c r="H855" s="10">
        <v>0.2</v>
      </c>
      <c r="I855" s="10">
        <v>0.13300000000000001</v>
      </c>
      <c r="J855" s="10">
        <v>6.7000000000000004E-2</v>
      </c>
      <c r="K855" s="10">
        <v>0.68200000000000005</v>
      </c>
      <c r="L855" s="10">
        <v>0.85399999999999998</v>
      </c>
      <c r="M855" s="10">
        <v>0.92</v>
      </c>
      <c r="N855" s="10">
        <v>0.28999999999999998</v>
      </c>
      <c r="O855" s="9">
        <v>601.04999999999995</v>
      </c>
      <c r="P855" s="9">
        <v>118</v>
      </c>
      <c r="Q855" s="9" t="s">
        <v>55</v>
      </c>
      <c r="R855" s="9">
        <v>105</v>
      </c>
      <c r="S855" s="9" t="s">
        <v>55</v>
      </c>
      <c r="T855" s="9" t="s">
        <v>55</v>
      </c>
      <c r="U855" s="9" t="s">
        <v>55</v>
      </c>
      <c r="V855" s="9" t="s">
        <v>55</v>
      </c>
      <c r="W855" s="11" t="s">
        <v>55</v>
      </c>
      <c r="X855" s="11" t="s">
        <v>55</v>
      </c>
      <c r="Y855" s="11" t="s">
        <v>55</v>
      </c>
      <c r="Z855" s="11" t="s">
        <v>55</v>
      </c>
      <c r="AA855" s="11">
        <v>12975</v>
      </c>
      <c r="AB855" s="11">
        <v>12975</v>
      </c>
      <c r="AC855" s="9" t="s">
        <v>55</v>
      </c>
      <c r="AD855" s="10">
        <v>0.222</v>
      </c>
      <c r="AE855" s="10">
        <v>0.25</v>
      </c>
      <c r="AF855" s="10">
        <v>0.51800000000000002</v>
      </c>
      <c r="AG855" s="9">
        <v>26</v>
      </c>
      <c r="AH855" s="9">
        <v>15.67</v>
      </c>
      <c r="AI855" s="9">
        <v>23.12</v>
      </c>
      <c r="AJ855" s="9">
        <v>38.365000000000002</v>
      </c>
      <c r="AK855" s="9">
        <v>1.65957</v>
      </c>
      <c r="AL855" s="9" t="s">
        <v>55</v>
      </c>
      <c r="AM855" s="9" t="s">
        <v>55</v>
      </c>
      <c r="AN855" s="10">
        <v>3.1E-2</v>
      </c>
      <c r="AO855" s="10">
        <v>0.89400000000000002</v>
      </c>
      <c r="AP855" s="9" t="s">
        <v>55</v>
      </c>
      <c r="AQ855" s="9">
        <v>1203</v>
      </c>
      <c r="AR855" s="9" t="s">
        <v>55</v>
      </c>
      <c r="AS855" s="9" t="s">
        <v>434</v>
      </c>
      <c r="AT855" s="9" t="s">
        <v>153</v>
      </c>
      <c r="AU855" s="16" t="s">
        <v>2055</v>
      </c>
      <c r="AV855" s="1" t="str">
        <f t="shared" si="13"/>
        <v>no</v>
      </c>
    </row>
    <row r="856" spans="1:48" ht="14.25" hidden="1" customHeight="1">
      <c r="A856" s="7">
        <v>132</v>
      </c>
      <c r="B856" s="8" t="s">
        <v>415</v>
      </c>
      <c r="C856" s="8" t="s">
        <v>416</v>
      </c>
      <c r="D856" s="9" t="s">
        <v>69</v>
      </c>
      <c r="E856" s="9" t="s">
        <v>51</v>
      </c>
      <c r="F856" s="9" t="s">
        <v>109</v>
      </c>
      <c r="G856" s="9">
        <v>890</v>
      </c>
      <c r="H856" s="10">
        <v>0.41899999999999998</v>
      </c>
      <c r="I856" s="10">
        <v>0.38800000000000001</v>
      </c>
      <c r="J856" s="10">
        <v>0.223</v>
      </c>
      <c r="K856" s="10">
        <v>0.92</v>
      </c>
      <c r="L856" s="10">
        <v>8.7999999999999995E-2</v>
      </c>
      <c r="M856" s="10">
        <v>0.32800000000000001</v>
      </c>
      <c r="N856" s="10">
        <v>0.72</v>
      </c>
      <c r="O856" s="9">
        <v>4055.5</v>
      </c>
      <c r="P856" s="9">
        <v>109</v>
      </c>
      <c r="Q856" s="9">
        <v>6</v>
      </c>
      <c r="R856" s="9">
        <v>535</v>
      </c>
      <c r="S856" s="9">
        <v>14308</v>
      </c>
      <c r="T856" s="9" t="s">
        <v>417</v>
      </c>
      <c r="U856" s="9" t="s">
        <v>173</v>
      </c>
      <c r="V856" s="9">
        <v>11234</v>
      </c>
      <c r="W856" s="11">
        <v>72076</v>
      </c>
      <c r="X856" s="11">
        <v>78255</v>
      </c>
      <c r="Y856" s="11">
        <v>67023</v>
      </c>
      <c r="Z856" s="11">
        <v>61902</v>
      </c>
      <c r="AA856" s="11">
        <v>7531</v>
      </c>
      <c r="AB856" s="11">
        <v>16138</v>
      </c>
      <c r="AC856" s="9" t="s">
        <v>174</v>
      </c>
      <c r="AD856" s="10">
        <v>0.433</v>
      </c>
      <c r="AE856" s="10">
        <v>0.59</v>
      </c>
      <c r="AF856" s="10">
        <v>0.47099999999999997</v>
      </c>
      <c r="AG856" s="9">
        <v>261.67</v>
      </c>
      <c r="AH856" s="9">
        <v>555.66999999999996</v>
      </c>
      <c r="AI856" s="9">
        <v>15.5</v>
      </c>
      <c r="AJ856" s="9">
        <v>7.298</v>
      </c>
      <c r="AK856" s="9">
        <v>0.47091</v>
      </c>
      <c r="AL856" s="9">
        <v>0.124</v>
      </c>
      <c r="AM856" s="9">
        <v>0.44400000000000001</v>
      </c>
      <c r="AN856" s="10">
        <v>5.0999999999999997E-2</v>
      </c>
      <c r="AO856" s="10">
        <v>0.79500000000000004</v>
      </c>
      <c r="AP856" s="10">
        <v>0.35899999999999999</v>
      </c>
      <c r="AQ856" s="9">
        <v>4288</v>
      </c>
      <c r="AR856" s="9">
        <v>0.41399999999999998</v>
      </c>
      <c r="AS856" s="10" t="s">
        <v>418</v>
      </c>
      <c r="AT856" s="10" t="s">
        <v>419</v>
      </c>
      <c r="AU856" s="16">
        <v>0.70721357850070721</v>
      </c>
      <c r="AV856" s="1" t="str">
        <f t="shared" si="13"/>
        <v>yes</v>
      </c>
    </row>
    <row r="857" spans="1:48" ht="14.25" hidden="1" customHeight="1">
      <c r="A857" s="7">
        <v>162</v>
      </c>
      <c r="B857" s="8" t="s">
        <v>479</v>
      </c>
      <c r="C857" s="8" t="s">
        <v>438</v>
      </c>
      <c r="D857" s="9" t="s">
        <v>69</v>
      </c>
      <c r="E857" s="9" t="s">
        <v>59</v>
      </c>
      <c r="F857" s="9" t="s">
        <v>354</v>
      </c>
      <c r="G857" s="9">
        <v>960</v>
      </c>
      <c r="H857" s="10">
        <v>0.38800000000000001</v>
      </c>
      <c r="I857" s="10">
        <v>0.35299999999999998</v>
      </c>
      <c r="J857" s="10">
        <v>0.219</v>
      </c>
      <c r="K857" s="10">
        <v>0.88100000000000001</v>
      </c>
      <c r="L857" s="10">
        <v>0.20300000000000001</v>
      </c>
      <c r="M857" s="10">
        <v>0.48799999999999999</v>
      </c>
      <c r="N857" s="10">
        <v>0.67</v>
      </c>
      <c r="O857" s="9">
        <v>3863.42</v>
      </c>
      <c r="P857" s="9">
        <v>173</v>
      </c>
      <c r="Q857" s="9">
        <v>0</v>
      </c>
      <c r="R857" s="9">
        <v>428</v>
      </c>
      <c r="S857" s="9" t="s">
        <v>55</v>
      </c>
      <c r="T857" s="9" t="s">
        <v>55</v>
      </c>
      <c r="U857" s="9" t="s">
        <v>55</v>
      </c>
      <c r="V857" s="9" t="s">
        <v>55</v>
      </c>
      <c r="W857" s="11">
        <v>68003</v>
      </c>
      <c r="X857" s="11">
        <v>81459</v>
      </c>
      <c r="Y857" s="11">
        <v>71028</v>
      </c>
      <c r="Z857" s="11">
        <v>51966</v>
      </c>
      <c r="AA857" s="11">
        <v>22840</v>
      </c>
      <c r="AB857" s="11">
        <v>22840</v>
      </c>
      <c r="AC857" s="9" t="s">
        <v>55</v>
      </c>
      <c r="AD857" s="10">
        <v>0.27</v>
      </c>
      <c r="AE857" s="10">
        <v>0.49</v>
      </c>
      <c r="AF857" s="10">
        <v>0.40899999999999997</v>
      </c>
      <c r="AG857" s="9">
        <v>126.33</v>
      </c>
      <c r="AH857" s="9">
        <v>249.33</v>
      </c>
      <c r="AI857" s="9">
        <v>30.58</v>
      </c>
      <c r="AJ857" s="9">
        <v>15.494999999999999</v>
      </c>
      <c r="AK857" s="9">
        <v>0.50668000000000002</v>
      </c>
      <c r="AL857" s="9" t="s">
        <v>55</v>
      </c>
      <c r="AM857" s="9" t="s">
        <v>55</v>
      </c>
      <c r="AN857" s="10">
        <v>1.6E-2</v>
      </c>
      <c r="AO857" s="10">
        <v>0.33200000000000002</v>
      </c>
      <c r="AP857" s="10">
        <v>0.437</v>
      </c>
      <c r="AQ857" s="9">
        <v>4538</v>
      </c>
      <c r="AR857" s="9" t="s">
        <v>55</v>
      </c>
      <c r="AS857" s="10">
        <v>0.105</v>
      </c>
      <c r="AT857" s="9">
        <v>0.11799999999999999</v>
      </c>
      <c r="AU857" s="16" t="s">
        <v>2055</v>
      </c>
      <c r="AV857" s="1" t="str">
        <f t="shared" si="13"/>
        <v>no</v>
      </c>
    </row>
    <row r="858" spans="1:48" ht="14.25" hidden="1" customHeight="1">
      <c r="A858" s="7">
        <v>161</v>
      </c>
      <c r="B858" s="8" t="s">
        <v>478</v>
      </c>
      <c r="C858" s="8" t="s">
        <v>438</v>
      </c>
      <c r="D858" s="9" t="s">
        <v>69</v>
      </c>
      <c r="E858" s="9" t="s">
        <v>59</v>
      </c>
      <c r="F858" s="9" t="s">
        <v>354</v>
      </c>
      <c r="G858" s="9" t="s">
        <v>55</v>
      </c>
      <c r="H858" s="10">
        <v>0.63900000000000001</v>
      </c>
      <c r="I858" s="10">
        <v>0.63100000000000001</v>
      </c>
      <c r="J858" s="10">
        <v>0.57199999999999995</v>
      </c>
      <c r="K858" s="10">
        <v>0.71199999999999997</v>
      </c>
      <c r="L858" s="10">
        <v>1.4999999999999999E-2</v>
      </c>
      <c r="M858" s="10">
        <v>0.11899999999999999</v>
      </c>
      <c r="N858" s="10">
        <v>0.77</v>
      </c>
      <c r="O858" s="9">
        <v>4173.03</v>
      </c>
      <c r="P858" s="9">
        <v>188</v>
      </c>
      <c r="Q858" s="9">
        <v>281</v>
      </c>
      <c r="R858" s="9">
        <v>596</v>
      </c>
      <c r="S858" s="9" t="s">
        <v>55</v>
      </c>
      <c r="T858" s="9" t="s">
        <v>55</v>
      </c>
      <c r="U858" s="9" t="s">
        <v>55</v>
      </c>
      <c r="V858" s="9" t="s">
        <v>55</v>
      </c>
      <c r="W858" s="11">
        <v>99122</v>
      </c>
      <c r="X858" s="11">
        <v>120222</v>
      </c>
      <c r="Y858" s="11">
        <v>81981</v>
      </c>
      <c r="Z858" s="11">
        <v>69732</v>
      </c>
      <c r="AA858" s="11">
        <v>41590</v>
      </c>
      <c r="AB858" s="11">
        <v>41590</v>
      </c>
      <c r="AC858" s="9" t="s">
        <v>55</v>
      </c>
      <c r="AD858" s="10">
        <v>0.53200000000000003</v>
      </c>
      <c r="AE858" s="10">
        <v>0.37</v>
      </c>
      <c r="AF858" s="10">
        <v>0.34200000000000003</v>
      </c>
      <c r="AG858" s="9">
        <v>313.33</v>
      </c>
      <c r="AH858" s="9">
        <v>497</v>
      </c>
      <c r="AI858" s="9">
        <v>13.32</v>
      </c>
      <c r="AJ858" s="9">
        <v>8.3960000000000008</v>
      </c>
      <c r="AK858" s="9">
        <v>0.63044999999999995</v>
      </c>
      <c r="AL858" s="9" t="s">
        <v>55</v>
      </c>
      <c r="AM858" s="9" t="s">
        <v>55</v>
      </c>
      <c r="AN858" s="10">
        <v>5.1999999999999998E-2</v>
      </c>
      <c r="AO858" s="10">
        <v>0.27300000000000002</v>
      </c>
      <c r="AP858" s="10">
        <v>0.437</v>
      </c>
      <c r="AQ858" s="9">
        <v>4330</v>
      </c>
      <c r="AR858" s="9">
        <v>0.40500000000000003</v>
      </c>
      <c r="AS858" s="10">
        <v>0.16300000000000001</v>
      </c>
      <c r="AT858" s="10">
        <v>0.107</v>
      </c>
      <c r="AU858" s="16">
        <v>0.71174377224199281</v>
      </c>
      <c r="AV858" s="1" t="str">
        <f t="shared" si="13"/>
        <v>yes</v>
      </c>
    </row>
    <row r="859" spans="1:48" ht="14.25" hidden="1" customHeight="1">
      <c r="A859" s="7">
        <v>1121</v>
      </c>
      <c r="B859" s="8" t="s">
        <v>1949</v>
      </c>
      <c r="C859" s="8" t="s">
        <v>438</v>
      </c>
      <c r="D859" s="9" t="s">
        <v>69</v>
      </c>
      <c r="E859" s="9" t="s">
        <v>51</v>
      </c>
      <c r="F859" s="9" t="s">
        <v>109</v>
      </c>
      <c r="G859" s="9">
        <v>1090</v>
      </c>
      <c r="H859" s="10">
        <v>0.38300000000000001</v>
      </c>
      <c r="I859" s="10">
        <v>0.35199999999999998</v>
      </c>
      <c r="J859" s="9">
        <v>0.23</v>
      </c>
      <c r="K859" s="10">
        <v>0.871</v>
      </c>
      <c r="L859" s="9">
        <v>0.35499999999999998</v>
      </c>
      <c r="M859" s="9">
        <v>0.52900000000000003</v>
      </c>
      <c r="N859" s="10">
        <v>0.7</v>
      </c>
      <c r="O859" s="9">
        <v>3567.79</v>
      </c>
      <c r="P859" s="9">
        <v>222</v>
      </c>
      <c r="Q859" s="9" t="s">
        <v>55</v>
      </c>
      <c r="R859" s="9">
        <v>842</v>
      </c>
      <c r="S859" s="9">
        <v>12980</v>
      </c>
      <c r="T859" s="9" t="s">
        <v>849</v>
      </c>
      <c r="U859" s="9" t="s">
        <v>346</v>
      </c>
      <c r="V859" s="9">
        <v>7308</v>
      </c>
      <c r="W859" s="11">
        <v>85669</v>
      </c>
      <c r="X859" s="11">
        <v>121095</v>
      </c>
      <c r="Y859" s="11">
        <v>80523</v>
      </c>
      <c r="Z859" s="11">
        <v>61371</v>
      </c>
      <c r="AA859" s="11">
        <v>5821</v>
      </c>
      <c r="AB859" s="11">
        <v>16735</v>
      </c>
      <c r="AC859" s="9" t="s">
        <v>112</v>
      </c>
      <c r="AD859" s="10">
        <v>0.35899999999999999</v>
      </c>
      <c r="AE859" s="10">
        <v>0.44</v>
      </c>
      <c r="AF859" s="9">
        <v>0.42599999999999999</v>
      </c>
      <c r="AG859" s="9">
        <v>189</v>
      </c>
      <c r="AH859" s="9">
        <v>274.33</v>
      </c>
      <c r="AI859" s="9">
        <v>18.88</v>
      </c>
      <c r="AJ859" s="9">
        <v>13.005000000000001</v>
      </c>
      <c r="AK859" s="9">
        <v>0.68894</v>
      </c>
      <c r="AL859" s="9">
        <v>5.0999999999999997E-2</v>
      </c>
      <c r="AM859" s="9">
        <v>0.39200000000000002</v>
      </c>
      <c r="AN859" s="10">
        <v>8.0000000000000002E-3</v>
      </c>
      <c r="AO859" s="10">
        <v>0.30299999999999999</v>
      </c>
      <c r="AP859" s="10">
        <v>0.437</v>
      </c>
      <c r="AQ859" s="9">
        <v>4739</v>
      </c>
      <c r="AR859" s="9">
        <v>0.92900000000000005</v>
      </c>
      <c r="AS859" s="9">
        <v>0.13400000000000001</v>
      </c>
      <c r="AT859" s="9">
        <v>2.4E-2</v>
      </c>
      <c r="AU859" s="16">
        <v>0.51840331778123372</v>
      </c>
      <c r="AV859" s="1" t="str">
        <f t="shared" si="13"/>
        <v>no</v>
      </c>
    </row>
    <row r="860" spans="1:48" ht="14.25" hidden="1" customHeight="1">
      <c r="A860" s="7">
        <v>166</v>
      </c>
      <c r="B860" s="8" t="s">
        <v>487</v>
      </c>
      <c r="C860" s="8" t="s">
        <v>485</v>
      </c>
      <c r="D860" s="9" t="s">
        <v>69</v>
      </c>
      <c r="E860" s="9" t="s">
        <v>51</v>
      </c>
      <c r="F860" s="9" t="s">
        <v>109</v>
      </c>
      <c r="G860" s="9">
        <v>895</v>
      </c>
      <c r="H860" s="10">
        <v>0.31</v>
      </c>
      <c r="I860" s="10">
        <v>0.246</v>
      </c>
      <c r="J860" s="10">
        <v>8.8999999999999996E-2</v>
      </c>
      <c r="K860" s="10">
        <v>0.85699999999999998</v>
      </c>
      <c r="L860" s="10">
        <v>0.14599999999999999</v>
      </c>
      <c r="M860" s="10">
        <v>0.37</v>
      </c>
      <c r="N860" s="10">
        <v>0.78</v>
      </c>
      <c r="O860" s="9">
        <v>3033.48</v>
      </c>
      <c r="P860" s="9">
        <v>175</v>
      </c>
      <c r="Q860" s="9" t="s">
        <v>55</v>
      </c>
      <c r="R860" s="9">
        <v>566</v>
      </c>
      <c r="S860" s="11">
        <v>11559</v>
      </c>
      <c r="T860" s="9" t="s">
        <v>488</v>
      </c>
      <c r="U860" s="9" t="s">
        <v>111</v>
      </c>
      <c r="V860" s="11">
        <v>7896</v>
      </c>
      <c r="W860" s="11">
        <v>60253</v>
      </c>
      <c r="X860" s="11">
        <v>65412</v>
      </c>
      <c r="Y860" s="11">
        <v>51516</v>
      </c>
      <c r="Z860" s="11">
        <v>48843</v>
      </c>
      <c r="AA860" s="11">
        <v>5490</v>
      </c>
      <c r="AB860" s="11">
        <v>15738</v>
      </c>
      <c r="AC860" s="9" t="s">
        <v>489</v>
      </c>
      <c r="AD860" s="10">
        <v>0.315</v>
      </c>
      <c r="AE860" s="10">
        <v>0.8</v>
      </c>
      <c r="AF860" s="10">
        <v>0.73099999999999998</v>
      </c>
      <c r="AG860" s="9">
        <v>176.67</v>
      </c>
      <c r="AH860" s="9">
        <v>324.67</v>
      </c>
      <c r="AI860" s="9">
        <v>17.170000000000002</v>
      </c>
      <c r="AJ860" s="9">
        <v>9.343</v>
      </c>
      <c r="AK860" s="9">
        <v>0.54415000000000002</v>
      </c>
      <c r="AL860" s="10">
        <v>2.9000000000000001E-2</v>
      </c>
      <c r="AM860" s="10">
        <v>0.443</v>
      </c>
      <c r="AN860" s="10">
        <v>5.0000000000000001E-3</v>
      </c>
      <c r="AO860" s="10">
        <v>0.91400000000000003</v>
      </c>
      <c r="AP860" s="10">
        <v>0.45200000000000001</v>
      </c>
      <c r="AQ860" s="9">
        <v>3492</v>
      </c>
      <c r="AR860" s="9">
        <v>0.35199999999999998</v>
      </c>
      <c r="AS860" s="10" t="s">
        <v>490</v>
      </c>
      <c r="AT860" s="9" t="s">
        <v>261</v>
      </c>
      <c r="AU860" s="16">
        <v>0.73964497041420119</v>
      </c>
      <c r="AV860" s="1" t="str">
        <f t="shared" si="13"/>
        <v>no</v>
      </c>
    </row>
    <row r="861" spans="1:48" ht="14.25" hidden="1" customHeight="1">
      <c r="A861" s="7">
        <v>171</v>
      </c>
      <c r="B861" s="8" t="s">
        <v>501</v>
      </c>
      <c r="C861" s="8" t="s">
        <v>485</v>
      </c>
      <c r="D861" s="9" t="s">
        <v>69</v>
      </c>
      <c r="E861" s="9" t="s">
        <v>51</v>
      </c>
      <c r="F861" s="9" t="s">
        <v>70</v>
      </c>
      <c r="G861" s="9" t="s">
        <v>55</v>
      </c>
      <c r="H861" s="10">
        <v>0.32500000000000001</v>
      </c>
      <c r="I861" s="10">
        <v>0.27500000000000002</v>
      </c>
      <c r="J861" s="10">
        <v>0.14000000000000001</v>
      </c>
      <c r="K861" s="10">
        <v>0.93899999999999995</v>
      </c>
      <c r="L861" s="10">
        <v>0.45</v>
      </c>
      <c r="M861" s="10">
        <v>0.754</v>
      </c>
      <c r="N861" s="10">
        <v>0.69</v>
      </c>
      <c r="O861" s="9">
        <v>5060.78</v>
      </c>
      <c r="P861" s="9">
        <v>137</v>
      </c>
      <c r="Q861" s="9" t="s">
        <v>55</v>
      </c>
      <c r="R861" s="9">
        <v>1028</v>
      </c>
      <c r="S861" s="11">
        <v>10060</v>
      </c>
      <c r="T861" s="9" t="s">
        <v>502</v>
      </c>
      <c r="U861" s="9" t="s">
        <v>503</v>
      </c>
      <c r="V861" s="11">
        <v>6540</v>
      </c>
      <c r="W861" s="11">
        <v>66324</v>
      </c>
      <c r="X861" s="11">
        <v>70119</v>
      </c>
      <c r="Y861" s="11">
        <v>57348</v>
      </c>
      <c r="Z861" s="11">
        <v>52641</v>
      </c>
      <c r="AA861" s="11">
        <v>5340</v>
      </c>
      <c r="AB861" s="11">
        <v>15596</v>
      </c>
      <c r="AC861" s="9" t="s">
        <v>364</v>
      </c>
      <c r="AD861" s="10">
        <v>0.32900000000000001</v>
      </c>
      <c r="AE861" s="10">
        <v>0.68</v>
      </c>
      <c r="AF861" s="10">
        <v>0.56799999999999995</v>
      </c>
      <c r="AG861" s="9">
        <v>267.33</v>
      </c>
      <c r="AH861" s="9">
        <v>345.67</v>
      </c>
      <c r="AI861" s="9">
        <v>18.93</v>
      </c>
      <c r="AJ861" s="9">
        <v>14.641</v>
      </c>
      <c r="AK861" s="9">
        <v>0.77337999999999996</v>
      </c>
      <c r="AL861" s="10">
        <v>0</v>
      </c>
      <c r="AM861" s="10">
        <v>0.45300000000000001</v>
      </c>
      <c r="AN861" s="10">
        <v>1.6E-2</v>
      </c>
      <c r="AO861" s="10">
        <v>0.73799999999999999</v>
      </c>
      <c r="AP861" s="10">
        <v>0.45200000000000001</v>
      </c>
      <c r="AQ861" s="9">
        <v>7012</v>
      </c>
      <c r="AR861" s="9">
        <v>0.56899999999999995</v>
      </c>
      <c r="AS861" s="10" t="s">
        <v>504</v>
      </c>
      <c r="AT861" s="10" t="s">
        <v>496</v>
      </c>
      <c r="AU861" s="16">
        <v>0.63734862970044615</v>
      </c>
      <c r="AV861" s="1" t="str">
        <f t="shared" si="13"/>
        <v>yes</v>
      </c>
    </row>
    <row r="862" spans="1:48" ht="14.25" hidden="1" customHeight="1">
      <c r="A862" s="7">
        <v>176</v>
      </c>
      <c r="B862" s="8" t="s">
        <v>512</v>
      </c>
      <c r="C862" s="8" t="s">
        <v>485</v>
      </c>
      <c r="D862" s="9" t="s">
        <v>69</v>
      </c>
      <c r="E862" s="9" t="s">
        <v>51</v>
      </c>
      <c r="F862" s="9" t="s">
        <v>109</v>
      </c>
      <c r="G862" s="9">
        <v>955</v>
      </c>
      <c r="H862" s="10">
        <v>0.33300000000000002</v>
      </c>
      <c r="I862" s="10">
        <v>0.26</v>
      </c>
      <c r="J862" s="10">
        <v>0.113</v>
      </c>
      <c r="K862" s="10">
        <v>0.88400000000000001</v>
      </c>
      <c r="L862" s="10">
        <v>0.32600000000000001</v>
      </c>
      <c r="M862" s="10">
        <v>0.54900000000000004</v>
      </c>
      <c r="N862" s="10">
        <v>0.74</v>
      </c>
      <c r="O862" s="9">
        <v>2226.52</v>
      </c>
      <c r="P862" s="9">
        <v>95</v>
      </c>
      <c r="Q862" s="9" t="s">
        <v>55</v>
      </c>
      <c r="R862" s="9">
        <v>526</v>
      </c>
      <c r="S862" s="11">
        <v>10326</v>
      </c>
      <c r="T862" s="9" t="s">
        <v>513</v>
      </c>
      <c r="U862" s="9" t="s">
        <v>377</v>
      </c>
      <c r="V862" s="11">
        <v>7169</v>
      </c>
      <c r="W862" s="11">
        <v>61664</v>
      </c>
      <c r="X862" s="11">
        <v>61191</v>
      </c>
      <c r="Y862" s="11">
        <v>51498</v>
      </c>
      <c r="Z862" s="11">
        <v>53541</v>
      </c>
      <c r="AA862" s="11">
        <v>5262</v>
      </c>
      <c r="AB862" s="11">
        <v>15518</v>
      </c>
      <c r="AC862" s="9" t="s">
        <v>100</v>
      </c>
      <c r="AD862" s="10">
        <v>0.27200000000000002</v>
      </c>
      <c r="AE862" s="10">
        <v>0.48</v>
      </c>
      <c r="AF862" s="10">
        <v>0.46200000000000002</v>
      </c>
      <c r="AG862" s="9">
        <v>120</v>
      </c>
      <c r="AH862" s="9">
        <v>127.67</v>
      </c>
      <c r="AI862" s="9">
        <v>18.55</v>
      </c>
      <c r="AJ862" s="9">
        <v>17.440000000000001</v>
      </c>
      <c r="AK862" s="9">
        <v>0.93994999999999995</v>
      </c>
      <c r="AL862" s="10">
        <v>1E-3</v>
      </c>
      <c r="AM862" s="10">
        <v>0.48899999999999999</v>
      </c>
      <c r="AN862" s="10">
        <v>0.02</v>
      </c>
      <c r="AO862" s="10">
        <v>0.33900000000000002</v>
      </c>
      <c r="AP862" s="10">
        <v>0.45200000000000001</v>
      </c>
      <c r="AQ862" s="9">
        <v>2755</v>
      </c>
      <c r="AR862" s="9">
        <v>0.55800000000000005</v>
      </c>
      <c r="AS862" s="10">
        <v>0.113</v>
      </c>
      <c r="AT862" s="9">
        <v>6.0999999999999999E-2</v>
      </c>
      <c r="AU862" s="16">
        <v>0.64184852374839529</v>
      </c>
      <c r="AV862" s="1" t="str">
        <f t="shared" si="13"/>
        <v>no</v>
      </c>
    </row>
    <row r="863" spans="1:48" ht="14.25" hidden="1" customHeight="1">
      <c r="A863" s="7">
        <v>1119</v>
      </c>
      <c r="B863" s="8" t="s">
        <v>1947</v>
      </c>
      <c r="C863" s="8" t="s">
        <v>485</v>
      </c>
      <c r="D863" s="9" t="s">
        <v>69</v>
      </c>
      <c r="E863" s="9" t="s">
        <v>59</v>
      </c>
      <c r="F863" s="9" t="s">
        <v>276</v>
      </c>
      <c r="G863" s="9" t="s">
        <v>55</v>
      </c>
      <c r="H863" s="10">
        <v>0.36399999999999999</v>
      </c>
      <c r="I863" s="10">
        <v>0.182</v>
      </c>
      <c r="J863" s="9" t="s">
        <v>55</v>
      </c>
      <c r="K863" s="10">
        <v>0.79900000000000004</v>
      </c>
      <c r="L863" s="9">
        <v>0.11700000000000001</v>
      </c>
      <c r="M863" s="9" t="s">
        <v>55</v>
      </c>
      <c r="N863" s="10">
        <v>0.64</v>
      </c>
      <c r="O863" s="9">
        <v>454.84</v>
      </c>
      <c r="P863" s="9">
        <v>91</v>
      </c>
      <c r="Q863" s="9" t="s">
        <v>55</v>
      </c>
      <c r="R863" s="9">
        <v>234</v>
      </c>
      <c r="S863" s="9" t="s">
        <v>55</v>
      </c>
      <c r="T863" s="9" t="s">
        <v>55</v>
      </c>
      <c r="U863" s="9" t="s">
        <v>55</v>
      </c>
      <c r="V863" s="9" t="s">
        <v>55</v>
      </c>
      <c r="W863" s="11">
        <v>47830</v>
      </c>
      <c r="X863" s="11">
        <v>42300</v>
      </c>
      <c r="Y863" s="11" t="s">
        <v>55</v>
      </c>
      <c r="Z863" s="11">
        <v>35532</v>
      </c>
      <c r="AA863" s="11">
        <v>9440</v>
      </c>
      <c r="AB863" s="11">
        <v>9440</v>
      </c>
      <c r="AC863" s="9" t="s">
        <v>55</v>
      </c>
      <c r="AD863" s="10">
        <v>0.23499999999999999</v>
      </c>
      <c r="AE863" s="10">
        <v>0.86</v>
      </c>
      <c r="AF863" s="9">
        <v>0.64400000000000002</v>
      </c>
      <c r="AG863" s="9">
        <v>33</v>
      </c>
      <c r="AH863" s="9">
        <v>12.33</v>
      </c>
      <c r="AI863" s="9">
        <v>13.78</v>
      </c>
      <c r="AJ863" s="9">
        <v>36.878999999999998</v>
      </c>
      <c r="AK863" s="9">
        <v>2.6756799999999998</v>
      </c>
      <c r="AL863" s="9" t="s">
        <v>55</v>
      </c>
      <c r="AM863" s="9" t="s">
        <v>55</v>
      </c>
      <c r="AN863" s="10">
        <v>2.5000000000000001E-2</v>
      </c>
      <c r="AO863" s="10">
        <v>0.73</v>
      </c>
      <c r="AP863" s="10">
        <v>0.45200000000000001</v>
      </c>
      <c r="AQ863" s="9">
        <v>523</v>
      </c>
      <c r="AR863" s="9">
        <v>0.65</v>
      </c>
      <c r="AS863" s="9" t="s">
        <v>1909</v>
      </c>
      <c r="AT863" s="9">
        <v>0.128</v>
      </c>
      <c r="AU863" s="16">
        <v>0.60606060606060597</v>
      </c>
      <c r="AV863" s="1" t="str">
        <f t="shared" si="13"/>
        <v>no</v>
      </c>
    </row>
    <row r="864" spans="1:48" ht="14.25" hidden="1" customHeight="1">
      <c r="A864" s="7">
        <v>174</v>
      </c>
      <c r="B864" s="8" t="s">
        <v>508</v>
      </c>
      <c r="C864" s="8" t="s">
        <v>485</v>
      </c>
      <c r="D864" s="9" t="s">
        <v>69</v>
      </c>
      <c r="E864" s="9" t="s">
        <v>151</v>
      </c>
      <c r="F864" s="9" t="s">
        <v>433</v>
      </c>
      <c r="G864" s="9" t="s">
        <v>55</v>
      </c>
      <c r="H864" s="10">
        <v>0.13300000000000001</v>
      </c>
      <c r="I864" s="10">
        <v>0.1</v>
      </c>
      <c r="J864" s="10">
        <v>3.3000000000000002E-2</v>
      </c>
      <c r="K864" s="10">
        <v>0.495</v>
      </c>
      <c r="L864" s="10">
        <v>0.21199999999999999</v>
      </c>
      <c r="M864" s="10">
        <v>0.88900000000000001</v>
      </c>
      <c r="N864" s="10">
        <v>0.3</v>
      </c>
      <c r="O864" s="9">
        <v>1206.51</v>
      </c>
      <c r="P864" s="9">
        <v>207</v>
      </c>
      <c r="Q864" s="9">
        <v>78</v>
      </c>
      <c r="R864" s="9">
        <v>81</v>
      </c>
      <c r="S864" s="11" t="s">
        <v>55</v>
      </c>
      <c r="T864" s="9" t="s">
        <v>55</v>
      </c>
      <c r="U864" s="9" t="s">
        <v>55</v>
      </c>
      <c r="V864" s="11" t="s">
        <v>55</v>
      </c>
      <c r="W864" s="11">
        <v>102924</v>
      </c>
      <c r="X864" s="11">
        <v>113517</v>
      </c>
      <c r="Y864" s="11">
        <v>82395</v>
      </c>
      <c r="Z864" s="11">
        <v>71775</v>
      </c>
      <c r="AA864" s="11">
        <v>16761</v>
      </c>
      <c r="AB864" s="11">
        <v>16761</v>
      </c>
      <c r="AC864" s="9" t="s">
        <v>55</v>
      </c>
      <c r="AD864" s="10">
        <v>8.3000000000000004E-2</v>
      </c>
      <c r="AE864" s="10">
        <v>0.79</v>
      </c>
      <c r="AF864" s="10">
        <v>0.69</v>
      </c>
      <c r="AG864" s="9">
        <v>61</v>
      </c>
      <c r="AH864" s="9">
        <v>42.67</v>
      </c>
      <c r="AI864" s="9">
        <v>19.78</v>
      </c>
      <c r="AJ864" s="9">
        <v>28.277999999999999</v>
      </c>
      <c r="AK864" s="9">
        <v>1.4296899999999999</v>
      </c>
      <c r="AL864" s="10" t="s">
        <v>55</v>
      </c>
      <c r="AM864" s="10" t="s">
        <v>55</v>
      </c>
      <c r="AN864" s="10">
        <v>3.0000000000000001E-3</v>
      </c>
      <c r="AO864" s="10">
        <v>0.46899999999999997</v>
      </c>
      <c r="AP864" s="10">
        <v>0.45200000000000001</v>
      </c>
      <c r="AQ864" s="9">
        <v>1437</v>
      </c>
      <c r="AR864" s="9" t="s">
        <v>55</v>
      </c>
      <c r="AS864" s="9" t="s">
        <v>349</v>
      </c>
      <c r="AT864" s="10">
        <v>0.05</v>
      </c>
      <c r="AU864" s="16" t="s">
        <v>2055</v>
      </c>
      <c r="AV864" s="1" t="str">
        <f t="shared" si="13"/>
        <v>no</v>
      </c>
    </row>
    <row r="865" spans="1:48" ht="14.25" hidden="1" customHeight="1">
      <c r="A865" s="7">
        <v>1151</v>
      </c>
      <c r="B865" s="8" t="s">
        <v>1988</v>
      </c>
      <c r="C865" s="8" t="s">
        <v>485</v>
      </c>
      <c r="D865" s="9" t="s">
        <v>69</v>
      </c>
      <c r="E865" s="9" t="s">
        <v>51</v>
      </c>
      <c r="F865" s="9" t="s">
        <v>70</v>
      </c>
      <c r="G865" s="9">
        <v>1015</v>
      </c>
      <c r="H865" s="10">
        <v>0.53700000000000003</v>
      </c>
      <c r="I865" s="10">
        <v>0.48599999999999999</v>
      </c>
      <c r="J865" s="9">
        <v>0.29699999999999999</v>
      </c>
      <c r="K865" s="10">
        <v>0.96799999999999997</v>
      </c>
      <c r="L865" s="9">
        <v>0.29699999999999999</v>
      </c>
      <c r="M865" s="9">
        <v>0.36699999999999999</v>
      </c>
      <c r="N865" s="10">
        <v>0.81</v>
      </c>
      <c r="O865" s="9">
        <v>14055.37</v>
      </c>
      <c r="P865" s="9">
        <v>144</v>
      </c>
      <c r="Q865" s="9">
        <v>30</v>
      </c>
      <c r="R865" s="9">
        <v>1403</v>
      </c>
      <c r="S865" s="9">
        <v>7876</v>
      </c>
      <c r="T865" s="9" t="s">
        <v>1989</v>
      </c>
      <c r="U865" s="9" t="s">
        <v>840</v>
      </c>
      <c r="V865" s="9">
        <v>4669</v>
      </c>
      <c r="W865" s="11">
        <v>64648</v>
      </c>
      <c r="X865" s="11">
        <v>70254</v>
      </c>
      <c r="Y865" s="11">
        <v>57006</v>
      </c>
      <c r="Z865" s="11">
        <v>49959</v>
      </c>
      <c r="AA865" s="11">
        <v>4403</v>
      </c>
      <c r="AB865" s="11">
        <v>12796</v>
      </c>
      <c r="AC865" s="9" t="s">
        <v>116</v>
      </c>
      <c r="AD865" s="10">
        <v>0.192</v>
      </c>
      <c r="AE865" s="10">
        <v>0.33</v>
      </c>
      <c r="AF865" s="9">
        <v>0.35499999999999998</v>
      </c>
      <c r="AG865" s="9">
        <v>653.66999999999996</v>
      </c>
      <c r="AH865" s="9">
        <v>658.67</v>
      </c>
      <c r="AI865" s="9">
        <v>21.5</v>
      </c>
      <c r="AJ865" s="9">
        <v>21.338999999999999</v>
      </c>
      <c r="AK865" s="9">
        <v>0.99241000000000001</v>
      </c>
      <c r="AL865" s="9">
        <v>1.2E-2</v>
      </c>
      <c r="AM865" s="9">
        <v>0.44700000000000001</v>
      </c>
      <c r="AN865" s="10">
        <v>1.4999999999999999E-2</v>
      </c>
      <c r="AO865" s="10">
        <v>0.2</v>
      </c>
      <c r="AP865" s="10">
        <v>0.45200000000000001</v>
      </c>
      <c r="AQ865" s="9">
        <v>17289</v>
      </c>
      <c r="AR865" s="9">
        <v>0.751</v>
      </c>
      <c r="AS865" s="9">
        <v>0.252</v>
      </c>
      <c r="AT865" s="9">
        <v>0.34499999999999997</v>
      </c>
      <c r="AU865" s="16">
        <v>0.57110222729868643</v>
      </c>
      <c r="AV865" s="1" t="str">
        <f t="shared" si="13"/>
        <v>yes</v>
      </c>
    </row>
    <row r="866" spans="1:48" ht="14.25" hidden="1" customHeight="1">
      <c r="A866" s="7">
        <v>1156</v>
      </c>
      <c r="B866" s="8" t="s">
        <v>1994</v>
      </c>
      <c r="C866" s="8" t="s">
        <v>485</v>
      </c>
      <c r="D866" s="9" t="s">
        <v>69</v>
      </c>
      <c r="E866" s="9" t="s">
        <v>151</v>
      </c>
      <c r="F866" s="9" t="s">
        <v>433</v>
      </c>
      <c r="G866" s="9" t="s">
        <v>55</v>
      </c>
      <c r="H866" s="10">
        <v>0.13500000000000001</v>
      </c>
      <c r="I866" s="10">
        <v>8.6999999999999994E-2</v>
      </c>
      <c r="J866" s="9">
        <v>1E-3</v>
      </c>
      <c r="K866" s="10">
        <v>0.90100000000000002</v>
      </c>
      <c r="L866" s="9" t="s">
        <v>55</v>
      </c>
      <c r="M866" s="9" t="s">
        <v>55</v>
      </c>
      <c r="N866" s="10">
        <v>0.48</v>
      </c>
      <c r="O866" s="9">
        <v>1721</v>
      </c>
      <c r="P866" s="9">
        <v>161</v>
      </c>
      <c r="Q866" s="9" t="s">
        <v>55</v>
      </c>
      <c r="R866" s="9">
        <v>536</v>
      </c>
      <c r="S866" s="9" t="s">
        <v>55</v>
      </c>
      <c r="T866" s="9" t="s">
        <v>55</v>
      </c>
      <c r="U866" s="9" t="s">
        <v>55</v>
      </c>
      <c r="V866" s="9" t="s">
        <v>55</v>
      </c>
      <c r="W866" s="11" t="s">
        <v>55</v>
      </c>
      <c r="X866" s="11" t="s">
        <v>55</v>
      </c>
      <c r="Y866" s="11" t="s">
        <v>55</v>
      </c>
      <c r="Z866" s="11" t="s">
        <v>55</v>
      </c>
      <c r="AA866" s="11">
        <v>9926</v>
      </c>
      <c r="AB866" s="11">
        <v>9926</v>
      </c>
      <c r="AC866" s="9" t="s">
        <v>55</v>
      </c>
      <c r="AD866" s="10">
        <v>0.157</v>
      </c>
      <c r="AE866" s="10">
        <v>0.9</v>
      </c>
      <c r="AF866" s="9">
        <v>0.61799999999999999</v>
      </c>
      <c r="AG866" s="9">
        <v>100.67</v>
      </c>
      <c r="AH866" s="9">
        <v>13.67</v>
      </c>
      <c r="AI866" s="9">
        <v>17.100000000000001</v>
      </c>
      <c r="AJ866" s="9">
        <v>125.92700000000001</v>
      </c>
      <c r="AK866" s="9">
        <v>7.36585</v>
      </c>
      <c r="AL866" s="9" t="s">
        <v>55</v>
      </c>
      <c r="AM866" s="9" t="s">
        <v>55</v>
      </c>
      <c r="AN866" s="10">
        <v>6.0000000000000001E-3</v>
      </c>
      <c r="AO866" s="10">
        <v>0.58499999999999996</v>
      </c>
      <c r="AP866" s="10">
        <v>0.45200000000000001</v>
      </c>
      <c r="AQ866" s="9">
        <v>1721</v>
      </c>
      <c r="AR866" s="9" t="s">
        <v>55</v>
      </c>
      <c r="AS866" s="9" t="s">
        <v>1995</v>
      </c>
      <c r="AT866" s="9" t="s">
        <v>637</v>
      </c>
      <c r="AU866" s="16" t="s">
        <v>2055</v>
      </c>
      <c r="AV866" s="1" t="str">
        <f t="shared" si="13"/>
        <v>no</v>
      </c>
    </row>
    <row r="867" spans="1:48" ht="14.25" hidden="1" customHeight="1">
      <c r="A867" s="7">
        <v>1058</v>
      </c>
      <c r="B867" s="8" t="s">
        <v>1848</v>
      </c>
      <c r="C867" s="8" t="s">
        <v>1849</v>
      </c>
      <c r="D867" s="9" t="s">
        <v>69</v>
      </c>
      <c r="E867" s="9" t="s">
        <v>51</v>
      </c>
      <c r="F867" s="9" t="s">
        <v>1850</v>
      </c>
      <c r="G867" s="9" t="s">
        <v>55</v>
      </c>
      <c r="H867" s="10">
        <v>0.27100000000000002</v>
      </c>
      <c r="I867" s="10">
        <v>0.19900000000000001</v>
      </c>
      <c r="J867" s="9">
        <v>7.9000000000000001E-2</v>
      </c>
      <c r="K867" s="10">
        <v>0.92600000000000005</v>
      </c>
      <c r="L867" s="10">
        <v>0.24099999999999999</v>
      </c>
      <c r="M867" s="10">
        <v>0.26400000000000001</v>
      </c>
      <c r="N867" s="10">
        <v>0.77</v>
      </c>
      <c r="O867" s="9">
        <v>3345.34</v>
      </c>
      <c r="P867" s="9">
        <v>111</v>
      </c>
      <c r="Q867" s="9" t="s">
        <v>55</v>
      </c>
      <c r="R867" s="9">
        <v>485</v>
      </c>
      <c r="S867" s="9">
        <v>13391</v>
      </c>
      <c r="T867" s="9" t="s">
        <v>1359</v>
      </c>
      <c r="U867" s="9" t="s">
        <v>177</v>
      </c>
      <c r="V867" s="9">
        <v>6177</v>
      </c>
      <c r="W867" s="9">
        <v>73258</v>
      </c>
      <c r="X867" s="9">
        <v>94545</v>
      </c>
      <c r="Y867" s="9">
        <v>73215</v>
      </c>
      <c r="Z867" s="9">
        <v>55755</v>
      </c>
      <c r="AA867" s="11">
        <v>5338</v>
      </c>
      <c r="AB867" s="11">
        <v>12058</v>
      </c>
      <c r="AC867" s="9" t="s">
        <v>1005</v>
      </c>
      <c r="AD867" s="10">
        <v>0.27400000000000002</v>
      </c>
      <c r="AE867" s="10">
        <v>0.55000000000000004</v>
      </c>
      <c r="AF867" s="10">
        <v>0.52500000000000002</v>
      </c>
      <c r="AG867" s="9">
        <v>228.33</v>
      </c>
      <c r="AH867" s="9">
        <v>411.33</v>
      </c>
      <c r="AI867" s="9">
        <v>14.65</v>
      </c>
      <c r="AJ867" s="9">
        <v>8.1329999999999991</v>
      </c>
      <c r="AK867" s="9">
        <v>0.55510999999999999</v>
      </c>
      <c r="AL867" s="9">
        <v>0.123</v>
      </c>
      <c r="AM867" s="9">
        <v>0.25900000000000001</v>
      </c>
      <c r="AN867" s="10">
        <v>8.9999999999999993E-3</v>
      </c>
      <c r="AO867" s="10">
        <v>0.93799999999999994</v>
      </c>
      <c r="AP867" s="9" t="s">
        <v>55</v>
      </c>
      <c r="AQ867" s="9">
        <v>3991</v>
      </c>
      <c r="AR867" s="9">
        <v>0.48299999999999998</v>
      </c>
      <c r="AS867" s="9" t="s">
        <v>1851</v>
      </c>
      <c r="AT867" s="9" t="s">
        <v>75</v>
      </c>
      <c r="AU867" s="16">
        <v>0.67430883344571813</v>
      </c>
      <c r="AV867" s="1" t="str">
        <f t="shared" si="13"/>
        <v>no</v>
      </c>
    </row>
    <row r="868" spans="1:48" ht="14.25" hidden="1" customHeight="1">
      <c r="A868" s="7">
        <v>277</v>
      </c>
      <c r="B868" s="8" t="s">
        <v>691</v>
      </c>
      <c r="C868" s="8" t="s">
        <v>685</v>
      </c>
      <c r="D868" s="9" t="s">
        <v>69</v>
      </c>
      <c r="E868" s="9" t="s">
        <v>59</v>
      </c>
      <c r="F868" s="9" t="s">
        <v>271</v>
      </c>
      <c r="G868" s="9">
        <v>860</v>
      </c>
      <c r="H868" s="10">
        <v>0.51800000000000002</v>
      </c>
      <c r="I868" s="10">
        <v>0.50900000000000001</v>
      </c>
      <c r="J868" s="10">
        <v>0.33900000000000002</v>
      </c>
      <c r="K868" s="10">
        <v>0.67600000000000005</v>
      </c>
      <c r="L868" s="10">
        <v>0.20100000000000001</v>
      </c>
      <c r="M868" s="10">
        <v>0.55900000000000005</v>
      </c>
      <c r="N868" s="10">
        <v>0.62</v>
      </c>
      <c r="O868" s="9">
        <v>1880.33</v>
      </c>
      <c r="P868" s="9">
        <v>252</v>
      </c>
      <c r="Q868" s="9">
        <v>11</v>
      </c>
      <c r="R868" s="9">
        <v>455</v>
      </c>
      <c r="S868" s="9" t="s">
        <v>55</v>
      </c>
      <c r="T868" s="9" t="s">
        <v>55</v>
      </c>
      <c r="U868" s="9" t="s">
        <v>55</v>
      </c>
      <c r="V868" s="9" t="s">
        <v>55</v>
      </c>
      <c r="W868" s="11">
        <v>55811</v>
      </c>
      <c r="X868" s="11">
        <v>60858</v>
      </c>
      <c r="Y868" s="11">
        <v>51642</v>
      </c>
      <c r="Z868" s="11">
        <v>42903</v>
      </c>
      <c r="AA868" s="11">
        <v>25890</v>
      </c>
      <c r="AB868" s="11">
        <v>25890</v>
      </c>
      <c r="AC868" s="9" t="s">
        <v>55</v>
      </c>
      <c r="AD868" s="10">
        <v>0.45800000000000002</v>
      </c>
      <c r="AE868" s="10">
        <v>0.61</v>
      </c>
      <c r="AF868" s="10">
        <v>0.41599999999999998</v>
      </c>
      <c r="AG868" s="9">
        <v>88</v>
      </c>
      <c r="AH868" s="9">
        <v>201.67</v>
      </c>
      <c r="AI868" s="9">
        <v>21.37</v>
      </c>
      <c r="AJ868" s="9">
        <v>9.3239999999999998</v>
      </c>
      <c r="AK868" s="9">
        <v>0.43636000000000003</v>
      </c>
      <c r="AL868" s="9" t="s">
        <v>55</v>
      </c>
      <c r="AM868" s="9" t="s">
        <v>55</v>
      </c>
      <c r="AN868" s="10">
        <v>2.1999999999999999E-2</v>
      </c>
      <c r="AO868" s="10">
        <v>0.21099999999999999</v>
      </c>
      <c r="AP868" s="10">
        <v>0.125</v>
      </c>
      <c r="AQ868" s="9">
        <v>2300</v>
      </c>
      <c r="AR868" s="9">
        <v>3.5000000000000003E-2</v>
      </c>
      <c r="AS868" s="9" t="s">
        <v>473</v>
      </c>
      <c r="AT868" s="10">
        <v>0.06</v>
      </c>
      <c r="AU868" s="16">
        <v>0.96618357487922701</v>
      </c>
      <c r="AV868" s="1" t="str">
        <f t="shared" si="13"/>
        <v>no</v>
      </c>
    </row>
    <row r="869" spans="1:48" ht="14.25" hidden="1" customHeight="1">
      <c r="A869" s="7">
        <v>281</v>
      </c>
      <c r="B869" s="8" t="s">
        <v>696</v>
      </c>
      <c r="C869" s="8" t="s">
        <v>685</v>
      </c>
      <c r="D869" s="9" t="s">
        <v>69</v>
      </c>
      <c r="E869" s="9" t="s">
        <v>59</v>
      </c>
      <c r="F869" s="9" t="s">
        <v>271</v>
      </c>
      <c r="G869" s="9">
        <v>1070</v>
      </c>
      <c r="H869" s="10">
        <v>0.54800000000000004</v>
      </c>
      <c r="I869" s="10">
        <v>0.54800000000000004</v>
      </c>
      <c r="J869" s="10">
        <v>0.54200000000000004</v>
      </c>
      <c r="K869" s="10">
        <v>0.46700000000000003</v>
      </c>
      <c r="L869" s="10">
        <v>2.3E-2</v>
      </c>
      <c r="M869" s="10">
        <v>0.20699999999999999</v>
      </c>
      <c r="N869" s="10">
        <v>0.74</v>
      </c>
      <c r="O869" s="9">
        <v>1842.72</v>
      </c>
      <c r="P869" s="9">
        <v>265</v>
      </c>
      <c r="Q869" s="9" t="s">
        <v>55</v>
      </c>
      <c r="R869" s="9">
        <v>342</v>
      </c>
      <c r="S869" s="9" t="s">
        <v>55</v>
      </c>
      <c r="T869" s="9" t="s">
        <v>55</v>
      </c>
      <c r="U869" s="9" t="s">
        <v>55</v>
      </c>
      <c r="V869" s="9" t="s">
        <v>55</v>
      </c>
      <c r="W869" s="11">
        <v>61921</v>
      </c>
      <c r="X869" s="11">
        <v>72630</v>
      </c>
      <c r="Y869" s="11">
        <v>60759</v>
      </c>
      <c r="Z869" s="11">
        <v>54027</v>
      </c>
      <c r="AA869" s="11">
        <v>28155</v>
      </c>
      <c r="AB869" s="11">
        <v>28155</v>
      </c>
      <c r="AC869" s="9" t="s">
        <v>55</v>
      </c>
      <c r="AD869" s="10">
        <v>0.29399999999999998</v>
      </c>
      <c r="AE869" s="10">
        <v>0.33</v>
      </c>
      <c r="AF869" s="10">
        <v>0.33800000000000002</v>
      </c>
      <c r="AG869" s="9">
        <v>85</v>
      </c>
      <c r="AH869" s="9">
        <v>148</v>
      </c>
      <c r="AI869" s="9">
        <v>21.68</v>
      </c>
      <c r="AJ869" s="9">
        <v>12.451000000000001</v>
      </c>
      <c r="AK869" s="9">
        <v>0.57432000000000005</v>
      </c>
      <c r="AL869" s="9" t="s">
        <v>55</v>
      </c>
      <c r="AM869" s="9" t="s">
        <v>55</v>
      </c>
      <c r="AN869" s="10">
        <v>1.7999999999999999E-2</v>
      </c>
      <c r="AO869" s="10">
        <v>7.6999999999999999E-2</v>
      </c>
      <c r="AP869" s="10">
        <v>0.125</v>
      </c>
      <c r="AQ869" s="9">
        <v>2797</v>
      </c>
      <c r="AR869" s="9">
        <v>0.308</v>
      </c>
      <c r="AS869" s="10">
        <v>4.8000000000000001E-2</v>
      </c>
      <c r="AT869" s="10">
        <v>0.254</v>
      </c>
      <c r="AU869" s="16">
        <v>0.76452599388379205</v>
      </c>
      <c r="AV869" s="1" t="str">
        <f t="shared" si="13"/>
        <v>no</v>
      </c>
    </row>
    <row r="870" spans="1:48" ht="14.25" hidden="1" customHeight="1">
      <c r="A870" s="7">
        <v>282</v>
      </c>
      <c r="B870" s="8" t="s">
        <v>697</v>
      </c>
      <c r="C870" s="8" t="s">
        <v>685</v>
      </c>
      <c r="D870" s="9" t="s">
        <v>69</v>
      </c>
      <c r="E870" s="9" t="s">
        <v>59</v>
      </c>
      <c r="F870" s="9" t="s">
        <v>271</v>
      </c>
      <c r="G870" s="9">
        <v>520</v>
      </c>
      <c r="H870" s="10">
        <v>0.64700000000000002</v>
      </c>
      <c r="I870" s="10">
        <v>0.64700000000000002</v>
      </c>
      <c r="J870" s="10">
        <v>0.50700000000000001</v>
      </c>
      <c r="K870" s="10">
        <v>0.82199999999999995</v>
      </c>
      <c r="L870" s="10">
        <v>0.38</v>
      </c>
      <c r="M870" s="10">
        <v>0.53200000000000003</v>
      </c>
      <c r="N870" s="10">
        <v>0.78</v>
      </c>
      <c r="O870" s="9">
        <v>1408.11</v>
      </c>
      <c r="P870" s="9">
        <v>106</v>
      </c>
      <c r="Q870" s="9" t="s">
        <v>55</v>
      </c>
      <c r="R870" s="9">
        <v>497</v>
      </c>
      <c r="S870" s="9" t="s">
        <v>55</v>
      </c>
      <c r="T870" s="9" t="s">
        <v>55</v>
      </c>
      <c r="U870" s="9" t="s">
        <v>55</v>
      </c>
      <c r="V870" s="9" t="s">
        <v>55</v>
      </c>
      <c r="W870" s="9">
        <v>58975</v>
      </c>
      <c r="X870" s="9">
        <v>68499</v>
      </c>
      <c r="Y870" s="9">
        <v>57042</v>
      </c>
      <c r="Z870" s="9">
        <v>49734</v>
      </c>
      <c r="AA870" s="11">
        <v>28226</v>
      </c>
      <c r="AB870" s="11">
        <v>28226</v>
      </c>
      <c r="AC870" s="9" t="s">
        <v>55</v>
      </c>
      <c r="AD870" s="10">
        <v>0.83299999999999996</v>
      </c>
      <c r="AE870" s="10">
        <v>0.32</v>
      </c>
      <c r="AF870" s="10">
        <v>0.34699999999999998</v>
      </c>
      <c r="AG870" s="9">
        <v>81</v>
      </c>
      <c r="AH870" s="9">
        <v>113.67</v>
      </c>
      <c r="AI870" s="9">
        <v>17.38</v>
      </c>
      <c r="AJ870" s="9">
        <v>12.388</v>
      </c>
      <c r="AK870" s="9">
        <v>0.71260999999999997</v>
      </c>
      <c r="AL870" s="9" t="s">
        <v>55</v>
      </c>
      <c r="AM870" s="9" t="s">
        <v>55</v>
      </c>
      <c r="AN870" s="10">
        <v>3.1E-2</v>
      </c>
      <c r="AO870" s="10">
        <v>0.129</v>
      </c>
      <c r="AP870" s="10">
        <v>0.125</v>
      </c>
      <c r="AQ870" s="9">
        <v>1877</v>
      </c>
      <c r="AR870" s="9">
        <v>0.32800000000000001</v>
      </c>
      <c r="AS870" s="10" t="s">
        <v>496</v>
      </c>
      <c r="AT870" s="10" t="s">
        <v>698</v>
      </c>
      <c r="AU870" s="16">
        <v>0.75301204819277112</v>
      </c>
      <c r="AV870" s="1" t="str">
        <f t="shared" si="13"/>
        <v>no</v>
      </c>
    </row>
    <row r="871" spans="1:48" ht="14.25" hidden="1" customHeight="1">
      <c r="A871" s="7">
        <v>287</v>
      </c>
      <c r="B871" s="8" t="s">
        <v>705</v>
      </c>
      <c r="C871" s="8" t="s">
        <v>685</v>
      </c>
      <c r="D871" s="9" t="s">
        <v>69</v>
      </c>
      <c r="E871" s="9" t="s">
        <v>59</v>
      </c>
      <c r="F871" s="9" t="s">
        <v>354</v>
      </c>
      <c r="G871" s="9">
        <v>465</v>
      </c>
      <c r="H871" s="10">
        <v>0.41299999999999998</v>
      </c>
      <c r="I871" s="10">
        <v>0.39100000000000001</v>
      </c>
      <c r="J871" s="10">
        <v>0.29599999999999999</v>
      </c>
      <c r="K871" s="10">
        <v>0.85699999999999998</v>
      </c>
      <c r="L871" s="10">
        <v>0.40300000000000002</v>
      </c>
      <c r="M871" s="10">
        <v>0.71499999999999997</v>
      </c>
      <c r="N871" s="10">
        <v>0.42</v>
      </c>
      <c r="O871" s="9">
        <v>3802.88</v>
      </c>
      <c r="P871" s="9">
        <v>258</v>
      </c>
      <c r="Q871" s="9" t="s">
        <v>55</v>
      </c>
      <c r="R871" s="9">
        <v>1635</v>
      </c>
      <c r="S871" s="9" t="s">
        <v>55</v>
      </c>
      <c r="T871" s="9" t="s">
        <v>55</v>
      </c>
      <c r="U871" s="9" t="s">
        <v>55</v>
      </c>
      <c r="V871" s="9" t="s">
        <v>55</v>
      </c>
      <c r="W871" s="11">
        <v>62569</v>
      </c>
      <c r="X871" s="11">
        <v>73269</v>
      </c>
      <c r="Y871" s="11">
        <v>52443</v>
      </c>
      <c r="Z871" s="11">
        <v>51228</v>
      </c>
      <c r="AA871" s="11">
        <v>28073</v>
      </c>
      <c r="AB871" s="11">
        <v>28073</v>
      </c>
      <c r="AC871" s="9" t="s">
        <v>55</v>
      </c>
      <c r="AD871" s="10">
        <v>0.255</v>
      </c>
      <c r="AE871" s="10">
        <v>0.36</v>
      </c>
      <c r="AF871" s="10">
        <v>0.44</v>
      </c>
      <c r="AG871" s="9">
        <v>74</v>
      </c>
      <c r="AH871" s="9">
        <v>185.33</v>
      </c>
      <c r="AI871" s="9">
        <v>51.39</v>
      </c>
      <c r="AJ871" s="9">
        <v>20.518999999999998</v>
      </c>
      <c r="AK871" s="9">
        <v>0.39928000000000002</v>
      </c>
      <c r="AL871" s="9" t="s">
        <v>55</v>
      </c>
      <c r="AM871" s="9" t="s">
        <v>55</v>
      </c>
      <c r="AN871" s="10">
        <v>2.7E-2</v>
      </c>
      <c r="AO871" s="10">
        <v>0.26100000000000001</v>
      </c>
      <c r="AP871" s="10">
        <v>0.125</v>
      </c>
      <c r="AQ871" s="9">
        <v>4797</v>
      </c>
      <c r="AR871" s="9">
        <v>8.7999999999999995E-2</v>
      </c>
      <c r="AS871" s="10" t="s">
        <v>706</v>
      </c>
      <c r="AT871" s="10">
        <v>0.158</v>
      </c>
      <c r="AU871" s="16">
        <v>0.91911764705882359</v>
      </c>
      <c r="AV871" s="1" t="str">
        <f t="shared" si="13"/>
        <v>no</v>
      </c>
    </row>
    <row r="872" spans="1:48" ht="14.25" hidden="1" customHeight="1">
      <c r="A872" s="7">
        <v>202</v>
      </c>
      <c r="B872" s="8" t="s">
        <v>564</v>
      </c>
      <c r="C872" s="8" t="s">
        <v>562</v>
      </c>
      <c r="D872" s="9" t="s">
        <v>69</v>
      </c>
      <c r="E872" s="9" t="s">
        <v>59</v>
      </c>
      <c r="F872" s="9" t="s">
        <v>354</v>
      </c>
      <c r="G872" s="9">
        <v>1145</v>
      </c>
      <c r="H872" s="10">
        <v>0.73799999999999999</v>
      </c>
      <c r="I872" s="10">
        <v>0.71499999999999997</v>
      </c>
      <c r="J872" s="10">
        <v>0.52900000000000003</v>
      </c>
      <c r="K872" s="10">
        <v>0.83199999999999996</v>
      </c>
      <c r="L872" s="10">
        <v>4.9000000000000002E-2</v>
      </c>
      <c r="M872" s="10">
        <v>5.1999999999999998E-2</v>
      </c>
      <c r="N872" s="10">
        <v>0.86</v>
      </c>
      <c r="O872" s="9">
        <v>4939.21</v>
      </c>
      <c r="P872" s="9">
        <v>282</v>
      </c>
      <c r="Q872" s="9">
        <v>24</v>
      </c>
      <c r="R872" s="9">
        <v>1177</v>
      </c>
      <c r="S872" s="9" t="s">
        <v>55</v>
      </c>
      <c r="T872" s="9" t="s">
        <v>55</v>
      </c>
      <c r="U872" s="9" t="s">
        <v>55</v>
      </c>
      <c r="V872" s="9" t="s">
        <v>55</v>
      </c>
      <c r="W872" s="11">
        <v>78542</v>
      </c>
      <c r="X872" s="11">
        <v>97335</v>
      </c>
      <c r="Y872" s="11">
        <v>73251</v>
      </c>
      <c r="Z872" s="11">
        <v>65295</v>
      </c>
      <c r="AA872" s="11">
        <v>31480</v>
      </c>
      <c r="AB872" s="11">
        <v>31480</v>
      </c>
      <c r="AC872" s="9" t="s">
        <v>55</v>
      </c>
      <c r="AD872" s="10">
        <v>0.622</v>
      </c>
      <c r="AE872" s="10">
        <v>0.22</v>
      </c>
      <c r="AF872" s="10">
        <v>0.23499999999999999</v>
      </c>
      <c r="AG872" s="9">
        <v>410</v>
      </c>
      <c r="AH872" s="9">
        <v>590</v>
      </c>
      <c r="AI872" s="9">
        <v>12.05</v>
      </c>
      <c r="AJ872" s="9">
        <v>8.3719999999999999</v>
      </c>
      <c r="AK872" s="9">
        <v>0.69491999999999998</v>
      </c>
      <c r="AL872" s="9" t="s">
        <v>55</v>
      </c>
      <c r="AM872" s="9" t="s">
        <v>55</v>
      </c>
      <c r="AN872" s="10">
        <v>9.7000000000000003E-2</v>
      </c>
      <c r="AO872" s="10">
        <v>0.13200000000000001</v>
      </c>
      <c r="AP872" s="10">
        <v>0.374</v>
      </c>
      <c r="AQ872" s="9">
        <v>5338</v>
      </c>
      <c r="AR872" s="9">
        <v>0.47499999999999998</v>
      </c>
      <c r="AS872" s="10">
        <v>0.24199999999999999</v>
      </c>
      <c r="AT872" s="10">
        <v>0.11600000000000001</v>
      </c>
      <c r="AU872" s="16">
        <v>0.67796610169491522</v>
      </c>
      <c r="AV872" s="1" t="str">
        <f t="shared" si="13"/>
        <v>yes</v>
      </c>
    </row>
    <row r="873" spans="1:48" ht="14.25" hidden="1" customHeight="1">
      <c r="A873" s="7">
        <v>203</v>
      </c>
      <c r="B873" s="8" t="s">
        <v>565</v>
      </c>
      <c r="C873" s="8" t="s">
        <v>562</v>
      </c>
      <c r="D873" s="9" t="s">
        <v>69</v>
      </c>
      <c r="E873" s="9" t="s">
        <v>51</v>
      </c>
      <c r="F873" s="9" t="s">
        <v>109</v>
      </c>
      <c r="G873" s="9">
        <v>1003</v>
      </c>
      <c r="H873" s="10">
        <v>0.11</v>
      </c>
      <c r="I873" s="10">
        <v>6.6000000000000003E-2</v>
      </c>
      <c r="J873" s="10">
        <v>2.1999999999999999E-2</v>
      </c>
      <c r="K873" s="10">
        <v>0.72599999999999998</v>
      </c>
      <c r="L873" s="10">
        <v>0.34699999999999998</v>
      </c>
      <c r="M873" s="10">
        <v>0.77400000000000002</v>
      </c>
      <c r="N873" s="10">
        <v>0.57999999999999996</v>
      </c>
      <c r="O873" s="9">
        <v>3687.46</v>
      </c>
      <c r="P873" s="9">
        <v>216</v>
      </c>
      <c r="Q873" s="9">
        <v>70</v>
      </c>
      <c r="R873" s="9">
        <v>661</v>
      </c>
      <c r="S873" s="11">
        <v>17855</v>
      </c>
      <c r="T873" s="9" t="s">
        <v>566</v>
      </c>
      <c r="U873" s="9" t="s">
        <v>66</v>
      </c>
      <c r="V873" s="11">
        <v>17415</v>
      </c>
      <c r="W873" s="11">
        <v>78384</v>
      </c>
      <c r="X873" s="11">
        <v>86634</v>
      </c>
      <c r="Y873" s="11">
        <v>72405</v>
      </c>
      <c r="Z873" s="11">
        <v>68076</v>
      </c>
      <c r="AA873" s="11">
        <v>9994</v>
      </c>
      <c r="AB873" s="11">
        <v>16954</v>
      </c>
      <c r="AC873" s="9" t="s">
        <v>145</v>
      </c>
      <c r="AD873" s="10">
        <v>0.105</v>
      </c>
      <c r="AE873" s="10">
        <v>0.84</v>
      </c>
      <c r="AF873" s="10">
        <v>0.70799999999999996</v>
      </c>
      <c r="AG873" s="9">
        <v>284.67</v>
      </c>
      <c r="AH873" s="9">
        <v>515.66999999999996</v>
      </c>
      <c r="AI873" s="9">
        <v>12.95</v>
      </c>
      <c r="AJ873" s="9">
        <v>7.1509999999999998</v>
      </c>
      <c r="AK873" s="9">
        <v>0.55203999999999998</v>
      </c>
      <c r="AL873" s="10">
        <v>2.4E-2</v>
      </c>
      <c r="AM873" s="10">
        <v>0.48799999999999999</v>
      </c>
      <c r="AN873" s="10">
        <v>4.4999999999999998E-2</v>
      </c>
      <c r="AO873" s="10">
        <v>0.8</v>
      </c>
      <c r="AP873" s="10">
        <v>0.374</v>
      </c>
      <c r="AQ873" s="9">
        <v>4767</v>
      </c>
      <c r="AR873" s="9">
        <v>1.504</v>
      </c>
      <c r="AS873" s="9" t="s">
        <v>567</v>
      </c>
      <c r="AT873" s="10">
        <v>6.0000000000000001E-3</v>
      </c>
      <c r="AU873" s="16">
        <v>0.39936102236421722</v>
      </c>
      <c r="AV873" s="1" t="str">
        <f t="shared" si="13"/>
        <v>no</v>
      </c>
    </row>
    <row r="874" spans="1:48" ht="14.25" hidden="1" customHeight="1">
      <c r="A874" s="7">
        <v>204</v>
      </c>
      <c r="B874" s="8" t="s">
        <v>568</v>
      </c>
      <c r="C874" s="8" t="s">
        <v>562</v>
      </c>
      <c r="D874" s="9" t="s">
        <v>69</v>
      </c>
      <c r="E874" s="9" t="s">
        <v>59</v>
      </c>
      <c r="F874" s="9" t="s">
        <v>354</v>
      </c>
      <c r="G874" s="9" t="s">
        <v>55</v>
      </c>
      <c r="H874" s="10">
        <v>0.41899999999999998</v>
      </c>
      <c r="I874" s="10">
        <v>0.39600000000000002</v>
      </c>
      <c r="J874" s="10">
        <v>0.29499999999999998</v>
      </c>
      <c r="K874" s="10">
        <v>0.96099999999999997</v>
      </c>
      <c r="L874" s="10">
        <v>9.2999999999999999E-2</v>
      </c>
      <c r="M874" s="10">
        <v>0.35</v>
      </c>
      <c r="N874" s="10">
        <v>0.69</v>
      </c>
      <c r="O874" s="9">
        <v>8420.73</v>
      </c>
      <c r="P874" s="9">
        <v>180</v>
      </c>
      <c r="Q874" s="9" t="s">
        <v>55</v>
      </c>
      <c r="R874" s="9">
        <v>1919</v>
      </c>
      <c r="S874" s="9" t="s">
        <v>55</v>
      </c>
      <c r="T874" s="9" t="s">
        <v>55</v>
      </c>
      <c r="U874" s="9" t="s">
        <v>55</v>
      </c>
      <c r="V874" s="9" t="s">
        <v>55</v>
      </c>
      <c r="W874" s="11">
        <v>76580</v>
      </c>
      <c r="X874" s="11">
        <v>104553</v>
      </c>
      <c r="Y874" s="9">
        <v>73584</v>
      </c>
      <c r="Z874" s="9">
        <v>63864</v>
      </c>
      <c r="AA874" s="11">
        <v>24344</v>
      </c>
      <c r="AB874" s="11">
        <v>24344</v>
      </c>
      <c r="AC874" s="9" t="s">
        <v>55</v>
      </c>
      <c r="AD874" s="10">
        <v>0.29499999999999998</v>
      </c>
      <c r="AE874" s="10">
        <v>0.39</v>
      </c>
      <c r="AF874" s="10">
        <v>0.374</v>
      </c>
      <c r="AG874" s="9">
        <v>593.66999999999996</v>
      </c>
      <c r="AH874" s="9">
        <v>637.66999999999996</v>
      </c>
      <c r="AI874" s="9">
        <v>14.18</v>
      </c>
      <c r="AJ874" s="9">
        <v>13.206</v>
      </c>
      <c r="AK874" s="9">
        <v>0.93100000000000005</v>
      </c>
      <c r="AL874" s="9" t="s">
        <v>55</v>
      </c>
      <c r="AM874" s="9" t="s">
        <v>55</v>
      </c>
      <c r="AN874" s="10">
        <v>3.7999999999999999E-2</v>
      </c>
      <c r="AO874" s="10">
        <v>0.34499999999999997</v>
      </c>
      <c r="AP874" s="10">
        <v>0.374</v>
      </c>
      <c r="AQ874" s="9">
        <v>8961</v>
      </c>
      <c r="AR874" s="9">
        <v>1.4330000000000001</v>
      </c>
      <c r="AS874" s="10">
        <v>2.9000000000000001E-2</v>
      </c>
      <c r="AT874" s="10">
        <v>0.124</v>
      </c>
      <c r="AU874" s="16">
        <v>0.41101520756267973</v>
      </c>
      <c r="AV874" s="1" t="str">
        <f t="shared" si="13"/>
        <v>yes</v>
      </c>
    </row>
    <row r="875" spans="1:48" ht="14.25" hidden="1" customHeight="1">
      <c r="A875" s="7">
        <v>208</v>
      </c>
      <c r="B875" s="8" t="s">
        <v>574</v>
      </c>
      <c r="C875" s="8" t="s">
        <v>562</v>
      </c>
      <c r="D875" s="9" t="s">
        <v>69</v>
      </c>
      <c r="E875" s="9" t="s">
        <v>59</v>
      </c>
      <c r="F875" s="9" t="s">
        <v>354</v>
      </c>
      <c r="G875" s="9">
        <v>1087.5</v>
      </c>
      <c r="H875" s="10">
        <v>0.66800000000000004</v>
      </c>
      <c r="I875" s="10">
        <v>0.66400000000000003</v>
      </c>
      <c r="J875" s="10">
        <v>0.54300000000000004</v>
      </c>
      <c r="K875" s="10">
        <v>0.86099999999999999</v>
      </c>
      <c r="L875" s="10">
        <v>5.7000000000000002E-2</v>
      </c>
      <c r="M875" s="10">
        <v>0.45700000000000002</v>
      </c>
      <c r="N875" s="10">
        <v>0.79</v>
      </c>
      <c r="O875" s="9">
        <v>2961.42</v>
      </c>
      <c r="P875" s="9">
        <v>155</v>
      </c>
      <c r="Q875" s="9" t="s">
        <v>55</v>
      </c>
      <c r="R875" s="9">
        <v>781</v>
      </c>
      <c r="S875" s="9" t="s">
        <v>55</v>
      </c>
      <c r="T875" s="9" t="s">
        <v>55</v>
      </c>
      <c r="U875" s="9" t="s">
        <v>55</v>
      </c>
      <c r="V875" s="9" t="s">
        <v>55</v>
      </c>
      <c r="W875" s="11">
        <v>72561</v>
      </c>
      <c r="X875" s="11">
        <v>85464</v>
      </c>
      <c r="Y875" s="11">
        <v>70371</v>
      </c>
      <c r="Z875" s="11">
        <v>60588</v>
      </c>
      <c r="AA875" s="11">
        <v>34450</v>
      </c>
      <c r="AB875" s="11">
        <v>34450</v>
      </c>
      <c r="AC875" s="9" t="s">
        <v>55</v>
      </c>
      <c r="AD875" s="10">
        <v>0.5</v>
      </c>
      <c r="AE875" s="10">
        <v>0.28000000000000003</v>
      </c>
      <c r="AF875" s="10">
        <v>0.32300000000000001</v>
      </c>
      <c r="AG875" s="9">
        <v>215</v>
      </c>
      <c r="AH875" s="9">
        <v>255.67</v>
      </c>
      <c r="AI875" s="9">
        <v>13.77</v>
      </c>
      <c r="AJ875" s="9">
        <v>11.583</v>
      </c>
      <c r="AK875" s="9">
        <v>0.84094000000000002</v>
      </c>
      <c r="AL875" s="9" t="s">
        <v>55</v>
      </c>
      <c r="AM875" s="9" t="s">
        <v>55</v>
      </c>
      <c r="AN875" s="10">
        <v>4.0000000000000001E-3</v>
      </c>
      <c r="AO875" s="10">
        <v>0.29499999999999998</v>
      </c>
      <c r="AP875" s="10">
        <v>0.374</v>
      </c>
      <c r="AQ875" s="9">
        <v>3298</v>
      </c>
      <c r="AR875" s="9">
        <v>0.99099999999999999</v>
      </c>
      <c r="AS875" s="10">
        <v>7.9000000000000001E-2</v>
      </c>
      <c r="AT875" s="10">
        <v>0.16800000000000001</v>
      </c>
      <c r="AU875" s="16">
        <v>0.50226017076845808</v>
      </c>
      <c r="AV875" s="1" t="str">
        <f t="shared" si="13"/>
        <v>no</v>
      </c>
    </row>
    <row r="876" spans="1:48" ht="14.25" hidden="1" customHeight="1">
      <c r="A876" s="7">
        <v>223</v>
      </c>
      <c r="B876" s="8" t="s">
        <v>592</v>
      </c>
      <c r="C876" s="8" t="s">
        <v>562</v>
      </c>
      <c r="D876" s="9" t="s">
        <v>69</v>
      </c>
      <c r="E876" s="9" t="s">
        <v>59</v>
      </c>
      <c r="F876" s="9" t="s">
        <v>354</v>
      </c>
      <c r="G876" s="9">
        <v>1110</v>
      </c>
      <c r="H876" s="10">
        <v>0.67200000000000004</v>
      </c>
      <c r="I876" s="10">
        <v>0.64600000000000002</v>
      </c>
      <c r="J876" s="10">
        <v>0.52600000000000002</v>
      </c>
      <c r="K876" s="10">
        <v>0.92300000000000004</v>
      </c>
      <c r="L876" s="10">
        <v>5.1999999999999998E-2</v>
      </c>
      <c r="M876" s="10">
        <v>0.35</v>
      </c>
      <c r="N876" s="10">
        <v>0.8</v>
      </c>
      <c r="O876" s="9">
        <v>2784.79</v>
      </c>
      <c r="P876" s="9">
        <v>101</v>
      </c>
      <c r="Q876" s="9" t="s">
        <v>55</v>
      </c>
      <c r="R876" s="9">
        <v>871</v>
      </c>
      <c r="S876" s="9" t="s">
        <v>55</v>
      </c>
      <c r="T876" s="9" t="s">
        <v>55</v>
      </c>
      <c r="U876" s="9" t="s">
        <v>55</v>
      </c>
      <c r="V876" s="9" t="s">
        <v>55</v>
      </c>
      <c r="W876" s="11">
        <v>76017</v>
      </c>
      <c r="X876" s="11">
        <v>94851</v>
      </c>
      <c r="Y876" s="11">
        <v>74943</v>
      </c>
      <c r="Z876" s="11">
        <v>60714</v>
      </c>
      <c r="AA876" s="11">
        <v>35421</v>
      </c>
      <c r="AB876" s="11">
        <v>35421</v>
      </c>
      <c r="AC876" s="9" t="s">
        <v>55</v>
      </c>
      <c r="AD876" s="10">
        <v>0.49399999999999999</v>
      </c>
      <c r="AE876" s="10">
        <v>0.26</v>
      </c>
      <c r="AF876" s="10">
        <v>0.25</v>
      </c>
      <c r="AG876" s="9">
        <v>191.67</v>
      </c>
      <c r="AH876" s="9">
        <v>204.67</v>
      </c>
      <c r="AI876" s="9">
        <v>14.53</v>
      </c>
      <c r="AJ876" s="9">
        <v>13.606</v>
      </c>
      <c r="AK876" s="9">
        <v>0.93647999999999998</v>
      </c>
      <c r="AL876" s="9" t="s">
        <v>55</v>
      </c>
      <c r="AM876" s="9" t="s">
        <v>55</v>
      </c>
      <c r="AN876" s="10">
        <v>1.7999999999999999E-2</v>
      </c>
      <c r="AO876" s="10">
        <v>0.20499999999999999</v>
      </c>
      <c r="AP876" s="10">
        <v>0.374</v>
      </c>
      <c r="AQ876" s="9">
        <v>2962</v>
      </c>
      <c r="AR876" s="9">
        <v>0.63800000000000001</v>
      </c>
      <c r="AS876" s="10">
        <v>0.16900000000000001</v>
      </c>
      <c r="AT876" s="10">
        <v>0.17799999999999999</v>
      </c>
      <c r="AU876" s="16">
        <v>0.61050061050061055</v>
      </c>
      <c r="AV876" s="1" t="str">
        <f t="shared" si="13"/>
        <v>no</v>
      </c>
    </row>
    <row r="877" spans="1:48" ht="14.25" hidden="1" customHeight="1">
      <c r="A877" s="7">
        <v>229</v>
      </c>
      <c r="B877" s="8" t="s">
        <v>602</v>
      </c>
      <c r="C877" s="8" t="s">
        <v>562</v>
      </c>
      <c r="D877" s="9" t="s">
        <v>69</v>
      </c>
      <c r="E877" s="9" t="s">
        <v>59</v>
      </c>
      <c r="F877" s="9" t="s">
        <v>276</v>
      </c>
      <c r="G877" s="9">
        <v>1010</v>
      </c>
      <c r="H877" s="10">
        <v>0.51800000000000002</v>
      </c>
      <c r="I877" s="10">
        <v>0.49</v>
      </c>
      <c r="J877" s="10">
        <v>0.32500000000000001</v>
      </c>
      <c r="K877" s="10">
        <v>0.88200000000000001</v>
      </c>
      <c r="L877" s="10">
        <v>0.10199999999999999</v>
      </c>
      <c r="M877" s="10">
        <v>0.255</v>
      </c>
      <c r="N877" s="10">
        <v>0.69</v>
      </c>
      <c r="O877" s="9">
        <v>1138.28</v>
      </c>
      <c r="P877" s="9">
        <v>82</v>
      </c>
      <c r="Q877" s="9" t="s">
        <v>55</v>
      </c>
      <c r="R877" s="9">
        <v>290</v>
      </c>
      <c r="S877" s="9" t="s">
        <v>55</v>
      </c>
      <c r="T877" s="9" t="s">
        <v>55</v>
      </c>
      <c r="U877" s="9" t="s">
        <v>55</v>
      </c>
      <c r="V877" s="9" t="s">
        <v>55</v>
      </c>
      <c r="W877" s="11">
        <v>50209</v>
      </c>
      <c r="X877" s="11">
        <v>65385</v>
      </c>
      <c r="Y877" s="11">
        <v>49851</v>
      </c>
      <c r="Z877" s="11">
        <v>45549</v>
      </c>
      <c r="AA877" s="11">
        <v>26998</v>
      </c>
      <c r="AB877" s="11">
        <v>26998</v>
      </c>
      <c r="AC877" s="9" t="s">
        <v>55</v>
      </c>
      <c r="AD877" s="10">
        <v>0.50900000000000001</v>
      </c>
      <c r="AE877" s="10">
        <v>0.38</v>
      </c>
      <c r="AF877" s="10">
        <v>0.40400000000000003</v>
      </c>
      <c r="AG877" s="9">
        <v>72.67</v>
      </c>
      <c r="AH877" s="9">
        <v>93.67</v>
      </c>
      <c r="AI877" s="9">
        <v>15.66</v>
      </c>
      <c r="AJ877" s="9">
        <v>12.151999999999999</v>
      </c>
      <c r="AK877" s="9">
        <v>0.77580000000000005</v>
      </c>
      <c r="AL877" s="9" t="s">
        <v>55</v>
      </c>
      <c r="AM877" s="9" t="s">
        <v>55</v>
      </c>
      <c r="AN877" s="10">
        <v>5.0000000000000001E-3</v>
      </c>
      <c r="AO877" s="10">
        <v>0.17599999999999999</v>
      </c>
      <c r="AP877" s="10">
        <v>0.374</v>
      </c>
      <c r="AQ877" s="9">
        <v>1293</v>
      </c>
      <c r="AR877" s="9">
        <v>0.96399999999999997</v>
      </c>
      <c r="AS877" s="10">
        <v>0.19800000000000001</v>
      </c>
      <c r="AT877" s="10">
        <v>8.9999999999999993E-3</v>
      </c>
      <c r="AU877" s="16">
        <v>0.50916496945010192</v>
      </c>
      <c r="AV877" s="1" t="str">
        <f t="shared" si="13"/>
        <v>no</v>
      </c>
    </row>
    <row r="878" spans="1:48" ht="14.25" hidden="1" customHeight="1">
      <c r="A878" s="7">
        <v>243</v>
      </c>
      <c r="B878" s="8" t="s">
        <v>630</v>
      </c>
      <c r="C878" s="8" t="s">
        <v>631</v>
      </c>
      <c r="D878" s="9" t="s">
        <v>69</v>
      </c>
      <c r="E878" s="9" t="s">
        <v>59</v>
      </c>
      <c r="F878" s="9" t="s">
        <v>189</v>
      </c>
      <c r="G878" s="9">
        <v>1035</v>
      </c>
      <c r="H878" s="10">
        <v>0.53800000000000003</v>
      </c>
      <c r="I878" s="10">
        <v>0.52200000000000002</v>
      </c>
      <c r="J878" s="10">
        <v>0.434</v>
      </c>
      <c r="K878" s="10">
        <v>0.82</v>
      </c>
      <c r="L878" s="10">
        <v>0.156</v>
      </c>
      <c r="M878" s="10">
        <v>0.29099999999999998</v>
      </c>
      <c r="N878" s="10">
        <v>0.75</v>
      </c>
      <c r="O878" s="9">
        <v>1911.04</v>
      </c>
      <c r="P878" s="9">
        <v>140</v>
      </c>
      <c r="Q878" s="9">
        <v>10</v>
      </c>
      <c r="R878" s="9">
        <v>433</v>
      </c>
      <c r="S878" s="9" t="s">
        <v>55</v>
      </c>
      <c r="T878" s="9" t="s">
        <v>55</v>
      </c>
      <c r="U878" s="9" t="s">
        <v>55</v>
      </c>
      <c r="V878" s="9" t="s">
        <v>55</v>
      </c>
      <c r="W878" s="11">
        <v>59057</v>
      </c>
      <c r="X878" s="11">
        <v>64548</v>
      </c>
      <c r="Y878" s="11">
        <v>56547</v>
      </c>
      <c r="Z878" s="11">
        <v>52110</v>
      </c>
      <c r="AA878" s="11">
        <v>27680</v>
      </c>
      <c r="AB878" s="11">
        <v>27680</v>
      </c>
      <c r="AC878" s="9" t="s">
        <v>55</v>
      </c>
      <c r="AD878" s="10">
        <v>0.27700000000000002</v>
      </c>
      <c r="AE878" s="10">
        <v>0.36</v>
      </c>
      <c r="AF878" s="10">
        <v>0.313</v>
      </c>
      <c r="AG878" s="9">
        <v>118</v>
      </c>
      <c r="AH878" s="9">
        <v>168.33</v>
      </c>
      <c r="AI878" s="9">
        <v>16.2</v>
      </c>
      <c r="AJ878" s="9">
        <v>11.353</v>
      </c>
      <c r="AK878" s="9">
        <v>0.70099</v>
      </c>
      <c r="AL878" s="9" t="s">
        <v>55</v>
      </c>
      <c r="AM878" s="9" t="s">
        <v>55</v>
      </c>
      <c r="AN878" s="10">
        <v>3.2000000000000001E-2</v>
      </c>
      <c r="AO878" s="10">
        <v>0.14799999999999999</v>
      </c>
      <c r="AP878" s="10">
        <v>0.19400000000000001</v>
      </c>
      <c r="AQ878" s="9">
        <v>2325</v>
      </c>
      <c r="AR878" s="9">
        <v>0.20399999999999999</v>
      </c>
      <c r="AS878" s="10">
        <v>4.5999999999999999E-2</v>
      </c>
      <c r="AT878" s="10">
        <v>0.26200000000000001</v>
      </c>
      <c r="AU878" s="16">
        <v>0.83056478405315615</v>
      </c>
      <c r="AV878" s="1" t="str">
        <f t="shared" si="13"/>
        <v>no</v>
      </c>
    </row>
    <row r="879" spans="1:48" ht="14.25" hidden="1" customHeight="1">
      <c r="A879" s="7">
        <v>261</v>
      </c>
      <c r="B879" s="8" t="s">
        <v>664</v>
      </c>
      <c r="C879" s="8" t="s">
        <v>631</v>
      </c>
      <c r="D879" s="9" t="s">
        <v>69</v>
      </c>
      <c r="E879" s="9" t="s">
        <v>51</v>
      </c>
      <c r="F879" s="9" t="s">
        <v>109</v>
      </c>
      <c r="G879" s="9">
        <v>910</v>
      </c>
      <c r="H879" s="10">
        <v>0.24299999999999999</v>
      </c>
      <c r="I879" s="10">
        <v>0.19800000000000001</v>
      </c>
      <c r="J879" s="10">
        <v>9.8000000000000004E-2</v>
      </c>
      <c r="K879" s="10">
        <v>0.93799999999999994</v>
      </c>
      <c r="L879" s="10">
        <v>0.46100000000000002</v>
      </c>
      <c r="M879" s="10">
        <v>0.69399999999999995</v>
      </c>
      <c r="N879" s="10">
        <v>0.66</v>
      </c>
      <c r="O879" s="9">
        <v>4168.5</v>
      </c>
      <c r="P879" s="9">
        <v>89</v>
      </c>
      <c r="Q879" s="9" t="s">
        <v>55</v>
      </c>
      <c r="R879" s="9">
        <v>533</v>
      </c>
      <c r="S879" s="11">
        <v>11052</v>
      </c>
      <c r="T879" s="9" t="s">
        <v>665</v>
      </c>
      <c r="U879" s="9" t="s">
        <v>666</v>
      </c>
      <c r="V879" s="11">
        <v>6443</v>
      </c>
      <c r="W879" s="11">
        <v>70464</v>
      </c>
      <c r="X879" s="11">
        <v>78165</v>
      </c>
      <c r="Y879" s="11">
        <v>62064</v>
      </c>
      <c r="Z879" s="11">
        <v>53307</v>
      </c>
      <c r="AA879" s="11">
        <v>6963</v>
      </c>
      <c r="AB879" s="11">
        <v>18379</v>
      </c>
      <c r="AC879" s="9" t="s">
        <v>667</v>
      </c>
      <c r="AD879" s="10">
        <v>0.19800000000000001</v>
      </c>
      <c r="AE879" s="10">
        <v>0.39</v>
      </c>
      <c r="AF879" s="10">
        <v>0.30399999999999999</v>
      </c>
      <c r="AG879" s="9">
        <v>218.67</v>
      </c>
      <c r="AH879" s="9">
        <v>185.67</v>
      </c>
      <c r="AI879" s="9">
        <v>19.059999999999999</v>
      </c>
      <c r="AJ879" s="9">
        <v>22.452000000000002</v>
      </c>
      <c r="AK879" s="9">
        <v>1.17774</v>
      </c>
      <c r="AL879" s="10">
        <v>0.01</v>
      </c>
      <c r="AM879" s="10">
        <v>0.56100000000000005</v>
      </c>
      <c r="AN879" s="10">
        <v>2E-3</v>
      </c>
      <c r="AO879" s="10">
        <v>0.36299999999999999</v>
      </c>
      <c r="AP879" s="10">
        <v>0.19400000000000001</v>
      </c>
      <c r="AQ879" s="9">
        <v>5848</v>
      </c>
      <c r="AR879" s="9">
        <v>1.1439999999999999</v>
      </c>
      <c r="AS879" s="10" t="s">
        <v>668</v>
      </c>
      <c r="AT879" s="10">
        <v>4.4999999999999998E-2</v>
      </c>
      <c r="AU879" s="16">
        <v>0.46641791044776126</v>
      </c>
      <c r="AV879" s="1" t="str">
        <f t="shared" si="13"/>
        <v>yes</v>
      </c>
    </row>
    <row r="880" spans="1:48" ht="14.25" hidden="1" customHeight="1">
      <c r="A880" s="7">
        <v>260</v>
      </c>
      <c r="B880" s="8" t="s">
        <v>661</v>
      </c>
      <c r="C880" s="8" t="s">
        <v>631</v>
      </c>
      <c r="D880" s="9" t="s">
        <v>69</v>
      </c>
      <c r="E880" s="9" t="s">
        <v>51</v>
      </c>
      <c r="F880" s="9" t="s">
        <v>70</v>
      </c>
      <c r="G880" s="9">
        <v>950</v>
      </c>
      <c r="H880" s="10">
        <v>0.246</v>
      </c>
      <c r="I880" s="10">
        <v>0.16800000000000001</v>
      </c>
      <c r="J880" s="10">
        <v>6.2E-2</v>
      </c>
      <c r="K880" s="10">
        <v>0.92600000000000005</v>
      </c>
      <c r="L880" s="10">
        <v>0.45100000000000001</v>
      </c>
      <c r="M880" s="10">
        <v>0.68600000000000005</v>
      </c>
      <c r="N880" s="10">
        <v>0.66</v>
      </c>
      <c r="O880" s="9">
        <v>5396.43</v>
      </c>
      <c r="P880" s="9">
        <v>95</v>
      </c>
      <c r="Q880" s="9" t="s">
        <v>55</v>
      </c>
      <c r="R880" s="9">
        <v>795</v>
      </c>
      <c r="S880" s="11">
        <v>9975</v>
      </c>
      <c r="T880" s="9" t="s">
        <v>662</v>
      </c>
      <c r="U880" s="9" t="s">
        <v>663</v>
      </c>
      <c r="V880" s="11">
        <v>7070</v>
      </c>
      <c r="W880" s="11">
        <v>66164</v>
      </c>
      <c r="X880" s="11">
        <v>71478</v>
      </c>
      <c r="Y880" s="11">
        <v>57492</v>
      </c>
      <c r="Z880" s="11">
        <v>51363</v>
      </c>
      <c r="AA880" s="11">
        <v>6986</v>
      </c>
      <c r="AB880" s="11">
        <v>18379</v>
      </c>
      <c r="AC880" s="9" t="s">
        <v>234</v>
      </c>
      <c r="AD880" s="10">
        <v>0.17499999999999999</v>
      </c>
      <c r="AE880" s="10">
        <v>0.51</v>
      </c>
      <c r="AF880" s="10">
        <v>0.33500000000000002</v>
      </c>
      <c r="AG880" s="9">
        <v>320.33</v>
      </c>
      <c r="AH880" s="9">
        <v>224.67</v>
      </c>
      <c r="AI880" s="9">
        <v>16.850000000000001</v>
      </c>
      <c r="AJ880" s="9">
        <v>24.02</v>
      </c>
      <c r="AK880" s="9">
        <v>1.4258200000000001</v>
      </c>
      <c r="AL880" s="10">
        <v>1.6E-2</v>
      </c>
      <c r="AM880" s="10">
        <v>0.60299999999999998</v>
      </c>
      <c r="AN880" s="10">
        <v>3.1E-2</v>
      </c>
      <c r="AO880" s="10">
        <v>0.187</v>
      </c>
      <c r="AP880" s="10">
        <v>0.19400000000000001</v>
      </c>
      <c r="AQ880" s="9">
        <v>7574</v>
      </c>
      <c r="AR880" s="9">
        <v>0.93</v>
      </c>
      <c r="AS880" s="9">
        <v>7.0000000000000001E-3</v>
      </c>
      <c r="AT880" s="10">
        <v>7.0000000000000007E-2</v>
      </c>
      <c r="AU880" s="16">
        <v>0.5181347150259068</v>
      </c>
      <c r="AV880" s="1" t="str">
        <f t="shared" si="13"/>
        <v>yes</v>
      </c>
    </row>
    <row r="881" spans="1:48" ht="14.25" hidden="1" customHeight="1">
      <c r="A881" s="7">
        <v>264</v>
      </c>
      <c r="B881" s="8" t="s">
        <v>672</v>
      </c>
      <c r="C881" s="8" t="s">
        <v>631</v>
      </c>
      <c r="D881" s="9" t="s">
        <v>69</v>
      </c>
      <c r="E881" s="9" t="s">
        <v>59</v>
      </c>
      <c r="F881" s="9" t="s">
        <v>189</v>
      </c>
      <c r="G881" s="9">
        <v>990</v>
      </c>
      <c r="H881" s="10">
        <v>0.56399999999999995</v>
      </c>
      <c r="I881" s="10">
        <v>0.51300000000000001</v>
      </c>
      <c r="J881" s="10">
        <v>0.33</v>
      </c>
      <c r="K881" s="10">
        <v>0.72399999999999998</v>
      </c>
      <c r="L881" s="10">
        <v>0.19600000000000001</v>
      </c>
      <c r="M881" s="10">
        <v>0.54800000000000004</v>
      </c>
      <c r="N881" s="10">
        <v>0.8</v>
      </c>
      <c r="O881" s="9">
        <v>2461.6</v>
      </c>
      <c r="P881" s="9">
        <v>116</v>
      </c>
      <c r="Q881" s="9">
        <v>0</v>
      </c>
      <c r="R881" s="9">
        <v>534</v>
      </c>
      <c r="S881" s="9" t="s">
        <v>55</v>
      </c>
      <c r="T881" s="9" t="s">
        <v>55</v>
      </c>
      <c r="U881" s="9" t="s">
        <v>55</v>
      </c>
      <c r="V881" s="9" t="s">
        <v>55</v>
      </c>
      <c r="W881" s="11">
        <v>57840</v>
      </c>
      <c r="X881" s="11">
        <v>67014</v>
      </c>
      <c r="Y881" s="11">
        <v>61722</v>
      </c>
      <c r="Z881" s="11">
        <v>53415</v>
      </c>
      <c r="AA881" s="11">
        <v>30500</v>
      </c>
      <c r="AB881" s="11">
        <v>30500</v>
      </c>
      <c r="AC881" s="9" t="s">
        <v>55</v>
      </c>
      <c r="AD881" s="10">
        <v>0.25</v>
      </c>
      <c r="AE881" s="10">
        <v>0.41</v>
      </c>
      <c r="AF881" s="10">
        <v>0.27400000000000002</v>
      </c>
      <c r="AG881" s="9">
        <v>192.67</v>
      </c>
      <c r="AH881" s="9">
        <v>213.33</v>
      </c>
      <c r="AI881" s="9">
        <v>12.78</v>
      </c>
      <c r="AJ881" s="9">
        <v>11.539</v>
      </c>
      <c r="AK881" s="9">
        <v>0.90312999999999999</v>
      </c>
      <c r="AL881" s="9" t="s">
        <v>55</v>
      </c>
      <c r="AM881" s="9" t="s">
        <v>55</v>
      </c>
      <c r="AN881" s="10">
        <v>1.4E-2</v>
      </c>
      <c r="AO881" s="10">
        <v>0.218</v>
      </c>
      <c r="AP881" s="10">
        <v>0.19400000000000001</v>
      </c>
      <c r="AQ881" s="9">
        <v>2897</v>
      </c>
      <c r="AR881" s="9">
        <v>1.964</v>
      </c>
      <c r="AS881" s="10" t="s">
        <v>673</v>
      </c>
      <c r="AT881" s="10">
        <v>0.314</v>
      </c>
      <c r="AU881" s="16">
        <v>0.33738191632928471</v>
      </c>
      <c r="AV881" s="1" t="str">
        <f t="shared" si="13"/>
        <v>no</v>
      </c>
    </row>
    <row r="882" spans="1:48" ht="14.25" hidden="1" customHeight="1">
      <c r="A882" s="7">
        <v>268</v>
      </c>
      <c r="B882" s="8" t="s">
        <v>680</v>
      </c>
      <c r="C882" s="8" t="s">
        <v>631</v>
      </c>
      <c r="D882" s="9" t="s">
        <v>69</v>
      </c>
      <c r="E882" s="9" t="s">
        <v>59</v>
      </c>
      <c r="F882" s="9" t="s">
        <v>189</v>
      </c>
      <c r="G882" s="9">
        <v>965</v>
      </c>
      <c r="H882" s="10">
        <v>0.57199999999999995</v>
      </c>
      <c r="I882" s="10">
        <v>0.54500000000000004</v>
      </c>
      <c r="J882" s="10">
        <v>0.36599999999999999</v>
      </c>
      <c r="K882" s="10">
        <v>0.80500000000000005</v>
      </c>
      <c r="L882" s="10">
        <v>0.16700000000000001</v>
      </c>
      <c r="M882" s="10">
        <v>0.39200000000000002</v>
      </c>
      <c r="N882" s="10">
        <v>0.68</v>
      </c>
      <c r="O882" s="9">
        <v>1918.81</v>
      </c>
      <c r="P882" s="9">
        <v>218</v>
      </c>
      <c r="Q882" s="9" t="s">
        <v>55</v>
      </c>
      <c r="R882" s="9">
        <v>316</v>
      </c>
      <c r="S882" s="9" t="s">
        <v>55</v>
      </c>
      <c r="T882" s="9" t="s">
        <v>55</v>
      </c>
      <c r="U882" s="9" t="s">
        <v>55</v>
      </c>
      <c r="V882" s="9" t="s">
        <v>55</v>
      </c>
      <c r="W882" s="11">
        <v>57732</v>
      </c>
      <c r="X882" s="11">
        <v>68940</v>
      </c>
      <c r="Y882" s="11">
        <v>53010</v>
      </c>
      <c r="Z882" s="11">
        <v>50238</v>
      </c>
      <c r="AA882" s="11">
        <v>27220</v>
      </c>
      <c r="AB882" s="11">
        <v>27220</v>
      </c>
      <c r="AC882" s="9" t="s">
        <v>55</v>
      </c>
      <c r="AD882" s="10">
        <v>0.35499999999999998</v>
      </c>
      <c r="AE882" s="10">
        <v>0.42</v>
      </c>
      <c r="AF882" s="10">
        <v>0.41499999999999998</v>
      </c>
      <c r="AG882" s="9">
        <v>173</v>
      </c>
      <c r="AH882" s="9">
        <v>169.33</v>
      </c>
      <c r="AI882" s="9">
        <v>11.09</v>
      </c>
      <c r="AJ882" s="9">
        <v>11.332000000000001</v>
      </c>
      <c r="AK882" s="9">
        <v>1.0216499999999999</v>
      </c>
      <c r="AL882" s="9" t="s">
        <v>55</v>
      </c>
      <c r="AM882" s="9" t="s">
        <v>55</v>
      </c>
      <c r="AN882" s="10">
        <v>5.0000000000000001E-3</v>
      </c>
      <c r="AO882" s="10">
        <v>0.17199999999999999</v>
      </c>
      <c r="AP882" s="10">
        <v>0.19400000000000001</v>
      </c>
      <c r="AQ882" s="9">
        <v>2240</v>
      </c>
      <c r="AR882" s="9">
        <v>1.381</v>
      </c>
      <c r="AS882" s="10">
        <v>2.1000000000000001E-2</v>
      </c>
      <c r="AT882" s="10">
        <v>0.217</v>
      </c>
      <c r="AU882" s="16">
        <v>0.41999160016799675</v>
      </c>
      <c r="AV882" s="1" t="str">
        <f t="shared" si="13"/>
        <v>no</v>
      </c>
    </row>
    <row r="883" spans="1:48" ht="14.25" hidden="1" customHeight="1">
      <c r="A883" s="7">
        <v>296</v>
      </c>
      <c r="B883" s="8" t="s">
        <v>721</v>
      </c>
      <c r="C883" s="8" t="s">
        <v>711</v>
      </c>
      <c r="D883" s="9" t="s">
        <v>69</v>
      </c>
      <c r="E883" s="9" t="s">
        <v>59</v>
      </c>
      <c r="F883" s="9" t="s">
        <v>271</v>
      </c>
      <c r="G883" s="9">
        <v>900</v>
      </c>
      <c r="H883" s="10">
        <v>0.54800000000000004</v>
      </c>
      <c r="I883" s="10">
        <v>0.52800000000000002</v>
      </c>
      <c r="J883" s="10">
        <v>0.42099999999999999</v>
      </c>
      <c r="K883" s="10">
        <v>0.73099999999999998</v>
      </c>
      <c r="L883" s="10">
        <v>0.22500000000000001</v>
      </c>
      <c r="M883" s="10">
        <v>0.67100000000000004</v>
      </c>
      <c r="N883" s="10">
        <v>0.74</v>
      </c>
      <c r="O883" s="9">
        <v>1443.14</v>
      </c>
      <c r="P883" s="9">
        <v>175</v>
      </c>
      <c r="Q883" s="9" t="s">
        <v>55</v>
      </c>
      <c r="R883" s="9">
        <v>515</v>
      </c>
      <c r="S883" s="11" t="s">
        <v>55</v>
      </c>
      <c r="T883" s="9" t="s">
        <v>55</v>
      </c>
      <c r="U883" s="9" t="s">
        <v>55</v>
      </c>
      <c r="V883" s="11" t="s">
        <v>55</v>
      </c>
      <c r="W883" s="11">
        <v>64958</v>
      </c>
      <c r="X883" s="11">
        <v>62352</v>
      </c>
      <c r="Y883" s="11">
        <v>59517</v>
      </c>
      <c r="Z883" s="11">
        <v>48771</v>
      </c>
      <c r="AA883" s="11">
        <v>26150</v>
      </c>
      <c r="AB883" s="11">
        <v>26150</v>
      </c>
      <c r="AC883" s="9" t="s">
        <v>55</v>
      </c>
      <c r="AD883" s="10">
        <v>0.39500000000000002</v>
      </c>
      <c r="AE883" s="10">
        <v>0.35</v>
      </c>
      <c r="AF883" s="10">
        <v>0.38300000000000001</v>
      </c>
      <c r="AG883" s="9">
        <v>79.33</v>
      </c>
      <c r="AH883" s="9">
        <v>157.33000000000001</v>
      </c>
      <c r="AI883" s="9">
        <v>18.190000000000001</v>
      </c>
      <c r="AJ883" s="9">
        <v>9.173</v>
      </c>
      <c r="AK883" s="9">
        <v>0.50424000000000002</v>
      </c>
      <c r="AL883" s="10" t="s">
        <v>55</v>
      </c>
      <c r="AM883" s="10" t="s">
        <v>55</v>
      </c>
      <c r="AN883" s="10">
        <v>0</v>
      </c>
      <c r="AO883" s="10">
        <v>0.222</v>
      </c>
      <c r="AP883" s="10">
        <v>0.22900000000000001</v>
      </c>
      <c r="AQ883" s="9">
        <v>1884</v>
      </c>
      <c r="AR883" s="9" t="s">
        <v>55</v>
      </c>
      <c r="AS883" s="10">
        <v>7.0000000000000001E-3</v>
      </c>
      <c r="AT883" s="10">
        <v>0.153</v>
      </c>
      <c r="AU883" s="16" t="s">
        <v>2055</v>
      </c>
      <c r="AV883" s="1" t="str">
        <f t="shared" si="13"/>
        <v>no</v>
      </c>
    </row>
    <row r="884" spans="1:48" ht="14.25" hidden="1" customHeight="1">
      <c r="A884" s="7">
        <v>295</v>
      </c>
      <c r="B884" s="8" t="s">
        <v>720</v>
      </c>
      <c r="C884" s="8" t="s">
        <v>711</v>
      </c>
      <c r="D884" s="9" t="s">
        <v>69</v>
      </c>
      <c r="E884" s="9" t="s">
        <v>59</v>
      </c>
      <c r="F884" s="9" t="s">
        <v>189</v>
      </c>
      <c r="G884" s="9">
        <v>1040</v>
      </c>
      <c r="H884" s="10">
        <v>0.5</v>
      </c>
      <c r="I884" s="10">
        <v>0.437</v>
      </c>
      <c r="J884" s="10">
        <v>0.316</v>
      </c>
      <c r="K884" s="10">
        <v>0.76600000000000001</v>
      </c>
      <c r="L884" s="10">
        <v>0.626</v>
      </c>
      <c r="M884" s="10">
        <v>0.89200000000000002</v>
      </c>
      <c r="N884" s="10">
        <v>0.71</v>
      </c>
      <c r="O884" s="9">
        <v>2119.9</v>
      </c>
      <c r="P884" s="9">
        <v>232</v>
      </c>
      <c r="Q884" s="9" t="s">
        <v>55</v>
      </c>
      <c r="R884" s="9">
        <v>292</v>
      </c>
      <c r="S884" s="9" t="s">
        <v>55</v>
      </c>
      <c r="T884" s="9" t="s">
        <v>55</v>
      </c>
      <c r="U884" s="9" t="s">
        <v>55</v>
      </c>
      <c r="V884" s="9" t="s">
        <v>55</v>
      </c>
      <c r="W884" s="11">
        <v>61075</v>
      </c>
      <c r="X884" s="11">
        <v>63666</v>
      </c>
      <c r="Y884" s="11">
        <v>59508</v>
      </c>
      <c r="Z884" s="11">
        <v>50868</v>
      </c>
      <c r="AA884" s="11">
        <v>26030</v>
      </c>
      <c r="AB884" s="11">
        <v>26030</v>
      </c>
      <c r="AC884" s="9" t="s">
        <v>55</v>
      </c>
      <c r="AD884" s="10">
        <v>0.39200000000000002</v>
      </c>
      <c r="AE884" s="10">
        <v>0.32</v>
      </c>
      <c r="AF884" s="10">
        <v>0.161</v>
      </c>
      <c r="AG884" s="9">
        <v>85.33</v>
      </c>
      <c r="AH884" s="9">
        <v>103</v>
      </c>
      <c r="AI884" s="9">
        <v>24.84</v>
      </c>
      <c r="AJ884" s="9">
        <v>20.582000000000001</v>
      </c>
      <c r="AK884" s="9">
        <v>0.82847999999999999</v>
      </c>
      <c r="AL884" s="9" t="s">
        <v>55</v>
      </c>
      <c r="AM884" s="9" t="s">
        <v>55</v>
      </c>
      <c r="AN884" s="10">
        <v>2.3E-2</v>
      </c>
      <c r="AO884" s="10">
        <v>0.219</v>
      </c>
      <c r="AP884" s="10">
        <v>0.22900000000000001</v>
      </c>
      <c r="AQ884" s="9">
        <v>3595</v>
      </c>
      <c r="AR884" s="9">
        <v>1.6E-2</v>
      </c>
      <c r="AS884" s="10">
        <v>0.01</v>
      </c>
      <c r="AT884" s="10">
        <v>0.108</v>
      </c>
      <c r="AU884" s="16">
        <v>0.98425196850393704</v>
      </c>
      <c r="AV884" s="1" t="str">
        <f t="shared" si="13"/>
        <v>no</v>
      </c>
    </row>
    <row r="885" spans="1:48" ht="14.25" hidden="1" customHeight="1">
      <c r="A885" s="7">
        <v>299</v>
      </c>
      <c r="B885" s="8" t="s">
        <v>725</v>
      </c>
      <c r="C885" s="8" t="s">
        <v>711</v>
      </c>
      <c r="D885" s="9" t="s">
        <v>69</v>
      </c>
      <c r="E885" s="9" t="s">
        <v>59</v>
      </c>
      <c r="F885" s="9" t="s">
        <v>271</v>
      </c>
      <c r="G885" s="9">
        <v>970</v>
      </c>
      <c r="H885" s="10">
        <v>0.437</v>
      </c>
      <c r="I885" s="10">
        <v>0.42</v>
      </c>
      <c r="J885" s="10">
        <v>0.34499999999999997</v>
      </c>
      <c r="K885" s="10">
        <v>0.80900000000000005</v>
      </c>
      <c r="L885" s="10">
        <v>0.59599999999999997</v>
      </c>
      <c r="M885" s="10">
        <v>0.71299999999999997</v>
      </c>
      <c r="N885" s="10">
        <v>0.65</v>
      </c>
      <c r="O885" s="9">
        <v>908.96</v>
      </c>
      <c r="P885" s="9">
        <v>143</v>
      </c>
      <c r="Q885" s="9">
        <v>7</v>
      </c>
      <c r="R885" s="9">
        <v>477</v>
      </c>
      <c r="S885" s="11" t="s">
        <v>55</v>
      </c>
      <c r="T885" s="9" t="s">
        <v>55</v>
      </c>
      <c r="U885" s="9" t="s">
        <v>55</v>
      </c>
      <c r="V885" s="11" t="s">
        <v>55</v>
      </c>
      <c r="W885" s="11">
        <v>57192</v>
      </c>
      <c r="X885" s="11">
        <v>62136</v>
      </c>
      <c r="Y885" s="11">
        <v>55296</v>
      </c>
      <c r="Z885" s="11">
        <v>50211</v>
      </c>
      <c r="AA885" s="11">
        <v>25946</v>
      </c>
      <c r="AB885" s="11">
        <v>25946</v>
      </c>
      <c r="AC885" s="9" t="s">
        <v>55</v>
      </c>
      <c r="AD885" s="10">
        <v>0.314</v>
      </c>
      <c r="AE885" s="10">
        <v>0.3</v>
      </c>
      <c r="AF885" s="10">
        <v>0.374</v>
      </c>
      <c r="AG885" s="9">
        <v>44</v>
      </c>
      <c r="AH885" s="9">
        <v>145.33000000000001</v>
      </c>
      <c r="AI885" s="9">
        <v>20.66</v>
      </c>
      <c r="AJ885" s="9">
        <v>6.2539999999999996</v>
      </c>
      <c r="AK885" s="9">
        <v>0.30275000000000002</v>
      </c>
      <c r="AL885" s="10" t="s">
        <v>55</v>
      </c>
      <c r="AM885" s="10" t="s">
        <v>55</v>
      </c>
      <c r="AN885" s="10">
        <v>8.2000000000000003E-2</v>
      </c>
      <c r="AO885" s="10">
        <v>0.23599999999999999</v>
      </c>
      <c r="AP885" s="10">
        <v>0.22900000000000001</v>
      </c>
      <c r="AQ885" s="9">
        <v>1471</v>
      </c>
      <c r="AR885" s="9">
        <v>0.222</v>
      </c>
      <c r="AS885" s="10" t="s">
        <v>288</v>
      </c>
      <c r="AT885" s="10">
        <v>0.123</v>
      </c>
      <c r="AU885" s="16">
        <v>0.81833060556464809</v>
      </c>
      <c r="AV885" s="1" t="str">
        <f t="shared" si="13"/>
        <v>no</v>
      </c>
    </row>
    <row r="886" spans="1:48" ht="14.25" hidden="1" customHeight="1">
      <c r="A886" s="7">
        <v>298</v>
      </c>
      <c r="B886" s="8" t="s">
        <v>724</v>
      </c>
      <c r="C886" s="8" t="s">
        <v>711</v>
      </c>
      <c r="D886" s="9" t="s">
        <v>69</v>
      </c>
      <c r="E886" s="9" t="s">
        <v>59</v>
      </c>
      <c r="F886" s="9" t="s">
        <v>276</v>
      </c>
      <c r="G886" s="9">
        <v>935</v>
      </c>
      <c r="H886" s="10">
        <v>0.41099999999999998</v>
      </c>
      <c r="I886" s="10">
        <v>0.39500000000000002</v>
      </c>
      <c r="J886" s="10">
        <v>0.33300000000000002</v>
      </c>
      <c r="K886" s="10">
        <v>0.61299999999999999</v>
      </c>
      <c r="L886" s="10">
        <v>0.28599999999999998</v>
      </c>
      <c r="M886" s="10">
        <v>0.55900000000000005</v>
      </c>
      <c r="N886" s="10">
        <v>0.75</v>
      </c>
      <c r="O886" s="9">
        <v>1209.5899999999999</v>
      </c>
      <c r="P886" s="9">
        <v>150</v>
      </c>
      <c r="Q886" s="9">
        <v>37</v>
      </c>
      <c r="R886" s="9">
        <v>216</v>
      </c>
      <c r="S886" s="9" t="s">
        <v>55</v>
      </c>
      <c r="T886" s="9" t="s">
        <v>55</v>
      </c>
      <c r="U886" s="9" t="s">
        <v>55</v>
      </c>
      <c r="V886" s="9" t="s">
        <v>55</v>
      </c>
      <c r="W886" s="11">
        <v>59795</v>
      </c>
      <c r="X886" s="11">
        <v>57204</v>
      </c>
      <c r="Y886" s="11">
        <v>49455</v>
      </c>
      <c r="Z886" s="11">
        <v>55071</v>
      </c>
      <c r="AA886" s="11">
        <v>25620</v>
      </c>
      <c r="AB886" s="11">
        <v>25620</v>
      </c>
      <c r="AC886" s="9" t="s">
        <v>55</v>
      </c>
      <c r="AD886" s="10">
        <v>0.33300000000000002</v>
      </c>
      <c r="AE886" s="10">
        <v>0.41</v>
      </c>
      <c r="AF886" s="10">
        <v>0.32500000000000001</v>
      </c>
      <c r="AG886" s="9">
        <v>63</v>
      </c>
      <c r="AH886" s="9">
        <v>130.66999999999999</v>
      </c>
      <c r="AI886" s="9">
        <v>19.2</v>
      </c>
      <c r="AJ886" s="9">
        <v>9.2569999999999997</v>
      </c>
      <c r="AK886" s="9">
        <v>0.48214000000000001</v>
      </c>
      <c r="AL886" s="9" t="s">
        <v>55</v>
      </c>
      <c r="AM886" s="9" t="s">
        <v>55</v>
      </c>
      <c r="AN886" s="10">
        <v>1.0999999999999999E-2</v>
      </c>
      <c r="AO886" s="10">
        <v>0.26800000000000002</v>
      </c>
      <c r="AP886" s="10">
        <v>0.22900000000000001</v>
      </c>
      <c r="AQ886" s="9">
        <v>1427</v>
      </c>
      <c r="AR886" s="9">
        <v>0.16700000000000001</v>
      </c>
      <c r="AS886" s="10" t="s">
        <v>319</v>
      </c>
      <c r="AT886" s="9">
        <v>7.8E-2</v>
      </c>
      <c r="AU886" s="16">
        <v>0.85689802913453295</v>
      </c>
      <c r="AV886" s="1" t="str">
        <f t="shared" si="13"/>
        <v>no</v>
      </c>
    </row>
    <row r="887" spans="1:48" ht="14.25" hidden="1" customHeight="1">
      <c r="A887" s="7">
        <v>300</v>
      </c>
      <c r="B887" s="8" t="s">
        <v>726</v>
      </c>
      <c r="C887" s="8" t="s">
        <v>711</v>
      </c>
      <c r="D887" s="9" t="s">
        <v>69</v>
      </c>
      <c r="E887" s="9" t="s">
        <v>51</v>
      </c>
      <c r="F887" s="9" t="s">
        <v>70</v>
      </c>
      <c r="G887" s="9" t="s">
        <v>55</v>
      </c>
      <c r="H887" s="10">
        <v>0.35599999999999998</v>
      </c>
      <c r="I887" s="10">
        <v>0.30099999999999999</v>
      </c>
      <c r="J887" s="10">
        <v>0.156</v>
      </c>
      <c r="K887" s="10">
        <v>0.876</v>
      </c>
      <c r="L887" s="10">
        <v>0.35</v>
      </c>
      <c r="M887" s="10">
        <v>0.60899999999999999</v>
      </c>
      <c r="N887" s="10">
        <v>0.68</v>
      </c>
      <c r="O887" s="9">
        <v>5191.47</v>
      </c>
      <c r="P887" s="9">
        <v>155</v>
      </c>
      <c r="Q887" s="9">
        <v>122</v>
      </c>
      <c r="R887" s="9">
        <v>833</v>
      </c>
      <c r="S887" s="11">
        <v>12601</v>
      </c>
      <c r="T887" s="9" t="s">
        <v>727</v>
      </c>
      <c r="U887" s="9" t="s">
        <v>84</v>
      </c>
      <c r="V887" s="11">
        <v>8417</v>
      </c>
      <c r="W887" s="11">
        <v>79037</v>
      </c>
      <c r="X887" s="11">
        <v>94473</v>
      </c>
      <c r="Y887" s="11">
        <v>69813</v>
      </c>
      <c r="Z887" s="11">
        <v>59922</v>
      </c>
      <c r="AA887" s="11">
        <v>6350</v>
      </c>
      <c r="AB887" s="11">
        <v>14222</v>
      </c>
      <c r="AC887" s="9" t="s">
        <v>728</v>
      </c>
      <c r="AD887" s="10">
        <v>0.21099999999999999</v>
      </c>
      <c r="AE887" s="10">
        <v>0.44</v>
      </c>
      <c r="AF887" s="10">
        <v>0.35699999999999998</v>
      </c>
      <c r="AG887" s="9">
        <v>375.33</v>
      </c>
      <c r="AH887" s="9">
        <v>342.67</v>
      </c>
      <c r="AI887" s="9">
        <v>13.83</v>
      </c>
      <c r="AJ887" s="9">
        <v>15.15</v>
      </c>
      <c r="AK887" s="9">
        <v>1.0953299999999999</v>
      </c>
      <c r="AL887" s="10">
        <v>4.0000000000000001E-3</v>
      </c>
      <c r="AM887" s="10">
        <v>0.501</v>
      </c>
      <c r="AN887" s="10">
        <v>4.4999999999999998E-2</v>
      </c>
      <c r="AO887" s="10">
        <v>0.17399999999999999</v>
      </c>
      <c r="AP887" s="10">
        <v>0.22900000000000001</v>
      </c>
      <c r="AQ887" s="9">
        <v>6615</v>
      </c>
      <c r="AR887" s="9">
        <v>0.83699999999999997</v>
      </c>
      <c r="AS887" s="10">
        <v>5.5E-2</v>
      </c>
      <c r="AT887" s="10">
        <v>0.14499999999999999</v>
      </c>
      <c r="AU887" s="16">
        <v>0.54436581382689164</v>
      </c>
      <c r="AV887" s="1" t="str">
        <f t="shared" si="13"/>
        <v>yes</v>
      </c>
    </row>
    <row r="888" spans="1:48" ht="14.25" hidden="1" customHeight="1">
      <c r="A888" s="7">
        <v>320</v>
      </c>
      <c r="B888" s="8" t="s">
        <v>756</v>
      </c>
      <c r="C888" s="8" t="s">
        <v>732</v>
      </c>
      <c r="D888" s="9" t="s">
        <v>69</v>
      </c>
      <c r="E888" s="9" t="s">
        <v>59</v>
      </c>
      <c r="F888" s="9" t="s">
        <v>276</v>
      </c>
      <c r="G888" s="9">
        <v>973.5</v>
      </c>
      <c r="H888" s="10">
        <v>0.32100000000000001</v>
      </c>
      <c r="I888" s="10">
        <v>0.25800000000000001</v>
      </c>
      <c r="J888" s="10">
        <v>0.13200000000000001</v>
      </c>
      <c r="K888" s="10">
        <v>0.79800000000000004</v>
      </c>
      <c r="L888" s="10">
        <v>0.14099999999999999</v>
      </c>
      <c r="M888" s="10">
        <v>0.24</v>
      </c>
      <c r="N888" s="10">
        <v>0.56000000000000005</v>
      </c>
      <c r="O888" s="9">
        <v>933.53</v>
      </c>
      <c r="P888" s="9">
        <v>58</v>
      </c>
      <c r="Q888" s="9" t="s">
        <v>55</v>
      </c>
      <c r="R888" s="9">
        <v>125</v>
      </c>
      <c r="S888" s="9" t="s">
        <v>55</v>
      </c>
      <c r="T888" s="9" t="s">
        <v>55</v>
      </c>
      <c r="U888" s="9" t="s">
        <v>55</v>
      </c>
      <c r="V888" s="9" t="s">
        <v>55</v>
      </c>
      <c r="W888" s="11">
        <v>44073</v>
      </c>
      <c r="X888" s="11">
        <v>47331</v>
      </c>
      <c r="Y888" s="11">
        <v>44271</v>
      </c>
      <c r="Z888" s="11">
        <v>39879</v>
      </c>
      <c r="AA888" s="11">
        <v>24000</v>
      </c>
      <c r="AB888" s="11">
        <v>24000</v>
      </c>
      <c r="AC888" s="9" t="s">
        <v>55</v>
      </c>
      <c r="AD888" s="10">
        <v>0.20899999999999999</v>
      </c>
      <c r="AE888" s="10">
        <v>0.6</v>
      </c>
      <c r="AF888" s="10">
        <v>0.53300000000000003</v>
      </c>
      <c r="AG888" s="9">
        <v>51</v>
      </c>
      <c r="AH888" s="9">
        <v>88.67</v>
      </c>
      <c r="AI888" s="9">
        <v>18.3</v>
      </c>
      <c r="AJ888" s="9">
        <v>10.529</v>
      </c>
      <c r="AK888" s="9">
        <v>0.57518999999999998</v>
      </c>
      <c r="AL888" s="9" t="s">
        <v>55</v>
      </c>
      <c r="AM888" s="9" t="s">
        <v>55</v>
      </c>
      <c r="AN888" s="10">
        <v>0.06</v>
      </c>
      <c r="AO888" s="10">
        <v>0.152</v>
      </c>
      <c r="AP888" s="10">
        <v>0.14299999999999999</v>
      </c>
      <c r="AQ888" s="9">
        <v>1088</v>
      </c>
      <c r="AR888" s="9">
        <v>0.214</v>
      </c>
      <c r="AS888" s="10" t="s">
        <v>307</v>
      </c>
      <c r="AT888" s="10">
        <v>0.112</v>
      </c>
      <c r="AU888" s="16">
        <v>0.82372322899505768</v>
      </c>
      <c r="AV888" s="1" t="str">
        <f t="shared" si="13"/>
        <v>no</v>
      </c>
    </row>
    <row r="889" spans="1:48" ht="14.25" hidden="1" customHeight="1">
      <c r="A889" s="7">
        <v>327</v>
      </c>
      <c r="B889" s="8" t="s">
        <v>770</v>
      </c>
      <c r="C889" s="8" t="s">
        <v>760</v>
      </c>
      <c r="D889" s="9" t="s">
        <v>69</v>
      </c>
      <c r="E889" s="9" t="s">
        <v>59</v>
      </c>
      <c r="F889" s="9" t="s">
        <v>276</v>
      </c>
      <c r="G889" s="9">
        <v>910</v>
      </c>
      <c r="H889" s="10">
        <v>0.33200000000000002</v>
      </c>
      <c r="I889" s="10">
        <v>0.29899999999999999</v>
      </c>
      <c r="J889" s="10">
        <v>0.189</v>
      </c>
      <c r="K889" s="10">
        <v>0.83099999999999996</v>
      </c>
      <c r="L889" s="10">
        <v>5.2999999999999999E-2</v>
      </c>
      <c r="M889" s="10">
        <v>0.252</v>
      </c>
      <c r="N889" s="10">
        <v>0.57999999999999996</v>
      </c>
      <c r="O889" s="9">
        <v>959.97</v>
      </c>
      <c r="P889" s="9">
        <v>74</v>
      </c>
      <c r="Q889" s="9" t="s">
        <v>55</v>
      </c>
      <c r="R889" s="9">
        <v>185</v>
      </c>
      <c r="S889" s="11" t="s">
        <v>55</v>
      </c>
      <c r="T889" s="9" t="s">
        <v>55</v>
      </c>
      <c r="U889" s="9" t="s">
        <v>55</v>
      </c>
      <c r="V889" s="11" t="s">
        <v>55</v>
      </c>
      <c r="W889" s="11">
        <v>53040</v>
      </c>
      <c r="X889" s="11">
        <v>61497</v>
      </c>
      <c r="Y889" s="11">
        <v>51246</v>
      </c>
      <c r="Z889" s="11">
        <v>47376</v>
      </c>
      <c r="AA889" s="11">
        <v>15070</v>
      </c>
      <c r="AB889" s="11">
        <v>15070</v>
      </c>
      <c r="AC889" s="9" t="s">
        <v>55</v>
      </c>
      <c r="AD889" s="10">
        <v>0.21299999999999999</v>
      </c>
      <c r="AE889" s="10">
        <v>0.5</v>
      </c>
      <c r="AF889" s="10">
        <v>0.42099999999999999</v>
      </c>
      <c r="AG889" s="9">
        <v>68</v>
      </c>
      <c r="AH889" s="9">
        <v>88.67</v>
      </c>
      <c r="AI889" s="9">
        <v>14.12</v>
      </c>
      <c r="AJ889" s="9">
        <v>10.827</v>
      </c>
      <c r="AK889" s="9">
        <v>0.76692000000000005</v>
      </c>
      <c r="AL889" s="10" t="s">
        <v>55</v>
      </c>
      <c r="AM889" s="10" t="s">
        <v>55</v>
      </c>
      <c r="AN889" s="10">
        <v>3.1E-2</v>
      </c>
      <c r="AO889" s="10">
        <v>0.316</v>
      </c>
      <c r="AP889" s="10">
        <v>0.40300000000000002</v>
      </c>
      <c r="AQ889" s="9">
        <v>1092</v>
      </c>
      <c r="AR889" s="9" t="s">
        <v>55</v>
      </c>
      <c r="AS889" s="10">
        <v>8.7999999999999995E-2</v>
      </c>
      <c r="AT889" s="10">
        <v>0.11899999999999999</v>
      </c>
      <c r="AU889" s="16" t="s">
        <v>2055</v>
      </c>
      <c r="AV889" s="1" t="str">
        <f t="shared" si="13"/>
        <v>no</v>
      </c>
    </row>
    <row r="890" spans="1:48" ht="14.25" hidden="1" customHeight="1">
      <c r="A890" s="7">
        <v>326</v>
      </c>
      <c r="B890" s="8" t="s">
        <v>769</v>
      </c>
      <c r="C890" s="8" t="s">
        <v>760</v>
      </c>
      <c r="D890" s="9" t="s">
        <v>69</v>
      </c>
      <c r="E890" s="9" t="s">
        <v>51</v>
      </c>
      <c r="F890" s="9" t="s">
        <v>109</v>
      </c>
      <c r="G890" s="9">
        <v>975</v>
      </c>
      <c r="H890" s="10">
        <v>0.36199999999999999</v>
      </c>
      <c r="I890" s="10">
        <v>0.313</v>
      </c>
      <c r="J890" s="10">
        <v>0.14199999999999999</v>
      </c>
      <c r="K890" s="10">
        <v>0.627</v>
      </c>
      <c r="L890" s="10">
        <v>0.34200000000000003</v>
      </c>
      <c r="M890" s="10">
        <v>0.6</v>
      </c>
      <c r="N890" s="10">
        <v>0.65</v>
      </c>
      <c r="O890" s="9">
        <v>3046.22</v>
      </c>
      <c r="P890" s="9">
        <v>167</v>
      </c>
      <c r="Q890" s="9">
        <v>0</v>
      </c>
      <c r="R890" s="9">
        <v>455</v>
      </c>
      <c r="S890" s="9">
        <v>7497</v>
      </c>
      <c r="T890" s="9" t="s">
        <v>493</v>
      </c>
      <c r="U890" s="9" t="s">
        <v>106</v>
      </c>
      <c r="V890" s="9">
        <v>5621</v>
      </c>
      <c r="W890" s="11">
        <v>62527</v>
      </c>
      <c r="X890" s="11">
        <v>67581</v>
      </c>
      <c r="Y890" s="11">
        <v>56988</v>
      </c>
      <c r="Z890" s="11">
        <v>51876</v>
      </c>
      <c r="AA890" s="11">
        <v>6903</v>
      </c>
      <c r="AB890" s="11">
        <v>20057</v>
      </c>
      <c r="AC890" s="9" t="s">
        <v>177</v>
      </c>
      <c r="AD890" s="10">
        <v>0.30099999999999999</v>
      </c>
      <c r="AE890" s="10">
        <v>0.48</v>
      </c>
      <c r="AF890" s="10">
        <v>0.35699999999999998</v>
      </c>
      <c r="AG890" s="9">
        <v>137.66999999999999</v>
      </c>
      <c r="AH890" s="9">
        <v>113.67</v>
      </c>
      <c r="AI890" s="9">
        <v>22.13</v>
      </c>
      <c r="AJ890" s="9">
        <v>26.8</v>
      </c>
      <c r="AK890" s="9">
        <v>1.2111400000000001</v>
      </c>
      <c r="AL890" s="9">
        <v>1.7000000000000001E-2</v>
      </c>
      <c r="AM890" s="9">
        <v>0.46</v>
      </c>
      <c r="AN890" s="10">
        <v>2.1999999999999999E-2</v>
      </c>
      <c r="AO890" s="10">
        <v>0.32800000000000001</v>
      </c>
      <c r="AP890" s="10">
        <v>0.40300000000000002</v>
      </c>
      <c r="AQ890" s="9">
        <v>4428</v>
      </c>
      <c r="AR890" s="9">
        <v>0.54700000000000004</v>
      </c>
      <c r="AS890" s="10">
        <v>7.4999999999999997E-2</v>
      </c>
      <c r="AT890" s="10">
        <v>6.0999999999999999E-2</v>
      </c>
      <c r="AU890" s="16">
        <v>0.64641241111829351</v>
      </c>
      <c r="AV890" s="1" t="str">
        <f t="shared" si="13"/>
        <v>no</v>
      </c>
    </row>
    <row r="891" spans="1:48" ht="14.25" hidden="1" customHeight="1">
      <c r="A891" s="7">
        <v>332</v>
      </c>
      <c r="B891" s="8" t="s">
        <v>778</v>
      </c>
      <c r="C891" s="8" t="s">
        <v>760</v>
      </c>
      <c r="D891" s="9" t="s">
        <v>69</v>
      </c>
      <c r="E891" s="9" t="s">
        <v>51</v>
      </c>
      <c r="F891" s="9" t="s">
        <v>70</v>
      </c>
      <c r="G891" s="9">
        <v>1030</v>
      </c>
      <c r="H891" s="10">
        <v>0.44400000000000001</v>
      </c>
      <c r="I891" s="10">
        <v>0.37</v>
      </c>
      <c r="J891" s="10">
        <v>0.17699999999999999</v>
      </c>
      <c r="K891" s="10">
        <v>0.89100000000000001</v>
      </c>
      <c r="L891" s="10">
        <v>0.16400000000000001</v>
      </c>
      <c r="M891" s="10">
        <v>0.30399999999999999</v>
      </c>
      <c r="N891" s="10">
        <v>0.65</v>
      </c>
      <c r="O891" s="9">
        <v>5316</v>
      </c>
      <c r="P891" s="9">
        <v>203</v>
      </c>
      <c r="Q891" s="9" t="s">
        <v>55</v>
      </c>
      <c r="R891" s="9">
        <v>958</v>
      </c>
      <c r="S891" s="11">
        <v>9302</v>
      </c>
      <c r="T891" s="9" t="s">
        <v>779</v>
      </c>
      <c r="U891" s="9" t="s">
        <v>265</v>
      </c>
      <c r="V891" s="11">
        <v>6335</v>
      </c>
      <c r="W891" s="11">
        <v>59407</v>
      </c>
      <c r="X891" s="11">
        <v>70200</v>
      </c>
      <c r="Y891" s="11">
        <v>57483</v>
      </c>
      <c r="Z891" s="11">
        <v>51975</v>
      </c>
      <c r="AA891" s="11">
        <v>7348</v>
      </c>
      <c r="AB891" s="11">
        <v>18279</v>
      </c>
      <c r="AC891" s="9" t="s">
        <v>364</v>
      </c>
      <c r="AD891" s="10">
        <v>0.34200000000000003</v>
      </c>
      <c r="AE891" s="10">
        <v>0.43</v>
      </c>
      <c r="AF891" s="10">
        <v>0.379</v>
      </c>
      <c r="AG891" s="9">
        <v>243</v>
      </c>
      <c r="AH891" s="9">
        <v>321.33</v>
      </c>
      <c r="AI891" s="9">
        <v>21.88</v>
      </c>
      <c r="AJ891" s="9">
        <v>16.544</v>
      </c>
      <c r="AK891" s="9">
        <v>0.75622</v>
      </c>
      <c r="AL891" s="10">
        <v>2.4E-2</v>
      </c>
      <c r="AM891" s="10">
        <v>0.49299999999999999</v>
      </c>
      <c r="AN891" s="10">
        <v>2.1999999999999999E-2</v>
      </c>
      <c r="AO891" s="10">
        <v>0.28399999999999997</v>
      </c>
      <c r="AP891" s="10">
        <v>0.40300000000000002</v>
      </c>
      <c r="AQ891" s="9">
        <v>6158</v>
      </c>
      <c r="AR891" s="9">
        <v>0.66400000000000003</v>
      </c>
      <c r="AS891" s="10">
        <v>0.12</v>
      </c>
      <c r="AT891" s="10">
        <v>0.10199999999999999</v>
      </c>
      <c r="AU891" s="16">
        <v>0.60096153846153855</v>
      </c>
      <c r="AV891" s="1" t="str">
        <f t="shared" si="13"/>
        <v>yes</v>
      </c>
    </row>
    <row r="892" spans="1:48" ht="14.25" hidden="1" customHeight="1">
      <c r="A892" s="7">
        <v>337</v>
      </c>
      <c r="B892" s="8" t="s">
        <v>786</v>
      </c>
      <c r="C892" s="8" t="s">
        <v>760</v>
      </c>
      <c r="D892" s="9" t="s">
        <v>69</v>
      </c>
      <c r="E892" s="9" t="s">
        <v>51</v>
      </c>
      <c r="F892" s="9" t="s">
        <v>109</v>
      </c>
      <c r="G892" s="9">
        <v>737.5</v>
      </c>
      <c r="H892" s="10">
        <v>0.14699999999999999</v>
      </c>
      <c r="I892" s="10">
        <v>7.0999999999999994E-2</v>
      </c>
      <c r="J892" s="10">
        <v>1.9E-2</v>
      </c>
      <c r="K892" s="10">
        <v>0.82199999999999995</v>
      </c>
      <c r="L892" s="10">
        <v>0.38500000000000001</v>
      </c>
      <c r="M892" s="10">
        <v>0.59899999999999998</v>
      </c>
      <c r="N892" s="10">
        <v>0.64</v>
      </c>
      <c r="O892" s="9">
        <v>2243.67</v>
      </c>
      <c r="P892" s="9">
        <v>163</v>
      </c>
      <c r="Q892" s="9" t="s">
        <v>55</v>
      </c>
      <c r="R892" s="9">
        <v>306</v>
      </c>
      <c r="S892" s="11">
        <v>7432</v>
      </c>
      <c r="T892" s="9" t="s">
        <v>787</v>
      </c>
      <c r="U892" s="9" t="s">
        <v>405</v>
      </c>
      <c r="V892" s="11">
        <v>6792</v>
      </c>
      <c r="W892" s="11">
        <v>50582</v>
      </c>
      <c r="X892" s="11">
        <v>49176</v>
      </c>
      <c r="Y892" s="11">
        <v>47385</v>
      </c>
      <c r="Z892" s="11">
        <v>42462</v>
      </c>
      <c r="AA892" s="11">
        <v>5827</v>
      </c>
      <c r="AB892" s="11">
        <v>5827</v>
      </c>
      <c r="AC892" s="9" t="s">
        <v>196</v>
      </c>
      <c r="AD892" s="10">
        <v>0.121</v>
      </c>
      <c r="AE892" s="10">
        <v>0.78</v>
      </c>
      <c r="AF892" s="10">
        <v>0.745</v>
      </c>
      <c r="AG892" s="9">
        <v>159.33000000000001</v>
      </c>
      <c r="AH892" s="9">
        <v>126.33</v>
      </c>
      <c r="AI892" s="9">
        <v>14.08</v>
      </c>
      <c r="AJ892" s="9">
        <v>17.760000000000002</v>
      </c>
      <c r="AK892" s="9">
        <v>1.2612099999999999</v>
      </c>
      <c r="AL892" s="10">
        <v>6.0000000000000001E-3</v>
      </c>
      <c r="AM892" s="10">
        <v>0.39800000000000002</v>
      </c>
      <c r="AN892" s="10">
        <v>0</v>
      </c>
      <c r="AO892" s="10">
        <v>0.871</v>
      </c>
      <c r="AP892" s="10">
        <v>0.40300000000000002</v>
      </c>
      <c r="AQ892" s="9">
        <v>2792</v>
      </c>
      <c r="AR892" s="9">
        <v>0.81100000000000005</v>
      </c>
      <c r="AS892" s="10" t="s">
        <v>788</v>
      </c>
      <c r="AT892" s="10">
        <v>2.5999999999999999E-2</v>
      </c>
      <c r="AU892" s="16">
        <v>0.55218111540585313</v>
      </c>
      <c r="AV892" s="1" t="str">
        <f t="shared" si="13"/>
        <v>no</v>
      </c>
    </row>
    <row r="893" spans="1:48" ht="14.25" hidden="1" customHeight="1">
      <c r="A893" s="7">
        <v>1157</v>
      </c>
      <c r="B893" s="8" t="s">
        <v>1996</v>
      </c>
      <c r="C893" s="8" t="s">
        <v>760</v>
      </c>
      <c r="D893" s="9" t="s">
        <v>69</v>
      </c>
      <c r="E893" s="9" t="s">
        <v>151</v>
      </c>
      <c r="F893" s="9" t="s">
        <v>433</v>
      </c>
      <c r="G893" s="9" t="s">
        <v>55</v>
      </c>
      <c r="H893" s="10">
        <v>0.11</v>
      </c>
      <c r="I893" s="10">
        <v>5.6000000000000001E-2</v>
      </c>
      <c r="J893" s="9">
        <v>3.0000000000000001E-3</v>
      </c>
      <c r="K893" s="10">
        <v>0.83</v>
      </c>
      <c r="L893" s="9" t="s">
        <v>55</v>
      </c>
      <c r="M893" s="9" t="s">
        <v>55</v>
      </c>
      <c r="N893" s="10" t="s">
        <v>55</v>
      </c>
      <c r="O893" s="9">
        <v>518</v>
      </c>
      <c r="P893" s="9">
        <v>99</v>
      </c>
      <c r="Q893" s="9" t="s">
        <v>55</v>
      </c>
      <c r="R893" s="9">
        <v>245</v>
      </c>
      <c r="S893" s="9" t="s">
        <v>55</v>
      </c>
      <c r="T893" s="9" t="s">
        <v>55</v>
      </c>
      <c r="U893" s="9" t="s">
        <v>55</v>
      </c>
      <c r="V893" s="9" t="s">
        <v>55</v>
      </c>
      <c r="W893" s="11" t="s">
        <v>55</v>
      </c>
      <c r="X893" s="11" t="s">
        <v>55</v>
      </c>
      <c r="Y893" s="11" t="s">
        <v>55</v>
      </c>
      <c r="Z893" s="11" t="s">
        <v>55</v>
      </c>
      <c r="AA893" s="11" t="s">
        <v>55</v>
      </c>
      <c r="AB893" s="11" t="s">
        <v>55</v>
      </c>
      <c r="AC893" s="9" t="s">
        <v>55</v>
      </c>
      <c r="AD893" s="10">
        <v>0.11600000000000001</v>
      </c>
      <c r="AE893" s="10">
        <v>0.75</v>
      </c>
      <c r="AF893" s="9">
        <v>0.60899999999999999</v>
      </c>
      <c r="AG893" s="9" t="s">
        <v>55</v>
      </c>
      <c r="AH893" s="9">
        <v>7.33</v>
      </c>
      <c r="AI893" s="9" t="s">
        <v>55</v>
      </c>
      <c r="AJ893" s="9">
        <v>70.635999999999996</v>
      </c>
      <c r="AK893" s="9" t="s">
        <v>55</v>
      </c>
      <c r="AL893" s="9" t="s">
        <v>55</v>
      </c>
      <c r="AM893" s="9" t="s">
        <v>55</v>
      </c>
      <c r="AN893" s="10">
        <v>0</v>
      </c>
      <c r="AO893" s="10">
        <v>0.58299999999999996</v>
      </c>
      <c r="AP893" s="10">
        <v>0.40300000000000002</v>
      </c>
      <c r="AQ893" s="9">
        <v>518</v>
      </c>
      <c r="AR893" s="9" t="s">
        <v>55</v>
      </c>
      <c r="AS893" s="9" t="s">
        <v>1799</v>
      </c>
      <c r="AT893" s="9" t="s">
        <v>261</v>
      </c>
      <c r="AU893" s="16" t="s">
        <v>2055</v>
      </c>
      <c r="AV893" s="1" t="str">
        <f t="shared" si="13"/>
        <v>no</v>
      </c>
    </row>
    <row r="894" spans="1:48" ht="14.25" hidden="1" customHeight="1">
      <c r="A894" s="7">
        <v>373</v>
      </c>
      <c r="B894" s="8" t="s">
        <v>858</v>
      </c>
      <c r="C894" s="8" t="s">
        <v>854</v>
      </c>
      <c r="D894" s="9" t="s">
        <v>69</v>
      </c>
      <c r="E894" s="9" t="s">
        <v>59</v>
      </c>
      <c r="F894" s="9" t="s">
        <v>276</v>
      </c>
      <c r="G894" s="9" t="s">
        <v>55</v>
      </c>
      <c r="H894" s="10">
        <v>0.34</v>
      </c>
      <c r="I894" s="10">
        <v>0.33</v>
      </c>
      <c r="J894" s="10">
        <v>0.255</v>
      </c>
      <c r="K894" s="10">
        <v>0.77700000000000002</v>
      </c>
      <c r="L894" s="10">
        <v>0.28100000000000003</v>
      </c>
      <c r="M894" s="10">
        <v>0.23400000000000001</v>
      </c>
      <c r="N894" s="10">
        <v>0.65</v>
      </c>
      <c r="O894" s="9">
        <v>1083.2</v>
      </c>
      <c r="P894" s="9">
        <v>156</v>
      </c>
      <c r="Q894" s="9" t="s">
        <v>55</v>
      </c>
      <c r="R894" s="9">
        <v>269</v>
      </c>
      <c r="S894" s="9" t="s">
        <v>55</v>
      </c>
      <c r="T894" s="9" t="s">
        <v>55</v>
      </c>
      <c r="U894" s="9" t="s">
        <v>55</v>
      </c>
      <c r="V894" s="9" t="s">
        <v>55</v>
      </c>
      <c r="W894" s="11">
        <v>55398</v>
      </c>
      <c r="X894" s="11">
        <v>59796</v>
      </c>
      <c r="Y894" s="11">
        <v>57879</v>
      </c>
      <c r="Z894" s="11">
        <v>52110</v>
      </c>
      <c r="AA894" s="11">
        <v>35074</v>
      </c>
      <c r="AB894" s="11">
        <v>35074</v>
      </c>
      <c r="AC894" s="9" t="s">
        <v>55</v>
      </c>
      <c r="AD894" s="10">
        <v>0.26200000000000001</v>
      </c>
      <c r="AE894" s="10">
        <v>0.46</v>
      </c>
      <c r="AF894" s="10">
        <v>0.32100000000000001</v>
      </c>
      <c r="AG894" s="9">
        <v>88</v>
      </c>
      <c r="AH894" s="9">
        <v>57.67</v>
      </c>
      <c r="AI894" s="9">
        <v>12.31</v>
      </c>
      <c r="AJ894" s="9">
        <v>18.783999999999999</v>
      </c>
      <c r="AK894" s="9">
        <v>1.5260100000000001</v>
      </c>
      <c r="AL894" s="9" t="s">
        <v>55</v>
      </c>
      <c r="AM894" s="9" t="s">
        <v>55</v>
      </c>
      <c r="AN894" s="10">
        <v>3.0000000000000001E-3</v>
      </c>
      <c r="AO894" s="10">
        <v>0.20300000000000001</v>
      </c>
      <c r="AP894" s="10">
        <v>0.251</v>
      </c>
      <c r="AQ894" s="9">
        <v>1451</v>
      </c>
      <c r="AR894" s="9">
        <v>2.0339999999999998</v>
      </c>
      <c r="AS894" s="10">
        <v>4.8000000000000001E-2</v>
      </c>
      <c r="AT894" s="10">
        <v>7.9000000000000001E-2</v>
      </c>
      <c r="AU894" s="16">
        <v>0.32959789057350031</v>
      </c>
      <c r="AV894" s="1" t="str">
        <f t="shared" si="13"/>
        <v>no</v>
      </c>
    </row>
    <row r="895" spans="1:48" ht="14.25" hidden="1" customHeight="1">
      <c r="A895" s="7">
        <v>374</v>
      </c>
      <c r="B895" s="8" t="s">
        <v>859</v>
      </c>
      <c r="C895" s="8" t="s">
        <v>854</v>
      </c>
      <c r="D895" s="9" t="s">
        <v>69</v>
      </c>
      <c r="E895" s="9" t="s">
        <v>59</v>
      </c>
      <c r="F895" s="9" t="s">
        <v>189</v>
      </c>
      <c r="G895" s="9" t="s">
        <v>55</v>
      </c>
      <c r="H895" s="10">
        <v>0.72799999999999998</v>
      </c>
      <c r="I895" s="10">
        <v>0.72799999999999998</v>
      </c>
      <c r="J895" s="10">
        <v>0.70499999999999996</v>
      </c>
      <c r="K895" s="10">
        <v>0.83299999999999996</v>
      </c>
      <c r="L895" s="10">
        <v>0.1</v>
      </c>
      <c r="M895" s="10">
        <v>0.16900000000000001</v>
      </c>
      <c r="N895" s="10">
        <v>0.83</v>
      </c>
      <c r="O895" s="9">
        <v>2361.9499999999998</v>
      </c>
      <c r="P895" s="9">
        <v>175</v>
      </c>
      <c r="Q895" s="9" t="s">
        <v>55</v>
      </c>
      <c r="R895" s="9">
        <v>598</v>
      </c>
      <c r="S895" s="9" t="s">
        <v>55</v>
      </c>
      <c r="T895" s="9" t="s">
        <v>55</v>
      </c>
      <c r="U895" s="9" t="s">
        <v>55</v>
      </c>
      <c r="V895" s="9" t="s">
        <v>55</v>
      </c>
      <c r="W895" s="11">
        <v>76562</v>
      </c>
      <c r="X895" s="11">
        <v>96840</v>
      </c>
      <c r="Y895" s="11">
        <v>79398</v>
      </c>
      <c r="Z895" s="11">
        <v>63954</v>
      </c>
      <c r="AA895" s="11">
        <v>36160</v>
      </c>
      <c r="AB895" s="11">
        <v>36160</v>
      </c>
      <c r="AC895" s="9" t="s">
        <v>55</v>
      </c>
      <c r="AD895" s="10">
        <v>0.70199999999999996</v>
      </c>
      <c r="AE895" s="10">
        <v>0.22</v>
      </c>
      <c r="AF895" s="10">
        <v>0.24199999999999999</v>
      </c>
      <c r="AG895" s="9">
        <v>193.33</v>
      </c>
      <c r="AH895" s="9">
        <v>193.33</v>
      </c>
      <c r="AI895" s="9">
        <v>12.22</v>
      </c>
      <c r="AJ895" s="9">
        <v>12.217000000000001</v>
      </c>
      <c r="AK895" s="9">
        <v>1</v>
      </c>
      <c r="AL895" s="9" t="s">
        <v>55</v>
      </c>
      <c r="AM895" s="9" t="s">
        <v>55</v>
      </c>
      <c r="AN895" s="10">
        <v>1.7000000000000001E-2</v>
      </c>
      <c r="AO895" s="10">
        <v>0.16</v>
      </c>
      <c r="AP895" s="10">
        <v>0.251</v>
      </c>
      <c r="AQ895" s="9">
        <v>2675</v>
      </c>
      <c r="AR895" s="9">
        <v>0.61099999999999999</v>
      </c>
      <c r="AS895" s="10">
        <v>9.0999999999999998E-2</v>
      </c>
      <c r="AT895" s="10">
        <v>2.5999999999999999E-2</v>
      </c>
      <c r="AU895" s="16">
        <v>0.62073246430788331</v>
      </c>
      <c r="AV895" s="1" t="str">
        <f t="shared" si="13"/>
        <v>no</v>
      </c>
    </row>
    <row r="896" spans="1:48" ht="14.25" hidden="1" customHeight="1">
      <c r="A896" s="7">
        <v>380</v>
      </c>
      <c r="B896" s="8" t="s">
        <v>867</v>
      </c>
      <c r="C896" s="8" t="s">
        <v>854</v>
      </c>
      <c r="D896" s="9" t="s">
        <v>69</v>
      </c>
      <c r="E896" s="9" t="s">
        <v>59</v>
      </c>
      <c r="F896" s="9" t="s">
        <v>189</v>
      </c>
      <c r="G896" s="9">
        <v>940</v>
      </c>
      <c r="H896" s="10">
        <v>0.46500000000000002</v>
      </c>
      <c r="I896" s="10">
        <v>0.44500000000000001</v>
      </c>
      <c r="J896" s="10">
        <v>0.38</v>
      </c>
      <c r="K896" s="10">
        <v>0.92500000000000004</v>
      </c>
      <c r="L896" s="10">
        <v>0.26200000000000001</v>
      </c>
      <c r="M896" s="10">
        <v>0.19800000000000001</v>
      </c>
      <c r="N896" s="10">
        <v>0.69</v>
      </c>
      <c r="O896" s="9">
        <v>2395.2800000000002</v>
      </c>
      <c r="P896" s="9">
        <v>114</v>
      </c>
      <c r="Q896" s="9" t="s">
        <v>55</v>
      </c>
      <c r="R896" s="9">
        <v>699</v>
      </c>
      <c r="S896" s="9" t="s">
        <v>55</v>
      </c>
      <c r="T896" s="9" t="s">
        <v>55</v>
      </c>
      <c r="U896" s="9" t="s">
        <v>55</v>
      </c>
      <c r="V896" s="9" t="s">
        <v>55</v>
      </c>
      <c r="W896" s="11">
        <v>86076</v>
      </c>
      <c r="X896" s="11">
        <v>100197</v>
      </c>
      <c r="Y896" s="11">
        <v>83286</v>
      </c>
      <c r="Z896" s="11">
        <v>68679</v>
      </c>
      <c r="AA896" s="11">
        <v>36765</v>
      </c>
      <c r="AB896" s="11">
        <v>36765</v>
      </c>
      <c r="AC896" s="9" t="s">
        <v>55</v>
      </c>
      <c r="AD896" s="10">
        <v>0.33300000000000002</v>
      </c>
      <c r="AE896" s="10">
        <v>0.3</v>
      </c>
      <c r="AF896" s="10">
        <v>0.255</v>
      </c>
      <c r="AG896" s="9">
        <v>184.67</v>
      </c>
      <c r="AH896" s="9">
        <v>282</v>
      </c>
      <c r="AI896" s="9">
        <v>12.97</v>
      </c>
      <c r="AJ896" s="9">
        <v>8.4939999999999998</v>
      </c>
      <c r="AK896" s="9">
        <v>0.65485000000000004</v>
      </c>
      <c r="AL896" s="9" t="s">
        <v>55</v>
      </c>
      <c r="AM896" s="9" t="s">
        <v>55</v>
      </c>
      <c r="AN896" s="10">
        <v>1.6E-2</v>
      </c>
      <c r="AO896" s="10">
        <v>0.189</v>
      </c>
      <c r="AP896" s="10">
        <v>0.251</v>
      </c>
      <c r="AQ896" s="9">
        <v>2950</v>
      </c>
      <c r="AR896" s="9">
        <v>183.667</v>
      </c>
      <c r="AS896" s="10">
        <v>6.0999999999999999E-2</v>
      </c>
      <c r="AT896" s="10">
        <v>0.13200000000000001</v>
      </c>
      <c r="AU896" s="16">
        <v>5.4151526802298511E-3</v>
      </c>
      <c r="AV896" s="1" t="str">
        <f t="shared" si="13"/>
        <v>no</v>
      </c>
    </row>
    <row r="897" spans="1:48" ht="14.25" hidden="1" customHeight="1">
      <c r="A897" s="7">
        <v>390</v>
      </c>
      <c r="B897" s="8" t="s">
        <v>878</v>
      </c>
      <c r="C897" s="8" t="s">
        <v>854</v>
      </c>
      <c r="D897" s="9" t="s">
        <v>69</v>
      </c>
      <c r="E897" s="9" t="s">
        <v>59</v>
      </c>
      <c r="F897" s="9" t="s">
        <v>271</v>
      </c>
      <c r="G897" s="9">
        <v>965</v>
      </c>
      <c r="H897" s="10">
        <v>0.52400000000000002</v>
      </c>
      <c r="I897" s="10">
        <v>0.51600000000000001</v>
      </c>
      <c r="J897" s="10">
        <v>0.46300000000000002</v>
      </c>
      <c r="K897" s="10">
        <v>0.84</v>
      </c>
      <c r="L897" s="10">
        <v>1.4999999999999999E-2</v>
      </c>
      <c r="M897" s="10">
        <v>0.128</v>
      </c>
      <c r="N897" s="10">
        <v>0.75</v>
      </c>
      <c r="O897" s="9">
        <v>1956.24</v>
      </c>
      <c r="P897" s="9">
        <v>168</v>
      </c>
      <c r="Q897" s="9" t="s">
        <v>55</v>
      </c>
      <c r="R897" s="9">
        <v>305</v>
      </c>
      <c r="S897" s="9" t="s">
        <v>55</v>
      </c>
      <c r="T897" s="9" t="s">
        <v>55</v>
      </c>
      <c r="U897" s="9" t="s">
        <v>55</v>
      </c>
      <c r="V897" s="9" t="s">
        <v>55</v>
      </c>
      <c r="W897" s="11">
        <v>72310</v>
      </c>
      <c r="X897" s="11">
        <v>86733</v>
      </c>
      <c r="Y897" s="11">
        <v>72531</v>
      </c>
      <c r="Z897" s="11">
        <v>63927</v>
      </c>
      <c r="AA897" s="11">
        <v>32000</v>
      </c>
      <c r="AB897" s="11">
        <v>32000</v>
      </c>
      <c r="AC897" s="9" t="s">
        <v>55</v>
      </c>
      <c r="AD897" s="10">
        <v>0.54500000000000004</v>
      </c>
      <c r="AE897" s="10">
        <v>0.34</v>
      </c>
      <c r="AF897" s="10">
        <v>0.32800000000000001</v>
      </c>
      <c r="AG897" s="9">
        <v>147</v>
      </c>
      <c r="AH897" s="9">
        <v>181.33</v>
      </c>
      <c r="AI897" s="9">
        <v>13.31</v>
      </c>
      <c r="AJ897" s="9">
        <v>10.788</v>
      </c>
      <c r="AK897" s="9">
        <v>0.81066000000000005</v>
      </c>
      <c r="AL897" s="9" t="s">
        <v>55</v>
      </c>
      <c r="AM897" s="9" t="s">
        <v>55</v>
      </c>
      <c r="AN897" s="10">
        <v>7.4999999999999997E-2</v>
      </c>
      <c r="AO897" s="10">
        <v>0.188</v>
      </c>
      <c r="AP897" s="10">
        <v>0.251</v>
      </c>
      <c r="AQ897" s="9">
        <v>2160</v>
      </c>
      <c r="AR897" s="9" t="s">
        <v>55</v>
      </c>
      <c r="AS897" s="10">
        <v>6.3E-2</v>
      </c>
      <c r="AT897" s="9" t="s">
        <v>500</v>
      </c>
      <c r="AU897" s="16" t="s">
        <v>2055</v>
      </c>
      <c r="AV897" s="1" t="str">
        <f t="shared" si="13"/>
        <v>no</v>
      </c>
    </row>
    <row r="898" spans="1:48" ht="14.25" hidden="1" customHeight="1">
      <c r="A898" s="7">
        <v>395</v>
      </c>
      <c r="B898" s="8" t="s">
        <v>889</v>
      </c>
      <c r="C898" s="8" t="s">
        <v>854</v>
      </c>
      <c r="D898" s="9" t="s">
        <v>69</v>
      </c>
      <c r="E898" s="9" t="s">
        <v>59</v>
      </c>
      <c r="F898" s="9" t="s">
        <v>354</v>
      </c>
      <c r="G898" s="9" t="s">
        <v>55</v>
      </c>
      <c r="H898" s="10">
        <v>0.70799999999999996</v>
      </c>
      <c r="I898" s="10">
        <v>0.69899999999999995</v>
      </c>
      <c r="J898" s="10">
        <v>0.64800000000000002</v>
      </c>
      <c r="K898" s="10">
        <v>0.875</v>
      </c>
      <c r="L898" s="10">
        <v>4.3999999999999997E-2</v>
      </c>
      <c r="M898" s="10">
        <v>0.10199999999999999</v>
      </c>
      <c r="N898" s="10">
        <v>0.83</v>
      </c>
      <c r="O898" s="9">
        <v>3463.73</v>
      </c>
      <c r="P898" s="9">
        <v>196</v>
      </c>
      <c r="Q898" s="9" t="s">
        <v>55</v>
      </c>
      <c r="R898" s="9">
        <v>612</v>
      </c>
      <c r="S898" s="9" t="s">
        <v>55</v>
      </c>
      <c r="T898" s="9" t="s">
        <v>55</v>
      </c>
      <c r="U898" s="9" t="s">
        <v>55</v>
      </c>
      <c r="V898" s="9" t="s">
        <v>55</v>
      </c>
      <c r="W898" s="11">
        <v>84470</v>
      </c>
      <c r="X898" s="11">
        <v>92826</v>
      </c>
      <c r="Y898" s="11">
        <v>74772</v>
      </c>
      <c r="Z898" s="11">
        <v>66528</v>
      </c>
      <c r="AA898" s="11">
        <v>37670</v>
      </c>
      <c r="AB898" s="11">
        <v>37670</v>
      </c>
      <c r="AC898" s="9" t="s">
        <v>55</v>
      </c>
      <c r="AD898" s="10">
        <v>0.60599999999999998</v>
      </c>
      <c r="AE898" s="10">
        <v>0.23</v>
      </c>
      <c r="AF898" s="10">
        <v>0.22900000000000001</v>
      </c>
      <c r="AG898" s="9">
        <v>165</v>
      </c>
      <c r="AH898" s="9">
        <v>338.33</v>
      </c>
      <c r="AI898" s="9">
        <v>20.99</v>
      </c>
      <c r="AJ898" s="9">
        <v>10.238</v>
      </c>
      <c r="AK898" s="9">
        <v>0.48768</v>
      </c>
      <c r="AL898" s="9" t="s">
        <v>55</v>
      </c>
      <c r="AM898" s="9" t="s">
        <v>55</v>
      </c>
      <c r="AN898" s="10">
        <v>5.2999999999999999E-2</v>
      </c>
      <c r="AO898" s="10">
        <v>0.10199999999999999</v>
      </c>
      <c r="AP898" s="10">
        <v>0.251</v>
      </c>
      <c r="AQ898" s="9">
        <v>3620</v>
      </c>
      <c r="AR898" s="9">
        <v>0.19600000000000001</v>
      </c>
      <c r="AS898" s="10">
        <v>0.14799999999999999</v>
      </c>
      <c r="AT898" s="10">
        <v>0.10299999999999999</v>
      </c>
      <c r="AU898" s="16">
        <v>0.83612040133779264</v>
      </c>
      <c r="AV898" s="1" t="str">
        <f t="shared" si="13"/>
        <v>no</v>
      </c>
    </row>
    <row r="899" spans="1:48" ht="14.25" hidden="1" customHeight="1">
      <c r="A899" s="7">
        <v>408</v>
      </c>
      <c r="B899" s="8" t="s">
        <v>907</v>
      </c>
      <c r="C899" s="8" t="s">
        <v>854</v>
      </c>
      <c r="D899" s="9" t="s">
        <v>69</v>
      </c>
      <c r="E899" s="9" t="s">
        <v>59</v>
      </c>
      <c r="F899" s="9" t="s">
        <v>354</v>
      </c>
      <c r="G899" s="9">
        <v>1100</v>
      </c>
      <c r="H899" s="10">
        <v>0.66800000000000004</v>
      </c>
      <c r="I899" s="10">
        <v>0.63400000000000001</v>
      </c>
      <c r="J899" s="10">
        <v>0.48699999999999999</v>
      </c>
      <c r="K899" s="10">
        <v>0.94499999999999995</v>
      </c>
      <c r="L899" s="10">
        <v>9.8000000000000004E-2</v>
      </c>
      <c r="M899" s="10">
        <v>0.19900000000000001</v>
      </c>
      <c r="N899" s="10">
        <v>0.84</v>
      </c>
      <c r="O899" s="9">
        <v>4221.53</v>
      </c>
      <c r="P899" s="9">
        <v>115</v>
      </c>
      <c r="Q899" s="9" t="s">
        <v>55</v>
      </c>
      <c r="R899" s="9">
        <v>706</v>
      </c>
      <c r="S899" s="9" t="s">
        <v>55</v>
      </c>
      <c r="T899" s="9" t="s">
        <v>55</v>
      </c>
      <c r="U899" s="9" t="s">
        <v>55</v>
      </c>
      <c r="V899" s="9" t="s">
        <v>55</v>
      </c>
      <c r="W899" s="11">
        <v>73862</v>
      </c>
      <c r="X899" s="11">
        <v>93393</v>
      </c>
      <c r="Y899" s="11">
        <v>77220</v>
      </c>
      <c r="Z899" s="11">
        <v>63576</v>
      </c>
      <c r="AA899" s="11">
        <v>32500</v>
      </c>
      <c r="AB899" s="11">
        <v>32500</v>
      </c>
      <c r="AC899" s="9" t="s">
        <v>55</v>
      </c>
      <c r="AD899" s="10">
        <v>0.622</v>
      </c>
      <c r="AE899" s="10">
        <v>0.28000000000000003</v>
      </c>
      <c r="AF899" s="10">
        <v>0.26400000000000001</v>
      </c>
      <c r="AG899" s="9">
        <v>151</v>
      </c>
      <c r="AH899" s="9">
        <v>279</v>
      </c>
      <c r="AI899" s="9">
        <v>27.96</v>
      </c>
      <c r="AJ899" s="9">
        <v>15.131</v>
      </c>
      <c r="AK899" s="9">
        <v>0.54122000000000003</v>
      </c>
      <c r="AL899" s="9" t="s">
        <v>55</v>
      </c>
      <c r="AM899" s="9" t="s">
        <v>55</v>
      </c>
      <c r="AN899" s="10">
        <v>7.0000000000000007E-2</v>
      </c>
      <c r="AO899" s="10">
        <v>0.20399999999999999</v>
      </c>
      <c r="AP899" s="10">
        <v>0.251</v>
      </c>
      <c r="AQ899" s="9">
        <v>4576</v>
      </c>
      <c r="AR899" s="9" t="s">
        <v>55</v>
      </c>
      <c r="AS899" s="10">
        <v>4.7E-2</v>
      </c>
      <c r="AT899" s="9">
        <v>4.5999999999999999E-2</v>
      </c>
      <c r="AU899" s="16" t="s">
        <v>2055</v>
      </c>
      <c r="AV899" s="1" t="str">
        <f t="shared" si="13"/>
        <v>yes</v>
      </c>
    </row>
    <row r="900" spans="1:48" ht="14.25" hidden="1" customHeight="1">
      <c r="A900" s="7">
        <v>409</v>
      </c>
      <c r="B900" s="8" t="s">
        <v>908</v>
      </c>
      <c r="C900" s="8" t="s">
        <v>854</v>
      </c>
      <c r="D900" s="9" t="s">
        <v>69</v>
      </c>
      <c r="E900" s="9" t="s">
        <v>59</v>
      </c>
      <c r="F900" s="9" t="s">
        <v>354</v>
      </c>
      <c r="G900" s="9">
        <v>1070</v>
      </c>
      <c r="H900" s="10">
        <v>0.59</v>
      </c>
      <c r="I900" s="10">
        <v>0.53300000000000003</v>
      </c>
      <c r="J900" s="10">
        <v>0.47099999999999997</v>
      </c>
      <c r="K900" s="10">
        <v>0.69899999999999995</v>
      </c>
      <c r="L900" s="10">
        <v>5.7000000000000002E-2</v>
      </c>
      <c r="M900" s="10">
        <v>0.14000000000000001</v>
      </c>
      <c r="N900" s="10">
        <v>0.78</v>
      </c>
      <c r="O900" s="9">
        <v>3391.89</v>
      </c>
      <c r="P900" s="9">
        <v>173</v>
      </c>
      <c r="Q900" s="9">
        <v>164</v>
      </c>
      <c r="R900" s="9">
        <v>582</v>
      </c>
      <c r="S900" s="9" t="s">
        <v>55</v>
      </c>
      <c r="T900" s="9" t="s">
        <v>55</v>
      </c>
      <c r="U900" s="9" t="s">
        <v>55</v>
      </c>
      <c r="V900" s="9" t="s">
        <v>55</v>
      </c>
      <c r="W900" s="11">
        <v>90501</v>
      </c>
      <c r="X900" s="11">
        <v>103554</v>
      </c>
      <c r="Y900" s="11">
        <v>78750</v>
      </c>
      <c r="Z900" s="11">
        <v>74898</v>
      </c>
      <c r="AA900" s="11">
        <v>34030</v>
      </c>
      <c r="AB900" s="11">
        <v>34030</v>
      </c>
      <c r="AC900" s="9" t="s">
        <v>55</v>
      </c>
      <c r="AD900" s="10">
        <v>0.45200000000000001</v>
      </c>
      <c r="AE900" s="10">
        <v>0.32</v>
      </c>
      <c r="AF900" s="10">
        <v>0.29499999999999998</v>
      </c>
      <c r="AG900" s="9">
        <v>278.33</v>
      </c>
      <c r="AH900" s="9">
        <v>386.67</v>
      </c>
      <c r="AI900" s="9">
        <v>12.19</v>
      </c>
      <c r="AJ900" s="9">
        <v>8.7720000000000002</v>
      </c>
      <c r="AK900" s="9">
        <v>0.71982999999999997</v>
      </c>
      <c r="AL900" s="9" t="s">
        <v>55</v>
      </c>
      <c r="AM900" s="9" t="s">
        <v>55</v>
      </c>
      <c r="AN900" s="10">
        <v>3.5000000000000003E-2</v>
      </c>
      <c r="AO900" s="10">
        <v>0.17799999999999999</v>
      </c>
      <c r="AP900" s="10">
        <v>0.251</v>
      </c>
      <c r="AQ900" s="9">
        <v>3912</v>
      </c>
      <c r="AR900" s="9">
        <v>0.59</v>
      </c>
      <c r="AS900" s="10">
        <v>7.2999999999999995E-2</v>
      </c>
      <c r="AT900" s="10">
        <v>0.13800000000000001</v>
      </c>
      <c r="AU900" s="16">
        <v>0.62893081761006286</v>
      </c>
      <c r="AV900" s="1" t="str">
        <f t="shared" si="13"/>
        <v>no</v>
      </c>
    </row>
    <row r="901" spans="1:48" ht="14.25" hidden="1" customHeight="1">
      <c r="A901" s="7">
        <v>410</v>
      </c>
      <c r="B901" s="8" t="s">
        <v>909</v>
      </c>
      <c r="C901" s="8" t="s">
        <v>854</v>
      </c>
      <c r="D901" s="9" t="s">
        <v>69</v>
      </c>
      <c r="E901" s="9" t="s">
        <v>51</v>
      </c>
      <c r="F901" s="9" t="s">
        <v>70</v>
      </c>
      <c r="G901" s="9">
        <v>1000</v>
      </c>
      <c r="H901" s="10">
        <v>0.625</v>
      </c>
      <c r="I901" s="10">
        <v>0.60699999999999998</v>
      </c>
      <c r="J901" s="10">
        <v>0.47</v>
      </c>
      <c r="K901" s="10">
        <v>0.86799999999999999</v>
      </c>
      <c r="L901" s="10">
        <v>0.11799999999999999</v>
      </c>
      <c r="M901" s="10">
        <v>0.28499999999999998</v>
      </c>
      <c r="N901" s="10">
        <v>0.79</v>
      </c>
      <c r="O901" s="9">
        <v>5711.23</v>
      </c>
      <c r="P901" s="9">
        <v>157</v>
      </c>
      <c r="Q901" s="9" t="s">
        <v>55</v>
      </c>
      <c r="R901" s="9">
        <v>1516</v>
      </c>
      <c r="S901" s="11">
        <v>13160</v>
      </c>
      <c r="T901" s="9" t="s">
        <v>910</v>
      </c>
      <c r="U901" s="9" t="s">
        <v>84</v>
      </c>
      <c r="V901" s="11">
        <v>7617</v>
      </c>
      <c r="W901" s="11">
        <v>81847</v>
      </c>
      <c r="X901" s="11">
        <v>98505</v>
      </c>
      <c r="Y901" s="11">
        <v>75177</v>
      </c>
      <c r="Z901" s="11">
        <v>66294</v>
      </c>
      <c r="AA901" s="11">
        <v>8815</v>
      </c>
      <c r="AB901" s="11">
        <v>14895</v>
      </c>
      <c r="AC901" s="9" t="s">
        <v>671</v>
      </c>
      <c r="AD901" s="10">
        <v>0.54</v>
      </c>
      <c r="AE901" s="10">
        <v>0.32</v>
      </c>
      <c r="AF901" s="10">
        <v>0.27500000000000002</v>
      </c>
      <c r="AG901" s="9">
        <v>326.33</v>
      </c>
      <c r="AH901" s="9">
        <v>387.33</v>
      </c>
      <c r="AI901" s="9">
        <v>17.5</v>
      </c>
      <c r="AJ901" s="9">
        <v>14.744999999999999</v>
      </c>
      <c r="AK901" s="9">
        <v>0.84250999999999998</v>
      </c>
      <c r="AL901" s="10">
        <v>0</v>
      </c>
      <c r="AM901" s="10">
        <v>0.52700000000000002</v>
      </c>
      <c r="AN901" s="10">
        <v>5.0000000000000001E-3</v>
      </c>
      <c r="AO901" s="10">
        <v>0.17899999999999999</v>
      </c>
      <c r="AP901" s="10">
        <v>0.251</v>
      </c>
      <c r="AQ901" s="9">
        <v>6496</v>
      </c>
      <c r="AR901" s="9">
        <v>0.51800000000000002</v>
      </c>
      <c r="AS901" s="10">
        <v>7.0999999999999994E-2</v>
      </c>
      <c r="AT901" s="10">
        <v>8.5000000000000006E-2</v>
      </c>
      <c r="AU901" s="16">
        <v>0.65876152832674573</v>
      </c>
      <c r="AV901" s="1" t="str">
        <f t="shared" ref="AV901:AV964" si="14">IF(AND(O901&gt;=4000,O901&lt;=25000),"yes","no")</f>
        <v>yes</v>
      </c>
    </row>
    <row r="902" spans="1:48" ht="14.25" hidden="1" customHeight="1">
      <c r="A902" s="7">
        <v>412</v>
      </c>
      <c r="B902" s="8" t="s">
        <v>911</v>
      </c>
      <c r="C902" s="8" t="s">
        <v>854</v>
      </c>
      <c r="D902" s="9" t="s">
        <v>69</v>
      </c>
      <c r="E902" s="9" t="s">
        <v>59</v>
      </c>
      <c r="F902" s="9" t="s">
        <v>276</v>
      </c>
      <c r="G902" s="9">
        <v>936</v>
      </c>
      <c r="H902" s="10">
        <v>0.64400000000000002</v>
      </c>
      <c r="I902" s="10">
        <v>0.622</v>
      </c>
      <c r="J902" s="10">
        <v>0.55900000000000005</v>
      </c>
      <c r="K902" s="10">
        <v>0.69399999999999995</v>
      </c>
      <c r="L902" s="10">
        <v>1.7000000000000001E-2</v>
      </c>
      <c r="M902" s="10">
        <v>0.156</v>
      </c>
      <c r="N902" s="10">
        <v>0.69</v>
      </c>
      <c r="O902" s="9">
        <v>1024.05</v>
      </c>
      <c r="P902" s="9">
        <v>205</v>
      </c>
      <c r="Q902" s="9" t="s">
        <v>55</v>
      </c>
      <c r="R902" s="9">
        <v>268</v>
      </c>
      <c r="S902" s="9" t="s">
        <v>55</v>
      </c>
      <c r="T902" s="9" t="s">
        <v>55</v>
      </c>
      <c r="U902" s="9" t="s">
        <v>55</v>
      </c>
      <c r="V902" s="9" t="s">
        <v>55</v>
      </c>
      <c r="W902" s="11">
        <v>75750</v>
      </c>
      <c r="X902" s="11">
        <v>84402</v>
      </c>
      <c r="Y902" s="11">
        <v>71307</v>
      </c>
      <c r="Z902" s="11">
        <v>55368</v>
      </c>
      <c r="AA902" s="11">
        <v>33835</v>
      </c>
      <c r="AB902" s="11">
        <v>33835</v>
      </c>
      <c r="AC902" s="9" t="s">
        <v>55</v>
      </c>
      <c r="AD902" s="10">
        <v>0.58499999999999996</v>
      </c>
      <c r="AE902" s="10">
        <v>0.41</v>
      </c>
      <c r="AF902" s="10">
        <v>0.379</v>
      </c>
      <c r="AG902" s="9">
        <v>106.67</v>
      </c>
      <c r="AH902" s="9">
        <v>140</v>
      </c>
      <c r="AI902" s="9">
        <v>9.6</v>
      </c>
      <c r="AJ902" s="9">
        <v>7.3150000000000004</v>
      </c>
      <c r="AK902" s="9">
        <v>0.76190000000000002</v>
      </c>
      <c r="AL902" s="9" t="s">
        <v>55</v>
      </c>
      <c r="AM902" s="9" t="s">
        <v>55</v>
      </c>
      <c r="AN902" s="10">
        <v>2.1000000000000001E-2</v>
      </c>
      <c r="AO902" s="10">
        <v>0.28499999999999998</v>
      </c>
      <c r="AP902" s="10">
        <v>0.251</v>
      </c>
      <c r="AQ902" s="9">
        <v>1169</v>
      </c>
      <c r="AR902" s="9">
        <v>1.302</v>
      </c>
      <c r="AS902" s="10" t="s">
        <v>414</v>
      </c>
      <c r="AT902" s="9">
        <v>5.8999999999999997E-2</v>
      </c>
      <c r="AU902" s="16">
        <v>0.43440486533449174</v>
      </c>
      <c r="AV902" s="1" t="str">
        <f t="shared" si="14"/>
        <v>no</v>
      </c>
    </row>
    <row r="903" spans="1:48" ht="14.25" hidden="1" customHeight="1">
      <c r="A903" s="7">
        <v>362</v>
      </c>
      <c r="B903" s="8" t="s">
        <v>842</v>
      </c>
      <c r="C903" s="8" t="s">
        <v>814</v>
      </c>
      <c r="D903" s="9" t="s">
        <v>69</v>
      </c>
      <c r="E903" s="9" t="s">
        <v>59</v>
      </c>
      <c r="F903" s="9" t="s">
        <v>189</v>
      </c>
      <c r="G903" s="9">
        <v>1020</v>
      </c>
      <c r="H903" s="10">
        <v>0.68799999999999994</v>
      </c>
      <c r="I903" s="10">
        <v>0.68799999999999994</v>
      </c>
      <c r="J903" s="10">
        <v>0.64100000000000001</v>
      </c>
      <c r="K903" s="10">
        <v>0.79500000000000004</v>
      </c>
      <c r="L903" s="10">
        <v>5.8999999999999997E-2</v>
      </c>
      <c r="M903" s="10">
        <v>0.12</v>
      </c>
      <c r="N903" s="10">
        <v>0.75</v>
      </c>
      <c r="O903" s="9">
        <v>2026.54</v>
      </c>
      <c r="P903" s="9">
        <v>214</v>
      </c>
      <c r="Q903" s="9" t="s">
        <v>55</v>
      </c>
      <c r="R903" s="9">
        <v>498</v>
      </c>
      <c r="S903" s="9" t="s">
        <v>55</v>
      </c>
      <c r="T903" s="9" t="s">
        <v>55</v>
      </c>
      <c r="U903" s="9" t="s">
        <v>55</v>
      </c>
      <c r="V903" s="9" t="s">
        <v>55</v>
      </c>
      <c r="W903" s="11">
        <v>67611</v>
      </c>
      <c r="X903" s="11">
        <v>87507</v>
      </c>
      <c r="Y903" s="11">
        <v>68535</v>
      </c>
      <c r="Z903" s="11">
        <v>59229</v>
      </c>
      <c r="AA903" s="11">
        <v>37500</v>
      </c>
      <c r="AB903" s="11">
        <v>37500</v>
      </c>
      <c r="AC903" s="9" t="s">
        <v>55</v>
      </c>
      <c r="AD903" s="10">
        <v>0.59199999999999997</v>
      </c>
      <c r="AE903" s="10">
        <v>0.19</v>
      </c>
      <c r="AF903" s="10">
        <v>0.20300000000000001</v>
      </c>
      <c r="AG903" s="9">
        <v>128.33000000000001</v>
      </c>
      <c r="AH903" s="9">
        <v>182</v>
      </c>
      <c r="AI903" s="9">
        <v>15.79</v>
      </c>
      <c r="AJ903" s="9">
        <v>11.135</v>
      </c>
      <c r="AK903" s="9">
        <v>0.70513000000000003</v>
      </c>
      <c r="AL903" s="9" t="s">
        <v>55</v>
      </c>
      <c r="AM903" s="9" t="s">
        <v>55</v>
      </c>
      <c r="AN903" s="10">
        <v>1.2E-2</v>
      </c>
      <c r="AO903" s="10">
        <v>0.27300000000000002</v>
      </c>
      <c r="AP903" s="10">
        <v>0.46700000000000003</v>
      </c>
      <c r="AQ903" s="9">
        <v>2257</v>
      </c>
      <c r="AR903" s="9">
        <v>0.41</v>
      </c>
      <c r="AS903" s="10">
        <v>0.19400000000000001</v>
      </c>
      <c r="AT903" s="9">
        <v>9.6000000000000002E-2</v>
      </c>
      <c r="AU903" s="16">
        <v>0.70921985815602839</v>
      </c>
      <c r="AV903" s="1" t="str">
        <f t="shared" si="14"/>
        <v>no</v>
      </c>
    </row>
    <row r="904" spans="1:48" ht="14.25" hidden="1" customHeight="1">
      <c r="A904" s="7">
        <v>368</v>
      </c>
      <c r="B904" s="8" t="s">
        <v>850</v>
      </c>
      <c r="C904" s="8" t="s">
        <v>814</v>
      </c>
      <c r="D904" s="9" t="s">
        <v>69</v>
      </c>
      <c r="E904" s="9" t="s">
        <v>59</v>
      </c>
      <c r="F904" s="9" t="s">
        <v>354</v>
      </c>
      <c r="G904" s="9">
        <v>1005</v>
      </c>
      <c r="H904" s="10">
        <v>0.53100000000000003</v>
      </c>
      <c r="I904" s="10">
        <v>0.50800000000000001</v>
      </c>
      <c r="J904" s="10">
        <v>0.42099999999999999</v>
      </c>
      <c r="K904" s="10">
        <v>0.88400000000000001</v>
      </c>
      <c r="L904" s="10">
        <v>0.156</v>
      </c>
      <c r="M904" s="10">
        <v>0.28899999999999998</v>
      </c>
      <c r="N904" s="10">
        <v>0.8</v>
      </c>
      <c r="O904" s="9">
        <v>3579.82</v>
      </c>
      <c r="P904" s="9">
        <v>179</v>
      </c>
      <c r="Q904" s="9" t="s">
        <v>55</v>
      </c>
      <c r="R904" s="9">
        <v>841</v>
      </c>
      <c r="S904" s="9" t="s">
        <v>55</v>
      </c>
      <c r="T904" s="9" t="s">
        <v>55</v>
      </c>
      <c r="U904" s="9" t="s">
        <v>55</v>
      </c>
      <c r="V904" s="9" t="s">
        <v>55</v>
      </c>
      <c r="W904" s="11">
        <v>79019</v>
      </c>
      <c r="X904" s="11">
        <v>94599</v>
      </c>
      <c r="Y904" s="11">
        <v>78183</v>
      </c>
      <c r="Z904" s="11">
        <v>68220</v>
      </c>
      <c r="AA904" s="11">
        <v>30998</v>
      </c>
      <c r="AB904" s="11">
        <v>30998</v>
      </c>
      <c r="AC904" s="9" t="s">
        <v>55</v>
      </c>
      <c r="AD904" s="10">
        <v>0.45</v>
      </c>
      <c r="AE904" s="10">
        <v>0.35</v>
      </c>
      <c r="AF904" s="10">
        <v>0.317</v>
      </c>
      <c r="AG904" s="9">
        <v>253</v>
      </c>
      <c r="AH904" s="9">
        <v>338.33</v>
      </c>
      <c r="AI904" s="9">
        <v>14.15</v>
      </c>
      <c r="AJ904" s="9">
        <v>10.581</v>
      </c>
      <c r="AK904" s="9">
        <v>0.74778</v>
      </c>
      <c r="AL904" s="9" t="s">
        <v>55</v>
      </c>
      <c r="AM904" s="9" t="s">
        <v>55</v>
      </c>
      <c r="AN904" s="10">
        <v>6.0000000000000001E-3</v>
      </c>
      <c r="AO904" s="10">
        <v>0.39200000000000002</v>
      </c>
      <c r="AP904" s="10">
        <v>0.46700000000000003</v>
      </c>
      <c r="AQ904" s="9">
        <v>4185</v>
      </c>
      <c r="AR904" s="9" t="s">
        <v>55</v>
      </c>
      <c r="AS904" s="10">
        <v>7.5999999999999998E-2</v>
      </c>
      <c r="AT904" s="10">
        <v>0.08</v>
      </c>
      <c r="AU904" s="16" t="s">
        <v>2055</v>
      </c>
      <c r="AV904" s="1" t="str">
        <f t="shared" si="14"/>
        <v>no</v>
      </c>
    </row>
    <row r="905" spans="1:48" ht="14.25" hidden="1" customHeight="1">
      <c r="A905" s="7">
        <v>352</v>
      </c>
      <c r="B905" s="8" t="s">
        <v>820</v>
      </c>
      <c r="C905" s="8" t="s">
        <v>814</v>
      </c>
      <c r="D905" s="9" t="s">
        <v>69</v>
      </c>
      <c r="E905" s="9" t="s">
        <v>59</v>
      </c>
      <c r="F905" s="9" t="s">
        <v>276</v>
      </c>
      <c r="G905" s="9">
        <v>815</v>
      </c>
      <c r="H905" s="10">
        <v>0.36399999999999999</v>
      </c>
      <c r="I905" s="10">
        <v>0.33600000000000002</v>
      </c>
      <c r="J905" s="10">
        <v>0.15</v>
      </c>
      <c r="K905" s="10">
        <v>0.84</v>
      </c>
      <c r="L905" s="10">
        <v>0.249</v>
      </c>
      <c r="M905" s="10">
        <v>0.42899999999999999</v>
      </c>
      <c r="N905" s="10">
        <v>0.69</v>
      </c>
      <c r="O905" s="9">
        <v>852.06</v>
      </c>
      <c r="P905" s="9">
        <v>78</v>
      </c>
      <c r="Q905" s="9" t="s">
        <v>55</v>
      </c>
      <c r="R905" s="9">
        <v>209</v>
      </c>
      <c r="S905" s="11" t="s">
        <v>55</v>
      </c>
      <c r="T905" s="9" t="s">
        <v>55</v>
      </c>
      <c r="U905" s="9" t="s">
        <v>55</v>
      </c>
      <c r="V905" s="11" t="s">
        <v>55</v>
      </c>
      <c r="W905" s="11">
        <v>66203</v>
      </c>
      <c r="X905" s="11">
        <v>54441</v>
      </c>
      <c r="Y905" s="11">
        <v>49887</v>
      </c>
      <c r="Z905" s="11">
        <v>41157</v>
      </c>
      <c r="AA905" s="11">
        <v>22790</v>
      </c>
      <c r="AB905" s="11">
        <v>22790</v>
      </c>
      <c r="AC905" s="9" t="s">
        <v>55</v>
      </c>
      <c r="AD905" s="10">
        <v>0.33300000000000002</v>
      </c>
      <c r="AE905" s="10">
        <v>0.59</v>
      </c>
      <c r="AF905" s="10">
        <v>0.51800000000000002</v>
      </c>
      <c r="AG905" s="9">
        <v>119.33</v>
      </c>
      <c r="AH905" s="9">
        <v>74</v>
      </c>
      <c r="AI905" s="9">
        <v>7.14</v>
      </c>
      <c r="AJ905" s="9">
        <v>11.513999999999999</v>
      </c>
      <c r="AK905" s="9">
        <v>1.6126100000000001</v>
      </c>
      <c r="AL905" s="10" t="s">
        <v>55</v>
      </c>
      <c r="AM905" s="10" t="s">
        <v>55</v>
      </c>
      <c r="AN905" s="10">
        <v>1.7000000000000001E-2</v>
      </c>
      <c r="AO905" s="10">
        <v>0.68200000000000005</v>
      </c>
      <c r="AP905" s="10">
        <v>0.46700000000000003</v>
      </c>
      <c r="AQ905" s="9">
        <v>1044</v>
      </c>
      <c r="AR905" s="9" t="s">
        <v>55</v>
      </c>
      <c r="AS905" s="9" t="s">
        <v>292</v>
      </c>
      <c r="AT905" s="9">
        <v>3.1E-2</v>
      </c>
      <c r="AU905" s="16" t="s">
        <v>2055</v>
      </c>
      <c r="AV905" s="1" t="str">
        <f t="shared" si="14"/>
        <v>no</v>
      </c>
    </row>
    <row r="906" spans="1:48" ht="14.25" hidden="1" customHeight="1">
      <c r="A906" s="7">
        <v>424</v>
      </c>
      <c r="B906" s="8" t="s">
        <v>932</v>
      </c>
      <c r="C906" s="8" t="s">
        <v>917</v>
      </c>
      <c r="D906" s="9" t="s">
        <v>69</v>
      </c>
      <c r="E906" s="9" t="s">
        <v>51</v>
      </c>
      <c r="F906" s="9" t="s">
        <v>70</v>
      </c>
      <c r="G906" s="9">
        <v>1000</v>
      </c>
      <c r="H906" s="10">
        <v>0.49099999999999999</v>
      </c>
      <c r="I906" s="10">
        <v>0.433</v>
      </c>
      <c r="J906" s="10">
        <v>0.20899999999999999</v>
      </c>
      <c r="K906" s="10">
        <v>0.90700000000000003</v>
      </c>
      <c r="L906" s="10">
        <v>0.318</v>
      </c>
      <c r="M906" s="10">
        <v>0.47699999999999998</v>
      </c>
      <c r="N906" s="10">
        <v>0.8</v>
      </c>
      <c r="O906" s="9">
        <v>11918.15</v>
      </c>
      <c r="P906" s="9">
        <v>144</v>
      </c>
      <c r="Q906" s="9">
        <v>187</v>
      </c>
      <c r="R906" s="9">
        <v>2423</v>
      </c>
      <c r="S906" s="11">
        <v>14346</v>
      </c>
      <c r="T906" s="9" t="s">
        <v>404</v>
      </c>
      <c r="U906" s="9" t="s">
        <v>194</v>
      </c>
      <c r="V906" s="11">
        <v>9675</v>
      </c>
      <c r="W906" s="11">
        <v>82783</v>
      </c>
      <c r="X906" s="11">
        <v>95481</v>
      </c>
      <c r="Y906" s="11">
        <v>76275</v>
      </c>
      <c r="Z906" s="11">
        <v>69012</v>
      </c>
      <c r="AA906" s="11">
        <v>10970</v>
      </c>
      <c r="AB906" s="11">
        <v>17562</v>
      </c>
      <c r="AC906" s="9" t="s">
        <v>516</v>
      </c>
      <c r="AD906" s="10">
        <v>0.24099999999999999</v>
      </c>
      <c r="AE906" s="10">
        <v>0.47</v>
      </c>
      <c r="AF906" s="10">
        <v>0.40100000000000002</v>
      </c>
      <c r="AG906" s="9">
        <v>767</v>
      </c>
      <c r="AH906" s="9">
        <v>909.33</v>
      </c>
      <c r="AI906" s="9">
        <v>15.54</v>
      </c>
      <c r="AJ906" s="9">
        <v>13.106</v>
      </c>
      <c r="AK906" s="9">
        <v>0.84348000000000001</v>
      </c>
      <c r="AL906" s="10">
        <v>2E-3</v>
      </c>
      <c r="AM906" s="10">
        <v>0.50800000000000001</v>
      </c>
      <c r="AN906" s="10">
        <v>3.5999999999999997E-2</v>
      </c>
      <c r="AO906" s="10">
        <v>0.16700000000000001</v>
      </c>
      <c r="AP906" s="10">
        <v>0.24</v>
      </c>
      <c r="AQ906" s="9">
        <v>14715</v>
      </c>
      <c r="AR906" s="9">
        <v>0.54600000000000004</v>
      </c>
      <c r="AS906" s="10">
        <v>7.1999999999999995E-2</v>
      </c>
      <c r="AT906" s="10">
        <v>0.25</v>
      </c>
      <c r="AU906" s="16">
        <v>0.64683053040103489</v>
      </c>
      <c r="AV906" s="1" t="str">
        <f t="shared" si="14"/>
        <v>yes</v>
      </c>
    </row>
    <row r="907" spans="1:48" ht="14.25" hidden="1" customHeight="1">
      <c r="A907" s="7">
        <v>425</v>
      </c>
      <c r="B907" s="8" t="s">
        <v>933</v>
      </c>
      <c r="C907" s="8" t="s">
        <v>917</v>
      </c>
      <c r="D907" s="9" t="s">
        <v>69</v>
      </c>
      <c r="E907" s="9" t="s">
        <v>59</v>
      </c>
      <c r="F907" s="9" t="s">
        <v>271</v>
      </c>
      <c r="G907" s="9">
        <v>1199</v>
      </c>
      <c r="H907" s="10">
        <v>0.53800000000000003</v>
      </c>
      <c r="I907" s="10">
        <v>0.43099999999999999</v>
      </c>
      <c r="J907" s="10">
        <v>7.2999999999999995E-2</v>
      </c>
      <c r="K907" s="10">
        <v>0.81699999999999995</v>
      </c>
      <c r="L907" s="10">
        <v>4.3999999999999997E-2</v>
      </c>
      <c r="M907" s="10">
        <v>0.14899999999999999</v>
      </c>
      <c r="N907" s="10">
        <v>0.93</v>
      </c>
      <c r="O907" s="9">
        <v>1961.77</v>
      </c>
      <c r="P907" s="9">
        <v>114</v>
      </c>
      <c r="Q907" s="9" t="s">
        <v>55</v>
      </c>
      <c r="R907" s="9">
        <v>298</v>
      </c>
      <c r="S907" s="9" t="s">
        <v>55</v>
      </c>
      <c r="T907" s="9" t="s">
        <v>55</v>
      </c>
      <c r="U907" s="9" t="s">
        <v>55</v>
      </c>
      <c r="V907" s="9" t="s">
        <v>55</v>
      </c>
      <c r="W907" s="11">
        <v>77001</v>
      </c>
      <c r="X907" s="11">
        <v>81711</v>
      </c>
      <c r="Y907" s="11">
        <v>69183</v>
      </c>
      <c r="Z907" s="11">
        <v>72675</v>
      </c>
      <c r="AA907" s="11">
        <v>38430</v>
      </c>
      <c r="AB907" s="11">
        <v>38430</v>
      </c>
      <c r="AC907" s="9" t="s">
        <v>55</v>
      </c>
      <c r="AD907" s="10">
        <v>0.45700000000000002</v>
      </c>
      <c r="AE907" s="10">
        <v>0.22</v>
      </c>
      <c r="AF907" s="10">
        <v>0.247</v>
      </c>
      <c r="AG907" s="9">
        <v>119</v>
      </c>
      <c r="AH907" s="9">
        <v>172.33</v>
      </c>
      <c r="AI907" s="9">
        <v>16.489999999999998</v>
      </c>
      <c r="AJ907" s="9">
        <v>11.384</v>
      </c>
      <c r="AK907" s="9">
        <v>0.69052000000000002</v>
      </c>
      <c r="AL907" s="9" t="s">
        <v>55</v>
      </c>
      <c r="AM907" s="9" t="s">
        <v>55</v>
      </c>
      <c r="AN907" s="10">
        <v>6.3E-2</v>
      </c>
      <c r="AO907" s="10">
        <v>0.13600000000000001</v>
      </c>
      <c r="AP907" s="10">
        <v>0.24</v>
      </c>
      <c r="AQ907" s="9">
        <v>2252</v>
      </c>
      <c r="AR907" s="9">
        <v>0.16700000000000001</v>
      </c>
      <c r="AS907" s="10">
        <v>0.104</v>
      </c>
      <c r="AT907" s="10">
        <v>8.1000000000000003E-2</v>
      </c>
      <c r="AU907" s="16">
        <v>0.85689802913453295</v>
      </c>
      <c r="AV907" s="1" t="str">
        <f t="shared" si="14"/>
        <v>no</v>
      </c>
    </row>
    <row r="908" spans="1:48" ht="14.25" hidden="1" customHeight="1">
      <c r="A908" s="7">
        <v>437</v>
      </c>
      <c r="B908" s="8" t="s">
        <v>949</v>
      </c>
      <c r="C908" s="8" t="s">
        <v>917</v>
      </c>
      <c r="D908" s="9" t="s">
        <v>69</v>
      </c>
      <c r="E908" s="9" t="s">
        <v>51</v>
      </c>
      <c r="F908" s="9" t="s">
        <v>70</v>
      </c>
      <c r="G908" s="9">
        <v>1025</v>
      </c>
      <c r="H908" s="10">
        <v>0.52900000000000003</v>
      </c>
      <c r="I908" s="10">
        <v>0.436</v>
      </c>
      <c r="J908" s="10">
        <v>0.215</v>
      </c>
      <c r="K908" s="10">
        <v>0.90400000000000003</v>
      </c>
      <c r="L908" s="10">
        <v>0.11600000000000001</v>
      </c>
      <c r="M908" s="10">
        <v>0.27900000000000003</v>
      </c>
      <c r="N908" s="10">
        <v>0.74</v>
      </c>
      <c r="O908" s="9">
        <v>7416.42</v>
      </c>
      <c r="P908" s="9">
        <v>137</v>
      </c>
      <c r="Q908" s="9" t="s">
        <v>55</v>
      </c>
      <c r="R908" s="9">
        <v>1332</v>
      </c>
      <c r="S908" s="11">
        <v>14172</v>
      </c>
      <c r="T908" s="9" t="s">
        <v>950</v>
      </c>
      <c r="U908" s="9" t="s">
        <v>253</v>
      </c>
      <c r="V908" s="11">
        <v>7723</v>
      </c>
      <c r="W908" s="11">
        <v>74916</v>
      </c>
      <c r="X908" s="11">
        <v>86751</v>
      </c>
      <c r="Y908" s="11">
        <v>72738</v>
      </c>
      <c r="Z908" s="11">
        <v>61290</v>
      </c>
      <c r="AA908" s="11">
        <v>9620</v>
      </c>
      <c r="AB908" s="11">
        <v>15020</v>
      </c>
      <c r="AC908" s="9" t="s">
        <v>405</v>
      </c>
      <c r="AD908" s="10">
        <v>0.25</v>
      </c>
      <c r="AE908" s="10">
        <v>0.44</v>
      </c>
      <c r="AF908" s="10">
        <v>0.374</v>
      </c>
      <c r="AG908" s="9">
        <v>357.33</v>
      </c>
      <c r="AH908" s="9">
        <v>549</v>
      </c>
      <c r="AI908" s="9">
        <v>20.75</v>
      </c>
      <c r="AJ908" s="9">
        <v>13.509</v>
      </c>
      <c r="AK908" s="9">
        <v>0.65088000000000001</v>
      </c>
      <c r="AL908" s="10">
        <v>8.9999999999999993E-3</v>
      </c>
      <c r="AM908" s="10">
        <v>0.45500000000000002</v>
      </c>
      <c r="AN908" s="10">
        <v>1.7999999999999999E-2</v>
      </c>
      <c r="AO908" s="10">
        <v>0.107</v>
      </c>
      <c r="AP908" s="10">
        <v>0.24</v>
      </c>
      <c r="AQ908" s="9">
        <v>8303</v>
      </c>
      <c r="AR908" s="9">
        <v>0.65400000000000003</v>
      </c>
      <c r="AS908" s="10">
        <v>0.13200000000000001</v>
      </c>
      <c r="AT908" s="10">
        <v>0.27900000000000003</v>
      </c>
      <c r="AU908" s="16">
        <v>0.60459492140266025</v>
      </c>
      <c r="AV908" s="1" t="str">
        <f t="shared" si="14"/>
        <v>yes</v>
      </c>
    </row>
    <row r="909" spans="1:48" ht="14.25" hidden="1" customHeight="1">
      <c r="A909" s="7">
        <v>440</v>
      </c>
      <c r="B909" s="8" t="s">
        <v>957</v>
      </c>
      <c r="C909" s="8" t="s">
        <v>917</v>
      </c>
      <c r="D909" s="9" t="s">
        <v>69</v>
      </c>
      <c r="E909" s="9" t="s">
        <v>59</v>
      </c>
      <c r="F909" s="9" t="s">
        <v>189</v>
      </c>
      <c r="G909" s="9">
        <v>965</v>
      </c>
      <c r="H909" s="10">
        <v>0.371</v>
      </c>
      <c r="I909" s="10">
        <v>0.34100000000000003</v>
      </c>
      <c r="J909" s="10">
        <v>0.215</v>
      </c>
      <c r="K909" s="10">
        <v>0.92100000000000004</v>
      </c>
      <c r="L909" s="10">
        <v>0.47399999999999998</v>
      </c>
      <c r="M909" s="10">
        <v>0.65800000000000003</v>
      </c>
      <c r="N909" s="10">
        <v>0.72</v>
      </c>
      <c r="O909" s="9">
        <v>1868.58</v>
      </c>
      <c r="P909" s="9">
        <v>129</v>
      </c>
      <c r="Q909" s="9" t="s">
        <v>55</v>
      </c>
      <c r="R909" s="9">
        <v>902</v>
      </c>
      <c r="S909" s="9" t="s">
        <v>55</v>
      </c>
      <c r="T909" s="9" t="s">
        <v>55</v>
      </c>
      <c r="U909" s="9" t="s">
        <v>55</v>
      </c>
      <c r="V909" s="9" t="s">
        <v>55</v>
      </c>
      <c r="W909" s="11">
        <v>54235</v>
      </c>
      <c r="X909" s="11">
        <v>65043</v>
      </c>
      <c r="Y909" s="11">
        <v>53145</v>
      </c>
      <c r="Z909" s="11">
        <v>45990</v>
      </c>
      <c r="AA909" s="11">
        <v>23750</v>
      </c>
      <c r="AB909" s="11">
        <v>23750</v>
      </c>
      <c r="AC909" s="9" t="s">
        <v>55</v>
      </c>
      <c r="AD909" s="10">
        <v>0.17100000000000001</v>
      </c>
      <c r="AE909" s="10">
        <v>0.46</v>
      </c>
      <c r="AF909" s="10">
        <v>0.39600000000000002</v>
      </c>
      <c r="AG909" s="9">
        <v>85.67</v>
      </c>
      <c r="AH909" s="9">
        <v>126</v>
      </c>
      <c r="AI909" s="9">
        <v>21.81</v>
      </c>
      <c r="AJ909" s="9">
        <v>14.83</v>
      </c>
      <c r="AK909" s="9">
        <v>0.67988999999999999</v>
      </c>
      <c r="AL909" s="9" t="s">
        <v>55</v>
      </c>
      <c r="AM909" s="9" t="s">
        <v>55</v>
      </c>
      <c r="AN909" s="10">
        <v>1.9E-2</v>
      </c>
      <c r="AO909" s="10">
        <v>0.19500000000000001</v>
      </c>
      <c r="AP909" s="10">
        <v>0.24</v>
      </c>
      <c r="AQ909" s="9">
        <v>2707</v>
      </c>
      <c r="AR909" s="9" t="s">
        <v>55</v>
      </c>
      <c r="AS909" s="10">
        <v>4.4999999999999998E-2</v>
      </c>
      <c r="AT909" s="10">
        <v>0.19900000000000001</v>
      </c>
      <c r="AU909" s="16" t="s">
        <v>2055</v>
      </c>
      <c r="AV909" s="1" t="str">
        <f t="shared" si="14"/>
        <v>no</v>
      </c>
    </row>
    <row r="910" spans="1:48" ht="14.25" hidden="1" customHeight="1">
      <c r="A910" s="7">
        <v>454</v>
      </c>
      <c r="B910" s="8" t="s">
        <v>976</v>
      </c>
      <c r="C910" s="8" t="s">
        <v>337</v>
      </c>
      <c r="D910" s="9" t="s">
        <v>69</v>
      </c>
      <c r="E910" s="9" t="s">
        <v>151</v>
      </c>
      <c r="F910" s="9" t="s">
        <v>977</v>
      </c>
      <c r="G910" s="9" t="s">
        <v>55</v>
      </c>
      <c r="H910" s="10">
        <v>0.14299999999999999</v>
      </c>
      <c r="I910" s="10">
        <v>0.14299999999999999</v>
      </c>
      <c r="J910" s="10">
        <v>0.14299999999999999</v>
      </c>
      <c r="K910" s="10">
        <v>0.73199999999999998</v>
      </c>
      <c r="L910" s="10">
        <v>0.75</v>
      </c>
      <c r="M910" s="10">
        <v>0.89200000000000002</v>
      </c>
      <c r="N910" s="10">
        <v>1</v>
      </c>
      <c r="O910" s="9">
        <v>720.46</v>
      </c>
      <c r="P910" s="9">
        <v>126</v>
      </c>
      <c r="Q910" s="9">
        <v>57</v>
      </c>
      <c r="R910" s="9">
        <v>39</v>
      </c>
      <c r="S910" s="11" t="s">
        <v>55</v>
      </c>
      <c r="T910" s="9" t="s">
        <v>55</v>
      </c>
      <c r="U910" s="9" t="s">
        <v>55</v>
      </c>
      <c r="V910" s="11" t="s">
        <v>55</v>
      </c>
      <c r="W910" s="11">
        <v>80723</v>
      </c>
      <c r="X910" s="11" t="s">
        <v>55</v>
      </c>
      <c r="Y910" s="11">
        <v>62550</v>
      </c>
      <c r="Z910" s="11">
        <v>57195</v>
      </c>
      <c r="AA910" s="11">
        <v>13560</v>
      </c>
      <c r="AB910" s="11">
        <v>13560</v>
      </c>
      <c r="AC910" s="9" t="s">
        <v>55</v>
      </c>
      <c r="AD910" s="10">
        <v>0</v>
      </c>
      <c r="AE910" s="10">
        <v>0.39</v>
      </c>
      <c r="AF910" s="10">
        <v>0.499</v>
      </c>
      <c r="AG910" s="9">
        <v>61.67</v>
      </c>
      <c r="AH910" s="9">
        <v>44</v>
      </c>
      <c r="AI910" s="9">
        <v>11.68</v>
      </c>
      <c r="AJ910" s="9">
        <v>16.373999999999999</v>
      </c>
      <c r="AK910" s="9">
        <v>1.4015200000000001</v>
      </c>
      <c r="AL910" s="10" t="s">
        <v>55</v>
      </c>
      <c r="AM910" s="10" t="s">
        <v>55</v>
      </c>
      <c r="AN910" s="10">
        <v>6.0000000000000001E-3</v>
      </c>
      <c r="AO910" s="10">
        <v>0.20699999999999999</v>
      </c>
      <c r="AP910" s="10">
        <v>0.182</v>
      </c>
      <c r="AQ910" s="9">
        <v>1322</v>
      </c>
      <c r="AR910" s="9" t="s">
        <v>55</v>
      </c>
      <c r="AS910" s="10" t="s">
        <v>978</v>
      </c>
      <c r="AT910" s="10">
        <v>0.14299999999999999</v>
      </c>
      <c r="AU910" s="16" t="s">
        <v>2055</v>
      </c>
      <c r="AV910" s="1" t="str">
        <f t="shared" si="14"/>
        <v>no</v>
      </c>
    </row>
    <row r="911" spans="1:48" ht="14.25" hidden="1" customHeight="1">
      <c r="A911" s="7">
        <v>459</v>
      </c>
      <c r="B911" s="8" t="s">
        <v>987</v>
      </c>
      <c r="C911" s="8" t="s">
        <v>337</v>
      </c>
      <c r="D911" s="9" t="s">
        <v>69</v>
      </c>
      <c r="E911" s="9" t="s">
        <v>51</v>
      </c>
      <c r="F911" s="9" t="s">
        <v>70</v>
      </c>
      <c r="G911" s="9">
        <v>1008.5</v>
      </c>
      <c r="H911" s="10">
        <v>0.435</v>
      </c>
      <c r="I911" s="10">
        <v>0.38800000000000001</v>
      </c>
      <c r="J911" s="10">
        <v>0.22900000000000001</v>
      </c>
      <c r="K911" s="10">
        <v>0.89700000000000002</v>
      </c>
      <c r="L911" s="10">
        <v>0.17499999999999999</v>
      </c>
      <c r="M911" s="10">
        <v>0.47499999999999998</v>
      </c>
      <c r="N911" s="10">
        <v>0.74</v>
      </c>
      <c r="O911" s="9">
        <v>5024.54</v>
      </c>
      <c r="P911" s="9">
        <v>165</v>
      </c>
      <c r="Q911" s="9">
        <v>0</v>
      </c>
      <c r="R911" s="9">
        <v>1291</v>
      </c>
      <c r="S911" s="9">
        <v>11875</v>
      </c>
      <c r="T911" s="9" t="s">
        <v>925</v>
      </c>
      <c r="U911" s="9" t="s">
        <v>663</v>
      </c>
      <c r="V911" s="9">
        <v>7468</v>
      </c>
      <c r="W911" s="11">
        <v>76454</v>
      </c>
      <c r="X911" s="11">
        <v>84906</v>
      </c>
      <c r="Y911" s="11">
        <v>71658</v>
      </c>
      <c r="Z911" s="11">
        <v>65997</v>
      </c>
      <c r="AA911" s="11">
        <v>8096</v>
      </c>
      <c r="AB911" s="11">
        <v>15232</v>
      </c>
      <c r="AC911" s="9" t="s">
        <v>248</v>
      </c>
      <c r="AD911" s="10">
        <v>0.35799999999999998</v>
      </c>
      <c r="AE911" s="10">
        <v>0.3</v>
      </c>
      <c r="AF911" s="10">
        <v>0.30299999999999999</v>
      </c>
      <c r="AG911" s="9">
        <v>268.67</v>
      </c>
      <c r="AH911" s="9">
        <v>321.67</v>
      </c>
      <c r="AI911" s="9">
        <v>18.7</v>
      </c>
      <c r="AJ911" s="9">
        <v>15.62</v>
      </c>
      <c r="AK911" s="9">
        <v>0.83523000000000003</v>
      </c>
      <c r="AL911" s="9">
        <v>4.0000000000000001E-3</v>
      </c>
      <c r="AM911" s="9">
        <v>0.47899999999999998</v>
      </c>
      <c r="AN911" s="10">
        <v>7.0000000000000007E-2</v>
      </c>
      <c r="AO911" s="10">
        <v>9.6000000000000002E-2</v>
      </c>
      <c r="AP911" s="10">
        <v>0.182</v>
      </c>
      <c r="AQ911" s="9">
        <v>5844</v>
      </c>
      <c r="AR911" s="9">
        <v>0.437</v>
      </c>
      <c r="AS911" s="10">
        <v>8.5000000000000006E-2</v>
      </c>
      <c r="AT911" s="10">
        <v>7.5999999999999998E-2</v>
      </c>
      <c r="AU911" s="16">
        <v>0.69589422407794022</v>
      </c>
      <c r="AV911" s="1" t="str">
        <f t="shared" si="14"/>
        <v>yes</v>
      </c>
    </row>
    <row r="912" spans="1:48" ht="14.25" hidden="1" customHeight="1">
      <c r="A912" s="7">
        <v>469</v>
      </c>
      <c r="B912" s="8" t="s">
        <v>999</v>
      </c>
      <c r="C912" s="8" t="s">
        <v>337</v>
      </c>
      <c r="D912" s="9" t="s">
        <v>69</v>
      </c>
      <c r="E912" s="9" t="s">
        <v>51</v>
      </c>
      <c r="F912" s="9" t="s">
        <v>109</v>
      </c>
      <c r="G912" s="9">
        <v>910</v>
      </c>
      <c r="H912" s="10">
        <v>0.39300000000000002</v>
      </c>
      <c r="I912" s="10">
        <v>0.35299999999999998</v>
      </c>
      <c r="J912" s="10">
        <v>0.217</v>
      </c>
      <c r="K912" s="10">
        <v>0.94399999999999995</v>
      </c>
      <c r="L912" s="10">
        <v>0.69899999999999995</v>
      </c>
      <c r="M912" s="10">
        <v>0.89100000000000001</v>
      </c>
      <c r="N912" s="10">
        <v>0.68</v>
      </c>
      <c r="O912" s="9">
        <v>4311.6000000000004</v>
      </c>
      <c r="P912" s="9">
        <v>210</v>
      </c>
      <c r="Q912" s="9" t="s">
        <v>55</v>
      </c>
      <c r="R912" s="9">
        <v>556</v>
      </c>
      <c r="S912" s="11">
        <v>7066</v>
      </c>
      <c r="T912" s="9" t="s">
        <v>105</v>
      </c>
      <c r="U912" s="9" t="s">
        <v>413</v>
      </c>
      <c r="V912" s="11">
        <v>4154</v>
      </c>
      <c r="W912" s="11">
        <v>79253</v>
      </c>
      <c r="X912" s="11">
        <v>89802</v>
      </c>
      <c r="Y912" s="11">
        <v>75798</v>
      </c>
      <c r="Z912" s="11">
        <v>64755</v>
      </c>
      <c r="AA912" s="11">
        <v>8326</v>
      </c>
      <c r="AB912" s="11">
        <v>8326</v>
      </c>
      <c r="AC912" s="9" t="s">
        <v>178</v>
      </c>
      <c r="AD912" s="10">
        <v>0.26500000000000001</v>
      </c>
      <c r="AE912" s="10">
        <v>0.35</v>
      </c>
      <c r="AF912" s="10">
        <v>0.13100000000000001</v>
      </c>
      <c r="AG912" s="9">
        <v>139.66999999999999</v>
      </c>
      <c r="AH912" s="9">
        <v>167.33</v>
      </c>
      <c r="AI912" s="9">
        <v>30.87</v>
      </c>
      <c r="AJ912" s="9">
        <v>25.766999999999999</v>
      </c>
      <c r="AK912" s="9">
        <v>0.83465999999999996</v>
      </c>
      <c r="AL912" s="10">
        <v>1E-3</v>
      </c>
      <c r="AM912" s="10">
        <v>0.44400000000000001</v>
      </c>
      <c r="AN912" s="10">
        <v>2.5999999999999999E-2</v>
      </c>
      <c r="AO912" s="10">
        <v>9.0999999999999998E-2</v>
      </c>
      <c r="AP912" s="10">
        <v>0.182</v>
      </c>
      <c r="AQ912" s="9">
        <v>7276</v>
      </c>
      <c r="AR912" s="9">
        <v>0.624</v>
      </c>
      <c r="AS912" s="9">
        <v>9.0999999999999998E-2</v>
      </c>
      <c r="AT912" s="9">
        <v>0.127</v>
      </c>
      <c r="AU912" s="16">
        <v>0.61576354679802958</v>
      </c>
      <c r="AV912" s="1" t="str">
        <f t="shared" si="14"/>
        <v>yes</v>
      </c>
    </row>
    <row r="913" spans="1:48" ht="14.25" hidden="1" customHeight="1">
      <c r="A913" s="7">
        <v>470</v>
      </c>
      <c r="B913" s="8" t="s">
        <v>1000</v>
      </c>
      <c r="C913" s="8" t="s">
        <v>337</v>
      </c>
      <c r="D913" s="9" t="s">
        <v>69</v>
      </c>
      <c r="E913" s="9" t="s">
        <v>51</v>
      </c>
      <c r="F913" s="9" t="s">
        <v>70</v>
      </c>
      <c r="G913" s="9">
        <v>575</v>
      </c>
      <c r="H913" s="10">
        <v>0.58399999999999996</v>
      </c>
      <c r="I913" s="10">
        <v>0.53400000000000003</v>
      </c>
      <c r="J913" s="10">
        <v>0.316</v>
      </c>
      <c r="K913" s="10">
        <v>0.94399999999999995</v>
      </c>
      <c r="L913" s="10">
        <v>0.11700000000000001</v>
      </c>
      <c r="M913" s="10">
        <v>0.3</v>
      </c>
      <c r="N913" s="10">
        <v>0.81</v>
      </c>
      <c r="O913" s="9">
        <v>7698.86</v>
      </c>
      <c r="P913" s="9">
        <v>101</v>
      </c>
      <c r="Q913" s="9">
        <v>1</v>
      </c>
      <c r="R913" s="9">
        <v>1954</v>
      </c>
      <c r="S913" s="9">
        <v>10388</v>
      </c>
      <c r="T913" s="9" t="s">
        <v>1001</v>
      </c>
      <c r="U913" s="9" t="s">
        <v>169</v>
      </c>
      <c r="V913" s="9">
        <v>6988</v>
      </c>
      <c r="W913" s="11">
        <v>77312</v>
      </c>
      <c r="X913" s="11">
        <v>92349</v>
      </c>
      <c r="Y913" s="11">
        <v>72171</v>
      </c>
      <c r="Z913" s="11">
        <v>65295</v>
      </c>
      <c r="AA913" s="11">
        <v>9047</v>
      </c>
      <c r="AB913" s="11">
        <v>14744</v>
      </c>
      <c r="AC913" s="9" t="s">
        <v>177</v>
      </c>
      <c r="AD913" s="10">
        <v>0.54500000000000004</v>
      </c>
      <c r="AE913" s="10">
        <v>0.27</v>
      </c>
      <c r="AF913" s="10">
        <v>0.26300000000000001</v>
      </c>
      <c r="AG913" s="9">
        <v>387.33</v>
      </c>
      <c r="AH913" s="9">
        <v>394.67</v>
      </c>
      <c r="AI913" s="9">
        <v>19.88</v>
      </c>
      <c r="AJ913" s="9">
        <v>19.507000000000001</v>
      </c>
      <c r="AK913" s="9">
        <v>0.98141999999999996</v>
      </c>
      <c r="AL913" s="9">
        <v>3.0000000000000001E-3</v>
      </c>
      <c r="AM913" s="9">
        <v>0.54</v>
      </c>
      <c r="AN913" s="10">
        <v>3.4000000000000002E-2</v>
      </c>
      <c r="AO913" s="10">
        <v>9.7000000000000003E-2</v>
      </c>
      <c r="AP913" s="10">
        <v>0.182</v>
      </c>
      <c r="AQ913" s="9">
        <v>8490</v>
      </c>
      <c r="AR913" s="9">
        <v>0.501</v>
      </c>
      <c r="AS913" s="9">
        <v>8.5000000000000006E-2</v>
      </c>
      <c r="AT913" s="9">
        <v>0.04</v>
      </c>
      <c r="AU913" s="16">
        <v>0.66622251832111923</v>
      </c>
      <c r="AV913" s="1" t="str">
        <f t="shared" si="14"/>
        <v>yes</v>
      </c>
    </row>
    <row r="914" spans="1:48" ht="14.25" hidden="1" customHeight="1">
      <c r="A914" s="7">
        <v>483</v>
      </c>
      <c r="B914" s="8" t="s">
        <v>1025</v>
      </c>
      <c r="C914" s="8" t="s">
        <v>1026</v>
      </c>
      <c r="D914" s="9" t="s">
        <v>69</v>
      </c>
      <c r="E914" s="9" t="s">
        <v>59</v>
      </c>
      <c r="F914" s="9" t="s">
        <v>271</v>
      </c>
      <c r="G914" s="9">
        <v>950</v>
      </c>
      <c r="H914" s="10">
        <v>0.55100000000000005</v>
      </c>
      <c r="I914" s="10">
        <v>0.54200000000000004</v>
      </c>
      <c r="J914" s="10">
        <v>0.30499999999999999</v>
      </c>
      <c r="K914" s="10">
        <v>0.755</v>
      </c>
      <c r="L914" s="10">
        <v>0.16200000000000001</v>
      </c>
      <c r="M914" s="10">
        <v>0.47</v>
      </c>
      <c r="N914" s="10">
        <v>0.74</v>
      </c>
      <c r="O914" s="9">
        <v>1665.47</v>
      </c>
      <c r="P914" s="9">
        <v>162</v>
      </c>
      <c r="Q914" s="9" t="s">
        <v>55</v>
      </c>
      <c r="R914" s="9">
        <v>264</v>
      </c>
      <c r="S914" s="9" t="s">
        <v>55</v>
      </c>
      <c r="T914" s="9" t="s">
        <v>55</v>
      </c>
      <c r="U914" s="9" t="s">
        <v>55</v>
      </c>
      <c r="V914" s="9" t="s">
        <v>55</v>
      </c>
      <c r="W914" s="11">
        <v>63497</v>
      </c>
      <c r="X914" s="11">
        <v>71325</v>
      </c>
      <c r="Y914" s="11">
        <v>64368</v>
      </c>
      <c r="Z914" s="11">
        <v>59157</v>
      </c>
      <c r="AA914" s="11">
        <v>26450</v>
      </c>
      <c r="AB914" s="11">
        <v>26450</v>
      </c>
      <c r="AC914" s="9" t="s">
        <v>55</v>
      </c>
      <c r="AD914" s="10">
        <v>0.47799999999999998</v>
      </c>
      <c r="AE914" s="10">
        <v>0.38</v>
      </c>
      <c r="AF914" s="10">
        <v>0.39600000000000002</v>
      </c>
      <c r="AG914" s="9">
        <v>119.33</v>
      </c>
      <c r="AH914" s="9">
        <v>119.67</v>
      </c>
      <c r="AI914" s="9">
        <v>13.96</v>
      </c>
      <c r="AJ914" s="9">
        <v>13.917999999999999</v>
      </c>
      <c r="AK914" s="9">
        <v>0.99721000000000004</v>
      </c>
      <c r="AL914" s="9" t="s">
        <v>55</v>
      </c>
      <c r="AM914" s="9" t="s">
        <v>55</v>
      </c>
      <c r="AN914" s="10">
        <v>0.10299999999999999</v>
      </c>
      <c r="AO914" s="10">
        <v>0.315</v>
      </c>
      <c r="AP914" s="10">
        <v>0.19600000000000001</v>
      </c>
      <c r="AQ914" s="9">
        <v>1885</v>
      </c>
      <c r="AR914" s="9">
        <v>0.78100000000000003</v>
      </c>
      <c r="AS914" s="9" t="s">
        <v>1027</v>
      </c>
      <c r="AT914" s="10">
        <v>7.2999999999999995E-2</v>
      </c>
      <c r="AU914" s="16">
        <v>0.56148231330713083</v>
      </c>
      <c r="AV914" s="1" t="str">
        <f t="shared" si="14"/>
        <v>no</v>
      </c>
    </row>
    <row r="915" spans="1:48" ht="14.25" hidden="1" customHeight="1">
      <c r="A915" s="7">
        <v>1145</v>
      </c>
      <c r="B915" s="8" t="s">
        <v>1981</v>
      </c>
      <c r="C915" s="8" t="s">
        <v>1026</v>
      </c>
      <c r="D915" s="9" t="s">
        <v>69</v>
      </c>
      <c r="E915" s="9" t="s">
        <v>151</v>
      </c>
      <c r="F915" s="9" t="s">
        <v>433</v>
      </c>
      <c r="G915" s="9" t="s">
        <v>55</v>
      </c>
      <c r="H915" s="10">
        <v>0.29899999999999999</v>
      </c>
      <c r="I915" s="10">
        <v>0.28599999999999998</v>
      </c>
      <c r="J915" s="9">
        <v>0.26</v>
      </c>
      <c r="K915" s="10">
        <v>0.68400000000000005</v>
      </c>
      <c r="L915" s="9">
        <v>0.60699999999999998</v>
      </c>
      <c r="M915" s="9">
        <v>0.94</v>
      </c>
      <c r="N915" s="10">
        <v>0.5</v>
      </c>
      <c r="O915" s="9">
        <v>284.95999999999998</v>
      </c>
      <c r="P915" s="9">
        <v>91</v>
      </c>
      <c r="Q915" s="9" t="s">
        <v>55</v>
      </c>
      <c r="R915" s="9">
        <v>139</v>
      </c>
      <c r="S915" s="9" t="s">
        <v>55</v>
      </c>
      <c r="T915" s="9" t="s">
        <v>55</v>
      </c>
      <c r="U915" s="9" t="s">
        <v>55</v>
      </c>
      <c r="V915" s="9" t="s">
        <v>55</v>
      </c>
      <c r="W915" s="11">
        <v>78554</v>
      </c>
      <c r="X915" s="11">
        <v>63414</v>
      </c>
      <c r="Y915" s="11">
        <v>40923</v>
      </c>
      <c r="Z915" s="11" t="s">
        <v>55</v>
      </c>
      <c r="AA915" s="11">
        <v>19568</v>
      </c>
      <c r="AB915" s="11">
        <v>19568</v>
      </c>
      <c r="AC915" s="9" t="s">
        <v>55</v>
      </c>
      <c r="AD915" s="10">
        <v>0.36799999999999999</v>
      </c>
      <c r="AE915" s="10">
        <v>0.73</v>
      </c>
      <c r="AF915" s="9">
        <v>0.56100000000000005</v>
      </c>
      <c r="AG915" s="9">
        <v>22.67</v>
      </c>
      <c r="AH915" s="9">
        <v>17</v>
      </c>
      <c r="AI915" s="9">
        <v>12.57</v>
      </c>
      <c r="AJ915" s="9">
        <v>16.763000000000002</v>
      </c>
      <c r="AK915" s="9">
        <v>1.3333299999999999</v>
      </c>
      <c r="AL915" s="9" t="s">
        <v>55</v>
      </c>
      <c r="AM915" s="9" t="s">
        <v>55</v>
      </c>
      <c r="AN915" s="10">
        <v>0.01</v>
      </c>
      <c r="AO915" s="10">
        <v>0.33300000000000002</v>
      </c>
      <c r="AP915" s="10">
        <v>0.19600000000000001</v>
      </c>
      <c r="AQ915" s="9">
        <v>484</v>
      </c>
      <c r="AR915" s="9" t="s">
        <v>55</v>
      </c>
      <c r="AS915" s="9" t="s">
        <v>706</v>
      </c>
      <c r="AT915" s="9" t="s">
        <v>130</v>
      </c>
      <c r="AU915" s="16" t="s">
        <v>2055</v>
      </c>
      <c r="AV915" s="1" t="str">
        <f t="shared" si="14"/>
        <v>no</v>
      </c>
    </row>
    <row r="916" spans="1:48" ht="14.25" hidden="1" customHeight="1">
      <c r="A916" s="7">
        <v>486</v>
      </c>
      <c r="B916" s="8" t="s">
        <v>1032</v>
      </c>
      <c r="C916" s="8" t="s">
        <v>1026</v>
      </c>
      <c r="D916" s="9" t="s">
        <v>69</v>
      </c>
      <c r="E916" s="9" t="s">
        <v>59</v>
      </c>
      <c r="F916" s="9" t="s">
        <v>354</v>
      </c>
      <c r="G916" s="9">
        <v>1190</v>
      </c>
      <c r="H916" s="10">
        <v>0.55900000000000005</v>
      </c>
      <c r="I916" s="10">
        <v>0.45700000000000002</v>
      </c>
      <c r="J916" s="10">
        <v>0.29499999999999998</v>
      </c>
      <c r="K916" s="10">
        <v>0.92200000000000004</v>
      </c>
      <c r="L916" s="10">
        <v>0.28499999999999998</v>
      </c>
      <c r="M916" s="10">
        <v>0.56100000000000005</v>
      </c>
      <c r="N916" s="10">
        <v>0.84</v>
      </c>
      <c r="O916" s="9">
        <v>3043.69</v>
      </c>
      <c r="P916" s="9">
        <v>131</v>
      </c>
      <c r="Q916" s="9" t="s">
        <v>55</v>
      </c>
      <c r="R916" s="9">
        <v>1011</v>
      </c>
      <c r="S916" s="9" t="s">
        <v>55</v>
      </c>
      <c r="T916" s="9" t="s">
        <v>55</v>
      </c>
      <c r="U916" s="9" t="s">
        <v>55</v>
      </c>
      <c r="V916" s="9" t="s">
        <v>55</v>
      </c>
      <c r="W916" s="11">
        <v>62923</v>
      </c>
      <c r="X916" s="11">
        <v>64314</v>
      </c>
      <c r="Y916" s="11">
        <v>54630</v>
      </c>
      <c r="Z916" s="11">
        <v>55665</v>
      </c>
      <c r="AA916" s="11">
        <v>24905</v>
      </c>
      <c r="AB916" s="11">
        <v>24905</v>
      </c>
      <c r="AC916" s="9" t="s">
        <v>55</v>
      </c>
      <c r="AD916" s="10">
        <v>0.61499999999999999</v>
      </c>
      <c r="AE916" s="10">
        <v>0.4</v>
      </c>
      <c r="AF916" s="10">
        <v>0.53</v>
      </c>
      <c r="AG916" s="9">
        <v>136.66999999999999</v>
      </c>
      <c r="AH916" s="9">
        <v>240</v>
      </c>
      <c r="AI916" s="9">
        <v>22.27</v>
      </c>
      <c r="AJ916" s="9">
        <v>12.682</v>
      </c>
      <c r="AK916" s="9">
        <v>0.56943999999999995</v>
      </c>
      <c r="AL916" s="9" t="s">
        <v>55</v>
      </c>
      <c r="AM916" s="9" t="s">
        <v>55</v>
      </c>
      <c r="AN916" s="10">
        <v>5.6000000000000001E-2</v>
      </c>
      <c r="AO916" s="10">
        <v>0.14099999999999999</v>
      </c>
      <c r="AP916" s="10">
        <v>0.19600000000000001</v>
      </c>
      <c r="AQ916" s="9">
        <v>3688</v>
      </c>
      <c r="AR916" s="9">
        <v>0.19900000000000001</v>
      </c>
      <c r="AS916" s="9">
        <v>5.5E-2</v>
      </c>
      <c r="AT916" s="10" t="s">
        <v>269</v>
      </c>
      <c r="AU916" s="16">
        <v>0.8340283569641368</v>
      </c>
      <c r="AV916" s="1" t="str">
        <f t="shared" si="14"/>
        <v>no</v>
      </c>
    </row>
    <row r="917" spans="1:48" ht="14.25" hidden="1" customHeight="1">
      <c r="A917" s="7">
        <v>498</v>
      </c>
      <c r="B917" s="8" t="s">
        <v>1053</v>
      </c>
      <c r="C917" s="8" t="s">
        <v>1026</v>
      </c>
      <c r="D917" s="9" t="s">
        <v>69</v>
      </c>
      <c r="E917" s="9" t="s">
        <v>59</v>
      </c>
      <c r="F917" s="9" t="s">
        <v>354</v>
      </c>
      <c r="G917" s="9" t="s">
        <v>55</v>
      </c>
      <c r="H917" s="10">
        <v>0.379</v>
      </c>
      <c r="I917" s="10">
        <v>0.24099999999999999</v>
      </c>
      <c r="J917" s="10">
        <v>7.8E-2</v>
      </c>
      <c r="K917" s="10">
        <v>0.90800000000000003</v>
      </c>
      <c r="L917" s="10">
        <v>0.60699999999999998</v>
      </c>
      <c r="M917" s="10">
        <v>0.92</v>
      </c>
      <c r="N917" s="10">
        <v>0.59</v>
      </c>
      <c r="O917" s="9">
        <v>7270</v>
      </c>
      <c r="P917" s="9">
        <v>314</v>
      </c>
      <c r="Q917" s="9" t="s">
        <v>55</v>
      </c>
      <c r="R917" s="9">
        <v>2071</v>
      </c>
      <c r="S917" s="9" t="s">
        <v>55</v>
      </c>
      <c r="T917" s="9" t="s">
        <v>55</v>
      </c>
      <c r="U917" s="9" t="s">
        <v>55</v>
      </c>
      <c r="V917" s="9" t="s">
        <v>55</v>
      </c>
      <c r="W917" s="11">
        <v>65851</v>
      </c>
      <c r="X917" s="11">
        <v>69327</v>
      </c>
      <c r="Y917" s="11">
        <v>61182</v>
      </c>
      <c r="Z917" s="11">
        <v>50040</v>
      </c>
      <c r="AA917" s="11">
        <v>11470</v>
      </c>
      <c r="AB917" s="11">
        <v>11470</v>
      </c>
      <c r="AC917" s="9" t="s">
        <v>55</v>
      </c>
      <c r="AD917" s="10">
        <v>0.57899999999999996</v>
      </c>
      <c r="AE917" s="10">
        <v>0.5</v>
      </c>
      <c r="AF917" s="10">
        <v>0.32</v>
      </c>
      <c r="AG917" s="9">
        <v>413</v>
      </c>
      <c r="AH917" s="9">
        <v>341.33</v>
      </c>
      <c r="AI917" s="9">
        <v>17.600000000000001</v>
      </c>
      <c r="AJ917" s="9">
        <v>21.298999999999999</v>
      </c>
      <c r="AK917" s="9">
        <v>1.2099599999999999</v>
      </c>
      <c r="AL917" s="9" t="s">
        <v>55</v>
      </c>
      <c r="AM917" s="9" t="s">
        <v>55</v>
      </c>
      <c r="AN917" s="10">
        <v>3.5999999999999997E-2</v>
      </c>
      <c r="AO917" s="10">
        <v>0.38200000000000001</v>
      </c>
      <c r="AP917" s="10">
        <v>0.19600000000000001</v>
      </c>
      <c r="AQ917" s="9">
        <v>11720</v>
      </c>
      <c r="AR917" s="9">
        <v>4.2949999999999999</v>
      </c>
      <c r="AS917" s="10" t="s">
        <v>1054</v>
      </c>
      <c r="AT917" s="10" t="s">
        <v>1055</v>
      </c>
      <c r="AU917" s="16">
        <v>0.18885741265344669</v>
      </c>
      <c r="AV917" s="1" t="str">
        <f t="shared" si="14"/>
        <v>yes</v>
      </c>
    </row>
    <row r="918" spans="1:48" ht="14.25" hidden="1" customHeight="1">
      <c r="A918" s="7">
        <v>501</v>
      </c>
      <c r="B918" s="8" t="s">
        <v>1058</v>
      </c>
      <c r="C918" s="8" t="s">
        <v>1026</v>
      </c>
      <c r="D918" s="9" t="s">
        <v>69</v>
      </c>
      <c r="E918" s="9" t="s">
        <v>59</v>
      </c>
      <c r="F918" s="9" t="s">
        <v>354</v>
      </c>
      <c r="G918" s="9">
        <v>945</v>
      </c>
      <c r="H918" s="10">
        <v>0.497</v>
      </c>
      <c r="I918" s="10">
        <v>0.45900000000000002</v>
      </c>
      <c r="J918" s="10">
        <v>0.35099999999999998</v>
      </c>
      <c r="K918" s="10">
        <v>0.80200000000000005</v>
      </c>
      <c r="L918" s="10">
        <v>0.34799999999999998</v>
      </c>
      <c r="M918" s="10">
        <v>0.59</v>
      </c>
      <c r="N918" s="10">
        <v>0.67</v>
      </c>
      <c r="O918" s="9">
        <v>2791.88</v>
      </c>
      <c r="P918" s="9">
        <v>169</v>
      </c>
      <c r="Q918" s="9">
        <v>92</v>
      </c>
      <c r="R918" s="9">
        <v>391</v>
      </c>
      <c r="S918" s="11" t="s">
        <v>55</v>
      </c>
      <c r="T918" s="9" t="s">
        <v>55</v>
      </c>
      <c r="U918" s="9" t="s">
        <v>55</v>
      </c>
      <c r="V918" s="11" t="s">
        <v>55</v>
      </c>
      <c r="W918" s="11">
        <v>59039</v>
      </c>
      <c r="X918" s="11">
        <v>64377</v>
      </c>
      <c r="Y918" s="11">
        <v>57672</v>
      </c>
      <c r="Z918" s="11">
        <v>48636</v>
      </c>
      <c r="AA918" s="11">
        <v>21908</v>
      </c>
      <c r="AB918" s="11">
        <v>21908</v>
      </c>
      <c r="AC918" s="9" t="s">
        <v>55</v>
      </c>
      <c r="AD918" s="10">
        <v>0.23400000000000001</v>
      </c>
      <c r="AE918" s="10">
        <v>0.43</v>
      </c>
      <c r="AF918" s="10">
        <v>0.41399999999999998</v>
      </c>
      <c r="AG918" s="9">
        <v>127</v>
      </c>
      <c r="AH918" s="9">
        <v>180.33</v>
      </c>
      <c r="AI918" s="9">
        <v>21.98</v>
      </c>
      <c r="AJ918" s="9">
        <v>15.481999999999999</v>
      </c>
      <c r="AK918" s="9">
        <v>0.70425000000000004</v>
      </c>
      <c r="AL918" s="10" t="s">
        <v>55</v>
      </c>
      <c r="AM918" s="10" t="s">
        <v>55</v>
      </c>
      <c r="AN918" s="10">
        <v>0</v>
      </c>
      <c r="AO918" s="10">
        <v>8.4000000000000005E-2</v>
      </c>
      <c r="AP918" s="10">
        <v>0.19600000000000001</v>
      </c>
      <c r="AQ918" s="9">
        <v>3701</v>
      </c>
      <c r="AR918" s="9">
        <v>0.36599999999999999</v>
      </c>
      <c r="AS918" s="10">
        <v>0.112</v>
      </c>
      <c r="AT918" s="10">
        <v>0.26300000000000001</v>
      </c>
      <c r="AU918" s="16">
        <v>0.7320644216691069</v>
      </c>
      <c r="AV918" s="1" t="str">
        <f t="shared" si="14"/>
        <v>no</v>
      </c>
    </row>
    <row r="919" spans="1:48" ht="14.25" hidden="1" customHeight="1">
      <c r="A919" s="7">
        <v>496</v>
      </c>
      <c r="B919" s="8" t="s">
        <v>1048</v>
      </c>
      <c r="C919" s="8" t="s">
        <v>1026</v>
      </c>
      <c r="D919" s="9" t="s">
        <v>69</v>
      </c>
      <c r="E919" s="9" t="s">
        <v>51</v>
      </c>
      <c r="F919" s="9" t="s">
        <v>70</v>
      </c>
      <c r="G919" s="9">
        <v>1275</v>
      </c>
      <c r="H919" s="10">
        <v>0.72699999999999998</v>
      </c>
      <c r="I919" s="10">
        <v>0.70799999999999996</v>
      </c>
      <c r="J919" s="10">
        <v>0.55200000000000005</v>
      </c>
      <c r="K919" s="10">
        <v>0.94299999999999995</v>
      </c>
      <c r="L919" s="10">
        <v>0.11</v>
      </c>
      <c r="M919" s="10">
        <v>0.35799999999999998</v>
      </c>
      <c r="N919" s="10">
        <v>0.89</v>
      </c>
      <c r="O919" s="9">
        <v>5763.97</v>
      </c>
      <c r="P919" s="9">
        <v>156</v>
      </c>
      <c r="Q919" s="9" t="s">
        <v>55</v>
      </c>
      <c r="R919" s="9">
        <v>1298</v>
      </c>
      <c r="S919" s="9">
        <v>11835</v>
      </c>
      <c r="T919" s="9" t="s">
        <v>1049</v>
      </c>
      <c r="U919" s="9" t="s">
        <v>99</v>
      </c>
      <c r="V919" s="9">
        <v>9005</v>
      </c>
      <c r="W919" s="11">
        <v>65455</v>
      </c>
      <c r="X919" s="11">
        <v>73431</v>
      </c>
      <c r="Y919" s="11">
        <v>60615</v>
      </c>
      <c r="Z919" s="11">
        <v>52848</v>
      </c>
      <c r="AA919" s="11">
        <v>7456</v>
      </c>
      <c r="AB919" s="11">
        <v>13680</v>
      </c>
      <c r="AC919" s="9" t="s">
        <v>1050</v>
      </c>
      <c r="AD919" s="10">
        <v>0.69</v>
      </c>
      <c r="AE919" s="10">
        <v>0.24</v>
      </c>
      <c r="AF919" s="10">
        <v>0.20499999999999999</v>
      </c>
      <c r="AG919" s="9">
        <v>348.33</v>
      </c>
      <c r="AH919" s="9">
        <v>390</v>
      </c>
      <c r="AI919" s="9">
        <v>16.55</v>
      </c>
      <c r="AJ919" s="9">
        <v>14.779</v>
      </c>
      <c r="AK919" s="9">
        <v>0.89315999999999995</v>
      </c>
      <c r="AL919" s="9">
        <v>1.4E-2</v>
      </c>
      <c r="AM919" s="9">
        <v>0.64300000000000002</v>
      </c>
      <c r="AN919" s="10">
        <v>6.8000000000000005E-2</v>
      </c>
      <c r="AO919" s="10">
        <v>0.114</v>
      </c>
      <c r="AP919" s="10">
        <v>0.19600000000000001</v>
      </c>
      <c r="AQ919" s="9">
        <v>6208</v>
      </c>
      <c r="AR919" s="9">
        <v>0.371</v>
      </c>
      <c r="AS919" s="9">
        <v>8.3000000000000004E-2</v>
      </c>
      <c r="AT919" s="10">
        <v>3.5999999999999997E-2</v>
      </c>
      <c r="AU919" s="16">
        <v>0.72939460247994159</v>
      </c>
      <c r="AV919" s="1" t="str">
        <f t="shared" si="14"/>
        <v>yes</v>
      </c>
    </row>
    <row r="920" spans="1:48" ht="14.25" hidden="1" customHeight="1">
      <c r="A920" s="7">
        <v>471</v>
      </c>
      <c r="B920" s="8" t="s">
        <v>1002</v>
      </c>
      <c r="C920" s="8" t="s">
        <v>1003</v>
      </c>
      <c r="D920" s="9" t="s">
        <v>69</v>
      </c>
      <c r="E920" s="9" t="s">
        <v>51</v>
      </c>
      <c r="F920" s="9" t="s">
        <v>109</v>
      </c>
      <c r="G920" s="9">
        <v>880</v>
      </c>
      <c r="H920" s="10">
        <v>0.33800000000000002</v>
      </c>
      <c r="I920" s="10">
        <v>0.28899999999999998</v>
      </c>
      <c r="J920" s="10">
        <v>0.16700000000000001</v>
      </c>
      <c r="K920" s="10">
        <v>0.82699999999999996</v>
      </c>
      <c r="L920" s="10">
        <v>0.122</v>
      </c>
      <c r="M920" s="10">
        <v>0.26300000000000001</v>
      </c>
      <c r="N920" s="10">
        <v>0.76</v>
      </c>
      <c r="O920" s="9">
        <v>3047.11</v>
      </c>
      <c r="P920" s="9">
        <v>119</v>
      </c>
      <c r="Q920" s="9" t="s">
        <v>55</v>
      </c>
      <c r="R920" s="9">
        <v>347</v>
      </c>
      <c r="S920" s="11">
        <v>14286</v>
      </c>
      <c r="T920" s="9" t="s">
        <v>1004</v>
      </c>
      <c r="U920" s="9" t="s">
        <v>1005</v>
      </c>
      <c r="V920" s="11">
        <v>7072</v>
      </c>
      <c r="W920" s="11">
        <v>67970</v>
      </c>
      <c r="X920" s="11">
        <v>76680</v>
      </c>
      <c r="Y920" s="11">
        <v>67347</v>
      </c>
      <c r="Z920" s="11">
        <v>56241</v>
      </c>
      <c r="AA920" s="11">
        <v>6386</v>
      </c>
      <c r="AB920" s="11">
        <v>6386</v>
      </c>
      <c r="AC920" s="9" t="s">
        <v>234</v>
      </c>
      <c r="AD920" s="10">
        <v>0.33900000000000002</v>
      </c>
      <c r="AE920" s="10">
        <v>0.74</v>
      </c>
      <c r="AF920" s="10">
        <v>0.76600000000000001</v>
      </c>
      <c r="AG920" s="9">
        <v>187</v>
      </c>
      <c r="AH920" s="9">
        <v>494.67</v>
      </c>
      <c r="AI920" s="9">
        <v>16.29</v>
      </c>
      <c r="AJ920" s="9">
        <v>6.16</v>
      </c>
      <c r="AK920" s="9">
        <v>0.37802999999999998</v>
      </c>
      <c r="AL920" s="10">
        <v>0.11600000000000001</v>
      </c>
      <c r="AM920" s="10">
        <v>0.30099999999999999</v>
      </c>
      <c r="AN920" s="10">
        <v>2.8000000000000001E-2</v>
      </c>
      <c r="AO920" s="10">
        <v>0.94099999999999995</v>
      </c>
      <c r="AP920" s="10">
        <v>0.42499999999999999</v>
      </c>
      <c r="AQ920" s="9">
        <v>3518</v>
      </c>
      <c r="AR920" s="9">
        <v>0.87</v>
      </c>
      <c r="AS920" s="9" t="s">
        <v>763</v>
      </c>
      <c r="AT920" s="10" t="s">
        <v>406</v>
      </c>
      <c r="AU920" s="16">
        <v>0.53475935828877008</v>
      </c>
      <c r="AV920" s="1" t="str">
        <f t="shared" si="14"/>
        <v>no</v>
      </c>
    </row>
    <row r="921" spans="1:48" ht="14.25" hidden="1" customHeight="1">
      <c r="A921" s="7">
        <v>509</v>
      </c>
      <c r="B921" s="8" t="s">
        <v>1071</v>
      </c>
      <c r="C921" s="8" t="s">
        <v>1072</v>
      </c>
      <c r="D921" s="9" t="s">
        <v>69</v>
      </c>
      <c r="E921" s="9" t="s">
        <v>51</v>
      </c>
      <c r="F921" s="9" t="s">
        <v>109</v>
      </c>
      <c r="G921" s="9" t="s">
        <v>55</v>
      </c>
      <c r="H921" s="10">
        <v>0.24199999999999999</v>
      </c>
      <c r="I921" s="10">
        <v>0.2</v>
      </c>
      <c r="J921" s="10">
        <v>0.107</v>
      </c>
      <c r="K921" s="10">
        <v>0.91100000000000003</v>
      </c>
      <c r="L921" s="10">
        <v>0.33</v>
      </c>
      <c r="M921" s="10">
        <v>0.51900000000000002</v>
      </c>
      <c r="N921" s="10">
        <v>0.53</v>
      </c>
      <c r="O921" s="9">
        <v>3490.61</v>
      </c>
      <c r="P921" s="9">
        <v>152</v>
      </c>
      <c r="Q921" s="9" t="s">
        <v>55</v>
      </c>
      <c r="R921" s="9">
        <v>582</v>
      </c>
      <c r="S921" s="11">
        <v>12591</v>
      </c>
      <c r="T921" s="9" t="s">
        <v>105</v>
      </c>
      <c r="U921" s="9" t="s">
        <v>666</v>
      </c>
      <c r="V921" s="11">
        <v>7860</v>
      </c>
      <c r="W921" s="11">
        <v>63829</v>
      </c>
      <c r="X921" s="11">
        <v>74583</v>
      </c>
      <c r="Y921" s="11">
        <v>66051</v>
      </c>
      <c r="Z921" s="11">
        <v>53856</v>
      </c>
      <c r="AA921" s="11">
        <v>5808</v>
      </c>
      <c r="AB921" s="11">
        <v>17842</v>
      </c>
      <c r="AC921" s="9" t="s">
        <v>1005</v>
      </c>
      <c r="AD921" s="10">
        <v>0.122</v>
      </c>
      <c r="AE921" s="10">
        <v>0.44</v>
      </c>
      <c r="AF921" s="10">
        <v>0.35399999999999998</v>
      </c>
      <c r="AG921" s="9">
        <v>215.33</v>
      </c>
      <c r="AH921" s="9">
        <v>230.33</v>
      </c>
      <c r="AI921" s="9">
        <v>16.21</v>
      </c>
      <c r="AJ921" s="9">
        <v>15.154999999999999</v>
      </c>
      <c r="AK921" s="9">
        <v>0.93488000000000004</v>
      </c>
      <c r="AL921" s="10">
        <v>1.0999999999999999E-2</v>
      </c>
      <c r="AM921" s="10">
        <v>0.47</v>
      </c>
      <c r="AN921" s="10">
        <v>2.5000000000000001E-2</v>
      </c>
      <c r="AO921" s="10">
        <v>0.13800000000000001</v>
      </c>
      <c r="AP921" s="10">
        <v>0.13</v>
      </c>
      <c r="AQ921" s="9">
        <v>4425</v>
      </c>
      <c r="AR921" s="9">
        <v>0.66900000000000004</v>
      </c>
      <c r="AS921" s="10" t="s">
        <v>307</v>
      </c>
      <c r="AT921" s="10">
        <v>0.12</v>
      </c>
      <c r="AU921" s="16">
        <v>0.59916117435590177</v>
      </c>
      <c r="AV921" s="1" t="str">
        <f t="shared" si="14"/>
        <v>no</v>
      </c>
    </row>
    <row r="922" spans="1:48" ht="14.25" hidden="1" customHeight="1">
      <c r="A922" s="7">
        <v>662</v>
      </c>
      <c r="B922" s="8" t="s">
        <v>1307</v>
      </c>
      <c r="C922" s="8" t="s">
        <v>1298</v>
      </c>
      <c r="D922" s="9" t="s">
        <v>69</v>
      </c>
      <c r="E922" s="9" t="s">
        <v>59</v>
      </c>
      <c r="F922" s="9" t="s">
        <v>354</v>
      </c>
      <c r="G922" s="9">
        <v>1200</v>
      </c>
      <c r="H922" s="10">
        <v>0.83299999999999996</v>
      </c>
      <c r="I922" s="10">
        <v>0.82599999999999996</v>
      </c>
      <c r="J922" s="10">
        <v>0.79500000000000004</v>
      </c>
      <c r="K922" s="10">
        <v>0.89</v>
      </c>
      <c r="L922" s="10">
        <v>2.8000000000000001E-2</v>
      </c>
      <c r="M922" s="10">
        <v>5.8000000000000003E-2</v>
      </c>
      <c r="N922" s="10">
        <v>0.9</v>
      </c>
      <c r="O922" s="9">
        <v>6458.67</v>
      </c>
      <c r="P922" s="9">
        <v>117</v>
      </c>
      <c r="Q922" s="9">
        <v>134</v>
      </c>
      <c r="R922" s="9">
        <v>1483</v>
      </c>
      <c r="S922" s="9" t="s">
        <v>55</v>
      </c>
      <c r="T922" s="9" t="s">
        <v>55</v>
      </c>
      <c r="U922" s="9" t="s">
        <v>55</v>
      </c>
      <c r="V922" s="9" t="s">
        <v>55</v>
      </c>
      <c r="W922" s="11">
        <v>85592</v>
      </c>
      <c r="X922" s="11">
        <v>111105</v>
      </c>
      <c r="Y922" s="11">
        <v>80919</v>
      </c>
      <c r="Z922" s="11">
        <v>70551</v>
      </c>
      <c r="AA922" s="11">
        <v>32172</v>
      </c>
      <c r="AB922" s="11">
        <v>32172</v>
      </c>
      <c r="AC922" s="9" t="s">
        <v>55</v>
      </c>
      <c r="AD922" s="10">
        <v>0.79100000000000004</v>
      </c>
      <c r="AE922" s="10">
        <v>0.08</v>
      </c>
      <c r="AF922" s="10">
        <v>8.3000000000000004E-2</v>
      </c>
      <c r="AG922" s="9">
        <v>474.33</v>
      </c>
      <c r="AH922" s="9">
        <v>700.33</v>
      </c>
      <c r="AI922" s="9">
        <v>13.62</v>
      </c>
      <c r="AJ922" s="9">
        <v>9.2219999999999995</v>
      </c>
      <c r="AK922" s="9">
        <v>0.67730000000000001</v>
      </c>
      <c r="AL922" s="9" t="s">
        <v>55</v>
      </c>
      <c r="AM922" s="9" t="s">
        <v>55</v>
      </c>
      <c r="AN922" s="10">
        <v>1.7999999999999999E-2</v>
      </c>
      <c r="AO922" s="10">
        <v>0.16200000000000001</v>
      </c>
      <c r="AP922" s="10">
        <v>0.35599999999999998</v>
      </c>
      <c r="AQ922" s="9">
        <v>6631</v>
      </c>
      <c r="AR922" s="9">
        <v>0.55000000000000004</v>
      </c>
      <c r="AS922" s="10">
        <v>0.19400000000000001</v>
      </c>
      <c r="AT922" s="10">
        <v>4.2000000000000003E-2</v>
      </c>
      <c r="AU922" s="16">
        <v>0.64516129032258063</v>
      </c>
      <c r="AV922" s="1" t="str">
        <f t="shared" si="14"/>
        <v>yes</v>
      </c>
    </row>
    <row r="923" spans="1:48" ht="14.25" hidden="1" customHeight="1">
      <c r="A923" s="7">
        <v>663</v>
      </c>
      <c r="B923" s="8" t="s">
        <v>1308</v>
      </c>
      <c r="C923" s="8" t="s">
        <v>1298</v>
      </c>
      <c r="D923" s="9" t="s">
        <v>69</v>
      </c>
      <c r="E923" s="9" t="s">
        <v>51</v>
      </c>
      <c r="F923" s="9" t="s">
        <v>70</v>
      </c>
      <c r="G923" s="9">
        <v>860</v>
      </c>
      <c r="H923" s="10">
        <v>0.317</v>
      </c>
      <c r="I923" s="10">
        <v>0.27900000000000003</v>
      </c>
      <c r="J923" s="10">
        <v>0.16</v>
      </c>
      <c r="K923" s="10">
        <v>0.90200000000000002</v>
      </c>
      <c r="L923" s="10">
        <v>0.26400000000000001</v>
      </c>
      <c r="M923" s="10">
        <v>0.58699999999999997</v>
      </c>
      <c r="N923" s="10">
        <v>0.79</v>
      </c>
      <c r="O923" s="9">
        <v>5060.46</v>
      </c>
      <c r="P923" s="9">
        <v>169</v>
      </c>
      <c r="Q923" s="9">
        <v>8</v>
      </c>
      <c r="R923" s="9">
        <v>912</v>
      </c>
      <c r="S923" s="9">
        <v>13221</v>
      </c>
      <c r="T923" s="9" t="s">
        <v>243</v>
      </c>
      <c r="U923" s="9" t="s">
        <v>628</v>
      </c>
      <c r="V923" s="9">
        <v>8573</v>
      </c>
      <c r="W923" s="11">
        <v>78059</v>
      </c>
      <c r="X923" s="11">
        <v>83952</v>
      </c>
      <c r="Y923" s="11">
        <v>72270</v>
      </c>
      <c r="Z923" s="11">
        <v>68535</v>
      </c>
      <c r="AA923" s="11">
        <v>4885</v>
      </c>
      <c r="AB923" s="11">
        <v>16493</v>
      </c>
      <c r="AC923" s="9" t="s">
        <v>195</v>
      </c>
      <c r="AD923" s="10">
        <v>0.311</v>
      </c>
      <c r="AE923" s="10">
        <v>0.8</v>
      </c>
      <c r="AF923" s="10">
        <v>0.59699999999999998</v>
      </c>
      <c r="AG923" s="9">
        <v>256.67</v>
      </c>
      <c r="AH923" s="9">
        <v>465.33</v>
      </c>
      <c r="AI923" s="9">
        <v>19.72</v>
      </c>
      <c r="AJ923" s="9">
        <v>10.875</v>
      </c>
      <c r="AK923" s="9">
        <v>0.55157999999999996</v>
      </c>
      <c r="AL923" s="9">
        <v>1.4E-2</v>
      </c>
      <c r="AM923" s="9">
        <v>0.48499999999999999</v>
      </c>
      <c r="AN923" s="10">
        <v>2E-3</v>
      </c>
      <c r="AO923" s="10">
        <v>0.747</v>
      </c>
      <c r="AP923" s="10">
        <v>0.35599999999999998</v>
      </c>
      <c r="AQ923" s="9">
        <v>6104</v>
      </c>
      <c r="AR923" s="9">
        <v>0.21099999999999999</v>
      </c>
      <c r="AS923" s="10" t="s">
        <v>1309</v>
      </c>
      <c r="AT923" s="10">
        <v>6.0000000000000001E-3</v>
      </c>
      <c r="AU923" s="16">
        <v>0.82576383154417843</v>
      </c>
      <c r="AV923" s="1" t="str">
        <f t="shared" si="14"/>
        <v>yes</v>
      </c>
    </row>
    <row r="924" spans="1:48" ht="14.25" hidden="1" customHeight="1">
      <c r="A924" s="7">
        <v>680</v>
      </c>
      <c r="B924" s="8" t="s">
        <v>1334</v>
      </c>
      <c r="C924" s="8" t="s">
        <v>1298</v>
      </c>
      <c r="D924" s="9" t="s">
        <v>69</v>
      </c>
      <c r="E924" s="9" t="s">
        <v>59</v>
      </c>
      <c r="F924" s="9" t="s">
        <v>189</v>
      </c>
      <c r="G924" s="9">
        <v>1045</v>
      </c>
      <c r="H924" s="10">
        <v>0.52700000000000002</v>
      </c>
      <c r="I924" s="10">
        <v>0.52100000000000002</v>
      </c>
      <c r="J924" s="10">
        <v>0.46</v>
      </c>
      <c r="K924" s="10">
        <v>0.71799999999999997</v>
      </c>
      <c r="L924" s="10">
        <v>0.182</v>
      </c>
      <c r="M924" s="10">
        <v>0.47199999999999998</v>
      </c>
      <c r="N924" s="10">
        <v>0.74</v>
      </c>
      <c r="O924" s="9">
        <v>1755.28</v>
      </c>
      <c r="P924" s="9">
        <v>174</v>
      </c>
      <c r="Q924" s="9" t="s">
        <v>55</v>
      </c>
      <c r="R924" s="9">
        <v>411</v>
      </c>
      <c r="S924" s="9" t="s">
        <v>55</v>
      </c>
      <c r="T924" s="9" t="s">
        <v>55</v>
      </c>
      <c r="U924" s="9" t="s">
        <v>55</v>
      </c>
      <c r="V924" s="9" t="s">
        <v>55</v>
      </c>
      <c r="W924" s="11">
        <v>73393</v>
      </c>
      <c r="X924" s="11">
        <v>78003</v>
      </c>
      <c r="Y924" s="11">
        <v>71919</v>
      </c>
      <c r="Z924" s="11">
        <v>70407</v>
      </c>
      <c r="AA924" s="11">
        <v>32560</v>
      </c>
      <c r="AB924" s="11">
        <v>32560</v>
      </c>
      <c r="AC924" s="9" t="s">
        <v>55</v>
      </c>
      <c r="AD924" s="10">
        <v>0.51400000000000001</v>
      </c>
      <c r="AE924" s="10">
        <v>0.31</v>
      </c>
      <c r="AF924" s="10">
        <v>0.32</v>
      </c>
      <c r="AG924" s="9">
        <v>171.67</v>
      </c>
      <c r="AH924" s="9">
        <v>176.33</v>
      </c>
      <c r="AI924" s="9">
        <v>10.220000000000001</v>
      </c>
      <c r="AJ924" s="9">
        <v>9.9540000000000006</v>
      </c>
      <c r="AK924" s="9">
        <v>0.97353000000000001</v>
      </c>
      <c r="AL924" s="9" t="s">
        <v>55</v>
      </c>
      <c r="AM924" s="9" t="s">
        <v>55</v>
      </c>
      <c r="AN924" s="10">
        <v>6.0999999999999999E-2</v>
      </c>
      <c r="AO924" s="10">
        <v>0.29599999999999999</v>
      </c>
      <c r="AP924" s="10">
        <v>0.35599999999999998</v>
      </c>
      <c r="AQ924" s="9">
        <v>2286</v>
      </c>
      <c r="AR924" s="9">
        <v>1.02</v>
      </c>
      <c r="AS924" s="10">
        <v>0.06</v>
      </c>
      <c r="AT924" s="10">
        <v>1.2999999999999999E-2</v>
      </c>
      <c r="AU924" s="16">
        <v>0.49504950495049505</v>
      </c>
      <c r="AV924" s="1" t="str">
        <f t="shared" si="14"/>
        <v>no</v>
      </c>
    </row>
    <row r="925" spans="1:48" ht="14.25" hidden="1" customHeight="1">
      <c r="A925" s="7">
        <v>685</v>
      </c>
      <c r="B925" s="8" t="s">
        <v>1339</v>
      </c>
      <c r="C925" s="8" t="s">
        <v>1298</v>
      </c>
      <c r="D925" s="9" t="s">
        <v>69</v>
      </c>
      <c r="E925" s="9" t="s">
        <v>59</v>
      </c>
      <c r="F925" s="9" t="s">
        <v>354</v>
      </c>
      <c r="G925" s="9">
        <v>1030</v>
      </c>
      <c r="H925" s="10">
        <v>0.54400000000000004</v>
      </c>
      <c r="I925" s="10">
        <v>0.48</v>
      </c>
      <c r="J925" s="10">
        <v>0.4</v>
      </c>
      <c r="K925" s="10">
        <v>0.64200000000000002</v>
      </c>
      <c r="L925" s="10">
        <v>2.7E-2</v>
      </c>
      <c r="M925" s="10">
        <v>0.127</v>
      </c>
      <c r="N925" s="10">
        <v>0.73</v>
      </c>
      <c r="O925" s="9">
        <v>2819.34</v>
      </c>
      <c r="P925" s="9">
        <v>140</v>
      </c>
      <c r="Q925" s="9">
        <v>108</v>
      </c>
      <c r="R925" s="9">
        <v>361</v>
      </c>
      <c r="S925" s="9" t="s">
        <v>55</v>
      </c>
      <c r="T925" s="9" t="s">
        <v>55</v>
      </c>
      <c r="U925" s="9" t="s">
        <v>55</v>
      </c>
      <c r="V925" s="9" t="s">
        <v>55</v>
      </c>
      <c r="W925" s="11">
        <v>77521</v>
      </c>
      <c r="X925" s="11">
        <v>76734</v>
      </c>
      <c r="Y925" s="11">
        <v>70110</v>
      </c>
      <c r="Z925" s="11">
        <v>65403</v>
      </c>
      <c r="AA925" s="11">
        <v>27930</v>
      </c>
      <c r="AB925" s="11">
        <v>27930</v>
      </c>
      <c r="AC925" s="9" t="s">
        <v>55</v>
      </c>
      <c r="AD925" s="10">
        <v>0.4</v>
      </c>
      <c r="AE925" s="10">
        <v>0.38</v>
      </c>
      <c r="AF925" s="10">
        <v>0.36599999999999999</v>
      </c>
      <c r="AG925" s="9">
        <v>169</v>
      </c>
      <c r="AH925" s="9">
        <v>240</v>
      </c>
      <c r="AI925" s="9">
        <v>16.68</v>
      </c>
      <c r="AJ925" s="9">
        <v>11.747</v>
      </c>
      <c r="AK925" s="9">
        <v>0.70416999999999996</v>
      </c>
      <c r="AL925" s="9" t="s">
        <v>55</v>
      </c>
      <c r="AM925" s="9" t="s">
        <v>55</v>
      </c>
      <c r="AN925" s="10">
        <v>3.1E-2</v>
      </c>
      <c r="AO925" s="10">
        <v>0.24099999999999999</v>
      </c>
      <c r="AP925" s="10">
        <v>0.35599999999999998</v>
      </c>
      <c r="AQ925" s="9">
        <v>3149</v>
      </c>
      <c r="AR925" s="9" t="s">
        <v>55</v>
      </c>
      <c r="AS925" s="10">
        <v>0.115</v>
      </c>
      <c r="AT925" s="10">
        <v>0.14399999999999999</v>
      </c>
      <c r="AU925" s="16" t="s">
        <v>2055</v>
      </c>
      <c r="AV925" s="1" t="str">
        <f t="shared" si="14"/>
        <v>no</v>
      </c>
    </row>
    <row r="926" spans="1:48" ht="14.25" hidden="1" customHeight="1">
      <c r="A926" s="7">
        <v>686</v>
      </c>
      <c r="B926" s="8" t="s">
        <v>1340</v>
      </c>
      <c r="C926" s="8" t="s">
        <v>1298</v>
      </c>
      <c r="D926" s="9" t="s">
        <v>69</v>
      </c>
      <c r="E926" s="9" t="s">
        <v>51</v>
      </c>
      <c r="F926" s="9" t="s">
        <v>70</v>
      </c>
      <c r="G926" s="9">
        <v>870</v>
      </c>
      <c r="H926" s="10">
        <v>0.46500000000000002</v>
      </c>
      <c r="I926" s="10">
        <v>0.38500000000000001</v>
      </c>
      <c r="J926" s="10">
        <v>0.17</v>
      </c>
      <c r="K926" s="10">
        <v>0.91800000000000004</v>
      </c>
      <c r="L926" s="10">
        <v>0.14299999999999999</v>
      </c>
      <c r="M926" s="10">
        <v>0.41</v>
      </c>
      <c r="N926" s="10">
        <v>0.76</v>
      </c>
      <c r="O926" s="9">
        <v>4612.2700000000004</v>
      </c>
      <c r="P926" s="9">
        <v>138</v>
      </c>
      <c r="Q926" s="9">
        <v>26</v>
      </c>
      <c r="R926" s="9">
        <v>1300</v>
      </c>
      <c r="S926" s="11">
        <v>18904</v>
      </c>
      <c r="T926" s="9" t="s">
        <v>279</v>
      </c>
      <c r="U926" s="9" t="s">
        <v>99</v>
      </c>
      <c r="V926" s="11">
        <v>11285</v>
      </c>
      <c r="W926" s="11">
        <v>80420</v>
      </c>
      <c r="X926" s="11">
        <v>92916</v>
      </c>
      <c r="Y926" s="11">
        <v>73467</v>
      </c>
      <c r="Z926" s="11">
        <v>65052</v>
      </c>
      <c r="AA926" s="11">
        <v>5707</v>
      </c>
      <c r="AB926" s="11">
        <v>15523</v>
      </c>
      <c r="AC926" s="9" t="s">
        <v>666</v>
      </c>
      <c r="AD926" s="10">
        <v>0.46899999999999997</v>
      </c>
      <c r="AE926" s="10">
        <v>0.76</v>
      </c>
      <c r="AF926" s="10">
        <v>0.58499999999999996</v>
      </c>
      <c r="AG926" s="9">
        <v>311.67</v>
      </c>
      <c r="AH926" s="9">
        <v>464.33</v>
      </c>
      <c r="AI926" s="9">
        <v>14.8</v>
      </c>
      <c r="AJ926" s="9">
        <v>9.9329999999999998</v>
      </c>
      <c r="AK926" s="9">
        <v>0.67120999999999997</v>
      </c>
      <c r="AL926" s="10">
        <v>8.0000000000000002E-3</v>
      </c>
      <c r="AM926" s="10">
        <v>0.51300000000000001</v>
      </c>
      <c r="AN926" s="10">
        <v>2.1000000000000001E-2</v>
      </c>
      <c r="AO926" s="10">
        <v>0.77200000000000002</v>
      </c>
      <c r="AP926" s="10">
        <v>0.35599999999999998</v>
      </c>
      <c r="AQ926" s="9">
        <v>5107</v>
      </c>
      <c r="AR926" s="9">
        <v>0.32400000000000001</v>
      </c>
      <c r="AS926" s="10" t="s">
        <v>1341</v>
      </c>
      <c r="AT926" s="10" t="s">
        <v>496</v>
      </c>
      <c r="AU926" s="16">
        <v>0.75528700906344415</v>
      </c>
      <c r="AV926" s="1" t="str">
        <f t="shared" si="14"/>
        <v>yes</v>
      </c>
    </row>
    <row r="927" spans="1:48" ht="14.25" hidden="1" customHeight="1">
      <c r="A927" s="7">
        <v>689</v>
      </c>
      <c r="B927" s="8" t="s">
        <v>1347</v>
      </c>
      <c r="C927" s="8" t="s">
        <v>1346</v>
      </c>
      <c r="D927" s="9" t="s">
        <v>69</v>
      </c>
      <c r="E927" s="9" t="s">
        <v>51</v>
      </c>
      <c r="F927" s="9" t="s">
        <v>109</v>
      </c>
      <c r="G927" s="9">
        <v>947.5</v>
      </c>
      <c r="H927" s="10">
        <v>0.432</v>
      </c>
      <c r="I927" s="10">
        <v>0.33900000000000002</v>
      </c>
      <c r="J927" s="10">
        <v>0.16200000000000001</v>
      </c>
      <c r="K927" s="10">
        <v>0.91500000000000004</v>
      </c>
      <c r="L927" s="10">
        <v>0.34</v>
      </c>
      <c r="M927" s="10">
        <v>0.66200000000000003</v>
      </c>
      <c r="N927" s="10">
        <v>0.75</v>
      </c>
      <c r="O927" s="9">
        <v>2617.7199999999998</v>
      </c>
      <c r="P927" s="9">
        <v>108</v>
      </c>
      <c r="Q927" s="9" t="s">
        <v>55</v>
      </c>
      <c r="R927" s="9">
        <v>657</v>
      </c>
      <c r="S927" s="11">
        <v>15041</v>
      </c>
      <c r="T927" s="9" t="s">
        <v>194</v>
      </c>
      <c r="U927" s="9" t="s">
        <v>346</v>
      </c>
      <c r="V927" s="11">
        <v>10100</v>
      </c>
      <c r="W927" s="11">
        <v>67331</v>
      </c>
      <c r="X927" s="11">
        <v>82638</v>
      </c>
      <c r="Y927" s="11">
        <v>68877</v>
      </c>
      <c r="Z927" s="11">
        <v>58266</v>
      </c>
      <c r="AA927" s="11">
        <v>6390</v>
      </c>
      <c r="AB927" s="11">
        <v>6390</v>
      </c>
      <c r="AC927" s="9" t="s">
        <v>413</v>
      </c>
      <c r="AD927" s="10">
        <v>0.27300000000000002</v>
      </c>
      <c r="AE927" s="10">
        <v>0.19</v>
      </c>
      <c r="AF927" s="10">
        <v>0.20399999999999999</v>
      </c>
      <c r="AG927" s="9">
        <v>211.67</v>
      </c>
      <c r="AH927" s="9">
        <v>210.33</v>
      </c>
      <c r="AI927" s="9">
        <v>12.37</v>
      </c>
      <c r="AJ927" s="9">
        <v>12.446</v>
      </c>
      <c r="AK927" s="9">
        <v>1.00634</v>
      </c>
      <c r="AL927" s="10">
        <v>8.0000000000000002E-3</v>
      </c>
      <c r="AM927" s="10">
        <v>0.505</v>
      </c>
      <c r="AN927" s="10">
        <v>0.12</v>
      </c>
      <c r="AO927" s="10">
        <v>0.184</v>
      </c>
      <c r="AP927" s="10">
        <v>0.129</v>
      </c>
      <c r="AQ927" s="9">
        <v>3354</v>
      </c>
      <c r="AR927" s="9">
        <v>0.59499999999999997</v>
      </c>
      <c r="AS927" s="10" t="s">
        <v>179</v>
      </c>
      <c r="AT927" s="10">
        <v>0.159</v>
      </c>
      <c r="AU927" s="16">
        <v>0.62695924764890276</v>
      </c>
      <c r="AV927" s="1" t="str">
        <f t="shared" si="14"/>
        <v>no</v>
      </c>
    </row>
    <row r="928" spans="1:48" ht="14.25" hidden="1" customHeight="1">
      <c r="A928" s="7">
        <v>513</v>
      </c>
      <c r="B928" s="8" t="s">
        <v>1081</v>
      </c>
      <c r="C928" s="8" t="s">
        <v>1079</v>
      </c>
      <c r="D928" s="9" t="s">
        <v>69</v>
      </c>
      <c r="E928" s="9" t="s">
        <v>51</v>
      </c>
      <c r="F928" s="9" t="s">
        <v>109</v>
      </c>
      <c r="G928" s="9" t="s">
        <v>55</v>
      </c>
      <c r="H928" s="10">
        <v>0.42299999999999999</v>
      </c>
      <c r="I928" s="10">
        <v>0.36599999999999999</v>
      </c>
      <c r="J928" s="10">
        <v>0.19400000000000001</v>
      </c>
      <c r="K928" s="10">
        <v>0.78900000000000003</v>
      </c>
      <c r="L928" s="10">
        <v>0.26500000000000001</v>
      </c>
      <c r="M928" s="10">
        <v>0.45200000000000001</v>
      </c>
      <c r="N928" s="10">
        <v>0.65</v>
      </c>
      <c r="O928" s="9">
        <v>2291.4899999999998</v>
      </c>
      <c r="P928" s="9">
        <v>177</v>
      </c>
      <c r="Q928" s="9" t="s">
        <v>55</v>
      </c>
      <c r="R928" s="9">
        <v>451</v>
      </c>
      <c r="S928" s="9">
        <v>11247</v>
      </c>
      <c r="T928" s="9" t="s">
        <v>718</v>
      </c>
      <c r="U928" s="9" t="s">
        <v>100</v>
      </c>
      <c r="V928" s="9">
        <v>5349</v>
      </c>
      <c r="W928" s="11">
        <v>64109</v>
      </c>
      <c r="X928" s="11">
        <v>74313</v>
      </c>
      <c r="Y928" s="11">
        <v>59283</v>
      </c>
      <c r="Z928" s="11">
        <v>50265</v>
      </c>
      <c r="AA928" s="11">
        <v>6220</v>
      </c>
      <c r="AB928" s="11">
        <v>6250</v>
      </c>
      <c r="AC928" s="9" t="s">
        <v>413</v>
      </c>
      <c r="AD928" s="10">
        <v>0.33300000000000002</v>
      </c>
      <c r="AE928" s="10">
        <v>0.41</v>
      </c>
      <c r="AF928" s="10">
        <v>0.35099999999999998</v>
      </c>
      <c r="AG928" s="9">
        <v>90</v>
      </c>
      <c r="AH928" s="9">
        <v>170.33</v>
      </c>
      <c r="AI928" s="9">
        <v>25.46</v>
      </c>
      <c r="AJ928" s="9">
        <v>13.452999999999999</v>
      </c>
      <c r="AK928" s="9">
        <v>0.52837999999999996</v>
      </c>
      <c r="AL928" s="9">
        <v>1E-3</v>
      </c>
      <c r="AM928" s="9">
        <v>0.34399999999999997</v>
      </c>
      <c r="AN928" s="10">
        <v>2.1000000000000001E-2</v>
      </c>
      <c r="AO928" s="10">
        <v>0.16300000000000001</v>
      </c>
      <c r="AP928" s="10">
        <v>0.192</v>
      </c>
      <c r="AQ928" s="9">
        <v>2993</v>
      </c>
      <c r="AR928" s="9">
        <v>0.154</v>
      </c>
      <c r="AS928" s="10">
        <v>2.8000000000000001E-2</v>
      </c>
      <c r="AT928" s="10">
        <v>8.8999999999999996E-2</v>
      </c>
      <c r="AU928" s="16">
        <v>0.86655112651646449</v>
      </c>
      <c r="AV928" s="1" t="str">
        <f t="shared" si="14"/>
        <v>no</v>
      </c>
    </row>
    <row r="929" spans="1:48" ht="14.25" hidden="1" customHeight="1">
      <c r="A929" s="7">
        <v>519</v>
      </c>
      <c r="B929" s="8" t="s">
        <v>1088</v>
      </c>
      <c r="C929" s="8" t="s">
        <v>1079</v>
      </c>
      <c r="D929" s="9" t="s">
        <v>69</v>
      </c>
      <c r="E929" s="9" t="s">
        <v>59</v>
      </c>
      <c r="F929" s="9" t="s">
        <v>189</v>
      </c>
      <c r="G929" s="9">
        <v>1065</v>
      </c>
      <c r="H929" s="10">
        <v>0.623</v>
      </c>
      <c r="I929" s="10">
        <v>0.60099999999999998</v>
      </c>
      <c r="J929" s="10">
        <v>0.51100000000000001</v>
      </c>
      <c r="K929" s="10">
        <v>0.88400000000000001</v>
      </c>
      <c r="L929" s="10">
        <v>0.16900000000000001</v>
      </c>
      <c r="M929" s="10">
        <v>0.19400000000000001</v>
      </c>
      <c r="N929" s="10">
        <v>0.79</v>
      </c>
      <c r="O929" s="9">
        <v>1742.65</v>
      </c>
      <c r="P929" s="9">
        <v>52</v>
      </c>
      <c r="Q929" s="9" t="s">
        <v>55</v>
      </c>
      <c r="R929" s="9">
        <v>513</v>
      </c>
      <c r="S929" s="9" t="s">
        <v>55</v>
      </c>
      <c r="T929" s="9" t="s">
        <v>55</v>
      </c>
      <c r="U929" s="9" t="s">
        <v>55</v>
      </c>
      <c r="V929" s="9" t="s">
        <v>55</v>
      </c>
      <c r="W929" s="11">
        <v>60155</v>
      </c>
      <c r="X929" s="11">
        <v>68265</v>
      </c>
      <c r="Y929" s="11">
        <v>57591</v>
      </c>
      <c r="Z929" s="11">
        <v>51489</v>
      </c>
      <c r="AA929" s="11">
        <v>29800</v>
      </c>
      <c r="AB929" s="11">
        <v>29800</v>
      </c>
      <c r="AC929" s="9" t="s">
        <v>55</v>
      </c>
      <c r="AD929" s="10">
        <v>0.42899999999999999</v>
      </c>
      <c r="AE929" s="10">
        <v>0.3</v>
      </c>
      <c r="AF929" s="10">
        <v>0.27300000000000002</v>
      </c>
      <c r="AG929" s="9">
        <v>161</v>
      </c>
      <c r="AH929" s="9">
        <v>185.67</v>
      </c>
      <c r="AI929" s="9">
        <v>10.82</v>
      </c>
      <c r="AJ929" s="9">
        <v>9.3859999999999992</v>
      </c>
      <c r="AK929" s="9">
        <v>0.86714999999999998</v>
      </c>
      <c r="AL929" s="9" t="s">
        <v>55</v>
      </c>
      <c r="AM929" s="9" t="s">
        <v>55</v>
      </c>
      <c r="AN929" s="10">
        <v>2.4E-2</v>
      </c>
      <c r="AO929" s="10">
        <v>0.114</v>
      </c>
      <c r="AP929" s="10">
        <v>0.192</v>
      </c>
      <c r="AQ929" s="9">
        <v>2049</v>
      </c>
      <c r="AR929" s="9">
        <v>0.75</v>
      </c>
      <c r="AS929" s="9">
        <v>7.8E-2</v>
      </c>
      <c r="AT929" s="10">
        <v>0.19500000000000001</v>
      </c>
      <c r="AU929" s="16">
        <v>0.5714285714285714</v>
      </c>
      <c r="AV929" s="1" t="str">
        <f t="shared" si="14"/>
        <v>no</v>
      </c>
    </row>
    <row r="930" spans="1:48" ht="14.25" hidden="1" customHeight="1">
      <c r="A930" s="7">
        <v>522</v>
      </c>
      <c r="B930" s="8" t="s">
        <v>1091</v>
      </c>
      <c r="C930" s="8" t="s">
        <v>1079</v>
      </c>
      <c r="D930" s="9" t="s">
        <v>69</v>
      </c>
      <c r="E930" s="9" t="s">
        <v>51</v>
      </c>
      <c r="F930" s="9" t="s">
        <v>109</v>
      </c>
      <c r="G930" s="9" t="s">
        <v>55</v>
      </c>
      <c r="H930" s="10">
        <v>0.49199999999999999</v>
      </c>
      <c r="I930" s="10">
        <v>0.439</v>
      </c>
      <c r="J930" s="10">
        <v>0.23799999999999999</v>
      </c>
      <c r="K930" s="10">
        <v>0.84899999999999998</v>
      </c>
      <c r="L930" s="10">
        <v>0.104</v>
      </c>
      <c r="M930" s="10">
        <v>0.35699999999999998</v>
      </c>
      <c r="N930" s="10">
        <v>0.72</v>
      </c>
      <c r="O930" s="9">
        <v>2998.74</v>
      </c>
      <c r="P930" s="9">
        <v>116</v>
      </c>
      <c r="Q930" s="9" t="s">
        <v>55</v>
      </c>
      <c r="R930" s="9">
        <v>663</v>
      </c>
      <c r="S930" s="11">
        <v>11120</v>
      </c>
      <c r="T930" s="9" t="s">
        <v>322</v>
      </c>
      <c r="U930" s="9" t="s">
        <v>112</v>
      </c>
      <c r="V930" s="11">
        <v>6217</v>
      </c>
      <c r="W930" s="11">
        <v>68662</v>
      </c>
      <c r="X930" s="11">
        <v>79479</v>
      </c>
      <c r="Y930" s="11">
        <v>63990</v>
      </c>
      <c r="Z930" s="11">
        <v>51480</v>
      </c>
      <c r="AA930" s="11">
        <v>5898</v>
      </c>
      <c r="AB930" s="11">
        <v>10308</v>
      </c>
      <c r="AC930" s="9" t="s">
        <v>413</v>
      </c>
      <c r="AD930" s="10">
        <v>0.26100000000000001</v>
      </c>
      <c r="AE930" s="10">
        <v>0.4</v>
      </c>
      <c r="AF930" s="10">
        <v>0.377</v>
      </c>
      <c r="AG930" s="9">
        <v>158</v>
      </c>
      <c r="AH930" s="9">
        <v>227.67</v>
      </c>
      <c r="AI930" s="9">
        <v>18.98</v>
      </c>
      <c r="AJ930" s="9">
        <v>13.172000000000001</v>
      </c>
      <c r="AK930" s="9">
        <v>0.69399999999999995</v>
      </c>
      <c r="AL930" s="10">
        <v>0</v>
      </c>
      <c r="AM930" s="10">
        <v>0.45100000000000001</v>
      </c>
      <c r="AN930" s="10">
        <v>8.0000000000000002E-3</v>
      </c>
      <c r="AO930" s="10">
        <v>0.127</v>
      </c>
      <c r="AP930" s="10">
        <v>0.192</v>
      </c>
      <c r="AQ930" s="9">
        <v>3431</v>
      </c>
      <c r="AR930" s="9">
        <v>0.35</v>
      </c>
      <c r="AS930" s="10">
        <v>6.4000000000000001E-2</v>
      </c>
      <c r="AT930" s="10">
        <v>0.23100000000000001</v>
      </c>
      <c r="AU930" s="16">
        <v>0.7407407407407407</v>
      </c>
      <c r="AV930" s="1" t="str">
        <f t="shared" si="14"/>
        <v>no</v>
      </c>
    </row>
    <row r="931" spans="1:48" ht="14.25" hidden="1" customHeight="1">
      <c r="A931" s="7">
        <v>528</v>
      </c>
      <c r="B931" s="8" t="s">
        <v>1103</v>
      </c>
      <c r="C931" s="8" t="s">
        <v>1100</v>
      </c>
      <c r="D931" s="9" t="s">
        <v>69</v>
      </c>
      <c r="E931" s="9" t="s">
        <v>59</v>
      </c>
      <c r="F931" s="9" t="s">
        <v>189</v>
      </c>
      <c r="G931" s="9">
        <v>935</v>
      </c>
      <c r="H931" s="10">
        <v>0.42499999999999999</v>
      </c>
      <c r="I931" s="10">
        <v>0.41499999999999998</v>
      </c>
      <c r="J931" s="10">
        <v>0.35599999999999998</v>
      </c>
      <c r="K931" s="10">
        <v>0.73399999999999999</v>
      </c>
      <c r="L931" s="10">
        <v>0.122</v>
      </c>
      <c r="M931" s="10">
        <v>0.14699999999999999</v>
      </c>
      <c r="N931" s="10">
        <v>0.67</v>
      </c>
      <c r="O931" s="9">
        <v>1990.43</v>
      </c>
      <c r="P931" s="9">
        <v>93</v>
      </c>
      <c r="Q931" s="9">
        <v>88</v>
      </c>
      <c r="R931" s="9">
        <v>305</v>
      </c>
      <c r="S931" s="9" t="s">
        <v>55</v>
      </c>
      <c r="T931" s="9" t="s">
        <v>55</v>
      </c>
      <c r="U931" s="9" t="s">
        <v>55</v>
      </c>
      <c r="V931" s="9" t="s">
        <v>55</v>
      </c>
      <c r="W931" s="11">
        <v>64746</v>
      </c>
      <c r="X931" s="11">
        <v>56169</v>
      </c>
      <c r="Y931" s="11">
        <v>47088</v>
      </c>
      <c r="Z931" s="11">
        <v>43479</v>
      </c>
      <c r="AA931" s="11">
        <v>33320</v>
      </c>
      <c r="AB931" s="11">
        <v>33320</v>
      </c>
      <c r="AC931" s="9" t="s">
        <v>55</v>
      </c>
      <c r="AD931" s="10">
        <v>0.17100000000000001</v>
      </c>
      <c r="AE931" s="10">
        <v>0.3</v>
      </c>
      <c r="AF931" s="10">
        <v>0.27700000000000002</v>
      </c>
      <c r="AG931" s="9">
        <v>156.66999999999999</v>
      </c>
      <c r="AH931" s="9">
        <v>152</v>
      </c>
      <c r="AI931" s="9">
        <v>12.7</v>
      </c>
      <c r="AJ931" s="9">
        <v>13.095000000000001</v>
      </c>
      <c r="AK931" s="9">
        <v>1.0306999999999999</v>
      </c>
      <c r="AL931" s="9" t="s">
        <v>55</v>
      </c>
      <c r="AM931" s="9" t="s">
        <v>55</v>
      </c>
      <c r="AN931" s="10">
        <v>2.7E-2</v>
      </c>
      <c r="AO931" s="10">
        <v>0.13200000000000001</v>
      </c>
      <c r="AP931" s="10">
        <v>8.5000000000000006E-2</v>
      </c>
      <c r="AQ931" s="9">
        <v>2273</v>
      </c>
      <c r="AR931" s="9" t="s">
        <v>55</v>
      </c>
      <c r="AS931" s="10" t="s">
        <v>713</v>
      </c>
      <c r="AT931" s="9">
        <v>0.254</v>
      </c>
      <c r="AU931" s="16" t="s">
        <v>2055</v>
      </c>
      <c r="AV931" s="1" t="str">
        <f t="shared" si="14"/>
        <v>no</v>
      </c>
    </row>
    <row r="932" spans="1:48" ht="14.25" hidden="1" customHeight="1">
      <c r="A932" s="7">
        <v>539</v>
      </c>
      <c r="B932" s="8" t="s">
        <v>1120</v>
      </c>
      <c r="C932" s="8" t="s">
        <v>1118</v>
      </c>
      <c r="D932" s="9" t="s">
        <v>69</v>
      </c>
      <c r="E932" s="9" t="s">
        <v>59</v>
      </c>
      <c r="F932" s="9" t="s">
        <v>271</v>
      </c>
      <c r="G932" s="9">
        <v>965</v>
      </c>
      <c r="H932" s="10">
        <v>0.64300000000000002</v>
      </c>
      <c r="I932" s="10">
        <v>0.42299999999999999</v>
      </c>
      <c r="J932" s="10">
        <v>0.313</v>
      </c>
      <c r="K932" s="10">
        <v>0.746</v>
      </c>
      <c r="L932" s="10">
        <v>0.13900000000000001</v>
      </c>
      <c r="M932" s="10">
        <v>0.19500000000000001</v>
      </c>
      <c r="N932" s="10">
        <v>0.82</v>
      </c>
      <c r="O932" s="9">
        <v>1760.44</v>
      </c>
      <c r="P932" s="9">
        <v>138</v>
      </c>
      <c r="Q932" s="9">
        <v>4</v>
      </c>
      <c r="R932" s="9">
        <v>285</v>
      </c>
      <c r="S932" s="9" t="s">
        <v>55</v>
      </c>
      <c r="T932" s="9" t="s">
        <v>55</v>
      </c>
      <c r="U932" s="9" t="s">
        <v>55</v>
      </c>
      <c r="V932" s="9" t="s">
        <v>55</v>
      </c>
      <c r="W932" s="11">
        <v>74720</v>
      </c>
      <c r="X932" s="11">
        <v>83520</v>
      </c>
      <c r="Y932" s="11">
        <v>72855</v>
      </c>
      <c r="Z932" s="11">
        <v>61398</v>
      </c>
      <c r="AA932" s="11">
        <v>31200</v>
      </c>
      <c r="AB932" s="11">
        <v>31200</v>
      </c>
      <c r="AC932" s="9" t="s">
        <v>55</v>
      </c>
      <c r="AD932" s="10">
        <v>0.6</v>
      </c>
      <c r="AE932" s="10">
        <v>0.47</v>
      </c>
      <c r="AF932" s="10">
        <v>0.32100000000000001</v>
      </c>
      <c r="AG932" s="9">
        <v>82</v>
      </c>
      <c r="AH932" s="9">
        <v>113.33</v>
      </c>
      <c r="AI932" s="9">
        <v>21.47</v>
      </c>
      <c r="AJ932" s="9">
        <v>15.532999999999999</v>
      </c>
      <c r="AK932" s="9">
        <v>0.72353000000000001</v>
      </c>
      <c r="AL932" s="9" t="s">
        <v>55</v>
      </c>
      <c r="AM932" s="9" t="s">
        <v>55</v>
      </c>
      <c r="AN932" s="10">
        <v>4.2999999999999997E-2</v>
      </c>
      <c r="AO932" s="10">
        <v>0.30499999999999999</v>
      </c>
      <c r="AP932" s="10">
        <v>0.42399999999999999</v>
      </c>
      <c r="AQ932" s="9">
        <v>2138</v>
      </c>
      <c r="AR932" s="9">
        <v>3.7999999999999999E-2</v>
      </c>
      <c r="AS932" s="10">
        <v>0.11899999999999999</v>
      </c>
      <c r="AT932" s="9">
        <v>4.2999999999999997E-2</v>
      </c>
      <c r="AU932" s="16">
        <v>0.96339113680154143</v>
      </c>
      <c r="AV932" s="1" t="str">
        <f t="shared" si="14"/>
        <v>no</v>
      </c>
    </row>
    <row r="933" spans="1:48" ht="14.25" hidden="1" customHeight="1">
      <c r="A933" s="7">
        <v>540</v>
      </c>
      <c r="B933" s="8" t="s">
        <v>1121</v>
      </c>
      <c r="C933" s="8" t="s">
        <v>1118</v>
      </c>
      <c r="D933" s="9" t="s">
        <v>69</v>
      </c>
      <c r="E933" s="9" t="s">
        <v>59</v>
      </c>
      <c r="F933" s="9" t="s">
        <v>189</v>
      </c>
      <c r="G933" s="9">
        <v>925</v>
      </c>
      <c r="H933" s="10">
        <v>0.58499999999999996</v>
      </c>
      <c r="I933" s="10">
        <v>0.57799999999999996</v>
      </c>
      <c r="J933" s="10">
        <v>0.57799999999999996</v>
      </c>
      <c r="K933" s="10">
        <v>0.67800000000000005</v>
      </c>
      <c r="L933" s="10">
        <v>5.1999999999999998E-2</v>
      </c>
      <c r="M933" s="10">
        <v>0.312</v>
      </c>
      <c r="N933" s="10">
        <v>0.78</v>
      </c>
      <c r="O933" s="9">
        <v>1989.26</v>
      </c>
      <c r="P933" s="9">
        <v>209</v>
      </c>
      <c r="Q933" s="9" t="s">
        <v>55</v>
      </c>
      <c r="R933" s="9">
        <v>426</v>
      </c>
      <c r="S933" s="9" t="s">
        <v>55</v>
      </c>
      <c r="T933" s="9" t="s">
        <v>55</v>
      </c>
      <c r="U933" s="9" t="s">
        <v>55</v>
      </c>
      <c r="V933" s="9" t="s">
        <v>55</v>
      </c>
      <c r="W933" s="11">
        <v>67574</v>
      </c>
      <c r="X933" s="11">
        <v>81828</v>
      </c>
      <c r="Y933" s="11">
        <v>67212</v>
      </c>
      <c r="Z933" s="11">
        <v>57969</v>
      </c>
      <c r="AA933" s="11">
        <v>31754</v>
      </c>
      <c r="AB933" s="11">
        <v>31754</v>
      </c>
      <c r="AC933" s="9" t="s">
        <v>55</v>
      </c>
      <c r="AD933" s="10">
        <v>0.44900000000000001</v>
      </c>
      <c r="AE933" s="10">
        <v>0.42</v>
      </c>
      <c r="AF933" s="10">
        <v>0.33400000000000002</v>
      </c>
      <c r="AG933" s="9">
        <v>76</v>
      </c>
      <c r="AH933" s="9">
        <v>158.66999999999999</v>
      </c>
      <c r="AI933" s="9">
        <v>26.17</v>
      </c>
      <c r="AJ933" s="9">
        <v>12.537000000000001</v>
      </c>
      <c r="AK933" s="9">
        <v>0.47899000000000003</v>
      </c>
      <c r="AL933" s="9" t="s">
        <v>55</v>
      </c>
      <c r="AM933" s="9" t="s">
        <v>55</v>
      </c>
      <c r="AN933" s="10">
        <v>2.7E-2</v>
      </c>
      <c r="AO933" s="10">
        <v>0.17</v>
      </c>
      <c r="AP933" s="10">
        <v>0.42399999999999999</v>
      </c>
      <c r="AQ933" s="9">
        <v>2284</v>
      </c>
      <c r="AR933" s="9">
        <v>2.04</v>
      </c>
      <c r="AS933" s="10">
        <v>0.254</v>
      </c>
      <c r="AT933" s="10">
        <v>0.13600000000000001</v>
      </c>
      <c r="AU933" s="16">
        <v>0.32894736842105265</v>
      </c>
      <c r="AV933" s="1" t="str">
        <f t="shared" si="14"/>
        <v>no</v>
      </c>
    </row>
    <row r="934" spans="1:48" ht="14.25" hidden="1" customHeight="1">
      <c r="A934" s="7">
        <v>558</v>
      </c>
      <c r="B934" s="8" t="s">
        <v>1150</v>
      </c>
      <c r="C934" s="8" t="s">
        <v>1118</v>
      </c>
      <c r="D934" s="9" t="s">
        <v>69</v>
      </c>
      <c r="E934" s="9" t="s">
        <v>59</v>
      </c>
      <c r="F934" s="9" t="s">
        <v>276</v>
      </c>
      <c r="G934" s="9">
        <v>805.5</v>
      </c>
      <c r="H934" s="10">
        <v>0.48899999999999999</v>
      </c>
      <c r="I934" s="10">
        <v>0.47199999999999998</v>
      </c>
      <c r="J934" s="10">
        <v>0.376</v>
      </c>
      <c r="K934" s="10">
        <v>0.64600000000000002</v>
      </c>
      <c r="L934" s="10">
        <v>0.33700000000000002</v>
      </c>
      <c r="M934" s="10">
        <v>0.54500000000000004</v>
      </c>
      <c r="N934" s="10">
        <v>0.71</v>
      </c>
      <c r="O934" s="9">
        <v>863.23</v>
      </c>
      <c r="P934" s="9">
        <v>161</v>
      </c>
      <c r="Q934" s="9">
        <v>2</v>
      </c>
      <c r="R934" s="9">
        <v>252</v>
      </c>
      <c r="S934" s="11" t="s">
        <v>55</v>
      </c>
      <c r="T934" s="9" t="s">
        <v>55</v>
      </c>
      <c r="U934" s="9" t="s">
        <v>55</v>
      </c>
      <c r="V934" s="11" t="s">
        <v>55</v>
      </c>
      <c r="W934" s="11">
        <v>66646</v>
      </c>
      <c r="X934" s="11">
        <v>78966</v>
      </c>
      <c r="Y934" s="11">
        <v>59715</v>
      </c>
      <c r="Z934" s="11">
        <v>53883</v>
      </c>
      <c r="AA934" s="11">
        <v>31688</v>
      </c>
      <c r="AB934" s="11">
        <v>31688</v>
      </c>
      <c r="AC934" s="9" t="s">
        <v>55</v>
      </c>
      <c r="AD934" s="10">
        <v>0.39</v>
      </c>
      <c r="AE934" s="10">
        <v>0.75</v>
      </c>
      <c r="AF934" s="10">
        <v>0.47299999999999998</v>
      </c>
      <c r="AG934" s="9">
        <v>84</v>
      </c>
      <c r="AH934" s="9">
        <v>100.33</v>
      </c>
      <c r="AI934" s="9">
        <v>10.28</v>
      </c>
      <c r="AJ934" s="9">
        <v>8.6039999999999992</v>
      </c>
      <c r="AK934" s="9">
        <v>0.83721000000000001</v>
      </c>
      <c r="AL934" s="10" t="s">
        <v>55</v>
      </c>
      <c r="AM934" s="10" t="s">
        <v>55</v>
      </c>
      <c r="AN934" s="10">
        <v>2.5999999999999999E-2</v>
      </c>
      <c r="AO934" s="10">
        <v>0.441</v>
      </c>
      <c r="AP934" s="10">
        <v>0.42399999999999999</v>
      </c>
      <c r="AQ934" s="9">
        <v>1247</v>
      </c>
      <c r="AR934" s="9">
        <v>1.5449999999999999</v>
      </c>
      <c r="AS934" s="10" t="s">
        <v>349</v>
      </c>
      <c r="AT934" s="10">
        <v>9.9000000000000005E-2</v>
      </c>
      <c r="AU934" s="16">
        <v>0.39292730844793711</v>
      </c>
      <c r="AV934" s="1" t="str">
        <f t="shared" si="14"/>
        <v>no</v>
      </c>
    </row>
    <row r="935" spans="1:48" ht="14.25" hidden="1" customHeight="1">
      <c r="A935" s="7">
        <v>545</v>
      </c>
      <c r="B935" s="8" t="s">
        <v>1127</v>
      </c>
      <c r="C935" s="8" t="s">
        <v>1118</v>
      </c>
      <c r="D935" s="9" t="s">
        <v>69</v>
      </c>
      <c r="E935" s="9" t="s">
        <v>59</v>
      </c>
      <c r="F935" s="9" t="s">
        <v>271</v>
      </c>
      <c r="G935" s="9">
        <v>945</v>
      </c>
      <c r="H935" s="10">
        <v>0.53</v>
      </c>
      <c r="I935" s="10">
        <v>0.48599999999999999</v>
      </c>
      <c r="J935" s="10">
        <v>0.36699999999999999</v>
      </c>
      <c r="K935" s="10">
        <v>0.72</v>
      </c>
      <c r="L935" s="10">
        <v>0.183</v>
      </c>
      <c r="M935" s="10">
        <v>0.71299999999999997</v>
      </c>
      <c r="N935" s="10">
        <v>0.78</v>
      </c>
      <c r="O935" s="9">
        <v>1676.65</v>
      </c>
      <c r="P935" s="9">
        <v>183</v>
      </c>
      <c r="Q935" s="9" t="s">
        <v>55</v>
      </c>
      <c r="R935" s="9">
        <v>404</v>
      </c>
      <c r="S935" s="11" t="s">
        <v>55</v>
      </c>
      <c r="T935" s="9" t="s">
        <v>55</v>
      </c>
      <c r="U935" s="9" t="s">
        <v>55</v>
      </c>
      <c r="V935" s="11" t="s">
        <v>55</v>
      </c>
      <c r="W935" s="11">
        <v>73481</v>
      </c>
      <c r="X935" s="11">
        <v>88767</v>
      </c>
      <c r="Y935" s="11">
        <v>67788</v>
      </c>
      <c r="Z935" s="11">
        <v>64413</v>
      </c>
      <c r="AA935" s="11">
        <v>31618</v>
      </c>
      <c r="AB935" s="11">
        <v>31618</v>
      </c>
      <c r="AC935" s="9" t="s">
        <v>55</v>
      </c>
      <c r="AD935" s="10">
        <v>0.42699999999999999</v>
      </c>
      <c r="AE935" s="10">
        <v>0.44</v>
      </c>
      <c r="AF935" s="10">
        <v>0.38900000000000001</v>
      </c>
      <c r="AG935" s="9">
        <v>139.66999999999999</v>
      </c>
      <c r="AH935" s="9">
        <v>181</v>
      </c>
      <c r="AI935" s="9">
        <v>12</v>
      </c>
      <c r="AJ935" s="9">
        <v>9.2629999999999999</v>
      </c>
      <c r="AK935" s="9">
        <v>0.77163999999999999</v>
      </c>
      <c r="AL935" s="10" t="s">
        <v>55</v>
      </c>
      <c r="AM935" s="10" t="s">
        <v>55</v>
      </c>
      <c r="AN935" s="10">
        <v>0.01</v>
      </c>
      <c r="AO935" s="10">
        <v>0.23</v>
      </c>
      <c r="AP935" s="10">
        <v>0.42399999999999999</v>
      </c>
      <c r="AQ935" s="9">
        <v>2122</v>
      </c>
      <c r="AR935" s="9">
        <v>0.64300000000000002</v>
      </c>
      <c r="AS935" s="9">
        <v>0.19400000000000001</v>
      </c>
      <c r="AT935" s="10">
        <v>0.10299999999999999</v>
      </c>
      <c r="AU935" s="16">
        <v>0.60864272671941566</v>
      </c>
      <c r="AV935" s="1" t="str">
        <f t="shared" si="14"/>
        <v>no</v>
      </c>
    </row>
    <row r="936" spans="1:48" ht="14.25" hidden="1" customHeight="1">
      <c r="A936" s="7">
        <v>552</v>
      </c>
      <c r="B936" s="8" t="s">
        <v>1139</v>
      </c>
      <c r="C936" s="8" t="s">
        <v>1118</v>
      </c>
      <c r="D936" s="9" t="s">
        <v>69</v>
      </c>
      <c r="E936" s="9" t="s">
        <v>51</v>
      </c>
      <c r="F936" s="9" t="s">
        <v>70</v>
      </c>
      <c r="G936" s="9">
        <v>1095</v>
      </c>
      <c r="H936" s="10">
        <v>0.73399999999999999</v>
      </c>
      <c r="I936" s="10">
        <v>0.70899999999999996</v>
      </c>
      <c r="J936" s="10">
        <v>0.59899999999999998</v>
      </c>
      <c r="K936" s="10">
        <v>0.93899999999999995</v>
      </c>
      <c r="L936" s="10">
        <v>0.11799999999999999</v>
      </c>
      <c r="M936" s="10">
        <v>0.42799999999999999</v>
      </c>
      <c r="N936" s="10">
        <v>0.86</v>
      </c>
      <c r="O936" s="9">
        <v>5425.27</v>
      </c>
      <c r="P936" s="9">
        <v>108</v>
      </c>
      <c r="Q936" s="9" t="s">
        <v>55</v>
      </c>
      <c r="R936" s="9">
        <v>1250</v>
      </c>
      <c r="S936" s="9">
        <v>17211</v>
      </c>
      <c r="T936" s="9" t="s">
        <v>1140</v>
      </c>
      <c r="U936" s="9" t="s">
        <v>546</v>
      </c>
      <c r="V936" s="9">
        <v>10311</v>
      </c>
      <c r="W936" s="11">
        <v>98987</v>
      </c>
      <c r="X936" s="11">
        <v>119862</v>
      </c>
      <c r="Y936" s="11">
        <v>93510</v>
      </c>
      <c r="Z936" s="11">
        <v>80982</v>
      </c>
      <c r="AA936" s="11">
        <v>13698</v>
      </c>
      <c r="AB936" s="11">
        <v>22563</v>
      </c>
      <c r="AC936" s="9" t="s">
        <v>55</v>
      </c>
      <c r="AD936" s="10">
        <v>0.72</v>
      </c>
      <c r="AE936" s="10">
        <v>0.25</v>
      </c>
      <c r="AF936" s="10">
        <v>0.26800000000000002</v>
      </c>
      <c r="AG936" s="9">
        <v>215</v>
      </c>
      <c r="AH936" s="9">
        <v>432.67</v>
      </c>
      <c r="AI936" s="9">
        <v>25.23</v>
      </c>
      <c r="AJ936" s="9">
        <v>12.539</v>
      </c>
      <c r="AK936" s="9">
        <v>0.49691999999999997</v>
      </c>
      <c r="AL936" s="9">
        <v>0</v>
      </c>
      <c r="AM936" s="9">
        <v>0.53100000000000003</v>
      </c>
      <c r="AN936" s="10">
        <v>1.7999999999999999E-2</v>
      </c>
      <c r="AO936" s="10">
        <v>0.26600000000000001</v>
      </c>
      <c r="AP936" s="10">
        <v>0.42399999999999999</v>
      </c>
      <c r="AQ936" s="9">
        <v>6026</v>
      </c>
      <c r="AR936" s="9">
        <v>5.8999999999999997E-2</v>
      </c>
      <c r="AS936" s="10">
        <v>0.157</v>
      </c>
      <c r="AT936" s="10">
        <v>1.4E-2</v>
      </c>
      <c r="AU936" s="16">
        <v>0.94428706326723322</v>
      </c>
      <c r="AV936" s="1" t="str">
        <f t="shared" si="14"/>
        <v>yes</v>
      </c>
    </row>
    <row r="937" spans="1:48" ht="14.25" hidden="1" customHeight="1">
      <c r="A937" s="7">
        <v>563</v>
      </c>
      <c r="B937" s="8" t="s">
        <v>1159</v>
      </c>
      <c r="C937" s="8" t="s">
        <v>1160</v>
      </c>
      <c r="D937" s="9" t="s">
        <v>69</v>
      </c>
      <c r="E937" s="9" t="s">
        <v>51</v>
      </c>
      <c r="F937" s="9" t="s">
        <v>109</v>
      </c>
      <c r="G937" s="9">
        <v>930</v>
      </c>
      <c r="H937" s="10">
        <v>0.33300000000000002</v>
      </c>
      <c r="I937" s="10">
        <v>0.27300000000000002</v>
      </c>
      <c r="J937" s="10">
        <v>0.156</v>
      </c>
      <c r="K937" s="10">
        <v>0.79900000000000004</v>
      </c>
      <c r="L937" s="10">
        <v>0.41299999999999998</v>
      </c>
      <c r="M937" s="10">
        <v>0.66</v>
      </c>
      <c r="N937" s="10">
        <v>0.56999999999999995</v>
      </c>
      <c r="O937" s="9">
        <v>4043.57</v>
      </c>
      <c r="P937" s="9">
        <v>226</v>
      </c>
      <c r="Q937" s="9" t="s">
        <v>55</v>
      </c>
      <c r="R937" s="9">
        <v>715</v>
      </c>
      <c r="S937" s="11">
        <v>11805</v>
      </c>
      <c r="T937" s="9" t="s">
        <v>765</v>
      </c>
      <c r="U937" s="9" t="s">
        <v>666</v>
      </c>
      <c r="V937" s="11">
        <v>6676</v>
      </c>
      <c r="W937" s="11">
        <v>65907</v>
      </c>
      <c r="X937" s="11">
        <v>77976</v>
      </c>
      <c r="Y937" s="11">
        <v>62748</v>
      </c>
      <c r="Z937" s="11">
        <v>56061</v>
      </c>
      <c r="AA937" s="11">
        <v>4858</v>
      </c>
      <c r="AB937" s="11">
        <v>10633</v>
      </c>
      <c r="AC937" s="9" t="s">
        <v>177</v>
      </c>
      <c r="AD937" s="10">
        <v>0.29299999999999998</v>
      </c>
      <c r="AE937" s="10">
        <v>0.56999999999999995</v>
      </c>
      <c r="AF937" s="10">
        <v>0.35699999999999998</v>
      </c>
      <c r="AG937" s="9">
        <v>190.33</v>
      </c>
      <c r="AH937" s="9">
        <v>312.33</v>
      </c>
      <c r="AI937" s="9">
        <v>21.24</v>
      </c>
      <c r="AJ937" s="9">
        <v>12.946</v>
      </c>
      <c r="AK937" s="9">
        <v>0.60938999999999999</v>
      </c>
      <c r="AL937" s="10">
        <v>1.2E-2</v>
      </c>
      <c r="AM937" s="10">
        <v>0.39600000000000002</v>
      </c>
      <c r="AN937" s="10">
        <v>1.9E-2</v>
      </c>
      <c r="AO937" s="10">
        <v>0.436</v>
      </c>
      <c r="AP937" s="10">
        <v>0.60599999999999998</v>
      </c>
      <c r="AQ937" s="9">
        <v>5725</v>
      </c>
      <c r="AR937" s="9">
        <v>0.68400000000000005</v>
      </c>
      <c r="AS937" s="10">
        <v>0.17</v>
      </c>
      <c r="AT937" s="10">
        <v>0.04</v>
      </c>
      <c r="AU937" s="16">
        <v>0.59382422802850354</v>
      </c>
      <c r="AV937" s="1" t="str">
        <f t="shared" si="14"/>
        <v>yes</v>
      </c>
    </row>
    <row r="938" spans="1:48" ht="14.25" hidden="1" customHeight="1">
      <c r="A938" s="7">
        <v>567</v>
      </c>
      <c r="B938" s="8" t="s">
        <v>1166</v>
      </c>
      <c r="C938" s="8" t="s">
        <v>1160</v>
      </c>
      <c r="D938" s="9" t="s">
        <v>69</v>
      </c>
      <c r="E938" s="9" t="s">
        <v>59</v>
      </c>
      <c r="F938" s="9" t="s">
        <v>276</v>
      </c>
      <c r="G938" s="9" t="s">
        <v>55</v>
      </c>
      <c r="H938" s="10">
        <v>5.6000000000000001E-2</v>
      </c>
      <c r="I938" s="10">
        <v>3.6999999999999998E-2</v>
      </c>
      <c r="J938" s="10" t="s">
        <v>55</v>
      </c>
      <c r="K938" s="10">
        <v>0.42099999999999999</v>
      </c>
      <c r="L938" s="10">
        <v>0.32500000000000001</v>
      </c>
      <c r="M938" s="10">
        <v>0.56699999999999995</v>
      </c>
      <c r="N938" s="10">
        <v>0.55000000000000004</v>
      </c>
      <c r="O938" s="9">
        <v>645.71</v>
      </c>
      <c r="P938" s="9">
        <v>165</v>
      </c>
      <c r="Q938" s="9" t="s">
        <v>55</v>
      </c>
      <c r="R938" s="9">
        <v>48</v>
      </c>
      <c r="S938" s="9" t="s">
        <v>55</v>
      </c>
      <c r="T938" s="9" t="s">
        <v>55</v>
      </c>
      <c r="U938" s="9" t="s">
        <v>55</v>
      </c>
      <c r="V938" s="9" t="s">
        <v>55</v>
      </c>
      <c r="W938" s="11">
        <v>42432</v>
      </c>
      <c r="X938" s="11">
        <v>33444</v>
      </c>
      <c r="Y938" s="11">
        <v>33849</v>
      </c>
      <c r="Z938" s="11">
        <v>30447</v>
      </c>
      <c r="AA938" s="11">
        <v>14616</v>
      </c>
      <c r="AB938" s="11">
        <v>14616</v>
      </c>
      <c r="AC938" s="9" t="s">
        <v>55</v>
      </c>
      <c r="AD938" s="10">
        <v>0.1</v>
      </c>
      <c r="AE938" s="10">
        <v>0.52</v>
      </c>
      <c r="AF938" s="10">
        <v>0.59599999999999997</v>
      </c>
      <c r="AG938" s="9">
        <v>36.67</v>
      </c>
      <c r="AH938" s="9">
        <v>53.33</v>
      </c>
      <c r="AI938" s="9">
        <v>17.61</v>
      </c>
      <c r="AJ938" s="9">
        <v>12.106999999999999</v>
      </c>
      <c r="AK938" s="9">
        <v>0.6875</v>
      </c>
      <c r="AL938" s="9" t="s">
        <v>55</v>
      </c>
      <c r="AM938" s="9" t="s">
        <v>55</v>
      </c>
      <c r="AN938" s="10">
        <v>0</v>
      </c>
      <c r="AO938" s="10">
        <v>0.495</v>
      </c>
      <c r="AP938" s="10">
        <v>0.60599999999999998</v>
      </c>
      <c r="AQ938" s="9">
        <v>1059</v>
      </c>
      <c r="AR938" s="9" t="s">
        <v>55</v>
      </c>
      <c r="AS938" s="10">
        <v>0.111</v>
      </c>
      <c r="AT938" s="10" t="s">
        <v>1167</v>
      </c>
      <c r="AU938" s="16" t="s">
        <v>2055</v>
      </c>
      <c r="AV938" s="1" t="str">
        <f t="shared" si="14"/>
        <v>no</v>
      </c>
    </row>
    <row r="939" spans="1:48" ht="14.25" hidden="1" customHeight="1">
      <c r="A939" s="7">
        <v>568</v>
      </c>
      <c r="B939" s="8" t="s">
        <v>1168</v>
      </c>
      <c r="C939" s="8" t="s">
        <v>1160</v>
      </c>
      <c r="D939" s="9" t="s">
        <v>69</v>
      </c>
      <c r="E939" s="9" t="s">
        <v>51</v>
      </c>
      <c r="F939" s="9" t="s">
        <v>109</v>
      </c>
      <c r="G939" s="9" t="s">
        <v>55</v>
      </c>
      <c r="H939" s="10">
        <v>0.23300000000000001</v>
      </c>
      <c r="I939" s="10">
        <v>0.104</v>
      </c>
      <c r="J939" s="10">
        <v>4.2000000000000003E-2</v>
      </c>
      <c r="K939" s="10">
        <v>0.73599999999999999</v>
      </c>
      <c r="L939" s="10">
        <v>0.43099999999999999</v>
      </c>
      <c r="M939" s="10">
        <v>0.69</v>
      </c>
      <c r="N939" s="10">
        <v>0.51</v>
      </c>
      <c r="O939" s="9">
        <v>2358.09</v>
      </c>
      <c r="P939" s="9">
        <v>181</v>
      </c>
      <c r="Q939" s="9" t="s">
        <v>55</v>
      </c>
      <c r="R939" s="9">
        <v>235</v>
      </c>
      <c r="S939" s="9">
        <v>12906</v>
      </c>
      <c r="T939" s="9" t="s">
        <v>834</v>
      </c>
      <c r="U939" s="9" t="s">
        <v>177</v>
      </c>
      <c r="V939" s="9">
        <v>8803</v>
      </c>
      <c r="W939" s="11">
        <v>58789</v>
      </c>
      <c r="X939" s="11">
        <v>51678</v>
      </c>
      <c r="Y939" s="11">
        <v>36153</v>
      </c>
      <c r="Z939" s="11">
        <v>44001</v>
      </c>
      <c r="AA939" s="11">
        <v>5704</v>
      </c>
      <c r="AB939" s="11">
        <v>13364</v>
      </c>
      <c r="AC939" s="9" t="s">
        <v>234</v>
      </c>
      <c r="AD939" s="10">
        <v>0.192</v>
      </c>
      <c r="AE939" s="10">
        <v>0.68</v>
      </c>
      <c r="AF939" s="10">
        <v>0.44400000000000001</v>
      </c>
      <c r="AG939" s="9">
        <v>138</v>
      </c>
      <c r="AH939" s="9">
        <v>137</v>
      </c>
      <c r="AI939" s="9">
        <v>17.09</v>
      </c>
      <c r="AJ939" s="9">
        <v>17.212</v>
      </c>
      <c r="AK939" s="9">
        <v>1.0073000000000001</v>
      </c>
      <c r="AL939" s="9">
        <v>5.0000000000000001E-3</v>
      </c>
      <c r="AM939" s="9">
        <v>0.54300000000000004</v>
      </c>
      <c r="AN939" s="10">
        <v>1.6E-2</v>
      </c>
      <c r="AO939" s="10">
        <v>0.49299999999999999</v>
      </c>
      <c r="AP939" s="10">
        <v>0.60599999999999998</v>
      </c>
      <c r="AQ939" s="9">
        <v>3354</v>
      </c>
      <c r="AR939" s="9">
        <v>0.48399999999999999</v>
      </c>
      <c r="AS939" s="10">
        <v>0.113</v>
      </c>
      <c r="AT939" s="10">
        <v>4.1000000000000002E-2</v>
      </c>
      <c r="AU939" s="16">
        <v>0.67385444743935308</v>
      </c>
      <c r="AV939" s="1" t="str">
        <f t="shared" si="14"/>
        <v>no</v>
      </c>
    </row>
    <row r="940" spans="1:48" ht="14.25" hidden="1" customHeight="1">
      <c r="A940" s="7">
        <v>525</v>
      </c>
      <c r="B940" s="8" t="s">
        <v>1098</v>
      </c>
      <c r="C940" s="8" t="s">
        <v>1093</v>
      </c>
      <c r="D940" s="9" t="s">
        <v>69</v>
      </c>
      <c r="E940" s="9" t="s">
        <v>59</v>
      </c>
      <c r="F940" s="9" t="s">
        <v>276</v>
      </c>
      <c r="G940" s="9">
        <v>985</v>
      </c>
      <c r="H940" s="10">
        <v>0.40899999999999997</v>
      </c>
      <c r="I940" s="10">
        <v>0.38600000000000001</v>
      </c>
      <c r="J940" s="10">
        <v>0.27300000000000002</v>
      </c>
      <c r="K940" s="10">
        <v>0.48599999999999999</v>
      </c>
      <c r="L940" s="10">
        <v>6.3E-2</v>
      </c>
      <c r="M940" s="10">
        <v>0.46</v>
      </c>
      <c r="N940" s="10">
        <v>0.73</v>
      </c>
      <c r="O940" s="9">
        <v>935.55</v>
      </c>
      <c r="P940" s="9">
        <v>152</v>
      </c>
      <c r="Q940" s="9" t="s">
        <v>55</v>
      </c>
      <c r="R940" s="9">
        <v>157</v>
      </c>
      <c r="S940" s="9" t="s">
        <v>55</v>
      </c>
      <c r="T940" s="9" t="s">
        <v>55</v>
      </c>
      <c r="U940" s="9" t="s">
        <v>55</v>
      </c>
      <c r="V940" s="9" t="s">
        <v>55</v>
      </c>
      <c r="W940" s="11">
        <v>69691</v>
      </c>
      <c r="X940" s="11">
        <v>67149</v>
      </c>
      <c r="Y940" s="11">
        <v>61146</v>
      </c>
      <c r="Z940" s="11">
        <v>47574</v>
      </c>
      <c r="AA940" s="11">
        <v>29994</v>
      </c>
      <c r="AB940" s="11">
        <v>29994</v>
      </c>
      <c r="AC940" s="9" t="s">
        <v>55</v>
      </c>
      <c r="AD940" s="10">
        <v>0</v>
      </c>
      <c r="AE940" s="10">
        <v>0.44</v>
      </c>
      <c r="AF940" s="10">
        <v>0.41599999999999998</v>
      </c>
      <c r="AG940" s="9">
        <v>81.67</v>
      </c>
      <c r="AH940" s="9">
        <v>51.33</v>
      </c>
      <c r="AI940" s="9">
        <v>11.46</v>
      </c>
      <c r="AJ940" s="9">
        <v>18.225000000000001</v>
      </c>
      <c r="AK940" s="9">
        <v>1.59091</v>
      </c>
      <c r="AL940" s="9" t="s">
        <v>55</v>
      </c>
      <c r="AM940" s="9" t="s">
        <v>55</v>
      </c>
      <c r="AN940" s="10">
        <v>1.2E-2</v>
      </c>
      <c r="AO940" s="10">
        <v>0.127</v>
      </c>
      <c r="AP940" s="10">
        <v>0.47799999999999998</v>
      </c>
      <c r="AQ940" s="9">
        <v>1044</v>
      </c>
      <c r="AR940" s="9" t="s">
        <v>55</v>
      </c>
      <c r="AS940" s="9">
        <v>0.35099999999999998</v>
      </c>
      <c r="AT940" s="10">
        <v>0.40899999999999997</v>
      </c>
      <c r="AU940" s="16" t="s">
        <v>2055</v>
      </c>
      <c r="AV940" s="1" t="str">
        <f t="shared" si="14"/>
        <v>no</v>
      </c>
    </row>
    <row r="941" spans="1:48" ht="14.25" hidden="1" customHeight="1">
      <c r="A941" s="7">
        <v>1159</v>
      </c>
      <c r="B941" s="8" t="s">
        <v>1999</v>
      </c>
      <c r="C941" s="8" t="s">
        <v>1093</v>
      </c>
      <c r="D941" s="9" t="s">
        <v>69</v>
      </c>
      <c r="E941" s="9" t="s">
        <v>151</v>
      </c>
      <c r="F941" s="9" t="s">
        <v>433</v>
      </c>
      <c r="G941" s="9" t="s">
        <v>55</v>
      </c>
      <c r="H941" s="10">
        <v>0.19500000000000001</v>
      </c>
      <c r="I941" s="10">
        <v>0.1</v>
      </c>
      <c r="J941" s="9">
        <v>8.9999999999999993E-3</v>
      </c>
      <c r="K941" s="10">
        <v>0.81</v>
      </c>
      <c r="L941" s="9" t="s">
        <v>55</v>
      </c>
      <c r="M941" s="9" t="s">
        <v>55</v>
      </c>
      <c r="N941" s="10">
        <v>0.39</v>
      </c>
      <c r="O941" s="9">
        <v>1396</v>
      </c>
      <c r="P941" s="9">
        <v>158</v>
      </c>
      <c r="Q941" s="9" t="s">
        <v>55</v>
      </c>
      <c r="R941" s="9">
        <v>442</v>
      </c>
      <c r="S941" s="9" t="s">
        <v>55</v>
      </c>
      <c r="T941" s="9" t="s">
        <v>55</v>
      </c>
      <c r="U941" s="9" t="s">
        <v>55</v>
      </c>
      <c r="V941" s="9" t="s">
        <v>55</v>
      </c>
      <c r="W941" s="11" t="s">
        <v>55</v>
      </c>
      <c r="X941" s="11" t="s">
        <v>55</v>
      </c>
      <c r="Y941" s="11" t="s">
        <v>55</v>
      </c>
      <c r="Z941" s="11" t="s">
        <v>55</v>
      </c>
      <c r="AA941" s="11">
        <v>9840</v>
      </c>
      <c r="AB941" s="11">
        <v>9840</v>
      </c>
      <c r="AC941" s="9" t="s">
        <v>55</v>
      </c>
      <c r="AD941" s="10">
        <v>0.24</v>
      </c>
      <c r="AE941" s="10">
        <v>0.68</v>
      </c>
      <c r="AF941" s="9">
        <v>0.47899999999999998</v>
      </c>
      <c r="AG941" s="9">
        <v>63.67</v>
      </c>
      <c r="AH941" s="9">
        <v>9.33</v>
      </c>
      <c r="AI941" s="9">
        <v>21.93</v>
      </c>
      <c r="AJ941" s="9">
        <v>149.571</v>
      </c>
      <c r="AK941" s="9">
        <v>6.8214300000000003</v>
      </c>
      <c r="AL941" s="9" t="s">
        <v>55</v>
      </c>
      <c r="AM941" s="9" t="s">
        <v>55</v>
      </c>
      <c r="AN941" s="10">
        <v>1.0999999999999999E-2</v>
      </c>
      <c r="AO941" s="10">
        <v>0.438</v>
      </c>
      <c r="AP941" s="10">
        <v>0.47799999999999998</v>
      </c>
      <c r="AQ941" s="9">
        <v>1396</v>
      </c>
      <c r="AR941" s="9" t="s">
        <v>55</v>
      </c>
      <c r="AS941" s="9">
        <v>0.04</v>
      </c>
      <c r="AT941" s="9" t="s">
        <v>1344</v>
      </c>
      <c r="AU941" s="16" t="s">
        <v>2055</v>
      </c>
      <c r="AV941" s="1" t="str">
        <f t="shared" si="14"/>
        <v>no</v>
      </c>
    </row>
    <row r="942" spans="1:48" ht="14.25" hidden="1" customHeight="1">
      <c r="A942" s="7">
        <v>570</v>
      </c>
      <c r="B942" s="8" t="s">
        <v>1171</v>
      </c>
      <c r="C942" s="8" t="s">
        <v>1170</v>
      </c>
      <c r="D942" s="9" t="s">
        <v>69</v>
      </c>
      <c r="E942" s="9" t="s">
        <v>59</v>
      </c>
      <c r="F942" s="9" t="s">
        <v>189</v>
      </c>
      <c r="G942" s="9">
        <v>1035</v>
      </c>
      <c r="H942" s="10">
        <v>0.6</v>
      </c>
      <c r="I942" s="10">
        <v>0.58299999999999996</v>
      </c>
      <c r="J942" s="10">
        <v>0.439</v>
      </c>
      <c r="K942" s="10">
        <v>0.79</v>
      </c>
      <c r="L942" s="10">
        <v>2.5000000000000001E-2</v>
      </c>
      <c r="M942" s="10">
        <v>0.20300000000000001</v>
      </c>
      <c r="N942" s="10">
        <v>0.75</v>
      </c>
      <c r="O942" s="9">
        <v>2076.65</v>
      </c>
      <c r="P942" s="9">
        <v>161</v>
      </c>
      <c r="Q942" s="9">
        <v>6</v>
      </c>
      <c r="R942" s="9">
        <v>417</v>
      </c>
      <c r="S942" s="9" t="s">
        <v>55</v>
      </c>
      <c r="T942" s="9" t="s">
        <v>55</v>
      </c>
      <c r="U942" s="9" t="s">
        <v>55</v>
      </c>
      <c r="V942" s="9" t="s">
        <v>55</v>
      </c>
      <c r="W942" s="11">
        <v>66930</v>
      </c>
      <c r="X942" s="11">
        <v>68994</v>
      </c>
      <c r="Y942" s="11">
        <v>53478</v>
      </c>
      <c r="Z942" s="11">
        <v>51363</v>
      </c>
      <c r="AA942" s="11">
        <v>26261</v>
      </c>
      <c r="AB942" s="11">
        <v>26261</v>
      </c>
      <c r="AC942" s="9" t="s">
        <v>55</v>
      </c>
      <c r="AD942" s="10">
        <v>0.5</v>
      </c>
      <c r="AE942" s="10">
        <v>0.36</v>
      </c>
      <c r="AF942" s="10">
        <v>0.376</v>
      </c>
      <c r="AG942" s="9">
        <v>162.33000000000001</v>
      </c>
      <c r="AH942" s="9">
        <v>342.33</v>
      </c>
      <c r="AI942" s="9">
        <v>12.79</v>
      </c>
      <c r="AJ942" s="9">
        <v>6.0659999999999998</v>
      </c>
      <c r="AK942" s="9">
        <v>0.47420000000000001</v>
      </c>
      <c r="AL942" s="9" t="s">
        <v>55</v>
      </c>
      <c r="AM942" s="9" t="s">
        <v>55</v>
      </c>
      <c r="AN942" s="10">
        <v>0.04</v>
      </c>
      <c r="AO942" s="10">
        <v>0.23400000000000001</v>
      </c>
      <c r="AP942" s="10">
        <v>0.42699999999999999</v>
      </c>
      <c r="AQ942" s="9">
        <v>2286</v>
      </c>
      <c r="AR942" s="9">
        <v>0.2</v>
      </c>
      <c r="AS942" s="10">
        <v>0.193</v>
      </c>
      <c r="AT942" s="10">
        <v>0.1</v>
      </c>
      <c r="AU942" s="16">
        <v>0.83333333333333326</v>
      </c>
      <c r="AV942" s="1" t="str">
        <f t="shared" si="14"/>
        <v>no</v>
      </c>
    </row>
    <row r="943" spans="1:48" ht="14.25" hidden="1" customHeight="1">
      <c r="A943" s="7">
        <v>598</v>
      </c>
      <c r="B943" s="8" t="s">
        <v>1217</v>
      </c>
      <c r="C943" s="8" t="s">
        <v>1170</v>
      </c>
      <c r="D943" s="9" t="s">
        <v>69</v>
      </c>
      <c r="E943" s="9" t="s">
        <v>59</v>
      </c>
      <c r="F943" s="9" t="s">
        <v>271</v>
      </c>
      <c r="G943" s="9" t="s">
        <v>55</v>
      </c>
      <c r="H943" s="10">
        <v>0.53100000000000003</v>
      </c>
      <c r="I943" s="10">
        <v>0.36199999999999999</v>
      </c>
      <c r="J943" s="10">
        <v>0.224</v>
      </c>
      <c r="K943" s="10">
        <v>0.89200000000000002</v>
      </c>
      <c r="L943" s="10">
        <v>0.22500000000000001</v>
      </c>
      <c r="M943" s="10">
        <v>0.44800000000000001</v>
      </c>
      <c r="N943" s="10">
        <v>0.72</v>
      </c>
      <c r="O943" s="9">
        <v>1696.74</v>
      </c>
      <c r="P943" s="9">
        <v>142</v>
      </c>
      <c r="Q943" s="9" t="s">
        <v>55</v>
      </c>
      <c r="R943" s="9">
        <v>549</v>
      </c>
      <c r="S943" s="9" t="s">
        <v>55</v>
      </c>
      <c r="T943" s="9" t="s">
        <v>55</v>
      </c>
      <c r="U943" s="9" t="s">
        <v>55</v>
      </c>
      <c r="V943" s="9" t="s">
        <v>55</v>
      </c>
      <c r="W943" s="9">
        <v>71619</v>
      </c>
      <c r="X943" s="9">
        <v>71388</v>
      </c>
      <c r="Y943" s="9">
        <v>59319</v>
      </c>
      <c r="Z943" s="9">
        <v>53676</v>
      </c>
      <c r="AA943" s="11">
        <v>28917</v>
      </c>
      <c r="AB943" s="11">
        <v>28917</v>
      </c>
      <c r="AC943" s="9" t="s">
        <v>55</v>
      </c>
      <c r="AD943" s="10">
        <v>0.5</v>
      </c>
      <c r="AE943" s="10">
        <v>0.54</v>
      </c>
      <c r="AF943" s="10">
        <v>0.51800000000000002</v>
      </c>
      <c r="AG943" s="9">
        <v>90.33</v>
      </c>
      <c r="AH943" s="9">
        <v>162</v>
      </c>
      <c r="AI943" s="9">
        <v>18.78</v>
      </c>
      <c r="AJ943" s="9">
        <v>10.474</v>
      </c>
      <c r="AK943" s="9">
        <v>0.55761000000000005</v>
      </c>
      <c r="AL943" s="9" t="s">
        <v>55</v>
      </c>
      <c r="AM943" s="9" t="s">
        <v>55</v>
      </c>
      <c r="AN943" s="10">
        <v>5.8000000000000003E-2</v>
      </c>
      <c r="AO943" s="10">
        <v>0.156</v>
      </c>
      <c r="AP943" s="10">
        <v>0.42699999999999999</v>
      </c>
      <c r="AQ943" s="9">
        <v>1932</v>
      </c>
      <c r="AR943" s="9">
        <v>0.189</v>
      </c>
      <c r="AS943" s="9">
        <v>0.27100000000000002</v>
      </c>
      <c r="AT943" s="10">
        <v>3.1E-2</v>
      </c>
      <c r="AU943" s="16">
        <v>0.84104289318755254</v>
      </c>
      <c r="AV943" s="1" t="str">
        <f t="shared" si="14"/>
        <v>no</v>
      </c>
    </row>
    <row r="944" spans="1:48" ht="14.25" hidden="1" customHeight="1">
      <c r="A944" s="7">
        <v>602</v>
      </c>
      <c r="B944" s="8" t="s">
        <v>1222</v>
      </c>
      <c r="C944" s="8" t="s">
        <v>1170</v>
      </c>
      <c r="D944" s="9" t="s">
        <v>69</v>
      </c>
      <c r="E944" s="9" t="s">
        <v>59</v>
      </c>
      <c r="F944" s="9" t="s">
        <v>354</v>
      </c>
      <c r="G944" s="9">
        <v>1090</v>
      </c>
      <c r="H944" s="10">
        <v>0.72199999999999998</v>
      </c>
      <c r="I944" s="10">
        <v>0.70399999999999996</v>
      </c>
      <c r="J944" s="10">
        <v>0.59499999999999997</v>
      </c>
      <c r="K944" s="10">
        <v>0.878</v>
      </c>
      <c r="L944" s="10">
        <v>5.3999999999999999E-2</v>
      </c>
      <c r="M944" s="10">
        <v>0.16400000000000001</v>
      </c>
      <c r="N944" s="10">
        <v>0.84</v>
      </c>
      <c r="O944" s="9">
        <v>3779.03</v>
      </c>
      <c r="P944" s="9">
        <v>215</v>
      </c>
      <c r="Q944" s="9" t="s">
        <v>55</v>
      </c>
      <c r="R944" s="9">
        <v>766</v>
      </c>
      <c r="S944" s="9" t="s">
        <v>55</v>
      </c>
      <c r="T944" s="9" t="s">
        <v>55</v>
      </c>
      <c r="U944" s="9" t="s">
        <v>55</v>
      </c>
      <c r="V944" s="9" t="s">
        <v>55</v>
      </c>
      <c r="W944" s="11">
        <v>91127</v>
      </c>
      <c r="X944" s="11">
        <v>109701</v>
      </c>
      <c r="Y944" s="11">
        <v>89550</v>
      </c>
      <c r="Z944" s="11">
        <v>78849</v>
      </c>
      <c r="AA944" s="11">
        <v>38580</v>
      </c>
      <c r="AB944" s="11">
        <v>38580</v>
      </c>
      <c r="AC944" s="9" t="s">
        <v>55</v>
      </c>
      <c r="AD944" s="10">
        <v>0.64600000000000002</v>
      </c>
      <c r="AE944" s="10">
        <v>0.27</v>
      </c>
      <c r="AF944" s="10">
        <v>0.29199999999999998</v>
      </c>
      <c r="AG944" s="9">
        <v>292</v>
      </c>
      <c r="AH944" s="9">
        <v>294.33</v>
      </c>
      <c r="AI944" s="9">
        <v>12.94</v>
      </c>
      <c r="AJ944" s="9">
        <v>12.839</v>
      </c>
      <c r="AK944" s="9">
        <v>0.99207000000000001</v>
      </c>
      <c r="AL944" s="9" t="s">
        <v>55</v>
      </c>
      <c r="AM944" s="9" t="s">
        <v>55</v>
      </c>
      <c r="AN944" s="10">
        <v>3.4000000000000002E-2</v>
      </c>
      <c r="AO944" s="10">
        <v>0.29899999999999999</v>
      </c>
      <c r="AP944" s="10">
        <v>0.42699999999999999</v>
      </c>
      <c r="AQ944" s="9">
        <v>4071</v>
      </c>
      <c r="AR944" s="9">
        <v>0.505</v>
      </c>
      <c r="AS944" s="10">
        <v>0.128</v>
      </c>
      <c r="AT944" s="10">
        <v>7.4999999999999997E-2</v>
      </c>
      <c r="AU944" s="16">
        <v>0.66445182724252483</v>
      </c>
      <c r="AV944" s="1" t="str">
        <f t="shared" si="14"/>
        <v>no</v>
      </c>
    </row>
    <row r="945" spans="1:48" ht="14.25" hidden="1" customHeight="1">
      <c r="A945" s="7">
        <v>610</v>
      </c>
      <c r="B945" s="8" t="s">
        <v>1232</v>
      </c>
      <c r="C945" s="8" t="s">
        <v>1170</v>
      </c>
      <c r="D945" s="9" t="s">
        <v>69</v>
      </c>
      <c r="E945" s="9" t="s">
        <v>59</v>
      </c>
      <c r="F945" s="9" t="s">
        <v>189</v>
      </c>
      <c r="G945" s="9">
        <v>967.5</v>
      </c>
      <c r="H945" s="10">
        <v>0.58899999999999997</v>
      </c>
      <c r="I945" s="10">
        <v>0.55900000000000005</v>
      </c>
      <c r="J945" s="10">
        <v>0.45800000000000002</v>
      </c>
      <c r="K945" s="10">
        <v>0.86</v>
      </c>
      <c r="L945" s="10">
        <v>0.17499999999999999</v>
      </c>
      <c r="M945" s="10">
        <v>0.34899999999999998</v>
      </c>
      <c r="N945" s="10">
        <v>0.78</v>
      </c>
      <c r="O945" s="9">
        <v>2111.4299999999998</v>
      </c>
      <c r="P945" s="9">
        <v>105</v>
      </c>
      <c r="Q945" s="9" t="s">
        <v>55</v>
      </c>
      <c r="R945" s="9">
        <v>484</v>
      </c>
      <c r="S945" s="9" t="s">
        <v>55</v>
      </c>
      <c r="T945" s="9" t="s">
        <v>55</v>
      </c>
      <c r="U945" s="9" t="s">
        <v>55</v>
      </c>
      <c r="V945" s="9" t="s">
        <v>55</v>
      </c>
      <c r="W945" s="11">
        <v>77878</v>
      </c>
      <c r="X945" s="11">
        <v>94887</v>
      </c>
      <c r="Y945" s="11">
        <v>73539</v>
      </c>
      <c r="Z945" s="11">
        <v>65583</v>
      </c>
      <c r="AA945" s="11">
        <v>28233</v>
      </c>
      <c r="AB945" s="11">
        <v>28233</v>
      </c>
      <c r="AC945" s="9" t="s">
        <v>55</v>
      </c>
      <c r="AD945" s="10">
        <v>0.64700000000000002</v>
      </c>
      <c r="AE945" s="10">
        <v>0.36</v>
      </c>
      <c r="AF945" s="10">
        <v>0.34699999999999998</v>
      </c>
      <c r="AG945" s="9">
        <v>148.66999999999999</v>
      </c>
      <c r="AH945" s="9">
        <v>210.67</v>
      </c>
      <c r="AI945" s="9">
        <v>14.2</v>
      </c>
      <c r="AJ945" s="9">
        <v>10.023</v>
      </c>
      <c r="AK945" s="9">
        <v>0.70569999999999999</v>
      </c>
      <c r="AL945" s="9" t="s">
        <v>55</v>
      </c>
      <c r="AM945" s="9" t="s">
        <v>55</v>
      </c>
      <c r="AN945" s="10">
        <v>2E-3</v>
      </c>
      <c r="AO945" s="10">
        <v>0.26300000000000001</v>
      </c>
      <c r="AP945" s="10">
        <v>0.42699999999999999</v>
      </c>
      <c r="AQ945" s="9">
        <v>2508</v>
      </c>
      <c r="AR945" s="9">
        <v>0.81299999999999994</v>
      </c>
      <c r="AS945" s="10">
        <v>0.16400000000000001</v>
      </c>
      <c r="AT945" s="10" t="s">
        <v>998</v>
      </c>
      <c r="AU945" s="16">
        <v>0.55157198014340869</v>
      </c>
      <c r="AV945" s="1" t="str">
        <f t="shared" si="14"/>
        <v>no</v>
      </c>
    </row>
    <row r="946" spans="1:48" ht="14.25" hidden="1" customHeight="1">
      <c r="A946" s="7">
        <v>623</v>
      </c>
      <c r="B946" s="8" t="s">
        <v>1248</v>
      </c>
      <c r="C946" s="8" t="s">
        <v>1170</v>
      </c>
      <c r="D946" s="9" t="s">
        <v>69</v>
      </c>
      <c r="E946" s="9" t="s">
        <v>59</v>
      </c>
      <c r="F946" s="9" t="s">
        <v>189</v>
      </c>
      <c r="G946" s="9">
        <v>1050</v>
      </c>
      <c r="H946" s="10">
        <v>0.64200000000000002</v>
      </c>
      <c r="I946" s="10">
        <v>0.63900000000000001</v>
      </c>
      <c r="J946" s="10">
        <v>0.54100000000000004</v>
      </c>
      <c r="K946" s="10">
        <v>0.84</v>
      </c>
      <c r="L946" s="10">
        <v>2.9000000000000001E-2</v>
      </c>
      <c r="M946" s="10">
        <v>0.17399999999999999</v>
      </c>
      <c r="N946" s="10">
        <v>0.86</v>
      </c>
      <c r="O946" s="9">
        <v>1880.43</v>
      </c>
      <c r="P946" s="9">
        <v>212</v>
      </c>
      <c r="Q946" s="9" t="s">
        <v>55</v>
      </c>
      <c r="R946" s="9">
        <v>453</v>
      </c>
      <c r="S946" s="9" t="s">
        <v>55</v>
      </c>
      <c r="T946" s="9" t="s">
        <v>55</v>
      </c>
      <c r="U946" s="9" t="s">
        <v>55</v>
      </c>
      <c r="V946" s="9" t="s">
        <v>55</v>
      </c>
      <c r="W946" s="11">
        <v>63270</v>
      </c>
      <c r="X946" s="11">
        <v>75312</v>
      </c>
      <c r="Y946" s="11">
        <v>58941</v>
      </c>
      <c r="Z946" s="11">
        <v>54351</v>
      </c>
      <c r="AA946" s="11">
        <v>31389</v>
      </c>
      <c r="AB946" s="11">
        <v>31389</v>
      </c>
      <c r="AC946" s="9" t="s">
        <v>55</v>
      </c>
      <c r="AD946" s="10">
        <v>0.56499999999999995</v>
      </c>
      <c r="AE946" s="10">
        <v>0.28000000000000003</v>
      </c>
      <c r="AF946" s="10">
        <v>0.27800000000000002</v>
      </c>
      <c r="AG946" s="9">
        <v>153</v>
      </c>
      <c r="AH946" s="9">
        <v>233</v>
      </c>
      <c r="AI946" s="9">
        <v>12.29</v>
      </c>
      <c r="AJ946" s="9">
        <v>8.0709999999999997</v>
      </c>
      <c r="AK946" s="9">
        <v>0.65664999999999996</v>
      </c>
      <c r="AL946" s="9" t="s">
        <v>55</v>
      </c>
      <c r="AM946" s="9" t="s">
        <v>55</v>
      </c>
      <c r="AN946" s="10">
        <v>2.1000000000000001E-2</v>
      </c>
      <c r="AO946" s="10">
        <v>0.18099999999999999</v>
      </c>
      <c r="AP946" s="10">
        <v>0.42699999999999999</v>
      </c>
      <c r="AQ946" s="9">
        <v>1992</v>
      </c>
      <c r="AR946" s="9">
        <v>0.58799999999999997</v>
      </c>
      <c r="AS946" s="10">
        <v>0.246</v>
      </c>
      <c r="AT946" s="10">
        <v>7.6999999999999999E-2</v>
      </c>
      <c r="AU946" s="16">
        <v>0.62972292191435775</v>
      </c>
      <c r="AV946" s="1" t="str">
        <f t="shared" si="14"/>
        <v>no</v>
      </c>
    </row>
    <row r="947" spans="1:48" ht="14.25" hidden="1" customHeight="1">
      <c r="A947" s="7">
        <v>639</v>
      </c>
      <c r="B947" s="8" t="s">
        <v>1270</v>
      </c>
      <c r="C947" s="8" t="s">
        <v>1170</v>
      </c>
      <c r="D947" s="9" t="s">
        <v>69</v>
      </c>
      <c r="E947" s="9" t="s">
        <v>51</v>
      </c>
      <c r="F947" s="9" t="s">
        <v>70</v>
      </c>
      <c r="G947" s="9">
        <v>1040</v>
      </c>
      <c r="H947" s="10">
        <v>0.65100000000000002</v>
      </c>
      <c r="I947" s="10">
        <v>0.63800000000000001</v>
      </c>
      <c r="J947" s="10">
        <v>0.47499999999999998</v>
      </c>
      <c r="K947" s="10">
        <v>0.94599999999999995</v>
      </c>
      <c r="L947" s="10">
        <v>2.7E-2</v>
      </c>
      <c r="M947" s="10">
        <v>0.28899999999999998</v>
      </c>
      <c r="N947" s="10">
        <v>0.78</v>
      </c>
      <c r="O947" s="9">
        <v>4699.74</v>
      </c>
      <c r="P947" s="9">
        <v>134</v>
      </c>
      <c r="Q947" s="9" t="s">
        <v>55</v>
      </c>
      <c r="R947" s="9">
        <v>1254</v>
      </c>
      <c r="S947" s="11">
        <v>16823</v>
      </c>
      <c r="T947" s="9" t="s">
        <v>1271</v>
      </c>
      <c r="U947" s="9" t="s">
        <v>217</v>
      </c>
      <c r="V947" s="11">
        <v>13116</v>
      </c>
      <c r="W947" s="11">
        <v>74236</v>
      </c>
      <c r="X947" s="11">
        <v>81351</v>
      </c>
      <c r="Y947" s="11">
        <v>61218</v>
      </c>
      <c r="Z947" s="11">
        <v>53262</v>
      </c>
      <c r="AA947" s="11">
        <v>8074</v>
      </c>
      <c r="AB947" s="11">
        <v>17924</v>
      </c>
      <c r="AC947" s="9" t="s">
        <v>116</v>
      </c>
      <c r="AD947" s="10">
        <v>0.57399999999999995</v>
      </c>
      <c r="AE947" s="10">
        <v>0.37</v>
      </c>
      <c r="AF947" s="10">
        <v>0.373</v>
      </c>
      <c r="AG947" s="9">
        <v>318</v>
      </c>
      <c r="AH947" s="9">
        <v>383.67</v>
      </c>
      <c r="AI947" s="9">
        <v>14.78</v>
      </c>
      <c r="AJ947" s="9">
        <v>12.25</v>
      </c>
      <c r="AK947" s="9">
        <v>0.82884000000000002</v>
      </c>
      <c r="AL947" s="10">
        <v>1.4999999999999999E-2</v>
      </c>
      <c r="AM947" s="10">
        <v>0.54900000000000004</v>
      </c>
      <c r="AN947" s="10">
        <v>3.1E-2</v>
      </c>
      <c r="AO947" s="10">
        <v>0.16300000000000001</v>
      </c>
      <c r="AP947" s="10">
        <v>0.42699999999999999</v>
      </c>
      <c r="AQ947" s="9">
        <v>4842</v>
      </c>
      <c r="AR947" s="9">
        <v>0.47399999999999998</v>
      </c>
      <c r="AS947" s="10">
        <v>0.26400000000000001</v>
      </c>
      <c r="AT947" s="10">
        <v>7.5999999999999998E-2</v>
      </c>
      <c r="AU947" s="16">
        <v>0.67842605156037994</v>
      </c>
      <c r="AV947" s="1" t="str">
        <f t="shared" si="14"/>
        <v>yes</v>
      </c>
    </row>
    <row r="948" spans="1:48" ht="14.25" hidden="1" customHeight="1">
      <c r="A948" s="7">
        <v>644</v>
      </c>
      <c r="B948" s="8" t="s">
        <v>1279</v>
      </c>
      <c r="C948" s="8" t="s">
        <v>1170</v>
      </c>
      <c r="D948" s="9" t="s">
        <v>69</v>
      </c>
      <c r="E948" s="9" t="s">
        <v>51</v>
      </c>
      <c r="F948" s="9" t="s">
        <v>109</v>
      </c>
      <c r="G948" s="9" t="s">
        <v>55</v>
      </c>
      <c r="H948" s="10">
        <v>0.54800000000000004</v>
      </c>
      <c r="I948" s="10">
        <v>0.52400000000000002</v>
      </c>
      <c r="J948" s="10">
        <v>0.35699999999999998</v>
      </c>
      <c r="K948" s="10">
        <v>0.92600000000000005</v>
      </c>
      <c r="L948" s="10">
        <v>0.03</v>
      </c>
      <c r="M948" s="10">
        <v>0.23300000000000001</v>
      </c>
      <c r="N948" s="10">
        <v>0.75</v>
      </c>
      <c r="O948" s="9">
        <v>3774.56</v>
      </c>
      <c r="P948" s="9">
        <v>180</v>
      </c>
      <c r="Q948" s="9" t="s">
        <v>55</v>
      </c>
      <c r="R948" s="9">
        <v>843</v>
      </c>
      <c r="S948" s="11">
        <v>17160</v>
      </c>
      <c r="T948" s="9" t="s">
        <v>815</v>
      </c>
      <c r="U948" s="9" t="s">
        <v>169</v>
      </c>
      <c r="V948" s="11">
        <v>14382</v>
      </c>
      <c r="W948" s="11">
        <v>69384</v>
      </c>
      <c r="X948" s="11">
        <v>74142</v>
      </c>
      <c r="Y948" s="11">
        <v>58410</v>
      </c>
      <c r="Z948" s="11">
        <v>47385</v>
      </c>
      <c r="AA948" s="11">
        <v>7923</v>
      </c>
      <c r="AB948" s="11">
        <v>17773</v>
      </c>
      <c r="AC948" s="9" t="s">
        <v>346</v>
      </c>
      <c r="AD948" s="10">
        <v>0.54600000000000004</v>
      </c>
      <c r="AE948" s="10">
        <v>0.48</v>
      </c>
      <c r="AF948" s="10">
        <v>0.46</v>
      </c>
      <c r="AG948" s="9">
        <v>273.67</v>
      </c>
      <c r="AH948" s="9">
        <v>389</v>
      </c>
      <c r="AI948" s="9">
        <v>13.79</v>
      </c>
      <c r="AJ948" s="9">
        <v>9.7029999999999994</v>
      </c>
      <c r="AK948" s="9">
        <v>0.70350999999999997</v>
      </c>
      <c r="AL948" s="10">
        <v>2E-3</v>
      </c>
      <c r="AM948" s="10">
        <v>0.53900000000000003</v>
      </c>
      <c r="AN948" s="10">
        <v>1.0999999999999999E-2</v>
      </c>
      <c r="AO948" s="10">
        <v>0.27300000000000002</v>
      </c>
      <c r="AP948" s="10">
        <v>0.42699999999999999</v>
      </c>
      <c r="AQ948" s="9">
        <v>3904</v>
      </c>
      <c r="AR948" s="9">
        <v>0.29099999999999998</v>
      </c>
      <c r="AS948" s="10">
        <v>0.155</v>
      </c>
      <c r="AT948" s="10">
        <v>2E-3</v>
      </c>
      <c r="AU948" s="16">
        <v>0.77459333849728895</v>
      </c>
      <c r="AV948" s="1" t="str">
        <f t="shared" si="14"/>
        <v>no</v>
      </c>
    </row>
    <row r="949" spans="1:48" ht="14.25" hidden="1" customHeight="1">
      <c r="A949" s="7">
        <v>648</v>
      </c>
      <c r="B949" s="8" t="s">
        <v>1287</v>
      </c>
      <c r="C949" s="8" t="s">
        <v>1170</v>
      </c>
      <c r="D949" s="9" t="s">
        <v>69</v>
      </c>
      <c r="E949" s="9" t="s">
        <v>51</v>
      </c>
      <c r="F949" s="9" t="s">
        <v>70</v>
      </c>
      <c r="G949" s="9" t="s">
        <v>55</v>
      </c>
      <c r="H949" s="10">
        <v>0.23699999999999999</v>
      </c>
      <c r="I949" s="10">
        <v>0.124</v>
      </c>
      <c r="J949" s="10">
        <v>7.0999999999999994E-2</v>
      </c>
      <c r="K949" s="10">
        <v>0.91</v>
      </c>
      <c r="L949" s="10">
        <v>0.60399999999999998</v>
      </c>
      <c r="M949" s="10">
        <v>0.93700000000000006</v>
      </c>
      <c r="N949" s="10">
        <v>0.5</v>
      </c>
      <c r="O949" s="9">
        <v>7351.82</v>
      </c>
      <c r="P949" s="9">
        <v>201</v>
      </c>
      <c r="Q949" s="9" t="s">
        <v>55</v>
      </c>
      <c r="R949" s="9">
        <v>2665</v>
      </c>
      <c r="S949" s="9">
        <v>11849</v>
      </c>
      <c r="T949" s="9" t="s">
        <v>233</v>
      </c>
      <c r="U949" s="9" t="s">
        <v>1288</v>
      </c>
      <c r="V949" s="9">
        <v>11256</v>
      </c>
      <c r="W949" s="11">
        <v>82727</v>
      </c>
      <c r="X949" s="11">
        <v>80883</v>
      </c>
      <c r="Y949" s="11">
        <v>61713</v>
      </c>
      <c r="Z949" s="11">
        <v>55332</v>
      </c>
      <c r="AA949" s="9">
        <v>6985</v>
      </c>
      <c r="AB949" s="9">
        <v>16835</v>
      </c>
      <c r="AC949" s="9" t="s">
        <v>364</v>
      </c>
      <c r="AD949" s="10">
        <v>0.13600000000000001</v>
      </c>
      <c r="AE949" s="10">
        <v>0.79</v>
      </c>
      <c r="AF949" s="10">
        <v>0.35399999999999998</v>
      </c>
      <c r="AG949" s="9">
        <v>477.33</v>
      </c>
      <c r="AH949" s="9">
        <v>451.67</v>
      </c>
      <c r="AI949" s="9">
        <v>15.4</v>
      </c>
      <c r="AJ949" s="9">
        <v>16.277000000000001</v>
      </c>
      <c r="AK949" s="9">
        <v>1.0568299999999999</v>
      </c>
      <c r="AL949" s="9">
        <v>1E-3</v>
      </c>
      <c r="AM949" s="9">
        <v>0.60399999999999998</v>
      </c>
      <c r="AN949" s="10">
        <v>4.7E-2</v>
      </c>
      <c r="AO949" s="10">
        <v>0.307</v>
      </c>
      <c r="AP949" s="10">
        <v>0.42699999999999999</v>
      </c>
      <c r="AQ949" s="9">
        <v>11878</v>
      </c>
      <c r="AR949" s="9">
        <v>1.7170000000000001</v>
      </c>
      <c r="AS949" s="10">
        <v>0.12</v>
      </c>
      <c r="AT949" s="9">
        <v>0.1</v>
      </c>
      <c r="AU949" s="16">
        <v>0.36805299963194704</v>
      </c>
      <c r="AV949" s="1" t="str">
        <f t="shared" si="14"/>
        <v>yes</v>
      </c>
    </row>
    <row r="950" spans="1:48" ht="14.25" hidden="1" customHeight="1">
      <c r="A950" s="7">
        <v>635</v>
      </c>
      <c r="B950" s="8" t="s">
        <v>1261</v>
      </c>
      <c r="C950" s="8" t="s">
        <v>1170</v>
      </c>
      <c r="D950" s="9" t="s">
        <v>69</v>
      </c>
      <c r="E950" s="9" t="s">
        <v>51</v>
      </c>
      <c r="F950" s="9" t="s">
        <v>109</v>
      </c>
      <c r="G950" s="9">
        <v>1135</v>
      </c>
      <c r="H950" s="10">
        <v>0.49299999999999999</v>
      </c>
      <c r="I950" s="10">
        <v>0.47299999999999998</v>
      </c>
      <c r="J950" s="10">
        <v>0.315</v>
      </c>
      <c r="K950" s="10">
        <v>0.74299999999999999</v>
      </c>
      <c r="L950" s="10">
        <v>0.157</v>
      </c>
      <c r="M950" s="10">
        <v>0.54400000000000004</v>
      </c>
      <c r="N950" s="10">
        <v>0.74</v>
      </c>
      <c r="O950" s="9">
        <v>2235.3200000000002</v>
      </c>
      <c r="P950" s="9">
        <v>172</v>
      </c>
      <c r="Q950" s="9" t="s">
        <v>55</v>
      </c>
      <c r="R950" s="9">
        <v>425</v>
      </c>
      <c r="S950" s="11">
        <v>19436</v>
      </c>
      <c r="T950" s="9" t="s">
        <v>1262</v>
      </c>
      <c r="U950" s="9" t="s">
        <v>483</v>
      </c>
      <c r="V950" s="11">
        <v>26504</v>
      </c>
      <c r="W950" s="11">
        <v>101939</v>
      </c>
      <c r="X950" s="11">
        <v>116874</v>
      </c>
      <c r="Y950" s="11">
        <v>88065</v>
      </c>
      <c r="Z950" s="11">
        <v>71370</v>
      </c>
      <c r="AA950" s="11">
        <v>7759</v>
      </c>
      <c r="AB950" s="11">
        <v>17609</v>
      </c>
      <c r="AC950" s="9" t="s">
        <v>145</v>
      </c>
      <c r="AD950" s="10">
        <v>0.441</v>
      </c>
      <c r="AE950" s="10">
        <v>0.37</v>
      </c>
      <c r="AF950" s="10">
        <v>0.41</v>
      </c>
      <c r="AG950" s="9">
        <v>183.67</v>
      </c>
      <c r="AH950" s="9">
        <v>202.67</v>
      </c>
      <c r="AI950" s="9">
        <v>12.17</v>
      </c>
      <c r="AJ950" s="9">
        <v>11.03</v>
      </c>
      <c r="AK950" s="9">
        <v>0.90625</v>
      </c>
      <c r="AL950" s="10">
        <v>0.629</v>
      </c>
      <c r="AM950" s="10">
        <v>0.17299999999999999</v>
      </c>
      <c r="AN950" s="10">
        <v>6.6000000000000003E-2</v>
      </c>
      <c r="AO950" s="10">
        <v>0.18</v>
      </c>
      <c r="AP950" s="10">
        <v>0.42699999999999999</v>
      </c>
      <c r="AQ950" s="9">
        <v>2779</v>
      </c>
      <c r="AR950" s="9">
        <v>0.61099999999999999</v>
      </c>
      <c r="AS950" s="10">
        <v>0.247</v>
      </c>
      <c r="AT950" s="10">
        <v>5.0999999999999997E-2</v>
      </c>
      <c r="AU950" s="16">
        <v>0.62073246430788331</v>
      </c>
      <c r="AV950" s="1" t="str">
        <f t="shared" si="14"/>
        <v>no</v>
      </c>
    </row>
    <row r="951" spans="1:48" ht="14.25" hidden="1" customHeight="1">
      <c r="A951" s="7">
        <v>654</v>
      </c>
      <c r="B951" s="8" t="s">
        <v>1293</v>
      </c>
      <c r="C951" s="8" t="s">
        <v>1170</v>
      </c>
      <c r="D951" s="9" t="s">
        <v>69</v>
      </c>
      <c r="E951" s="9" t="s">
        <v>59</v>
      </c>
      <c r="F951" s="9" t="s">
        <v>189</v>
      </c>
      <c r="G951" s="9" t="s">
        <v>55</v>
      </c>
      <c r="H951" s="10">
        <v>0.63200000000000001</v>
      </c>
      <c r="I951" s="10">
        <v>0.61499999999999999</v>
      </c>
      <c r="J951" s="10">
        <v>0.54</v>
      </c>
      <c r="K951" s="10">
        <v>0.79300000000000004</v>
      </c>
      <c r="L951" s="10">
        <v>2.3E-2</v>
      </c>
      <c r="M951" s="10">
        <v>0.16700000000000001</v>
      </c>
      <c r="N951" s="10">
        <v>0.8</v>
      </c>
      <c r="O951" s="9">
        <v>2027.06</v>
      </c>
      <c r="P951" s="9">
        <v>173</v>
      </c>
      <c r="Q951" s="9">
        <v>0</v>
      </c>
      <c r="R951" s="9">
        <v>488</v>
      </c>
      <c r="S951" s="9" t="s">
        <v>55</v>
      </c>
      <c r="T951" s="9" t="s">
        <v>55</v>
      </c>
      <c r="U951" s="9" t="s">
        <v>55</v>
      </c>
      <c r="V951" s="9" t="s">
        <v>55</v>
      </c>
      <c r="W951" s="9">
        <v>67726</v>
      </c>
      <c r="X951" s="9">
        <v>64125</v>
      </c>
      <c r="Y951" s="9">
        <v>69237</v>
      </c>
      <c r="Z951" s="9">
        <v>70443</v>
      </c>
      <c r="AA951" s="11">
        <v>42480</v>
      </c>
      <c r="AB951" s="11">
        <v>42480</v>
      </c>
      <c r="AC951" s="9" t="s">
        <v>55</v>
      </c>
      <c r="AD951" s="10">
        <v>0.48799999999999999</v>
      </c>
      <c r="AE951" s="10">
        <v>0.25</v>
      </c>
      <c r="AF951" s="10">
        <v>0.2</v>
      </c>
      <c r="AG951" s="9">
        <v>94</v>
      </c>
      <c r="AH951" s="9">
        <v>286.67</v>
      </c>
      <c r="AI951" s="9">
        <v>21.56</v>
      </c>
      <c r="AJ951" s="9">
        <v>7.0709999999999997</v>
      </c>
      <c r="AK951" s="9">
        <v>0.32790999999999998</v>
      </c>
      <c r="AL951" s="9" t="s">
        <v>55</v>
      </c>
      <c r="AM951" s="9" t="s">
        <v>55</v>
      </c>
      <c r="AN951" s="10">
        <v>2.9000000000000001E-2</v>
      </c>
      <c r="AO951" s="10">
        <v>0.23300000000000001</v>
      </c>
      <c r="AP951" s="10">
        <v>0.42699999999999999</v>
      </c>
      <c r="AQ951" s="9">
        <v>2213</v>
      </c>
      <c r="AR951" s="9">
        <v>6.8000000000000005E-2</v>
      </c>
      <c r="AS951" s="10">
        <v>0.19400000000000001</v>
      </c>
      <c r="AT951" s="10">
        <v>0.14499999999999999</v>
      </c>
      <c r="AU951" s="16">
        <v>0.93632958801498123</v>
      </c>
      <c r="AV951" s="1" t="str">
        <f t="shared" si="14"/>
        <v>no</v>
      </c>
    </row>
    <row r="952" spans="1:48" ht="14.25" hidden="1" customHeight="1">
      <c r="A952" s="7">
        <v>696</v>
      </c>
      <c r="B952" s="8" t="s">
        <v>1361</v>
      </c>
      <c r="C952" s="8" t="s">
        <v>1354</v>
      </c>
      <c r="D952" s="9" t="s">
        <v>69</v>
      </c>
      <c r="E952" s="9" t="s">
        <v>59</v>
      </c>
      <c r="F952" s="9" t="s">
        <v>354</v>
      </c>
      <c r="G952" s="9">
        <v>1070</v>
      </c>
      <c r="H952" s="10">
        <v>0.626</v>
      </c>
      <c r="I952" s="10">
        <v>0.625</v>
      </c>
      <c r="J952" s="10">
        <v>0.55100000000000005</v>
      </c>
      <c r="K952" s="10">
        <v>0.79800000000000004</v>
      </c>
      <c r="L952" s="10">
        <v>9.0999999999999998E-2</v>
      </c>
      <c r="M952" s="10">
        <v>0.215</v>
      </c>
      <c r="N952" s="10">
        <v>0.76</v>
      </c>
      <c r="O952" s="9">
        <v>3155.71</v>
      </c>
      <c r="P952" s="9">
        <v>89</v>
      </c>
      <c r="Q952" s="9">
        <v>148</v>
      </c>
      <c r="R952" s="9">
        <v>642</v>
      </c>
      <c r="S952" s="9" t="s">
        <v>55</v>
      </c>
      <c r="T952" s="9" t="s">
        <v>55</v>
      </c>
      <c r="U952" s="9" t="s">
        <v>55</v>
      </c>
      <c r="V952" s="9" t="s">
        <v>55</v>
      </c>
      <c r="W952" s="11">
        <v>82455</v>
      </c>
      <c r="X952" s="11">
        <v>102330</v>
      </c>
      <c r="Y952" s="11">
        <v>68319</v>
      </c>
      <c r="Z952" s="11">
        <v>57645</v>
      </c>
      <c r="AA952" s="11">
        <v>32830</v>
      </c>
      <c r="AB952" s="11">
        <v>32830</v>
      </c>
      <c r="AC952" s="9" t="s">
        <v>55</v>
      </c>
      <c r="AD952" s="10">
        <v>0.42199999999999999</v>
      </c>
      <c r="AE952" s="10">
        <v>0.33</v>
      </c>
      <c r="AF952" s="10">
        <v>0.29899999999999999</v>
      </c>
      <c r="AG952" s="9">
        <v>240.67</v>
      </c>
      <c r="AH952" s="9">
        <v>214.33</v>
      </c>
      <c r="AI952" s="9">
        <v>13.11</v>
      </c>
      <c r="AJ952" s="9">
        <v>14.723000000000001</v>
      </c>
      <c r="AK952" s="9">
        <v>1.12286</v>
      </c>
      <c r="AL952" s="9" t="s">
        <v>55</v>
      </c>
      <c r="AM952" s="9" t="s">
        <v>55</v>
      </c>
      <c r="AN952" s="10">
        <v>1.6E-2</v>
      </c>
      <c r="AO952" s="10">
        <v>0.20399999999999999</v>
      </c>
      <c r="AP952" s="10">
        <v>0.19600000000000001</v>
      </c>
      <c r="AQ952" s="9">
        <v>3465</v>
      </c>
      <c r="AR952" s="9">
        <v>1.1299999999999999</v>
      </c>
      <c r="AS952" s="10" t="s">
        <v>307</v>
      </c>
      <c r="AT952" s="10">
        <v>0.20399999999999999</v>
      </c>
      <c r="AU952" s="16">
        <v>0.46948356807511737</v>
      </c>
      <c r="AV952" s="1" t="str">
        <f t="shared" si="14"/>
        <v>no</v>
      </c>
    </row>
    <row r="953" spans="1:48" ht="14.25" hidden="1" customHeight="1">
      <c r="A953" s="7">
        <v>719</v>
      </c>
      <c r="B953" s="8" t="s">
        <v>1393</v>
      </c>
      <c r="C953" s="8" t="s">
        <v>1354</v>
      </c>
      <c r="D953" s="9" t="s">
        <v>69</v>
      </c>
      <c r="E953" s="9" t="s">
        <v>59</v>
      </c>
      <c r="F953" s="9" t="s">
        <v>189</v>
      </c>
      <c r="G953" s="9">
        <v>1165</v>
      </c>
      <c r="H953" s="10">
        <v>0.79700000000000004</v>
      </c>
      <c r="I953" s="9">
        <v>0.77200000000000002</v>
      </c>
      <c r="J953" s="9">
        <v>0.68799999999999994</v>
      </c>
      <c r="K953" s="10">
        <v>0.77400000000000002</v>
      </c>
      <c r="L953" s="10">
        <v>4.5999999999999999E-2</v>
      </c>
      <c r="M953" s="10">
        <v>0.26300000000000001</v>
      </c>
      <c r="N953" s="10">
        <v>0.86</v>
      </c>
      <c r="O953" s="9">
        <v>2357.46</v>
      </c>
      <c r="P953" s="9">
        <v>158</v>
      </c>
      <c r="Q953" s="9" t="s">
        <v>55</v>
      </c>
      <c r="R953" s="9">
        <v>619</v>
      </c>
      <c r="S953" s="9" t="s">
        <v>55</v>
      </c>
      <c r="T953" s="9" t="s">
        <v>55</v>
      </c>
      <c r="U953" s="9" t="s">
        <v>55</v>
      </c>
      <c r="V953" s="9" t="s">
        <v>55</v>
      </c>
      <c r="W953" s="9">
        <v>69477</v>
      </c>
      <c r="X953" s="9">
        <v>79695</v>
      </c>
      <c r="Y953" s="9">
        <v>67374</v>
      </c>
      <c r="Z953" s="9">
        <v>55044</v>
      </c>
      <c r="AA953" s="11">
        <v>24780</v>
      </c>
      <c r="AB953" s="11">
        <v>24780</v>
      </c>
      <c r="AC953" s="9" t="s">
        <v>55</v>
      </c>
      <c r="AD953" s="10">
        <v>0.76600000000000001</v>
      </c>
      <c r="AE953" s="10">
        <v>0.22</v>
      </c>
      <c r="AF953" s="10">
        <v>0.22600000000000001</v>
      </c>
      <c r="AG953" s="9">
        <v>118</v>
      </c>
      <c r="AH953" s="9">
        <v>152.33000000000001</v>
      </c>
      <c r="AI953" s="9">
        <v>19.98</v>
      </c>
      <c r="AJ953" s="9">
        <v>15.476000000000001</v>
      </c>
      <c r="AK953" s="9">
        <v>0.77461999999999998</v>
      </c>
      <c r="AL953" s="9" t="s">
        <v>55</v>
      </c>
      <c r="AM953" s="9" t="s">
        <v>55</v>
      </c>
      <c r="AN953" s="10">
        <v>1.4999999999999999E-2</v>
      </c>
      <c r="AO953" s="10">
        <v>0.14399999999999999</v>
      </c>
      <c r="AP953" s="10">
        <v>0.19600000000000001</v>
      </c>
      <c r="AQ953" s="9">
        <v>2716</v>
      </c>
      <c r="AR953" s="9">
        <v>0.216</v>
      </c>
      <c r="AS953" s="9">
        <v>5.2999999999999999E-2</v>
      </c>
      <c r="AT953" s="9">
        <v>3.1E-2</v>
      </c>
      <c r="AU953" s="16">
        <v>0.82236842105263164</v>
      </c>
      <c r="AV953" s="1" t="str">
        <f t="shared" si="14"/>
        <v>no</v>
      </c>
    </row>
    <row r="954" spans="1:48" ht="14.25" hidden="1" customHeight="1">
      <c r="A954" s="7">
        <v>707</v>
      </c>
      <c r="B954" s="8" t="s">
        <v>1376</v>
      </c>
      <c r="C954" s="8" t="s">
        <v>1354</v>
      </c>
      <c r="D954" s="9" t="s">
        <v>69</v>
      </c>
      <c r="E954" s="9" t="s">
        <v>59</v>
      </c>
      <c r="F954" s="9" t="s">
        <v>276</v>
      </c>
      <c r="G954" s="9">
        <v>920</v>
      </c>
      <c r="H954" s="10">
        <v>0.27100000000000002</v>
      </c>
      <c r="I954" s="10">
        <v>0.25</v>
      </c>
      <c r="J954" s="10">
        <v>0.17699999999999999</v>
      </c>
      <c r="K954" s="10">
        <v>0.80800000000000005</v>
      </c>
      <c r="L954" s="10">
        <v>0.28999999999999998</v>
      </c>
      <c r="M954" s="10">
        <v>0.497</v>
      </c>
      <c r="N954" s="10">
        <v>0.64</v>
      </c>
      <c r="O954" s="9">
        <v>1246.3</v>
      </c>
      <c r="P954" s="9">
        <v>137</v>
      </c>
      <c r="Q954" s="9" t="s">
        <v>55</v>
      </c>
      <c r="R954" s="9">
        <v>308</v>
      </c>
      <c r="S954" s="9" t="s">
        <v>55</v>
      </c>
      <c r="T954" s="9" t="s">
        <v>55</v>
      </c>
      <c r="U954" s="9" t="s">
        <v>55</v>
      </c>
      <c r="V954" s="9" t="s">
        <v>55</v>
      </c>
      <c r="W954" s="11">
        <v>61189</v>
      </c>
      <c r="X954" s="11">
        <v>68994</v>
      </c>
      <c r="Y954" s="11">
        <v>56988</v>
      </c>
      <c r="Z954" s="11">
        <v>52074</v>
      </c>
      <c r="AA954" s="11">
        <v>19370</v>
      </c>
      <c r="AB954" s="11">
        <v>19370</v>
      </c>
      <c r="AC954" s="9" t="s">
        <v>55</v>
      </c>
      <c r="AD954" s="10">
        <v>0.125</v>
      </c>
      <c r="AE954" s="10">
        <v>0.56000000000000005</v>
      </c>
      <c r="AF954" s="10">
        <v>0.497</v>
      </c>
      <c r="AG954" s="9">
        <v>105.33</v>
      </c>
      <c r="AH954" s="9">
        <v>85.67</v>
      </c>
      <c r="AI954" s="9">
        <v>11.83</v>
      </c>
      <c r="AJ954" s="9">
        <v>14.548</v>
      </c>
      <c r="AK954" s="9">
        <v>1.2295700000000001</v>
      </c>
      <c r="AL954" s="9" t="s">
        <v>55</v>
      </c>
      <c r="AM954" s="9" t="s">
        <v>55</v>
      </c>
      <c r="AN954" s="10">
        <v>1.0999999999999999E-2</v>
      </c>
      <c r="AO954" s="10">
        <v>0.222</v>
      </c>
      <c r="AP954" s="10">
        <v>0.19600000000000001</v>
      </c>
      <c r="AQ954" s="9">
        <v>1530</v>
      </c>
      <c r="AR954" s="9" t="s">
        <v>55</v>
      </c>
      <c r="AS954" s="10" t="s">
        <v>761</v>
      </c>
      <c r="AT954" s="10">
        <v>0.14599999999999999</v>
      </c>
      <c r="AU954" s="16" t="s">
        <v>2055</v>
      </c>
      <c r="AV954" s="1" t="str">
        <f t="shared" si="14"/>
        <v>no</v>
      </c>
    </row>
    <row r="955" spans="1:48" ht="14.25" hidden="1" customHeight="1">
      <c r="A955" s="7">
        <v>708</v>
      </c>
      <c r="B955" s="8" t="s">
        <v>1377</v>
      </c>
      <c r="C955" s="8" t="s">
        <v>1354</v>
      </c>
      <c r="D955" s="9" t="s">
        <v>69</v>
      </c>
      <c r="E955" s="9" t="s">
        <v>59</v>
      </c>
      <c r="F955" s="9" t="s">
        <v>271</v>
      </c>
      <c r="G955" s="9">
        <v>1024.5</v>
      </c>
      <c r="H955" s="10">
        <v>0.57199999999999995</v>
      </c>
      <c r="I955" s="10">
        <v>0.56200000000000006</v>
      </c>
      <c r="J955" s="10">
        <v>0.48199999999999998</v>
      </c>
      <c r="K955" s="10">
        <v>0.79400000000000004</v>
      </c>
      <c r="L955" s="10">
        <v>0.14299999999999999</v>
      </c>
      <c r="M955" s="10">
        <v>0.35499999999999998</v>
      </c>
      <c r="N955" s="10">
        <v>0.7</v>
      </c>
      <c r="O955" s="9">
        <v>1433.39</v>
      </c>
      <c r="P955" s="9">
        <v>192</v>
      </c>
      <c r="Q955" s="9" t="s">
        <v>55</v>
      </c>
      <c r="R955" s="9">
        <v>438</v>
      </c>
      <c r="S955" s="9" t="s">
        <v>55</v>
      </c>
      <c r="T955" s="9" t="s">
        <v>55</v>
      </c>
      <c r="U955" s="9" t="s">
        <v>55</v>
      </c>
      <c r="V955" s="9" t="s">
        <v>55</v>
      </c>
      <c r="W955" s="11">
        <v>58792</v>
      </c>
      <c r="X955" s="11">
        <v>66591</v>
      </c>
      <c r="Y955" s="11">
        <v>57744</v>
      </c>
      <c r="Z955" s="11">
        <v>48096</v>
      </c>
      <c r="AA955" s="11">
        <v>27960</v>
      </c>
      <c r="AB955" s="11">
        <v>27960</v>
      </c>
      <c r="AC955" s="9" t="s">
        <v>55</v>
      </c>
      <c r="AD955" s="10">
        <v>0.25600000000000001</v>
      </c>
      <c r="AE955" s="10">
        <v>0.37</v>
      </c>
      <c r="AF955" s="10">
        <v>0.38100000000000001</v>
      </c>
      <c r="AG955" s="9">
        <v>116</v>
      </c>
      <c r="AH955" s="9">
        <v>165</v>
      </c>
      <c r="AI955" s="9">
        <v>12.36</v>
      </c>
      <c r="AJ955" s="9">
        <v>8.6869999999999994</v>
      </c>
      <c r="AK955" s="9">
        <v>0.70303000000000004</v>
      </c>
      <c r="AL955" s="9" t="s">
        <v>55</v>
      </c>
      <c r="AM955" s="9" t="s">
        <v>55</v>
      </c>
      <c r="AN955" s="10">
        <v>8.0000000000000002E-3</v>
      </c>
      <c r="AO955" s="10">
        <v>0.15</v>
      </c>
      <c r="AP955" s="10">
        <v>0.19600000000000001</v>
      </c>
      <c r="AQ955" s="9">
        <v>1722</v>
      </c>
      <c r="AR955" s="9">
        <v>0.65700000000000003</v>
      </c>
      <c r="AS955" s="10">
        <v>4.5999999999999999E-2</v>
      </c>
      <c r="AT955" s="10">
        <v>0.317</v>
      </c>
      <c r="AU955" s="16">
        <v>0.60350030175015079</v>
      </c>
      <c r="AV955" s="1" t="str">
        <f t="shared" si="14"/>
        <v>no</v>
      </c>
    </row>
    <row r="956" spans="1:48" ht="14.25" hidden="1" customHeight="1">
      <c r="A956" s="7">
        <v>711</v>
      </c>
      <c r="B956" s="8" t="s">
        <v>1381</v>
      </c>
      <c r="C956" s="8" t="s">
        <v>1354</v>
      </c>
      <c r="D956" s="9" t="s">
        <v>69</v>
      </c>
      <c r="E956" s="9" t="s">
        <v>59</v>
      </c>
      <c r="F956" s="9" t="s">
        <v>271</v>
      </c>
      <c r="G956" s="9" t="s">
        <v>55</v>
      </c>
      <c r="H956" s="10">
        <v>0.51</v>
      </c>
      <c r="I956" s="10">
        <v>0.35899999999999999</v>
      </c>
      <c r="J956" s="10">
        <v>0.29699999999999999</v>
      </c>
      <c r="K956" s="10">
        <v>0.73699999999999999</v>
      </c>
      <c r="L956" s="10">
        <v>0.28299999999999997</v>
      </c>
      <c r="M956" s="10">
        <v>0.29699999999999999</v>
      </c>
      <c r="N956" s="10">
        <v>0.71</v>
      </c>
      <c r="O956" s="9">
        <v>1611.08</v>
      </c>
      <c r="P956" s="9">
        <v>187</v>
      </c>
      <c r="Q956" s="9">
        <v>49</v>
      </c>
      <c r="R956" s="9">
        <v>337</v>
      </c>
      <c r="S956" s="9" t="s">
        <v>55</v>
      </c>
      <c r="T956" s="9" t="s">
        <v>55</v>
      </c>
      <c r="U956" s="9" t="s">
        <v>55</v>
      </c>
      <c r="V956" s="9" t="s">
        <v>55</v>
      </c>
      <c r="W956" s="11">
        <v>63256</v>
      </c>
      <c r="X956" s="11">
        <v>73584</v>
      </c>
      <c r="Y956" s="11">
        <v>60021</v>
      </c>
      <c r="Z956" s="11">
        <v>53262</v>
      </c>
      <c r="AA956" s="11">
        <v>27500</v>
      </c>
      <c r="AB956" s="11">
        <v>27500</v>
      </c>
      <c r="AC956" s="9" t="s">
        <v>55</v>
      </c>
      <c r="AD956" s="10">
        <v>0.76300000000000001</v>
      </c>
      <c r="AE956" s="10">
        <v>0.37</v>
      </c>
      <c r="AF956" s="10">
        <v>0.30499999999999999</v>
      </c>
      <c r="AG956" s="9">
        <v>94</v>
      </c>
      <c r="AH956" s="9">
        <v>178.33</v>
      </c>
      <c r="AI956" s="9">
        <v>17.14</v>
      </c>
      <c r="AJ956" s="9">
        <v>9.0340000000000007</v>
      </c>
      <c r="AK956" s="9">
        <v>0.52710000000000001</v>
      </c>
      <c r="AL956" s="9" t="s">
        <v>55</v>
      </c>
      <c r="AM956" s="9" t="s">
        <v>55</v>
      </c>
      <c r="AN956" s="10">
        <v>3.0000000000000001E-3</v>
      </c>
      <c r="AO956" s="10">
        <v>0.13600000000000001</v>
      </c>
      <c r="AP956" s="10">
        <v>0.19600000000000001</v>
      </c>
      <c r="AQ956" s="9">
        <v>2073</v>
      </c>
      <c r="AR956" s="9">
        <v>0.54100000000000004</v>
      </c>
      <c r="AS956" s="9">
        <v>0.06</v>
      </c>
      <c r="AT956" s="10" t="s">
        <v>942</v>
      </c>
      <c r="AU956" s="16">
        <v>0.64892926670992856</v>
      </c>
      <c r="AV956" s="1" t="str">
        <f t="shared" si="14"/>
        <v>no</v>
      </c>
    </row>
    <row r="957" spans="1:48" ht="14.25" hidden="1" customHeight="1">
      <c r="A957" s="7">
        <v>712</v>
      </c>
      <c r="B957" s="8" t="s">
        <v>1382</v>
      </c>
      <c r="C957" s="8" t="s">
        <v>1354</v>
      </c>
      <c r="D957" s="9" t="s">
        <v>69</v>
      </c>
      <c r="E957" s="9" t="s">
        <v>59</v>
      </c>
      <c r="F957" s="9" t="s">
        <v>271</v>
      </c>
      <c r="G957" s="9">
        <v>935</v>
      </c>
      <c r="H957" s="10">
        <v>0.51600000000000001</v>
      </c>
      <c r="I957" s="10">
        <v>0.49</v>
      </c>
      <c r="J957" s="10">
        <v>0.33800000000000002</v>
      </c>
      <c r="K957" s="10">
        <v>0.69299999999999995</v>
      </c>
      <c r="L957" s="10">
        <v>0.159</v>
      </c>
      <c r="M957" s="10">
        <v>0.35399999999999998</v>
      </c>
      <c r="N957" s="10">
        <v>0.74</v>
      </c>
      <c r="O957" s="9">
        <v>1901.4</v>
      </c>
      <c r="P957" s="9">
        <v>108</v>
      </c>
      <c r="Q957" s="9" t="s">
        <v>55</v>
      </c>
      <c r="R957" s="9">
        <v>350</v>
      </c>
      <c r="S957" s="9" t="s">
        <v>55</v>
      </c>
      <c r="T957" s="9" t="s">
        <v>55</v>
      </c>
      <c r="U957" s="9" t="s">
        <v>55</v>
      </c>
      <c r="V957" s="9" t="s">
        <v>55</v>
      </c>
      <c r="W957" s="11">
        <v>93446</v>
      </c>
      <c r="X957" s="11">
        <v>80298</v>
      </c>
      <c r="Y957" s="11">
        <v>68436</v>
      </c>
      <c r="Z957" s="11">
        <v>56340</v>
      </c>
      <c r="AA957" s="11">
        <v>25776</v>
      </c>
      <c r="AB957" s="11">
        <v>25776</v>
      </c>
      <c r="AC957" s="9" t="s">
        <v>55</v>
      </c>
      <c r="AD957" s="10">
        <v>0.26200000000000001</v>
      </c>
      <c r="AE957" s="10">
        <v>0.5</v>
      </c>
      <c r="AF957" s="10">
        <v>0.39100000000000001</v>
      </c>
      <c r="AG957" s="9">
        <v>122.67</v>
      </c>
      <c r="AH957" s="9">
        <v>98.67</v>
      </c>
      <c r="AI957" s="9">
        <v>15.5</v>
      </c>
      <c r="AJ957" s="9">
        <v>19.271000000000001</v>
      </c>
      <c r="AK957" s="9">
        <v>1.2432399999999999</v>
      </c>
      <c r="AL957" s="9" t="s">
        <v>55</v>
      </c>
      <c r="AM957" s="9" t="s">
        <v>55</v>
      </c>
      <c r="AN957" s="10">
        <v>0.03</v>
      </c>
      <c r="AO957" s="10">
        <v>7.9000000000000001E-2</v>
      </c>
      <c r="AP957" s="10">
        <v>0.19600000000000001</v>
      </c>
      <c r="AQ957" s="9">
        <v>2427</v>
      </c>
      <c r="AR957" s="9">
        <v>0.85899999999999999</v>
      </c>
      <c r="AS957" s="9">
        <v>0.11700000000000001</v>
      </c>
      <c r="AT957" s="10">
        <v>0.254</v>
      </c>
      <c r="AU957" s="16">
        <v>0.53792361484669171</v>
      </c>
      <c r="AV957" s="1" t="str">
        <f t="shared" si="14"/>
        <v>no</v>
      </c>
    </row>
    <row r="958" spans="1:48" ht="14.25" hidden="1" customHeight="1">
      <c r="A958" s="7">
        <v>715</v>
      </c>
      <c r="B958" s="8" t="s">
        <v>1386</v>
      </c>
      <c r="C958" s="8" t="s">
        <v>1354</v>
      </c>
      <c r="D958" s="9" t="s">
        <v>69</v>
      </c>
      <c r="E958" s="9" t="s">
        <v>59</v>
      </c>
      <c r="F958" s="9" t="s">
        <v>271</v>
      </c>
      <c r="G958" s="9">
        <v>1000</v>
      </c>
      <c r="H958" s="10">
        <v>0.45300000000000001</v>
      </c>
      <c r="I958" s="10">
        <v>0.434</v>
      </c>
      <c r="J958" s="10">
        <v>0.35799999999999998</v>
      </c>
      <c r="K958" s="10">
        <v>0.73</v>
      </c>
      <c r="L958" s="10">
        <v>0.38</v>
      </c>
      <c r="M958" s="10">
        <v>0.69899999999999995</v>
      </c>
      <c r="N958" s="10">
        <v>0.72</v>
      </c>
      <c r="O958" s="9">
        <v>2002.39</v>
      </c>
      <c r="P958" s="9">
        <v>206</v>
      </c>
      <c r="Q958" s="9" t="s">
        <v>55</v>
      </c>
      <c r="R958" s="9">
        <v>389</v>
      </c>
      <c r="S958" s="9" t="s">
        <v>55</v>
      </c>
      <c r="T958" s="9" t="s">
        <v>55</v>
      </c>
      <c r="U958" s="9" t="s">
        <v>55</v>
      </c>
      <c r="V958" s="9" t="s">
        <v>55</v>
      </c>
      <c r="W958" s="11">
        <v>64472</v>
      </c>
      <c r="X958" s="11">
        <v>73377</v>
      </c>
      <c r="Y958" s="11">
        <v>61281</v>
      </c>
      <c r="Z958" s="11">
        <v>64647</v>
      </c>
      <c r="AA958" s="11">
        <v>30270</v>
      </c>
      <c r="AB958" s="11">
        <v>30270</v>
      </c>
      <c r="AC958" s="9" t="s">
        <v>55</v>
      </c>
      <c r="AD958" s="10">
        <v>0.32400000000000001</v>
      </c>
      <c r="AE958" s="10">
        <v>0.44</v>
      </c>
      <c r="AF958" s="10">
        <v>0.33600000000000002</v>
      </c>
      <c r="AG958" s="9">
        <v>71.33</v>
      </c>
      <c r="AH958" s="9">
        <v>132.66999999999999</v>
      </c>
      <c r="AI958" s="9">
        <v>28.07</v>
      </c>
      <c r="AJ958" s="9">
        <v>15.093</v>
      </c>
      <c r="AK958" s="9">
        <v>0.53769</v>
      </c>
      <c r="AL958" s="9" t="s">
        <v>55</v>
      </c>
      <c r="AM958" s="9" t="s">
        <v>55</v>
      </c>
      <c r="AN958" s="10">
        <v>5.0000000000000001E-3</v>
      </c>
      <c r="AO958" s="10">
        <v>0.255</v>
      </c>
      <c r="AP958" s="10">
        <v>0.19600000000000001</v>
      </c>
      <c r="AQ958" s="9">
        <v>2534</v>
      </c>
      <c r="AR958" s="9">
        <v>0.372</v>
      </c>
      <c r="AS958" s="10" t="s">
        <v>1387</v>
      </c>
      <c r="AT958" s="10">
        <v>0.129</v>
      </c>
      <c r="AU958" s="16">
        <v>0.7288629737609329</v>
      </c>
      <c r="AV958" s="1" t="str">
        <f t="shared" si="14"/>
        <v>no</v>
      </c>
    </row>
    <row r="959" spans="1:48" ht="14.25" hidden="1" customHeight="1">
      <c r="A959" s="7">
        <v>718</v>
      </c>
      <c r="B959" s="8" t="s">
        <v>1392</v>
      </c>
      <c r="C959" s="8" t="s">
        <v>1354</v>
      </c>
      <c r="D959" s="9" t="s">
        <v>69</v>
      </c>
      <c r="E959" s="9" t="s">
        <v>59</v>
      </c>
      <c r="F959" s="9" t="s">
        <v>189</v>
      </c>
      <c r="G959" s="9">
        <v>1100</v>
      </c>
      <c r="H959" s="10">
        <v>0.60699999999999998</v>
      </c>
      <c r="I959" s="10">
        <v>0.53500000000000003</v>
      </c>
      <c r="J959" s="10">
        <v>0.505</v>
      </c>
      <c r="K959" s="10">
        <v>0.83399999999999996</v>
      </c>
      <c r="L959" s="10">
        <v>9.4E-2</v>
      </c>
      <c r="M959" s="10">
        <v>0.16</v>
      </c>
      <c r="N959" s="10">
        <v>0.81</v>
      </c>
      <c r="O959" s="9">
        <v>2408.1</v>
      </c>
      <c r="P959" s="9">
        <v>87</v>
      </c>
      <c r="Q959" s="9">
        <v>10</v>
      </c>
      <c r="R959" s="9">
        <v>527</v>
      </c>
      <c r="S959" s="11" t="s">
        <v>55</v>
      </c>
      <c r="T959" s="9" t="s">
        <v>55</v>
      </c>
      <c r="U959" s="9" t="s">
        <v>55</v>
      </c>
      <c r="V959" s="11" t="s">
        <v>55</v>
      </c>
      <c r="W959" s="11">
        <v>67831</v>
      </c>
      <c r="X959" s="11">
        <v>79731</v>
      </c>
      <c r="Y959" s="11">
        <v>63504</v>
      </c>
      <c r="Z959" s="11">
        <v>59409</v>
      </c>
      <c r="AA959" s="11">
        <v>31624</v>
      </c>
      <c r="AB959" s="11">
        <v>31624</v>
      </c>
      <c r="AC959" s="9" t="s">
        <v>55</v>
      </c>
      <c r="AD959" s="10">
        <v>0.42899999999999999</v>
      </c>
      <c r="AE959" s="10">
        <v>0.19</v>
      </c>
      <c r="AF959" s="10">
        <v>0.19600000000000001</v>
      </c>
      <c r="AG959" s="9">
        <v>231</v>
      </c>
      <c r="AH959" s="9">
        <v>131.66999999999999</v>
      </c>
      <c r="AI959" s="9">
        <v>10.42</v>
      </c>
      <c r="AJ959" s="9">
        <v>18.289000000000001</v>
      </c>
      <c r="AK959" s="9">
        <v>1.7544299999999999</v>
      </c>
      <c r="AL959" s="10" t="s">
        <v>55</v>
      </c>
      <c r="AM959" s="10" t="s">
        <v>55</v>
      </c>
      <c r="AN959" s="10">
        <v>1.7999999999999999E-2</v>
      </c>
      <c r="AO959" s="10">
        <v>0.13100000000000001</v>
      </c>
      <c r="AP959" s="10">
        <v>0.19600000000000001</v>
      </c>
      <c r="AQ959" s="9">
        <v>2808</v>
      </c>
      <c r="AR959" s="9">
        <v>0.63800000000000001</v>
      </c>
      <c r="AS959" s="9">
        <v>6.5000000000000002E-2</v>
      </c>
      <c r="AT959" s="10">
        <v>0.17899999999999999</v>
      </c>
      <c r="AU959" s="16">
        <v>0.61050061050061055</v>
      </c>
      <c r="AV959" s="1" t="str">
        <f t="shared" si="14"/>
        <v>no</v>
      </c>
    </row>
    <row r="960" spans="1:48" ht="14.25" hidden="1" customHeight="1">
      <c r="A960" s="7">
        <v>732</v>
      </c>
      <c r="B960" s="8" t="s">
        <v>1412</v>
      </c>
      <c r="C960" s="8" t="s">
        <v>1410</v>
      </c>
      <c r="D960" s="9" t="s">
        <v>69</v>
      </c>
      <c r="E960" s="9" t="s">
        <v>51</v>
      </c>
      <c r="F960" s="9" t="s">
        <v>109</v>
      </c>
      <c r="G960" s="9" t="s">
        <v>55</v>
      </c>
      <c r="H960" s="10">
        <v>0.24199999999999999</v>
      </c>
      <c r="I960" s="10">
        <v>0.19500000000000001</v>
      </c>
      <c r="J960" s="10">
        <v>0.105</v>
      </c>
      <c r="K960" s="10">
        <v>0.91600000000000004</v>
      </c>
      <c r="L960" s="10">
        <v>0.33</v>
      </c>
      <c r="M960" s="10">
        <v>0.53300000000000003</v>
      </c>
      <c r="N960" s="10">
        <v>0.65</v>
      </c>
      <c r="O960" s="9">
        <v>4062.86</v>
      </c>
      <c r="P960" s="9">
        <v>117</v>
      </c>
      <c r="Q960" s="9" t="s">
        <v>55</v>
      </c>
      <c r="R960" s="9">
        <v>529</v>
      </c>
      <c r="S960" s="11">
        <v>10127</v>
      </c>
      <c r="T960" s="9" t="s">
        <v>247</v>
      </c>
      <c r="U960" s="9" t="s">
        <v>1413</v>
      </c>
      <c r="V960" s="11">
        <v>7637</v>
      </c>
      <c r="W960" s="11">
        <v>59745</v>
      </c>
      <c r="X960" s="11">
        <v>71487</v>
      </c>
      <c r="Y960" s="11">
        <v>61983</v>
      </c>
      <c r="Z960" s="11">
        <v>49950</v>
      </c>
      <c r="AA960" s="11">
        <v>5580</v>
      </c>
      <c r="AB960" s="11">
        <v>14190</v>
      </c>
      <c r="AC960" s="9" t="s">
        <v>377</v>
      </c>
      <c r="AD960" s="10">
        <v>0.17299999999999999</v>
      </c>
      <c r="AE960" s="10">
        <v>0.52</v>
      </c>
      <c r="AF960" s="10">
        <v>0.48399999999999999</v>
      </c>
      <c r="AG960" s="9">
        <v>212.33</v>
      </c>
      <c r="AH960" s="9">
        <v>296.33</v>
      </c>
      <c r="AI960" s="9">
        <v>19.13</v>
      </c>
      <c r="AJ960" s="9">
        <v>13.71</v>
      </c>
      <c r="AK960" s="9">
        <v>0.71653999999999995</v>
      </c>
      <c r="AL960" s="10">
        <v>4.0000000000000001E-3</v>
      </c>
      <c r="AM960" s="10">
        <v>0.53900000000000003</v>
      </c>
      <c r="AN960" s="10">
        <v>5.0999999999999997E-2</v>
      </c>
      <c r="AO960" s="10">
        <v>0.41</v>
      </c>
      <c r="AP960" s="10">
        <v>0.32600000000000001</v>
      </c>
      <c r="AQ960" s="9">
        <v>5177</v>
      </c>
      <c r="AR960" s="9">
        <v>0.72599999999999998</v>
      </c>
      <c r="AS960" s="9" t="s">
        <v>1414</v>
      </c>
      <c r="AT960" s="10">
        <v>6.9000000000000006E-2</v>
      </c>
      <c r="AU960" s="16">
        <v>0.57937427578215528</v>
      </c>
      <c r="AV960" s="1" t="str">
        <f t="shared" si="14"/>
        <v>yes</v>
      </c>
    </row>
    <row r="961" spans="1:48" ht="14.25" hidden="1" customHeight="1">
      <c r="A961" s="7">
        <v>735</v>
      </c>
      <c r="B961" s="8" t="s">
        <v>1419</v>
      </c>
      <c r="C961" s="8" t="s">
        <v>1410</v>
      </c>
      <c r="D961" s="9" t="s">
        <v>69</v>
      </c>
      <c r="E961" s="9" t="s">
        <v>51</v>
      </c>
      <c r="F961" s="9" t="s">
        <v>109</v>
      </c>
      <c r="G961" s="9" t="s">
        <v>55</v>
      </c>
      <c r="H961" s="10">
        <v>0.21199999999999999</v>
      </c>
      <c r="I961" s="10">
        <v>0.17199999999999999</v>
      </c>
      <c r="J961" s="10">
        <v>6.8000000000000005E-2</v>
      </c>
      <c r="K961" s="10">
        <v>0.84899999999999998</v>
      </c>
      <c r="L961" s="10">
        <v>0.09</v>
      </c>
      <c r="M961" s="10">
        <v>0.46200000000000002</v>
      </c>
      <c r="N961" s="10">
        <v>0.64</v>
      </c>
      <c r="O961" s="9">
        <v>2282.39</v>
      </c>
      <c r="P961" s="9">
        <v>65</v>
      </c>
      <c r="Q961" s="9">
        <v>17</v>
      </c>
      <c r="R961" s="9">
        <v>276</v>
      </c>
      <c r="S961" s="9">
        <v>12208</v>
      </c>
      <c r="T961" s="9" t="s">
        <v>779</v>
      </c>
      <c r="U961" s="9" t="s">
        <v>377</v>
      </c>
      <c r="V961" s="9">
        <v>7005</v>
      </c>
      <c r="W961" s="11">
        <v>62490</v>
      </c>
      <c r="X961" s="11">
        <v>85626</v>
      </c>
      <c r="Y961" s="11">
        <v>56664</v>
      </c>
      <c r="Z961" s="11">
        <v>50112</v>
      </c>
      <c r="AA961" s="11">
        <v>5042</v>
      </c>
      <c r="AB961" s="11">
        <v>12370</v>
      </c>
      <c r="AC961" s="9" t="s">
        <v>84</v>
      </c>
      <c r="AD961" s="10">
        <v>0.13</v>
      </c>
      <c r="AE961" s="10">
        <v>0.78</v>
      </c>
      <c r="AF961" s="10">
        <v>0.71699999999999997</v>
      </c>
      <c r="AG961" s="9">
        <v>169</v>
      </c>
      <c r="AH961" s="9">
        <v>151.33000000000001</v>
      </c>
      <c r="AI961" s="9">
        <v>13.51</v>
      </c>
      <c r="AJ961" s="9">
        <v>15.082000000000001</v>
      </c>
      <c r="AK961" s="9">
        <v>1.1167400000000001</v>
      </c>
      <c r="AL961" s="9">
        <v>0.375</v>
      </c>
      <c r="AM961" s="9">
        <v>0.28699999999999998</v>
      </c>
      <c r="AN961" s="10">
        <v>7.0000000000000001E-3</v>
      </c>
      <c r="AO961" s="10">
        <v>0.88400000000000001</v>
      </c>
      <c r="AP961" s="10">
        <v>0.32600000000000001</v>
      </c>
      <c r="AQ961" s="9">
        <v>2543</v>
      </c>
      <c r="AR961" s="9">
        <v>0.81699999999999995</v>
      </c>
      <c r="AS961" s="10" t="s">
        <v>1420</v>
      </c>
      <c r="AT961" s="10">
        <v>8.2000000000000003E-2</v>
      </c>
      <c r="AU961" s="16">
        <v>0.55035773252614195</v>
      </c>
      <c r="AV961" s="1" t="str">
        <f t="shared" si="14"/>
        <v>no</v>
      </c>
    </row>
    <row r="962" spans="1:48" ht="14.25" hidden="1" customHeight="1">
      <c r="A962" s="7">
        <v>1079</v>
      </c>
      <c r="B962" s="8" t="s">
        <v>1887</v>
      </c>
      <c r="C962" s="8" t="s">
        <v>1410</v>
      </c>
      <c r="D962" s="9" t="s">
        <v>69</v>
      </c>
      <c r="E962" s="9" t="s">
        <v>59</v>
      </c>
      <c r="F962" s="9" t="s">
        <v>271</v>
      </c>
      <c r="G962" s="9" t="s">
        <v>55</v>
      </c>
      <c r="H962" s="10">
        <v>0.46600000000000003</v>
      </c>
      <c r="I962" s="10">
        <v>0.39700000000000002</v>
      </c>
      <c r="J962" s="10">
        <v>0.247</v>
      </c>
      <c r="K962" s="10">
        <v>0.81499999999999995</v>
      </c>
      <c r="L962" s="10">
        <v>5.0999999999999997E-2</v>
      </c>
      <c r="M962" s="10">
        <v>0.73299999999999998</v>
      </c>
      <c r="N962" s="10">
        <v>0.59</v>
      </c>
      <c r="O962" s="9">
        <v>2469.71</v>
      </c>
      <c r="P962" s="9">
        <v>118</v>
      </c>
      <c r="Q962" s="9" t="s">
        <v>55</v>
      </c>
      <c r="R962" s="9">
        <v>336</v>
      </c>
      <c r="S962" s="11" t="s">
        <v>55</v>
      </c>
      <c r="T962" s="9" t="s">
        <v>55</v>
      </c>
      <c r="U962" s="9" t="s">
        <v>55</v>
      </c>
      <c r="V962" s="11" t="s">
        <v>55</v>
      </c>
      <c r="W962" s="11">
        <v>48632</v>
      </c>
      <c r="X962" s="11">
        <v>47736</v>
      </c>
      <c r="Y962" s="11">
        <v>50463</v>
      </c>
      <c r="Z962" s="11">
        <v>38025</v>
      </c>
      <c r="AA962" s="11">
        <v>16798</v>
      </c>
      <c r="AB962" s="11">
        <v>16798</v>
      </c>
      <c r="AC962" s="9" t="s">
        <v>55</v>
      </c>
      <c r="AD962" s="10">
        <v>0.3</v>
      </c>
      <c r="AE962" s="10">
        <v>0.62</v>
      </c>
      <c r="AF962" s="10">
        <v>0.56999999999999995</v>
      </c>
      <c r="AG962" s="9">
        <v>34</v>
      </c>
      <c r="AH962" s="9">
        <v>92.33</v>
      </c>
      <c r="AI962" s="9">
        <v>72.64</v>
      </c>
      <c r="AJ962" s="9">
        <v>26.748000000000001</v>
      </c>
      <c r="AK962" s="9">
        <v>0.36823</v>
      </c>
      <c r="AL962" s="10" t="s">
        <v>55</v>
      </c>
      <c r="AM962" s="10" t="s">
        <v>55</v>
      </c>
      <c r="AN962" s="10">
        <v>6.0000000000000001E-3</v>
      </c>
      <c r="AO962" s="10">
        <v>0.41599999999999998</v>
      </c>
      <c r="AP962" s="10">
        <v>0.32600000000000001</v>
      </c>
      <c r="AQ962" s="9">
        <v>2540</v>
      </c>
      <c r="AR962" s="9" t="s">
        <v>55</v>
      </c>
      <c r="AS962" s="10" t="s">
        <v>486</v>
      </c>
      <c r="AT962" s="10">
        <v>0.16600000000000001</v>
      </c>
      <c r="AU962" s="16" t="s">
        <v>2055</v>
      </c>
      <c r="AV962" s="1" t="str">
        <f t="shared" si="14"/>
        <v>no</v>
      </c>
    </row>
    <row r="963" spans="1:48" ht="14.25" hidden="1" customHeight="1">
      <c r="A963" s="7">
        <v>741</v>
      </c>
      <c r="B963" s="8" t="s">
        <v>1428</v>
      </c>
      <c r="C963" s="8" t="s">
        <v>1410</v>
      </c>
      <c r="D963" s="9" t="s">
        <v>69</v>
      </c>
      <c r="E963" s="9" t="s">
        <v>59</v>
      </c>
      <c r="F963" s="9" t="s">
        <v>354</v>
      </c>
      <c r="G963" s="9">
        <v>1006.5</v>
      </c>
      <c r="H963" s="10">
        <v>0.57599999999999996</v>
      </c>
      <c r="I963" s="10">
        <v>0.55800000000000005</v>
      </c>
      <c r="J963" s="10">
        <v>0.46300000000000002</v>
      </c>
      <c r="K963" s="10">
        <v>0.84599999999999997</v>
      </c>
      <c r="L963" s="10">
        <v>0.17799999999999999</v>
      </c>
      <c r="M963" s="10">
        <v>0.36699999999999999</v>
      </c>
      <c r="N963" s="10">
        <v>0.8</v>
      </c>
      <c r="O963" s="9">
        <v>3150.57</v>
      </c>
      <c r="P963" s="9">
        <v>115</v>
      </c>
      <c r="Q963" s="9">
        <v>12</v>
      </c>
      <c r="R963" s="9">
        <v>592</v>
      </c>
      <c r="S963" s="11" t="s">
        <v>55</v>
      </c>
      <c r="T963" s="9" t="s">
        <v>55</v>
      </c>
      <c r="U963" s="9" t="s">
        <v>55</v>
      </c>
      <c r="V963" s="11" t="s">
        <v>55</v>
      </c>
      <c r="W963" s="11">
        <v>67568</v>
      </c>
      <c r="X963" s="11">
        <v>79137</v>
      </c>
      <c r="Y963" s="11">
        <v>66762</v>
      </c>
      <c r="Z963" s="11">
        <v>58104</v>
      </c>
      <c r="AA963" s="11">
        <v>24792</v>
      </c>
      <c r="AB963" s="11">
        <v>24792</v>
      </c>
      <c r="AC963" s="9" t="s">
        <v>55</v>
      </c>
      <c r="AD963" s="10">
        <v>0.48599999999999999</v>
      </c>
      <c r="AE963" s="10">
        <v>0.39</v>
      </c>
      <c r="AF963" s="10">
        <v>0.438</v>
      </c>
      <c r="AG963" s="9">
        <v>201.33</v>
      </c>
      <c r="AH963" s="9">
        <v>379</v>
      </c>
      <c r="AI963" s="9">
        <v>15.65</v>
      </c>
      <c r="AJ963" s="9">
        <v>8.3130000000000006</v>
      </c>
      <c r="AK963" s="9">
        <v>0.53122000000000003</v>
      </c>
      <c r="AL963" s="10" t="s">
        <v>55</v>
      </c>
      <c r="AM963" s="10" t="s">
        <v>55</v>
      </c>
      <c r="AN963" s="10">
        <v>8.7999999999999995E-2</v>
      </c>
      <c r="AO963" s="10">
        <v>0.33800000000000002</v>
      </c>
      <c r="AP963" s="10">
        <v>0.32600000000000001</v>
      </c>
      <c r="AQ963" s="9">
        <v>3611</v>
      </c>
      <c r="AR963" s="9">
        <v>0.45900000000000002</v>
      </c>
      <c r="AS963" s="10" t="s">
        <v>477</v>
      </c>
      <c r="AT963" s="10">
        <v>9.0999999999999998E-2</v>
      </c>
      <c r="AU963" s="16">
        <v>0.68540095956134339</v>
      </c>
      <c r="AV963" s="1" t="str">
        <f t="shared" si="14"/>
        <v>no</v>
      </c>
    </row>
    <row r="964" spans="1:48" ht="14.25" hidden="1" customHeight="1">
      <c r="A964" s="7">
        <v>743</v>
      </c>
      <c r="B964" s="8" t="s">
        <v>1430</v>
      </c>
      <c r="C964" s="8" t="s">
        <v>1410</v>
      </c>
      <c r="D964" s="9" t="s">
        <v>69</v>
      </c>
      <c r="E964" s="9" t="s">
        <v>51</v>
      </c>
      <c r="F964" s="9" t="s">
        <v>109</v>
      </c>
      <c r="G964" s="9">
        <v>950</v>
      </c>
      <c r="H964" s="10">
        <v>0.29299999999999998</v>
      </c>
      <c r="I964" s="10">
        <v>0.254</v>
      </c>
      <c r="J964" s="10">
        <v>0.13100000000000001</v>
      </c>
      <c r="K964" s="10">
        <v>0.86899999999999999</v>
      </c>
      <c r="L964" s="10">
        <v>0.246</v>
      </c>
      <c r="M964" s="10">
        <v>0.64900000000000002</v>
      </c>
      <c r="N964" s="10">
        <v>0.61</v>
      </c>
      <c r="O964" s="9">
        <v>3086.71</v>
      </c>
      <c r="P964" s="9">
        <v>139</v>
      </c>
      <c r="Q964" s="9" t="s">
        <v>55</v>
      </c>
      <c r="R964" s="9">
        <v>655</v>
      </c>
      <c r="S964" s="11">
        <v>11199</v>
      </c>
      <c r="T964" s="9" t="s">
        <v>956</v>
      </c>
      <c r="U964" s="9" t="s">
        <v>111</v>
      </c>
      <c r="V964" s="11">
        <v>7660</v>
      </c>
      <c r="W964" s="11">
        <v>69302</v>
      </c>
      <c r="X964" s="11">
        <v>75330</v>
      </c>
      <c r="Y964" s="11">
        <v>61767</v>
      </c>
      <c r="Z964" s="11">
        <v>55800</v>
      </c>
      <c r="AA964" s="11">
        <v>5975</v>
      </c>
      <c r="AB964" s="11">
        <v>14613</v>
      </c>
      <c r="AC964" s="9" t="s">
        <v>1005</v>
      </c>
      <c r="AD964" s="10">
        <v>0.30399999999999999</v>
      </c>
      <c r="AE964" s="10">
        <v>0.51</v>
      </c>
      <c r="AF964" s="10">
        <v>0.45800000000000002</v>
      </c>
      <c r="AG964" s="9">
        <v>131</v>
      </c>
      <c r="AH964" s="9">
        <v>256.67</v>
      </c>
      <c r="AI964" s="9">
        <v>23.56</v>
      </c>
      <c r="AJ964" s="9">
        <v>12.026</v>
      </c>
      <c r="AK964" s="9">
        <v>0.51039000000000001</v>
      </c>
      <c r="AL964" s="10">
        <v>3.0000000000000001E-3</v>
      </c>
      <c r="AM964" s="10">
        <v>0.50600000000000001</v>
      </c>
      <c r="AN964" s="10">
        <v>3.1E-2</v>
      </c>
      <c r="AO964" s="10">
        <v>0.42199999999999999</v>
      </c>
      <c r="AP964" s="10">
        <v>0.32600000000000001</v>
      </c>
      <c r="AQ964" s="9">
        <v>3754</v>
      </c>
      <c r="AR964" s="9">
        <v>0.18</v>
      </c>
      <c r="AS964" s="10" t="s">
        <v>612</v>
      </c>
      <c r="AT964" s="9" t="s">
        <v>743</v>
      </c>
      <c r="AU964" s="16">
        <v>0.84745762711864403</v>
      </c>
      <c r="AV964" s="1" t="str">
        <f t="shared" si="14"/>
        <v>no</v>
      </c>
    </row>
    <row r="965" spans="1:48" ht="14.25" hidden="1" customHeight="1">
      <c r="A965" s="7">
        <v>754</v>
      </c>
      <c r="B965" s="8" t="s">
        <v>1445</v>
      </c>
      <c r="C965" s="8" t="s">
        <v>1434</v>
      </c>
      <c r="D965" s="9" t="s">
        <v>69</v>
      </c>
      <c r="E965" s="9" t="s">
        <v>59</v>
      </c>
      <c r="F965" s="9" t="s">
        <v>354</v>
      </c>
      <c r="G965" s="9">
        <v>1195</v>
      </c>
      <c r="H965" s="10">
        <v>0.78200000000000003</v>
      </c>
      <c r="I965" s="10">
        <v>0.77300000000000002</v>
      </c>
      <c r="J965" s="10">
        <v>0.70599999999999996</v>
      </c>
      <c r="K965" s="10">
        <v>0.86899999999999999</v>
      </c>
      <c r="L965" s="10">
        <v>1.9E-2</v>
      </c>
      <c r="M965" s="10">
        <v>9.9000000000000005E-2</v>
      </c>
      <c r="N965" s="10">
        <v>0.92</v>
      </c>
      <c r="O965" s="9">
        <v>4019.95</v>
      </c>
      <c r="P965" s="9">
        <v>176</v>
      </c>
      <c r="Q965" s="9">
        <v>13</v>
      </c>
      <c r="R965" s="9">
        <v>946</v>
      </c>
      <c r="S965" s="9" t="s">
        <v>55</v>
      </c>
      <c r="T965" s="9" t="s">
        <v>55</v>
      </c>
      <c r="U965" s="9" t="s">
        <v>55</v>
      </c>
      <c r="V965" s="9" t="s">
        <v>55</v>
      </c>
      <c r="W965" s="11">
        <v>75232</v>
      </c>
      <c r="X965" s="11">
        <v>85176</v>
      </c>
      <c r="Y965" s="11">
        <v>75465</v>
      </c>
      <c r="Z965" s="11">
        <v>65844</v>
      </c>
      <c r="AA965" s="11">
        <v>42288</v>
      </c>
      <c r="AB965" s="11">
        <v>42288</v>
      </c>
      <c r="AC965" s="9" t="s">
        <v>55</v>
      </c>
      <c r="AD965" s="10">
        <v>0.82299999999999995</v>
      </c>
      <c r="AE965" s="10">
        <v>0.2</v>
      </c>
      <c r="AF965" s="10">
        <v>0.2</v>
      </c>
      <c r="AG965" s="9">
        <v>307</v>
      </c>
      <c r="AH965" s="9">
        <v>439</v>
      </c>
      <c r="AI965" s="9">
        <v>13.09</v>
      </c>
      <c r="AJ965" s="9">
        <v>9.157</v>
      </c>
      <c r="AK965" s="9">
        <v>0.69932000000000005</v>
      </c>
      <c r="AL965" s="9" t="s">
        <v>55</v>
      </c>
      <c r="AM965" s="9" t="s">
        <v>55</v>
      </c>
      <c r="AN965" s="10">
        <v>4.2000000000000003E-2</v>
      </c>
      <c r="AO965" s="10">
        <v>0.316</v>
      </c>
      <c r="AP965" s="10">
        <v>0.22600000000000001</v>
      </c>
      <c r="AQ965" s="9">
        <v>4338</v>
      </c>
      <c r="AR965" s="9">
        <v>0.66800000000000004</v>
      </c>
      <c r="AS965" s="10" t="s">
        <v>486</v>
      </c>
      <c r="AT965" s="10" t="s">
        <v>587</v>
      </c>
      <c r="AU965" s="16">
        <v>0.59952038369304561</v>
      </c>
      <c r="AV965" s="1" t="str">
        <f t="shared" ref="AV965:AV1028" si="15">IF(AND(O965&gt;=4000,O965&lt;=25000),"yes","no")</f>
        <v>yes</v>
      </c>
    </row>
    <row r="966" spans="1:48" ht="14.25" hidden="1" customHeight="1">
      <c r="A966" s="7">
        <v>759</v>
      </c>
      <c r="B966" s="8" t="s">
        <v>1452</v>
      </c>
      <c r="C966" s="8" t="s">
        <v>1434</v>
      </c>
      <c r="D966" s="9" t="s">
        <v>69</v>
      </c>
      <c r="E966" s="9" t="s">
        <v>51</v>
      </c>
      <c r="F966" s="9" t="s">
        <v>70</v>
      </c>
      <c r="G966" s="9">
        <v>955</v>
      </c>
      <c r="H966" s="10">
        <v>0.438</v>
      </c>
      <c r="I966" s="10">
        <v>0.378</v>
      </c>
      <c r="J966" s="10">
        <v>0.20599999999999999</v>
      </c>
      <c r="K966" s="10">
        <v>0.88300000000000001</v>
      </c>
      <c r="L966" s="10">
        <v>0.15</v>
      </c>
      <c r="M966" s="10">
        <v>0.38</v>
      </c>
      <c r="N966" s="10">
        <v>0.69</v>
      </c>
      <c r="O966" s="9">
        <v>4787</v>
      </c>
      <c r="P966" s="9">
        <v>197</v>
      </c>
      <c r="Q966" s="9" t="s">
        <v>55</v>
      </c>
      <c r="R966" s="9">
        <v>1045</v>
      </c>
      <c r="S966" s="9">
        <v>10242</v>
      </c>
      <c r="T966" s="9" t="s">
        <v>635</v>
      </c>
      <c r="U966" s="9" t="s">
        <v>1050</v>
      </c>
      <c r="V966" s="9">
        <v>8280</v>
      </c>
      <c r="W966" s="11">
        <v>60869</v>
      </c>
      <c r="X966" s="11">
        <v>75006</v>
      </c>
      <c r="Y966" s="11">
        <v>60426</v>
      </c>
      <c r="Z966" s="11">
        <v>30411</v>
      </c>
      <c r="AA966" s="11">
        <v>9369</v>
      </c>
      <c r="AB966" s="11">
        <v>22728</v>
      </c>
      <c r="AC966" s="9" t="s">
        <v>234</v>
      </c>
      <c r="AD966" s="10">
        <v>0.439</v>
      </c>
      <c r="AE966" s="10">
        <v>0.46</v>
      </c>
      <c r="AF966" s="10">
        <v>0.46500000000000002</v>
      </c>
      <c r="AG966" s="9">
        <v>322</v>
      </c>
      <c r="AH966" s="9">
        <v>417.33</v>
      </c>
      <c r="AI966" s="9">
        <v>14.87</v>
      </c>
      <c r="AJ966" s="9">
        <v>11.47</v>
      </c>
      <c r="AK966" s="9">
        <v>0.77156999999999998</v>
      </c>
      <c r="AL966" s="9">
        <v>2.9000000000000001E-2</v>
      </c>
      <c r="AM966" s="9">
        <v>0.55600000000000005</v>
      </c>
      <c r="AN966" s="10">
        <v>0.06</v>
      </c>
      <c r="AO966" s="10">
        <v>0.223</v>
      </c>
      <c r="AP966" s="10">
        <v>0.22600000000000001</v>
      </c>
      <c r="AQ966" s="9">
        <v>5445</v>
      </c>
      <c r="AR966" s="9">
        <v>0.88300000000000001</v>
      </c>
      <c r="AS966" s="10">
        <v>3.0000000000000001E-3</v>
      </c>
      <c r="AT966" s="10" t="s">
        <v>406</v>
      </c>
      <c r="AU966" s="16">
        <v>0.53106744556558683</v>
      </c>
      <c r="AV966" s="1" t="str">
        <f t="shared" si="15"/>
        <v>yes</v>
      </c>
    </row>
    <row r="967" spans="1:48" ht="14.25" hidden="1" customHeight="1">
      <c r="A967" s="7">
        <v>764</v>
      </c>
      <c r="B967" s="8" t="s">
        <v>1458</v>
      </c>
      <c r="C967" s="8" t="s">
        <v>1454</v>
      </c>
      <c r="D967" s="9" t="s">
        <v>69</v>
      </c>
      <c r="E967" s="9" t="s">
        <v>59</v>
      </c>
      <c r="F967" s="9" t="s">
        <v>189</v>
      </c>
      <c r="G967" s="9">
        <v>995</v>
      </c>
      <c r="H967" s="10">
        <v>0.51200000000000001</v>
      </c>
      <c r="I967" s="10">
        <v>0.49099999999999999</v>
      </c>
      <c r="J967" s="10">
        <v>0.378</v>
      </c>
      <c r="K967" s="10">
        <v>0.82599999999999996</v>
      </c>
      <c r="L967" s="10">
        <v>0.251</v>
      </c>
      <c r="M967" s="10">
        <v>0.32400000000000001</v>
      </c>
      <c r="N967" s="10">
        <v>0.76</v>
      </c>
      <c r="O967" s="9">
        <v>2289.75</v>
      </c>
      <c r="P967" s="9">
        <v>149</v>
      </c>
      <c r="Q967" s="9">
        <v>9</v>
      </c>
      <c r="R967" s="9">
        <v>502</v>
      </c>
      <c r="S967" s="9" t="s">
        <v>55</v>
      </c>
      <c r="T967" s="9" t="s">
        <v>55</v>
      </c>
      <c r="U967" s="9" t="s">
        <v>55</v>
      </c>
      <c r="V967" s="9" t="s">
        <v>55</v>
      </c>
      <c r="W967" s="11">
        <v>63993</v>
      </c>
      <c r="X967" s="11">
        <v>79686</v>
      </c>
      <c r="Y967" s="11">
        <v>68877</v>
      </c>
      <c r="Z967" s="11">
        <v>57060</v>
      </c>
      <c r="AA967" s="11">
        <v>31100</v>
      </c>
      <c r="AB967" s="11">
        <v>31100</v>
      </c>
      <c r="AC967" s="9" t="s">
        <v>55</v>
      </c>
      <c r="AD967" s="10">
        <v>0.34499999999999997</v>
      </c>
      <c r="AE967" s="10">
        <v>0.42</v>
      </c>
      <c r="AF967" s="10">
        <v>0.39800000000000002</v>
      </c>
      <c r="AG967" s="9">
        <v>107</v>
      </c>
      <c r="AH967" s="9">
        <v>161.33000000000001</v>
      </c>
      <c r="AI967" s="9">
        <v>21.4</v>
      </c>
      <c r="AJ967" s="9">
        <v>14.193</v>
      </c>
      <c r="AK967" s="9">
        <v>0.66322000000000003</v>
      </c>
      <c r="AL967" s="9" t="s">
        <v>55</v>
      </c>
      <c r="AM967" s="9" t="s">
        <v>55</v>
      </c>
      <c r="AN967" s="10">
        <v>4.0000000000000001E-3</v>
      </c>
      <c r="AO967" s="10">
        <v>0.216</v>
      </c>
      <c r="AP967" s="10">
        <v>0.218</v>
      </c>
      <c r="AQ967" s="9">
        <v>2856</v>
      </c>
      <c r="AR967" s="9">
        <v>0.42699999999999999</v>
      </c>
      <c r="AS967" s="10">
        <v>1E-3</v>
      </c>
      <c r="AT967" s="9">
        <v>0.16700000000000001</v>
      </c>
      <c r="AU967" s="16">
        <v>0.70077084793272604</v>
      </c>
      <c r="AV967" s="1" t="str">
        <f t="shared" si="15"/>
        <v>no</v>
      </c>
    </row>
    <row r="968" spans="1:48" ht="14.25" hidden="1" customHeight="1">
      <c r="A968" s="7">
        <v>1148</v>
      </c>
      <c r="B968" s="8" t="s">
        <v>1984</v>
      </c>
      <c r="C968" s="8" t="s">
        <v>1454</v>
      </c>
      <c r="D968" s="9" t="s">
        <v>69</v>
      </c>
      <c r="E968" s="9" t="s">
        <v>151</v>
      </c>
      <c r="F968" s="9" t="s">
        <v>433</v>
      </c>
      <c r="G968" s="9" t="s">
        <v>55</v>
      </c>
      <c r="H968" s="10">
        <v>0.27900000000000003</v>
      </c>
      <c r="I968" s="10">
        <v>0.246</v>
      </c>
      <c r="J968" s="9">
        <v>0.221</v>
      </c>
      <c r="K968" s="10">
        <v>0.76</v>
      </c>
      <c r="L968" s="9">
        <v>0.61599999999999999</v>
      </c>
      <c r="M968" s="9">
        <v>0.91900000000000004</v>
      </c>
      <c r="N968" s="10">
        <v>0.53</v>
      </c>
      <c r="O968" s="9">
        <v>406.35</v>
      </c>
      <c r="P968" s="9">
        <v>108</v>
      </c>
      <c r="Q968" s="9" t="s">
        <v>55</v>
      </c>
      <c r="R968" s="9">
        <v>147</v>
      </c>
      <c r="S968" s="9" t="s">
        <v>55</v>
      </c>
      <c r="T968" s="9" t="s">
        <v>55</v>
      </c>
      <c r="U968" s="9" t="s">
        <v>55</v>
      </c>
      <c r="V968" s="9" t="s">
        <v>55</v>
      </c>
      <c r="W968" s="11">
        <v>80296</v>
      </c>
      <c r="X968" s="11">
        <v>65646</v>
      </c>
      <c r="Y968" s="11">
        <v>54801</v>
      </c>
      <c r="Z968" s="11" t="s">
        <v>55</v>
      </c>
      <c r="AA968" s="11">
        <v>15280</v>
      </c>
      <c r="AB968" s="11">
        <v>15280</v>
      </c>
      <c r="AC968" s="9" t="s">
        <v>55</v>
      </c>
      <c r="AD968" s="10">
        <v>0.26700000000000002</v>
      </c>
      <c r="AE968" s="10">
        <v>0.77</v>
      </c>
      <c r="AF968" s="9">
        <v>0.61799999999999999</v>
      </c>
      <c r="AG968" s="9">
        <v>25.67</v>
      </c>
      <c r="AH968" s="9">
        <v>25</v>
      </c>
      <c r="AI968" s="9">
        <v>15.83</v>
      </c>
      <c r="AJ968" s="9">
        <v>16.254000000000001</v>
      </c>
      <c r="AK968" s="9">
        <v>1.02667</v>
      </c>
      <c r="AL968" s="9" t="s">
        <v>55</v>
      </c>
      <c r="AM968" s="9" t="s">
        <v>55</v>
      </c>
      <c r="AN968" s="10">
        <v>2.9000000000000001E-2</v>
      </c>
      <c r="AO968" s="10">
        <v>0.41099999999999998</v>
      </c>
      <c r="AP968" s="10">
        <v>0.218</v>
      </c>
      <c r="AQ968" s="9">
        <v>679</v>
      </c>
      <c r="AR968" s="9" t="s">
        <v>55</v>
      </c>
      <c r="AS968" s="9" t="s">
        <v>1985</v>
      </c>
      <c r="AT968" s="9">
        <v>1.2E-2</v>
      </c>
      <c r="AU968" s="16" t="s">
        <v>2055</v>
      </c>
      <c r="AV968" s="1" t="str">
        <f t="shared" si="15"/>
        <v>no</v>
      </c>
    </row>
    <row r="969" spans="1:48" ht="14.25" hidden="1" customHeight="1">
      <c r="A969" s="7">
        <v>780</v>
      </c>
      <c r="B969" s="8" t="s">
        <v>1477</v>
      </c>
      <c r="C969" s="8" t="s">
        <v>1454</v>
      </c>
      <c r="D969" s="9" t="s">
        <v>69</v>
      </c>
      <c r="E969" s="9" t="s">
        <v>51</v>
      </c>
      <c r="F969" s="9" t="s">
        <v>70</v>
      </c>
      <c r="G969" s="9">
        <v>935</v>
      </c>
      <c r="H969" s="10">
        <v>0.54600000000000004</v>
      </c>
      <c r="I969" s="10">
        <v>0.51300000000000001</v>
      </c>
      <c r="J969" s="10">
        <v>0.34799999999999998</v>
      </c>
      <c r="K969" s="10">
        <v>0.90300000000000002</v>
      </c>
      <c r="L969" s="10">
        <v>8.4000000000000005E-2</v>
      </c>
      <c r="M969" s="10">
        <v>0.33300000000000002</v>
      </c>
      <c r="N969" s="10">
        <v>0.72</v>
      </c>
      <c r="O969" s="9">
        <v>6312.91</v>
      </c>
      <c r="P969" s="9">
        <v>228</v>
      </c>
      <c r="Q969" s="9" t="s">
        <v>55</v>
      </c>
      <c r="R969" s="9">
        <v>1350</v>
      </c>
      <c r="S969" s="9">
        <v>12544</v>
      </c>
      <c r="T969" s="9" t="s">
        <v>1129</v>
      </c>
      <c r="U969" s="9" t="s">
        <v>768</v>
      </c>
      <c r="V969" s="9">
        <v>7192</v>
      </c>
      <c r="W969" s="11">
        <v>89509</v>
      </c>
      <c r="X969" s="11">
        <v>107064</v>
      </c>
      <c r="Y969" s="11">
        <v>85320</v>
      </c>
      <c r="Z969" s="11">
        <v>67626</v>
      </c>
      <c r="AA969" s="11">
        <v>9684</v>
      </c>
      <c r="AB969" s="11">
        <v>20502</v>
      </c>
      <c r="AC969" s="9" t="s">
        <v>413</v>
      </c>
      <c r="AD969" s="10">
        <v>0.45900000000000002</v>
      </c>
      <c r="AE969" s="10">
        <v>0.36</v>
      </c>
      <c r="AF969" s="10">
        <v>0.34499999999999997</v>
      </c>
      <c r="AG969" s="9">
        <v>298.67</v>
      </c>
      <c r="AH969" s="9">
        <v>371.67</v>
      </c>
      <c r="AI969" s="9">
        <v>21.14</v>
      </c>
      <c r="AJ969" s="9">
        <v>16.984999999999999</v>
      </c>
      <c r="AK969" s="9">
        <v>0.80359000000000003</v>
      </c>
      <c r="AL969" s="9">
        <v>3.0000000000000001E-3</v>
      </c>
      <c r="AM969" s="9">
        <v>0.45100000000000001</v>
      </c>
      <c r="AN969" s="10">
        <v>1.7999999999999999E-2</v>
      </c>
      <c r="AO969" s="10">
        <v>0.30199999999999999</v>
      </c>
      <c r="AP969" s="10">
        <v>0.218</v>
      </c>
      <c r="AQ969" s="9">
        <v>6828</v>
      </c>
      <c r="AR969" s="9">
        <v>0.39300000000000002</v>
      </c>
      <c r="AS969" s="10" t="s">
        <v>213</v>
      </c>
      <c r="AT969" s="10">
        <v>8.6999999999999994E-2</v>
      </c>
      <c r="AU969" s="16">
        <v>0.71787508973438618</v>
      </c>
      <c r="AV969" s="1" t="str">
        <f t="shared" si="15"/>
        <v>yes</v>
      </c>
    </row>
    <row r="970" spans="1:48" ht="14.25" hidden="1" customHeight="1">
      <c r="A970" s="7">
        <v>786</v>
      </c>
      <c r="B970" s="8" t="s">
        <v>1483</v>
      </c>
      <c r="C970" s="8" t="s">
        <v>1454</v>
      </c>
      <c r="D970" s="9" t="s">
        <v>69</v>
      </c>
      <c r="E970" s="9" t="s">
        <v>59</v>
      </c>
      <c r="F970" s="9" t="s">
        <v>271</v>
      </c>
      <c r="G970" s="9">
        <v>1040</v>
      </c>
      <c r="H970" s="10">
        <v>0.64100000000000001</v>
      </c>
      <c r="I970" s="10">
        <v>0.61099999999999999</v>
      </c>
      <c r="J970" s="10">
        <v>0.51600000000000001</v>
      </c>
      <c r="K970" s="10">
        <v>0.85399999999999998</v>
      </c>
      <c r="L970" s="10">
        <v>5.8999999999999997E-2</v>
      </c>
      <c r="M970" s="10">
        <v>0.21099999999999999</v>
      </c>
      <c r="N970" s="10">
        <v>0.83</v>
      </c>
      <c r="O970" s="9">
        <v>1581.04</v>
      </c>
      <c r="P970" s="9">
        <v>146</v>
      </c>
      <c r="Q970" s="9" t="s">
        <v>55</v>
      </c>
      <c r="R970" s="9">
        <v>395</v>
      </c>
      <c r="S970" s="9" t="s">
        <v>55</v>
      </c>
      <c r="T970" s="9" t="s">
        <v>55</v>
      </c>
      <c r="U970" s="9" t="s">
        <v>55</v>
      </c>
      <c r="V970" s="9" t="s">
        <v>55</v>
      </c>
      <c r="W970" s="11">
        <v>60463</v>
      </c>
      <c r="X970" s="11">
        <v>65961</v>
      </c>
      <c r="Y970" s="11">
        <v>59292</v>
      </c>
      <c r="Z970" s="11">
        <v>48816</v>
      </c>
      <c r="AA970" s="11">
        <v>25450</v>
      </c>
      <c r="AB970" s="11">
        <v>25450</v>
      </c>
      <c r="AC970" s="9" t="s">
        <v>55</v>
      </c>
      <c r="AD970" s="10">
        <v>0.44400000000000001</v>
      </c>
      <c r="AE970" s="10">
        <v>0.4</v>
      </c>
      <c r="AF970" s="10">
        <v>0.44700000000000001</v>
      </c>
      <c r="AG970" s="9">
        <v>76</v>
      </c>
      <c r="AH970" s="9">
        <v>145.33000000000001</v>
      </c>
      <c r="AI970" s="9">
        <v>20.8</v>
      </c>
      <c r="AJ970" s="9">
        <v>10.879</v>
      </c>
      <c r="AK970" s="9">
        <v>0.52293999999999996</v>
      </c>
      <c r="AL970" s="9" t="s">
        <v>55</v>
      </c>
      <c r="AM970" s="9" t="s">
        <v>55</v>
      </c>
      <c r="AN970" s="10">
        <v>8.0000000000000002E-3</v>
      </c>
      <c r="AO970" s="10">
        <v>0.13900000000000001</v>
      </c>
      <c r="AP970" s="10">
        <v>0.218</v>
      </c>
      <c r="AQ970" s="9">
        <v>1714</v>
      </c>
      <c r="AR970" s="9">
        <v>0.22600000000000001</v>
      </c>
      <c r="AS970" s="9">
        <v>7.8E-2</v>
      </c>
      <c r="AT970" s="10">
        <v>0.19700000000000001</v>
      </c>
      <c r="AU970" s="16">
        <v>0.81566068515497547</v>
      </c>
      <c r="AV970" s="1" t="str">
        <f t="shared" si="15"/>
        <v>no</v>
      </c>
    </row>
    <row r="971" spans="1:48" ht="14.25" hidden="1" customHeight="1">
      <c r="A971" s="7">
        <v>789</v>
      </c>
      <c r="B971" s="8" t="s">
        <v>1487</v>
      </c>
      <c r="C971" s="8" t="s">
        <v>1454</v>
      </c>
      <c r="D971" s="9" t="s">
        <v>69</v>
      </c>
      <c r="E971" s="9" t="s">
        <v>59</v>
      </c>
      <c r="F971" s="9" t="s">
        <v>189</v>
      </c>
      <c r="G971" s="9">
        <v>920</v>
      </c>
      <c r="H971" s="10">
        <v>0.58099999999999996</v>
      </c>
      <c r="I971" s="10">
        <v>0.57099999999999995</v>
      </c>
      <c r="J971" s="10">
        <v>0.44800000000000001</v>
      </c>
      <c r="K971" s="10">
        <v>0.77500000000000002</v>
      </c>
      <c r="L971" s="10">
        <v>8.6999999999999994E-2</v>
      </c>
      <c r="M971" s="10">
        <v>0.56899999999999995</v>
      </c>
      <c r="N971" s="10">
        <v>0.8</v>
      </c>
      <c r="O971" s="9">
        <v>2427.79</v>
      </c>
      <c r="P971" s="9">
        <v>166</v>
      </c>
      <c r="Q971" s="9" t="s">
        <v>55</v>
      </c>
      <c r="R971" s="9">
        <v>422</v>
      </c>
      <c r="S971" s="9" t="s">
        <v>55</v>
      </c>
      <c r="T971" s="9" t="s">
        <v>55</v>
      </c>
      <c r="U971" s="9" t="s">
        <v>55</v>
      </c>
      <c r="V971" s="9" t="s">
        <v>55</v>
      </c>
      <c r="W971" s="11">
        <v>64722</v>
      </c>
      <c r="X971" s="11">
        <v>91845</v>
      </c>
      <c r="Y971" s="11">
        <v>60687</v>
      </c>
      <c r="Z971" s="11">
        <v>58716</v>
      </c>
      <c r="AA971" s="11">
        <v>31360</v>
      </c>
      <c r="AB971" s="11">
        <v>31360</v>
      </c>
      <c r="AC971" s="9" t="s">
        <v>55</v>
      </c>
      <c r="AD971" s="10">
        <v>0.33300000000000002</v>
      </c>
      <c r="AE971" s="10">
        <v>0.39</v>
      </c>
      <c r="AF971" s="10">
        <v>0.376</v>
      </c>
      <c r="AG971" s="9">
        <v>148.66999999999999</v>
      </c>
      <c r="AH971" s="9">
        <v>177</v>
      </c>
      <c r="AI971" s="9">
        <v>16.329999999999998</v>
      </c>
      <c r="AJ971" s="9">
        <v>13.715999999999999</v>
      </c>
      <c r="AK971" s="9">
        <v>0.83992</v>
      </c>
      <c r="AL971" s="9" t="s">
        <v>55</v>
      </c>
      <c r="AM971" s="9" t="s">
        <v>55</v>
      </c>
      <c r="AN971" s="10">
        <v>0</v>
      </c>
      <c r="AO971" s="10">
        <v>0.314</v>
      </c>
      <c r="AP971" s="10">
        <v>0.218</v>
      </c>
      <c r="AQ971" s="9">
        <v>2582</v>
      </c>
      <c r="AR971" s="9">
        <v>4.3730000000000002</v>
      </c>
      <c r="AS971" s="10" t="s">
        <v>1488</v>
      </c>
      <c r="AT971" s="10">
        <v>0.248</v>
      </c>
      <c r="AU971" s="16">
        <v>0.18611576400521124</v>
      </c>
      <c r="AV971" s="1" t="str">
        <f t="shared" si="15"/>
        <v>no</v>
      </c>
    </row>
    <row r="972" spans="1:48" ht="14.25" hidden="1" customHeight="1">
      <c r="A972" s="7">
        <v>801</v>
      </c>
      <c r="B972" s="8" t="s">
        <v>1035</v>
      </c>
      <c r="C972" s="8" t="s">
        <v>1454</v>
      </c>
      <c r="D972" s="9" t="s">
        <v>69</v>
      </c>
      <c r="E972" s="9" t="s">
        <v>51</v>
      </c>
      <c r="F972" s="9" t="s">
        <v>109</v>
      </c>
      <c r="G972" s="9">
        <v>835</v>
      </c>
      <c r="H972" s="10">
        <v>0.42299999999999999</v>
      </c>
      <c r="I972" s="10">
        <v>0.42299999999999999</v>
      </c>
      <c r="J972" s="10">
        <v>0.24399999999999999</v>
      </c>
      <c r="K972" s="10">
        <v>0.89100000000000001</v>
      </c>
      <c r="L972" s="10">
        <v>8.7999999999999995E-2</v>
      </c>
      <c r="M972" s="10">
        <v>0.193</v>
      </c>
      <c r="N972" s="10">
        <v>0.77</v>
      </c>
      <c r="O972" s="9">
        <v>1770.49</v>
      </c>
      <c r="P972" s="9">
        <v>99</v>
      </c>
      <c r="Q972" s="9" t="s">
        <v>55</v>
      </c>
      <c r="R972" s="9">
        <v>285</v>
      </c>
      <c r="S972" s="11" t="s">
        <v>55</v>
      </c>
      <c r="T972" s="9" t="s">
        <v>55</v>
      </c>
      <c r="U972" s="9" t="s">
        <v>55</v>
      </c>
      <c r="V972" s="11" t="s">
        <v>55</v>
      </c>
      <c r="W972" s="11">
        <v>83257</v>
      </c>
      <c r="X972" s="11">
        <v>81207</v>
      </c>
      <c r="Y972" s="11">
        <v>63396</v>
      </c>
      <c r="Z972" s="11">
        <v>56205</v>
      </c>
      <c r="AA972" s="11">
        <v>10878</v>
      </c>
      <c r="AB972" s="11">
        <v>16398</v>
      </c>
      <c r="AC972" s="11" t="s">
        <v>55</v>
      </c>
      <c r="AD972" s="10">
        <v>0.40699999999999997</v>
      </c>
      <c r="AE972" s="10">
        <v>0.66</v>
      </c>
      <c r="AF972" s="10">
        <v>0.63200000000000001</v>
      </c>
      <c r="AG972" s="9">
        <v>93</v>
      </c>
      <c r="AH972" s="9">
        <v>175</v>
      </c>
      <c r="AI972" s="9">
        <v>19.04</v>
      </c>
      <c r="AJ972" s="9">
        <v>10.117000000000001</v>
      </c>
      <c r="AK972" s="9">
        <v>0.53142999999999996</v>
      </c>
      <c r="AL972" s="10" t="s">
        <v>55</v>
      </c>
      <c r="AM972" s="10" t="s">
        <v>55</v>
      </c>
      <c r="AN972" s="10">
        <v>3.4000000000000002E-2</v>
      </c>
      <c r="AO972" s="10">
        <v>0.89700000000000002</v>
      </c>
      <c r="AP972" s="10">
        <v>0.218</v>
      </c>
      <c r="AQ972" s="9">
        <v>1904</v>
      </c>
      <c r="AR972" s="9">
        <v>0.13400000000000001</v>
      </c>
      <c r="AS972" s="10" t="s">
        <v>1503</v>
      </c>
      <c r="AT972" s="10">
        <v>1.6E-2</v>
      </c>
      <c r="AU972" s="16">
        <v>0.88183421516754845</v>
      </c>
      <c r="AV972" s="1" t="str">
        <f t="shared" si="15"/>
        <v>no</v>
      </c>
    </row>
    <row r="973" spans="1:48" ht="14.25" hidden="1" customHeight="1">
      <c r="A973" s="7">
        <v>802</v>
      </c>
      <c r="B973" s="8" t="s">
        <v>1504</v>
      </c>
      <c r="C973" s="8" t="s">
        <v>1454</v>
      </c>
      <c r="D973" s="9" t="s">
        <v>69</v>
      </c>
      <c r="E973" s="9" t="s">
        <v>51</v>
      </c>
      <c r="F973" s="9" t="s">
        <v>70</v>
      </c>
      <c r="G973" s="9">
        <v>950</v>
      </c>
      <c r="H973" s="10">
        <v>0.51</v>
      </c>
      <c r="I973" s="10">
        <v>0.46100000000000002</v>
      </c>
      <c r="J973" s="10">
        <v>0.29799999999999999</v>
      </c>
      <c r="K973" s="10">
        <v>0.91600000000000004</v>
      </c>
      <c r="L973" s="10">
        <v>7.6999999999999999E-2</v>
      </c>
      <c r="M973" s="10">
        <v>0.21299999999999999</v>
      </c>
      <c r="N973" s="10">
        <v>0.7</v>
      </c>
      <c r="O973" s="9">
        <v>4303.41</v>
      </c>
      <c r="P973" s="9">
        <v>156</v>
      </c>
      <c r="Q973" s="9" t="s">
        <v>55</v>
      </c>
      <c r="R973" s="9">
        <v>953</v>
      </c>
      <c r="S973" s="9">
        <v>13107</v>
      </c>
      <c r="T973" s="9" t="s">
        <v>156</v>
      </c>
      <c r="U973" s="9" t="s">
        <v>115</v>
      </c>
      <c r="V973" s="9">
        <v>9509</v>
      </c>
      <c r="W973" s="11">
        <v>88925</v>
      </c>
      <c r="X973" s="11">
        <v>103077</v>
      </c>
      <c r="Y973" s="11">
        <v>84456</v>
      </c>
      <c r="Z973" s="11">
        <v>68328</v>
      </c>
      <c r="AA973" s="11">
        <v>9380</v>
      </c>
      <c r="AB973" s="11">
        <v>18050</v>
      </c>
      <c r="AC973" s="9" t="s">
        <v>248</v>
      </c>
      <c r="AD973" s="10">
        <v>0.32400000000000001</v>
      </c>
      <c r="AE973" s="10">
        <v>0.44</v>
      </c>
      <c r="AF973" s="10">
        <v>0.41099999999999998</v>
      </c>
      <c r="AG973" s="9">
        <v>220.67</v>
      </c>
      <c r="AH973" s="9">
        <v>283.67</v>
      </c>
      <c r="AI973" s="9">
        <v>19.5</v>
      </c>
      <c r="AJ973" s="9">
        <v>15.170999999999999</v>
      </c>
      <c r="AK973" s="9">
        <v>0.77790999999999999</v>
      </c>
      <c r="AL973" s="9">
        <v>1E-3</v>
      </c>
      <c r="AM973" s="9">
        <v>0.53900000000000003</v>
      </c>
      <c r="AN973" s="10">
        <v>0.01</v>
      </c>
      <c r="AO973" s="10">
        <v>0.128</v>
      </c>
      <c r="AP973" s="10">
        <v>0.218</v>
      </c>
      <c r="AQ973" s="9">
        <v>4607</v>
      </c>
      <c r="AR973" s="9">
        <v>0.13700000000000001</v>
      </c>
      <c r="AS973" s="10">
        <v>8.8999999999999996E-2</v>
      </c>
      <c r="AT973" s="10">
        <v>0.186</v>
      </c>
      <c r="AU973" s="16">
        <v>0.87950747581354438</v>
      </c>
      <c r="AV973" s="1" t="str">
        <f t="shared" si="15"/>
        <v>yes</v>
      </c>
    </row>
    <row r="974" spans="1:48" ht="14.25" hidden="1" customHeight="1">
      <c r="A974" s="7">
        <v>806</v>
      </c>
      <c r="B974" s="8" t="s">
        <v>1508</v>
      </c>
      <c r="C974" s="8" t="s">
        <v>1454</v>
      </c>
      <c r="D974" s="9" t="s">
        <v>69</v>
      </c>
      <c r="E974" s="9" t="s">
        <v>59</v>
      </c>
      <c r="F974" s="9" t="s">
        <v>189</v>
      </c>
      <c r="G974" s="9" t="s">
        <v>55</v>
      </c>
      <c r="H974" s="10">
        <v>0.64900000000000002</v>
      </c>
      <c r="I974" s="10">
        <v>0.63800000000000001</v>
      </c>
      <c r="J974" s="10">
        <v>0.63400000000000001</v>
      </c>
      <c r="K974" s="10">
        <v>0.88900000000000001</v>
      </c>
      <c r="L974" s="10">
        <v>4.3999999999999997E-2</v>
      </c>
      <c r="M974" s="10">
        <v>0.13300000000000001</v>
      </c>
      <c r="N974" s="10">
        <v>0.83</v>
      </c>
      <c r="O974" s="9">
        <v>2668.6</v>
      </c>
      <c r="P974" s="9">
        <v>81</v>
      </c>
      <c r="Q974" s="9" t="s">
        <v>55</v>
      </c>
      <c r="R974" s="9">
        <v>588</v>
      </c>
      <c r="S974" s="9" t="s">
        <v>55</v>
      </c>
      <c r="T974" s="9" t="s">
        <v>55</v>
      </c>
      <c r="U974" s="9" t="s">
        <v>55</v>
      </c>
      <c r="V974" s="9" t="s">
        <v>55</v>
      </c>
      <c r="W974" s="11">
        <v>71444</v>
      </c>
      <c r="X974" s="11">
        <v>95418</v>
      </c>
      <c r="Y974" s="11">
        <v>71685</v>
      </c>
      <c r="Z974" s="11">
        <v>59094</v>
      </c>
      <c r="AA974" s="11">
        <v>33314</v>
      </c>
      <c r="AB974" s="11">
        <v>33314</v>
      </c>
      <c r="AC974" s="9" t="s">
        <v>55</v>
      </c>
      <c r="AD974" s="10">
        <v>0.46800000000000003</v>
      </c>
      <c r="AE974" s="10">
        <v>0.25</v>
      </c>
      <c r="AF974" s="10">
        <v>0.29799999999999999</v>
      </c>
      <c r="AG974" s="9">
        <v>205</v>
      </c>
      <c r="AH974" s="9">
        <v>248.33</v>
      </c>
      <c r="AI974" s="9">
        <v>13.02</v>
      </c>
      <c r="AJ974" s="9">
        <v>10.746</v>
      </c>
      <c r="AK974" s="9">
        <v>0.82550000000000001</v>
      </c>
      <c r="AL974" s="9" t="s">
        <v>55</v>
      </c>
      <c r="AM974" s="9" t="s">
        <v>55</v>
      </c>
      <c r="AN974" s="10">
        <v>0.11799999999999999</v>
      </c>
      <c r="AO974" s="10">
        <v>0.104</v>
      </c>
      <c r="AP974" s="10">
        <v>0.218</v>
      </c>
      <c r="AQ974" s="9">
        <v>2828</v>
      </c>
      <c r="AR974" s="9">
        <v>0.51900000000000002</v>
      </c>
      <c r="AS974" s="10">
        <v>0.114</v>
      </c>
      <c r="AT974" s="10">
        <v>0.18099999999999999</v>
      </c>
      <c r="AU974" s="16">
        <v>0.65832784726793947</v>
      </c>
      <c r="AV974" s="1" t="str">
        <f t="shared" si="15"/>
        <v>no</v>
      </c>
    </row>
    <row r="975" spans="1:48" ht="14.25" hidden="1" customHeight="1">
      <c r="A975" s="7">
        <v>808</v>
      </c>
      <c r="B975" s="8" t="s">
        <v>1510</v>
      </c>
      <c r="C975" s="8" t="s">
        <v>1454</v>
      </c>
      <c r="D975" s="9" t="s">
        <v>69</v>
      </c>
      <c r="E975" s="9" t="s">
        <v>59</v>
      </c>
      <c r="F975" s="9" t="s">
        <v>354</v>
      </c>
      <c r="G975" s="9">
        <v>1055</v>
      </c>
      <c r="H975" s="10">
        <v>0.71699999999999997</v>
      </c>
      <c r="I975" s="10">
        <v>0.71399999999999997</v>
      </c>
      <c r="J975" s="10">
        <v>0.63900000000000001</v>
      </c>
      <c r="K975" s="10">
        <v>0.81</v>
      </c>
      <c r="L975" s="10">
        <v>0.253</v>
      </c>
      <c r="M975" s="10">
        <v>0.31</v>
      </c>
      <c r="N975" s="10">
        <v>0.85</v>
      </c>
      <c r="O975" s="9">
        <v>2422.91</v>
      </c>
      <c r="P975" s="9">
        <v>187</v>
      </c>
      <c r="Q975" s="9">
        <v>88</v>
      </c>
      <c r="R975" s="9">
        <v>523</v>
      </c>
      <c r="S975" s="9" t="s">
        <v>55</v>
      </c>
      <c r="T975" s="9" t="s">
        <v>55</v>
      </c>
      <c r="U975" s="9" t="s">
        <v>55</v>
      </c>
      <c r="V975" s="9" t="s">
        <v>55</v>
      </c>
      <c r="W975" s="11">
        <v>74107</v>
      </c>
      <c r="X975" s="11">
        <v>84195</v>
      </c>
      <c r="Y975" s="11">
        <v>70398</v>
      </c>
      <c r="Z975" s="11">
        <v>55701</v>
      </c>
      <c r="AA975" s="11">
        <v>29840</v>
      </c>
      <c r="AB975" s="11">
        <v>29840</v>
      </c>
      <c r="AC975" s="9" t="s">
        <v>55</v>
      </c>
      <c r="AD975" s="10">
        <v>0.68</v>
      </c>
      <c r="AE975" s="10">
        <v>0.23</v>
      </c>
      <c r="AF975" s="10">
        <v>0.27300000000000002</v>
      </c>
      <c r="AG975" s="9">
        <v>134</v>
      </c>
      <c r="AH975" s="9">
        <v>234.33</v>
      </c>
      <c r="AI975" s="9">
        <v>18.079999999999998</v>
      </c>
      <c r="AJ975" s="9">
        <v>10.34</v>
      </c>
      <c r="AK975" s="9">
        <v>0.57182999999999995</v>
      </c>
      <c r="AL975" s="9" t="s">
        <v>55</v>
      </c>
      <c r="AM975" s="9" t="s">
        <v>55</v>
      </c>
      <c r="AN975" s="10">
        <v>0</v>
      </c>
      <c r="AO975" s="10">
        <v>7.3999999999999996E-2</v>
      </c>
      <c r="AP975" s="10">
        <v>0.218</v>
      </c>
      <c r="AQ975" s="9">
        <v>2963</v>
      </c>
      <c r="AR975" s="9">
        <v>0.50600000000000001</v>
      </c>
      <c r="AS975" s="10">
        <v>0.14399999999999999</v>
      </c>
      <c r="AT975" s="10">
        <v>3.6999999999999998E-2</v>
      </c>
      <c r="AU975" s="16">
        <v>0.6640106241699868</v>
      </c>
      <c r="AV975" s="1" t="str">
        <f t="shared" si="15"/>
        <v>no</v>
      </c>
    </row>
    <row r="976" spans="1:48" ht="14.25" hidden="1" customHeight="1">
      <c r="A976" s="7">
        <v>811</v>
      </c>
      <c r="B976" s="8" t="s">
        <v>1513</v>
      </c>
      <c r="C976" s="8" t="s">
        <v>1454</v>
      </c>
      <c r="D976" s="9" t="s">
        <v>69</v>
      </c>
      <c r="E976" s="9" t="s">
        <v>59</v>
      </c>
      <c r="F976" s="9" t="s">
        <v>189</v>
      </c>
      <c r="G976" s="9">
        <v>905</v>
      </c>
      <c r="H976" s="10">
        <v>0.499</v>
      </c>
      <c r="I976" s="10">
        <v>0.47199999999999998</v>
      </c>
      <c r="J976" s="10">
        <v>0.36399999999999999</v>
      </c>
      <c r="K976" s="10">
        <v>0.82799999999999996</v>
      </c>
      <c r="L976" s="10">
        <v>0.248</v>
      </c>
      <c r="M976" s="10">
        <v>0.32600000000000001</v>
      </c>
      <c r="N976" s="10">
        <v>0.7</v>
      </c>
      <c r="O976" s="9">
        <v>2313.85</v>
      </c>
      <c r="P976" s="9">
        <v>113</v>
      </c>
      <c r="Q976" s="9">
        <v>31</v>
      </c>
      <c r="R976" s="9">
        <v>567</v>
      </c>
      <c r="S976" s="9" t="s">
        <v>55</v>
      </c>
      <c r="T976" s="9" t="s">
        <v>55</v>
      </c>
      <c r="U976" s="9" t="s">
        <v>55</v>
      </c>
      <c r="V976" s="9" t="s">
        <v>55</v>
      </c>
      <c r="W976" s="11">
        <v>64811</v>
      </c>
      <c r="X976" s="11">
        <v>87003</v>
      </c>
      <c r="Y976" s="11">
        <v>62487</v>
      </c>
      <c r="Z976" s="11">
        <v>54810</v>
      </c>
      <c r="AA976" s="11">
        <v>26918</v>
      </c>
      <c r="AB976" s="11">
        <v>26918</v>
      </c>
      <c r="AC976" s="9" t="s">
        <v>55</v>
      </c>
      <c r="AD976" s="10">
        <v>0.435</v>
      </c>
      <c r="AE976" s="10">
        <v>0.53</v>
      </c>
      <c r="AF976" s="10">
        <v>0.39900000000000002</v>
      </c>
      <c r="AG976" s="9">
        <v>164</v>
      </c>
      <c r="AH976" s="9">
        <v>144</v>
      </c>
      <c r="AI976" s="9">
        <v>14.11</v>
      </c>
      <c r="AJ976" s="9">
        <v>16.068000000000001</v>
      </c>
      <c r="AK976" s="9">
        <v>1.13889</v>
      </c>
      <c r="AL976" s="9" t="s">
        <v>55</v>
      </c>
      <c r="AM976" s="9" t="s">
        <v>55</v>
      </c>
      <c r="AN976" s="10">
        <v>1.2E-2</v>
      </c>
      <c r="AO976" s="10">
        <v>0.26200000000000001</v>
      </c>
      <c r="AP976" s="10">
        <v>0.218</v>
      </c>
      <c r="AQ976" s="9">
        <v>2901</v>
      </c>
      <c r="AR976" s="9" t="s">
        <v>55</v>
      </c>
      <c r="AS976" s="10" t="s">
        <v>1167</v>
      </c>
      <c r="AT976" s="10">
        <v>6.4000000000000001E-2</v>
      </c>
      <c r="AU976" s="16" t="s">
        <v>2055</v>
      </c>
      <c r="AV976" s="1" t="str">
        <f t="shared" si="15"/>
        <v>no</v>
      </c>
    </row>
    <row r="977" spans="1:48" ht="14.25" hidden="1" customHeight="1">
      <c r="A977" s="7">
        <v>822</v>
      </c>
      <c r="B977" s="8" t="s">
        <v>1526</v>
      </c>
      <c r="C977" s="8" t="s">
        <v>1454</v>
      </c>
      <c r="D977" s="9" t="s">
        <v>69</v>
      </c>
      <c r="E977" s="9" t="s">
        <v>59</v>
      </c>
      <c r="F977" s="9" t="s">
        <v>276</v>
      </c>
      <c r="G977" s="9">
        <v>902.5</v>
      </c>
      <c r="H977" s="10">
        <v>0.46899999999999997</v>
      </c>
      <c r="I977" s="10">
        <v>0.46899999999999997</v>
      </c>
      <c r="J977" s="10">
        <v>0.34499999999999997</v>
      </c>
      <c r="K977" s="10">
        <v>0.59599999999999997</v>
      </c>
      <c r="L977" s="10">
        <v>0.14199999999999999</v>
      </c>
      <c r="M977" s="10">
        <v>0.26600000000000001</v>
      </c>
      <c r="N977" s="10">
        <v>0.65</v>
      </c>
      <c r="O977" s="9">
        <v>687.8</v>
      </c>
      <c r="P977" s="9">
        <v>145</v>
      </c>
      <c r="Q977" s="9" t="s">
        <v>55</v>
      </c>
      <c r="R977" s="9">
        <v>123</v>
      </c>
      <c r="S977" s="9" t="s">
        <v>55</v>
      </c>
      <c r="T977" s="9" t="s">
        <v>55</v>
      </c>
      <c r="U977" s="9" t="s">
        <v>55</v>
      </c>
      <c r="V977" s="9" t="s">
        <v>55</v>
      </c>
      <c r="W977" s="11">
        <v>48111</v>
      </c>
      <c r="X977" s="11">
        <v>61929</v>
      </c>
      <c r="Y977" s="11">
        <v>63954</v>
      </c>
      <c r="Z977" s="11">
        <v>40068</v>
      </c>
      <c r="AA977" s="11">
        <v>32500</v>
      </c>
      <c r="AB977" s="11">
        <v>32500</v>
      </c>
      <c r="AC977" s="9" t="s">
        <v>55</v>
      </c>
      <c r="AD977" s="10">
        <v>0.45500000000000002</v>
      </c>
      <c r="AE977" s="10">
        <v>0.56999999999999995</v>
      </c>
      <c r="AF977" s="10">
        <v>0.496</v>
      </c>
      <c r="AG977" s="9">
        <v>56.33</v>
      </c>
      <c r="AH977" s="9">
        <v>88.67</v>
      </c>
      <c r="AI977" s="9">
        <v>12.21</v>
      </c>
      <c r="AJ977" s="9">
        <v>7.7569999999999997</v>
      </c>
      <c r="AK977" s="9">
        <v>0.63534000000000002</v>
      </c>
      <c r="AL977" s="9" t="s">
        <v>55</v>
      </c>
      <c r="AM977" s="9" t="s">
        <v>55</v>
      </c>
      <c r="AN977" s="10">
        <v>2.5000000000000001E-2</v>
      </c>
      <c r="AO977" s="10">
        <v>0.49399999999999999</v>
      </c>
      <c r="AP977" s="10">
        <v>0.218</v>
      </c>
      <c r="AQ977" s="9">
        <v>887</v>
      </c>
      <c r="AR977" s="9">
        <v>3.3330000000000002</v>
      </c>
      <c r="AS977" s="10" t="s">
        <v>1527</v>
      </c>
      <c r="AT977" s="10">
        <v>1.4E-2</v>
      </c>
      <c r="AU977" s="16">
        <v>0.2307869836141242</v>
      </c>
      <c r="AV977" s="1" t="str">
        <f t="shared" si="15"/>
        <v>no</v>
      </c>
    </row>
    <row r="978" spans="1:48" ht="14.25" hidden="1" customHeight="1">
      <c r="A978" s="7">
        <v>827</v>
      </c>
      <c r="B978" s="8" t="s">
        <v>1532</v>
      </c>
      <c r="C978" s="8" t="s">
        <v>1454</v>
      </c>
      <c r="D978" s="9" t="s">
        <v>69</v>
      </c>
      <c r="E978" s="9" t="s">
        <v>59</v>
      </c>
      <c r="F978" s="9" t="s">
        <v>189</v>
      </c>
      <c r="G978" s="9" t="s">
        <v>55</v>
      </c>
      <c r="H978" s="10">
        <v>0.59299999999999997</v>
      </c>
      <c r="I978" s="10">
        <v>0.58599999999999997</v>
      </c>
      <c r="J978" s="10">
        <v>0.437</v>
      </c>
      <c r="K978" s="10">
        <v>0.83099999999999996</v>
      </c>
      <c r="L978" s="10">
        <v>0.249</v>
      </c>
      <c r="M978" s="10">
        <v>0.48399999999999999</v>
      </c>
      <c r="N978" s="10">
        <v>0.83</v>
      </c>
      <c r="O978" s="9">
        <v>1995.8</v>
      </c>
      <c r="P978" s="9">
        <v>161</v>
      </c>
      <c r="Q978" s="9" t="s">
        <v>55</v>
      </c>
      <c r="R978" s="9">
        <v>341</v>
      </c>
      <c r="S978" s="9" t="s">
        <v>55</v>
      </c>
      <c r="T978" s="9" t="s">
        <v>55</v>
      </c>
      <c r="U978" s="9" t="s">
        <v>55</v>
      </c>
      <c r="V978" s="9" t="s">
        <v>55</v>
      </c>
      <c r="W978" s="11">
        <v>75697</v>
      </c>
      <c r="X978" s="11">
        <v>85383</v>
      </c>
      <c r="Y978" s="11">
        <v>64125</v>
      </c>
      <c r="Z978" s="11">
        <v>60273</v>
      </c>
      <c r="AA978" s="11">
        <v>32420</v>
      </c>
      <c r="AB978" s="11">
        <v>32420</v>
      </c>
      <c r="AC978" s="9" t="s">
        <v>55</v>
      </c>
      <c r="AD978" s="10">
        <v>0.40300000000000002</v>
      </c>
      <c r="AE978" s="10">
        <v>0.34</v>
      </c>
      <c r="AF978" s="10">
        <v>0.29299999999999998</v>
      </c>
      <c r="AG978" s="9">
        <v>104.33</v>
      </c>
      <c r="AH978" s="9">
        <v>176.67</v>
      </c>
      <c r="AI978" s="9">
        <v>19.13</v>
      </c>
      <c r="AJ978" s="9">
        <v>11.297000000000001</v>
      </c>
      <c r="AK978" s="9">
        <v>0.59057000000000004</v>
      </c>
      <c r="AL978" s="9" t="s">
        <v>55</v>
      </c>
      <c r="AM978" s="9" t="s">
        <v>55</v>
      </c>
      <c r="AN978" s="10">
        <v>2.1000000000000001E-2</v>
      </c>
      <c r="AO978" s="10">
        <v>0.13100000000000001</v>
      </c>
      <c r="AP978" s="10">
        <v>0.218</v>
      </c>
      <c r="AQ978" s="9">
        <v>2359</v>
      </c>
      <c r="AR978" s="9">
        <v>0.27200000000000002</v>
      </c>
      <c r="AS978" s="10">
        <v>8.6999999999999994E-2</v>
      </c>
      <c r="AT978" s="10">
        <v>0.189</v>
      </c>
      <c r="AU978" s="16">
        <v>0.78616352201257866</v>
      </c>
      <c r="AV978" s="1" t="str">
        <f t="shared" si="15"/>
        <v>no</v>
      </c>
    </row>
    <row r="979" spans="1:48" ht="14.25" hidden="1" customHeight="1">
      <c r="A979" s="7">
        <v>1110</v>
      </c>
      <c r="B979" s="8" t="s">
        <v>1935</v>
      </c>
      <c r="C979" s="8" t="s">
        <v>1454</v>
      </c>
      <c r="D979" s="9" t="s">
        <v>69</v>
      </c>
      <c r="E979" s="9" t="s">
        <v>151</v>
      </c>
      <c r="F979" s="9" t="s">
        <v>433</v>
      </c>
      <c r="G979" s="9" t="s">
        <v>55</v>
      </c>
      <c r="H979" s="10">
        <v>0.14299999999999999</v>
      </c>
      <c r="I979" s="10">
        <v>0.14299999999999999</v>
      </c>
      <c r="J979" s="9">
        <v>0.14299999999999999</v>
      </c>
      <c r="K979" s="10">
        <v>0.76900000000000002</v>
      </c>
      <c r="L979" s="9">
        <v>0.9</v>
      </c>
      <c r="M979" s="9">
        <v>0.96799999999999997</v>
      </c>
      <c r="N979" s="10">
        <v>0.55000000000000004</v>
      </c>
      <c r="O979" s="9">
        <v>1003.19</v>
      </c>
      <c r="P979" s="9">
        <v>161</v>
      </c>
      <c r="Q979" s="9" t="s">
        <v>55</v>
      </c>
      <c r="R979" s="9">
        <v>173</v>
      </c>
      <c r="S979" s="9" t="s">
        <v>55</v>
      </c>
      <c r="T979" s="9" t="s">
        <v>55</v>
      </c>
      <c r="U979" s="9" t="s">
        <v>55</v>
      </c>
      <c r="V979" s="9" t="s">
        <v>55</v>
      </c>
      <c r="W979" s="11" t="s">
        <v>55</v>
      </c>
      <c r="X979" s="11" t="s">
        <v>55</v>
      </c>
      <c r="Y979" s="11" t="s">
        <v>55</v>
      </c>
      <c r="Z979" s="11" t="s">
        <v>55</v>
      </c>
      <c r="AA979" s="11">
        <v>12975</v>
      </c>
      <c r="AB979" s="11">
        <v>12975</v>
      </c>
      <c r="AC979" s="9" t="s">
        <v>55</v>
      </c>
      <c r="AD979" s="10">
        <v>0</v>
      </c>
      <c r="AE979" s="10">
        <v>0.5</v>
      </c>
      <c r="AF979" s="9">
        <v>0.61799999999999999</v>
      </c>
      <c r="AG979" s="9">
        <v>46.33</v>
      </c>
      <c r="AH979" s="9">
        <v>33.33</v>
      </c>
      <c r="AI979" s="9">
        <v>21.65</v>
      </c>
      <c r="AJ979" s="9">
        <v>30.096</v>
      </c>
      <c r="AK979" s="9">
        <v>1.39</v>
      </c>
      <c r="AL979" s="9" t="s">
        <v>55</v>
      </c>
      <c r="AM979" s="9" t="s">
        <v>55</v>
      </c>
      <c r="AN979" s="10">
        <v>6.0000000000000001E-3</v>
      </c>
      <c r="AO979" s="10">
        <v>0.63600000000000001</v>
      </c>
      <c r="AP979" s="10">
        <v>0.218</v>
      </c>
      <c r="AQ979" s="9">
        <v>2166</v>
      </c>
      <c r="AR979" s="9" t="s">
        <v>55</v>
      </c>
      <c r="AS979" s="9" t="s">
        <v>1936</v>
      </c>
      <c r="AT979" s="9">
        <v>0.14299999999999999</v>
      </c>
      <c r="AU979" s="16" t="s">
        <v>2055</v>
      </c>
      <c r="AV979" s="1" t="str">
        <f t="shared" si="15"/>
        <v>no</v>
      </c>
    </row>
    <row r="980" spans="1:48" ht="14.25" hidden="1" customHeight="1">
      <c r="A980" s="7">
        <v>1067</v>
      </c>
      <c r="B980" s="8" t="s">
        <v>1867</v>
      </c>
      <c r="C980" s="8" t="s">
        <v>1853</v>
      </c>
      <c r="D980" s="9" t="s">
        <v>69</v>
      </c>
      <c r="E980" s="9" t="s">
        <v>59</v>
      </c>
      <c r="F980" s="9" t="s">
        <v>1858</v>
      </c>
      <c r="G980" s="9" t="s">
        <v>55</v>
      </c>
      <c r="H980" s="10">
        <v>0.28299999999999997</v>
      </c>
      <c r="I980" s="10">
        <v>0.21</v>
      </c>
      <c r="J980" s="10">
        <v>0.124</v>
      </c>
      <c r="K980" s="10">
        <v>0.89800000000000002</v>
      </c>
      <c r="L980" s="10">
        <v>0.16300000000000001</v>
      </c>
      <c r="M980" s="10">
        <v>0.22700000000000001</v>
      </c>
      <c r="N980" s="10">
        <v>0.73</v>
      </c>
      <c r="O980" s="9">
        <v>4081.87</v>
      </c>
      <c r="P980" s="9">
        <v>118</v>
      </c>
      <c r="Q980" s="9" t="s">
        <v>55</v>
      </c>
      <c r="R980" s="9">
        <v>451</v>
      </c>
      <c r="S980" s="11" t="s">
        <v>55</v>
      </c>
      <c r="T980" s="9" t="s">
        <v>55</v>
      </c>
      <c r="U980" s="9" t="s">
        <v>55</v>
      </c>
      <c r="V980" s="11" t="s">
        <v>55</v>
      </c>
      <c r="W980" s="11">
        <v>57460</v>
      </c>
      <c r="X980" s="11">
        <v>53523</v>
      </c>
      <c r="Y980" s="11">
        <v>43416</v>
      </c>
      <c r="Z980" s="11">
        <v>36720</v>
      </c>
      <c r="AA980" s="11">
        <v>4962</v>
      </c>
      <c r="AB980" s="11">
        <v>4962</v>
      </c>
      <c r="AC980" s="9" t="s">
        <v>55</v>
      </c>
      <c r="AD980" s="10">
        <v>0.29399999999999998</v>
      </c>
      <c r="AE980" s="10">
        <v>0.96</v>
      </c>
      <c r="AF980" s="10">
        <v>0.86899999999999999</v>
      </c>
      <c r="AG980" s="9">
        <v>81</v>
      </c>
      <c r="AH980" s="9">
        <v>153.66999999999999</v>
      </c>
      <c r="AI980" s="9">
        <v>50.39</v>
      </c>
      <c r="AJ980" s="9">
        <v>26.562999999999999</v>
      </c>
      <c r="AK980" s="9">
        <v>0.52710999999999997</v>
      </c>
      <c r="AL980" s="10" t="s">
        <v>55</v>
      </c>
      <c r="AM980" s="10" t="s">
        <v>55</v>
      </c>
      <c r="AN980" s="10">
        <v>0</v>
      </c>
      <c r="AO980" s="10">
        <v>0.996</v>
      </c>
      <c r="AP980" s="9" t="s">
        <v>55</v>
      </c>
      <c r="AQ980" s="9">
        <v>4536</v>
      </c>
      <c r="AR980" s="9">
        <v>0.125</v>
      </c>
      <c r="AS980" s="9" t="s">
        <v>1868</v>
      </c>
      <c r="AT980" s="10" t="s">
        <v>743</v>
      </c>
      <c r="AU980" s="16">
        <v>0.88888888888888884</v>
      </c>
      <c r="AV980" s="1" t="str">
        <f t="shared" si="15"/>
        <v>yes</v>
      </c>
    </row>
    <row r="981" spans="1:48" ht="14.25" hidden="1" customHeight="1">
      <c r="A981" s="7">
        <v>1065</v>
      </c>
      <c r="B981" s="8" t="s">
        <v>1864</v>
      </c>
      <c r="C981" s="8" t="s">
        <v>1853</v>
      </c>
      <c r="D981" s="9" t="s">
        <v>69</v>
      </c>
      <c r="E981" s="9" t="s">
        <v>59</v>
      </c>
      <c r="F981" s="9" t="s">
        <v>1858</v>
      </c>
      <c r="G981" s="9" t="s">
        <v>55</v>
      </c>
      <c r="H981" s="10">
        <v>0.33700000000000002</v>
      </c>
      <c r="I981" s="10">
        <v>0.26500000000000001</v>
      </c>
      <c r="J981" s="10">
        <v>0.11899999999999999</v>
      </c>
      <c r="K981" s="10">
        <v>0.85799999999999998</v>
      </c>
      <c r="L981" s="10">
        <v>0.105</v>
      </c>
      <c r="M981" s="10">
        <v>0.111</v>
      </c>
      <c r="N981" s="10">
        <v>0.79</v>
      </c>
      <c r="O981" s="9">
        <v>4594.04</v>
      </c>
      <c r="P981" s="9">
        <v>141</v>
      </c>
      <c r="Q981" s="9">
        <v>23</v>
      </c>
      <c r="R981" s="9">
        <v>467</v>
      </c>
      <c r="S981" s="9" t="s">
        <v>55</v>
      </c>
      <c r="T981" s="9" t="s">
        <v>55</v>
      </c>
      <c r="U981" s="9" t="s">
        <v>55</v>
      </c>
      <c r="V981" s="9" t="s">
        <v>55</v>
      </c>
      <c r="W981" s="9">
        <v>58884</v>
      </c>
      <c r="X981" s="9">
        <v>54666</v>
      </c>
      <c r="Y981" s="9">
        <v>44793</v>
      </c>
      <c r="Z981" s="9">
        <v>36810</v>
      </c>
      <c r="AA981" s="11">
        <v>4962</v>
      </c>
      <c r="AB981" s="11">
        <v>4962</v>
      </c>
      <c r="AC981" s="9" t="s">
        <v>55</v>
      </c>
      <c r="AD981" s="10">
        <v>0.32800000000000001</v>
      </c>
      <c r="AE981" s="10">
        <v>0.92</v>
      </c>
      <c r="AF981" s="10">
        <v>0.83699999999999997</v>
      </c>
      <c r="AG981" s="9">
        <v>109</v>
      </c>
      <c r="AH981" s="9">
        <v>220.67</v>
      </c>
      <c r="AI981" s="9">
        <v>42.15</v>
      </c>
      <c r="AJ981" s="9">
        <v>20.818999999999999</v>
      </c>
      <c r="AK981" s="9">
        <v>0.49396000000000001</v>
      </c>
      <c r="AL981" s="9" t="s">
        <v>55</v>
      </c>
      <c r="AM981" s="9" t="s">
        <v>55</v>
      </c>
      <c r="AN981" s="10">
        <v>0</v>
      </c>
      <c r="AO981" s="10">
        <v>0.998</v>
      </c>
      <c r="AP981" s="9" t="s">
        <v>55</v>
      </c>
      <c r="AQ981" s="9">
        <v>4999</v>
      </c>
      <c r="AR981" s="9">
        <v>3.7999999999999999E-2</v>
      </c>
      <c r="AS981" s="9" t="s">
        <v>1865</v>
      </c>
      <c r="AT981" s="10">
        <v>8.9999999999999993E-3</v>
      </c>
      <c r="AU981" s="16">
        <v>0.96339113680154143</v>
      </c>
      <c r="AV981" s="1" t="str">
        <f t="shared" si="15"/>
        <v>yes</v>
      </c>
    </row>
    <row r="982" spans="1:48" ht="14.25" hidden="1" customHeight="1">
      <c r="A982" s="7">
        <v>1060</v>
      </c>
      <c r="B982" s="8" t="s">
        <v>1856</v>
      </c>
      <c r="C982" s="8" t="s">
        <v>1853</v>
      </c>
      <c r="D982" s="9" t="s">
        <v>69</v>
      </c>
      <c r="E982" s="9" t="s">
        <v>59</v>
      </c>
      <c r="F982" s="9" t="s">
        <v>1854</v>
      </c>
      <c r="G982" s="9" t="s">
        <v>55</v>
      </c>
      <c r="H982" s="10">
        <v>0.46</v>
      </c>
      <c r="I982" s="10">
        <v>1.6E-2</v>
      </c>
      <c r="J982" s="10">
        <v>8.0000000000000002E-3</v>
      </c>
      <c r="K982" s="10">
        <v>0.80900000000000005</v>
      </c>
      <c r="L982" s="10">
        <v>0.224</v>
      </c>
      <c r="M982" s="10">
        <v>0.436</v>
      </c>
      <c r="N982" s="10">
        <v>0.65</v>
      </c>
      <c r="O982" s="9">
        <v>1434.99</v>
      </c>
      <c r="P982" s="9">
        <v>103</v>
      </c>
      <c r="Q982" s="9" t="s">
        <v>55</v>
      </c>
      <c r="R982" s="9">
        <v>202</v>
      </c>
      <c r="S982" s="9" t="s">
        <v>55</v>
      </c>
      <c r="T982" s="9" t="s">
        <v>55</v>
      </c>
      <c r="U982" s="9" t="s">
        <v>55</v>
      </c>
      <c r="V982" s="9" t="s">
        <v>55</v>
      </c>
      <c r="W982" s="11">
        <v>33955</v>
      </c>
      <c r="X982" s="9" t="s">
        <v>55</v>
      </c>
      <c r="Y982" s="11">
        <v>25938</v>
      </c>
      <c r="Z982" s="11">
        <v>25227</v>
      </c>
      <c r="AA982" s="11">
        <v>6220</v>
      </c>
      <c r="AB982" s="11">
        <v>6220</v>
      </c>
      <c r="AC982" s="9" t="s">
        <v>55</v>
      </c>
      <c r="AD982" s="10">
        <v>0.30499999999999999</v>
      </c>
      <c r="AE982" s="10">
        <v>0.98</v>
      </c>
      <c r="AF982" s="10">
        <v>0.80900000000000005</v>
      </c>
      <c r="AG982" s="9">
        <v>34</v>
      </c>
      <c r="AH982" s="9">
        <v>91.67</v>
      </c>
      <c r="AI982" s="9">
        <v>42.21</v>
      </c>
      <c r="AJ982" s="9">
        <v>15.654</v>
      </c>
      <c r="AK982" s="9">
        <v>0.37091000000000002</v>
      </c>
      <c r="AL982" s="9" t="s">
        <v>55</v>
      </c>
      <c r="AM982" s="9" t="s">
        <v>55</v>
      </c>
      <c r="AN982" s="10">
        <v>0</v>
      </c>
      <c r="AO982" s="10">
        <v>1</v>
      </c>
      <c r="AP982" s="9" t="s">
        <v>55</v>
      </c>
      <c r="AQ982" s="9">
        <v>1727</v>
      </c>
      <c r="AR982" s="9" t="s">
        <v>55</v>
      </c>
      <c r="AS982" s="9" t="s">
        <v>1855</v>
      </c>
      <c r="AT982" s="9">
        <v>0.155</v>
      </c>
      <c r="AU982" s="16" t="s">
        <v>2055</v>
      </c>
      <c r="AV982" s="1" t="str">
        <f t="shared" si="15"/>
        <v>no</v>
      </c>
    </row>
    <row r="983" spans="1:48" ht="14.25" hidden="1" customHeight="1">
      <c r="A983" s="7">
        <v>1074</v>
      </c>
      <c r="B983" s="8" t="s">
        <v>1880</v>
      </c>
      <c r="C983" s="8" t="s">
        <v>1853</v>
      </c>
      <c r="D983" s="9" t="s">
        <v>69</v>
      </c>
      <c r="E983" s="9" t="s">
        <v>59</v>
      </c>
      <c r="F983" s="9" t="s">
        <v>1858</v>
      </c>
      <c r="G983" s="9" t="s">
        <v>55</v>
      </c>
      <c r="H983" s="10">
        <v>0.33100000000000002</v>
      </c>
      <c r="I983" s="10">
        <v>0.16900000000000001</v>
      </c>
      <c r="J983" s="10">
        <v>6.0999999999999999E-2</v>
      </c>
      <c r="K983" s="10">
        <v>0.89400000000000002</v>
      </c>
      <c r="L983" s="10">
        <v>0.14799999999999999</v>
      </c>
      <c r="M983" s="10">
        <v>0.40200000000000002</v>
      </c>
      <c r="N983" s="10">
        <v>0.76</v>
      </c>
      <c r="O983" s="9">
        <v>4327.8599999999997</v>
      </c>
      <c r="P983" s="9">
        <v>130</v>
      </c>
      <c r="Q983" s="9" t="s">
        <v>55</v>
      </c>
      <c r="R983" s="9">
        <v>718</v>
      </c>
      <c r="S983" s="9" t="s">
        <v>55</v>
      </c>
      <c r="T983" s="9" t="s">
        <v>55</v>
      </c>
      <c r="U983" s="9" t="s">
        <v>55</v>
      </c>
      <c r="V983" s="9" t="s">
        <v>55</v>
      </c>
      <c r="W983" s="11">
        <v>47714</v>
      </c>
      <c r="X983" s="11">
        <v>38061</v>
      </c>
      <c r="Y983" s="11">
        <v>32904</v>
      </c>
      <c r="Z983" s="11">
        <v>28665</v>
      </c>
      <c r="AA983" s="11">
        <v>5780</v>
      </c>
      <c r="AB983" s="11">
        <v>5780</v>
      </c>
      <c r="AC983" s="9" t="s">
        <v>55</v>
      </c>
      <c r="AD983" s="10">
        <v>0.33500000000000002</v>
      </c>
      <c r="AE983" s="10">
        <v>0.76</v>
      </c>
      <c r="AF983" s="10">
        <v>0.67400000000000004</v>
      </c>
      <c r="AG983" s="9">
        <v>202.33</v>
      </c>
      <c r="AH983" s="9">
        <v>219</v>
      </c>
      <c r="AI983" s="9">
        <v>21.39</v>
      </c>
      <c r="AJ983" s="9">
        <v>19.762</v>
      </c>
      <c r="AK983" s="9">
        <v>0.92390000000000005</v>
      </c>
      <c r="AL983" s="9" t="s">
        <v>55</v>
      </c>
      <c r="AM983" s="9" t="s">
        <v>55</v>
      </c>
      <c r="AN983" s="10">
        <v>0</v>
      </c>
      <c r="AO983" s="10">
        <v>1</v>
      </c>
      <c r="AP983" s="10" t="s">
        <v>55</v>
      </c>
      <c r="AQ983" s="9">
        <v>5060</v>
      </c>
      <c r="AR983" s="9">
        <v>1.38</v>
      </c>
      <c r="AS983" s="10" t="s">
        <v>1855</v>
      </c>
      <c r="AT983" s="10" t="s">
        <v>75</v>
      </c>
      <c r="AU983" s="16">
        <v>0.42016806722689082</v>
      </c>
      <c r="AV983" s="1" t="str">
        <f t="shared" si="15"/>
        <v>yes</v>
      </c>
    </row>
    <row r="984" spans="1:48" ht="14.25" hidden="1" customHeight="1">
      <c r="A984" s="7">
        <v>1071</v>
      </c>
      <c r="B984" s="8" t="s">
        <v>1874</v>
      </c>
      <c r="C984" s="8" t="s">
        <v>1853</v>
      </c>
      <c r="D984" s="9" t="s">
        <v>69</v>
      </c>
      <c r="E984" s="9" t="s">
        <v>51</v>
      </c>
      <c r="F984" s="9" t="s">
        <v>1873</v>
      </c>
      <c r="G984" s="9" t="s">
        <v>55</v>
      </c>
      <c r="H984" s="10">
        <v>0.36299999999999999</v>
      </c>
      <c r="I984" s="10">
        <v>0.182</v>
      </c>
      <c r="J984" s="10">
        <v>2.5999999999999999E-2</v>
      </c>
      <c r="K984" s="10">
        <v>0.92200000000000004</v>
      </c>
      <c r="L984" s="10">
        <v>7.2999999999999995E-2</v>
      </c>
      <c r="M984" s="10">
        <v>9.9000000000000005E-2</v>
      </c>
      <c r="N984" s="10">
        <v>0.92</v>
      </c>
      <c r="O984" s="9">
        <v>12197.32</v>
      </c>
      <c r="P984" s="9">
        <v>159</v>
      </c>
      <c r="Q984" s="9">
        <v>21</v>
      </c>
      <c r="R984" s="9">
        <v>1607</v>
      </c>
      <c r="S984" s="9">
        <v>19903</v>
      </c>
      <c r="T984" s="9" t="s">
        <v>884</v>
      </c>
      <c r="U984" s="9" t="s">
        <v>1259</v>
      </c>
      <c r="V984" s="9">
        <v>7983</v>
      </c>
      <c r="W984" s="11">
        <v>79463</v>
      </c>
      <c r="X984" s="9">
        <v>75681</v>
      </c>
      <c r="Y984" s="9">
        <v>65718</v>
      </c>
      <c r="Z984" s="11">
        <v>62604</v>
      </c>
      <c r="AA984" s="11">
        <v>2049</v>
      </c>
      <c r="AB984" s="11">
        <v>4071</v>
      </c>
      <c r="AC984" s="9" t="s">
        <v>55</v>
      </c>
      <c r="AD984" s="10">
        <v>0.36299999999999999</v>
      </c>
      <c r="AE984" s="10">
        <v>0.69</v>
      </c>
      <c r="AF984" s="10">
        <v>0.60799999999999998</v>
      </c>
      <c r="AG984" s="9">
        <v>811.67</v>
      </c>
      <c r="AH984" s="9">
        <v>1830.33</v>
      </c>
      <c r="AI984" s="9">
        <v>15.03</v>
      </c>
      <c r="AJ984" s="9">
        <v>6.6639999999999997</v>
      </c>
      <c r="AK984" s="9">
        <v>0.44345000000000001</v>
      </c>
      <c r="AL984" s="9">
        <v>0.16200000000000001</v>
      </c>
      <c r="AM984" s="9">
        <v>0.373</v>
      </c>
      <c r="AN984" s="10">
        <v>0</v>
      </c>
      <c r="AO984" s="10">
        <v>0.92300000000000004</v>
      </c>
      <c r="AP984" s="9" t="s">
        <v>55</v>
      </c>
      <c r="AQ984" s="9">
        <v>12771</v>
      </c>
      <c r="AR984" s="9">
        <v>0.17</v>
      </c>
      <c r="AS984" s="9" t="s">
        <v>1875</v>
      </c>
      <c r="AT984" s="9">
        <v>0</v>
      </c>
      <c r="AU984" s="16">
        <v>0.85470085470085466</v>
      </c>
      <c r="AV984" s="1" t="str">
        <f t="shared" si="15"/>
        <v>yes</v>
      </c>
    </row>
    <row r="985" spans="1:48" ht="14.25" hidden="1" customHeight="1">
      <c r="A985" s="7">
        <v>842</v>
      </c>
      <c r="B985" s="8" t="s">
        <v>1547</v>
      </c>
      <c r="C985" s="8" t="s">
        <v>1548</v>
      </c>
      <c r="D985" s="9" t="s">
        <v>69</v>
      </c>
      <c r="E985" s="9" t="s">
        <v>59</v>
      </c>
      <c r="F985" s="9" t="s">
        <v>354</v>
      </c>
      <c r="G985" s="9" t="s">
        <v>55</v>
      </c>
      <c r="H985" s="10">
        <v>0.79500000000000004</v>
      </c>
      <c r="I985" s="10">
        <v>0.78900000000000003</v>
      </c>
      <c r="J985" s="10">
        <v>0.76</v>
      </c>
      <c r="K985" s="10">
        <v>0.94299999999999995</v>
      </c>
      <c r="L985" s="10">
        <v>2.3E-2</v>
      </c>
      <c r="M985" s="10">
        <v>0.111</v>
      </c>
      <c r="N985" s="10">
        <v>0.9</v>
      </c>
      <c r="O985" s="9">
        <v>3562.92</v>
      </c>
      <c r="P985" s="9">
        <v>94</v>
      </c>
      <c r="Q985" s="9" t="s">
        <v>55</v>
      </c>
      <c r="R985" s="9">
        <v>758</v>
      </c>
      <c r="S985" s="11" t="s">
        <v>55</v>
      </c>
      <c r="T985" s="9" t="s">
        <v>55</v>
      </c>
      <c r="U985" s="9" t="s">
        <v>55</v>
      </c>
      <c r="V985" s="11" t="s">
        <v>55</v>
      </c>
      <c r="W985" s="11">
        <v>142535</v>
      </c>
      <c r="X985" s="11">
        <v>157509</v>
      </c>
      <c r="Y985" s="11">
        <v>127278</v>
      </c>
      <c r="Z985" s="11">
        <v>102744</v>
      </c>
      <c r="AA985" s="11">
        <v>39808</v>
      </c>
      <c r="AB985" s="11">
        <v>39808</v>
      </c>
      <c r="AC985" s="9" t="s">
        <v>55</v>
      </c>
      <c r="AD985" s="10">
        <v>0.68600000000000005</v>
      </c>
      <c r="AE985" s="10">
        <v>0.12</v>
      </c>
      <c r="AF985" s="10">
        <v>0.153</v>
      </c>
      <c r="AG985" s="9">
        <v>208</v>
      </c>
      <c r="AH985" s="9">
        <v>425.33</v>
      </c>
      <c r="AI985" s="9">
        <v>17.13</v>
      </c>
      <c r="AJ985" s="9">
        <v>8.3770000000000007</v>
      </c>
      <c r="AK985" s="9">
        <v>0.48903000000000002</v>
      </c>
      <c r="AL985" s="10" t="s">
        <v>55</v>
      </c>
      <c r="AM985" s="10" t="s">
        <v>55</v>
      </c>
      <c r="AN985" s="10">
        <v>7.5999999999999998E-2</v>
      </c>
      <c r="AO985" s="10">
        <v>0.16400000000000001</v>
      </c>
      <c r="AP985" s="10">
        <v>0.248</v>
      </c>
      <c r="AQ985" s="9">
        <v>3670</v>
      </c>
      <c r="AR985" s="9">
        <v>0.69099999999999995</v>
      </c>
      <c r="AS985" s="10">
        <v>8.3000000000000004E-2</v>
      </c>
      <c r="AT985" s="10">
        <v>0.109</v>
      </c>
      <c r="AU985" s="16">
        <v>0.59136605558840927</v>
      </c>
      <c r="AV985" s="1" t="str">
        <f t="shared" si="15"/>
        <v>no</v>
      </c>
    </row>
    <row r="986" spans="1:48" ht="14.25" hidden="1" customHeight="1">
      <c r="A986" s="7">
        <v>847</v>
      </c>
      <c r="B986" s="8" t="s">
        <v>1555</v>
      </c>
      <c r="C986" s="8" t="s">
        <v>1548</v>
      </c>
      <c r="D986" s="9" t="s">
        <v>69</v>
      </c>
      <c r="E986" s="9" t="s">
        <v>59</v>
      </c>
      <c r="F986" s="9" t="s">
        <v>354</v>
      </c>
      <c r="G986" s="9" t="s">
        <v>55</v>
      </c>
      <c r="H986" s="10">
        <v>0.63900000000000001</v>
      </c>
      <c r="I986" s="10">
        <v>0.627</v>
      </c>
      <c r="J986" s="10">
        <v>0.56299999999999994</v>
      </c>
      <c r="K986" s="10">
        <v>0.94899999999999995</v>
      </c>
      <c r="L986" s="10">
        <v>0.13200000000000001</v>
      </c>
      <c r="M986" s="10">
        <v>0.182</v>
      </c>
      <c r="N986" s="10">
        <v>0.81</v>
      </c>
      <c r="O986" s="9">
        <v>4404.1499999999996</v>
      </c>
      <c r="P986" s="9">
        <v>113</v>
      </c>
      <c r="Q986" s="9" t="s">
        <v>55</v>
      </c>
      <c r="R986" s="9">
        <v>995</v>
      </c>
      <c r="S986" s="9" t="s">
        <v>55</v>
      </c>
      <c r="T986" s="9" t="s">
        <v>55</v>
      </c>
      <c r="U986" s="9" t="s">
        <v>55</v>
      </c>
      <c r="V986" s="9" t="s">
        <v>55</v>
      </c>
      <c r="W986" s="11">
        <v>104343</v>
      </c>
      <c r="X986" s="11">
        <v>121608</v>
      </c>
      <c r="Y986" s="11">
        <v>96966</v>
      </c>
      <c r="Z986" s="11">
        <v>78579</v>
      </c>
      <c r="AA986" s="11">
        <v>31800</v>
      </c>
      <c r="AB986" s="11">
        <v>31800</v>
      </c>
      <c r="AC986" s="9" t="s">
        <v>55</v>
      </c>
      <c r="AD986" s="10">
        <v>0.56799999999999995</v>
      </c>
      <c r="AE986" s="10">
        <v>0.14000000000000001</v>
      </c>
      <c r="AF986" s="10">
        <v>0.125</v>
      </c>
      <c r="AG986" s="9">
        <v>305.67</v>
      </c>
      <c r="AH986" s="9">
        <v>494.33</v>
      </c>
      <c r="AI986" s="9">
        <v>14.41</v>
      </c>
      <c r="AJ986" s="9">
        <v>8.9090000000000007</v>
      </c>
      <c r="AK986" s="9">
        <v>0.61834</v>
      </c>
      <c r="AL986" s="9" t="s">
        <v>55</v>
      </c>
      <c r="AM986" s="9" t="s">
        <v>55</v>
      </c>
      <c r="AN986" s="10">
        <v>4.8000000000000001E-2</v>
      </c>
      <c r="AO986" s="10">
        <v>0.121</v>
      </c>
      <c r="AP986" s="10">
        <v>0.248</v>
      </c>
      <c r="AQ986" s="9">
        <v>4801</v>
      </c>
      <c r="AR986" s="9">
        <v>0.51300000000000001</v>
      </c>
      <c r="AS986" s="10">
        <v>0.127</v>
      </c>
      <c r="AT986" s="10">
        <v>7.1999999999999995E-2</v>
      </c>
      <c r="AU986" s="16">
        <v>0.66093853271645742</v>
      </c>
      <c r="AV986" s="1" t="str">
        <f t="shared" si="15"/>
        <v>yes</v>
      </c>
    </row>
    <row r="987" spans="1:48" ht="14.25" hidden="1" customHeight="1">
      <c r="A987" s="7">
        <v>848</v>
      </c>
      <c r="B987" s="8" t="s">
        <v>1556</v>
      </c>
      <c r="C987" s="8" t="s">
        <v>1548</v>
      </c>
      <c r="D987" s="9" t="s">
        <v>69</v>
      </c>
      <c r="E987" s="9" t="s">
        <v>59</v>
      </c>
      <c r="F987" s="9" t="s">
        <v>189</v>
      </c>
      <c r="G987" s="9" t="s">
        <v>55</v>
      </c>
      <c r="H987" s="10">
        <v>0.72299999999999998</v>
      </c>
      <c r="I987" s="10">
        <v>0.71499999999999997</v>
      </c>
      <c r="J987" s="10">
        <v>0.68500000000000005</v>
      </c>
      <c r="K987" s="10">
        <v>0.78200000000000003</v>
      </c>
      <c r="L987" s="10">
        <v>7.5999999999999998E-2</v>
      </c>
      <c r="M987" s="10">
        <v>9.2999999999999999E-2</v>
      </c>
      <c r="N987" s="10">
        <v>0.86</v>
      </c>
      <c r="O987" s="9">
        <v>2394.25</v>
      </c>
      <c r="P987" s="9">
        <v>195</v>
      </c>
      <c r="Q987" s="9">
        <v>10</v>
      </c>
      <c r="R987" s="9">
        <v>489</v>
      </c>
      <c r="S987" s="9" t="s">
        <v>55</v>
      </c>
      <c r="T987" s="9" t="s">
        <v>55</v>
      </c>
      <c r="U987" s="9" t="s">
        <v>55</v>
      </c>
      <c r="V987" s="9" t="s">
        <v>55</v>
      </c>
      <c r="W987" s="11">
        <v>79395</v>
      </c>
      <c r="X987" s="11">
        <v>97911</v>
      </c>
      <c r="Y987" s="11">
        <v>75870</v>
      </c>
      <c r="Z987" s="11">
        <v>64161</v>
      </c>
      <c r="AA987" s="11">
        <v>36740</v>
      </c>
      <c r="AB987" s="11">
        <v>36740</v>
      </c>
      <c r="AC987" s="9" t="s">
        <v>55</v>
      </c>
      <c r="AD987" s="10">
        <v>0.69399999999999995</v>
      </c>
      <c r="AE987" s="10">
        <v>0.23</v>
      </c>
      <c r="AF987" s="10">
        <v>0.20699999999999999</v>
      </c>
      <c r="AG987" s="9">
        <v>128.66999999999999</v>
      </c>
      <c r="AH987" s="9">
        <v>228.67</v>
      </c>
      <c r="AI987" s="9">
        <v>18.61</v>
      </c>
      <c r="AJ987" s="9">
        <v>10.47</v>
      </c>
      <c r="AK987" s="9">
        <v>0.56267999999999996</v>
      </c>
      <c r="AL987" s="9" t="s">
        <v>55</v>
      </c>
      <c r="AM987" s="9" t="s">
        <v>55</v>
      </c>
      <c r="AN987" s="10">
        <v>0.02</v>
      </c>
      <c r="AO987" s="10">
        <v>0.11799999999999999</v>
      </c>
      <c r="AP987" s="10">
        <v>0.248</v>
      </c>
      <c r="AQ987" s="9">
        <v>2757</v>
      </c>
      <c r="AR987" s="9">
        <v>0.313</v>
      </c>
      <c r="AS987" s="10">
        <v>0.13</v>
      </c>
      <c r="AT987" s="9">
        <v>2.9000000000000001E-2</v>
      </c>
      <c r="AU987" s="16">
        <v>0.76161462300076166</v>
      </c>
      <c r="AV987" s="1" t="str">
        <f t="shared" si="15"/>
        <v>no</v>
      </c>
    </row>
    <row r="988" spans="1:48" ht="14.25" hidden="1" customHeight="1">
      <c r="A988" s="7">
        <v>850</v>
      </c>
      <c r="B988" s="8" t="s">
        <v>630</v>
      </c>
      <c r="C988" s="8" t="s">
        <v>1558</v>
      </c>
      <c r="D988" s="9" t="s">
        <v>69</v>
      </c>
      <c r="E988" s="9" t="s">
        <v>59</v>
      </c>
      <c r="F988" s="9" t="s">
        <v>189</v>
      </c>
      <c r="G988" s="9">
        <v>1066.5</v>
      </c>
      <c r="H988" s="10">
        <v>0.48899999999999999</v>
      </c>
      <c r="I988" s="10">
        <v>0.48399999999999999</v>
      </c>
      <c r="J988" s="10">
        <v>0.43099999999999999</v>
      </c>
      <c r="K988" s="10">
        <v>0.88</v>
      </c>
      <c r="L988" s="10">
        <v>0.151</v>
      </c>
      <c r="M988" s="10">
        <v>0.39</v>
      </c>
      <c r="N988" s="10">
        <v>0.73</v>
      </c>
      <c r="O988" s="9">
        <v>2810.55</v>
      </c>
      <c r="P988" s="9">
        <v>113</v>
      </c>
      <c r="Q988" s="9">
        <v>2</v>
      </c>
      <c r="R988" s="9">
        <v>485</v>
      </c>
      <c r="S988" s="9" t="s">
        <v>55</v>
      </c>
      <c r="T988" s="9" t="s">
        <v>55</v>
      </c>
      <c r="U988" s="9" t="s">
        <v>55</v>
      </c>
      <c r="V988" s="9" t="s">
        <v>55</v>
      </c>
      <c r="W988" s="11">
        <v>61039</v>
      </c>
      <c r="X988" s="11">
        <v>66492</v>
      </c>
      <c r="Y988" s="11">
        <v>60723</v>
      </c>
      <c r="Z988" s="11">
        <v>53244</v>
      </c>
      <c r="AA988" s="11">
        <v>24860</v>
      </c>
      <c r="AB988" s="11">
        <v>24860</v>
      </c>
      <c r="AC988" s="9" t="s">
        <v>55</v>
      </c>
      <c r="AD988" s="10">
        <v>0.219</v>
      </c>
      <c r="AE988" s="10">
        <v>0.27</v>
      </c>
      <c r="AF988" s="10">
        <v>0.308</v>
      </c>
      <c r="AG988" s="9">
        <v>124</v>
      </c>
      <c r="AH988" s="9">
        <v>157.33000000000001</v>
      </c>
      <c r="AI988" s="9">
        <v>22.67</v>
      </c>
      <c r="AJ988" s="9">
        <v>17.864000000000001</v>
      </c>
      <c r="AK988" s="9">
        <v>0.78813999999999995</v>
      </c>
      <c r="AL988" s="9" t="s">
        <v>55</v>
      </c>
      <c r="AM988" s="9" t="s">
        <v>55</v>
      </c>
      <c r="AN988" s="10">
        <v>8.9999999999999993E-3</v>
      </c>
      <c r="AO988" s="10">
        <v>0.14799999999999999</v>
      </c>
      <c r="AP988" s="10">
        <v>0.36</v>
      </c>
      <c r="AQ988" s="9">
        <v>3212</v>
      </c>
      <c r="AR988" s="9">
        <v>1.0329999999999999</v>
      </c>
      <c r="AS988" s="10">
        <v>0.21299999999999999</v>
      </c>
      <c r="AT988" s="10">
        <v>0.27</v>
      </c>
      <c r="AU988" s="16">
        <v>0.49188391539596654</v>
      </c>
      <c r="AV988" s="1" t="str">
        <f t="shared" si="15"/>
        <v>no</v>
      </c>
    </row>
    <row r="989" spans="1:48" ht="14.25" hidden="1" customHeight="1">
      <c r="A989" s="7">
        <v>852</v>
      </c>
      <c r="B989" s="8" t="s">
        <v>1561</v>
      </c>
      <c r="C989" s="8" t="s">
        <v>1558</v>
      </c>
      <c r="D989" s="9" t="s">
        <v>69</v>
      </c>
      <c r="E989" s="9" t="s">
        <v>151</v>
      </c>
      <c r="F989" s="9" t="s">
        <v>433</v>
      </c>
      <c r="G989" s="9">
        <v>1040.5</v>
      </c>
      <c r="H989" s="10">
        <v>0.63100000000000001</v>
      </c>
      <c r="I989" s="10">
        <v>0.59799999999999998</v>
      </c>
      <c r="J989" s="10">
        <v>0.49</v>
      </c>
      <c r="K989" s="10">
        <v>0.89300000000000002</v>
      </c>
      <c r="L989" s="10">
        <v>9.5000000000000001E-2</v>
      </c>
      <c r="M989" s="10">
        <v>0.29899999999999999</v>
      </c>
      <c r="N989" s="10">
        <v>0.8</v>
      </c>
      <c r="O989" s="9">
        <v>2708.61</v>
      </c>
      <c r="P989" s="9">
        <v>113</v>
      </c>
      <c r="Q989" s="9">
        <v>24</v>
      </c>
      <c r="R989" s="9">
        <v>532</v>
      </c>
      <c r="S989" s="11" t="s">
        <v>55</v>
      </c>
      <c r="T989" s="9" t="s">
        <v>55</v>
      </c>
      <c r="U989" s="9" t="s">
        <v>55</v>
      </c>
      <c r="V989" s="11" t="s">
        <v>55</v>
      </c>
      <c r="W989" s="11">
        <v>41976</v>
      </c>
      <c r="X989" s="11">
        <v>42534</v>
      </c>
      <c r="Y989" s="11">
        <v>35928</v>
      </c>
      <c r="Z989" s="11">
        <v>31059</v>
      </c>
      <c r="AA989" s="11">
        <v>14900</v>
      </c>
      <c r="AB989" s="11">
        <v>14900</v>
      </c>
      <c r="AC989" s="9" t="s">
        <v>55</v>
      </c>
      <c r="AD989" s="10">
        <v>0.67100000000000004</v>
      </c>
      <c r="AE989" s="10">
        <v>0.52</v>
      </c>
      <c r="AF989" s="10">
        <v>0.39500000000000002</v>
      </c>
      <c r="AG989" s="9">
        <v>212.67</v>
      </c>
      <c r="AH989" s="9">
        <v>773.33</v>
      </c>
      <c r="AI989" s="9">
        <v>12.74</v>
      </c>
      <c r="AJ989" s="9">
        <v>3.5030000000000001</v>
      </c>
      <c r="AK989" s="9">
        <v>0.27500000000000002</v>
      </c>
      <c r="AL989" s="10" t="s">
        <v>55</v>
      </c>
      <c r="AM989" s="10" t="s">
        <v>55</v>
      </c>
      <c r="AN989" s="10">
        <v>6.0999999999999999E-2</v>
      </c>
      <c r="AO989" s="10">
        <v>0.11600000000000001</v>
      </c>
      <c r="AP989" s="10">
        <v>0.36</v>
      </c>
      <c r="AQ989" s="9">
        <v>3005</v>
      </c>
      <c r="AR989" s="9" t="s">
        <v>55</v>
      </c>
      <c r="AS989" s="10">
        <v>0.24399999999999999</v>
      </c>
      <c r="AT989" s="10" t="s">
        <v>133</v>
      </c>
      <c r="AU989" s="16" t="s">
        <v>2055</v>
      </c>
      <c r="AV989" s="1" t="str">
        <f t="shared" si="15"/>
        <v>no</v>
      </c>
    </row>
    <row r="990" spans="1:48" ht="14.25" hidden="1" customHeight="1">
      <c r="A990" s="7">
        <v>851</v>
      </c>
      <c r="B990" s="8" t="s">
        <v>1560</v>
      </c>
      <c r="C990" s="8" t="s">
        <v>1558</v>
      </c>
      <c r="D990" s="9" t="s">
        <v>69</v>
      </c>
      <c r="E990" s="9" t="s">
        <v>59</v>
      </c>
      <c r="F990" s="9" t="s">
        <v>354</v>
      </c>
      <c r="G990" s="9">
        <v>1010</v>
      </c>
      <c r="H990" s="10">
        <v>0.39100000000000001</v>
      </c>
      <c r="I990" s="10">
        <v>0.371</v>
      </c>
      <c r="J990" s="10">
        <v>0.25800000000000001</v>
      </c>
      <c r="K990" s="10">
        <v>0.878</v>
      </c>
      <c r="L990" s="10">
        <v>0.121</v>
      </c>
      <c r="M990" s="10">
        <v>0.35499999999999998</v>
      </c>
      <c r="N990" s="10">
        <v>0.65</v>
      </c>
      <c r="O990" s="9">
        <v>3145.62</v>
      </c>
      <c r="P990" s="9">
        <v>98</v>
      </c>
      <c r="Q990" s="9" t="s">
        <v>55</v>
      </c>
      <c r="R990" s="9">
        <v>489</v>
      </c>
      <c r="S990" s="11" t="s">
        <v>55</v>
      </c>
      <c r="T990" s="9" t="s">
        <v>55</v>
      </c>
      <c r="U990" s="9" t="s">
        <v>55</v>
      </c>
      <c r="V990" s="11" t="s">
        <v>55</v>
      </c>
      <c r="W990" s="11">
        <v>61497</v>
      </c>
      <c r="X990" s="11">
        <v>61596</v>
      </c>
      <c r="Y990" s="11">
        <v>53928</v>
      </c>
      <c r="Z990" s="11">
        <v>51129</v>
      </c>
      <c r="AA990" s="11">
        <v>23440</v>
      </c>
      <c r="AB990" s="11">
        <v>23440</v>
      </c>
      <c r="AC990" s="9" t="s">
        <v>55</v>
      </c>
      <c r="AD990" s="10">
        <v>0.34699999999999998</v>
      </c>
      <c r="AE990" s="10">
        <v>0.5</v>
      </c>
      <c r="AF990" s="10">
        <v>0.49399999999999999</v>
      </c>
      <c r="AG990" s="9">
        <v>202.67</v>
      </c>
      <c r="AH990" s="9">
        <v>183.67</v>
      </c>
      <c r="AI990" s="9">
        <v>15.52</v>
      </c>
      <c r="AJ990" s="9">
        <v>17.126999999999999</v>
      </c>
      <c r="AK990" s="9">
        <v>1.10345</v>
      </c>
      <c r="AL990" s="10" t="s">
        <v>55</v>
      </c>
      <c r="AM990" s="10" t="s">
        <v>55</v>
      </c>
      <c r="AN990" s="10">
        <v>6.0000000000000001E-3</v>
      </c>
      <c r="AO990" s="10">
        <v>0.33800000000000002</v>
      </c>
      <c r="AP990" s="10">
        <v>0.36</v>
      </c>
      <c r="AQ990" s="9">
        <v>3621</v>
      </c>
      <c r="AR990" s="9">
        <v>0.89400000000000002</v>
      </c>
      <c r="AS990" s="10">
        <v>2.1999999999999999E-2</v>
      </c>
      <c r="AT990" s="10">
        <v>4.3999999999999997E-2</v>
      </c>
      <c r="AU990" s="16">
        <v>0.52798310454065467</v>
      </c>
      <c r="AV990" s="1" t="str">
        <f t="shared" si="15"/>
        <v>no</v>
      </c>
    </row>
    <row r="991" spans="1:48" ht="14.25" hidden="1" customHeight="1">
      <c r="A991" s="7">
        <v>858</v>
      </c>
      <c r="B991" s="8" t="s">
        <v>1030</v>
      </c>
      <c r="C991" s="8" t="s">
        <v>1558</v>
      </c>
      <c r="D991" s="9" t="s">
        <v>69</v>
      </c>
      <c r="E991" s="9" t="s">
        <v>59</v>
      </c>
      <c r="F991" s="9" t="s">
        <v>276</v>
      </c>
      <c r="G991" s="9">
        <v>955</v>
      </c>
      <c r="H991" s="10">
        <v>0.5</v>
      </c>
      <c r="I991" s="10">
        <v>0.49099999999999999</v>
      </c>
      <c r="J991" s="10">
        <v>0.42699999999999999</v>
      </c>
      <c r="K991" s="10">
        <v>0.93500000000000005</v>
      </c>
      <c r="L991" s="10">
        <v>0.255</v>
      </c>
      <c r="M991" s="10">
        <v>0.49</v>
      </c>
      <c r="N991" s="10">
        <v>0.76</v>
      </c>
      <c r="O991" s="9">
        <v>1271.58</v>
      </c>
      <c r="P991" s="9">
        <v>141</v>
      </c>
      <c r="Q991" s="9" t="s">
        <v>55</v>
      </c>
      <c r="R991" s="9">
        <v>272</v>
      </c>
      <c r="S991" s="11" t="s">
        <v>55</v>
      </c>
      <c r="T991" s="9" t="s">
        <v>55</v>
      </c>
      <c r="U991" s="9" t="s">
        <v>55</v>
      </c>
      <c r="V991" s="11" t="s">
        <v>55</v>
      </c>
      <c r="W991" s="11">
        <v>59549</v>
      </c>
      <c r="X991" s="11">
        <v>61893</v>
      </c>
      <c r="Y991" s="11">
        <v>58464</v>
      </c>
      <c r="Z991" s="11">
        <v>51462</v>
      </c>
      <c r="AA991" s="11">
        <v>28100</v>
      </c>
      <c r="AB991" s="11">
        <v>28100</v>
      </c>
      <c r="AC991" s="9" t="s">
        <v>55</v>
      </c>
      <c r="AD991" s="10">
        <v>0.44700000000000001</v>
      </c>
      <c r="AE991" s="10">
        <v>0.38</v>
      </c>
      <c r="AF991" s="10">
        <v>0.52800000000000002</v>
      </c>
      <c r="AG991" s="9">
        <v>90.33</v>
      </c>
      <c r="AH991" s="9">
        <v>114.67</v>
      </c>
      <c r="AI991" s="9">
        <v>14.08</v>
      </c>
      <c r="AJ991" s="9">
        <v>11.089</v>
      </c>
      <c r="AK991" s="9">
        <v>0.78778999999999999</v>
      </c>
      <c r="AL991" s="10" t="s">
        <v>55</v>
      </c>
      <c r="AM991" s="10" t="s">
        <v>55</v>
      </c>
      <c r="AN991" s="10">
        <v>2.1999999999999999E-2</v>
      </c>
      <c r="AO991" s="10">
        <v>0.42299999999999999</v>
      </c>
      <c r="AP991" s="10">
        <v>0.36</v>
      </c>
      <c r="AQ991" s="9">
        <v>1484</v>
      </c>
      <c r="AR991" s="9">
        <v>0.88200000000000001</v>
      </c>
      <c r="AS991" s="9" t="s">
        <v>1162</v>
      </c>
      <c r="AT991" s="9">
        <v>5.2999999999999999E-2</v>
      </c>
      <c r="AU991" s="16">
        <v>0.53134962805526031</v>
      </c>
      <c r="AV991" s="1" t="str">
        <f t="shared" si="15"/>
        <v>no</v>
      </c>
    </row>
    <row r="992" spans="1:48" ht="14.25" hidden="1" customHeight="1">
      <c r="A992" s="7">
        <v>857</v>
      </c>
      <c r="B992" s="8" t="s">
        <v>1569</v>
      </c>
      <c r="C992" s="8" t="s">
        <v>1558</v>
      </c>
      <c r="D992" s="9" t="s">
        <v>69</v>
      </c>
      <c r="E992" s="9" t="s">
        <v>59</v>
      </c>
      <c r="F992" s="9" t="s">
        <v>276</v>
      </c>
      <c r="G992" s="9">
        <v>1030</v>
      </c>
      <c r="H992" s="10">
        <v>0.56499999999999995</v>
      </c>
      <c r="I992" s="10">
        <v>0.54100000000000004</v>
      </c>
      <c r="J992" s="10">
        <v>0.47099999999999997</v>
      </c>
      <c r="K992" s="10">
        <v>0.55000000000000004</v>
      </c>
      <c r="L992" s="10">
        <v>0.10199999999999999</v>
      </c>
      <c r="M992" s="10">
        <v>0.435</v>
      </c>
      <c r="N992" s="10">
        <v>0.73</v>
      </c>
      <c r="O992" s="9">
        <v>800.36</v>
      </c>
      <c r="P992" s="9">
        <v>156</v>
      </c>
      <c r="Q992" s="9">
        <v>7</v>
      </c>
      <c r="R992" s="9">
        <v>242</v>
      </c>
      <c r="S992" s="9" t="s">
        <v>55</v>
      </c>
      <c r="T992" s="9" t="s">
        <v>55</v>
      </c>
      <c r="U992" s="9" t="s">
        <v>55</v>
      </c>
      <c r="V992" s="9" t="s">
        <v>55</v>
      </c>
      <c r="W992" s="9">
        <v>53880</v>
      </c>
      <c r="X992" s="9">
        <v>43902</v>
      </c>
      <c r="Y992" s="9">
        <v>37395</v>
      </c>
      <c r="Z992" s="9">
        <v>31725</v>
      </c>
      <c r="AA992" s="11">
        <v>20430</v>
      </c>
      <c r="AB992" s="11">
        <v>20430</v>
      </c>
      <c r="AC992" s="9" t="s">
        <v>55</v>
      </c>
      <c r="AD992" s="10">
        <v>0.57099999999999995</v>
      </c>
      <c r="AE992" s="10">
        <v>0.43</v>
      </c>
      <c r="AF992" s="10">
        <v>0.47299999999999998</v>
      </c>
      <c r="AG992" s="9">
        <v>45.67</v>
      </c>
      <c r="AH992" s="9">
        <v>101.67</v>
      </c>
      <c r="AI992" s="9">
        <v>17.53</v>
      </c>
      <c r="AJ992" s="9">
        <v>7.8719999999999999</v>
      </c>
      <c r="AK992" s="9">
        <v>0.44918000000000002</v>
      </c>
      <c r="AL992" s="9" t="s">
        <v>55</v>
      </c>
      <c r="AM992" s="9" t="s">
        <v>55</v>
      </c>
      <c r="AN992" s="10">
        <v>6.2E-2</v>
      </c>
      <c r="AO992" s="10">
        <v>0.22500000000000001</v>
      </c>
      <c r="AP992" s="10">
        <v>0.36</v>
      </c>
      <c r="AQ992" s="9">
        <v>1001</v>
      </c>
      <c r="AR992" s="9" t="s">
        <v>55</v>
      </c>
      <c r="AS992" s="10">
        <v>0.13600000000000001</v>
      </c>
      <c r="AT992" s="9" t="s">
        <v>288</v>
      </c>
      <c r="AU992" s="16" t="s">
        <v>2055</v>
      </c>
      <c r="AV992" s="1" t="str">
        <f t="shared" si="15"/>
        <v>no</v>
      </c>
    </row>
    <row r="993" spans="1:48" ht="14.25" hidden="1" customHeight="1">
      <c r="A993" s="7">
        <v>859</v>
      </c>
      <c r="B993" s="8" t="s">
        <v>1570</v>
      </c>
      <c r="C993" s="8" t="s">
        <v>1558</v>
      </c>
      <c r="D993" s="9" t="s">
        <v>69</v>
      </c>
      <c r="E993" s="9" t="s">
        <v>59</v>
      </c>
      <c r="F993" s="9" t="s">
        <v>271</v>
      </c>
      <c r="G993" s="9">
        <v>1030</v>
      </c>
      <c r="H993" s="10">
        <v>0.53500000000000003</v>
      </c>
      <c r="I993" s="10">
        <v>0.53500000000000003</v>
      </c>
      <c r="J993" s="10">
        <v>0.48599999999999999</v>
      </c>
      <c r="K993" s="10">
        <v>0.69199999999999995</v>
      </c>
      <c r="L993" s="10">
        <v>6.2E-2</v>
      </c>
      <c r="M993" s="10">
        <v>0.17799999999999999</v>
      </c>
      <c r="N993" s="10">
        <v>0.66</v>
      </c>
      <c r="O993" s="9">
        <v>954.73</v>
      </c>
      <c r="P993" s="9">
        <v>115</v>
      </c>
      <c r="Q993" s="9" t="s">
        <v>55</v>
      </c>
      <c r="R993" s="9">
        <v>163</v>
      </c>
      <c r="S993" s="9" t="s">
        <v>55</v>
      </c>
      <c r="T993" s="9" t="s">
        <v>55</v>
      </c>
      <c r="U993" s="9" t="s">
        <v>55</v>
      </c>
      <c r="V993" s="9" t="s">
        <v>55</v>
      </c>
      <c r="W993" s="11">
        <v>56964</v>
      </c>
      <c r="X993" s="11">
        <v>49266</v>
      </c>
      <c r="Y993" s="11">
        <v>43092</v>
      </c>
      <c r="Z993" s="11">
        <v>38808</v>
      </c>
      <c r="AA993" s="11">
        <v>16500</v>
      </c>
      <c r="AB993" s="11">
        <v>16500</v>
      </c>
      <c r="AC993" s="9" t="s">
        <v>55</v>
      </c>
      <c r="AD993" s="10">
        <v>0.92300000000000004</v>
      </c>
      <c r="AE993" s="10">
        <v>0.46</v>
      </c>
      <c r="AF993" s="10">
        <v>0.44</v>
      </c>
      <c r="AG993" s="9">
        <v>80</v>
      </c>
      <c r="AH993" s="9">
        <v>106.67</v>
      </c>
      <c r="AI993" s="9">
        <v>11.93</v>
      </c>
      <c r="AJ993" s="9">
        <v>8.9510000000000005</v>
      </c>
      <c r="AK993" s="9">
        <v>0.75</v>
      </c>
      <c r="AL993" s="9" t="s">
        <v>55</v>
      </c>
      <c r="AM993" s="9" t="s">
        <v>55</v>
      </c>
      <c r="AN993" s="10">
        <v>1.2E-2</v>
      </c>
      <c r="AO993" s="10">
        <v>0.156</v>
      </c>
      <c r="AP993" s="10">
        <v>0.36</v>
      </c>
      <c r="AQ993" s="9">
        <v>1148</v>
      </c>
      <c r="AR993" s="9">
        <v>4.8000000000000001E-2</v>
      </c>
      <c r="AS993" s="10">
        <v>0.20399999999999999</v>
      </c>
      <c r="AT993" s="9" t="s">
        <v>1571</v>
      </c>
      <c r="AU993" s="16">
        <v>0.95419847328244278</v>
      </c>
      <c r="AV993" s="1" t="str">
        <f t="shared" si="15"/>
        <v>no</v>
      </c>
    </row>
    <row r="994" spans="1:48" ht="14.25" hidden="1" customHeight="1">
      <c r="A994" s="7">
        <v>866</v>
      </c>
      <c r="B994" s="8" t="s">
        <v>1579</v>
      </c>
      <c r="C994" s="8" t="s">
        <v>1558</v>
      </c>
      <c r="D994" s="9" t="s">
        <v>69</v>
      </c>
      <c r="E994" s="9" t="s">
        <v>51</v>
      </c>
      <c r="F994" s="9" t="s">
        <v>109</v>
      </c>
      <c r="G994" s="9">
        <v>760</v>
      </c>
      <c r="H994" s="10">
        <v>0.36</v>
      </c>
      <c r="I994" s="10">
        <v>0.28899999999999998</v>
      </c>
      <c r="J994" s="10">
        <v>0.14899999999999999</v>
      </c>
      <c r="K994" s="10">
        <v>0.86799999999999999</v>
      </c>
      <c r="L994" s="10">
        <v>0.13100000000000001</v>
      </c>
      <c r="M994" s="10">
        <v>0.40699999999999997</v>
      </c>
      <c r="N994" s="10">
        <v>0.56999999999999995</v>
      </c>
      <c r="O994" s="9">
        <v>2716.82</v>
      </c>
      <c r="P994" s="9">
        <v>101</v>
      </c>
      <c r="Q994" s="9">
        <v>30</v>
      </c>
      <c r="R994" s="9">
        <v>487</v>
      </c>
      <c r="S994" s="11">
        <v>17937</v>
      </c>
      <c r="T994" s="9" t="s">
        <v>1197</v>
      </c>
      <c r="U994" s="9" t="s">
        <v>346</v>
      </c>
      <c r="V994" s="11">
        <v>9483</v>
      </c>
      <c r="W994" s="11">
        <v>65826</v>
      </c>
      <c r="X994" s="11">
        <v>71478</v>
      </c>
      <c r="Y994" s="11">
        <v>63864</v>
      </c>
      <c r="Z994" s="11">
        <v>59922</v>
      </c>
      <c r="AA994" s="11">
        <v>10088</v>
      </c>
      <c r="AB994" s="11">
        <v>19856</v>
      </c>
      <c r="AC994" s="9" t="s">
        <v>1580</v>
      </c>
      <c r="AD994" s="10">
        <v>0.34899999999999998</v>
      </c>
      <c r="AE994" s="10">
        <v>0.82</v>
      </c>
      <c r="AF994" s="10">
        <v>0.745</v>
      </c>
      <c r="AG994" s="9">
        <v>136</v>
      </c>
      <c r="AH994" s="9">
        <v>334</v>
      </c>
      <c r="AI994" s="9">
        <v>19.98</v>
      </c>
      <c r="AJ994" s="9">
        <v>8.1340000000000003</v>
      </c>
      <c r="AK994" s="9">
        <v>0.40719</v>
      </c>
      <c r="AL994" s="10">
        <v>6.4000000000000001E-2</v>
      </c>
      <c r="AM994" s="10">
        <v>0.29799999999999999</v>
      </c>
      <c r="AN994" s="10">
        <v>3.0000000000000001E-3</v>
      </c>
      <c r="AO994" s="10">
        <v>0.91500000000000004</v>
      </c>
      <c r="AP994" s="10">
        <v>0.36</v>
      </c>
      <c r="AQ994" s="9">
        <v>3054</v>
      </c>
      <c r="AR994" s="9">
        <v>0.248</v>
      </c>
      <c r="AS994" s="10" t="s">
        <v>1581</v>
      </c>
      <c r="AT994" s="10">
        <v>1.0999999999999999E-2</v>
      </c>
      <c r="AU994" s="16">
        <v>0.80128205128205132</v>
      </c>
      <c r="AV994" s="1" t="str">
        <f t="shared" si="15"/>
        <v>no</v>
      </c>
    </row>
    <row r="995" spans="1:48" ht="14.25" hidden="1" customHeight="1">
      <c r="A995" s="7">
        <v>874</v>
      </c>
      <c r="B995" s="8" t="s">
        <v>1592</v>
      </c>
      <c r="C995" s="8" t="s">
        <v>1585</v>
      </c>
      <c r="D995" s="9" t="s">
        <v>69</v>
      </c>
      <c r="E995" s="9" t="s">
        <v>59</v>
      </c>
      <c r="F995" s="9" t="s">
        <v>276</v>
      </c>
      <c r="G995" s="9">
        <v>1000</v>
      </c>
      <c r="H995" s="10">
        <v>0.54800000000000004</v>
      </c>
      <c r="I995" s="10">
        <v>0.53</v>
      </c>
      <c r="J995" s="10">
        <v>0.37</v>
      </c>
      <c r="K995" s="10">
        <v>0.82599999999999996</v>
      </c>
      <c r="L995" s="10">
        <v>0.17699999999999999</v>
      </c>
      <c r="M995" s="10">
        <v>0.312</v>
      </c>
      <c r="N995" s="10">
        <v>0.72</v>
      </c>
      <c r="O995" s="9">
        <v>1197.46</v>
      </c>
      <c r="P995" s="9">
        <v>119</v>
      </c>
      <c r="Q995" s="9" t="s">
        <v>55</v>
      </c>
      <c r="R995" s="9">
        <v>269</v>
      </c>
      <c r="S995" s="9" t="s">
        <v>55</v>
      </c>
      <c r="T995" s="9" t="s">
        <v>55</v>
      </c>
      <c r="U995" s="9" t="s">
        <v>55</v>
      </c>
      <c r="V995" s="9" t="s">
        <v>55</v>
      </c>
      <c r="W995" s="11">
        <v>57632</v>
      </c>
      <c r="X995" s="11">
        <v>64674</v>
      </c>
      <c r="Y995" s="11">
        <v>58572</v>
      </c>
      <c r="Z995" s="11">
        <v>52623</v>
      </c>
      <c r="AA995" s="11">
        <v>26240</v>
      </c>
      <c r="AB995" s="11">
        <v>26240</v>
      </c>
      <c r="AC995" s="9" t="s">
        <v>55</v>
      </c>
      <c r="AD995" s="10">
        <v>0.28000000000000003</v>
      </c>
      <c r="AE995" s="10">
        <v>0.28999999999999998</v>
      </c>
      <c r="AF995" s="10">
        <v>0.31900000000000001</v>
      </c>
      <c r="AG995" s="9">
        <v>60</v>
      </c>
      <c r="AH995" s="9">
        <v>98</v>
      </c>
      <c r="AI995" s="9">
        <v>19.96</v>
      </c>
      <c r="AJ995" s="9">
        <v>12.218999999999999</v>
      </c>
      <c r="AK995" s="9">
        <v>0.61224000000000001</v>
      </c>
      <c r="AL995" s="9" t="s">
        <v>55</v>
      </c>
      <c r="AM995" s="9" t="s">
        <v>55</v>
      </c>
      <c r="AN995" s="10">
        <v>6.0000000000000001E-3</v>
      </c>
      <c r="AO995" s="10">
        <v>8.1000000000000003E-2</v>
      </c>
      <c r="AP995" s="10">
        <v>0.16700000000000001</v>
      </c>
      <c r="AQ995" s="9">
        <v>1482</v>
      </c>
      <c r="AR995" s="9">
        <v>1.7000000000000001E-2</v>
      </c>
      <c r="AS995" s="10">
        <v>8.5999999999999993E-2</v>
      </c>
      <c r="AT995" s="9">
        <v>0.26800000000000002</v>
      </c>
      <c r="AU995" s="16">
        <v>0.98328416912487704</v>
      </c>
      <c r="AV995" s="1" t="str">
        <f t="shared" si="15"/>
        <v>no</v>
      </c>
    </row>
    <row r="996" spans="1:48" ht="14.25" hidden="1" customHeight="1">
      <c r="A996" s="7">
        <v>880</v>
      </c>
      <c r="B996" s="8" t="s">
        <v>1599</v>
      </c>
      <c r="C996" s="8" t="s">
        <v>1595</v>
      </c>
      <c r="D996" s="9" t="s">
        <v>69</v>
      </c>
      <c r="E996" s="9" t="s">
        <v>59</v>
      </c>
      <c r="F996" s="9" t="s">
        <v>189</v>
      </c>
      <c r="G996" s="9">
        <v>990</v>
      </c>
      <c r="H996" s="10">
        <v>0.45800000000000002</v>
      </c>
      <c r="I996" s="10">
        <v>0.437</v>
      </c>
      <c r="J996" s="10">
        <v>0.32200000000000001</v>
      </c>
      <c r="K996" s="10">
        <v>0.69299999999999995</v>
      </c>
      <c r="L996" s="10">
        <v>3.5000000000000003E-2</v>
      </c>
      <c r="M996" s="10">
        <v>0.184</v>
      </c>
      <c r="N996" s="10">
        <v>0.65</v>
      </c>
      <c r="O996" s="9">
        <v>2069.06</v>
      </c>
      <c r="P996" s="9">
        <v>131</v>
      </c>
      <c r="Q996" s="9">
        <v>1</v>
      </c>
      <c r="R996" s="9">
        <v>352</v>
      </c>
      <c r="S996" s="9" t="s">
        <v>55</v>
      </c>
      <c r="T996" s="9" t="s">
        <v>55</v>
      </c>
      <c r="U996" s="9" t="s">
        <v>55</v>
      </c>
      <c r="V996" s="9" t="s">
        <v>55</v>
      </c>
      <c r="W996" s="11">
        <v>51922</v>
      </c>
      <c r="X996" s="11">
        <v>55944</v>
      </c>
      <c r="Y996" s="11">
        <v>51579</v>
      </c>
      <c r="Z996" s="11">
        <v>45576</v>
      </c>
      <c r="AA996" s="11">
        <v>25360</v>
      </c>
      <c r="AB996" s="11">
        <v>25360</v>
      </c>
      <c r="AC996" s="9" t="s">
        <v>55</v>
      </c>
      <c r="AD996" s="10">
        <v>0.23200000000000001</v>
      </c>
      <c r="AE996" s="10">
        <v>0.44</v>
      </c>
      <c r="AF996" s="10">
        <v>0.40200000000000002</v>
      </c>
      <c r="AG996" s="9">
        <v>156</v>
      </c>
      <c r="AH996" s="9">
        <v>194</v>
      </c>
      <c r="AI996" s="9">
        <v>13.26</v>
      </c>
      <c r="AJ996" s="9">
        <v>10.664999999999999</v>
      </c>
      <c r="AK996" s="9">
        <v>0.80411999999999995</v>
      </c>
      <c r="AL996" s="9" t="s">
        <v>55</v>
      </c>
      <c r="AM996" s="9" t="s">
        <v>55</v>
      </c>
      <c r="AN996" s="10">
        <v>4.7E-2</v>
      </c>
      <c r="AO996" s="10">
        <v>0.12</v>
      </c>
      <c r="AP996" s="10">
        <v>0.252</v>
      </c>
      <c r="AQ996" s="9">
        <v>2528</v>
      </c>
      <c r="AR996" s="9">
        <v>0.35299999999999998</v>
      </c>
      <c r="AS996" s="10">
        <v>0.13200000000000001</v>
      </c>
      <c r="AT996" s="10">
        <v>0.22600000000000001</v>
      </c>
      <c r="AU996" s="16">
        <v>0.73909830007390986</v>
      </c>
      <c r="AV996" s="1" t="str">
        <f t="shared" si="15"/>
        <v>no</v>
      </c>
    </row>
    <row r="997" spans="1:48" ht="14.25" hidden="1" customHeight="1">
      <c r="A997" s="7">
        <v>881</v>
      </c>
      <c r="B997" s="8" t="s">
        <v>1600</v>
      </c>
      <c r="C997" s="8" t="s">
        <v>1595</v>
      </c>
      <c r="D997" s="9" t="s">
        <v>69</v>
      </c>
      <c r="E997" s="9" t="s">
        <v>59</v>
      </c>
      <c r="F997" s="9" t="s">
        <v>271</v>
      </c>
      <c r="G997" s="9">
        <v>1110</v>
      </c>
      <c r="H997" s="10">
        <v>0.52200000000000002</v>
      </c>
      <c r="I997" s="10">
        <v>0.495</v>
      </c>
      <c r="J997" s="10">
        <v>0.32800000000000001</v>
      </c>
      <c r="K997" s="10">
        <v>0.76500000000000001</v>
      </c>
      <c r="L997" s="10">
        <v>7.8E-2</v>
      </c>
      <c r="M997" s="10">
        <v>0.23799999999999999</v>
      </c>
      <c r="N997" s="10">
        <v>0.8</v>
      </c>
      <c r="O997" s="9">
        <v>1620.65</v>
      </c>
      <c r="P997" s="9">
        <v>219</v>
      </c>
      <c r="Q997" s="9" t="s">
        <v>55</v>
      </c>
      <c r="R997" s="9">
        <v>255</v>
      </c>
      <c r="S997" s="11" t="s">
        <v>55</v>
      </c>
      <c r="T997" s="9" t="s">
        <v>55</v>
      </c>
      <c r="U997" s="9" t="s">
        <v>55</v>
      </c>
      <c r="V997" s="11" t="s">
        <v>55</v>
      </c>
      <c r="W997" s="11">
        <v>55994</v>
      </c>
      <c r="X997" s="11">
        <v>66582</v>
      </c>
      <c r="Y997" s="11">
        <v>51876</v>
      </c>
      <c r="Z997" s="11">
        <v>38511</v>
      </c>
      <c r="AA997" s="11">
        <v>30166</v>
      </c>
      <c r="AB997" s="11">
        <v>30166</v>
      </c>
      <c r="AC997" s="9" t="s">
        <v>55</v>
      </c>
      <c r="AD997" s="10">
        <v>0.47599999999999998</v>
      </c>
      <c r="AE997" s="10">
        <v>0.43</v>
      </c>
      <c r="AF997" s="10">
        <v>0.42299999999999999</v>
      </c>
      <c r="AG997" s="9">
        <v>103</v>
      </c>
      <c r="AH997" s="9">
        <v>134.66999999999999</v>
      </c>
      <c r="AI997" s="9">
        <v>15.73</v>
      </c>
      <c r="AJ997" s="9">
        <v>12.034000000000001</v>
      </c>
      <c r="AK997" s="9">
        <v>0.76485000000000003</v>
      </c>
      <c r="AL997" s="10" t="s">
        <v>55</v>
      </c>
      <c r="AM997" s="10" t="s">
        <v>55</v>
      </c>
      <c r="AN997" s="10">
        <v>9.9000000000000005E-2</v>
      </c>
      <c r="AO997" s="10">
        <v>0.41</v>
      </c>
      <c r="AP997" s="10">
        <v>0.252</v>
      </c>
      <c r="AQ997" s="9">
        <v>1842</v>
      </c>
      <c r="AR997" s="9">
        <v>0.39200000000000002</v>
      </c>
      <c r="AS997" s="10" t="s">
        <v>1601</v>
      </c>
      <c r="AT997" s="10">
        <v>4.5999999999999999E-2</v>
      </c>
      <c r="AU997" s="16">
        <v>0.7183908045977011</v>
      </c>
      <c r="AV997" s="1" t="str">
        <f t="shared" si="15"/>
        <v>no</v>
      </c>
    </row>
    <row r="998" spans="1:48" ht="14.25" hidden="1" customHeight="1">
      <c r="A998" s="7">
        <v>882</v>
      </c>
      <c r="B998" s="8" t="s">
        <v>1602</v>
      </c>
      <c r="C998" s="8" t="s">
        <v>1595</v>
      </c>
      <c r="D998" s="9" t="s">
        <v>69</v>
      </c>
      <c r="E998" s="9" t="s">
        <v>59</v>
      </c>
      <c r="F998" s="9" t="s">
        <v>271</v>
      </c>
      <c r="G998" s="9">
        <v>980</v>
      </c>
      <c r="H998" s="10">
        <v>0.45</v>
      </c>
      <c r="I998" s="10">
        <v>0.435</v>
      </c>
      <c r="J998" s="10">
        <v>0.31</v>
      </c>
      <c r="K998" s="10">
        <v>0.84299999999999997</v>
      </c>
      <c r="L998" s="10">
        <v>0.24399999999999999</v>
      </c>
      <c r="M998" s="10">
        <v>0.64700000000000002</v>
      </c>
      <c r="N998" s="10">
        <v>0.7</v>
      </c>
      <c r="O998" s="9">
        <v>1243.56</v>
      </c>
      <c r="P998" s="9">
        <v>102</v>
      </c>
      <c r="Q998" s="9" t="s">
        <v>55</v>
      </c>
      <c r="R998" s="9">
        <v>354</v>
      </c>
      <c r="S998" s="9" t="s">
        <v>55</v>
      </c>
      <c r="T998" s="9" t="s">
        <v>55</v>
      </c>
      <c r="U998" s="9" t="s">
        <v>55</v>
      </c>
      <c r="V998" s="9" t="s">
        <v>55</v>
      </c>
      <c r="W998" s="11">
        <v>52867</v>
      </c>
      <c r="X998" s="11">
        <v>55908</v>
      </c>
      <c r="Y998" s="11">
        <v>55458</v>
      </c>
      <c r="Z998" s="11">
        <v>47925</v>
      </c>
      <c r="AA998" s="11">
        <v>21210</v>
      </c>
      <c r="AB998" s="11">
        <v>21210</v>
      </c>
      <c r="AC998" s="9" t="s">
        <v>55</v>
      </c>
      <c r="AD998" s="10">
        <v>0.42899999999999999</v>
      </c>
      <c r="AE998" s="10">
        <v>0.36</v>
      </c>
      <c r="AF998" s="10">
        <v>0.33200000000000002</v>
      </c>
      <c r="AG998" s="9">
        <v>85.67</v>
      </c>
      <c r="AH998" s="9">
        <v>85</v>
      </c>
      <c r="AI998" s="9">
        <v>14.52</v>
      </c>
      <c r="AJ998" s="9">
        <v>14.63</v>
      </c>
      <c r="AK998" s="9">
        <v>1.0078400000000001</v>
      </c>
      <c r="AL998" s="9" t="s">
        <v>55</v>
      </c>
      <c r="AM998" s="9" t="s">
        <v>55</v>
      </c>
      <c r="AN998" s="10">
        <v>3.9E-2</v>
      </c>
      <c r="AO998" s="10">
        <v>0.17699999999999999</v>
      </c>
      <c r="AP998" s="10">
        <v>0.252</v>
      </c>
      <c r="AQ998" s="9">
        <v>1550</v>
      </c>
      <c r="AR998" s="9" t="s">
        <v>55</v>
      </c>
      <c r="AS998" s="9">
        <v>7.4999999999999997E-2</v>
      </c>
      <c r="AT998" s="9">
        <v>2.1000000000000001E-2</v>
      </c>
      <c r="AU998" s="16" t="s">
        <v>2055</v>
      </c>
      <c r="AV998" s="1" t="str">
        <f t="shared" si="15"/>
        <v>no</v>
      </c>
    </row>
    <row r="999" spans="1:48" ht="14.25" hidden="1" customHeight="1">
      <c r="A999" s="7">
        <v>889</v>
      </c>
      <c r="B999" s="8" t="s">
        <v>1611</v>
      </c>
      <c r="C999" s="8" t="s">
        <v>1595</v>
      </c>
      <c r="D999" s="9" t="s">
        <v>69</v>
      </c>
      <c r="E999" s="9" t="s">
        <v>59</v>
      </c>
      <c r="F999" s="9" t="s">
        <v>354</v>
      </c>
      <c r="G999" s="9">
        <v>1040</v>
      </c>
      <c r="H999" s="10">
        <v>0.52400000000000002</v>
      </c>
      <c r="I999" s="10">
        <v>0.502</v>
      </c>
      <c r="J999" s="10">
        <v>0.34699999999999998</v>
      </c>
      <c r="K999" s="10">
        <v>0.90500000000000003</v>
      </c>
      <c r="L999" s="10">
        <v>0.17</v>
      </c>
      <c r="M999" s="10">
        <v>0.378</v>
      </c>
      <c r="N999" s="10">
        <v>0.79</v>
      </c>
      <c r="O999" s="9">
        <v>4416.62</v>
      </c>
      <c r="P999" s="9">
        <v>126</v>
      </c>
      <c r="Q999" s="9" t="s">
        <v>55</v>
      </c>
      <c r="R999" s="9">
        <v>822</v>
      </c>
      <c r="S999" s="11" t="s">
        <v>55</v>
      </c>
      <c r="T999" s="9" t="s">
        <v>55</v>
      </c>
      <c r="U999" s="9" t="s">
        <v>55</v>
      </c>
      <c r="V999" s="11" t="s">
        <v>55</v>
      </c>
      <c r="W999" s="11">
        <v>61060</v>
      </c>
      <c r="X999" s="11">
        <v>60363</v>
      </c>
      <c r="Y999" s="11">
        <v>54522</v>
      </c>
      <c r="Z999" s="11">
        <v>49302</v>
      </c>
      <c r="AA999" s="11">
        <v>15000</v>
      </c>
      <c r="AB999" s="11">
        <v>15000</v>
      </c>
      <c r="AC999" s="9" t="s">
        <v>55</v>
      </c>
      <c r="AD999" s="10">
        <v>0.44600000000000001</v>
      </c>
      <c r="AE999" s="10">
        <v>0.33</v>
      </c>
      <c r="AF999" s="10">
        <v>0.36199999999999999</v>
      </c>
      <c r="AG999" s="9">
        <v>175.33</v>
      </c>
      <c r="AH999" s="9">
        <v>286.67</v>
      </c>
      <c r="AI999" s="9">
        <v>25.19</v>
      </c>
      <c r="AJ999" s="9">
        <v>15.407</v>
      </c>
      <c r="AK999" s="9">
        <v>0.61163000000000001</v>
      </c>
      <c r="AL999" s="10" t="s">
        <v>55</v>
      </c>
      <c r="AM999" s="10" t="s">
        <v>55</v>
      </c>
      <c r="AN999" s="10">
        <v>6.5000000000000002E-2</v>
      </c>
      <c r="AO999" s="10">
        <v>0.11700000000000001</v>
      </c>
      <c r="AP999" s="10">
        <v>0.252</v>
      </c>
      <c r="AQ999" s="9">
        <v>5041</v>
      </c>
      <c r="AR999" s="9">
        <v>0.122</v>
      </c>
      <c r="AS999" s="9">
        <v>0.13500000000000001</v>
      </c>
      <c r="AT999" s="10">
        <v>7.6999999999999999E-2</v>
      </c>
      <c r="AU999" s="16">
        <v>0.89126559714795006</v>
      </c>
      <c r="AV999" s="1" t="str">
        <f t="shared" si="15"/>
        <v>yes</v>
      </c>
    </row>
    <row r="1000" spans="1:48" ht="14.25" hidden="1" customHeight="1">
      <c r="A1000" s="7">
        <v>896</v>
      </c>
      <c r="B1000" s="8" t="s">
        <v>1621</v>
      </c>
      <c r="C1000" s="8" t="s">
        <v>1595</v>
      </c>
      <c r="D1000" s="9" t="s">
        <v>69</v>
      </c>
      <c r="E1000" s="9" t="s">
        <v>59</v>
      </c>
      <c r="F1000" s="9" t="s">
        <v>354</v>
      </c>
      <c r="G1000" s="9" t="s">
        <v>55</v>
      </c>
      <c r="H1000" s="10">
        <v>0.57599999999999996</v>
      </c>
      <c r="I1000" s="10">
        <v>0.39300000000000002</v>
      </c>
      <c r="J1000" s="10">
        <v>0.193</v>
      </c>
      <c r="K1000" s="10">
        <v>0.85499999999999998</v>
      </c>
      <c r="L1000" s="10">
        <v>0.16800000000000001</v>
      </c>
      <c r="M1000" s="10">
        <v>0.376</v>
      </c>
      <c r="N1000" s="10">
        <v>0.79</v>
      </c>
      <c r="O1000" s="9">
        <v>2700.13</v>
      </c>
      <c r="P1000" s="9">
        <v>164</v>
      </c>
      <c r="Q1000" s="9">
        <v>0</v>
      </c>
      <c r="R1000" s="9">
        <v>408</v>
      </c>
      <c r="S1000" s="11" t="s">
        <v>55</v>
      </c>
      <c r="T1000" s="9" t="s">
        <v>55</v>
      </c>
      <c r="U1000" s="9" t="s">
        <v>55</v>
      </c>
      <c r="V1000" s="11" t="s">
        <v>55</v>
      </c>
      <c r="W1000" s="11">
        <v>55620</v>
      </c>
      <c r="X1000" s="11">
        <v>43137</v>
      </c>
      <c r="Y1000" s="11">
        <v>40968</v>
      </c>
      <c r="Z1000" s="11">
        <v>39060</v>
      </c>
      <c r="AA1000" s="11">
        <v>20650</v>
      </c>
      <c r="AB1000" s="11">
        <v>20650</v>
      </c>
      <c r="AC1000" s="9" t="s">
        <v>55</v>
      </c>
      <c r="AD1000" s="10">
        <v>0.55900000000000005</v>
      </c>
      <c r="AE1000" s="10">
        <v>0.37</v>
      </c>
      <c r="AF1000" s="10">
        <v>0.374</v>
      </c>
      <c r="AG1000" s="9">
        <v>142</v>
      </c>
      <c r="AH1000" s="9">
        <v>259</v>
      </c>
      <c r="AI1000" s="9">
        <v>19.010000000000002</v>
      </c>
      <c r="AJ1000" s="9">
        <v>10.425000000000001</v>
      </c>
      <c r="AK1000" s="9">
        <v>0.54825999999999997</v>
      </c>
      <c r="AL1000" s="10" t="s">
        <v>55</v>
      </c>
      <c r="AM1000" s="10" t="s">
        <v>55</v>
      </c>
      <c r="AN1000" s="10">
        <v>4.3999999999999997E-2</v>
      </c>
      <c r="AO1000" s="10">
        <v>0.441</v>
      </c>
      <c r="AP1000" s="10">
        <v>0.252</v>
      </c>
      <c r="AQ1000" s="9">
        <v>3125</v>
      </c>
      <c r="AR1000" s="9" t="s">
        <v>55</v>
      </c>
      <c r="AS1000" s="10" t="s">
        <v>1622</v>
      </c>
      <c r="AT1000" s="10">
        <v>1.7999999999999999E-2</v>
      </c>
      <c r="AU1000" s="16" t="s">
        <v>2055</v>
      </c>
      <c r="AV1000" s="1" t="str">
        <f t="shared" si="15"/>
        <v>no</v>
      </c>
    </row>
    <row r="1001" spans="1:48" ht="14.25" hidden="1" customHeight="1">
      <c r="A1001" s="7">
        <v>1109</v>
      </c>
      <c r="B1001" s="8" t="s">
        <v>1933</v>
      </c>
      <c r="C1001" s="8" t="s">
        <v>1595</v>
      </c>
      <c r="D1001" s="9" t="s">
        <v>69</v>
      </c>
      <c r="E1001" s="9" t="s">
        <v>151</v>
      </c>
      <c r="F1001" s="9" t="s">
        <v>433</v>
      </c>
      <c r="G1001" s="9" t="s">
        <v>55</v>
      </c>
      <c r="H1001" s="10" t="s">
        <v>55</v>
      </c>
      <c r="I1001" s="10" t="s">
        <v>55</v>
      </c>
      <c r="J1001" s="9" t="s">
        <v>55</v>
      </c>
      <c r="K1001" s="10">
        <v>0.71399999999999997</v>
      </c>
      <c r="L1001" s="9">
        <v>0.92800000000000005</v>
      </c>
      <c r="M1001" s="9">
        <v>0.97899999999999998</v>
      </c>
      <c r="N1001" s="10">
        <v>0.22</v>
      </c>
      <c r="O1001" s="9">
        <v>954.11</v>
      </c>
      <c r="P1001" s="9">
        <v>143</v>
      </c>
      <c r="Q1001" s="9" t="s">
        <v>55</v>
      </c>
      <c r="R1001" s="9">
        <v>83</v>
      </c>
      <c r="S1001" s="9" t="s">
        <v>55</v>
      </c>
      <c r="T1001" s="9" t="s">
        <v>55</v>
      </c>
      <c r="U1001" s="9" t="s">
        <v>55</v>
      </c>
      <c r="V1001" s="9" t="s">
        <v>55</v>
      </c>
      <c r="W1001" s="11" t="s">
        <v>55</v>
      </c>
      <c r="X1001" s="11" t="s">
        <v>55</v>
      </c>
      <c r="Y1001" s="11" t="s">
        <v>55</v>
      </c>
      <c r="Z1001" s="11" t="s">
        <v>55</v>
      </c>
      <c r="AA1001" s="11">
        <v>12975</v>
      </c>
      <c r="AB1001" s="11">
        <v>12975</v>
      </c>
      <c r="AC1001" s="9" t="s">
        <v>55</v>
      </c>
      <c r="AD1001" s="10">
        <v>0.25</v>
      </c>
      <c r="AE1001" s="10">
        <v>0.56000000000000005</v>
      </c>
      <c r="AF1001" s="9">
        <v>0.76900000000000002</v>
      </c>
      <c r="AG1001" s="9">
        <v>35</v>
      </c>
      <c r="AH1001" s="9">
        <v>25.33</v>
      </c>
      <c r="AI1001" s="9">
        <v>27.26</v>
      </c>
      <c r="AJ1001" s="9">
        <v>37.661999999999999</v>
      </c>
      <c r="AK1001" s="9">
        <v>1.38158</v>
      </c>
      <c r="AL1001" s="9" t="s">
        <v>55</v>
      </c>
      <c r="AM1001" s="9" t="s">
        <v>55</v>
      </c>
      <c r="AN1001" s="10">
        <v>4.0000000000000001E-3</v>
      </c>
      <c r="AO1001" s="10">
        <v>0.81799999999999995</v>
      </c>
      <c r="AP1001" s="10">
        <v>0.252</v>
      </c>
      <c r="AQ1001" s="9">
        <v>2155</v>
      </c>
      <c r="AR1001" s="9" t="s">
        <v>55</v>
      </c>
      <c r="AS1001" s="9" t="s">
        <v>1934</v>
      </c>
      <c r="AT1001" s="9" t="s">
        <v>474</v>
      </c>
      <c r="AU1001" s="16" t="s">
        <v>2055</v>
      </c>
      <c r="AV1001" s="1" t="str">
        <f t="shared" si="15"/>
        <v>no</v>
      </c>
    </row>
    <row r="1002" spans="1:48" ht="14.25" hidden="1" customHeight="1">
      <c r="A1002" s="7">
        <v>898</v>
      </c>
      <c r="B1002" s="8" t="s">
        <v>1625</v>
      </c>
      <c r="C1002" s="8" t="s">
        <v>1595</v>
      </c>
      <c r="D1002" s="9" t="s">
        <v>69</v>
      </c>
      <c r="E1002" s="9" t="s">
        <v>51</v>
      </c>
      <c r="F1002" s="9" t="s">
        <v>70</v>
      </c>
      <c r="G1002" s="9">
        <v>1030</v>
      </c>
      <c r="H1002" s="10">
        <v>0.45700000000000002</v>
      </c>
      <c r="I1002" s="10">
        <v>0.40100000000000002</v>
      </c>
      <c r="J1002" s="10">
        <v>0.20699999999999999</v>
      </c>
      <c r="K1002" s="10">
        <v>0.94299999999999995</v>
      </c>
      <c r="L1002" s="10">
        <v>0.161</v>
      </c>
      <c r="M1002" s="10">
        <v>0.314</v>
      </c>
      <c r="N1002" s="10">
        <v>0.75</v>
      </c>
      <c r="O1002" s="9">
        <v>5998.99</v>
      </c>
      <c r="P1002" s="9">
        <v>119</v>
      </c>
      <c r="Q1002" s="9" t="s">
        <v>55</v>
      </c>
      <c r="R1002" s="9">
        <v>1199</v>
      </c>
      <c r="S1002" s="11">
        <v>10074</v>
      </c>
      <c r="T1002" s="9" t="s">
        <v>777</v>
      </c>
      <c r="U1002" s="9" t="s">
        <v>212</v>
      </c>
      <c r="V1002" s="11">
        <v>8754</v>
      </c>
      <c r="W1002" s="11">
        <v>68959</v>
      </c>
      <c r="X1002" s="11">
        <v>75060</v>
      </c>
      <c r="Y1002" s="11">
        <v>65079</v>
      </c>
      <c r="Z1002" s="11">
        <v>59607</v>
      </c>
      <c r="AA1002" s="11">
        <v>8326</v>
      </c>
      <c r="AB1002" s="11">
        <v>22270</v>
      </c>
      <c r="AC1002" s="9" t="s">
        <v>115</v>
      </c>
      <c r="AD1002" s="10">
        <v>0.42199999999999999</v>
      </c>
      <c r="AE1002" s="10">
        <v>0.5</v>
      </c>
      <c r="AF1002" s="10">
        <v>0.48699999999999999</v>
      </c>
      <c r="AG1002" s="9">
        <v>346</v>
      </c>
      <c r="AH1002" s="9">
        <v>429.67</v>
      </c>
      <c r="AI1002" s="9">
        <v>17.34</v>
      </c>
      <c r="AJ1002" s="9">
        <v>13.962</v>
      </c>
      <c r="AK1002" s="9">
        <v>0.80528</v>
      </c>
      <c r="AL1002" s="10">
        <v>5.0000000000000001E-3</v>
      </c>
      <c r="AM1002" s="10">
        <v>0.53300000000000003</v>
      </c>
      <c r="AN1002" s="10">
        <v>2.7E-2</v>
      </c>
      <c r="AO1002" s="10">
        <v>0.2</v>
      </c>
      <c r="AP1002" s="10">
        <v>0.252</v>
      </c>
      <c r="AQ1002" s="9">
        <v>6827</v>
      </c>
      <c r="AR1002" s="9">
        <v>0.52400000000000002</v>
      </c>
      <c r="AS1002" s="10">
        <v>5.1999999999999998E-2</v>
      </c>
      <c r="AT1002" s="10">
        <v>3.4000000000000002E-2</v>
      </c>
      <c r="AU1002" s="16">
        <v>0.65616797900262469</v>
      </c>
      <c r="AV1002" s="1" t="str">
        <f t="shared" si="15"/>
        <v>yes</v>
      </c>
    </row>
    <row r="1003" spans="1:48" ht="14.25" hidden="1" customHeight="1">
      <c r="A1003" s="7">
        <v>902</v>
      </c>
      <c r="B1003" s="8" t="s">
        <v>1631</v>
      </c>
      <c r="C1003" s="8" t="s">
        <v>1595</v>
      </c>
      <c r="D1003" s="9" t="s">
        <v>69</v>
      </c>
      <c r="E1003" s="9" t="s">
        <v>59</v>
      </c>
      <c r="F1003" s="9" t="s">
        <v>271</v>
      </c>
      <c r="G1003" s="9">
        <v>932</v>
      </c>
      <c r="H1003" s="10">
        <v>0.36</v>
      </c>
      <c r="I1003" s="10">
        <v>0.34899999999999998</v>
      </c>
      <c r="J1003" s="10">
        <v>0.23699999999999999</v>
      </c>
      <c r="K1003" s="10">
        <v>0.89500000000000002</v>
      </c>
      <c r="L1003" s="10">
        <v>7.0000000000000007E-2</v>
      </c>
      <c r="M1003" s="10">
        <v>0.26900000000000002</v>
      </c>
      <c r="N1003" s="10">
        <v>0.59</v>
      </c>
      <c r="O1003" s="9">
        <v>1689.3</v>
      </c>
      <c r="P1003" s="9">
        <v>118</v>
      </c>
      <c r="Q1003" s="9" t="s">
        <v>55</v>
      </c>
      <c r="R1003" s="9">
        <v>384</v>
      </c>
      <c r="S1003" s="9" t="s">
        <v>55</v>
      </c>
      <c r="T1003" s="9" t="s">
        <v>55</v>
      </c>
      <c r="U1003" s="9" t="s">
        <v>55</v>
      </c>
      <c r="V1003" s="9" t="s">
        <v>55</v>
      </c>
      <c r="W1003" s="11">
        <v>47146</v>
      </c>
      <c r="X1003" s="11">
        <v>41778</v>
      </c>
      <c r="Y1003" s="11">
        <v>38646</v>
      </c>
      <c r="Z1003" s="11">
        <v>31653</v>
      </c>
      <c r="AA1003" s="11">
        <v>22670</v>
      </c>
      <c r="AB1003" s="11">
        <v>22670</v>
      </c>
      <c r="AC1003" s="9" t="s">
        <v>55</v>
      </c>
      <c r="AD1003" s="10">
        <v>0.27500000000000002</v>
      </c>
      <c r="AE1003" s="10">
        <v>0.63</v>
      </c>
      <c r="AF1003" s="10">
        <v>0.57399999999999995</v>
      </c>
      <c r="AG1003" s="9">
        <v>98.33</v>
      </c>
      <c r="AH1003" s="9">
        <v>200.33</v>
      </c>
      <c r="AI1003" s="9">
        <v>17.18</v>
      </c>
      <c r="AJ1003" s="9">
        <v>8.4320000000000004</v>
      </c>
      <c r="AK1003" s="9">
        <v>0.49085000000000001</v>
      </c>
      <c r="AL1003" s="9" t="s">
        <v>55</v>
      </c>
      <c r="AM1003" s="9" t="s">
        <v>55</v>
      </c>
      <c r="AN1003" s="10">
        <v>2.4E-2</v>
      </c>
      <c r="AO1003" s="10">
        <v>0.17599999999999999</v>
      </c>
      <c r="AP1003" s="10">
        <v>0.252</v>
      </c>
      <c r="AQ1003" s="9">
        <v>1809</v>
      </c>
      <c r="AR1003" s="9">
        <v>97.332999999999998</v>
      </c>
      <c r="AS1003" s="10">
        <v>7.4999999999999997E-2</v>
      </c>
      <c r="AT1003" s="10">
        <v>8.5000000000000006E-2</v>
      </c>
      <c r="AU1003" s="16">
        <v>1.016952599839327E-2</v>
      </c>
      <c r="AV1003" s="1" t="str">
        <f t="shared" si="15"/>
        <v>no</v>
      </c>
    </row>
    <row r="1004" spans="1:48" ht="14.25" hidden="1" customHeight="1">
      <c r="A1004" s="7">
        <v>1161</v>
      </c>
      <c r="B1004" s="8" t="s">
        <v>2001</v>
      </c>
      <c r="C1004" s="8" t="s">
        <v>1595</v>
      </c>
      <c r="D1004" s="9" t="s">
        <v>69</v>
      </c>
      <c r="E1004" s="9" t="s">
        <v>151</v>
      </c>
      <c r="F1004" s="9" t="s">
        <v>433</v>
      </c>
      <c r="G1004" s="9" t="s">
        <v>55</v>
      </c>
      <c r="H1004" s="10">
        <v>0.153</v>
      </c>
      <c r="I1004" s="10">
        <v>8.5000000000000006E-2</v>
      </c>
      <c r="J1004" s="9">
        <v>1E-3</v>
      </c>
      <c r="K1004" s="10">
        <v>0.88900000000000001</v>
      </c>
      <c r="L1004" s="9" t="s">
        <v>55</v>
      </c>
      <c r="M1004" s="9" t="s">
        <v>55</v>
      </c>
      <c r="N1004" s="10">
        <v>0.61</v>
      </c>
      <c r="O1004" s="9">
        <v>1436</v>
      </c>
      <c r="P1004" s="9">
        <v>86</v>
      </c>
      <c r="Q1004" s="9" t="s">
        <v>55</v>
      </c>
      <c r="R1004" s="9">
        <v>504</v>
      </c>
      <c r="S1004" s="9" t="s">
        <v>55</v>
      </c>
      <c r="T1004" s="9" t="s">
        <v>55</v>
      </c>
      <c r="U1004" s="9" t="s">
        <v>55</v>
      </c>
      <c r="V1004" s="9" t="s">
        <v>55</v>
      </c>
      <c r="W1004" s="11" t="s">
        <v>55</v>
      </c>
      <c r="X1004" s="11" t="s">
        <v>55</v>
      </c>
      <c r="Y1004" s="11" t="s">
        <v>55</v>
      </c>
      <c r="Z1004" s="11" t="s">
        <v>55</v>
      </c>
      <c r="AA1004" s="11" t="s">
        <v>55</v>
      </c>
      <c r="AB1004" s="11" t="s">
        <v>55</v>
      </c>
      <c r="AC1004" s="9" t="s">
        <v>55</v>
      </c>
      <c r="AD1004" s="10">
        <v>0.16200000000000001</v>
      </c>
      <c r="AE1004" s="10">
        <v>0.74</v>
      </c>
      <c r="AF1004" s="9">
        <v>0.66800000000000004</v>
      </c>
      <c r="AG1004" s="9">
        <v>88.33</v>
      </c>
      <c r="AH1004" s="9">
        <v>13</v>
      </c>
      <c r="AI1004" s="9">
        <v>16.260000000000002</v>
      </c>
      <c r="AJ1004" s="9">
        <v>110.462</v>
      </c>
      <c r="AK1004" s="9">
        <v>6.7948700000000004</v>
      </c>
      <c r="AL1004" s="9" t="s">
        <v>55</v>
      </c>
      <c r="AM1004" s="9" t="s">
        <v>55</v>
      </c>
      <c r="AN1004" s="10">
        <v>5.0000000000000001E-3</v>
      </c>
      <c r="AO1004" s="10">
        <v>0.48699999999999999</v>
      </c>
      <c r="AP1004" s="10">
        <v>0.252</v>
      </c>
      <c r="AQ1004" s="9">
        <v>1436</v>
      </c>
      <c r="AR1004" s="9" t="s">
        <v>55</v>
      </c>
      <c r="AS1004" s="9" t="s">
        <v>2002</v>
      </c>
      <c r="AT1004" s="9" t="s">
        <v>1405</v>
      </c>
      <c r="AU1004" s="16" t="s">
        <v>2055</v>
      </c>
      <c r="AV1004" s="1" t="str">
        <f t="shared" si="15"/>
        <v>no</v>
      </c>
    </row>
    <row r="1005" spans="1:48" ht="14.25" hidden="1" customHeight="1">
      <c r="A1005" s="7">
        <v>913</v>
      </c>
      <c r="B1005" s="8" t="s">
        <v>1645</v>
      </c>
      <c r="C1005" s="8" t="s">
        <v>1634</v>
      </c>
      <c r="D1005" s="9" t="s">
        <v>69</v>
      </c>
      <c r="E1005" s="9" t="s">
        <v>59</v>
      </c>
      <c r="F1005" s="9" t="s">
        <v>271</v>
      </c>
      <c r="G1005" s="9">
        <v>1030</v>
      </c>
      <c r="H1005" s="10">
        <v>0.53100000000000003</v>
      </c>
      <c r="I1005" s="10">
        <v>0.51100000000000001</v>
      </c>
      <c r="J1005" s="10">
        <v>0.34200000000000003</v>
      </c>
      <c r="K1005" s="10">
        <v>0.77</v>
      </c>
      <c r="L1005" s="10">
        <v>9.4E-2</v>
      </c>
      <c r="M1005" s="10">
        <v>0.28599999999999998</v>
      </c>
      <c r="N1005" s="10">
        <v>0.68</v>
      </c>
      <c r="O1005" s="9">
        <v>1863.72</v>
      </c>
      <c r="P1005" s="9">
        <v>112</v>
      </c>
      <c r="Q1005" s="9">
        <v>34</v>
      </c>
      <c r="R1005" s="9">
        <v>359</v>
      </c>
      <c r="S1005" s="11" t="s">
        <v>55</v>
      </c>
      <c r="T1005" s="9" t="s">
        <v>55</v>
      </c>
      <c r="U1005" s="9" t="s">
        <v>55</v>
      </c>
      <c r="V1005" s="11" t="s">
        <v>55</v>
      </c>
      <c r="W1005" s="11">
        <v>64834</v>
      </c>
      <c r="X1005" s="11">
        <v>64665</v>
      </c>
      <c r="Y1005" s="11">
        <v>57195</v>
      </c>
      <c r="Z1005" s="11">
        <v>52704</v>
      </c>
      <c r="AA1005" s="11">
        <v>24500</v>
      </c>
      <c r="AB1005" s="11">
        <v>24500</v>
      </c>
      <c r="AC1005" s="9" t="s">
        <v>55</v>
      </c>
      <c r="AD1005" s="10">
        <v>0.45300000000000001</v>
      </c>
      <c r="AE1005" s="10">
        <v>0.34</v>
      </c>
      <c r="AF1005" s="10">
        <v>0.33900000000000002</v>
      </c>
      <c r="AG1005" s="9">
        <v>158.66999999999999</v>
      </c>
      <c r="AH1005" s="9">
        <v>160.33000000000001</v>
      </c>
      <c r="AI1005" s="9">
        <v>11.75</v>
      </c>
      <c r="AJ1005" s="9">
        <v>11.624000000000001</v>
      </c>
      <c r="AK1005" s="9">
        <v>0.98960000000000004</v>
      </c>
      <c r="AL1005" s="10" t="s">
        <v>55</v>
      </c>
      <c r="AM1005" s="10" t="s">
        <v>55</v>
      </c>
      <c r="AN1005" s="10">
        <v>0.02</v>
      </c>
      <c r="AO1005" s="10">
        <v>0.26100000000000001</v>
      </c>
      <c r="AP1005" s="10">
        <v>0.56000000000000005</v>
      </c>
      <c r="AQ1005" s="9">
        <v>2112</v>
      </c>
      <c r="AR1005" s="9">
        <v>0.28999999999999998</v>
      </c>
      <c r="AS1005" s="9">
        <v>0.29899999999999999</v>
      </c>
      <c r="AT1005" s="10">
        <v>7.6999999999999999E-2</v>
      </c>
      <c r="AU1005" s="16">
        <v>0.77519379844961245</v>
      </c>
      <c r="AV1005" s="1" t="str">
        <f t="shared" si="15"/>
        <v>no</v>
      </c>
    </row>
    <row r="1006" spans="1:48" ht="14.25" hidden="1" customHeight="1">
      <c r="A1006" s="7">
        <v>914</v>
      </c>
      <c r="B1006" s="8" t="s">
        <v>1646</v>
      </c>
      <c r="C1006" s="8" t="s">
        <v>1634</v>
      </c>
      <c r="D1006" s="9" t="s">
        <v>69</v>
      </c>
      <c r="E1006" s="9" t="s">
        <v>59</v>
      </c>
      <c r="F1006" s="9" t="s">
        <v>189</v>
      </c>
      <c r="G1006" s="9">
        <v>1055</v>
      </c>
      <c r="H1006" s="10">
        <v>0.33300000000000002</v>
      </c>
      <c r="I1006" s="10">
        <v>0.318</v>
      </c>
      <c r="J1006" s="10">
        <v>0.18099999999999999</v>
      </c>
      <c r="K1006" s="10">
        <v>0.71199999999999997</v>
      </c>
      <c r="L1006" s="10">
        <v>5.8999999999999997E-2</v>
      </c>
      <c r="M1006" s="10">
        <v>0.27100000000000002</v>
      </c>
      <c r="N1006" s="10">
        <v>0.7</v>
      </c>
      <c r="O1006" s="9">
        <v>2715.56</v>
      </c>
      <c r="P1006" s="9">
        <v>241</v>
      </c>
      <c r="Q1006" s="9" t="s">
        <v>55</v>
      </c>
      <c r="R1006" s="9">
        <v>396</v>
      </c>
      <c r="S1006" s="9" t="s">
        <v>55</v>
      </c>
      <c r="T1006" s="9" t="s">
        <v>55</v>
      </c>
      <c r="U1006" s="9" t="s">
        <v>55</v>
      </c>
      <c r="V1006" s="9" t="s">
        <v>55</v>
      </c>
      <c r="W1006" s="11">
        <v>66690</v>
      </c>
      <c r="X1006" s="11">
        <v>75042</v>
      </c>
      <c r="Y1006" s="11">
        <v>58914</v>
      </c>
      <c r="Z1006" s="11">
        <v>53523</v>
      </c>
      <c r="AA1006" s="11">
        <v>29800</v>
      </c>
      <c r="AB1006" s="11">
        <v>29800</v>
      </c>
      <c r="AC1006" s="9" t="s">
        <v>55</v>
      </c>
      <c r="AD1006" s="10">
        <v>0.28699999999999998</v>
      </c>
      <c r="AE1006" s="10">
        <v>0.52</v>
      </c>
      <c r="AF1006" s="10">
        <v>0.47299999999999998</v>
      </c>
      <c r="AG1006" s="9">
        <v>163.33000000000001</v>
      </c>
      <c r="AH1006" s="9">
        <v>209</v>
      </c>
      <c r="AI1006" s="9">
        <v>16.63</v>
      </c>
      <c r="AJ1006" s="9">
        <v>12.993</v>
      </c>
      <c r="AK1006" s="9">
        <v>0.78149999999999997</v>
      </c>
      <c r="AL1006" s="9" t="s">
        <v>55</v>
      </c>
      <c r="AM1006" s="9" t="s">
        <v>55</v>
      </c>
      <c r="AN1006" s="10">
        <v>4.1000000000000002E-2</v>
      </c>
      <c r="AO1006" s="10">
        <v>0.627</v>
      </c>
      <c r="AP1006" s="10">
        <v>0.56000000000000005</v>
      </c>
      <c r="AQ1006" s="9">
        <v>3160</v>
      </c>
      <c r="AR1006" s="9" t="s">
        <v>55</v>
      </c>
      <c r="AS1006" s="9" t="s">
        <v>281</v>
      </c>
      <c r="AT1006" s="10">
        <v>4.5999999999999999E-2</v>
      </c>
      <c r="AU1006" s="16" t="s">
        <v>2055</v>
      </c>
      <c r="AV1006" s="1" t="str">
        <f t="shared" si="15"/>
        <v>no</v>
      </c>
    </row>
    <row r="1007" spans="1:48" ht="14.25" hidden="1" customHeight="1">
      <c r="A1007" s="7">
        <v>919</v>
      </c>
      <c r="B1007" s="8" t="s">
        <v>1655</v>
      </c>
      <c r="C1007" s="8" t="s">
        <v>1634</v>
      </c>
      <c r="D1007" s="9" t="s">
        <v>69</v>
      </c>
      <c r="E1007" s="9" t="s">
        <v>59</v>
      </c>
      <c r="F1007" s="9" t="s">
        <v>189</v>
      </c>
      <c r="G1007" s="9">
        <v>1150</v>
      </c>
      <c r="H1007" s="10">
        <v>0.56899999999999995</v>
      </c>
      <c r="I1007" s="10">
        <v>0.49</v>
      </c>
      <c r="J1007" s="10">
        <v>0.36299999999999999</v>
      </c>
      <c r="K1007" s="10">
        <v>0.81799999999999995</v>
      </c>
      <c r="L1007" s="10">
        <v>0.44800000000000001</v>
      </c>
      <c r="M1007" s="10">
        <v>0.65300000000000002</v>
      </c>
      <c r="N1007" s="10">
        <v>0.69</v>
      </c>
      <c r="O1007" s="9">
        <v>1911.67</v>
      </c>
      <c r="P1007" s="9">
        <v>138</v>
      </c>
      <c r="Q1007" s="9" t="s">
        <v>55</v>
      </c>
      <c r="R1007" s="9">
        <v>457</v>
      </c>
      <c r="S1007" s="9" t="s">
        <v>55</v>
      </c>
      <c r="T1007" s="9" t="s">
        <v>55</v>
      </c>
      <c r="U1007" s="9" t="s">
        <v>55</v>
      </c>
      <c r="V1007" s="9" t="s">
        <v>55</v>
      </c>
      <c r="W1007" s="11">
        <v>68858</v>
      </c>
      <c r="X1007" s="11">
        <v>74403</v>
      </c>
      <c r="Y1007" s="11">
        <v>64323</v>
      </c>
      <c r="Z1007" s="11">
        <v>56493</v>
      </c>
      <c r="AA1007" s="11">
        <v>27900</v>
      </c>
      <c r="AB1007" s="11">
        <v>27900</v>
      </c>
      <c r="AC1007" s="9" t="s">
        <v>55</v>
      </c>
      <c r="AD1007" s="10">
        <v>0.40400000000000003</v>
      </c>
      <c r="AE1007" s="10">
        <v>0.28999999999999998</v>
      </c>
      <c r="AF1007" s="10">
        <v>0.33300000000000002</v>
      </c>
      <c r="AG1007" s="9">
        <v>129</v>
      </c>
      <c r="AH1007" s="9">
        <v>229.67</v>
      </c>
      <c r="AI1007" s="9">
        <v>14.82</v>
      </c>
      <c r="AJ1007" s="9">
        <v>8.3239999999999998</v>
      </c>
      <c r="AK1007" s="9">
        <v>0.56167999999999996</v>
      </c>
      <c r="AL1007" s="9" t="s">
        <v>55</v>
      </c>
      <c r="AM1007" s="9" t="s">
        <v>55</v>
      </c>
      <c r="AN1007" s="10">
        <v>3.4000000000000002E-2</v>
      </c>
      <c r="AO1007" s="10">
        <v>0.26400000000000001</v>
      </c>
      <c r="AP1007" s="10">
        <v>0.56000000000000005</v>
      </c>
      <c r="AQ1007" s="9">
        <v>2795</v>
      </c>
      <c r="AR1007" s="9">
        <v>0.48299999999999998</v>
      </c>
      <c r="AS1007" s="10">
        <v>0.29599999999999999</v>
      </c>
      <c r="AT1007" s="10">
        <v>0.16600000000000001</v>
      </c>
      <c r="AU1007" s="16">
        <v>0.67430883344571813</v>
      </c>
      <c r="AV1007" s="1" t="str">
        <f t="shared" si="15"/>
        <v>no</v>
      </c>
    </row>
    <row r="1008" spans="1:48" ht="14.25" hidden="1" customHeight="1">
      <c r="A1008" s="7">
        <v>920</v>
      </c>
      <c r="B1008" s="8" t="s">
        <v>1656</v>
      </c>
      <c r="C1008" s="8" t="s">
        <v>1634</v>
      </c>
      <c r="D1008" s="9" t="s">
        <v>69</v>
      </c>
      <c r="E1008" s="9" t="s">
        <v>59</v>
      </c>
      <c r="F1008" s="9" t="s">
        <v>271</v>
      </c>
      <c r="G1008" s="9">
        <v>987.5</v>
      </c>
      <c r="H1008" s="10">
        <v>0.42399999999999999</v>
      </c>
      <c r="I1008" s="10">
        <v>0.38400000000000001</v>
      </c>
      <c r="J1008" s="10">
        <v>0.26400000000000001</v>
      </c>
      <c r="K1008" s="10">
        <v>0.76400000000000001</v>
      </c>
      <c r="L1008" s="10">
        <v>0.15</v>
      </c>
      <c r="M1008" s="10">
        <v>0.48099999999999998</v>
      </c>
      <c r="N1008" s="10">
        <v>0.73</v>
      </c>
      <c r="O1008" s="9">
        <v>1557.63</v>
      </c>
      <c r="P1008" s="9">
        <v>148</v>
      </c>
      <c r="Q1008" s="9" t="s">
        <v>55</v>
      </c>
      <c r="R1008" s="9">
        <v>375</v>
      </c>
      <c r="S1008" s="11" t="s">
        <v>55</v>
      </c>
      <c r="T1008" s="9" t="s">
        <v>55</v>
      </c>
      <c r="U1008" s="9" t="s">
        <v>55</v>
      </c>
      <c r="V1008" s="11" t="s">
        <v>55</v>
      </c>
      <c r="W1008" s="11">
        <v>62641</v>
      </c>
      <c r="X1008" s="11">
        <v>64530</v>
      </c>
      <c r="Y1008" s="11">
        <v>58905</v>
      </c>
      <c r="Z1008" s="11">
        <v>51030</v>
      </c>
      <c r="AA1008" s="11">
        <v>20360</v>
      </c>
      <c r="AB1008" s="11">
        <v>20360</v>
      </c>
      <c r="AC1008" s="9" t="s">
        <v>55</v>
      </c>
      <c r="AD1008" s="10">
        <v>0.20899999999999999</v>
      </c>
      <c r="AE1008" s="10">
        <v>0.32</v>
      </c>
      <c r="AF1008" s="10">
        <v>0.35399999999999998</v>
      </c>
      <c r="AG1008" s="9">
        <v>125.67</v>
      </c>
      <c r="AH1008" s="9">
        <v>187.33</v>
      </c>
      <c r="AI1008" s="9">
        <v>12.39</v>
      </c>
      <c r="AJ1008" s="9">
        <v>8.3149999999999995</v>
      </c>
      <c r="AK1008" s="9">
        <v>0.67081999999999997</v>
      </c>
      <c r="AL1008" s="10" t="s">
        <v>55</v>
      </c>
      <c r="AM1008" s="10" t="s">
        <v>55</v>
      </c>
      <c r="AN1008" s="10">
        <v>2.3E-2</v>
      </c>
      <c r="AO1008" s="10">
        <v>0.315</v>
      </c>
      <c r="AP1008" s="10">
        <v>0.56000000000000005</v>
      </c>
      <c r="AQ1008" s="9">
        <v>1958</v>
      </c>
      <c r="AR1008" s="9">
        <v>0.35099999999999998</v>
      </c>
      <c r="AS1008" s="10">
        <v>0.245</v>
      </c>
      <c r="AT1008" s="10">
        <v>0.215</v>
      </c>
      <c r="AU1008" s="16">
        <v>0.74019245003700962</v>
      </c>
      <c r="AV1008" s="1" t="str">
        <f t="shared" si="15"/>
        <v>no</v>
      </c>
    </row>
    <row r="1009" spans="1:48" ht="14.25" hidden="1" customHeight="1">
      <c r="A1009" s="7">
        <v>922</v>
      </c>
      <c r="B1009" s="8" t="s">
        <v>1658</v>
      </c>
      <c r="C1009" s="8" t="s">
        <v>1634</v>
      </c>
      <c r="D1009" s="9" t="s">
        <v>69</v>
      </c>
      <c r="E1009" s="9" t="s">
        <v>51</v>
      </c>
      <c r="F1009" s="9" t="s">
        <v>70</v>
      </c>
      <c r="G1009" s="9">
        <v>995</v>
      </c>
      <c r="H1009" s="10">
        <v>0.44</v>
      </c>
      <c r="I1009" s="10">
        <v>0.35799999999999998</v>
      </c>
      <c r="J1009" s="10">
        <v>0.20200000000000001</v>
      </c>
      <c r="K1009" s="10">
        <v>0.875</v>
      </c>
      <c r="L1009" s="10">
        <v>0.23300000000000001</v>
      </c>
      <c r="M1009" s="10">
        <v>0.40500000000000003</v>
      </c>
      <c r="N1009" s="10">
        <v>0.7</v>
      </c>
      <c r="O1009" s="9">
        <v>4948.8</v>
      </c>
      <c r="P1009" s="9">
        <v>189</v>
      </c>
      <c r="Q1009" s="9" t="s">
        <v>55</v>
      </c>
      <c r="R1009" s="9">
        <v>1012</v>
      </c>
      <c r="S1009" s="11">
        <v>11021</v>
      </c>
      <c r="T1009" s="9" t="s">
        <v>1659</v>
      </c>
      <c r="U1009" s="9" t="s">
        <v>84</v>
      </c>
      <c r="V1009" s="11">
        <v>8982</v>
      </c>
      <c r="W1009" s="11">
        <v>73355</v>
      </c>
      <c r="X1009" s="11">
        <v>90612</v>
      </c>
      <c r="Y1009" s="11">
        <v>75492</v>
      </c>
      <c r="Z1009" s="11">
        <v>61371</v>
      </c>
      <c r="AA1009" s="11">
        <v>8005</v>
      </c>
      <c r="AB1009" s="11">
        <v>9955</v>
      </c>
      <c r="AC1009" s="9" t="s">
        <v>195</v>
      </c>
      <c r="AD1009" s="10">
        <v>0.36299999999999999</v>
      </c>
      <c r="AE1009" s="10">
        <v>0.44</v>
      </c>
      <c r="AF1009" s="10">
        <v>0.38900000000000001</v>
      </c>
      <c r="AG1009" s="9">
        <v>260.67</v>
      </c>
      <c r="AH1009" s="9">
        <v>354.67</v>
      </c>
      <c r="AI1009" s="9">
        <v>18.989999999999998</v>
      </c>
      <c r="AJ1009" s="9">
        <v>13.952999999999999</v>
      </c>
      <c r="AK1009" s="9">
        <v>0.73495999999999995</v>
      </c>
      <c r="AL1009" s="10">
        <v>0.01</v>
      </c>
      <c r="AM1009" s="10">
        <v>0.47</v>
      </c>
      <c r="AN1009" s="10">
        <v>9.6000000000000002E-2</v>
      </c>
      <c r="AO1009" s="10">
        <v>0.36899999999999999</v>
      </c>
      <c r="AP1009" s="10">
        <v>0.56000000000000005</v>
      </c>
      <c r="AQ1009" s="9">
        <v>6043</v>
      </c>
      <c r="AR1009" s="9">
        <v>0.47299999999999998</v>
      </c>
      <c r="AS1009" s="9">
        <v>0.192</v>
      </c>
      <c r="AT1009" s="9">
        <v>7.6999999999999999E-2</v>
      </c>
      <c r="AU1009" s="16">
        <v>0.67888662593346916</v>
      </c>
      <c r="AV1009" s="1" t="str">
        <f t="shared" si="15"/>
        <v>yes</v>
      </c>
    </row>
    <row r="1010" spans="1:48" ht="14.25" hidden="1" customHeight="1">
      <c r="A1010" s="7">
        <v>942</v>
      </c>
      <c r="B1010" s="8" t="s">
        <v>1690</v>
      </c>
      <c r="C1010" s="8" t="s">
        <v>1634</v>
      </c>
      <c r="D1010" s="9" t="s">
        <v>69</v>
      </c>
      <c r="E1010" s="9" t="s">
        <v>51</v>
      </c>
      <c r="F1010" s="9" t="s">
        <v>109</v>
      </c>
      <c r="G1010" s="9">
        <v>975</v>
      </c>
      <c r="H1010" s="10">
        <v>0.39900000000000002</v>
      </c>
      <c r="I1010" s="10">
        <v>0.36499999999999999</v>
      </c>
      <c r="J1010" s="10">
        <v>0.221</v>
      </c>
      <c r="K1010" s="10">
        <v>0.86099999999999999</v>
      </c>
      <c r="L1010" s="10">
        <v>0.59</v>
      </c>
      <c r="M1010" s="10">
        <v>0.78400000000000003</v>
      </c>
      <c r="N1010" s="10">
        <v>0.71</v>
      </c>
      <c r="O1010" s="9">
        <v>3822.67</v>
      </c>
      <c r="P1010" s="9">
        <v>238</v>
      </c>
      <c r="Q1010" s="9" t="s">
        <v>55</v>
      </c>
      <c r="R1010" s="9">
        <v>705</v>
      </c>
      <c r="S1010" s="11">
        <v>12023</v>
      </c>
      <c r="T1010" s="9" t="s">
        <v>1303</v>
      </c>
      <c r="U1010" s="9" t="s">
        <v>503</v>
      </c>
      <c r="V1010" s="11">
        <v>8579</v>
      </c>
      <c r="W1010" s="11">
        <v>77608</v>
      </c>
      <c r="X1010" s="11">
        <v>89127</v>
      </c>
      <c r="Y1010" s="11">
        <v>79344</v>
      </c>
      <c r="Z1010" s="11">
        <v>67725</v>
      </c>
      <c r="AA1010" s="11">
        <v>5250</v>
      </c>
      <c r="AB1010" s="11">
        <v>6090</v>
      </c>
      <c r="AC1010" s="9" t="s">
        <v>115</v>
      </c>
      <c r="AD1010" s="10">
        <v>0.41399999999999998</v>
      </c>
      <c r="AE1010" s="10">
        <v>0.34</v>
      </c>
      <c r="AF1010" s="10">
        <v>0.23100000000000001</v>
      </c>
      <c r="AG1010" s="9">
        <v>167.33</v>
      </c>
      <c r="AH1010" s="9">
        <v>212</v>
      </c>
      <c r="AI1010" s="9">
        <v>22.84</v>
      </c>
      <c r="AJ1010" s="9">
        <v>18.030999999999999</v>
      </c>
      <c r="AK1010" s="9">
        <v>0.78930999999999996</v>
      </c>
      <c r="AL1010" s="10">
        <v>3.2000000000000001E-2</v>
      </c>
      <c r="AM1010" s="10">
        <v>0.374</v>
      </c>
      <c r="AN1010" s="10">
        <v>0.02</v>
      </c>
      <c r="AO1010" s="10">
        <v>0.48899999999999999</v>
      </c>
      <c r="AP1010" s="10">
        <v>0.56000000000000005</v>
      </c>
      <c r="AQ1010" s="9">
        <v>6077</v>
      </c>
      <c r="AR1010" s="9">
        <v>1.016</v>
      </c>
      <c r="AS1010" s="9">
        <v>7.0999999999999994E-2</v>
      </c>
      <c r="AT1010" s="10" t="s">
        <v>197</v>
      </c>
      <c r="AU1010" s="16">
        <v>0.49603174603174605</v>
      </c>
      <c r="AV1010" s="1" t="str">
        <f t="shared" si="15"/>
        <v>no</v>
      </c>
    </row>
    <row r="1011" spans="1:48" ht="14.25" hidden="1" customHeight="1">
      <c r="A1011" s="7">
        <v>921</v>
      </c>
      <c r="B1011" s="8" t="s">
        <v>1657</v>
      </c>
      <c r="C1011" s="8" t="s">
        <v>1634</v>
      </c>
      <c r="D1011" s="9" t="s">
        <v>69</v>
      </c>
      <c r="E1011" s="9" t="s">
        <v>59</v>
      </c>
      <c r="F1011" s="9" t="s">
        <v>354</v>
      </c>
      <c r="G1011" s="9">
        <v>1030</v>
      </c>
      <c r="H1011" s="10">
        <v>0.432</v>
      </c>
      <c r="I1011" s="10">
        <v>0.40400000000000003</v>
      </c>
      <c r="J1011" s="10">
        <v>0.27500000000000002</v>
      </c>
      <c r="K1011" s="10">
        <v>0.82599999999999996</v>
      </c>
      <c r="L1011" s="10">
        <v>0.09</v>
      </c>
      <c r="M1011" s="10">
        <v>0.30299999999999999</v>
      </c>
      <c r="N1011" s="10">
        <v>0.69</v>
      </c>
      <c r="O1011" s="9">
        <v>3556.56</v>
      </c>
      <c r="P1011" s="9">
        <v>182</v>
      </c>
      <c r="Q1011" s="9">
        <v>18</v>
      </c>
      <c r="R1011" s="9">
        <v>576</v>
      </c>
      <c r="S1011" s="9" t="s">
        <v>55</v>
      </c>
      <c r="T1011" s="9" t="s">
        <v>55</v>
      </c>
      <c r="U1011" s="9" t="s">
        <v>55</v>
      </c>
      <c r="V1011" s="9" t="s">
        <v>55</v>
      </c>
      <c r="W1011" s="11">
        <v>70488</v>
      </c>
      <c r="X1011" s="11">
        <v>81009</v>
      </c>
      <c r="Y1011" s="11">
        <v>69660</v>
      </c>
      <c r="Z1011" s="11">
        <v>61110</v>
      </c>
      <c r="AA1011" s="11">
        <v>26100</v>
      </c>
      <c r="AB1011" s="11">
        <v>26100</v>
      </c>
      <c r="AC1011" s="9" t="s">
        <v>55</v>
      </c>
      <c r="AD1011" s="10">
        <v>0.32</v>
      </c>
      <c r="AE1011" s="10">
        <v>0.38</v>
      </c>
      <c r="AF1011" s="10">
        <v>0.41299999999999998</v>
      </c>
      <c r="AG1011" s="9">
        <v>168</v>
      </c>
      <c r="AH1011" s="9">
        <v>249.33</v>
      </c>
      <c r="AI1011" s="9">
        <v>21.17</v>
      </c>
      <c r="AJ1011" s="9">
        <v>14.263999999999999</v>
      </c>
      <c r="AK1011" s="9">
        <v>0.67379999999999995</v>
      </c>
      <c r="AL1011" s="9" t="s">
        <v>55</v>
      </c>
      <c r="AM1011" s="9" t="s">
        <v>55</v>
      </c>
      <c r="AN1011" s="10">
        <v>9.1999999999999998E-2</v>
      </c>
      <c r="AO1011" s="10">
        <v>0.36699999999999999</v>
      </c>
      <c r="AP1011" s="10">
        <v>0.56000000000000005</v>
      </c>
      <c r="AQ1011" s="9">
        <v>3898</v>
      </c>
      <c r="AR1011" s="9">
        <v>0.38800000000000001</v>
      </c>
      <c r="AS1011" s="9">
        <v>0.19400000000000001</v>
      </c>
      <c r="AT1011" s="9">
        <v>0.112</v>
      </c>
      <c r="AU1011" s="16">
        <v>0.72046109510086453</v>
      </c>
      <c r="AV1011" s="1" t="str">
        <f t="shared" si="15"/>
        <v>no</v>
      </c>
    </row>
    <row r="1012" spans="1:48" ht="14.25" hidden="1" customHeight="1">
      <c r="A1012" s="7">
        <v>1103</v>
      </c>
      <c r="B1012" s="8" t="s">
        <v>1920</v>
      </c>
      <c r="C1012" s="8" t="s">
        <v>1703</v>
      </c>
      <c r="D1012" s="9" t="s">
        <v>69</v>
      </c>
      <c r="E1012" s="9" t="s">
        <v>59</v>
      </c>
      <c r="F1012" s="9" t="s">
        <v>271</v>
      </c>
      <c r="G1012" s="9" t="s">
        <v>55</v>
      </c>
      <c r="H1012" s="10">
        <v>0.14199999999999999</v>
      </c>
      <c r="I1012" s="10">
        <v>0.14199999999999999</v>
      </c>
      <c r="J1012" s="9">
        <v>0.14199999999999999</v>
      </c>
      <c r="K1012" s="10">
        <v>0.94499999999999995</v>
      </c>
      <c r="L1012" s="9" t="s">
        <v>55</v>
      </c>
      <c r="M1012" s="9" t="s">
        <v>55</v>
      </c>
      <c r="N1012" s="10">
        <v>0.81</v>
      </c>
      <c r="O1012" s="9">
        <v>1125</v>
      </c>
      <c r="P1012" s="9">
        <v>35</v>
      </c>
      <c r="Q1012" s="9" t="s">
        <v>55</v>
      </c>
      <c r="R1012" s="9">
        <v>198</v>
      </c>
      <c r="S1012" s="9" t="s">
        <v>55</v>
      </c>
      <c r="T1012" s="9" t="s">
        <v>55</v>
      </c>
      <c r="U1012" s="9" t="s">
        <v>55</v>
      </c>
      <c r="V1012" s="9" t="s">
        <v>55</v>
      </c>
      <c r="W1012" s="11" t="s">
        <v>55</v>
      </c>
      <c r="X1012" s="11" t="s">
        <v>55</v>
      </c>
      <c r="Y1012" s="11" t="s">
        <v>55</v>
      </c>
      <c r="Z1012" s="11" t="s">
        <v>55</v>
      </c>
      <c r="AA1012" s="11">
        <v>16968</v>
      </c>
      <c r="AB1012" s="11">
        <v>16968</v>
      </c>
      <c r="AC1012" s="9" t="s">
        <v>55</v>
      </c>
      <c r="AD1012" s="10">
        <v>0.182</v>
      </c>
      <c r="AE1012" s="10">
        <v>0.8</v>
      </c>
      <c r="AF1012" s="9">
        <v>0.66300000000000003</v>
      </c>
      <c r="AG1012" s="9">
        <v>31.67</v>
      </c>
      <c r="AH1012" s="9">
        <v>26.33</v>
      </c>
      <c r="AI1012" s="9">
        <v>35.53</v>
      </c>
      <c r="AJ1012" s="9">
        <v>42.722000000000001</v>
      </c>
      <c r="AK1012" s="9">
        <v>1.2025300000000001</v>
      </c>
      <c r="AL1012" s="9" t="s">
        <v>55</v>
      </c>
      <c r="AM1012" s="9" t="s">
        <v>55</v>
      </c>
      <c r="AN1012" s="10">
        <v>2E-3</v>
      </c>
      <c r="AO1012" s="10">
        <v>0.38600000000000001</v>
      </c>
      <c r="AP1012" s="10">
        <v>0.20399999999999999</v>
      </c>
      <c r="AQ1012" s="9">
        <v>1125</v>
      </c>
      <c r="AR1012" s="9" t="s">
        <v>55</v>
      </c>
      <c r="AS1012" s="9" t="s">
        <v>1921</v>
      </c>
      <c r="AT1012" s="9" t="s">
        <v>133</v>
      </c>
      <c r="AU1012" s="16" t="s">
        <v>2055</v>
      </c>
      <c r="AV1012" s="1" t="str">
        <f t="shared" si="15"/>
        <v>no</v>
      </c>
    </row>
    <row r="1013" spans="1:48" ht="14.25" hidden="1" customHeight="1">
      <c r="A1013" s="7">
        <v>975</v>
      </c>
      <c r="B1013" s="8" t="s">
        <v>1745</v>
      </c>
      <c r="C1013" s="8" t="s">
        <v>1735</v>
      </c>
      <c r="D1013" s="9" t="s">
        <v>69</v>
      </c>
      <c r="E1013" s="9" t="s">
        <v>59</v>
      </c>
      <c r="F1013" s="9" t="s">
        <v>354</v>
      </c>
      <c r="G1013" s="9">
        <v>1015</v>
      </c>
      <c r="H1013" s="10">
        <v>0.64900000000000002</v>
      </c>
      <c r="I1013" s="10">
        <v>0.2</v>
      </c>
      <c r="J1013" s="10">
        <v>0.13300000000000001</v>
      </c>
      <c r="K1013" s="10">
        <v>0.80100000000000005</v>
      </c>
      <c r="L1013" s="10">
        <v>4.4999999999999998E-2</v>
      </c>
      <c r="M1013" s="10">
        <v>0.113</v>
      </c>
      <c r="N1013" s="10">
        <v>0.81</v>
      </c>
      <c r="O1013" s="9">
        <v>3932.08</v>
      </c>
      <c r="P1013" s="9">
        <v>149</v>
      </c>
      <c r="Q1013" s="9">
        <v>105</v>
      </c>
      <c r="R1013" s="9">
        <v>667</v>
      </c>
      <c r="S1013" s="9" t="s">
        <v>55</v>
      </c>
      <c r="T1013" s="9" t="s">
        <v>55</v>
      </c>
      <c r="U1013" s="9" t="s">
        <v>55</v>
      </c>
      <c r="V1013" s="9" t="s">
        <v>55</v>
      </c>
      <c r="W1013" s="11">
        <v>66575</v>
      </c>
      <c r="X1013" s="11">
        <v>73080</v>
      </c>
      <c r="Y1013" s="11">
        <v>59562</v>
      </c>
      <c r="Z1013" s="11">
        <v>55980</v>
      </c>
      <c r="AA1013" s="11">
        <v>23112</v>
      </c>
      <c r="AB1013" s="11">
        <v>23112</v>
      </c>
      <c r="AC1013" s="9" t="s">
        <v>55</v>
      </c>
      <c r="AD1013" s="10">
        <v>0.65500000000000003</v>
      </c>
      <c r="AE1013" s="10">
        <v>0.44</v>
      </c>
      <c r="AF1013" s="10">
        <v>0.38600000000000001</v>
      </c>
      <c r="AG1013" s="9">
        <v>214</v>
      </c>
      <c r="AH1013" s="9">
        <v>640</v>
      </c>
      <c r="AI1013" s="9">
        <v>18.37</v>
      </c>
      <c r="AJ1013" s="9">
        <v>6.1440000000000001</v>
      </c>
      <c r="AK1013" s="9">
        <v>0.33438000000000001</v>
      </c>
      <c r="AL1013" s="9" t="s">
        <v>55</v>
      </c>
      <c r="AM1013" s="9" t="s">
        <v>55</v>
      </c>
      <c r="AN1013" s="10">
        <v>1.4999999999999999E-2</v>
      </c>
      <c r="AO1013" s="10">
        <v>0.93400000000000005</v>
      </c>
      <c r="AP1013" s="10">
        <v>0.36299999999999999</v>
      </c>
      <c r="AQ1013" s="9">
        <v>4269</v>
      </c>
      <c r="AR1013" s="9">
        <v>1.0780000000000001</v>
      </c>
      <c r="AS1013" s="10" t="s">
        <v>1746</v>
      </c>
      <c r="AT1013" s="10" t="s">
        <v>288</v>
      </c>
      <c r="AU1013" s="16">
        <v>0.48123195380173245</v>
      </c>
      <c r="AV1013" s="1" t="str">
        <f t="shared" si="15"/>
        <v>no</v>
      </c>
    </row>
    <row r="1014" spans="1:48" ht="14.25" hidden="1" customHeight="1">
      <c r="A1014" s="7">
        <v>979</v>
      </c>
      <c r="B1014" s="8" t="s">
        <v>1751</v>
      </c>
      <c r="C1014" s="8" t="s">
        <v>1735</v>
      </c>
      <c r="D1014" s="9" t="s">
        <v>69</v>
      </c>
      <c r="E1014" s="9" t="s">
        <v>51</v>
      </c>
      <c r="F1014" s="9" t="s">
        <v>70</v>
      </c>
      <c r="G1014" s="9">
        <v>990</v>
      </c>
      <c r="H1014" s="10">
        <v>0.64600000000000002</v>
      </c>
      <c r="I1014" s="10">
        <v>0.61399999999999999</v>
      </c>
      <c r="J1014" s="10">
        <v>0.433</v>
      </c>
      <c r="K1014" s="10">
        <v>0.90700000000000003</v>
      </c>
      <c r="L1014" s="10">
        <v>0.10199999999999999</v>
      </c>
      <c r="M1014" s="10">
        <v>0.26</v>
      </c>
      <c r="N1014" s="10">
        <v>0.8</v>
      </c>
      <c r="O1014" s="9">
        <v>4605.6899999999996</v>
      </c>
      <c r="P1014" s="9">
        <v>159</v>
      </c>
      <c r="Q1014" s="9" t="s">
        <v>55</v>
      </c>
      <c r="R1014" s="9">
        <v>923</v>
      </c>
      <c r="S1014" s="11">
        <v>13741</v>
      </c>
      <c r="T1014" s="9" t="s">
        <v>1097</v>
      </c>
      <c r="U1014" s="9" t="s">
        <v>54</v>
      </c>
      <c r="V1014" s="11">
        <v>8063</v>
      </c>
      <c r="W1014" s="11">
        <v>69500</v>
      </c>
      <c r="X1014" s="11">
        <v>80793</v>
      </c>
      <c r="Y1014" s="11">
        <v>68499</v>
      </c>
      <c r="Z1014" s="11">
        <v>62622</v>
      </c>
      <c r="AA1014" s="11">
        <v>11910</v>
      </c>
      <c r="AB1014" s="11">
        <v>25380</v>
      </c>
      <c r="AC1014" s="9" t="s">
        <v>546</v>
      </c>
      <c r="AD1014" s="10">
        <v>0.59</v>
      </c>
      <c r="AE1014" s="10">
        <v>0.21</v>
      </c>
      <c r="AF1014" s="10">
        <v>0.23200000000000001</v>
      </c>
      <c r="AG1014" s="9">
        <v>246</v>
      </c>
      <c r="AH1014" s="9">
        <v>420.33</v>
      </c>
      <c r="AI1014" s="9">
        <v>18.72</v>
      </c>
      <c r="AJ1014" s="9">
        <v>10.957000000000001</v>
      </c>
      <c r="AK1014" s="9">
        <v>0.58525000000000005</v>
      </c>
      <c r="AL1014" s="10">
        <v>1E-3</v>
      </c>
      <c r="AM1014" s="10">
        <v>0.49299999999999999</v>
      </c>
      <c r="AN1014" s="10">
        <v>1.0999999999999999E-2</v>
      </c>
      <c r="AO1014" s="10">
        <v>0.191</v>
      </c>
      <c r="AP1014" s="10">
        <v>0.36299999999999999</v>
      </c>
      <c r="AQ1014" s="9">
        <v>5087</v>
      </c>
      <c r="AR1014" s="9">
        <v>0.224</v>
      </c>
      <c r="AS1014" s="10">
        <v>0.17199999999999999</v>
      </c>
      <c r="AT1014" s="10">
        <v>5.7000000000000002E-2</v>
      </c>
      <c r="AU1014" s="16">
        <v>0.81699346405228757</v>
      </c>
      <c r="AV1014" s="1" t="str">
        <f t="shared" si="15"/>
        <v>yes</v>
      </c>
    </row>
    <row r="1015" spans="1:48" ht="14.25" hidden="1" customHeight="1">
      <c r="A1015" s="7">
        <v>980</v>
      </c>
      <c r="B1015" s="8" t="s">
        <v>1752</v>
      </c>
      <c r="C1015" s="8" t="s">
        <v>1735</v>
      </c>
      <c r="D1015" s="9" t="s">
        <v>69</v>
      </c>
      <c r="E1015" s="9" t="s">
        <v>59</v>
      </c>
      <c r="F1015" s="9" t="s">
        <v>189</v>
      </c>
      <c r="G1015" s="9">
        <v>1015</v>
      </c>
      <c r="H1015" s="10">
        <v>0.56399999999999995</v>
      </c>
      <c r="I1015" s="10">
        <v>0.55700000000000005</v>
      </c>
      <c r="J1015" s="10">
        <v>0.47</v>
      </c>
      <c r="K1015" s="10">
        <v>0.76600000000000001</v>
      </c>
      <c r="L1015" s="10">
        <v>7.4999999999999997E-2</v>
      </c>
      <c r="M1015" s="10">
        <v>0.26900000000000002</v>
      </c>
      <c r="N1015" s="10">
        <v>0.75</v>
      </c>
      <c r="O1015" s="9">
        <v>2461.8000000000002</v>
      </c>
      <c r="P1015" s="9">
        <v>104</v>
      </c>
      <c r="Q1015" s="9">
        <v>54</v>
      </c>
      <c r="R1015" s="9">
        <v>530</v>
      </c>
      <c r="S1015" s="9" t="s">
        <v>55</v>
      </c>
      <c r="T1015" s="9" t="s">
        <v>55</v>
      </c>
      <c r="U1015" s="9" t="s">
        <v>55</v>
      </c>
      <c r="V1015" s="9" t="s">
        <v>55</v>
      </c>
      <c r="W1015" s="11">
        <v>69410</v>
      </c>
      <c r="X1015" s="11">
        <v>77886</v>
      </c>
      <c r="Y1015" s="11">
        <v>65565</v>
      </c>
      <c r="Z1015" s="11">
        <v>61794</v>
      </c>
      <c r="AA1015" s="11">
        <v>35555</v>
      </c>
      <c r="AB1015" s="11">
        <v>35555</v>
      </c>
      <c r="AC1015" s="9" t="s">
        <v>55</v>
      </c>
      <c r="AD1015" s="10">
        <v>0.51800000000000002</v>
      </c>
      <c r="AE1015" s="10">
        <v>0.38</v>
      </c>
      <c r="AF1015" s="10">
        <v>0.32700000000000001</v>
      </c>
      <c r="AG1015" s="9">
        <v>189</v>
      </c>
      <c r="AH1015" s="9">
        <v>334.33</v>
      </c>
      <c r="AI1015" s="9">
        <v>13.03</v>
      </c>
      <c r="AJ1015" s="9">
        <v>7.3630000000000004</v>
      </c>
      <c r="AK1015" s="9">
        <v>0.56530000000000002</v>
      </c>
      <c r="AL1015" s="9" t="s">
        <v>55</v>
      </c>
      <c r="AM1015" s="9" t="s">
        <v>55</v>
      </c>
      <c r="AN1015" s="10">
        <v>2.3E-2</v>
      </c>
      <c r="AO1015" s="10">
        <v>0.19400000000000001</v>
      </c>
      <c r="AP1015" s="10">
        <v>0.36299999999999999</v>
      </c>
      <c r="AQ1015" s="9">
        <v>2794</v>
      </c>
      <c r="AR1015" s="9">
        <v>0.32200000000000001</v>
      </c>
      <c r="AS1015" s="10">
        <v>0.16900000000000001</v>
      </c>
      <c r="AT1015" s="9">
        <v>4.5999999999999999E-2</v>
      </c>
      <c r="AU1015" s="16">
        <v>0.75642965204236012</v>
      </c>
      <c r="AV1015" s="1" t="str">
        <f t="shared" si="15"/>
        <v>no</v>
      </c>
    </row>
    <row r="1016" spans="1:48" ht="14.25" hidden="1" customHeight="1">
      <c r="A1016" s="7">
        <v>981</v>
      </c>
      <c r="B1016" s="8" t="s">
        <v>1753</v>
      </c>
      <c r="C1016" s="8" t="s">
        <v>1735</v>
      </c>
      <c r="D1016" s="9" t="s">
        <v>69</v>
      </c>
      <c r="E1016" s="9" t="s">
        <v>59</v>
      </c>
      <c r="F1016" s="9" t="s">
        <v>271</v>
      </c>
      <c r="G1016" s="9">
        <v>1000</v>
      </c>
      <c r="H1016" s="10">
        <v>0.36799999999999999</v>
      </c>
      <c r="I1016" s="10">
        <v>0.36799999999999999</v>
      </c>
      <c r="J1016" s="10">
        <v>0.32300000000000001</v>
      </c>
      <c r="K1016" s="10">
        <v>0.78800000000000003</v>
      </c>
      <c r="L1016" s="10">
        <v>0.316</v>
      </c>
      <c r="M1016" s="10">
        <v>0.48199999999999998</v>
      </c>
      <c r="N1016" s="10">
        <v>0.64</v>
      </c>
      <c r="O1016" s="9">
        <v>1340.6</v>
      </c>
      <c r="P1016" s="9">
        <v>109</v>
      </c>
      <c r="Q1016" s="9" t="s">
        <v>55</v>
      </c>
      <c r="R1016" s="9">
        <v>252</v>
      </c>
      <c r="S1016" s="11" t="s">
        <v>55</v>
      </c>
      <c r="T1016" s="9" t="s">
        <v>55</v>
      </c>
      <c r="U1016" s="9" t="s">
        <v>55</v>
      </c>
      <c r="V1016" s="11" t="s">
        <v>55</v>
      </c>
      <c r="W1016" s="11">
        <v>64199</v>
      </c>
      <c r="X1016" s="11">
        <v>72234</v>
      </c>
      <c r="Y1016" s="11">
        <v>60066</v>
      </c>
      <c r="Z1016" s="11">
        <v>52956</v>
      </c>
      <c r="AA1016" s="11">
        <v>30331</v>
      </c>
      <c r="AB1016" s="11">
        <v>30331</v>
      </c>
      <c r="AC1016" s="9" t="s">
        <v>55</v>
      </c>
      <c r="AD1016" s="10">
        <v>0.32400000000000001</v>
      </c>
      <c r="AE1016" s="10">
        <v>0.62</v>
      </c>
      <c r="AF1016" s="10">
        <v>0.57899999999999996</v>
      </c>
      <c r="AG1016" s="9">
        <v>161</v>
      </c>
      <c r="AH1016" s="9">
        <v>175.33</v>
      </c>
      <c r="AI1016" s="9">
        <v>8.33</v>
      </c>
      <c r="AJ1016" s="9">
        <v>7.6459999999999999</v>
      </c>
      <c r="AK1016" s="9">
        <v>0.91825000000000001</v>
      </c>
      <c r="AL1016" s="10" t="s">
        <v>55</v>
      </c>
      <c r="AM1016" s="10" t="s">
        <v>55</v>
      </c>
      <c r="AN1016" s="10">
        <v>1.0999999999999999E-2</v>
      </c>
      <c r="AO1016" s="10">
        <v>0.29699999999999999</v>
      </c>
      <c r="AP1016" s="10">
        <v>0.36299999999999999</v>
      </c>
      <c r="AQ1016" s="9">
        <v>1666</v>
      </c>
      <c r="AR1016" s="9">
        <v>1.3680000000000001</v>
      </c>
      <c r="AS1016" s="9">
        <v>6.7000000000000004E-2</v>
      </c>
      <c r="AT1016" s="10">
        <v>4.3999999999999997E-2</v>
      </c>
      <c r="AU1016" s="16">
        <v>0.42229729729729737</v>
      </c>
      <c r="AV1016" s="1" t="str">
        <f t="shared" si="15"/>
        <v>no</v>
      </c>
    </row>
    <row r="1017" spans="1:48" ht="14.25" hidden="1" customHeight="1">
      <c r="A1017" s="7">
        <v>984</v>
      </c>
      <c r="B1017" s="8" t="s">
        <v>1756</v>
      </c>
      <c r="C1017" s="8" t="s">
        <v>1735</v>
      </c>
      <c r="D1017" s="9" t="s">
        <v>69</v>
      </c>
      <c r="E1017" s="9" t="s">
        <v>51</v>
      </c>
      <c r="F1017" s="9" t="s">
        <v>70</v>
      </c>
      <c r="G1017" s="9">
        <v>805</v>
      </c>
      <c r="H1017" s="10">
        <v>0.34300000000000003</v>
      </c>
      <c r="I1017" s="10">
        <v>0.28699999999999998</v>
      </c>
      <c r="J1017" s="10">
        <v>0.17799999999999999</v>
      </c>
      <c r="K1017" s="10">
        <v>0.88500000000000001</v>
      </c>
      <c r="L1017" s="10">
        <v>0.17299999999999999</v>
      </c>
      <c r="M1017" s="10">
        <v>0.45600000000000002</v>
      </c>
      <c r="N1017" s="10">
        <v>0.72</v>
      </c>
      <c r="O1017" s="9">
        <v>4512.3100000000004</v>
      </c>
      <c r="P1017" s="9">
        <v>189</v>
      </c>
      <c r="Q1017" s="9">
        <v>10</v>
      </c>
      <c r="R1017" s="9">
        <v>992</v>
      </c>
      <c r="S1017" s="9">
        <v>17151</v>
      </c>
      <c r="T1017" s="9" t="s">
        <v>88</v>
      </c>
      <c r="U1017" s="9" t="s">
        <v>516</v>
      </c>
      <c r="V1017" s="9">
        <v>10911</v>
      </c>
      <c r="W1017" s="11">
        <v>78046</v>
      </c>
      <c r="X1017" s="11">
        <v>84564</v>
      </c>
      <c r="Y1017" s="11">
        <v>73800</v>
      </c>
      <c r="Z1017" s="11">
        <v>62550</v>
      </c>
      <c r="AA1017" s="11">
        <v>8366</v>
      </c>
      <c r="AB1017" s="11">
        <v>20124</v>
      </c>
      <c r="AC1017" s="9" t="s">
        <v>667</v>
      </c>
      <c r="AD1017" s="10">
        <v>0.33200000000000002</v>
      </c>
      <c r="AE1017" s="10">
        <v>0.71</v>
      </c>
      <c r="AF1017" s="10">
        <v>0.63</v>
      </c>
      <c r="AG1017" s="9">
        <v>258</v>
      </c>
      <c r="AH1017" s="9">
        <v>486.67</v>
      </c>
      <c r="AI1017" s="9">
        <v>17.489999999999998</v>
      </c>
      <c r="AJ1017" s="9">
        <v>9.2720000000000002</v>
      </c>
      <c r="AK1017" s="9">
        <v>0.53013999999999994</v>
      </c>
      <c r="AL1017" s="9">
        <v>5.5E-2</v>
      </c>
      <c r="AM1017" s="9">
        <v>0.42799999999999999</v>
      </c>
      <c r="AN1017" s="10">
        <v>6.0000000000000001E-3</v>
      </c>
      <c r="AO1017" s="10">
        <v>0.90800000000000003</v>
      </c>
      <c r="AP1017" s="10">
        <v>0.36299999999999999</v>
      </c>
      <c r="AQ1017" s="9">
        <v>5107</v>
      </c>
      <c r="AR1017" s="9">
        <v>0.77900000000000003</v>
      </c>
      <c r="AS1017" s="10" t="s">
        <v>1757</v>
      </c>
      <c r="AT1017" s="9">
        <v>1.2E-2</v>
      </c>
      <c r="AU1017" s="16">
        <v>0.56211354693648108</v>
      </c>
      <c r="AV1017" s="1" t="str">
        <f t="shared" si="15"/>
        <v>yes</v>
      </c>
    </row>
    <row r="1018" spans="1:48" ht="14.25" hidden="1" customHeight="1">
      <c r="A1018" s="7">
        <v>1162</v>
      </c>
      <c r="B1018" s="8" t="s">
        <v>2003</v>
      </c>
      <c r="C1018" s="8" t="s">
        <v>1735</v>
      </c>
      <c r="D1018" s="9" t="s">
        <v>69</v>
      </c>
      <c r="E1018" s="9" t="s">
        <v>151</v>
      </c>
      <c r="F1018" s="9" t="s">
        <v>433</v>
      </c>
      <c r="G1018" s="9" t="s">
        <v>55</v>
      </c>
      <c r="H1018" s="10">
        <v>5.2999999999999999E-2</v>
      </c>
      <c r="I1018" s="10">
        <v>0.03</v>
      </c>
      <c r="J1018" s="9" t="s">
        <v>55</v>
      </c>
      <c r="K1018" s="10">
        <v>0.79400000000000004</v>
      </c>
      <c r="L1018" s="9" t="s">
        <v>55</v>
      </c>
      <c r="M1018" s="9" t="s">
        <v>55</v>
      </c>
      <c r="N1018" s="10">
        <v>0.5</v>
      </c>
      <c r="O1018" s="9">
        <v>918</v>
      </c>
      <c r="P1018" s="9">
        <v>103</v>
      </c>
      <c r="Q1018" s="9" t="s">
        <v>55</v>
      </c>
      <c r="R1018" s="9">
        <v>252</v>
      </c>
      <c r="S1018" s="9" t="s">
        <v>55</v>
      </c>
      <c r="T1018" s="9" t="s">
        <v>55</v>
      </c>
      <c r="U1018" s="9" t="s">
        <v>55</v>
      </c>
      <c r="V1018" s="9" t="s">
        <v>55</v>
      </c>
      <c r="W1018" s="11" t="s">
        <v>55</v>
      </c>
      <c r="X1018" s="11" t="s">
        <v>55</v>
      </c>
      <c r="Y1018" s="11" t="s">
        <v>55</v>
      </c>
      <c r="Z1018" s="11" t="s">
        <v>55</v>
      </c>
      <c r="AA1018" s="11">
        <v>9840</v>
      </c>
      <c r="AB1018" s="11">
        <v>9840</v>
      </c>
      <c r="AC1018" s="9" t="s">
        <v>55</v>
      </c>
      <c r="AD1018" s="10">
        <v>5.8000000000000003E-2</v>
      </c>
      <c r="AE1018" s="10">
        <v>0.75</v>
      </c>
      <c r="AF1018" s="9">
        <v>0.373</v>
      </c>
      <c r="AG1018" s="9">
        <v>60.67</v>
      </c>
      <c r="AH1018" s="9">
        <v>9.67</v>
      </c>
      <c r="AI1018" s="9">
        <v>15.13</v>
      </c>
      <c r="AJ1018" s="9">
        <v>94.965999999999994</v>
      </c>
      <c r="AK1018" s="9">
        <v>6.2758599999999998</v>
      </c>
      <c r="AL1018" s="9" t="s">
        <v>55</v>
      </c>
      <c r="AM1018" s="9" t="s">
        <v>55</v>
      </c>
      <c r="AN1018" s="10">
        <v>0.01</v>
      </c>
      <c r="AO1018" s="10">
        <v>0.439</v>
      </c>
      <c r="AP1018" s="10">
        <v>0.36299999999999999</v>
      </c>
      <c r="AQ1018" s="9">
        <v>918</v>
      </c>
      <c r="AR1018" s="9" t="s">
        <v>55</v>
      </c>
      <c r="AS1018" s="9" t="s">
        <v>1095</v>
      </c>
      <c r="AT1018" s="9" t="s">
        <v>261</v>
      </c>
      <c r="AU1018" s="9" t="s">
        <v>2055</v>
      </c>
      <c r="AV1018" s="1" t="str">
        <f t="shared" si="15"/>
        <v>no</v>
      </c>
    </row>
    <row r="1019" spans="1:48" ht="14.25" hidden="1" customHeight="1">
      <c r="A1019" s="7">
        <v>997</v>
      </c>
      <c r="B1019" s="8" t="s">
        <v>1772</v>
      </c>
      <c r="C1019" s="8" t="s">
        <v>1735</v>
      </c>
      <c r="D1019" s="9" t="s">
        <v>69</v>
      </c>
      <c r="E1019" s="9" t="s">
        <v>51</v>
      </c>
      <c r="F1019" s="9" t="s">
        <v>70</v>
      </c>
      <c r="G1019" s="9">
        <v>855</v>
      </c>
      <c r="H1019" s="10">
        <v>0.48499999999999999</v>
      </c>
      <c r="I1019" s="10">
        <v>0.442</v>
      </c>
      <c r="J1019" s="10">
        <v>0.29399999999999998</v>
      </c>
      <c r="K1019" s="10">
        <v>0.90300000000000002</v>
      </c>
      <c r="L1019" s="10">
        <v>4.9000000000000002E-2</v>
      </c>
      <c r="M1019" s="10">
        <v>0.28000000000000003</v>
      </c>
      <c r="N1019" s="10">
        <v>0.73</v>
      </c>
      <c r="O1019" s="9">
        <v>4410.49</v>
      </c>
      <c r="P1019" s="9">
        <v>160</v>
      </c>
      <c r="Q1019" s="9">
        <v>20</v>
      </c>
      <c r="R1019" s="9">
        <v>817</v>
      </c>
      <c r="S1019" s="11">
        <v>15337</v>
      </c>
      <c r="T1019" s="9" t="s">
        <v>539</v>
      </c>
      <c r="U1019" s="9" t="s">
        <v>84</v>
      </c>
      <c r="V1019" s="11">
        <v>9968</v>
      </c>
      <c r="W1019" s="11">
        <v>76932</v>
      </c>
      <c r="X1019" s="11">
        <v>81900</v>
      </c>
      <c r="Y1019" s="11">
        <v>70452</v>
      </c>
      <c r="Z1019" s="11">
        <v>59400</v>
      </c>
      <c r="AA1019" s="11">
        <v>8226</v>
      </c>
      <c r="AB1019" s="11">
        <v>18398</v>
      </c>
      <c r="AC1019" s="9" t="s">
        <v>1649</v>
      </c>
      <c r="AD1019" s="10">
        <v>0.48799999999999999</v>
      </c>
      <c r="AE1019" s="10">
        <v>0.67</v>
      </c>
      <c r="AF1019" s="10">
        <v>0.72099999999999997</v>
      </c>
      <c r="AG1019" s="9">
        <v>348</v>
      </c>
      <c r="AH1019" s="9">
        <v>395</v>
      </c>
      <c r="AI1019" s="9">
        <v>12.67</v>
      </c>
      <c r="AJ1019" s="9">
        <v>11.166</v>
      </c>
      <c r="AK1019" s="9">
        <v>0.88100999999999996</v>
      </c>
      <c r="AL1019" s="10">
        <v>0.08</v>
      </c>
      <c r="AM1019" s="10">
        <v>0.47</v>
      </c>
      <c r="AN1019" s="10">
        <v>1.0999999999999999E-2</v>
      </c>
      <c r="AO1019" s="10">
        <v>0.89100000000000001</v>
      </c>
      <c r="AP1019" s="10">
        <v>0.36299999999999999</v>
      </c>
      <c r="AQ1019" s="9">
        <v>4696</v>
      </c>
      <c r="AR1019" s="9">
        <v>0.51300000000000001</v>
      </c>
      <c r="AS1019" s="10" t="s">
        <v>1773</v>
      </c>
      <c r="AT1019" s="10" t="s">
        <v>75</v>
      </c>
      <c r="AU1019" s="16">
        <v>0.66093853271645742</v>
      </c>
      <c r="AV1019" s="1" t="str">
        <f t="shared" si="15"/>
        <v>yes</v>
      </c>
    </row>
    <row r="1020" spans="1:48" ht="14.25" hidden="1" customHeight="1">
      <c r="A1020" s="7">
        <v>958</v>
      </c>
      <c r="B1020" s="8" t="s">
        <v>1719</v>
      </c>
      <c r="C1020" s="8" t="s">
        <v>1715</v>
      </c>
      <c r="D1020" s="9" t="s">
        <v>69</v>
      </c>
      <c r="E1020" s="9" t="s">
        <v>59</v>
      </c>
      <c r="F1020" s="9" t="s">
        <v>354</v>
      </c>
      <c r="G1020" s="9">
        <v>1145</v>
      </c>
      <c r="H1020" s="10">
        <v>0.57899999999999996</v>
      </c>
      <c r="I1020" s="10">
        <v>0.56799999999999995</v>
      </c>
      <c r="J1020" s="10">
        <v>0.47499999999999998</v>
      </c>
      <c r="K1020" s="10">
        <v>0.84899999999999998</v>
      </c>
      <c r="L1020" s="10">
        <v>0.30199999999999999</v>
      </c>
      <c r="M1020" s="10">
        <v>0.49199999999999999</v>
      </c>
      <c r="N1020" s="10">
        <v>0.79</v>
      </c>
      <c r="O1020" s="9">
        <v>3081.95</v>
      </c>
      <c r="P1020" s="9">
        <v>133</v>
      </c>
      <c r="Q1020" s="9" t="s">
        <v>55</v>
      </c>
      <c r="R1020" s="9">
        <v>516</v>
      </c>
      <c r="S1020" s="9" t="s">
        <v>55</v>
      </c>
      <c r="T1020" s="9" t="s">
        <v>55</v>
      </c>
      <c r="U1020" s="9" t="s">
        <v>55</v>
      </c>
      <c r="V1020" s="9" t="s">
        <v>55</v>
      </c>
      <c r="W1020" s="11">
        <v>79257</v>
      </c>
      <c r="X1020" s="11">
        <v>101547</v>
      </c>
      <c r="Y1020" s="11">
        <v>75177</v>
      </c>
      <c r="Z1020" s="11">
        <v>65943</v>
      </c>
      <c r="AA1020" s="11">
        <v>37536</v>
      </c>
      <c r="AB1020" s="11">
        <v>37536</v>
      </c>
      <c r="AC1020" s="9" t="s">
        <v>55</v>
      </c>
      <c r="AD1020" s="10">
        <v>0.51900000000000002</v>
      </c>
      <c r="AE1020" s="10">
        <v>0.23</v>
      </c>
      <c r="AF1020" s="10">
        <v>0.22500000000000001</v>
      </c>
      <c r="AG1020" s="9">
        <v>112.33</v>
      </c>
      <c r="AH1020" s="9">
        <v>197.67</v>
      </c>
      <c r="AI1020" s="9">
        <v>27.44</v>
      </c>
      <c r="AJ1020" s="9">
        <v>15.592000000000001</v>
      </c>
      <c r="AK1020" s="9">
        <v>0.56830000000000003</v>
      </c>
      <c r="AL1020" s="9" t="s">
        <v>55</v>
      </c>
      <c r="AM1020" s="9" t="s">
        <v>55</v>
      </c>
      <c r="AN1020" s="10">
        <v>6.0000000000000001E-3</v>
      </c>
      <c r="AO1020" s="10">
        <v>0.158</v>
      </c>
      <c r="AP1020" s="10">
        <v>6.3E-2</v>
      </c>
      <c r="AQ1020" s="9">
        <v>4006</v>
      </c>
      <c r="AR1020" s="9" t="s">
        <v>55</v>
      </c>
      <c r="AS1020" s="9" t="s">
        <v>277</v>
      </c>
      <c r="AT1020" s="10">
        <v>6.0999999999999999E-2</v>
      </c>
      <c r="AU1020" s="16" t="s">
        <v>2055</v>
      </c>
      <c r="AV1020" s="1" t="str">
        <f t="shared" si="15"/>
        <v>no</v>
      </c>
    </row>
    <row r="1021" spans="1:48" ht="14.25" hidden="1" customHeight="1">
      <c r="A1021" s="7">
        <v>959</v>
      </c>
      <c r="B1021" s="8" t="s">
        <v>1720</v>
      </c>
      <c r="C1021" s="8" t="s">
        <v>1715</v>
      </c>
      <c r="D1021" s="9" t="s">
        <v>69</v>
      </c>
      <c r="E1021" s="9" t="s">
        <v>59</v>
      </c>
      <c r="F1021" s="9" t="s">
        <v>276</v>
      </c>
      <c r="G1021" s="9" t="s">
        <v>55</v>
      </c>
      <c r="H1021" s="10">
        <v>0.25</v>
      </c>
      <c r="I1021" s="10">
        <v>0.25</v>
      </c>
      <c r="J1021" s="10">
        <v>0.25</v>
      </c>
      <c r="K1021" s="10">
        <v>0.35899999999999999</v>
      </c>
      <c r="L1021" s="10">
        <v>3.7999999999999999E-2</v>
      </c>
      <c r="M1021" s="10">
        <v>0.91800000000000004</v>
      </c>
      <c r="N1021" s="10">
        <v>0.6</v>
      </c>
      <c r="O1021" s="9">
        <v>500.8</v>
      </c>
      <c r="P1021" s="9">
        <v>163</v>
      </c>
      <c r="Q1021" s="9" t="s">
        <v>55</v>
      </c>
      <c r="R1021" s="9">
        <v>83</v>
      </c>
      <c r="S1021" s="11" t="s">
        <v>55</v>
      </c>
      <c r="T1021" s="9" t="s">
        <v>55</v>
      </c>
      <c r="U1021" s="9" t="s">
        <v>55</v>
      </c>
      <c r="V1021" s="11" t="s">
        <v>55</v>
      </c>
      <c r="W1021" s="11" t="s">
        <v>55</v>
      </c>
      <c r="X1021" s="11" t="s">
        <v>55</v>
      </c>
      <c r="Y1021" s="11" t="s">
        <v>55</v>
      </c>
      <c r="Z1021" s="11" t="s">
        <v>55</v>
      </c>
      <c r="AA1021" s="11">
        <v>15476</v>
      </c>
      <c r="AB1021" s="11">
        <v>15476</v>
      </c>
      <c r="AC1021" s="9" t="s">
        <v>55</v>
      </c>
      <c r="AD1021" s="10" t="s">
        <v>55</v>
      </c>
      <c r="AE1021" s="10">
        <v>0.2</v>
      </c>
      <c r="AF1021" s="10">
        <v>0.51300000000000001</v>
      </c>
      <c r="AG1021" s="9">
        <v>41.33</v>
      </c>
      <c r="AH1021" s="9">
        <v>32</v>
      </c>
      <c r="AI1021" s="9">
        <v>12.12</v>
      </c>
      <c r="AJ1021" s="9">
        <v>15.65</v>
      </c>
      <c r="AK1021" s="9">
        <v>1.2916700000000001</v>
      </c>
      <c r="AL1021" s="10" t="s">
        <v>55</v>
      </c>
      <c r="AM1021" s="10" t="s">
        <v>55</v>
      </c>
      <c r="AN1021" s="10">
        <v>0</v>
      </c>
      <c r="AO1021" s="10">
        <v>0.13500000000000001</v>
      </c>
      <c r="AP1021" s="10">
        <v>6.3E-2</v>
      </c>
      <c r="AQ1021" s="9">
        <v>512</v>
      </c>
      <c r="AR1021" s="9" t="s">
        <v>55</v>
      </c>
      <c r="AS1021" s="10" t="s">
        <v>1721</v>
      </c>
      <c r="AT1021" s="9">
        <v>0.25</v>
      </c>
      <c r="AU1021" s="16" t="s">
        <v>2055</v>
      </c>
      <c r="AV1021" s="1" t="str">
        <f t="shared" si="15"/>
        <v>no</v>
      </c>
    </row>
    <row r="1022" spans="1:48" ht="14.25" hidden="1" customHeight="1">
      <c r="A1022" s="7">
        <v>1078</v>
      </c>
      <c r="B1022" s="8" t="s">
        <v>1886</v>
      </c>
      <c r="C1022" s="8" t="s">
        <v>1779</v>
      </c>
      <c r="D1022" s="9" t="s">
        <v>69</v>
      </c>
      <c r="E1022" s="9" t="s">
        <v>59</v>
      </c>
      <c r="F1022" s="9" t="s">
        <v>276</v>
      </c>
      <c r="G1022" s="9" t="s">
        <v>55</v>
      </c>
      <c r="H1022" s="10">
        <v>0.2</v>
      </c>
      <c r="I1022" s="10">
        <v>0.17499999999999999</v>
      </c>
      <c r="J1022" s="10">
        <v>0.125</v>
      </c>
      <c r="K1022" s="10">
        <v>0.16</v>
      </c>
      <c r="L1022" s="10">
        <v>0.89500000000000002</v>
      </c>
      <c r="M1022" s="10" t="s">
        <v>55</v>
      </c>
      <c r="N1022" s="10" t="s">
        <v>55</v>
      </c>
      <c r="O1022" s="9">
        <v>499.08</v>
      </c>
      <c r="P1022" s="9">
        <v>168</v>
      </c>
      <c r="Q1022" s="9">
        <v>14</v>
      </c>
      <c r="R1022" s="9">
        <v>52</v>
      </c>
      <c r="S1022" s="9" t="s">
        <v>55</v>
      </c>
      <c r="T1022" s="9" t="s">
        <v>55</v>
      </c>
      <c r="U1022" s="9" t="s">
        <v>55</v>
      </c>
      <c r="V1022" s="9" t="s">
        <v>55</v>
      </c>
      <c r="W1022" s="9" t="s">
        <v>55</v>
      </c>
      <c r="X1022" s="9" t="s">
        <v>55</v>
      </c>
      <c r="Y1022" s="9" t="s">
        <v>55</v>
      </c>
      <c r="Z1022" s="9" t="s">
        <v>55</v>
      </c>
      <c r="AA1022" s="11">
        <v>21315</v>
      </c>
      <c r="AB1022" s="11">
        <v>21315</v>
      </c>
      <c r="AC1022" s="9" t="s">
        <v>55</v>
      </c>
      <c r="AD1022" s="10">
        <v>0</v>
      </c>
      <c r="AE1022" s="10" t="s">
        <v>55</v>
      </c>
      <c r="AF1022" s="10">
        <v>0.44400000000000001</v>
      </c>
      <c r="AG1022" s="9">
        <v>60</v>
      </c>
      <c r="AH1022" s="9">
        <v>27.67</v>
      </c>
      <c r="AI1022" s="9">
        <v>8.32</v>
      </c>
      <c r="AJ1022" s="9">
        <v>18.039000000000001</v>
      </c>
      <c r="AK1022" s="9">
        <v>2.1686700000000001</v>
      </c>
      <c r="AL1022" s="9" t="s">
        <v>55</v>
      </c>
      <c r="AM1022" s="9" t="s">
        <v>55</v>
      </c>
      <c r="AN1022" s="10">
        <v>2E-3</v>
      </c>
      <c r="AO1022" s="10">
        <v>0.188</v>
      </c>
      <c r="AP1022" s="9">
        <v>0.29099999999999998</v>
      </c>
      <c r="AQ1022" s="9">
        <v>656</v>
      </c>
      <c r="AR1022" s="9" t="s">
        <v>55</v>
      </c>
      <c r="AS1022" s="9">
        <v>0.10299999999999999</v>
      </c>
      <c r="AT1022" s="10">
        <v>0.2</v>
      </c>
      <c r="AU1022" s="16" t="s">
        <v>2055</v>
      </c>
      <c r="AV1022" s="1" t="str">
        <f t="shared" si="15"/>
        <v>no</v>
      </c>
    </row>
    <row r="1023" spans="1:48" ht="14.25" hidden="1" customHeight="1">
      <c r="A1023" s="7">
        <v>1007</v>
      </c>
      <c r="B1023" s="8" t="s">
        <v>1787</v>
      </c>
      <c r="C1023" s="8" t="s">
        <v>1779</v>
      </c>
      <c r="D1023" s="9" t="s">
        <v>69</v>
      </c>
      <c r="E1023" s="9" t="s">
        <v>59</v>
      </c>
      <c r="F1023" s="9" t="s">
        <v>276</v>
      </c>
      <c r="G1023" s="9">
        <v>990</v>
      </c>
      <c r="H1023" s="10">
        <v>0.51900000000000002</v>
      </c>
      <c r="I1023" s="10">
        <v>0.497</v>
      </c>
      <c r="J1023" s="10">
        <v>0.41199999999999998</v>
      </c>
      <c r="K1023" s="10">
        <v>0.752</v>
      </c>
      <c r="L1023" s="10">
        <v>2.7E-2</v>
      </c>
      <c r="M1023" s="10">
        <v>0.39400000000000002</v>
      </c>
      <c r="N1023" s="10">
        <v>0.82</v>
      </c>
      <c r="O1023" s="9">
        <v>1163</v>
      </c>
      <c r="P1023" s="9">
        <v>128</v>
      </c>
      <c r="Q1023" s="9">
        <v>3</v>
      </c>
      <c r="R1023" s="9">
        <v>236</v>
      </c>
      <c r="S1023" s="9" t="s">
        <v>55</v>
      </c>
      <c r="T1023" s="9" t="s">
        <v>55</v>
      </c>
      <c r="U1023" s="9" t="s">
        <v>55</v>
      </c>
      <c r="V1023" s="9" t="s">
        <v>55</v>
      </c>
      <c r="W1023" s="11">
        <v>58676</v>
      </c>
      <c r="X1023" s="11">
        <v>72558</v>
      </c>
      <c r="Y1023" s="11">
        <v>53208</v>
      </c>
      <c r="Z1023" s="11">
        <v>51435</v>
      </c>
      <c r="AA1023" s="11">
        <v>28087</v>
      </c>
      <c r="AB1023" s="11">
        <v>28087</v>
      </c>
      <c r="AC1023" s="9" t="s">
        <v>55</v>
      </c>
      <c r="AD1023" s="10">
        <v>0.47899999999999998</v>
      </c>
      <c r="AE1023" s="10">
        <v>0.4</v>
      </c>
      <c r="AF1023" s="10">
        <v>0.38</v>
      </c>
      <c r="AG1023" s="9">
        <v>119</v>
      </c>
      <c r="AH1023" s="9">
        <v>133</v>
      </c>
      <c r="AI1023" s="9">
        <v>9.77</v>
      </c>
      <c r="AJ1023" s="9">
        <v>8.7439999999999998</v>
      </c>
      <c r="AK1023" s="9">
        <v>0.89473999999999998</v>
      </c>
      <c r="AL1023" s="9" t="s">
        <v>55</v>
      </c>
      <c r="AM1023" s="9" t="s">
        <v>55</v>
      </c>
      <c r="AN1023" s="10">
        <v>7.2999999999999995E-2</v>
      </c>
      <c r="AO1023" s="10">
        <v>0.24099999999999999</v>
      </c>
      <c r="AP1023" s="10">
        <v>0.29099999999999998</v>
      </c>
      <c r="AQ1023" s="9">
        <v>1236</v>
      </c>
      <c r="AR1023" s="9">
        <v>1.288</v>
      </c>
      <c r="AS1023" s="10">
        <v>0.05</v>
      </c>
      <c r="AT1023" s="10">
        <v>0.04</v>
      </c>
      <c r="AU1023" s="16">
        <v>0.43706293706293708</v>
      </c>
      <c r="AV1023" s="1" t="str">
        <f t="shared" si="15"/>
        <v>no</v>
      </c>
    </row>
    <row r="1024" spans="1:48" ht="14.25" hidden="1" customHeight="1">
      <c r="A1024" s="7">
        <v>1008</v>
      </c>
      <c r="B1024" s="8" t="s">
        <v>1788</v>
      </c>
      <c r="C1024" s="8" t="s">
        <v>1779</v>
      </c>
      <c r="D1024" s="9" t="s">
        <v>69</v>
      </c>
      <c r="E1024" s="9" t="s">
        <v>59</v>
      </c>
      <c r="F1024" s="9" t="s">
        <v>354</v>
      </c>
      <c r="G1024" s="9">
        <v>1105</v>
      </c>
      <c r="H1024" s="10">
        <v>0.68</v>
      </c>
      <c r="I1024" s="10">
        <v>0.66900000000000004</v>
      </c>
      <c r="J1024" s="10">
        <v>0.52400000000000002</v>
      </c>
      <c r="K1024" s="10">
        <v>0.90200000000000002</v>
      </c>
      <c r="L1024" s="10">
        <v>0.03</v>
      </c>
      <c r="M1024" s="10">
        <v>0.27300000000000002</v>
      </c>
      <c r="N1024" s="10">
        <v>0.83</v>
      </c>
      <c r="O1024" s="9">
        <v>3039.56</v>
      </c>
      <c r="P1024" s="9">
        <v>151</v>
      </c>
      <c r="Q1024" s="9">
        <v>0</v>
      </c>
      <c r="R1024" s="9">
        <v>814</v>
      </c>
      <c r="S1024" s="9" t="s">
        <v>55</v>
      </c>
      <c r="T1024" s="9" t="s">
        <v>55</v>
      </c>
      <c r="U1024" s="9" t="s">
        <v>55</v>
      </c>
      <c r="V1024" s="9" t="s">
        <v>55</v>
      </c>
      <c r="W1024" s="11">
        <v>68044</v>
      </c>
      <c r="X1024" s="11">
        <v>82404</v>
      </c>
      <c r="Y1024" s="11">
        <v>65223</v>
      </c>
      <c r="Z1024" s="11">
        <v>61281</v>
      </c>
      <c r="AA1024" s="11">
        <v>37950</v>
      </c>
      <c r="AB1024" s="11">
        <v>37950</v>
      </c>
      <c r="AC1024" s="9" t="s">
        <v>55</v>
      </c>
      <c r="AD1024" s="10">
        <v>0.55100000000000005</v>
      </c>
      <c r="AE1024" s="10">
        <v>0.33</v>
      </c>
      <c r="AF1024" s="10">
        <v>0.32300000000000001</v>
      </c>
      <c r="AG1024" s="9">
        <v>272.33</v>
      </c>
      <c r="AH1024" s="9">
        <v>338.33</v>
      </c>
      <c r="AI1024" s="9">
        <v>11.16</v>
      </c>
      <c r="AJ1024" s="9">
        <v>8.984</v>
      </c>
      <c r="AK1024" s="9">
        <v>0.80493000000000003</v>
      </c>
      <c r="AL1024" s="9" t="s">
        <v>55</v>
      </c>
      <c r="AM1024" s="9" t="s">
        <v>55</v>
      </c>
      <c r="AN1024" s="10">
        <v>4.4999999999999998E-2</v>
      </c>
      <c r="AO1024" s="10">
        <v>0.27</v>
      </c>
      <c r="AP1024" s="10">
        <v>0.29099999999999998</v>
      </c>
      <c r="AQ1024" s="9">
        <v>3170</v>
      </c>
      <c r="AR1024" s="9">
        <v>0.49399999999999999</v>
      </c>
      <c r="AS1024" s="9">
        <v>2.1000000000000001E-2</v>
      </c>
      <c r="AT1024" s="9">
        <v>0.129</v>
      </c>
      <c r="AU1024" s="16">
        <v>0.66934404283801874</v>
      </c>
      <c r="AV1024" s="1" t="str">
        <f t="shared" si="15"/>
        <v>no</v>
      </c>
    </row>
    <row r="1025" spans="1:48" ht="14.25" hidden="1" customHeight="1">
      <c r="A1025" s="7">
        <v>1010</v>
      </c>
      <c r="B1025" s="8" t="s">
        <v>1790</v>
      </c>
      <c r="C1025" s="8" t="s">
        <v>1779</v>
      </c>
      <c r="D1025" s="9" t="s">
        <v>69</v>
      </c>
      <c r="E1025" s="9" t="s">
        <v>59</v>
      </c>
      <c r="F1025" s="9" t="s">
        <v>271</v>
      </c>
      <c r="G1025" s="9">
        <v>1034</v>
      </c>
      <c r="H1025" s="10">
        <v>0.49399999999999999</v>
      </c>
      <c r="I1025" s="10">
        <v>0.47199999999999998</v>
      </c>
      <c r="J1025" s="10">
        <v>0.38200000000000001</v>
      </c>
      <c r="K1025" s="10">
        <v>0.80300000000000005</v>
      </c>
      <c r="L1025" s="10">
        <v>0.27400000000000002</v>
      </c>
      <c r="M1025" s="10">
        <v>0.626</v>
      </c>
      <c r="N1025" s="10">
        <v>0.76</v>
      </c>
      <c r="O1025" s="9">
        <v>1333.96</v>
      </c>
      <c r="P1025" s="9">
        <v>130</v>
      </c>
      <c r="Q1025" s="9" t="s">
        <v>55</v>
      </c>
      <c r="R1025" s="9">
        <v>438</v>
      </c>
      <c r="S1025" s="11" t="s">
        <v>55</v>
      </c>
      <c r="T1025" s="9" t="s">
        <v>55</v>
      </c>
      <c r="U1025" s="9" t="s">
        <v>55</v>
      </c>
      <c r="V1025" s="11" t="s">
        <v>55</v>
      </c>
      <c r="W1025" s="11">
        <v>58484</v>
      </c>
      <c r="X1025" s="11">
        <v>61884</v>
      </c>
      <c r="Y1025" s="11">
        <v>52146</v>
      </c>
      <c r="Z1025" s="11">
        <v>54180</v>
      </c>
      <c r="AA1025" s="11">
        <v>33194</v>
      </c>
      <c r="AB1025" s="11">
        <v>33194</v>
      </c>
      <c r="AC1025" s="9" t="s">
        <v>55</v>
      </c>
      <c r="AD1025" s="10">
        <v>0.47299999999999998</v>
      </c>
      <c r="AE1025" s="10">
        <v>0.3</v>
      </c>
      <c r="AF1025" s="10">
        <v>0.33700000000000002</v>
      </c>
      <c r="AG1025" s="9">
        <v>117.67</v>
      </c>
      <c r="AH1025" s="9">
        <v>120.67</v>
      </c>
      <c r="AI1025" s="9">
        <v>11.34</v>
      </c>
      <c r="AJ1025" s="9">
        <v>11.055</v>
      </c>
      <c r="AK1025" s="9">
        <v>0.97514000000000001</v>
      </c>
      <c r="AL1025" s="10" t="s">
        <v>55</v>
      </c>
      <c r="AM1025" s="10" t="s">
        <v>55</v>
      </c>
      <c r="AN1025" s="10">
        <v>7.2999999999999995E-2</v>
      </c>
      <c r="AO1025" s="10">
        <v>0.32800000000000001</v>
      </c>
      <c r="AP1025" s="10">
        <v>0.29099999999999998</v>
      </c>
      <c r="AQ1025" s="9">
        <v>1719</v>
      </c>
      <c r="AR1025" s="9">
        <v>0.67300000000000004</v>
      </c>
      <c r="AS1025" s="10" t="s">
        <v>383</v>
      </c>
      <c r="AT1025" s="10">
        <v>2.1000000000000001E-2</v>
      </c>
      <c r="AU1025" s="16">
        <v>0.59772863120143449</v>
      </c>
      <c r="AV1025" s="1" t="str">
        <f t="shared" si="15"/>
        <v>no</v>
      </c>
    </row>
    <row r="1026" spans="1:48" ht="14.25" hidden="1" customHeight="1">
      <c r="A1026" s="7">
        <v>1004</v>
      </c>
      <c r="B1026" s="8" t="s">
        <v>1783</v>
      </c>
      <c r="C1026" s="8" t="s">
        <v>1779</v>
      </c>
      <c r="D1026" s="9" t="s">
        <v>69</v>
      </c>
      <c r="E1026" s="9" t="s">
        <v>51</v>
      </c>
      <c r="F1026" s="9" t="s">
        <v>109</v>
      </c>
      <c r="G1026" s="9">
        <v>1065</v>
      </c>
      <c r="H1026" s="10">
        <v>0.53600000000000003</v>
      </c>
      <c r="I1026" s="10">
        <v>0.52300000000000002</v>
      </c>
      <c r="J1026" s="10">
        <v>0.40600000000000003</v>
      </c>
      <c r="K1026" s="10">
        <v>0.92400000000000004</v>
      </c>
      <c r="L1026" s="10">
        <v>7.3999999999999996E-2</v>
      </c>
      <c r="M1026" s="10">
        <v>0.58299999999999996</v>
      </c>
      <c r="N1026" s="10">
        <v>0.67</v>
      </c>
      <c r="O1026" s="9">
        <v>3949.24</v>
      </c>
      <c r="P1026" s="9">
        <v>121</v>
      </c>
      <c r="Q1026" s="9" t="s">
        <v>55</v>
      </c>
      <c r="R1026" s="9">
        <v>1058</v>
      </c>
      <c r="S1026" s="9">
        <v>12963</v>
      </c>
      <c r="T1026" s="9" t="s">
        <v>815</v>
      </c>
      <c r="U1026" s="9" t="s">
        <v>54</v>
      </c>
      <c r="V1026" s="9">
        <v>9413</v>
      </c>
      <c r="W1026" s="11" t="s">
        <v>55</v>
      </c>
      <c r="X1026" s="11" t="s">
        <v>55</v>
      </c>
      <c r="Y1026" s="11" t="s">
        <v>55</v>
      </c>
      <c r="Z1026" s="11" t="s">
        <v>55</v>
      </c>
      <c r="AA1026" s="11">
        <v>8380</v>
      </c>
      <c r="AB1026" s="11">
        <v>22795</v>
      </c>
      <c r="AC1026" s="9" t="s">
        <v>394</v>
      </c>
      <c r="AD1026" s="10">
        <v>0.435</v>
      </c>
      <c r="AE1026" s="10">
        <v>0.37</v>
      </c>
      <c r="AF1026" s="10">
        <v>0.45400000000000001</v>
      </c>
      <c r="AG1026" s="9">
        <v>179.33</v>
      </c>
      <c r="AH1026" s="9">
        <v>415.33</v>
      </c>
      <c r="AI1026" s="9">
        <v>22.02</v>
      </c>
      <c r="AJ1026" s="9">
        <v>9.5090000000000003</v>
      </c>
      <c r="AK1026" s="9">
        <v>0.43178</v>
      </c>
      <c r="AL1026" s="9">
        <v>1E-3</v>
      </c>
      <c r="AM1026" s="9">
        <v>0.46200000000000002</v>
      </c>
      <c r="AN1026" s="10">
        <v>3.0000000000000001E-3</v>
      </c>
      <c r="AO1026" s="10">
        <v>0.28100000000000003</v>
      </c>
      <c r="AP1026" s="10">
        <v>0.29099999999999998</v>
      </c>
      <c r="AQ1026" s="9">
        <v>4190</v>
      </c>
      <c r="AR1026" s="9" t="s">
        <v>55</v>
      </c>
      <c r="AS1026" s="10">
        <v>0.01</v>
      </c>
      <c r="AT1026" s="10">
        <v>0.10100000000000001</v>
      </c>
      <c r="AU1026" s="16" t="s">
        <v>2055</v>
      </c>
      <c r="AV1026" s="1" t="str">
        <f t="shared" si="15"/>
        <v>no</v>
      </c>
    </row>
    <row r="1027" spans="1:48" ht="14.25" hidden="1" customHeight="1">
      <c r="A1027" s="7">
        <v>1013</v>
      </c>
      <c r="B1027" s="8" t="s">
        <v>1793</v>
      </c>
      <c r="C1027" s="8" t="s">
        <v>1779</v>
      </c>
      <c r="D1027" s="9" t="s">
        <v>69</v>
      </c>
      <c r="E1027" s="9" t="s">
        <v>59</v>
      </c>
      <c r="F1027" s="9" t="s">
        <v>271</v>
      </c>
      <c r="G1027" s="9">
        <v>1045</v>
      </c>
      <c r="H1027" s="10">
        <v>0.51300000000000001</v>
      </c>
      <c r="I1027" s="10">
        <v>0.40100000000000002</v>
      </c>
      <c r="J1027" s="10">
        <v>0.189</v>
      </c>
      <c r="K1027" s="10">
        <v>0.9</v>
      </c>
      <c r="L1027" s="10">
        <v>0.06</v>
      </c>
      <c r="M1027" s="10">
        <v>0.254</v>
      </c>
      <c r="N1027" s="10">
        <v>0.76</v>
      </c>
      <c r="O1027" s="9">
        <v>1768.86</v>
      </c>
      <c r="P1027" s="9">
        <v>125</v>
      </c>
      <c r="Q1027" s="9" t="s">
        <v>55</v>
      </c>
      <c r="R1027" s="9">
        <v>321</v>
      </c>
      <c r="S1027" s="9" t="s">
        <v>55</v>
      </c>
      <c r="T1027" s="9" t="s">
        <v>55</v>
      </c>
      <c r="U1027" s="9" t="s">
        <v>55</v>
      </c>
      <c r="V1027" s="9" t="s">
        <v>55</v>
      </c>
      <c r="W1027" s="11">
        <v>62678</v>
      </c>
      <c r="X1027" s="11">
        <v>50778</v>
      </c>
      <c r="Y1027" s="11">
        <v>45423</v>
      </c>
      <c r="Z1027" s="11">
        <v>41265</v>
      </c>
      <c r="AA1027" s="11">
        <v>26382</v>
      </c>
      <c r="AB1027" s="11">
        <v>26382</v>
      </c>
      <c r="AC1027" s="9" t="s">
        <v>55</v>
      </c>
      <c r="AD1027" s="10">
        <v>0.4</v>
      </c>
      <c r="AE1027" s="10">
        <v>0.3</v>
      </c>
      <c r="AF1027" s="10">
        <v>0.30299999999999999</v>
      </c>
      <c r="AG1027" s="9">
        <v>117</v>
      </c>
      <c r="AH1027" s="9">
        <v>110.67</v>
      </c>
      <c r="AI1027" s="9">
        <v>15.12</v>
      </c>
      <c r="AJ1027" s="9">
        <v>15.984</v>
      </c>
      <c r="AK1027" s="9">
        <v>1.0572299999999999</v>
      </c>
      <c r="AL1027" s="9" t="s">
        <v>55</v>
      </c>
      <c r="AM1027" s="9" t="s">
        <v>55</v>
      </c>
      <c r="AN1027" s="10">
        <v>7.0000000000000001E-3</v>
      </c>
      <c r="AO1027" s="10">
        <v>0.25800000000000001</v>
      </c>
      <c r="AP1027" s="10">
        <v>0.29099999999999998</v>
      </c>
      <c r="AQ1027" s="9">
        <v>1840</v>
      </c>
      <c r="AR1027" s="9">
        <v>0.13600000000000001</v>
      </c>
      <c r="AS1027" s="9">
        <v>3.3000000000000002E-2</v>
      </c>
      <c r="AT1027" s="9">
        <v>0.113</v>
      </c>
      <c r="AU1027" s="16">
        <v>0.88028169014084512</v>
      </c>
      <c r="AV1027" s="1" t="str">
        <f t="shared" si="15"/>
        <v>no</v>
      </c>
    </row>
    <row r="1028" spans="1:48" ht="14.25" hidden="1" customHeight="1">
      <c r="A1028" s="7">
        <v>1028</v>
      </c>
      <c r="B1028" s="8" t="s">
        <v>1812</v>
      </c>
      <c r="C1028" s="8" t="s">
        <v>1813</v>
      </c>
      <c r="D1028" s="9" t="s">
        <v>69</v>
      </c>
      <c r="E1028" s="9" t="s">
        <v>59</v>
      </c>
      <c r="F1028" s="9" t="s">
        <v>271</v>
      </c>
      <c r="G1028" s="9">
        <v>910</v>
      </c>
      <c r="H1028" s="10">
        <v>0.41599999999999998</v>
      </c>
      <c r="I1028" s="10">
        <v>0.33800000000000002</v>
      </c>
      <c r="J1028" s="10">
        <v>0.16900000000000001</v>
      </c>
      <c r="K1028" s="10">
        <v>0.70499999999999996</v>
      </c>
      <c r="L1028" s="10">
        <v>0.23400000000000001</v>
      </c>
      <c r="M1028" s="10">
        <v>0.40799999999999997</v>
      </c>
      <c r="N1028" s="10">
        <v>0.69</v>
      </c>
      <c r="O1028" s="9">
        <v>1835.51</v>
      </c>
      <c r="P1028" s="9">
        <v>175</v>
      </c>
      <c r="Q1028" s="9" t="s">
        <v>55</v>
      </c>
      <c r="R1028" s="9">
        <v>404</v>
      </c>
      <c r="S1028" s="9" t="s">
        <v>55</v>
      </c>
      <c r="T1028" s="9" t="s">
        <v>55</v>
      </c>
      <c r="U1028" s="9" t="s">
        <v>55</v>
      </c>
      <c r="V1028" s="9" t="s">
        <v>55</v>
      </c>
      <c r="W1028" s="11">
        <v>57226</v>
      </c>
      <c r="X1028" s="11">
        <v>58995</v>
      </c>
      <c r="Y1028" s="11">
        <v>49212</v>
      </c>
      <c r="Z1028" s="11">
        <v>44820</v>
      </c>
      <c r="AA1028" s="11">
        <v>25660</v>
      </c>
      <c r="AB1028" s="11">
        <v>25660</v>
      </c>
      <c r="AC1028" s="9" t="s">
        <v>55</v>
      </c>
      <c r="AD1028" s="10">
        <v>0.32400000000000001</v>
      </c>
      <c r="AE1028" s="10">
        <v>0.65</v>
      </c>
      <c r="AF1028" s="10">
        <v>0.59699999999999998</v>
      </c>
      <c r="AG1028" s="9">
        <v>145.66999999999999</v>
      </c>
      <c r="AH1028" s="9">
        <v>159.66999999999999</v>
      </c>
      <c r="AI1028" s="9">
        <v>12.6</v>
      </c>
      <c r="AJ1028" s="9">
        <v>11.496</v>
      </c>
      <c r="AK1028" s="9">
        <v>0.91232000000000002</v>
      </c>
      <c r="AL1028" s="9" t="s">
        <v>55</v>
      </c>
      <c r="AM1028" s="9" t="s">
        <v>55</v>
      </c>
      <c r="AN1028" s="10">
        <v>1.6E-2</v>
      </c>
      <c r="AO1028" s="10">
        <v>0.41899999999999998</v>
      </c>
      <c r="AP1028" s="10">
        <v>0.17599999999999999</v>
      </c>
      <c r="AQ1028" s="9">
        <v>2209</v>
      </c>
      <c r="AR1028" s="9">
        <v>0.46200000000000002</v>
      </c>
      <c r="AS1028" s="10" t="s">
        <v>1814</v>
      </c>
      <c r="AT1028" s="9">
        <v>9.1999999999999998E-2</v>
      </c>
      <c r="AU1028" s="16">
        <v>0.68399452804377558</v>
      </c>
      <c r="AV1028" s="1" t="str">
        <f t="shared" si="15"/>
        <v>no</v>
      </c>
    </row>
    <row r="1029" spans="1:48" ht="14.25" hidden="1" customHeight="1">
      <c r="A1029" s="7">
        <v>1052</v>
      </c>
      <c r="B1029" s="8" t="s">
        <v>1840</v>
      </c>
      <c r="C1029" s="8" t="s">
        <v>1813</v>
      </c>
      <c r="D1029" s="9" t="s">
        <v>69</v>
      </c>
      <c r="E1029" s="9" t="s">
        <v>151</v>
      </c>
      <c r="F1029" s="9" t="s">
        <v>977</v>
      </c>
      <c r="G1029" s="9" t="s">
        <v>55</v>
      </c>
      <c r="H1029" s="10">
        <v>0.36599999999999999</v>
      </c>
      <c r="I1029" s="10">
        <v>0.36599999999999999</v>
      </c>
      <c r="J1029" s="10">
        <v>0.20799999999999999</v>
      </c>
      <c r="K1029" s="10">
        <v>0.871</v>
      </c>
      <c r="L1029" s="10">
        <v>0.56399999999999995</v>
      </c>
      <c r="M1029" s="10">
        <v>0.64900000000000002</v>
      </c>
      <c r="N1029" s="10">
        <v>0.39</v>
      </c>
      <c r="O1029" s="9">
        <v>1850.85</v>
      </c>
      <c r="P1029" s="9">
        <v>95</v>
      </c>
      <c r="Q1029" s="9" t="s">
        <v>55</v>
      </c>
      <c r="R1029" s="9">
        <v>276</v>
      </c>
      <c r="S1029" s="11" t="s">
        <v>55</v>
      </c>
      <c r="T1029" s="9" t="s">
        <v>55</v>
      </c>
      <c r="U1029" s="9" t="s">
        <v>55</v>
      </c>
      <c r="V1029" s="11" t="s">
        <v>55</v>
      </c>
      <c r="W1029" s="11">
        <v>74312</v>
      </c>
      <c r="X1029" s="11">
        <v>76770</v>
      </c>
      <c r="Y1029" s="11">
        <v>48915</v>
      </c>
      <c r="Z1029" s="11">
        <v>41346</v>
      </c>
      <c r="AA1029" s="11">
        <v>13090</v>
      </c>
      <c r="AB1029" s="11">
        <v>13090</v>
      </c>
      <c r="AC1029" s="9" t="s">
        <v>55</v>
      </c>
      <c r="AD1029" s="10">
        <v>0.34799999999999998</v>
      </c>
      <c r="AE1029" s="10">
        <v>0.88</v>
      </c>
      <c r="AF1029" s="10">
        <v>0.745</v>
      </c>
      <c r="AG1029" s="9">
        <v>158</v>
      </c>
      <c r="AH1029" s="9">
        <v>238.33</v>
      </c>
      <c r="AI1029" s="9">
        <v>11.71</v>
      </c>
      <c r="AJ1029" s="9">
        <v>7.766</v>
      </c>
      <c r="AK1029" s="9">
        <v>0.66293999999999997</v>
      </c>
      <c r="AL1029" s="10" t="s">
        <v>55</v>
      </c>
      <c r="AM1029" s="10" t="s">
        <v>55</v>
      </c>
      <c r="AN1029" s="10">
        <v>2E-3</v>
      </c>
      <c r="AO1029" s="10">
        <v>0.35499999999999998</v>
      </c>
      <c r="AP1029" s="10">
        <v>0.17599999999999999</v>
      </c>
      <c r="AQ1029" s="9">
        <v>2753</v>
      </c>
      <c r="AR1029" s="9" t="s">
        <v>55</v>
      </c>
      <c r="AS1029" s="10" t="s">
        <v>1799</v>
      </c>
      <c r="AT1029" s="10">
        <v>1.9E-2</v>
      </c>
      <c r="AU1029" s="16" t="s">
        <v>2055</v>
      </c>
      <c r="AV1029" s="1" t="str">
        <f t="shared" ref="AV1029:AV1092" si="16">IF(AND(O1029&gt;=4000,O1029&lt;=25000),"yes","no")</f>
        <v>no</v>
      </c>
    </row>
    <row r="1030" spans="1:48" ht="14.25" hidden="1" customHeight="1">
      <c r="A1030" s="7">
        <v>1037</v>
      </c>
      <c r="B1030" s="8" t="s">
        <v>672</v>
      </c>
      <c r="C1030" s="8" t="s">
        <v>1813</v>
      </c>
      <c r="D1030" s="9" t="s">
        <v>69</v>
      </c>
      <c r="E1030" s="9" t="s">
        <v>59</v>
      </c>
      <c r="F1030" s="9" t="s">
        <v>271</v>
      </c>
      <c r="G1030" s="9">
        <v>950</v>
      </c>
      <c r="H1030" s="10">
        <v>0.41499999999999998</v>
      </c>
      <c r="I1030" s="10">
        <v>0.38600000000000001</v>
      </c>
      <c r="J1030" s="10">
        <v>0.27800000000000002</v>
      </c>
      <c r="K1030" s="10">
        <v>0.74</v>
      </c>
      <c r="L1030" s="10">
        <v>0.17100000000000001</v>
      </c>
      <c r="M1030" s="10">
        <v>0.35799999999999998</v>
      </c>
      <c r="N1030" s="10">
        <v>0.66</v>
      </c>
      <c r="O1030" s="9">
        <v>1619.92</v>
      </c>
      <c r="P1030" s="9">
        <v>133</v>
      </c>
      <c r="Q1030" s="9">
        <v>12</v>
      </c>
      <c r="R1030" s="9">
        <v>362</v>
      </c>
      <c r="S1030" s="9" t="s">
        <v>55</v>
      </c>
      <c r="T1030" s="9" t="s">
        <v>55</v>
      </c>
      <c r="U1030" s="9" t="s">
        <v>55</v>
      </c>
      <c r="V1030" s="9" t="s">
        <v>55</v>
      </c>
      <c r="W1030" s="11">
        <v>58168</v>
      </c>
      <c r="X1030" s="11">
        <v>77544</v>
      </c>
      <c r="Y1030" s="11">
        <v>59535</v>
      </c>
      <c r="Z1030" s="11">
        <v>52614</v>
      </c>
      <c r="AA1030" s="11">
        <v>27210</v>
      </c>
      <c r="AB1030" s="11">
        <v>27210</v>
      </c>
      <c r="AC1030" s="9" t="s">
        <v>55</v>
      </c>
      <c r="AD1030" s="10">
        <v>0.191</v>
      </c>
      <c r="AE1030" s="10">
        <v>0.5</v>
      </c>
      <c r="AF1030" s="10">
        <v>0.41</v>
      </c>
      <c r="AG1030" s="9">
        <v>139.66999999999999</v>
      </c>
      <c r="AH1030" s="9">
        <v>107</v>
      </c>
      <c r="AI1030" s="9">
        <v>11.6</v>
      </c>
      <c r="AJ1030" s="9">
        <v>15.138999999999999</v>
      </c>
      <c r="AK1030" s="9">
        <v>1.3052999999999999</v>
      </c>
      <c r="AL1030" s="9" t="s">
        <v>55</v>
      </c>
      <c r="AM1030" s="9" t="s">
        <v>55</v>
      </c>
      <c r="AN1030" s="10">
        <v>1.7999999999999999E-2</v>
      </c>
      <c r="AO1030" s="10">
        <v>0.128</v>
      </c>
      <c r="AP1030" s="10">
        <v>0.17599999999999999</v>
      </c>
      <c r="AQ1030" s="9">
        <v>2099</v>
      </c>
      <c r="AR1030" s="9">
        <v>1.635</v>
      </c>
      <c r="AS1030" s="10">
        <v>4.8000000000000001E-2</v>
      </c>
      <c r="AT1030" s="9">
        <v>0.224</v>
      </c>
      <c r="AU1030" s="16">
        <v>0.37950664136622381</v>
      </c>
      <c r="AV1030" s="1" t="str">
        <f t="shared" si="16"/>
        <v>no</v>
      </c>
    </row>
    <row r="1031" spans="1:48" ht="14.25" hidden="1" customHeight="1">
      <c r="A1031" s="7">
        <v>1040</v>
      </c>
      <c r="B1031" s="8" t="s">
        <v>1825</v>
      </c>
      <c r="C1031" s="8" t="s">
        <v>1813</v>
      </c>
      <c r="D1031" s="9" t="s">
        <v>69</v>
      </c>
      <c r="E1031" s="9" t="s">
        <v>59</v>
      </c>
      <c r="F1031" s="9" t="s">
        <v>276</v>
      </c>
      <c r="G1031" s="9">
        <v>770.5</v>
      </c>
      <c r="H1031" s="10">
        <v>0.433</v>
      </c>
      <c r="I1031" s="10">
        <v>0.38200000000000001</v>
      </c>
      <c r="J1031" s="10">
        <v>0.21</v>
      </c>
      <c r="K1031" s="10">
        <v>0.56899999999999995</v>
      </c>
      <c r="L1031" s="10">
        <v>9.9000000000000005E-2</v>
      </c>
      <c r="M1031" s="10">
        <v>0.432</v>
      </c>
      <c r="N1031" s="10">
        <v>0.68</v>
      </c>
      <c r="O1031" s="9">
        <v>1137.3699999999999</v>
      </c>
      <c r="P1031" s="9">
        <v>194</v>
      </c>
      <c r="Q1031" s="9">
        <v>6</v>
      </c>
      <c r="R1031" s="9">
        <v>151</v>
      </c>
      <c r="S1031" s="9" t="s">
        <v>55</v>
      </c>
      <c r="T1031" s="9" t="s">
        <v>55</v>
      </c>
      <c r="U1031" s="9" t="s">
        <v>55</v>
      </c>
      <c r="V1031" s="9" t="s">
        <v>55</v>
      </c>
      <c r="W1031" s="11">
        <v>57640</v>
      </c>
      <c r="X1031" s="11">
        <v>66555</v>
      </c>
      <c r="Y1031" s="11">
        <v>58401</v>
      </c>
      <c r="Z1031" s="11">
        <v>49941</v>
      </c>
      <c r="AA1031" s="11">
        <v>26760</v>
      </c>
      <c r="AB1031" s="11">
        <v>26760</v>
      </c>
      <c r="AC1031" s="9" t="s">
        <v>55</v>
      </c>
      <c r="AD1031" s="10">
        <v>0.40200000000000002</v>
      </c>
      <c r="AE1031" s="10">
        <v>0.64</v>
      </c>
      <c r="AF1031" s="10">
        <v>0.52700000000000002</v>
      </c>
      <c r="AG1031" s="9">
        <v>68.33</v>
      </c>
      <c r="AH1031" s="9">
        <v>112</v>
      </c>
      <c r="AI1031" s="9">
        <v>16.64</v>
      </c>
      <c r="AJ1031" s="9">
        <v>10.154999999999999</v>
      </c>
      <c r="AK1031" s="9">
        <v>0.61012</v>
      </c>
      <c r="AL1031" s="9" t="s">
        <v>55</v>
      </c>
      <c r="AM1031" s="9" t="s">
        <v>55</v>
      </c>
      <c r="AN1031" s="10">
        <v>1.4E-2</v>
      </c>
      <c r="AO1031" s="10">
        <v>0.36199999999999999</v>
      </c>
      <c r="AP1031" s="10">
        <v>0.17599999999999999</v>
      </c>
      <c r="AQ1031" s="9">
        <v>1313</v>
      </c>
      <c r="AR1031" s="9">
        <v>0.192</v>
      </c>
      <c r="AS1031" s="10" t="s">
        <v>1054</v>
      </c>
      <c r="AT1031" s="10">
        <v>3.1E-2</v>
      </c>
      <c r="AU1031" s="16">
        <v>0.83892617449664431</v>
      </c>
      <c r="AV1031" s="1" t="str">
        <f t="shared" si="16"/>
        <v>no</v>
      </c>
    </row>
    <row r="1032" spans="1:48" ht="14.25" hidden="1" customHeight="1">
      <c r="A1032" s="7">
        <v>1047</v>
      </c>
      <c r="B1032" s="8" t="s">
        <v>1832</v>
      </c>
      <c r="C1032" s="8" t="s">
        <v>1813</v>
      </c>
      <c r="D1032" s="9" t="s">
        <v>69</v>
      </c>
      <c r="E1032" s="9" t="s">
        <v>51</v>
      </c>
      <c r="F1032" s="9" t="s">
        <v>70</v>
      </c>
      <c r="G1032" s="9">
        <v>1110</v>
      </c>
      <c r="H1032" s="10">
        <v>0.64600000000000002</v>
      </c>
      <c r="I1032" s="10">
        <v>0.59799999999999998</v>
      </c>
      <c r="J1032" s="10">
        <v>0.28699999999999998</v>
      </c>
      <c r="K1032" s="10">
        <v>0.94599999999999995</v>
      </c>
      <c r="L1032" s="10">
        <v>7.4999999999999997E-2</v>
      </c>
      <c r="M1032" s="10">
        <v>0.221</v>
      </c>
      <c r="N1032" s="10">
        <v>0.8</v>
      </c>
      <c r="O1032" s="9">
        <v>9837.08</v>
      </c>
      <c r="P1032" s="9">
        <v>128</v>
      </c>
      <c r="Q1032" s="9">
        <v>17</v>
      </c>
      <c r="R1032" s="9">
        <v>2292</v>
      </c>
      <c r="S1032" s="11">
        <v>10250</v>
      </c>
      <c r="T1032" s="9" t="s">
        <v>1833</v>
      </c>
      <c r="U1032" s="9" t="s">
        <v>540</v>
      </c>
      <c r="V1032" s="11">
        <v>7451</v>
      </c>
      <c r="W1032" s="11">
        <v>69290</v>
      </c>
      <c r="X1032" s="11">
        <v>76914</v>
      </c>
      <c r="Y1032" s="11">
        <v>63108</v>
      </c>
      <c r="Z1032" s="11">
        <v>63567</v>
      </c>
      <c r="AA1032" s="11">
        <v>8822</v>
      </c>
      <c r="AB1032" s="11">
        <v>16395</v>
      </c>
      <c r="AC1032" s="9" t="s">
        <v>253</v>
      </c>
      <c r="AD1032" s="10">
        <v>0.59499999999999997</v>
      </c>
      <c r="AE1032" s="10">
        <v>0.23</v>
      </c>
      <c r="AF1032" s="10">
        <v>0.26100000000000001</v>
      </c>
      <c r="AG1032" s="9">
        <v>469</v>
      </c>
      <c r="AH1032" s="9">
        <v>501.33</v>
      </c>
      <c r="AI1032" s="9">
        <v>20.97</v>
      </c>
      <c r="AJ1032" s="9">
        <v>19.622</v>
      </c>
      <c r="AK1032" s="9">
        <v>0.93550999999999995</v>
      </c>
      <c r="AL1032" s="10">
        <v>8.9999999999999993E-3</v>
      </c>
      <c r="AM1032" s="10">
        <v>0.47399999999999998</v>
      </c>
      <c r="AN1032" s="10">
        <v>2.1999999999999999E-2</v>
      </c>
      <c r="AO1032" s="10">
        <v>0.09</v>
      </c>
      <c r="AP1032" s="10">
        <v>0.17599999999999999</v>
      </c>
      <c r="AQ1032" s="9">
        <v>10592</v>
      </c>
      <c r="AR1032" s="9">
        <v>0.25800000000000001</v>
      </c>
      <c r="AS1032" s="9">
        <v>8.5000000000000006E-2</v>
      </c>
      <c r="AT1032" s="10">
        <v>0.05</v>
      </c>
      <c r="AU1032" s="16">
        <v>0.79491255961844198</v>
      </c>
      <c r="AV1032" s="1" t="str">
        <f t="shared" si="16"/>
        <v>yes</v>
      </c>
    </row>
    <row r="1033" spans="1:48" ht="14.25" hidden="1" customHeight="1">
      <c r="A1033" s="7">
        <v>1055</v>
      </c>
      <c r="B1033" s="8" t="s">
        <v>1843</v>
      </c>
      <c r="C1033" s="8" t="s">
        <v>1813</v>
      </c>
      <c r="D1033" s="9" t="s">
        <v>69</v>
      </c>
      <c r="E1033" s="9" t="s">
        <v>51</v>
      </c>
      <c r="F1033" s="9" t="s">
        <v>70</v>
      </c>
      <c r="G1033" s="9">
        <v>1030</v>
      </c>
      <c r="H1033" s="10">
        <v>0.57099999999999995</v>
      </c>
      <c r="I1033" s="9">
        <v>0.51800000000000002</v>
      </c>
      <c r="J1033" s="9">
        <v>0.28799999999999998</v>
      </c>
      <c r="K1033" s="10">
        <v>0.92500000000000004</v>
      </c>
      <c r="L1033" s="10">
        <v>0.10199999999999999</v>
      </c>
      <c r="M1033" s="10">
        <v>0.34599999999999997</v>
      </c>
      <c r="N1033" s="10">
        <v>0.74</v>
      </c>
      <c r="O1033" s="9">
        <v>5422.26</v>
      </c>
      <c r="P1033" s="9">
        <v>161</v>
      </c>
      <c r="Q1033" s="9" t="s">
        <v>55</v>
      </c>
      <c r="R1033" s="9">
        <v>1319</v>
      </c>
      <c r="S1033" s="9">
        <v>9950</v>
      </c>
      <c r="T1033" s="9" t="s">
        <v>1321</v>
      </c>
      <c r="U1033" s="9" t="s">
        <v>1050</v>
      </c>
      <c r="V1033" s="9">
        <v>7317</v>
      </c>
      <c r="W1033" s="9">
        <v>68297</v>
      </c>
      <c r="X1033" s="9">
        <v>72603</v>
      </c>
      <c r="Y1033" s="9">
        <v>65196</v>
      </c>
      <c r="Z1033" s="9">
        <v>58869</v>
      </c>
      <c r="AA1033" s="11">
        <v>7937</v>
      </c>
      <c r="AB1033" s="11">
        <v>15510</v>
      </c>
      <c r="AC1033" s="9" t="s">
        <v>177</v>
      </c>
      <c r="AD1033" s="10">
        <v>0.38600000000000001</v>
      </c>
      <c r="AE1033" s="10">
        <v>0.28999999999999998</v>
      </c>
      <c r="AF1033" s="10">
        <v>0.30099999999999999</v>
      </c>
      <c r="AG1033" s="9">
        <v>260.67</v>
      </c>
      <c r="AH1033" s="9">
        <v>295</v>
      </c>
      <c r="AI1033" s="9">
        <v>20.8</v>
      </c>
      <c r="AJ1033" s="9">
        <v>18.381</v>
      </c>
      <c r="AK1033" s="9">
        <v>0.88361999999999996</v>
      </c>
      <c r="AL1033" s="9">
        <v>1.2E-2</v>
      </c>
      <c r="AM1033" s="9">
        <v>0.46600000000000003</v>
      </c>
      <c r="AN1033" s="10">
        <v>2.7E-2</v>
      </c>
      <c r="AO1033" s="10">
        <v>9.7000000000000003E-2</v>
      </c>
      <c r="AP1033" s="9">
        <v>0.17599999999999999</v>
      </c>
      <c r="AQ1033" s="9">
        <v>5949</v>
      </c>
      <c r="AR1033" s="9">
        <v>0.33400000000000002</v>
      </c>
      <c r="AS1033" s="9">
        <v>7.9000000000000001E-2</v>
      </c>
      <c r="AT1033" s="10">
        <v>0.185</v>
      </c>
      <c r="AU1033" s="16">
        <v>0.74962518740629691</v>
      </c>
      <c r="AV1033" s="1" t="str">
        <f t="shared" si="16"/>
        <v>yes</v>
      </c>
    </row>
    <row r="1034" spans="1:48" ht="14.25" hidden="1" customHeight="1">
      <c r="A1034" s="7">
        <v>1023</v>
      </c>
      <c r="B1034" s="8" t="s">
        <v>1806</v>
      </c>
      <c r="C1034" s="8" t="s">
        <v>1798</v>
      </c>
      <c r="D1034" s="9" t="s">
        <v>69</v>
      </c>
      <c r="E1034" s="9" t="s">
        <v>151</v>
      </c>
      <c r="F1034" s="9" t="s">
        <v>433</v>
      </c>
      <c r="G1034" s="9" t="s">
        <v>55</v>
      </c>
      <c r="H1034" s="10">
        <v>0.14899999999999999</v>
      </c>
      <c r="I1034" s="10">
        <v>0.123</v>
      </c>
      <c r="J1034" s="10">
        <v>0.11</v>
      </c>
      <c r="K1034" s="10">
        <v>0.78300000000000003</v>
      </c>
      <c r="L1034" s="10" t="s">
        <v>55</v>
      </c>
      <c r="M1034" s="10" t="s">
        <v>55</v>
      </c>
      <c r="N1034" s="10">
        <v>0.39</v>
      </c>
      <c r="O1034" s="9">
        <v>679.09</v>
      </c>
      <c r="P1034" s="9">
        <v>109</v>
      </c>
      <c r="Q1034" s="9" t="s">
        <v>55</v>
      </c>
      <c r="R1034" s="9">
        <v>65</v>
      </c>
      <c r="S1034" s="9" t="s">
        <v>55</v>
      </c>
      <c r="T1034" s="9" t="s">
        <v>55</v>
      </c>
      <c r="U1034" s="9" t="s">
        <v>55</v>
      </c>
      <c r="V1034" s="9" t="s">
        <v>55</v>
      </c>
      <c r="W1034" s="11">
        <v>44936</v>
      </c>
      <c r="X1034" s="11">
        <v>33390</v>
      </c>
      <c r="Y1034" s="11">
        <v>33579</v>
      </c>
      <c r="Z1034" s="11">
        <v>37503</v>
      </c>
      <c r="AA1034" s="11">
        <v>17700</v>
      </c>
      <c r="AB1034" s="11">
        <v>17700</v>
      </c>
      <c r="AC1034" s="9" t="s">
        <v>55</v>
      </c>
      <c r="AD1034" s="10">
        <v>8.2000000000000003E-2</v>
      </c>
      <c r="AE1034" s="10">
        <v>0.57999999999999996</v>
      </c>
      <c r="AF1034" s="10">
        <v>0.627</v>
      </c>
      <c r="AG1034" s="9">
        <v>29</v>
      </c>
      <c r="AH1034" s="9">
        <v>91.67</v>
      </c>
      <c r="AI1034" s="9">
        <v>23.42</v>
      </c>
      <c r="AJ1034" s="9">
        <v>7.4080000000000004</v>
      </c>
      <c r="AK1034" s="9">
        <v>0.31635999999999997</v>
      </c>
      <c r="AL1034" s="9" t="s">
        <v>55</v>
      </c>
      <c r="AM1034" s="9" t="s">
        <v>55</v>
      </c>
      <c r="AN1034" s="10">
        <v>7.0000000000000007E-2</v>
      </c>
      <c r="AO1034" s="10">
        <v>0.33900000000000002</v>
      </c>
      <c r="AP1034" s="10">
        <v>7.3999999999999996E-2</v>
      </c>
      <c r="AQ1034" s="9">
        <v>681</v>
      </c>
      <c r="AR1034" s="9" t="s">
        <v>55</v>
      </c>
      <c r="AS1034" s="10" t="s">
        <v>1807</v>
      </c>
      <c r="AT1034" s="10">
        <v>6.7000000000000004E-2</v>
      </c>
      <c r="AU1034" s="16" t="s">
        <v>2055</v>
      </c>
      <c r="AV1034" s="1" t="str">
        <f t="shared" si="16"/>
        <v>no</v>
      </c>
    </row>
    <row r="1035" spans="1:48" ht="14.25" hidden="1" customHeight="1">
      <c r="A1035" s="7">
        <v>1027</v>
      </c>
      <c r="B1035" s="8" t="s">
        <v>1811</v>
      </c>
      <c r="C1035" s="8" t="s">
        <v>1798</v>
      </c>
      <c r="D1035" s="9" t="s">
        <v>69</v>
      </c>
      <c r="E1035" s="9" t="s">
        <v>59</v>
      </c>
      <c r="F1035" s="9" t="s">
        <v>271</v>
      </c>
      <c r="G1035" s="9">
        <v>1005</v>
      </c>
      <c r="H1035" s="10">
        <v>0.53400000000000003</v>
      </c>
      <c r="I1035" s="10">
        <v>0.52300000000000002</v>
      </c>
      <c r="J1035" s="10">
        <v>0.436</v>
      </c>
      <c r="K1035" s="10">
        <v>0.753</v>
      </c>
      <c r="L1035" s="10">
        <v>0.17699999999999999</v>
      </c>
      <c r="M1035" s="10">
        <v>0.51800000000000002</v>
      </c>
      <c r="N1035" s="10">
        <v>0.72</v>
      </c>
      <c r="O1035" s="9">
        <v>1149.55</v>
      </c>
      <c r="P1035" s="9">
        <v>115</v>
      </c>
      <c r="Q1035" s="9">
        <v>47</v>
      </c>
      <c r="R1035" s="9">
        <v>259</v>
      </c>
      <c r="S1035" s="9" t="s">
        <v>55</v>
      </c>
      <c r="T1035" s="9" t="s">
        <v>55</v>
      </c>
      <c r="U1035" s="9" t="s">
        <v>55</v>
      </c>
      <c r="V1035" s="9" t="s">
        <v>55</v>
      </c>
      <c r="W1035" s="11">
        <v>59340</v>
      </c>
      <c r="X1035" s="11">
        <v>69147</v>
      </c>
      <c r="Y1035" s="11">
        <v>55332</v>
      </c>
      <c r="Z1035" s="11">
        <v>47025</v>
      </c>
      <c r="AA1035" s="11">
        <v>28030</v>
      </c>
      <c r="AB1035" s="11">
        <v>28030</v>
      </c>
      <c r="AC1035" s="9" t="s">
        <v>55</v>
      </c>
      <c r="AD1035" s="10">
        <v>0.4</v>
      </c>
      <c r="AE1035" s="10">
        <v>0.31</v>
      </c>
      <c r="AF1035" s="10">
        <v>0.245</v>
      </c>
      <c r="AG1035" s="9">
        <v>121.67</v>
      </c>
      <c r="AH1035" s="9">
        <v>161.33000000000001</v>
      </c>
      <c r="AI1035" s="9">
        <v>9.4499999999999993</v>
      </c>
      <c r="AJ1035" s="9">
        <v>7.125</v>
      </c>
      <c r="AK1035" s="9">
        <v>0.75412999999999997</v>
      </c>
      <c r="AL1035" s="9" t="s">
        <v>55</v>
      </c>
      <c r="AM1035" s="9" t="s">
        <v>55</v>
      </c>
      <c r="AN1035" s="10">
        <v>0.05</v>
      </c>
      <c r="AO1035" s="10">
        <v>0.105</v>
      </c>
      <c r="AP1035" s="10">
        <v>7.3999999999999996E-2</v>
      </c>
      <c r="AQ1035" s="9">
        <v>1385</v>
      </c>
      <c r="AR1035" s="9">
        <v>0.71399999999999997</v>
      </c>
      <c r="AS1035" s="10" t="s">
        <v>317</v>
      </c>
      <c r="AT1035" s="10">
        <v>0.13400000000000001</v>
      </c>
      <c r="AU1035" s="16">
        <v>0.58343057176196034</v>
      </c>
      <c r="AV1035" s="1" t="str">
        <f t="shared" si="16"/>
        <v>no</v>
      </c>
    </row>
    <row r="1036" spans="1:48" ht="14.25" hidden="1" customHeight="1">
      <c r="A1036" s="7">
        <v>24</v>
      </c>
      <c r="B1036" s="8" t="s">
        <v>146</v>
      </c>
      <c r="C1036" s="8" t="s">
        <v>135</v>
      </c>
      <c r="D1036" s="9" t="s">
        <v>58</v>
      </c>
      <c r="E1036" s="9" t="s">
        <v>59</v>
      </c>
      <c r="F1036" s="9" t="s">
        <v>147</v>
      </c>
      <c r="G1036" s="9">
        <v>972.5</v>
      </c>
      <c r="H1036" s="10">
        <v>0.57899999999999996</v>
      </c>
      <c r="I1036" s="10">
        <v>0.57899999999999996</v>
      </c>
      <c r="J1036" s="10">
        <v>0.42099999999999999</v>
      </c>
      <c r="K1036" s="10">
        <v>0.54700000000000004</v>
      </c>
      <c r="L1036" s="10">
        <v>0.29799999999999999</v>
      </c>
      <c r="M1036" s="10">
        <v>0.71599999999999997</v>
      </c>
      <c r="N1036" s="10">
        <v>0.56000000000000005</v>
      </c>
      <c r="O1036" s="9">
        <v>363.77</v>
      </c>
      <c r="P1036" s="9">
        <v>55</v>
      </c>
      <c r="Q1036" s="9">
        <v>8</v>
      </c>
      <c r="R1036" s="9">
        <v>68</v>
      </c>
      <c r="S1036" s="9" t="s">
        <v>55</v>
      </c>
      <c r="T1036" s="9" t="s">
        <v>55</v>
      </c>
      <c r="U1036" s="9" t="s">
        <v>55</v>
      </c>
      <c r="V1036" s="9" t="s">
        <v>55</v>
      </c>
      <c r="W1036" s="11">
        <v>50541</v>
      </c>
      <c r="X1036" s="11">
        <v>53829</v>
      </c>
      <c r="Y1036" s="11">
        <v>49023</v>
      </c>
      <c r="Z1036" s="11">
        <v>46836</v>
      </c>
      <c r="AA1036" s="11">
        <v>19610</v>
      </c>
      <c r="AB1036" s="11">
        <v>19610</v>
      </c>
      <c r="AC1036" s="9" t="s">
        <v>55</v>
      </c>
      <c r="AD1036" s="10">
        <v>0.25</v>
      </c>
      <c r="AE1036" s="10">
        <v>0.56000000000000005</v>
      </c>
      <c r="AF1036" s="10">
        <v>0.27600000000000002</v>
      </c>
      <c r="AG1036" s="9">
        <v>50</v>
      </c>
      <c r="AH1036" s="9">
        <v>64.33</v>
      </c>
      <c r="AI1036" s="9">
        <v>7.28</v>
      </c>
      <c r="AJ1036" s="9">
        <v>5.6539999999999999</v>
      </c>
      <c r="AK1036" s="9">
        <v>0.7772</v>
      </c>
      <c r="AL1036" s="9" t="s">
        <v>55</v>
      </c>
      <c r="AM1036" s="9" t="s">
        <v>55</v>
      </c>
      <c r="AN1036" s="10">
        <v>2E-3</v>
      </c>
      <c r="AO1036" s="10">
        <v>0.32800000000000001</v>
      </c>
      <c r="AP1036" s="10">
        <v>0.375</v>
      </c>
      <c r="AQ1036" s="9">
        <v>516</v>
      </c>
      <c r="AR1036" s="9" t="s">
        <v>55</v>
      </c>
      <c r="AS1036" s="10">
        <v>4.7E-2</v>
      </c>
      <c r="AT1036" s="10">
        <v>0.32900000000000001</v>
      </c>
      <c r="AU1036" s="16" t="s">
        <v>2055</v>
      </c>
      <c r="AV1036" s="1" t="str">
        <f t="shared" si="16"/>
        <v>no</v>
      </c>
    </row>
    <row r="1037" spans="1:48" ht="14.25" hidden="1" customHeight="1">
      <c r="A1037" s="7">
        <v>2</v>
      </c>
      <c r="B1037" s="8" t="s">
        <v>57</v>
      </c>
      <c r="C1037" s="8" t="s">
        <v>49</v>
      </c>
      <c r="D1037" s="9" t="s">
        <v>58</v>
      </c>
      <c r="E1037" s="9" t="s">
        <v>59</v>
      </c>
      <c r="F1037" s="9" t="s">
        <v>60</v>
      </c>
      <c r="G1037" s="9" t="s">
        <v>55</v>
      </c>
      <c r="H1037" s="10" t="s">
        <v>55</v>
      </c>
      <c r="I1037" s="10" t="s">
        <v>55</v>
      </c>
      <c r="J1037" s="10" t="s">
        <v>55</v>
      </c>
      <c r="K1037" s="10">
        <v>0.49099999999999999</v>
      </c>
      <c r="L1037" s="10">
        <v>0.57099999999999995</v>
      </c>
      <c r="M1037" s="10">
        <v>0.79200000000000004</v>
      </c>
      <c r="N1037" s="10">
        <v>0.67</v>
      </c>
      <c r="O1037" s="9">
        <v>372.66</v>
      </c>
      <c r="P1037" s="9">
        <v>87</v>
      </c>
      <c r="Q1037" s="9">
        <v>11</v>
      </c>
      <c r="R1037" s="9">
        <v>50</v>
      </c>
      <c r="S1037" s="9" t="s">
        <v>55</v>
      </c>
      <c r="T1037" s="9" t="s">
        <v>55</v>
      </c>
      <c r="U1037" s="9" t="s">
        <v>55</v>
      </c>
      <c r="V1037" s="9" t="s">
        <v>55</v>
      </c>
      <c r="W1037" s="9" t="s">
        <v>55</v>
      </c>
      <c r="X1037" s="9" t="s">
        <v>55</v>
      </c>
      <c r="Y1037" s="9" t="s">
        <v>55</v>
      </c>
      <c r="Z1037" s="9" t="s">
        <v>55</v>
      </c>
      <c r="AA1037" s="11">
        <v>6900</v>
      </c>
      <c r="AB1037" s="11">
        <v>6900</v>
      </c>
      <c r="AC1037" s="9" t="s">
        <v>55</v>
      </c>
      <c r="AD1037" s="10">
        <v>0</v>
      </c>
      <c r="AE1037" s="10">
        <v>0.78</v>
      </c>
      <c r="AF1037" s="10">
        <v>0.746</v>
      </c>
      <c r="AG1037" s="9">
        <v>36</v>
      </c>
      <c r="AH1037" s="9">
        <v>29</v>
      </c>
      <c r="AI1037" s="9">
        <v>10.35</v>
      </c>
      <c r="AJ1037" s="9">
        <v>12.85</v>
      </c>
      <c r="AK1037" s="9">
        <v>1.2413799999999999</v>
      </c>
      <c r="AL1037" s="9" t="s">
        <v>55</v>
      </c>
      <c r="AM1037" s="9" t="s">
        <v>55</v>
      </c>
      <c r="AN1037" s="10">
        <v>0</v>
      </c>
      <c r="AO1037" s="10">
        <v>0.36499999999999999</v>
      </c>
      <c r="AP1037" s="10">
        <v>0.33500000000000002</v>
      </c>
      <c r="AQ1037" s="9">
        <v>627</v>
      </c>
      <c r="AR1037" s="9" t="s">
        <v>55</v>
      </c>
      <c r="AS1037" s="9" t="s">
        <v>61</v>
      </c>
      <c r="AT1037" s="9">
        <v>0</v>
      </c>
      <c r="AU1037" s="16" t="s">
        <v>2055</v>
      </c>
      <c r="AV1037" s="1" t="str">
        <f t="shared" si="16"/>
        <v>no</v>
      </c>
    </row>
    <row r="1038" spans="1:48" ht="14.25" hidden="1" customHeight="1">
      <c r="A1038" s="7">
        <v>9</v>
      </c>
      <c r="B1038" s="8" t="s">
        <v>93</v>
      </c>
      <c r="C1038" s="8" t="s">
        <v>49</v>
      </c>
      <c r="D1038" s="9" t="s">
        <v>58</v>
      </c>
      <c r="E1038" s="9" t="s">
        <v>59</v>
      </c>
      <c r="F1038" s="9" t="s">
        <v>94</v>
      </c>
      <c r="G1038" s="9">
        <v>950</v>
      </c>
      <c r="H1038" s="10">
        <v>0.21</v>
      </c>
      <c r="I1038" s="10">
        <v>0.19500000000000001</v>
      </c>
      <c r="J1038" s="10">
        <v>9.2999999999999999E-2</v>
      </c>
      <c r="K1038" s="10">
        <v>0.78600000000000003</v>
      </c>
      <c r="L1038" s="10">
        <v>0.309</v>
      </c>
      <c r="M1038" s="10">
        <v>0.66600000000000004</v>
      </c>
      <c r="N1038" s="10">
        <v>0.56999999999999995</v>
      </c>
      <c r="O1038" s="9">
        <v>2734.12</v>
      </c>
      <c r="P1038" s="9">
        <v>101</v>
      </c>
      <c r="Q1038" s="9">
        <v>95</v>
      </c>
      <c r="R1038" s="9">
        <v>513</v>
      </c>
      <c r="S1038" s="9" t="s">
        <v>55</v>
      </c>
      <c r="T1038" s="9" t="s">
        <v>55</v>
      </c>
      <c r="U1038" s="9" t="s">
        <v>55</v>
      </c>
      <c r="V1038" s="9" t="s">
        <v>55</v>
      </c>
      <c r="W1038" s="11">
        <v>69593</v>
      </c>
      <c r="X1038" s="11">
        <v>71559</v>
      </c>
      <c r="Y1038" s="11">
        <v>75366</v>
      </c>
      <c r="Z1038" s="11">
        <v>42219</v>
      </c>
      <c r="AA1038" s="11">
        <v>19280</v>
      </c>
      <c r="AB1038" s="11">
        <v>19280</v>
      </c>
      <c r="AC1038" s="9" t="s">
        <v>55</v>
      </c>
      <c r="AD1038" s="10">
        <v>0.154</v>
      </c>
      <c r="AE1038" s="10">
        <v>0.54</v>
      </c>
      <c r="AF1038" s="10">
        <v>0.56000000000000005</v>
      </c>
      <c r="AG1038" s="9">
        <v>170.67</v>
      </c>
      <c r="AH1038" s="9">
        <v>153.33000000000001</v>
      </c>
      <c r="AI1038" s="9">
        <v>16.02</v>
      </c>
      <c r="AJ1038" s="9">
        <v>17.831</v>
      </c>
      <c r="AK1038" s="9">
        <v>1.11304</v>
      </c>
      <c r="AL1038" s="9" t="s">
        <v>55</v>
      </c>
      <c r="AM1038" s="9" t="s">
        <v>55</v>
      </c>
      <c r="AN1038" s="10">
        <v>1.7000000000000001E-2</v>
      </c>
      <c r="AO1038" s="10">
        <v>0.50800000000000001</v>
      </c>
      <c r="AP1038" s="10">
        <v>0.33500000000000002</v>
      </c>
      <c r="AQ1038" s="9">
        <v>3262</v>
      </c>
      <c r="AR1038" s="9">
        <v>0.98399999999999999</v>
      </c>
      <c r="AS1038" s="9" t="s">
        <v>95</v>
      </c>
      <c r="AT1038" s="9">
        <v>5.6000000000000001E-2</v>
      </c>
      <c r="AU1038" s="16">
        <v>0.50403225806451613</v>
      </c>
      <c r="AV1038" s="1" t="str">
        <f t="shared" si="16"/>
        <v>no</v>
      </c>
    </row>
    <row r="1039" spans="1:48" ht="14.25" hidden="1" customHeight="1">
      <c r="A1039" s="7">
        <v>20</v>
      </c>
      <c r="B1039" s="8" t="s">
        <v>131</v>
      </c>
      <c r="C1039" s="8" t="s">
        <v>49</v>
      </c>
      <c r="D1039" s="9" t="s">
        <v>58</v>
      </c>
      <c r="E1039" s="9" t="s">
        <v>59</v>
      </c>
      <c r="F1039" s="9" t="s">
        <v>94</v>
      </c>
      <c r="G1039" s="9">
        <v>930</v>
      </c>
      <c r="H1039" s="10">
        <v>0.45300000000000001</v>
      </c>
      <c r="I1039" s="10">
        <v>0.371</v>
      </c>
      <c r="J1039" s="10">
        <v>0.17899999999999999</v>
      </c>
      <c r="K1039" s="10">
        <v>0.83</v>
      </c>
      <c r="L1039" s="10">
        <v>2.3E-2</v>
      </c>
      <c r="M1039" s="10">
        <v>9.2999999999999999E-2</v>
      </c>
      <c r="N1039" s="10">
        <v>0.7</v>
      </c>
      <c r="O1039" s="9">
        <v>2923.66</v>
      </c>
      <c r="P1039" s="9">
        <v>86</v>
      </c>
      <c r="Q1039" s="9">
        <v>64</v>
      </c>
      <c r="R1039" s="9">
        <v>432</v>
      </c>
      <c r="S1039" s="9" t="s">
        <v>55</v>
      </c>
      <c r="T1039" s="9" t="s">
        <v>55</v>
      </c>
      <c r="U1039" s="9" t="s">
        <v>55</v>
      </c>
      <c r="V1039" s="9" t="s">
        <v>55</v>
      </c>
      <c r="W1039" s="11">
        <v>58225</v>
      </c>
      <c r="X1039" s="11">
        <v>59526</v>
      </c>
      <c r="Y1039" s="11">
        <v>46629</v>
      </c>
      <c r="Z1039" s="11">
        <v>59643</v>
      </c>
      <c r="AA1039" s="11">
        <v>20015</v>
      </c>
      <c r="AB1039" s="11">
        <v>20015</v>
      </c>
      <c r="AC1039" s="9" t="s">
        <v>55</v>
      </c>
      <c r="AD1039" s="10">
        <v>0.49399999999999999</v>
      </c>
      <c r="AE1039" s="10">
        <v>0.77</v>
      </c>
      <c r="AF1039" s="10">
        <v>0.48699999999999999</v>
      </c>
      <c r="AG1039" s="9">
        <v>248</v>
      </c>
      <c r="AH1039" s="9">
        <v>366.33</v>
      </c>
      <c r="AI1039" s="9">
        <v>11.79</v>
      </c>
      <c r="AJ1039" s="9">
        <v>7.9809999999999999</v>
      </c>
      <c r="AK1039" s="9">
        <v>0.67698000000000003</v>
      </c>
      <c r="AL1039" s="9" t="s">
        <v>55</v>
      </c>
      <c r="AM1039" s="9" t="s">
        <v>55</v>
      </c>
      <c r="AN1039" s="10">
        <v>4.0000000000000001E-3</v>
      </c>
      <c r="AO1039" s="10">
        <v>0.89</v>
      </c>
      <c r="AP1039" s="10">
        <v>0.33500000000000002</v>
      </c>
      <c r="AQ1039" s="9">
        <v>2996</v>
      </c>
      <c r="AR1039" s="9">
        <v>0.57999999999999996</v>
      </c>
      <c r="AS1039" s="9" t="s">
        <v>132</v>
      </c>
      <c r="AT1039" s="10" t="s">
        <v>133</v>
      </c>
      <c r="AU1039" s="16">
        <v>0.63291139240506333</v>
      </c>
      <c r="AV1039" s="1" t="str">
        <f t="shared" si="16"/>
        <v>no</v>
      </c>
    </row>
    <row r="1040" spans="1:48" ht="14.25" hidden="1" customHeight="1">
      <c r="A1040" s="7">
        <v>32</v>
      </c>
      <c r="B1040" s="8" t="s">
        <v>175</v>
      </c>
      <c r="C1040" s="8" t="s">
        <v>159</v>
      </c>
      <c r="D1040" s="9" t="s">
        <v>58</v>
      </c>
      <c r="E1040" s="9" t="s">
        <v>51</v>
      </c>
      <c r="F1040" s="9" t="s">
        <v>176</v>
      </c>
      <c r="G1040" s="9" t="s">
        <v>55</v>
      </c>
      <c r="H1040" s="10">
        <v>0.247</v>
      </c>
      <c r="I1040" s="10">
        <v>0.187</v>
      </c>
      <c r="J1040" s="10">
        <v>0.107</v>
      </c>
      <c r="K1040" s="10">
        <v>0.94099999999999995</v>
      </c>
      <c r="L1040" s="10">
        <v>0.38200000000000001</v>
      </c>
      <c r="M1040" s="10">
        <v>0.623</v>
      </c>
      <c r="N1040" s="10">
        <v>0.45</v>
      </c>
      <c r="O1040" s="9">
        <v>2764.58</v>
      </c>
      <c r="P1040" s="9">
        <v>85</v>
      </c>
      <c r="Q1040" s="9" t="s">
        <v>55</v>
      </c>
      <c r="R1040" s="9">
        <v>340</v>
      </c>
      <c r="S1040" s="11">
        <v>10156</v>
      </c>
      <c r="T1040" s="9" t="s">
        <v>168</v>
      </c>
      <c r="U1040" s="9" t="s">
        <v>177</v>
      </c>
      <c r="V1040" s="11">
        <v>7650</v>
      </c>
      <c r="W1040" s="11">
        <v>59639</v>
      </c>
      <c r="X1040" s="11">
        <v>66771</v>
      </c>
      <c r="Y1040" s="11">
        <v>57834</v>
      </c>
      <c r="Z1040" s="11">
        <v>49293</v>
      </c>
      <c r="AA1040" s="11">
        <v>6446</v>
      </c>
      <c r="AB1040" s="11">
        <v>12296</v>
      </c>
      <c r="AC1040" s="9" t="s">
        <v>178</v>
      </c>
      <c r="AD1040" s="10">
        <v>0.14699999999999999</v>
      </c>
      <c r="AE1040" s="10">
        <v>0.71</v>
      </c>
      <c r="AF1040" s="10">
        <v>0.58499999999999996</v>
      </c>
      <c r="AG1040" s="9">
        <v>167</v>
      </c>
      <c r="AH1040" s="9">
        <v>206</v>
      </c>
      <c r="AI1040" s="9">
        <v>16.55</v>
      </c>
      <c r="AJ1040" s="9">
        <v>13.42</v>
      </c>
      <c r="AK1040" s="9">
        <v>0.81067999999999996</v>
      </c>
      <c r="AL1040" s="10">
        <v>0.01</v>
      </c>
      <c r="AM1040" s="10">
        <v>0.5</v>
      </c>
      <c r="AN1040" s="10">
        <v>5.0000000000000001E-3</v>
      </c>
      <c r="AO1040" s="10">
        <v>0.318</v>
      </c>
      <c r="AP1040" s="10">
        <v>0.26300000000000001</v>
      </c>
      <c r="AQ1040" s="9">
        <v>3643</v>
      </c>
      <c r="AR1040" s="9">
        <v>0.67</v>
      </c>
      <c r="AS1040" s="9" t="s">
        <v>179</v>
      </c>
      <c r="AT1040" s="10">
        <v>0.1</v>
      </c>
      <c r="AU1040" s="16">
        <v>0.59880239520958078</v>
      </c>
      <c r="AV1040" s="1" t="str">
        <f t="shared" si="16"/>
        <v>no</v>
      </c>
    </row>
    <row r="1041" spans="1:48" ht="14.25" hidden="1" customHeight="1">
      <c r="A1041" s="7">
        <v>27</v>
      </c>
      <c r="B1041" s="8" t="s">
        <v>157</v>
      </c>
      <c r="C1041" s="8" t="s">
        <v>149</v>
      </c>
      <c r="D1041" s="9" t="s">
        <v>58</v>
      </c>
      <c r="E1041" s="9" t="s">
        <v>59</v>
      </c>
      <c r="F1041" s="9" t="s">
        <v>147</v>
      </c>
      <c r="G1041" s="9">
        <v>1025</v>
      </c>
      <c r="H1041" s="10">
        <v>0.30399999999999999</v>
      </c>
      <c r="I1041" s="10">
        <v>0.217</v>
      </c>
      <c r="J1041" s="10">
        <v>0.159</v>
      </c>
      <c r="K1041" s="10">
        <v>0.55700000000000005</v>
      </c>
      <c r="L1041" s="10">
        <v>0.33300000000000002</v>
      </c>
      <c r="M1041" s="10">
        <v>0.77600000000000002</v>
      </c>
      <c r="N1041" s="10">
        <v>0.75</v>
      </c>
      <c r="O1041" s="9">
        <v>578.34</v>
      </c>
      <c r="P1041" s="9">
        <v>74</v>
      </c>
      <c r="Q1041" s="9">
        <v>15</v>
      </c>
      <c r="R1041" s="9">
        <v>110</v>
      </c>
      <c r="S1041" s="9" t="s">
        <v>55</v>
      </c>
      <c r="T1041" s="9" t="s">
        <v>55</v>
      </c>
      <c r="U1041" s="9" t="s">
        <v>55</v>
      </c>
      <c r="V1041" s="9" t="s">
        <v>55</v>
      </c>
      <c r="W1041" s="9">
        <v>48287</v>
      </c>
      <c r="X1041" s="9">
        <v>46269</v>
      </c>
      <c r="Y1041" s="9">
        <v>40707</v>
      </c>
      <c r="Z1041" s="9">
        <v>42147</v>
      </c>
      <c r="AA1041" s="11">
        <v>27503</v>
      </c>
      <c r="AB1041" s="11">
        <v>27503</v>
      </c>
      <c r="AC1041" s="9" t="s">
        <v>55</v>
      </c>
      <c r="AD1041" s="10">
        <v>0.25</v>
      </c>
      <c r="AE1041" s="10">
        <v>0.54</v>
      </c>
      <c r="AF1041" s="10">
        <v>0.44</v>
      </c>
      <c r="AG1041" s="9">
        <v>59</v>
      </c>
      <c r="AH1041" s="9">
        <v>62.33</v>
      </c>
      <c r="AI1041" s="9">
        <v>9.8000000000000007</v>
      </c>
      <c r="AJ1041" s="9">
        <v>9.2780000000000005</v>
      </c>
      <c r="AK1041" s="9">
        <v>0.94652000000000003</v>
      </c>
      <c r="AL1041" s="9" t="s">
        <v>55</v>
      </c>
      <c r="AM1041" s="9" t="s">
        <v>55</v>
      </c>
      <c r="AN1041" s="10">
        <v>1.2999999999999999E-2</v>
      </c>
      <c r="AO1041" s="10">
        <v>0.187</v>
      </c>
      <c r="AP1041" s="10">
        <v>0.434</v>
      </c>
      <c r="AQ1041" s="9">
        <v>819</v>
      </c>
      <c r="AR1041" s="9" t="s">
        <v>55</v>
      </c>
      <c r="AS1041" s="10">
        <v>0.247</v>
      </c>
      <c r="AT1041" s="10">
        <v>5.3999999999999999E-2</v>
      </c>
      <c r="AU1041" s="16" t="s">
        <v>2055</v>
      </c>
      <c r="AV1041" s="1" t="str">
        <f t="shared" si="16"/>
        <v>no</v>
      </c>
    </row>
    <row r="1042" spans="1:48" ht="14.25" hidden="1" customHeight="1">
      <c r="A1042" s="7">
        <v>1117</v>
      </c>
      <c r="B1042" s="8" t="s">
        <v>1944</v>
      </c>
      <c r="C1042" s="8" t="s">
        <v>199</v>
      </c>
      <c r="D1042" s="9" t="s">
        <v>58</v>
      </c>
      <c r="E1042" s="9" t="s">
        <v>151</v>
      </c>
      <c r="F1042" s="9" t="s">
        <v>985</v>
      </c>
      <c r="G1042" s="9" t="s">
        <v>55</v>
      </c>
      <c r="H1042" s="10">
        <v>1</v>
      </c>
      <c r="I1042" s="10">
        <v>1</v>
      </c>
      <c r="J1042" s="9">
        <v>1</v>
      </c>
      <c r="K1042" s="10">
        <v>0.56200000000000006</v>
      </c>
      <c r="L1042" s="9">
        <v>0.65300000000000002</v>
      </c>
      <c r="M1042" s="9">
        <v>0.70899999999999996</v>
      </c>
      <c r="N1042" s="10">
        <v>0.67</v>
      </c>
      <c r="O1042" s="9">
        <v>286.11</v>
      </c>
      <c r="P1042" s="9">
        <v>75</v>
      </c>
      <c r="Q1042" s="9">
        <v>25</v>
      </c>
      <c r="R1042" s="9">
        <v>31</v>
      </c>
      <c r="S1042" s="9" t="s">
        <v>55</v>
      </c>
      <c r="T1042" s="9" t="s">
        <v>55</v>
      </c>
      <c r="U1042" s="9" t="s">
        <v>55</v>
      </c>
      <c r="V1042" s="9" t="s">
        <v>55</v>
      </c>
      <c r="W1042" s="11" t="s">
        <v>55</v>
      </c>
      <c r="X1042" s="11" t="s">
        <v>55</v>
      </c>
      <c r="Y1042" s="11" t="s">
        <v>55</v>
      </c>
      <c r="Z1042" s="11" t="s">
        <v>55</v>
      </c>
      <c r="AA1042" s="11">
        <v>13560</v>
      </c>
      <c r="AB1042" s="11">
        <v>13560</v>
      </c>
      <c r="AC1042" s="9" t="s">
        <v>55</v>
      </c>
      <c r="AD1042" s="10">
        <v>1</v>
      </c>
      <c r="AE1042" s="10">
        <v>0.88</v>
      </c>
      <c r="AF1042" s="9">
        <v>0.75800000000000001</v>
      </c>
      <c r="AG1042" s="9">
        <v>18.670000000000002</v>
      </c>
      <c r="AH1042" s="9">
        <v>21</v>
      </c>
      <c r="AI1042" s="9">
        <v>15.33</v>
      </c>
      <c r="AJ1042" s="9">
        <v>13.624000000000001</v>
      </c>
      <c r="AK1042" s="9">
        <v>0.88888999999999996</v>
      </c>
      <c r="AL1042" s="9" t="s">
        <v>55</v>
      </c>
      <c r="AM1042" s="9" t="s">
        <v>55</v>
      </c>
      <c r="AN1042" s="10">
        <v>0.01</v>
      </c>
      <c r="AO1042" s="10">
        <v>0.87</v>
      </c>
      <c r="AP1042" s="10">
        <v>0.61099999999999999</v>
      </c>
      <c r="AQ1042" s="9">
        <v>493</v>
      </c>
      <c r="AR1042" s="9" t="s">
        <v>55</v>
      </c>
      <c r="AS1042" s="9" t="s">
        <v>1945</v>
      </c>
      <c r="AT1042" s="9">
        <v>0</v>
      </c>
      <c r="AU1042" s="16" t="s">
        <v>2055</v>
      </c>
      <c r="AV1042" s="1" t="str">
        <f t="shared" si="16"/>
        <v>no</v>
      </c>
    </row>
    <row r="1043" spans="1:48" ht="14.25" hidden="1" customHeight="1">
      <c r="A1043" s="7">
        <v>1126</v>
      </c>
      <c r="B1043" s="8" t="s">
        <v>1956</v>
      </c>
      <c r="C1043" s="8" t="s">
        <v>199</v>
      </c>
      <c r="D1043" s="9" t="s">
        <v>58</v>
      </c>
      <c r="E1043" s="9" t="s">
        <v>151</v>
      </c>
      <c r="F1043" s="9" t="s">
        <v>985</v>
      </c>
      <c r="G1043" s="9" t="s">
        <v>55</v>
      </c>
      <c r="H1043" s="10" t="s">
        <v>55</v>
      </c>
      <c r="I1043" s="10" t="s">
        <v>55</v>
      </c>
      <c r="J1043" s="9" t="s">
        <v>55</v>
      </c>
      <c r="K1043" s="10">
        <v>0.55900000000000005</v>
      </c>
      <c r="L1043" s="9">
        <v>0.64800000000000002</v>
      </c>
      <c r="M1043" s="9">
        <v>0.86099999999999999</v>
      </c>
      <c r="N1043" s="10">
        <v>0</v>
      </c>
      <c r="O1043" s="9">
        <v>211.72</v>
      </c>
      <c r="P1043" s="9">
        <v>59</v>
      </c>
      <c r="Q1043" s="9">
        <v>17</v>
      </c>
      <c r="R1043" s="9">
        <v>44</v>
      </c>
      <c r="S1043" s="9" t="s">
        <v>55</v>
      </c>
      <c r="T1043" s="9" t="s">
        <v>55</v>
      </c>
      <c r="U1043" s="9" t="s">
        <v>55</v>
      </c>
      <c r="V1043" s="9" t="s">
        <v>55</v>
      </c>
      <c r="W1043" s="11" t="s">
        <v>55</v>
      </c>
      <c r="X1043" s="11" t="s">
        <v>55</v>
      </c>
      <c r="Y1043" s="11" t="s">
        <v>55</v>
      </c>
      <c r="Z1043" s="11" t="s">
        <v>55</v>
      </c>
      <c r="AA1043" s="11">
        <v>13560</v>
      </c>
      <c r="AB1043" s="11">
        <v>13560</v>
      </c>
      <c r="AC1043" s="9" t="s">
        <v>55</v>
      </c>
      <c r="AD1043" s="10" t="s">
        <v>55</v>
      </c>
      <c r="AE1043" s="10" t="s">
        <v>55</v>
      </c>
      <c r="AF1043" s="9">
        <v>0.57699999999999996</v>
      </c>
      <c r="AG1043" s="9">
        <v>15.33</v>
      </c>
      <c r="AH1043" s="9">
        <v>11</v>
      </c>
      <c r="AI1043" s="9">
        <v>13.81</v>
      </c>
      <c r="AJ1043" s="9">
        <v>19.247</v>
      </c>
      <c r="AK1043" s="9">
        <v>1.39394</v>
      </c>
      <c r="AL1043" s="9" t="s">
        <v>55</v>
      </c>
      <c r="AM1043" s="9" t="s">
        <v>55</v>
      </c>
      <c r="AN1043" s="10">
        <v>1.2E-2</v>
      </c>
      <c r="AO1043" s="10">
        <v>0.629</v>
      </c>
      <c r="AP1043" s="10">
        <v>0.61099999999999999</v>
      </c>
      <c r="AQ1043" s="9">
        <v>345</v>
      </c>
      <c r="AR1043" s="9" t="s">
        <v>55</v>
      </c>
      <c r="AS1043" s="9" t="s">
        <v>1661</v>
      </c>
      <c r="AT1043" s="9" t="s">
        <v>55</v>
      </c>
      <c r="AU1043" s="16" t="s">
        <v>2055</v>
      </c>
      <c r="AV1043" s="1" t="str">
        <f t="shared" si="16"/>
        <v>no</v>
      </c>
    </row>
    <row r="1044" spans="1:48" ht="14.25" hidden="1" customHeight="1">
      <c r="A1044" s="7">
        <v>1107</v>
      </c>
      <c r="B1044" s="8" t="s">
        <v>1928</v>
      </c>
      <c r="C1044" s="8" t="s">
        <v>199</v>
      </c>
      <c r="D1044" s="9" t="s">
        <v>58</v>
      </c>
      <c r="E1044" s="9" t="s">
        <v>51</v>
      </c>
      <c r="F1044" s="9" t="s">
        <v>379</v>
      </c>
      <c r="G1044" s="9" t="s">
        <v>55</v>
      </c>
      <c r="H1044" s="10">
        <v>0.56499999999999995</v>
      </c>
      <c r="I1044" s="10">
        <v>0.497</v>
      </c>
      <c r="J1044" s="9">
        <v>0.24399999999999999</v>
      </c>
      <c r="K1044" s="10">
        <v>0.96299999999999997</v>
      </c>
      <c r="L1044" s="9">
        <v>0.14599999999999999</v>
      </c>
      <c r="M1044" s="9">
        <v>0.54800000000000004</v>
      </c>
      <c r="N1044" s="10">
        <v>0.79</v>
      </c>
      <c r="O1044" s="9">
        <v>5586.17</v>
      </c>
      <c r="P1044" s="9">
        <v>68</v>
      </c>
      <c r="Q1044" s="9" t="s">
        <v>55</v>
      </c>
      <c r="R1044" s="9">
        <v>1435</v>
      </c>
      <c r="S1044" s="9">
        <v>17071</v>
      </c>
      <c r="T1044" s="9" t="s">
        <v>1929</v>
      </c>
      <c r="U1044" s="9" t="s">
        <v>1930</v>
      </c>
      <c r="V1044" s="9">
        <v>9056</v>
      </c>
      <c r="W1044" s="11">
        <v>91884</v>
      </c>
      <c r="X1044" s="11">
        <v>103113</v>
      </c>
      <c r="Y1044" s="11">
        <v>88641</v>
      </c>
      <c r="Z1044" s="11">
        <v>78840</v>
      </c>
      <c r="AA1044" s="11">
        <v>6547</v>
      </c>
      <c r="AB1044" s="11">
        <v>17707</v>
      </c>
      <c r="AC1044" s="9" t="s">
        <v>394</v>
      </c>
      <c r="AD1044" s="10">
        <v>0.52800000000000002</v>
      </c>
      <c r="AE1044" s="10">
        <v>0.53</v>
      </c>
      <c r="AF1044" s="9">
        <v>0.48399999999999999</v>
      </c>
      <c r="AG1044" s="9">
        <v>249.33</v>
      </c>
      <c r="AH1044" s="9">
        <v>448.33</v>
      </c>
      <c r="AI1044" s="9">
        <v>22.4</v>
      </c>
      <c r="AJ1044" s="9">
        <v>12.46</v>
      </c>
      <c r="AK1044" s="9">
        <v>0.55613000000000001</v>
      </c>
      <c r="AL1044" s="9">
        <v>0.01</v>
      </c>
      <c r="AM1044" s="9">
        <v>0.39700000000000002</v>
      </c>
      <c r="AN1044" s="10">
        <v>2E-3</v>
      </c>
      <c r="AO1044" s="10">
        <v>0.61599999999999999</v>
      </c>
      <c r="AP1044" s="10">
        <v>0.61099999999999999</v>
      </c>
      <c r="AQ1044" s="9">
        <v>6167</v>
      </c>
      <c r="AR1044" s="9">
        <v>1.206</v>
      </c>
      <c r="AS1044" s="9" t="s">
        <v>261</v>
      </c>
      <c r="AT1044" s="9">
        <v>3.6999999999999998E-2</v>
      </c>
      <c r="AU1044" s="16">
        <v>0.45330915684496831</v>
      </c>
      <c r="AV1044" s="1" t="str">
        <f t="shared" si="16"/>
        <v>yes</v>
      </c>
    </row>
    <row r="1045" spans="1:48" ht="14.25" hidden="1" customHeight="1">
      <c r="A1045" s="7">
        <v>69</v>
      </c>
      <c r="B1045" s="8" t="s">
        <v>284</v>
      </c>
      <c r="C1045" s="8" t="s">
        <v>199</v>
      </c>
      <c r="D1045" s="9" t="s">
        <v>58</v>
      </c>
      <c r="E1045" s="9" t="s">
        <v>59</v>
      </c>
      <c r="F1045" s="9" t="s">
        <v>94</v>
      </c>
      <c r="G1045" s="9">
        <v>935</v>
      </c>
      <c r="H1045" s="10">
        <v>0.53800000000000003</v>
      </c>
      <c r="I1045" s="10">
        <v>0.42199999999999999</v>
      </c>
      <c r="J1045" s="10">
        <v>0.23300000000000001</v>
      </c>
      <c r="K1045" s="10">
        <v>0.84899999999999998</v>
      </c>
      <c r="L1045" s="10">
        <v>0.113</v>
      </c>
      <c r="M1045" s="10">
        <v>0.39900000000000002</v>
      </c>
      <c r="N1045" s="10">
        <v>0.78</v>
      </c>
      <c r="O1045" s="9">
        <v>2251.66</v>
      </c>
      <c r="P1045" s="9">
        <v>85</v>
      </c>
      <c r="Q1045" s="9">
        <v>8</v>
      </c>
      <c r="R1045" s="9">
        <v>305</v>
      </c>
      <c r="S1045" s="9" t="s">
        <v>55</v>
      </c>
      <c r="T1045" s="9" t="s">
        <v>55</v>
      </c>
      <c r="U1045" s="9" t="s">
        <v>55</v>
      </c>
      <c r="V1045" s="9" t="s">
        <v>55</v>
      </c>
      <c r="W1045" s="11">
        <v>70404</v>
      </c>
      <c r="X1045" s="11">
        <v>74214</v>
      </c>
      <c r="Y1045" s="11">
        <v>65241</v>
      </c>
      <c r="Z1045" s="11">
        <v>59823</v>
      </c>
      <c r="AA1045" s="11">
        <v>30471</v>
      </c>
      <c r="AB1045" s="11">
        <v>30471</v>
      </c>
      <c r="AC1045" s="9" t="s">
        <v>55</v>
      </c>
      <c r="AD1045" s="10">
        <v>0.48399999999999999</v>
      </c>
      <c r="AE1045" s="10">
        <v>0.54</v>
      </c>
      <c r="AF1045" s="10">
        <v>0.52</v>
      </c>
      <c r="AG1045" s="9">
        <v>162.66999999999999</v>
      </c>
      <c r="AH1045" s="9">
        <v>229.33</v>
      </c>
      <c r="AI1045" s="9">
        <v>13.84</v>
      </c>
      <c r="AJ1045" s="9">
        <v>9.8179999999999996</v>
      </c>
      <c r="AK1045" s="9">
        <v>0.70930000000000004</v>
      </c>
      <c r="AL1045" s="9" t="s">
        <v>55</v>
      </c>
      <c r="AM1045" s="9" t="s">
        <v>55</v>
      </c>
      <c r="AN1045" s="10">
        <v>0.13600000000000001</v>
      </c>
      <c r="AO1045" s="10">
        <v>0.70299999999999996</v>
      </c>
      <c r="AP1045" s="10">
        <v>0.61099999999999999</v>
      </c>
      <c r="AQ1045" s="9">
        <v>2476</v>
      </c>
      <c r="AR1045" s="9">
        <v>1.3240000000000001</v>
      </c>
      <c r="AS1045" s="10" t="s">
        <v>285</v>
      </c>
      <c r="AT1045" s="9">
        <v>5.3999999999999999E-2</v>
      </c>
      <c r="AU1045" s="16">
        <v>0.43029259896729766</v>
      </c>
      <c r="AV1045" s="1" t="str">
        <f t="shared" si="16"/>
        <v>no</v>
      </c>
    </row>
    <row r="1046" spans="1:48" ht="14.25" hidden="1" customHeight="1">
      <c r="A1046" s="7">
        <v>92</v>
      </c>
      <c r="B1046" s="8" t="s">
        <v>327</v>
      </c>
      <c r="C1046" s="8" t="s">
        <v>199</v>
      </c>
      <c r="D1046" s="9" t="s">
        <v>58</v>
      </c>
      <c r="E1046" s="9" t="s">
        <v>59</v>
      </c>
      <c r="F1046" s="9" t="s">
        <v>147</v>
      </c>
      <c r="G1046" s="9">
        <v>1006.5</v>
      </c>
      <c r="H1046" s="10">
        <v>0.49299999999999999</v>
      </c>
      <c r="I1046" s="10">
        <v>0.47199999999999998</v>
      </c>
      <c r="J1046" s="10">
        <v>0.38200000000000001</v>
      </c>
      <c r="K1046" s="10">
        <v>0.82899999999999996</v>
      </c>
      <c r="L1046" s="10">
        <v>3.6999999999999998E-2</v>
      </c>
      <c r="M1046" s="10">
        <v>0.64800000000000002</v>
      </c>
      <c r="N1046" s="10">
        <v>0.74</v>
      </c>
      <c r="O1046" s="9">
        <v>1067.1199999999999</v>
      </c>
      <c r="P1046" s="9">
        <v>52</v>
      </c>
      <c r="Q1046" s="9" t="s">
        <v>55</v>
      </c>
      <c r="R1046" s="9">
        <v>320</v>
      </c>
      <c r="S1046" s="9" t="s">
        <v>55</v>
      </c>
      <c r="T1046" s="9" t="s">
        <v>55</v>
      </c>
      <c r="U1046" s="9" t="s">
        <v>55</v>
      </c>
      <c r="V1046" s="9" t="s">
        <v>55</v>
      </c>
      <c r="W1046" s="11">
        <v>56804</v>
      </c>
      <c r="X1046" s="11">
        <v>67347</v>
      </c>
      <c r="Y1046" s="11">
        <v>57483</v>
      </c>
      <c r="Z1046" s="11">
        <v>54108</v>
      </c>
      <c r="AA1046" s="11">
        <v>25200</v>
      </c>
      <c r="AB1046" s="11">
        <v>25200</v>
      </c>
      <c r="AC1046" s="9" t="s">
        <v>55</v>
      </c>
      <c r="AD1046" s="10">
        <v>0.51200000000000001</v>
      </c>
      <c r="AE1046" s="10">
        <v>0.41</v>
      </c>
      <c r="AF1046" s="10">
        <v>0.55600000000000005</v>
      </c>
      <c r="AG1046" s="9">
        <v>51</v>
      </c>
      <c r="AH1046" s="9">
        <v>76.67</v>
      </c>
      <c r="AI1046" s="9">
        <v>20.92</v>
      </c>
      <c r="AJ1046" s="9">
        <v>13.919</v>
      </c>
      <c r="AK1046" s="9">
        <v>0.66522000000000003</v>
      </c>
      <c r="AL1046" s="9" t="s">
        <v>55</v>
      </c>
      <c r="AM1046" s="9" t="s">
        <v>55</v>
      </c>
      <c r="AN1046" s="10">
        <v>1.7999999999999999E-2</v>
      </c>
      <c r="AO1046" s="10">
        <v>0.255</v>
      </c>
      <c r="AP1046" s="10">
        <v>0.61099999999999999</v>
      </c>
      <c r="AQ1046" s="9">
        <v>1162</v>
      </c>
      <c r="AR1046" s="9" t="s">
        <v>55</v>
      </c>
      <c r="AS1046" s="10">
        <v>0.35599999999999998</v>
      </c>
      <c r="AT1046" s="10" t="s">
        <v>328</v>
      </c>
      <c r="AU1046" s="16" t="s">
        <v>2055</v>
      </c>
      <c r="AV1046" s="1" t="str">
        <f t="shared" si="16"/>
        <v>no</v>
      </c>
    </row>
    <row r="1047" spans="1:48" ht="14.25" hidden="1" customHeight="1">
      <c r="A1047" s="7">
        <v>70</v>
      </c>
      <c r="B1047" s="8" t="s">
        <v>286</v>
      </c>
      <c r="C1047" s="8" t="s">
        <v>199</v>
      </c>
      <c r="D1047" s="9" t="s">
        <v>58</v>
      </c>
      <c r="E1047" s="9" t="s">
        <v>59</v>
      </c>
      <c r="F1047" s="9" t="s">
        <v>94</v>
      </c>
      <c r="G1047" s="9">
        <v>1085</v>
      </c>
      <c r="H1047" s="10">
        <v>0.69199999999999995</v>
      </c>
      <c r="I1047" s="10">
        <v>0.66300000000000003</v>
      </c>
      <c r="J1047" s="10">
        <v>0.56999999999999995</v>
      </c>
      <c r="K1047" s="10">
        <v>0.72799999999999998</v>
      </c>
      <c r="L1047" s="10">
        <v>0.21099999999999999</v>
      </c>
      <c r="M1047" s="10">
        <v>0.51200000000000001</v>
      </c>
      <c r="N1047" s="10">
        <v>0.85</v>
      </c>
      <c r="O1047" s="9">
        <v>1401.66</v>
      </c>
      <c r="P1047" s="9">
        <v>101</v>
      </c>
      <c r="Q1047" s="9">
        <v>4</v>
      </c>
      <c r="R1047" s="9">
        <v>277</v>
      </c>
      <c r="S1047" s="9" t="s">
        <v>55</v>
      </c>
      <c r="T1047" s="9" t="s">
        <v>55</v>
      </c>
      <c r="U1047" s="9" t="s">
        <v>55</v>
      </c>
      <c r="V1047" s="9" t="s">
        <v>55</v>
      </c>
      <c r="W1047" s="11">
        <v>75430</v>
      </c>
      <c r="X1047" s="11">
        <v>62748</v>
      </c>
      <c r="Y1047" s="11">
        <v>54072</v>
      </c>
      <c r="Z1047" s="11">
        <v>43776</v>
      </c>
      <c r="AA1047" s="11">
        <v>30920</v>
      </c>
      <c r="AB1047" s="11">
        <v>30920</v>
      </c>
      <c r="AC1047" s="9" t="s">
        <v>55</v>
      </c>
      <c r="AD1047" s="10">
        <v>0.71399999999999997</v>
      </c>
      <c r="AE1047" s="10">
        <v>0.36</v>
      </c>
      <c r="AF1047" s="10">
        <v>0.30399999999999999</v>
      </c>
      <c r="AG1047" s="9">
        <v>99.33</v>
      </c>
      <c r="AH1047" s="9">
        <v>172.67</v>
      </c>
      <c r="AI1047" s="9">
        <v>14.11</v>
      </c>
      <c r="AJ1047" s="9">
        <v>8.1180000000000003</v>
      </c>
      <c r="AK1047" s="9">
        <v>0.57528999999999997</v>
      </c>
      <c r="AL1047" s="9" t="s">
        <v>55</v>
      </c>
      <c r="AM1047" s="9" t="s">
        <v>55</v>
      </c>
      <c r="AN1047" s="10">
        <v>6.5000000000000002E-2</v>
      </c>
      <c r="AO1047" s="10">
        <v>0.26600000000000001</v>
      </c>
      <c r="AP1047" s="10">
        <v>0.61099999999999999</v>
      </c>
      <c r="AQ1047" s="9">
        <v>1713</v>
      </c>
      <c r="AR1047" s="9" t="s">
        <v>55</v>
      </c>
      <c r="AS1047" s="10">
        <v>0.34499999999999997</v>
      </c>
      <c r="AT1047" s="10" t="s">
        <v>153</v>
      </c>
      <c r="AU1047" s="16" t="s">
        <v>2055</v>
      </c>
      <c r="AV1047" s="1" t="str">
        <f t="shared" si="16"/>
        <v>no</v>
      </c>
    </row>
    <row r="1048" spans="1:48" ht="14.25" hidden="1" customHeight="1">
      <c r="A1048" s="7">
        <v>95</v>
      </c>
      <c r="B1048" s="8" t="s">
        <v>333</v>
      </c>
      <c r="C1048" s="8" t="s">
        <v>199</v>
      </c>
      <c r="D1048" s="9" t="s">
        <v>58</v>
      </c>
      <c r="E1048" s="9" t="s">
        <v>59</v>
      </c>
      <c r="F1048" s="9" t="s">
        <v>94</v>
      </c>
      <c r="G1048" s="9">
        <v>970</v>
      </c>
      <c r="H1048" s="10">
        <v>0.55900000000000005</v>
      </c>
      <c r="I1048" s="10">
        <v>0.55200000000000005</v>
      </c>
      <c r="J1048" s="10">
        <v>0.48699999999999999</v>
      </c>
      <c r="K1048" s="10">
        <v>0.86099999999999999</v>
      </c>
      <c r="L1048" s="10">
        <v>0.21199999999999999</v>
      </c>
      <c r="M1048" s="10">
        <v>0.35199999999999998</v>
      </c>
      <c r="N1048" s="10">
        <v>0.78</v>
      </c>
      <c r="O1048" s="9">
        <v>1811.33</v>
      </c>
      <c r="P1048" s="9">
        <v>80</v>
      </c>
      <c r="Q1048" s="9" t="s">
        <v>55</v>
      </c>
      <c r="R1048" s="9">
        <v>534</v>
      </c>
      <c r="S1048" s="9" t="s">
        <v>55</v>
      </c>
      <c r="T1048" s="9" t="s">
        <v>55</v>
      </c>
      <c r="U1048" s="9" t="s">
        <v>55</v>
      </c>
      <c r="V1048" s="9" t="s">
        <v>55</v>
      </c>
      <c r="W1048" s="11">
        <v>77221</v>
      </c>
      <c r="X1048" s="11">
        <v>81387</v>
      </c>
      <c r="Y1048" s="11">
        <v>71631</v>
      </c>
      <c r="Z1048" s="11">
        <v>70218</v>
      </c>
      <c r="AA1048" s="11">
        <v>30050</v>
      </c>
      <c r="AB1048" s="11">
        <v>30050</v>
      </c>
      <c r="AC1048" s="9" t="s">
        <v>55</v>
      </c>
      <c r="AD1048" s="10">
        <v>0.46200000000000002</v>
      </c>
      <c r="AE1048" s="10">
        <v>0.45</v>
      </c>
      <c r="AF1048" s="10">
        <v>0.41399999999999998</v>
      </c>
      <c r="AG1048" s="9">
        <v>60</v>
      </c>
      <c r="AH1048" s="9">
        <v>139.66999999999999</v>
      </c>
      <c r="AI1048" s="9">
        <v>30.19</v>
      </c>
      <c r="AJ1048" s="9">
        <v>12.968999999999999</v>
      </c>
      <c r="AK1048" s="9">
        <v>0.42959000000000003</v>
      </c>
      <c r="AL1048" s="9" t="s">
        <v>55</v>
      </c>
      <c r="AM1048" s="9" t="s">
        <v>55</v>
      </c>
      <c r="AN1048" s="10">
        <v>7.0000000000000001E-3</v>
      </c>
      <c r="AO1048" s="10">
        <v>0.502</v>
      </c>
      <c r="AP1048" s="10">
        <v>0.61099999999999999</v>
      </c>
      <c r="AQ1048" s="9">
        <v>2184</v>
      </c>
      <c r="AR1048" s="9">
        <v>9.0999999999999998E-2</v>
      </c>
      <c r="AS1048" s="10">
        <v>0.108</v>
      </c>
      <c r="AT1048" s="10">
        <v>9.7000000000000003E-2</v>
      </c>
      <c r="AU1048" s="16">
        <v>0.91659028414298804</v>
      </c>
      <c r="AV1048" s="1" t="str">
        <f t="shared" si="16"/>
        <v>no</v>
      </c>
    </row>
    <row r="1049" spans="1:48" ht="14.25" hidden="1" customHeight="1">
      <c r="A1049" s="7">
        <v>115</v>
      </c>
      <c r="B1049" s="8" t="s">
        <v>378</v>
      </c>
      <c r="C1049" s="8" t="s">
        <v>344</v>
      </c>
      <c r="D1049" s="9" t="s">
        <v>58</v>
      </c>
      <c r="E1049" s="9" t="s">
        <v>51</v>
      </c>
      <c r="F1049" s="9" t="s">
        <v>379</v>
      </c>
      <c r="G1049" s="9">
        <v>1025</v>
      </c>
      <c r="H1049" s="10">
        <v>0.43</v>
      </c>
      <c r="I1049" s="10">
        <v>0.38600000000000001</v>
      </c>
      <c r="J1049" s="10">
        <v>0.187</v>
      </c>
      <c r="K1049" s="10">
        <v>0.88700000000000001</v>
      </c>
      <c r="L1049" s="10">
        <v>0.222</v>
      </c>
      <c r="M1049" s="10">
        <v>0.55600000000000005</v>
      </c>
      <c r="N1049" s="10">
        <v>0.69</v>
      </c>
      <c r="O1049" s="9">
        <v>2334.6799999999998</v>
      </c>
      <c r="P1049" s="9">
        <v>47</v>
      </c>
      <c r="Q1049" s="9" t="s">
        <v>55</v>
      </c>
      <c r="R1049" s="9">
        <v>454</v>
      </c>
      <c r="S1049" s="11">
        <v>8050</v>
      </c>
      <c r="T1049" s="9" t="s">
        <v>156</v>
      </c>
      <c r="U1049" s="9" t="s">
        <v>195</v>
      </c>
      <c r="V1049" s="11">
        <v>8745</v>
      </c>
      <c r="W1049" s="11">
        <v>66548</v>
      </c>
      <c r="X1049" s="11">
        <v>72072</v>
      </c>
      <c r="Y1049" s="11">
        <v>54189</v>
      </c>
      <c r="Z1049" s="11">
        <v>57618</v>
      </c>
      <c r="AA1049" s="11">
        <v>8451</v>
      </c>
      <c r="AB1049" s="11">
        <v>19455</v>
      </c>
      <c r="AC1049" s="9" t="s">
        <v>234</v>
      </c>
      <c r="AD1049" s="10">
        <v>0.27</v>
      </c>
      <c r="AE1049" s="10">
        <v>0.28999999999999998</v>
      </c>
      <c r="AF1049" s="10">
        <v>0.254</v>
      </c>
      <c r="AG1049" s="9">
        <v>134.33000000000001</v>
      </c>
      <c r="AH1049" s="9">
        <v>148.66999999999999</v>
      </c>
      <c r="AI1049" s="9">
        <v>17.38</v>
      </c>
      <c r="AJ1049" s="9">
        <v>15.704000000000001</v>
      </c>
      <c r="AK1049" s="9">
        <v>0.90359</v>
      </c>
      <c r="AL1049" s="10">
        <v>5.0000000000000001E-3</v>
      </c>
      <c r="AM1049" s="10">
        <v>0.57499999999999996</v>
      </c>
      <c r="AN1049" s="10">
        <v>3.0000000000000001E-3</v>
      </c>
      <c r="AO1049" s="10">
        <v>0.192</v>
      </c>
      <c r="AP1049" s="10">
        <v>0.308</v>
      </c>
      <c r="AQ1049" s="9">
        <v>2722</v>
      </c>
      <c r="AR1049" s="9">
        <v>0.65800000000000003</v>
      </c>
      <c r="AS1049" s="10">
        <v>0.115</v>
      </c>
      <c r="AT1049" s="10">
        <v>0.16</v>
      </c>
      <c r="AU1049" s="16">
        <v>0.60313630880579006</v>
      </c>
      <c r="AV1049" s="1" t="str">
        <f t="shared" si="16"/>
        <v>no</v>
      </c>
    </row>
    <row r="1050" spans="1:48" ht="14.25" hidden="1" customHeight="1">
      <c r="A1050" s="7">
        <v>120</v>
      </c>
      <c r="B1050" s="8" t="s">
        <v>391</v>
      </c>
      <c r="C1050" s="8" t="s">
        <v>381</v>
      </c>
      <c r="D1050" s="9" t="s">
        <v>58</v>
      </c>
      <c r="E1050" s="9" t="s">
        <v>51</v>
      </c>
      <c r="F1050" s="9" t="s">
        <v>379</v>
      </c>
      <c r="G1050" s="9" t="s">
        <v>55</v>
      </c>
      <c r="H1050" s="10">
        <v>0.55900000000000005</v>
      </c>
      <c r="I1050" s="10">
        <v>0.53900000000000003</v>
      </c>
      <c r="J1050" s="10">
        <v>0.435</v>
      </c>
      <c r="K1050" s="10">
        <v>0.96899999999999997</v>
      </c>
      <c r="L1050" s="10">
        <v>0.16300000000000001</v>
      </c>
      <c r="M1050" s="10">
        <v>0.436</v>
      </c>
      <c r="N1050" s="10">
        <v>0.73</v>
      </c>
      <c r="O1050" s="9">
        <v>4689.34</v>
      </c>
      <c r="P1050" s="9">
        <v>65</v>
      </c>
      <c r="Q1050" s="9" t="s">
        <v>55</v>
      </c>
      <c r="R1050" s="9">
        <v>1073</v>
      </c>
      <c r="S1050" s="11">
        <v>17929</v>
      </c>
      <c r="T1050" s="9" t="s">
        <v>392</v>
      </c>
      <c r="U1050" s="9" t="s">
        <v>393</v>
      </c>
      <c r="V1050" s="11">
        <v>10726</v>
      </c>
      <c r="W1050" s="11">
        <v>87451</v>
      </c>
      <c r="X1050" s="11">
        <v>92394</v>
      </c>
      <c r="Y1050" s="11">
        <v>75312</v>
      </c>
      <c r="Z1050" s="11">
        <v>60993</v>
      </c>
      <c r="AA1050" s="11">
        <v>10016</v>
      </c>
      <c r="AB1050" s="11">
        <v>22286</v>
      </c>
      <c r="AC1050" s="11" t="s">
        <v>394</v>
      </c>
      <c r="AD1050" s="10">
        <v>0.436</v>
      </c>
      <c r="AE1050" s="10">
        <v>0.25</v>
      </c>
      <c r="AF1050" s="10">
        <v>0.29699999999999999</v>
      </c>
      <c r="AG1050" s="9">
        <v>198</v>
      </c>
      <c r="AH1050" s="9">
        <v>401.67</v>
      </c>
      <c r="AI1050" s="9">
        <v>23.68</v>
      </c>
      <c r="AJ1050" s="9">
        <v>11.675000000000001</v>
      </c>
      <c r="AK1050" s="9">
        <v>0.49295</v>
      </c>
      <c r="AL1050" s="10">
        <v>1.2E-2</v>
      </c>
      <c r="AM1050" s="10">
        <v>0.42899999999999999</v>
      </c>
      <c r="AN1050" s="10">
        <v>1.0999999999999999E-2</v>
      </c>
      <c r="AO1050" s="10">
        <v>0.23400000000000001</v>
      </c>
      <c r="AP1050" s="10">
        <v>0.30499999999999999</v>
      </c>
      <c r="AQ1050" s="9">
        <v>5261</v>
      </c>
      <c r="AR1050" s="9">
        <v>5.8999999999999997E-2</v>
      </c>
      <c r="AS1050" s="10">
        <v>7.0999999999999994E-2</v>
      </c>
      <c r="AT1050" s="10">
        <v>0.123</v>
      </c>
      <c r="AU1050" s="16">
        <v>0.94428706326723322</v>
      </c>
      <c r="AV1050" s="1" t="str">
        <f t="shared" si="16"/>
        <v>yes</v>
      </c>
    </row>
    <row r="1051" spans="1:48" ht="14.25" hidden="1" customHeight="1">
      <c r="A1051" s="7">
        <v>136</v>
      </c>
      <c r="B1051" s="8" t="s">
        <v>426</v>
      </c>
      <c r="C1051" s="8" t="s">
        <v>422</v>
      </c>
      <c r="D1051" s="9" t="s">
        <v>58</v>
      </c>
      <c r="E1051" s="9" t="s">
        <v>51</v>
      </c>
      <c r="F1051" s="9" t="s">
        <v>379</v>
      </c>
      <c r="G1051" s="9" t="s">
        <v>55</v>
      </c>
      <c r="H1051" s="10">
        <v>0.33700000000000002</v>
      </c>
      <c r="I1051" s="10">
        <v>0.221</v>
      </c>
      <c r="J1051" s="10">
        <v>0.11600000000000001</v>
      </c>
      <c r="K1051" s="10">
        <v>0.93300000000000005</v>
      </c>
      <c r="L1051" s="10">
        <v>0.56799999999999995</v>
      </c>
      <c r="M1051" s="10">
        <v>0.79900000000000004</v>
      </c>
      <c r="N1051" s="10">
        <v>0.69</v>
      </c>
      <c r="O1051" s="9">
        <v>3217.57</v>
      </c>
      <c r="P1051" s="9">
        <v>116</v>
      </c>
      <c r="Q1051" s="9" t="s">
        <v>55</v>
      </c>
      <c r="R1051" s="9">
        <v>337</v>
      </c>
      <c r="S1051" s="9">
        <v>32491</v>
      </c>
      <c r="T1051" s="9" t="s">
        <v>417</v>
      </c>
      <c r="U1051" s="9" t="s">
        <v>84</v>
      </c>
      <c r="V1051" s="9">
        <v>13616</v>
      </c>
      <c r="W1051" s="11">
        <v>77200</v>
      </c>
      <c r="X1051" s="11">
        <v>81234</v>
      </c>
      <c r="Y1051" s="11">
        <v>62676</v>
      </c>
      <c r="Z1051" s="11">
        <v>54981</v>
      </c>
      <c r="AA1051" s="11">
        <v>5251</v>
      </c>
      <c r="AB1051" s="11">
        <v>11233</v>
      </c>
      <c r="AC1051" s="9" t="s">
        <v>84</v>
      </c>
      <c r="AD1051" s="10">
        <v>0.123</v>
      </c>
      <c r="AE1051" s="10">
        <v>0.64</v>
      </c>
      <c r="AF1051" s="10">
        <v>0.53200000000000003</v>
      </c>
      <c r="AG1051" s="9">
        <v>316.67</v>
      </c>
      <c r="AH1051" s="9">
        <v>363.67</v>
      </c>
      <c r="AI1051" s="9">
        <v>10.16</v>
      </c>
      <c r="AJ1051" s="9">
        <v>8.8480000000000008</v>
      </c>
      <c r="AK1051" s="9">
        <v>0.87075999999999998</v>
      </c>
      <c r="AL1051" s="9">
        <v>3.5999999999999997E-2</v>
      </c>
      <c r="AM1051" s="9">
        <v>0.32400000000000001</v>
      </c>
      <c r="AN1051" s="10">
        <v>8.4000000000000005E-2</v>
      </c>
      <c r="AO1051" s="10">
        <v>0.74199999999999999</v>
      </c>
      <c r="AP1051" s="9" t="s">
        <v>55</v>
      </c>
      <c r="AQ1051" s="9">
        <v>4805</v>
      </c>
      <c r="AR1051" s="9">
        <v>1.0129999999999999</v>
      </c>
      <c r="AS1051" s="9" t="s">
        <v>427</v>
      </c>
      <c r="AT1051" s="10">
        <v>0.21299999999999999</v>
      </c>
      <c r="AU1051" s="16">
        <v>0.49677098857426727</v>
      </c>
      <c r="AV1051" s="1" t="str">
        <f t="shared" si="16"/>
        <v>no</v>
      </c>
    </row>
    <row r="1052" spans="1:48" ht="14.25" hidden="1" customHeight="1">
      <c r="A1052" s="7">
        <v>150</v>
      </c>
      <c r="B1052" s="8" t="s">
        <v>455</v>
      </c>
      <c r="C1052" s="8" t="s">
        <v>438</v>
      </c>
      <c r="D1052" s="9" t="s">
        <v>58</v>
      </c>
      <c r="E1052" s="9" t="s">
        <v>59</v>
      </c>
      <c r="F1052" s="9" t="s">
        <v>456</v>
      </c>
      <c r="G1052" s="9" t="s">
        <v>55</v>
      </c>
      <c r="H1052" s="10">
        <v>9.0999999999999998E-2</v>
      </c>
      <c r="I1052" s="10">
        <v>9.0999999999999998E-2</v>
      </c>
      <c r="J1052" s="10">
        <v>9.0999999999999998E-2</v>
      </c>
      <c r="K1052" s="10">
        <v>0.79600000000000004</v>
      </c>
      <c r="L1052" s="10">
        <v>0.34100000000000003</v>
      </c>
      <c r="M1052" s="10" t="s">
        <v>55</v>
      </c>
      <c r="N1052" s="10">
        <v>0</v>
      </c>
      <c r="O1052" s="9">
        <v>533.54</v>
      </c>
      <c r="P1052" s="9">
        <v>53</v>
      </c>
      <c r="Q1052" s="9" t="s">
        <v>55</v>
      </c>
      <c r="R1052" s="9">
        <v>76</v>
      </c>
      <c r="S1052" s="9" t="s">
        <v>55</v>
      </c>
      <c r="T1052" s="9" t="s">
        <v>55</v>
      </c>
      <c r="U1052" s="9" t="s">
        <v>55</v>
      </c>
      <c r="V1052" s="9" t="s">
        <v>55</v>
      </c>
      <c r="W1052" s="11" t="s">
        <v>55</v>
      </c>
      <c r="X1052" s="11" t="s">
        <v>55</v>
      </c>
      <c r="Y1052" s="11" t="s">
        <v>55</v>
      </c>
      <c r="Z1052" s="11" t="s">
        <v>55</v>
      </c>
      <c r="AA1052" s="11">
        <v>11449</v>
      </c>
      <c r="AB1052" s="11">
        <v>11449</v>
      </c>
      <c r="AC1052" s="9" t="s">
        <v>55</v>
      </c>
      <c r="AD1052" s="10">
        <v>0.51100000000000001</v>
      </c>
      <c r="AE1052" s="10">
        <v>0.77</v>
      </c>
      <c r="AF1052" s="10">
        <v>0.76700000000000002</v>
      </c>
      <c r="AG1052" s="9" t="s">
        <v>55</v>
      </c>
      <c r="AH1052" s="9">
        <v>17</v>
      </c>
      <c r="AI1052" s="9" t="s">
        <v>55</v>
      </c>
      <c r="AJ1052" s="9">
        <v>31.385000000000002</v>
      </c>
      <c r="AK1052" s="9" t="s">
        <v>55</v>
      </c>
      <c r="AL1052" s="9" t="s">
        <v>55</v>
      </c>
      <c r="AM1052" s="9" t="s">
        <v>55</v>
      </c>
      <c r="AN1052" s="10">
        <v>1E-3</v>
      </c>
      <c r="AO1052" s="10">
        <v>0.79</v>
      </c>
      <c r="AP1052" s="10">
        <v>0.437</v>
      </c>
      <c r="AQ1052" s="9">
        <v>715</v>
      </c>
      <c r="AR1052" s="9" t="s">
        <v>55</v>
      </c>
      <c r="AS1052" s="10" t="s">
        <v>457</v>
      </c>
      <c r="AT1052" s="10" t="s">
        <v>458</v>
      </c>
      <c r="AU1052" s="16" t="s">
        <v>2055</v>
      </c>
      <c r="AV1052" s="1" t="str">
        <f t="shared" si="16"/>
        <v>no</v>
      </c>
    </row>
    <row r="1053" spans="1:48" ht="14.25" hidden="1" customHeight="1">
      <c r="A1053" s="7">
        <v>149</v>
      </c>
      <c r="B1053" s="8" t="s">
        <v>454</v>
      </c>
      <c r="C1053" s="8" t="s">
        <v>438</v>
      </c>
      <c r="D1053" s="9" t="s">
        <v>58</v>
      </c>
      <c r="E1053" s="9" t="s">
        <v>59</v>
      </c>
      <c r="F1053" s="9" t="s">
        <v>94</v>
      </c>
      <c r="G1053" s="9">
        <v>1140</v>
      </c>
      <c r="H1053" s="10">
        <v>0.57099999999999995</v>
      </c>
      <c r="I1053" s="10">
        <v>0.56200000000000006</v>
      </c>
      <c r="J1053" s="10">
        <v>0.46100000000000002</v>
      </c>
      <c r="K1053" s="10">
        <v>0.89200000000000002</v>
      </c>
      <c r="L1053" s="10">
        <v>0.107</v>
      </c>
      <c r="M1053" s="10">
        <v>0.223</v>
      </c>
      <c r="N1053" s="10">
        <v>0.8</v>
      </c>
      <c r="O1053" s="9">
        <v>2683.27</v>
      </c>
      <c r="P1053" s="9">
        <v>92</v>
      </c>
      <c r="Q1053" s="9">
        <v>0</v>
      </c>
      <c r="R1053" s="9">
        <v>598</v>
      </c>
      <c r="S1053" s="11" t="s">
        <v>55</v>
      </c>
      <c r="T1053" s="9" t="s">
        <v>55</v>
      </c>
      <c r="U1053" s="9" t="s">
        <v>55</v>
      </c>
      <c r="V1053" s="11" t="s">
        <v>55</v>
      </c>
      <c r="W1053" s="11">
        <v>70006</v>
      </c>
      <c r="X1053" s="11">
        <v>77796</v>
      </c>
      <c r="Y1053" s="11">
        <v>63270</v>
      </c>
      <c r="Z1053" s="11">
        <v>56259</v>
      </c>
      <c r="AA1053" s="11">
        <v>31460</v>
      </c>
      <c r="AB1053" s="11">
        <v>31460</v>
      </c>
      <c r="AC1053" s="9" t="s">
        <v>55</v>
      </c>
      <c r="AD1053" s="10">
        <v>0.56100000000000005</v>
      </c>
      <c r="AE1053" s="10">
        <v>0.28000000000000003</v>
      </c>
      <c r="AF1053" s="10">
        <v>0.28799999999999998</v>
      </c>
      <c r="AG1053" s="9">
        <v>132</v>
      </c>
      <c r="AH1053" s="9">
        <v>314.67</v>
      </c>
      <c r="AI1053" s="9">
        <v>20.329999999999998</v>
      </c>
      <c r="AJ1053" s="9">
        <v>8.5269999999999992</v>
      </c>
      <c r="AK1053" s="9">
        <v>0.41948999999999997</v>
      </c>
      <c r="AL1053" s="10" t="s">
        <v>55</v>
      </c>
      <c r="AM1053" s="10" t="s">
        <v>55</v>
      </c>
      <c r="AN1053" s="10">
        <v>4.4999999999999998E-2</v>
      </c>
      <c r="AO1053" s="10">
        <v>0.219</v>
      </c>
      <c r="AP1053" s="10">
        <v>0.437</v>
      </c>
      <c r="AQ1053" s="9">
        <v>2869</v>
      </c>
      <c r="AR1053" s="9">
        <v>0.88600000000000001</v>
      </c>
      <c r="AS1053" s="10">
        <v>0.218</v>
      </c>
      <c r="AT1053" s="9">
        <v>0.01</v>
      </c>
      <c r="AU1053" s="16">
        <v>0.53022269353128315</v>
      </c>
      <c r="AV1053" s="1" t="str">
        <f t="shared" si="16"/>
        <v>no</v>
      </c>
    </row>
    <row r="1054" spans="1:48" ht="14.25" hidden="1" customHeight="1">
      <c r="A1054" s="7">
        <v>1086</v>
      </c>
      <c r="B1054" s="8" t="s">
        <v>1897</v>
      </c>
      <c r="C1054" s="8" t="s">
        <v>438</v>
      </c>
      <c r="D1054" s="9" t="s">
        <v>58</v>
      </c>
      <c r="E1054" s="9" t="s">
        <v>59</v>
      </c>
      <c r="F1054" s="9" t="s">
        <v>94</v>
      </c>
      <c r="G1054" s="9" t="s">
        <v>55</v>
      </c>
      <c r="H1054" s="10">
        <v>0.29799999999999999</v>
      </c>
      <c r="I1054" s="10">
        <v>0.21299999999999999</v>
      </c>
      <c r="J1054" s="10">
        <v>0.21299999999999999</v>
      </c>
      <c r="K1054" s="10">
        <v>0.86299999999999999</v>
      </c>
      <c r="L1054" s="9">
        <v>0.33400000000000002</v>
      </c>
      <c r="M1054" s="9">
        <v>0.69199999999999995</v>
      </c>
      <c r="N1054" s="10">
        <v>0.51</v>
      </c>
      <c r="O1054" s="9">
        <v>1306.52</v>
      </c>
      <c r="P1054" s="9">
        <v>77</v>
      </c>
      <c r="Q1054" s="9" t="s">
        <v>55</v>
      </c>
      <c r="R1054" s="9">
        <v>257</v>
      </c>
      <c r="S1054" s="9" t="s">
        <v>55</v>
      </c>
      <c r="T1054" s="9" t="s">
        <v>55</v>
      </c>
      <c r="U1054" s="9" t="s">
        <v>55</v>
      </c>
      <c r="V1054" s="9" t="s">
        <v>55</v>
      </c>
      <c r="W1054" s="9">
        <v>64460</v>
      </c>
      <c r="X1054" s="9">
        <v>55683</v>
      </c>
      <c r="Y1054" s="9">
        <v>50310</v>
      </c>
      <c r="Z1054" s="9">
        <v>45711</v>
      </c>
      <c r="AA1054" s="11">
        <v>13220</v>
      </c>
      <c r="AB1054" s="11">
        <v>13220</v>
      </c>
      <c r="AC1054" s="9" t="s">
        <v>55</v>
      </c>
      <c r="AD1054" s="10">
        <v>0.30499999999999999</v>
      </c>
      <c r="AE1054" s="10">
        <v>0.82</v>
      </c>
      <c r="AF1054" s="9">
        <v>0.66</v>
      </c>
      <c r="AG1054" s="9">
        <v>88.67</v>
      </c>
      <c r="AH1054" s="9">
        <v>99.33</v>
      </c>
      <c r="AI1054" s="9">
        <v>14.74</v>
      </c>
      <c r="AJ1054" s="9">
        <v>13.153</v>
      </c>
      <c r="AK1054" s="9">
        <v>0.89261999999999997</v>
      </c>
      <c r="AL1054" s="9" t="s">
        <v>55</v>
      </c>
      <c r="AM1054" s="9" t="s">
        <v>55</v>
      </c>
      <c r="AN1054" s="10">
        <v>0</v>
      </c>
      <c r="AO1054" s="10">
        <v>0.51</v>
      </c>
      <c r="AP1054" s="10">
        <v>0.437</v>
      </c>
      <c r="AQ1054" s="9">
        <v>1723</v>
      </c>
      <c r="AR1054" s="9" t="s">
        <v>55</v>
      </c>
      <c r="AS1054" s="10" t="s">
        <v>1060</v>
      </c>
      <c r="AT1054" s="9" t="s">
        <v>288</v>
      </c>
      <c r="AU1054" s="16" t="s">
        <v>2055</v>
      </c>
      <c r="AV1054" s="1" t="str">
        <f t="shared" si="16"/>
        <v>no</v>
      </c>
    </row>
    <row r="1055" spans="1:48" ht="14.25" hidden="1" customHeight="1">
      <c r="A1055" s="7">
        <v>1105</v>
      </c>
      <c r="B1055" s="8" t="s">
        <v>1925</v>
      </c>
      <c r="C1055" s="8" t="s">
        <v>485</v>
      </c>
      <c r="D1055" s="9" t="s">
        <v>58</v>
      </c>
      <c r="E1055" s="9" t="s">
        <v>151</v>
      </c>
      <c r="F1055" s="9" t="s">
        <v>985</v>
      </c>
      <c r="G1055" s="9" t="s">
        <v>55</v>
      </c>
      <c r="H1055" s="10">
        <v>0.32200000000000001</v>
      </c>
      <c r="I1055" s="10">
        <v>0.311</v>
      </c>
      <c r="J1055" s="9">
        <v>0.222</v>
      </c>
      <c r="K1055" s="10">
        <v>0.88300000000000001</v>
      </c>
      <c r="L1055" s="9">
        <v>0.45</v>
      </c>
      <c r="M1055" s="9">
        <v>0.82899999999999996</v>
      </c>
      <c r="N1055" s="10">
        <v>0.33</v>
      </c>
      <c r="O1055" s="9">
        <v>458.55</v>
      </c>
      <c r="P1055" s="9">
        <v>55</v>
      </c>
      <c r="Q1055" s="9" t="s">
        <v>55</v>
      </c>
      <c r="R1055" s="9">
        <v>134</v>
      </c>
      <c r="S1055" s="9" t="s">
        <v>55</v>
      </c>
      <c r="T1055" s="9" t="s">
        <v>55</v>
      </c>
      <c r="U1055" s="9" t="s">
        <v>55</v>
      </c>
      <c r="V1055" s="9" t="s">
        <v>55</v>
      </c>
      <c r="W1055" s="11" t="s">
        <v>55</v>
      </c>
      <c r="X1055" s="11" t="s">
        <v>55</v>
      </c>
      <c r="Y1055" s="11" t="s">
        <v>55</v>
      </c>
      <c r="Z1055" s="11" t="s">
        <v>55</v>
      </c>
      <c r="AA1055" s="11">
        <v>15872</v>
      </c>
      <c r="AB1055" s="11">
        <v>15872</v>
      </c>
      <c r="AC1055" s="9" t="s">
        <v>55</v>
      </c>
      <c r="AD1055" s="10">
        <v>0.34499999999999997</v>
      </c>
      <c r="AE1055" s="10">
        <v>0.71</v>
      </c>
      <c r="AF1055" s="9">
        <v>0.83599999999999997</v>
      </c>
      <c r="AG1055" s="9" t="s">
        <v>55</v>
      </c>
      <c r="AH1055" s="9">
        <v>34.67</v>
      </c>
      <c r="AI1055" s="9" t="s">
        <v>55</v>
      </c>
      <c r="AJ1055" s="9">
        <v>13.227</v>
      </c>
      <c r="AK1055" s="9" t="s">
        <v>55</v>
      </c>
      <c r="AL1055" s="9" t="s">
        <v>55</v>
      </c>
      <c r="AM1055" s="9" t="s">
        <v>55</v>
      </c>
      <c r="AN1055" s="10">
        <v>2E-3</v>
      </c>
      <c r="AO1055" s="10">
        <v>0.85899999999999999</v>
      </c>
      <c r="AP1055" s="10">
        <v>0.45200000000000001</v>
      </c>
      <c r="AQ1055" s="9">
        <v>630</v>
      </c>
      <c r="AR1055" s="9" t="s">
        <v>55</v>
      </c>
      <c r="AS1055" s="9" t="s">
        <v>1926</v>
      </c>
      <c r="AT1055" s="9" t="s">
        <v>637</v>
      </c>
      <c r="AU1055" s="16" t="s">
        <v>2055</v>
      </c>
      <c r="AV1055" s="1" t="str">
        <f t="shared" si="16"/>
        <v>no</v>
      </c>
    </row>
    <row r="1056" spans="1:48" ht="14.25" hidden="1" customHeight="1">
      <c r="A1056" s="7">
        <v>169</v>
      </c>
      <c r="B1056" s="8" t="s">
        <v>497</v>
      </c>
      <c r="C1056" s="8" t="s">
        <v>485</v>
      </c>
      <c r="D1056" s="9" t="s">
        <v>58</v>
      </c>
      <c r="E1056" s="9" t="s">
        <v>59</v>
      </c>
      <c r="F1056" s="9" t="s">
        <v>94</v>
      </c>
      <c r="G1056" s="9">
        <v>1145</v>
      </c>
      <c r="H1056" s="10">
        <v>0.63600000000000001</v>
      </c>
      <c r="I1056" s="10">
        <v>0.63300000000000001</v>
      </c>
      <c r="J1056" s="10">
        <v>0.55400000000000005</v>
      </c>
      <c r="K1056" s="10">
        <v>0.94599999999999995</v>
      </c>
      <c r="L1056" s="10">
        <v>2.1000000000000001E-2</v>
      </c>
      <c r="M1056" s="10">
        <v>9.1999999999999998E-2</v>
      </c>
      <c r="N1056" s="10">
        <v>0.83</v>
      </c>
      <c r="O1056" s="9">
        <v>2172.1999999999998</v>
      </c>
      <c r="P1056" s="9">
        <v>35</v>
      </c>
      <c r="Q1056" s="9" t="s">
        <v>55</v>
      </c>
      <c r="R1056" s="9">
        <v>472</v>
      </c>
      <c r="S1056" s="9" t="s">
        <v>55</v>
      </c>
      <c r="T1056" s="9" t="s">
        <v>55</v>
      </c>
      <c r="U1056" s="9" t="s">
        <v>55</v>
      </c>
      <c r="V1056" s="9" t="s">
        <v>55</v>
      </c>
      <c r="W1056" s="11">
        <v>71276</v>
      </c>
      <c r="X1056" s="11">
        <v>88587</v>
      </c>
      <c r="Y1056" s="11">
        <v>70317</v>
      </c>
      <c r="Z1056" s="11">
        <v>59382</v>
      </c>
      <c r="AA1056" s="11">
        <v>31996</v>
      </c>
      <c r="AB1056" s="11">
        <v>31996</v>
      </c>
      <c r="AC1056" s="9" t="s">
        <v>55</v>
      </c>
      <c r="AD1056" s="10">
        <v>0.65</v>
      </c>
      <c r="AE1056" s="10">
        <v>0.25</v>
      </c>
      <c r="AF1056" s="10">
        <v>0.245</v>
      </c>
      <c r="AG1056" s="9">
        <v>178.67</v>
      </c>
      <c r="AH1056" s="9">
        <v>308.33</v>
      </c>
      <c r="AI1056" s="9">
        <v>12.16</v>
      </c>
      <c r="AJ1056" s="9">
        <v>7.0449999999999999</v>
      </c>
      <c r="AK1056" s="9">
        <v>0.57945999999999998</v>
      </c>
      <c r="AL1056" s="9" t="s">
        <v>55</v>
      </c>
      <c r="AM1056" s="9" t="s">
        <v>55</v>
      </c>
      <c r="AN1056" s="10">
        <v>7.0000000000000001E-3</v>
      </c>
      <c r="AO1056" s="10">
        <v>0.16</v>
      </c>
      <c r="AP1056" s="10">
        <v>0.45200000000000001</v>
      </c>
      <c r="AQ1056" s="9">
        <v>2245</v>
      </c>
      <c r="AR1056" s="9">
        <v>0.41399999999999998</v>
      </c>
      <c r="AS1056" s="10">
        <v>0.29199999999999998</v>
      </c>
      <c r="AT1056" s="10" t="s">
        <v>498</v>
      </c>
      <c r="AU1056" s="16">
        <v>0.70721357850070721</v>
      </c>
      <c r="AV1056" s="1" t="str">
        <f t="shared" si="16"/>
        <v>no</v>
      </c>
    </row>
    <row r="1057" spans="1:48" ht="14.25" hidden="1" customHeight="1">
      <c r="A1057" s="7">
        <v>175</v>
      </c>
      <c r="B1057" s="8" t="s">
        <v>509</v>
      </c>
      <c r="C1057" s="8" t="s">
        <v>485</v>
      </c>
      <c r="D1057" s="9" t="s">
        <v>58</v>
      </c>
      <c r="E1057" s="9" t="s">
        <v>51</v>
      </c>
      <c r="F1057" s="9" t="s">
        <v>379</v>
      </c>
      <c r="G1057" s="9">
        <v>860</v>
      </c>
      <c r="H1057" s="10">
        <v>0.28699999999999998</v>
      </c>
      <c r="I1057" s="10">
        <v>0.22900000000000001</v>
      </c>
      <c r="J1057" s="10">
        <v>0.12</v>
      </c>
      <c r="K1057" s="10">
        <v>0.84099999999999997</v>
      </c>
      <c r="L1057" s="10">
        <v>0.124</v>
      </c>
      <c r="M1057" s="10">
        <v>0.29899999999999999</v>
      </c>
      <c r="N1057" s="10">
        <v>0.78</v>
      </c>
      <c r="O1057" s="9">
        <v>2366.27</v>
      </c>
      <c r="P1057" s="9">
        <v>90</v>
      </c>
      <c r="Q1057" s="9" t="s">
        <v>55</v>
      </c>
      <c r="R1057" s="9">
        <v>464</v>
      </c>
      <c r="S1057" s="11">
        <v>13459</v>
      </c>
      <c r="T1057" s="9" t="s">
        <v>488</v>
      </c>
      <c r="U1057" s="9" t="s">
        <v>234</v>
      </c>
      <c r="V1057" s="11">
        <v>5746</v>
      </c>
      <c r="W1057" s="11">
        <v>42695</v>
      </c>
      <c r="X1057" s="11">
        <v>53712</v>
      </c>
      <c r="Y1057" s="11">
        <v>35397</v>
      </c>
      <c r="Z1057" s="11">
        <v>22671</v>
      </c>
      <c r="AA1057" s="11">
        <v>5594</v>
      </c>
      <c r="AB1057" s="11">
        <v>15850</v>
      </c>
      <c r="AC1057" s="11" t="s">
        <v>510</v>
      </c>
      <c r="AD1057" s="10">
        <v>0.28699999999999998</v>
      </c>
      <c r="AE1057" s="10">
        <v>0.83</v>
      </c>
      <c r="AF1057" s="10">
        <v>0.75800000000000001</v>
      </c>
      <c r="AG1057" s="9">
        <v>123</v>
      </c>
      <c r="AH1057" s="9">
        <v>382.33</v>
      </c>
      <c r="AI1057" s="9">
        <v>19.239999999999998</v>
      </c>
      <c r="AJ1057" s="9">
        <v>6.1890000000000001</v>
      </c>
      <c r="AK1057" s="9">
        <v>0.32171</v>
      </c>
      <c r="AL1057" s="10">
        <v>9.7000000000000003E-2</v>
      </c>
      <c r="AM1057" s="10">
        <v>0.21299999999999999</v>
      </c>
      <c r="AN1057" s="10">
        <v>0</v>
      </c>
      <c r="AO1057" s="10">
        <v>0.94399999999999995</v>
      </c>
      <c r="AP1057" s="10">
        <v>0.45200000000000001</v>
      </c>
      <c r="AQ1057" s="9">
        <v>2696</v>
      </c>
      <c r="AR1057" s="9">
        <v>0.128</v>
      </c>
      <c r="AS1057" s="10" t="s">
        <v>511</v>
      </c>
      <c r="AT1057" s="10" t="s">
        <v>301</v>
      </c>
      <c r="AU1057" s="16">
        <v>0.88652482269503552</v>
      </c>
      <c r="AV1057" s="1" t="str">
        <f t="shared" si="16"/>
        <v>no</v>
      </c>
    </row>
    <row r="1058" spans="1:48" ht="14.25" hidden="1" customHeight="1">
      <c r="A1058" s="7">
        <v>185</v>
      </c>
      <c r="B1058" s="8" t="s">
        <v>528</v>
      </c>
      <c r="C1058" s="8" t="s">
        <v>485</v>
      </c>
      <c r="D1058" s="9" t="s">
        <v>58</v>
      </c>
      <c r="E1058" s="9" t="s">
        <v>51</v>
      </c>
      <c r="F1058" s="9" t="s">
        <v>379</v>
      </c>
      <c r="G1058" s="9">
        <v>845</v>
      </c>
      <c r="H1058" s="10">
        <v>0.27300000000000002</v>
      </c>
      <c r="I1058" s="10">
        <v>0.19900000000000001</v>
      </c>
      <c r="J1058" s="10">
        <v>7.9000000000000001E-2</v>
      </c>
      <c r="K1058" s="10">
        <v>0.96799999999999997</v>
      </c>
      <c r="L1058" s="10">
        <v>0.126</v>
      </c>
      <c r="M1058" s="10">
        <v>0.27200000000000002</v>
      </c>
      <c r="N1058" s="10">
        <v>0.61</v>
      </c>
      <c r="O1058" s="9">
        <v>4419.71</v>
      </c>
      <c r="P1058" s="9">
        <v>71</v>
      </c>
      <c r="Q1058" s="9" t="s">
        <v>55</v>
      </c>
      <c r="R1058" s="9">
        <v>492</v>
      </c>
      <c r="S1058" s="11">
        <v>7348</v>
      </c>
      <c r="T1058" s="9" t="s">
        <v>529</v>
      </c>
      <c r="U1058" s="9" t="s">
        <v>111</v>
      </c>
      <c r="V1058" s="11">
        <v>5487</v>
      </c>
      <c r="W1058" s="11">
        <v>63810</v>
      </c>
      <c r="X1058" s="11">
        <v>67194</v>
      </c>
      <c r="Y1058" s="11">
        <v>57717</v>
      </c>
      <c r="Z1058" s="11">
        <v>50994</v>
      </c>
      <c r="AA1058" s="11">
        <v>5644</v>
      </c>
      <c r="AB1058" s="11">
        <v>15900</v>
      </c>
      <c r="AC1058" s="9" t="s">
        <v>510</v>
      </c>
      <c r="AD1058" s="10">
        <v>0.27100000000000002</v>
      </c>
      <c r="AE1058" s="10">
        <v>0.8</v>
      </c>
      <c r="AF1058" s="10">
        <v>0.745</v>
      </c>
      <c r="AG1058" s="9">
        <v>211.67</v>
      </c>
      <c r="AH1058" s="9">
        <v>377.33</v>
      </c>
      <c r="AI1058" s="9">
        <v>20.88</v>
      </c>
      <c r="AJ1058" s="9">
        <v>11.712999999999999</v>
      </c>
      <c r="AK1058" s="9">
        <v>0.56094999999999995</v>
      </c>
      <c r="AL1058" s="10">
        <v>2.3E-2</v>
      </c>
      <c r="AM1058" s="10">
        <v>0.39100000000000001</v>
      </c>
      <c r="AN1058" s="10">
        <v>1.4E-2</v>
      </c>
      <c r="AO1058" s="10">
        <v>0.93100000000000005</v>
      </c>
      <c r="AP1058" s="10">
        <v>0.45200000000000001</v>
      </c>
      <c r="AQ1058" s="9">
        <v>4800</v>
      </c>
      <c r="AR1058" s="9">
        <v>0.63700000000000001</v>
      </c>
      <c r="AS1058" s="9" t="s">
        <v>530</v>
      </c>
      <c r="AT1058" s="10">
        <v>2E-3</v>
      </c>
      <c r="AU1058" s="16">
        <v>0.61087354917532077</v>
      </c>
      <c r="AV1058" s="1" t="str">
        <f t="shared" si="16"/>
        <v>yes</v>
      </c>
    </row>
    <row r="1059" spans="1:48" ht="14.25" hidden="1" customHeight="1">
      <c r="A1059" s="7">
        <v>187</v>
      </c>
      <c r="B1059" s="8" t="s">
        <v>533</v>
      </c>
      <c r="C1059" s="8" t="s">
        <v>485</v>
      </c>
      <c r="D1059" s="9" t="s">
        <v>58</v>
      </c>
      <c r="E1059" s="9" t="s">
        <v>59</v>
      </c>
      <c r="F1059" s="9" t="s">
        <v>147</v>
      </c>
      <c r="G1059" s="9" t="s">
        <v>55</v>
      </c>
      <c r="H1059" s="10">
        <v>0.32500000000000001</v>
      </c>
      <c r="I1059" s="10">
        <v>0.22500000000000001</v>
      </c>
      <c r="J1059" s="10">
        <v>0.15</v>
      </c>
      <c r="K1059" s="10">
        <v>0.68</v>
      </c>
      <c r="L1059" s="10">
        <v>0.38400000000000001</v>
      </c>
      <c r="M1059" s="10">
        <v>0.68899999999999995</v>
      </c>
      <c r="N1059" s="10">
        <v>0.6</v>
      </c>
      <c r="O1059" s="9">
        <v>808.76</v>
      </c>
      <c r="P1059" s="9">
        <v>57</v>
      </c>
      <c r="Q1059" s="9" t="s">
        <v>55</v>
      </c>
      <c r="R1059" s="9">
        <v>162</v>
      </c>
      <c r="S1059" s="11" t="s">
        <v>55</v>
      </c>
      <c r="T1059" s="9" t="s">
        <v>55</v>
      </c>
      <c r="U1059" s="9" t="s">
        <v>55</v>
      </c>
      <c r="V1059" s="11" t="s">
        <v>55</v>
      </c>
      <c r="W1059" s="11">
        <v>54371</v>
      </c>
      <c r="X1059" s="11">
        <v>42723</v>
      </c>
      <c r="Y1059" s="11">
        <v>61047</v>
      </c>
      <c r="Z1059" s="11">
        <v>51111</v>
      </c>
      <c r="AA1059" s="11">
        <v>16400</v>
      </c>
      <c r="AB1059" s="11">
        <v>16400</v>
      </c>
      <c r="AC1059" s="9" t="s">
        <v>55</v>
      </c>
      <c r="AD1059" s="10">
        <v>0.154</v>
      </c>
      <c r="AE1059" s="10">
        <v>0.51</v>
      </c>
      <c r="AF1059" s="10">
        <v>0.46100000000000002</v>
      </c>
      <c r="AG1059" s="9">
        <v>76.33</v>
      </c>
      <c r="AH1059" s="9">
        <v>68</v>
      </c>
      <c r="AI1059" s="9">
        <v>10.6</v>
      </c>
      <c r="AJ1059" s="9">
        <v>11.894</v>
      </c>
      <c r="AK1059" s="9">
        <v>1.1225499999999999</v>
      </c>
      <c r="AL1059" s="10" t="s">
        <v>55</v>
      </c>
      <c r="AM1059" s="10" t="s">
        <v>55</v>
      </c>
      <c r="AN1059" s="10">
        <v>4.3999999999999997E-2</v>
      </c>
      <c r="AO1059" s="10">
        <v>0.26700000000000002</v>
      </c>
      <c r="AP1059" s="10">
        <v>0.45200000000000001</v>
      </c>
      <c r="AQ1059" s="9">
        <v>1182</v>
      </c>
      <c r="AR1059" s="9" t="s">
        <v>55</v>
      </c>
      <c r="AS1059" s="10">
        <v>0.185</v>
      </c>
      <c r="AT1059" s="10">
        <v>0.17100000000000001</v>
      </c>
      <c r="AU1059" s="16" t="s">
        <v>2055</v>
      </c>
      <c r="AV1059" s="1" t="str">
        <f t="shared" si="16"/>
        <v>no</v>
      </c>
    </row>
    <row r="1060" spans="1:48" ht="14.25" hidden="1" customHeight="1">
      <c r="A1060" s="7">
        <v>1085</v>
      </c>
      <c r="B1060" s="8" t="s">
        <v>1896</v>
      </c>
      <c r="C1060" s="8" t="s">
        <v>543</v>
      </c>
      <c r="D1060" s="9" t="s">
        <v>58</v>
      </c>
      <c r="E1060" s="9" t="s">
        <v>151</v>
      </c>
      <c r="F1060" s="9" t="s">
        <v>985</v>
      </c>
      <c r="G1060" s="9" t="s">
        <v>55</v>
      </c>
      <c r="H1060" s="10" t="s">
        <v>55</v>
      </c>
      <c r="I1060" s="9" t="s">
        <v>55</v>
      </c>
      <c r="J1060" s="9" t="s">
        <v>55</v>
      </c>
      <c r="K1060" s="10">
        <v>0.51300000000000001</v>
      </c>
      <c r="L1060" s="10">
        <v>0.48399999999999999</v>
      </c>
      <c r="M1060" s="10">
        <v>0.878</v>
      </c>
      <c r="N1060" s="10">
        <v>0.8</v>
      </c>
      <c r="O1060" s="9">
        <v>657.82</v>
      </c>
      <c r="P1060" s="9">
        <v>92</v>
      </c>
      <c r="Q1060" s="9">
        <v>45</v>
      </c>
      <c r="R1060" s="9">
        <v>69</v>
      </c>
      <c r="S1060" s="9" t="s">
        <v>55</v>
      </c>
      <c r="T1060" s="9" t="s">
        <v>55</v>
      </c>
      <c r="U1060" s="9" t="s">
        <v>55</v>
      </c>
      <c r="V1060" s="9" t="s">
        <v>55</v>
      </c>
      <c r="W1060" s="9">
        <v>76929</v>
      </c>
      <c r="X1060" s="9">
        <v>69606</v>
      </c>
      <c r="Y1060" s="9">
        <v>55215</v>
      </c>
      <c r="Z1060" s="9">
        <v>48753</v>
      </c>
      <c r="AA1060" s="11">
        <v>13968</v>
      </c>
      <c r="AB1060" s="11">
        <v>13968</v>
      </c>
      <c r="AC1060" s="9" t="s">
        <v>55</v>
      </c>
      <c r="AD1060" s="10" t="s">
        <v>55</v>
      </c>
      <c r="AE1060" s="10">
        <v>0.91</v>
      </c>
      <c r="AF1060" s="10">
        <v>0.73</v>
      </c>
      <c r="AG1060" s="9">
        <v>27</v>
      </c>
      <c r="AH1060" s="9">
        <v>16.329999999999998</v>
      </c>
      <c r="AI1060" s="9">
        <v>24.36</v>
      </c>
      <c r="AJ1060" s="9">
        <v>40.274999999999999</v>
      </c>
      <c r="AK1060" s="9">
        <v>1.65306</v>
      </c>
      <c r="AL1060" s="9" t="s">
        <v>55</v>
      </c>
      <c r="AM1060" s="9" t="s">
        <v>55</v>
      </c>
      <c r="AN1060" s="10">
        <v>3.0000000000000001E-3</v>
      </c>
      <c r="AO1060" s="10">
        <v>0.82799999999999996</v>
      </c>
      <c r="AP1060" s="10">
        <v>0.77</v>
      </c>
      <c r="AQ1060" s="9">
        <v>1008</v>
      </c>
      <c r="AR1060" s="9" t="s">
        <v>55</v>
      </c>
      <c r="AS1060" s="10" t="s">
        <v>998</v>
      </c>
      <c r="AT1060" s="10" t="s">
        <v>55</v>
      </c>
      <c r="AU1060" s="16" t="s">
        <v>2055</v>
      </c>
      <c r="AV1060" s="1" t="str">
        <f t="shared" si="16"/>
        <v>no</v>
      </c>
    </row>
    <row r="1061" spans="1:48" ht="14.25" hidden="1" customHeight="1">
      <c r="A1061" s="7">
        <v>193</v>
      </c>
      <c r="B1061" s="8" t="s">
        <v>544</v>
      </c>
      <c r="C1061" s="8" t="s">
        <v>543</v>
      </c>
      <c r="D1061" s="9" t="s">
        <v>58</v>
      </c>
      <c r="E1061" s="9" t="s">
        <v>51</v>
      </c>
      <c r="F1061" s="9" t="s">
        <v>379</v>
      </c>
      <c r="G1061" s="9">
        <v>940</v>
      </c>
      <c r="H1061" s="10">
        <v>0.38800000000000001</v>
      </c>
      <c r="I1061" s="10">
        <v>0.31</v>
      </c>
      <c r="J1061" s="10">
        <v>0.11700000000000001</v>
      </c>
      <c r="K1061" s="10">
        <v>0.85099999999999998</v>
      </c>
      <c r="L1061" s="10">
        <v>0.218</v>
      </c>
      <c r="M1061" s="10">
        <v>0.65500000000000003</v>
      </c>
      <c r="N1061" s="10">
        <v>0.63</v>
      </c>
      <c r="O1061" s="9">
        <v>3307.94</v>
      </c>
      <c r="P1061" s="9">
        <v>60</v>
      </c>
      <c r="Q1061" s="9">
        <v>96</v>
      </c>
      <c r="R1061" s="9">
        <v>749</v>
      </c>
      <c r="S1061" s="11">
        <v>17499</v>
      </c>
      <c r="T1061" s="9" t="s">
        <v>545</v>
      </c>
      <c r="U1061" s="9" t="s">
        <v>546</v>
      </c>
      <c r="V1061" s="11">
        <v>17032</v>
      </c>
      <c r="W1061" s="11">
        <v>92737</v>
      </c>
      <c r="X1061" s="11">
        <v>98739</v>
      </c>
      <c r="Y1061" s="11">
        <v>85068</v>
      </c>
      <c r="Z1061" s="11">
        <v>73341</v>
      </c>
      <c r="AA1061" s="11">
        <v>7332</v>
      </c>
      <c r="AB1061" s="11">
        <v>19788</v>
      </c>
      <c r="AC1061" s="11">
        <v>257011</v>
      </c>
      <c r="AD1061" s="10">
        <v>0.39100000000000001</v>
      </c>
      <c r="AE1061" s="10">
        <v>0.5</v>
      </c>
      <c r="AF1061" s="10">
        <v>0.48399999999999999</v>
      </c>
      <c r="AG1061" s="9">
        <v>244.67</v>
      </c>
      <c r="AH1061" s="9">
        <v>314.33</v>
      </c>
      <c r="AI1061" s="9">
        <v>13.52</v>
      </c>
      <c r="AJ1061" s="9">
        <v>10.523999999999999</v>
      </c>
      <c r="AK1061" s="9">
        <v>0.77837000000000001</v>
      </c>
      <c r="AL1061" s="10">
        <v>0.13200000000000001</v>
      </c>
      <c r="AM1061" s="10">
        <v>0.50900000000000001</v>
      </c>
      <c r="AN1061" s="10">
        <v>3.5999999999999997E-2</v>
      </c>
      <c r="AO1061" s="10">
        <v>0.746</v>
      </c>
      <c r="AP1061" s="10">
        <v>0.77</v>
      </c>
      <c r="AQ1061" s="9">
        <v>3829</v>
      </c>
      <c r="AR1061" s="9">
        <v>0.35899999999999999</v>
      </c>
      <c r="AS1061" s="10">
        <v>2.4E-2</v>
      </c>
      <c r="AT1061" s="9" t="s">
        <v>75</v>
      </c>
      <c r="AU1061" s="16">
        <v>0.73583517292126566</v>
      </c>
      <c r="AV1061" s="1" t="str">
        <f t="shared" si="16"/>
        <v>no</v>
      </c>
    </row>
    <row r="1062" spans="1:48" ht="14.25" hidden="1" customHeight="1">
      <c r="A1062" s="7">
        <v>1096</v>
      </c>
      <c r="B1062" s="8" t="s">
        <v>1910</v>
      </c>
      <c r="C1062" s="8" t="s">
        <v>543</v>
      </c>
      <c r="D1062" s="9" t="s">
        <v>58</v>
      </c>
      <c r="E1062" s="9" t="s">
        <v>151</v>
      </c>
      <c r="F1062" s="9" t="s">
        <v>985</v>
      </c>
      <c r="G1062" s="9" t="s">
        <v>55</v>
      </c>
      <c r="H1062" s="10">
        <v>0.23200000000000001</v>
      </c>
      <c r="I1062" s="10">
        <v>0.13200000000000001</v>
      </c>
      <c r="J1062" s="9" t="s">
        <v>55</v>
      </c>
      <c r="K1062" s="10">
        <v>0.876</v>
      </c>
      <c r="L1062" s="9" t="s">
        <v>55</v>
      </c>
      <c r="M1062" s="9" t="s">
        <v>55</v>
      </c>
      <c r="N1062" s="10">
        <v>0.5</v>
      </c>
      <c r="O1062" s="9">
        <v>1416</v>
      </c>
      <c r="P1062" s="9">
        <v>87</v>
      </c>
      <c r="Q1062" s="9" t="s">
        <v>55</v>
      </c>
      <c r="R1062" s="9">
        <v>285</v>
      </c>
      <c r="S1062" s="9" t="s">
        <v>55</v>
      </c>
      <c r="T1062" s="9" t="s">
        <v>55</v>
      </c>
      <c r="U1062" s="9" t="s">
        <v>55</v>
      </c>
      <c r="V1062" s="9" t="s">
        <v>55</v>
      </c>
      <c r="W1062" s="11" t="s">
        <v>55</v>
      </c>
      <c r="X1062" s="11" t="s">
        <v>55</v>
      </c>
      <c r="Y1062" s="11" t="s">
        <v>55</v>
      </c>
      <c r="Z1062" s="11" t="s">
        <v>55</v>
      </c>
      <c r="AA1062" s="11">
        <v>9635</v>
      </c>
      <c r="AB1062" s="11">
        <v>9635</v>
      </c>
      <c r="AC1062" s="9" t="s">
        <v>55</v>
      </c>
      <c r="AD1062" s="10">
        <v>0.245</v>
      </c>
      <c r="AE1062" s="10">
        <v>0.64</v>
      </c>
      <c r="AF1062" s="9">
        <v>0.39300000000000002</v>
      </c>
      <c r="AG1062" s="9">
        <v>53.33</v>
      </c>
      <c r="AH1062" s="9">
        <v>8</v>
      </c>
      <c r="AI1062" s="9">
        <v>26.55</v>
      </c>
      <c r="AJ1062" s="9">
        <v>177</v>
      </c>
      <c r="AK1062" s="9">
        <v>6.6666699999999999</v>
      </c>
      <c r="AL1062" s="9" t="s">
        <v>55</v>
      </c>
      <c r="AM1062" s="9" t="s">
        <v>55</v>
      </c>
      <c r="AN1062" s="10">
        <v>4.0000000000000001E-3</v>
      </c>
      <c r="AO1062" s="10">
        <v>0.496</v>
      </c>
      <c r="AP1062" s="10">
        <v>0.77</v>
      </c>
      <c r="AQ1062" s="9">
        <v>1416</v>
      </c>
      <c r="AR1062" s="9" t="s">
        <v>55</v>
      </c>
      <c r="AS1062" s="9">
        <v>0.27400000000000002</v>
      </c>
      <c r="AT1062" s="9" t="s">
        <v>419</v>
      </c>
      <c r="AU1062" s="16" t="s">
        <v>2055</v>
      </c>
      <c r="AV1062" s="1" t="str">
        <f t="shared" si="16"/>
        <v>no</v>
      </c>
    </row>
    <row r="1063" spans="1:48" ht="14.25" hidden="1" customHeight="1">
      <c r="A1063" s="7">
        <v>276</v>
      </c>
      <c r="B1063" s="8" t="s">
        <v>690</v>
      </c>
      <c r="C1063" s="8" t="s">
        <v>685</v>
      </c>
      <c r="D1063" s="9" t="s">
        <v>58</v>
      </c>
      <c r="E1063" s="9" t="s">
        <v>59</v>
      </c>
      <c r="F1063" s="9" t="s">
        <v>94</v>
      </c>
      <c r="G1063" s="9">
        <v>900</v>
      </c>
      <c r="H1063" s="10">
        <v>0.40100000000000002</v>
      </c>
      <c r="I1063" s="10">
        <v>0.38600000000000001</v>
      </c>
      <c r="J1063" s="10">
        <v>0.32</v>
      </c>
      <c r="K1063" s="10">
        <v>0.84499999999999997</v>
      </c>
      <c r="L1063" s="10">
        <v>0.11700000000000001</v>
      </c>
      <c r="M1063" s="10">
        <v>0.28999999999999998</v>
      </c>
      <c r="N1063" s="10">
        <v>0.67</v>
      </c>
      <c r="O1063" s="9">
        <v>1971.65</v>
      </c>
      <c r="P1063" s="9">
        <v>94</v>
      </c>
      <c r="Q1063" s="9">
        <v>0</v>
      </c>
      <c r="R1063" s="9">
        <v>421</v>
      </c>
      <c r="S1063" s="9" t="s">
        <v>55</v>
      </c>
      <c r="T1063" s="9" t="s">
        <v>55</v>
      </c>
      <c r="U1063" s="9" t="s">
        <v>55</v>
      </c>
      <c r="V1063" s="9" t="s">
        <v>55</v>
      </c>
      <c r="W1063" s="11">
        <v>63805</v>
      </c>
      <c r="X1063" s="11">
        <v>68238</v>
      </c>
      <c r="Y1063" s="11">
        <v>59013</v>
      </c>
      <c r="Z1063" s="11">
        <v>52533</v>
      </c>
      <c r="AA1063" s="11">
        <v>27895</v>
      </c>
      <c r="AB1063" s="11">
        <v>27895</v>
      </c>
      <c r="AC1063" s="9" t="s">
        <v>55</v>
      </c>
      <c r="AD1063" s="10">
        <v>0.23300000000000001</v>
      </c>
      <c r="AE1063" s="10">
        <v>0.53</v>
      </c>
      <c r="AF1063" s="10">
        <v>0.441</v>
      </c>
      <c r="AG1063" s="9">
        <v>87</v>
      </c>
      <c r="AH1063" s="9">
        <v>248</v>
      </c>
      <c r="AI1063" s="9">
        <v>22.66</v>
      </c>
      <c r="AJ1063" s="9">
        <v>7.95</v>
      </c>
      <c r="AK1063" s="9">
        <v>0.35081000000000001</v>
      </c>
      <c r="AL1063" s="9" t="s">
        <v>55</v>
      </c>
      <c r="AM1063" s="9" t="s">
        <v>55</v>
      </c>
      <c r="AN1063" s="10">
        <v>4.3999999999999997E-2</v>
      </c>
      <c r="AO1063" s="10">
        <v>0.253</v>
      </c>
      <c r="AP1063" s="10">
        <v>0.125</v>
      </c>
      <c r="AQ1063" s="9">
        <v>2179</v>
      </c>
      <c r="AR1063" s="9">
        <v>2.1070000000000002</v>
      </c>
      <c r="AS1063" s="10" t="s">
        <v>365</v>
      </c>
      <c r="AT1063" s="10">
        <v>0.16900000000000001</v>
      </c>
      <c r="AU1063" s="16">
        <v>0.32185387833923396</v>
      </c>
      <c r="AV1063" s="1" t="str">
        <f t="shared" si="16"/>
        <v>no</v>
      </c>
    </row>
    <row r="1064" spans="1:48" ht="14.25" hidden="1" customHeight="1">
      <c r="A1064" s="7">
        <v>289</v>
      </c>
      <c r="B1064" s="8" t="s">
        <v>708</v>
      </c>
      <c r="C1064" s="8" t="s">
        <v>685</v>
      </c>
      <c r="D1064" s="9" t="s">
        <v>58</v>
      </c>
      <c r="E1064" s="9" t="s">
        <v>59</v>
      </c>
      <c r="F1064" s="9" t="s">
        <v>147</v>
      </c>
      <c r="G1064" s="9" t="s">
        <v>55</v>
      </c>
      <c r="H1064" s="10">
        <v>0.32700000000000001</v>
      </c>
      <c r="I1064" s="10">
        <v>0.25600000000000001</v>
      </c>
      <c r="J1064" s="10">
        <v>0.16400000000000001</v>
      </c>
      <c r="K1064" s="10">
        <v>0.95</v>
      </c>
      <c r="L1064" s="10">
        <v>8.8999999999999996E-2</v>
      </c>
      <c r="M1064" s="9">
        <v>0.41199999999999998</v>
      </c>
      <c r="N1064" s="10">
        <v>0.54</v>
      </c>
      <c r="O1064" s="9">
        <v>1552.69</v>
      </c>
      <c r="P1064" s="9">
        <v>46</v>
      </c>
      <c r="Q1064" s="9" t="s">
        <v>55</v>
      </c>
      <c r="R1064" s="9">
        <v>354</v>
      </c>
      <c r="S1064" s="9" t="s">
        <v>55</v>
      </c>
      <c r="T1064" s="9" t="s">
        <v>55</v>
      </c>
      <c r="U1064" s="9" t="s">
        <v>55</v>
      </c>
      <c r="V1064" s="9" t="s">
        <v>55</v>
      </c>
      <c r="W1064" s="11">
        <v>54676</v>
      </c>
      <c r="X1064" s="11">
        <v>60507</v>
      </c>
      <c r="Y1064" s="11">
        <v>52074</v>
      </c>
      <c r="Z1064" s="11">
        <v>50994</v>
      </c>
      <c r="AA1064" s="11">
        <v>23930</v>
      </c>
      <c r="AB1064" s="11">
        <v>23930</v>
      </c>
      <c r="AC1064" s="9" t="s">
        <v>55</v>
      </c>
      <c r="AD1064" s="10">
        <v>0.25900000000000001</v>
      </c>
      <c r="AE1064" s="10">
        <v>0.57999999999999996</v>
      </c>
      <c r="AF1064" s="9">
        <v>0.50600000000000001</v>
      </c>
      <c r="AG1064" s="9">
        <v>40.67</v>
      </c>
      <c r="AH1064" s="9">
        <v>112</v>
      </c>
      <c r="AI1064" s="9">
        <v>38.18</v>
      </c>
      <c r="AJ1064" s="9">
        <v>13.863</v>
      </c>
      <c r="AK1064" s="9">
        <v>0.36309999999999998</v>
      </c>
      <c r="AL1064" s="9" t="s">
        <v>55</v>
      </c>
      <c r="AM1064" s="9" t="s">
        <v>55</v>
      </c>
      <c r="AN1064" s="10">
        <v>4.4999999999999998E-2</v>
      </c>
      <c r="AO1064" s="10">
        <v>0.29099999999999998</v>
      </c>
      <c r="AP1064" s="10">
        <v>0.125</v>
      </c>
      <c r="AQ1064" s="9">
        <v>1635</v>
      </c>
      <c r="AR1064" s="9">
        <v>1.3460000000000001</v>
      </c>
      <c r="AS1064" s="10" t="s">
        <v>709</v>
      </c>
      <c r="AT1064" s="10">
        <v>6.8000000000000005E-2</v>
      </c>
      <c r="AU1064" s="16">
        <v>0.42625745950554128</v>
      </c>
      <c r="AV1064" s="1" t="str">
        <f t="shared" si="16"/>
        <v>no</v>
      </c>
    </row>
    <row r="1065" spans="1:48" ht="14.25" hidden="1" customHeight="1">
      <c r="A1065" s="7">
        <v>209</v>
      </c>
      <c r="B1065" s="8" t="s">
        <v>575</v>
      </c>
      <c r="C1065" s="8" t="s">
        <v>562</v>
      </c>
      <c r="D1065" s="9" t="s">
        <v>58</v>
      </c>
      <c r="E1065" s="9" t="s">
        <v>59</v>
      </c>
      <c r="F1065" s="9" t="s">
        <v>147</v>
      </c>
      <c r="G1065" s="9">
        <v>970</v>
      </c>
      <c r="H1065" s="10">
        <v>0.56499999999999995</v>
      </c>
      <c r="I1065" s="10">
        <v>0.55700000000000005</v>
      </c>
      <c r="J1065" s="10">
        <v>0.45100000000000001</v>
      </c>
      <c r="K1065" s="10">
        <v>0.81499999999999995</v>
      </c>
      <c r="L1065" s="10">
        <v>4.3999999999999997E-2</v>
      </c>
      <c r="M1065" s="10">
        <v>0.28799999999999998</v>
      </c>
      <c r="N1065" s="10">
        <v>0.82</v>
      </c>
      <c r="O1065" s="9">
        <v>1157.01</v>
      </c>
      <c r="P1065" s="9">
        <v>96</v>
      </c>
      <c r="Q1065" s="9" t="s">
        <v>55</v>
      </c>
      <c r="R1065" s="9">
        <v>253</v>
      </c>
      <c r="S1065" s="9" t="s">
        <v>55</v>
      </c>
      <c r="T1065" s="9" t="s">
        <v>55</v>
      </c>
      <c r="U1065" s="9" t="s">
        <v>55</v>
      </c>
      <c r="V1065" s="9" t="s">
        <v>55</v>
      </c>
      <c r="W1065" s="11">
        <v>56842</v>
      </c>
      <c r="X1065" s="11">
        <v>57708</v>
      </c>
      <c r="Y1065" s="11">
        <v>54693</v>
      </c>
      <c r="Z1065" s="11">
        <v>50805</v>
      </c>
      <c r="AA1065" s="11">
        <v>25088</v>
      </c>
      <c r="AB1065" s="11">
        <v>25088</v>
      </c>
      <c r="AC1065" s="9" t="s">
        <v>55</v>
      </c>
      <c r="AD1065" s="10">
        <v>0.41699999999999998</v>
      </c>
      <c r="AE1065" s="10">
        <v>0.44</v>
      </c>
      <c r="AF1065" s="10">
        <v>0.39</v>
      </c>
      <c r="AG1065" s="9">
        <v>60.67</v>
      </c>
      <c r="AH1065" s="9">
        <v>106.67</v>
      </c>
      <c r="AI1065" s="9">
        <v>19.07</v>
      </c>
      <c r="AJ1065" s="9">
        <v>10.847</v>
      </c>
      <c r="AK1065" s="9">
        <v>0.56874999999999998</v>
      </c>
      <c r="AL1065" s="9" t="s">
        <v>55</v>
      </c>
      <c r="AM1065" s="9" t="s">
        <v>55</v>
      </c>
      <c r="AN1065" s="10">
        <v>3.1E-2</v>
      </c>
      <c r="AO1065" s="10">
        <v>0.16500000000000001</v>
      </c>
      <c r="AP1065" s="10">
        <v>0.374</v>
      </c>
      <c r="AQ1065" s="9">
        <v>1321</v>
      </c>
      <c r="AR1065" s="9">
        <v>0.28199999999999997</v>
      </c>
      <c r="AS1065" s="10">
        <v>0.20899999999999999</v>
      </c>
      <c r="AT1065" s="10">
        <v>0.14899999999999999</v>
      </c>
      <c r="AU1065" s="16">
        <v>0.78003120124804992</v>
      </c>
      <c r="AV1065" s="1" t="str">
        <f t="shared" si="16"/>
        <v>no</v>
      </c>
    </row>
    <row r="1066" spans="1:48" ht="14.25" hidden="1" customHeight="1">
      <c r="A1066" s="7">
        <v>216</v>
      </c>
      <c r="B1066" s="8" t="s">
        <v>584</v>
      </c>
      <c r="C1066" s="8" t="s">
        <v>562</v>
      </c>
      <c r="D1066" s="9" t="s">
        <v>58</v>
      </c>
      <c r="E1066" s="9" t="s">
        <v>59</v>
      </c>
      <c r="F1066" s="9" t="s">
        <v>147</v>
      </c>
      <c r="G1066" s="9">
        <v>1065</v>
      </c>
      <c r="H1066" s="10">
        <v>0.52100000000000002</v>
      </c>
      <c r="I1066" s="10">
        <v>0.51400000000000001</v>
      </c>
      <c r="J1066" s="10">
        <v>0.40100000000000002</v>
      </c>
      <c r="K1066" s="10">
        <v>0.871</v>
      </c>
      <c r="L1066" s="10">
        <v>0.317</v>
      </c>
      <c r="M1066" s="10">
        <v>0.57399999999999995</v>
      </c>
      <c r="N1066" s="10">
        <v>0.73</v>
      </c>
      <c r="O1066" s="9">
        <v>1016.17</v>
      </c>
      <c r="P1066" s="9">
        <v>93</v>
      </c>
      <c r="Q1066" s="9">
        <v>0</v>
      </c>
      <c r="R1066" s="9">
        <v>249</v>
      </c>
      <c r="S1066" s="9" t="s">
        <v>55</v>
      </c>
      <c r="T1066" s="9" t="s">
        <v>55</v>
      </c>
      <c r="U1066" s="9" t="s">
        <v>55</v>
      </c>
      <c r="V1066" s="9" t="s">
        <v>55</v>
      </c>
      <c r="W1066" s="11">
        <v>65929</v>
      </c>
      <c r="X1066" s="11">
        <v>65799</v>
      </c>
      <c r="Y1066" s="11">
        <v>63270</v>
      </c>
      <c r="Z1066" s="11">
        <v>51957</v>
      </c>
      <c r="AA1066" s="11">
        <v>28170</v>
      </c>
      <c r="AB1066" s="11">
        <v>28170</v>
      </c>
      <c r="AC1066" s="9" t="s">
        <v>55</v>
      </c>
      <c r="AD1066" s="10">
        <v>0.33300000000000002</v>
      </c>
      <c r="AE1066" s="10">
        <v>0.32</v>
      </c>
      <c r="AF1066" s="10">
        <v>0.42</v>
      </c>
      <c r="AG1066" s="9">
        <v>101</v>
      </c>
      <c r="AH1066" s="9">
        <v>103</v>
      </c>
      <c r="AI1066" s="9">
        <v>10.06</v>
      </c>
      <c r="AJ1066" s="9">
        <v>9.8659999999999997</v>
      </c>
      <c r="AK1066" s="9">
        <v>0.98058000000000001</v>
      </c>
      <c r="AL1066" s="9" t="s">
        <v>55</v>
      </c>
      <c r="AM1066" s="9" t="s">
        <v>55</v>
      </c>
      <c r="AN1066" s="10">
        <v>2.7E-2</v>
      </c>
      <c r="AO1066" s="10">
        <v>0.28599999999999998</v>
      </c>
      <c r="AP1066" s="10">
        <v>0.374</v>
      </c>
      <c r="AQ1066" s="9">
        <v>1274</v>
      </c>
      <c r="AR1066" s="9">
        <v>1.331</v>
      </c>
      <c r="AS1066" s="10">
        <v>8.6999999999999994E-2</v>
      </c>
      <c r="AT1066" s="10">
        <v>0.188</v>
      </c>
      <c r="AU1066" s="16">
        <v>0.42900042900042901</v>
      </c>
      <c r="AV1066" s="1" t="str">
        <f t="shared" si="16"/>
        <v>no</v>
      </c>
    </row>
    <row r="1067" spans="1:48" ht="14.25" hidden="1" customHeight="1">
      <c r="A1067" s="7">
        <v>231</v>
      </c>
      <c r="B1067" s="8" t="s">
        <v>605</v>
      </c>
      <c r="C1067" s="8" t="s">
        <v>562</v>
      </c>
      <c r="D1067" s="9" t="s">
        <v>58</v>
      </c>
      <c r="E1067" s="9" t="s">
        <v>59</v>
      </c>
      <c r="F1067" s="9" t="s">
        <v>147</v>
      </c>
      <c r="G1067" s="9">
        <v>955</v>
      </c>
      <c r="H1067" s="10">
        <v>0.41599999999999998</v>
      </c>
      <c r="I1067" s="10">
        <v>0.39300000000000002</v>
      </c>
      <c r="J1067" s="10">
        <v>0.247</v>
      </c>
      <c r="K1067" s="10">
        <v>0.82699999999999996</v>
      </c>
      <c r="L1067" s="10">
        <v>0.122</v>
      </c>
      <c r="M1067" s="10">
        <v>0.503</v>
      </c>
      <c r="N1067" s="10">
        <v>0.65</v>
      </c>
      <c r="O1067" s="9">
        <v>1099.4000000000001</v>
      </c>
      <c r="P1067" s="9">
        <v>117</v>
      </c>
      <c r="Q1067" s="9" t="s">
        <v>55</v>
      </c>
      <c r="R1067" s="9">
        <v>280</v>
      </c>
      <c r="S1067" s="9" t="s">
        <v>55</v>
      </c>
      <c r="T1067" s="9" t="s">
        <v>55</v>
      </c>
      <c r="U1067" s="9" t="s">
        <v>55</v>
      </c>
      <c r="V1067" s="9" t="s">
        <v>55</v>
      </c>
      <c r="W1067" s="11">
        <v>50911</v>
      </c>
      <c r="X1067" s="11">
        <v>57195</v>
      </c>
      <c r="Y1067" s="11">
        <v>53982</v>
      </c>
      <c r="Z1067" s="11">
        <v>47277</v>
      </c>
      <c r="AA1067" s="11">
        <v>28330</v>
      </c>
      <c r="AB1067" s="11">
        <v>28330</v>
      </c>
      <c r="AC1067" s="9" t="s">
        <v>55</v>
      </c>
      <c r="AD1067" s="10">
        <v>0.318</v>
      </c>
      <c r="AE1067" s="10">
        <v>0.53</v>
      </c>
      <c r="AF1067" s="10">
        <v>0.51500000000000001</v>
      </c>
      <c r="AG1067" s="9">
        <v>114</v>
      </c>
      <c r="AH1067" s="9">
        <v>96.33</v>
      </c>
      <c r="AI1067" s="9">
        <v>9.64</v>
      </c>
      <c r="AJ1067" s="9">
        <v>11.412000000000001</v>
      </c>
      <c r="AK1067" s="9">
        <v>1.1833899999999999</v>
      </c>
      <c r="AL1067" s="9" t="s">
        <v>55</v>
      </c>
      <c r="AM1067" s="9" t="s">
        <v>55</v>
      </c>
      <c r="AN1067" s="10">
        <v>3.1E-2</v>
      </c>
      <c r="AO1067" s="10">
        <v>0.248</v>
      </c>
      <c r="AP1067" s="10">
        <v>0.374</v>
      </c>
      <c r="AQ1067" s="9">
        <v>1274</v>
      </c>
      <c r="AR1067" s="9">
        <v>0.70099999999999996</v>
      </c>
      <c r="AS1067" s="10">
        <v>0.126</v>
      </c>
      <c r="AT1067" s="10">
        <v>9.8000000000000004E-2</v>
      </c>
      <c r="AU1067" s="16">
        <v>0.58788947677836578</v>
      </c>
      <c r="AV1067" s="1" t="str">
        <f t="shared" si="16"/>
        <v>no</v>
      </c>
    </row>
    <row r="1068" spans="1:48" ht="14.25" hidden="1" customHeight="1">
      <c r="A1068" s="7">
        <v>245</v>
      </c>
      <c r="B1068" s="8" t="s">
        <v>636</v>
      </c>
      <c r="C1068" s="8" t="s">
        <v>631</v>
      </c>
      <c r="D1068" s="9" t="s">
        <v>58</v>
      </c>
      <c r="E1068" s="9" t="s">
        <v>59</v>
      </c>
      <c r="F1068" s="9" t="s">
        <v>94</v>
      </c>
      <c r="G1068" s="9">
        <v>1000</v>
      </c>
      <c r="H1068" s="10">
        <v>0.63600000000000001</v>
      </c>
      <c r="I1068" s="10">
        <v>0.61899999999999999</v>
      </c>
      <c r="J1068" s="10">
        <v>0.57699999999999996</v>
      </c>
      <c r="K1068" s="10">
        <v>0.86599999999999999</v>
      </c>
      <c r="L1068" s="10">
        <v>0.216</v>
      </c>
      <c r="M1068" s="10">
        <v>0.376</v>
      </c>
      <c r="N1068" s="10">
        <v>0.78</v>
      </c>
      <c r="O1068" s="9">
        <v>1409.45</v>
      </c>
      <c r="P1068" s="9">
        <v>47</v>
      </c>
      <c r="Q1068" s="9" t="s">
        <v>55</v>
      </c>
      <c r="R1068" s="9">
        <v>400</v>
      </c>
      <c r="S1068" s="9" t="s">
        <v>55</v>
      </c>
      <c r="T1068" s="9" t="s">
        <v>55</v>
      </c>
      <c r="U1068" s="9" t="s">
        <v>55</v>
      </c>
      <c r="V1068" s="9" t="s">
        <v>55</v>
      </c>
      <c r="W1068" s="11">
        <v>53685</v>
      </c>
      <c r="X1068" s="11">
        <v>65142</v>
      </c>
      <c r="Y1068" s="11">
        <v>55269</v>
      </c>
      <c r="Z1068" s="11">
        <v>48780</v>
      </c>
      <c r="AA1068" s="11">
        <v>26590</v>
      </c>
      <c r="AB1068" s="11">
        <v>26590</v>
      </c>
      <c r="AC1068" s="9" t="s">
        <v>55</v>
      </c>
      <c r="AD1068" s="10">
        <v>0.64300000000000002</v>
      </c>
      <c r="AE1068" s="10">
        <v>0.45</v>
      </c>
      <c r="AF1068" s="10">
        <v>0.48799999999999999</v>
      </c>
      <c r="AG1068" s="9">
        <v>75.67</v>
      </c>
      <c r="AH1068" s="9">
        <v>137.66999999999999</v>
      </c>
      <c r="AI1068" s="9">
        <v>18.63</v>
      </c>
      <c r="AJ1068" s="9">
        <v>10.238</v>
      </c>
      <c r="AK1068" s="9">
        <v>0.54964000000000002</v>
      </c>
      <c r="AL1068" s="9" t="s">
        <v>55</v>
      </c>
      <c r="AM1068" s="9" t="s">
        <v>55</v>
      </c>
      <c r="AN1068" s="10">
        <v>0.01</v>
      </c>
      <c r="AO1068" s="10">
        <v>0.217</v>
      </c>
      <c r="AP1068" s="10">
        <v>0.19400000000000001</v>
      </c>
      <c r="AQ1068" s="9">
        <v>1719</v>
      </c>
      <c r="AR1068" s="9">
        <v>0.42799999999999999</v>
      </c>
      <c r="AS1068" s="10" t="s">
        <v>637</v>
      </c>
      <c r="AT1068" s="10" t="s">
        <v>214</v>
      </c>
      <c r="AU1068" s="16">
        <v>0.70028011204481788</v>
      </c>
      <c r="AV1068" s="1" t="str">
        <f t="shared" si="16"/>
        <v>no</v>
      </c>
    </row>
    <row r="1069" spans="1:48" ht="14.25" hidden="1" customHeight="1">
      <c r="A1069" s="7">
        <v>247</v>
      </c>
      <c r="B1069" s="8" t="s">
        <v>639</v>
      </c>
      <c r="C1069" s="8" t="s">
        <v>631</v>
      </c>
      <c r="D1069" s="9" t="s">
        <v>58</v>
      </c>
      <c r="E1069" s="9" t="s">
        <v>59</v>
      </c>
      <c r="F1069" s="9" t="s">
        <v>147</v>
      </c>
      <c r="G1069" s="9" t="s">
        <v>55</v>
      </c>
      <c r="H1069" s="10">
        <v>0.33100000000000002</v>
      </c>
      <c r="I1069" s="10">
        <v>0.26600000000000001</v>
      </c>
      <c r="J1069" s="9">
        <v>0.121</v>
      </c>
      <c r="K1069" s="10">
        <v>0.80100000000000005</v>
      </c>
      <c r="L1069" s="10">
        <v>0.39600000000000002</v>
      </c>
      <c r="M1069" s="10">
        <v>0.61099999999999999</v>
      </c>
      <c r="N1069" s="10">
        <v>0.51</v>
      </c>
      <c r="O1069" s="9">
        <v>793.54</v>
      </c>
      <c r="P1069" s="9">
        <v>60</v>
      </c>
      <c r="Q1069" s="9" t="s">
        <v>55</v>
      </c>
      <c r="R1069" s="9">
        <v>196</v>
      </c>
      <c r="S1069" s="9" t="s">
        <v>55</v>
      </c>
      <c r="T1069" s="9" t="s">
        <v>55</v>
      </c>
      <c r="U1069" s="9" t="s">
        <v>55</v>
      </c>
      <c r="V1069" s="9" t="s">
        <v>55</v>
      </c>
      <c r="W1069" s="11">
        <v>59621</v>
      </c>
      <c r="X1069" s="11">
        <v>62775</v>
      </c>
      <c r="Y1069" s="11">
        <v>55332</v>
      </c>
      <c r="Z1069" s="11">
        <v>51174</v>
      </c>
      <c r="AA1069" s="11">
        <v>17000</v>
      </c>
      <c r="AB1069" s="11">
        <v>17000</v>
      </c>
      <c r="AC1069" s="9" t="s">
        <v>55</v>
      </c>
      <c r="AD1069" s="10">
        <v>0.26400000000000001</v>
      </c>
      <c r="AE1069" s="10">
        <v>0.5</v>
      </c>
      <c r="AF1069" s="10">
        <v>0.43</v>
      </c>
      <c r="AG1069" s="9">
        <v>65.33</v>
      </c>
      <c r="AH1069" s="9">
        <v>64.67</v>
      </c>
      <c r="AI1069" s="9">
        <v>12.15</v>
      </c>
      <c r="AJ1069" s="9">
        <v>12.271000000000001</v>
      </c>
      <c r="AK1069" s="9">
        <v>1.01031</v>
      </c>
      <c r="AL1069" s="9" t="s">
        <v>55</v>
      </c>
      <c r="AM1069" s="9" t="s">
        <v>55</v>
      </c>
      <c r="AN1069" s="10">
        <v>1E-3</v>
      </c>
      <c r="AO1069" s="10">
        <v>0.58599999999999997</v>
      </c>
      <c r="AP1069" s="10">
        <v>0.19400000000000001</v>
      </c>
      <c r="AQ1069" s="9">
        <v>1100</v>
      </c>
      <c r="AR1069" s="9">
        <v>1.722</v>
      </c>
      <c r="AS1069" s="9" t="s">
        <v>640</v>
      </c>
      <c r="AT1069" s="10">
        <v>6.7000000000000004E-2</v>
      </c>
      <c r="AU1069" s="16">
        <v>0.36737692872887584</v>
      </c>
      <c r="AV1069" s="1" t="str">
        <f t="shared" si="16"/>
        <v>no</v>
      </c>
    </row>
    <row r="1070" spans="1:48" ht="14.25" hidden="1" customHeight="1">
      <c r="A1070" s="7">
        <v>252</v>
      </c>
      <c r="B1070" s="8" t="s">
        <v>645</v>
      </c>
      <c r="C1070" s="8" t="s">
        <v>631</v>
      </c>
      <c r="D1070" s="9" t="s">
        <v>58</v>
      </c>
      <c r="E1070" s="9" t="s">
        <v>59</v>
      </c>
      <c r="F1070" s="9" t="s">
        <v>94</v>
      </c>
      <c r="G1070" s="9">
        <v>1030</v>
      </c>
      <c r="H1070" s="10">
        <v>0.6</v>
      </c>
      <c r="I1070" s="10">
        <v>0.6</v>
      </c>
      <c r="J1070" s="10">
        <v>0.57799999999999996</v>
      </c>
      <c r="K1070" s="10">
        <v>0.83499999999999996</v>
      </c>
      <c r="L1070" s="10">
        <v>0.22800000000000001</v>
      </c>
      <c r="M1070" s="10">
        <v>0.46500000000000002</v>
      </c>
      <c r="N1070" s="10">
        <v>0.8</v>
      </c>
      <c r="O1070" s="9">
        <v>1896.22</v>
      </c>
      <c r="P1070" s="9">
        <v>96</v>
      </c>
      <c r="Q1070" s="9">
        <v>5</v>
      </c>
      <c r="R1070" s="9">
        <v>271</v>
      </c>
      <c r="S1070" s="9" t="s">
        <v>55</v>
      </c>
      <c r="T1070" s="9" t="s">
        <v>55</v>
      </c>
      <c r="U1070" s="9" t="s">
        <v>55</v>
      </c>
      <c r="V1070" s="9" t="s">
        <v>55</v>
      </c>
      <c r="W1070" s="11">
        <v>65885</v>
      </c>
      <c r="X1070" s="11">
        <v>72144</v>
      </c>
      <c r="Y1070" s="11">
        <v>65664</v>
      </c>
      <c r="Z1070" s="11">
        <v>61335</v>
      </c>
      <c r="AA1070" s="11">
        <v>22450</v>
      </c>
      <c r="AB1070" s="11">
        <v>22450</v>
      </c>
      <c r="AC1070" s="9" t="s">
        <v>55</v>
      </c>
      <c r="AD1070" s="10">
        <v>0.6</v>
      </c>
      <c r="AE1070" s="10">
        <v>0.41</v>
      </c>
      <c r="AF1070" s="10">
        <v>0.28999999999999998</v>
      </c>
      <c r="AG1070" s="9">
        <v>49</v>
      </c>
      <c r="AH1070" s="9">
        <v>128.33000000000001</v>
      </c>
      <c r="AI1070" s="9">
        <v>38.700000000000003</v>
      </c>
      <c r="AJ1070" s="9">
        <v>14.776</v>
      </c>
      <c r="AK1070" s="9">
        <v>0.38181999999999999</v>
      </c>
      <c r="AL1070" s="9" t="s">
        <v>55</v>
      </c>
      <c r="AM1070" s="9" t="s">
        <v>55</v>
      </c>
      <c r="AN1070" s="10">
        <v>0.03</v>
      </c>
      <c r="AO1070" s="10">
        <v>0.12</v>
      </c>
      <c r="AP1070" s="10">
        <v>0.19400000000000001</v>
      </c>
      <c r="AQ1070" s="9">
        <v>2303</v>
      </c>
      <c r="AR1070" s="9" t="s">
        <v>55</v>
      </c>
      <c r="AS1070" s="10">
        <v>7.2999999999999995E-2</v>
      </c>
      <c r="AT1070" s="10">
        <v>0</v>
      </c>
      <c r="AU1070" s="16" t="s">
        <v>2055</v>
      </c>
      <c r="AV1070" s="1" t="str">
        <f t="shared" si="16"/>
        <v>no</v>
      </c>
    </row>
    <row r="1071" spans="1:48" ht="14.25" hidden="1" customHeight="1">
      <c r="A1071" s="7">
        <v>263</v>
      </c>
      <c r="B1071" s="8" t="s">
        <v>670</v>
      </c>
      <c r="C1071" s="8" t="s">
        <v>631</v>
      </c>
      <c r="D1071" s="9" t="s">
        <v>58</v>
      </c>
      <c r="E1071" s="9" t="s">
        <v>51</v>
      </c>
      <c r="F1071" s="9" t="s">
        <v>379</v>
      </c>
      <c r="G1071" s="9">
        <v>955</v>
      </c>
      <c r="H1071" s="10">
        <v>0.28499999999999998</v>
      </c>
      <c r="I1071" s="10">
        <v>0.221</v>
      </c>
      <c r="J1071" s="10">
        <v>0.14199999999999999</v>
      </c>
      <c r="K1071" s="10">
        <v>0.96699999999999997</v>
      </c>
      <c r="L1071" s="10">
        <v>0.56899999999999995</v>
      </c>
      <c r="M1071" s="10">
        <v>0.81</v>
      </c>
      <c r="N1071" s="10">
        <v>0.64</v>
      </c>
      <c r="O1071" s="9">
        <v>3091.09</v>
      </c>
      <c r="P1071" s="9">
        <v>45</v>
      </c>
      <c r="Q1071" s="9" t="s">
        <v>55</v>
      </c>
      <c r="R1071" s="9">
        <v>665</v>
      </c>
      <c r="S1071" s="9">
        <v>9026</v>
      </c>
      <c r="T1071" s="9" t="s">
        <v>493</v>
      </c>
      <c r="U1071" s="9" t="s">
        <v>106</v>
      </c>
      <c r="V1071" s="9">
        <v>5374</v>
      </c>
      <c r="W1071" s="11">
        <v>66917</v>
      </c>
      <c r="X1071" s="11">
        <v>76311</v>
      </c>
      <c r="Y1071" s="11">
        <v>62703</v>
      </c>
      <c r="Z1071" s="11">
        <v>54585</v>
      </c>
      <c r="AA1071" s="11">
        <v>6930</v>
      </c>
      <c r="AB1071" s="11">
        <v>18379</v>
      </c>
      <c r="AC1071" s="9" t="s">
        <v>671</v>
      </c>
      <c r="AD1071" s="10">
        <v>0.17399999999999999</v>
      </c>
      <c r="AE1071" s="10">
        <v>0.52</v>
      </c>
      <c r="AF1071" s="10">
        <v>0.32800000000000001</v>
      </c>
      <c r="AG1071" s="9">
        <v>164</v>
      </c>
      <c r="AH1071" s="9">
        <v>118</v>
      </c>
      <c r="AI1071" s="9">
        <v>18.850000000000001</v>
      </c>
      <c r="AJ1071" s="9">
        <v>26.196000000000002</v>
      </c>
      <c r="AK1071" s="9">
        <v>1.3898299999999999</v>
      </c>
      <c r="AL1071" s="9">
        <v>0</v>
      </c>
      <c r="AM1071" s="9">
        <v>0.49299999999999999</v>
      </c>
      <c r="AN1071" s="10">
        <v>7.0000000000000001E-3</v>
      </c>
      <c r="AO1071" s="10">
        <v>9.5000000000000001E-2</v>
      </c>
      <c r="AP1071" s="10">
        <v>0.19400000000000001</v>
      </c>
      <c r="AQ1071" s="9">
        <v>4716</v>
      </c>
      <c r="AR1071" s="9">
        <v>1.78</v>
      </c>
      <c r="AS1071" s="9">
        <v>9.8000000000000004E-2</v>
      </c>
      <c r="AT1071" s="10">
        <v>0.111</v>
      </c>
      <c r="AU1071" s="16">
        <v>0.35971223021582743</v>
      </c>
      <c r="AV1071" s="1" t="str">
        <f t="shared" si="16"/>
        <v>no</v>
      </c>
    </row>
    <row r="1072" spans="1:48" ht="14.25" hidden="1" customHeight="1">
      <c r="A1072" s="7">
        <v>250</v>
      </c>
      <c r="B1072" s="8" t="s">
        <v>643</v>
      </c>
      <c r="C1072" s="8" t="s">
        <v>631</v>
      </c>
      <c r="D1072" s="9" t="s">
        <v>58</v>
      </c>
      <c r="E1072" s="9" t="s">
        <v>59</v>
      </c>
      <c r="F1072" s="9" t="s">
        <v>94</v>
      </c>
      <c r="G1072" s="9">
        <v>1125</v>
      </c>
      <c r="H1072" s="10">
        <v>0.68200000000000005</v>
      </c>
      <c r="I1072" s="10">
        <v>0.67</v>
      </c>
      <c r="J1072" s="10">
        <v>0.57899999999999996</v>
      </c>
      <c r="K1072" s="10">
        <v>0.93400000000000005</v>
      </c>
      <c r="L1072" s="10">
        <v>8.2000000000000003E-2</v>
      </c>
      <c r="M1072" s="10">
        <v>0.28799999999999998</v>
      </c>
      <c r="N1072" s="10">
        <v>0.81</v>
      </c>
      <c r="O1072" s="9">
        <v>2379.16</v>
      </c>
      <c r="P1072" s="9">
        <v>34</v>
      </c>
      <c r="Q1072" s="9">
        <v>38</v>
      </c>
      <c r="R1072" s="9">
        <v>617</v>
      </c>
      <c r="S1072" s="9" t="s">
        <v>55</v>
      </c>
      <c r="T1072" s="9" t="s">
        <v>55</v>
      </c>
      <c r="U1072" s="9" t="s">
        <v>55</v>
      </c>
      <c r="V1072" s="9" t="s">
        <v>55</v>
      </c>
      <c r="W1072" s="11">
        <v>70503</v>
      </c>
      <c r="X1072" s="11">
        <v>87588</v>
      </c>
      <c r="Y1072" s="11">
        <v>67716</v>
      </c>
      <c r="Z1072" s="11">
        <v>60957</v>
      </c>
      <c r="AA1072" s="11">
        <v>32946</v>
      </c>
      <c r="AB1072" s="11">
        <v>32946</v>
      </c>
      <c r="AC1072" s="9" t="s">
        <v>55</v>
      </c>
      <c r="AD1072" s="10">
        <v>0.58899999999999997</v>
      </c>
      <c r="AE1072" s="10">
        <v>0.27</v>
      </c>
      <c r="AF1072" s="10">
        <v>0.23400000000000001</v>
      </c>
      <c r="AG1072" s="9">
        <v>201.67</v>
      </c>
      <c r="AH1072" s="9">
        <v>251.33</v>
      </c>
      <c r="AI1072" s="9">
        <v>11.8</v>
      </c>
      <c r="AJ1072" s="9">
        <v>9.4659999999999993</v>
      </c>
      <c r="AK1072" s="9">
        <v>0.80239000000000005</v>
      </c>
      <c r="AL1072" s="9" t="s">
        <v>55</v>
      </c>
      <c r="AM1072" s="9" t="s">
        <v>55</v>
      </c>
      <c r="AN1072" s="10">
        <v>0.14699999999999999</v>
      </c>
      <c r="AO1072" s="10">
        <v>6.6000000000000003E-2</v>
      </c>
      <c r="AP1072" s="10">
        <v>0.19400000000000001</v>
      </c>
      <c r="AQ1072" s="9">
        <v>2495</v>
      </c>
      <c r="AR1072" s="9">
        <v>0.40699999999999997</v>
      </c>
      <c r="AS1072" s="10">
        <v>0.128</v>
      </c>
      <c r="AT1072" s="10">
        <v>9.2999999999999999E-2</v>
      </c>
      <c r="AU1072" s="16">
        <v>0.71073205401563611</v>
      </c>
      <c r="AV1072" s="1" t="str">
        <f t="shared" si="16"/>
        <v>no</v>
      </c>
    </row>
    <row r="1073" spans="1:48" ht="14.25" hidden="1" customHeight="1">
      <c r="A1073" s="7">
        <v>303</v>
      </c>
      <c r="B1073" s="8" t="s">
        <v>733</v>
      </c>
      <c r="C1073" s="8" t="s">
        <v>732</v>
      </c>
      <c r="D1073" s="9" t="s">
        <v>58</v>
      </c>
      <c r="E1073" s="9" t="s">
        <v>59</v>
      </c>
      <c r="F1073" s="9" t="s">
        <v>94</v>
      </c>
      <c r="G1073" s="9">
        <v>1090</v>
      </c>
      <c r="H1073" s="10">
        <v>0.629</v>
      </c>
      <c r="I1073" s="10">
        <v>0.61599999999999999</v>
      </c>
      <c r="J1073" s="10">
        <v>0.53300000000000003</v>
      </c>
      <c r="K1073" s="10">
        <v>0.874</v>
      </c>
      <c r="L1073" s="10">
        <v>0.192</v>
      </c>
      <c r="M1073" s="10">
        <v>0.46500000000000002</v>
      </c>
      <c r="N1073" s="10">
        <v>0.81</v>
      </c>
      <c r="O1073" s="9">
        <v>1606.09</v>
      </c>
      <c r="P1073" s="9">
        <v>98</v>
      </c>
      <c r="Q1073" s="9" t="s">
        <v>55</v>
      </c>
      <c r="R1073" s="9">
        <v>314</v>
      </c>
      <c r="S1073" s="9" t="s">
        <v>55</v>
      </c>
      <c r="T1073" s="9" t="s">
        <v>55</v>
      </c>
      <c r="U1073" s="9" t="s">
        <v>55</v>
      </c>
      <c r="V1073" s="9" t="s">
        <v>55</v>
      </c>
      <c r="W1073" s="11">
        <v>57802</v>
      </c>
      <c r="X1073" s="11">
        <v>72810</v>
      </c>
      <c r="Y1073" s="11">
        <v>49896</v>
      </c>
      <c r="Z1073" s="11">
        <v>50967</v>
      </c>
      <c r="AA1073" s="11">
        <v>27934</v>
      </c>
      <c r="AB1073" s="11">
        <v>27934</v>
      </c>
      <c r="AC1073" s="9" t="s">
        <v>55</v>
      </c>
      <c r="AD1073" s="10">
        <v>0.44400000000000001</v>
      </c>
      <c r="AE1073" s="10">
        <v>0.33</v>
      </c>
      <c r="AF1073" s="10">
        <v>0.32800000000000001</v>
      </c>
      <c r="AG1073" s="9">
        <v>134.33000000000001</v>
      </c>
      <c r="AH1073" s="9">
        <v>188.67</v>
      </c>
      <c r="AI1073" s="9">
        <v>11.96</v>
      </c>
      <c r="AJ1073" s="9">
        <v>8.5129999999999999</v>
      </c>
      <c r="AK1073" s="9">
        <v>0.71201000000000003</v>
      </c>
      <c r="AL1073" s="9" t="s">
        <v>55</v>
      </c>
      <c r="AM1073" s="9" t="s">
        <v>55</v>
      </c>
      <c r="AN1073" s="10">
        <v>1.7999999999999999E-2</v>
      </c>
      <c r="AO1073" s="10">
        <v>0.13100000000000001</v>
      </c>
      <c r="AP1073" s="10">
        <v>0.14299999999999999</v>
      </c>
      <c r="AQ1073" s="9">
        <v>1915</v>
      </c>
      <c r="AR1073" s="9">
        <v>0.7</v>
      </c>
      <c r="AS1073" s="10">
        <v>1.2999999999999999E-2</v>
      </c>
      <c r="AT1073" s="10">
        <v>0.184</v>
      </c>
      <c r="AU1073" s="16">
        <v>0.58823529411764708</v>
      </c>
      <c r="AV1073" s="1" t="str">
        <f t="shared" si="16"/>
        <v>no</v>
      </c>
    </row>
    <row r="1074" spans="1:48" ht="14.25" hidden="1" customHeight="1">
      <c r="A1074" s="7">
        <v>312</v>
      </c>
      <c r="B1074" s="8" t="s">
        <v>745</v>
      </c>
      <c r="C1074" s="8" t="s">
        <v>732</v>
      </c>
      <c r="D1074" s="9" t="s">
        <v>58</v>
      </c>
      <c r="E1074" s="9" t="s">
        <v>59</v>
      </c>
      <c r="F1074" s="9" t="s">
        <v>147</v>
      </c>
      <c r="G1074" s="9" t="s">
        <v>55</v>
      </c>
      <c r="H1074" s="10">
        <v>0.56000000000000005</v>
      </c>
      <c r="I1074" s="10">
        <v>0.52800000000000002</v>
      </c>
      <c r="J1074" s="10">
        <v>0.4</v>
      </c>
      <c r="K1074" s="10">
        <v>0.89500000000000002</v>
      </c>
      <c r="L1074" s="10">
        <v>0.36899999999999999</v>
      </c>
      <c r="M1074" s="10">
        <v>0.69299999999999995</v>
      </c>
      <c r="N1074" s="10">
        <v>0.78</v>
      </c>
      <c r="O1074" s="9">
        <v>828.92</v>
      </c>
      <c r="P1074" s="9">
        <v>43</v>
      </c>
      <c r="Q1074" s="9" t="s">
        <v>55</v>
      </c>
      <c r="R1074" s="9">
        <v>212</v>
      </c>
      <c r="S1074" s="11" t="s">
        <v>55</v>
      </c>
      <c r="T1074" s="9" t="s">
        <v>55</v>
      </c>
      <c r="U1074" s="9" t="s">
        <v>55</v>
      </c>
      <c r="V1074" s="11" t="s">
        <v>55</v>
      </c>
      <c r="W1074" s="11">
        <v>59071</v>
      </c>
      <c r="X1074" s="11">
        <v>74979</v>
      </c>
      <c r="Y1074" s="11">
        <v>58815</v>
      </c>
      <c r="Z1074" s="11">
        <v>48285</v>
      </c>
      <c r="AA1074" s="11">
        <v>22250</v>
      </c>
      <c r="AB1074" s="11">
        <v>22250</v>
      </c>
      <c r="AC1074" s="9" t="s">
        <v>55</v>
      </c>
      <c r="AD1074" s="10">
        <v>0.5</v>
      </c>
      <c r="AE1074" s="10">
        <v>0.42</v>
      </c>
      <c r="AF1074" s="10">
        <v>0.51900000000000002</v>
      </c>
      <c r="AG1074" s="9">
        <v>55.67</v>
      </c>
      <c r="AH1074" s="9">
        <v>40.67</v>
      </c>
      <c r="AI1074" s="9">
        <v>14.89</v>
      </c>
      <c r="AJ1074" s="9">
        <v>20.382999999999999</v>
      </c>
      <c r="AK1074" s="9">
        <v>1.3688499999999999</v>
      </c>
      <c r="AL1074" s="10" t="s">
        <v>55</v>
      </c>
      <c r="AM1074" s="10" t="s">
        <v>55</v>
      </c>
      <c r="AN1074" s="10">
        <v>3.7999999999999999E-2</v>
      </c>
      <c r="AO1074" s="10">
        <v>0.14799999999999999</v>
      </c>
      <c r="AP1074" s="10">
        <v>0.14299999999999999</v>
      </c>
      <c r="AQ1074" s="9">
        <v>1055</v>
      </c>
      <c r="AR1074" s="9">
        <v>26.832999999999998</v>
      </c>
      <c r="AS1074" s="10" t="s">
        <v>496</v>
      </c>
      <c r="AT1074" s="10">
        <v>0.06</v>
      </c>
      <c r="AU1074" s="16">
        <v>3.5928573994898128E-2</v>
      </c>
      <c r="AV1074" s="1" t="str">
        <f t="shared" si="16"/>
        <v>no</v>
      </c>
    </row>
    <row r="1075" spans="1:48" ht="14.25" hidden="1" customHeight="1">
      <c r="A1075" s="7">
        <v>318</v>
      </c>
      <c r="B1075" s="8" t="s">
        <v>754</v>
      </c>
      <c r="C1075" s="8" t="s">
        <v>732</v>
      </c>
      <c r="D1075" s="9" t="s">
        <v>58</v>
      </c>
      <c r="E1075" s="9" t="s">
        <v>59</v>
      </c>
      <c r="F1075" s="9" t="s">
        <v>147</v>
      </c>
      <c r="G1075" s="9">
        <v>910</v>
      </c>
      <c r="H1075" s="10">
        <v>0.48</v>
      </c>
      <c r="I1075" s="10">
        <v>0.45100000000000001</v>
      </c>
      <c r="J1075" s="10">
        <v>0.33300000000000002</v>
      </c>
      <c r="K1075" s="10">
        <v>0.90700000000000003</v>
      </c>
      <c r="L1075" s="10">
        <v>0.26500000000000001</v>
      </c>
      <c r="M1075" s="10">
        <v>0.60399999999999998</v>
      </c>
      <c r="N1075" s="10">
        <v>0.66</v>
      </c>
      <c r="O1075" s="9">
        <v>1621.82</v>
      </c>
      <c r="P1075" s="9">
        <v>48</v>
      </c>
      <c r="Q1075" s="9" t="s">
        <v>55</v>
      </c>
      <c r="R1075" s="9">
        <v>247</v>
      </c>
      <c r="S1075" s="9" t="s">
        <v>55</v>
      </c>
      <c r="T1075" s="9" t="s">
        <v>55</v>
      </c>
      <c r="U1075" s="9" t="s">
        <v>55</v>
      </c>
      <c r="V1075" s="9" t="s">
        <v>55</v>
      </c>
      <c r="W1075" s="11">
        <v>56044</v>
      </c>
      <c r="X1075" s="11">
        <v>63234</v>
      </c>
      <c r="Y1075" s="11">
        <v>54441</v>
      </c>
      <c r="Z1075" s="11">
        <v>47817</v>
      </c>
      <c r="AA1075" s="11">
        <v>29153</v>
      </c>
      <c r="AB1075" s="11">
        <v>29153</v>
      </c>
      <c r="AC1075" s="9" t="s">
        <v>55</v>
      </c>
      <c r="AD1075" s="10">
        <v>0.48499999999999999</v>
      </c>
      <c r="AE1075" s="10">
        <v>0.42</v>
      </c>
      <c r="AF1075" s="10">
        <v>0.28999999999999998</v>
      </c>
      <c r="AG1075" s="9">
        <v>99</v>
      </c>
      <c r="AH1075" s="9">
        <v>68</v>
      </c>
      <c r="AI1075" s="9">
        <v>16.38</v>
      </c>
      <c r="AJ1075" s="9">
        <v>23.85</v>
      </c>
      <c r="AK1075" s="9">
        <v>1.4558800000000001</v>
      </c>
      <c r="AL1075" s="9" t="s">
        <v>55</v>
      </c>
      <c r="AM1075" s="9" t="s">
        <v>55</v>
      </c>
      <c r="AN1075" s="10">
        <v>6.0000000000000001E-3</v>
      </c>
      <c r="AO1075" s="10">
        <v>0.11600000000000001</v>
      </c>
      <c r="AP1075" s="10">
        <v>0.14299999999999999</v>
      </c>
      <c r="AQ1075" s="9">
        <v>1909</v>
      </c>
      <c r="AR1075" s="9">
        <v>0.40799999999999997</v>
      </c>
      <c r="AS1075" s="10">
        <v>2.8000000000000001E-2</v>
      </c>
      <c r="AT1075" s="10" t="s">
        <v>496</v>
      </c>
      <c r="AU1075" s="16">
        <v>0.71022727272727271</v>
      </c>
      <c r="AV1075" s="1" t="str">
        <f t="shared" si="16"/>
        <v>no</v>
      </c>
    </row>
    <row r="1076" spans="1:48" ht="14.25" hidden="1" customHeight="1">
      <c r="A1076" s="7">
        <v>339</v>
      </c>
      <c r="B1076" s="8" t="s">
        <v>792</v>
      </c>
      <c r="C1076" s="8" t="s">
        <v>760</v>
      </c>
      <c r="D1076" s="9" t="s">
        <v>58</v>
      </c>
      <c r="E1076" s="9" t="s">
        <v>59</v>
      </c>
      <c r="F1076" s="9" t="s">
        <v>94</v>
      </c>
      <c r="G1076" s="9">
        <v>990</v>
      </c>
      <c r="H1076" s="10">
        <v>0.39700000000000002</v>
      </c>
      <c r="I1076" s="10">
        <v>0.34300000000000003</v>
      </c>
      <c r="J1076" s="10">
        <v>0.23100000000000001</v>
      </c>
      <c r="K1076" s="10">
        <v>0.79700000000000004</v>
      </c>
      <c r="L1076" s="10">
        <v>5.1999999999999998E-2</v>
      </c>
      <c r="M1076" s="10">
        <v>0.161</v>
      </c>
      <c r="N1076" s="10">
        <v>0.74</v>
      </c>
      <c r="O1076" s="9">
        <v>2866.32</v>
      </c>
      <c r="P1076" s="9">
        <v>43</v>
      </c>
      <c r="Q1076" s="9">
        <v>163</v>
      </c>
      <c r="R1076" s="9">
        <v>361</v>
      </c>
      <c r="S1076" s="9" t="s">
        <v>55</v>
      </c>
      <c r="T1076" s="9" t="s">
        <v>55</v>
      </c>
      <c r="U1076" s="9" t="s">
        <v>55</v>
      </c>
      <c r="V1076" s="9" t="s">
        <v>55</v>
      </c>
      <c r="W1076" s="11">
        <v>80123</v>
      </c>
      <c r="X1076" s="11">
        <v>98145</v>
      </c>
      <c r="Y1076" s="9">
        <v>78543</v>
      </c>
      <c r="Z1076" s="9">
        <v>65484</v>
      </c>
      <c r="AA1076" s="11">
        <v>22349</v>
      </c>
      <c r="AB1076" s="11">
        <v>22349</v>
      </c>
      <c r="AC1076" s="9" t="s">
        <v>55</v>
      </c>
      <c r="AD1076" s="9">
        <v>0.38900000000000001</v>
      </c>
      <c r="AE1076" s="10">
        <v>0.6</v>
      </c>
      <c r="AF1076" s="10">
        <v>0.53300000000000003</v>
      </c>
      <c r="AG1076" s="9">
        <v>229.33</v>
      </c>
      <c r="AH1076" s="9">
        <v>375.67</v>
      </c>
      <c r="AI1076" s="9">
        <v>12.5</v>
      </c>
      <c r="AJ1076" s="9">
        <v>7.63</v>
      </c>
      <c r="AK1076" s="9">
        <v>0.61046999999999996</v>
      </c>
      <c r="AL1076" s="9" t="s">
        <v>55</v>
      </c>
      <c r="AM1076" s="9" t="s">
        <v>55</v>
      </c>
      <c r="AN1076" s="10">
        <v>2.8000000000000001E-2</v>
      </c>
      <c r="AO1076" s="10">
        <v>0.89300000000000002</v>
      </c>
      <c r="AP1076" s="10">
        <v>0.40300000000000002</v>
      </c>
      <c r="AQ1076" s="9">
        <v>2969</v>
      </c>
      <c r="AR1076" s="9">
        <v>0.371</v>
      </c>
      <c r="AS1076" s="10" t="s">
        <v>793</v>
      </c>
      <c r="AT1076" s="10">
        <v>8.0000000000000002E-3</v>
      </c>
      <c r="AU1076" s="16">
        <v>0.72939460247994159</v>
      </c>
      <c r="AV1076" s="1" t="str">
        <f t="shared" si="16"/>
        <v>no</v>
      </c>
    </row>
    <row r="1077" spans="1:48" ht="14.25" hidden="1" customHeight="1">
      <c r="A1077" s="7">
        <v>398</v>
      </c>
      <c r="B1077" s="8" t="s">
        <v>893</v>
      </c>
      <c r="C1077" s="8" t="s">
        <v>854</v>
      </c>
      <c r="D1077" s="9" t="s">
        <v>58</v>
      </c>
      <c r="E1077" s="9" t="s">
        <v>59</v>
      </c>
      <c r="F1077" s="9" t="s">
        <v>147</v>
      </c>
      <c r="G1077" s="9">
        <v>970</v>
      </c>
      <c r="H1077" s="10">
        <v>0.66700000000000004</v>
      </c>
      <c r="I1077" s="10">
        <v>0.64600000000000002</v>
      </c>
      <c r="J1077" s="10">
        <v>0.52400000000000002</v>
      </c>
      <c r="K1077" s="10">
        <v>0.76600000000000001</v>
      </c>
      <c r="L1077" s="10">
        <v>0.26100000000000001</v>
      </c>
      <c r="M1077" s="10">
        <v>0.58699999999999997</v>
      </c>
      <c r="N1077" s="10">
        <v>0.82</v>
      </c>
      <c r="O1077" s="9">
        <v>1290.99</v>
      </c>
      <c r="P1077" s="9">
        <v>98</v>
      </c>
      <c r="Q1077" s="9" t="s">
        <v>55</v>
      </c>
      <c r="R1077" s="9">
        <v>415</v>
      </c>
      <c r="S1077" s="9" t="s">
        <v>55</v>
      </c>
      <c r="T1077" s="9" t="s">
        <v>55</v>
      </c>
      <c r="U1077" s="9" t="s">
        <v>55</v>
      </c>
      <c r="V1077" s="9" t="s">
        <v>55</v>
      </c>
      <c r="W1077" s="11">
        <v>65468</v>
      </c>
      <c r="X1077" s="11">
        <v>78021</v>
      </c>
      <c r="Y1077" s="11">
        <v>63090</v>
      </c>
      <c r="Z1077" s="11">
        <v>60552</v>
      </c>
      <c r="AA1077" s="11">
        <v>32280</v>
      </c>
      <c r="AB1077" s="11">
        <v>32280</v>
      </c>
      <c r="AC1077" s="9" t="s">
        <v>55</v>
      </c>
      <c r="AD1077" s="10">
        <v>0.48499999999999999</v>
      </c>
      <c r="AE1077" s="10">
        <v>0.49</v>
      </c>
      <c r="AF1077" s="10">
        <v>0.434</v>
      </c>
      <c r="AG1077" s="9">
        <v>62.67</v>
      </c>
      <c r="AH1077" s="9">
        <v>103.33</v>
      </c>
      <c r="AI1077" s="9">
        <v>20.6</v>
      </c>
      <c r="AJ1077" s="9">
        <v>12.493</v>
      </c>
      <c r="AK1077" s="9">
        <v>0.60645000000000004</v>
      </c>
      <c r="AL1077" s="9" t="s">
        <v>55</v>
      </c>
      <c r="AM1077" s="9" t="s">
        <v>55</v>
      </c>
      <c r="AN1077" s="10">
        <v>5.0000000000000001E-3</v>
      </c>
      <c r="AO1077" s="10">
        <v>0.17499999999999999</v>
      </c>
      <c r="AP1077" s="10">
        <v>0.251</v>
      </c>
      <c r="AQ1077" s="9">
        <v>1712</v>
      </c>
      <c r="AR1077" s="9">
        <v>0.38200000000000001</v>
      </c>
      <c r="AS1077" s="10">
        <v>7.5999999999999998E-2</v>
      </c>
      <c r="AT1077" s="9">
        <v>0.182</v>
      </c>
      <c r="AU1077" s="16">
        <v>0.72358900144717797</v>
      </c>
      <c r="AV1077" s="1" t="str">
        <f t="shared" si="16"/>
        <v>no</v>
      </c>
    </row>
    <row r="1078" spans="1:48" ht="14.25" hidden="1" customHeight="1">
      <c r="A1078" s="7">
        <v>381</v>
      </c>
      <c r="B1078" s="8" t="s">
        <v>868</v>
      </c>
      <c r="C1078" s="8" t="s">
        <v>854</v>
      </c>
      <c r="D1078" s="9" t="s">
        <v>58</v>
      </c>
      <c r="E1078" s="9" t="s">
        <v>59</v>
      </c>
      <c r="F1078" s="9" t="s">
        <v>147</v>
      </c>
      <c r="G1078" s="9">
        <v>975</v>
      </c>
      <c r="H1078" s="10">
        <v>0.65900000000000003</v>
      </c>
      <c r="I1078" s="10">
        <v>0.56599999999999995</v>
      </c>
      <c r="J1078" s="10">
        <v>0.376</v>
      </c>
      <c r="K1078" s="10">
        <v>0.82899999999999996</v>
      </c>
      <c r="L1078" s="10">
        <v>0.01</v>
      </c>
      <c r="M1078" s="10">
        <v>0.42299999999999999</v>
      </c>
      <c r="N1078" s="10">
        <v>0.64</v>
      </c>
      <c r="O1078" s="9">
        <v>1082.23</v>
      </c>
      <c r="P1078" s="9">
        <v>48</v>
      </c>
      <c r="Q1078" s="9" t="s">
        <v>55</v>
      </c>
      <c r="R1078" s="9">
        <v>277</v>
      </c>
      <c r="S1078" s="9" t="s">
        <v>55</v>
      </c>
      <c r="T1078" s="9" t="s">
        <v>55</v>
      </c>
      <c r="U1078" s="9" t="s">
        <v>55</v>
      </c>
      <c r="V1078" s="9" t="s">
        <v>55</v>
      </c>
      <c r="W1078" s="11">
        <v>55295</v>
      </c>
      <c r="X1078" s="11">
        <v>62523</v>
      </c>
      <c r="Y1078" s="11">
        <v>54072</v>
      </c>
      <c r="Z1078" s="11">
        <v>48276</v>
      </c>
      <c r="AA1078" s="11">
        <v>29880</v>
      </c>
      <c r="AB1078" s="11">
        <v>29880</v>
      </c>
      <c r="AC1078" s="9" t="s">
        <v>55</v>
      </c>
      <c r="AD1078" s="10">
        <v>0.61199999999999999</v>
      </c>
      <c r="AE1078" s="10">
        <v>0.56000000000000005</v>
      </c>
      <c r="AF1078" s="10">
        <v>0.498</v>
      </c>
      <c r="AG1078" s="9">
        <v>72</v>
      </c>
      <c r="AH1078" s="9">
        <v>103</v>
      </c>
      <c r="AI1078" s="9">
        <v>15.03</v>
      </c>
      <c r="AJ1078" s="9">
        <v>10.507</v>
      </c>
      <c r="AK1078" s="9">
        <v>0.69903000000000004</v>
      </c>
      <c r="AL1078" s="9" t="s">
        <v>55</v>
      </c>
      <c r="AM1078" s="9" t="s">
        <v>55</v>
      </c>
      <c r="AN1078" s="10">
        <v>2.9000000000000001E-2</v>
      </c>
      <c r="AO1078" s="10">
        <v>0.40100000000000002</v>
      </c>
      <c r="AP1078" s="10">
        <v>0.251</v>
      </c>
      <c r="AQ1078" s="9">
        <v>1101</v>
      </c>
      <c r="AR1078" s="9">
        <v>2.0859999999999999</v>
      </c>
      <c r="AS1078" s="10" t="s">
        <v>507</v>
      </c>
      <c r="AT1078" s="10">
        <v>4.7E-2</v>
      </c>
      <c r="AU1078" s="16">
        <v>0.32404406999351909</v>
      </c>
      <c r="AV1078" s="1" t="str">
        <f t="shared" si="16"/>
        <v>no</v>
      </c>
    </row>
    <row r="1079" spans="1:48" ht="14.25" hidden="1" customHeight="1">
      <c r="A1079" s="7">
        <v>394</v>
      </c>
      <c r="B1079" s="8" t="s">
        <v>887</v>
      </c>
      <c r="C1079" s="8" t="s">
        <v>854</v>
      </c>
      <c r="D1079" s="9" t="s">
        <v>58</v>
      </c>
      <c r="E1079" s="9" t="s">
        <v>51</v>
      </c>
      <c r="F1079" s="9" t="s">
        <v>379</v>
      </c>
      <c r="G1079" s="9">
        <v>1070</v>
      </c>
      <c r="H1079" s="10">
        <v>0.71099999999999997</v>
      </c>
      <c r="I1079" s="10">
        <v>0.68799999999999994</v>
      </c>
      <c r="J1079" s="10">
        <v>0.624</v>
      </c>
      <c r="K1079" s="10">
        <v>0.93799999999999994</v>
      </c>
      <c r="L1079" s="10">
        <v>4.1000000000000002E-2</v>
      </c>
      <c r="M1079" s="10">
        <v>0.14599999999999999</v>
      </c>
      <c r="N1079" s="10">
        <v>0.93</v>
      </c>
      <c r="O1079" s="9">
        <v>1569.49</v>
      </c>
      <c r="P1079" s="9">
        <v>41</v>
      </c>
      <c r="Q1079" s="9" t="s">
        <v>55</v>
      </c>
      <c r="R1079" s="9">
        <v>285</v>
      </c>
      <c r="S1079" s="11">
        <v>23707</v>
      </c>
      <c r="T1079" s="9" t="s">
        <v>888</v>
      </c>
      <c r="U1079" s="9" t="s">
        <v>377</v>
      </c>
      <c r="V1079" s="11">
        <v>10239</v>
      </c>
      <c r="W1079" s="11">
        <v>90517</v>
      </c>
      <c r="X1079" s="11">
        <v>98892</v>
      </c>
      <c r="Y1079" s="11">
        <v>66987</v>
      </c>
      <c r="Z1079" s="11">
        <v>66519</v>
      </c>
      <c r="AA1079" s="11">
        <v>7630</v>
      </c>
      <c r="AB1079" s="11">
        <v>23436</v>
      </c>
      <c r="AC1079" s="9" t="s">
        <v>234</v>
      </c>
      <c r="AD1079" s="10">
        <v>0.46700000000000003</v>
      </c>
      <c r="AE1079" s="10">
        <v>0.18</v>
      </c>
      <c r="AF1079" s="10">
        <v>0.187</v>
      </c>
      <c r="AG1079" s="9">
        <v>94</v>
      </c>
      <c r="AH1079" s="9">
        <v>141</v>
      </c>
      <c r="AI1079" s="9">
        <v>16.7</v>
      </c>
      <c r="AJ1079" s="9">
        <v>11.131</v>
      </c>
      <c r="AK1079" s="9">
        <v>0.66666999999999998</v>
      </c>
      <c r="AL1079" s="10">
        <v>0</v>
      </c>
      <c r="AM1079" s="10">
        <v>0.38400000000000001</v>
      </c>
      <c r="AN1079" s="10">
        <v>5.0000000000000001E-3</v>
      </c>
      <c r="AO1079" s="10">
        <v>0.10199999999999999</v>
      </c>
      <c r="AP1079" s="10">
        <v>0.251</v>
      </c>
      <c r="AQ1079" s="9">
        <v>1674</v>
      </c>
      <c r="AR1079" s="9">
        <v>0.19</v>
      </c>
      <c r="AS1079" s="10">
        <v>0.14799999999999999</v>
      </c>
      <c r="AT1079" s="10">
        <v>0.245</v>
      </c>
      <c r="AU1079" s="16">
        <v>0.84033613445378152</v>
      </c>
      <c r="AV1079" s="1" t="str">
        <f t="shared" si="16"/>
        <v>no</v>
      </c>
    </row>
    <row r="1080" spans="1:48" ht="14.25" hidden="1" customHeight="1">
      <c r="A1080" s="7">
        <v>353</v>
      </c>
      <c r="B1080" s="8" t="s">
        <v>821</v>
      </c>
      <c r="C1080" s="8" t="s">
        <v>814</v>
      </c>
      <c r="D1080" s="9" t="s">
        <v>58</v>
      </c>
      <c r="E1080" s="9" t="s">
        <v>51</v>
      </c>
      <c r="F1080" s="9" t="s">
        <v>379</v>
      </c>
      <c r="G1080" s="9">
        <v>890</v>
      </c>
      <c r="H1080" s="10">
        <v>0.17699999999999999</v>
      </c>
      <c r="I1080" s="10">
        <v>0.14399999999999999</v>
      </c>
      <c r="J1080" s="10">
        <v>5.3999999999999999E-2</v>
      </c>
      <c r="K1080" s="10">
        <v>0.85799999999999998</v>
      </c>
      <c r="L1080" s="10">
        <v>0.248</v>
      </c>
      <c r="M1080" s="10">
        <v>0.62</v>
      </c>
      <c r="N1080" s="10">
        <v>0.69</v>
      </c>
      <c r="O1080" s="9">
        <v>2520.34</v>
      </c>
      <c r="P1080" s="9">
        <v>75</v>
      </c>
      <c r="Q1080" s="9">
        <v>0</v>
      </c>
      <c r="R1080" s="9">
        <v>416</v>
      </c>
      <c r="S1080" s="11">
        <v>18521</v>
      </c>
      <c r="T1080" s="9" t="s">
        <v>822</v>
      </c>
      <c r="U1080" s="9" t="s">
        <v>111</v>
      </c>
      <c r="V1080" s="11">
        <v>9418</v>
      </c>
      <c r="W1080" s="11">
        <v>77113</v>
      </c>
      <c r="X1080" s="11">
        <v>79110</v>
      </c>
      <c r="Y1080" s="11">
        <v>66033</v>
      </c>
      <c r="Z1080" s="11">
        <v>65952</v>
      </c>
      <c r="AA1080" s="11">
        <v>7346</v>
      </c>
      <c r="AB1080" s="11">
        <v>12870</v>
      </c>
      <c r="AC1080" s="9" t="s">
        <v>489</v>
      </c>
      <c r="AD1080" s="10">
        <v>0.17100000000000001</v>
      </c>
      <c r="AE1080" s="10">
        <v>0.73</v>
      </c>
      <c r="AF1080" s="10">
        <v>0.621</v>
      </c>
      <c r="AG1080" s="9">
        <v>171</v>
      </c>
      <c r="AH1080" s="9">
        <v>238</v>
      </c>
      <c r="AI1080" s="9">
        <v>14.74</v>
      </c>
      <c r="AJ1080" s="9">
        <v>10.59</v>
      </c>
      <c r="AK1080" s="9">
        <v>0.71848999999999996</v>
      </c>
      <c r="AL1080" s="10">
        <v>0</v>
      </c>
      <c r="AM1080" s="10">
        <v>0.36199999999999999</v>
      </c>
      <c r="AN1080" s="10">
        <v>0.11899999999999999</v>
      </c>
      <c r="AO1080" s="10">
        <v>0.84799999999999998</v>
      </c>
      <c r="AP1080" s="10">
        <v>0.46700000000000003</v>
      </c>
      <c r="AQ1080" s="9">
        <v>3108</v>
      </c>
      <c r="AR1080" s="9">
        <v>0.45300000000000001</v>
      </c>
      <c r="AS1080" s="10" t="s">
        <v>823</v>
      </c>
      <c r="AT1080" s="10">
        <v>7.0000000000000001E-3</v>
      </c>
      <c r="AU1080" s="16">
        <v>0.68823124569855465</v>
      </c>
      <c r="AV1080" s="1" t="str">
        <f t="shared" si="16"/>
        <v>no</v>
      </c>
    </row>
    <row r="1081" spans="1:48" ht="14.25" hidden="1" customHeight="1">
      <c r="A1081" s="7">
        <v>349</v>
      </c>
      <c r="B1081" s="8" t="s">
        <v>811</v>
      </c>
      <c r="C1081" s="8" t="s">
        <v>795</v>
      </c>
      <c r="D1081" s="9" t="s">
        <v>58</v>
      </c>
      <c r="E1081" s="9" t="s">
        <v>59</v>
      </c>
      <c r="F1081" s="9" t="s">
        <v>147</v>
      </c>
      <c r="G1081" s="9" t="s">
        <v>55</v>
      </c>
      <c r="H1081" s="10">
        <v>0.46100000000000002</v>
      </c>
      <c r="I1081" s="10">
        <v>0.435</v>
      </c>
      <c r="J1081" s="10">
        <v>0.33500000000000002</v>
      </c>
      <c r="K1081" s="10">
        <v>0.88700000000000001</v>
      </c>
      <c r="L1081" s="10">
        <v>0.33300000000000002</v>
      </c>
      <c r="M1081" s="10">
        <v>0.59699999999999998</v>
      </c>
      <c r="N1081" s="10">
        <v>0.71</v>
      </c>
      <c r="O1081" s="9">
        <v>1065.3900000000001</v>
      </c>
      <c r="P1081" s="9">
        <v>85</v>
      </c>
      <c r="Q1081" s="9" t="s">
        <v>55</v>
      </c>
      <c r="R1081" s="9">
        <v>159</v>
      </c>
      <c r="S1081" s="9" t="s">
        <v>55</v>
      </c>
      <c r="T1081" s="9" t="s">
        <v>55</v>
      </c>
      <c r="U1081" s="9" t="s">
        <v>55</v>
      </c>
      <c r="V1081" s="9" t="s">
        <v>55</v>
      </c>
      <c r="W1081" s="11">
        <v>58055</v>
      </c>
      <c r="X1081" s="11">
        <v>70290</v>
      </c>
      <c r="Y1081" s="11">
        <v>58590</v>
      </c>
      <c r="Z1081" s="11">
        <v>51012</v>
      </c>
      <c r="AA1081" s="11">
        <v>24300</v>
      </c>
      <c r="AB1081" s="11">
        <v>24300</v>
      </c>
      <c r="AC1081" s="9" t="s">
        <v>55</v>
      </c>
      <c r="AD1081" s="10">
        <v>0.22700000000000001</v>
      </c>
      <c r="AE1081" s="10">
        <v>0.5</v>
      </c>
      <c r="AF1081" s="10">
        <v>0.35399999999999998</v>
      </c>
      <c r="AG1081" s="9">
        <v>44</v>
      </c>
      <c r="AH1081" s="9">
        <v>81.67</v>
      </c>
      <c r="AI1081" s="9">
        <v>24.21</v>
      </c>
      <c r="AJ1081" s="9">
        <v>13.045999999999999</v>
      </c>
      <c r="AK1081" s="9">
        <v>0.53878000000000004</v>
      </c>
      <c r="AL1081" s="9" t="s">
        <v>55</v>
      </c>
      <c r="AM1081" s="9" t="s">
        <v>55</v>
      </c>
      <c r="AN1081" s="10">
        <v>1.7000000000000001E-2</v>
      </c>
      <c r="AO1081" s="10">
        <v>0.113</v>
      </c>
      <c r="AP1081" s="10">
        <v>6.0999999999999999E-2</v>
      </c>
      <c r="AQ1081" s="9">
        <v>1367</v>
      </c>
      <c r="AR1081" s="9" t="s">
        <v>55</v>
      </c>
      <c r="AS1081" s="10" t="s">
        <v>812</v>
      </c>
      <c r="AT1081" s="10">
        <v>0.23300000000000001</v>
      </c>
      <c r="AU1081" s="16" t="s">
        <v>2055</v>
      </c>
      <c r="AV1081" s="1" t="str">
        <f t="shared" si="16"/>
        <v>no</v>
      </c>
    </row>
    <row r="1082" spans="1:48" ht="14.25" hidden="1" customHeight="1">
      <c r="A1082" s="7">
        <v>419</v>
      </c>
      <c r="B1082" s="8" t="s">
        <v>922</v>
      </c>
      <c r="C1082" s="8" t="s">
        <v>917</v>
      </c>
      <c r="D1082" s="9" t="s">
        <v>58</v>
      </c>
      <c r="E1082" s="9" t="s">
        <v>59</v>
      </c>
      <c r="F1082" s="9" t="s">
        <v>94</v>
      </c>
      <c r="G1082" s="9">
        <v>1070</v>
      </c>
      <c r="H1082" s="10">
        <v>0.56999999999999995</v>
      </c>
      <c r="I1082" s="10">
        <v>0.52200000000000002</v>
      </c>
      <c r="J1082" s="10">
        <v>0.39300000000000002</v>
      </c>
      <c r="K1082" s="10">
        <v>0.94199999999999995</v>
      </c>
      <c r="L1082" s="10">
        <v>0.13800000000000001</v>
      </c>
      <c r="M1082" s="10">
        <v>0.29599999999999999</v>
      </c>
      <c r="N1082" s="10">
        <v>0.81</v>
      </c>
      <c r="O1082" s="9">
        <v>1684.76</v>
      </c>
      <c r="P1082" s="9">
        <v>40</v>
      </c>
      <c r="Q1082" s="9" t="s">
        <v>55</v>
      </c>
      <c r="R1082" s="9">
        <v>393</v>
      </c>
      <c r="S1082" s="9" t="s">
        <v>55</v>
      </c>
      <c r="T1082" s="9" t="s">
        <v>55</v>
      </c>
      <c r="U1082" s="9" t="s">
        <v>55</v>
      </c>
      <c r="V1082" s="9" t="s">
        <v>55</v>
      </c>
      <c r="W1082" s="11">
        <v>54749</v>
      </c>
      <c r="X1082" s="11">
        <v>61992</v>
      </c>
      <c r="Y1082" s="11">
        <v>54648</v>
      </c>
      <c r="Z1082" s="11">
        <v>48492</v>
      </c>
      <c r="AA1082" s="11">
        <v>28820</v>
      </c>
      <c r="AB1082" s="11">
        <v>28820</v>
      </c>
      <c r="AC1082" s="9" t="s">
        <v>55</v>
      </c>
      <c r="AD1082" s="10">
        <v>0.46500000000000002</v>
      </c>
      <c r="AE1082" s="10">
        <v>0.39</v>
      </c>
      <c r="AF1082" s="10">
        <v>0.32500000000000001</v>
      </c>
      <c r="AG1082" s="9">
        <v>141</v>
      </c>
      <c r="AH1082" s="9">
        <v>181.33</v>
      </c>
      <c r="AI1082" s="9">
        <v>11.95</v>
      </c>
      <c r="AJ1082" s="9">
        <v>9.2910000000000004</v>
      </c>
      <c r="AK1082" s="9">
        <v>0.77756999999999998</v>
      </c>
      <c r="AL1082" s="9" t="s">
        <v>55</v>
      </c>
      <c r="AM1082" s="9" t="s">
        <v>55</v>
      </c>
      <c r="AN1082" s="10">
        <v>0.01</v>
      </c>
      <c r="AO1082" s="10">
        <v>0.129</v>
      </c>
      <c r="AP1082" s="10">
        <v>0.24</v>
      </c>
      <c r="AQ1082" s="9">
        <v>1894</v>
      </c>
      <c r="AR1082" s="9">
        <v>0.65900000000000003</v>
      </c>
      <c r="AS1082" s="10">
        <v>0.111</v>
      </c>
      <c r="AT1082" s="9">
        <v>0.105</v>
      </c>
      <c r="AU1082" s="16">
        <v>0.60277275467148883</v>
      </c>
      <c r="AV1082" s="1" t="str">
        <f t="shared" si="16"/>
        <v>no</v>
      </c>
    </row>
    <row r="1083" spans="1:48" ht="14.25" hidden="1" customHeight="1">
      <c r="A1083" s="7">
        <v>1158</v>
      </c>
      <c r="B1083" s="8" t="s">
        <v>1997</v>
      </c>
      <c r="C1083" s="8" t="s">
        <v>917</v>
      </c>
      <c r="D1083" s="9" t="s">
        <v>58</v>
      </c>
      <c r="E1083" s="9" t="s">
        <v>151</v>
      </c>
      <c r="F1083" s="9" t="s">
        <v>985</v>
      </c>
      <c r="G1083" s="9" t="s">
        <v>55</v>
      </c>
      <c r="H1083" s="10">
        <v>8.8999999999999996E-2</v>
      </c>
      <c r="I1083" s="10">
        <v>4.3999999999999997E-2</v>
      </c>
      <c r="J1083" s="9" t="s">
        <v>55</v>
      </c>
      <c r="K1083" s="10">
        <v>0.81499999999999995</v>
      </c>
      <c r="L1083" s="9" t="s">
        <v>55</v>
      </c>
      <c r="M1083" s="9" t="s">
        <v>55</v>
      </c>
      <c r="N1083" s="10">
        <v>0.52</v>
      </c>
      <c r="O1083" s="9">
        <v>742</v>
      </c>
      <c r="P1083" s="9">
        <v>88</v>
      </c>
      <c r="Q1083" s="9" t="s">
        <v>55</v>
      </c>
      <c r="R1083" s="9">
        <v>297</v>
      </c>
      <c r="S1083" s="9" t="s">
        <v>55</v>
      </c>
      <c r="T1083" s="9" t="s">
        <v>55</v>
      </c>
      <c r="U1083" s="9" t="s">
        <v>55</v>
      </c>
      <c r="V1083" s="9" t="s">
        <v>55</v>
      </c>
      <c r="W1083" s="11" t="s">
        <v>55</v>
      </c>
      <c r="X1083" s="11" t="s">
        <v>55</v>
      </c>
      <c r="Y1083" s="11" t="s">
        <v>55</v>
      </c>
      <c r="Z1083" s="11" t="s">
        <v>55</v>
      </c>
      <c r="AA1083" s="11">
        <v>9840</v>
      </c>
      <c r="AB1083" s="11">
        <v>9840</v>
      </c>
      <c r="AC1083" s="9" t="s">
        <v>55</v>
      </c>
      <c r="AD1083" s="10">
        <v>0.109</v>
      </c>
      <c r="AE1083" s="10">
        <v>0.88</v>
      </c>
      <c r="AF1083" s="9">
        <v>0.622</v>
      </c>
      <c r="AG1083" s="9">
        <v>58.67</v>
      </c>
      <c r="AH1083" s="9">
        <v>12.33</v>
      </c>
      <c r="AI1083" s="9">
        <v>12.65</v>
      </c>
      <c r="AJ1083" s="9">
        <v>60.161999999999999</v>
      </c>
      <c r="AK1083" s="9">
        <v>4.7567599999999999</v>
      </c>
      <c r="AL1083" s="9" t="s">
        <v>55</v>
      </c>
      <c r="AM1083" s="9" t="s">
        <v>55</v>
      </c>
      <c r="AN1083" s="10">
        <v>0</v>
      </c>
      <c r="AO1083" s="10">
        <v>0.54400000000000004</v>
      </c>
      <c r="AP1083" s="10">
        <v>0.24</v>
      </c>
      <c r="AQ1083" s="9">
        <v>742</v>
      </c>
      <c r="AR1083" s="9" t="s">
        <v>55</v>
      </c>
      <c r="AS1083" s="9" t="s">
        <v>1998</v>
      </c>
      <c r="AT1083" s="9" t="s">
        <v>500</v>
      </c>
      <c r="AU1083" s="16" t="s">
        <v>2055</v>
      </c>
      <c r="AV1083" s="1" t="str">
        <f t="shared" si="16"/>
        <v>no</v>
      </c>
    </row>
    <row r="1084" spans="1:48" ht="14.25" hidden="1" customHeight="1">
      <c r="A1084" s="7">
        <v>444</v>
      </c>
      <c r="B1084" s="8" t="s">
        <v>963</v>
      </c>
      <c r="C1084" s="8" t="s">
        <v>337</v>
      </c>
      <c r="D1084" s="9" t="s">
        <v>58</v>
      </c>
      <c r="E1084" s="9" t="s">
        <v>51</v>
      </c>
      <c r="F1084" s="9" t="s">
        <v>379</v>
      </c>
      <c r="G1084" s="9">
        <v>990</v>
      </c>
      <c r="H1084" s="10">
        <v>0.45700000000000002</v>
      </c>
      <c r="I1084" s="10">
        <v>0.40400000000000003</v>
      </c>
      <c r="J1084" s="10">
        <v>0.27700000000000002</v>
      </c>
      <c r="K1084" s="10">
        <v>0.94299999999999995</v>
      </c>
      <c r="L1084" s="10">
        <v>0.29199999999999998</v>
      </c>
      <c r="M1084" s="10">
        <v>0.55800000000000005</v>
      </c>
      <c r="N1084" s="10">
        <v>0.66</v>
      </c>
      <c r="O1084" s="9">
        <v>4109.88</v>
      </c>
      <c r="P1084" s="9">
        <v>76</v>
      </c>
      <c r="Q1084" s="9" t="s">
        <v>55</v>
      </c>
      <c r="R1084" s="9">
        <v>972</v>
      </c>
      <c r="S1084" s="9">
        <v>9923</v>
      </c>
      <c r="T1084" s="9" t="s">
        <v>519</v>
      </c>
      <c r="U1084" s="9" t="s">
        <v>111</v>
      </c>
      <c r="V1084" s="9">
        <v>5925</v>
      </c>
      <c r="W1084" s="11">
        <v>74591</v>
      </c>
      <c r="X1084" s="11">
        <v>88173</v>
      </c>
      <c r="Y1084" s="11">
        <v>73152</v>
      </c>
      <c r="Z1084" s="11">
        <v>66240</v>
      </c>
      <c r="AA1084" s="11">
        <v>8366</v>
      </c>
      <c r="AB1084" s="11">
        <v>8366</v>
      </c>
      <c r="AC1084" s="9" t="s">
        <v>112</v>
      </c>
      <c r="AD1084" s="10">
        <v>0.22</v>
      </c>
      <c r="AE1084" s="10">
        <v>0.35</v>
      </c>
      <c r="AF1084" s="10">
        <v>0.33800000000000002</v>
      </c>
      <c r="AG1084" s="9">
        <v>191.33</v>
      </c>
      <c r="AH1084" s="9">
        <v>250.67</v>
      </c>
      <c r="AI1084" s="9">
        <v>21.48</v>
      </c>
      <c r="AJ1084" s="9">
        <v>16.396000000000001</v>
      </c>
      <c r="AK1084" s="9">
        <v>0.76329999999999998</v>
      </c>
      <c r="AL1084" s="9">
        <v>5.0000000000000001E-3</v>
      </c>
      <c r="AM1084" s="9">
        <v>0.41199999999999998</v>
      </c>
      <c r="AN1084" s="10">
        <v>1.7999999999999999E-2</v>
      </c>
      <c r="AO1084" s="10">
        <v>0.10299999999999999</v>
      </c>
      <c r="AP1084" s="10">
        <v>0.182</v>
      </c>
      <c r="AQ1084" s="9">
        <v>5081</v>
      </c>
      <c r="AR1084" s="9">
        <v>0.48299999999999998</v>
      </c>
      <c r="AS1084" s="10">
        <v>7.9000000000000001E-2</v>
      </c>
      <c r="AT1084" s="10">
        <v>0.23699999999999999</v>
      </c>
      <c r="AU1084" s="16">
        <v>0.67430883344571813</v>
      </c>
      <c r="AV1084" s="1" t="str">
        <f t="shared" si="16"/>
        <v>yes</v>
      </c>
    </row>
    <row r="1085" spans="1:48" ht="14.25" hidden="1" customHeight="1">
      <c r="A1085" s="7">
        <v>458</v>
      </c>
      <c r="B1085" s="8" t="s">
        <v>984</v>
      </c>
      <c r="C1085" s="8" t="s">
        <v>337</v>
      </c>
      <c r="D1085" s="9" t="s">
        <v>58</v>
      </c>
      <c r="E1085" s="9" t="s">
        <v>151</v>
      </c>
      <c r="F1085" s="9" t="s">
        <v>985</v>
      </c>
      <c r="G1085" s="9" t="s">
        <v>55</v>
      </c>
      <c r="H1085" s="10" t="s">
        <v>55</v>
      </c>
      <c r="I1085" s="10" t="s">
        <v>55</v>
      </c>
      <c r="J1085" s="10" t="s">
        <v>55</v>
      </c>
      <c r="K1085" s="10">
        <v>0.99299999999999999</v>
      </c>
      <c r="L1085" s="10">
        <v>0.40600000000000003</v>
      </c>
      <c r="M1085" s="10">
        <v>0.85099999999999998</v>
      </c>
      <c r="N1085" s="10">
        <v>0.59</v>
      </c>
      <c r="O1085" s="9">
        <v>438.88</v>
      </c>
      <c r="P1085" s="9">
        <v>43</v>
      </c>
      <c r="Q1085" s="9" t="s">
        <v>55</v>
      </c>
      <c r="R1085" s="9">
        <v>145</v>
      </c>
      <c r="S1085" s="9" t="s">
        <v>55</v>
      </c>
      <c r="T1085" s="9" t="s">
        <v>55</v>
      </c>
      <c r="U1085" s="9" t="s">
        <v>55</v>
      </c>
      <c r="V1085" s="9" t="s">
        <v>55</v>
      </c>
      <c r="W1085" s="11" t="s">
        <v>55</v>
      </c>
      <c r="X1085" s="11" t="s">
        <v>55</v>
      </c>
      <c r="Y1085" s="11" t="s">
        <v>55</v>
      </c>
      <c r="Z1085" s="11" t="s">
        <v>55</v>
      </c>
      <c r="AA1085" s="11">
        <v>14040</v>
      </c>
      <c r="AB1085" s="11">
        <v>14040</v>
      </c>
      <c r="AC1085" s="9" t="s">
        <v>55</v>
      </c>
      <c r="AD1085" s="10">
        <v>0.33300000000000002</v>
      </c>
      <c r="AE1085" s="10">
        <v>0.72</v>
      </c>
      <c r="AF1085" s="10">
        <v>0.54</v>
      </c>
      <c r="AG1085" s="9">
        <v>40</v>
      </c>
      <c r="AH1085" s="9">
        <v>37.67</v>
      </c>
      <c r="AI1085" s="9">
        <v>10.97</v>
      </c>
      <c r="AJ1085" s="9">
        <v>11.651999999999999</v>
      </c>
      <c r="AK1085" s="9">
        <v>1.0619499999999999</v>
      </c>
      <c r="AL1085" s="9" t="s">
        <v>55</v>
      </c>
      <c r="AM1085" s="9" t="s">
        <v>55</v>
      </c>
      <c r="AN1085" s="10">
        <v>2E-3</v>
      </c>
      <c r="AO1085" s="10">
        <v>0.20499999999999999</v>
      </c>
      <c r="AP1085" s="10">
        <v>0.182</v>
      </c>
      <c r="AQ1085" s="9">
        <v>581</v>
      </c>
      <c r="AR1085" s="9" t="s">
        <v>55</v>
      </c>
      <c r="AS1085" s="10" t="s">
        <v>637</v>
      </c>
      <c r="AT1085" s="10" t="s">
        <v>986</v>
      </c>
      <c r="AU1085" s="16" t="s">
        <v>2055</v>
      </c>
      <c r="AV1085" s="1" t="str">
        <f t="shared" si="16"/>
        <v>no</v>
      </c>
    </row>
    <row r="1086" spans="1:48" ht="14.25" hidden="1" customHeight="1">
      <c r="A1086" s="7">
        <v>460</v>
      </c>
      <c r="B1086" s="8" t="s">
        <v>988</v>
      </c>
      <c r="C1086" s="8" t="s">
        <v>337</v>
      </c>
      <c r="D1086" s="9" t="s">
        <v>58</v>
      </c>
      <c r="E1086" s="9" t="s">
        <v>59</v>
      </c>
      <c r="F1086" s="9" t="s">
        <v>94</v>
      </c>
      <c r="G1086" s="9">
        <v>1070.5</v>
      </c>
      <c r="H1086" s="10">
        <v>0.65700000000000003</v>
      </c>
      <c r="I1086" s="10">
        <v>0.63700000000000001</v>
      </c>
      <c r="J1086" s="10">
        <v>0.53800000000000003</v>
      </c>
      <c r="K1086" s="10">
        <v>0.93700000000000006</v>
      </c>
      <c r="L1086" s="10">
        <v>0.40200000000000002</v>
      </c>
      <c r="M1086" s="10">
        <v>0.70499999999999996</v>
      </c>
      <c r="N1086" s="10">
        <v>0.82</v>
      </c>
      <c r="O1086" s="9">
        <v>2577.21</v>
      </c>
      <c r="P1086" s="9">
        <v>89</v>
      </c>
      <c r="Q1086" s="9" t="s">
        <v>55</v>
      </c>
      <c r="R1086" s="9">
        <v>530</v>
      </c>
      <c r="S1086" s="11" t="s">
        <v>55</v>
      </c>
      <c r="T1086" s="9" t="s">
        <v>55</v>
      </c>
      <c r="U1086" s="9" t="s">
        <v>55</v>
      </c>
      <c r="V1086" s="11" t="s">
        <v>55</v>
      </c>
      <c r="W1086" s="11">
        <v>62671</v>
      </c>
      <c r="X1086" s="11">
        <v>62739</v>
      </c>
      <c r="Y1086" s="11">
        <v>53712</v>
      </c>
      <c r="Z1086" s="11">
        <v>45432</v>
      </c>
      <c r="AA1086" s="11">
        <v>28730</v>
      </c>
      <c r="AB1086" s="11">
        <v>28730</v>
      </c>
      <c r="AC1086" s="9" t="s">
        <v>55</v>
      </c>
      <c r="AD1086" s="10">
        <v>0.52400000000000002</v>
      </c>
      <c r="AE1086" s="10">
        <v>0.35</v>
      </c>
      <c r="AF1086" s="10">
        <v>0.222</v>
      </c>
      <c r="AG1086" s="9">
        <v>80</v>
      </c>
      <c r="AH1086" s="9">
        <v>264.67</v>
      </c>
      <c r="AI1086" s="9">
        <v>32.22</v>
      </c>
      <c r="AJ1086" s="9">
        <v>9.7379999999999995</v>
      </c>
      <c r="AK1086" s="9">
        <v>0.30226999999999998</v>
      </c>
      <c r="AL1086" s="10" t="s">
        <v>55</v>
      </c>
      <c r="AM1086" s="10" t="s">
        <v>55</v>
      </c>
      <c r="AN1086" s="10">
        <v>6.0000000000000001E-3</v>
      </c>
      <c r="AO1086" s="10">
        <v>0.129</v>
      </c>
      <c r="AP1086" s="10">
        <v>0.182</v>
      </c>
      <c r="AQ1086" s="9">
        <v>3493</v>
      </c>
      <c r="AR1086" s="9" t="s">
        <v>55</v>
      </c>
      <c r="AS1086" s="10">
        <v>5.2999999999999999E-2</v>
      </c>
      <c r="AT1086" s="10">
        <v>0.13300000000000001</v>
      </c>
      <c r="AU1086" s="16" t="s">
        <v>2055</v>
      </c>
      <c r="AV1086" s="1" t="str">
        <f t="shared" si="16"/>
        <v>no</v>
      </c>
    </row>
    <row r="1087" spans="1:48" ht="14.25" hidden="1" customHeight="1">
      <c r="A1087" s="7">
        <v>487</v>
      </c>
      <c r="B1087" s="8" t="s">
        <v>1033</v>
      </c>
      <c r="C1087" s="8" t="s">
        <v>1026</v>
      </c>
      <c r="D1087" s="9" t="s">
        <v>58</v>
      </c>
      <c r="E1087" s="9" t="s">
        <v>59</v>
      </c>
      <c r="F1087" s="9" t="s">
        <v>94</v>
      </c>
      <c r="G1087" s="9">
        <v>1035</v>
      </c>
      <c r="H1087" s="10">
        <v>0.54100000000000004</v>
      </c>
      <c r="I1087" s="10">
        <v>0.50800000000000001</v>
      </c>
      <c r="J1087" s="10">
        <v>0.38100000000000001</v>
      </c>
      <c r="K1087" s="10">
        <v>0.88</v>
      </c>
      <c r="L1087" s="10">
        <v>9.6000000000000002E-2</v>
      </c>
      <c r="M1087" s="10">
        <v>0.23300000000000001</v>
      </c>
      <c r="N1087" s="10">
        <v>0.71</v>
      </c>
      <c r="O1087" s="9">
        <v>1786.82</v>
      </c>
      <c r="P1087" s="9">
        <v>75</v>
      </c>
      <c r="Q1087" s="9">
        <v>0</v>
      </c>
      <c r="R1087" s="9">
        <v>422</v>
      </c>
      <c r="S1087" s="11" t="s">
        <v>55</v>
      </c>
      <c r="T1087" s="9" t="s">
        <v>55</v>
      </c>
      <c r="U1087" s="9" t="s">
        <v>55</v>
      </c>
      <c r="V1087" s="11" t="s">
        <v>55</v>
      </c>
      <c r="W1087" s="11">
        <v>63038</v>
      </c>
      <c r="X1087" s="11">
        <v>70677</v>
      </c>
      <c r="Y1087" s="11">
        <v>66582</v>
      </c>
      <c r="Z1087" s="11">
        <v>47808</v>
      </c>
      <c r="AA1087" s="11">
        <v>21436</v>
      </c>
      <c r="AB1087" s="11">
        <v>21436</v>
      </c>
      <c r="AC1087" s="9" t="s">
        <v>55</v>
      </c>
      <c r="AD1087" s="10">
        <v>0.32200000000000001</v>
      </c>
      <c r="AE1087" s="10">
        <v>0.42</v>
      </c>
      <c r="AF1087" s="10">
        <v>0.48</v>
      </c>
      <c r="AG1087" s="9">
        <v>118.67</v>
      </c>
      <c r="AH1087" s="9">
        <v>192.33</v>
      </c>
      <c r="AI1087" s="9">
        <v>15.06</v>
      </c>
      <c r="AJ1087" s="9">
        <v>9.2899999999999991</v>
      </c>
      <c r="AK1087" s="9">
        <v>0.61697999999999997</v>
      </c>
      <c r="AL1087" s="10" t="s">
        <v>55</v>
      </c>
      <c r="AM1087" s="10" t="s">
        <v>55</v>
      </c>
      <c r="AN1087" s="10">
        <v>8.0000000000000002E-3</v>
      </c>
      <c r="AO1087" s="10">
        <v>0.13</v>
      </c>
      <c r="AP1087" s="10">
        <v>0.19600000000000001</v>
      </c>
      <c r="AQ1087" s="9">
        <v>1958</v>
      </c>
      <c r="AR1087" s="9">
        <v>0.26700000000000002</v>
      </c>
      <c r="AS1087" s="9">
        <v>6.6000000000000003E-2</v>
      </c>
      <c r="AT1087" s="10">
        <v>0.219</v>
      </c>
      <c r="AU1087" s="16">
        <v>0.78926598263614833</v>
      </c>
      <c r="AV1087" s="1" t="str">
        <f t="shared" si="16"/>
        <v>no</v>
      </c>
    </row>
    <row r="1088" spans="1:48" ht="14.25" hidden="1" customHeight="1">
      <c r="A1088" s="7">
        <v>489</v>
      </c>
      <c r="B1088" s="8" t="s">
        <v>1035</v>
      </c>
      <c r="C1088" s="8" t="s">
        <v>1026</v>
      </c>
      <c r="D1088" s="9" t="s">
        <v>58</v>
      </c>
      <c r="E1088" s="9" t="s">
        <v>51</v>
      </c>
      <c r="F1088" s="9" t="s">
        <v>379</v>
      </c>
      <c r="G1088" s="9" t="s">
        <v>55</v>
      </c>
      <c r="H1088" s="10">
        <v>0.2</v>
      </c>
      <c r="I1088" s="10">
        <v>0.17299999999999999</v>
      </c>
      <c r="J1088" s="10">
        <v>8.4000000000000005E-2</v>
      </c>
      <c r="K1088" s="10">
        <v>0.96099999999999997</v>
      </c>
      <c r="L1088" s="10">
        <v>0.30199999999999999</v>
      </c>
      <c r="M1088" s="10">
        <v>0.48599999999999999</v>
      </c>
      <c r="N1088" s="10">
        <v>0.46</v>
      </c>
      <c r="O1088" s="9">
        <v>2394.5</v>
      </c>
      <c r="P1088" s="9">
        <v>35</v>
      </c>
      <c r="Q1088" s="9" t="s">
        <v>55</v>
      </c>
      <c r="R1088" s="9">
        <v>287</v>
      </c>
      <c r="S1088" s="9">
        <v>10236</v>
      </c>
      <c r="T1088" s="9" t="s">
        <v>220</v>
      </c>
      <c r="U1088" s="9" t="s">
        <v>234</v>
      </c>
      <c r="V1088" s="9">
        <v>5921</v>
      </c>
      <c r="W1088" s="11">
        <v>53450</v>
      </c>
      <c r="X1088" s="11">
        <v>63378</v>
      </c>
      <c r="Y1088" s="11">
        <v>52902</v>
      </c>
      <c r="Z1088" s="11">
        <v>44847</v>
      </c>
      <c r="AA1088" s="11">
        <v>7042</v>
      </c>
      <c r="AB1088" s="11">
        <v>13432</v>
      </c>
      <c r="AC1088" s="9" t="s">
        <v>667</v>
      </c>
      <c r="AD1088" s="10">
        <v>0.14399999999999999</v>
      </c>
      <c r="AE1088" s="10">
        <v>0.75</v>
      </c>
      <c r="AF1088" s="10">
        <v>0.505</v>
      </c>
      <c r="AG1088" s="9">
        <v>169</v>
      </c>
      <c r="AH1088" s="9">
        <v>295.67</v>
      </c>
      <c r="AI1088" s="9">
        <v>14.17</v>
      </c>
      <c r="AJ1088" s="9">
        <v>8.0990000000000002</v>
      </c>
      <c r="AK1088" s="9">
        <v>0.57159000000000004</v>
      </c>
      <c r="AL1088" s="9">
        <v>0.14199999999999999</v>
      </c>
      <c r="AM1088" s="9">
        <v>0.314</v>
      </c>
      <c r="AN1088" s="10">
        <v>2.3E-2</v>
      </c>
      <c r="AO1088" s="10">
        <v>0.47299999999999998</v>
      </c>
      <c r="AP1088" s="10">
        <v>0.19600000000000001</v>
      </c>
      <c r="AQ1088" s="9">
        <v>2944</v>
      </c>
      <c r="AR1088" s="9">
        <v>0.72399999999999998</v>
      </c>
      <c r="AS1088" s="10" t="s">
        <v>1036</v>
      </c>
      <c r="AT1088" s="10">
        <v>5.6000000000000001E-2</v>
      </c>
      <c r="AU1088" s="16">
        <v>0.58004640371229699</v>
      </c>
      <c r="AV1088" s="1" t="str">
        <f t="shared" si="16"/>
        <v>no</v>
      </c>
    </row>
    <row r="1089" spans="1:48" ht="14.25" hidden="1" customHeight="1">
      <c r="A1089" s="7">
        <v>502</v>
      </c>
      <c r="B1089" s="8" t="s">
        <v>1059</v>
      </c>
      <c r="C1089" s="8" t="s">
        <v>1026</v>
      </c>
      <c r="D1089" s="9" t="s">
        <v>58</v>
      </c>
      <c r="E1089" s="9" t="s">
        <v>59</v>
      </c>
      <c r="F1089" s="9" t="s">
        <v>147</v>
      </c>
      <c r="G1089" s="9">
        <v>1080</v>
      </c>
      <c r="H1089" s="10">
        <v>0.55800000000000005</v>
      </c>
      <c r="I1089" s="10">
        <v>0.27100000000000002</v>
      </c>
      <c r="J1089" s="10">
        <v>0.27100000000000002</v>
      </c>
      <c r="K1089" s="10">
        <v>0.79500000000000004</v>
      </c>
      <c r="L1089" s="10">
        <v>0.16900000000000001</v>
      </c>
      <c r="M1089" s="10">
        <v>0.27500000000000002</v>
      </c>
      <c r="N1089" s="10">
        <v>0.72</v>
      </c>
      <c r="O1089" s="9">
        <v>736.91</v>
      </c>
      <c r="P1089" s="9">
        <v>62</v>
      </c>
      <c r="Q1089" s="9" t="s">
        <v>55</v>
      </c>
      <c r="R1089" s="9">
        <v>141</v>
      </c>
      <c r="S1089" s="11" t="s">
        <v>55</v>
      </c>
      <c r="T1089" s="9" t="s">
        <v>55</v>
      </c>
      <c r="U1089" s="9" t="s">
        <v>55</v>
      </c>
      <c r="V1089" s="11" t="s">
        <v>55</v>
      </c>
      <c r="W1089" s="11">
        <v>57273</v>
      </c>
      <c r="X1089" s="11">
        <v>75456</v>
      </c>
      <c r="Y1089" s="11">
        <v>53010</v>
      </c>
      <c r="Z1089" s="11">
        <v>50382</v>
      </c>
      <c r="AA1089" s="11">
        <v>29176</v>
      </c>
      <c r="AB1089" s="11">
        <v>29176</v>
      </c>
      <c r="AC1089" s="9" t="s">
        <v>55</v>
      </c>
      <c r="AD1089" s="10">
        <v>0.432</v>
      </c>
      <c r="AE1089" s="10">
        <v>0.43</v>
      </c>
      <c r="AF1089" s="10">
        <v>0.44400000000000001</v>
      </c>
      <c r="AG1089" s="9">
        <v>55.33</v>
      </c>
      <c r="AH1089" s="9">
        <v>143</v>
      </c>
      <c r="AI1089" s="9">
        <v>13.32</v>
      </c>
      <c r="AJ1089" s="9">
        <v>5.1529999999999996</v>
      </c>
      <c r="AK1089" s="9">
        <v>0.38695000000000002</v>
      </c>
      <c r="AL1089" s="10" t="s">
        <v>55</v>
      </c>
      <c r="AM1089" s="10" t="s">
        <v>55</v>
      </c>
      <c r="AN1089" s="10">
        <v>2E-3</v>
      </c>
      <c r="AO1089" s="10">
        <v>0.27</v>
      </c>
      <c r="AP1089" s="10">
        <v>0.19600000000000001</v>
      </c>
      <c r="AQ1089" s="9">
        <v>901</v>
      </c>
      <c r="AR1089" s="9">
        <v>1.306</v>
      </c>
      <c r="AS1089" s="10" t="s">
        <v>1060</v>
      </c>
      <c r="AT1089" s="10">
        <v>0.126</v>
      </c>
      <c r="AU1089" s="16">
        <v>0.43365134431916741</v>
      </c>
      <c r="AV1089" s="1" t="str">
        <f t="shared" si="16"/>
        <v>no</v>
      </c>
    </row>
    <row r="1090" spans="1:48" ht="14.25" hidden="1" customHeight="1">
      <c r="A1090" s="7">
        <v>476</v>
      </c>
      <c r="B1090" s="8" t="s">
        <v>1013</v>
      </c>
      <c r="C1090" s="8" t="s">
        <v>1003</v>
      </c>
      <c r="D1090" s="9" t="s">
        <v>58</v>
      </c>
      <c r="E1090" s="9" t="s">
        <v>51</v>
      </c>
      <c r="F1090" s="9" t="s">
        <v>379</v>
      </c>
      <c r="G1090" s="9">
        <v>1070</v>
      </c>
      <c r="H1090" s="10">
        <v>0.48099999999999998</v>
      </c>
      <c r="I1090" s="10">
        <v>0.42399999999999999</v>
      </c>
      <c r="J1090" s="10">
        <v>0.26700000000000002</v>
      </c>
      <c r="K1090" s="10">
        <v>0.92400000000000004</v>
      </c>
      <c r="L1090" s="10">
        <v>0.2</v>
      </c>
      <c r="M1090" s="10">
        <v>0.72</v>
      </c>
      <c r="N1090" s="10">
        <v>0.75</v>
      </c>
      <c r="O1090" s="9">
        <v>2308.7800000000002</v>
      </c>
      <c r="P1090" s="9">
        <v>81</v>
      </c>
      <c r="Q1090" s="9">
        <v>2</v>
      </c>
      <c r="R1090" s="9">
        <v>731</v>
      </c>
      <c r="S1090" s="9">
        <v>12414</v>
      </c>
      <c r="T1090" s="9" t="s">
        <v>1014</v>
      </c>
      <c r="U1090" s="9" t="s">
        <v>106</v>
      </c>
      <c r="V1090" s="9">
        <v>7404</v>
      </c>
      <c r="W1090" s="11">
        <v>62405</v>
      </c>
      <c r="X1090" s="11">
        <v>64323</v>
      </c>
      <c r="Y1090" s="11">
        <v>59364</v>
      </c>
      <c r="Z1090" s="11">
        <v>51588</v>
      </c>
      <c r="AA1090" s="11">
        <v>5781</v>
      </c>
      <c r="AB1090" s="11">
        <v>15847</v>
      </c>
      <c r="AC1090" s="9" t="s">
        <v>196</v>
      </c>
      <c r="AD1090" s="10">
        <v>0.42499999999999999</v>
      </c>
      <c r="AE1090" s="10">
        <v>0.63</v>
      </c>
      <c r="AF1090" s="10">
        <v>0.48299999999999998</v>
      </c>
      <c r="AG1090" s="9">
        <v>158.33000000000001</v>
      </c>
      <c r="AH1090" s="9">
        <v>152.33000000000001</v>
      </c>
      <c r="AI1090" s="9">
        <v>14.58</v>
      </c>
      <c r="AJ1090" s="9">
        <v>15.156000000000001</v>
      </c>
      <c r="AK1090" s="9">
        <v>1.03939</v>
      </c>
      <c r="AL1090" s="9">
        <v>1.4E-2</v>
      </c>
      <c r="AM1090" s="9">
        <v>0.36599999999999999</v>
      </c>
      <c r="AN1090" s="10">
        <v>3.6999999999999998E-2</v>
      </c>
      <c r="AO1090" s="10">
        <v>0.38900000000000001</v>
      </c>
      <c r="AP1090" s="10">
        <v>0.42499999999999999</v>
      </c>
      <c r="AQ1090" s="9">
        <v>2673</v>
      </c>
      <c r="AR1090" s="9">
        <v>0.71499999999999997</v>
      </c>
      <c r="AS1090" s="10">
        <v>3.6999999999999998E-2</v>
      </c>
      <c r="AT1090" s="10">
        <v>5.6000000000000001E-2</v>
      </c>
      <c r="AU1090" s="16">
        <v>0.58309037900874627</v>
      </c>
      <c r="AV1090" s="1" t="str">
        <f t="shared" si="16"/>
        <v>no</v>
      </c>
    </row>
    <row r="1091" spans="1:48" ht="14.25" hidden="1" customHeight="1">
      <c r="A1091" s="7">
        <v>477</v>
      </c>
      <c r="B1091" s="8" t="s">
        <v>1015</v>
      </c>
      <c r="C1091" s="8" t="s">
        <v>1003</v>
      </c>
      <c r="D1091" s="9" t="s">
        <v>58</v>
      </c>
      <c r="E1091" s="9" t="s">
        <v>51</v>
      </c>
      <c r="F1091" s="9" t="s">
        <v>379</v>
      </c>
      <c r="G1091" s="9">
        <v>830</v>
      </c>
      <c r="H1091" s="10">
        <v>0.223</v>
      </c>
      <c r="I1091" s="10">
        <v>0.20599999999999999</v>
      </c>
      <c r="J1091" s="10">
        <v>0.104</v>
      </c>
      <c r="K1091" s="10">
        <v>0.84399999999999997</v>
      </c>
      <c r="L1091" s="10">
        <v>0.125</v>
      </c>
      <c r="M1091" s="10">
        <v>0.46600000000000003</v>
      </c>
      <c r="N1091" s="10">
        <v>0.66</v>
      </c>
      <c r="O1091" s="9">
        <v>2035.8</v>
      </c>
      <c r="P1091" s="9">
        <v>107</v>
      </c>
      <c r="Q1091" s="9" t="s">
        <v>55</v>
      </c>
      <c r="R1091" s="9">
        <v>323</v>
      </c>
      <c r="S1091" s="11">
        <v>12038</v>
      </c>
      <c r="T1091" s="9" t="s">
        <v>322</v>
      </c>
      <c r="U1091" s="9" t="s">
        <v>106</v>
      </c>
      <c r="V1091" s="11">
        <v>8310</v>
      </c>
      <c r="W1091" s="11">
        <v>56312</v>
      </c>
      <c r="X1091" s="11">
        <v>65259</v>
      </c>
      <c r="Y1091" s="11">
        <v>57168</v>
      </c>
      <c r="Z1091" s="11">
        <v>51102</v>
      </c>
      <c r="AA1091" s="11">
        <v>5936</v>
      </c>
      <c r="AB1091" s="11">
        <v>5936</v>
      </c>
      <c r="AC1091" s="9" t="s">
        <v>489</v>
      </c>
      <c r="AD1091" s="10">
        <v>0.22700000000000001</v>
      </c>
      <c r="AE1091" s="10">
        <v>0.86</v>
      </c>
      <c r="AF1091" s="10">
        <v>0.71799999999999997</v>
      </c>
      <c r="AG1091" s="9">
        <v>129</v>
      </c>
      <c r="AH1091" s="9">
        <v>326.33</v>
      </c>
      <c r="AI1091" s="9">
        <v>15.78</v>
      </c>
      <c r="AJ1091" s="9">
        <v>6.2380000000000004</v>
      </c>
      <c r="AK1091" s="9">
        <v>0.39529999999999998</v>
      </c>
      <c r="AL1091" s="10">
        <v>0</v>
      </c>
      <c r="AM1091" s="10">
        <v>0.36899999999999999</v>
      </c>
      <c r="AN1091" s="10">
        <v>0</v>
      </c>
      <c r="AO1091" s="10">
        <v>0.93200000000000005</v>
      </c>
      <c r="AP1091" s="10">
        <v>0.42499999999999999</v>
      </c>
      <c r="AQ1091" s="9">
        <v>2309</v>
      </c>
      <c r="AR1091" s="9">
        <v>0.40200000000000002</v>
      </c>
      <c r="AS1091" s="10" t="s">
        <v>1016</v>
      </c>
      <c r="AT1091" s="10" t="s">
        <v>496</v>
      </c>
      <c r="AU1091" s="16">
        <v>0.71326676176890158</v>
      </c>
      <c r="AV1091" s="1" t="str">
        <f t="shared" si="16"/>
        <v>no</v>
      </c>
    </row>
    <row r="1092" spans="1:48" ht="14.25" hidden="1" customHeight="1">
      <c r="A1092" s="7">
        <v>661</v>
      </c>
      <c r="B1092" s="8" t="s">
        <v>1304</v>
      </c>
      <c r="C1092" s="8" t="s">
        <v>1298</v>
      </c>
      <c r="D1092" s="9" t="s">
        <v>58</v>
      </c>
      <c r="E1092" s="9" t="s">
        <v>51</v>
      </c>
      <c r="F1092" s="9" t="s">
        <v>379</v>
      </c>
      <c r="G1092" s="9">
        <v>840</v>
      </c>
      <c r="H1092" s="10">
        <v>0.38800000000000001</v>
      </c>
      <c r="I1092" s="10">
        <v>0.33600000000000002</v>
      </c>
      <c r="J1092" s="10">
        <v>0.161</v>
      </c>
      <c r="K1092" s="10">
        <v>0.96799999999999997</v>
      </c>
      <c r="L1092" s="10">
        <v>8.5000000000000006E-2</v>
      </c>
      <c r="M1092" s="10">
        <v>0.35799999999999998</v>
      </c>
      <c r="N1092" s="10">
        <v>0.74</v>
      </c>
      <c r="O1092" s="9">
        <v>1476.18</v>
      </c>
      <c r="P1092" s="9">
        <v>17</v>
      </c>
      <c r="Q1092" s="9" t="s">
        <v>55</v>
      </c>
      <c r="R1092" s="9">
        <v>429</v>
      </c>
      <c r="S1092" s="11">
        <v>25264</v>
      </c>
      <c r="T1092" s="9" t="s">
        <v>1305</v>
      </c>
      <c r="U1092" s="9" t="s">
        <v>112</v>
      </c>
      <c r="V1092" s="11">
        <v>13103</v>
      </c>
      <c r="W1092" s="11">
        <v>68898</v>
      </c>
      <c r="X1092" s="11">
        <v>74250</v>
      </c>
      <c r="Y1092" s="11">
        <v>67014</v>
      </c>
      <c r="Z1092" s="11">
        <v>61677</v>
      </c>
      <c r="AA1092" s="11">
        <v>4657</v>
      </c>
      <c r="AB1092" s="11">
        <v>17010</v>
      </c>
      <c r="AC1092" s="9" t="s">
        <v>671</v>
      </c>
      <c r="AD1092" s="10">
        <v>0.39</v>
      </c>
      <c r="AE1092" s="10">
        <v>0.77</v>
      </c>
      <c r="AF1092" s="10">
        <v>0.71099999999999997</v>
      </c>
      <c r="AG1092" s="9">
        <v>101</v>
      </c>
      <c r="AH1092" s="9">
        <v>223.33</v>
      </c>
      <c r="AI1092" s="9">
        <v>14.62</v>
      </c>
      <c r="AJ1092" s="9">
        <v>6.61</v>
      </c>
      <c r="AK1092" s="9">
        <v>0.45223999999999998</v>
      </c>
      <c r="AL1092" s="10">
        <v>2.7E-2</v>
      </c>
      <c r="AM1092" s="10">
        <v>0.39900000000000002</v>
      </c>
      <c r="AN1092" s="10">
        <v>1E-3</v>
      </c>
      <c r="AO1092" s="10">
        <v>0.76900000000000002</v>
      </c>
      <c r="AP1092" s="10">
        <v>0.35599999999999998</v>
      </c>
      <c r="AQ1092" s="9">
        <v>1585</v>
      </c>
      <c r="AR1092" s="9">
        <v>0.27800000000000002</v>
      </c>
      <c r="AS1092" s="9" t="s">
        <v>1306</v>
      </c>
      <c r="AT1092" s="9" t="s">
        <v>126</v>
      </c>
      <c r="AU1092" s="16">
        <v>0.78247261345852892</v>
      </c>
      <c r="AV1092" s="1" t="str">
        <f t="shared" si="16"/>
        <v>no</v>
      </c>
    </row>
    <row r="1093" spans="1:48" ht="14.25" hidden="1" customHeight="1">
      <c r="A1093" s="7">
        <v>667</v>
      </c>
      <c r="B1093" s="8" t="s">
        <v>1314</v>
      </c>
      <c r="C1093" s="8" t="s">
        <v>1298</v>
      </c>
      <c r="D1093" s="9" t="s">
        <v>58</v>
      </c>
      <c r="E1093" s="9" t="s">
        <v>59</v>
      </c>
      <c r="F1093" s="9" t="s">
        <v>94</v>
      </c>
      <c r="G1093" s="9">
        <v>990</v>
      </c>
      <c r="H1093" s="10">
        <v>0.47899999999999998</v>
      </c>
      <c r="I1093" s="10">
        <v>0.46200000000000002</v>
      </c>
      <c r="J1093" s="10">
        <v>0.33500000000000002</v>
      </c>
      <c r="K1093" s="10">
        <v>0.71499999999999997</v>
      </c>
      <c r="L1093" s="10">
        <v>0.13200000000000001</v>
      </c>
      <c r="M1093" s="10">
        <v>0.32200000000000001</v>
      </c>
      <c r="N1093" s="10">
        <v>0.64</v>
      </c>
      <c r="O1093" s="9">
        <v>1882.51</v>
      </c>
      <c r="P1093" s="9">
        <v>114</v>
      </c>
      <c r="Q1093" s="9" t="s">
        <v>55</v>
      </c>
      <c r="R1093" s="9">
        <v>320</v>
      </c>
      <c r="S1093" s="9" t="s">
        <v>55</v>
      </c>
      <c r="T1093" s="9" t="s">
        <v>55</v>
      </c>
      <c r="U1093" s="9" t="s">
        <v>55</v>
      </c>
      <c r="V1093" s="9" t="s">
        <v>55</v>
      </c>
      <c r="W1093" s="11">
        <v>66125</v>
      </c>
      <c r="X1093" s="11">
        <v>70002</v>
      </c>
      <c r="Y1093" s="11">
        <v>63990</v>
      </c>
      <c r="Z1093" s="11">
        <v>58320</v>
      </c>
      <c r="AA1093" s="11">
        <v>32140</v>
      </c>
      <c r="AB1093" s="11">
        <v>32140</v>
      </c>
      <c r="AC1093" s="9" t="s">
        <v>55</v>
      </c>
      <c r="AD1093" s="10">
        <v>0.4</v>
      </c>
      <c r="AE1093" s="10">
        <v>0.51</v>
      </c>
      <c r="AF1093" s="10">
        <v>0.42599999999999999</v>
      </c>
      <c r="AG1093" s="9">
        <v>117</v>
      </c>
      <c r="AH1093" s="9">
        <v>131</v>
      </c>
      <c r="AI1093" s="9">
        <v>16.09</v>
      </c>
      <c r="AJ1093" s="9">
        <v>14.37</v>
      </c>
      <c r="AK1093" s="9">
        <v>0.89312999999999998</v>
      </c>
      <c r="AL1093" s="9" t="s">
        <v>55</v>
      </c>
      <c r="AM1093" s="9" t="s">
        <v>55</v>
      </c>
      <c r="AN1093" s="10">
        <v>2.3E-2</v>
      </c>
      <c r="AO1093" s="10">
        <v>0.20699999999999999</v>
      </c>
      <c r="AP1093" s="10">
        <v>0.35599999999999998</v>
      </c>
      <c r="AQ1093" s="9">
        <v>2221</v>
      </c>
      <c r="AR1093" s="9">
        <v>0.44400000000000001</v>
      </c>
      <c r="AS1093" s="10">
        <v>0.14799999999999999</v>
      </c>
      <c r="AT1093" s="10">
        <v>7.9000000000000001E-2</v>
      </c>
      <c r="AU1093" s="16">
        <v>0.69252077562326875</v>
      </c>
      <c r="AV1093" s="1" t="str">
        <f t="shared" ref="AV1093:AV1156" si="17">IF(AND(O1093&gt;=4000,O1093&lt;=25000),"yes","no")</f>
        <v>no</v>
      </c>
    </row>
    <row r="1094" spans="1:48" ht="14.25" hidden="1" customHeight="1">
      <c r="A1094" s="7">
        <v>669</v>
      </c>
      <c r="B1094" s="8" t="s">
        <v>1316</v>
      </c>
      <c r="C1094" s="8" t="s">
        <v>1298</v>
      </c>
      <c r="D1094" s="9" t="s">
        <v>58</v>
      </c>
      <c r="E1094" s="9" t="s">
        <v>59</v>
      </c>
      <c r="F1094" s="9" t="s">
        <v>94</v>
      </c>
      <c r="G1094" s="9">
        <v>960</v>
      </c>
      <c r="H1094" s="10">
        <v>0.38800000000000001</v>
      </c>
      <c r="I1094" s="10">
        <v>0.36599999999999999</v>
      </c>
      <c r="J1094" s="10">
        <v>0.18099999999999999</v>
      </c>
      <c r="K1094" s="10">
        <v>0.89900000000000002</v>
      </c>
      <c r="L1094" s="10">
        <v>0.107</v>
      </c>
      <c r="M1094" s="10">
        <v>0.36699999999999999</v>
      </c>
      <c r="N1094" s="10">
        <v>0.59</v>
      </c>
      <c r="O1094" s="9">
        <v>2282.3000000000002</v>
      </c>
      <c r="P1094" s="9">
        <v>87</v>
      </c>
      <c r="Q1094" s="9" t="s">
        <v>55</v>
      </c>
      <c r="R1094" s="9">
        <v>338</v>
      </c>
      <c r="S1094" s="11" t="s">
        <v>55</v>
      </c>
      <c r="T1094" s="9" t="s">
        <v>55</v>
      </c>
      <c r="U1094" s="9" t="s">
        <v>55</v>
      </c>
      <c r="V1094" s="11" t="s">
        <v>55</v>
      </c>
      <c r="W1094" s="11">
        <v>68585</v>
      </c>
      <c r="X1094" s="11">
        <v>74853</v>
      </c>
      <c r="Y1094" s="11">
        <v>62622</v>
      </c>
      <c r="Z1094" s="11">
        <v>59841</v>
      </c>
      <c r="AA1094" s="11">
        <v>30530</v>
      </c>
      <c r="AB1094" s="11">
        <v>30530</v>
      </c>
      <c r="AC1094" s="9" t="s">
        <v>55</v>
      </c>
      <c r="AD1094" s="10">
        <v>0.214</v>
      </c>
      <c r="AE1094" s="10">
        <v>0.47</v>
      </c>
      <c r="AF1094" s="10">
        <v>0.41099999999999998</v>
      </c>
      <c r="AG1094" s="9">
        <v>189.67</v>
      </c>
      <c r="AH1094" s="9">
        <v>267.33</v>
      </c>
      <c r="AI1094" s="9">
        <v>12.03</v>
      </c>
      <c r="AJ1094" s="9">
        <v>8.5370000000000008</v>
      </c>
      <c r="AK1094" s="9">
        <v>0.70948</v>
      </c>
      <c r="AL1094" s="10" t="s">
        <v>55</v>
      </c>
      <c r="AM1094" s="10" t="s">
        <v>55</v>
      </c>
      <c r="AN1094" s="10">
        <v>7.8E-2</v>
      </c>
      <c r="AO1094" s="10">
        <v>0.31</v>
      </c>
      <c r="AP1094" s="10">
        <v>0.35599999999999998</v>
      </c>
      <c r="AQ1094" s="9">
        <v>2474</v>
      </c>
      <c r="AR1094" s="9">
        <v>0.621</v>
      </c>
      <c r="AS1094" s="9">
        <v>4.4999999999999998E-2</v>
      </c>
      <c r="AT1094" s="9">
        <v>0.17399999999999999</v>
      </c>
      <c r="AU1094" s="16">
        <v>0.61690314620604569</v>
      </c>
      <c r="AV1094" s="1" t="str">
        <f t="shared" si="17"/>
        <v>no</v>
      </c>
    </row>
    <row r="1095" spans="1:48" ht="14.25" hidden="1" customHeight="1">
      <c r="A1095" s="7">
        <v>670</v>
      </c>
      <c r="B1095" s="8" t="s">
        <v>1317</v>
      </c>
      <c r="C1095" s="8" t="s">
        <v>1298</v>
      </c>
      <c r="D1095" s="9" t="s">
        <v>58</v>
      </c>
      <c r="E1095" s="9" t="s">
        <v>59</v>
      </c>
      <c r="F1095" s="9" t="s">
        <v>147</v>
      </c>
      <c r="G1095" s="9">
        <v>955</v>
      </c>
      <c r="H1095" s="10">
        <v>0.60199999999999998</v>
      </c>
      <c r="I1095" s="10">
        <v>0.56599999999999995</v>
      </c>
      <c r="J1095" s="10">
        <v>0.373</v>
      </c>
      <c r="K1095" s="10">
        <v>0.80200000000000005</v>
      </c>
      <c r="L1095" s="10">
        <v>0.374</v>
      </c>
      <c r="M1095" s="10">
        <v>0.49199999999999999</v>
      </c>
      <c r="N1095" s="10">
        <v>0.59</v>
      </c>
      <c r="O1095" s="9">
        <v>704.68</v>
      </c>
      <c r="P1095" s="9">
        <v>54</v>
      </c>
      <c r="Q1095" s="9" t="s">
        <v>55</v>
      </c>
      <c r="R1095" s="9">
        <v>116</v>
      </c>
      <c r="S1095" s="11" t="s">
        <v>55</v>
      </c>
      <c r="T1095" s="9" t="s">
        <v>55</v>
      </c>
      <c r="U1095" s="9" t="s">
        <v>55</v>
      </c>
      <c r="V1095" s="11" t="s">
        <v>55</v>
      </c>
      <c r="W1095" s="11">
        <v>46926</v>
      </c>
      <c r="X1095" s="11">
        <v>45864</v>
      </c>
      <c r="Y1095" s="11">
        <v>39969</v>
      </c>
      <c r="Z1095" s="11">
        <v>41409</v>
      </c>
      <c r="AA1095" s="11">
        <v>24220</v>
      </c>
      <c r="AB1095" s="11">
        <v>24220</v>
      </c>
      <c r="AC1095" s="9" t="s">
        <v>55</v>
      </c>
      <c r="AD1095" s="10">
        <v>0.4</v>
      </c>
      <c r="AE1095" s="10">
        <v>0.41</v>
      </c>
      <c r="AF1095" s="10">
        <v>0.42899999999999999</v>
      </c>
      <c r="AG1095" s="9">
        <v>35</v>
      </c>
      <c r="AH1095" s="9">
        <v>78.67</v>
      </c>
      <c r="AI1095" s="9">
        <v>20.13</v>
      </c>
      <c r="AJ1095" s="9">
        <v>8.9580000000000002</v>
      </c>
      <c r="AK1095" s="9">
        <v>0.44491999999999998</v>
      </c>
      <c r="AL1095" s="10" t="s">
        <v>55</v>
      </c>
      <c r="AM1095" s="10" t="s">
        <v>55</v>
      </c>
      <c r="AN1095" s="10">
        <v>3.5999999999999997E-2</v>
      </c>
      <c r="AO1095" s="10">
        <v>0.25900000000000001</v>
      </c>
      <c r="AP1095" s="10">
        <v>0.35599999999999998</v>
      </c>
      <c r="AQ1095" s="9">
        <v>1008</v>
      </c>
      <c r="AR1095" s="9">
        <v>0.129</v>
      </c>
      <c r="AS1095" s="10">
        <v>9.7000000000000003E-2</v>
      </c>
      <c r="AT1095" s="9">
        <v>0.20200000000000001</v>
      </c>
      <c r="AU1095" s="16">
        <v>0.8857395925597874</v>
      </c>
      <c r="AV1095" s="1" t="str">
        <f t="shared" si="17"/>
        <v>no</v>
      </c>
    </row>
    <row r="1096" spans="1:48" ht="14.25" hidden="1" customHeight="1">
      <c r="A1096" s="7">
        <v>521</v>
      </c>
      <c r="B1096" s="8" t="s">
        <v>1090</v>
      </c>
      <c r="C1096" s="8" t="s">
        <v>1079</v>
      </c>
      <c r="D1096" s="9" t="s">
        <v>58</v>
      </c>
      <c r="E1096" s="9" t="s">
        <v>59</v>
      </c>
      <c r="F1096" s="9" t="s">
        <v>147</v>
      </c>
      <c r="G1096" s="9" t="s">
        <v>55</v>
      </c>
      <c r="H1096" s="10">
        <v>0.46600000000000003</v>
      </c>
      <c r="I1096" s="10">
        <v>0.40799999999999997</v>
      </c>
      <c r="J1096" s="10">
        <v>0.23300000000000001</v>
      </c>
      <c r="K1096" s="10">
        <v>0.73399999999999999</v>
      </c>
      <c r="L1096" s="10">
        <v>8.2000000000000003E-2</v>
      </c>
      <c r="M1096" s="10">
        <v>0.66500000000000004</v>
      </c>
      <c r="N1096" s="10">
        <v>0.83</v>
      </c>
      <c r="O1096" s="9">
        <v>911.6</v>
      </c>
      <c r="P1096" s="9">
        <v>108</v>
      </c>
      <c r="Q1096" s="9">
        <v>12</v>
      </c>
      <c r="R1096" s="9">
        <v>140</v>
      </c>
      <c r="S1096" s="11" t="s">
        <v>55</v>
      </c>
      <c r="T1096" s="9" t="s">
        <v>55</v>
      </c>
      <c r="U1096" s="9" t="s">
        <v>55</v>
      </c>
      <c r="V1096" s="11" t="s">
        <v>55</v>
      </c>
      <c r="W1096" s="11">
        <v>68812</v>
      </c>
      <c r="X1096" s="11">
        <v>64260</v>
      </c>
      <c r="Y1096" s="11">
        <v>59688</v>
      </c>
      <c r="Z1096" s="11">
        <v>52182</v>
      </c>
      <c r="AA1096" s="11">
        <v>28964</v>
      </c>
      <c r="AB1096" s="11">
        <v>28964</v>
      </c>
      <c r="AC1096" s="9" t="s">
        <v>55</v>
      </c>
      <c r="AD1096" s="10">
        <v>0.442</v>
      </c>
      <c r="AE1096" s="10">
        <v>0.31</v>
      </c>
      <c r="AF1096" s="10">
        <v>0.38100000000000001</v>
      </c>
      <c r="AG1096" s="9">
        <v>60.33</v>
      </c>
      <c r="AH1096" s="9">
        <v>64.67</v>
      </c>
      <c r="AI1096" s="9">
        <v>15.11</v>
      </c>
      <c r="AJ1096" s="9">
        <v>14.097</v>
      </c>
      <c r="AK1096" s="9">
        <v>0.93298999999999999</v>
      </c>
      <c r="AL1096" s="10" t="s">
        <v>55</v>
      </c>
      <c r="AM1096" s="10" t="s">
        <v>55</v>
      </c>
      <c r="AN1096" s="10">
        <v>5.0000000000000001E-3</v>
      </c>
      <c r="AO1096" s="10">
        <v>0.22700000000000001</v>
      </c>
      <c r="AP1096" s="10">
        <v>0.192</v>
      </c>
      <c r="AQ1096" s="9">
        <v>1001</v>
      </c>
      <c r="AR1096" s="9" t="s">
        <v>55</v>
      </c>
      <c r="AS1096" s="10" t="s">
        <v>654</v>
      </c>
      <c r="AT1096" s="10">
        <v>2.4E-2</v>
      </c>
      <c r="AU1096" s="16" t="s">
        <v>2055</v>
      </c>
      <c r="AV1096" s="1" t="str">
        <f t="shared" si="17"/>
        <v>no</v>
      </c>
    </row>
    <row r="1097" spans="1:48" ht="14.25" hidden="1" customHeight="1">
      <c r="A1097" s="7">
        <v>520</v>
      </c>
      <c r="B1097" s="8" t="s">
        <v>1089</v>
      </c>
      <c r="C1097" s="8" t="s">
        <v>1079</v>
      </c>
      <c r="D1097" s="9" t="s">
        <v>58</v>
      </c>
      <c r="E1097" s="9" t="s">
        <v>51</v>
      </c>
      <c r="F1097" s="9" t="s">
        <v>379</v>
      </c>
      <c r="G1097" s="9" t="s">
        <v>55</v>
      </c>
      <c r="H1097" s="10">
        <v>0.36599999999999999</v>
      </c>
      <c r="I1097" s="10">
        <v>0.33</v>
      </c>
      <c r="J1097" s="10">
        <v>0.154</v>
      </c>
      <c r="K1097" s="10">
        <v>0.86599999999999999</v>
      </c>
      <c r="L1097" s="10">
        <v>0.46400000000000002</v>
      </c>
      <c r="M1097" s="10">
        <v>0.72</v>
      </c>
      <c r="N1097" s="10">
        <v>0.54</v>
      </c>
      <c r="O1097" s="9">
        <v>1760.47</v>
      </c>
      <c r="P1097" s="9">
        <v>121</v>
      </c>
      <c r="Q1097" s="9" t="s">
        <v>55</v>
      </c>
      <c r="R1097" s="9">
        <v>287</v>
      </c>
      <c r="S1097" s="11">
        <v>8800</v>
      </c>
      <c r="T1097" s="9" t="s">
        <v>546</v>
      </c>
      <c r="U1097" s="9" t="s">
        <v>667</v>
      </c>
      <c r="V1097" s="11">
        <v>5196</v>
      </c>
      <c r="W1097" s="11">
        <v>65017</v>
      </c>
      <c r="X1097" s="11">
        <v>79011</v>
      </c>
      <c r="Y1097" s="11">
        <v>61560</v>
      </c>
      <c r="Z1097" s="11">
        <v>54684</v>
      </c>
      <c r="AA1097" s="11">
        <v>6816</v>
      </c>
      <c r="AB1097" s="11">
        <v>6816</v>
      </c>
      <c r="AC1097" s="9" t="s">
        <v>234</v>
      </c>
      <c r="AD1097" s="10">
        <v>0.129</v>
      </c>
      <c r="AE1097" s="10">
        <v>0.48</v>
      </c>
      <c r="AF1097" s="10">
        <v>0.32200000000000001</v>
      </c>
      <c r="AG1097" s="9">
        <v>51</v>
      </c>
      <c r="AH1097" s="9">
        <v>104.33</v>
      </c>
      <c r="AI1097" s="9">
        <v>34.520000000000003</v>
      </c>
      <c r="AJ1097" s="9">
        <v>16.873999999999999</v>
      </c>
      <c r="AK1097" s="9">
        <v>0.48881999999999998</v>
      </c>
      <c r="AL1097" s="10">
        <v>5.0000000000000001E-3</v>
      </c>
      <c r="AM1097" s="10">
        <v>0.438</v>
      </c>
      <c r="AN1097" s="10">
        <v>7.0000000000000001E-3</v>
      </c>
      <c r="AO1097" s="10">
        <v>0.14199999999999999</v>
      </c>
      <c r="AP1097" s="10">
        <v>0.192</v>
      </c>
      <c r="AQ1097" s="9">
        <v>2506</v>
      </c>
      <c r="AR1097" s="9">
        <v>0.24399999999999999</v>
      </c>
      <c r="AS1097" s="10">
        <v>0.05</v>
      </c>
      <c r="AT1097" s="10">
        <v>0.23699999999999999</v>
      </c>
      <c r="AU1097" s="16">
        <v>0.8038585209003215</v>
      </c>
      <c r="AV1097" s="1" t="str">
        <f t="shared" si="17"/>
        <v>no</v>
      </c>
    </row>
    <row r="1098" spans="1:48" ht="14.25" hidden="1" customHeight="1">
      <c r="A1098" s="7">
        <v>526</v>
      </c>
      <c r="B1098" s="8" t="s">
        <v>1099</v>
      </c>
      <c r="C1098" s="8" t="s">
        <v>1100</v>
      </c>
      <c r="D1098" s="9" t="s">
        <v>58</v>
      </c>
      <c r="E1098" s="9" t="s">
        <v>151</v>
      </c>
      <c r="F1098" s="9" t="s">
        <v>985</v>
      </c>
      <c r="G1098" s="9" t="s">
        <v>55</v>
      </c>
      <c r="H1098" s="10">
        <v>0.48499999999999999</v>
      </c>
      <c r="I1098" s="10">
        <v>0.45500000000000002</v>
      </c>
      <c r="J1098" s="10">
        <v>0.311</v>
      </c>
      <c r="K1098" s="10">
        <v>0.91500000000000004</v>
      </c>
      <c r="L1098" s="10">
        <v>0.109</v>
      </c>
      <c r="M1098" s="10">
        <v>0.38800000000000001</v>
      </c>
      <c r="N1098" s="10">
        <v>0.68</v>
      </c>
      <c r="O1098" s="9">
        <v>696.86</v>
      </c>
      <c r="P1098" s="9">
        <v>34</v>
      </c>
      <c r="Q1098" s="9" t="s">
        <v>55</v>
      </c>
      <c r="R1098" s="9">
        <v>90</v>
      </c>
      <c r="S1098" s="9" t="s">
        <v>55</v>
      </c>
      <c r="T1098" s="9" t="s">
        <v>55</v>
      </c>
      <c r="U1098" s="9" t="s">
        <v>55</v>
      </c>
      <c r="V1098" s="9" t="s">
        <v>55</v>
      </c>
      <c r="W1098" s="9">
        <v>60092</v>
      </c>
      <c r="X1098" s="9">
        <v>59778</v>
      </c>
      <c r="Y1098" s="9">
        <v>49572</v>
      </c>
      <c r="Z1098" s="9">
        <v>41859</v>
      </c>
      <c r="AA1098" s="11">
        <v>15630</v>
      </c>
      <c r="AB1098" s="11">
        <v>15630</v>
      </c>
      <c r="AC1098" s="9" t="s">
        <v>55</v>
      </c>
      <c r="AD1098" s="10">
        <v>0.4</v>
      </c>
      <c r="AE1098" s="10">
        <v>0.4</v>
      </c>
      <c r="AF1098" s="10">
        <v>0.34</v>
      </c>
      <c r="AG1098" s="9">
        <v>66</v>
      </c>
      <c r="AH1098" s="9">
        <v>54</v>
      </c>
      <c r="AI1098" s="9">
        <v>10.56</v>
      </c>
      <c r="AJ1098" s="9">
        <v>12.904999999999999</v>
      </c>
      <c r="AK1098" s="9">
        <v>1.2222200000000001</v>
      </c>
      <c r="AL1098" s="9" t="s">
        <v>55</v>
      </c>
      <c r="AM1098" s="9" t="s">
        <v>55</v>
      </c>
      <c r="AN1098" s="10">
        <v>1E-3</v>
      </c>
      <c r="AO1098" s="10">
        <v>0.25600000000000001</v>
      </c>
      <c r="AP1098" s="10">
        <v>8.5000000000000006E-2</v>
      </c>
      <c r="AQ1098" s="9">
        <v>741</v>
      </c>
      <c r="AR1098" s="9" t="s">
        <v>55</v>
      </c>
      <c r="AS1098" s="10" t="s">
        <v>95</v>
      </c>
      <c r="AT1098" s="9">
        <v>8.5000000000000006E-2</v>
      </c>
      <c r="AU1098" s="16" t="s">
        <v>2055</v>
      </c>
      <c r="AV1098" s="1" t="str">
        <f t="shared" si="17"/>
        <v>no</v>
      </c>
    </row>
    <row r="1099" spans="1:48" ht="14.25" hidden="1" customHeight="1">
      <c r="A1099" s="7">
        <v>532</v>
      </c>
      <c r="B1099" s="8" t="s">
        <v>1108</v>
      </c>
      <c r="C1099" s="8" t="s">
        <v>1100</v>
      </c>
      <c r="D1099" s="9" t="s">
        <v>58</v>
      </c>
      <c r="E1099" s="9" t="s">
        <v>51</v>
      </c>
      <c r="F1099" s="9" t="s">
        <v>379</v>
      </c>
      <c r="G1099" s="9">
        <v>990</v>
      </c>
      <c r="H1099" s="10">
        <v>0.62</v>
      </c>
      <c r="I1099" s="10">
        <v>0.60399999999999998</v>
      </c>
      <c r="J1099" s="10">
        <v>0.51900000000000002</v>
      </c>
      <c r="K1099" s="10">
        <v>0.97199999999999998</v>
      </c>
      <c r="L1099" s="10">
        <v>3.7999999999999999E-2</v>
      </c>
      <c r="M1099" s="10">
        <v>0.16600000000000001</v>
      </c>
      <c r="N1099" s="10">
        <v>0.73</v>
      </c>
      <c r="O1099" s="9">
        <v>4234.03</v>
      </c>
      <c r="P1099" s="9">
        <v>38</v>
      </c>
      <c r="Q1099" s="9" t="s">
        <v>55</v>
      </c>
      <c r="R1099" s="9">
        <v>1224</v>
      </c>
      <c r="S1099" s="11">
        <v>15901</v>
      </c>
      <c r="T1099" s="9" t="s">
        <v>545</v>
      </c>
      <c r="U1099" s="9" t="s">
        <v>628</v>
      </c>
      <c r="V1099" s="11">
        <v>10092</v>
      </c>
      <c r="W1099" s="11">
        <v>85347</v>
      </c>
      <c r="X1099" s="11">
        <v>98640</v>
      </c>
      <c r="Y1099" s="11">
        <v>79389</v>
      </c>
      <c r="Z1099" s="11">
        <v>65961</v>
      </c>
      <c r="AA1099" s="11">
        <v>13228</v>
      </c>
      <c r="AB1099" s="11">
        <v>21408</v>
      </c>
      <c r="AC1099" s="9" t="s">
        <v>1052</v>
      </c>
      <c r="AD1099" s="10">
        <v>0.50900000000000001</v>
      </c>
      <c r="AE1099" s="10">
        <v>0.25</v>
      </c>
      <c r="AF1099" s="10">
        <v>0.23699999999999999</v>
      </c>
      <c r="AG1099" s="9">
        <v>283.33</v>
      </c>
      <c r="AH1099" s="9">
        <v>328.33</v>
      </c>
      <c r="AI1099" s="9">
        <v>14.94</v>
      </c>
      <c r="AJ1099" s="9">
        <v>12.896000000000001</v>
      </c>
      <c r="AK1099" s="9">
        <v>0.86294000000000004</v>
      </c>
      <c r="AL1099" s="10">
        <v>4.1000000000000002E-2</v>
      </c>
      <c r="AM1099" s="10">
        <v>0.52600000000000002</v>
      </c>
      <c r="AN1099" s="10">
        <v>0</v>
      </c>
      <c r="AO1099" s="10">
        <v>8.3000000000000004E-2</v>
      </c>
      <c r="AP1099" s="10">
        <v>8.5000000000000006E-2</v>
      </c>
      <c r="AQ1099" s="9">
        <v>4383</v>
      </c>
      <c r="AR1099" s="9">
        <v>0.41</v>
      </c>
      <c r="AS1099" s="10">
        <v>1E-3</v>
      </c>
      <c r="AT1099" s="10">
        <v>0.111</v>
      </c>
      <c r="AU1099" s="16">
        <v>0.70921985815602839</v>
      </c>
      <c r="AV1099" s="1" t="str">
        <f t="shared" si="17"/>
        <v>yes</v>
      </c>
    </row>
    <row r="1100" spans="1:48" ht="14.25" hidden="1" customHeight="1">
      <c r="A1100" s="7">
        <v>1146</v>
      </c>
      <c r="B1100" s="8" t="s">
        <v>1982</v>
      </c>
      <c r="C1100" s="8" t="s">
        <v>1118</v>
      </c>
      <c r="D1100" s="9" t="s">
        <v>58</v>
      </c>
      <c r="E1100" s="9" t="s">
        <v>151</v>
      </c>
      <c r="F1100" s="9" t="s">
        <v>985</v>
      </c>
      <c r="G1100" s="9" t="s">
        <v>55</v>
      </c>
      <c r="H1100" s="10">
        <v>0.25</v>
      </c>
      <c r="I1100" s="10">
        <v>0.156</v>
      </c>
      <c r="J1100" s="9">
        <v>9.4E-2</v>
      </c>
      <c r="K1100" s="10">
        <v>0.84</v>
      </c>
      <c r="L1100" s="9">
        <v>0.50700000000000001</v>
      </c>
      <c r="M1100" s="9">
        <v>0.77900000000000003</v>
      </c>
      <c r="N1100" s="10">
        <v>0.59</v>
      </c>
      <c r="O1100" s="9">
        <v>831.26</v>
      </c>
      <c r="P1100" s="9">
        <v>66</v>
      </c>
      <c r="Q1100" s="9" t="s">
        <v>55</v>
      </c>
      <c r="R1100" s="9">
        <v>160</v>
      </c>
      <c r="S1100" s="9" t="s">
        <v>55</v>
      </c>
      <c r="T1100" s="9" t="s">
        <v>55</v>
      </c>
      <c r="U1100" s="9" t="s">
        <v>55</v>
      </c>
      <c r="V1100" s="9" t="s">
        <v>55</v>
      </c>
      <c r="W1100" s="11">
        <v>95988</v>
      </c>
      <c r="X1100" s="11">
        <v>77607</v>
      </c>
      <c r="Y1100" s="11">
        <v>61101</v>
      </c>
      <c r="Z1100" s="11">
        <v>52794</v>
      </c>
      <c r="AA1100" s="11">
        <v>19568</v>
      </c>
      <c r="AB1100" s="11">
        <v>19568</v>
      </c>
      <c r="AC1100" s="9" t="s">
        <v>55</v>
      </c>
      <c r="AD1100" s="10">
        <v>0.23</v>
      </c>
      <c r="AE1100" s="10">
        <v>0.67</v>
      </c>
      <c r="AF1100" s="9">
        <v>0.54300000000000004</v>
      </c>
      <c r="AG1100" s="9">
        <v>57</v>
      </c>
      <c r="AH1100" s="9">
        <v>48</v>
      </c>
      <c r="AI1100" s="9">
        <v>14.58</v>
      </c>
      <c r="AJ1100" s="9">
        <v>17.318000000000001</v>
      </c>
      <c r="AK1100" s="9">
        <v>1.1875</v>
      </c>
      <c r="AL1100" s="9" t="s">
        <v>55</v>
      </c>
      <c r="AM1100" s="9" t="s">
        <v>55</v>
      </c>
      <c r="AN1100" s="10">
        <v>3.2000000000000001E-2</v>
      </c>
      <c r="AO1100" s="10">
        <v>0.60599999999999998</v>
      </c>
      <c r="AP1100" s="10">
        <v>0.42399999999999999</v>
      </c>
      <c r="AQ1100" s="9">
        <v>1235</v>
      </c>
      <c r="AR1100" s="9" t="s">
        <v>55</v>
      </c>
      <c r="AS1100" s="9" t="s">
        <v>1921</v>
      </c>
      <c r="AT1100" s="9">
        <v>0.02</v>
      </c>
      <c r="AU1100" s="16" t="s">
        <v>2055</v>
      </c>
      <c r="AV1100" s="1" t="str">
        <f t="shared" si="17"/>
        <v>no</v>
      </c>
    </row>
    <row r="1101" spans="1:48" ht="14.25" hidden="1" customHeight="1">
      <c r="A1101" s="7">
        <v>543</v>
      </c>
      <c r="B1101" s="8" t="s">
        <v>1124</v>
      </c>
      <c r="C1101" s="8" t="s">
        <v>1118</v>
      </c>
      <c r="D1101" s="9" t="s">
        <v>58</v>
      </c>
      <c r="E1101" s="9" t="s">
        <v>59</v>
      </c>
      <c r="F1101" s="9" t="s">
        <v>94</v>
      </c>
      <c r="G1101" s="9">
        <v>880</v>
      </c>
      <c r="H1101" s="10">
        <v>0.39400000000000002</v>
      </c>
      <c r="I1101" s="10">
        <v>0.35499999999999998</v>
      </c>
      <c r="J1101" s="10">
        <v>0.183</v>
      </c>
      <c r="K1101" s="10">
        <v>0.82199999999999995</v>
      </c>
      <c r="L1101" s="10">
        <v>0.13700000000000001</v>
      </c>
      <c r="M1101" s="10">
        <v>0.39300000000000002</v>
      </c>
      <c r="N1101" s="10">
        <v>0.84</v>
      </c>
      <c r="O1101" s="9">
        <v>1629.23</v>
      </c>
      <c r="P1101" s="9">
        <v>85</v>
      </c>
      <c r="Q1101" s="9">
        <v>6</v>
      </c>
      <c r="R1101" s="9">
        <v>466</v>
      </c>
      <c r="S1101" s="9" t="s">
        <v>55</v>
      </c>
      <c r="T1101" s="9" t="s">
        <v>55</v>
      </c>
      <c r="U1101" s="9" t="s">
        <v>55</v>
      </c>
      <c r="V1101" s="9" t="s">
        <v>55</v>
      </c>
      <c r="W1101" s="11">
        <v>72659</v>
      </c>
      <c r="X1101" s="11">
        <v>68355</v>
      </c>
      <c r="Y1101" s="11">
        <v>58797</v>
      </c>
      <c r="Z1101" s="11">
        <v>51849</v>
      </c>
      <c r="AA1101" s="11">
        <v>31235</v>
      </c>
      <c r="AB1101" s="11">
        <v>31235</v>
      </c>
      <c r="AC1101" s="9" t="s">
        <v>55</v>
      </c>
      <c r="AD1101" s="10">
        <v>0.376</v>
      </c>
      <c r="AE1101" s="10">
        <v>0.62</v>
      </c>
      <c r="AF1101" s="10">
        <v>0.51900000000000002</v>
      </c>
      <c r="AG1101" s="9">
        <v>121.67</v>
      </c>
      <c r="AH1101" s="9">
        <v>129</v>
      </c>
      <c r="AI1101" s="9">
        <v>13.39</v>
      </c>
      <c r="AJ1101" s="9">
        <v>12.63</v>
      </c>
      <c r="AK1101" s="9">
        <v>0.94315000000000004</v>
      </c>
      <c r="AL1101" s="9" t="s">
        <v>55</v>
      </c>
      <c r="AM1101" s="9" t="s">
        <v>55</v>
      </c>
      <c r="AN1101" s="10">
        <v>2.5000000000000001E-2</v>
      </c>
      <c r="AO1101" s="10">
        <v>0.54300000000000004</v>
      </c>
      <c r="AP1101" s="10">
        <v>0.42399999999999999</v>
      </c>
      <c r="AQ1101" s="9">
        <v>1957</v>
      </c>
      <c r="AR1101" s="9" t="s">
        <v>55</v>
      </c>
      <c r="AS1101" s="10" t="s">
        <v>1125</v>
      </c>
      <c r="AT1101" s="10">
        <v>1.7999999999999999E-2</v>
      </c>
      <c r="AU1101" s="16" t="s">
        <v>2055</v>
      </c>
      <c r="AV1101" s="1" t="str">
        <f t="shared" si="17"/>
        <v>no</v>
      </c>
    </row>
    <row r="1102" spans="1:48" ht="14.25" hidden="1" customHeight="1">
      <c r="A1102" s="7">
        <v>565</v>
      </c>
      <c r="B1102" s="8" t="s">
        <v>1163</v>
      </c>
      <c r="C1102" s="8" t="s">
        <v>1160</v>
      </c>
      <c r="D1102" s="9" t="s">
        <v>58</v>
      </c>
      <c r="E1102" s="9" t="s">
        <v>51</v>
      </c>
      <c r="F1102" s="9" t="s">
        <v>379</v>
      </c>
      <c r="G1102" s="9">
        <v>1210</v>
      </c>
      <c r="H1102" s="10">
        <v>0.49</v>
      </c>
      <c r="I1102" s="10">
        <v>0.435</v>
      </c>
      <c r="J1102" s="9">
        <v>0.2</v>
      </c>
      <c r="K1102" s="10">
        <v>0.752</v>
      </c>
      <c r="L1102" s="10">
        <v>0.12</v>
      </c>
      <c r="M1102" s="10">
        <v>0.19500000000000001</v>
      </c>
      <c r="N1102" s="10">
        <v>0.75</v>
      </c>
      <c r="O1102" s="9">
        <v>1852.37</v>
      </c>
      <c r="P1102" s="9">
        <v>99</v>
      </c>
      <c r="Q1102" s="9">
        <v>13</v>
      </c>
      <c r="R1102" s="9">
        <v>248</v>
      </c>
      <c r="S1102" s="9">
        <v>26629</v>
      </c>
      <c r="T1102" s="9" t="s">
        <v>181</v>
      </c>
      <c r="U1102" s="9" t="s">
        <v>413</v>
      </c>
      <c r="V1102" s="9">
        <v>9757</v>
      </c>
      <c r="W1102" s="9">
        <v>74448</v>
      </c>
      <c r="X1102" s="9">
        <v>85203</v>
      </c>
      <c r="Y1102" s="9">
        <v>72108</v>
      </c>
      <c r="Z1102" s="9">
        <v>65871</v>
      </c>
      <c r="AA1102" s="11">
        <v>6613</v>
      </c>
      <c r="AB1102" s="11">
        <v>19137</v>
      </c>
      <c r="AC1102" s="9" t="s">
        <v>115</v>
      </c>
      <c r="AD1102" s="10">
        <v>0.38800000000000001</v>
      </c>
      <c r="AE1102" s="10">
        <v>0.28999999999999998</v>
      </c>
      <c r="AF1102" s="10">
        <v>0.30199999999999999</v>
      </c>
      <c r="AG1102" s="9">
        <v>150.66999999999999</v>
      </c>
      <c r="AH1102" s="9">
        <v>561.66999999999996</v>
      </c>
      <c r="AI1102" s="9">
        <v>12.29</v>
      </c>
      <c r="AJ1102" s="9">
        <v>3.298</v>
      </c>
      <c r="AK1102" s="9">
        <v>0.26824999999999999</v>
      </c>
      <c r="AL1102" s="9">
        <v>0.45100000000000001</v>
      </c>
      <c r="AM1102" s="9">
        <v>0.14299999999999999</v>
      </c>
      <c r="AN1102" s="10">
        <v>7.4999999999999997E-2</v>
      </c>
      <c r="AO1102" s="10">
        <v>0.36499999999999999</v>
      </c>
      <c r="AP1102" s="10">
        <v>0.60599999999999998</v>
      </c>
      <c r="AQ1102" s="9">
        <v>2150</v>
      </c>
      <c r="AR1102" s="9">
        <v>0.31</v>
      </c>
      <c r="AS1102" s="10">
        <v>0.24099999999999999</v>
      </c>
      <c r="AT1102" s="9">
        <v>0.10199999999999999</v>
      </c>
      <c r="AU1102" s="16">
        <v>0.76335877862595425</v>
      </c>
      <c r="AV1102" s="1" t="str">
        <f t="shared" si="17"/>
        <v>no</v>
      </c>
    </row>
    <row r="1103" spans="1:48" ht="14.25" hidden="1" customHeight="1">
      <c r="A1103" s="7">
        <v>1092</v>
      </c>
      <c r="B1103" s="8" t="s">
        <v>1904</v>
      </c>
      <c r="C1103" s="8" t="s">
        <v>1160</v>
      </c>
      <c r="D1103" s="9" t="s">
        <v>58</v>
      </c>
      <c r="E1103" s="9" t="s">
        <v>151</v>
      </c>
      <c r="F1103" s="9" t="s">
        <v>985</v>
      </c>
      <c r="G1103" s="9" t="s">
        <v>55</v>
      </c>
      <c r="H1103" s="10">
        <v>0.19800000000000001</v>
      </c>
      <c r="I1103" s="9">
        <v>0.13600000000000001</v>
      </c>
      <c r="J1103" s="9">
        <v>2.3E-2</v>
      </c>
      <c r="K1103" s="10">
        <v>0.85199999999999998</v>
      </c>
      <c r="L1103" s="10" t="s">
        <v>55</v>
      </c>
      <c r="M1103" s="9" t="s">
        <v>55</v>
      </c>
      <c r="N1103" s="10">
        <v>0.63</v>
      </c>
      <c r="O1103" s="9">
        <v>953</v>
      </c>
      <c r="P1103" s="9">
        <v>106</v>
      </c>
      <c r="Q1103" s="9" t="s">
        <v>55</v>
      </c>
      <c r="R1103" s="9">
        <v>373</v>
      </c>
      <c r="S1103" s="9" t="s">
        <v>55</v>
      </c>
      <c r="T1103" s="9" t="s">
        <v>55</v>
      </c>
      <c r="U1103" s="9" t="s">
        <v>55</v>
      </c>
      <c r="V1103" s="9" t="s">
        <v>55</v>
      </c>
      <c r="W1103" s="9" t="s">
        <v>55</v>
      </c>
      <c r="X1103" s="9" t="s">
        <v>55</v>
      </c>
      <c r="Y1103" s="9" t="s">
        <v>55</v>
      </c>
      <c r="Z1103" s="9" t="s">
        <v>55</v>
      </c>
      <c r="AA1103" s="11">
        <v>9753</v>
      </c>
      <c r="AB1103" s="11">
        <v>9753</v>
      </c>
      <c r="AC1103" s="9" t="s">
        <v>55</v>
      </c>
      <c r="AD1103" s="9">
        <v>0.222</v>
      </c>
      <c r="AE1103" s="10">
        <v>0.94</v>
      </c>
      <c r="AF1103" s="9">
        <v>0.59899999999999998</v>
      </c>
      <c r="AG1103" s="9" t="s">
        <v>55</v>
      </c>
      <c r="AH1103" s="9">
        <v>5</v>
      </c>
      <c r="AI1103" s="9" t="s">
        <v>55</v>
      </c>
      <c r="AJ1103" s="9">
        <v>190.6</v>
      </c>
      <c r="AK1103" s="9" t="s">
        <v>55</v>
      </c>
      <c r="AL1103" s="9" t="s">
        <v>55</v>
      </c>
      <c r="AM1103" s="9" t="s">
        <v>55</v>
      </c>
      <c r="AN1103" s="10">
        <v>2.7E-2</v>
      </c>
      <c r="AO1103" s="10">
        <v>0.52700000000000002</v>
      </c>
      <c r="AP1103" s="10">
        <v>0.60599999999999998</v>
      </c>
      <c r="AQ1103" s="9">
        <v>953</v>
      </c>
      <c r="AR1103" s="9" t="s">
        <v>55</v>
      </c>
      <c r="AS1103" s="10">
        <v>7.9000000000000001E-2</v>
      </c>
      <c r="AT1103" s="10" t="s">
        <v>673</v>
      </c>
      <c r="AU1103" s="16" t="s">
        <v>2055</v>
      </c>
      <c r="AV1103" s="1" t="str">
        <f t="shared" si="17"/>
        <v>no</v>
      </c>
    </row>
    <row r="1104" spans="1:48" ht="14.25" hidden="1" customHeight="1">
      <c r="A1104" s="7">
        <v>611</v>
      </c>
      <c r="B1104" s="8" t="s">
        <v>1233</v>
      </c>
      <c r="C1104" s="8" t="s">
        <v>1170</v>
      </c>
      <c r="D1104" s="9" t="s">
        <v>58</v>
      </c>
      <c r="E1104" s="9" t="s">
        <v>59</v>
      </c>
      <c r="F1104" s="9" t="s">
        <v>94</v>
      </c>
      <c r="G1104" s="9">
        <v>900</v>
      </c>
      <c r="H1104" s="10">
        <v>0.53100000000000003</v>
      </c>
      <c r="I1104" s="10">
        <v>0.51</v>
      </c>
      <c r="J1104" s="10">
        <v>0.33600000000000002</v>
      </c>
      <c r="K1104" s="10">
        <v>0.88200000000000001</v>
      </c>
      <c r="L1104" s="10">
        <v>5.3999999999999999E-2</v>
      </c>
      <c r="M1104" s="10">
        <v>0.318</v>
      </c>
      <c r="N1104" s="10">
        <v>0.78</v>
      </c>
      <c r="O1104" s="9">
        <v>1639.53</v>
      </c>
      <c r="P1104" s="9">
        <v>70</v>
      </c>
      <c r="Q1104" s="9" t="s">
        <v>55</v>
      </c>
      <c r="R1104" s="9">
        <v>363</v>
      </c>
      <c r="S1104" s="9" t="s">
        <v>55</v>
      </c>
      <c r="T1104" s="9" t="s">
        <v>55</v>
      </c>
      <c r="U1104" s="9" t="s">
        <v>55</v>
      </c>
      <c r="V1104" s="9" t="s">
        <v>55</v>
      </c>
      <c r="W1104" s="11">
        <v>76193</v>
      </c>
      <c r="X1104" s="11">
        <v>99801</v>
      </c>
      <c r="Y1104" s="11">
        <v>73620</v>
      </c>
      <c r="Z1104" s="11">
        <v>67050</v>
      </c>
      <c r="AA1104" s="11">
        <v>22490</v>
      </c>
      <c r="AB1104" s="11">
        <v>22490</v>
      </c>
      <c r="AC1104" s="9" t="s">
        <v>55</v>
      </c>
      <c r="AD1104" s="10">
        <v>0.52700000000000002</v>
      </c>
      <c r="AE1104" s="10">
        <v>0.5</v>
      </c>
      <c r="AF1104" s="10">
        <v>0.46700000000000003</v>
      </c>
      <c r="AG1104" s="9">
        <v>125</v>
      </c>
      <c r="AH1104" s="9">
        <v>169</v>
      </c>
      <c r="AI1104" s="9">
        <v>13.12</v>
      </c>
      <c r="AJ1104" s="9">
        <v>9.7010000000000005</v>
      </c>
      <c r="AK1104" s="9">
        <v>0.73963999999999996</v>
      </c>
      <c r="AL1104" s="9" t="s">
        <v>55</v>
      </c>
      <c r="AM1104" s="9" t="s">
        <v>55</v>
      </c>
      <c r="AN1104" s="10">
        <v>0.02</v>
      </c>
      <c r="AO1104" s="10">
        <v>0.66100000000000003</v>
      </c>
      <c r="AP1104" s="10">
        <v>0.42699999999999999</v>
      </c>
      <c r="AQ1104" s="9">
        <v>1807</v>
      </c>
      <c r="AR1104" s="9">
        <v>0.78600000000000003</v>
      </c>
      <c r="AS1104" s="9" t="s">
        <v>1234</v>
      </c>
      <c r="AT1104" s="9">
        <v>4.0000000000000001E-3</v>
      </c>
      <c r="AU1104" s="16">
        <v>0.55991041433370659</v>
      </c>
      <c r="AV1104" s="1" t="str">
        <f t="shared" si="17"/>
        <v>no</v>
      </c>
    </row>
    <row r="1105" spans="1:48" ht="14.25" hidden="1" customHeight="1">
      <c r="A1105" s="7">
        <v>587</v>
      </c>
      <c r="B1105" s="8" t="s">
        <v>1206</v>
      </c>
      <c r="C1105" s="8" t="s">
        <v>1170</v>
      </c>
      <c r="D1105" s="9" t="s">
        <v>58</v>
      </c>
      <c r="E1105" s="9" t="s">
        <v>59</v>
      </c>
      <c r="F1105" s="9" t="s">
        <v>94</v>
      </c>
      <c r="G1105" s="9">
        <v>875</v>
      </c>
      <c r="H1105" s="10">
        <v>0.45700000000000002</v>
      </c>
      <c r="I1105" s="10">
        <v>0.42199999999999999</v>
      </c>
      <c r="J1105" s="10">
        <v>0.25700000000000001</v>
      </c>
      <c r="K1105" s="10">
        <v>0.753</v>
      </c>
      <c r="L1105" s="10">
        <v>0.126</v>
      </c>
      <c r="M1105" s="10">
        <v>0.28799999999999998</v>
      </c>
      <c r="N1105" s="10">
        <v>0.71</v>
      </c>
      <c r="O1105" s="9">
        <v>1743.67</v>
      </c>
      <c r="P1105" s="9">
        <v>72</v>
      </c>
      <c r="Q1105" s="9">
        <v>98</v>
      </c>
      <c r="R1105" s="9">
        <v>329</v>
      </c>
      <c r="S1105" s="9" t="s">
        <v>55</v>
      </c>
      <c r="T1105" s="9" t="s">
        <v>55</v>
      </c>
      <c r="U1105" s="9" t="s">
        <v>55</v>
      </c>
      <c r="V1105" s="9" t="s">
        <v>55</v>
      </c>
      <c r="W1105" s="11">
        <v>72627</v>
      </c>
      <c r="X1105" s="11">
        <v>98298</v>
      </c>
      <c r="Y1105" s="11">
        <v>75366</v>
      </c>
      <c r="Z1105" s="11">
        <v>69750</v>
      </c>
      <c r="AA1105" s="11">
        <v>26450</v>
      </c>
      <c r="AB1105" s="11">
        <v>26450</v>
      </c>
      <c r="AC1105" s="9" t="s">
        <v>55</v>
      </c>
      <c r="AD1105" s="10">
        <v>0.376</v>
      </c>
      <c r="AE1105" s="10">
        <v>0.52</v>
      </c>
      <c r="AF1105" s="10">
        <v>0.439</v>
      </c>
      <c r="AG1105" s="9">
        <v>118</v>
      </c>
      <c r="AH1105" s="9">
        <v>125</v>
      </c>
      <c r="AI1105" s="9">
        <v>14.78</v>
      </c>
      <c r="AJ1105" s="9">
        <v>13.949</v>
      </c>
      <c r="AK1105" s="9">
        <v>0.94399999999999995</v>
      </c>
      <c r="AL1105" s="9" t="s">
        <v>55</v>
      </c>
      <c r="AM1105" s="9" t="s">
        <v>55</v>
      </c>
      <c r="AN1105" s="10">
        <v>3.2000000000000001E-2</v>
      </c>
      <c r="AO1105" s="10">
        <v>0.502</v>
      </c>
      <c r="AP1105" s="10">
        <v>0.42699999999999999</v>
      </c>
      <c r="AQ1105" s="9">
        <v>2061</v>
      </c>
      <c r="AR1105" s="9">
        <v>1.1850000000000001</v>
      </c>
      <c r="AS1105" s="10" t="s">
        <v>452</v>
      </c>
      <c r="AT1105" s="10">
        <v>8.2000000000000003E-2</v>
      </c>
      <c r="AU1105" s="16">
        <v>0.45766590389016015</v>
      </c>
      <c r="AV1105" s="1" t="str">
        <f t="shared" si="17"/>
        <v>no</v>
      </c>
    </row>
    <row r="1106" spans="1:48" ht="14.25" hidden="1" customHeight="1">
      <c r="A1106" s="7">
        <v>626</v>
      </c>
      <c r="B1106" s="8" t="s">
        <v>1251</v>
      </c>
      <c r="C1106" s="8" t="s">
        <v>1170</v>
      </c>
      <c r="D1106" s="9" t="s">
        <v>58</v>
      </c>
      <c r="E1106" s="9" t="s">
        <v>59</v>
      </c>
      <c r="F1106" s="9" t="s">
        <v>147</v>
      </c>
      <c r="G1106" s="9">
        <v>940</v>
      </c>
      <c r="H1106" s="10">
        <v>0.55300000000000005</v>
      </c>
      <c r="I1106" s="10">
        <v>0.51200000000000001</v>
      </c>
      <c r="J1106" s="10">
        <v>0.35799999999999998</v>
      </c>
      <c r="K1106" s="10">
        <v>0.92400000000000004</v>
      </c>
      <c r="L1106" s="10">
        <v>0.34100000000000003</v>
      </c>
      <c r="M1106" s="10">
        <v>0.69</v>
      </c>
      <c r="N1106" s="10">
        <v>0.82</v>
      </c>
      <c r="O1106" s="9">
        <v>1430.01</v>
      </c>
      <c r="P1106" s="9">
        <v>68</v>
      </c>
      <c r="Q1106" s="9" t="s">
        <v>55</v>
      </c>
      <c r="R1106" s="9">
        <v>282</v>
      </c>
      <c r="S1106" s="9" t="s">
        <v>55</v>
      </c>
      <c r="T1106" s="9" t="s">
        <v>55</v>
      </c>
      <c r="U1106" s="9" t="s">
        <v>55</v>
      </c>
      <c r="V1106" s="9" t="s">
        <v>55</v>
      </c>
      <c r="W1106" s="11">
        <v>79764</v>
      </c>
      <c r="X1106" s="11">
        <v>98082</v>
      </c>
      <c r="Y1106" s="11">
        <v>77184</v>
      </c>
      <c r="Z1106" s="11">
        <v>59733</v>
      </c>
      <c r="AA1106" s="11">
        <v>28740</v>
      </c>
      <c r="AB1106" s="11">
        <v>28740</v>
      </c>
      <c r="AC1106" s="9" t="s">
        <v>55</v>
      </c>
      <c r="AD1106" s="10">
        <v>0.42899999999999999</v>
      </c>
      <c r="AE1106" s="10">
        <v>0.33</v>
      </c>
      <c r="AF1106" s="10">
        <v>0.23499999999999999</v>
      </c>
      <c r="AG1106" s="9">
        <v>89.67</v>
      </c>
      <c r="AH1106" s="9">
        <v>75.67</v>
      </c>
      <c r="AI1106" s="9">
        <v>15.95</v>
      </c>
      <c r="AJ1106" s="9">
        <v>18.899000000000001</v>
      </c>
      <c r="AK1106" s="9">
        <v>1.18502</v>
      </c>
      <c r="AL1106" s="9" t="s">
        <v>55</v>
      </c>
      <c r="AM1106" s="9" t="s">
        <v>55</v>
      </c>
      <c r="AN1106" s="10">
        <v>3.3000000000000002E-2</v>
      </c>
      <c r="AO1106" s="10">
        <v>0.309</v>
      </c>
      <c r="AP1106" s="10">
        <v>0.42699999999999999</v>
      </c>
      <c r="AQ1106" s="9">
        <v>1836</v>
      </c>
      <c r="AR1106" s="9">
        <v>0.79300000000000004</v>
      </c>
      <c r="AS1106" s="10">
        <v>0.11799999999999999</v>
      </c>
      <c r="AT1106" s="10">
        <v>0.124</v>
      </c>
      <c r="AU1106" s="16">
        <v>0.5577244841048522</v>
      </c>
      <c r="AV1106" s="1" t="str">
        <f t="shared" si="17"/>
        <v>no</v>
      </c>
    </row>
    <row r="1107" spans="1:48" ht="14.25" hidden="1" customHeight="1">
      <c r="A1107" s="7">
        <v>640</v>
      </c>
      <c r="B1107" s="8" t="s">
        <v>1272</v>
      </c>
      <c r="C1107" s="8" t="s">
        <v>1170</v>
      </c>
      <c r="D1107" s="9" t="s">
        <v>58</v>
      </c>
      <c r="E1107" s="9" t="s">
        <v>51</v>
      </c>
      <c r="F1107" s="9" t="s">
        <v>379</v>
      </c>
      <c r="G1107" s="9">
        <v>1195</v>
      </c>
      <c r="H1107" s="10">
        <v>0.82</v>
      </c>
      <c r="I1107" s="10">
        <v>0.80900000000000005</v>
      </c>
      <c r="J1107" s="10">
        <v>0.68700000000000006</v>
      </c>
      <c r="K1107" s="10">
        <v>0.98</v>
      </c>
      <c r="L1107" s="10">
        <v>0.02</v>
      </c>
      <c r="M1107" s="10">
        <v>0.19</v>
      </c>
      <c r="N1107" s="10">
        <v>0.89</v>
      </c>
      <c r="O1107" s="9">
        <v>5589.47</v>
      </c>
      <c r="P1107" s="9">
        <v>72</v>
      </c>
      <c r="Q1107" s="9" t="s">
        <v>55</v>
      </c>
      <c r="R1107" s="9">
        <v>1130</v>
      </c>
      <c r="S1107" s="11">
        <v>14687</v>
      </c>
      <c r="T1107" s="9" t="s">
        <v>818</v>
      </c>
      <c r="U1107" s="9" t="s">
        <v>217</v>
      </c>
      <c r="V1107" s="11">
        <v>11131</v>
      </c>
      <c r="W1107" s="11">
        <v>77368</v>
      </c>
      <c r="X1107" s="11">
        <v>83673</v>
      </c>
      <c r="Y1107" s="11">
        <v>66636</v>
      </c>
      <c r="Z1107" s="11">
        <v>53154</v>
      </c>
      <c r="AA1107" s="11">
        <v>8113</v>
      </c>
      <c r="AB1107" s="11">
        <v>17963</v>
      </c>
      <c r="AC1107" s="9" t="s">
        <v>116</v>
      </c>
      <c r="AD1107" s="10">
        <v>0.754</v>
      </c>
      <c r="AE1107" s="10">
        <v>0.21</v>
      </c>
      <c r="AF1107" s="10">
        <v>0.26100000000000001</v>
      </c>
      <c r="AG1107" s="9">
        <v>284.67</v>
      </c>
      <c r="AH1107" s="9">
        <v>439.67</v>
      </c>
      <c r="AI1107" s="9">
        <v>19.64</v>
      </c>
      <c r="AJ1107" s="9">
        <v>12.712999999999999</v>
      </c>
      <c r="AK1107" s="9">
        <v>0.64746000000000004</v>
      </c>
      <c r="AL1107" s="10">
        <v>5.0000000000000001E-3</v>
      </c>
      <c r="AM1107" s="10">
        <v>0.55300000000000005</v>
      </c>
      <c r="AN1107" s="10">
        <v>2.5999999999999999E-2</v>
      </c>
      <c r="AO1107" s="10">
        <v>0.19400000000000001</v>
      </c>
      <c r="AP1107" s="10">
        <v>0.42699999999999999</v>
      </c>
      <c r="AQ1107" s="9">
        <v>5699</v>
      </c>
      <c r="AR1107" s="9">
        <v>0.38</v>
      </c>
      <c r="AS1107" s="10">
        <v>0.23400000000000001</v>
      </c>
      <c r="AT1107" s="10">
        <v>6.6000000000000003E-2</v>
      </c>
      <c r="AU1107" s="16">
        <v>0.72463768115942029</v>
      </c>
      <c r="AV1107" s="1" t="str">
        <f t="shared" si="17"/>
        <v>yes</v>
      </c>
    </row>
    <row r="1108" spans="1:48" ht="14.25" hidden="1" customHeight="1">
      <c r="A1108" s="7">
        <v>646</v>
      </c>
      <c r="B1108" s="8" t="s">
        <v>1282</v>
      </c>
      <c r="C1108" s="8" t="s">
        <v>1170</v>
      </c>
      <c r="D1108" s="9" t="s">
        <v>58</v>
      </c>
      <c r="E1108" s="9" t="s">
        <v>51</v>
      </c>
      <c r="F1108" s="9" t="s">
        <v>379</v>
      </c>
      <c r="G1108" s="9">
        <v>995</v>
      </c>
      <c r="H1108" s="10">
        <v>0.40200000000000002</v>
      </c>
      <c r="I1108" s="10">
        <v>0.34</v>
      </c>
      <c r="J1108" s="10">
        <v>0.21299999999999999</v>
      </c>
      <c r="K1108" s="10">
        <v>0.94799999999999995</v>
      </c>
      <c r="L1108" s="10">
        <v>0.14599999999999999</v>
      </c>
      <c r="M1108" s="10">
        <v>0.66700000000000004</v>
      </c>
      <c r="N1108" s="10">
        <v>0.81</v>
      </c>
      <c r="O1108" s="9">
        <v>3933.34</v>
      </c>
      <c r="P1108" s="9">
        <v>84</v>
      </c>
      <c r="Q1108" s="9" t="s">
        <v>55</v>
      </c>
      <c r="R1108" s="9">
        <v>1000</v>
      </c>
      <c r="S1108" s="11">
        <v>14968</v>
      </c>
      <c r="T1108" s="9" t="s">
        <v>1283</v>
      </c>
      <c r="U1108" s="9" t="s">
        <v>628</v>
      </c>
      <c r="V1108" s="11">
        <v>11040</v>
      </c>
      <c r="W1108" s="11">
        <v>86009</v>
      </c>
      <c r="X1108" s="11">
        <v>91314</v>
      </c>
      <c r="Y1108" s="11">
        <v>76365</v>
      </c>
      <c r="Z1108" s="11">
        <v>71523</v>
      </c>
      <c r="AA1108" s="11">
        <v>7643</v>
      </c>
      <c r="AB1108" s="11">
        <v>17493</v>
      </c>
      <c r="AC1108" s="9">
        <v>246656</v>
      </c>
      <c r="AD1108" s="10">
        <v>0.42499999999999999</v>
      </c>
      <c r="AE1108" s="10">
        <v>0.5</v>
      </c>
      <c r="AF1108" s="10">
        <v>0.501</v>
      </c>
      <c r="AG1108" s="9">
        <v>222.33</v>
      </c>
      <c r="AH1108" s="9">
        <v>262.33</v>
      </c>
      <c r="AI1108" s="9">
        <v>17.690000000000001</v>
      </c>
      <c r="AJ1108" s="9">
        <v>14.994</v>
      </c>
      <c r="AK1108" s="9">
        <v>0.84752000000000005</v>
      </c>
      <c r="AL1108" s="10">
        <v>1.2999999999999999E-2</v>
      </c>
      <c r="AM1108" s="10">
        <v>0.48299999999999998</v>
      </c>
      <c r="AN1108" s="10">
        <v>1.4E-2</v>
      </c>
      <c r="AO1108" s="10">
        <v>0.63100000000000001</v>
      </c>
      <c r="AP1108" s="10">
        <v>0.42699999999999999</v>
      </c>
      <c r="AQ1108" s="9">
        <v>4353</v>
      </c>
      <c r="AR1108" s="9">
        <v>0.57699999999999996</v>
      </c>
      <c r="AS1108" s="10" t="s">
        <v>1284</v>
      </c>
      <c r="AT1108" s="10" t="s">
        <v>637</v>
      </c>
      <c r="AU1108" s="16">
        <v>0.63411540900443875</v>
      </c>
      <c r="AV1108" s="1" t="str">
        <f t="shared" si="17"/>
        <v>no</v>
      </c>
    </row>
    <row r="1109" spans="1:48" ht="14.25" hidden="1" customHeight="1">
      <c r="A1109" s="7">
        <v>649</v>
      </c>
      <c r="B1109" s="8" t="s">
        <v>1289</v>
      </c>
      <c r="C1109" s="8" t="s">
        <v>1170</v>
      </c>
      <c r="D1109" s="9" t="s">
        <v>58</v>
      </c>
      <c r="E1109" s="9" t="s">
        <v>51</v>
      </c>
      <c r="F1109" s="9" t="s">
        <v>379</v>
      </c>
      <c r="G1109" s="9">
        <v>1115</v>
      </c>
      <c r="H1109" s="10">
        <v>0.56599999999999995</v>
      </c>
      <c r="I1109" s="10">
        <v>0.51800000000000002</v>
      </c>
      <c r="J1109" s="10">
        <v>0.32100000000000001</v>
      </c>
      <c r="K1109" s="10">
        <v>0.90100000000000002</v>
      </c>
      <c r="L1109" s="9">
        <v>2.7E-2</v>
      </c>
      <c r="M1109" s="10">
        <v>0.218</v>
      </c>
      <c r="N1109" s="10">
        <v>0.87</v>
      </c>
      <c r="O1109" s="9">
        <v>1792.35</v>
      </c>
      <c r="P1109" s="9">
        <v>61</v>
      </c>
      <c r="Q1109" s="9" t="s">
        <v>55</v>
      </c>
      <c r="R1109" s="9">
        <v>335</v>
      </c>
      <c r="S1109" s="11">
        <v>24427</v>
      </c>
      <c r="T1109" s="9" t="s">
        <v>1181</v>
      </c>
      <c r="U1109" s="9" t="s">
        <v>666</v>
      </c>
      <c r="V1109" s="11">
        <v>15115</v>
      </c>
      <c r="W1109" s="11">
        <v>81611</v>
      </c>
      <c r="X1109" s="11">
        <v>84483</v>
      </c>
      <c r="Y1109" s="11">
        <v>70110</v>
      </c>
      <c r="Z1109" s="11">
        <v>61074</v>
      </c>
      <c r="AA1109" s="11">
        <v>7809</v>
      </c>
      <c r="AB1109" s="11">
        <v>17659</v>
      </c>
      <c r="AC1109" s="9" t="s">
        <v>510</v>
      </c>
      <c r="AD1109" s="10">
        <v>0.46700000000000003</v>
      </c>
      <c r="AE1109" s="10">
        <v>0.19</v>
      </c>
      <c r="AF1109" s="10">
        <v>0.24099999999999999</v>
      </c>
      <c r="AG1109" s="9">
        <v>107.33</v>
      </c>
      <c r="AH1109" s="9">
        <v>156.33000000000001</v>
      </c>
      <c r="AI1109" s="9">
        <v>16.7</v>
      </c>
      <c r="AJ1109" s="9">
        <v>11.465</v>
      </c>
      <c r="AK1109" s="9">
        <v>0.68657000000000001</v>
      </c>
      <c r="AL1109" s="10">
        <v>4.0000000000000001E-3</v>
      </c>
      <c r="AM1109" s="10">
        <v>0.433</v>
      </c>
      <c r="AN1109" s="10">
        <v>4.2000000000000003E-2</v>
      </c>
      <c r="AO1109" s="10">
        <v>0.21199999999999999</v>
      </c>
      <c r="AP1109" s="10">
        <v>0.42699999999999999</v>
      </c>
      <c r="AQ1109" s="9">
        <v>1860</v>
      </c>
      <c r="AR1109" s="9">
        <v>0.96299999999999997</v>
      </c>
      <c r="AS1109" s="10">
        <v>0.215</v>
      </c>
      <c r="AT1109" s="10">
        <v>0.1</v>
      </c>
      <c r="AU1109" s="16">
        <v>0.50942435048395318</v>
      </c>
      <c r="AV1109" s="1" t="str">
        <f t="shared" si="17"/>
        <v>no</v>
      </c>
    </row>
    <row r="1110" spans="1:48" ht="14.25" hidden="1" customHeight="1">
      <c r="A1110" s="7">
        <v>642</v>
      </c>
      <c r="B1110" s="8" t="s">
        <v>1275</v>
      </c>
      <c r="C1110" s="8" t="s">
        <v>1170</v>
      </c>
      <c r="D1110" s="9" t="s">
        <v>58</v>
      </c>
      <c r="E1110" s="9" t="s">
        <v>51</v>
      </c>
      <c r="F1110" s="9" t="s">
        <v>379</v>
      </c>
      <c r="G1110" s="9">
        <v>1085</v>
      </c>
      <c r="H1110" s="10">
        <v>0.72199999999999998</v>
      </c>
      <c r="I1110" s="10">
        <v>0.71399999999999997</v>
      </c>
      <c r="J1110" s="10">
        <v>0.56599999999999995</v>
      </c>
      <c r="K1110" s="10">
        <v>0.95599999999999996</v>
      </c>
      <c r="L1110" s="10">
        <v>1.6E-2</v>
      </c>
      <c r="M1110" s="10">
        <v>0.33300000000000002</v>
      </c>
      <c r="N1110" s="10">
        <v>0.86</v>
      </c>
      <c r="O1110" s="9">
        <v>5967.91</v>
      </c>
      <c r="P1110" s="9">
        <v>108</v>
      </c>
      <c r="Q1110" s="9" t="s">
        <v>55</v>
      </c>
      <c r="R1110" s="9">
        <v>1516</v>
      </c>
      <c r="S1110" s="11">
        <v>14212</v>
      </c>
      <c r="T1110" s="9" t="s">
        <v>1276</v>
      </c>
      <c r="U1110" s="9" t="s">
        <v>679</v>
      </c>
      <c r="V1110" s="11">
        <v>10294</v>
      </c>
      <c r="W1110" s="11">
        <v>69932</v>
      </c>
      <c r="X1110" s="11">
        <v>77148</v>
      </c>
      <c r="Y1110" s="11">
        <v>62586</v>
      </c>
      <c r="Z1110" s="11">
        <v>54918</v>
      </c>
      <c r="AA1110" s="11">
        <v>7870</v>
      </c>
      <c r="AB1110" s="11">
        <v>17720</v>
      </c>
      <c r="AC1110" s="9" t="s">
        <v>84</v>
      </c>
      <c r="AD1110" s="10">
        <v>0.63800000000000001</v>
      </c>
      <c r="AE1110" s="10">
        <v>0.28999999999999998</v>
      </c>
      <c r="AF1110" s="10">
        <v>0.307</v>
      </c>
      <c r="AG1110" s="9">
        <v>342.67</v>
      </c>
      <c r="AH1110" s="9">
        <v>551</v>
      </c>
      <c r="AI1110" s="9">
        <v>17.420000000000002</v>
      </c>
      <c r="AJ1110" s="9">
        <v>10.831</v>
      </c>
      <c r="AK1110" s="9">
        <v>0.62190000000000001</v>
      </c>
      <c r="AL1110" s="10">
        <v>2E-3</v>
      </c>
      <c r="AM1110" s="10">
        <v>0.49099999999999999</v>
      </c>
      <c r="AN1110" s="10">
        <v>1.2E-2</v>
      </c>
      <c r="AO1110" s="10">
        <v>0.18099999999999999</v>
      </c>
      <c r="AP1110" s="10">
        <v>0.42699999999999999</v>
      </c>
      <c r="AQ1110" s="9">
        <v>6119</v>
      </c>
      <c r="AR1110" s="9">
        <v>0.53900000000000003</v>
      </c>
      <c r="AS1110" s="10">
        <v>0.246</v>
      </c>
      <c r="AT1110" s="9">
        <v>8.3000000000000004E-2</v>
      </c>
      <c r="AU1110" s="16">
        <v>0.64977257959714096</v>
      </c>
      <c r="AV1110" s="1" t="str">
        <f t="shared" si="17"/>
        <v>yes</v>
      </c>
    </row>
    <row r="1111" spans="1:48" ht="14.25" hidden="1" customHeight="1">
      <c r="A1111" s="7">
        <v>706</v>
      </c>
      <c r="B1111" s="8" t="s">
        <v>1375</v>
      </c>
      <c r="C1111" s="8" t="s">
        <v>1354</v>
      </c>
      <c r="D1111" s="9" t="s">
        <v>58</v>
      </c>
      <c r="E1111" s="9" t="s">
        <v>59</v>
      </c>
      <c r="F1111" s="9" t="s">
        <v>147</v>
      </c>
      <c r="G1111" s="9">
        <v>985</v>
      </c>
      <c r="H1111" s="10">
        <v>0.502</v>
      </c>
      <c r="I1111" s="10">
        <v>0.48299999999999998</v>
      </c>
      <c r="J1111" s="10">
        <v>0.36099999999999999</v>
      </c>
      <c r="K1111" s="10">
        <v>0.8</v>
      </c>
      <c r="L1111" s="10">
        <v>0.192</v>
      </c>
      <c r="M1111" s="10">
        <v>0.36299999999999999</v>
      </c>
      <c r="N1111" s="10">
        <v>0.68</v>
      </c>
      <c r="O1111" s="9">
        <v>1025.03</v>
      </c>
      <c r="P1111" s="9">
        <v>54</v>
      </c>
      <c r="Q1111" s="9" t="s">
        <v>55</v>
      </c>
      <c r="R1111" s="9">
        <v>177</v>
      </c>
      <c r="S1111" s="11" t="s">
        <v>55</v>
      </c>
      <c r="T1111" s="9" t="s">
        <v>55</v>
      </c>
      <c r="U1111" s="9" t="s">
        <v>55</v>
      </c>
      <c r="V1111" s="11" t="s">
        <v>55</v>
      </c>
      <c r="W1111" s="11">
        <v>64527</v>
      </c>
      <c r="X1111" s="11">
        <v>79146</v>
      </c>
      <c r="Y1111" s="11">
        <v>57114</v>
      </c>
      <c r="Z1111" s="11">
        <v>57987</v>
      </c>
      <c r="AA1111" s="11">
        <v>29162</v>
      </c>
      <c r="AB1111" s="11">
        <v>29162</v>
      </c>
      <c r="AC1111" s="9" t="s">
        <v>55</v>
      </c>
      <c r="AD1111" s="10">
        <v>0.27100000000000002</v>
      </c>
      <c r="AE1111" s="10">
        <v>0.47</v>
      </c>
      <c r="AF1111" s="10">
        <v>0.33700000000000002</v>
      </c>
      <c r="AG1111" s="9">
        <v>45</v>
      </c>
      <c r="AH1111" s="9">
        <v>78</v>
      </c>
      <c r="AI1111" s="9">
        <v>22.78</v>
      </c>
      <c r="AJ1111" s="9">
        <v>13.141</v>
      </c>
      <c r="AK1111" s="9">
        <v>0.57691999999999999</v>
      </c>
      <c r="AL1111" s="10" t="s">
        <v>55</v>
      </c>
      <c r="AM1111" s="10" t="s">
        <v>55</v>
      </c>
      <c r="AN1111" s="10">
        <v>3.4000000000000002E-2</v>
      </c>
      <c r="AO1111" s="10">
        <v>0.20799999999999999</v>
      </c>
      <c r="AP1111" s="10">
        <v>0.19600000000000001</v>
      </c>
      <c r="AQ1111" s="9">
        <v>1243</v>
      </c>
      <c r="AR1111" s="9">
        <v>0.36399999999999999</v>
      </c>
      <c r="AS1111" s="10" t="s">
        <v>477</v>
      </c>
      <c r="AT1111" s="10">
        <v>0.23100000000000001</v>
      </c>
      <c r="AU1111" s="16">
        <v>0.73313782991202348</v>
      </c>
      <c r="AV1111" s="1" t="str">
        <f t="shared" si="17"/>
        <v>no</v>
      </c>
    </row>
    <row r="1112" spans="1:48" ht="14.25" hidden="1" customHeight="1">
      <c r="A1112" s="7">
        <v>713</v>
      </c>
      <c r="B1112" s="8" t="s">
        <v>1383</v>
      </c>
      <c r="C1112" s="8" t="s">
        <v>1354</v>
      </c>
      <c r="D1112" s="9" t="s">
        <v>58</v>
      </c>
      <c r="E1112" s="9" t="s">
        <v>59</v>
      </c>
      <c r="F1112" s="9" t="s">
        <v>94</v>
      </c>
      <c r="G1112" s="9">
        <v>854</v>
      </c>
      <c r="H1112" s="10">
        <v>0.38800000000000001</v>
      </c>
      <c r="I1112" s="10">
        <v>0.33400000000000002</v>
      </c>
      <c r="J1112" s="10">
        <v>0.192</v>
      </c>
      <c r="K1112" s="10">
        <v>0.90800000000000003</v>
      </c>
      <c r="L1112" s="10">
        <v>0.27800000000000002</v>
      </c>
      <c r="M1112" s="10">
        <v>0.46</v>
      </c>
      <c r="N1112" s="10">
        <v>0.64</v>
      </c>
      <c r="O1112" s="9">
        <v>1655.92</v>
      </c>
      <c r="P1112" s="9">
        <v>74</v>
      </c>
      <c r="Q1112" s="9" t="s">
        <v>55</v>
      </c>
      <c r="R1112" s="9">
        <v>305</v>
      </c>
      <c r="S1112" s="11" t="s">
        <v>55</v>
      </c>
      <c r="T1112" s="9" t="s">
        <v>55</v>
      </c>
      <c r="U1112" s="9" t="s">
        <v>55</v>
      </c>
      <c r="V1112" s="11" t="s">
        <v>55</v>
      </c>
      <c r="W1112" s="11">
        <v>50392</v>
      </c>
      <c r="X1112" s="11">
        <v>63423</v>
      </c>
      <c r="Y1112" s="11">
        <v>54756</v>
      </c>
      <c r="Z1112" s="11">
        <v>45387</v>
      </c>
      <c r="AA1112" s="11">
        <v>27520</v>
      </c>
      <c r="AB1112" s="11">
        <v>27520</v>
      </c>
      <c r="AC1112" s="9" t="s">
        <v>55</v>
      </c>
      <c r="AD1112" s="10">
        <v>0.19400000000000001</v>
      </c>
      <c r="AE1112" s="10">
        <v>0.48</v>
      </c>
      <c r="AF1112" s="10">
        <v>0.30199999999999999</v>
      </c>
      <c r="AG1112" s="9">
        <v>57.67</v>
      </c>
      <c r="AH1112" s="9">
        <v>148.66999999999999</v>
      </c>
      <c r="AI1112" s="9">
        <v>28.72</v>
      </c>
      <c r="AJ1112" s="9">
        <v>11.138</v>
      </c>
      <c r="AK1112" s="9">
        <v>0.38789000000000001</v>
      </c>
      <c r="AL1112" s="10" t="s">
        <v>55</v>
      </c>
      <c r="AM1112" s="10" t="s">
        <v>55</v>
      </c>
      <c r="AN1112" s="10">
        <v>3.5000000000000003E-2</v>
      </c>
      <c r="AO1112" s="10">
        <v>0.32600000000000001</v>
      </c>
      <c r="AP1112" s="10">
        <v>0.19600000000000001</v>
      </c>
      <c r="AQ1112" s="9">
        <v>2094</v>
      </c>
      <c r="AR1112" s="9" t="s">
        <v>55</v>
      </c>
      <c r="AS1112" s="10" t="s">
        <v>1384</v>
      </c>
      <c r="AT1112" s="10">
        <v>0.19400000000000001</v>
      </c>
      <c r="AU1112" s="16" t="s">
        <v>2055</v>
      </c>
      <c r="AV1112" s="1" t="str">
        <f t="shared" si="17"/>
        <v>no</v>
      </c>
    </row>
    <row r="1113" spans="1:48" ht="14.25" hidden="1" customHeight="1">
      <c r="A1113" s="7">
        <v>724</v>
      </c>
      <c r="B1113" s="8" t="s">
        <v>1400</v>
      </c>
      <c r="C1113" s="8" t="s">
        <v>1354</v>
      </c>
      <c r="D1113" s="9" t="s">
        <v>58</v>
      </c>
      <c r="E1113" s="9" t="s">
        <v>59</v>
      </c>
      <c r="F1113" s="9" t="s">
        <v>94</v>
      </c>
      <c r="G1113" s="9" t="s">
        <v>55</v>
      </c>
      <c r="H1113" s="10">
        <v>0.60099999999999998</v>
      </c>
      <c r="I1113" s="10">
        <v>0.57499999999999996</v>
      </c>
      <c r="J1113" s="10">
        <v>0.374</v>
      </c>
      <c r="K1113" s="10">
        <v>0.81899999999999995</v>
      </c>
      <c r="L1113" s="10">
        <v>0.187</v>
      </c>
      <c r="M1113" s="10">
        <v>0.38500000000000001</v>
      </c>
      <c r="N1113" s="10">
        <v>0.78</v>
      </c>
      <c r="O1113" s="9">
        <v>2405.39</v>
      </c>
      <c r="P1113" s="9">
        <v>120</v>
      </c>
      <c r="Q1113" s="9">
        <v>36</v>
      </c>
      <c r="R1113" s="9">
        <v>587</v>
      </c>
      <c r="S1113" s="11" t="s">
        <v>55</v>
      </c>
      <c r="T1113" s="9" t="s">
        <v>55</v>
      </c>
      <c r="U1113" s="9" t="s">
        <v>55</v>
      </c>
      <c r="V1113" s="11" t="s">
        <v>55</v>
      </c>
      <c r="W1113" s="11">
        <v>62174</v>
      </c>
      <c r="X1113" s="11">
        <v>68328</v>
      </c>
      <c r="Y1113" s="11">
        <v>52776</v>
      </c>
      <c r="Z1113" s="11">
        <v>48267</v>
      </c>
      <c r="AA1113" s="11">
        <v>27710</v>
      </c>
      <c r="AB1113" s="11">
        <v>27710</v>
      </c>
      <c r="AC1113" s="9" t="s">
        <v>55</v>
      </c>
      <c r="AD1113" s="10">
        <v>0.47399999999999998</v>
      </c>
      <c r="AE1113" s="10">
        <v>0.37</v>
      </c>
      <c r="AF1113" s="10">
        <v>0.316</v>
      </c>
      <c r="AG1113" s="9">
        <v>131</v>
      </c>
      <c r="AH1113" s="9">
        <v>217.67</v>
      </c>
      <c r="AI1113" s="9">
        <v>18.36</v>
      </c>
      <c r="AJ1113" s="9">
        <v>11.051</v>
      </c>
      <c r="AK1113" s="9">
        <v>0.60184000000000004</v>
      </c>
      <c r="AL1113" s="10" t="s">
        <v>55</v>
      </c>
      <c r="AM1113" s="10" t="s">
        <v>55</v>
      </c>
      <c r="AN1113" s="10">
        <v>3.3000000000000002E-2</v>
      </c>
      <c r="AO1113" s="10">
        <v>0.105</v>
      </c>
      <c r="AP1113" s="10">
        <v>0.19600000000000001</v>
      </c>
      <c r="AQ1113" s="9">
        <v>2860</v>
      </c>
      <c r="AR1113" s="9">
        <v>0.26</v>
      </c>
      <c r="AS1113" s="10">
        <v>9.0999999999999998E-2</v>
      </c>
      <c r="AT1113" s="10">
        <v>0.128</v>
      </c>
      <c r="AU1113" s="16">
        <v>0.79365079365079361</v>
      </c>
      <c r="AV1113" s="1" t="str">
        <f t="shared" si="17"/>
        <v>no</v>
      </c>
    </row>
    <row r="1114" spans="1:48" ht="14.25" hidden="1" customHeight="1">
      <c r="A1114" s="7">
        <v>737</v>
      </c>
      <c r="B1114" s="8" t="s">
        <v>1423</v>
      </c>
      <c r="C1114" s="8" t="s">
        <v>1410</v>
      </c>
      <c r="D1114" s="9" t="s">
        <v>58</v>
      </c>
      <c r="E1114" s="9" t="s">
        <v>51</v>
      </c>
      <c r="F1114" s="9" t="s">
        <v>379</v>
      </c>
      <c r="G1114" s="9">
        <v>950</v>
      </c>
      <c r="H1114" s="10">
        <v>0.20399999999999999</v>
      </c>
      <c r="I1114" s="10">
        <v>0.182</v>
      </c>
      <c r="J1114" s="10">
        <v>0.08</v>
      </c>
      <c r="K1114" s="10">
        <v>0.89800000000000002</v>
      </c>
      <c r="L1114" s="10">
        <v>0.27700000000000002</v>
      </c>
      <c r="M1114" s="10">
        <v>0.54200000000000004</v>
      </c>
      <c r="N1114" s="10">
        <v>0.53</v>
      </c>
      <c r="O1114" s="9">
        <v>1729.92</v>
      </c>
      <c r="P1114" s="9">
        <v>46</v>
      </c>
      <c r="Q1114" s="9" t="s">
        <v>55</v>
      </c>
      <c r="R1114" s="9">
        <v>310</v>
      </c>
      <c r="S1114" s="9">
        <v>10058</v>
      </c>
      <c r="T1114" s="9" t="s">
        <v>265</v>
      </c>
      <c r="U1114" s="9" t="s">
        <v>248</v>
      </c>
      <c r="V1114" s="9">
        <v>6337</v>
      </c>
      <c r="W1114" s="11">
        <v>63944</v>
      </c>
      <c r="X1114" s="11">
        <v>55341</v>
      </c>
      <c r="Y1114" s="11">
        <v>47871</v>
      </c>
      <c r="Z1114" s="11">
        <v>42795</v>
      </c>
      <c r="AA1114" s="11">
        <v>6112</v>
      </c>
      <c r="AB1114" s="11">
        <v>12562</v>
      </c>
      <c r="AC1114" s="9" t="s">
        <v>413</v>
      </c>
      <c r="AD1114" s="10">
        <v>7.4999999999999997E-2</v>
      </c>
      <c r="AE1114" s="10">
        <v>0.33</v>
      </c>
      <c r="AF1114" s="10">
        <v>0.33900000000000002</v>
      </c>
      <c r="AG1114" s="9">
        <v>89</v>
      </c>
      <c r="AH1114" s="9">
        <v>163.33000000000001</v>
      </c>
      <c r="AI1114" s="9">
        <v>19.440000000000001</v>
      </c>
      <c r="AJ1114" s="9">
        <v>10.590999999999999</v>
      </c>
      <c r="AK1114" s="9">
        <v>0.54490000000000005</v>
      </c>
      <c r="AL1114" s="9">
        <v>6.0000000000000001E-3</v>
      </c>
      <c r="AM1114" s="9">
        <v>0.53100000000000003</v>
      </c>
      <c r="AN1114" s="10">
        <v>5.5E-2</v>
      </c>
      <c r="AO1114" s="10">
        <v>0.23300000000000001</v>
      </c>
      <c r="AP1114" s="10">
        <v>0.32600000000000001</v>
      </c>
      <c r="AQ1114" s="9">
        <v>2136</v>
      </c>
      <c r="AR1114" s="9">
        <v>0.61799999999999999</v>
      </c>
      <c r="AS1114" s="10">
        <v>9.2999999999999999E-2</v>
      </c>
      <c r="AT1114" s="10">
        <v>0.129</v>
      </c>
      <c r="AU1114" s="16">
        <v>0.61804697156983934</v>
      </c>
      <c r="AV1114" s="1" t="str">
        <f t="shared" si="17"/>
        <v>no</v>
      </c>
    </row>
    <row r="1115" spans="1:48" ht="14.25" hidden="1" customHeight="1">
      <c r="A1115" s="7">
        <v>730</v>
      </c>
      <c r="B1115" s="8" t="s">
        <v>1409</v>
      </c>
      <c r="C1115" s="8" t="s">
        <v>1410</v>
      </c>
      <c r="D1115" s="9" t="s">
        <v>58</v>
      </c>
      <c r="E1115" s="9" t="s">
        <v>59</v>
      </c>
      <c r="F1115" s="9" t="s">
        <v>147</v>
      </c>
      <c r="G1115" s="9">
        <v>940</v>
      </c>
      <c r="H1115" s="10">
        <v>0.46</v>
      </c>
      <c r="I1115" s="10">
        <v>0.38900000000000001</v>
      </c>
      <c r="J1115" s="10">
        <v>0.08</v>
      </c>
      <c r="K1115" s="10">
        <v>0.80500000000000005</v>
      </c>
      <c r="L1115" s="10">
        <v>0.51700000000000002</v>
      </c>
      <c r="M1115" s="10">
        <v>0.41799999999999998</v>
      </c>
      <c r="N1115" s="10">
        <v>0.53</v>
      </c>
      <c r="O1115" s="9">
        <v>961.91</v>
      </c>
      <c r="P1115" s="9">
        <v>47</v>
      </c>
      <c r="Q1115" s="9" t="s">
        <v>55</v>
      </c>
      <c r="R1115" s="9">
        <v>319</v>
      </c>
      <c r="S1115" s="11" t="s">
        <v>55</v>
      </c>
      <c r="T1115" s="9" t="s">
        <v>55</v>
      </c>
      <c r="U1115" s="9" t="s">
        <v>55</v>
      </c>
      <c r="V1115" s="11" t="s">
        <v>55</v>
      </c>
      <c r="W1115" s="11">
        <v>54081</v>
      </c>
      <c r="X1115" s="11">
        <v>60696</v>
      </c>
      <c r="Y1115" s="11">
        <v>52560</v>
      </c>
      <c r="Z1115" s="11">
        <v>47223</v>
      </c>
      <c r="AA1115" s="11">
        <v>24108</v>
      </c>
      <c r="AB1115" s="11">
        <v>24108</v>
      </c>
      <c r="AC1115" s="9" t="s">
        <v>55</v>
      </c>
      <c r="AD1115" s="10">
        <v>0.188</v>
      </c>
      <c r="AE1115" s="10">
        <v>0.44</v>
      </c>
      <c r="AF1115" s="10">
        <v>0.28999999999999998</v>
      </c>
      <c r="AG1115" s="9">
        <v>64.67</v>
      </c>
      <c r="AH1115" s="9">
        <v>93</v>
      </c>
      <c r="AI1115" s="9">
        <v>14.87</v>
      </c>
      <c r="AJ1115" s="9">
        <v>10.343</v>
      </c>
      <c r="AK1115" s="9">
        <v>0.69533999999999996</v>
      </c>
      <c r="AL1115" s="10" t="s">
        <v>55</v>
      </c>
      <c r="AM1115" s="10" t="s">
        <v>55</v>
      </c>
      <c r="AN1115" s="10">
        <v>2.8000000000000001E-2</v>
      </c>
      <c r="AO1115" s="10">
        <v>0.25700000000000001</v>
      </c>
      <c r="AP1115" s="10">
        <v>0.32600000000000001</v>
      </c>
      <c r="AQ1115" s="9">
        <v>1527</v>
      </c>
      <c r="AR1115" s="9" t="s">
        <v>55</v>
      </c>
      <c r="AS1115" s="10">
        <v>6.9000000000000006E-2</v>
      </c>
      <c r="AT1115" s="10">
        <v>0.27300000000000002</v>
      </c>
      <c r="AU1115" s="16" t="s">
        <v>2055</v>
      </c>
      <c r="AV1115" s="1" t="str">
        <f t="shared" si="17"/>
        <v>no</v>
      </c>
    </row>
    <row r="1116" spans="1:48" ht="14.25" hidden="1" customHeight="1">
      <c r="A1116" s="7">
        <v>1160</v>
      </c>
      <c r="B1116" s="8" t="s">
        <v>2000</v>
      </c>
      <c r="C1116" s="8" t="s">
        <v>1410</v>
      </c>
      <c r="D1116" s="9" t="s">
        <v>58</v>
      </c>
      <c r="E1116" s="9" t="s">
        <v>151</v>
      </c>
      <c r="F1116" s="9" t="s">
        <v>985</v>
      </c>
      <c r="G1116" s="9" t="s">
        <v>55</v>
      </c>
      <c r="H1116" s="10">
        <v>0.12</v>
      </c>
      <c r="I1116" s="10">
        <v>6.9000000000000006E-2</v>
      </c>
      <c r="J1116" s="9">
        <v>2E-3</v>
      </c>
      <c r="K1116" s="10">
        <v>0.94499999999999995</v>
      </c>
      <c r="L1116" s="9" t="s">
        <v>55</v>
      </c>
      <c r="M1116" s="9" t="s">
        <v>55</v>
      </c>
      <c r="N1116" s="10" t="s">
        <v>55</v>
      </c>
      <c r="O1116" s="9">
        <v>217</v>
      </c>
      <c r="P1116" s="9">
        <v>21</v>
      </c>
      <c r="Q1116" s="9" t="s">
        <v>55</v>
      </c>
      <c r="R1116" s="9">
        <v>147</v>
      </c>
      <c r="S1116" s="9" t="s">
        <v>55</v>
      </c>
      <c r="T1116" s="9" t="s">
        <v>55</v>
      </c>
      <c r="U1116" s="9" t="s">
        <v>55</v>
      </c>
      <c r="V1116" s="9" t="s">
        <v>55</v>
      </c>
      <c r="W1116" s="11" t="s">
        <v>55</v>
      </c>
      <c r="X1116" s="11" t="s">
        <v>55</v>
      </c>
      <c r="Y1116" s="11" t="s">
        <v>55</v>
      </c>
      <c r="Z1116" s="11" t="s">
        <v>55</v>
      </c>
      <c r="AA1116" s="11" t="s">
        <v>55</v>
      </c>
      <c r="AB1116" s="11" t="s">
        <v>55</v>
      </c>
      <c r="AC1116" s="9" t="s">
        <v>55</v>
      </c>
      <c r="AD1116" s="10">
        <v>0.11700000000000001</v>
      </c>
      <c r="AE1116" s="10" t="s">
        <v>55</v>
      </c>
      <c r="AF1116" s="9">
        <v>0.63100000000000001</v>
      </c>
      <c r="AG1116" s="9" t="s">
        <v>55</v>
      </c>
      <c r="AH1116" s="9">
        <v>2.33</v>
      </c>
      <c r="AI1116" s="9" t="s">
        <v>55</v>
      </c>
      <c r="AJ1116" s="9">
        <v>93</v>
      </c>
      <c r="AK1116" s="9" t="s">
        <v>55</v>
      </c>
      <c r="AL1116" s="9" t="s">
        <v>55</v>
      </c>
      <c r="AM1116" s="9" t="s">
        <v>55</v>
      </c>
      <c r="AN1116" s="10">
        <v>8.9999999999999993E-3</v>
      </c>
      <c r="AO1116" s="10">
        <v>0.41</v>
      </c>
      <c r="AP1116" s="10">
        <v>0.32600000000000001</v>
      </c>
      <c r="AQ1116" s="9">
        <v>217</v>
      </c>
      <c r="AR1116" s="9" t="s">
        <v>55</v>
      </c>
      <c r="AS1116" s="9" t="s">
        <v>213</v>
      </c>
      <c r="AT1116" s="9">
        <v>3.0000000000000001E-3</v>
      </c>
      <c r="AU1116" s="16" t="s">
        <v>2055</v>
      </c>
      <c r="AV1116" s="1" t="str">
        <f t="shared" si="17"/>
        <v>no</v>
      </c>
    </row>
    <row r="1117" spans="1:48" ht="14.25" hidden="1" customHeight="1">
      <c r="A1117" s="7">
        <v>757</v>
      </c>
      <c r="B1117" s="8" t="s">
        <v>1450</v>
      </c>
      <c r="C1117" s="8" t="s">
        <v>1434</v>
      </c>
      <c r="D1117" s="9" t="s">
        <v>58</v>
      </c>
      <c r="E1117" s="9" t="s">
        <v>59</v>
      </c>
      <c r="F1117" s="9" t="s">
        <v>147</v>
      </c>
      <c r="G1117" s="9">
        <v>1050</v>
      </c>
      <c r="H1117" s="10">
        <v>0.59099999999999997</v>
      </c>
      <c r="I1117" s="10">
        <v>0.56299999999999994</v>
      </c>
      <c r="J1117" s="10">
        <v>0.51600000000000001</v>
      </c>
      <c r="K1117" s="10">
        <v>0.86199999999999999</v>
      </c>
      <c r="L1117" s="10">
        <v>0.106</v>
      </c>
      <c r="M1117" s="10">
        <v>0.34399999999999997</v>
      </c>
      <c r="N1117" s="10">
        <v>0.8</v>
      </c>
      <c r="O1117" s="9">
        <v>1089.28</v>
      </c>
      <c r="P1117" s="9">
        <v>57</v>
      </c>
      <c r="Q1117" s="9">
        <v>0</v>
      </c>
      <c r="R1117" s="9">
        <v>197</v>
      </c>
      <c r="S1117" s="9" t="s">
        <v>55</v>
      </c>
      <c r="T1117" s="9" t="s">
        <v>55</v>
      </c>
      <c r="U1117" s="9" t="s">
        <v>55</v>
      </c>
      <c r="V1117" s="9" t="s">
        <v>55</v>
      </c>
      <c r="W1117" s="11">
        <v>58676</v>
      </c>
      <c r="X1117" s="11">
        <v>62127</v>
      </c>
      <c r="Y1117" s="11">
        <v>50238</v>
      </c>
      <c r="Z1117" s="11">
        <v>48096</v>
      </c>
      <c r="AA1117" s="11">
        <v>29640</v>
      </c>
      <c r="AB1117" s="11">
        <v>29640</v>
      </c>
      <c r="AC1117" s="9" t="s">
        <v>55</v>
      </c>
      <c r="AD1117" s="10">
        <v>0.65200000000000002</v>
      </c>
      <c r="AE1117" s="10">
        <v>0.36</v>
      </c>
      <c r="AF1117" s="10">
        <v>0.40400000000000003</v>
      </c>
      <c r="AG1117" s="9">
        <v>89.67</v>
      </c>
      <c r="AH1117" s="9">
        <v>90.33</v>
      </c>
      <c r="AI1117" s="9">
        <v>12.15</v>
      </c>
      <c r="AJ1117" s="9">
        <v>12.058</v>
      </c>
      <c r="AK1117" s="9">
        <v>0.99261999999999995</v>
      </c>
      <c r="AL1117" s="9" t="s">
        <v>55</v>
      </c>
      <c r="AM1117" s="9" t="s">
        <v>55</v>
      </c>
      <c r="AN1117" s="10">
        <v>4.2999999999999997E-2</v>
      </c>
      <c r="AO1117" s="10">
        <v>0.153</v>
      </c>
      <c r="AP1117" s="10">
        <v>0.22600000000000001</v>
      </c>
      <c r="AQ1117" s="9">
        <v>1232</v>
      </c>
      <c r="AR1117" s="9" t="s">
        <v>55</v>
      </c>
      <c r="AS1117" s="10">
        <v>7.3999999999999996E-2</v>
      </c>
      <c r="AT1117" s="10" t="s">
        <v>367</v>
      </c>
      <c r="AU1117" s="16" t="s">
        <v>2055</v>
      </c>
      <c r="AV1117" s="1" t="str">
        <f t="shared" si="17"/>
        <v>no</v>
      </c>
    </row>
    <row r="1118" spans="1:48" ht="14.25" hidden="1" customHeight="1">
      <c r="A1118" s="7">
        <v>746</v>
      </c>
      <c r="B1118" s="8" t="s">
        <v>1433</v>
      </c>
      <c r="C1118" s="8" t="s">
        <v>1434</v>
      </c>
      <c r="D1118" s="9" t="s">
        <v>58</v>
      </c>
      <c r="E1118" s="9" t="s">
        <v>51</v>
      </c>
      <c r="F1118" s="9" t="s">
        <v>379</v>
      </c>
      <c r="G1118" s="9">
        <v>945</v>
      </c>
      <c r="H1118" s="10">
        <v>0.26400000000000001</v>
      </c>
      <c r="I1118" s="10">
        <v>0.25900000000000001</v>
      </c>
      <c r="J1118" s="10">
        <v>0.13300000000000001</v>
      </c>
      <c r="K1118" s="10">
        <v>0.89700000000000002</v>
      </c>
      <c r="L1118" s="10">
        <v>0.45800000000000002</v>
      </c>
      <c r="M1118" s="10">
        <v>0.69099999999999995</v>
      </c>
      <c r="N1118" s="10">
        <v>0.56999999999999995</v>
      </c>
      <c r="O1118" s="9">
        <v>2458.98</v>
      </c>
      <c r="P1118" s="9">
        <v>65</v>
      </c>
      <c r="Q1118" s="9" t="s">
        <v>55</v>
      </c>
      <c r="R1118" s="9">
        <v>705</v>
      </c>
      <c r="S1118" s="9">
        <v>13151</v>
      </c>
      <c r="T1118" s="9" t="s">
        <v>141</v>
      </c>
      <c r="U1118" s="9" t="s">
        <v>377</v>
      </c>
      <c r="V1118" s="9">
        <v>6370</v>
      </c>
      <c r="W1118" s="11">
        <v>59692</v>
      </c>
      <c r="X1118" s="11">
        <v>66051</v>
      </c>
      <c r="Y1118" s="11">
        <v>61533</v>
      </c>
      <c r="Z1118" s="11">
        <v>53685</v>
      </c>
      <c r="AA1118" s="11">
        <v>7764</v>
      </c>
      <c r="AB1118" s="11">
        <v>17979</v>
      </c>
      <c r="AC1118" s="9" t="s">
        <v>248</v>
      </c>
      <c r="AD1118" s="10">
        <v>0.246</v>
      </c>
      <c r="AE1118" s="10">
        <v>0.54</v>
      </c>
      <c r="AF1118" s="10">
        <v>0.46700000000000003</v>
      </c>
      <c r="AG1118" s="9">
        <v>130.33000000000001</v>
      </c>
      <c r="AH1118" s="9">
        <v>192.33</v>
      </c>
      <c r="AI1118" s="9">
        <v>18.87</v>
      </c>
      <c r="AJ1118" s="9">
        <v>12.785</v>
      </c>
      <c r="AK1118" s="9">
        <v>0.67764000000000002</v>
      </c>
      <c r="AL1118" s="9">
        <v>7.0000000000000001E-3</v>
      </c>
      <c r="AM1118" s="9">
        <v>0.35799999999999998</v>
      </c>
      <c r="AN1118" s="10">
        <v>1.4E-2</v>
      </c>
      <c r="AO1118" s="10">
        <v>0.14299999999999999</v>
      </c>
      <c r="AP1118" s="10">
        <v>0.22600000000000001</v>
      </c>
      <c r="AQ1118" s="9">
        <v>3488</v>
      </c>
      <c r="AR1118" s="9">
        <v>0.71499999999999997</v>
      </c>
      <c r="AS1118" s="10">
        <v>8.3000000000000004E-2</v>
      </c>
      <c r="AT1118" s="10">
        <v>1.7000000000000001E-2</v>
      </c>
      <c r="AU1118" s="16">
        <v>0.58309037900874627</v>
      </c>
      <c r="AV1118" s="1" t="str">
        <f t="shared" si="17"/>
        <v>no</v>
      </c>
    </row>
    <row r="1119" spans="1:48" ht="14.25" hidden="1" customHeight="1">
      <c r="A1119" s="7">
        <v>751</v>
      </c>
      <c r="B1119" s="8" t="s">
        <v>1440</v>
      </c>
      <c r="C1119" s="8" t="s">
        <v>1434</v>
      </c>
      <c r="D1119" s="9" t="s">
        <v>58</v>
      </c>
      <c r="E1119" s="9" t="s">
        <v>59</v>
      </c>
      <c r="F1119" s="9" t="s">
        <v>147</v>
      </c>
      <c r="G1119" s="9">
        <v>992.5</v>
      </c>
      <c r="H1119" s="10">
        <v>0.52600000000000002</v>
      </c>
      <c r="I1119" s="10">
        <v>0.48699999999999999</v>
      </c>
      <c r="J1119" s="10">
        <v>0.44900000000000001</v>
      </c>
      <c r="K1119" s="10">
        <v>0.72</v>
      </c>
      <c r="L1119" s="10">
        <v>0.21</v>
      </c>
      <c r="M1119" s="10">
        <v>0.53100000000000003</v>
      </c>
      <c r="N1119" s="10">
        <v>0.69</v>
      </c>
      <c r="O1119" s="9">
        <v>591.49</v>
      </c>
      <c r="P1119" s="9">
        <v>92</v>
      </c>
      <c r="Q1119" s="9" t="s">
        <v>55</v>
      </c>
      <c r="R1119" s="9">
        <v>101</v>
      </c>
      <c r="S1119" s="9" t="s">
        <v>55</v>
      </c>
      <c r="T1119" s="9" t="s">
        <v>55</v>
      </c>
      <c r="U1119" s="9" t="s">
        <v>55</v>
      </c>
      <c r="V1119" s="9" t="s">
        <v>55</v>
      </c>
      <c r="W1119" s="11">
        <v>53063</v>
      </c>
      <c r="X1119" s="11">
        <v>54522</v>
      </c>
      <c r="Y1119" s="11">
        <v>46926</v>
      </c>
      <c r="Z1119" s="11">
        <v>44964</v>
      </c>
      <c r="AA1119" s="11">
        <v>27270</v>
      </c>
      <c r="AB1119" s="11">
        <v>27270</v>
      </c>
      <c r="AC1119" s="9" t="s">
        <v>55</v>
      </c>
      <c r="AD1119" s="10">
        <v>0.41699999999999998</v>
      </c>
      <c r="AE1119" s="10">
        <v>0.36</v>
      </c>
      <c r="AF1119" s="10">
        <v>0.52600000000000002</v>
      </c>
      <c r="AG1119" s="9">
        <v>26.67</v>
      </c>
      <c r="AH1119" s="9">
        <v>58.67</v>
      </c>
      <c r="AI1119" s="9">
        <v>22.18</v>
      </c>
      <c r="AJ1119" s="9">
        <v>10.082000000000001</v>
      </c>
      <c r="AK1119" s="9">
        <v>0.45455000000000001</v>
      </c>
      <c r="AL1119" s="9" t="s">
        <v>55</v>
      </c>
      <c r="AM1119" s="9" t="s">
        <v>55</v>
      </c>
      <c r="AN1119" s="10">
        <v>0</v>
      </c>
      <c r="AO1119" s="10">
        <v>0.19900000000000001</v>
      </c>
      <c r="AP1119" s="10">
        <v>0.22600000000000001</v>
      </c>
      <c r="AQ1119" s="9">
        <v>740</v>
      </c>
      <c r="AR1119" s="9" t="s">
        <v>55</v>
      </c>
      <c r="AS1119" s="10">
        <v>2.7E-2</v>
      </c>
      <c r="AT1119" s="10">
        <v>0.109</v>
      </c>
      <c r="AU1119" s="16" t="s">
        <v>2055</v>
      </c>
      <c r="AV1119" s="1" t="str">
        <f t="shared" si="17"/>
        <v>no</v>
      </c>
    </row>
    <row r="1120" spans="1:48" ht="14.25" hidden="1" customHeight="1">
      <c r="A1120" s="7">
        <v>1137</v>
      </c>
      <c r="B1120" s="8" t="s">
        <v>1970</v>
      </c>
      <c r="C1120" s="8" t="s">
        <v>1434</v>
      </c>
      <c r="D1120" s="9" t="s">
        <v>58</v>
      </c>
      <c r="E1120" s="9" t="s">
        <v>59</v>
      </c>
      <c r="F1120" s="9" t="s">
        <v>147</v>
      </c>
      <c r="G1120" s="9" t="s">
        <v>55</v>
      </c>
      <c r="H1120" s="10">
        <v>0.5</v>
      </c>
      <c r="I1120" s="10">
        <v>0.313</v>
      </c>
      <c r="J1120" s="9">
        <v>0.313</v>
      </c>
      <c r="K1120" s="10">
        <v>0.86599999999999999</v>
      </c>
      <c r="L1120" s="9" t="s">
        <v>55</v>
      </c>
      <c r="M1120" s="9" t="s">
        <v>55</v>
      </c>
      <c r="N1120" s="10">
        <v>0.67</v>
      </c>
      <c r="O1120" s="9">
        <v>689</v>
      </c>
      <c r="P1120" s="9">
        <v>46</v>
      </c>
      <c r="Q1120" s="9" t="s">
        <v>55</v>
      </c>
      <c r="R1120" s="9">
        <v>312</v>
      </c>
      <c r="S1120" s="9" t="s">
        <v>55</v>
      </c>
      <c r="T1120" s="9" t="s">
        <v>55</v>
      </c>
      <c r="U1120" s="9" t="s">
        <v>55</v>
      </c>
      <c r="V1120" s="9" t="s">
        <v>55</v>
      </c>
      <c r="W1120" s="11" t="s">
        <v>55</v>
      </c>
      <c r="X1120" s="11" t="s">
        <v>55</v>
      </c>
      <c r="Y1120" s="11" t="s">
        <v>55</v>
      </c>
      <c r="Z1120" s="11" t="s">
        <v>55</v>
      </c>
      <c r="AA1120" s="11">
        <v>7800</v>
      </c>
      <c r="AB1120" s="11">
        <v>7800</v>
      </c>
      <c r="AC1120" s="9" t="s">
        <v>55</v>
      </c>
      <c r="AD1120" s="10" t="s">
        <v>55</v>
      </c>
      <c r="AE1120" s="10">
        <v>0.75</v>
      </c>
      <c r="AF1120" s="9">
        <v>0.52900000000000003</v>
      </c>
      <c r="AG1120" s="9">
        <v>46.67</v>
      </c>
      <c r="AH1120" s="9">
        <v>18.670000000000002</v>
      </c>
      <c r="AI1120" s="9">
        <v>14.76</v>
      </c>
      <c r="AJ1120" s="9">
        <v>36.911000000000001</v>
      </c>
      <c r="AK1120" s="9">
        <v>2.5</v>
      </c>
      <c r="AL1120" s="9" t="s">
        <v>55</v>
      </c>
      <c r="AM1120" s="9" t="s">
        <v>55</v>
      </c>
      <c r="AN1120" s="10">
        <v>4.0000000000000001E-3</v>
      </c>
      <c r="AO1120" s="10">
        <v>0.26900000000000002</v>
      </c>
      <c r="AP1120" s="10">
        <v>0.22600000000000001</v>
      </c>
      <c r="AQ1120" s="9">
        <v>689</v>
      </c>
      <c r="AR1120" s="9" t="s">
        <v>55</v>
      </c>
      <c r="AS1120" s="9" t="s">
        <v>1447</v>
      </c>
      <c r="AT1120" s="9">
        <v>0.5</v>
      </c>
      <c r="AU1120" s="16" t="s">
        <v>2055</v>
      </c>
      <c r="AV1120" s="1" t="str">
        <f t="shared" si="17"/>
        <v>no</v>
      </c>
    </row>
    <row r="1121" spans="1:48" ht="14.25" hidden="1" customHeight="1">
      <c r="A1121" s="7">
        <v>817</v>
      </c>
      <c r="B1121" s="8" t="s">
        <v>1520</v>
      </c>
      <c r="C1121" s="8" t="s">
        <v>1454</v>
      </c>
      <c r="D1121" s="9" t="s">
        <v>58</v>
      </c>
      <c r="E1121" s="9" t="s">
        <v>59</v>
      </c>
      <c r="F1121" s="9" t="s">
        <v>147</v>
      </c>
      <c r="G1121" s="9">
        <v>972.5</v>
      </c>
      <c r="H1121" s="10">
        <v>0.57499999999999996</v>
      </c>
      <c r="I1121" s="10">
        <v>0.54900000000000004</v>
      </c>
      <c r="J1121" s="10">
        <v>0.17599999999999999</v>
      </c>
      <c r="K1121" s="10">
        <v>0.751</v>
      </c>
      <c r="L1121" s="10">
        <v>7.4999999999999997E-2</v>
      </c>
      <c r="M1121" s="10">
        <v>0.35399999999999998</v>
      </c>
      <c r="N1121" s="10">
        <v>0.69</v>
      </c>
      <c r="O1121" s="9">
        <v>877.6</v>
      </c>
      <c r="P1121" s="9">
        <v>88</v>
      </c>
      <c r="Q1121" s="9" t="s">
        <v>55</v>
      </c>
      <c r="R1121" s="9">
        <v>247</v>
      </c>
      <c r="S1121" s="9" t="s">
        <v>55</v>
      </c>
      <c r="T1121" s="9" t="s">
        <v>55</v>
      </c>
      <c r="U1121" s="9" t="s">
        <v>55</v>
      </c>
      <c r="V1121" s="9" t="s">
        <v>55</v>
      </c>
      <c r="W1121" s="11">
        <v>57269</v>
      </c>
      <c r="X1121" s="11">
        <v>55998</v>
      </c>
      <c r="Y1121" s="11">
        <v>52164</v>
      </c>
      <c r="Z1121" s="11">
        <v>44505</v>
      </c>
      <c r="AA1121" s="11">
        <v>23920</v>
      </c>
      <c r="AB1121" s="11">
        <v>23920</v>
      </c>
      <c r="AC1121" s="9" t="s">
        <v>55</v>
      </c>
      <c r="AD1121" s="10">
        <v>0.441</v>
      </c>
      <c r="AE1121" s="10">
        <v>0.43</v>
      </c>
      <c r="AF1121" s="10">
        <v>0.433</v>
      </c>
      <c r="AG1121" s="9">
        <v>62.33</v>
      </c>
      <c r="AH1121" s="9">
        <v>93.33</v>
      </c>
      <c r="AI1121" s="9">
        <v>14.08</v>
      </c>
      <c r="AJ1121" s="9">
        <v>9.4030000000000005</v>
      </c>
      <c r="AK1121" s="9">
        <v>0.66786000000000001</v>
      </c>
      <c r="AL1121" s="9" t="s">
        <v>55</v>
      </c>
      <c r="AM1121" s="9" t="s">
        <v>55</v>
      </c>
      <c r="AN1121" s="10">
        <v>3.9E-2</v>
      </c>
      <c r="AO1121" s="10">
        <v>0.28199999999999997</v>
      </c>
      <c r="AP1121" s="10">
        <v>0.218</v>
      </c>
      <c r="AQ1121" s="9">
        <v>1043</v>
      </c>
      <c r="AR1121" s="9" t="s">
        <v>55</v>
      </c>
      <c r="AS1121" s="9" t="s">
        <v>326</v>
      </c>
      <c r="AT1121" s="10">
        <v>0.13400000000000001</v>
      </c>
      <c r="AU1121" s="16" t="s">
        <v>2055</v>
      </c>
      <c r="AV1121" s="1" t="str">
        <f t="shared" si="17"/>
        <v>no</v>
      </c>
    </row>
    <row r="1122" spans="1:48" ht="14.25" hidden="1" customHeight="1">
      <c r="A1122" s="7">
        <v>776</v>
      </c>
      <c r="B1122" s="8" t="s">
        <v>1472</v>
      </c>
      <c r="C1122" s="8" t="s">
        <v>1454</v>
      </c>
      <c r="D1122" s="9" t="s">
        <v>58</v>
      </c>
      <c r="E1122" s="9" t="s">
        <v>59</v>
      </c>
      <c r="F1122" s="9" t="s">
        <v>94</v>
      </c>
      <c r="G1122" s="9">
        <v>990</v>
      </c>
      <c r="H1122" s="10">
        <v>0.57099999999999995</v>
      </c>
      <c r="I1122" s="10">
        <v>0.55300000000000005</v>
      </c>
      <c r="J1122" s="10">
        <v>0.502</v>
      </c>
      <c r="K1122" s="10">
        <v>0.84799999999999998</v>
      </c>
      <c r="L1122" s="10">
        <v>8.4000000000000005E-2</v>
      </c>
      <c r="M1122" s="10">
        <v>0.27900000000000003</v>
      </c>
      <c r="N1122" s="10">
        <v>0.7</v>
      </c>
      <c r="O1122" s="9">
        <v>2023.16</v>
      </c>
      <c r="P1122" s="9">
        <v>66</v>
      </c>
      <c r="Q1122" s="9">
        <v>0</v>
      </c>
      <c r="R1122" s="9">
        <v>354</v>
      </c>
      <c r="S1122" s="9" t="s">
        <v>55</v>
      </c>
      <c r="T1122" s="9" t="s">
        <v>55</v>
      </c>
      <c r="U1122" s="9" t="s">
        <v>55</v>
      </c>
      <c r="V1122" s="9" t="s">
        <v>55</v>
      </c>
      <c r="W1122" s="11">
        <v>69931</v>
      </c>
      <c r="X1122" s="11">
        <v>84474</v>
      </c>
      <c r="Y1122" s="11">
        <v>71766</v>
      </c>
      <c r="Z1122" s="11">
        <v>61794</v>
      </c>
      <c r="AA1122" s="11">
        <v>35256</v>
      </c>
      <c r="AB1122" s="11">
        <v>35256</v>
      </c>
      <c r="AC1122" s="9" t="s">
        <v>55</v>
      </c>
      <c r="AD1122" s="10">
        <v>0.34899999999999998</v>
      </c>
      <c r="AE1122" s="10">
        <v>0.33</v>
      </c>
      <c r="AF1122" s="10">
        <v>0.28299999999999997</v>
      </c>
      <c r="AG1122" s="9">
        <v>127.67</v>
      </c>
      <c r="AH1122" s="9">
        <v>243.67</v>
      </c>
      <c r="AI1122" s="9">
        <v>15.85</v>
      </c>
      <c r="AJ1122" s="9">
        <v>8.3030000000000008</v>
      </c>
      <c r="AK1122" s="9">
        <v>0.52393999999999996</v>
      </c>
      <c r="AL1122" s="9" t="s">
        <v>55</v>
      </c>
      <c r="AM1122" s="9" t="s">
        <v>55</v>
      </c>
      <c r="AN1122" s="10">
        <v>7.0000000000000001E-3</v>
      </c>
      <c r="AO1122" s="10">
        <v>0.17399999999999999</v>
      </c>
      <c r="AP1122" s="10">
        <v>0.218</v>
      </c>
      <c r="AQ1122" s="9">
        <v>2266</v>
      </c>
      <c r="AR1122" s="9">
        <v>1.28</v>
      </c>
      <c r="AS1122" s="10">
        <v>4.2999999999999997E-2</v>
      </c>
      <c r="AT1122" s="10">
        <v>0.222</v>
      </c>
      <c r="AU1122" s="16">
        <v>0.43859649122807021</v>
      </c>
      <c r="AV1122" s="1" t="str">
        <f t="shared" si="17"/>
        <v>no</v>
      </c>
    </row>
    <row r="1123" spans="1:48" ht="14.25" hidden="1" customHeight="1">
      <c r="A1123" s="7">
        <v>1116</v>
      </c>
      <c r="B1123" s="8" t="s">
        <v>1943</v>
      </c>
      <c r="C1123" s="8" t="s">
        <v>1454</v>
      </c>
      <c r="D1123" s="9" t="s">
        <v>58</v>
      </c>
      <c r="E1123" s="9" t="s">
        <v>59</v>
      </c>
      <c r="F1123" s="9" t="s">
        <v>147</v>
      </c>
      <c r="G1123" s="9" t="s">
        <v>55</v>
      </c>
      <c r="H1123" s="10">
        <v>5.7000000000000002E-2</v>
      </c>
      <c r="I1123" s="10">
        <v>5.7000000000000002E-2</v>
      </c>
      <c r="J1123" s="9">
        <v>2.9000000000000001E-2</v>
      </c>
      <c r="K1123" s="10">
        <v>0.20699999999999999</v>
      </c>
      <c r="L1123" s="9">
        <v>0.24</v>
      </c>
      <c r="M1123" s="9">
        <v>0.502</v>
      </c>
      <c r="N1123" s="10">
        <v>0.48</v>
      </c>
      <c r="O1123" s="9">
        <v>2021.01</v>
      </c>
      <c r="P1123" s="9">
        <v>24</v>
      </c>
      <c r="Q1123" s="9" t="s">
        <v>55</v>
      </c>
      <c r="R1123" s="9">
        <v>35</v>
      </c>
      <c r="S1123" s="9" t="s">
        <v>55</v>
      </c>
      <c r="T1123" s="9" t="s">
        <v>55</v>
      </c>
      <c r="U1123" s="9" t="s">
        <v>55</v>
      </c>
      <c r="V1123" s="9" t="s">
        <v>55</v>
      </c>
      <c r="W1123" s="11">
        <v>105968</v>
      </c>
      <c r="X1123" s="11">
        <v>97605</v>
      </c>
      <c r="Y1123" s="11">
        <v>74718</v>
      </c>
      <c r="Z1123" s="11">
        <v>60750</v>
      </c>
      <c r="AA1123" s="11">
        <v>23900</v>
      </c>
      <c r="AB1123" s="11">
        <v>23900</v>
      </c>
      <c r="AC1123" s="9" t="s">
        <v>55</v>
      </c>
      <c r="AD1123" s="10">
        <v>5.2999999999999999E-2</v>
      </c>
      <c r="AE1123" s="10">
        <v>0.72</v>
      </c>
      <c r="AF1123" s="9">
        <v>0.64500000000000002</v>
      </c>
      <c r="AG1123" s="9">
        <v>25</v>
      </c>
      <c r="AH1123" s="9">
        <v>34</v>
      </c>
      <c r="AI1123" s="9">
        <v>80.84</v>
      </c>
      <c r="AJ1123" s="9">
        <v>59.442</v>
      </c>
      <c r="AK1123" s="9">
        <v>0.73529</v>
      </c>
      <c r="AL1123" s="9" t="s">
        <v>55</v>
      </c>
      <c r="AM1123" s="9" t="s">
        <v>55</v>
      </c>
      <c r="AN1123" s="10">
        <v>0.77500000000000002</v>
      </c>
      <c r="AO1123" s="10">
        <v>0.123</v>
      </c>
      <c r="AP1123" s="10">
        <v>0.218</v>
      </c>
      <c r="AQ1123" s="9">
        <v>2099</v>
      </c>
      <c r="AR1123" s="9" t="s">
        <v>55</v>
      </c>
      <c r="AS1123" s="9">
        <v>9.5000000000000001E-2</v>
      </c>
      <c r="AT1123" s="9">
        <v>5.0000000000000001E-3</v>
      </c>
      <c r="AU1123" s="16" t="s">
        <v>2055</v>
      </c>
      <c r="AV1123" s="1" t="str">
        <f t="shared" si="17"/>
        <v>no</v>
      </c>
    </row>
    <row r="1124" spans="1:48" ht="14.25" hidden="1" customHeight="1">
      <c r="A1124" s="7">
        <v>795</v>
      </c>
      <c r="B1124" s="8" t="s">
        <v>1496</v>
      </c>
      <c r="C1124" s="8" t="s">
        <v>1454</v>
      </c>
      <c r="D1124" s="9" t="s">
        <v>58</v>
      </c>
      <c r="E1124" s="9" t="s">
        <v>59</v>
      </c>
      <c r="F1124" s="9" t="s">
        <v>94</v>
      </c>
      <c r="G1124" s="9" t="s">
        <v>55</v>
      </c>
      <c r="H1124" s="10">
        <v>0.65500000000000003</v>
      </c>
      <c r="I1124" s="10">
        <v>0.65300000000000002</v>
      </c>
      <c r="J1124" s="10">
        <v>0.60699999999999998</v>
      </c>
      <c r="K1124" s="10">
        <v>0.86099999999999999</v>
      </c>
      <c r="L1124" s="10">
        <v>9.5000000000000001E-2</v>
      </c>
      <c r="M1124" s="10">
        <v>0.246</v>
      </c>
      <c r="N1124" s="10">
        <v>0.72</v>
      </c>
      <c r="O1124" s="9">
        <v>2049.7800000000002</v>
      </c>
      <c r="P1124" s="9">
        <v>109</v>
      </c>
      <c r="Q1124" s="9" t="s">
        <v>55</v>
      </c>
      <c r="R1124" s="9">
        <v>514</v>
      </c>
      <c r="S1124" s="9" t="s">
        <v>55</v>
      </c>
      <c r="T1124" s="9" t="s">
        <v>55</v>
      </c>
      <c r="U1124" s="9" t="s">
        <v>55</v>
      </c>
      <c r="V1124" s="9" t="s">
        <v>55</v>
      </c>
      <c r="W1124" s="11">
        <v>72050</v>
      </c>
      <c r="X1124" s="11">
        <v>87921</v>
      </c>
      <c r="Y1124" s="11">
        <v>68112</v>
      </c>
      <c r="Z1124" s="11">
        <v>54981</v>
      </c>
      <c r="AA1124" s="11">
        <v>33090</v>
      </c>
      <c r="AB1124" s="11">
        <v>33090</v>
      </c>
      <c r="AC1124" s="9" t="s">
        <v>55</v>
      </c>
      <c r="AD1124" s="10">
        <v>0.50900000000000001</v>
      </c>
      <c r="AE1124" s="10">
        <v>0.36</v>
      </c>
      <c r="AF1124" s="10">
        <v>0.27500000000000002</v>
      </c>
      <c r="AG1124" s="9">
        <v>165.67</v>
      </c>
      <c r="AH1124" s="9">
        <v>231</v>
      </c>
      <c r="AI1124" s="9">
        <v>12.37</v>
      </c>
      <c r="AJ1124" s="9">
        <v>8.8740000000000006</v>
      </c>
      <c r="AK1124" s="9">
        <v>0.71716999999999997</v>
      </c>
      <c r="AL1124" s="9" t="s">
        <v>55</v>
      </c>
      <c r="AM1124" s="9" t="s">
        <v>55</v>
      </c>
      <c r="AN1124" s="10">
        <v>2.4E-2</v>
      </c>
      <c r="AO1124" s="10">
        <v>0.13400000000000001</v>
      </c>
      <c r="AP1124" s="10">
        <v>0.218</v>
      </c>
      <c r="AQ1124" s="9">
        <v>2310</v>
      </c>
      <c r="AR1124" s="9">
        <v>0.72599999999999998</v>
      </c>
      <c r="AS1124" s="10">
        <v>8.3000000000000004E-2</v>
      </c>
      <c r="AT1124" s="10">
        <v>0.14599999999999999</v>
      </c>
      <c r="AU1124" s="16">
        <v>0.57937427578215528</v>
      </c>
      <c r="AV1124" s="1" t="str">
        <f t="shared" si="17"/>
        <v>no</v>
      </c>
    </row>
    <row r="1125" spans="1:48" ht="14.25" hidden="1" customHeight="1">
      <c r="A1125" s="7">
        <v>799</v>
      </c>
      <c r="B1125" s="8" t="s">
        <v>1501</v>
      </c>
      <c r="C1125" s="8" t="s">
        <v>1454</v>
      </c>
      <c r="D1125" s="9" t="s">
        <v>58</v>
      </c>
      <c r="E1125" s="9" t="s">
        <v>59</v>
      </c>
      <c r="F1125" s="9" t="s">
        <v>94</v>
      </c>
      <c r="G1125" s="9" t="s">
        <v>55</v>
      </c>
      <c r="H1125" s="10">
        <v>0.74299999999999999</v>
      </c>
      <c r="I1125" s="10">
        <v>0.73799999999999999</v>
      </c>
      <c r="J1125" s="10">
        <v>0.68300000000000005</v>
      </c>
      <c r="K1125" s="10">
        <v>0.89700000000000002</v>
      </c>
      <c r="L1125" s="10">
        <v>6.6000000000000003E-2</v>
      </c>
      <c r="M1125" s="10">
        <v>0.17899999999999999</v>
      </c>
      <c r="N1125" s="10">
        <v>0.85</v>
      </c>
      <c r="O1125" s="9">
        <v>1784.22</v>
      </c>
      <c r="P1125" s="9">
        <v>92</v>
      </c>
      <c r="Q1125" s="9">
        <v>30</v>
      </c>
      <c r="R1125" s="9">
        <v>506</v>
      </c>
      <c r="S1125" s="11" t="s">
        <v>55</v>
      </c>
      <c r="T1125" s="9" t="s">
        <v>55</v>
      </c>
      <c r="U1125" s="9" t="s">
        <v>55</v>
      </c>
      <c r="V1125" s="11" t="s">
        <v>55</v>
      </c>
      <c r="W1125" s="11">
        <v>72430</v>
      </c>
      <c r="X1125" s="11">
        <v>83043</v>
      </c>
      <c r="Y1125" s="11">
        <v>69147</v>
      </c>
      <c r="Z1125" s="11">
        <v>60255</v>
      </c>
      <c r="AA1125" s="11">
        <v>39030</v>
      </c>
      <c r="AB1125" s="11">
        <v>39030</v>
      </c>
      <c r="AC1125" s="9" t="s">
        <v>55</v>
      </c>
      <c r="AD1125" s="10">
        <v>0.59299999999999997</v>
      </c>
      <c r="AE1125" s="10">
        <v>0.31</v>
      </c>
      <c r="AF1125" s="10">
        <v>0.249</v>
      </c>
      <c r="AG1125" s="9">
        <v>153.33000000000001</v>
      </c>
      <c r="AH1125" s="9">
        <v>189</v>
      </c>
      <c r="AI1125" s="9">
        <v>11.64</v>
      </c>
      <c r="AJ1125" s="9">
        <v>9.44</v>
      </c>
      <c r="AK1125" s="9">
        <v>0.81128999999999996</v>
      </c>
      <c r="AL1125" s="10" t="s">
        <v>55</v>
      </c>
      <c r="AM1125" s="10" t="s">
        <v>55</v>
      </c>
      <c r="AN1125" s="10">
        <v>4.0000000000000001E-3</v>
      </c>
      <c r="AO1125" s="10">
        <v>0.13100000000000001</v>
      </c>
      <c r="AP1125" s="10">
        <v>0.218</v>
      </c>
      <c r="AQ1125" s="9">
        <v>1918</v>
      </c>
      <c r="AR1125" s="9">
        <v>0.625</v>
      </c>
      <c r="AS1125" s="10">
        <v>8.6999999999999994E-2</v>
      </c>
      <c r="AT1125" s="10">
        <v>0.151</v>
      </c>
      <c r="AU1125" s="16">
        <v>0.61538461538461542</v>
      </c>
      <c r="AV1125" s="1" t="str">
        <f t="shared" si="17"/>
        <v>no</v>
      </c>
    </row>
    <row r="1126" spans="1:48" ht="14.25" hidden="1" customHeight="1">
      <c r="A1126" s="7">
        <v>804</v>
      </c>
      <c r="B1126" s="8" t="s">
        <v>1506</v>
      </c>
      <c r="C1126" s="8" t="s">
        <v>1454</v>
      </c>
      <c r="D1126" s="9" t="s">
        <v>58</v>
      </c>
      <c r="E1126" s="9" t="s">
        <v>51</v>
      </c>
      <c r="F1126" s="9" t="s">
        <v>379</v>
      </c>
      <c r="G1126" s="9">
        <v>960</v>
      </c>
      <c r="H1126" s="10">
        <v>0.49199999999999999</v>
      </c>
      <c r="I1126" s="10">
        <v>0.46100000000000002</v>
      </c>
      <c r="J1126" s="10">
        <v>0.33</v>
      </c>
      <c r="K1126" s="10">
        <v>0.95599999999999996</v>
      </c>
      <c r="L1126" s="10">
        <v>8.8999999999999996E-2</v>
      </c>
      <c r="M1126" s="10">
        <v>0.30499999999999999</v>
      </c>
      <c r="N1126" s="10">
        <v>0.76</v>
      </c>
      <c r="O1126" s="9">
        <v>2170.1999999999998</v>
      </c>
      <c r="P1126" s="9">
        <v>63</v>
      </c>
      <c r="Q1126" s="9" t="s">
        <v>55</v>
      </c>
      <c r="R1126" s="9">
        <v>588</v>
      </c>
      <c r="S1126" s="11">
        <v>14814</v>
      </c>
      <c r="T1126" s="9" t="s">
        <v>217</v>
      </c>
      <c r="U1126" s="9" t="s">
        <v>111</v>
      </c>
      <c r="V1126" s="11">
        <v>10894</v>
      </c>
      <c r="W1126" s="11">
        <v>87127</v>
      </c>
      <c r="X1126" s="11">
        <v>108648</v>
      </c>
      <c r="Y1126" s="11">
        <v>85941</v>
      </c>
      <c r="Z1126" s="11">
        <v>67221</v>
      </c>
      <c r="AA1126" s="11">
        <v>9806</v>
      </c>
      <c r="AB1126" s="11">
        <v>20624</v>
      </c>
      <c r="AC1126" s="9">
        <v>813550</v>
      </c>
      <c r="AD1126" s="10">
        <v>0.45700000000000002</v>
      </c>
      <c r="AE1126" s="10">
        <v>0.45</v>
      </c>
      <c r="AF1126" s="10">
        <v>0.432</v>
      </c>
      <c r="AG1126" s="9">
        <v>152.33000000000001</v>
      </c>
      <c r="AH1126" s="9">
        <v>220.67</v>
      </c>
      <c r="AI1126" s="9">
        <v>14.25</v>
      </c>
      <c r="AJ1126" s="9">
        <v>9.8350000000000009</v>
      </c>
      <c r="AK1126" s="9">
        <v>0.69033</v>
      </c>
      <c r="AL1126" s="10">
        <v>0</v>
      </c>
      <c r="AM1126" s="10">
        <v>0.47099999999999997</v>
      </c>
      <c r="AN1126" s="10">
        <v>4.0000000000000001E-3</v>
      </c>
      <c r="AO1126" s="10">
        <v>0.152</v>
      </c>
      <c r="AP1126" s="10">
        <v>0.218</v>
      </c>
      <c r="AQ1126" s="9">
        <v>2352</v>
      </c>
      <c r="AR1126" s="9">
        <v>0.36399999999999999</v>
      </c>
      <c r="AS1126" s="10">
        <v>6.5000000000000002E-2</v>
      </c>
      <c r="AT1126" s="10">
        <v>3.5000000000000003E-2</v>
      </c>
      <c r="AU1126" s="16">
        <v>0.73313782991202348</v>
      </c>
      <c r="AV1126" s="1" t="str">
        <f t="shared" si="17"/>
        <v>no</v>
      </c>
    </row>
    <row r="1127" spans="1:48" ht="14.25" hidden="1" customHeight="1">
      <c r="A1127" s="7">
        <v>841</v>
      </c>
      <c r="B1127" s="8" t="s">
        <v>1546</v>
      </c>
      <c r="C1127" s="8" t="s">
        <v>1454</v>
      </c>
      <c r="D1127" s="9" t="s">
        <v>58</v>
      </c>
      <c r="E1127" s="9" t="s">
        <v>59</v>
      </c>
      <c r="F1127" s="9" t="s">
        <v>94</v>
      </c>
      <c r="G1127" s="9">
        <v>1055</v>
      </c>
      <c r="H1127" s="10">
        <v>0.56699999999999995</v>
      </c>
      <c r="I1127" s="10">
        <v>0.53300000000000003</v>
      </c>
      <c r="J1127" s="10">
        <v>0.39600000000000002</v>
      </c>
      <c r="K1127" s="10">
        <v>0.95699999999999996</v>
      </c>
      <c r="L1127" s="10">
        <v>0.10100000000000001</v>
      </c>
      <c r="M1127" s="10">
        <v>0.23899999999999999</v>
      </c>
      <c r="N1127" s="10">
        <v>0.78</v>
      </c>
      <c r="O1127" s="9">
        <v>4361.2299999999996</v>
      </c>
      <c r="P1127" s="9">
        <v>58</v>
      </c>
      <c r="Q1127" s="9">
        <v>4</v>
      </c>
      <c r="R1127" s="9">
        <v>988</v>
      </c>
      <c r="S1127" s="9" t="s">
        <v>55</v>
      </c>
      <c r="T1127" s="9" t="s">
        <v>55</v>
      </c>
      <c r="U1127" s="9" t="s">
        <v>55</v>
      </c>
      <c r="V1127" s="9" t="s">
        <v>55</v>
      </c>
      <c r="W1127" s="11">
        <v>82912</v>
      </c>
      <c r="X1127" s="11">
        <v>97785</v>
      </c>
      <c r="Y1127" s="11">
        <v>85941</v>
      </c>
      <c r="Z1127" s="11">
        <v>74241</v>
      </c>
      <c r="AA1127" s="11">
        <v>18240</v>
      </c>
      <c r="AB1127" s="11">
        <v>18240</v>
      </c>
      <c r="AC1127" s="9" t="s">
        <v>55</v>
      </c>
      <c r="AD1127" s="10">
        <v>0.372</v>
      </c>
      <c r="AE1127" s="10">
        <v>0.27</v>
      </c>
      <c r="AF1127" s="10">
        <v>0.26100000000000001</v>
      </c>
      <c r="AG1127" s="9">
        <v>280.67</v>
      </c>
      <c r="AH1127" s="9">
        <v>275.33</v>
      </c>
      <c r="AI1127" s="9">
        <v>15.54</v>
      </c>
      <c r="AJ1127" s="9">
        <v>15.84</v>
      </c>
      <c r="AK1127" s="9">
        <v>1.0193700000000001</v>
      </c>
      <c r="AL1127" s="9" t="s">
        <v>55</v>
      </c>
      <c r="AM1127" s="9" t="s">
        <v>55</v>
      </c>
      <c r="AN1127" s="10">
        <v>5.0000000000000001E-3</v>
      </c>
      <c r="AO1127" s="10">
        <v>0.156</v>
      </c>
      <c r="AP1127" s="10">
        <v>0.218</v>
      </c>
      <c r="AQ1127" s="9">
        <v>4739</v>
      </c>
      <c r="AR1127" s="9">
        <v>0.77600000000000002</v>
      </c>
      <c r="AS1127" s="10">
        <v>6.2E-2</v>
      </c>
      <c r="AT1127" s="10">
        <v>0.19500000000000001</v>
      </c>
      <c r="AU1127" s="16">
        <v>0.56306306306306309</v>
      </c>
      <c r="AV1127" s="1" t="str">
        <f t="shared" si="17"/>
        <v>yes</v>
      </c>
    </row>
    <row r="1128" spans="1:48" ht="14.25" hidden="1" customHeight="1">
      <c r="A1128" s="7">
        <v>1059</v>
      </c>
      <c r="B1128" s="8" t="s">
        <v>1852</v>
      </c>
      <c r="C1128" s="8" t="s">
        <v>1853</v>
      </c>
      <c r="D1128" s="9" t="s">
        <v>58</v>
      </c>
      <c r="E1128" s="9" t="s">
        <v>59</v>
      </c>
      <c r="F1128" s="9" t="s">
        <v>1854</v>
      </c>
      <c r="G1128" s="9" t="s">
        <v>55</v>
      </c>
      <c r="H1128" s="10">
        <v>0.35</v>
      </c>
      <c r="I1128" s="10">
        <v>0.28000000000000003</v>
      </c>
      <c r="J1128" s="10">
        <v>5.6000000000000001E-2</v>
      </c>
      <c r="K1128" s="10">
        <v>0.91700000000000004</v>
      </c>
      <c r="L1128" s="10">
        <v>9.7000000000000003E-2</v>
      </c>
      <c r="M1128" s="10">
        <v>0.26</v>
      </c>
      <c r="N1128" s="10">
        <v>0.56000000000000005</v>
      </c>
      <c r="O1128" s="9">
        <v>655.29</v>
      </c>
      <c r="P1128" s="9">
        <v>44</v>
      </c>
      <c r="Q1128" s="9" t="s">
        <v>55</v>
      </c>
      <c r="R1128" s="9">
        <v>102</v>
      </c>
      <c r="S1128" s="9" t="s">
        <v>55</v>
      </c>
      <c r="T1128" s="9" t="s">
        <v>55</v>
      </c>
      <c r="U1128" s="9" t="s">
        <v>55</v>
      </c>
      <c r="V1128" s="9" t="s">
        <v>55</v>
      </c>
      <c r="W1128" s="9">
        <v>33233</v>
      </c>
      <c r="X1128" s="9" t="s">
        <v>55</v>
      </c>
      <c r="Y1128" s="9">
        <v>29124</v>
      </c>
      <c r="Z1128" s="9">
        <v>26226</v>
      </c>
      <c r="AA1128" s="11">
        <v>5811</v>
      </c>
      <c r="AB1128" s="11">
        <v>5811</v>
      </c>
      <c r="AC1128" s="9" t="s">
        <v>55</v>
      </c>
      <c r="AD1128" s="10">
        <v>0.27500000000000002</v>
      </c>
      <c r="AE1128" s="10">
        <v>0.73</v>
      </c>
      <c r="AF1128" s="10">
        <v>0.86199999999999999</v>
      </c>
      <c r="AG1128" s="9">
        <v>27.33</v>
      </c>
      <c r="AH1128" s="9">
        <v>34.67</v>
      </c>
      <c r="AI1128" s="9">
        <v>23.97</v>
      </c>
      <c r="AJ1128" s="9">
        <v>18.902999999999999</v>
      </c>
      <c r="AK1128" s="9">
        <v>0.78846000000000005</v>
      </c>
      <c r="AL1128" s="9" t="s">
        <v>55</v>
      </c>
      <c r="AM1128" s="9" t="s">
        <v>55</v>
      </c>
      <c r="AN1128" s="10">
        <v>0</v>
      </c>
      <c r="AO1128" s="10">
        <v>1</v>
      </c>
      <c r="AP1128" s="9" t="s">
        <v>55</v>
      </c>
      <c r="AQ1128" s="9">
        <v>719</v>
      </c>
      <c r="AR1128" s="9" t="s">
        <v>55</v>
      </c>
      <c r="AS1128" s="9" t="s">
        <v>1855</v>
      </c>
      <c r="AT1128" s="10">
        <v>7.4999999999999997E-2</v>
      </c>
      <c r="AU1128" s="16" t="s">
        <v>2055</v>
      </c>
      <c r="AV1128" s="1" t="str">
        <f t="shared" si="17"/>
        <v>no</v>
      </c>
    </row>
    <row r="1129" spans="1:48" ht="14.25" hidden="1" customHeight="1">
      <c r="A1129" s="7">
        <v>1061</v>
      </c>
      <c r="B1129" s="8" t="s">
        <v>1857</v>
      </c>
      <c r="C1129" s="8" t="s">
        <v>1853</v>
      </c>
      <c r="D1129" s="9" t="s">
        <v>58</v>
      </c>
      <c r="E1129" s="9" t="s">
        <v>59</v>
      </c>
      <c r="F1129" s="9" t="s">
        <v>1858</v>
      </c>
      <c r="G1129" s="9" t="s">
        <v>55</v>
      </c>
      <c r="H1129" s="10">
        <v>0.27100000000000002</v>
      </c>
      <c r="I1129" s="10">
        <v>0.13300000000000001</v>
      </c>
      <c r="J1129" s="10">
        <v>2.4E-2</v>
      </c>
      <c r="K1129" s="10">
        <v>0.83599999999999997</v>
      </c>
      <c r="L1129" s="10">
        <v>0.26300000000000001</v>
      </c>
      <c r="M1129" s="10">
        <v>0.32300000000000001</v>
      </c>
      <c r="N1129" s="10">
        <v>0.77</v>
      </c>
      <c r="O1129" s="9">
        <v>1551.83</v>
      </c>
      <c r="P1129" s="9">
        <v>92</v>
      </c>
      <c r="Q1129" s="9" t="s">
        <v>55</v>
      </c>
      <c r="R1129" s="9">
        <v>147</v>
      </c>
      <c r="S1129" s="9" t="s">
        <v>55</v>
      </c>
      <c r="T1129" s="9" t="s">
        <v>55</v>
      </c>
      <c r="U1129" s="9" t="s">
        <v>55</v>
      </c>
      <c r="V1129" s="9" t="s">
        <v>55</v>
      </c>
      <c r="W1129" s="9">
        <v>29302</v>
      </c>
      <c r="X1129" s="9">
        <v>26640</v>
      </c>
      <c r="Y1129" s="9">
        <v>26811</v>
      </c>
      <c r="Z1129" s="9">
        <v>19926</v>
      </c>
      <c r="AA1129" s="11">
        <v>5080</v>
      </c>
      <c r="AB1129" s="11">
        <v>5080</v>
      </c>
      <c r="AC1129" s="9" t="s">
        <v>55</v>
      </c>
      <c r="AD1129" s="10">
        <v>0.24399999999999999</v>
      </c>
      <c r="AE1129" s="10">
        <v>0.94</v>
      </c>
      <c r="AF1129" s="10">
        <v>0.86399999999999999</v>
      </c>
      <c r="AG1129" s="9">
        <v>79</v>
      </c>
      <c r="AH1129" s="9">
        <v>104</v>
      </c>
      <c r="AI1129" s="9">
        <v>19.64</v>
      </c>
      <c r="AJ1129" s="9">
        <v>14.920999999999999</v>
      </c>
      <c r="AK1129" s="9">
        <v>0.75961999999999996</v>
      </c>
      <c r="AL1129" s="9" t="s">
        <v>55</v>
      </c>
      <c r="AM1129" s="9" t="s">
        <v>55</v>
      </c>
      <c r="AN1129" s="10">
        <v>0</v>
      </c>
      <c r="AO1129" s="10">
        <v>1</v>
      </c>
      <c r="AP1129" s="9" t="s">
        <v>55</v>
      </c>
      <c r="AQ1129" s="9">
        <v>1914</v>
      </c>
      <c r="AR1129" s="9" t="s">
        <v>55</v>
      </c>
      <c r="AS1129" s="9" t="s">
        <v>1855</v>
      </c>
      <c r="AT1129" s="10">
        <v>2.7E-2</v>
      </c>
      <c r="AU1129" s="16" t="s">
        <v>2055</v>
      </c>
      <c r="AV1129" s="1" t="str">
        <f t="shared" si="17"/>
        <v>no</v>
      </c>
    </row>
    <row r="1130" spans="1:48" ht="14.25" hidden="1" customHeight="1">
      <c r="A1130" s="7">
        <v>1083</v>
      </c>
      <c r="B1130" s="8" t="s">
        <v>1894</v>
      </c>
      <c r="C1130" s="8" t="s">
        <v>1853</v>
      </c>
      <c r="D1130" s="9" t="s">
        <v>58</v>
      </c>
      <c r="E1130" s="9" t="s">
        <v>59</v>
      </c>
      <c r="F1130" s="9" t="s">
        <v>1858</v>
      </c>
      <c r="G1130" s="9" t="s">
        <v>55</v>
      </c>
      <c r="H1130" s="10">
        <v>0.246</v>
      </c>
      <c r="I1130" s="10">
        <v>0.158</v>
      </c>
      <c r="J1130" s="10">
        <v>0.105</v>
      </c>
      <c r="K1130" s="10">
        <v>0.746</v>
      </c>
      <c r="L1130" s="9">
        <v>0.217</v>
      </c>
      <c r="M1130" s="9">
        <v>0.44400000000000001</v>
      </c>
      <c r="N1130" s="10">
        <v>0.74</v>
      </c>
      <c r="O1130" s="9">
        <v>978.09</v>
      </c>
      <c r="P1130" s="9">
        <v>73</v>
      </c>
      <c r="Q1130" s="9" t="s">
        <v>55</v>
      </c>
      <c r="R1130" s="9">
        <v>98</v>
      </c>
      <c r="S1130" s="9" t="s">
        <v>55</v>
      </c>
      <c r="T1130" s="9" t="s">
        <v>55</v>
      </c>
      <c r="U1130" s="9" t="s">
        <v>55</v>
      </c>
      <c r="V1130" s="9" t="s">
        <v>55</v>
      </c>
      <c r="W1130" s="9">
        <v>27700</v>
      </c>
      <c r="X1130" s="9">
        <v>44703</v>
      </c>
      <c r="Y1130" s="9" t="s">
        <v>55</v>
      </c>
      <c r="Z1130" s="9">
        <v>17361</v>
      </c>
      <c r="AA1130" s="11">
        <v>5080</v>
      </c>
      <c r="AB1130" s="11">
        <v>5080</v>
      </c>
      <c r="AC1130" s="9" t="s">
        <v>55</v>
      </c>
      <c r="AD1130" s="10">
        <v>0.19900000000000001</v>
      </c>
      <c r="AE1130" s="10">
        <v>0.98</v>
      </c>
      <c r="AF1130" s="9">
        <v>0.85499999999999998</v>
      </c>
      <c r="AG1130" s="9">
        <v>63</v>
      </c>
      <c r="AH1130" s="9">
        <v>21.67</v>
      </c>
      <c r="AI1130" s="9">
        <v>15.53</v>
      </c>
      <c r="AJ1130" s="9">
        <v>45.143000000000001</v>
      </c>
      <c r="AK1130" s="9">
        <v>2.9076900000000001</v>
      </c>
      <c r="AL1130" s="9" t="s">
        <v>55</v>
      </c>
      <c r="AM1130" s="9" t="s">
        <v>55</v>
      </c>
      <c r="AN1130" s="10">
        <v>0</v>
      </c>
      <c r="AO1130" s="10">
        <v>1</v>
      </c>
      <c r="AP1130" s="10" t="s">
        <v>55</v>
      </c>
      <c r="AQ1130" s="9">
        <v>1227</v>
      </c>
      <c r="AR1130" s="9" t="s">
        <v>55</v>
      </c>
      <c r="AS1130" s="9" t="s">
        <v>1855</v>
      </c>
      <c r="AT1130" s="10">
        <v>4.7E-2</v>
      </c>
      <c r="AU1130" s="16" t="s">
        <v>2055</v>
      </c>
      <c r="AV1130" s="1" t="str">
        <f t="shared" si="17"/>
        <v>no</v>
      </c>
    </row>
    <row r="1131" spans="1:48" ht="14.25" hidden="1" customHeight="1">
      <c r="A1131" s="7">
        <v>1066</v>
      </c>
      <c r="B1131" s="8" t="s">
        <v>1866</v>
      </c>
      <c r="C1131" s="8" t="s">
        <v>1853</v>
      </c>
      <c r="D1131" s="9" t="s">
        <v>58</v>
      </c>
      <c r="E1131" s="9" t="s">
        <v>59</v>
      </c>
      <c r="F1131" s="9" t="s">
        <v>1858</v>
      </c>
      <c r="G1131" s="9" t="s">
        <v>55</v>
      </c>
      <c r="H1131" s="10">
        <v>0.24099999999999999</v>
      </c>
      <c r="I1131" s="10">
        <v>0.17</v>
      </c>
      <c r="J1131" s="10">
        <v>6.9000000000000006E-2</v>
      </c>
      <c r="K1131" s="10">
        <v>0.93700000000000006</v>
      </c>
      <c r="L1131" s="10">
        <v>0.14399999999999999</v>
      </c>
      <c r="M1131" s="10">
        <v>0.158</v>
      </c>
      <c r="N1131" s="10">
        <v>0.75</v>
      </c>
      <c r="O1131" s="9">
        <v>4183.58</v>
      </c>
      <c r="P1131" s="9">
        <v>72</v>
      </c>
      <c r="Q1131" s="9" t="s">
        <v>55</v>
      </c>
      <c r="R1131" s="9">
        <v>419</v>
      </c>
      <c r="S1131" s="11" t="s">
        <v>55</v>
      </c>
      <c r="T1131" s="9" t="s">
        <v>55</v>
      </c>
      <c r="U1131" s="9" t="s">
        <v>55</v>
      </c>
      <c r="V1131" s="11" t="s">
        <v>55</v>
      </c>
      <c r="W1131" s="11">
        <v>54799</v>
      </c>
      <c r="X1131" s="11">
        <v>54747</v>
      </c>
      <c r="Y1131" s="11">
        <v>43092</v>
      </c>
      <c r="Z1131" s="11">
        <v>35334</v>
      </c>
      <c r="AA1131" s="11">
        <v>5534</v>
      </c>
      <c r="AB1131" s="11">
        <v>5534</v>
      </c>
      <c r="AC1131" s="9" t="s">
        <v>55</v>
      </c>
      <c r="AD1131" s="10">
        <v>0.28000000000000003</v>
      </c>
      <c r="AE1131" s="10">
        <v>0.96</v>
      </c>
      <c r="AF1131" s="10">
        <v>0.874</v>
      </c>
      <c r="AG1131" s="9">
        <v>79</v>
      </c>
      <c r="AH1131" s="9">
        <v>128.33000000000001</v>
      </c>
      <c r="AI1131" s="9">
        <v>52.96</v>
      </c>
      <c r="AJ1131" s="9">
        <v>32.598999999999997</v>
      </c>
      <c r="AK1131" s="9">
        <v>0.61558000000000002</v>
      </c>
      <c r="AL1131" s="10" t="s">
        <v>55</v>
      </c>
      <c r="AM1131" s="10" t="s">
        <v>55</v>
      </c>
      <c r="AN1131" s="10">
        <v>0</v>
      </c>
      <c r="AO1131" s="10">
        <v>0.998</v>
      </c>
      <c r="AP1131" s="9" t="s">
        <v>55</v>
      </c>
      <c r="AQ1131" s="9">
        <v>4581</v>
      </c>
      <c r="AR1131" s="9">
        <v>8.2000000000000003E-2</v>
      </c>
      <c r="AS1131" s="9" t="s">
        <v>1865</v>
      </c>
      <c r="AT1131" s="10" t="s">
        <v>283</v>
      </c>
      <c r="AU1131" s="16">
        <v>0.92421441774491686</v>
      </c>
      <c r="AV1131" s="1" t="str">
        <f t="shared" si="17"/>
        <v>yes</v>
      </c>
    </row>
    <row r="1132" spans="1:48" ht="14.25" hidden="1" customHeight="1">
      <c r="A1132" s="7">
        <v>1069</v>
      </c>
      <c r="B1132" s="8" t="s">
        <v>1871</v>
      </c>
      <c r="C1132" s="8" t="s">
        <v>1853</v>
      </c>
      <c r="D1132" s="9" t="s">
        <v>58</v>
      </c>
      <c r="E1132" s="9" t="s">
        <v>59</v>
      </c>
      <c r="F1132" s="9" t="s">
        <v>1858</v>
      </c>
      <c r="G1132" s="9" t="s">
        <v>55</v>
      </c>
      <c r="H1132" s="10">
        <v>0.249</v>
      </c>
      <c r="I1132" s="10">
        <v>0.183</v>
      </c>
      <c r="J1132" s="10">
        <v>8.2000000000000003E-2</v>
      </c>
      <c r="K1132" s="10">
        <v>0.92500000000000004</v>
      </c>
      <c r="L1132" s="10">
        <v>0.14399999999999999</v>
      </c>
      <c r="M1132" s="10">
        <v>0.183</v>
      </c>
      <c r="N1132" s="10">
        <v>0.76</v>
      </c>
      <c r="O1132" s="9">
        <v>5017.54</v>
      </c>
      <c r="P1132" s="9">
        <v>77</v>
      </c>
      <c r="Q1132" s="9" t="s">
        <v>55</v>
      </c>
      <c r="R1132" s="9">
        <v>554</v>
      </c>
      <c r="S1132" s="9" t="s">
        <v>55</v>
      </c>
      <c r="T1132" s="9" t="s">
        <v>55</v>
      </c>
      <c r="U1132" s="9" t="s">
        <v>55</v>
      </c>
      <c r="V1132" s="9" t="s">
        <v>55</v>
      </c>
      <c r="W1132" s="11">
        <v>55259</v>
      </c>
      <c r="X1132" s="9">
        <v>53361</v>
      </c>
      <c r="Y1132" s="9">
        <v>43947</v>
      </c>
      <c r="Z1132" s="11">
        <v>35532</v>
      </c>
      <c r="AA1132" s="11">
        <v>4962</v>
      </c>
      <c r="AB1132" s="11">
        <v>4962</v>
      </c>
      <c r="AC1132" s="9" t="s">
        <v>55</v>
      </c>
      <c r="AD1132" s="10">
        <v>0.28100000000000003</v>
      </c>
      <c r="AE1132" s="10">
        <v>0.96</v>
      </c>
      <c r="AF1132" s="10">
        <v>0.85799999999999998</v>
      </c>
      <c r="AG1132" s="9">
        <v>101</v>
      </c>
      <c r="AH1132" s="9">
        <v>179.33</v>
      </c>
      <c r="AI1132" s="9">
        <v>49.68</v>
      </c>
      <c r="AJ1132" s="9">
        <v>27.978999999999999</v>
      </c>
      <c r="AK1132" s="9">
        <v>0.56320000000000003</v>
      </c>
      <c r="AL1132" s="9" t="s">
        <v>55</v>
      </c>
      <c r="AM1132" s="9" t="s">
        <v>55</v>
      </c>
      <c r="AN1132" s="10">
        <v>0</v>
      </c>
      <c r="AO1132" s="10">
        <v>0.998</v>
      </c>
      <c r="AP1132" s="9" t="s">
        <v>55</v>
      </c>
      <c r="AQ1132" s="9">
        <v>5497</v>
      </c>
      <c r="AR1132" s="9">
        <v>0.23200000000000001</v>
      </c>
      <c r="AS1132" s="9" t="s">
        <v>1865</v>
      </c>
      <c r="AT1132" s="9" t="s">
        <v>317</v>
      </c>
      <c r="AU1132" s="16">
        <v>0.81168831168831168</v>
      </c>
      <c r="AV1132" s="1" t="str">
        <f t="shared" si="17"/>
        <v>yes</v>
      </c>
    </row>
    <row r="1133" spans="1:48" ht="14.25" hidden="1" customHeight="1">
      <c r="A1133" s="7">
        <v>1062</v>
      </c>
      <c r="B1133" s="8" t="s">
        <v>1859</v>
      </c>
      <c r="C1133" s="8" t="s">
        <v>1853</v>
      </c>
      <c r="D1133" s="9" t="s">
        <v>58</v>
      </c>
      <c r="E1133" s="9" t="s">
        <v>59</v>
      </c>
      <c r="F1133" s="9" t="s">
        <v>1854</v>
      </c>
      <c r="G1133" s="9" t="s">
        <v>55</v>
      </c>
      <c r="H1133" s="10">
        <v>0.26300000000000001</v>
      </c>
      <c r="I1133" s="10">
        <v>0.17499999999999999</v>
      </c>
      <c r="J1133" s="10">
        <v>0.05</v>
      </c>
      <c r="K1133" s="10">
        <v>0.64400000000000002</v>
      </c>
      <c r="L1133" s="10">
        <v>0.13500000000000001</v>
      </c>
      <c r="M1133" s="10">
        <v>0.55800000000000005</v>
      </c>
      <c r="N1133" s="10">
        <v>0.75</v>
      </c>
      <c r="O1133" s="9">
        <v>933.45</v>
      </c>
      <c r="P1133" s="9">
        <v>52</v>
      </c>
      <c r="Q1133" s="9" t="s">
        <v>55</v>
      </c>
      <c r="R1133" s="9">
        <v>72</v>
      </c>
      <c r="S1133" s="9" t="s">
        <v>55</v>
      </c>
      <c r="T1133" s="9" t="s">
        <v>55</v>
      </c>
      <c r="U1133" s="9" t="s">
        <v>55</v>
      </c>
      <c r="V1133" s="9" t="s">
        <v>55</v>
      </c>
      <c r="W1133" s="9">
        <v>50948</v>
      </c>
      <c r="X1133" s="9">
        <v>49302</v>
      </c>
      <c r="Y1133" s="9">
        <v>40149</v>
      </c>
      <c r="Z1133" s="9">
        <v>32013</v>
      </c>
      <c r="AA1133" s="11">
        <v>5028</v>
      </c>
      <c r="AB1133" s="11">
        <v>5028</v>
      </c>
      <c r="AC1133" s="9" t="s">
        <v>55</v>
      </c>
      <c r="AD1133" s="10">
        <v>0.26400000000000001</v>
      </c>
      <c r="AE1133" s="10">
        <v>0.92</v>
      </c>
      <c r="AF1133" s="10">
        <v>0.81200000000000006</v>
      </c>
      <c r="AG1133" s="9">
        <v>37.67</v>
      </c>
      <c r="AH1133" s="9">
        <v>34</v>
      </c>
      <c r="AI1133" s="9">
        <v>24.78</v>
      </c>
      <c r="AJ1133" s="9">
        <v>27.454000000000001</v>
      </c>
      <c r="AK1133" s="9">
        <v>1.1078399999999999</v>
      </c>
      <c r="AL1133" s="9" t="s">
        <v>55</v>
      </c>
      <c r="AM1133" s="9" t="s">
        <v>55</v>
      </c>
      <c r="AN1133" s="10">
        <v>0</v>
      </c>
      <c r="AO1133" s="10">
        <v>0.94699999999999995</v>
      </c>
      <c r="AP1133" s="9" t="s">
        <v>55</v>
      </c>
      <c r="AQ1133" s="9">
        <v>1035</v>
      </c>
      <c r="AR1133" s="9" t="s">
        <v>55</v>
      </c>
      <c r="AS1133" s="9" t="s">
        <v>1860</v>
      </c>
      <c r="AT1133" s="10" t="s">
        <v>126</v>
      </c>
      <c r="AU1133" s="16" t="s">
        <v>2055</v>
      </c>
      <c r="AV1133" s="1" t="str">
        <f t="shared" si="17"/>
        <v>no</v>
      </c>
    </row>
    <row r="1134" spans="1:48" ht="14.25" hidden="1" customHeight="1">
      <c r="A1134" s="7">
        <v>861</v>
      </c>
      <c r="B1134" s="8" t="s">
        <v>1573</v>
      </c>
      <c r="C1134" s="8" t="s">
        <v>1558</v>
      </c>
      <c r="D1134" s="9" t="s">
        <v>58</v>
      </c>
      <c r="E1134" s="9" t="s">
        <v>51</v>
      </c>
      <c r="F1134" s="9" t="s">
        <v>379</v>
      </c>
      <c r="G1134" s="9">
        <v>925</v>
      </c>
      <c r="H1134" s="10">
        <v>0.42</v>
      </c>
      <c r="I1134" s="10">
        <v>0.34799999999999998</v>
      </c>
      <c r="J1134" s="10">
        <v>0.18</v>
      </c>
      <c r="K1134" s="10">
        <v>0.90800000000000003</v>
      </c>
      <c r="L1134" s="10">
        <v>0.115</v>
      </c>
      <c r="M1134" s="10">
        <v>0.40899999999999997</v>
      </c>
      <c r="N1134" s="10">
        <v>0.69</v>
      </c>
      <c r="O1134" s="9">
        <v>3534.66</v>
      </c>
      <c r="P1134" s="9">
        <v>93</v>
      </c>
      <c r="Q1134" s="9" t="s">
        <v>55</v>
      </c>
      <c r="R1134" s="9">
        <v>587</v>
      </c>
      <c r="S1134" s="9">
        <v>9571</v>
      </c>
      <c r="T1134" s="9" t="s">
        <v>1044</v>
      </c>
      <c r="U1134" s="9" t="s">
        <v>503</v>
      </c>
      <c r="V1134" s="9">
        <v>9199</v>
      </c>
      <c r="W1134" s="11">
        <v>68386</v>
      </c>
      <c r="X1134" s="11">
        <v>79866</v>
      </c>
      <c r="Y1134" s="11">
        <v>66303</v>
      </c>
      <c r="Z1134" s="11">
        <v>54846</v>
      </c>
      <c r="AA1134" s="11">
        <v>10100</v>
      </c>
      <c r="AB1134" s="11">
        <v>19668</v>
      </c>
      <c r="AC1134" s="9" t="s">
        <v>116</v>
      </c>
      <c r="AD1134" s="10">
        <v>0.38100000000000001</v>
      </c>
      <c r="AE1134" s="10">
        <v>0.64</v>
      </c>
      <c r="AF1134" s="10">
        <v>0.56799999999999995</v>
      </c>
      <c r="AG1134" s="9">
        <v>233</v>
      </c>
      <c r="AH1134" s="9">
        <v>268</v>
      </c>
      <c r="AI1134" s="9">
        <v>15.17</v>
      </c>
      <c r="AJ1134" s="9">
        <v>13.189</v>
      </c>
      <c r="AK1134" s="9">
        <v>0.86939999999999995</v>
      </c>
      <c r="AL1134" s="9">
        <v>4.0000000000000001E-3</v>
      </c>
      <c r="AM1134" s="9">
        <v>0.52300000000000002</v>
      </c>
      <c r="AN1134" s="10">
        <v>1.4E-2</v>
      </c>
      <c r="AO1134" s="10">
        <v>0.48899999999999999</v>
      </c>
      <c r="AP1134" s="10">
        <v>0.36</v>
      </c>
      <c r="AQ1134" s="9">
        <v>3947</v>
      </c>
      <c r="AR1134" s="9">
        <v>0.33900000000000002</v>
      </c>
      <c r="AS1134" s="10" t="s">
        <v>886</v>
      </c>
      <c r="AT1134" s="9">
        <v>3.7999999999999999E-2</v>
      </c>
      <c r="AU1134" s="16">
        <v>0.74682598954443613</v>
      </c>
      <c r="AV1134" s="1" t="str">
        <f t="shared" si="17"/>
        <v>no</v>
      </c>
    </row>
    <row r="1135" spans="1:48" ht="14.25" hidden="1" customHeight="1">
      <c r="A1135" s="7">
        <v>863</v>
      </c>
      <c r="B1135" s="8" t="s">
        <v>1575</v>
      </c>
      <c r="C1135" s="8" t="s">
        <v>1558</v>
      </c>
      <c r="D1135" s="9" t="s">
        <v>58</v>
      </c>
      <c r="E1135" s="9" t="s">
        <v>59</v>
      </c>
      <c r="F1135" s="9" t="s">
        <v>94</v>
      </c>
      <c r="G1135" s="9">
        <v>1105</v>
      </c>
      <c r="H1135" s="10">
        <v>0.54800000000000004</v>
      </c>
      <c r="I1135" s="10">
        <v>0.53</v>
      </c>
      <c r="J1135" s="10">
        <v>0.40699999999999997</v>
      </c>
      <c r="K1135" s="10">
        <v>0.92200000000000004</v>
      </c>
      <c r="L1135" s="10">
        <v>0.16800000000000001</v>
      </c>
      <c r="M1135" s="10">
        <v>0.41199999999999998</v>
      </c>
      <c r="N1135" s="10">
        <v>0.73</v>
      </c>
      <c r="O1135" s="9">
        <v>2373.85</v>
      </c>
      <c r="P1135" s="9">
        <v>81</v>
      </c>
      <c r="Q1135" s="9">
        <v>7</v>
      </c>
      <c r="R1135" s="9">
        <v>380</v>
      </c>
      <c r="S1135" s="11" t="s">
        <v>55</v>
      </c>
      <c r="T1135" s="9" t="s">
        <v>55</v>
      </c>
      <c r="U1135" s="9" t="s">
        <v>55</v>
      </c>
      <c r="V1135" s="11" t="s">
        <v>55</v>
      </c>
      <c r="W1135" s="11">
        <v>56057</v>
      </c>
      <c r="X1135" s="11">
        <v>60975</v>
      </c>
      <c r="Y1135" s="11">
        <v>55521</v>
      </c>
      <c r="Z1135" s="11">
        <v>48222</v>
      </c>
      <c r="AA1135" s="11">
        <v>16290</v>
      </c>
      <c r="AB1135" s="11">
        <v>16290</v>
      </c>
      <c r="AC1135" s="9" t="s">
        <v>55</v>
      </c>
      <c r="AD1135" s="10">
        <v>0.33800000000000002</v>
      </c>
      <c r="AE1135" s="10">
        <v>0.39</v>
      </c>
      <c r="AF1135" s="10">
        <v>0.38700000000000001</v>
      </c>
      <c r="AG1135" s="9">
        <v>160</v>
      </c>
      <c r="AH1135" s="9">
        <v>202.67</v>
      </c>
      <c r="AI1135" s="9">
        <v>14.84</v>
      </c>
      <c r="AJ1135" s="9">
        <v>11.712999999999999</v>
      </c>
      <c r="AK1135" s="9">
        <v>0.78947000000000001</v>
      </c>
      <c r="AL1135" s="10" t="s">
        <v>55</v>
      </c>
      <c r="AM1135" s="10" t="s">
        <v>55</v>
      </c>
      <c r="AN1135" s="10">
        <v>4.0000000000000001E-3</v>
      </c>
      <c r="AO1135" s="10">
        <v>0.11700000000000001</v>
      </c>
      <c r="AP1135" s="10">
        <v>0.36</v>
      </c>
      <c r="AQ1135" s="9">
        <v>2689</v>
      </c>
      <c r="AR1135" s="9" t="s">
        <v>55</v>
      </c>
      <c r="AS1135" s="9">
        <v>0.24299999999999999</v>
      </c>
      <c r="AT1135" s="9">
        <v>0.21</v>
      </c>
      <c r="AU1135" s="16" t="s">
        <v>2055</v>
      </c>
      <c r="AV1135" s="1" t="str">
        <f t="shared" si="17"/>
        <v>no</v>
      </c>
    </row>
    <row r="1136" spans="1:48" ht="14.25" hidden="1" customHeight="1">
      <c r="A1136" s="7">
        <v>1080</v>
      </c>
      <c r="B1136" s="8" t="s">
        <v>1888</v>
      </c>
      <c r="C1136" s="8" t="s">
        <v>1558</v>
      </c>
      <c r="D1136" s="9" t="s">
        <v>58</v>
      </c>
      <c r="E1136" s="9" t="s">
        <v>151</v>
      </c>
      <c r="F1136" s="9" t="s">
        <v>985</v>
      </c>
      <c r="G1136" s="9" t="s">
        <v>55</v>
      </c>
      <c r="H1136" s="10">
        <v>0.109</v>
      </c>
      <c r="I1136" s="9">
        <v>0.109</v>
      </c>
      <c r="J1136" s="9">
        <v>0.109</v>
      </c>
      <c r="K1136" s="10">
        <v>0.7</v>
      </c>
      <c r="L1136" s="10">
        <v>0.35299999999999998</v>
      </c>
      <c r="M1136" s="10">
        <v>0.89500000000000002</v>
      </c>
      <c r="N1136" s="10">
        <v>0.38</v>
      </c>
      <c r="O1136" s="9">
        <v>953.64</v>
      </c>
      <c r="P1136" s="9">
        <v>99</v>
      </c>
      <c r="Q1136" s="9">
        <v>55</v>
      </c>
      <c r="R1136" s="9">
        <v>186</v>
      </c>
      <c r="S1136" s="9" t="s">
        <v>55</v>
      </c>
      <c r="T1136" s="9" t="s">
        <v>55</v>
      </c>
      <c r="U1136" s="9" t="s">
        <v>55</v>
      </c>
      <c r="V1136" s="9" t="s">
        <v>55</v>
      </c>
      <c r="W1136" s="9">
        <v>93997</v>
      </c>
      <c r="X1136" s="9" t="s">
        <v>55</v>
      </c>
      <c r="Y1136" s="9">
        <v>94788</v>
      </c>
      <c r="Z1136" s="9">
        <v>67464</v>
      </c>
      <c r="AA1136" s="11">
        <v>16761</v>
      </c>
      <c r="AB1136" s="11">
        <v>16761</v>
      </c>
      <c r="AC1136" s="9" t="s">
        <v>55</v>
      </c>
      <c r="AD1136" s="10">
        <v>6.4000000000000001E-2</v>
      </c>
      <c r="AE1136" s="10">
        <v>0.86</v>
      </c>
      <c r="AF1136" s="10">
        <v>0.70299999999999996</v>
      </c>
      <c r="AG1136" s="9">
        <v>60.33</v>
      </c>
      <c r="AH1136" s="9">
        <v>31.33</v>
      </c>
      <c r="AI1136" s="9">
        <v>15.81</v>
      </c>
      <c r="AJ1136" s="9">
        <v>30.434999999999999</v>
      </c>
      <c r="AK1136" s="9">
        <v>1.92553</v>
      </c>
      <c r="AL1136" s="9" t="s">
        <v>55</v>
      </c>
      <c r="AM1136" s="9" t="s">
        <v>55</v>
      </c>
      <c r="AN1136" s="10">
        <v>0</v>
      </c>
      <c r="AO1136" s="10">
        <v>0.68799999999999994</v>
      </c>
      <c r="AP1136" s="10">
        <v>0.36</v>
      </c>
      <c r="AQ1136" s="9">
        <v>1328</v>
      </c>
      <c r="AR1136" s="9" t="s">
        <v>55</v>
      </c>
      <c r="AS1136" s="9" t="s">
        <v>1889</v>
      </c>
      <c r="AT1136" s="9">
        <v>4.4999999999999998E-2</v>
      </c>
      <c r="AU1136" s="16" t="s">
        <v>2055</v>
      </c>
      <c r="AV1136" s="1" t="str">
        <f t="shared" si="17"/>
        <v>no</v>
      </c>
    </row>
    <row r="1137" spans="1:48" ht="14.25" hidden="1" customHeight="1">
      <c r="A1137" s="7">
        <v>869</v>
      </c>
      <c r="B1137" s="8" t="s">
        <v>1584</v>
      </c>
      <c r="C1137" s="8" t="s">
        <v>1585</v>
      </c>
      <c r="D1137" s="9" t="s">
        <v>58</v>
      </c>
      <c r="E1137" s="9" t="s">
        <v>51</v>
      </c>
      <c r="F1137" s="9" t="s">
        <v>379</v>
      </c>
      <c r="G1137" s="9">
        <v>956.5</v>
      </c>
      <c r="H1137" s="10">
        <v>0.36099999999999999</v>
      </c>
      <c r="I1137" s="10">
        <v>0.28000000000000003</v>
      </c>
      <c r="J1137" s="10">
        <v>0.157</v>
      </c>
      <c r="K1137" s="10">
        <v>0.88600000000000001</v>
      </c>
      <c r="L1137" s="10">
        <v>0.42599999999999999</v>
      </c>
      <c r="M1137" s="10">
        <v>0.67200000000000004</v>
      </c>
      <c r="N1137" s="10">
        <v>0.63</v>
      </c>
      <c r="O1137" s="9">
        <v>3106.07</v>
      </c>
      <c r="P1137" s="9">
        <v>86</v>
      </c>
      <c r="Q1137" s="9" t="s">
        <v>55</v>
      </c>
      <c r="R1137" s="9">
        <v>487</v>
      </c>
      <c r="S1137" s="11">
        <v>8971</v>
      </c>
      <c r="T1137" s="9" t="s">
        <v>230</v>
      </c>
      <c r="U1137" s="9" t="s">
        <v>112</v>
      </c>
      <c r="V1137" s="11">
        <v>6137</v>
      </c>
      <c r="W1137" s="11">
        <v>66373</v>
      </c>
      <c r="X1137" s="11">
        <v>76176</v>
      </c>
      <c r="Y1137" s="11">
        <v>65673</v>
      </c>
      <c r="Z1137" s="11">
        <v>57321</v>
      </c>
      <c r="AA1137" s="11">
        <v>8004</v>
      </c>
      <c r="AB1137" s="11">
        <v>10586</v>
      </c>
      <c r="AC1137" s="9" t="s">
        <v>1265</v>
      </c>
      <c r="AD1137" s="10">
        <v>0.24</v>
      </c>
      <c r="AE1137" s="10">
        <v>0.41</v>
      </c>
      <c r="AF1137" s="10">
        <v>0.311</v>
      </c>
      <c r="AG1137" s="9">
        <v>124.33</v>
      </c>
      <c r="AH1137" s="9">
        <v>192.33</v>
      </c>
      <c r="AI1137" s="9">
        <v>24.98</v>
      </c>
      <c r="AJ1137" s="9">
        <v>16.149000000000001</v>
      </c>
      <c r="AK1137" s="9">
        <v>0.64644999999999997</v>
      </c>
      <c r="AL1137" s="10">
        <v>4.7E-2</v>
      </c>
      <c r="AM1137" s="10">
        <v>0.45200000000000001</v>
      </c>
      <c r="AN1137" s="10">
        <v>1.2E-2</v>
      </c>
      <c r="AO1137" s="10">
        <v>0.13500000000000001</v>
      </c>
      <c r="AP1137" s="10">
        <v>0.16700000000000001</v>
      </c>
      <c r="AQ1137" s="9">
        <v>4395</v>
      </c>
      <c r="AR1137" s="9">
        <v>0.39200000000000002</v>
      </c>
      <c r="AS1137" s="10">
        <v>3.2000000000000001E-2</v>
      </c>
      <c r="AT1137" s="10">
        <v>0.121</v>
      </c>
      <c r="AU1137" s="16">
        <v>0.7183908045977011</v>
      </c>
      <c r="AV1137" s="1" t="str">
        <f t="shared" si="17"/>
        <v>no</v>
      </c>
    </row>
    <row r="1138" spans="1:48" ht="14.25" hidden="1" customHeight="1">
      <c r="A1138" s="7">
        <v>870</v>
      </c>
      <c r="B1138" s="8" t="s">
        <v>1586</v>
      </c>
      <c r="C1138" s="8" t="s">
        <v>1585</v>
      </c>
      <c r="D1138" s="9" t="s">
        <v>58</v>
      </c>
      <c r="E1138" s="9" t="s">
        <v>51</v>
      </c>
      <c r="F1138" s="9" t="s">
        <v>379</v>
      </c>
      <c r="G1138" s="9">
        <v>1005</v>
      </c>
      <c r="H1138" s="10">
        <v>0.38900000000000001</v>
      </c>
      <c r="I1138" s="10">
        <v>0.33800000000000002</v>
      </c>
      <c r="J1138" s="10">
        <v>0.19600000000000001</v>
      </c>
      <c r="K1138" s="10">
        <v>0.89700000000000002</v>
      </c>
      <c r="L1138" s="10">
        <v>0.55600000000000005</v>
      </c>
      <c r="M1138" s="10">
        <v>0.72399999999999998</v>
      </c>
      <c r="N1138" s="10">
        <v>0.74</v>
      </c>
      <c r="O1138" s="9">
        <v>2055.9699999999998</v>
      </c>
      <c r="P1138" s="9">
        <v>91</v>
      </c>
      <c r="Q1138" s="9">
        <v>5</v>
      </c>
      <c r="R1138" s="9">
        <v>242</v>
      </c>
      <c r="S1138" s="11">
        <v>11500</v>
      </c>
      <c r="T1138" s="9" t="s">
        <v>810</v>
      </c>
      <c r="U1138" s="9" t="s">
        <v>377</v>
      </c>
      <c r="V1138" s="11">
        <v>7800</v>
      </c>
      <c r="W1138" s="11">
        <v>78378</v>
      </c>
      <c r="X1138" s="11">
        <v>93564</v>
      </c>
      <c r="Y1138" s="11">
        <v>75996</v>
      </c>
      <c r="Z1138" s="11">
        <v>66969</v>
      </c>
      <c r="AA1138" s="11">
        <v>7974</v>
      </c>
      <c r="AB1138" s="11">
        <v>10556</v>
      </c>
      <c r="AC1138" s="9" t="s">
        <v>248</v>
      </c>
      <c r="AD1138" s="10">
        <v>0.29399999999999998</v>
      </c>
      <c r="AE1138" s="10">
        <v>0.42</v>
      </c>
      <c r="AF1138" s="10">
        <v>0.25</v>
      </c>
      <c r="AG1138" s="9">
        <v>107.67</v>
      </c>
      <c r="AH1138" s="9">
        <v>102</v>
      </c>
      <c r="AI1138" s="9">
        <v>19.100000000000001</v>
      </c>
      <c r="AJ1138" s="9">
        <v>20.157</v>
      </c>
      <c r="AK1138" s="9">
        <v>1.0555600000000001</v>
      </c>
      <c r="AL1138" s="10">
        <v>2.7E-2</v>
      </c>
      <c r="AM1138" s="10">
        <v>0.48199999999999998</v>
      </c>
      <c r="AN1138" s="10">
        <v>3.6999999999999998E-2</v>
      </c>
      <c r="AO1138" s="10">
        <v>0.13500000000000001</v>
      </c>
      <c r="AP1138" s="10">
        <v>0.16700000000000001</v>
      </c>
      <c r="AQ1138" s="9">
        <v>3145</v>
      </c>
      <c r="AR1138" s="9">
        <v>0.746</v>
      </c>
      <c r="AS1138" s="10">
        <v>3.2000000000000001E-2</v>
      </c>
      <c r="AT1138" s="10">
        <v>9.5000000000000001E-2</v>
      </c>
      <c r="AU1138" s="16">
        <v>0.57273768613974796</v>
      </c>
      <c r="AV1138" s="1" t="str">
        <f t="shared" si="17"/>
        <v>no</v>
      </c>
    </row>
    <row r="1139" spans="1:48" ht="14.25" hidden="1" customHeight="1">
      <c r="A1139" s="7">
        <v>871</v>
      </c>
      <c r="B1139" s="8" t="s">
        <v>1587</v>
      </c>
      <c r="C1139" s="8" t="s">
        <v>1585</v>
      </c>
      <c r="D1139" s="9" t="s">
        <v>58</v>
      </c>
      <c r="E1139" s="9" t="s">
        <v>59</v>
      </c>
      <c r="F1139" s="9" t="s">
        <v>147</v>
      </c>
      <c r="G1139" s="9">
        <v>1030</v>
      </c>
      <c r="H1139" s="10">
        <v>0.46800000000000003</v>
      </c>
      <c r="I1139" s="9">
        <v>0.45900000000000002</v>
      </c>
      <c r="J1139" s="9">
        <v>0.43099999999999999</v>
      </c>
      <c r="K1139" s="10">
        <v>0.88</v>
      </c>
      <c r="L1139" s="10">
        <v>0.52800000000000002</v>
      </c>
      <c r="M1139" s="10">
        <v>0.77600000000000002</v>
      </c>
      <c r="N1139" s="10">
        <v>0.69</v>
      </c>
      <c r="O1139" s="9">
        <v>837.82</v>
      </c>
      <c r="P1139" s="9">
        <v>34</v>
      </c>
      <c r="Q1139" s="9" t="s">
        <v>55</v>
      </c>
      <c r="R1139" s="9">
        <v>149</v>
      </c>
      <c r="S1139" s="9" t="s">
        <v>55</v>
      </c>
      <c r="T1139" s="9" t="s">
        <v>55</v>
      </c>
      <c r="U1139" s="9" t="s">
        <v>55</v>
      </c>
      <c r="V1139" s="9" t="s">
        <v>55</v>
      </c>
      <c r="W1139" s="11">
        <v>65838</v>
      </c>
      <c r="X1139" s="11">
        <v>59652</v>
      </c>
      <c r="Y1139" s="11">
        <v>47043</v>
      </c>
      <c r="Z1139" s="11">
        <v>63729</v>
      </c>
      <c r="AA1139" s="11">
        <v>24406</v>
      </c>
      <c r="AB1139" s="11">
        <v>24406</v>
      </c>
      <c r="AC1139" s="9" t="s">
        <v>55</v>
      </c>
      <c r="AD1139" s="10">
        <v>0.6</v>
      </c>
      <c r="AE1139" s="10">
        <v>0.38</v>
      </c>
      <c r="AF1139" s="10">
        <v>0.21</v>
      </c>
      <c r="AG1139" s="9">
        <v>64</v>
      </c>
      <c r="AH1139" s="9">
        <v>65</v>
      </c>
      <c r="AI1139" s="9">
        <v>13.09</v>
      </c>
      <c r="AJ1139" s="9">
        <v>12.89</v>
      </c>
      <c r="AK1139" s="9">
        <v>0.98462000000000005</v>
      </c>
      <c r="AL1139" s="9" t="s">
        <v>55</v>
      </c>
      <c r="AM1139" s="9" t="s">
        <v>55</v>
      </c>
      <c r="AN1139" s="10">
        <v>0</v>
      </c>
      <c r="AO1139" s="10">
        <v>0.121</v>
      </c>
      <c r="AP1139" s="10">
        <v>0.16700000000000001</v>
      </c>
      <c r="AQ1139" s="9">
        <v>1190</v>
      </c>
      <c r="AR1139" s="9">
        <v>0.64100000000000001</v>
      </c>
      <c r="AS1139" s="10">
        <v>4.5999999999999999E-2</v>
      </c>
      <c r="AT1139" s="10" t="s">
        <v>462</v>
      </c>
      <c r="AU1139" s="16">
        <v>0.60938452163315049</v>
      </c>
      <c r="AV1139" s="1" t="str">
        <f t="shared" si="17"/>
        <v>no</v>
      </c>
    </row>
    <row r="1140" spans="1:48" ht="14.25" hidden="1" customHeight="1">
      <c r="A1140" s="7">
        <v>872</v>
      </c>
      <c r="B1140" s="8" t="s">
        <v>1588</v>
      </c>
      <c r="C1140" s="8" t="s">
        <v>1585</v>
      </c>
      <c r="D1140" s="9" t="s">
        <v>58</v>
      </c>
      <c r="E1140" s="9" t="s">
        <v>51</v>
      </c>
      <c r="F1140" s="9" t="s">
        <v>379</v>
      </c>
      <c r="G1140" s="9">
        <v>950</v>
      </c>
      <c r="H1140" s="10">
        <v>0.48599999999999999</v>
      </c>
      <c r="I1140" s="10">
        <v>0.435</v>
      </c>
      <c r="J1140" s="10">
        <v>0.23400000000000001</v>
      </c>
      <c r="K1140" s="10">
        <v>0.86699999999999999</v>
      </c>
      <c r="L1140" s="10">
        <v>0.54100000000000004</v>
      </c>
      <c r="M1140" s="10">
        <v>0.81699999999999995</v>
      </c>
      <c r="N1140" s="10">
        <v>0.67</v>
      </c>
      <c r="O1140" s="9">
        <v>2227.38</v>
      </c>
      <c r="P1140" s="9">
        <v>127</v>
      </c>
      <c r="Q1140" s="9" t="s">
        <v>55</v>
      </c>
      <c r="R1140" s="9">
        <v>322</v>
      </c>
      <c r="S1140" s="11">
        <v>11189</v>
      </c>
      <c r="T1140" s="9" t="s">
        <v>1589</v>
      </c>
      <c r="U1140" s="9" t="s">
        <v>377</v>
      </c>
      <c r="V1140" s="11">
        <v>7076</v>
      </c>
      <c r="W1140" s="11">
        <v>65422</v>
      </c>
      <c r="X1140" s="11">
        <v>77481</v>
      </c>
      <c r="Y1140" s="11">
        <v>65835</v>
      </c>
      <c r="Z1140" s="11">
        <v>56187</v>
      </c>
      <c r="AA1140" s="11">
        <v>7887</v>
      </c>
      <c r="AB1140" s="11">
        <v>10469</v>
      </c>
      <c r="AC1140" s="11" t="s">
        <v>666</v>
      </c>
      <c r="AD1140" s="10">
        <v>0.25800000000000001</v>
      </c>
      <c r="AE1140" s="10">
        <v>0.38</v>
      </c>
      <c r="AF1140" s="10">
        <v>0.20399999999999999</v>
      </c>
      <c r="AG1140" s="9">
        <v>88</v>
      </c>
      <c r="AH1140" s="9">
        <v>199</v>
      </c>
      <c r="AI1140" s="9">
        <v>25.31</v>
      </c>
      <c r="AJ1140" s="9">
        <v>11.193</v>
      </c>
      <c r="AK1140" s="9">
        <v>0.44220999999999999</v>
      </c>
      <c r="AL1140" s="10">
        <v>3.0000000000000001E-3</v>
      </c>
      <c r="AM1140" s="10">
        <v>0.45100000000000001</v>
      </c>
      <c r="AN1140" s="10">
        <v>5.7000000000000002E-2</v>
      </c>
      <c r="AO1140" s="10">
        <v>8.5999999999999993E-2</v>
      </c>
      <c r="AP1140" s="10">
        <v>0.16700000000000001</v>
      </c>
      <c r="AQ1140" s="9">
        <v>3449</v>
      </c>
      <c r="AR1140" s="9">
        <v>0.158</v>
      </c>
      <c r="AS1140" s="10">
        <v>8.1000000000000003E-2</v>
      </c>
      <c r="AT1140" s="10">
        <v>0.22800000000000001</v>
      </c>
      <c r="AU1140" s="16">
        <v>0.86355785837651122</v>
      </c>
      <c r="AV1140" s="1" t="str">
        <f t="shared" si="17"/>
        <v>no</v>
      </c>
    </row>
    <row r="1141" spans="1:48" ht="14.25" hidden="1" customHeight="1">
      <c r="A1141" s="7">
        <v>879</v>
      </c>
      <c r="B1141" s="8" t="s">
        <v>1598</v>
      </c>
      <c r="C1141" s="8" t="s">
        <v>1595</v>
      </c>
      <c r="D1141" s="9" t="s">
        <v>58</v>
      </c>
      <c r="E1141" s="9" t="s">
        <v>59</v>
      </c>
      <c r="F1141" s="9" t="s">
        <v>147</v>
      </c>
      <c r="G1141" s="9">
        <v>967</v>
      </c>
      <c r="H1141" s="10">
        <v>0.56499999999999995</v>
      </c>
      <c r="I1141" s="10">
        <v>0.56000000000000005</v>
      </c>
      <c r="J1141" s="10">
        <v>0.49199999999999999</v>
      </c>
      <c r="K1141" s="10">
        <v>0.93400000000000005</v>
      </c>
      <c r="L1141" s="10">
        <v>0.38</v>
      </c>
      <c r="M1141" s="10">
        <v>0.65400000000000003</v>
      </c>
      <c r="N1141" s="10">
        <v>0.65</v>
      </c>
      <c r="O1141" s="9">
        <v>1160.67</v>
      </c>
      <c r="P1141" s="9">
        <v>65</v>
      </c>
      <c r="Q1141" s="9" t="s">
        <v>55</v>
      </c>
      <c r="R1141" s="9">
        <v>330</v>
      </c>
      <c r="S1141" s="9" t="s">
        <v>55</v>
      </c>
      <c r="T1141" s="9" t="s">
        <v>55</v>
      </c>
      <c r="U1141" s="9" t="s">
        <v>55</v>
      </c>
      <c r="V1141" s="9" t="s">
        <v>55</v>
      </c>
      <c r="W1141" s="11">
        <v>50994</v>
      </c>
      <c r="X1141" s="11">
        <v>59517</v>
      </c>
      <c r="Y1141" s="11">
        <v>52821</v>
      </c>
      <c r="Z1141" s="11">
        <v>41166</v>
      </c>
      <c r="AA1141" s="11">
        <v>23300</v>
      </c>
      <c r="AB1141" s="11">
        <v>23300</v>
      </c>
      <c r="AC1141" s="9" t="s">
        <v>55</v>
      </c>
      <c r="AD1141" s="10">
        <v>0.625</v>
      </c>
      <c r="AE1141" s="10">
        <v>0.45</v>
      </c>
      <c r="AF1141" s="10">
        <v>0.35199999999999998</v>
      </c>
      <c r="AG1141" s="9">
        <v>78.33</v>
      </c>
      <c r="AH1141" s="9">
        <v>150.66999999999999</v>
      </c>
      <c r="AI1141" s="9">
        <v>14.82</v>
      </c>
      <c r="AJ1141" s="9">
        <v>7.7039999999999997</v>
      </c>
      <c r="AK1141" s="9">
        <v>0.51990999999999998</v>
      </c>
      <c r="AL1141" s="9" t="s">
        <v>55</v>
      </c>
      <c r="AM1141" s="9" t="s">
        <v>55</v>
      </c>
      <c r="AN1141" s="10">
        <v>2.1000000000000001E-2</v>
      </c>
      <c r="AO1141" s="10">
        <v>0.111</v>
      </c>
      <c r="AP1141" s="10">
        <v>0.252</v>
      </c>
      <c r="AQ1141" s="9">
        <v>1489</v>
      </c>
      <c r="AR1141" s="9">
        <v>0.95799999999999996</v>
      </c>
      <c r="AS1141" s="10">
        <v>0.14000000000000001</v>
      </c>
      <c r="AT1141" s="10" t="s">
        <v>471</v>
      </c>
      <c r="AU1141" s="16">
        <v>0.51072522982635338</v>
      </c>
      <c r="AV1141" s="1" t="str">
        <f t="shared" si="17"/>
        <v>no</v>
      </c>
    </row>
    <row r="1142" spans="1:48" ht="14.25" hidden="1" customHeight="1">
      <c r="A1142" s="7">
        <v>886</v>
      </c>
      <c r="B1142" s="8" t="s">
        <v>1608</v>
      </c>
      <c r="C1142" s="8" t="s">
        <v>1595</v>
      </c>
      <c r="D1142" s="9" t="s">
        <v>58</v>
      </c>
      <c r="E1142" s="9" t="s">
        <v>59</v>
      </c>
      <c r="F1142" s="9" t="s">
        <v>94</v>
      </c>
      <c r="G1142" s="9">
        <v>1072.5</v>
      </c>
      <c r="H1142" s="10">
        <v>0.57799999999999996</v>
      </c>
      <c r="I1142" s="10">
        <v>0.55300000000000005</v>
      </c>
      <c r="J1142" s="10">
        <v>0.437</v>
      </c>
      <c r="K1142" s="10">
        <v>0.745</v>
      </c>
      <c r="L1142" s="10">
        <v>0.106</v>
      </c>
      <c r="M1142" s="10">
        <v>0.32100000000000001</v>
      </c>
      <c r="N1142" s="10">
        <v>0.81</v>
      </c>
      <c r="O1142" s="9">
        <v>1502.15</v>
      </c>
      <c r="P1142" s="9">
        <v>66</v>
      </c>
      <c r="Q1142" s="9">
        <v>0</v>
      </c>
      <c r="R1142" s="9">
        <v>322</v>
      </c>
      <c r="S1142" s="9" t="s">
        <v>55</v>
      </c>
      <c r="T1142" s="9" t="s">
        <v>55</v>
      </c>
      <c r="U1142" s="9" t="s">
        <v>55</v>
      </c>
      <c r="V1142" s="9" t="s">
        <v>55</v>
      </c>
      <c r="W1142" s="11">
        <v>63185</v>
      </c>
      <c r="X1142" s="11">
        <v>66447</v>
      </c>
      <c r="Y1142" s="11">
        <v>62109</v>
      </c>
      <c r="Z1142" s="11">
        <v>54711</v>
      </c>
      <c r="AA1142" s="11">
        <v>21500</v>
      </c>
      <c r="AB1142" s="11">
        <v>21500</v>
      </c>
      <c r="AC1142" s="9" t="s">
        <v>55</v>
      </c>
      <c r="AD1142" s="10">
        <v>0.22600000000000001</v>
      </c>
      <c r="AE1142" s="10">
        <v>0.32</v>
      </c>
      <c r="AF1142" s="10">
        <v>0.317</v>
      </c>
      <c r="AG1142" s="9">
        <v>93.33</v>
      </c>
      <c r="AH1142" s="9">
        <v>155.66999999999999</v>
      </c>
      <c r="AI1142" s="9">
        <v>16.09</v>
      </c>
      <c r="AJ1142" s="9">
        <v>9.65</v>
      </c>
      <c r="AK1142" s="9">
        <v>0.59957000000000005</v>
      </c>
      <c r="AL1142" s="9" t="s">
        <v>55</v>
      </c>
      <c r="AM1142" s="9" t="s">
        <v>55</v>
      </c>
      <c r="AN1142" s="10">
        <v>1.7999999999999999E-2</v>
      </c>
      <c r="AO1142" s="10">
        <v>0.13700000000000001</v>
      </c>
      <c r="AP1142" s="10">
        <v>0.252</v>
      </c>
      <c r="AQ1142" s="9">
        <v>1828</v>
      </c>
      <c r="AR1142" s="9">
        <v>0.13800000000000001</v>
      </c>
      <c r="AS1142" s="10">
        <v>0.114</v>
      </c>
      <c r="AT1142" s="10">
        <v>0.35199999999999998</v>
      </c>
      <c r="AU1142" s="16">
        <v>0.87873462214411246</v>
      </c>
      <c r="AV1142" s="1" t="str">
        <f t="shared" si="17"/>
        <v>no</v>
      </c>
    </row>
    <row r="1143" spans="1:48" ht="14.25" hidden="1" customHeight="1">
      <c r="A1143" s="7">
        <v>888</v>
      </c>
      <c r="B1143" s="8" t="s">
        <v>1610</v>
      </c>
      <c r="C1143" s="8" t="s">
        <v>1595</v>
      </c>
      <c r="D1143" s="9" t="s">
        <v>58</v>
      </c>
      <c r="E1143" s="9" t="s">
        <v>151</v>
      </c>
      <c r="F1143" s="9" t="s">
        <v>985</v>
      </c>
      <c r="G1143" s="9" t="s">
        <v>55</v>
      </c>
      <c r="H1143" s="10">
        <v>0.19600000000000001</v>
      </c>
      <c r="I1143" s="10">
        <v>0.19600000000000001</v>
      </c>
      <c r="J1143" s="10">
        <v>0.19600000000000001</v>
      </c>
      <c r="K1143" s="10">
        <v>0.55100000000000005</v>
      </c>
      <c r="L1143" s="10" t="s">
        <v>55</v>
      </c>
      <c r="M1143" s="10">
        <v>0.33900000000000002</v>
      </c>
      <c r="N1143" s="10">
        <v>0.65</v>
      </c>
      <c r="O1143" s="9">
        <v>1335</v>
      </c>
      <c r="P1143" s="9">
        <v>85</v>
      </c>
      <c r="Q1143" s="9">
        <v>97</v>
      </c>
      <c r="R1143" s="9">
        <v>94</v>
      </c>
      <c r="S1143" s="9" t="s">
        <v>55</v>
      </c>
      <c r="T1143" s="9" t="s">
        <v>55</v>
      </c>
      <c r="U1143" s="9" t="s">
        <v>55</v>
      </c>
      <c r="V1143" s="9" t="s">
        <v>55</v>
      </c>
      <c r="W1143" s="11">
        <v>94906</v>
      </c>
      <c r="X1143" s="11">
        <v>86652</v>
      </c>
      <c r="Y1143" s="11">
        <v>76518</v>
      </c>
      <c r="Z1143" s="11">
        <v>76248</v>
      </c>
      <c r="AA1143" s="11">
        <v>19425</v>
      </c>
      <c r="AB1143" s="11">
        <v>19425</v>
      </c>
      <c r="AC1143" s="9" t="s">
        <v>55</v>
      </c>
      <c r="AD1143" s="10">
        <v>0.28599999999999998</v>
      </c>
      <c r="AE1143" s="10">
        <v>0.8</v>
      </c>
      <c r="AF1143" s="10">
        <v>0.64500000000000002</v>
      </c>
      <c r="AG1143" s="9">
        <v>107</v>
      </c>
      <c r="AH1143" s="9">
        <v>68</v>
      </c>
      <c r="AI1143" s="9">
        <v>12.48</v>
      </c>
      <c r="AJ1143" s="9">
        <v>19.632000000000001</v>
      </c>
      <c r="AK1143" s="9">
        <v>1.5735300000000001</v>
      </c>
      <c r="AL1143" s="9" t="s">
        <v>55</v>
      </c>
      <c r="AM1143" s="9" t="s">
        <v>55</v>
      </c>
      <c r="AN1143" s="10">
        <v>1.0999999999999999E-2</v>
      </c>
      <c r="AO1143" s="10">
        <v>0.19</v>
      </c>
      <c r="AP1143" s="10">
        <v>0.252</v>
      </c>
      <c r="AQ1143" s="9">
        <v>1335</v>
      </c>
      <c r="AR1143" s="9" t="s">
        <v>55</v>
      </c>
      <c r="AS1143" s="10">
        <v>6.2E-2</v>
      </c>
      <c r="AT1143" s="10" t="s">
        <v>486</v>
      </c>
      <c r="AU1143" s="16" t="s">
        <v>2055</v>
      </c>
      <c r="AV1143" s="1" t="str">
        <f t="shared" si="17"/>
        <v>no</v>
      </c>
    </row>
    <row r="1144" spans="1:48" ht="14.25" hidden="1" customHeight="1">
      <c r="A1144" s="7">
        <v>932</v>
      </c>
      <c r="B1144" s="8" t="s">
        <v>1673</v>
      </c>
      <c r="C1144" s="8" t="s">
        <v>1634</v>
      </c>
      <c r="D1144" s="9" t="s">
        <v>58</v>
      </c>
      <c r="E1144" s="9" t="s">
        <v>59</v>
      </c>
      <c r="F1144" s="9" t="s">
        <v>94</v>
      </c>
      <c r="G1144" s="9">
        <v>925</v>
      </c>
      <c r="H1144" s="10">
        <v>0.438</v>
      </c>
      <c r="I1144" s="10">
        <v>0.40600000000000003</v>
      </c>
      <c r="J1144" s="10">
        <v>0.223</v>
      </c>
      <c r="K1144" s="10">
        <v>0.84099999999999997</v>
      </c>
      <c r="L1144" s="10">
        <v>0.14499999999999999</v>
      </c>
      <c r="M1144" s="10">
        <v>0.49199999999999999</v>
      </c>
      <c r="N1144" s="10">
        <v>0.74</v>
      </c>
      <c r="O1144" s="9">
        <v>1657.28</v>
      </c>
      <c r="P1144" s="9">
        <v>92</v>
      </c>
      <c r="Q1144" s="9" t="s">
        <v>55</v>
      </c>
      <c r="R1144" s="9">
        <v>275</v>
      </c>
      <c r="S1144" s="11" t="s">
        <v>55</v>
      </c>
      <c r="T1144" s="9" t="s">
        <v>55</v>
      </c>
      <c r="U1144" s="9" t="s">
        <v>55</v>
      </c>
      <c r="V1144" s="11" t="s">
        <v>55</v>
      </c>
      <c r="W1144" s="11">
        <v>52520</v>
      </c>
      <c r="X1144" s="11">
        <v>53676</v>
      </c>
      <c r="Y1144" s="11">
        <v>48321</v>
      </c>
      <c r="Z1144" s="11">
        <v>47178</v>
      </c>
      <c r="AA1144" s="11">
        <v>19180</v>
      </c>
      <c r="AB1144" s="11">
        <v>19180</v>
      </c>
      <c r="AC1144" s="9" t="s">
        <v>55</v>
      </c>
      <c r="AD1144" s="10">
        <v>0.25600000000000001</v>
      </c>
      <c r="AE1144" s="10">
        <v>0.55000000000000004</v>
      </c>
      <c r="AF1144" s="10">
        <v>0.54300000000000004</v>
      </c>
      <c r="AG1144" s="9">
        <v>98</v>
      </c>
      <c r="AH1144" s="9">
        <v>124.33</v>
      </c>
      <c r="AI1144" s="9">
        <v>16.91</v>
      </c>
      <c r="AJ1144" s="9">
        <v>13.329000000000001</v>
      </c>
      <c r="AK1144" s="9">
        <v>0.78820000000000001</v>
      </c>
      <c r="AL1144" s="10" t="s">
        <v>55</v>
      </c>
      <c r="AM1144" s="10" t="s">
        <v>55</v>
      </c>
      <c r="AN1144" s="10">
        <v>4.0000000000000001E-3</v>
      </c>
      <c r="AO1144" s="10">
        <v>0.35199999999999998</v>
      </c>
      <c r="AP1144" s="10">
        <v>0.56000000000000005</v>
      </c>
      <c r="AQ1144" s="9">
        <v>1974</v>
      </c>
      <c r="AR1144" s="9" t="s">
        <v>55</v>
      </c>
      <c r="AS1144" s="10">
        <v>0.20899999999999999</v>
      </c>
      <c r="AT1144" s="10">
        <v>0.18099999999999999</v>
      </c>
      <c r="AU1144" s="16" t="s">
        <v>2055</v>
      </c>
      <c r="AV1144" s="1" t="str">
        <f t="shared" si="17"/>
        <v>no</v>
      </c>
    </row>
    <row r="1145" spans="1:48" ht="14.25" hidden="1" customHeight="1">
      <c r="A1145" s="7">
        <v>947</v>
      </c>
      <c r="B1145" s="8" t="s">
        <v>1698</v>
      </c>
      <c r="C1145" s="8" t="s">
        <v>1634</v>
      </c>
      <c r="D1145" s="9" t="s">
        <v>58</v>
      </c>
      <c r="E1145" s="9" t="s">
        <v>59</v>
      </c>
      <c r="F1145" s="9" t="s">
        <v>94</v>
      </c>
      <c r="G1145" s="9">
        <v>1265</v>
      </c>
      <c r="H1145" s="10">
        <v>0.82599999999999996</v>
      </c>
      <c r="I1145" s="10">
        <v>0.81200000000000006</v>
      </c>
      <c r="J1145" s="10">
        <v>0.72599999999999998</v>
      </c>
      <c r="K1145" s="10">
        <v>0.91600000000000004</v>
      </c>
      <c r="L1145" s="10">
        <v>1.7999999999999999E-2</v>
      </c>
      <c r="M1145" s="10">
        <v>5.2999999999999999E-2</v>
      </c>
      <c r="N1145" s="10">
        <v>0.9</v>
      </c>
      <c r="O1145" s="9">
        <v>2383.5500000000002</v>
      </c>
      <c r="P1145" s="9">
        <v>109</v>
      </c>
      <c r="Q1145" s="9" t="s">
        <v>55</v>
      </c>
      <c r="R1145" s="9">
        <v>653</v>
      </c>
      <c r="S1145" s="11" t="s">
        <v>55</v>
      </c>
      <c r="T1145" s="9" t="s">
        <v>55</v>
      </c>
      <c r="U1145" s="9" t="s">
        <v>55</v>
      </c>
      <c r="V1145" s="11" t="s">
        <v>55</v>
      </c>
      <c r="W1145" s="11">
        <v>94404</v>
      </c>
      <c r="X1145" s="11">
        <v>118368</v>
      </c>
      <c r="Y1145" s="11">
        <v>85059</v>
      </c>
      <c r="Z1145" s="11">
        <v>74178</v>
      </c>
      <c r="AA1145" s="11">
        <v>37856</v>
      </c>
      <c r="AB1145" s="11">
        <v>37856</v>
      </c>
      <c r="AC1145" s="9" t="s">
        <v>55</v>
      </c>
      <c r="AD1145" s="10">
        <v>0.78900000000000003</v>
      </c>
      <c r="AE1145" s="10">
        <v>0.16</v>
      </c>
      <c r="AF1145" s="10">
        <v>0.16900000000000001</v>
      </c>
      <c r="AG1145" s="9">
        <v>264</v>
      </c>
      <c r="AH1145" s="9">
        <v>459.67</v>
      </c>
      <c r="AI1145" s="9">
        <v>9.0299999999999994</v>
      </c>
      <c r="AJ1145" s="9">
        <v>5.1849999999999996</v>
      </c>
      <c r="AK1145" s="9">
        <v>0.57433000000000001</v>
      </c>
      <c r="AL1145" s="10" t="s">
        <v>55</v>
      </c>
      <c r="AM1145" s="10" t="s">
        <v>55</v>
      </c>
      <c r="AN1145" s="10">
        <v>7.0000000000000007E-2</v>
      </c>
      <c r="AO1145" s="10">
        <v>0.35799999999999998</v>
      </c>
      <c r="AP1145" s="10">
        <v>0.56000000000000005</v>
      </c>
      <c r="AQ1145" s="9">
        <v>2438</v>
      </c>
      <c r="AR1145" s="9">
        <v>0.2</v>
      </c>
      <c r="AS1145" s="10">
        <v>0.20300000000000001</v>
      </c>
      <c r="AT1145" s="10">
        <v>3.5999999999999997E-2</v>
      </c>
      <c r="AU1145" s="16">
        <v>0.83333333333333326</v>
      </c>
      <c r="AV1145" s="1" t="str">
        <f t="shared" si="17"/>
        <v>no</v>
      </c>
    </row>
    <row r="1146" spans="1:48" ht="14.25" hidden="1" customHeight="1">
      <c r="A1146" s="7">
        <v>915</v>
      </c>
      <c r="B1146" s="8" t="s">
        <v>1647</v>
      </c>
      <c r="C1146" s="8" t="s">
        <v>1634</v>
      </c>
      <c r="D1146" s="9" t="s">
        <v>58</v>
      </c>
      <c r="E1146" s="9" t="s">
        <v>51</v>
      </c>
      <c r="F1146" s="9" t="s">
        <v>379</v>
      </c>
      <c r="G1146" s="9">
        <v>900</v>
      </c>
      <c r="H1146" s="10">
        <v>0.13300000000000001</v>
      </c>
      <c r="I1146" s="10">
        <v>7.8E-2</v>
      </c>
      <c r="J1146" s="10">
        <v>1.4E-2</v>
      </c>
      <c r="K1146" s="10">
        <v>0.92900000000000005</v>
      </c>
      <c r="L1146" s="10">
        <v>0.498</v>
      </c>
      <c r="M1146" s="10">
        <v>0.73799999999999999</v>
      </c>
      <c r="N1146" s="10">
        <v>0.66</v>
      </c>
      <c r="O1146" s="9">
        <v>9703.77</v>
      </c>
      <c r="P1146" s="9">
        <v>97</v>
      </c>
      <c r="Q1146" s="9" t="s">
        <v>55</v>
      </c>
      <c r="R1146" s="9">
        <v>2339</v>
      </c>
      <c r="S1146" s="11">
        <v>10087</v>
      </c>
      <c r="T1146" s="9" t="s">
        <v>1648</v>
      </c>
      <c r="U1146" s="9" t="s">
        <v>1649</v>
      </c>
      <c r="V1146" s="11">
        <v>4845</v>
      </c>
      <c r="W1146" s="11">
        <v>78838</v>
      </c>
      <c r="X1146" s="11">
        <v>92880</v>
      </c>
      <c r="Y1146" s="11">
        <v>75033</v>
      </c>
      <c r="Z1146" s="11">
        <v>69912</v>
      </c>
      <c r="AA1146" s="11">
        <v>5780</v>
      </c>
      <c r="AB1146" s="11">
        <v>15140</v>
      </c>
      <c r="AC1146" s="9" t="s">
        <v>663</v>
      </c>
      <c r="AD1146" s="10">
        <v>0.13500000000000001</v>
      </c>
      <c r="AE1146" s="10">
        <v>0.64</v>
      </c>
      <c r="AF1146" s="10">
        <v>0.47399999999999998</v>
      </c>
      <c r="AG1146" s="9">
        <v>449.67</v>
      </c>
      <c r="AH1146" s="9">
        <v>500.67</v>
      </c>
      <c r="AI1146" s="9">
        <v>21.58</v>
      </c>
      <c r="AJ1146" s="9">
        <v>19.382000000000001</v>
      </c>
      <c r="AK1146" s="9">
        <v>0.89814000000000005</v>
      </c>
      <c r="AL1146" s="10">
        <v>1.6E-2</v>
      </c>
      <c r="AM1146" s="10">
        <v>0.32600000000000001</v>
      </c>
      <c r="AN1146" s="10">
        <v>5.0999999999999997E-2</v>
      </c>
      <c r="AO1146" s="10">
        <v>0.76500000000000001</v>
      </c>
      <c r="AP1146" s="10">
        <v>0.56000000000000005</v>
      </c>
      <c r="AQ1146" s="9">
        <v>14262</v>
      </c>
      <c r="AR1146" s="9">
        <v>0.93799999999999994</v>
      </c>
      <c r="AS1146" s="10" t="s">
        <v>1114</v>
      </c>
      <c r="AT1146" s="10" t="s">
        <v>126</v>
      </c>
      <c r="AU1146" s="16">
        <v>0.51599587203302377</v>
      </c>
      <c r="AV1146" s="1" t="str">
        <f t="shared" si="17"/>
        <v>yes</v>
      </c>
    </row>
    <row r="1147" spans="1:48" ht="14.25" hidden="1" customHeight="1">
      <c r="A1147" s="7">
        <v>1129</v>
      </c>
      <c r="B1147" s="8" t="s">
        <v>1959</v>
      </c>
      <c r="C1147" s="8" t="s">
        <v>1703</v>
      </c>
      <c r="D1147" s="9" t="s">
        <v>58</v>
      </c>
      <c r="E1147" s="9" t="s">
        <v>151</v>
      </c>
      <c r="F1147" s="9" t="s">
        <v>985</v>
      </c>
      <c r="G1147" s="9" t="s">
        <v>55</v>
      </c>
      <c r="H1147" s="10" t="s">
        <v>55</v>
      </c>
      <c r="I1147" s="10" t="s">
        <v>55</v>
      </c>
      <c r="J1147" s="9" t="s">
        <v>55</v>
      </c>
      <c r="K1147" s="10">
        <v>0.41099999999999998</v>
      </c>
      <c r="L1147" s="9">
        <v>0.75600000000000001</v>
      </c>
      <c r="M1147" s="9">
        <v>0.81299999999999994</v>
      </c>
      <c r="N1147" s="10">
        <v>0</v>
      </c>
      <c r="O1147" s="9">
        <v>121.72</v>
      </c>
      <c r="P1147" s="9">
        <v>41</v>
      </c>
      <c r="Q1147" s="9">
        <v>5</v>
      </c>
      <c r="R1147" s="9">
        <v>23</v>
      </c>
      <c r="S1147" s="9" t="s">
        <v>55</v>
      </c>
      <c r="T1147" s="9" t="s">
        <v>55</v>
      </c>
      <c r="U1147" s="9" t="s">
        <v>55</v>
      </c>
      <c r="V1147" s="9" t="s">
        <v>55</v>
      </c>
      <c r="W1147" s="11">
        <v>63000</v>
      </c>
      <c r="X1147" s="11" t="s">
        <v>55</v>
      </c>
      <c r="Y1147" s="11" t="s">
        <v>55</v>
      </c>
      <c r="Z1147" s="11">
        <v>47250</v>
      </c>
      <c r="AA1147" s="11">
        <v>13560</v>
      </c>
      <c r="AB1147" s="11">
        <v>13560</v>
      </c>
      <c r="AC1147" s="9" t="s">
        <v>55</v>
      </c>
      <c r="AD1147" s="10" t="s">
        <v>55</v>
      </c>
      <c r="AE1147" s="10">
        <v>0.5</v>
      </c>
      <c r="AF1147" s="9">
        <v>0.58799999999999997</v>
      </c>
      <c r="AG1147" s="9" t="s">
        <v>55</v>
      </c>
      <c r="AH1147" s="9">
        <v>7</v>
      </c>
      <c r="AI1147" s="9" t="s">
        <v>55</v>
      </c>
      <c r="AJ1147" s="9">
        <v>17.388999999999999</v>
      </c>
      <c r="AK1147" s="9" t="s">
        <v>55</v>
      </c>
      <c r="AL1147" s="9" t="s">
        <v>55</v>
      </c>
      <c r="AM1147" s="9" t="s">
        <v>55</v>
      </c>
      <c r="AN1147" s="10">
        <v>0</v>
      </c>
      <c r="AO1147" s="10">
        <v>0.124</v>
      </c>
      <c r="AP1147" s="10">
        <v>0.20399999999999999</v>
      </c>
      <c r="AQ1147" s="9">
        <v>209</v>
      </c>
      <c r="AR1147" s="9" t="s">
        <v>55</v>
      </c>
      <c r="AS1147" s="9">
        <v>7.9000000000000001E-2</v>
      </c>
      <c r="AT1147" s="9" t="s">
        <v>55</v>
      </c>
      <c r="AU1147" s="16" t="s">
        <v>2055</v>
      </c>
      <c r="AV1147" s="1" t="str">
        <f t="shared" si="17"/>
        <v>no</v>
      </c>
    </row>
    <row r="1148" spans="1:48" ht="14.25" hidden="1" customHeight="1">
      <c r="A1148" s="7">
        <v>953</v>
      </c>
      <c r="B1148" s="8" t="s">
        <v>1710</v>
      </c>
      <c r="C1148" s="8" t="s">
        <v>1703</v>
      </c>
      <c r="D1148" s="9" t="s">
        <v>58</v>
      </c>
      <c r="E1148" s="9" t="s">
        <v>51</v>
      </c>
      <c r="F1148" s="9" t="s">
        <v>379</v>
      </c>
      <c r="G1148" s="9" t="s">
        <v>55</v>
      </c>
      <c r="H1148" s="10">
        <v>0.27800000000000002</v>
      </c>
      <c r="I1148" s="10">
        <v>0.17599999999999999</v>
      </c>
      <c r="J1148" s="10">
        <v>0.10299999999999999</v>
      </c>
      <c r="K1148" s="10">
        <v>0.99399999999999999</v>
      </c>
      <c r="L1148" s="10">
        <v>0.48</v>
      </c>
      <c r="M1148" s="10">
        <v>0.52800000000000002</v>
      </c>
      <c r="N1148" s="10">
        <v>0.63</v>
      </c>
      <c r="O1148" s="9">
        <v>23663.45</v>
      </c>
      <c r="P1148" s="9">
        <v>58</v>
      </c>
      <c r="Q1148" s="9" t="s">
        <v>55</v>
      </c>
      <c r="R1148" s="9">
        <v>2915</v>
      </c>
      <c r="S1148" s="9">
        <v>9043</v>
      </c>
      <c r="T1148" s="9" t="s">
        <v>1711</v>
      </c>
      <c r="U1148" s="9" t="s">
        <v>620</v>
      </c>
      <c r="V1148" s="9">
        <v>5235</v>
      </c>
      <c r="W1148" s="11">
        <v>70089</v>
      </c>
      <c r="X1148" s="11">
        <v>81936</v>
      </c>
      <c r="Y1148" s="11">
        <v>69354</v>
      </c>
      <c r="Z1148" s="11">
        <v>62856</v>
      </c>
      <c r="AA1148" s="11">
        <v>5386</v>
      </c>
      <c r="AB1148" s="11">
        <v>15202</v>
      </c>
      <c r="AC1148" s="9" t="s">
        <v>177</v>
      </c>
      <c r="AD1148" s="10">
        <v>0.21299999999999999</v>
      </c>
      <c r="AE1148" s="10">
        <v>0.36</v>
      </c>
      <c r="AF1148" s="10">
        <v>0.36299999999999999</v>
      </c>
      <c r="AG1148" s="9">
        <v>994.67</v>
      </c>
      <c r="AH1148" s="9">
        <v>1158.33</v>
      </c>
      <c r="AI1148" s="9">
        <v>23.79</v>
      </c>
      <c r="AJ1148" s="9">
        <v>20.428999999999998</v>
      </c>
      <c r="AK1148" s="9">
        <v>0.85870999999999997</v>
      </c>
      <c r="AL1148" s="9">
        <v>1E-3</v>
      </c>
      <c r="AM1148" s="9">
        <v>0.47099999999999997</v>
      </c>
      <c r="AN1148" s="10">
        <v>2.3E-2</v>
      </c>
      <c r="AO1148" s="10">
        <v>0.157</v>
      </c>
      <c r="AP1148" s="10">
        <v>0.20399999999999999</v>
      </c>
      <c r="AQ1148" s="9">
        <v>33211</v>
      </c>
      <c r="AR1148" s="9">
        <v>0.90200000000000002</v>
      </c>
      <c r="AS1148" s="10">
        <v>4.5999999999999999E-2</v>
      </c>
      <c r="AT1148" s="10">
        <v>6.5000000000000002E-2</v>
      </c>
      <c r="AU1148" s="16">
        <v>0.52576235541535232</v>
      </c>
      <c r="AV1148" s="1" t="str">
        <f t="shared" si="17"/>
        <v>yes</v>
      </c>
    </row>
    <row r="1149" spans="1:48" ht="14.25" hidden="1" customHeight="1">
      <c r="A1149" s="7">
        <v>971</v>
      </c>
      <c r="B1149" s="8" t="s">
        <v>1740</v>
      </c>
      <c r="C1149" s="8" t="s">
        <v>1735</v>
      </c>
      <c r="D1149" s="9" t="s">
        <v>58</v>
      </c>
      <c r="E1149" s="9" t="s">
        <v>51</v>
      </c>
      <c r="F1149" s="9" t="s">
        <v>379</v>
      </c>
      <c r="G1149" s="9">
        <v>1160</v>
      </c>
      <c r="H1149" s="10">
        <v>0.69899999999999995</v>
      </c>
      <c r="I1149" s="10">
        <v>0.68500000000000005</v>
      </c>
      <c r="J1149" s="10">
        <v>0.56799999999999995</v>
      </c>
      <c r="K1149" s="10">
        <v>0.97699999999999998</v>
      </c>
      <c r="L1149" s="9">
        <v>1.7999999999999999E-2</v>
      </c>
      <c r="M1149" s="10">
        <v>0.10299999999999999</v>
      </c>
      <c r="N1149" s="10">
        <v>0.87</v>
      </c>
      <c r="O1149" s="9">
        <v>5096.62</v>
      </c>
      <c r="P1149" s="9">
        <v>94</v>
      </c>
      <c r="Q1149" s="9" t="s">
        <v>55</v>
      </c>
      <c r="R1149" s="9">
        <v>1204</v>
      </c>
      <c r="S1149" s="9">
        <v>13212</v>
      </c>
      <c r="T1149" s="9" t="s">
        <v>1741</v>
      </c>
      <c r="U1149" s="9" t="s">
        <v>1649</v>
      </c>
      <c r="V1149" s="9">
        <v>9291</v>
      </c>
      <c r="W1149" s="11">
        <v>82039</v>
      </c>
      <c r="X1149" s="11">
        <v>107361</v>
      </c>
      <c r="Y1149" s="11">
        <v>82467</v>
      </c>
      <c r="Z1149" s="11">
        <v>66438</v>
      </c>
      <c r="AA1149" s="11">
        <v>12526</v>
      </c>
      <c r="AB1149" s="11">
        <v>23824</v>
      </c>
      <c r="AC1149" s="9" t="s">
        <v>221</v>
      </c>
      <c r="AD1149" s="10">
        <v>0.63</v>
      </c>
      <c r="AE1149" s="10">
        <v>0.14000000000000001</v>
      </c>
      <c r="AF1149" s="10">
        <v>0.152</v>
      </c>
      <c r="AG1149" s="9">
        <v>331.67</v>
      </c>
      <c r="AH1149" s="9">
        <v>614.66999999999996</v>
      </c>
      <c r="AI1149" s="9">
        <v>15.37</v>
      </c>
      <c r="AJ1149" s="9">
        <v>8.2919999999999998</v>
      </c>
      <c r="AK1149" s="9">
        <v>0.53959000000000001</v>
      </c>
      <c r="AL1149" s="9">
        <v>2.9000000000000001E-2</v>
      </c>
      <c r="AM1149" s="9">
        <v>0.56499999999999995</v>
      </c>
      <c r="AN1149" s="10">
        <v>4.0000000000000001E-3</v>
      </c>
      <c r="AO1149" s="10">
        <v>0.20100000000000001</v>
      </c>
      <c r="AP1149" s="10">
        <v>0.36299999999999999</v>
      </c>
      <c r="AQ1149" s="9">
        <v>5172</v>
      </c>
      <c r="AR1149" s="9">
        <v>0.85299999999999998</v>
      </c>
      <c r="AS1149" s="10">
        <v>0.16200000000000001</v>
      </c>
      <c r="AT1149" s="9">
        <v>6.9000000000000006E-2</v>
      </c>
      <c r="AU1149" s="16">
        <v>0.53966540744738256</v>
      </c>
      <c r="AV1149" s="1" t="str">
        <f t="shared" si="17"/>
        <v>yes</v>
      </c>
    </row>
    <row r="1150" spans="1:48" ht="14.25" hidden="1" customHeight="1">
      <c r="A1150" s="7">
        <v>973</v>
      </c>
      <c r="B1150" s="8" t="s">
        <v>1743</v>
      </c>
      <c r="C1150" s="8" t="s">
        <v>1735</v>
      </c>
      <c r="D1150" s="9" t="s">
        <v>58</v>
      </c>
      <c r="E1150" s="9" t="s">
        <v>59</v>
      </c>
      <c r="F1150" s="9" t="s">
        <v>94</v>
      </c>
      <c r="G1150" s="9">
        <v>1000</v>
      </c>
      <c r="H1150" s="10">
        <v>0.61</v>
      </c>
      <c r="I1150" s="10">
        <v>0.58299999999999996</v>
      </c>
      <c r="J1150" s="10">
        <v>0.505</v>
      </c>
      <c r="K1150" s="10">
        <v>0.68899999999999995</v>
      </c>
      <c r="L1150" s="10">
        <v>0.11</v>
      </c>
      <c r="M1150" s="10">
        <v>0.41699999999999998</v>
      </c>
      <c r="N1150" s="10">
        <v>0.73</v>
      </c>
      <c r="O1150" s="9">
        <v>1427.54</v>
      </c>
      <c r="P1150" s="9">
        <v>113</v>
      </c>
      <c r="Q1150" s="9" t="s">
        <v>55</v>
      </c>
      <c r="R1150" s="9">
        <v>367</v>
      </c>
      <c r="S1150" s="9" t="s">
        <v>55</v>
      </c>
      <c r="T1150" s="9" t="s">
        <v>55</v>
      </c>
      <c r="U1150" s="9" t="s">
        <v>55</v>
      </c>
      <c r="V1150" s="9" t="s">
        <v>55</v>
      </c>
      <c r="W1150" s="11">
        <v>55471</v>
      </c>
      <c r="X1150" s="11">
        <v>64332</v>
      </c>
      <c r="Y1150" s="11">
        <v>55080</v>
      </c>
      <c r="Z1150" s="11">
        <v>48060</v>
      </c>
      <c r="AA1150" s="11">
        <v>32300</v>
      </c>
      <c r="AB1150" s="11">
        <v>32300</v>
      </c>
      <c r="AC1150" s="9" t="s">
        <v>55</v>
      </c>
      <c r="AD1150" s="10">
        <v>0.45900000000000002</v>
      </c>
      <c r="AE1150" s="10">
        <v>0.37</v>
      </c>
      <c r="AF1150" s="10">
        <v>0.33</v>
      </c>
      <c r="AG1150" s="9">
        <v>111</v>
      </c>
      <c r="AH1150" s="9">
        <v>219.33</v>
      </c>
      <c r="AI1150" s="9">
        <v>12.86</v>
      </c>
      <c r="AJ1150" s="9">
        <v>6.5090000000000003</v>
      </c>
      <c r="AK1150" s="9">
        <v>0.50607999999999997</v>
      </c>
      <c r="AL1150" s="9" t="s">
        <v>55</v>
      </c>
      <c r="AM1150" s="9" t="s">
        <v>55</v>
      </c>
      <c r="AN1150" s="10">
        <v>3.5999999999999997E-2</v>
      </c>
      <c r="AO1150" s="10">
        <v>0.19400000000000001</v>
      </c>
      <c r="AP1150" s="10">
        <v>0.36299999999999999</v>
      </c>
      <c r="AQ1150" s="9">
        <v>1773</v>
      </c>
      <c r="AR1150" s="9">
        <v>0.40500000000000003</v>
      </c>
      <c r="AS1150" s="10">
        <v>0.16900000000000001</v>
      </c>
      <c r="AT1150" s="10">
        <v>0.151</v>
      </c>
      <c r="AU1150" s="16">
        <v>0.71174377224199281</v>
      </c>
      <c r="AV1150" s="1" t="str">
        <f t="shared" si="17"/>
        <v>no</v>
      </c>
    </row>
    <row r="1151" spans="1:48" ht="14.25" hidden="1" customHeight="1">
      <c r="A1151" s="7">
        <v>1076</v>
      </c>
      <c r="B1151" s="8" t="s">
        <v>1882</v>
      </c>
      <c r="C1151" s="8" t="s">
        <v>1883</v>
      </c>
      <c r="D1151" s="9" t="s">
        <v>58</v>
      </c>
      <c r="E1151" s="9" t="s">
        <v>51</v>
      </c>
      <c r="F1151" s="9" t="s">
        <v>1850</v>
      </c>
      <c r="G1151" s="9">
        <v>794</v>
      </c>
      <c r="H1151" s="10">
        <v>0.251</v>
      </c>
      <c r="I1151" s="10">
        <v>0.18</v>
      </c>
      <c r="J1151" s="10">
        <v>8.6999999999999994E-2</v>
      </c>
      <c r="K1151" s="10">
        <v>0.92100000000000004</v>
      </c>
      <c r="L1151" s="10">
        <v>0.30399999999999999</v>
      </c>
      <c r="M1151" s="10">
        <v>0.34200000000000003</v>
      </c>
      <c r="N1151" s="10">
        <v>0.73</v>
      </c>
      <c r="O1151" s="9">
        <v>1858.03</v>
      </c>
      <c r="P1151" s="9">
        <v>51</v>
      </c>
      <c r="Q1151" s="9" t="s">
        <v>55</v>
      </c>
      <c r="R1151" s="9">
        <v>185</v>
      </c>
      <c r="S1151" s="9">
        <v>21617</v>
      </c>
      <c r="T1151" s="9" t="s">
        <v>345</v>
      </c>
      <c r="U1151" s="9" t="s">
        <v>112</v>
      </c>
      <c r="V1151" s="9">
        <v>10486</v>
      </c>
      <c r="W1151" s="9">
        <v>64889</v>
      </c>
      <c r="X1151" s="9">
        <v>65898</v>
      </c>
      <c r="Y1151" s="9">
        <v>59724</v>
      </c>
      <c r="Z1151" s="9">
        <v>52587</v>
      </c>
      <c r="AA1151" s="11">
        <v>5014</v>
      </c>
      <c r="AB1151" s="11">
        <v>13834</v>
      </c>
      <c r="AC1151" s="9" t="s">
        <v>956</v>
      </c>
      <c r="AD1151" s="10">
        <v>0.22800000000000001</v>
      </c>
      <c r="AE1151" s="10">
        <v>0.66</v>
      </c>
      <c r="AF1151" s="10">
        <v>0.54600000000000004</v>
      </c>
      <c r="AG1151" s="9">
        <v>122</v>
      </c>
      <c r="AH1151" s="9">
        <v>376</v>
      </c>
      <c r="AI1151" s="9">
        <v>15.23</v>
      </c>
      <c r="AJ1151" s="9">
        <v>4.9420000000000002</v>
      </c>
      <c r="AK1151" s="9">
        <v>0.32446999999999998</v>
      </c>
      <c r="AL1151" s="9">
        <v>0.14299999999999999</v>
      </c>
      <c r="AM1151" s="9">
        <v>0.246</v>
      </c>
      <c r="AN1151" s="10">
        <v>6.2E-2</v>
      </c>
      <c r="AO1151" s="10">
        <v>0.77900000000000003</v>
      </c>
      <c r="AP1151" s="10" t="s">
        <v>55</v>
      </c>
      <c r="AQ1151" s="9">
        <v>2321</v>
      </c>
      <c r="AR1151" s="9">
        <v>0.67100000000000004</v>
      </c>
      <c r="AS1151" s="10" t="s">
        <v>1884</v>
      </c>
      <c r="AT1151" s="10">
        <v>2.1999999999999999E-2</v>
      </c>
      <c r="AU1151" s="16">
        <v>0.59844404548174746</v>
      </c>
      <c r="AV1151" s="1" t="str">
        <f t="shared" si="17"/>
        <v>no</v>
      </c>
    </row>
    <row r="1152" spans="1:48" ht="14.25" hidden="1" customHeight="1">
      <c r="A1152" s="7">
        <v>960</v>
      </c>
      <c r="B1152" s="8" t="s">
        <v>1722</v>
      </c>
      <c r="C1152" s="8" t="s">
        <v>1715</v>
      </c>
      <c r="D1152" s="9" t="s">
        <v>58</v>
      </c>
      <c r="E1152" s="9" t="s">
        <v>59</v>
      </c>
      <c r="F1152" s="9" t="s">
        <v>147</v>
      </c>
      <c r="G1152" s="9" t="s">
        <v>55</v>
      </c>
      <c r="H1152" s="10">
        <v>0.41</v>
      </c>
      <c r="I1152" s="10">
        <v>0.378</v>
      </c>
      <c r="J1152" s="10">
        <v>0.33600000000000002</v>
      </c>
      <c r="K1152" s="10">
        <v>0.69</v>
      </c>
      <c r="L1152" s="10">
        <v>4.4999999999999998E-2</v>
      </c>
      <c r="M1152" s="10">
        <v>0.313</v>
      </c>
      <c r="N1152" s="10">
        <v>0.66</v>
      </c>
      <c r="O1152" s="9">
        <v>847.9</v>
      </c>
      <c r="P1152" s="9">
        <v>60</v>
      </c>
      <c r="Q1152" s="9" t="s">
        <v>55</v>
      </c>
      <c r="R1152" s="9">
        <v>116</v>
      </c>
      <c r="S1152" s="9" t="s">
        <v>55</v>
      </c>
      <c r="T1152" s="9" t="s">
        <v>55</v>
      </c>
      <c r="U1152" s="9" t="s">
        <v>55</v>
      </c>
      <c r="V1152" s="9" t="s">
        <v>55</v>
      </c>
      <c r="W1152" s="11">
        <v>54331</v>
      </c>
      <c r="X1152" s="11">
        <v>61740</v>
      </c>
      <c r="Y1152" s="9">
        <v>51867</v>
      </c>
      <c r="Z1152" s="9">
        <v>46296</v>
      </c>
      <c r="AA1152" s="11">
        <v>35340</v>
      </c>
      <c r="AB1152" s="11">
        <v>35340</v>
      </c>
      <c r="AC1152" s="9" t="s">
        <v>55</v>
      </c>
      <c r="AD1152" s="10">
        <v>0.34499999999999997</v>
      </c>
      <c r="AE1152" s="10">
        <v>0.39</v>
      </c>
      <c r="AF1152" s="10">
        <v>0.38200000000000001</v>
      </c>
      <c r="AG1152" s="9">
        <v>38.67</v>
      </c>
      <c r="AH1152" s="9">
        <v>53.67</v>
      </c>
      <c r="AI1152" s="9">
        <v>21.93</v>
      </c>
      <c r="AJ1152" s="9">
        <v>15.798999999999999</v>
      </c>
      <c r="AK1152" s="9">
        <v>0.72050000000000003</v>
      </c>
      <c r="AL1152" s="9" t="s">
        <v>55</v>
      </c>
      <c r="AM1152" s="9" t="s">
        <v>55</v>
      </c>
      <c r="AN1152" s="10">
        <v>2.5000000000000001E-2</v>
      </c>
      <c r="AO1152" s="10">
        <v>9.6000000000000002E-2</v>
      </c>
      <c r="AP1152" s="10">
        <v>6.3E-2</v>
      </c>
      <c r="AQ1152" s="9">
        <v>864</v>
      </c>
      <c r="AR1152" s="9" t="s">
        <v>55</v>
      </c>
      <c r="AS1152" s="9" t="s">
        <v>244</v>
      </c>
      <c r="AT1152" s="10">
        <v>6.5000000000000002E-2</v>
      </c>
      <c r="AU1152" s="16" t="s">
        <v>2055</v>
      </c>
      <c r="AV1152" s="1" t="str">
        <f t="shared" si="17"/>
        <v>no</v>
      </c>
    </row>
    <row r="1153" spans="1:48" ht="14.25" hidden="1" customHeight="1">
      <c r="A1153" s="7">
        <v>961</v>
      </c>
      <c r="B1153" s="8" t="s">
        <v>1723</v>
      </c>
      <c r="C1153" s="8" t="s">
        <v>1715</v>
      </c>
      <c r="D1153" s="9" t="s">
        <v>58</v>
      </c>
      <c r="E1153" s="9" t="s">
        <v>51</v>
      </c>
      <c r="F1153" s="9" t="s">
        <v>379</v>
      </c>
      <c r="G1153" s="9">
        <v>990</v>
      </c>
      <c r="H1153" s="10">
        <v>0.34200000000000003</v>
      </c>
      <c r="I1153" s="10">
        <v>0.28399999999999997</v>
      </c>
      <c r="J1153" s="10">
        <v>0.161</v>
      </c>
      <c r="K1153" s="10">
        <v>0.88</v>
      </c>
      <c r="L1153" s="10">
        <v>0.31</v>
      </c>
      <c r="M1153" s="10">
        <v>0.43</v>
      </c>
      <c r="N1153" s="10">
        <v>0.68</v>
      </c>
      <c r="O1153" s="9">
        <v>1178.3</v>
      </c>
      <c r="P1153" s="9">
        <v>69</v>
      </c>
      <c r="Q1153" s="9" t="s">
        <v>55</v>
      </c>
      <c r="R1153" s="9">
        <v>327</v>
      </c>
      <c r="S1153" s="9">
        <v>15748</v>
      </c>
      <c r="T1153" s="9" t="s">
        <v>55</v>
      </c>
      <c r="U1153" s="9" t="s">
        <v>248</v>
      </c>
      <c r="V1153" s="9">
        <v>9189</v>
      </c>
      <c r="W1153" s="11">
        <v>62480</v>
      </c>
      <c r="X1153" s="11">
        <v>74610</v>
      </c>
      <c r="Y1153" s="11">
        <v>55197</v>
      </c>
      <c r="Z1153" s="11">
        <v>46611</v>
      </c>
      <c r="AA1153" s="9">
        <v>11018</v>
      </c>
      <c r="AB1153" s="9">
        <v>23714</v>
      </c>
      <c r="AC1153" s="9" t="s">
        <v>55</v>
      </c>
      <c r="AD1153" s="10">
        <v>0.25900000000000001</v>
      </c>
      <c r="AE1153" s="10">
        <v>0.54</v>
      </c>
      <c r="AF1153" s="10">
        <v>0.503</v>
      </c>
      <c r="AG1153" s="9">
        <v>43</v>
      </c>
      <c r="AH1153" s="9">
        <v>91.33</v>
      </c>
      <c r="AI1153" s="9">
        <v>27.4</v>
      </c>
      <c r="AJ1153" s="9">
        <v>12.901</v>
      </c>
      <c r="AK1153" s="9">
        <v>0.4708</v>
      </c>
      <c r="AL1153" s="9">
        <v>0</v>
      </c>
      <c r="AM1153" s="9">
        <v>0.41199999999999998</v>
      </c>
      <c r="AN1153" s="10">
        <v>7.0000000000000001E-3</v>
      </c>
      <c r="AO1153" s="10">
        <v>0.107</v>
      </c>
      <c r="AP1153" s="10">
        <v>6.3E-2</v>
      </c>
      <c r="AQ1153" s="9">
        <v>1514</v>
      </c>
      <c r="AR1153" s="9">
        <v>7.4999999999999997E-2</v>
      </c>
      <c r="AS1153" s="9" t="s">
        <v>1167</v>
      </c>
      <c r="AT1153" s="10">
        <v>8.3000000000000004E-2</v>
      </c>
      <c r="AU1153" s="16">
        <v>0.93023255813953487</v>
      </c>
      <c r="AV1153" s="1" t="str">
        <f t="shared" si="17"/>
        <v>no</v>
      </c>
    </row>
    <row r="1154" spans="1:48" ht="14.25" hidden="1" customHeight="1">
      <c r="A1154" s="7">
        <v>1106</v>
      </c>
      <c r="B1154" s="8" t="s">
        <v>1927</v>
      </c>
      <c r="C1154" s="8" t="s">
        <v>1779</v>
      </c>
      <c r="D1154" s="9" t="s">
        <v>58</v>
      </c>
      <c r="E1154" s="9" t="s">
        <v>151</v>
      </c>
      <c r="F1154" s="9" t="s">
        <v>985</v>
      </c>
      <c r="G1154" s="9" t="s">
        <v>55</v>
      </c>
      <c r="H1154" s="10" t="s">
        <v>55</v>
      </c>
      <c r="I1154" s="10" t="s">
        <v>55</v>
      </c>
      <c r="J1154" s="9" t="s">
        <v>55</v>
      </c>
      <c r="K1154" s="10">
        <v>0.5</v>
      </c>
      <c r="L1154" s="9">
        <v>0.76300000000000001</v>
      </c>
      <c r="M1154" s="9" t="s">
        <v>55</v>
      </c>
      <c r="N1154" s="10" t="s">
        <v>55</v>
      </c>
      <c r="O1154" s="9">
        <v>79.11</v>
      </c>
      <c r="P1154" s="9">
        <v>53</v>
      </c>
      <c r="Q1154" s="9">
        <v>18</v>
      </c>
      <c r="R1154" s="9">
        <v>20</v>
      </c>
      <c r="S1154" s="9" t="s">
        <v>55</v>
      </c>
      <c r="T1154" s="9" t="s">
        <v>55</v>
      </c>
      <c r="U1154" s="9" t="s">
        <v>55</v>
      </c>
      <c r="V1154" s="9" t="s">
        <v>55</v>
      </c>
      <c r="W1154" s="11">
        <v>74900</v>
      </c>
      <c r="X1154" s="11" t="s">
        <v>55</v>
      </c>
      <c r="Y1154" s="11">
        <v>56178</v>
      </c>
      <c r="Z1154" s="11" t="s">
        <v>55</v>
      </c>
      <c r="AA1154" s="11">
        <v>13560</v>
      </c>
      <c r="AB1154" s="11">
        <v>13560</v>
      </c>
      <c r="AC1154" s="9" t="s">
        <v>55</v>
      </c>
      <c r="AD1154" s="10" t="s">
        <v>55</v>
      </c>
      <c r="AE1154" s="10">
        <v>1</v>
      </c>
      <c r="AF1154" s="9">
        <v>0.60799999999999998</v>
      </c>
      <c r="AG1154" s="9" t="s">
        <v>55</v>
      </c>
      <c r="AH1154" s="9">
        <v>3.33</v>
      </c>
      <c r="AI1154" s="9" t="s">
        <v>55</v>
      </c>
      <c r="AJ1154" s="9">
        <v>23.731999999999999</v>
      </c>
      <c r="AK1154" s="9" t="s">
        <v>55</v>
      </c>
      <c r="AL1154" s="9" t="s">
        <v>55</v>
      </c>
      <c r="AM1154" s="9" t="s">
        <v>55</v>
      </c>
      <c r="AN1154" s="10">
        <v>7.0000000000000001E-3</v>
      </c>
      <c r="AO1154" s="10">
        <v>0.36799999999999999</v>
      </c>
      <c r="AP1154" s="10">
        <v>0.29099999999999998</v>
      </c>
      <c r="AQ1154" s="9">
        <v>152</v>
      </c>
      <c r="AR1154" s="9" t="s">
        <v>55</v>
      </c>
      <c r="AS1154" s="9" t="s">
        <v>983</v>
      </c>
      <c r="AT1154" s="9" t="s">
        <v>55</v>
      </c>
      <c r="AU1154" s="16" t="s">
        <v>2055</v>
      </c>
      <c r="AV1154" s="1" t="str">
        <f t="shared" si="17"/>
        <v>no</v>
      </c>
    </row>
    <row r="1155" spans="1:48" ht="14.25" hidden="1" customHeight="1">
      <c r="A1155" s="7">
        <v>1150</v>
      </c>
      <c r="B1155" s="8" t="s">
        <v>1987</v>
      </c>
      <c r="C1155" s="8" t="s">
        <v>1779</v>
      </c>
      <c r="D1155" s="9" t="s">
        <v>58</v>
      </c>
      <c r="E1155" s="9" t="s">
        <v>151</v>
      </c>
      <c r="F1155" s="9" t="s">
        <v>985</v>
      </c>
      <c r="G1155" s="9" t="s">
        <v>55</v>
      </c>
      <c r="H1155" s="10">
        <v>0.20300000000000001</v>
      </c>
      <c r="I1155" s="10">
        <v>0.188</v>
      </c>
      <c r="J1155" s="9">
        <v>0.17199999999999999</v>
      </c>
      <c r="K1155" s="10">
        <v>0.66700000000000004</v>
      </c>
      <c r="L1155" s="9">
        <v>0.75</v>
      </c>
      <c r="M1155" s="9" t="s">
        <v>55</v>
      </c>
      <c r="N1155" s="10">
        <v>0.75</v>
      </c>
      <c r="O1155" s="9">
        <v>6.51</v>
      </c>
      <c r="P1155" s="9">
        <v>71</v>
      </c>
      <c r="Q1155" s="9" t="s">
        <v>55</v>
      </c>
      <c r="R1155" s="9">
        <v>79</v>
      </c>
      <c r="S1155" s="9" t="s">
        <v>55</v>
      </c>
      <c r="T1155" s="9" t="s">
        <v>55</v>
      </c>
      <c r="U1155" s="9" t="s">
        <v>55</v>
      </c>
      <c r="V1155" s="9" t="s">
        <v>55</v>
      </c>
      <c r="W1155" s="11">
        <v>84477</v>
      </c>
      <c r="X1155" s="11">
        <v>63360</v>
      </c>
      <c r="Y1155" s="11" t="s">
        <v>55</v>
      </c>
      <c r="Z1155" s="11" t="s">
        <v>55</v>
      </c>
      <c r="AA1155" s="11">
        <v>19568</v>
      </c>
      <c r="AB1155" s="11">
        <v>19568</v>
      </c>
      <c r="AC1155" s="9" t="s">
        <v>55</v>
      </c>
      <c r="AD1155" s="10">
        <v>0.33300000000000002</v>
      </c>
      <c r="AE1155" s="10">
        <v>0.75</v>
      </c>
      <c r="AF1155" s="9">
        <v>0.51700000000000002</v>
      </c>
      <c r="AG1155" s="9" t="s">
        <v>55</v>
      </c>
      <c r="AH1155" s="9">
        <v>4</v>
      </c>
      <c r="AI1155" s="9" t="s">
        <v>55</v>
      </c>
      <c r="AJ1155" s="9">
        <v>1.627</v>
      </c>
      <c r="AK1155" s="9" t="s">
        <v>55</v>
      </c>
      <c r="AL1155" s="9" t="s">
        <v>55</v>
      </c>
      <c r="AM1155" s="9" t="s">
        <v>55</v>
      </c>
      <c r="AN1155" s="10">
        <v>8.3000000000000004E-2</v>
      </c>
      <c r="AO1155" s="10">
        <v>0.16700000000000001</v>
      </c>
      <c r="AP1155" s="10">
        <v>0.29099999999999998</v>
      </c>
      <c r="AQ1155" s="9">
        <v>12</v>
      </c>
      <c r="AR1155" s="9" t="s">
        <v>55</v>
      </c>
      <c r="AS1155" s="9">
        <v>0.124</v>
      </c>
      <c r="AT1155" s="9" t="s">
        <v>1384</v>
      </c>
      <c r="AU1155" s="16" t="s">
        <v>2055</v>
      </c>
      <c r="AV1155" s="1" t="str">
        <f t="shared" si="17"/>
        <v>no</v>
      </c>
    </row>
    <row r="1156" spans="1:48" ht="14.25" hidden="1" customHeight="1">
      <c r="A1156" s="7">
        <v>1006</v>
      </c>
      <c r="B1156" s="8" t="s">
        <v>1785</v>
      </c>
      <c r="C1156" s="8" t="s">
        <v>1779</v>
      </c>
      <c r="D1156" s="9" t="s">
        <v>58</v>
      </c>
      <c r="E1156" s="9" t="s">
        <v>59</v>
      </c>
      <c r="F1156" s="9" t="s">
        <v>147</v>
      </c>
      <c r="G1156" s="9" t="s">
        <v>55</v>
      </c>
      <c r="H1156" s="10">
        <v>0.183</v>
      </c>
      <c r="I1156" s="10">
        <v>8.5999999999999993E-2</v>
      </c>
      <c r="J1156" s="10" t="s">
        <v>55</v>
      </c>
      <c r="K1156" s="10">
        <v>0.68400000000000005</v>
      </c>
      <c r="L1156" s="10">
        <v>0.12</v>
      </c>
      <c r="M1156" s="10">
        <v>0.58899999999999997</v>
      </c>
      <c r="N1156" s="10">
        <v>0.74</v>
      </c>
      <c r="O1156" s="9">
        <v>1031.06</v>
      </c>
      <c r="P1156" s="9">
        <v>130</v>
      </c>
      <c r="Q1156" s="9" t="s">
        <v>55</v>
      </c>
      <c r="R1156" s="9">
        <v>161</v>
      </c>
      <c r="S1156" s="9" t="s">
        <v>55</v>
      </c>
      <c r="T1156" s="9" t="s">
        <v>55</v>
      </c>
      <c r="U1156" s="9" t="s">
        <v>55</v>
      </c>
      <c r="V1156" s="9" t="s">
        <v>55</v>
      </c>
      <c r="W1156" s="11">
        <v>74394</v>
      </c>
      <c r="X1156" s="11">
        <v>80514</v>
      </c>
      <c r="Y1156" s="11">
        <v>71199</v>
      </c>
      <c r="Z1156" s="11">
        <v>63324</v>
      </c>
      <c r="AA1156" s="11">
        <v>19122</v>
      </c>
      <c r="AB1156" s="11">
        <v>19122</v>
      </c>
      <c r="AC1156" s="9" t="s">
        <v>55</v>
      </c>
      <c r="AD1156" s="10">
        <v>0.193</v>
      </c>
      <c r="AE1156" s="10">
        <v>0.84</v>
      </c>
      <c r="AF1156" s="10">
        <v>0.77900000000000003</v>
      </c>
      <c r="AG1156" s="9">
        <v>117.67</v>
      </c>
      <c r="AH1156" s="9">
        <v>115</v>
      </c>
      <c r="AI1156" s="9">
        <v>8.76</v>
      </c>
      <c r="AJ1156" s="9">
        <v>8.9659999999999993</v>
      </c>
      <c r="AK1156" s="9">
        <v>1.02319</v>
      </c>
      <c r="AL1156" s="9" t="s">
        <v>55</v>
      </c>
      <c r="AM1156" s="9" t="s">
        <v>55</v>
      </c>
      <c r="AN1156" s="10">
        <v>1.6E-2</v>
      </c>
      <c r="AO1156" s="10">
        <v>0.61</v>
      </c>
      <c r="AP1156" s="10">
        <v>0.29099999999999998</v>
      </c>
      <c r="AQ1156" s="9">
        <v>1219</v>
      </c>
      <c r="AR1156" s="9" t="s">
        <v>55</v>
      </c>
      <c r="AS1156" s="10" t="s">
        <v>1786</v>
      </c>
      <c r="AT1156" s="10" t="s">
        <v>921</v>
      </c>
      <c r="AU1156" s="16" t="s">
        <v>2055</v>
      </c>
      <c r="AV1156" s="1" t="str">
        <f t="shared" si="17"/>
        <v>no</v>
      </c>
    </row>
    <row r="1157" spans="1:48" ht="14.25" hidden="1" customHeight="1">
      <c r="A1157" s="7">
        <v>1016</v>
      </c>
      <c r="B1157" s="8" t="s">
        <v>1796</v>
      </c>
      <c r="C1157" s="8" t="s">
        <v>1779</v>
      </c>
      <c r="D1157" s="9" t="s">
        <v>58</v>
      </c>
      <c r="E1157" s="9" t="s">
        <v>59</v>
      </c>
      <c r="F1157" s="9" t="s">
        <v>94</v>
      </c>
      <c r="G1157" s="9" t="s">
        <v>55</v>
      </c>
      <c r="H1157" s="10">
        <v>0.75</v>
      </c>
      <c r="I1157" s="10">
        <v>0.73299999999999998</v>
      </c>
      <c r="J1157" s="10">
        <v>0.63800000000000001</v>
      </c>
      <c r="K1157" s="10">
        <v>0.88500000000000001</v>
      </c>
      <c r="L1157" s="10">
        <v>1.7000000000000001E-2</v>
      </c>
      <c r="M1157" s="10">
        <v>0.13800000000000001</v>
      </c>
      <c r="N1157" s="10">
        <v>0.95</v>
      </c>
      <c r="O1157" s="9">
        <v>2483.1999999999998</v>
      </c>
      <c r="P1157" s="9">
        <v>127</v>
      </c>
      <c r="Q1157" s="9" t="s">
        <v>55</v>
      </c>
      <c r="R1157" s="9">
        <v>638</v>
      </c>
      <c r="S1157" s="9" t="s">
        <v>55</v>
      </c>
      <c r="T1157" s="9" t="s">
        <v>55</v>
      </c>
      <c r="U1157" s="9" t="s">
        <v>55</v>
      </c>
      <c r="V1157" s="9" t="s">
        <v>55</v>
      </c>
      <c r="W1157" s="11">
        <v>71148</v>
      </c>
      <c r="X1157" s="11">
        <v>81954</v>
      </c>
      <c r="Y1157" s="11">
        <v>68193</v>
      </c>
      <c r="Z1157" s="11">
        <v>61551</v>
      </c>
      <c r="AA1157" s="11">
        <v>39096</v>
      </c>
      <c r="AB1157" s="11">
        <v>39096</v>
      </c>
      <c r="AC1157" s="9" t="s">
        <v>55</v>
      </c>
      <c r="AD1157" s="10">
        <v>0.60699999999999998</v>
      </c>
      <c r="AE1157" s="10">
        <v>0.28000000000000003</v>
      </c>
      <c r="AF1157" s="10">
        <v>0.26100000000000001</v>
      </c>
      <c r="AG1157" s="9">
        <v>154</v>
      </c>
      <c r="AH1157" s="9">
        <v>271</v>
      </c>
      <c r="AI1157" s="9">
        <v>16.12</v>
      </c>
      <c r="AJ1157" s="9">
        <v>9.1630000000000003</v>
      </c>
      <c r="AK1157" s="9">
        <v>0.56827000000000005</v>
      </c>
      <c r="AL1157" s="9" t="s">
        <v>55</v>
      </c>
      <c r="AM1157" s="9" t="s">
        <v>55</v>
      </c>
      <c r="AN1157" s="10">
        <v>2.8000000000000001E-2</v>
      </c>
      <c r="AO1157" s="10">
        <v>0.20599999999999999</v>
      </c>
      <c r="AP1157" s="10">
        <v>0.29099999999999998</v>
      </c>
      <c r="AQ1157" s="9">
        <v>2650</v>
      </c>
      <c r="AR1157" s="9">
        <v>0.4</v>
      </c>
      <c r="AS1157" s="9">
        <v>8.5000000000000006E-2</v>
      </c>
      <c r="AT1157" s="10">
        <v>0.14199999999999999</v>
      </c>
      <c r="AU1157" s="16">
        <v>0.71428571428571419</v>
      </c>
      <c r="AV1157" s="1" t="str">
        <f t="shared" ref="AV1157:AV1166" si="18">IF(AND(O1157&gt;=4000,O1157&lt;=25000),"yes","no")</f>
        <v>no</v>
      </c>
    </row>
    <row r="1158" spans="1:48" ht="14.25" hidden="1" customHeight="1">
      <c r="A1158" s="7">
        <v>1031</v>
      </c>
      <c r="B1158" s="8" t="s">
        <v>1817</v>
      </c>
      <c r="C1158" s="8" t="s">
        <v>1813</v>
      </c>
      <c r="D1158" s="9" t="s">
        <v>58</v>
      </c>
      <c r="E1158" s="9" t="s">
        <v>59</v>
      </c>
      <c r="F1158" s="9" t="s">
        <v>94</v>
      </c>
      <c r="G1158" s="9">
        <v>935</v>
      </c>
      <c r="H1158" s="10">
        <v>0.58699999999999997</v>
      </c>
      <c r="I1158" s="10">
        <v>0.56599999999999995</v>
      </c>
      <c r="J1158" s="10">
        <v>0.42099999999999999</v>
      </c>
      <c r="K1158" s="10">
        <v>0.86599999999999999</v>
      </c>
      <c r="L1158" s="10">
        <v>9.4E-2</v>
      </c>
      <c r="M1158" s="10">
        <v>0.20399999999999999</v>
      </c>
      <c r="N1158" s="10">
        <v>0.82</v>
      </c>
      <c r="O1158" s="9">
        <v>3212.99</v>
      </c>
      <c r="P1158" s="9">
        <v>77</v>
      </c>
      <c r="Q1158" s="9">
        <v>48</v>
      </c>
      <c r="R1158" s="9">
        <v>683</v>
      </c>
      <c r="S1158" s="9" t="s">
        <v>55</v>
      </c>
      <c r="T1158" s="9" t="s">
        <v>55</v>
      </c>
      <c r="U1158" s="9" t="s">
        <v>55</v>
      </c>
      <c r="V1158" s="9" t="s">
        <v>55</v>
      </c>
      <c r="W1158" s="11">
        <v>69565</v>
      </c>
      <c r="X1158" s="11">
        <v>80568</v>
      </c>
      <c r="Y1158" s="11">
        <v>66888</v>
      </c>
      <c r="Z1158" s="11">
        <v>60876</v>
      </c>
      <c r="AA1158" s="11">
        <v>29535</v>
      </c>
      <c r="AB1158" s="11">
        <v>29535</v>
      </c>
      <c r="AC1158" s="9" t="s">
        <v>55</v>
      </c>
      <c r="AD1158" s="10">
        <v>0.41699999999999998</v>
      </c>
      <c r="AE1158" s="10">
        <v>0.23</v>
      </c>
      <c r="AF1158" s="10">
        <v>0.26100000000000001</v>
      </c>
      <c r="AG1158" s="9">
        <v>214</v>
      </c>
      <c r="AH1158" s="9">
        <v>225</v>
      </c>
      <c r="AI1158" s="9">
        <v>15.01</v>
      </c>
      <c r="AJ1158" s="9">
        <v>14.28</v>
      </c>
      <c r="AK1158" s="9">
        <v>0.95111000000000001</v>
      </c>
      <c r="AL1158" s="9" t="s">
        <v>55</v>
      </c>
      <c r="AM1158" s="9" t="s">
        <v>55</v>
      </c>
      <c r="AN1158" s="10">
        <v>2.9000000000000001E-2</v>
      </c>
      <c r="AO1158" s="10">
        <v>0.13100000000000001</v>
      </c>
      <c r="AP1158" s="10">
        <v>0.17599999999999999</v>
      </c>
      <c r="AQ1158" s="9">
        <v>3508</v>
      </c>
      <c r="AR1158" s="9">
        <v>2.3969999999999998</v>
      </c>
      <c r="AS1158" s="10">
        <v>4.4999999999999998E-2</v>
      </c>
      <c r="AT1158" s="10">
        <v>0.17</v>
      </c>
      <c r="AU1158" s="16">
        <v>0.29437739181630851</v>
      </c>
      <c r="AV1158" s="1" t="str">
        <f t="shared" si="18"/>
        <v>no</v>
      </c>
    </row>
    <row r="1159" spans="1:48" ht="14.25" hidden="1" customHeight="1">
      <c r="A1159" s="7">
        <v>1039</v>
      </c>
      <c r="B1159" s="8" t="s">
        <v>1824</v>
      </c>
      <c r="C1159" s="8" t="s">
        <v>1813</v>
      </c>
      <c r="D1159" s="9" t="s">
        <v>58</v>
      </c>
      <c r="E1159" s="9" t="s">
        <v>59</v>
      </c>
      <c r="F1159" s="9" t="s">
        <v>94</v>
      </c>
      <c r="G1159" s="9">
        <v>1295</v>
      </c>
      <c r="H1159" s="10">
        <v>0.63900000000000001</v>
      </c>
      <c r="I1159" s="10">
        <v>0.61199999999999999</v>
      </c>
      <c r="J1159" s="10">
        <v>0.439</v>
      </c>
      <c r="K1159" s="10">
        <v>0.92300000000000004</v>
      </c>
      <c r="L1159" s="10">
        <v>6.2E-2</v>
      </c>
      <c r="M1159" s="10">
        <v>0.318</v>
      </c>
      <c r="N1159" s="10">
        <v>0.87</v>
      </c>
      <c r="O1159" s="9">
        <v>2702.31</v>
      </c>
      <c r="P1159" s="9">
        <v>75</v>
      </c>
      <c r="Q1159" s="9" t="s">
        <v>55</v>
      </c>
      <c r="R1159" s="9">
        <v>438</v>
      </c>
      <c r="S1159" s="9" t="s">
        <v>55</v>
      </c>
      <c r="T1159" s="9" t="s">
        <v>55</v>
      </c>
      <c r="U1159" s="9" t="s">
        <v>55</v>
      </c>
      <c r="V1159" s="9" t="s">
        <v>55</v>
      </c>
      <c r="W1159" s="11">
        <v>82132</v>
      </c>
      <c r="X1159" s="11">
        <v>85113</v>
      </c>
      <c r="Y1159" s="11">
        <v>77202</v>
      </c>
      <c r="Z1159" s="11">
        <v>73485</v>
      </c>
      <c r="AA1159" s="11">
        <v>36540</v>
      </c>
      <c r="AB1159" s="11">
        <v>36540</v>
      </c>
      <c r="AC1159" s="9" t="s">
        <v>55</v>
      </c>
      <c r="AD1159" s="10">
        <v>0.46</v>
      </c>
      <c r="AE1159" s="10">
        <v>0.27</v>
      </c>
      <c r="AF1159" s="10">
        <v>0.26500000000000001</v>
      </c>
      <c r="AG1159" s="9">
        <v>177</v>
      </c>
      <c r="AH1159" s="9">
        <v>209</v>
      </c>
      <c r="AI1159" s="9">
        <v>15.27</v>
      </c>
      <c r="AJ1159" s="9">
        <v>12.93</v>
      </c>
      <c r="AK1159" s="9">
        <v>0.84689000000000003</v>
      </c>
      <c r="AL1159" s="9" t="s">
        <v>55</v>
      </c>
      <c r="AM1159" s="9" t="s">
        <v>55</v>
      </c>
      <c r="AN1159" s="10">
        <v>0.125</v>
      </c>
      <c r="AO1159" s="10">
        <v>0.13400000000000001</v>
      </c>
      <c r="AP1159" s="10">
        <v>0.17599999999999999</v>
      </c>
      <c r="AQ1159" s="9">
        <v>2906</v>
      </c>
      <c r="AR1159" s="9" t="s">
        <v>55</v>
      </c>
      <c r="AS1159" s="10">
        <v>4.2000000000000003E-2</v>
      </c>
      <c r="AT1159" s="10">
        <v>0.17799999999999999</v>
      </c>
      <c r="AU1159" s="16" t="s">
        <v>2055</v>
      </c>
      <c r="AV1159" s="1" t="str">
        <f t="shared" si="18"/>
        <v>no</v>
      </c>
    </row>
    <row r="1160" spans="1:48" ht="14.25" hidden="1" customHeight="1">
      <c r="A1160" s="7">
        <v>1044</v>
      </c>
      <c r="B1160" s="8" t="s">
        <v>1829</v>
      </c>
      <c r="C1160" s="8" t="s">
        <v>1813</v>
      </c>
      <c r="D1160" s="9" t="s">
        <v>58</v>
      </c>
      <c r="E1160" s="9" t="s">
        <v>59</v>
      </c>
      <c r="F1160" s="9" t="s">
        <v>147</v>
      </c>
      <c r="G1160" s="9" t="s">
        <v>55</v>
      </c>
      <c r="H1160" s="10">
        <v>0.4</v>
      </c>
      <c r="I1160" s="10">
        <v>0.4</v>
      </c>
      <c r="J1160" s="10">
        <v>0.26700000000000002</v>
      </c>
      <c r="K1160" s="10">
        <v>0.77400000000000002</v>
      </c>
      <c r="L1160" s="10">
        <v>0.47499999999999998</v>
      </c>
      <c r="M1160" s="10">
        <v>0.55100000000000005</v>
      </c>
      <c r="N1160" s="10">
        <v>0.64</v>
      </c>
      <c r="O1160" s="9">
        <v>344.29</v>
      </c>
      <c r="P1160" s="9">
        <v>53</v>
      </c>
      <c r="Q1160" s="9" t="s">
        <v>55</v>
      </c>
      <c r="R1160" s="9">
        <v>78</v>
      </c>
      <c r="S1160" s="11" t="s">
        <v>55</v>
      </c>
      <c r="T1160" s="9" t="s">
        <v>55</v>
      </c>
      <c r="U1160" s="9" t="s">
        <v>55</v>
      </c>
      <c r="V1160" s="11" t="s">
        <v>55</v>
      </c>
      <c r="W1160" s="11">
        <v>39338</v>
      </c>
      <c r="X1160" s="11">
        <v>49419</v>
      </c>
      <c r="Y1160" s="11">
        <v>24759</v>
      </c>
      <c r="Z1160" s="11">
        <v>39114</v>
      </c>
      <c r="AA1160" s="11">
        <v>25320</v>
      </c>
      <c r="AB1160" s="11">
        <v>25320</v>
      </c>
      <c r="AC1160" s="11" t="s">
        <v>55</v>
      </c>
      <c r="AD1160" s="10">
        <v>0.16700000000000001</v>
      </c>
      <c r="AE1160" s="10">
        <v>0.64</v>
      </c>
      <c r="AF1160" s="10">
        <v>0.32600000000000001</v>
      </c>
      <c r="AG1160" s="9">
        <v>43.67</v>
      </c>
      <c r="AH1160" s="9">
        <v>28.67</v>
      </c>
      <c r="AI1160" s="9">
        <v>7.88</v>
      </c>
      <c r="AJ1160" s="9">
        <v>12.01</v>
      </c>
      <c r="AK1160" s="9">
        <v>1.5232600000000001</v>
      </c>
      <c r="AL1160" s="10" t="s">
        <v>55</v>
      </c>
      <c r="AM1160" s="10" t="s">
        <v>55</v>
      </c>
      <c r="AN1160" s="10">
        <v>1.9E-2</v>
      </c>
      <c r="AO1160" s="10">
        <v>0.20699999999999999</v>
      </c>
      <c r="AP1160" s="10">
        <v>0.17599999999999999</v>
      </c>
      <c r="AQ1160" s="9">
        <v>522</v>
      </c>
      <c r="AR1160" s="9" t="s">
        <v>55</v>
      </c>
      <c r="AS1160" s="10" t="s">
        <v>796</v>
      </c>
      <c r="AT1160" s="10">
        <v>0.23300000000000001</v>
      </c>
      <c r="AU1160" s="16" t="s">
        <v>2055</v>
      </c>
      <c r="AV1160" s="1" t="str">
        <f t="shared" si="18"/>
        <v>no</v>
      </c>
    </row>
    <row r="1161" spans="1:48" ht="14.25" hidden="1" customHeight="1">
      <c r="A1161" s="7">
        <v>1048</v>
      </c>
      <c r="B1161" s="8" t="s">
        <v>1834</v>
      </c>
      <c r="C1161" s="8" t="s">
        <v>1813</v>
      </c>
      <c r="D1161" s="9" t="s">
        <v>58</v>
      </c>
      <c r="E1161" s="9" t="s">
        <v>51</v>
      </c>
      <c r="F1161" s="9" t="s">
        <v>379</v>
      </c>
      <c r="G1161" s="9">
        <v>1070</v>
      </c>
      <c r="H1161" s="10">
        <v>0.45700000000000002</v>
      </c>
      <c r="I1161" s="10">
        <v>0.41599999999999998</v>
      </c>
      <c r="J1161" s="10">
        <v>0.23899999999999999</v>
      </c>
      <c r="K1161" s="10">
        <v>0.96299999999999997</v>
      </c>
      <c r="L1161" s="10">
        <v>0.38400000000000001</v>
      </c>
      <c r="M1161" s="10">
        <v>0.67300000000000004</v>
      </c>
      <c r="N1161" s="10">
        <v>0.75</v>
      </c>
      <c r="O1161" s="9">
        <v>5165.49</v>
      </c>
      <c r="P1161" s="9">
        <v>63</v>
      </c>
      <c r="Q1161" s="9" t="s">
        <v>55</v>
      </c>
      <c r="R1161" s="9">
        <v>1419</v>
      </c>
      <c r="S1161" s="9">
        <v>8620</v>
      </c>
      <c r="T1161" s="9" t="s">
        <v>1041</v>
      </c>
      <c r="U1161" s="9" t="s">
        <v>1413</v>
      </c>
      <c r="V1161" s="9">
        <v>6080</v>
      </c>
      <c r="W1161" s="9">
        <v>62957</v>
      </c>
      <c r="X1161" s="9">
        <v>71676</v>
      </c>
      <c r="Y1161" s="9">
        <v>60939</v>
      </c>
      <c r="Z1161" s="9">
        <v>59607</v>
      </c>
      <c r="AA1161" s="11">
        <v>7824</v>
      </c>
      <c r="AB1161" s="11">
        <v>15397</v>
      </c>
      <c r="AC1161" s="9" t="s">
        <v>265</v>
      </c>
      <c r="AD1161" s="10">
        <v>0.32200000000000001</v>
      </c>
      <c r="AE1161" s="10">
        <v>0.32</v>
      </c>
      <c r="AF1161" s="10">
        <v>0.29699999999999999</v>
      </c>
      <c r="AG1161" s="9">
        <v>213.33</v>
      </c>
      <c r="AH1161" s="9">
        <v>325.33</v>
      </c>
      <c r="AI1161" s="9">
        <v>24.21</v>
      </c>
      <c r="AJ1161" s="9">
        <v>15.878</v>
      </c>
      <c r="AK1161" s="9">
        <v>0.65573999999999999</v>
      </c>
      <c r="AL1161" s="9">
        <v>1.6E-2</v>
      </c>
      <c r="AM1161" s="9">
        <v>0.40200000000000002</v>
      </c>
      <c r="AN1161" s="10">
        <v>1.6E-2</v>
      </c>
      <c r="AO1161" s="10">
        <v>0.122</v>
      </c>
      <c r="AP1161" s="10">
        <v>0.17599999999999999</v>
      </c>
      <c r="AQ1161" s="9">
        <v>6784</v>
      </c>
      <c r="AR1161" s="9">
        <v>0.39700000000000002</v>
      </c>
      <c r="AS1161" s="9">
        <v>5.2999999999999999E-2</v>
      </c>
      <c r="AT1161" s="10">
        <v>0.13500000000000001</v>
      </c>
      <c r="AU1161" s="16">
        <v>0.71581961345740874</v>
      </c>
      <c r="AV1161" s="1" t="str">
        <f t="shared" si="18"/>
        <v>yes</v>
      </c>
    </row>
    <row r="1162" spans="1:48" ht="14.25" hidden="1" customHeight="1">
      <c r="A1162" s="7">
        <v>1056</v>
      </c>
      <c r="B1162" s="8" t="s">
        <v>1844</v>
      </c>
      <c r="C1162" s="8" t="s">
        <v>1813</v>
      </c>
      <c r="D1162" s="9" t="s">
        <v>58</v>
      </c>
      <c r="E1162" s="9" t="s">
        <v>51</v>
      </c>
      <c r="F1162" s="9" t="s">
        <v>379</v>
      </c>
      <c r="G1162" s="9">
        <v>1030</v>
      </c>
      <c r="H1162" s="10">
        <v>0.63700000000000001</v>
      </c>
      <c r="I1162" s="10">
        <v>0.58799999999999997</v>
      </c>
      <c r="J1162" s="10">
        <v>0.25900000000000001</v>
      </c>
      <c r="K1162" s="10">
        <v>0.95699999999999996</v>
      </c>
      <c r="L1162" s="10">
        <v>7.9000000000000001E-2</v>
      </c>
      <c r="M1162" s="10">
        <v>0.3</v>
      </c>
      <c r="N1162" s="10">
        <v>0.76</v>
      </c>
      <c r="O1162" s="9">
        <v>8662.25</v>
      </c>
      <c r="P1162" s="9">
        <v>106</v>
      </c>
      <c r="Q1162" s="9">
        <v>4</v>
      </c>
      <c r="R1162" s="9">
        <v>2197</v>
      </c>
      <c r="S1162" s="9">
        <v>9267</v>
      </c>
      <c r="T1162" s="9" t="s">
        <v>411</v>
      </c>
      <c r="U1162" s="9" t="s">
        <v>679</v>
      </c>
      <c r="V1162" s="9">
        <v>7036</v>
      </c>
      <c r="W1162" s="9">
        <v>63611</v>
      </c>
      <c r="X1162" s="9">
        <v>71118</v>
      </c>
      <c r="Y1162" s="9">
        <v>59877</v>
      </c>
      <c r="Z1162" s="9">
        <v>53829</v>
      </c>
      <c r="AA1162" s="11">
        <v>7672</v>
      </c>
      <c r="AB1162" s="11">
        <v>15939</v>
      </c>
      <c r="AC1162" s="9" t="s">
        <v>221</v>
      </c>
      <c r="AD1162" s="10">
        <v>0.496</v>
      </c>
      <c r="AE1162" s="10">
        <v>0.34</v>
      </c>
      <c r="AF1162" s="10">
        <v>0.34200000000000003</v>
      </c>
      <c r="AG1162" s="9">
        <v>392.67</v>
      </c>
      <c r="AH1162" s="9">
        <v>573.33000000000004</v>
      </c>
      <c r="AI1162" s="9">
        <v>22.06</v>
      </c>
      <c r="AJ1162" s="9">
        <v>15.109</v>
      </c>
      <c r="AK1162" s="9">
        <v>0.68488000000000004</v>
      </c>
      <c r="AL1162" s="9">
        <v>2.3E-2</v>
      </c>
      <c r="AM1162" s="9">
        <v>0.435</v>
      </c>
      <c r="AN1162" s="10">
        <v>1.4999999999999999E-2</v>
      </c>
      <c r="AO1162" s="10">
        <v>0.115</v>
      </c>
      <c r="AP1162" s="9">
        <v>0.17599999999999999</v>
      </c>
      <c r="AQ1162" s="9">
        <v>9265</v>
      </c>
      <c r="AR1162" s="9">
        <v>0.27900000000000003</v>
      </c>
      <c r="AS1162" s="9">
        <v>6.0999999999999999E-2</v>
      </c>
      <c r="AT1162" s="10">
        <v>0.14099999999999999</v>
      </c>
      <c r="AU1162" s="16">
        <v>0.78186082877247842</v>
      </c>
      <c r="AV1162" s="1" t="str">
        <f t="shared" si="18"/>
        <v>yes</v>
      </c>
    </row>
    <row r="1163" spans="1:48" ht="14.25" hidden="1" customHeight="1">
      <c r="A1163" s="7">
        <v>1019</v>
      </c>
      <c r="B1163" s="8" t="s">
        <v>1802</v>
      </c>
      <c r="C1163" s="8" t="s">
        <v>1798</v>
      </c>
      <c r="D1163" s="9" t="s">
        <v>58</v>
      </c>
      <c r="E1163" s="9" t="s">
        <v>51</v>
      </c>
      <c r="F1163" s="9" t="s">
        <v>379</v>
      </c>
      <c r="G1163" s="9">
        <v>935</v>
      </c>
      <c r="H1163" s="10">
        <v>0.38700000000000001</v>
      </c>
      <c r="I1163" s="10">
        <v>0.34899999999999998</v>
      </c>
      <c r="J1163" s="10">
        <v>0.19900000000000001</v>
      </c>
      <c r="K1163" s="10">
        <v>0.85399999999999998</v>
      </c>
      <c r="L1163" s="9">
        <v>8.7999999999999995E-2</v>
      </c>
      <c r="M1163" s="10">
        <v>0.29199999999999998</v>
      </c>
      <c r="N1163" s="10">
        <v>0.65</v>
      </c>
      <c r="O1163" s="9">
        <v>2230.87</v>
      </c>
      <c r="P1163" s="9">
        <v>75</v>
      </c>
      <c r="Q1163" s="9" t="s">
        <v>55</v>
      </c>
      <c r="R1163" s="9">
        <v>455</v>
      </c>
      <c r="S1163" s="9">
        <v>7363</v>
      </c>
      <c r="T1163" s="9" t="s">
        <v>834</v>
      </c>
      <c r="U1163" s="9" t="s">
        <v>394</v>
      </c>
      <c r="V1163" s="9">
        <v>6020</v>
      </c>
      <c r="W1163" s="9">
        <v>61526</v>
      </c>
      <c r="X1163" s="9">
        <v>69741</v>
      </c>
      <c r="Y1163" s="9">
        <v>58842</v>
      </c>
      <c r="Z1163" s="9">
        <v>51075</v>
      </c>
      <c r="AA1163" s="11">
        <v>6902</v>
      </c>
      <c r="AB1163" s="11">
        <v>14982</v>
      </c>
      <c r="AC1163" s="9" t="s">
        <v>111</v>
      </c>
      <c r="AD1163" s="10">
        <v>0.27</v>
      </c>
      <c r="AE1163" s="10">
        <v>0.52</v>
      </c>
      <c r="AF1163" s="10">
        <v>0.497</v>
      </c>
      <c r="AG1163" s="9">
        <v>136</v>
      </c>
      <c r="AH1163" s="9">
        <v>130.33000000000001</v>
      </c>
      <c r="AI1163" s="9">
        <v>16.399999999999999</v>
      </c>
      <c r="AJ1163" s="9">
        <v>17.117000000000001</v>
      </c>
      <c r="AK1163" s="9">
        <v>1.04348</v>
      </c>
      <c r="AL1163" s="9">
        <v>6.0000000000000001E-3</v>
      </c>
      <c r="AM1163" s="9">
        <v>0.42699999999999999</v>
      </c>
      <c r="AN1163" s="10">
        <v>3.6999999999999998E-2</v>
      </c>
      <c r="AO1163" s="10">
        <v>9.5000000000000001E-2</v>
      </c>
      <c r="AP1163" s="10">
        <v>7.3999999999999996E-2</v>
      </c>
      <c r="AQ1163" s="9">
        <v>2507</v>
      </c>
      <c r="AR1163" s="9">
        <v>0.63900000000000001</v>
      </c>
      <c r="AS1163" s="9" t="s">
        <v>153</v>
      </c>
      <c r="AT1163" s="10">
        <v>0.11700000000000001</v>
      </c>
      <c r="AU1163" s="16">
        <v>0.61012812690665041</v>
      </c>
      <c r="AV1163" s="1" t="str">
        <f t="shared" si="18"/>
        <v>no</v>
      </c>
    </row>
    <row r="1164" spans="1:48" ht="14.25" hidden="1" customHeight="1">
      <c r="A1164" s="7">
        <v>1021</v>
      </c>
      <c r="B1164" s="8" t="s">
        <v>1804</v>
      </c>
      <c r="C1164" s="8" t="s">
        <v>1798</v>
      </c>
      <c r="D1164" s="9" t="s">
        <v>58</v>
      </c>
      <c r="E1164" s="9" t="s">
        <v>51</v>
      </c>
      <c r="F1164" s="9" t="s">
        <v>379</v>
      </c>
      <c r="G1164" s="9">
        <v>925</v>
      </c>
      <c r="H1164" s="10">
        <v>0.309</v>
      </c>
      <c r="I1164" s="10">
        <v>0.27300000000000002</v>
      </c>
      <c r="J1164" s="10">
        <v>0.152</v>
      </c>
      <c r="K1164" s="10">
        <v>0.94399999999999995</v>
      </c>
      <c r="L1164" s="10">
        <v>0.14499999999999999</v>
      </c>
      <c r="M1164" s="10">
        <v>0.373</v>
      </c>
      <c r="N1164" s="10">
        <v>0.65</v>
      </c>
      <c r="O1164" s="9">
        <v>3626.9</v>
      </c>
      <c r="P1164" s="9">
        <v>85</v>
      </c>
      <c r="Q1164" s="9" t="s">
        <v>55</v>
      </c>
      <c r="R1164" s="9">
        <v>602</v>
      </c>
      <c r="S1164" s="11">
        <v>7696</v>
      </c>
      <c r="T1164" s="9" t="s">
        <v>1305</v>
      </c>
      <c r="U1164" s="9" t="s">
        <v>174</v>
      </c>
      <c r="V1164" s="11">
        <v>6237</v>
      </c>
      <c r="W1164" s="11">
        <v>60526</v>
      </c>
      <c r="X1164" s="11">
        <v>70767</v>
      </c>
      <c r="Y1164" s="11">
        <v>60444</v>
      </c>
      <c r="Z1164" s="11">
        <v>51498</v>
      </c>
      <c r="AA1164" s="11">
        <v>6620</v>
      </c>
      <c r="AB1164" s="11">
        <v>13970</v>
      </c>
      <c r="AC1164" s="9" t="s">
        <v>55</v>
      </c>
      <c r="AD1164" s="10">
        <v>0.23499999999999999</v>
      </c>
      <c r="AE1164" s="10">
        <v>0.49</v>
      </c>
      <c r="AF1164" s="10">
        <v>0.503</v>
      </c>
      <c r="AG1164" s="9">
        <v>156.66999999999999</v>
      </c>
      <c r="AH1164" s="9">
        <v>200.67</v>
      </c>
      <c r="AI1164" s="9">
        <v>23.15</v>
      </c>
      <c r="AJ1164" s="9">
        <v>18.074000000000002</v>
      </c>
      <c r="AK1164" s="9">
        <v>0.78073000000000004</v>
      </c>
      <c r="AL1164" s="10">
        <v>2E-3</v>
      </c>
      <c r="AM1164" s="10">
        <v>0.41699999999999998</v>
      </c>
      <c r="AN1164" s="10">
        <v>2.7E-2</v>
      </c>
      <c r="AO1164" s="10">
        <v>0.104</v>
      </c>
      <c r="AP1164" s="10">
        <v>7.3999999999999996E-2</v>
      </c>
      <c r="AQ1164" s="9">
        <v>4041</v>
      </c>
      <c r="AR1164" s="9">
        <v>0.39500000000000002</v>
      </c>
      <c r="AS1164" s="9" t="s">
        <v>61</v>
      </c>
      <c r="AT1164" s="10">
        <v>7.2999999999999995E-2</v>
      </c>
      <c r="AU1164" s="16">
        <v>0.71684587813620071</v>
      </c>
      <c r="AV1164" s="1" t="str">
        <f t="shared" si="18"/>
        <v>no</v>
      </c>
    </row>
    <row r="1165" spans="1:48" ht="14.25" hidden="1" customHeight="1">
      <c r="A1165" s="7">
        <v>1018</v>
      </c>
      <c r="B1165" s="8" t="s">
        <v>1800</v>
      </c>
      <c r="C1165" s="8" t="s">
        <v>1798</v>
      </c>
      <c r="D1165" s="9" t="s">
        <v>58</v>
      </c>
      <c r="E1165" s="9" t="s">
        <v>59</v>
      </c>
      <c r="F1165" s="9" t="s">
        <v>94</v>
      </c>
      <c r="G1165" s="9">
        <v>961.5</v>
      </c>
      <c r="H1165" s="10">
        <v>0.47699999999999998</v>
      </c>
      <c r="I1165" s="10">
        <v>0.45</v>
      </c>
      <c r="J1165" s="10">
        <v>0.37</v>
      </c>
      <c r="K1165" s="10">
        <v>0.74199999999999999</v>
      </c>
      <c r="L1165" s="10">
        <v>0.252</v>
      </c>
      <c r="M1165" s="10">
        <v>0.45900000000000002</v>
      </c>
      <c r="N1165" s="10">
        <v>0.66</v>
      </c>
      <c r="O1165" s="9">
        <v>2055.41</v>
      </c>
      <c r="P1165" s="9">
        <v>131</v>
      </c>
      <c r="Q1165" s="9">
        <v>70</v>
      </c>
      <c r="R1165" s="9">
        <v>209</v>
      </c>
      <c r="S1165" s="11" t="s">
        <v>55</v>
      </c>
      <c r="T1165" s="9" t="s">
        <v>55</v>
      </c>
      <c r="U1165" s="9" t="s">
        <v>55</v>
      </c>
      <c r="V1165" s="11" t="s">
        <v>55</v>
      </c>
      <c r="W1165" s="11">
        <v>69324</v>
      </c>
      <c r="X1165" s="11">
        <v>57519</v>
      </c>
      <c r="Y1165" s="11">
        <v>61056</v>
      </c>
      <c r="Z1165" s="11">
        <v>56349</v>
      </c>
      <c r="AA1165" s="11">
        <v>26100</v>
      </c>
      <c r="AB1165" s="11">
        <v>26100</v>
      </c>
      <c r="AC1165" s="9" t="s">
        <v>55</v>
      </c>
      <c r="AD1165" s="10">
        <v>0.4</v>
      </c>
      <c r="AE1165" s="10">
        <v>0.6</v>
      </c>
      <c r="AF1165" s="10">
        <v>0.38200000000000001</v>
      </c>
      <c r="AG1165" s="9">
        <v>141.66999999999999</v>
      </c>
      <c r="AH1165" s="9">
        <v>212.67</v>
      </c>
      <c r="AI1165" s="9">
        <v>14.51</v>
      </c>
      <c r="AJ1165" s="9">
        <v>9.6649999999999991</v>
      </c>
      <c r="AK1165" s="9">
        <v>0.66613999999999995</v>
      </c>
      <c r="AL1165" s="10" t="s">
        <v>55</v>
      </c>
      <c r="AM1165" s="10" t="s">
        <v>55</v>
      </c>
      <c r="AN1165" s="10">
        <v>5.8999999999999997E-2</v>
      </c>
      <c r="AO1165" s="10">
        <v>0.153</v>
      </c>
      <c r="AP1165" s="10">
        <v>7.3999999999999996E-2</v>
      </c>
      <c r="AQ1165" s="9">
        <v>2327</v>
      </c>
      <c r="AR1165" s="9" t="s">
        <v>55</v>
      </c>
      <c r="AS1165" s="9" t="s">
        <v>1801</v>
      </c>
      <c r="AT1165" s="10">
        <v>7.6999999999999999E-2</v>
      </c>
      <c r="AU1165" s="16" t="s">
        <v>2055</v>
      </c>
      <c r="AV1165" s="1" t="str">
        <f t="shared" si="18"/>
        <v>no</v>
      </c>
    </row>
    <row r="1166" spans="1:48" ht="14.25" hidden="1" customHeight="1">
      <c r="A1166" s="7">
        <v>1026</v>
      </c>
      <c r="B1166" s="8" t="s">
        <v>1810</v>
      </c>
      <c r="C1166" s="8" t="s">
        <v>1798</v>
      </c>
      <c r="D1166" s="9" t="s">
        <v>58</v>
      </c>
      <c r="E1166" s="9" t="s">
        <v>59</v>
      </c>
      <c r="F1166" s="9" t="s">
        <v>147</v>
      </c>
      <c r="G1166" s="9">
        <v>965</v>
      </c>
      <c r="H1166" s="10">
        <v>0.504</v>
      </c>
      <c r="I1166" s="10">
        <v>0.49399999999999999</v>
      </c>
      <c r="J1166" s="10">
        <v>0.378</v>
      </c>
      <c r="K1166" s="10">
        <v>0.91500000000000004</v>
      </c>
      <c r="L1166" s="10">
        <v>1.9E-2</v>
      </c>
      <c r="M1166" s="10">
        <v>0.14399999999999999</v>
      </c>
      <c r="N1166" s="10">
        <v>0.72</v>
      </c>
      <c r="O1166" s="9">
        <v>1493.56</v>
      </c>
      <c r="P1166" s="9">
        <v>35</v>
      </c>
      <c r="Q1166" s="9" t="s">
        <v>55</v>
      </c>
      <c r="R1166" s="9">
        <v>280</v>
      </c>
      <c r="S1166" s="9" t="s">
        <v>55</v>
      </c>
      <c r="T1166" s="9" t="s">
        <v>55</v>
      </c>
      <c r="U1166" s="9" t="s">
        <v>55</v>
      </c>
      <c r="V1166" s="9" t="s">
        <v>55</v>
      </c>
      <c r="W1166" s="11">
        <v>53795</v>
      </c>
      <c r="X1166" s="11">
        <v>64656</v>
      </c>
      <c r="Y1166" s="11">
        <v>55611</v>
      </c>
      <c r="Z1166" s="11">
        <v>46512</v>
      </c>
      <c r="AA1166" s="11">
        <v>28792</v>
      </c>
      <c r="AB1166" s="11">
        <v>28792</v>
      </c>
      <c r="AC1166" s="9" t="s">
        <v>55</v>
      </c>
      <c r="AD1166" s="10">
        <v>0.32</v>
      </c>
      <c r="AE1166" s="10">
        <v>0.4</v>
      </c>
      <c r="AF1166" s="10">
        <v>0.34899999999999998</v>
      </c>
      <c r="AG1166" s="9">
        <v>108.33</v>
      </c>
      <c r="AH1166" s="9">
        <v>184.33</v>
      </c>
      <c r="AI1166" s="9">
        <v>13.79</v>
      </c>
      <c r="AJ1166" s="9">
        <v>8.1020000000000003</v>
      </c>
      <c r="AK1166" s="9">
        <v>0.5877</v>
      </c>
      <c r="AL1166" s="9" t="s">
        <v>55</v>
      </c>
      <c r="AM1166" s="9" t="s">
        <v>55</v>
      </c>
      <c r="AN1166" s="10">
        <v>5.0999999999999997E-2</v>
      </c>
      <c r="AO1166" s="10">
        <v>0.14399999999999999</v>
      </c>
      <c r="AP1166" s="10">
        <v>7.3999999999999996E-2</v>
      </c>
      <c r="AQ1166" s="9">
        <v>1518</v>
      </c>
      <c r="AR1166" s="9">
        <v>0.42499999999999999</v>
      </c>
      <c r="AS1166" s="9" t="s">
        <v>130</v>
      </c>
      <c r="AT1166" s="10">
        <v>0.184</v>
      </c>
      <c r="AU1166" s="16">
        <v>0.70175438596491224</v>
      </c>
      <c r="AV1166" s="1" t="str">
        <f t="shared" si="18"/>
        <v>no</v>
      </c>
    </row>
    <row r="1167" spans="1:48" ht="14.25" customHeight="1"/>
    <row r="1168" spans="1:48" ht="14.25" customHeight="1">
      <c r="A1168" s="2" t="s">
        <v>2004</v>
      </c>
      <c r="B1168" s="2"/>
      <c r="C1168" s="2"/>
      <c r="D1168" s="2"/>
    </row>
    <row r="1169" ht="14.25" customHeight="1"/>
  </sheetData>
  <autoFilter ref="A4:AV1166">
    <filterColumn colId="3">
      <filters>
        <filter val="Masters Colleges &amp; Universities: Larger Programs"/>
      </filters>
    </filterColumn>
    <sortState ref="A5:AV1166">
      <sortCondition ref="D5:D1166"/>
      <sortCondition ref="C5:C1166"/>
      <sortCondition ref="B5:B1166"/>
    </sortState>
  </autoFilter>
  <pageMargins left="0.08" right="0.08" top="1" bottom="1" header="0.5" footer="0.5"/>
  <pageSetup orientation="landscape" horizontalDpi="300" verticalDpi="300"/>
  <headerFooter>
    <oddFooter xml:space="preserve">&amp;Z&amp;F _x000D_ &amp;D &amp;P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80"/>
  <sheetViews>
    <sheetView zoomScaleNormal="100" workbookViewId="0">
      <pane xSplit="5" ySplit="2" topLeftCell="AQ339" activePane="bottomRight" state="frozen"/>
      <selection pane="topRight" activeCell="F1" sqref="F1"/>
      <selection pane="bottomLeft" activeCell="A3" sqref="A3"/>
      <selection pane="bottomRight" activeCell="E19" sqref="E19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6" width="6.28515625" bestFit="1" customWidth="1"/>
    <col min="7" max="7" width="7.140625" bestFit="1" customWidth="1"/>
    <col min="8" max="8" width="6.5703125" bestFit="1" customWidth="1"/>
    <col min="9" max="9" width="5.7109375" bestFit="1" customWidth="1"/>
    <col min="10" max="10" width="7.42578125" bestFit="1" customWidth="1"/>
    <col min="11" max="11" width="4.85546875" bestFit="1" customWidth="1"/>
    <col min="12" max="12" width="8.28515625" bestFit="1" customWidth="1"/>
    <col min="13" max="13" width="8.28515625" customWidth="1"/>
    <col min="14" max="14" width="4.85546875" customWidth="1"/>
    <col min="15" max="16" width="6.28515625" bestFit="1" customWidth="1"/>
    <col min="17" max="17" width="6.28515625" customWidth="1"/>
    <col min="18" max="18" width="4.85546875" customWidth="1"/>
    <col min="19" max="19" width="10" customWidth="1"/>
    <col min="21" max="21" width="10" customWidth="1"/>
    <col min="22" max="22" width="7.140625" bestFit="1" customWidth="1"/>
    <col min="23" max="24" width="6.85546875" bestFit="1" customWidth="1"/>
    <col min="25" max="25" width="7.28515625" bestFit="1" customWidth="1"/>
    <col min="28" max="29" width="6.28515625" bestFit="1" customWidth="1"/>
    <col min="30" max="30" width="6.28515625" customWidth="1"/>
    <col min="31" max="31" width="8.7109375" customWidth="1"/>
    <col min="32" max="32" width="9.140625" bestFit="1" customWidth="1"/>
    <col min="33" max="33" width="9.5703125" customWidth="1"/>
    <col min="34" max="36" width="10" customWidth="1"/>
    <col min="37" max="38" width="6.5703125" hidden="1" customWidth="1"/>
    <col min="39" max="39" width="7.140625" hidden="1" customWidth="1"/>
    <col min="40" max="40" width="6.28515625" hidden="1" customWidth="1"/>
    <col min="41" max="41" width="7.140625" hidden="1" customWidth="1"/>
    <col min="42" max="42" width="4.85546875" hidden="1" customWidth="1"/>
    <col min="43" max="43" width="5.28515625" bestFit="1" customWidth="1"/>
    <col min="44" max="44" width="3" bestFit="1" customWidth="1"/>
    <col min="45" max="45" width="3.5703125" bestFit="1" customWidth="1"/>
    <col min="46" max="46" width="3.5703125" hidden="1" customWidth="1"/>
    <col min="47" max="47" width="3.5703125" customWidth="1"/>
    <col min="48" max="48" width="10.42578125" hidden="1" customWidth="1"/>
    <col min="49" max="49" width="9.5703125" bestFit="1" customWidth="1"/>
    <col min="51" max="51" width="0" hidden="1" customWidth="1"/>
    <col min="56" max="57" width="5.42578125" hidden="1" customWidth="1"/>
    <col min="58" max="58" width="5.140625" hidden="1" customWidth="1"/>
    <col min="59" max="59" width="10.42578125" bestFit="1" customWidth="1"/>
    <col min="60" max="60" width="6.5703125" bestFit="1" customWidth="1"/>
    <col min="61" max="61" width="5.140625" style="86" bestFit="1" customWidth="1"/>
    <col min="62" max="63" width="6.28515625" bestFit="1" customWidth="1"/>
    <col min="65" max="69" width="10" bestFit="1" customWidth="1"/>
  </cols>
  <sheetData>
    <row r="1" spans="1:69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10</v>
      </c>
      <c r="G1" s="5" t="s">
        <v>15</v>
      </c>
      <c r="H1" s="5" t="s">
        <v>36</v>
      </c>
      <c r="I1" s="5" t="s">
        <v>45</v>
      </c>
      <c r="J1" s="5" t="s">
        <v>4348</v>
      </c>
      <c r="K1" s="55" t="s">
        <v>2342</v>
      </c>
      <c r="L1" s="82" t="s">
        <v>4347</v>
      </c>
      <c r="M1" s="82"/>
      <c r="N1" s="55" t="s">
        <v>4340</v>
      </c>
      <c r="O1" s="5" t="s">
        <v>41</v>
      </c>
      <c r="P1" s="83" t="s">
        <v>4355</v>
      </c>
      <c r="Q1" s="5"/>
      <c r="R1" s="55" t="s">
        <v>4341</v>
      </c>
      <c r="S1" s="5" t="s">
        <v>24</v>
      </c>
      <c r="T1" s="82" t="s">
        <v>4356</v>
      </c>
      <c r="U1" s="5"/>
      <c r="V1" s="5" t="s">
        <v>31</v>
      </c>
      <c r="W1" s="5" t="s">
        <v>46</v>
      </c>
      <c r="X1" s="5" t="s">
        <v>47</v>
      </c>
      <c r="Y1" s="5" t="s">
        <v>2064</v>
      </c>
      <c r="Z1" s="5" t="s">
        <v>4349</v>
      </c>
      <c r="AA1" s="5" t="s">
        <v>4350</v>
      </c>
      <c r="AB1" s="55" t="s">
        <v>4342</v>
      </c>
      <c r="AC1" s="55" t="s">
        <v>4343</v>
      </c>
      <c r="AD1" s="55"/>
      <c r="AE1" s="5" t="s">
        <v>16</v>
      </c>
      <c r="AF1" s="5" t="s">
        <v>20</v>
      </c>
      <c r="AG1" s="5" t="s">
        <v>23</v>
      </c>
      <c r="AH1" s="5" t="s">
        <v>25</v>
      </c>
      <c r="AI1" s="5" t="s">
        <v>26</v>
      </c>
      <c r="AJ1" s="5" t="s">
        <v>27</v>
      </c>
      <c r="AK1" s="5" t="s">
        <v>34</v>
      </c>
      <c r="AL1" s="5" t="s">
        <v>35</v>
      </c>
      <c r="AM1" s="5" t="s">
        <v>39</v>
      </c>
      <c r="AN1" s="5" t="s">
        <v>40</v>
      </c>
      <c r="AO1" s="5" t="s">
        <v>42</v>
      </c>
      <c r="AP1" s="5" t="s">
        <v>2054</v>
      </c>
      <c r="AQ1" s="52" t="s">
        <v>2343</v>
      </c>
      <c r="AR1" s="5" t="s">
        <v>2339</v>
      </c>
      <c r="AS1" s="55" t="s">
        <v>2340</v>
      </c>
      <c r="AT1" s="55" t="s">
        <v>2341</v>
      </c>
      <c r="AU1" s="55" t="s">
        <v>2344</v>
      </c>
      <c r="AV1" s="55" t="s">
        <v>2347</v>
      </c>
      <c r="AW1" s="55" t="s">
        <v>2348</v>
      </c>
      <c r="AX1" s="55" t="s">
        <v>2349</v>
      </c>
      <c r="AY1" s="55" t="s">
        <v>2350</v>
      </c>
      <c r="AZ1" s="55" t="s">
        <v>2351</v>
      </c>
      <c r="BA1" s="55" t="s">
        <v>2352</v>
      </c>
      <c r="BB1" s="55" t="s">
        <v>2353</v>
      </c>
      <c r="BC1" s="55" t="s">
        <v>2354</v>
      </c>
      <c r="BD1" s="55" t="s">
        <v>2355</v>
      </c>
      <c r="BE1" s="55" t="s">
        <v>2356</v>
      </c>
      <c r="BF1" s="55" t="s">
        <v>2357</v>
      </c>
      <c r="BG1" s="55" t="s">
        <v>4346</v>
      </c>
      <c r="BH1" s="55" t="s">
        <v>2063</v>
      </c>
      <c r="BI1" s="83" t="s">
        <v>4344</v>
      </c>
      <c r="BJ1" s="55" t="s">
        <v>2060</v>
      </c>
      <c r="BK1" s="55" t="s">
        <v>2061</v>
      </c>
      <c r="BL1" s="5" t="s">
        <v>43</v>
      </c>
      <c r="BM1" s="55" t="s">
        <v>4379</v>
      </c>
      <c r="BN1" s="55" t="s">
        <v>4380</v>
      </c>
      <c r="BO1" s="55" t="s">
        <v>4381</v>
      </c>
      <c r="BP1" s="55" t="s">
        <v>4382</v>
      </c>
      <c r="BQ1" s="55" t="s">
        <v>4383</v>
      </c>
    </row>
    <row r="2" spans="1:69">
      <c r="A2" s="29">
        <v>1014</v>
      </c>
      <c r="B2" s="30" t="s">
        <v>1794</v>
      </c>
      <c r="C2" s="30" t="s">
        <v>2331</v>
      </c>
      <c r="D2" s="30" t="s">
        <v>1779</v>
      </c>
      <c r="E2" s="31" t="s">
        <v>51</v>
      </c>
      <c r="F2" s="41">
        <v>0.66200000000000003</v>
      </c>
      <c r="G2" s="41">
        <v>0.82</v>
      </c>
      <c r="H2" s="31">
        <v>20.52</v>
      </c>
      <c r="I2" s="31">
        <v>0.44700000000000001</v>
      </c>
      <c r="J2" s="88">
        <f>AR2/AE2</f>
        <v>6.8825587701693382E-4</v>
      </c>
      <c r="K2" s="39">
        <f>AT2/AE2</f>
        <v>2.9870305062534928E-2</v>
      </c>
      <c r="L2" s="34">
        <v>19774.011299435027</v>
      </c>
      <c r="M2" s="34"/>
      <c r="N2" s="39" t="s">
        <v>4339</v>
      </c>
      <c r="O2" s="41">
        <v>0.01</v>
      </c>
      <c r="P2" s="32">
        <v>3.8886457051456762E-2</v>
      </c>
      <c r="Q2" s="41"/>
      <c r="R2" s="39"/>
      <c r="S2" s="60">
        <v>84726</v>
      </c>
      <c r="T2" s="34">
        <v>54014.247211895912</v>
      </c>
      <c r="U2" s="60"/>
      <c r="V2" s="41">
        <v>0.65</v>
      </c>
      <c r="W2" s="32">
        <v>4.2000000000000003E-2</v>
      </c>
      <c r="X2" s="41">
        <v>6.3E-2</v>
      </c>
      <c r="Y2" s="31">
        <v>108</v>
      </c>
      <c r="Z2" s="41">
        <v>0.16199999999999998</v>
      </c>
      <c r="AA2" s="41">
        <v>0.14499999999999999</v>
      </c>
      <c r="AB2" s="41">
        <v>0.503</v>
      </c>
      <c r="AC2" s="41">
        <v>0.58799999999999997</v>
      </c>
      <c r="AD2" s="41"/>
      <c r="AE2" s="33">
        <v>14529.48</v>
      </c>
      <c r="AF2" s="34">
        <v>11413</v>
      </c>
      <c r="AG2" s="34">
        <v>8938</v>
      </c>
      <c r="AH2" s="60">
        <v>98748</v>
      </c>
      <c r="AI2" s="60">
        <v>80091</v>
      </c>
      <c r="AJ2" s="60">
        <v>69138</v>
      </c>
      <c r="AK2" s="31">
        <v>708</v>
      </c>
      <c r="AL2" s="31">
        <v>1037.67</v>
      </c>
      <c r="AM2" s="31">
        <v>33</v>
      </c>
      <c r="AN2" s="32">
        <v>0.59199999999999997</v>
      </c>
      <c r="AO2" s="41">
        <v>0.249</v>
      </c>
      <c r="AP2" s="39">
        <v>0.69108500345542501</v>
      </c>
      <c r="AQ2" s="34">
        <v>72</v>
      </c>
      <c r="AR2" s="31">
        <v>10</v>
      </c>
      <c r="AS2" s="57">
        <v>9</v>
      </c>
      <c r="AT2" s="57">
        <v>434</v>
      </c>
      <c r="AU2" s="57">
        <v>2</v>
      </c>
      <c r="AV2" s="34">
        <v>108100</v>
      </c>
      <c r="AW2" s="34">
        <v>45900</v>
      </c>
      <c r="AX2" s="35">
        <v>3.3749823999999999</v>
      </c>
      <c r="AY2" s="35">
        <v>1.3522273</v>
      </c>
      <c r="AZ2" s="35">
        <v>33.458626000000002</v>
      </c>
      <c r="BA2" s="35">
        <v>2.5118920999999999</v>
      </c>
      <c r="BB2" s="35">
        <v>1.1292226000000001</v>
      </c>
      <c r="BC2" s="35">
        <v>8.4775909999999996E-2</v>
      </c>
      <c r="BD2" s="35">
        <v>0.12359058000000001</v>
      </c>
      <c r="BE2" s="35">
        <v>-1.4314640999999999</v>
      </c>
      <c r="BF2" s="57">
        <v>2358.3333333333298</v>
      </c>
      <c r="BG2" s="34">
        <v>23000000</v>
      </c>
      <c r="BH2" s="34">
        <v>1582.9885171389478</v>
      </c>
      <c r="BI2" s="85">
        <v>14</v>
      </c>
      <c r="BJ2" s="41">
        <v>0.129</v>
      </c>
      <c r="BK2" s="41">
        <v>0.14599999999999999</v>
      </c>
      <c r="BL2" s="41">
        <v>0.29099999999999998</v>
      </c>
      <c r="BM2" s="54">
        <v>4</v>
      </c>
      <c r="BN2" s="54">
        <v>19</v>
      </c>
      <c r="BO2" s="54" t="s">
        <v>55</v>
      </c>
      <c r="BP2" s="54" t="s">
        <v>55</v>
      </c>
      <c r="BQ2" s="54" t="s">
        <v>55</v>
      </c>
    </row>
    <row r="3" spans="1:69" s="1" customFormat="1" ht="14.25" customHeight="1">
      <c r="A3" s="7">
        <v>21</v>
      </c>
      <c r="B3" s="8" t="s">
        <v>134</v>
      </c>
      <c r="C3" s="8" t="s">
        <v>4352</v>
      </c>
      <c r="D3" s="8" t="s">
        <v>135</v>
      </c>
      <c r="E3" s="9" t="s">
        <v>51</v>
      </c>
      <c r="F3" s="10">
        <v>0.18099999999999999</v>
      </c>
      <c r="G3" s="10">
        <v>0.71</v>
      </c>
      <c r="H3" s="9">
        <v>14.62</v>
      </c>
      <c r="I3" s="9">
        <v>0.94799999999999995</v>
      </c>
      <c r="J3" s="89">
        <v>4.4379551677768946E-4</v>
      </c>
      <c r="K3" s="16">
        <v>8.1658375087094864E-3</v>
      </c>
      <c r="L3" s="28">
        <v>50605.317451049086</v>
      </c>
      <c r="M3" s="28"/>
      <c r="N3" s="16" t="s">
        <v>4339</v>
      </c>
      <c r="O3" s="10">
        <v>1.7000000000000001E-2</v>
      </c>
      <c r="P3" s="27">
        <v>2.9290504107327506E-3</v>
      </c>
      <c r="Q3" s="10"/>
      <c r="R3" s="16"/>
      <c r="S3" s="59">
        <v>82914</v>
      </c>
      <c r="T3" s="28">
        <v>59772.970377936668</v>
      </c>
      <c r="U3" s="59"/>
      <c r="V3" s="10">
        <v>0.19700000000000001</v>
      </c>
      <c r="W3" s="27">
        <v>0.03</v>
      </c>
      <c r="X3" s="10">
        <v>8.2000000000000003E-2</v>
      </c>
      <c r="Y3" s="9">
        <v>331</v>
      </c>
      <c r="Z3" s="10">
        <v>0.22600000000000001</v>
      </c>
      <c r="AA3" s="10">
        <v>0.159</v>
      </c>
      <c r="AB3" s="10">
        <v>0.58299999999999996</v>
      </c>
      <c r="AC3" s="10">
        <v>0.61899999999999999</v>
      </c>
      <c r="AD3" s="10"/>
      <c r="AE3" s="25">
        <v>11266.45</v>
      </c>
      <c r="AF3" s="28">
        <v>18778</v>
      </c>
      <c r="AG3" s="58">
        <v>11720</v>
      </c>
      <c r="AH3" s="59">
        <v>105840</v>
      </c>
      <c r="AI3" s="59">
        <v>83790</v>
      </c>
      <c r="AJ3" s="59">
        <v>69417</v>
      </c>
      <c r="AK3" s="9"/>
      <c r="AL3" s="9"/>
      <c r="AM3" s="10"/>
      <c r="AN3" s="10"/>
      <c r="AO3" s="10"/>
      <c r="AP3" s="16"/>
      <c r="AQ3" s="28">
        <v>52</v>
      </c>
      <c r="AR3" s="9">
        <v>5</v>
      </c>
      <c r="AS3" s="56">
        <v>214</v>
      </c>
      <c r="AT3" s="56"/>
      <c r="AU3" s="56">
        <v>99</v>
      </c>
      <c r="AV3" s="28"/>
      <c r="AW3" s="28" t="e">
        <v>#N/A</v>
      </c>
      <c r="AX3" s="26" t="e">
        <v>#N/A</v>
      </c>
      <c r="AY3" s="26" t="e">
        <v>#N/A</v>
      </c>
      <c r="AZ3" s="26" t="e">
        <v>#N/A</v>
      </c>
      <c r="BA3" s="26" t="e">
        <v>#N/A</v>
      </c>
      <c r="BB3" s="26" t="e">
        <v>#N/A</v>
      </c>
      <c r="BC3" s="26" t="e">
        <v>#N/A</v>
      </c>
      <c r="BD3" s="26"/>
      <c r="BE3" s="26"/>
      <c r="BF3" s="56"/>
      <c r="BG3" s="28">
        <v>9545388</v>
      </c>
      <c r="BH3" s="28">
        <f>BG3/AE3</f>
        <v>847.24008006071119</v>
      </c>
      <c r="BI3" s="84">
        <v>39</v>
      </c>
      <c r="BJ3" s="10">
        <v>0.14899999999999999</v>
      </c>
      <c r="BK3" s="10">
        <v>0.216</v>
      </c>
      <c r="BL3" s="10">
        <v>0.375</v>
      </c>
      <c r="BM3" s="53">
        <v>0.54500000000000004</v>
      </c>
      <c r="BN3" s="53">
        <v>9</v>
      </c>
      <c r="BO3" s="53" t="s">
        <v>55</v>
      </c>
      <c r="BP3" s="53" t="s">
        <v>55</v>
      </c>
      <c r="BQ3" s="53" t="s">
        <v>55</v>
      </c>
    </row>
    <row r="4" spans="1:69">
      <c r="A4" s="7">
        <v>1</v>
      </c>
      <c r="B4" s="8" t="s">
        <v>48</v>
      </c>
      <c r="C4" s="8"/>
      <c r="D4" s="8" t="s">
        <v>49</v>
      </c>
      <c r="E4" s="9" t="s">
        <v>51</v>
      </c>
      <c r="F4" s="10">
        <v>0.23200000000000001</v>
      </c>
      <c r="G4" s="10">
        <v>0.57999999999999996</v>
      </c>
      <c r="H4" s="9">
        <v>18.68</v>
      </c>
      <c r="I4" s="9">
        <v>0.95299999999999996</v>
      </c>
      <c r="J4" s="89">
        <f t="shared" ref="J4:J67" si="0">AR4/AE4</f>
        <v>0</v>
      </c>
      <c r="K4" s="16">
        <f t="shared" ref="K4:K67" si="1">AT4/AE4</f>
        <v>2.1842595360172901E-2</v>
      </c>
      <c r="L4" s="28">
        <v>93079.869688182443</v>
      </c>
      <c r="M4" s="28"/>
      <c r="N4" s="16"/>
      <c r="O4" s="10">
        <v>1.0999999999999999E-2</v>
      </c>
      <c r="P4" s="27">
        <v>0</v>
      </c>
      <c r="Q4" s="10"/>
      <c r="R4" s="16"/>
      <c r="S4" s="59">
        <v>67674</v>
      </c>
      <c r="T4" s="28">
        <v>47196.934362934364</v>
      </c>
      <c r="U4" s="59"/>
      <c r="V4" s="10">
        <v>0.307</v>
      </c>
      <c r="W4" s="27">
        <v>-0.57699999999999996</v>
      </c>
      <c r="X4" s="10">
        <v>1E-3</v>
      </c>
      <c r="Y4" s="9" t="s">
        <v>4345</v>
      </c>
      <c r="Z4" s="10">
        <v>-0.435</v>
      </c>
      <c r="AA4" s="10">
        <v>-0.54299999999999993</v>
      </c>
      <c r="AB4" s="10">
        <v>0.48</v>
      </c>
      <c r="AC4" s="10">
        <v>0.61</v>
      </c>
      <c r="AD4" s="10"/>
      <c r="AE4" s="25">
        <v>5219.16</v>
      </c>
      <c r="AF4" s="28">
        <v>16206</v>
      </c>
      <c r="AG4" s="58">
        <v>7008</v>
      </c>
      <c r="AH4" s="59">
        <v>84150</v>
      </c>
      <c r="AI4" s="59">
        <v>67365</v>
      </c>
      <c r="AJ4" s="59">
        <v>56412</v>
      </c>
      <c r="AK4" s="9">
        <v>279.33</v>
      </c>
      <c r="AL4" s="9">
        <v>471</v>
      </c>
      <c r="AM4" s="10">
        <v>0.62</v>
      </c>
      <c r="AN4" s="10">
        <v>0.26200000000000001</v>
      </c>
      <c r="AO4" s="10">
        <v>0.91300000000000003</v>
      </c>
      <c r="AP4" s="16">
        <v>0.51203277009728621</v>
      </c>
      <c r="AQ4" s="28"/>
      <c r="AR4" s="9"/>
      <c r="AS4" s="56">
        <v>165</v>
      </c>
      <c r="AT4" s="56">
        <v>114</v>
      </c>
      <c r="AU4" s="56">
        <v>99</v>
      </c>
      <c r="AV4" s="28">
        <v>44500</v>
      </c>
      <c r="AW4" s="28">
        <v>32900</v>
      </c>
      <c r="AX4" s="26">
        <v>24.356117000000001</v>
      </c>
      <c r="AY4" s="26">
        <v>1.7934355999999999E-2</v>
      </c>
      <c r="AZ4" s="26">
        <v>17.323408000000001</v>
      </c>
      <c r="BA4" s="26">
        <v>0.29935566000000002</v>
      </c>
      <c r="BB4" s="26">
        <v>4.2193098000000004</v>
      </c>
      <c r="BC4" s="26">
        <v>7.2911419000000005E-2</v>
      </c>
      <c r="BD4" s="26">
        <v>-4.8939237999999996</v>
      </c>
      <c r="BE4" s="26">
        <v>0.23420547999999999</v>
      </c>
      <c r="BF4" s="56">
        <v>943.66666666666595</v>
      </c>
      <c r="BG4" s="28">
        <v>13000000</v>
      </c>
      <c r="BH4" s="28">
        <v>2490.8222779144539</v>
      </c>
      <c r="BI4" s="84">
        <v>26</v>
      </c>
      <c r="BJ4" s="10">
        <v>0.77</v>
      </c>
      <c r="BK4" s="10">
        <v>0.878</v>
      </c>
      <c r="BL4" s="10">
        <v>0.33500000000000002</v>
      </c>
      <c r="BM4" s="53">
        <v>0</v>
      </c>
      <c r="BN4" s="53">
        <v>13</v>
      </c>
      <c r="BO4" s="53" t="s">
        <v>55</v>
      </c>
      <c r="BP4" s="53" t="s">
        <v>55</v>
      </c>
      <c r="BQ4" s="53" t="s">
        <v>55</v>
      </c>
    </row>
    <row r="5" spans="1:69">
      <c r="A5" s="7">
        <v>6</v>
      </c>
      <c r="B5" s="8" t="s">
        <v>81</v>
      </c>
      <c r="C5" s="8" t="s">
        <v>2066</v>
      </c>
      <c r="D5" s="8" t="s">
        <v>49</v>
      </c>
      <c r="E5" s="9" t="s">
        <v>51</v>
      </c>
      <c r="F5" s="10">
        <v>0.17</v>
      </c>
      <c r="G5" s="10">
        <v>0.65</v>
      </c>
      <c r="H5" s="9">
        <v>20.25</v>
      </c>
      <c r="I5" s="9">
        <v>0.22700000000000001</v>
      </c>
      <c r="J5" s="89">
        <f t="shared" si="0"/>
        <v>0</v>
      </c>
      <c r="K5" s="16">
        <f t="shared" si="1"/>
        <v>3.5580676642810671E-2</v>
      </c>
      <c r="L5" s="28">
        <v>51458.858642515304</v>
      </c>
      <c r="M5" s="28"/>
      <c r="N5" s="16"/>
      <c r="O5" s="10">
        <v>4.2999999999999997E-2</v>
      </c>
      <c r="P5" s="27">
        <v>2.3889882888744308E-2</v>
      </c>
      <c r="Q5" s="10"/>
      <c r="R5" s="16"/>
      <c r="S5" s="59">
        <v>76432</v>
      </c>
      <c r="T5" s="28">
        <v>51372.819371727746</v>
      </c>
      <c r="U5" s="59"/>
      <c r="V5" s="10">
        <v>0.17799999999999999</v>
      </c>
      <c r="W5" s="27">
        <v>-5.7000000000000002E-2</v>
      </c>
      <c r="X5" s="10">
        <v>3.6999999999999998E-2</v>
      </c>
      <c r="Y5" s="9">
        <v>1013</v>
      </c>
      <c r="Z5" s="10">
        <v>0.15300000000000002</v>
      </c>
      <c r="AA5" s="10">
        <v>1.8000000000000016E-2</v>
      </c>
      <c r="AB5" s="10">
        <v>0.55500000000000005</v>
      </c>
      <c r="AC5" s="10">
        <v>0.67500000000000004</v>
      </c>
      <c r="AD5" s="10"/>
      <c r="AE5" s="25">
        <v>3934.72</v>
      </c>
      <c r="AF5" s="28">
        <v>14045</v>
      </c>
      <c r="AG5" s="58">
        <v>7024</v>
      </c>
      <c r="AH5" s="59">
        <v>86742</v>
      </c>
      <c r="AI5" s="59">
        <v>66564</v>
      </c>
      <c r="AJ5" s="59">
        <v>57231</v>
      </c>
      <c r="AK5" s="9">
        <v>194.33</v>
      </c>
      <c r="AL5" s="9">
        <v>295.33</v>
      </c>
      <c r="AM5" s="10">
        <v>0.05</v>
      </c>
      <c r="AN5" s="10">
        <v>0.33600000000000002</v>
      </c>
      <c r="AO5" s="10">
        <v>0.39200000000000002</v>
      </c>
      <c r="AP5" s="16">
        <v>0.81499592502037488</v>
      </c>
      <c r="AQ5" s="28">
        <v>44</v>
      </c>
      <c r="AR5" s="9"/>
      <c r="AS5" s="56">
        <v>132</v>
      </c>
      <c r="AT5" s="56">
        <v>140</v>
      </c>
      <c r="AU5" s="56">
        <v>99</v>
      </c>
      <c r="AV5" s="28">
        <v>73600</v>
      </c>
      <c r="AW5" s="28">
        <v>35400</v>
      </c>
      <c r="AX5" s="26">
        <v>13.526305000000001</v>
      </c>
      <c r="AY5" s="26">
        <v>0.41197910999999998</v>
      </c>
      <c r="AZ5" s="26">
        <v>18.042749000000001</v>
      </c>
      <c r="BA5" s="26">
        <v>0.73421192000000002</v>
      </c>
      <c r="BB5" s="26">
        <v>2.4405174000000001</v>
      </c>
      <c r="BC5" s="26">
        <v>9.9311747000000006E-2</v>
      </c>
      <c r="BD5" s="26">
        <v>-0.66682023000000001</v>
      </c>
      <c r="BE5" s="26">
        <v>3.5111387000000001</v>
      </c>
      <c r="BF5" s="56">
        <v>668.33333333333303</v>
      </c>
      <c r="BG5" s="28">
        <v>6575148</v>
      </c>
      <c r="BH5" s="28">
        <v>1671.0586776187379</v>
      </c>
      <c r="BI5" s="84">
        <v>10</v>
      </c>
      <c r="BJ5" s="10">
        <v>0.182</v>
      </c>
      <c r="BK5" s="10">
        <v>0.317</v>
      </c>
      <c r="BL5" s="10">
        <v>0.33500000000000002</v>
      </c>
      <c r="BM5" s="53">
        <v>0.57499999999999996</v>
      </c>
      <c r="BN5" s="53">
        <v>6</v>
      </c>
      <c r="BO5" s="53" t="s">
        <v>55</v>
      </c>
      <c r="BP5" s="53" t="s">
        <v>55</v>
      </c>
      <c r="BQ5" s="53" t="s">
        <v>55</v>
      </c>
    </row>
    <row r="6" spans="1:69">
      <c r="A6" s="7">
        <v>1127</v>
      </c>
      <c r="B6" s="8" t="s">
        <v>1957</v>
      </c>
      <c r="C6" s="8"/>
      <c r="D6" s="8" t="s">
        <v>49</v>
      </c>
      <c r="E6" s="9" t="s">
        <v>151</v>
      </c>
      <c r="F6" s="10">
        <v>0.26</v>
      </c>
      <c r="G6" s="10">
        <v>0.4</v>
      </c>
      <c r="H6" s="9">
        <v>62.53</v>
      </c>
      <c r="I6" s="9" t="s">
        <v>4345</v>
      </c>
      <c r="J6" s="89">
        <f t="shared" si="0"/>
        <v>0</v>
      </c>
      <c r="K6" s="16">
        <f t="shared" si="1"/>
        <v>0</v>
      </c>
      <c r="L6" s="28">
        <v>0</v>
      </c>
      <c r="M6" s="28"/>
      <c r="N6" s="16"/>
      <c r="O6" s="10">
        <v>1E-3</v>
      </c>
      <c r="P6" s="27">
        <v>0</v>
      </c>
      <c r="Q6" s="10"/>
      <c r="R6" s="16"/>
      <c r="S6" s="59"/>
      <c r="T6" s="28">
        <v>38245.796116504855</v>
      </c>
      <c r="U6" s="59"/>
      <c r="V6" s="10">
        <v>0.26</v>
      </c>
      <c r="W6" s="10">
        <v>-0.05</v>
      </c>
      <c r="X6" s="10">
        <v>4.4999999999999998E-2</v>
      </c>
      <c r="Y6" s="9" t="s">
        <v>4345</v>
      </c>
      <c r="Z6" s="10">
        <v>8.3000000000000018E-2</v>
      </c>
      <c r="AA6" s="10">
        <v>0.26500000000000001</v>
      </c>
      <c r="AB6" s="10">
        <v>0.42799999999999999</v>
      </c>
      <c r="AC6" s="10">
        <v>0.748</v>
      </c>
      <c r="AD6" s="10"/>
      <c r="AE6" s="25">
        <v>15840.79</v>
      </c>
      <c r="AF6" s="28"/>
      <c r="AG6" s="58"/>
      <c r="AH6" s="59"/>
      <c r="AI6" s="59"/>
      <c r="AJ6" s="59"/>
      <c r="AK6" s="9">
        <v>253.33</v>
      </c>
      <c r="AL6" s="9">
        <v>322.67</v>
      </c>
      <c r="AM6" s="9" t="s">
        <v>55</v>
      </c>
      <c r="AN6" s="9" t="s">
        <v>55</v>
      </c>
      <c r="AO6" s="10">
        <v>0.38600000000000001</v>
      </c>
      <c r="AP6" s="16" t="s">
        <v>2055</v>
      </c>
      <c r="AQ6" s="28"/>
      <c r="AR6" s="9"/>
      <c r="AS6" s="56">
        <v>600</v>
      </c>
      <c r="AT6" s="56">
        <v>0</v>
      </c>
      <c r="AU6" s="56">
        <v>99</v>
      </c>
      <c r="AV6" s="28" t="e">
        <v>#N/A</v>
      </c>
      <c r="AW6" s="28" t="e">
        <v>#N/A</v>
      </c>
      <c r="AX6" s="26" t="e">
        <v>#N/A</v>
      </c>
      <c r="AY6" s="26" t="e">
        <v>#N/A</v>
      </c>
      <c r="AZ6" s="26" t="e">
        <v>#N/A</v>
      </c>
      <c r="BA6" s="26" t="e">
        <v>#N/A</v>
      </c>
      <c r="BB6" s="26" t="e">
        <v>#N/A</v>
      </c>
      <c r="BC6" s="26" t="e">
        <v>#N/A</v>
      </c>
      <c r="BD6" s="26" t="e">
        <v>#N/A</v>
      </c>
      <c r="BE6" s="26" t="e">
        <v>#N/A</v>
      </c>
      <c r="BF6" s="56" t="e">
        <v>#N/A</v>
      </c>
      <c r="BG6" s="28">
        <v>0</v>
      </c>
      <c r="BH6" s="28">
        <v>0</v>
      </c>
      <c r="BI6" s="84">
        <v>0</v>
      </c>
      <c r="BJ6" s="10">
        <v>0.252</v>
      </c>
      <c r="BK6" s="10">
        <v>7.0000000000000007E-2</v>
      </c>
      <c r="BL6" s="10">
        <v>0.33500000000000002</v>
      </c>
      <c r="BM6" s="53" t="s">
        <v>55</v>
      </c>
      <c r="BN6" s="53" t="s">
        <v>55</v>
      </c>
      <c r="BO6" s="53" t="s">
        <v>55</v>
      </c>
      <c r="BP6" s="53" t="s">
        <v>55</v>
      </c>
      <c r="BQ6" s="53">
        <v>4</v>
      </c>
    </row>
    <row r="7" spans="1:69">
      <c r="A7" s="7">
        <v>10</v>
      </c>
      <c r="B7" s="8" t="s">
        <v>96</v>
      </c>
      <c r="C7" s="8" t="s">
        <v>2067</v>
      </c>
      <c r="D7" s="8" t="s">
        <v>49</v>
      </c>
      <c r="E7" s="9" t="s">
        <v>51</v>
      </c>
      <c r="F7" s="10">
        <v>0.249</v>
      </c>
      <c r="G7" s="10">
        <v>0.74</v>
      </c>
      <c r="H7" s="9">
        <v>18.41</v>
      </c>
      <c r="I7" s="9">
        <v>0.59399999999999997</v>
      </c>
      <c r="J7" s="89">
        <f t="shared" si="0"/>
        <v>0</v>
      </c>
      <c r="K7" s="16">
        <f t="shared" si="1"/>
        <v>1.9737993094693023E-2</v>
      </c>
      <c r="L7" s="28">
        <v>24770.869457517962</v>
      </c>
      <c r="M7" s="28"/>
      <c r="N7" s="16"/>
      <c r="O7" s="10">
        <v>2.5999999999999999E-2</v>
      </c>
      <c r="P7" s="27">
        <v>0</v>
      </c>
      <c r="Q7" s="10"/>
      <c r="R7" s="16"/>
      <c r="S7" s="59">
        <v>68866</v>
      </c>
      <c r="T7" s="28">
        <v>41761.549295774646</v>
      </c>
      <c r="U7" s="59"/>
      <c r="V7" s="10">
        <v>0.22600000000000001</v>
      </c>
      <c r="W7" s="27">
        <v>9.1999999999999998E-2</v>
      </c>
      <c r="X7" s="10">
        <v>8.4000000000000005E-2</v>
      </c>
      <c r="Y7" s="9">
        <v>683</v>
      </c>
      <c r="Z7" s="10">
        <v>0.23000000000000004</v>
      </c>
      <c r="AA7" s="10">
        <v>0.22600000000000003</v>
      </c>
      <c r="AB7" s="10">
        <v>0.53500000000000003</v>
      </c>
      <c r="AC7" s="10">
        <v>0.59699999999999998</v>
      </c>
      <c r="AD7" s="10"/>
      <c r="AE7" s="25">
        <v>6687.61</v>
      </c>
      <c r="AF7" s="28">
        <v>12138</v>
      </c>
      <c r="AG7" s="58">
        <v>7787</v>
      </c>
      <c r="AH7" s="59">
        <v>76896</v>
      </c>
      <c r="AI7" s="59">
        <v>62433</v>
      </c>
      <c r="AJ7" s="59">
        <v>55683</v>
      </c>
      <c r="AK7" s="9">
        <v>363.33</v>
      </c>
      <c r="AL7" s="9">
        <v>491.33</v>
      </c>
      <c r="AM7" s="10">
        <v>0.03</v>
      </c>
      <c r="AN7" s="10">
        <v>0.47799999999999998</v>
      </c>
      <c r="AO7" s="10">
        <v>0.24299999999999999</v>
      </c>
      <c r="AP7" s="16">
        <v>0.62735257214554574</v>
      </c>
      <c r="AQ7" s="28">
        <v>12</v>
      </c>
      <c r="AR7" s="9"/>
      <c r="AS7" s="56">
        <v>140</v>
      </c>
      <c r="AT7" s="56">
        <v>132</v>
      </c>
      <c r="AU7" s="56">
        <v>99</v>
      </c>
      <c r="AV7" s="28">
        <v>69100</v>
      </c>
      <c r="AW7" s="28">
        <v>34300</v>
      </c>
      <c r="AX7" s="26">
        <v>12.68723</v>
      </c>
      <c r="AY7" s="26">
        <v>0.52219771999999998</v>
      </c>
      <c r="AZ7" s="26">
        <v>10.377236999999999</v>
      </c>
      <c r="BA7" s="26">
        <v>0.21543022000000001</v>
      </c>
      <c r="BB7" s="26">
        <v>1.316584</v>
      </c>
      <c r="BC7" s="26">
        <v>2.7332124999999999E-2</v>
      </c>
      <c r="BD7" s="26">
        <v>0.89765686</v>
      </c>
      <c r="BE7" s="26">
        <v>6.0771999000000001</v>
      </c>
      <c r="BF7" s="56">
        <v>1154.6666666666599</v>
      </c>
      <c r="BG7" s="28">
        <v>19000000</v>
      </c>
      <c r="BH7" s="28">
        <v>2841.0747636300562</v>
      </c>
      <c r="BI7" s="84">
        <v>9</v>
      </c>
      <c r="BJ7" s="10">
        <v>0.105</v>
      </c>
      <c r="BK7" s="10">
        <v>0.109</v>
      </c>
      <c r="BL7" s="10">
        <v>0.33500000000000002</v>
      </c>
      <c r="BM7" s="53">
        <v>0</v>
      </c>
      <c r="BN7" s="53">
        <v>19</v>
      </c>
      <c r="BO7" s="53" t="s">
        <v>55</v>
      </c>
      <c r="BP7" s="53" t="s">
        <v>55</v>
      </c>
      <c r="BQ7" s="53" t="s">
        <v>55</v>
      </c>
    </row>
    <row r="8" spans="1:69">
      <c r="A8" s="7">
        <v>15</v>
      </c>
      <c r="B8" s="8" t="s">
        <v>117</v>
      </c>
      <c r="C8" s="8" t="s">
        <v>2068</v>
      </c>
      <c r="D8" s="8" t="s">
        <v>49</v>
      </c>
      <c r="E8" s="9" t="s">
        <v>59</v>
      </c>
      <c r="F8" s="10">
        <v>0.67900000000000005</v>
      </c>
      <c r="G8" s="10">
        <v>0.89</v>
      </c>
      <c r="H8" s="9">
        <v>15</v>
      </c>
      <c r="I8" s="9">
        <v>0.33600000000000002</v>
      </c>
      <c r="J8" s="89">
        <f t="shared" si="0"/>
        <v>1.1984516005321124E-3</v>
      </c>
      <c r="K8" s="16">
        <f t="shared" si="1"/>
        <v>3.3756386748321168E-2</v>
      </c>
      <c r="L8" s="28">
        <v>0</v>
      </c>
      <c r="M8" s="28"/>
      <c r="N8" s="16"/>
      <c r="O8" s="10">
        <v>2.8000000000000001E-2</v>
      </c>
      <c r="P8" s="27">
        <v>8.1894192703027682E-2</v>
      </c>
      <c r="Q8" s="10"/>
      <c r="R8" s="16"/>
      <c r="S8" s="59">
        <v>86104</v>
      </c>
      <c r="T8" s="28">
        <v>53794.614285714284</v>
      </c>
      <c r="U8" s="59"/>
      <c r="V8" s="10">
        <v>0.64700000000000002</v>
      </c>
      <c r="W8" s="27">
        <v>0.17699999999999999</v>
      </c>
      <c r="X8" s="10">
        <v>9.0999999999999998E-2</v>
      </c>
      <c r="Y8" s="9">
        <v>1192</v>
      </c>
      <c r="Z8" s="10">
        <v>0.23600000000000002</v>
      </c>
      <c r="AA8" s="10">
        <v>0.22400000000000003</v>
      </c>
      <c r="AB8" s="10">
        <v>0.51500000000000001</v>
      </c>
      <c r="AC8" s="10">
        <v>0.59899999999999998</v>
      </c>
      <c r="AD8" s="10"/>
      <c r="AE8" s="25">
        <v>5006.46</v>
      </c>
      <c r="AF8" s="28"/>
      <c r="AG8" s="58"/>
      <c r="AH8" s="59">
        <v>101862</v>
      </c>
      <c r="AI8" s="59">
        <v>73197</v>
      </c>
      <c r="AJ8" s="59">
        <v>61434</v>
      </c>
      <c r="AK8" s="9">
        <v>333.67</v>
      </c>
      <c r="AL8" s="9">
        <v>535.66999999999996</v>
      </c>
      <c r="AM8" s="9"/>
      <c r="AN8" s="9" t="s">
        <v>55</v>
      </c>
      <c r="AO8" s="10">
        <v>0.159</v>
      </c>
      <c r="AP8" s="16">
        <v>0.74850299401197606</v>
      </c>
      <c r="AQ8" s="28"/>
      <c r="AR8" s="9">
        <v>6</v>
      </c>
      <c r="AS8" s="56">
        <v>100</v>
      </c>
      <c r="AT8" s="56">
        <v>169</v>
      </c>
      <c r="AU8" s="56">
        <v>99</v>
      </c>
      <c r="AV8" s="28">
        <v>131000</v>
      </c>
      <c r="AW8" s="28">
        <v>40800</v>
      </c>
      <c r="AX8" s="26">
        <v>2.8684683</v>
      </c>
      <c r="AY8" s="26">
        <v>6.9641603999999999</v>
      </c>
      <c r="AZ8" s="26">
        <v>24.988703000000001</v>
      </c>
      <c r="BA8" s="26">
        <v>0</v>
      </c>
      <c r="BB8" s="26">
        <v>0.71679300000000001</v>
      </c>
      <c r="BC8" s="26">
        <v>0</v>
      </c>
      <c r="BD8" s="26">
        <v>2.7175703999999998E-2</v>
      </c>
      <c r="BE8" s="26">
        <v>-2.0055733</v>
      </c>
      <c r="BF8" s="56">
        <v>632</v>
      </c>
      <c r="BG8" s="28">
        <v>0</v>
      </c>
      <c r="BH8" s="28">
        <v>0</v>
      </c>
      <c r="BI8" s="84">
        <v>0</v>
      </c>
      <c r="BJ8" s="10">
        <v>9.9000000000000005E-2</v>
      </c>
      <c r="BK8" s="10">
        <v>0.111</v>
      </c>
      <c r="BL8" s="10">
        <v>0.33500000000000002</v>
      </c>
      <c r="BM8" s="53" t="s">
        <v>55</v>
      </c>
      <c r="BN8" s="53" t="s">
        <v>55</v>
      </c>
      <c r="BO8" s="53">
        <v>4</v>
      </c>
      <c r="BP8" s="53">
        <v>34</v>
      </c>
      <c r="BQ8" s="53" t="s">
        <v>55</v>
      </c>
    </row>
    <row r="9" spans="1:69">
      <c r="A9" s="7">
        <v>19</v>
      </c>
      <c r="B9" s="8" t="s">
        <v>127</v>
      </c>
      <c r="C9" s="8" t="s">
        <v>2069</v>
      </c>
      <c r="D9" s="8" t="s">
        <v>49</v>
      </c>
      <c r="E9" s="9" t="s">
        <v>51</v>
      </c>
      <c r="F9" s="10">
        <v>0.28799999999999998</v>
      </c>
      <c r="G9" s="10">
        <v>0.79</v>
      </c>
      <c r="H9" s="9">
        <v>17.02</v>
      </c>
      <c r="I9" s="9">
        <v>1.6519999999999999</v>
      </c>
      <c r="J9" s="89">
        <f t="shared" si="0"/>
        <v>0</v>
      </c>
      <c r="K9" s="16">
        <f t="shared" si="1"/>
        <v>8.7093373263862368E-3</v>
      </c>
      <c r="L9" s="28">
        <v>24707.412223667099</v>
      </c>
      <c r="M9" s="28"/>
      <c r="N9" s="16"/>
      <c r="O9" s="10">
        <v>4.1000000000000002E-2</v>
      </c>
      <c r="P9" s="27">
        <v>7.5633718887038372E-3</v>
      </c>
      <c r="Q9" s="10"/>
      <c r="R9" s="16"/>
      <c r="S9" s="59">
        <v>71066</v>
      </c>
      <c r="T9" s="28">
        <v>44729.155804480652</v>
      </c>
      <c r="U9" s="59"/>
      <c r="V9" s="10">
        <v>0.23100000000000001</v>
      </c>
      <c r="W9" s="27">
        <v>-7.0000000000000007E-2</v>
      </c>
      <c r="X9" s="10">
        <v>0.106</v>
      </c>
      <c r="Y9" s="9">
        <v>123</v>
      </c>
      <c r="Z9" s="10">
        <v>0.19000000000000003</v>
      </c>
      <c r="AA9" s="10">
        <v>0.15500000000000003</v>
      </c>
      <c r="AB9" s="10">
        <v>0.57199999999999995</v>
      </c>
      <c r="AC9" s="10">
        <v>0.64900000000000002</v>
      </c>
      <c r="AD9" s="10"/>
      <c r="AE9" s="25">
        <v>13089.4</v>
      </c>
      <c r="AF9" s="28">
        <v>13071</v>
      </c>
      <c r="AG9" s="58">
        <v>6542</v>
      </c>
      <c r="AH9" s="59">
        <v>77535</v>
      </c>
      <c r="AI9" s="59">
        <v>63117</v>
      </c>
      <c r="AJ9" s="59">
        <v>55917</v>
      </c>
      <c r="AK9" s="9">
        <v>769</v>
      </c>
      <c r="AL9" s="9">
        <v>1011.67</v>
      </c>
      <c r="AM9" s="10">
        <v>0.01</v>
      </c>
      <c r="AN9" s="10">
        <v>0.36599999999999999</v>
      </c>
      <c r="AO9" s="10">
        <v>0.40500000000000003</v>
      </c>
      <c r="AP9" s="16">
        <v>0.3770739064856713</v>
      </c>
      <c r="AQ9" s="28"/>
      <c r="AR9" s="9"/>
      <c r="AS9" s="56">
        <v>165</v>
      </c>
      <c r="AT9" s="56">
        <v>114</v>
      </c>
      <c r="AU9" s="56">
        <v>99</v>
      </c>
      <c r="AV9" s="28">
        <v>64400</v>
      </c>
      <c r="AW9" s="28">
        <v>35800</v>
      </c>
      <c r="AX9" s="26">
        <v>15.588656</v>
      </c>
      <c r="AY9" s="26">
        <v>0.1813903</v>
      </c>
      <c r="AZ9" s="26">
        <v>15.143027999999999</v>
      </c>
      <c r="BA9" s="26">
        <v>0.2951532</v>
      </c>
      <c r="BB9" s="26">
        <v>2.3605944999999999</v>
      </c>
      <c r="BC9" s="26">
        <v>4.6010415999999998E-2</v>
      </c>
      <c r="BD9" s="26">
        <v>-2.1393328</v>
      </c>
      <c r="BE9" s="26">
        <v>-0.35138762000000001</v>
      </c>
      <c r="BF9" s="56">
        <v>1424</v>
      </c>
      <c r="BG9" s="28">
        <v>27000000</v>
      </c>
      <c r="BH9" s="28">
        <v>2062.7377878283191</v>
      </c>
      <c r="BI9" s="84">
        <v>19</v>
      </c>
      <c r="BJ9" s="10">
        <v>0.14499999999999999</v>
      </c>
      <c r="BK9" s="10">
        <v>0.18</v>
      </c>
      <c r="BL9" s="10">
        <v>0.33500000000000002</v>
      </c>
      <c r="BM9" s="53">
        <v>1</v>
      </c>
      <c r="BN9" s="53">
        <v>26</v>
      </c>
      <c r="BO9" s="53" t="s">
        <v>55</v>
      </c>
      <c r="BP9" s="53" t="s">
        <v>55</v>
      </c>
      <c r="BQ9" s="53" t="s">
        <v>55</v>
      </c>
    </row>
    <row r="10" spans="1:69">
      <c r="A10" s="7">
        <v>14</v>
      </c>
      <c r="B10" s="8" t="s">
        <v>113</v>
      </c>
      <c r="C10" s="8" t="s">
        <v>2070</v>
      </c>
      <c r="D10" s="8" t="s">
        <v>49</v>
      </c>
      <c r="E10" s="9" t="s">
        <v>51</v>
      </c>
      <c r="F10" s="10">
        <v>0.30199999999999999</v>
      </c>
      <c r="G10" s="10">
        <v>0.76</v>
      </c>
      <c r="H10" s="9">
        <v>25.35</v>
      </c>
      <c r="I10" s="9">
        <v>0.20599999999999999</v>
      </c>
      <c r="J10" s="89">
        <f t="shared" si="0"/>
        <v>0</v>
      </c>
      <c r="K10" s="16">
        <f t="shared" si="1"/>
        <v>1.9859614222821533E-2</v>
      </c>
      <c r="L10" s="28">
        <v>16925.485549866709</v>
      </c>
      <c r="M10" s="28"/>
      <c r="N10" s="16"/>
      <c r="O10" s="10">
        <v>4.3999999999999997E-2</v>
      </c>
      <c r="P10" s="27">
        <v>0</v>
      </c>
      <c r="Q10" s="10"/>
      <c r="R10" s="16"/>
      <c r="S10" s="59">
        <v>69791</v>
      </c>
      <c r="T10" s="28">
        <v>45817.759900990102</v>
      </c>
      <c r="U10" s="59"/>
      <c r="V10" s="10">
        <v>0.187</v>
      </c>
      <c r="W10" s="27">
        <v>0.128</v>
      </c>
      <c r="X10" s="10">
        <v>0.191</v>
      </c>
      <c r="Y10" s="9">
        <v>520</v>
      </c>
      <c r="Z10" s="10">
        <v>0.20700000000000002</v>
      </c>
      <c r="AA10" s="10">
        <v>0.17800000000000002</v>
      </c>
      <c r="AB10" s="10">
        <v>0.51500000000000001</v>
      </c>
      <c r="AC10" s="10">
        <v>0.58499999999999996</v>
      </c>
      <c r="AD10" s="10"/>
      <c r="AE10" s="25">
        <v>5992.06</v>
      </c>
      <c r="AF10" s="28">
        <v>11143</v>
      </c>
      <c r="AG10" s="58">
        <v>6924</v>
      </c>
      <c r="AH10" s="59">
        <v>79983</v>
      </c>
      <c r="AI10" s="59">
        <v>69228</v>
      </c>
      <c r="AJ10" s="59">
        <v>60732</v>
      </c>
      <c r="AK10" s="9">
        <v>236.33</v>
      </c>
      <c r="AL10" s="9">
        <v>384</v>
      </c>
      <c r="AM10" s="10">
        <v>0.01</v>
      </c>
      <c r="AN10" s="10">
        <v>0.49299999999999999</v>
      </c>
      <c r="AO10" s="10">
        <v>0.20699999999999999</v>
      </c>
      <c r="AP10" s="16">
        <v>0.82918739635157546</v>
      </c>
      <c r="AQ10" s="28">
        <v>29</v>
      </c>
      <c r="AR10" s="9"/>
      <c r="AS10" s="56">
        <v>157</v>
      </c>
      <c r="AT10" s="56">
        <v>119</v>
      </c>
      <c r="AU10" s="56">
        <v>99</v>
      </c>
      <c r="AV10" s="28">
        <v>80300</v>
      </c>
      <c r="AW10" s="28">
        <v>36000</v>
      </c>
      <c r="AX10" s="26">
        <v>8.7119645999999999</v>
      </c>
      <c r="AY10" s="26">
        <v>0.48658343999999998</v>
      </c>
      <c r="AZ10" s="26">
        <v>17.088571999999999</v>
      </c>
      <c r="BA10" s="26">
        <v>0.49020292999999998</v>
      </c>
      <c r="BB10" s="26">
        <v>1.4887501999999999</v>
      </c>
      <c r="BC10" s="26">
        <v>4.2706306999999999E-2</v>
      </c>
      <c r="BD10" s="26">
        <v>2.9986415000000002</v>
      </c>
      <c r="BE10" s="26">
        <v>1.5722267999999999</v>
      </c>
      <c r="BF10" s="56">
        <v>806</v>
      </c>
      <c r="BG10" s="28">
        <v>10000000</v>
      </c>
      <c r="BH10" s="28">
        <v>1668.8751447749187</v>
      </c>
      <c r="BI10" s="84">
        <v>4</v>
      </c>
      <c r="BJ10" s="10">
        <v>0.128</v>
      </c>
      <c r="BK10" s="10">
        <v>0.157</v>
      </c>
      <c r="BL10" s="10">
        <v>0.33500000000000002</v>
      </c>
      <c r="BM10" s="53">
        <v>0</v>
      </c>
      <c r="BN10" s="53">
        <v>10</v>
      </c>
      <c r="BO10" s="53" t="s">
        <v>55</v>
      </c>
      <c r="BP10" s="53" t="s">
        <v>55</v>
      </c>
      <c r="BQ10" s="53" t="s">
        <v>55</v>
      </c>
    </row>
    <row r="11" spans="1:69">
      <c r="A11" s="7">
        <v>12</v>
      </c>
      <c r="B11" s="8" t="s">
        <v>104</v>
      </c>
      <c r="C11" s="8" t="s">
        <v>2071</v>
      </c>
      <c r="D11" s="8" t="s">
        <v>49</v>
      </c>
      <c r="E11" s="9" t="s">
        <v>51</v>
      </c>
      <c r="F11" s="10">
        <v>0.251</v>
      </c>
      <c r="G11" s="10">
        <v>0.66</v>
      </c>
      <c r="H11" s="9">
        <v>23.51</v>
      </c>
      <c r="I11" s="9">
        <v>0.80300000000000005</v>
      </c>
      <c r="J11" s="89">
        <f t="shared" si="0"/>
        <v>0</v>
      </c>
      <c r="K11" s="16">
        <f t="shared" si="1"/>
        <v>8.1561132699962905E-3</v>
      </c>
      <c r="L11" s="28">
        <v>24741.757901898931</v>
      </c>
      <c r="M11" s="28"/>
      <c r="N11" s="16"/>
      <c r="O11" s="10">
        <v>0.04</v>
      </c>
      <c r="P11" s="27">
        <v>0</v>
      </c>
      <c r="Q11" s="10"/>
      <c r="R11" s="16"/>
      <c r="S11" s="59">
        <v>61811</v>
      </c>
      <c r="T11" s="28">
        <v>41867.42424242424</v>
      </c>
      <c r="U11" s="59"/>
      <c r="V11" s="10">
        <v>0.215</v>
      </c>
      <c r="W11" s="27">
        <v>-0.10199999999999999</v>
      </c>
      <c r="X11" s="10">
        <v>0.08</v>
      </c>
      <c r="Y11" s="9">
        <v>984</v>
      </c>
      <c r="Z11" s="10">
        <v>0.18700000000000003</v>
      </c>
      <c r="AA11" s="10">
        <v>4.9000000000000044E-2</v>
      </c>
      <c r="AB11" s="10">
        <v>0.59199999999999997</v>
      </c>
      <c r="AC11" s="10">
        <v>0.50900000000000001</v>
      </c>
      <c r="AD11" s="10"/>
      <c r="AE11" s="25">
        <v>3800.83</v>
      </c>
      <c r="AF11" s="28">
        <v>10058</v>
      </c>
      <c r="AG11" s="58">
        <v>4410</v>
      </c>
      <c r="AH11" s="59">
        <v>67626</v>
      </c>
      <c r="AI11" s="59">
        <v>64638</v>
      </c>
      <c r="AJ11" s="59">
        <v>50913</v>
      </c>
      <c r="AK11" s="9">
        <v>161.66999999999999</v>
      </c>
      <c r="AL11" s="9">
        <v>295.33</v>
      </c>
      <c r="AM11" s="10">
        <v>0.11</v>
      </c>
      <c r="AN11" s="10">
        <v>0.32</v>
      </c>
      <c r="AO11" s="10">
        <v>0.437</v>
      </c>
      <c r="AP11" s="16">
        <v>0.55463117027176922</v>
      </c>
      <c r="AQ11" s="28">
        <v>0.43</v>
      </c>
      <c r="AR11" s="9"/>
      <c r="AS11" s="56">
        <v>437</v>
      </c>
      <c r="AT11" s="56">
        <v>31</v>
      </c>
      <c r="AU11" s="56">
        <v>99</v>
      </c>
      <c r="AV11" s="28">
        <v>60200</v>
      </c>
      <c r="AW11" s="28">
        <v>35800</v>
      </c>
      <c r="AX11" s="26">
        <v>18.134979000000001</v>
      </c>
      <c r="AY11" s="26">
        <v>0.41402337</v>
      </c>
      <c r="AZ11" s="26">
        <v>13.718484</v>
      </c>
      <c r="BA11" s="26">
        <v>2.8880184999999999E-2</v>
      </c>
      <c r="BB11" s="26">
        <v>2.4878442000000001</v>
      </c>
      <c r="BC11" s="26">
        <v>5.2374153999999997E-3</v>
      </c>
      <c r="BD11" s="26">
        <v>1.0695764E-2</v>
      </c>
      <c r="BE11" s="26">
        <v>4.8500928999999999</v>
      </c>
      <c r="BF11" s="56">
        <v>335</v>
      </c>
      <c r="BG11" s="28">
        <v>2000000</v>
      </c>
      <c r="BH11" s="28">
        <v>526.20085612879291</v>
      </c>
      <c r="BI11" s="84">
        <v>4</v>
      </c>
      <c r="BJ11" s="10">
        <v>0.14799999999999999</v>
      </c>
      <c r="BK11" s="10">
        <v>0.28599999999999998</v>
      </c>
      <c r="BL11" s="10">
        <v>0.33500000000000002</v>
      </c>
      <c r="BM11" s="53">
        <v>0</v>
      </c>
      <c r="BN11" s="53">
        <v>2</v>
      </c>
      <c r="BO11" s="53" t="s">
        <v>55</v>
      </c>
      <c r="BP11" s="53" t="s">
        <v>55</v>
      </c>
      <c r="BQ11" s="53" t="s">
        <v>55</v>
      </c>
    </row>
    <row r="12" spans="1:69">
      <c r="A12" s="7">
        <v>30</v>
      </c>
      <c r="B12" s="8" t="s">
        <v>166</v>
      </c>
      <c r="C12" s="8" t="s">
        <v>2072</v>
      </c>
      <c r="D12" s="8" t="s">
        <v>159</v>
      </c>
      <c r="E12" s="9" t="s">
        <v>51</v>
      </c>
      <c r="F12" s="10">
        <v>0.34599999999999997</v>
      </c>
      <c r="G12" s="10">
        <v>0.76</v>
      </c>
      <c r="H12" s="9">
        <v>17.559999999999999</v>
      </c>
      <c r="I12" s="9">
        <v>0.58499999999999996</v>
      </c>
      <c r="J12" s="89">
        <f t="shared" si="0"/>
        <v>0</v>
      </c>
      <c r="K12" s="16">
        <f t="shared" si="1"/>
        <v>1.7274415002928707E-2</v>
      </c>
      <c r="L12" s="28">
        <v>31376.924015549012</v>
      </c>
      <c r="M12" s="28"/>
      <c r="N12" s="16"/>
      <c r="O12" s="10">
        <v>5.7000000000000002E-2</v>
      </c>
      <c r="P12" s="27">
        <v>1.3104728622911434E-2</v>
      </c>
      <c r="Q12" s="10"/>
      <c r="R12" s="16"/>
      <c r="S12" s="59">
        <v>70913</v>
      </c>
      <c r="T12" s="28">
        <v>40308.068609022557</v>
      </c>
      <c r="U12" s="59"/>
      <c r="V12" s="10">
        <v>0.223</v>
      </c>
      <c r="W12" s="27">
        <v>7.3999999999999996E-2</v>
      </c>
      <c r="X12" s="10">
        <v>0.17699999999999999</v>
      </c>
      <c r="Y12" s="9">
        <v>424</v>
      </c>
      <c r="Z12" s="10">
        <v>0.10600000000000001</v>
      </c>
      <c r="AA12" s="10">
        <v>9.8000000000000004E-2</v>
      </c>
      <c r="AB12" s="10">
        <v>0.56799999999999995</v>
      </c>
      <c r="AC12" s="10">
        <v>0.621</v>
      </c>
      <c r="AD12" s="10"/>
      <c r="AE12" s="25">
        <v>10072.700000000001</v>
      </c>
      <c r="AF12" s="28">
        <v>11072</v>
      </c>
      <c r="AG12" s="58">
        <v>6295</v>
      </c>
      <c r="AH12" s="59">
        <v>83493</v>
      </c>
      <c r="AI12" s="59">
        <v>69966</v>
      </c>
      <c r="AJ12" s="59">
        <v>58635</v>
      </c>
      <c r="AK12" s="9">
        <v>573.66999999999996</v>
      </c>
      <c r="AL12" s="9">
        <v>899</v>
      </c>
      <c r="AM12" s="10">
        <v>0.06</v>
      </c>
      <c r="AN12" s="10">
        <v>0.36299999999999999</v>
      </c>
      <c r="AO12" s="10">
        <v>0.189</v>
      </c>
      <c r="AP12" s="16">
        <v>0.63091482649842279</v>
      </c>
      <c r="AQ12" s="28">
        <v>54</v>
      </c>
      <c r="AR12" s="9"/>
      <c r="AS12" s="56">
        <v>95</v>
      </c>
      <c r="AT12" s="56">
        <v>174</v>
      </c>
      <c r="AU12" s="56">
        <v>99</v>
      </c>
      <c r="AV12" s="28">
        <v>60800</v>
      </c>
      <c r="AW12" s="28">
        <v>34500</v>
      </c>
      <c r="AX12" s="26">
        <v>15.929383</v>
      </c>
      <c r="AY12" s="26">
        <v>0.39503243999999998</v>
      </c>
      <c r="AZ12" s="26">
        <v>14.797318000000001</v>
      </c>
      <c r="BA12" s="26">
        <v>0.43308511</v>
      </c>
      <c r="BB12" s="26">
        <v>2.3571214999999999</v>
      </c>
      <c r="BC12" s="26">
        <v>6.8987786999999995E-2</v>
      </c>
      <c r="BD12" s="26">
        <v>2.0758390000000002</v>
      </c>
      <c r="BE12" s="26">
        <v>3.5325956000000001</v>
      </c>
      <c r="BF12" s="56">
        <v>1956.6666666666599</v>
      </c>
      <c r="BG12" s="28">
        <v>19010000</v>
      </c>
      <c r="BH12" s="28">
        <v>1887.2794781935329</v>
      </c>
      <c r="BI12" s="84">
        <v>18</v>
      </c>
      <c r="BJ12" s="10">
        <v>0.157</v>
      </c>
      <c r="BK12" s="10">
        <v>0.16500000000000001</v>
      </c>
      <c r="BL12" s="10">
        <v>0.26300000000000001</v>
      </c>
      <c r="BM12" s="53">
        <v>0.01</v>
      </c>
      <c r="BN12" s="53">
        <v>19</v>
      </c>
      <c r="BO12" s="53" t="s">
        <v>55</v>
      </c>
      <c r="BP12" s="53" t="s">
        <v>55</v>
      </c>
      <c r="BQ12" s="53" t="s">
        <v>55</v>
      </c>
    </row>
    <row r="13" spans="1:69">
      <c r="A13" s="7">
        <v>31</v>
      </c>
      <c r="B13" s="8" t="s">
        <v>170</v>
      </c>
      <c r="C13" s="8" t="s">
        <v>2073</v>
      </c>
      <c r="D13" s="8" t="s">
        <v>159</v>
      </c>
      <c r="E13" s="9" t="s">
        <v>51</v>
      </c>
      <c r="F13" s="10">
        <v>0.40600000000000003</v>
      </c>
      <c r="G13" s="10">
        <v>0.71</v>
      </c>
      <c r="H13" s="9">
        <v>26.4</v>
      </c>
      <c r="I13" s="9">
        <v>0.49399999999999999</v>
      </c>
      <c r="J13" s="89">
        <f t="shared" si="0"/>
        <v>0</v>
      </c>
      <c r="K13" s="16">
        <f t="shared" si="1"/>
        <v>9.5800247774277189E-3</v>
      </c>
      <c r="L13" s="28">
        <v>25862.068965517243</v>
      </c>
      <c r="M13" s="28"/>
      <c r="N13" s="16"/>
      <c r="O13" s="10">
        <v>0.04</v>
      </c>
      <c r="P13" s="27">
        <v>4.3545567170125993E-3</v>
      </c>
      <c r="Q13" s="10"/>
      <c r="R13" s="16"/>
      <c r="S13" s="59">
        <v>66054</v>
      </c>
      <c r="T13" s="28">
        <v>38975.884892086331</v>
      </c>
      <c r="U13" s="59"/>
      <c r="V13" s="10">
        <v>0.30199999999999999</v>
      </c>
      <c r="W13" s="27">
        <v>6.5000000000000002E-2</v>
      </c>
      <c r="X13" s="10">
        <v>0.16300000000000001</v>
      </c>
      <c r="Y13" s="9">
        <v>68</v>
      </c>
      <c r="Z13" s="10">
        <v>0.19400000000000001</v>
      </c>
      <c r="AA13" s="10">
        <v>0.17600000000000002</v>
      </c>
      <c r="AB13" s="10">
        <v>0.55500000000000005</v>
      </c>
      <c r="AC13" s="10">
        <v>0.628</v>
      </c>
      <c r="AD13" s="10"/>
      <c r="AE13" s="25">
        <v>9185.7800000000007</v>
      </c>
      <c r="AF13" s="28">
        <v>7770</v>
      </c>
      <c r="AG13" s="58">
        <v>4974</v>
      </c>
      <c r="AH13" s="59">
        <v>78282</v>
      </c>
      <c r="AI13" s="59">
        <v>64170</v>
      </c>
      <c r="AJ13" s="59">
        <v>53946</v>
      </c>
      <c r="AK13" s="9">
        <v>348</v>
      </c>
      <c r="AL13" s="9">
        <v>492.67</v>
      </c>
      <c r="AM13" s="10">
        <v>0.15</v>
      </c>
      <c r="AN13" s="10">
        <v>0.434</v>
      </c>
      <c r="AO13" s="10">
        <v>0.19800000000000001</v>
      </c>
      <c r="AP13" s="16">
        <v>0.66934404283801874</v>
      </c>
      <c r="AQ13" s="28">
        <v>23</v>
      </c>
      <c r="AR13" s="9"/>
      <c r="AS13" s="56">
        <v>223</v>
      </c>
      <c r="AT13" s="56">
        <v>88</v>
      </c>
      <c r="AU13" s="56">
        <v>99</v>
      </c>
      <c r="AV13" s="28">
        <v>63200</v>
      </c>
      <c r="AW13" s="28">
        <v>35100</v>
      </c>
      <c r="AX13" s="26">
        <v>13.475391999999999</v>
      </c>
      <c r="AY13" s="26">
        <v>0.41111043000000003</v>
      </c>
      <c r="AZ13" s="26">
        <v>15.711418999999999</v>
      </c>
      <c r="BA13" s="26">
        <v>1.0205972000000001</v>
      </c>
      <c r="BB13" s="26">
        <v>2.1171753</v>
      </c>
      <c r="BC13" s="26">
        <v>0.13752948000000001</v>
      </c>
      <c r="BD13" s="26">
        <v>1.0841065999999999</v>
      </c>
      <c r="BE13" s="26">
        <v>-6.3229345000000006E-2</v>
      </c>
      <c r="BF13" s="56">
        <v>951</v>
      </c>
      <c r="BG13" s="28">
        <v>18000000</v>
      </c>
      <c r="BH13" s="28">
        <v>1959.5505226556697</v>
      </c>
      <c r="BI13" s="84">
        <v>9</v>
      </c>
      <c r="BJ13" s="10">
        <v>6.9000000000000006E-2</v>
      </c>
      <c r="BK13" s="10">
        <v>8.6999999999999994E-2</v>
      </c>
      <c r="BL13" s="10">
        <v>0.26300000000000001</v>
      </c>
      <c r="BM13" s="53">
        <v>5</v>
      </c>
      <c r="BN13" s="53">
        <v>13</v>
      </c>
      <c r="BO13" s="53" t="s">
        <v>55</v>
      </c>
      <c r="BP13" s="53" t="s">
        <v>55</v>
      </c>
      <c r="BQ13" s="53" t="s">
        <v>55</v>
      </c>
    </row>
    <row r="14" spans="1:69">
      <c r="A14" s="7">
        <v>34</v>
      </c>
      <c r="B14" s="8" t="s">
        <v>183</v>
      </c>
      <c r="C14" s="8" t="s">
        <v>2074</v>
      </c>
      <c r="D14" s="8" t="s">
        <v>159</v>
      </c>
      <c r="E14" s="9" t="s">
        <v>59</v>
      </c>
      <c r="F14" s="10">
        <v>0.61399999999999999</v>
      </c>
      <c r="G14" s="10">
        <v>0.85</v>
      </c>
      <c r="H14" s="9">
        <v>15.38</v>
      </c>
      <c r="I14" s="9" t="s">
        <v>4345</v>
      </c>
      <c r="J14" s="89">
        <f t="shared" si="0"/>
        <v>0</v>
      </c>
      <c r="K14" s="16">
        <f t="shared" si="1"/>
        <v>4.1838126568929747E-2</v>
      </c>
      <c r="L14" s="28">
        <v>0</v>
      </c>
      <c r="M14" s="28"/>
      <c r="N14" s="16"/>
      <c r="O14" s="10">
        <v>4.9000000000000002E-2</v>
      </c>
      <c r="P14" s="27">
        <v>0</v>
      </c>
      <c r="Q14" s="10"/>
      <c r="R14" s="16"/>
      <c r="S14" s="59">
        <v>70541</v>
      </c>
      <c r="T14" s="28">
        <v>43523.384751773046</v>
      </c>
      <c r="U14" s="59"/>
      <c r="V14" s="10">
        <v>0.44700000000000001</v>
      </c>
      <c r="W14" s="27">
        <v>0.13500000000000001</v>
      </c>
      <c r="X14" s="10">
        <v>0.189</v>
      </c>
      <c r="Y14" s="9">
        <v>653</v>
      </c>
      <c r="Z14" s="10">
        <v>0.22500000000000001</v>
      </c>
      <c r="AA14" s="10">
        <v>0.21500000000000002</v>
      </c>
      <c r="AB14" s="10">
        <v>0.441</v>
      </c>
      <c r="AC14" s="10">
        <v>0.55900000000000005</v>
      </c>
      <c r="AD14" s="10"/>
      <c r="AE14" s="25">
        <v>5234.46</v>
      </c>
      <c r="AF14" s="28"/>
      <c r="AG14" s="58"/>
      <c r="AH14" s="59">
        <v>79137</v>
      </c>
      <c r="AI14" s="59">
        <v>67401</v>
      </c>
      <c r="AJ14" s="59">
        <v>61065</v>
      </c>
      <c r="AK14" s="9">
        <v>340.33</v>
      </c>
      <c r="AL14" s="9">
        <v>529.33000000000004</v>
      </c>
      <c r="AM14" s="9"/>
      <c r="AN14" s="9" t="s">
        <v>55</v>
      </c>
      <c r="AO14" s="10">
        <v>0.128</v>
      </c>
      <c r="AP14" s="16" t="s">
        <v>2055</v>
      </c>
      <c r="AQ14" s="28"/>
      <c r="AR14" s="9"/>
      <c r="AS14" s="56">
        <v>60</v>
      </c>
      <c r="AT14" s="56">
        <v>219</v>
      </c>
      <c r="AU14" s="56">
        <v>99</v>
      </c>
      <c r="AV14" s="28">
        <v>98200</v>
      </c>
      <c r="AW14" s="28">
        <v>41400</v>
      </c>
      <c r="AX14" s="26">
        <v>3.9980916999999998</v>
      </c>
      <c r="AY14" s="26">
        <v>1.2863310999999999</v>
      </c>
      <c r="AZ14" s="26">
        <v>18.666861999999998</v>
      </c>
      <c r="BA14" s="26">
        <v>0.10705948999999999</v>
      </c>
      <c r="BB14" s="26">
        <v>0.74631833999999997</v>
      </c>
      <c r="BC14" s="26">
        <v>4.2803366999999998E-3</v>
      </c>
      <c r="BD14" s="26">
        <v>-0.25197272999999998</v>
      </c>
      <c r="BE14" s="26">
        <v>-2.5029001000000002</v>
      </c>
      <c r="BF14" s="56">
        <v>790</v>
      </c>
      <c r="BG14" s="28">
        <v>0</v>
      </c>
      <c r="BH14" s="28">
        <v>0</v>
      </c>
      <c r="BI14" s="84">
        <v>0</v>
      </c>
      <c r="BJ14" s="10">
        <v>3.7999999999999999E-2</v>
      </c>
      <c r="BK14" s="10">
        <v>4.8000000000000001E-2</v>
      </c>
      <c r="BL14" s="10">
        <v>0.26300000000000001</v>
      </c>
      <c r="BM14" s="53" t="s">
        <v>55</v>
      </c>
      <c r="BN14" s="53" t="s">
        <v>55</v>
      </c>
      <c r="BO14" s="53">
        <v>5</v>
      </c>
      <c r="BP14" s="53">
        <v>22</v>
      </c>
      <c r="BQ14" s="53" t="s">
        <v>55</v>
      </c>
    </row>
    <row r="15" spans="1:69">
      <c r="A15" s="7">
        <v>33</v>
      </c>
      <c r="B15" s="8" t="s">
        <v>180</v>
      </c>
      <c r="C15" s="8" t="s">
        <v>2075</v>
      </c>
      <c r="D15" s="8" t="s">
        <v>159</v>
      </c>
      <c r="E15" s="9" t="s">
        <v>51</v>
      </c>
      <c r="F15" s="10">
        <v>0.39800000000000002</v>
      </c>
      <c r="G15" s="10">
        <v>0.72</v>
      </c>
      <c r="H15" s="9">
        <v>16.55</v>
      </c>
      <c r="I15" s="9">
        <v>0.752</v>
      </c>
      <c r="J15" s="89">
        <f t="shared" si="0"/>
        <v>0</v>
      </c>
      <c r="K15" s="16">
        <f t="shared" si="1"/>
        <v>1.8432686504597767E-2</v>
      </c>
      <c r="L15" s="28">
        <v>9841.389604212116</v>
      </c>
      <c r="M15" s="28"/>
      <c r="N15" s="16"/>
      <c r="O15" s="10">
        <v>5.1999999999999998E-2</v>
      </c>
      <c r="P15" s="27">
        <v>8.6217404618279866E-3</v>
      </c>
      <c r="Q15" s="10"/>
      <c r="R15" s="16"/>
      <c r="S15" s="59">
        <v>70967</v>
      </c>
      <c r="T15" s="28">
        <v>39546.407451923078</v>
      </c>
      <c r="U15" s="59"/>
      <c r="V15" s="10">
        <v>0.315</v>
      </c>
      <c r="W15" s="27">
        <v>5.0000000000000001E-3</v>
      </c>
      <c r="X15" s="10">
        <v>0.13400000000000001</v>
      </c>
      <c r="Y15" s="9">
        <v>208</v>
      </c>
      <c r="Z15" s="10">
        <v>0.13800000000000001</v>
      </c>
      <c r="AA15" s="10">
        <v>7.3000000000000009E-2</v>
      </c>
      <c r="AB15" s="10">
        <v>0.57099999999999995</v>
      </c>
      <c r="AC15" s="10">
        <v>0.56599999999999995</v>
      </c>
      <c r="AD15" s="10"/>
      <c r="AE15" s="25">
        <v>10090.77</v>
      </c>
      <c r="AF15" s="28">
        <v>11068</v>
      </c>
      <c r="AG15" s="58">
        <v>7417</v>
      </c>
      <c r="AH15" s="59">
        <v>79947</v>
      </c>
      <c r="AI15" s="59">
        <v>67113</v>
      </c>
      <c r="AJ15" s="59">
        <v>59760</v>
      </c>
      <c r="AK15" s="9">
        <v>609.66999999999996</v>
      </c>
      <c r="AL15" s="9">
        <v>781.67</v>
      </c>
      <c r="AM15" s="10">
        <v>0.25</v>
      </c>
      <c r="AN15" s="10">
        <v>0.52300000000000002</v>
      </c>
      <c r="AO15" s="10">
        <v>0.25800000000000001</v>
      </c>
      <c r="AP15" s="16">
        <v>0.57077625570776258</v>
      </c>
      <c r="AQ15" s="28">
        <v>28</v>
      </c>
      <c r="AR15" s="9"/>
      <c r="AS15" s="56">
        <v>81</v>
      </c>
      <c r="AT15" s="56">
        <v>186</v>
      </c>
      <c r="AU15" s="56">
        <v>99</v>
      </c>
      <c r="AV15" s="28">
        <v>77200</v>
      </c>
      <c r="AW15" s="28">
        <v>38800</v>
      </c>
      <c r="AX15" s="26">
        <v>10.891712999999999</v>
      </c>
      <c r="AY15" s="26">
        <v>0.52578252999999997</v>
      </c>
      <c r="AZ15" s="26">
        <v>19.781749999999999</v>
      </c>
      <c r="BA15" s="26">
        <v>1.0380651000000001</v>
      </c>
      <c r="BB15" s="26">
        <v>2.1545714999999999</v>
      </c>
      <c r="BC15" s="26">
        <v>0.11306307</v>
      </c>
      <c r="BD15" s="26">
        <v>0.45249397000000002</v>
      </c>
      <c r="BE15" s="26">
        <v>3.1970090999999998</v>
      </c>
      <c r="BF15" s="56">
        <v>1487.6666666666599</v>
      </c>
      <c r="BG15" s="28">
        <v>25000000</v>
      </c>
      <c r="BH15" s="28">
        <v>2477.5116269620653</v>
      </c>
      <c r="BI15" s="84">
        <v>6</v>
      </c>
      <c r="BJ15" s="10">
        <v>0.125</v>
      </c>
      <c r="BK15" s="10">
        <v>0.19</v>
      </c>
      <c r="BL15" s="10">
        <v>0.26300000000000001</v>
      </c>
      <c r="BM15" s="53">
        <v>4</v>
      </c>
      <c r="BN15" s="53">
        <v>21</v>
      </c>
      <c r="BO15" s="53" t="s">
        <v>55</v>
      </c>
      <c r="BP15" s="53" t="s">
        <v>55</v>
      </c>
      <c r="BQ15" s="53" t="s">
        <v>55</v>
      </c>
    </row>
    <row r="16" spans="1:69">
      <c r="A16" s="7">
        <v>283</v>
      </c>
      <c r="B16" s="8" t="s">
        <v>699</v>
      </c>
      <c r="C16" s="8"/>
      <c r="D16" s="8" t="s">
        <v>199</v>
      </c>
      <c r="E16" s="9" t="s">
        <v>151</v>
      </c>
      <c r="F16" s="10">
        <v>0.115</v>
      </c>
      <c r="G16" s="10">
        <v>0.34</v>
      </c>
      <c r="H16" s="9">
        <v>36.08</v>
      </c>
      <c r="I16" s="9" t="s">
        <v>4345</v>
      </c>
      <c r="J16" s="89">
        <f t="shared" si="0"/>
        <v>0</v>
      </c>
      <c r="K16" s="16">
        <f t="shared" si="1"/>
        <v>0</v>
      </c>
      <c r="L16" s="28">
        <v>0</v>
      </c>
      <c r="M16" s="28"/>
      <c r="N16" s="16"/>
      <c r="O16" s="10">
        <v>1E-3</v>
      </c>
      <c r="P16" s="27">
        <v>0</v>
      </c>
      <c r="Q16" s="10"/>
      <c r="R16" s="16"/>
      <c r="S16" s="59">
        <v>72374</v>
      </c>
      <c r="T16" s="28">
        <v>56255.899312377209</v>
      </c>
      <c r="U16" s="59"/>
      <c r="V16" s="10">
        <v>0.108</v>
      </c>
      <c r="W16" s="10">
        <v>7.4999999999999997E-2</v>
      </c>
      <c r="X16" s="10">
        <v>3.9E-2</v>
      </c>
      <c r="Y16" s="9" t="s">
        <v>4345</v>
      </c>
      <c r="Z16" s="10">
        <v>0.35399999999999998</v>
      </c>
      <c r="AA16" s="10">
        <v>0.41799999999999998</v>
      </c>
      <c r="AB16" s="10">
        <v>0.61499999999999999</v>
      </c>
      <c r="AC16" s="10">
        <v>0.64300000000000002</v>
      </c>
      <c r="AD16" s="10"/>
      <c r="AE16" s="25">
        <v>42449.61</v>
      </c>
      <c r="AF16" s="28"/>
      <c r="AG16" s="58"/>
      <c r="AH16" s="59">
        <v>74781</v>
      </c>
      <c r="AI16" s="59">
        <v>58698</v>
      </c>
      <c r="AJ16" s="59">
        <v>54171</v>
      </c>
      <c r="AK16" s="9">
        <v>1176.67</v>
      </c>
      <c r="AL16" s="9">
        <v>316</v>
      </c>
      <c r="AM16" s="10" t="s">
        <v>55</v>
      </c>
      <c r="AN16" s="10" t="s">
        <v>55</v>
      </c>
      <c r="AO16" s="10">
        <v>0.53600000000000003</v>
      </c>
      <c r="AP16" s="16" t="s">
        <v>2055</v>
      </c>
      <c r="AQ16" s="28"/>
      <c r="AR16" s="9"/>
      <c r="AS16" s="56">
        <v>600</v>
      </c>
      <c r="AT16" s="56">
        <v>0</v>
      </c>
      <c r="AU16" s="56">
        <v>99</v>
      </c>
      <c r="AV16" s="28" t="e">
        <v>#N/A</v>
      </c>
      <c r="AW16" s="28" t="e">
        <v>#N/A</v>
      </c>
      <c r="AX16" s="26" t="e">
        <v>#N/A</v>
      </c>
      <c r="AY16" s="26" t="e">
        <v>#N/A</v>
      </c>
      <c r="AZ16" s="26" t="e">
        <v>#N/A</v>
      </c>
      <c r="BA16" s="26" t="e">
        <v>#N/A</v>
      </c>
      <c r="BB16" s="26" t="e">
        <v>#N/A</v>
      </c>
      <c r="BC16" s="26" t="e">
        <v>#N/A</v>
      </c>
      <c r="BD16" s="26" t="e">
        <v>#N/A</v>
      </c>
      <c r="BE16" s="26" t="e">
        <v>#N/A</v>
      </c>
      <c r="BF16" s="56" t="e">
        <v>#N/A</v>
      </c>
      <c r="BG16" s="28">
        <v>0</v>
      </c>
      <c r="BH16" s="28">
        <v>0</v>
      </c>
      <c r="BI16" s="84">
        <v>0</v>
      </c>
      <c r="BJ16" s="10">
        <v>0.25700000000000001</v>
      </c>
      <c r="BK16" s="10">
        <v>0.193</v>
      </c>
      <c r="BL16" s="10">
        <v>0.61099999999999999</v>
      </c>
      <c r="BM16" s="53" t="s">
        <v>55</v>
      </c>
      <c r="BN16" s="53" t="s">
        <v>55</v>
      </c>
      <c r="BO16" s="53" t="s">
        <v>55</v>
      </c>
      <c r="BP16" s="53" t="s">
        <v>55</v>
      </c>
      <c r="BQ16" s="53">
        <v>107</v>
      </c>
    </row>
    <row r="17" spans="1:69">
      <c r="A17" s="7">
        <v>43</v>
      </c>
      <c r="B17" s="8" t="s">
        <v>202</v>
      </c>
      <c r="C17" s="8" t="s">
        <v>2076</v>
      </c>
      <c r="D17" s="8" t="s">
        <v>199</v>
      </c>
      <c r="E17" s="9" t="s">
        <v>59</v>
      </c>
      <c r="F17" s="10">
        <v>0.57599999999999996</v>
      </c>
      <c r="G17" s="10">
        <v>0.76</v>
      </c>
      <c r="H17" s="9">
        <v>18.82</v>
      </c>
      <c r="I17" s="9">
        <v>0.54900000000000004</v>
      </c>
      <c r="J17" s="89">
        <f t="shared" si="0"/>
        <v>0</v>
      </c>
      <c r="K17" s="16">
        <f t="shared" si="1"/>
        <v>3.5393941374020029E-3</v>
      </c>
      <c r="L17" s="28">
        <v>0</v>
      </c>
      <c r="M17" s="28"/>
      <c r="N17" s="16"/>
      <c r="O17" s="10">
        <v>2.8000000000000001E-2</v>
      </c>
      <c r="P17" s="27">
        <v>0</v>
      </c>
      <c r="Q17" s="10"/>
      <c r="R17" s="16"/>
      <c r="S17" s="59">
        <v>86985</v>
      </c>
      <c r="T17" s="28">
        <v>60031.617021276594</v>
      </c>
      <c r="U17" s="59"/>
      <c r="V17" s="10">
        <v>0.48399999999999999</v>
      </c>
      <c r="W17" s="27">
        <v>8.2000000000000003E-2</v>
      </c>
      <c r="X17" s="10">
        <v>0.12</v>
      </c>
      <c r="Y17" s="9">
        <v>545</v>
      </c>
      <c r="Z17" s="10">
        <v>0.371</v>
      </c>
      <c r="AA17" s="10">
        <v>0.35899999999999999</v>
      </c>
      <c r="AB17" s="10">
        <v>0.51100000000000001</v>
      </c>
      <c r="AC17" s="10">
        <v>0.51500000000000001</v>
      </c>
      <c r="AD17" s="10"/>
      <c r="AE17" s="25">
        <v>7345.89</v>
      </c>
      <c r="AF17" s="28"/>
      <c r="AG17" s="58"/>
      <c r="AH17" s="59">
        <v>88182</v>
      </c>
      <c r="AI17" s="59">
        <v>83160</v>
      </c>
      <c r="AJ17" s="59">
        <v>77760</v>
      </c>
      <c r="AK17" s="9">
        <v>390.33</v>
      </c>
      <c r="AL17" s="9">
        <v>422.33</v>
      </c>
      <c r="AM17" s="9"/>
      <c r="AN17" s="9" t="s">
        <v>55</v>
      </c>
      <c r="AO17" s="10">
        <v>0.52900000000000003</v>
      </c>
      <c r="AP17" s="16">
        <v>0.64557779212395094</v>
      </c>
      <c r="AQ17" s="28"/>
      <c r="AR17" s="9"/>
      <c r="AS17" s="56">
        <v>459</v>
      </c>
      <c r="AT17" s="56">
        <v>26</v>
      </c>
      <c r="AU17" s="56">
        <v>99</v>
      </c>
      <c r="AV17" s="28">
        <v>82600</v>
      </c>
      <c r="AW17" s="28">
        <v>36200</v>
      </c>
      <c r="AX17" s="26">
        <v>7.6455859999999998</v>
      </c>
      <c r="AY17" s="26">
        <v>0.36280495000000001</v>
      </c>
      <c r="AZ17" s="26">
        <v>30.910992</v>
      </c>
      <c r="BA17" s="26">
        <v>0</v>
      </c>
      <c r="BB17" s="26">
        <v>2.3633264999999999</v>
      </c>
      <c r="BC17" s="26">
        <v>0</v>
      </c>
      <c r="BD17" s="26">
        <v>-0.70420276999999998</v>
      </c>
      <c r="BE17" s="26">
        <v>-1.7346317</v>
      </c>
      <c r="BF17" s="56">
        <v>197.333333333333</v>
      </c>
      <c r="BG17" s="28">
        <v>0</v>
      </c>
      <c r="BH17" s="28">
        <v>0</v>
      </c>
      <c r="BI17" s="84">
        <v>0</v>
      </c>
      <c r="BJ17" s="10">
        <v>0.24</v>
      </c>
      <c r="BK17" s="10">
        <v>0.252</v>
      </c>
      <c r="BL17" s="10">
        <v>0.61099999999999999</v>
      </c>
      <c r="BM17" s="53" t="s">
        <v>55</v>
      </c>
      <c r="BN17" s="53" t="s">
        <v>55</v>
      </c>
      <c r="BO17" s="53">
        <v>0.21199999999999999</v>
      </c>
      <c r="BP17" s="53">
        <v>45</v>
      </c>
      <c r="BQ17" s="53" t="s">
        <v>55</v>
      </c>
    </row>
    <row r="18" spans="1:69">
      <c r="A18" s="7">
        <v>44</v>
      </c>
      <c r="B18" s="8" t="s">
        <v>204</v>
      </c>
      <c r="C18" s="8" t="s">
        <v>2077</v>
      </c>
      <c r="D18" s="8" t="s">
        <v>199</v>
      </c>
      <c r="E18" s="9" t="s">
        <v>59</v>
      </c>
      <c r="F18" s="10">
        <v>0.65500000000000003</v>
      </c>
      <c r="G18" s="10">
        <v>0.84</v>
      </c>
      <c r="H18" s="9">
        <v>21.14</v>
      </c>
      <c r="I18" s="9">
        <v>0.35799999999999998</v>
      </c>
      <c r="J18" s="89">
        <f t="shared" si="0"/>
        <v>5.1988967941002926E-4</v>
      </c>
      <c r="K18" s="16">
        <f t="shared" si="1"/>
        <v>1.7156359420530964E-2</v>
      </c>
      <c r="L18" s="28">
        <v>0</v>
      </c>
      <c r="M18" s="28"/>
      <c r="N18" s="16"/>
      <c r="O18" s="10">
        <v>0.109</v>
      </c>
      <c r="P18" s="27">
        <v>4.0551394993982276E-2</v>
      </c>
      <c r="Q18" s="10"/>
      <c r="R18" s="16"/>
      <c r="S18" s="59">
        <v>96499</v>
      </c>
      <c r="T18" s="28">
        <v>62247.65</v>
      </c>
      <c r="U18" s="59"/>
      <c r="V18" s="10">
        <v>0.61299999999999999</v>
      </c>
      <c r="W18" s="27">
        <v>0.221</v>
      </c>
      <c r="X18" s="10">
        <v>4.5999999999999999E-2</v>
      </c>
      <c r="Y18" s="9">
        <v>857</v>
      </c>
      <c r="Z18" s="10">
        <v>0.437</v>
      </c>
      <c r="AA18" s="10">
        <v>0.253</v>
      </c>
      <c r="AB18" s="10">
        <v>0.47199999999999998</v>
      </c>
      <c r="AC18" s="10">
        <v>0.622</v>
      </c>
      <c r="AD18" s="10"/>
      <c r="AE18" s="25">
        <v>3846.97</v>
      </c>
      <c r="AF18" s="28"/>
      <c r="AG18" s="58"/>
      <c r="AH18" s="59">
        <v>113499</v>
      </c>
      <c r="AI18" s="59">
        <v>91440</v>
      </c>
      <c r="AJ18" s="59">
        <v>75033</v>
      </c>
      <c r="AK18" s="9">
        <v>182</v>
      </c>
      <c r="AL18" s="9">
        <v>322</v>
      </c>
      <c r="AM18" s="9"/>
      <c r="AN18" s="9" t="s">
        <v>55</v>
      </c>
      <c r="AO18" s="10">
        <v>0.39</v>
      </c>
      <c r="AP18" s="16">
        <v>0.7363770250368189</v>
      </c>
      <c r="AQ18" s="28"/>
      <c r="AR18" s="9">
        <v>2</v>
      </c>
      <c r="AS18" s="56">
        <v>281</v>
      </c>
      <c r="AT18" s="56">
        <v>66</v>
      </c>
      <c r="AU18" s="56">
        <v>99</v>
      </c>
      <c r="AV18" s="28">
        <v>110600</v>
      </c>
      <c r="AW18" s="28">
        <v>50900</v>
      </c>
      <c r="AX18" s="26">
        <v>3.2132386999999998</v>
      </c>
      <c r="AY18" s="26">
        <v>3.2230728000000002</v>
      </c>
      <c r="AZ18" s="26">
        <v>38.238017999999997</v>
      </c>
      <c r="BA18" s="26">
        <v>0.19291237</v>
      </c>
      <c r="BB18" s="26">
        <v>1.2286788</v>
      </c>
      <c r="BC18" s="26">
        <v>6.1987344999999998E-3</v>
      </c>
      <c r="BD18" s="26">
        <v>-0.31109774000000001</v>
      </c>
      <c r="BE18" s="26">
        <v>-4.0134496999999998</v>
      </c>
      <c r="BF18" s="56">
        <v>300</v>
      </c>
      <c r="BG18" s="28">
        <v>0</v>
      </c>
      <c r="BH18" s="28">
        <v>0</v>
      </c>
      <c r="BI18" s="84">
        <v>0</v>
      </c>
      <c r="BJ18" s="10">
        <v>0.17399999999999999</v>
      </c>
      <c r="BK18" s="10">
        <v>0.35799999999999998</v>
      </c>
      <c r="BL18" s="10">
        <v>0.61099999999999999</v>
      </c>
      <c r="BM18" s="53" t="s">
        <v>55</v>
      </c>
      <c r="BN18" s="53" t="s">
        <v>55</v>
      </c>
      <c r="BO18" s="53">
        <v>1</v>
      </c>
      <c r="BP18" s="53">
        <v>40</v>
      </c>
      <c r="BQ18" s="53" t="s">
        <v>55</v>
      </c>
    </row>
    <row r="19" spans="1:69">
      <c r="A19" s="7">
        <v>45</v>
      </c>
      <c r="B19" s="8" t="s">
        <v>206</v>
      </c>
      <c r="C19" s="8" t="s">
        <v>2078</v>
      </c>
      <c r="D19" s="8" t="s">
        <v>199</v>
      </c>
      <c r="E19" s="9" t="s">
        <v>51</v>
      </c>
      <c r="F19" s="10">
        <v>0.71899999999999997</v>
      </c>
      <c r="G19" s="10">
        <v>0.93</v>
      </c>
      <c r="H19" s="9">
        <v>21.4</v>
      </c>
      <c r="I19" s="9">
        <v>0.47399999999999998</v>
      </c>
      <c r="J19" s="89">
        <f t="shared" si="0"/>
        <v>9.8229221818281825E-5</v>
      </c>
      <c r="K19" s="16">
        <f t="shared" si="1"/>
        <v>3.0058141876394238E-2</v>
      </c>
      <c r="L19" s="28">
        <v>0</v>
      </c>
      <c r="M19" s="28"/>
      <c r="N19" s="16"/>
      <c r="O19" s="10">
        <v>2.3E-2</v>
      </c>
      <c r="P19" s="27">
        <v>4.5627473534591907E-2</v>
      </c>
      <c r="Q19" s="10"/>
      <c r="R19" s="16"/>
      <c r="S19" s="59">
        <v>88329</v>
      </c>
      <c r="T19" s="28">
        <v>59829.140661029975</v>
      </c>
      <c r="U19" s="59"/>
      <c r="V19" s="10">
        <v>0.71499999999999997</v>
      </c>
      <c r="W19" s="27">
        <v>0.255</v>
      </c>
      <c r="X19" s="10">
        <v>4.2000000000000003E-2</v>
      </c>
      <c r="Y19" s="9">
        <v>210</v>
      </c>
      <c r="Z19" s="10">
        <v>0.46899999999999997</v>
      </c>
      <c r="AA19" s="10">
        <v>0.33099999999999996</v>
      </c>
      <c r="AB19" s="10">
        <v>0.40899999999999997</v>
      </c>
      <c r="AC19" s="10">
        <v>0.53800000000000003</v>
      </c>
      <c r="AD19" s="10"/>
      <c r="AE19" s="25">
        <v>20360.54</v>
      </c>
      <c r="AF19" s="28">
        <v>13428</v>
      </c>
      <c r="AG19" s="58">
        <v>9298</v>
      </c>
      <c r="AH19" s="59">
        <v>97119</v>
      </c>
      <c r="AI19" s="59">
        <v>81909</v>
      </c>
      <c r="AJ19" s="59">
        <v>74070</v>
      </c>
      <c r="AK19" s="9">
        <v>951.33</v>
      </c>
      <c r="AL19" s="9">
        <v>1262.33</v>
      </c>
      <c r="AM19" s="10">
        <v>7.0000000000000007E-2</v>
      </c>
      <c r="AN19" s="10">
        <v>0.50800000000000001</v>
      </c>
      <c r="AO19" s="10">
        <v>0.35599999999999998</v>
      </c>
      <c r="AP19" s="16">
        <v>0.67842605156037994</v>
      </c>
      <c r="AQ19" s="28">
        <v>199</v>
      </c>
      <c r="AR19" s="9">
        <v>2</v>
      </c>
      <c r="AS19" s="56">
        <v>2</v>
      </c>
      <c r="AT19" s="56">
        <v>612</v>
      </c>
      <c r="AU19" s="56">
        <v>1</v>
      </c>
      <c r="AV19" s="28">
        <v>124800</v>
      </c>
      <c r="AW19" s="28">
        <v>65500</v>
      </c>
      <c r="AX19" s="26">
        <v>4.1973858000000002</v>
      </c>
      <c r="AY19" s="26">
        <v>3.1203970999999999</v>
      </c>
      <c r="AZ19" s="26">
        <v>53.568722000000001</v>
      </c>
      <c r="BA19" s="26">
        <v>3.8050345999999999</v>
      </c>
      <c r="BB19" s="26">
        <v>2.2484860000000002</v>
      </c>
      <c r="BC19" s="26">
        <v>0.15971199</v>
      </c>
      <c r="BD19" s="26">
        <v>-1.774125</v>
      </c>
      <c r="BE19" s="26">
        <v>-4.4149932999999999</v>
      </c>
      <c r="BF19" s="56">
        <v>2887.6666666666601</v>
      </c>
      <c r="BG19" s="28">
        <v>29000000</v>
      </c>
      <c r="BH19" s="28">
        <v>1424.3237163650865</v>
      </c>
      <c r="BI19" s="84">
        <v>0</v>
      </c>
      <c r="BJ19" s="10">
        <v>0.14199999999999999</v>
      </c>
      <c r="BK19" s="10">
        <v>0.28000000000000003</v>
      </c>
      <c r="BL19" s="10">
        <v>0.61099999999999999</v>
      </c>
      <c r="BM19" s="53">
        <v>6</v>
      </c>
      <c r="BN19" s="53">
        <v>23</v>
      </c>
      <c r="BO19" s="53" t="s">
        <v>55</v>
      </c>
      <c r="BP19" s="53" t="s">
        <v>55</v>
      </c>
      <c r="BQ19" s="53" t="s">
        <v>55</v>
      </c>
    </row>
    <row r="20" spans="1:69">
      <c r="A20" s="7">
        <v>49</v>
      </c>
      <c r="B20" s="8" t="s">
        <v>223</v>
      </c>
      <c r="C20" s="8" t="s">
        <v>2079</v>
      </c>
      <c r="D20" s="8" t="s">
        <v>199</v>
      </c>
      <c r="E20" s="9" t="s">
        <v>51</v>
      </c>
      <c r="F20" s="10">
        <v>0.435</v>
      </c>
      <c r="G20" s="10">
        <v>0.89</v>
      </c>
      <c r="H20" s="9">
        <v>27.35</v>
      </c>
      <c r="I20" s="9">
        <v>0.59399999999999997</v>
      </c>
      <c r="J20" s="89">
        <f t="shared" si="0"/>
        <v>0</v>
      </c>
      <c r="K20" s="16">
        <f t="shared" si="1"/>
        <v>1.2676845464164548E-2</v>
      </c>
      <c r="L20" s="28">
        <v>0</v>
      </c>
      <c r="M20" s="28"/>
      <c r="N20" s="16"/>
      <c r="O20" s="10">
        <v>5.7000000000000002E-2</v>
      </c>
      <c r="P20" s="27">
        <v>1.1705262417640987E-2</v>
      </c>
      <c r="Q20" s="10"/>
      <c r="R20" s="16"/>
      <c r="S20" s="59">
        <v>89665</v>
      </c>
      <c r="T20" s="28">
        <v>58995.876861966237</v>
      </c>
      <c r="U20" s="59"/>
      <c r="V20" s="10">
        <v>0.60599999999999998</v>
      </c>
      <c r="W20" s="27">
        <v>-9.0999999999999998E-2</v>
      </c>
      <c r="X20" s="10">
        <v>2.1999999999999999E-2</v>
      </c>
      <c r="Y20" s="9">
        <v>6</v>
      </c>
      <c r="Z20" s="10">
        <v>0.27099999999999996</v>
      </c>
      <c r="AA20" s="10">
        <v>2.0000000000000018E-2</v>
      </c>
      <c r="AB20" s="10">
        <v>0.40500000000000003</v>
      </c>
      <c r="AC20" s="10">
        <v>0.623</v>
      </c>
      <c r="AD20" s="10"/>
      <c r="AE20" s="25">
        <v>21614.21</v>
      </c>
      <c r="AF20" s="28">
        <v>9894</v>
      </c>
      <c r="AG20" s="58">
        <v>6822</v>
      </c>
      <c r="AH20" s="59">
        <v>99918</v>
      </c>
      <c r="AI20" s="59">
        <v>83115</v>
      </c>
      <c r="AJ20" s="59">
        <v>75060</v>
      </c>
      <c r="AK20" s="9">
        <v>790.33</v>
      </c>
      <c r="AL20" s="9">
        <v>1004.33</v>
      </c>
      <c r="AM20" s="10">
        <v>0.05</v>
      </c>
      <c r="AN20" s="10">
        <v>0.48199999999999998</v>
      </c>
      <c r="AO20" s="10">
        <v>0.70199999999999996</v>
      </c>
      <c r="AP20" s="16">
        <v>0.62735257214554574</v>
      </c>
      <c r="AQ20" s="28">
        <v>90</v>
      </c>
      <c r="AR20" s="9"/>
      <c r="AS20" s="56">
        <v>39</v>
      </c>
      <c r="AT20" s="56">
        <v>274</v>
      </c>
      <c r="AU20" s="56">
        <v>4</v>
      </c>
      <c r="AV20" s="28">
        <v>80200</v>
      </c>
      <c r="AW20" s="28">
        <v>55100</v>
      </c>
      <c r="AX20" s="26">
        <v>14.929719</v>
      </c>
      <c r="AY20" s="26">
        <v>0.72355645999999996</v>
      </c>
      <c r="AZ20" s="26">
        <v>45.770480999999997</v>
      </c>
      <c r="BA20" s="26">
        <v>0.20411713000000001</v>
      </c>
      <c r="BB20" s="26">
        <v>6.8334045000000003</v>
      </c>
      <c r="BC20" s="26">
        <v>3.0474115E-2</v>
      </c>
      <c r="BD20" s="26">
        <v>-7.9657844999999998</v>
      </c>
      <c r="BE20" s="26">
        <v>-11.070724</v>
      </c>
      <c r="BF20" s="56">
        <v>2195.3333333333298</v>
      </c>
      <c r="BG20" s="28">
        <v>40000000</v>
      </c>
      <c r="BH20" s="28">
        <v>1850.6343743305908</v>
      </c>
      <c r="BI20" s="84">
        <v>0</v>
      </c>
      <c r="BJ20" s="10">
        <v>0.34</v>
      </c>
      <c r="BK20" s="10">
        <v>0.59099999999999997</v>
      </c>
      <c r="BL20" s="10">
        <v>0.61099999999999999</v>
      </c>
      <c r="BM20" s="53">
        <v>2</v>
      </c>
      <c r="BN20" s="53">
        <v>38</v>
      </c>
      <c r="BO20" s="53" t="s">
        <v>55</v>
      </c>
      <c r="BP20" s="53" t="s">
        <v>55</v>
      </c>
      <c r="BQ20" s="53" t="s">
        <v>55</v>
      </c>
    </row>
    <row r="21" spans="1:69">
      <c r="A21" s="7">
        <v>46</v>
      </c>
      <c r="B21" s="8" t="s">
        <v>210</v>
      </c>
      <c r="C21" s="8" t="s">
        <v>2080</v>
      </c>
      <c r="D21" s="8" t="s">
        <v>199</v>
      </c>
      <c r="E21" s="9" t="s">
        <v>51</v>
      </c>
      <c r="F21" s="10">
        <v>0.29099999999999998</v>
      </c>
      <c r="G21" s="10">
        <v>0.76</v>
      </c>
      <c r="H21" s="9">
        <v>26.11</v>
      </c>
      <c r="I21" s="9">
        <v>0.79700000000000004</v>
      </c>
      <c r="J21" s="89">
        <f t="shared" si="0"/>
        <v>0</v>
      </c>
      <c r="K21" s="16">
        <f t="shared" si="1"/>
        <v>1.5661725431252625E-2</v>
      </c>
      <c r="L21" s="28">
        <v>12207.403790398876</v>
      </c>
      <c r="M21" s="28"/>
      <c r="N21" s="16" t="s">
        <v>4339</v>
      </c>
      <c r="O21" s="10">
        <v>3.9E-2</v>
      </c>
      <c r="P21" s="27">
        <v>1.6362996719219158E-3</v>
      </c>
      <c r="Q21" s="10"/>
      <c r="R21" s="16"/>
      <c r="S21" s="59">
        <v>86536</v>
      </c>
      <c r="T21" s="28">
        <v>57452.89263157895</v>
      </c>
      <c r="U21" s="59"/>
      <c r="V21" s="10">
        <v>0.39400000000000002</v>
      </c>
      <c r="W21" s="27">
        <v>-8.4000000000000005E-2</v>
      </c>
      <c r="X21" s="10">
        <v>-6.0000000000000001E-3</v>
      </c>
      <c r="Y21" s="9">
        <v>52</v>
      </c>
      <c r="Z21" s="10">
        <v>0.30199999999999999</v>
      </c>
      <c r="AA21" s="10">
        <v>0.126</v>
      </c>
      <c r="AB21" s="10">
        <v>0.53200000000000003</v>
      </c>
      <c r="AC21" s="10">
        <v>0.58899999999999997</v>
      </c>
      <c r="AD21" s="10"/>
      <c r="AE21" s="25">
        <v>8555.89</v>
      </c>
      <c r="AF21" s="28">
        <v>9745</v>
      </c>
      <c r="AG21" s="58">
        <v>6156</v>
      </c>
      <c r="AH21" s="59">
        <v>98280</v>
      </c>
      <c r="AI21" s="59">
        <v>80622</v>
      </c>
      <c r="AJ21" s="59">
        <v>72648</v>
      </c>
      <c r="AK21" s="9">
        <v>327.67</v>
      </c>
      <c r="AL21" s="9">
        <v>475.67</v>
      </c>
      <c r="AM21" s="10">
        <v>0.02</v>
      </c>
      <c r="AN21" s="10">
        <v>0.39900000000000002</v>
      </c>
      <c r="AO21" s="10">
        <v>0.69399999999999995</v>
      </c>
      <c r="AP21" s="16">
        <v>0.55648302726766841</v>
      </c>
      <c r="AQ21" s="28">
        <v>20</v>
      </c>
      <c r="AR21" s="9"/>
      <c r="AS21" s="56">
        <v>137</v>
      </c>
      <c r="AT21" s="56">
        <v>134</v>
      </c>
      <c r="AU21" s="56">
        <v>99</v>
      </c>
      <c r="AV21" s="28">
        <v>67700</v>
      </c>
      <c r="AW21" s="28">
        <v>46100</v>
      </c>
      <c r="AX21" s="26">
        <v>14.064996000000001</v>
      </c>
      <c r="AY21" s="26">
        <v>0.36967111000000002</v>
      </c>
      <c r="AZ21" s="26">
        <v>32.759681999999998</v>
      </c>
      <c r="BA21" s="26">
        <v>0.42959060999999998</v>
      </c>
      <c r="BB21" s="26">
        <v>4.6076478999999999</v>
      </c>
      <c r="BC21" s="26">
        <v>6.0421902999999999E-2</v>
      </c>
      <c r="BD21" s="26">
        <v>0.68797237</v>
      </c>
      <c r="BE21" s="26">
        <v>2.8271316999999998</v>
      </c>
      <c r="BF21" s="56">
        <v>542.66666666666595</v>
      </c>
      <c r="BG21" s="28">
        <v>18321944</v>
      </c>
      <c r="BH21" s="28">
        <v>2141.4422111551225</v>
      </c>
      <c r="BI21" s="84">
        <v>4</v>
      </c>
      <c r="BJ21" s="10">
        <v>0.309</v>
      </c>
      <c r="BK21" s="10">
        <v>0.48499999999999999</v>
      </c>
      <c r="BL21" s="10">
        <v>0.61099999999999999</v>
      </c>
      <c r="BM21" s="53">
        <v>0.32200000000000001</v>
      </c>
      <c r="BN21" s="53">
        <v>18</v>
      </c>
      <c r="BO21" s="53" t="s">
        <v>55</v>
      </c>
      <c r="BP21" s="53" t="s">
        <v>55</v>
      </c>
      <c r="BQ21" s="53" t="s">
        <v>55</v>
      </c>
    </row>
    <row r="22" spans="1:69">
      <c r="A22" s="7">
        <v>50</v>
      </c>
      <c r="B22" s="8" t="s">
        <v>228</v>
      </c>
      <c r="C22" s="8" t="s">
        <v>2081</v>
      </c>
      <c r="D22" s="8" t="s">
        <v>199</v>
      </c>
      <c r="E22" s="9" t="s">
        <v>51</v>
      </c>
      <c r="F22" s="10">
        <v>0.54900000000000004</v>
      </c>
      <c r="G22" s="10">
        <v>0.84</v>
      </c>
      <c r="H22" s="9">
        <v>24.57</v>
      </c>
      <c r="I22" s="9">
        <v>0.52100000000000002</v>
      </c>
      <c r="J22" s="89">
        <f t="shared" si="0"/>
        <v>1.2267281993531463E-4</v>
      </c>
      <c r="K22" s="16">
        <f t="shared" si="1"/>
        <v>2.05476973391652E-2</v>
      </c>
      <c r="L22" s="28">
        <v>5.300827218346468</v>
      </c>
      <c r="M22" s="28"/>
      <c r="N22" s="16" t="s">
        <v>4339</v>
      </c>
      <c r="O22" s="10">
        <v>4.4999999999999998E-2</v>
      </c>
      <c r="P22" s="27">
        <v>2.4350554757159953E-2</v>
      </c>
      <c r="Q22" s="10"/>
      <c r="R22" s="16"/>
      <c r="S22" s="59">
        <v>85083</v>
      </c>
      <c r="T22" s="28">
        <v>53902.894495412846</v>
      </c>
      <c r="U22" s="59"/>
      <c r="V22" s="10">
        <v>0.56899999999999995</v>
      </c>
      <c r="W22" s="27">
        <v>0.192</v>
      </c>
      <c r="X22" s="10">
        <v>6.8000000000000005E-2</v>
      </c>
      <c r="Y22" s="9">
        <v>8</v>
      </c>
      <c r="Z22" s="10">
        <v>0.48699999999999999</v>
      </c>
      <c r="AA22" s="10">
        <v>0.42099999999999999</v>
      </c>
      <c r="AB22" s="10">
        <v>0.49399999999999999</v>
      </c>
      <c r="AC22" s="10">
        <v>0.55400000000000005</v>
      </c>
      <c r="AD22" s="10"/>
      <c r="AE22" s="25">
        <v>16303.53</v>
      </c>
      <c r="AF22" s="28">
        <v>10567</v>
      </c>
      <c r="AG22" s="58">
        <v>6706</v>
      </c>
      <c r="AH22" s="59">
        <v>92394</v>
      </c>
      <c r="AI22" s="59">
        <v>75546</v>
      </c>
      <c r="AJ22" s="59">
        <v>69570</v>
      </c>
      <c r="AK22" s="9">
        <v>663.67</v>
      </c>
      <c r="AL22" s="9">
        <v>851.33</v>
      </c>
      <c r="AM22" s="10">
        <v>0.06</v>
      </c>
      <c r="AN22" s="10">
        <v>0.46500000000000002</v>
      </c>
      <c r="AO22" s="10">
        <v>0.41899999999999998</v>
      </c>
      <c r="AP22" s="16">
        <v>0.65746219592373434</v>
      </c>
      <c r="AQ22" s="28">
        <v>37</v>
      </c>
      <c r="AR22" s="9">
        <v>2</v>
      </c>
      <c r="AS22" s="56">
        <v>23</v>
      </c>
      <c r="AT22" s="56">
        <v>335</v>
      </c>
      <c r="AU22" s="56">
        <v>8</v>
      </c>
      <c r="AV22" s="28">
        <v>112200</v>
      </c>
      <c r="AW22" s="28">
        <v>48700</v>
      </c>
      <c r="AX22" s="26">
        <v>6.0856566000000001</v>
      </c>
      <c r="AY22" s="26">
        <v>2.1921393999999998</v>
      </c>
      <c r="AZ22" s="26">
        <v>32.180683000000002</v>
      </c>
      <c r="BA22" s="26">
        <v>0.88178164000000003</v>
      </c>
      <c r="BB22" s="26">
        <v>1.9584060000000001</v>
      </c>
      <c r="BC22" s="26">
        <v>5.3662202999999999E-2</v>
      </c>
      <c r="BD22" s="26">
        <v>0.17280155</v>
      </c>
      <c r="BE22" s="26">
        <v>-1.0894401</v>
      </c>
      <c r="BF22" s="56">
        <v>1895.3333333333301</v>
      </c>
      <c r="BG22" s="28">
        <v>32000000</v>
      </c>
      <c r="BH22" s="28">
        <v>1962.7651189650339</v>
      </c>
      <c r="BI22" s="84">
        <v>3.5179999999999999E-3</v>
      </c>
      <c r="BJ22" s="10">
        <v>0.124</v>
      </c>
      <c r="BK22" s="10">
        <v>0.19</v>
      </c>
      <c r="BL22" s="10">
        <v>0.61099999999999999</v>
      </c>
      <c r="BM22" s="53">
        <v>2</v>
      </c>
      <c r="BN22" s="53">
        <v>30</v>
      </c>
      <c r="BO22" s="53" t="s">
        <v>55</v>
      </c>
      <c r="BP22" s="53" t="s">
        <v>55</v>
      </c>
      <c r="BQ22" s="53" t="s">
        <v>55</v>
      </c>
    </row>
    <row r="23" spans="1:69">
      <c r="A23" s="7">
        <v>51</v>
      </c>
      <c r="B23" s="8" t="s">
        <v>231</v>
      </c>
      <c r="C23" s="8" t="s">
        <v>2082</v>
      </c>
      <c r="D23" s="8" t="s">
        <v>199</v>
      </c>
      <c r="E23" s="9" t="s">
        <v>51</v>
      </c>
      <c r="F23" s="10">
        <v>0.22</v>
      </c>
      <c r="G23" s="10">
        <v>0.82</v>
      </c>
      <c r="H23" s="9">
        <v>24.55</v>
      </c>
      <c r="I23" s="9">
        <v>1.1339999999999999</v>
      </c>
      <c r="J23" s="89">
        <f t="shared" si="0"/>
        <v>0</v>
      </c>
      <c r="K23" s="16">
        <f t="shared" si="1"/>
        <v>1.2119479681483358E-2</v>
      </c>
      <c r="L23" s="28">
        <v>6155.9928590482841</v>
      </c>
      <c r="M23" s="28"/>
      <c r="N23" s="16" t="s">
        <v>4339</v>
      </c>
      <c r="O23" s="10">
        <v>3.4000000000000002E-2</v>
      </c>
      <c r="P23" s="27">
        <v>5.6836180575232298E-3</v>
      </c>
      <c r="Q23" s="10"/>
      <c r="R23" s="16"/>
      <c r="S23" s="59">
        <v>90415</v>
      </c>
      <c r="T23" s="28">
        <v>57594.702651515152</v>
      </c>
      <c r="U23" s="59"/>
      <c r="V23" s="10">
        <v>0.35</v>
      </c>
      <c r="W23" s="27">
        <v>-0.21099999999999999</v>
      </c>
      <c r="X23" s="10">
        <v>-3.0000000000000001E-3</v>
      </c>
      <c r="Y23" s="9">
        <v>58</v>
      </c>
      <c r="Z23" s="10">
        <v>0.22499999999999998</v>
      </c>
      <c r="AA23" s="10">
        <v>-8.7999999999999967E-2</v>
      </c>
      <c r="AB23" s="10">
        <v>0.54400000000000004</v>
      </c>
      <c r="AC23" s="10">
        <v>0.58199999999999996</v>
      </c>
      <c r="AD23" s="10"/>
      <c r="AE23" s="25">
        <v>11964.21</v>
      </c>
      <c r="AF23" s="28">
        <v>9966</v>
      </c>
      <c r="AG23" s="58">
        <v>6217</v>
      </c>
      <c r="AH23" s="59">
        <v>96840</v>
      </c>
      <c r="AI23" s="59">
        <v>85509</v>
      </c>
      <c r="AJ23" s="59">
        <v>75231</v>
      </c>
      <c r="AK23" s="9">
        <v>487.33</v>
      </c>
      <c r="AL23" s="9">
        <v>526.66999999999996</v>
      </c>
      <c r="AM23" s="10">
        <v>0</v>
      </c>
      <c r="AN23" s="10">
        <v>0.39400000000000002</v>
      </c>
      <c r="AO23" s="10">
        <v>0.82199999999999995</v>
      </c>
      <c r="AP23" s="16">
        <v>0.4686035613870666</v>
      </c>
      <c r="AQ23" s="28">
        <v>14</v>
      </c>
      <c r="AR23" s="9"/>
      <c r="AS23" s="56">
        <v>123</v>
      </c>
      <c r="AT23" s="56">
        <v>145</v>
      </c>
      <c r="AU23" s="56">
        <v>99</v>
      </c>
      <c r="AV23" s="28">
        <v>45600</v>
      </c>
      <c r="AW23" s="28">
        <v>40300</v>
      </c>
      <c r="AX23" s="26">
        <v>26.318242999999999</v>
      </c>
      <c r="AY23" s="26">
        <v>7.3130882999999994E-2</v>
      </c>
      <c r="AZ23" s="26">
        <v>21.281728999999999</v>
      </c>
      <c r="BA23" s="26">
        <v>0.27680262999999999</v>
      </c>
      <c r="BB23" s="26">
        <v>5.6009773999999997</v>
      </c>
      <c r="BC23" s="26">
        <v>7.2849586999999993E-2</v>
      </c>
      <c r="BD23" s="26">
        <v>-7.9841657000000001</v>
      </c>
      <c r="BE23" s="26">
        <v>-4.5438995000000002</v>
      </c>
      <c r="BF23" s="56">
        <v>451.33333333333297</v>
      </c>
      <c r="BG23" s="28">
        <v>30000000</v>
      </c>
      <c r="BH23" s="28">
        <v>2507.4785547896604</v>
      </c>
      <c r="BI23" s="84">
        <v>3</v>
      </c>
      <c r="BJ23" s="10">
        <v>0.38600000000000001</v>
      </c>
      <c r="BK23" s="10">
        <v>0.69899999999999995</v>
      </c>
      <c r="BL23" s="10">
        <v>0.61099999999999999</v>
      </c>
      <c r="BM23" s="53">
        <v>1</v>
      </c>
      <c r="BN23" s="53">
        <v>29</v>
      </c>
      <c r="BO23" s="53" t="s">
        <v>55</v>
      </c>
      <c r="BP23" s="53" t="s">
        <v>55</v>
      </c>
      <c r="BQ23" s="53" t="s">
        <v>55</v>
      </c>
    </row>
    <row r="24" spans="1:69">
      <c r="A24" s="7">
        <v>54</v>
      </c>
      <c r="B24" s="8" t="s">
        <v>245</v>
      </c>
      <c r="C24" s="8" t="s">
        <v>2083</v>
      </c>
      <c r="D24" s="8" t="s">
        <v>199</v>
      </c>
      <c r="E24" s="9" t="s">
        <v>51</v>
      </c>
      <c r="F24" s="10">
        <v>0.33700000000000002</v>
      </c>
      <c r="G24" s="10">
        <v>0.8</v>
      </c>
      <c r="H24" s="9">
        <v>26.52</v>
      </c>
      <c r="I24" s="9">
        <v>0.64200000000000002</v>
      </c>
      <c r="J24" s="89">
        <f t="shared" si="0"/>
        <v>0</v>
      </c>
      <c r="K24" s="16">
        <f t="shared" si="1"/>
        <v>8.8437073705668161E-3</v>
      </c>
      <c r="L24" s="28">
        <v>157.63480368206069</v>
      </c>
      <c r="M24" s="28"/>
      <c r="N24" s="16"/>
      <c r="O24" s="10">
        <v>9.0999999999999998E-2</v>
      </c>
      <c r="P24" s="27">
        <v>5.5273171066042596E-3</v>
      </c>
      <c r="Q24" s="10"/>
      <c r="R24" s="16"/>
      <c r="S24" s="59">
        <v>86895</v>
      </c>
      <c r="T24" s="28">
        <v>60425.949458483752</v>
      </c>
      <c r="U24" s="59"/>
      <c r="V24" s="10">
        <v>0.434</v>
      </c>
      <c r="W24" s="27">
        <v>-6.2E-2</v>
      </c>
      <c r="X24" s="10">
        <v>1.7999999999999999E-2</v>
      </c>
      <c r="Y24" s="9">
        <v>21</v>
      </c>
      <c r="Z24" s="10">
        <v>0.311</v>
      </c>
      <c r="AA24" s="10">
        <v>4.500000000000004E-2</v>
      </c>
      <c r="AB24" s="10">
        <v>0.53900000000000003</v>
      </c>
      <c r="AC24" s="10">
        <v>0.61</v>
      </c>
      <c r="AD24" s="10"/>
      <c r="AE24" s="25">
        <v>13568.97</v>
      </c>
      <c r="AF24" s="28">
        <v>11783</v>
      </c>
      <c r="AG24" s="58">
        <v>6755</v>
      </c>
      <c r="AH24" s="59">
        <v>95589</v>
      </c>
      <c r="AI24" s="59">
        <v>82440</v>
      </c>
      <c r="AJ24" s="59">
        <v>74898</v>
      </c>
      <c r="AK24" s="9">
        <v>511.67</v>
      </c>
      <c r="AL24" s="9">
        <v>869.67</v>
      </c>
      <c r="AM24" s="10">
        <v>0.08</v>
      </c>
      <c r="AN24" s="10">
        <v>0.40100000000000002</v>
      </c>
      <c r="AO24" s="10">
        <v>0.67200000000000004</v>
      </c>
      <c r="AP24" s="16">
        <v>0.60901339829476253</v>
      </c>
      <c r="AQ24" s="28">
        <v>11</v>
      </c>
      <c r="AR24" s="9"/>
      <c r="AS24" s="56">
        <v>154</v>
      </c>
      <c r="AT24" s="56">
        <v>120</v>
      </c>
      <c r="AU24" s="56">
        <v>99</v>
      </c>
      <c r="AV24" s="28">
        <v>86000</v>
      </c>
      <c r="AW24" s="28">
        <v>51300</v>
      </c>
      <c r="AX24" s="26">
        <v>9.8883437999999995</v>
      </c>
      <c r="AY24" s="26">
        <v>0.52334910999999995</v>
      </c>
      <c r="AZ24" s="26">
        <v>43.979922999999999</v>
      </c>
      <c r="BA24" s="26">
        <v>0.93932115999999999</v>
      </c>
      <c r="BB24" s="26">
        <v>4.3488854999999997</v>
      </c>
      <c r="BC24" s="26">
        <v>9.2883304E-2</v>
      </c>
      <c r="BD24" s="26">
        <v>2.9412362999999999</v>
      </c>
      <c r="BE24" s="26">
        <v>4.1534214</v>
      </c>
      <c r="BF24" s="56">
        <v>696.66666666666595</v>
      </c>
      <c r="BG24" s="28">
        <v>25000000</v>
      </c>
      <c r="BH24" s="28">
        <v>1842.4390355347532</v>
      </c>
      <c r="BI24" s="84">
        <v>8.0657000000000006E-2</v>
      </c>
      <c r="BJ24" s="10">
        <v>0.3</v>
      </c>
      <c r="BK24" s="10">
        <v>0.56599999999999995</v>
      </c>
      <c r="BL24" s="10">
        <v>0.61099999999999999</v>
      </c>
      <c r="BM24" s="53">
        <v>0</v>
      </c>
      <c r="BN24" s="53">
        <v>25</v>
      </c>
      <c r="BO24" s="53" t="s">
        <v>55</v>
      </c>
      <c r="BP24" s="53" t="s">
        <v>55</v>
      </c>
      <c r="BQ24" s="53" t="s">
        <v>55</v>
      </c>
    </row>
    <row r="25" spans="1:69">
      <c r="A25" s="7">
        <v>55</v>
      </c>
      <c r="B25" s="8" t="s">
        <v>250</v>
      </c>
      <c r="C25" s="8" t="s">
        <v>2084</v>
      </c>
      <c r="D25" s="8" t="s">
        <v>199</v>
      </c>
      <c r="E25" s="9" t="s">
        <v>51</v>
      </c>
      <c r="F25" s="10">
        <v>0.48899999999999999</v>
      </c>
      <c r="G25" s="10">
        <v>0.89</v>
      </c>
      <c r="H25" s="9">
        <v>24</v>
      </c>
      <c r="I25" s="9">
        <v>0.81399999999999995</v>
      </c>
      <c r="J25" s="89">
        <f t="shared" si="0"/>
        <v>8.9789604997569692E-5</v>
      </c>
      <c r="K25" s="16">
        <f t="shared" si="1"/>
        <v>1.463570561460386E-2</v>
      </c>
      <c r="L25" s="28">
        <v>1436.7816091954023</v>
      </c>
      <c r="M25" s="28"/>
      <c r="N25" s="16" t="s">
        <v>4339</v>
      </c>
      <c r="O25" s="10">
        <v>7.4999999999999997E-2</v>
      </c>
      <c r="P25" s="27">
        <v>2.9031972282547534E-2</v>
      </c>
      <c r="Q25" s="10"/>
      <c r="R25" s="16"/>
      <c r="S25" s="59">
        <v>88469</v>
      </c>
      <c r="T25" s="28">
        <v>58459.27145708583</v>
      </c>
      <c r="U25" s="59"/>
      <c r="V25" s="10">
        <v>0.66</v>
      </c>
      <c r="W25" s="27">
        <v>-7.3999999999999996E-2</v>
      </c>
      <c r="X25" s="10">
        <v>0.01</v>
      </c>
      <c r="Y25" s="9">
        <v>5</v>
      </c>
      <c r="Z25" s="10">
        <v>0.30099999999999999</v>
      </c>
      <c r="AA25" s="10">
        <v>8.6999999999999966E-2</v>
      </c>
      <c r="AB25" s="10">
        <v>0.504</v>
      </c>
      <c r="AC25" s="10">
        <v>0.58499999999999996</v>
      </c>
      <c r="AD25" s="10"/>
      <c r="AE25" s="25">
        <v>33411.440000000002</v>
      </c>
      <c r="AF25" s="28">
        <v>9533</v>
      </c>
      <c r="AG25" s="58">
        <v>6930</v>
      </c>
      <c r="AH25" s="59">
        <v>95319</v>
      </c>
      <c r="AI25" s="59">
        <v>80370</v>
      </c>
      <c r="AJ25" s="59">
        <v>75231</v>
      </c>
      <c r="AK25" s="9">
        <v>1392</v>
      </c>
      <c r="AL25" s="9">
        <v>1494.33</v>
      </c>
      <c r="AM25" s="10">
        <v>0.02</v>
      </c>
      <c r="AN25" s="10">
        <v>0.50600000000000001</v>
      </c>
      <c r="AO25" s="10">
        <v>0.68400000000000005</v>
      </c>
      <c r="AP25" s="16">
        <v>0.55126791620727678</v>
      </c>
      <c r="AQ25" s="28">
        <v>57</v>
      </c>
      <c r="AR25" s="9">
        <v>3</v>
      </c>
      <c r="AS25" s="56">
        <v>4</v>
      </c>
      <c r="AT25" s="56">
        <v>489</v>
      </c>
      <c r="AU25" s="56">
        <v>9</v>
      </c>
      <c r="AV25" s="28">
        <v>85800</v>
      </c>
      <c r="AW25" s="28">
        <v>48800</v>
      </c>
      <c r="AX25" s="26">
        <v>11.606012</v>
      </c>
      <c r="AY25" s="26">
        <v>1.1845760000000001</v>
      </c>
      <c r="AZ25" s="26">
        <v>38.175956999999997</v>
      </c>
      <c r="BA25" s="26">
        <v>0.30129834999999999</v>
      </c>
      <c r="BB25" s="26">
        <v>4.4307065000000003</v>
      </c>
      <c r="BC25" s="26">
        <v>3.4968723E-2</v>
      </c>
      <c r="BD25" s="26">
        <v>-0.54861468000000002</v>
      </c>
      <c r="BE25" s="26">
        <v>-0.23960011000000001</v>
      </c>
      <c r="BF25" s="56">
        <v>2863.6666666666601</v>
      </c>
      <c r="BG25" s="28">
        <v>66000000</v>
      </c>
      <c r="BH25" s="28">
        <v>1975.3713099465331</v>
      </c>
      <c r="BI25" s="84">
        <v>2</v>
      </c>
      <c r="BJ25" s="10">
        <v>0.31</v>
      </c>
      <c r="BK25" s="10">
        <v>0.52400000000000002</v>
      </c>
      <c r="BL25" s="10">
        <v>0.61099999999999999</v>
      </c>
      <c r="BM25" s="53">
        <v>6</v>
      </c>
      <c r="BN25" s="53">
        <v>60</v>
      </c>
      <c r="BO25" s="53" t="s">
        <v>55</v>
      </c>
      <c r="BP25" s="53" t="s">
        <v>55</v>
      </c>
      <c r="BQ25" s="53" t="s">
        <v>55</v>
      </c>
    </row>
    <row r="26" spans="1:69">
      <c r="A26" s="7">
        <v>56</v>
      </c>
      <c r="B26" s="8" t="s">
        <v>255</v>
      </c>
      <c r="C26" s="8" t="s">
        <v>2085</v>
      </c>
      <c r="D26" s="8" t="s">
        <v>199</v>
      </c>
      <c r="E26" s="9" t="s">
        <v>51</v>
      </c>
      <c r="F26" s="10">
        <v>0.27900000000000003</v>
      </c>
      <c r="G26" s="10">
        <v>0.84</v>
      </c>
      <c r="H26" s="9">
        <v>27.49</v>
      </c>
      <c r="I26" s="9">
        <v>0.81399999999999995</v>
      </c>
      <c r="J26" s="89">
        <f t="shared" si="0"/>
        <v>4.0776199421711936E-5</v>
      </c>
      <c r="K26" s="16">
        <f t="shared" si="1"/>
        <v>1.3741579205116924E-2</v>
      </c>
      <c r="L26" s="28">
        <v>0</v>
      </c>
      <c r="M26" s="28"/>
      <c r="N26" s="16"/>
      <c r="O26" s="10">
        <v>8.7999999999999995E-2</v>
      </c>
      <c r="P26" s="27">
        <v>0</v>
      </c>
      <c r="Q26" s="10"/>
      <c r="R26" s="16"/>
      <c r="S26" s="59">
        <v>88584</v>
      </c>
      <c r="T26" s="28">
        <v>58212.868008948542</v>
      </c>
      <c r="U26" s="59"/>
      <c r="V26" s="10">
        <v>0.45300000000000001</v>
      </c>
      <c r="W26" s="27">
        <v>-0.185</v>
      </c>
      <c r="X26" s="10">
        <v>0</v>
      </c>
      <c r="Y26" s="9">
        <v>11</v>
      </c>
      <c r="Z26" s="10">
        <v>0.14799999999999996</v>
      </c>
      <c r="AA26" s="10">
        <v>-0.14300000000000002</v>
      </c>
      <c r="AB26" s="10">
        <v>0.49399999999999999</v>
      </c>
      <c r="AC26" s="10">
        <v>0.56999999999999995</v>
      </c>
      <c r="AD26" s="10"/>
      <c r="AE26" s="25">
        <v>24524.11</v>
      </c>
      <c r="AF26" s="28">
        <v>8446</v>
      </c>
      <c r="AG26" s="58">
        <v>5380</v>
      </c>
      <c r="AH26" s="59">
        <v>96669</v>
      </c>
      <c r="AI26" s="59">
        <v>80073</v>
      </c>
      <c r="AJ26" s="59">
        <v>73899</v>
      </c>
      <c r="AK26" s="9">
        <v>892</v>
      </c>
      <c r="AL26" s="9">
        <v>889.33</v>
      </c>
      <c r="AM26" s="10">
        <v>0.08</v>
      </c>
      <c r="AN26" s="10">
        <v>0.42099999999999999</v>
      </c>
      <c r="AO26" s="10">
        <v>0.79600000000000004</v>
      </c>
      <c r="AP26" s="16">
        <v>0.55126791620727678</v>
      </c>
      <c r="AQ26" s="28">
        <v>23</v>
      </c>
      <c r="AR26" s="9">
        <v>1</v>
      </c>
      <c r="AS26" s="56">
        <v>22</v>
      </c>
      <c r="AT26" s="56">
        <v>337</v>
      </c>
      <c r="AU26" s="56">
        <v>15</v>
      </c>
      <c r="AV26" s="28">
        <v>36600</v>
      </c>
      <c r="AW26" s="28">
        <v>43000</v>
      </c>
      <c r="AX26" s="26">
        <v>33.116928000000001</v>
      </c>
      <c r="AY26" s="26">
        <v>0.15598091</v>
      </c>
      <c r="AZ26" s="26">
        <v>29.949804</v>
      </c>
      <c r="BA26" s="26">
        <v>8.3619981999999995E-2</v>
      </c>
      <c r="BB26" s="26">
        <v>9.9184550999999992</v>
      </c>
      <c r="BC26" s="26">
        <v>2.7692367999999998E-2</v>
      </c>
      <c r="BD26" s="26">
        <v>-13.313578</v>
      </c>
      <c r="BE26" s="26">
        <v>-14.919851</v>
      </c>
      <c r="BF26" s="56">
        <v>1179.6666666666599</v>
      </c>
      <c r="BG26" s="28">
        <v>49023621</v>
      </c>
      <c r="BH26" s="28">
        <v>1998.9969462704253</v>
      </c>
      <c r="BI26" s="84">
        <v>0</v>
      </c>
      <c r="BJ26" s="10">
        <v>0.46300000000000002</v>
      </c>
      <c r="BK26" s="10">
        <v>0.754</v>
      </c>
      <c r="BL26" s="10">
        <v>0.61099999999999999</v>
      </c>
      <c r="BM26" s="53">
        <v>2.4E-2</v>
      </c>
      <c r="BN26" s="53">
        <v>49</v>
      </c>
      <c r="BO26" s="53" t="s">
        <v>55</v>
      </c>
      <c r="BP26" s="53" t="s">
        <v>55</v>
      </c>
      <c r="BQ26" s="53" t="s">
        <v>55</v>
      </c>
    </row>
    <row r="27" spans="1:69">
      <c r="A27" s="7">
        <v>57</v>
      </c>
      <c r="B27" s="8" t="s">
        <v>258</v>
      </c>
      <c r="C27" s="8" t="s">
        <v>2086</v>
      </c>
      <c r="D27" s="8" t="s">
        <v>199</v>
      </c>
      <c r="E27" s="9" t="s">
        <v>51</v>
      </c>
      <c r="F27" s="10">
        <v>0.372</v>
      </c>
      <c r="G27" s="10">
        <v>0.79</v>
      </c>
      <c r="H27" s="9">
        <v>27.42</v>
      </c>
      <c r="I27" s="9">
        <v>0.66100000000000003</v>
      </c>
      <c r="J27" s="89">
        <f t="shared" si="0"/>
        <v>2.775679826442292E-5</v>
      </c>
      <c r="K27" s="16">
        <f t="shared" si="1"/>
        <v>1.2101964043288392E-2</v>
      </c>
      <c r="L27" s="28">
        <v>57.273896792954091</v>
      </c>
      <c r="M27" s="28"/>
      <c r="N27" s="16"/>
      <c r="O27" s="10">
        <v>9.1999999999999998E-2</v>
      </c>
      <c r="P27" s="27">
        <v>0</v>
      </c>
      <c r="Q27" s="10"/>
      <c r="R27" s="16"/>
      <c r="S27" s="59">
        <v>85892</v>
      </c>
      <c r="T27" s="28">
        <v>57345.484967320263</v>
      </c>
      <c r="U27" s="59"/>
      <c r="V27" s="10">
        <v>0.46800000000000003</v>
      </c>
      <c r="W27" s="27">
        <v>-5.0000000000000001E-3</v>
      </c>
      <c r="X27" s="10">
        <v>3.5999999999999997E-2</v>
      </c>
      <c r="Y27" s="9">
        <v>13</v>
      </c>
      <c r="Z27" s="10">
        <v>0.33299999999999996</v>
      </c>
      <c r="AA27" s="10">
        <v>9.3999999999999972E-2</v>
      </c>
      <c r="AB27" s="10">
        <v>0.499</v>
      </c>
      <c r="AC27" s="10">
        <v>0.57699999999999996</v>
      </c>
      <c r="AD27" s="10"/>
      <c r="AE27" s="25">
        <v>36027.21</v>
      </c>
      <c r="AF27" s="28">
        <v>9506</v>
      </c>
      <c r="AG27" s="58">
        <v>5808</v>
      </c>
      <c r="AH27" s="59">
        <v>90855</v>
      </c>
      <c r="AI27" s="59">
        <v>78345</v>
      </c>
      <c r="AJ27" s="59">
        <v>72315</v>
      </c>
      <c r="AK27" s="9">
        <v>1313.67</v>
      </c>
      <c r="AL27" s="9">
        <v>1515.67</v>
      </c>
      <c r="AM27" s="10">
        <v>0.15</v>
      </c>
      <c r="AN27" s="10">
        <v>0.42499999999999999</v>
      </c>
      <c r="AO27" s="10">
        <v>0.61499999999999999</v>
      </c>
      <c r="AP27" s="16">
        <v>0.60204695966285371</v>
      </c>
      <c r="AQ27" s="28">
        <v>90</v>
      </c>
      <c r="AR27" s="9">
        <v>1</v>
      </c>
      <c r="AS27" s="56">
        <v>8</v>
      </c>
      <c r="AT27" s="56">
        <v>436</v>
      </c>
      <c r="AU27" s="56">
        <v>99</v>
      </c>
      <c r="AV27" s="28">
        <v>61100</v>
      </c>
      <c r="AW27" s="28">
        <v>44100</v>
      </c>
      <c r="AX27" s="26">
        <v>19.794101999999999</v>
      </c>
      <c r="AY27" s="26">
        <v>0.6706683</v>
      </c>
      <c r="AZ27" s="26">
        <v>31.953251000000002</v>
      </c>
      <c r="BA27" s="26">
        <v>0.72009659000000004</v>
      </c>
      <c r="BB27" s="26">
        <v>6.3248591000000003</v>
      </c>
      <c r="BC27" s="26">
        <v>0.14253666000000001</v>
      </c>
      <c r="BD27" s="26">
        <v>-6.0573949999999996</v>
      </c>
      <c r="BE27" s="26">
        <v>-4.5773826</v>
      </c>
      <c r="BF27" s="56">
        <v>2348.6666666666601</v>
      </c>
      <c r="BG27" s="28">
        <v>74000000</v>
      </c>
      <c r="BH27" s="28">
        <v>2054.003071567296</v>
      </c>
      <c r="BI27" s="84">
        <v>7.5239E-2</v>
      </c>
      <c r="BJ27" s="10">
        <v>0.27800000000000002</v>
      </c>
      <c r="BK27" s="10">
        <v>0.51700000000000002</v>
      </c>
      <c r="BL27" s="10">
        <v>0.61099999999999999</v>
      </c>
      <c r="BM27" s="53">
        <v>5</v>
      </c>
      <c r="BN27" s="53">
        <v>69</v>
      </c>
      <c r="BO27" s="53" t="s">
        <v>55</v>
      </c>
      <c r="BP27" s="53" t="s">
        <v>55</v>
      </c>
      <c r="BQ27" s="53" t="s">
        <v>55</v>
      </c>
    </row>
    <row r="28" spans="1:69">
      <c r="A28" s="7">
        <v>58</v>
      </c>
      <c r="B28" s="8" t="s">
        <v>262</v>
      </c>
      <c r="C28" s="8" t="s">
        <v>2087</v>
      </c>
      <c r="D28" s="8" t="s">
        <v>199</v>
      </c>
      <c r="E28" s="9" t="s">
        <v>51</v>
      </c>
      <c r="F28" s="10">
        <v>0.29399999999999998</v>
      </c>
      <c r="G28" s="10">
        <v>0.8</v>
      </c>
      <c r="H28" s="9">
        <v>26.83</v>
      </c>
      <c r="I28" s="9">
        <v>0.61899999999999999</v>
      </c>
      <c r="J28" s="89">
        <f t="shared" si="0"/>
        <v>0</v>
      </c>
      <c r="K28" s="16">
        <f t="shared" si="1"/>
        <v>1.234574935849587E-2</v>
      </c>
      <c r="L28" s="28">
        <v>5096.8399592252799</v>
      </c>
      <c r="M28" s="28"/>
      <c r="N28" s="16" t="s">
        <v>4339</v>
      </c>
      <c r="O28" s="10">
        <v>3.1E-2</v>
      </c>
      <c r="P28" s="27">
        <v>3.6467444258941649E-3</v>
      </c>
      <c r="Q28" s="10"/>
      <c r="R28" s="16"/>
      <c r="S28" s="59">
        <v>84229</v>
      </c>
      <c r="T28" s="28">
        <v>56947.031301482704</v>
      </c>
      <c r="U28" s="59"/>
      <c r="V28" s="10">
        <v>0.43099999999999999</v>
      </c>
      <c r="W28" s="27">
        <v>2E-3</v>
      </c>
      <c r="X28" s="10">
        <v>2.9000000000000001E-2</v>
      </c>
      <c r="Y28" s="9">
        <v>34</v>
      </c>
      <c r="Z28" s="10">
        <v>0.374</v>
      </c>
      <c r="AA28" s="10">
        <v>0.19400000000000001</v>
      </c>
      <c r="AB28" s="10">
        <v>0.48799999999999999</v>
      </c>
      <c r="AC28" s="10">
        <v>0.56899999999999995</v>
      </c>
      <c r="AD28" s="10"/>
      <c r="AE28" s="25">
        <v>26324.85</v>
      </c>
      <c r="AF28" s="28">
        <v>9590</v>
      </c>
      <c r="AG28" s="58">
        <v>6697</v>
      </c>
      <c r="AH28" s="59">
        <v>88695</v>
      </c>
      <c r="AI28" s="59">
        <v>75519</v>
      </c>
      <c r="AJ28" s="59">
        <v>70461</v>
      </c>
      <c r="AK28" s="9">
        <v>981</v>
      </c>
      <c r="AL28" s="9">
        <v>1267.67</v>
      </c>
      <c r="AM28" s="10">
        <v>0.03</v>
      </c>
      <c r="AN28" s="10">
        <v>0.45600000000000002</v>
      </c>
      <c r="AO28" s="10">
        <v>0.60799999999999998</v>
      </c>
      <c r="AP28" s="16">
        <v>0.61766522544780722</v>
      </c>
      <c r="AQ28" s="28">
        <v>34</v>
      </c>
      <c r="AR28" s="9"/>
      <c r="AS28" s="56">
        <v>29</v>
      </c>
      <c r="AT28" s="56">
        <v>325</v>
      </c>
      <c r="AU28" s="56">
        <v>20</v>
      </c>
      <c r="AV28" s="28">
        <v>88700</v>
      </c>
      <c r="AW28" s="28">
        <v>47900</v>
      </c>
      <c r="AX28" s="26">
        <v>10.452874</v>
      </c>
      <c r="AY28" s="26">
        <v>0.93292200999999997</v>
      </c>
      <c r="AZ28" s="26">
        <v>31.888157</v>
      </c>
      <c r="BA28" s="26">
        <v>3.6282129999999998E-4</v>
      </c>
      <c r="BB28" s="26">
        <v>3.3332288000000001</v>
      </c>
      <c r="BC28" s="26">
        <v>3.7925256000000001E-5</v>
      </c>
      <c r="BD28" s="26">
        <v>0.41455868000000001</v>
      </c>
      <c r="BE28" s="26">
        <v>1.8618201999999999</v>
      </c>
      <c r="BF28" s="56">
        <v>2041.3333333333301</v>
      </c>
      <c r="BG28" s="28">
        <v>52000000</v>
      </c>
      <c r="BH28" s="28">
        <v>1975.3198973593394</v>
      </c>
      <c r="BI28" s="84">
        <v>5</v>
      </c>
      <c r="BJ28" s="10">
        <v>0.23699999999999999</v>
      </c>
      <c r="BK28" s="10">
        <v>0.41699999999999998</v>
      </c>
      <c r="BL28" s="10">
        <v>0.61099999999999999</v>
      </c>
      <c r="BM28" s="53">
        <v>0</v>
      </c>
      <c r="BN28" s="53">
        <v>52</v>
      </c>
      <c r="BO28" s="53" t="s">
        <v>55</v>
      </c>
      <c r="BP28" s="53" t="s">
        <v>55</v>
      </c>
      <c r="BQ28" s="53" t="s">
        <v>55</v>
      </c>
    </row>
    <row r="29" spans="1:69">
      <c r="A29" s="7">
        <v>48</v>
      </c>
      <c r="B29" s="8" t="s">
        <v>218</v>
      </c>
      <c r="C29" s="8" t="s">
        <v>2088</v>
      </c>
      <c r="D29" s="8" t="s">
        <v>199</v>
      </c>
      <c r="E29" s="9" t="s">
        <v>51</v>
      </c>
      <c r="F29" s="10">
        <v>0.379</v>
      </c>
      <c r="G29" s="10">
        <v>0.87</v>
      </c>
      <c r="H29" s="9">
        <v>29.3</v>
      </c>
      <c r="I29" s="9">
        <v>0.64600000000000002</v>
      </c>
      <c r="J29" s="89">
        <f t="shared" si="0"/>
        <v>0</v>
      </c>
      <c r="K29" s="16">
        <f t="shared" si="1"/>
        <v>1.1498058873378181E-2</v>
      </c>
      <c r="L29" s="28">
        <v>0</v>
      </c>
      <c r="M29" s="28"/>
      <c r="N29" s="16" t="s">
        <v>4339</v>
      </c>
      <c r="O29" s="10">
        <v>7.3999999999999996E-2</v>
      </c>
      <c r="P29" s="27">
        <v>1.1608617131776048E-2</v>
      </c>
      <c r="Q29" s="10"/>
      <c r="R29" s="16"/>
      <c r="S29" s="59">
        <v>86110</v>
      </c>
      <c r="T29" s="28">
        <v>56502.372294372297</v>
      </c>
      <c r="U29" s="59"/>
      <c r="V29" s="10">
        <v>0.51700000000000002</v>
      </c>
      <c r="W29" s="27">
        <v>-0.11</v>
      </c>
      <c r="X29" s="10">
        <v>3.0000000000000001E-3</v>
      </c>
      <c r="Y29" s="9">
        <v>25</v>
      </c>
      <c r="Z29" s="10">
        <v>0.311</v>
      </c>
      <c r="AA29" s="10">
        <v>5.0999999999999934E-2</v>
      </c>
      <c r="AB29" s="10">
        <v>0.51100000000000001</v>
      </c>
      <c r="AC29" s="10">
        <v>0.627</v>
      </c>
      <c r="AD29" s="10"/>
      <c r="AE29" s="25">
        <v>18090.009999999998</v>
      </c>
      <c r="AF29" s="28">
        <v>8452</v>
      </c>
      <c r="AG29" s="58">
        <v>6163</v>
      </c>
      <c r="AH29" s="59">
        <v>93780</v>
      </c>
      <c r="AI29" s="59">
        <v>77067</v>
      </c>
      <c r="AJ29" s="59">
        <v>67554</v>
      </c>
      <c r="AK29" s="9">
        <v>617.33000000000004</v>
      </c>
      <c r="AL29" s="9">
        <v>896</v>
      </c>
      <c r="AM29" s="10">
        <v>0.02</v>
      </c>
      <c r="AN29" s="10">
        <v>0.443</v>
      </c>
      <c r="AO29" s="10">
        <v>0.72099999999999997</v>
      </c>
      <c r="AP29" s="16">
        <v>0.60753341433778862</v>
      </c>
      <c r="AQ29" s="28">
        <v>25</v>
      </c>
      <c r="AR29" s="9"/>
      <c r="AS29" s="56">
        <v>63</v>
      </c>
      <c r="AT29" s="56">
        <v>208</v>
      </c>
      <c r="AU29" s="56">
        <v>16</v>
      </c>
      <c r="AV29" s="28">
        <v>69800</v>
      </c>
      <c r="AW29" s="28">
        <v>43500</v>
      </c>
      <c r="AX29" s="26">
        <v>14.097720000000001</v>
      </c>
      <c r="AY29" s="26">
        <v>0.38544466999999999</v>
      </c>
      <c r="AZ29" s="26">
        <v>31.198097000000001</v>
      </c>
      <c r="BA29" s="26">
        <v>0.81167929999999999</v>
      </c>
      <c r="BB29" s="26">
        <v>4.3982204999999999</v>
      </c>
      <c r="BC29" s="26">
        <v>0.11442827</v>
      </c>
      <c r="BD29" s="26">
        <v>-1.2455597</v>
      </c>
      <c r="BE29" s="26">
        <v>-0.37529951</v>
      </c>
      <c r="BF29" s="56">
        <v>1151.6666666666599</v>
      </c>
      <c r="BG29" s="28">
        <v>37801705</v>
      </c>
      <c r="BH29" s="28">
        <v>2089.6453346349726</v>
      </c>
      <c r="BI29" s="84">
        <v>0</v>
      </c>
      <c r="BJ29" s="10">
        <v>0.3</v>
      </c>
      <c r="BK29" s="10">
        <v>0.56000000000000005</v>
      </c>
      <c r="BL29" s="10">
        <v>0.61099999999999999</v>
      </c>
      <c r="BM29" s="53">
        <v>0.80200000000000005</v>
      </c>
      <c r="BN29" s="53">
        <v>37</v>
      </c>
      <c r="BO29" s="53" t="s">
        <v>55</v>
      </c>
      <c r="BP29" s="53" t="s">
        <v>55</v>
      </c>
      <c r="BQ29" s="53" t="s">
        <v>55</v>
      </c>
    </row>
    <row r="30" spans="1:69">
      <c r="A30" s="7">
        <v>47</v>
      </c>
      <c r="B30" s="8" t="s">
        <v>215</v>
      </c>
      <c r="C30" s="8" t="s">
        <v>2089</v>
      </c>
      <c r="D30" s="8" t="s">
        <v>199</v>
      </c>
      <c r="E30" s="9" t="s">
        <v>51</v>
      </c>
      <c r="F30" s="10">
        <v>0.43099999999999999</v>
      </c>
      <c r="G30" s="10">
        <v>0.81</v>
      </c>
      <c r="H30" s="9">
        <v>21.57</v>
      </c>
      <c r="I30" s="9">
        <v>0.60199999999999998</v>
      </c>
      <c r="J30" s="89">
        <f t="shared" si="0"/>
        <v>0</v>
      </c>
      <c r="K30" s="16">
        <f t="shared" si="1"/>
        <v>1.0841402463312815E-2</v>
      </c>
      <c r="L30" s="28">
        <v>18388.630572411799</v>
      </c>
      <c r="M30" s="28"/>
      <c r="N30" s="16" t="s">
        <v>4339</v>
      </c>
      <c r="O30" s="10">
        <v>3.1E-2</v>
      </c>
      <c r="P30" s="27">
        <v>7.9178782035430675E-3</v>
      </c>
      <c r="Q30" s="10"/>
      <c r="R30" s="16"/>
      <c r="S30" s="59">
        <v>83504</v>
      </c>
      <c r="T30" s="28">
        <v>57301.287553648071</v>
      </c>
      <c r="U30" s="59"/>
      <c r="V30" s="10">
        <v>0.505</v>
      </c>
      <c r="W30" s="27">
        <v>-0.04</v>
      </c>
      <c r="X30" s="10">
        <v>4.3999999999999997E-2</v>
      </c>
      <c r="Y30" s="9">
        <v>19</v>
      </c>
      <c r="Z30" s="10">
        <v>0.36</v>
      </c>
      <c r="AA30" s="10">
        <v>0.27999999999999997</v>
      </c>
      <c r="AB30" s="10">
        <v>0.50900000000000001</v>
      </c>
      <c r="AC30" s="10">
        <v>0.63200000000000001</v>
      </c>
      <c r="AD30" s="10"/>
      <c r="AE30" s="25">
        <v>8209.27</v>
      </c>
      <c r="AF30" s="28">
        <v>10986</v>
      </c>
      <c r="AG30" s="58">
        <v>7572</v>
      </c>
      <c r="AH30" s="59">
        <v>90504</v>
      </c>
      <c r="AI30" s="59">
        <v>78462</v>
      </c>
      <c r="AJ30" s="59">
        <v>69291</v>
      </c>
      <c r="AK30" s="9">
        <v>380.67</v>
      </c>
      <c r="AL30" s="9">
        <v>458.67</v>
      </c>
      <c r="AM30" s="10">
        <v>0.09</v>
      </c>
      <c r="AN30" s="10">
        <v>0.44700000000000001</v>
      </c>
      <c r="AO30" s="10">
        <v>0.65</v>
      </c>
      <c r="AP30" s="16">
        <v>0.62421972534332082</v>
      </c>
      <c r="AQ30" s="28">
        <v>12</v>
      </c>
      <c r="AR30" s="9"/>
      <c r="AS30" s="56">
        <v>221</v>
      </c>
      <c r="AT30" s="56">
        <v>89</v>
      </c>
      <c r="AU30" s="56">
        <v>13</v>
      </c>
      <c r="AV30" s="28">
        <v>72300</v>
      </c>
      <c r="AW30" s="28">
        <v>44800</v>
      </c>
      <c r="AX30" s="26">
        <v>13.350467999999999</v>
      </c>
      <c r="AY30" s="26">
        <v>0.32910338</v>
      </c>
      <c r="AZ30" s="26">
        <v>28.875419999999998</v>
      </c>
      <c r="BA30" s="26">
        <v>3.3976525E-2</v>
      </c>
      <c r="BB30" s="26">
        <v>3.8550034000000002</v>
      </c>
      <c r="BC30" s="26">
        <v>4.5360247999999999E-3</v>
      </c>
      <c r="BD30" s="26">
        <v>-2.582541</v>
      </c>
      <c r="BE30" s="26">
        <v>-3.5734878000000001</v>
      </c>
      <c r="BF30" s="56">
        <v>603</v>
      </c>
      <c r="BG30" s="28">
        <v>21733120</v>
      </c>
      <c r="BH30" s="28">
        <v>2647.3876483536292</v>
      </c>
      <c r="BI30" s="84">
        <v>7</v>
      </c>
      <c r="BJ30" s="10">
        <v>0.251</v>
      </c>
      <c r="BK30" s="10">
        <v>0.33100000000000002</v>
      </c>
      <c r="BL30" s="10">
        <v>0.61099999999999999</v>
      </c>
      <c r="BM30" s="53">
        <v>0.73299999999999998</v>
      </c>
      <c r="BN30" s="53">
        <v>21</v>
      </c>
      <c r="BO30" s="53" t="s">
        <v>55</v>
      </c>
      <c r="BP30" s="53" t="s">
        <v>55</v>
      </c>
      <c r="BQ30" s="53" t="s">
        <v>55</v>
      </c>
    </row>
    <row r="31" spans="1:69">
      <c r="A31" s="7">
        <v>59</v>
      </c>
      <c r="B31" s="8" t="s">
        <v>266</v>
      </c>
      <c r="C31" s="8" t="s">
        <v>2090</v>
      </c>
      <c r="D31" s="8" t="s">
        <v>199</v>
      </c>
      <c r="E31" s="9" t="s">
        <v>59</v>
      </c>
      <c r="F31" s="10">
        <v>0.75700000000000001</v>
      </c>
      <c r="G31" s="10">
        <v>0.9</v>
      </c>
      <c r="H31" s="9">
        <v>18.41</v>
      </c>
      <c r="I31" s="9">
        <v>0.47699999999999998</v>
      </c>
      <c r="J31" s="89">
        <f t="shared" si="0"/>
        <v>8.969425790174378E-4</v>
      </c>
      <c r="K31" s="16">
        <f t="shared" si="1"/>
        <v>1.319786937697087E-2</v>
      </c>
      <c r="L31" s="28">
        <v>0</v>
      </c>
      <c r="M31" s="28"/>
      <c r="N31" s="16"/>
      <c r="O31" s="10">
        <v>5.7000000000000002E-2</v>
      </c>
      <c r="P31" s="27">
        <v>9.8407414383627462E-2</v>
      </c>
      <c r="Q31" s="10"/>
      <c r="R31" s="16"/>
      <c r="S31" s="59">
        <v>111794</v>
      </c>
      <c r="T31" s="28">
        <v>69561.409551374818</v>
      </c>
      <c r="U31" s="59"/>
      <c r="V31" s="10">
        <v>0.74299999999999999</v>
      </c>
      <c r="W31" s="27">
        <v>0.27800000000000002</v>
      </c>
      <c r="X31" s="27">
        <v>0.05</v>
      </c>
      <c r="Y31" s="9">
        <v>1157</v>
      </c>
      <c r="Z31" s="10">
        <v>0.498</v>
      </c>
      <c r="AA31" s="10">
        <v>0.34699999999999998</v>
      </c>
      <c r="AB31" s="10">
        <v>0.44500000000000001</v>
      </c>
      <c r="AC31" s="10">
        <v>0.57499999999999996</v>
      </c>
      <c r="AD31" s="10"/>
      <c r="AE31" s="25">
        <v>7804.29</v>
      </c>
      <c r="AF31" s="28"/>
      <c r="AG31" s="58"/>
      <c r="AH31" s="59">
        <v>138096</v>
      </c>
      <c r="AI31" s="59">
        <v>94167</v>
      </c>
      <c r="AJ31" s="59">
        <v>79884</v>
      </c>
      <c r="AK31" s="9">
        <v>424</v>
      </c>
      <c r="AL31" s="9">
        <v>662</v>
      </c>
      <c r="AM31" s="9"/>
      <c r="AN31" s="9" t="s">
        <v>55</v>
      </c>
      <c r="AO31" s="10">
        <v>0.33300000000000002</v>
      </c>
      <c r="AP31" s="16">
        <v>0.6770480704129993</v>
      </c>
      <c r="AQ31" s="28"/>
      <c r="AR31" s="9">
        <v>7</v>
      </c>
      <c r="AS31" s="56">
        <v>185</v>
      </c>
      <c r="AT31" s="56">
        <v>103</v>
      </c>
      <c r="AU31" s="56">
        <v>99</v>
      </c>
      <c r="AV31" s="28">
        <v>109600</v>
      </c>
      <c r="AW31" s="28">
        <v>47900</v>
      </c>
      <c r="AX31" s="26">
        <v>5.3395605000000002</v>
      </c>
      <c r="AY31" s="26">
        <v>5.2809214999999998</v>
      </c>
      <c r="AZ31" s="26">
        <v>31.884398999999998</v>
      </c>
      <c r="BA31" s="26">
        <v>2.9959064</v>
      </c>
      <c r="BB31" s="26">
        <v>1.7024868</v>
      </c>
      <c r="BC31" s="26">
        <v>0.15996822999999999</v>
      </c>
      <c r="BD31" s="26">
        <v>-1.6765418000000001</v>
      </c>
      <c r="BE31" s="26">
        <v>-6.2696962000000003</v>
      </c>
      <c r="BF31" s="56">
        <v>603</v>
      </c>
      <c r="BG31" s="28">
        <v>0</v>
      </c>
      <c r="BH31" s="28">
        <v>0</v>
      </c>
      <c r="BI31" s="84">
        <v>0</v>
      </c>
      <c r="BJ31" s="10">
        <v>0.113</v>
      </c>
      <c r="BK31" s="10">
        <v>0.26400000000000001</v>
      </c>
      <c r="BL31" s="10">
        <v>0.61099999999999999</v>
      </c>
      <c r="BM31" s="53" t="s">
        <v>55</v>
      </c>
      <c r="BN31" s="53" t="s">
        <v>55</v>
      </c>
      <c r="BO31" s="53">
        <v>2</v>
      </c>
      <c r="BP31" s="53">
        <v>106</v>
      </c>
      <c r="BQ31" s="53" t="s">
        <v>55</v>
      </c>
    </row>
    <row r="32" spans="1:69">
      <c r="A32" s="7">
        <v>60</v>
      </c>
      <c r="B32" s="8" t="s">
        <v>267</v>
      </c>
      <c r="C32" s="8" t="s">
        <v>2091</v>
      </c>
      <c r="D32" s="8" t="s">
        <v>199</v>
      </c>
      <c r="E32" s="9" t="s">
        <v>59</v>
      </c>
      <c r="F32" s="10">
        <v>0.59299999999999997</v>
      </c>
      <c r="G32" s="10">
        <v>0.72</v>
      </c>
      <c r="H32" s="9">
        <v>35.159999999999997</v>
      </c>
      <c r="I32" s="9" t="s">
        <v>4345</v>
      </c>
      <c r="J32" s="89">
        <f t="shared" si="0"/>
        <v>0</v>
      </c>
      <c r="K32" s="16">
        <f t="shared" si="1"/>
        <v>5.2501155025410562E-3</v>
      </c>
      <c r="L32" s="28">
        <v>0</v>
      </c>
      <c r="M32" s="28"/>
      <c r="N32" s="16"/>
      <c r="O32" s="10">
        <v>3.9E-2</v>
      </c>
      <c r="P32" s="27">
        <v>2.257549666092654E-2</v>
      </c>
      <c r="Q32" s="10"/>
      <c r="R32" s="16"/>
      <c r="S32" s="59">
        <v>74268</v>
      </c>
      <c r="T32" s="28">
        <v>61092.241245136189</v>
      </c>
      <c r="U32" s="59"/>
      <c r="V32" s="10">
        <v>0.55000000000000004</v>
      </c>
      <c r="W32" s="27">
        <v>0.29899999999999999</v>
      </c>
      <c r="X32" s="10">
        <v>5.7000000000000002E-2</v>
      </c>
      <c r="Y32" s="9">
        <v>643</v>
      </c>
      <c r="Z32" s="10">
        <v>0.45999999999999996</v>
      </c>
      <c r="AA32" s="10">
        <v>0.35899999999999999</v>
      </c>
      <c r="AB32" s="10">
        <v>0.503</v>
      </c>
      <c r="AC32" s="10">
        <v>0.54400000000000004</v>
      </c>
      <c r="AD32" s="10"/>
      <c r="AE32" s="25">
        <v>3809.44</v>
      </c>
      <c r="AF32" s="28"/>
      <c r="AG32" s="58"/>
      <c r="AH32" s="59">
        <v>76500</v>
      </c>
      <c r="AI32" s="59">
        <v>62496</v>
      </c>
      <c r="AJ32" s="59">
        <v>53712</v>
      </c>
      <c r="AK32" s="9">
        <v>108.33</v>
      </c>
      <c r="AL32" s="9">
        <v>197</v>
      </c>
      <c r="AM32" s="9"/>
      <c r="AN32" s="9" t="s">
        <v>55</v>
      </c>
      <c r="AO32" s="10">
        <v>0.311</v>
      </c>
      <c r="AP32" s="16" t="s">
        <v>2055</v>
      </c>
      <c r="AQ32" s="28"/>
      <c r="AR32" s="9"/>
      <c r="AS32" s="56">
        <v>508</v>
      </c>
      <c r="AT32" s="56">
        <v>20</v>
      </c>
      <c r="AU32" s="56">
        <v>99</v>
      </c>
      <c r="AV32" s="28">
        <v>94000</v>
      </c>
      <c r="AW32" s="28">
        <v>39600</v>
      </c>
      <c r="AX32" s="26">
        <v>5.4093980999999998</v>
      </c>
      <c r="AY32" s="26">
        <v>2.1736369</v>
      </c>
      <c r="AZ32" s="26">
        <v>26.214737</v>
      </c>
      <c r="BA32" s="26">
        <v>0.29075192999999999</v>
      </c>
      <c r="BB32" s="26">
        <v>1.4180595</v>
      </c>
      <c r="BC32" s="26">
        <v>1.5727930000000001E-2</v>
      </c>
      <c r="BD32" s="26">
        <v>0.17121491</v>
      </c>
      <c r="BE32" s="26">
        <v>-4.2121553</v>
      </c>
      <c r="BF32" s="56">
        <v>201</v>
      </c>
      <c r="BG32" s="28">
        <v>0</v>
      </c>
      <c r="BH32" s="28">
        <v>0</v>
      </c>
      <c r="BI32" s="84">
        <v>0</v>
      </c>
      <c r="BJ32" s="10">
        <v>0.151</v>
      </c>
      <c r="BK32" s="10">
        <v>0.252</v>
      </c>
      <c r="BL32" s="10">
        <v>0.61099999999999999</v>
      </c>
      <c r="BM32" s="53" t="s">
        <v>55</v>
      </c>
      <c r="BN32" s="53" t="s">
        <v>55</v>
      </c>
      <c r="BO32" s="53">
        <v>0.70099999999999996</v>
      </c>
      <c r="BP32" s="53">
        <v>18</v>
      </c>
      <c r="BQ32" s="53" t="s">
        <v>55</v>
      </c>
    </row>
    <row r="33" spans="1:69">
      <c r="A33" s="7">
        <v>1140</v>
      </c>
      <c r="B33" s="8" t="s">
        <v>1974</v>
      </c>
      <c r="C33" s="8"/>
      <c r="D33" s="8" t="s">
        <v>199</v>
      </c>
      <c r="E33" s="9" t="s">
        <v>151</v>
      </c>
      <c r="F33" s="10">
        <v>0.27200000000000002</v>
      </c>
      <c r="G33" s="10">
        <v>0.55000000000000004</v>
      </c>
      <c r="H33" s="9">
        <v>19.04</v>
      </c>
      <c r="I33" s="9" t="s">
        <v>4345</v>
      </c>
      <c r="J33" s="89">
        <f t="shared" si="0"/>
        <v>0</v>
      </c>
      <c r="K33" s="16">
        <f t="shared" si="1"/>
        <v>0</v>
      </c>
      <c r="L33" s="28">
        <v>0</v>
      </c>
      <c r="M33" s="28"/>
      <c r="N33" s="16"/>
      <c r="O33" s="10">
        <v>3.5000000000000003E-2</v>
      </c>
      <c r="P33" s="27">
        <v>0</v>
      </c>
      <c r="Q33" s="10"/>
      <c r="R33" s="16"/>
      <c r="S33" s="59">
        <v>82459</v>
      </c>
      <c r="T33" s="28">
        <v>64955.555172413791</v>
      </c>
      <c r="U33" s="59"/>
      <c r="V33" s="10">
        <v>0.30199999999999999</v>
      </c>
      <c r="W33" s="10">
        <v>-2.1999999999999999E-2</v>
      </c>
      <c r="X33" s="10">
        <v>-2E-3</v>
      </c>
      <c r="Y33" s="9" t="s">
        <v>4345</v>
      </c>
      <c r="Z33" s="10">
        <v>0.34499999999999997</v>
      </c>
      <c r="AA33" s="10">
        <v>1.2000000000000011E-2</v>
      </c>
      <c r="AB33" s="10">
        <v>0.34399999999999997</v>
      </c>
      <c r="AC33" s="10">
        <v>0.66500000000000004</v>
      </c>
      <c r="AD33" s="10"/>
      <c r="AE33" s="25">
        <v>3997.99</v>
      </c>
      <c r="AF33" s="28"/>
      <c r="AG33" s="58"/>
      <c r="AH33" s="59">
        <v>64368</v>
      </c>
      <c r="AI33" s="59">
        <v>57006</v>
      </c>
      <c r="AJ33" s="59">
        <v>55935</v>
      </c>
      <c r="AK33" s="9">
        <v>210</v>
      </c>
      <c r="AL33" s="9">
        <v>195</v>
      </c>
      <c r="AM33" s="9" t="s">
        <v>55</v>
      </c>
      <c r="AN33" s="9" t="s">
        <v>55</v>
      </c>
      <c r="AO33" s="10">
        <v>0.63300000000000001</v>
      </c>
      <c r="AP33" s="16" t="s">
        <v>2055</v>
      </c>
      <c r="AQ33" s="28"/>
      <c r="AR33" s="9"/>
      <c r="AS33" s="56">
        <v>600</v>
      </c>
      <c r="AT33" s="56">
        <v>0</v>
      </c>
      <c r="AU33" s="56">
        <v>99</v>
      </c>
      <c r="AV33" s="28" t="e">
        <v>#N/A</v>
      </c>
      <c r="AW33" s="28" t="e">
        <v>#N/A</v>
      </c>
      <c r="AX33" s="26" t="e">
        <v>#N/A</v>
      </c>
      <c r="AY33" s="26" t="e">
        <v>#N/A</v>
      </c>
      <c r="AZ33" s="26" t="e">
        <v>#N/A</v>
      </c>
      <c r="BA33" s="26" t="e">
        <v>#N/A</v>
      </c>
      <c r="BB33" s="26" t="e">
        <v>#N/A</v>
      </c>
      <c r="BC33" s="26" t="e">
        <v>#N/A</v>
      </c>
      <c r="BD33" s="26" t="e">
        <v>#N/A</v>
      </c>
      <c r="BE33" s="26" t="e">
        <v>#N/A</v>
      </c>
      <c r="BF33" s="56" t="e">
        <v>#N/A</v>
      </c>
      <c r="BG33" s="28">
        <v>0</v>
      </c>
      <c r="BH33" s="28">
        <v>0</v>
      </c>
      <c r="BI33" s="84">
        <v>0</v>
      </c>
      <c r="BJ33" s="10">
        <v>0.26600000000000001</v>
      </c>
      <c r="BK33" s="10">
        <v>0.59899999999999998</v>
      </c>
      <c r="BL33" s="10">
        <v>0.61099999999999999</v>
      </c>
      <c r="BM33" s="53" t="s">
        <v>55</v>
      </c>
      <c r="BN33" s="53" t="s">
        <v>55</v>
      </c>
      <c r="BO33" s="53" t="s">
        <v>55</v>
      </c>
      <c r="BP33" s="53" t="s">
        <v>55</v>
      </c>
      <c r="BQ33" s="53">
        <v>13</v>
      </c>
    </row>
    <row r="34" spans="1:69">
      <c r="A34" s="7">
        <v>63</v>
      </c>
      <c r="B34" s="8" t="s">
        <v>272</v>
      </c>
      <c r="C34" s="8" t="s">
        <v>2092</v>
      </c>
      <c r="D34" s="8" t="s">
        <v>199</v>
      </c>
      <c r="E34" s="9" t="s">
        <v>59</v>
      </c>
      <c r="F34" s="10">
        <v>0.54200000000000004</v>
      </c>
      <c r="G34" s="10">
        <v>0.8</v>
      </c>
      <c r="H34" s="9">
        <v>25.61</v>
      </c>
      <c r="I34" s="9">
        <v>0.48099999999999998</v>
      </c>
      <c r="J34" s="89">
        <f t="shared" si="0"/>
        <v>0</v>
      </c>
      <c r="K34" s="16">
        <f t="shared" si="1"/>
        <v>9.9756151629350476E-3</v>
      </c>
      <c r="L34" s="28">
        <v>0</v>
      </c>
      <c r="M34" s="28"/>
      <c r="N34" s="16"/>
      <c r="O34" s="10">
        <v>1.7000000000000001E-2</v>
      </c>
      <c r="P34" s="27">
        <v>2.2537500923668071E-2</v>
      </c>
      <c r="Q34" s="10"/>
      <c r="R34" s="16"/>
      <c r="S34" s="59">
        <v>65739</v>
      </c>
      <c r="T34" s="28">
        <v>47251.879310344826</v>
      </c>
      <c r="U34" s="59"/>
      <c r="V34" s="10">
        <v>0.45800000000000002</v>
      </c>
      <c r="W34" s="27">
        <v>7.5999999999999998E-2</v>
      </c>
      <c r="X34" s="10">
        <v>8.5000000000000006E-2</v>
      </c>
      <c r="Y34" s="9">
        <v>587</v>
      </c>
      <c r="Z34" s="10">
        <v>0.47899999999999998</v>
      </c>
      <c r="AA34" s="10">
        <v>0.33199999999999996</v>
      </c>
      <c r="AB34" s="10">
        <v>0.58799999999999997</v>
      </c>
      <c r="AC34" s="10">
        <v>0.58499999999999996</v>
      </c>
      <c r="AD34" s="10"/>
      <c r="AE34" s="25">
        <v>2706.6</v>
      </c>
      <c r="AF34" s="28"/>
      <c r="AG34" s="58"/>
      <c r="AH34" s="59">
        <v>63315</v>
      </c>
      <c r="AI34" s="59">
        <v>60489</v>
      </c>
      <c r="AJ34" s="59">
        <v>57780</v>
      </c>
      <c r="AK34" s="9">
        <v>105.67</v>
      </c>
      <c r="AL34" s="9">
        <v>228</v>
      </c>
      <c r="AM34" s="9"/>
      <c r="AN34" s="9" t="s">
        <v>55</v>
      </c>
      <c r="AO34" s="10">
        <v>0.53400000000000003</v>
      </c>
      <c r="AP34" s="16">
        <v>0.67521944632005404</v>
      </c>
      <c r="AQ34" s="28"/>
      <c r="AR34" s="9"/>
      <c r="AS34" s="56">
        <v>453</v>
      </c>
      <c r="AT34" s="56">
        <v>27</v>
      </c>
      <c r="AU34" s="56">
        <v>99</v>
      </c>
      <c r="AV34" s="28">
        <v>71100</v>
      </c>
      <c r="AW34" s="28">
        <v>37900</v>
      </c>
      <c r="AX34" s="26">
        <v>10.072253</v>
      </c>
      <c r="AY34" s="26">
        <v>0.38235997999999999</v>
      </c>
      <c r="AZ34" s="26">
        <v>36.892947999999997</v>
      </c>
      <c r="BA34" s="26">
        <v>5.5573571000000002E-2</v>
      </c>
      <c r="BB34" s="26">
        <v>3.715951</v>
      </c>
      <c r="BC34" s="26">
        <v>5.5975104000000001E-3</v>
      </c>
      <c r="BD34" s="26">
        <v>-1.5922377999999999</v>
      </c>
      <c r="BE34" s="26">
        <v>-5.1782966000000004</v>
      </c>
      <c r="BF34" s="56">
        <v>160.666666666666</v>
      </c>
      <c r="BG34" s="28">
        <v>0</v>
      </c>
      <c r="BH34" s="28">
        <v>0</v>
      </c>
      <c r="BI34" s="84">
        <v>0</v>
      </c>
      <c r="BJ34" s="10">
        <v>0.13200000000000001</v>
      </c>
      <c r="BK34" s="10">
        <v>0.27900000000000003</v>
      </c>
      <c r="BL34" s="10">
        <v>0.61099999999999999</v>
      </c>
      <c r="BM34" s="53" t="s">
        <v>55</v>
      </c>
      <c r="BN34" s="53" t="s">
        <v>55</v>
      </c>
      <c r="BO34" s="53">
        <v>0.82299999999999995</v>
      </c>
      <c r="BP34" s="53">
        <v>14</v>
      </c>
      <c r="BQ34" s="53" t="s">
        <v>55</v>
      </c>
    </row>
    <row r="35" spans="1:69">
      <c r="A35" s="7">
        <v>71</v>
      </c>
      <c r="B35" s="8" t="s">
        <v>287</v>
      </c>
      <c r="C35" s="8" t="s">
        <v>2085</v>
      </c>
      <c r="D35" s="8" t="s">
        <v>199</v>
      </c>
      <c r="E35" s="9" t="s">
        <v>59</v>
      </c>
      <c r="F35" s="10">
        <v>0.77400000000000002</v>
      </c>
      <c r="G35" s="10">
        <v>0.91</v>
      </c>
      <c r="H35" s="9">
        <v>11.73</v>
      </c>
      <c r="I35" s="9">
        <v>0.70899999999999996</v>
      </c>
      <c r="J35" s="89">
        <f t="shared" si="0"/>
        <v>1.4974232800941765E-3</v>
      </c>
      <c r="K35" s="16">
        <f t="shared" si="1"/>
        <v>2.6377687010889724E-2</v>
      </c>
      <c r="L35" s="28">
        <v>0</v>
      </c>
      <c r="M35" s="28"/>
      <c r="N35" s="16"/>
      <c r="O35" s="10">
        <v>8.8999999999999996E-2</v>
      </c>
      <c r="P35" s="27">
        <v>7.7520451346413902E-2</v>
      </c>
      <c r="Q35" s="10"/>
      <c r="R35" s="16"/>
      <c r="S35" s="59">
        <v>107264</v>
      </c>
      <c r="T35" s="28">
        <v>66894.118314424632</v>
      </c>
      <c r="U35" s="59"/>
      <c r="V35" s="10">
        <v>0.79800000000000004</v>
      </c>
      <c r="W35" s="27">
        <v>0.13700000000000001</v>
      </c>
      <c r="X35" s="10">
        <v>-7.0000000000000001E-3</v>
      </c>
      <c r="Y35" s="9">
        <v>992</v>
      </c>
      <c r="Z35" s="10">
        <v>0.32900000000000001</v>
      </c>
      <c r="AA35" s="10">
        <v>8.6999999999999966E-2</v>
      </c>
      <c r="AB35" s="10">
        <v>0.46400000000000002</v>
      </c>
      <c r="AC35" s="10">
        <v>0.58199999999999996</v>
      </c>
      <c r="AD35" s="10"/>
      <c r="AE35" s="25">
        <v>8681.58</v>
      </c>
      <c r="AF35" s="28"/>
      <c r="AG35" s="58"/>
      <c r="AH35" s="59">
        <v>117252</v>
      </c>
      <c r="AI35" s="59">
        <v>86085</v>
      </c>
      <c r="AJ35" s="59">
        <v>66357</v>
      </c>
      <c r="AK35" s="9">
        <v>740</v>
      </c>
      <c r="AL35" s="9">
        <v>1063.67</v>
      </c>
      <c r="AM35" s="9"/>
      <c r="AN35" s="9" t="s">
        <v>55</v>
      </c>
      <c r="AO35" s="10">
        <v>0.47399999999999998</v>
      </c>
      <c r="AP35" s="16">
        <v>0.58513750731421887</v>
      </c>
      <c r="AQ35" s="28"/>
      <c r="AR35" s="9">
        <v>13</v>
      </c>
      <c r="AS35" s="56">
        <v>52</v>
      </c>
      <c r="AT35" s="56">
        <v>229</v>
      </c>
      <c r="AU35" s="56">
        <v>99</v>
      </c>
      <c r="AV35" s="28">
        <v>131800</v>
      </c>
      <c r="AW35" s="28">
        <v>56200</v>
      </c>
      <c r="AX35" s="26">
        <v>5.3599129000000003</v>
      </c>
      <c r="AY35" s="26">
        <v>8.6172074999999992</v>
      </c>
      <c r="AZ35" s="26">
        <v>45.875202000000002</v>
      </c>
      <c r="BA35" s="26">
        <v>3.1130140000000002</v>
      </c>
      <c r="BB35" s="26">
        <v>2.4588709</v>
      </c>
      <c r="BC35" s="26">
        <v>0.16685484</v>
      </c>
      <c r="BD35" s="26">
        <v>-2.3844099000000001</v>
      </c>
      <c r="BE35" s="26">
        <v>-7.0328020999999996</v>
      </c>
      <c r="BF35" s="56">
        <v>1016</v>
      </c>
      <c r="BG35" s="28">
        <v>0</v>
      </c>
      <c r="BH35" s="28">
        <v>0</v>
      </c>
      <c r="BI35" s="84">
        <v>0</v>
      </c>
      <c r="BJ35" s="10">
        <v>0.28199999999999997</v>
      </c>
      <c r="BK35" s="10">
        <v>0.52400000000000002</v>
      </c>
      <c r="BL35" s="10">
        <v>0.61099999999999999</v>
      </c>
      <c r="BM35" s="53" t="s">
        <v>55</v>
      </c>
      <c r="BN35" s="53" t="s">
        <v>55</v>
      </c>
      <c r="BO35" s="53">
        <v>12</v>
      </c>
      <c r="BP35" s="53">
        <v>84</v>
      </c>
      <c r="BQ35" s="53" t="s">
        <v>55</v>
      </c>
    </row>
    <row r="36" spans="1:69">
      <c r="A36" s="7">
        <v>72</v>
      </c>
      <c r="B36" s="8" t="s">
        <v>289</v>
      </c>
      <c r="C36" s="8" t="s">
        <v>2093</v>
      </c>
      <c r="D36" s="8" t="s">
        <v>199</v>
      </c>
      <c r="E36" s="9" t="s">
        <v>59</v>
      </c>
      <c r="F36" s="10">
        <v>0.63500000000000001</v>
      </c>
      <c r="G36" s="10">
        <v>0.82</v>
      </c>
      <c r="H36" s="9">
        <v>9.3000000000000007</v>
      </c>
      <c r="I36" s="9">
        <v>0.746</v>
      </c>
      <c r="J36" s="89">
        <f t="shared" si="0"/>
        <v>3.0786518583512282E-3</v>
      </c>
      <c r="K36" s="16">
        <f t="shared" si="1"/>
        <v>6.6191014954551403E-2</v>
      </c>
      <c r="L36" s="28">
        <v>0</v>
      </c>
      <c r="M36" s="28"/>
      <c r="N36" s="16"/>
      <c r="O36" s="10">
        <v>2.4E-2</v>
      </c>
      <c r="P36" s="27">
        <v>0</v>
      </c>
      <c r="Q36" s="10"/>
      <c r="R36" s="16"/>
      <c r="S36" s="59">
        <v>86283</v>
      </c>
      <c r="T36" s="28">
        <v>65434.367924528298</v>
      </c>
      <c r="U36" s="59"/>
      <c r="V36" s="10">
        <v>0.72799999999999998</v>
      </c>
      <c r="W36" s="27">
        <v>0.14199999999999999</v>
      </c>
      <c r="X36" s="10">
        <v>-6.2E-2</v>
      </c>
      <c r="Y36" s="9">
        <v>450</v>
      </c>
      <c r="Z36" s="10">
        <v>0.28199999999999997</v>
      </c>
      <c r="AA36" s="10">
        <v>0.22199999999999998</v>
      </c>
      <c r="AB36" s="10">
        <v>0.68100000000000005</v>
      </c>
      <c r="AC36" s="10">
        <v>0.80400000000000005</v>
      </c>
      <c r="AD36" s="10"/>
      <c r="AE36" s="25">
        <v>1299.27</v>
      </c>
      <c r="AF36" s="28"/>
      <c r="AG36" s="58"/>
      <c r="AH36" s="59">
        <v>100584</v>
      </c>
      <c r="AI36" s="59">
        <v>80955</v>
      </c>
      <c r="AJ36" s="59">
        <v>63405</v>
      </c>
      <c r="AK36" s="9">
        <v>139.66999999999999</v>
      </c>
      <c r="AL36" s="9">
        <v>214</v>
      </c>
      <c r="AM36" s="9"/>
      <c r="AN36" s="9" t="s">
        <v>55</v>
      </c>
      <c r="AO36" s="10">
        <v>0.46899999999999997</v>
      </c>
      <c r="AP36" s="16">
        <v>0.57273768613974796</v>
      </c>
      <c r="AQ36" s="28"/>
      <c r="AR36" s="9">
        <v>4</v>
      </c>
      <c r="AS36" s="56">
        <v>229</v>
      </c>
      <c r="AT36" s="56">
        <v>86</v>
      </c>
      <c r="AU36" s="56">
        <v>99</v>
      </c>
      <c r="AV36" s="28">
        <v>79100</v>
      </c>
      <c r="AW36" s="28">
        <v>40200</v>
      </c>
      <c r="AX36" s="26">
        <v>10.617122</v>
      </c>
      <c r="AY36" s="26">
        <v>3.4654498</v>
      </c>
      <c r="AZ36" s="26">
        <v>30.952389</v>
      </c>
      <c r="BA36" s="26">
        <v>5.5721064</v>
      </c>
      <c r="BB36" s="26">
        <v>3.2862529999999999</v>
      </c>
      <c r="BC36" s="26">
        <v>0.59159731999999998</v>
      </c>
      <c r="BD36" s="26">
        <v>-0.92406814999999998</v>
      </c>
      <c r="BE36" s="26">
        <v>-5.9294877000000001</v>
      </c>
      <c r="BF36" s="56">
        <v>115</v>
      </c>
      <c r="BG36" s="28">
        <v>0</v>
      </c>
      <c r="BH36" s="28">
        <v>0</v>
      </c>
      <c r="BI36" s="84">
        <v>0</v>
      </c>
      <c r="BJ36" s="10">
        <v>0.32900000000000001</v>
      </c>
      <c r="BK36" s="10">
        <v>0.38900000000000001</v>
      </c>
      <c r="BL36" s="10">
        <v>0.61099999999999999</v>
      </c>
      <c r="BM36" s="53" t="s">
        <v>55</v>
      </c>
      <c r="BN36" s="53" t="s">
        <v>55</v>
      </c>
      <c r="BO36" s="53">
        <v>4</v>
      </c>
      <c r="BP36" s="53">
        <v>18</v>
      </c>
      <c r="BQ36" s="53" t="s">
        <v>55</v>
      </c>
    </row>
    <row r="37" spans="1:69">
      <c r="A37" s="7">
        <v>74</v>
      </c>
      <c r="B37" s="8" t="s">
        <v>293</v>
      </c>
      <c r="C37" s="8" t="s">
        <v>2094</v>
      </c>
      <c r="D37" s="8" t="s">
        <v>199</v>
      </c>
      <c r="E37" s="9" t="s">
        <v>59</v>
      </c>
      <c r="F37" s="10">
        <v>0.30399999999999999</v>
      </c>
      <c r="G37" s="10">
        <v>0.64</v>
      </c>
      <c r="H37" s="9">
        <v>20.38</v>
      </c>
      <c r="I37" s="9" t="s">
        <v>4345</v>
      </c>
      <c r="J37" s="89">
        <f t="shared" si="0"/>
        <v>0</v>
      </c>
      <c r="K37" s="16">
        <f t="shared" si="1"/>
        <v>2.3323984302958565E-3</v>
      </c>
      <c r="L37" s="28">
        <v>0</v>
      </c>
      <c r="M37" s="28"/>
      <c r="N37" s="16"/>
      <c r="O37" s="10">
        <v>3.2000000000000001E-2</v>
      </c>
      <c r="P37" s="27">
        <v>0</v>
      </c>
      <c r="Q37" s="10"/>
      <c r="R37" s="16"/>
      <c r="S37" s="59">
        <v>104018</v>
      </c>
      <c r="T37" s="28">
        <v>48955.293059125965</v>
      </c>
      <c r="U37" s="59"/>
      <c r="V37" s="10">
        <v>0.125</v>
      </c>
      <c r="W37" s="27">
        <v>0.10299999999999999</v>
      </c>
      <c r="X37" s="27">
        <v>0.223</v>
      </c>
      <c r="Y37" s="9">
        <v>619</v>
      </c>
      <c r="Z37" s="10">
        <v>0.39300000000000002</v>
      </c>
      <c r="AA37" s="10">
        <v>0.10199999999999998</v>
      </c>
      <c r="AB37" s="10">
        <v>0.52400000000000002</v>
      </c>
      <c r="AC37" s="10">
        <v>0.60099999999999998</v>
      </c>
      <c r="AD37" s="10"/>
      <c r="AE37" s="25">
        <v>12004.81</v>
      </c>
      <c r="AF37" s="28"/>
      <c r="AG37" s="58"/>
      <c r="AH37" s="59">
        <v>116838</v>
      </c>
      <c r="AI37" s="59">
        <v>85950</v>
      </c>
      <c r="AJ37" s="59">
        <v>72918</v>
      </c>
      <c r="AK37" s="9">
        <v>589</v>
      </c>
      <c r="AL37" s="9">
        <v>674.67</v>
      </c>
      <c r="AM37" s="9"/>
      <c r="AN37" s="9" t="s">
        <v>55</v>
      </c>
      <c r="AO37" s="10">
        <v>0.50800000000000001</v>
      </c>
      <c r="AP37" s="16" t="s">
        <v>2055</v>
      </c>
      <c r="AQ37" s="28"/>
      <c r="AR37" s="9"/>
      <c r="AS37" s="56">
        <v>446</v>
      </c>
      <c r="AT37" s="56">
        <v>28</v>
      </c>
      <c r="AU37" s="56">
        <v>99</v>
      </c>
      <c r="AV37" s="28" t="e">
        <v>#N/A</v>
      </c>
      <c r="AW37" s="28" t="e">
        <v>#N/A</v>
      </c>
      <c r="AX37" s="26" t="e">
        <v>#N/A</v>
      </c>
      <c r="AY37" s="26" t="e">
        <v>#N/A</v>
      </c>
      <c r="AZ37" s="26" t="e">
        <v>#N/A</v>
      </c>
      <c r="BA37" s="26" t="e">
        <v>#N/A</v>
      </c>
      <c r="BB37" s="26" t="e">
        <v>#N/A</v>
      </c>
      <c r="BC37" s="26" t="e">
        <v>#N/A</v>
      </c>
      <c r="BD37" s="26" t="e">
        <v>#N/A</v>
      </c>
      <c r="BE37" s="26" t="e">
        <v>#N/A</v>
      </c>
      <c r="BF37" s="56" t="e">
        <v>#N/A</v>
      </c>
      <c r="BG37" s="28">
        <v>0</v>
      </c>
      <c r="BH37" s="28">
        <v>0</v>
      </c>
      <c r="BI37" s="84">
        <v>0</v>
      </c>
      <c r="BJ37" s="10">
        <v>0.218</v>
      </c>
      <c r="BK37" s="10">
        <v>0.50900000000000001</v>
      </c>
      <c r="BL37" s="10">
        <v>0.61099999999999999</v>
      </c>
      <c r="BM37" s="53" t="s">
        <v>55</v>
      </c>
      <c r="BN37" s="53" t="s">
        <v>55</v>
      </c>
      <c r="BO37" s="53">
        <v>2</v>
      </c>
      <c r="BP37" s="53">
        <v>0</v>
      </c>
      <c r="BQ37" s="53" t="s">
        <v>55</v>
      </c>
    </row>
    <row r="38" spans="1:69">
      <c r="A38" s="7">
        <v>75</v>
      </c>
      <c r="B38" s="8" t="s">
        <v>294</v>
      </c>
      <c r="C38" s="8" t="s">
        <v>2095</v>
      </c>
      <c r="D38" s="8" t="s">
        <v>199</v>
      </c>
      <c r="E38" s="9" t="s">
        <v>59</v>
      </c>
      <c r="F38" s="10">
        <v>0.38800000000000001</v>
      </c>
      <c r="G38" s="10">
        <v>0.71</v>
      </c>
      <c r="H38" s="9">
        <v>11.5</v>
      </c>
      <c r="I38" s="9">
        <v>1.4610000000000001</v>
      </c>
      <c r="J38" s="89">
        <f t="shared" si="0"/>
        <v>0</v>
      </c>
      <c r="K38" s="16">
        <f t="shared" si="1"/>
        <v>1.202573507305634E-2</v>
      </c>
      <c r="L38" s="28">
        <v>0</v>
      </c>
      <c r="M38" s="28"/>
      <c r="N38" s="16" t="s">
        <v>4339</v>
      </c>
      <c r="O38" s="10">
        <v>4.4999999999999998E-2</v>
      </c>
      <c r="P38" s="27">
        <v>0</v>
      </c>
      <c r="Q38" s="10"/>
      <c r="R38" s="16"/>
      <c r="S38" s="59">
        <v>79413</v>
      </c>
      <c r="T38" s="28">
        <v>63643.93076923077</v>
      </c>
      <c r="U38" s="59"/>
      <c r="V38" s="10">
        <v>0.42899999999999999</v>
      </c>
      <c r="W38" s="27">
        <v>3.3000000000000002E-2</v>
      </c>
      <c r="X38" s="10">
        <v>-6.0000000000000001E-3</v>
      </c>
      <c r="Y38" s="9">
        <v>404</v>
      </c>
      <c r="Z38" s="10">
        <v>0.377</v>
      </c>
      <c r="AA38" s="10">
        <v>0.23099999999999998</v>
      </c>
      <c r="AB38" s="10">
        <v>0.61499999999999999</v>
      </c>
      <c r="AC38" s="10">
        <v>0.52500000000000002</v>
      </c>
      <c r="AD38" s="10"/>
      <c r="AE38" s="25">
        <v>1330.48</v>
      </c>
      <c r="AF38" s="28"/>
      <c r="AG38" s="58"/>
      <c r="AH38" s="59">
        <v>85851</v>
      </c>
      <c r="AI38" s="59">
        <v>65709</v>
      </c>
      <c r="AJ38" s="59">
        <v>60201</v>
      </c>
      <c r="AK38" s="9">
        <v>115.67</v>
      </c>
      <c r="AL38" s="9">
        <v>121.67</v>
      </c>
      <c r="AM38" s="9"/>
      <c r="AN38" s="9" t="s">
        <v>55</v>
      </c>
      <c r="AO38" s="10">
        <v>0.57699999999999996</v>
      </c>
      <c r="AP38" s="16">
        <v>0.40633888663145068</v>
      </c>
      <c r="AQ38" s="28"/>
      <c r="AR38" s="9"/>
      <c r="AS38" s="56">
        <v>541</v>
      </c>
      <c r="AT38" s="56">
        <v>16</v>
      </c>
      <c r="AU38" s="56">
        <v>99</v>
      </c>
      <c r="AV38" s="28" t="e">
        <v>#N/A</v>
      </c>
      <c r="AW38" s="28" t="e">
        <v>#N/A</v>
      </c>
      <c r="AX38" s="26" t="e">
        <v>#N/A</v>
      </c>
      <c r="AY38" s="26" t="e">
        <v>#N/A</v>
      </c>
      <c r="AZ38" s="26" t="e">
        <v>#N/A</v>
      </c>
      <c r="BA38" s="26" t="e">
        <v>#N/A</v>
      </c>
      <c r="BB38" s="26" t="e">
        <v>#N/A</v>
      </c>
      <c r="BC38" s="26" t="e">
        <v>#N/A</v>
      </c>
      <c r="BD38" s="26" t="e">
        <v>#N/A</v>
      </c>
      <c r="BE38" s="26" t="e">
        <v>#N/A</v>
      </c>
      <c r="BF38" s="56" t="e">
        <v>#N/A</v>
      </c>
      <c r="BG38" s="28">
        <v>0</v>
      </c>
      <c r="BH38" s="28">
        <v>0</v>
      </c>
      <c r="BI38" s="84">
        <v>0</v>
      </c>
      <c r="BJ38" s="10">
        <v>0.23400000000000001</v>
      </c>
      <c r="BK38" s="10">
        <v>0.38</v>
      </c>
      <c r="BL38" s="10">
        <v>0.61099999999999999</v>
      </c>
      <c r="BM38" s="53" t="s">
        <v>55</v>
      </c>
      <c r="BN38" s="53" t="s">
        <v>55</v>
      </c>
      <c r="BO38" s="53">
        <v>0.23100000000000001</v>
      </c>
      <c r="BP38" s="53">
        <v>10</v>
      </c>
      <c r="BQ38" s="53" t="s">
        <v>55</v>
      </c>
    </row>
    <row r="39" spans="1:69">
      <c r="A39" s="7">
        <v>82</v>
      </c>
      <c r="B39" s="8" t="s">
        <v>305</v>
      </c>
      <c r="C39" s="8" t="s">
        <v>2096</v>
      </c>
      <c r="D39" s="8" t="s">
        <v>199</v>
      </c>
      <c r="E39" s="9" t="s">
        <v>59</v>
      </c>
      <c r="F39" s="10">
        <v>0.72299999999999998</v>
      </c>
      <c r="G39" s="10">
        <v>0.84</v>
      </c>
      <c r="H39" s="9">
        <v>23.3</v>
      </c>
      <c r="I39" s="9">
        <v>1.4999999999999999E-2</v>
      </c>
      <c r="J39" s="89">
        <f t="shared" si="0"/>
        <v>6.3114777378401492E-4</v>
      </c>
      <c r="K39" s="16">
        <f t="shared" si="1"/>
        <v>3.9131161974608926E-2</v>
      </c>
      <c r="L39" s="28">
        <v>0</v>
      </c>
      <c r="M39" s="28"/>
      <c r="N39" s="16"/>
      <c r="O39" s="10">
        <v>8.9999999999999993E-3</v>
      </c>
      <c r="P39" s="27">
        <v>5.5541004092993312E-2</v>
      </c>
      <c r="Q39" s="10"/>
      <c r="R39" s="16"/>
      <c r="S39" s="59">
        <v>87668</v>
      </c>
      <c r="T39" s="28">
        <v>53306.93596059113</v>
      </c>
      <c r="U39" s="59"/>
      <c r="V39" s="10">
        <v>0.70799999999999996</v>
      </c>
      <c r="W39" s="27">
        <v>0.21299999999999999</v>
      </c>
      <c r="X39" s="27">
        <v>4.1000000000000002E-2</v>
      </c>
      <c r="Y39" s="9">
        <v>676</v>
      </c>
      <c r="Z39" s="10">
        <v>0.45599999999999996</v>
      </c>
      <c r="AA39" s="10">
        <v>0.38900000000000001</v>
      </c>
      <c r="AB39" s="10">
        <v>0.53900000000000003</v>
      </c>
      <c r="AC39" s="10">
        <v>0.58699999999999997</v>
      </c>
      <c r="AD39" s="10"/>
      <c r="AE39" s="25">
        <v>3168.83</v>
      </c>
      <c r="AF39" s="28"/>
      <c r="AG39" s="58"/>
      <c r="AH39" s="59">
        <v>97911</v>
      </c>
      <c r="AI39" s="59">
        <v>79380</v>
      </c>
      <c r="AJ39" s="59">
        <v>65925</v>
      </c>
      <c r="AK39" s="9">
        <v>136</v>
      </c>
      <c r="AL39" s="9">
        <v>339</v>
      </c>
      <c r="AM39" s="9"/>
      <c r="AN39" s="9" t="s">
        <v>55</v>
      </c>
      <c r="AO39" s="10">
        <v>0.39800000000000002</v>
      </c>
      <c r="AP39" s="16">
        <v>0.98522167487684731</v>
      </c>
      <c r="AQ39" s="28"/>
      <c r="AR39" s="9">
        <v>2</v>
      </c>
      <c r="AS39" s="56">
        <v>148</v>
      </c>
      <c r="AT39" s="56">
        <v>124</v>
      </c>
      <c r="AU39" s="56">
        <v>99</v>
      </c>
      <c r="AV39" s="28">
        <v>113300</v>
      </c>
      <c r="AW39" s="28">
        <v>45900</v>
      </c>
      <c r="AX39" s="26">
        <v>3.3031502000000001</v>
      </c>
      <c r="AY39" s="26">
        <v>3.9716860999999999</v>
      </c>
      <c r="AZ39" s="26">
        <v>42.654263</v>
      </c>
      <c r="BA39" s="26">
        <v>4.1136717999999997</v>
      </c>
      <c r="BB39" s="26">
        <v>1.4089343999999999</v>
      </c>
      <c r="BC39" s="26">
        <v>0.13588074999999999</v>
      </c>
      <c r="BD39" s="26">
        <v>0.3512806</v>
      </c>
      <c r="BE39" s="26">
        <v>-3.1493175</v>
      </c>
      <c r="BF39" s="56">
        <v>501.666666666666</v>
      </c>
      <c r="BG39" s="28">
        <v>0</v>
      </c>
      <c r="BH39" s="28">
        <v>0</v>
      </c>
      <c r="BI39" s="84">
        <v>0</v>
      </c>
      <c r="BJ39" s="10">
        <v>0.155</v>
      </c>
      <c r="BK39" s="10">
        <v>0.222</v>
      </c>
      <c r="BL39" s="10">
        <v>0.61099999999999999</v>
      </c>
      <c r="BM39" s="53" t="s">
        <v>55</v>
      </c>
      <c r="BN39" s="53" t="s">
        <v>55</v>
      </c>
      <c r="BO39" s="53">
        <v>1</v>
      </c>
      <c r="BP39" s="53">
        <v>19</v>
      </c>
      <c r="BQ39" s="53" t="s">
        <v>55</v>
      </c>
    </row>
    <row r="40" spans="1:69">
      <c r="A40" s="7">
        <v>93</v>
      </c>
      <c r="B40" s="8" t="s">
        <v>329</v>
      </c>
      <c r="C40" s="8" t="s">
        <v>2097</v>
      </c>
      <c r="D40" s="8" t="s">
        <v>199</v>
      </c>
      <c r="E40" s="9" t="s">
        <v>59</v>
      </c>
      <c r="F40" s="10">
        <v>0.69199999999999995</v>
      </c>
      <c r="G40" s="10">
        <v>0.88</v>
      </c>
      <c r="H40" s="9">
        <v>8.86</v>
      </c>
      <c r="I40" s="9">
        <v>1.095</v>
      </c>
      <c r="J40" s="89">
        <f t="shared" si="0"/>
        <v>0</v>
      </c>
      <c r="K40" s="16">
        <f t="shared" si="1"/>
        <v>2.5169404072409578E-2</v>
      </c>
      <c r="L40" s="28">
        <v>0</v>
      </c>
      <c r="M40" s="28"/>
      <c r="N40" s="16" t="s">
        <v>4339</v>
      </c>
      <c r="O40" s="10">
        <v>2.1000000000000001E-2</v>
      </c>
      <c r="P40" s="27">
        <v>0.10627081719461823</v>
      </c>
      <c r="Q40" s="10"/>
      <c r="R40" s="16"/>
      <c r="S40" s="59">
        <v>89262</v>
      </c>
      <c r="T40" s="28">
        <v>71481.213367609249</v>
      </c>
      <c r="U40" s="59"/>
      <c r="V40" s="10">
        <v>0.71899999999999997</v>
      </c>
      <c r="W40" s="27">
        <v>0.16400000000000001</v>
      </c>
      <c r="X40" s="10">
        <v>3.1E-2</v>
      </c>
      <c r="Y40" s="9">
        <v>581</v>
      </c>
      <c r="Z40" s="10">
        <v>0.435</v>
      </c>
      <c r="AA40" s="10">
        <v>0.309</v>
      </c>
      <c r="AB40" s="10">
        <v>0.60299999999999998</v>
      </c>
      <c r="AC40" s="10">
        <v>0.61099999999999999</v>
      </c>
      <c r="AD40" s="10"/>
      <c r="AE40" s="25">
        <v>3575.77</v>
      </c>
      <c r="AF40" s="28"/>
      <c r="AG40" s="58"/>
      <c r="AH40" s="59">
        <v>105831</v>
      </c>
      <c r="AI40" s="59">
        <v>85212</v>
      </c>
      <c r="AJ40" s="59">
        <v>72027</v>
      </c>
      <c r="AK40" s="9">
        <v>403.67</v>
      </c>
      <c r="AL40" s="9">
        <v>359.67</v>
      </c>
      <c r="AM40" s="9"/>
      <c r="AN40" s="9" t="s">
        <v>55</v>
      </c>
      <c r="AO40" s="10">
        <v>0.44700000000000001</v>
      </c>
      <c r="AP40" s="16">
        <v>0.47732696897374693</v>
      </c>
      <c r="AQ40" s="28"/>
      <c r="AR40" s="9"/>
      <c r="AS40" s="56">
        <v>219</v>
      </c>
      <c r="AT40" s="56">
        <v>90</v>
      </c>
      <c r="AU40" s="56">
        <v>99</v>
      </c>
      <c r="AV40" s="28">
        <v>110500</v>
      </c>
      <c r="AW40" s="28">
        <v>55200</v>
      </c>
      <c r="AX40" s="26">
        <v>6.7293630000000002</v>
      </c>
      <c r="AY40" s="26">
        <v>5.9344710999999997</v>
      </c>
      <c r="AZ40" s="26">
        <v>43.728400999999998</v>
      </c>
      <c r="BA40" s="26">
        <v>1.4735351000000001</v>
      </c>
      <c r="BB40" s="26">
        <v>2.9426429000000001</v>
      </c>
      <c r="BC40" s="26">
        <v>9.9159523999999999E-2</v>
      </c>
      <c r="BD40" s="26">
        <v>-0.86071973999999996</v>
      </c>
      <c r="BE40" s="26">
        <v>-2.3074989000000001</v>
      </c>
      <c r="BF40" s="56">
        <v>509.666666666666</v>
      </c>
      <c r="BG40" s="28">
        <v>0</v>
      </c>
      <c r="BH40" s="28">
        <v>0</v>
      </c>
      <c r="BI40" s="84">
        <v>0</v>
      </c>
      <c r="BJ40" s="10">
        <v>0.17599999999999999</v>
      </c>
      <c r="BK40" s="10">
        <v>0.30199999999999999</v>
      </c>
      <c r="BL40" s="10">
        <v>0.61099999999999999</v>
      </c>
      <c r="BM40" s="53" t="s">
        <v>55</v>
      </c>
      <c r="BN40" s="53" t="s">
        <v>55</v>
      </c>
      <c r="BO40" s="53">
        <v>5</v>
      </c>
      <c r="BP40" s="53">
        <v>39</v>
      </c>
      <c r="BQ40" s="53" t="s">
        <v>55</v>
      </c>
    </row>
    <row r="41" spans="1:69">
      <c r="A41" s="7">
        <v>89</v>
      </c>
      <c r="B41" s="8" t="s">
        <v>320</v>
      </c>
      <c r="C41" s="8" t="s">
        <v>2098</v>
      </c>
      <c r="D41" s="8" t="s">
        <v>199</v>
      </c>
      <c r="E41" s="9" t="s">
        <v>51</v>
      </c>
      <c r="F41" s="10">
        <v>0.39400000000000002</v>
      </c>
      <c r="G41" s="10">
        <v>0.86</v>
      </c>
      <c r="H41" s="9">
        <v>26.61</v>
      </c>
      <c r="I41" s="9">
        <v>0.68600000000000005</v>
      </c>
      <c r="J41" s="89">
        <f t="shared" si="0"/>
        <v>0</v>
      </c>
      <c r="K41" s="16">
        <f t="shared" si="1"/>
        <v>1.2037113846034371E-2</v>
      </c>
      <c r="L41" s="28">
        <v>180.9743864295979</v>
      </c>
      <c r="M41" s="28"/>
      <c r="N41" s="16"/>
      <c r="O41" s="10">
        <v>0.122</v>
      </c>
      <c r="P41" s="27">
        <v>0</v>
      </c>
      <c r="Q41" s="10"/>
      <c r="R41" s="16"/>
      <c r="S41" s="59">
        <v>91533</v>
      </c>
      <c r="T41" s="28">
        <v>63587.942307692305</v>
      </c>
      <c r="U41" s="59"/>
      <c r="V41" s="10">
        <v>0.54700000000000004</v>
      </c>
      <c r="W41" s="27">
        <v>-2.7E-2</v>
      </c>
      <c r="X41" s="27">
        <v>2.1000000000000001E-2</v>
      </c>
      <c r="Y41" s="9">
        <v>4</v>
      </c>
      <c r="Z41" s="10">
        <v>0.315</v>
      </c>
      <c r="AA41" s="10">
        <v>4.3000000000000038E-2</v>
      </c>
      <c r="AB41" s="10">
        <v>0.51400000000000001</v>
      </c>
      <c r="AC41" s="10">
        <v>0.56799999999999995</v>
      </c>
      <c r="AD41" s="10"/>
      <c r="AE41" s="25">
        <v>28329.05</v>
      </c>
      <c r="AF41" s="28">
        <v>11300</v>
      </c>
      <c r="AG41" s="58">
        <v>7011</v>
      </c>
      <c r="AH41" s="59">
        <v>97641</v>
      </c>
      <c r="AI41" s="59">
        <v>82035</v>
      </c>
      <c r="AJ41" s="59">
        <v>76725</v>
      </c>
      <c r="AK41" s="9">
        <v>1064.67</v>
      </c>
      <c r="AL41" s="9">
        <v>1245.67</v>
      </c>
      <c r="AM41" s="10">
        <v>0</v>
      </c>
      <c r="AN41" s="10">
        <v>0.50600000000000001</v>
      </c>
      <c r="AO41" s="10">
        <v>0.63800000000000001</v>
      </c>
      <c r="AP41" s="16">
        <v>0.59311981020166071</v>
      </c>
      <c r="AQ41" s="28">
        <v>120</v>
      </c>
      <c r="AR41" s="9"/>
      <c r="AS41" s="56">
        <v>21</v>
      </c>
      <c r="AT41" s="56">
        <v>341</v>
      </c>
      <c r="AU41" s="56">
        <v>6</v>
      </c>
      <c r="AV41" s="28">
        <v>91700</v>
      </c>
      <c r="AW41" s="28">
        <v>56500</v>
      </c>
      <c r="AX41" s="26">
        <v>11.658609999999999</v>
      </c>
      <c r="AY41" s="26">
        <v>0.96155321999999999</v>
      </c>
      <c r="AZ41" s="26">
        <v>46.557116999999998</v>
      </c>
      <c r="BA41" s="26">
        <v>1.8367313999999999</v>
      </c>
      <c r="BB41" s="26">
        <v>5.4279131999999999</v>
      </c>
      <c r="BC41" s="26">
        <v>0.21413737999999999</v>
      </c>
      <c r="BD41" s="26">
        <v>-4.1787967999999998</v>
      </c>
      <c r="BE41" s="26">
        <v>-7.0231475999999997</v>
      </c>
      <c r="BF41" s="56">
        <v>2182.3333333333298</v>
      </c>
      <c r="BG41" s="28">
        <v>49000000</v>
      </c>
      <c r="BH41" s="28">
        <v>1729.6732506031794</v>
      </c>
      <c r="BI41" s="84">
        <v>0.19267799999999999</v>
      </c>
      <c r="BJ41" s="10">
        <v>0.29599999999999999</v>
      </c>
      <c r="BK41" s="10">
        <v>0.56799999999999995</v>
      </c>
      <c r="BL41" s="10">
        <v>0.61099999999999999</v>
      </c>
      <c r="BM41" s="53">
        <v>0</v>
      </c>
      <c r="BN41" s="53">
        <v>49</v>
      </c>
      <c r="BO41" s="53" t="s">
        <v>55</v>
      </c>
      <c r="BP41" s="53" t="s">
        <v>55</v>
      </c>
      <c r="BQ41" s="53" t="s">
        <v>55</v>
      </c>
    </row>
    <row r="42" spans="1:69">
      <c r="A42" s="7">
        <v>90</v>
      </c>
      <c r="B42" s="8" t="s">
        <v>324</v>
      </c>
      <c r="C42" s="8"/>
      <c r="D42" s="8" t="s">
        <v>199</v>
      </c>
      <c r="E42" s="9" t="s">
        <v>59</v>
      </c>
      <c r="F42" s="10">
        <v>0.82699999999999996</v>
      </c>
      <c r="G42" s="10">
        <v>0.95</v>
      </c>
      <c r="H42" s="9">
        <v>11.9</v>
      </c>
      <c r="I42" s="9">
        <v>0.70799999999999996</v>
      </c>
      <c r="J42" s="89">
        <f t="shared" si="0"/>
        <v>1.4096744677197361E-3</v>
      </c>
      <c r="K42" s="16">
        <f t="shared" si="1"/>
        <v>3.7035992833727611E-2</v>
      </c>
      <c r="L42" s="28">
        <v>0</v>
      </c>
      <c r="M42" s="28"/>
      <c r="N42" s="16"/>
      <c r="O42" s="10">
        <v>0.13400000000000001</v>
      </c>
      <c r="P42" s="27">
        <v>8.1248510230392063E-2</v>
      </c>
      <c r="Q42" s="10"/>
      <c r="R42" s="16"/>
      <c r="S42" s="59">
        <v>124114</v>
      </c>
      <c r="T42" s="28">
        <v>78825.470329670323</v>
      </c>
      <c r="U42" s="59"/>
      <c r="V42" s="10">
        <v>0.84099999999999997</v>
      </c>
      <c r="W42" s="27">
        <v>0.21199999999999999</v>
      </c>
      <c r="X42" s="9">
        <v>3.0000000000000001E-3</v>
      </c>
      <c r="Y42" s="9" t="s">
        <v>4345</v>
      </c>
      <c r="Z42" s="10">
        <v>0.35899999999999999</v>
      </c>
      <c r="AA42" s="10">
        <v>0.22699999999999998</v>
      </c>
      <c r="AB42" s="10">
        <v>0.46100000000000002</v>
      </c>
      <c r="AC42" s="10">
        <v>0.60499999999999998</v>
      </c>
      <c r="AD42" s="10"/>
      <c r="AE42" s="25">
        <v>7803.22</v>
      </c>
      <c r="AF42" s="28"/>
      <c r="AG42" s="58"/>
      <c r="AH42" s="59">
        <v>155511</v>
      </c>
      <c r="AI42" s="59">
        <v>109809</v>
      </c>
      <c r="AJ42" s="59">
        <v>92763</v>
      </c>
      <c r="AK42" s="9">
        <v>656</v>
      </c>
      <c r="AL42" s="9">
        <v>651</v>
      </c>
      <c r="AM42" s="9"/>
      <c r="AN42" s="9" t="s">
        <v>55</v>
      </c>
      <c r="AO42" s="10">
        <v>0.39900000000000002</v>
      </c>
      <c r="AP42" s="16">
        <v>0.58548009367681497</v>
      </c>
      <c r="AQ42" s="28"/>
      <c r="AR42" s="9">
        <v>11</v>
      </c>
      <c r="AS42" s="56">
        <v>35</v>
      </c>
      <c r="AT42" s="56">
        <v>289</v>
      </c>
      <c r="AU42" s="56">
        <v>99</v>
      </c>
      <c r="AV42" s="28">
        <v>149900</v>
      </c>
      <c r="AW42" s="28">
        <v>72500</v>
      </c>
      <c r="AX42" s="26">
        <v>3.6217711000000001</v>
      </c>
      <c r="AY42" s="26">
        <v>10.844481</v>
      </c>
      <c r="AZ42" s="26">
        <v>62.036003000000001</v>
      </c>
      <c r="BA42" s="26">
        <v>5.5215983</v>
      </c>
      <c r="BB42" s="26">
        <v>2.2468021</v>
      </c>
      <c r="BC42" s="26">
        <v>0.19997966</v>
      </c>
      <c r="BD42" s="26">
        <v>-1.49871</v>
      </c>
      <c r="BE42" s="26">
        <v>-4.0121545999999997</v>
      </c>
      <c r="BF42" s="56">
        <v>989.66666666666595</v>
      </c>
      <c r="BG42" s="28">
        <v>0</v>
      </c>
      <c r="BH42" s="28">
        <v>0</v>
      </c>
      <c r="BI42" s="84">
        <v>0</v>
      </c>
      <c r="BJ42" s="10">
        <v>0.252</v>
      </c>
      <c r="BK42" s="10">
        <v>0.38400000000000001</v>
      </c>
      <c r="BL42" s="10">
        <v>0.61099999999999999</v>
      </c>
      <c r="BM42" s="53" t="s">
        <v>55</v>
      </c>
      <c r="BN42" s="53" t="s">
        <v>55</v>
      </c>
      <c r="BO42" s="53">
        <v>15</v>
      </c>
      <c r="BP42" s="53">
        <v>68</v>
      </c>
      <c r="BQ42" s="53" t="s">
        <v>55</v>
      </c>
    </row>
    <row r="43" spans="1:69">
      <c r="A43" s="7">
        <v>94</v>
      </c>
      <c r="B43" s="8" t="s">
        <v>330</v>
      </c>
      <c r="C43" s="8" t="s">
        <v>2099</v>
      </c>
      <c r="D43" s="8" t="s">
        <v>199</v>
      </c>
      <c r="E43" s="9" t="s">
        <v>51</v>
      </c>
      <c r="F43" s="10">
        <v>0.53300000000000003</v>
      </c>
      <c r="G43" s="10">
        <v>0.81</v>
      </c>
      <c r="H43" s="9">
        <v>25.2</v>
      </c>
      <c r="I43" s="9">
        <v>0.58099999999999996</v>
      </c>
      <c r="J43" s="89">
        <f t="shared" si="0"/>
        <v>0</v>
      </c>
      <c r="K43" s="16">
        <f t="shared" si="1"/>
        <v>1.8138548663544848E-2</v>
      </c>
      <c r="L43" s="28">
        <v>23143.460525935141</v>
      </c>
      <c r="M43" s="28"/>
      <c r="N43" s="16"/>
      <c r="O43" s="10">
        <v>0.02</v>
      </c>
      <c r="P43" s="27">
        <v>1.7679344899910802E-2</v>
      </c>
      <c r="Q43" s="10"/>
      <c r="R43" s="16"/>
      <c r="S43" s="59">
        <v>83422</v>
      </c>
      <c r="T43" s="28">
        <v>60362.465976331361</v>
      </c>
      <c r="U43" s="59"/>
      <c r="V43" s="10">
        <v>0.54300000000000004</v>
      </c>
      <c r="W43" s="27">
        <v>0.19</v>
      </c>
      <c r="X43" s="10">
        <v>4.2999999999999997E-2</v>
      </c>
      <c r="Y43" s="9">
        <v>62</v>
      </c>
      <c r="Z43" s="10">
        <v>0.47499999999999998</v>
      </c>
      <c r="AA43" s="10">
        <v>0.36699999999999999</v>
      </c>
      <c r="AB43" s="10">
        <v>0.56299999999999994</v>
      </c>
      <c r="AC43" s="10">
        <v>0.57499999999999996</v>
      </c>
      <c r="AD43" s="10"/>
      <c r="AE43" s="25">
        <v>8710.73</v>
      </c>
      <c r="AF43" s="28">
        <v>12520</v>
      </c>
      <c r="AG43" s="28">
        <v>7269</v>
      </c>
      <c r="AH43" s="59">
        <v>91035</v>
      </c>
      <c r="AI43" s="59">
        <v>74466</v>
      </c>
      <c r="AJ43" s="59">
        <v>68760</v>
      </c>
      <c r="AK43" s="9">
        <v>345.67</v>
      </c>
      <c r="AL43" s="9">
        <v>645.66999999999996</v>
      </c>
      <c r="AM43" s="9">
        <v>11</v>
      </c>
      <c r="AN43" s="9">
        <v>0.39600000000000002</v>
      </c>
      <c r="AO43" s="10">
        <v>0.42</v>
      </c>
      <c r="AP43" s="16">
        <v>0.63251106894370657</v>
      </c>
      <c r="AQ43" s="28">
        <v>35</v>
      </c>
      <c r="AR43" s="9"/>
      <c r="AS43" s="56">
        <v>110</v>
      </c>
      <c r="AT43" s="56">
        <v>158</v>
      </c>
      <c r="AU43" s="56">
        <v>14</v>
      </c>
      <c r="AV43" s="28">
        <v>113700</v>
      </c>
      <c r="AW43" s="28">
        <v>46400</v>
      </c>
      <c r="AX43" s="26">
        <v>5.0166392000000002</v>
      </c>
      <c r="AY43" s="26">
        <v>2.1133435</v>
      </c>
      <c r="AZ43" s="26">
        <v>34.427979000000001</v>
      </c>
      <c r="BA43" s="26">
        <v>3.7733878999999998E-2</v>
      </c>
      <c r="BB43" s="26">
        <v>1.7271277</v>
      </c>
      <c r="BC43" s="26">
        <v>1.8929725999999999E-3</v>
      </c>
      <c r="BD43" s="26">
        <v>-1.1495835999999999</v>
      </c>
      <c r="BE43" s="26">
        <v>-3.0536020000000001</v>
      </c>
      <c r="BF43" s="56">
        <v>907.66666666666595</v>
      </c>
      <c r="BG43" s="28">
        <v>15000000</v>
      </c>
      <c r="BH43" s="28">
        <v>1722.0141136276754</v>
      </c>
      <c r="BI43" s="84">
        <v>8</v>
      </c>
      <c r="BJ43" s="10">
        <v>0.13600000000000001</v>
      </c>
      <c r="BK43" s="10">
        <v>0.24399999999999999</v>
      </c>
      <c r="BL43" s="10">
        <v>0.61099999999999999</v>
      </c>
      <c r="BM43" s="53">
        <v>0</v>
      </c>
      <c r="BN43" s="53">
        <v>15</v>
      </c>
      <c r="BO43" s="53" t="s">
        <v>55</v>
      </c>
      <c r="BP43" s="53" t="s">
        <v>55</v>
      </c>
      <c r="BQ43" s="53" t="s">
        <v>55</v>
      </c>
    </row>
    <row r="44" spans="1:69">
      <c r="A44" s="7">
        <v>1153</v>
      </c>
      <c r="B44" s="8" t="s">
        <v>1991</v>
      </c>
      <c r="C44" s="8"/>
      <c r="D44" s="8" t="s">
        <v>199</v>
      </c>
      <c r="E44" s="9" t="s">
        <v>151</v>
      </c>
      <c r="F44" s="10">
        <v>0.104</v>
      </c>
      <c r="G44" s="10">
        <v>0.6</v>
      </c>
      <c r="H44" s="9">
        <v>27.82</v>
      </c>
      <c r="I44" s="9" t="s">
        <v>4345</v>
      </c>
      <c r="J44" s="89">
        <f t="shared" si="0"/>
        <v>0</v>
      </c>
      <c r="K44" s="16">
        <f t="shared" si="1"/>
        <v>0</v>
      </c>
      <c r="L44" s="28">
        <v>0</v>
      </c>
      <c r="M44" s="28"/>
      <c r="N44" s="16"/>
      <c r="O44" s="10">
        <v>1.4E-2</v>
      </c>
      <c r="P44" s="27">
        <v>0</v>
      </c>
      <c r="Q44" s="10"/>
      <c r="R44" s="16"/>
      <c r="S44" s="59"/>
      <c r="T44" s="28">
        <v>73598.951388888891</v>
      </c>
      <c r="U44" s="59"/>
      <c r="V44" s="10">
        <v>0.20899999999999999</v>
      </c>
      <c r="W44" s="9">
        <v>0.16200000000000001</v>
      </c>
      <c r="X44" s="10">
        <v>-3.5000000000000003E-2</v>
      </c>
      <c r="Y44" s="9" t="s">
        <v>4345</v>
      </c>
      <c r="Z44" s="10">
        <v>0.24299999999999999</v>
      </c>
      <c r="AA44" s="10">
        <v>0.127</v>
      </c>
      <c r="AB44" s="10">
        <v>0.496</v>
      </c>
      <c r="AC44" s="10">
        <v>0.67100000000000004</v>
      </c>
      <c r="AD44" s="10"/>
      <c r="AE44" s="25">
        <v>17869</v>
      </c>
      <c r="AF44" s="28"/>
      <c r="AG44" s="58"/>
      <c r="AH44" s="59"/>
      <c r="AI44" s="59"/>
      <c r="AJ44" s="59"/>
      <c r="AK44" s="9">
        <v>642.33000000000004</v>
      </c>
      <c r="AL44" s="9">
        <v>109</v>
      </c>
      <c r="AM44" s="9" t="s">
        <v>55</v>
      </c>
      <c r="AN44" s="9" t="s">
        <v>55</v>
      </c>
      <c r="AO44" s="10">
        <v>0.44900000000000001</v>
      </c>
      <c r="AP44" s="16" t="s">
        <v>2055</v>
      </c>
      <c r="AQ44" s="28"/>
      <c r="AR44" s="9"/>
      <c r="AS44" s="56">
        <v>600</v>
      </c>
      <c r="AT44" s="56">
        <v>0</v>
      </c>
      <c r="AU44" s="56">
        <v>99</v>
      </c>
      <c r="AV44" s="28" t="e">
        <v>#N/A</v>
      </c>
      <c r="AW44" s="28" t="e">
        <v>#N/A</v>
      </c>
      <c r="AX44" s="26" t="e">
        <v>#N/A</v>
      </c>
      <c r="AY44" s="26" t="e">
        <v>#N/A</v>
      </c>
      <c r="AZ44" s="26" t="e">
        <v>#N/A</v>
      </c>
      <c r="BA44" s="26" t="e">
        <v>#N/A</v>
      </c>
      <c r="BB44" s="26" t="e">
        <v>#N/A</v>
      </c>
      <c r="BC44" s="26" t="e">
        <v>#N/A</v>
      </c>
      <c r="BD44" s="26" t="e">
        <v>#N/A</v>
      </c>
      <c r="BE44" s="26" t="e">
        <v>#N/A</v>
      </c>
      <c r="BF44" s="56" t="e">
        <v>#N/A</v>
      </c>
      <c r="BG44" s="28">
        <v>0</v>
      </c>
      <c r="BH44" s="28">
        <v>0</v>
      </c>
      <c r="BI44" s="84">
        <v>0</v>
      </c>
      <c r="BJ44" s="10">
        <v>0.36799999999999999</v>
      </c>
      <c r="BK44" s="10">
        <v>0.48399999999999999</v>
      </c>
      <c r="BL44" s="10">
        <v>0.61099999999999999</v>
      </c>
      <c r="BM44" s="53" t="s">
        <v>55</v>
      </c>
      <c r="BN44" s="53" t="s">
        <v>55</v>
      </c>
      <c r="BO44" s="53" t="s">
        <v>55</v>
      </c>
      <c r="BP44" s="53" t="s">
        <v>55</v>
      </c>
      <c r="BQ44" s="53">
        <v>20</v>
      </c>
    </row>
    <row r="45" spans="1:69">
      <c r="A45" s="7">
        <v>84</v>
      </c>
      <c r="B45" s="8" t="s">
        <v>308</v>
      </c>
      <c r="C45" s="8" t="s">
        <v>2100</v>
      </c>
      <c r="D45" s="8" t="s">
        <v>199</v>
      </c>
      <c r="E45" s="9" t="s">
        <v>59</v>
      </c>
      <c r="F45" s="10">
        <v>0.72</v>
      </c>
      <c r="G45" s="10">
        <v>0.85</v>
      </c>
      <c r="H45" s="9">
        <v>21.95</v>
      </c>
      <c r="I45" s="9">
        <v>0.22700000000000001</v>
      </c>
      <c r="J45" s="89">
        <f t="shared" si="0"/>
        <v>1.0901487617000216E-3</v>
      </c>
      <c r="K45" s="16">
        <f t="shared" si="1"/>
        <v>3.2704462851000649E-2</v>
      </c>
      <c r="L45" s="28">
        <v>0</v>
      </c>
      <c r="M45" s="28"/>
      <c r="N45" s="16" t="s">
        <v>4339</v>
      </c>
      <c r="O45" s="10">
        <v>2.5000000000000001E-2</v>
      </c>
      <c r="P45" s="27">
        <v>0.10029368607640199</v>
      </c>
      <c r="Q45" s="10"/>
      <c r="R45" s="16"/>
      <c r="S45" s="59">
        <v>99528</v>
      </c>
      <c r="T45" s="28">
        <v>59725.995505617975</v>
      </c>
      <c r="U45" s="59"/>
      <c r="V45" s="10">
        <v>0.72199999999999998</v>
      </c>
      <c r="W45" s="27">
        <v>0.154</v>
      </c>
      <c r="X45" s="10">
        <v>2E-3</v>
      </c>
      <c r="Y45" s="9">
        <v>708</v>
      </c>
      <c r="Z45" s="10">
        <v>0.44899999999999995</v>
      </c>
      <c r="AA45" s="10">
        <v>0.29699999999999999</v>
      </c>
      <c r="AB45" s="10">
        <v>0.46800000000000003</v>
      </c>
      <c r="AC45" s="10">
        <v>0.59499999999999997</v>
      </c>
      <c r="AD45" s="10"/>
      <c r="AE45" s="25">
        <v>4586.53</v>
      </c>
      <c r="AF45" s="28"/>
      <c r="AG45" s="58"/>
      <c r="AH45" s="59">
        <v>105714</v>
      </c>
      <c r="AI45" s="59">
        <v>83916</v>
      </c>
      <c r="AJ45" s="59">
        <v>74862</v>
      </c>
      <c r="AK45" s="9">
        <v>209</v>
      </c>
      <c r="AL45" s="9">
        <v>434.67</v>
      </c>
      <c r="AM45" s="9"/>
      <c r="AN45" s="9" t="s">
        <v>55</v>
      </c>
      <c r="AO45" s="10">
        <v>0.45700000000000002</v>
      </c>
      <c r="AP45" s="16">
        <v>0.81499592502037488</v>
      </c>
      <c r="AQ45" s="28"/>
      <c r="AR45" s="9">
        <v>5</v>
      </c>
      <c r="AS45" s="56">
        <v>119</v>
      </c>
      <c r="AT45" s="56">
        <v>150</v>
      </c>
      <c r="AU45" s="56">
        <v>99</v>
      </c>
      <c r="AV45" s="28">
        <v>108400</v>
      </c>
      <c r="AW45" s="28">
        <v>47700</v>
      </c>
      <c r="AX45" s="26">
        <v>5.3098482999999996</v>
      </c>
      <c r="AY45" s="26">
        <v>4.9969549000000004</v>
      </c>
      <c r="AZ45" s="26">
        <v>32.342236</v>
      </c>
      <c r="BA45" s="26">
        <v>0</v>
      </c>
      <c r="BB45" s="26">
        <v>1.7173238</v>
      </c>
      <c r="BC45" s="26">
        <v>0</v>
      </c>
      <c r="BD45" s="26">
        <v>-1.4536150000000001</v>
      </c>
      <c r="BE45" s="26">
        <v>-5.0368810000000002</v>
      </c>
      <c r="BF45" s="56">
        <v>397.33333333333297</v>
      </c>
      <c r="BG45" s="28">
        <v>0</v>
      </c>
      <c r="BH45" s="28">
        <v>0</v>
      </c>
      <c r="BI45" s="84">
        <v>0</v>
      </c>
      <c r="BJ45" s="10">
        <v>0.16200000000000001</v>
      </c>
      <c r="BK45" s="10">
        <v>0.314</v>
      </c>
      <c r="BL45" s="10">
        <v>0.61099999999999999</v>
      </c>
      <c r="BM45" s="53" t="s">
        <v>55</v>
      </c>
      <c r="BN45" s="53" t="s">
        <v>55</v>
      </c>
      <c r="BO45" s="53">
        <v>2</v>
      </c>
      <c r="BP45" s="53">
        <v>59</v>
      </c>
      <c r="BQ45" s="53" t="s">
        <v>55</v>
      </c>
    </row>
    <row r="46" spans="1:69">
      <c r="A46" s="7">
        <v>101</v>
      </c>
      <c r="B46" s="8" t="s">
        <v>343</v>
      </c>
      <c r="C46" s="8" t="s">
        <v>2101</v>
      </c>
      <c r="D46" s="8" t="s">
        <v>344</v>
      </c>
      <c r="E46" s="9" t="s">
        <v>51</v>
      </c>
      <c r="F46" s="10">
        <v>0.23300000000000001</v>
      </c>
      <c r="G46" s="10">
        <v>0.53</v>
      </c>
      <c r="H46" s="9">
        <v>16.670000000000002</v>
      </c>
      <c r="I46" s="9">
        <v>0.75800000000000001</v>
      </c>
      <c r="J46" s="89">
        <f t="shared" si="0"/>
        <v>0</v>
      </c>
      <c r="K46" s="16">
        <f t="shared" si="1"/>
        <v>1.9002928002171762E-2</v>
      </c>
      <c r="L46" s="28">
        <v>90515.290618736675</v>
      </c>
      <c r="M46" s="28"/>
      <c r="N46" s="16"/>
      <c r="O46" s="10">
        <v>7.0000000000000001E-3</v>
      </c>
      <c r="P46" s="27">
        <v>0</v>
      </c>
      <c r="Q46" s="10"/>
      <c r="R46" s="16"/>
      <c r="S46" s="59">
        <v>57454</v>
      </c>
      <c r="T46" s="28">
        <v>43942.518382352944</v>
      </c>
      <c r="U46" s="59"/>
      <c r="V46" s="10">
        <v>0.224</v>
      </c>
      <c r="W46" s="27">
        <v>-5.3999999999999999E-2</v>
      </c>
      <c r="X46" s="27">
        <v>8.4000000000000005E-2</v>
      </c>
      <c r="Y46" s="9">
        <v>876</v>
      </c>
      <c r="Z46" s="10">
        <v>0.14099999999999999</v>
      </c>
      <c r="AA46" s="10">
        <v>-7.0000000000000007E-2</v>
      </c>
      <c r="AB46" s="10">
        <v>0.54200000000000004</v>
      </c>
      <c r="AC46" s="10">
        <v>0.53700000000000003</v>
      </c>
      <c r="AD46" s="10"/>
      <c r="AE46" s="25">
        <v>2578.5500000000002</v>
      </c>
      <c r="AF46" s="28">
        <v>7258</v>
      </c>
      <c r="AG46" s="28">
        <v>10029</v>
      </c>
      <c r="AH46" s="59">
        <v>65961</v>
      </c>
      <c r="AI46" s="59">
        <v>51705</v>
      </c>
      <c r="AJ46" s="59">
        <v>49437</v>
      </c>
      <c r="AK46" s="9">
        <v>154.66999999999999</v>
      </c>
      <c r="AL46" s="9">
        <v>243</v>
      </c>
      <c r="AM46" s="9">
        <v>0</v>
      </c>
      <c r="AN46" s="9">
        <v>0.61699999999999999</v>
      </c>
      <c r="AO46" s="10">
        <v>0.36199999999999999</v>
      </c>
      <c r="AP46" s="16">
        <v>0.56882821387940841</v>
      </c>
      <c r="AQ46" s="28">
        <v>7.0000000000000007E-2</v>
      </c>
      <c r="AR46" s="9"/>
      <c r="AS46" s="56">
        <v>352</v>
      </c>
      <c r="AT46" s="56">
        <v>49</v>
      </c>
      <c r="AU46" s="56">
        <v>99</v>
      </c>
      <c r="AV46" s="28">
        <v>67200</v>
      </c>
      <c r="AW46" s="28">
        <v>34100</v>
      </c>
      <c r="AX46" s="26">
        <v>12.922439000000001</v>
      </c>
      <c r="AY46" s="26">
        <v>0.31467151999999998</v>
      </c>
      <c r="AZ46" s="26">
        <v>14.582914000000001</v>
      </c>
      <c r="BA46" s="26">
        <v>2.4001249999999998E-2</v>
      </c>
      <c r="BB46" s="26">
        <v>1.8844681000000001</v>
      </c>
      <c r="BC46" s="26">
        <v>3.1015468E-3</v>
      </c>
      <c r="BD46" s="26">
        <v>7.2414382999999999E-2</v>
      </c>
      <c r="BE46" s="26">
        <v>0.70173918999999996</v>
      </c>
      <c r="BF46" s="56">
        <v>393.33333333333297</v>
      </c>
      <c r="BG46" s="28">
        <v>6000000</v>
      </c>
      <c r="BH46" s="28">
        <v>2326.8891431230727</v>
      </c>
      <c r="BI46" s="84">
        <v>14</v>
      </c>
      <c r="BJ46" s="10">
        <v>0.16700000000000001</v>
      </c>
      <c r="BK46" s="10">
        <v>0.378</v>
      </c>
      <c r="BL46" s="10">
        <v>0.308</v>
      </c>
      <c r="BM46" s="53">
        <v>1</v>
      </c>
      <c r="BN46" s="53">
        <v>5</v>
      </c>
      <c r="BO46" s="53" t="s">
        <v>55</v>
      </c>
      <c r="BP46" s="53" t="s">
        <v>55</v>
      </c>
      <c r="BQ46" s="53" t="s">
        <v>55</v>
      </c>
    </row>
    <row r="47" spans="1:69">
      <c r="A47" s="7">
        <v>107</v>
      </c>
      <c r="B47" s="8" t="s">
        <v>358</v>
      </c>
      <c r="C47" s="8"/>
      <c r="D47" s="8" t="s">
        <v>344</v>
      </c>
      <c r="E47" s="9" t="s">
        <v>151</v>
      </c>
      <c r="F47" s="10">
        <v>0.27200000000000002</v>
      </c>
      <c r="G47" s="10">
        <v>0.54</v>
      </c>
      <c r="H47" s="9" t="s">
        <v>55</v>
      </c>
      <c r="I47" s="9" t="s">
        <v>4345</v>
      </c>
      <c r="J47" s="89">
        <f t="shared" si="0"/>
        <v>0</v>
      </c>
      <c r="K47" s="16">
        <f t="shared" si="1"/>
        <v>0</v>
      </c>
      <c r="L47" s="28" t="e">
        <v>#VALUE!</v>
      </c>
      <c r="M47" s="28"/>
      <c r="N47" s="16"/>
      <c r="O47" s="10">
        <v>0</v>
      </c>
      <c r="P47" s="27">
        <v>0</v>
      </c>
      <c r="Q47" s="10"/>
      <c r="R47" s="16"/>
      <c r="S47" s="59"/>
      <c r="T47" s="28">
        <v>48665.176470588238</v>
      </c>
      <c r="U47" s="59"/>
      <c r="V47" s="10">
        <v>0.28599999999999998</v>
      </c>
      <c r="W47" s="10">
        <v>4.3999999999999997E-2</v>
      </c>
      <c r="X47" s="10">
        <v>0.03</v>
      </c>
      <c r="Y47" s="9" t="s">
        <v>4345</v>
      </c>
      <c r="Z47" s="10">
        <v>0.11899999999999999</v>
      </c>
      <c r="AA47" s="10">
        <v>0.14099999999999999</v>
      </c>
      <c r="AB47" s="10">
        <v>0.317</v>
      </c>
      <c r="AC47" s="10">
        <v>0.625</v>
      </c>
      <c r="AD47" s="10"/>
      <c r="AE47" s="25">
        <v>1129.4100000000001</v>
      </c>
      <c r="AF47" s="28"/>
      <c r="AG47" s="58"/>
      <c r="AH47" s="59"/>
      <c r="AI47" s="59"/>
      <c r="AJ47" s="59"/>
      <c r="AK47" s="9" t="s">
        <v>55</v>
      </c>
      <c r="AL47" s="9">
        <v>41.67</v>
      </c>
      <c r="AM47" s="10" t="s">
        <v>55</v>
      </c>
      <c r="AN47" s="10" t="s">
        <v>55</v>
      </c>
      <c r="AO47" s="10">
        <v>0.26300000000000001</v>
      </c>
      <c r="AP47" s="16" t="s">
        <v>2055</v>
      </c>
      <c r="AQ47" s="28"/>
      <c r="AR47" s="9"/>
      <c r="AS47" s="56">
        <v>600</v>
      </c>
      <c r="AT47" s="56">
        <v>0</v>
      </c>
      <c r="AU47" s="56">
        <v>99</v>
      </c>
      <c r="AV47" s="28">
        <v>52300</v>
      </c>
      <c r="AW47" s="28">
        <v>26100</v>
      </c>
      <c r="AX47" s="26">
        <v>19.730598000000001</v>
      </c>
      <c r="AY47" s="26">
        <v>0.23836598000000001</v>
      </c>
      <c r="AZ47" s="26">
        <v>8.8126906999999992</v>
      </c>
      <c r="BA47" s="26">
        <v>2.3006324000000002E-2</v>
      </c>
      <c r="BB47" s="26">
        <v>1.7387965999999999</v>
      </c>
      <c r="BC47" s="26">
        <v>4.5392853000000002E-3</v>
      </c>
      <c r="BD47" s="26">
        <v>9.4320450000000005</v>
      </c>
      <c r="BE47" s="26">
        <v>12.721406999999999</v>
      </c>
      <c r="BF47" s="56">
        <v>523.66666666666595</v>
      </c>
      <c r="BG47" s="28">
        <v>0</v>
      </c>
      <c r="BH47" s="28">
        <v>0</v>
      </c>
      <c r="BI47" s="84">
        <v>0</v>
      </c>
      <c r="BJ47" s="10">
        <v>0.189</v>
      </c>
      <c r="BK47" s="10">
        <v>0.16700000000000001</v>
      </c>
      <c r="BL47" s="10">
        <v>0.308</v>
      </c>
      <c r="BM47" s="53" t="s">
        <v>55</v>
      </c>
      <c r="BN47" s="53" t="s">
        <v>55</v>
      </c>
      <c r="BO47" s="53" t="s">
        <v>55</v>
      </c>
      <c r="BP47" s="53" t="s">
        <v>55</v>
      </c>
      <c r="BQ47" s="53">
        <v>0.20300000000000001</v>
      </c>
    </row>
    <row r="48" spans="1:69">
      <c r="A48" s="7">
        <v>1112</v>
      </c>
      <c r="B48" s="8" t="s">
        <v>1938</v>
      </c>
      <c r="C48" s="8"/>
      <c r="D48" s="8" t="s">
        <v>344</v>
      </c>
      <c r="E48" s="9" t="s">
        <v>151</v>
      </c>
      <c r="F48" s="10">
        <v>0.10299999999999999</v>
      </c>
      <c r="G48" s="10">
        <v>0.44</v>
      </c>
      <c r="H48" s="9" t="s">
        <v>55</v>
      </c>
      <c r="I48" s="9" t="s">
        <v>4345</v>
      </c>
      <c r="J48" s="89">
        <f t="shared" si="0"/>
        <v>0</v>
      </c>
      <c r="K48" s="16">
        <f t="shared" si="1"/>
        <v>0</v>
      </c>
      <c r="L48" s="28" t="e">
        <v>#VALUE!</v>
      </c>
      <c r="M48" s="28"/>
      <c r="N48" s="16"/>
      <c r="O48" s="10">
        <v>0</v>
      </c>
      <c r="P48" s="27">
        <v>0</v>
      </c>
      <c r="Q48" s="10"/>
      <c r="R48" s="16"/>
      <c r="S48" s="59"/>
      <c r="T48" s="28">
        <v>57636.212903225809</v>
      </c>
      <c r="U48" s="59"/>
      <c r="V48" s="10">
        <v>0.184</v>
      </c>
      <c r="W48" s="10">
        <v>-0.19400000000000001</v>
      </c>
      <c r="X48" s="10">
        <v>-4.3999999999999997E-2</v>
      </c>
      <c r="Y48" s="9" t="s">
        <v>4345</v>
      </c>
      <c r="Z48" s="10">
        <v>7.0000000000000062E-3</v>
      </c>
      <c r="AA48" s="10">
        <v>-0.16000000000000003</v>
      </c>
      <c r="AB48" s="10">
        <v>0.46400000000000002</v>
      </c>
      <c r="AC48" s="10">
        <v>0.56599999999999995</v>
      </c>
      <c r="AD48" s="10"/>
      <c r="AE48" s="25">
        <v>17470.62</v>
      </c>
      <c r="AF48" s="28"/>
      <c r="AG48" s="58"/>
      <c r="AH48" s="59"/>
      <c r="AI48" s="59"/>
      <c r="AJ48" s="59"/>
      <c r="AK48" s="9" t="s">
        <v>55</v>
      </c>
      <c r="AL48" s="9">
        <v>465.33</v>
      </c>
      <c r="AM48" s="9" t="s">
        <v>55</v>
      </c>
      <c r="AN48" s="9" t="s">
        <v>55</v>
      </c>
      <c r="AO48" s="10">
        <v>0.501</v>
      </c>
      <c r="AP48" s="16" t="s">
        <v>2055</v>
      </c>
      <c r="AQ48" s="28"/>
      <c r="AR48" s="9"/>
      <c r="AS48" s="56">
        <v>600</v>
      </c>
      <c r="AT48" s="56">
        <v>0</v>
      </c>
      <c r="AU48" s="56">
        <v>99</v>
      </c>
      <c r="AV48" s="28" t="e">
        <v>#N/A</v>
      </c>
      <c r="AW48" s="28" t="e">
        <v>#N/A</v>
      </c>
      <c r="AX48" s="26" t="e">
        <v>#N/A</v>
      </c>
      <c r="AY48" s="26" t="e">
        <v>#N/A</v>
      </c>
      <c r="AZ48" s="26" t="e">
        <v>#N/A</v>
      </c>
      <c r="BA48" s="26" t="e">
        <v>#N/A</v>
      </c>
      <c r="BB48" s="26" t="e">
        <v>#N/A</v>
      </c>
      <c r="BC48" s="26" t="e">
        <v>#N/A</v>
      </c>
      <c r="BD48" s="26" t="e">
        <v>#N/A</v>
      </c>
      <c r="BE48" s="26" t="e">
        <v>#N/A</v>
      </c>
      <c r="BF48" s="56" t="e">
        <v>#N/A</v>
      </c>
      <c r="BG48" s="28">
        <v>0</v>
      </c>
      <c r="BH48" s="28">
        <v>0</v>
      </c>
      <c r="BI48" s="84">
        <v>0</v>
      </c>
      <c r="BJ48" s="10">
        <v>0.30099999999999999</v>
      </c>
      <c r="BK48" s="10">
        <v>0.46800000000000003</v>
      </c>
      <c r="BL48" s="10">
        <v>0.308</v>
      </c>
      <c r="BM48" s="53" t="s">
        <v>55</v>
      </c>
      <c r="BN48" s="53" t="s">
        <v>55</v>
      </c>
      <c r="BO48" s="53" t="s">
        <v>55</v>
      </c>
      <c r="BP48" s="53" t="s">
        <v>55</v>
      </c>
      <c r="BQ48" s="53">
        <v>4</v>
      </c>
    </row>
    <row r="49" spans="1:69">
      <c r="A49" s="7">
        <v>111</v>
      </c>
      <c r="B49" s="8" t="s">
        <v>368</v>
      </c>
      <c r="C49" s="8"/>
      <c r="D49" s="8" t="s">
        <v>344</v>
      </c>
      <c r="E49" s="9" t="s">
        <v>59</v>
      </c>
      <c r="F49" s="10">
        <v>0.27900000000000003</v>
      </c>
      <c r="G49" s="10">
        <v>0.78</v>
      </c>
      <c r="H49" s="9">
        <v>8.81</v>
      </c>
      <c r="I49" s="9" t="s">
        <v>4345</v>
      </c>
      <c r="J49" s="89">
        <f t="shared" si="0"/>
        <v>0</v>
      </c>
      <c r="K49" s="16">
        <f t="shared" si="1"/>
        <v>1.3519492650312178E-2</v>
      </c>
      <c r="L49" s="28">
        <v>0</v>
      </c>
      <c r="M49" s="28"/>
      <c r="N49" s="16"/>
      <c r="O49" s="10">
        <v>2.8000000000000001E-2</v>
      </c>
      <c r="P49" s="27">
        <v>6.2681284105992829E-2</v>
      </c>
      <c r="Q49" s="10"/>
      <c r="R49" s="16"/>
      <c r="S49" s="59">
        <v>58331</v>
      </c>
      <c r="T49" s="28">
        <v>49032.223021582737</v>
      </c>
      <c r="U49" s="59"/>
      <c r="V49" s="10">
        <v>0.375</v>
      </c>
      <c r="W49" s="27">
        <v>0.107</v>
      </c>
      <c r="X49" s="27">
        <v>-4.9000000000000002E-2</v>
      </c>
      <c r="Y49" s="9" t="s">
        <v>4345</v>
      </c>
      <c r="Z49" s="10">
        <v>0.158</v>
      </c>
      <c r="AA49" s="10">
        <v>0.153</v>
      </c>
      <c r="AB49" s="10">
        <v>0.67100000000000004</v>
      </c>
      <c r="AC49" s="10">
        <v>0.65300000000000002</v>
      </c>
      <c r="AD49" s="10"/>
      <c r="AE49" s="25">
        <v>813.64</v>
      </c>
      <c r="AF49" s="28"/>
      <c r="AG49" s="58"/>
      <c r="AH49" s="59">
        <v>71091</v>
      </c>
      <c r="AI49" s="59">
        <v>58059</v>
      </c>
      <c r="AJ49" s="59">
        <v>48105</v>
      </c>
      <c r="AK49" s="9">
        <v>92.33</v>
      </c>
      <c r="AL49" s="9">
        <v>155.66999999999999</v>
      </c>
      <c r="AM49" s="10"/>
      <c r="AN49" s="10" t="s">
        <v>55</v>
      </c>
      <c r="AO49" s="10">
        <v>0.20100000000000001</v>
      </c>
      <c r="AP49" s="16" t="s">
        <v>2055</v>
      </c>
      <c r="AQ49" s="28"/>
      <c r="AR49" s="9"/>
      <c r="AS49" s="56">
        <v>569</v>
      </c>
      <c r="AT49" s="56">
        <v>11</v>
      </c>
      <c r="AU49" s="56">
        <v>99</v>
      </c>
      <c r="AV49" s="28" t="e">
        <v>#N/A</v>
      </c>
      <c r="AW49" s="28" t="e">
        <v>#N/A</v>
      </c>
      <c r="AX49" s="26" t="e">
        <v>#N/A</v>
      </c>
      <c r="AY49" s="26" t="e">
        <v>#N/A</v>
      </c>
      <c r="AZ49" s="26" t="e">
        <v>#N/A</v>
      </c>
      <c r="BA49" s="26" t="e">
        <v>#N/A</v>
      </c>
      <c r="BB49" s="26" t="e">
        <v>#N/A</v>
      </c>
      <c r="BC49" s="26" t="e">
        <v>#N/A</v>
      </c>
      <c r="BD49" s="26" t="e">
        <v>#N/A</v>
      </c>
      <c r="BE49" s="26" t="e">
        <v>#N/A</v>
      </c>
      <c r="BF49" s="56" t="e">
        <v>#N/A</v>
      </c>
      <c r="BG49" s="28">
        <v>0</v>
      </c>
      <c r="BH49" s="28">
        <v>0</v>
      </c>
      <c r="BI49" s="84">
        <v>0</v>
      </c>
      <c r="BJ49" s="10">
        <v>0.15</v>
      </c>
      <c r="BK49" s="10">
        <v>0.155</v>
      </c>
      <c r="BL49" s="10">
        <v>0.308</v>
      </c>
      <c r="BM49" s="53" t="s">
        <v>55</v>
      </c>
      <c r="BN49" s="53" t="s">
        <v>55</v>
      </c>
      <c r="BO49" s="53">
        <v>0.14299999999999999</v>
      </c>
      <c r="BP49" s="53">
        <v>5</v>
      </c>
      <c r="BQ49" s="53" t="s">
        <v>55</v>
      </c>
    </row>
    <row r="50" spans="1:69">
      <c r="A50" s="7">
        <v>113</v>
      </c>
      <c r="B50" s="8" t="s">
        <v>374</v>
      </c>
      <c r="C50" s="8" t="s">
        <v>2102</v>
      </c>
      <c r="D50" s="8" t="s">
        <v>344</v>
      </c>
      <c r="E50" s="9" t="s">
        <v>59</v>
      </c>
      <c r="F50" s="10">
        <v>0.69899999999999995</v>
      </c>
      <c r="G50" s="10">
        <v>0.79</v>
      </c>
      <c r="H50" s="9">
        <v>14.06</v>
      </c>
      <c r="I50" s="9">
        <v>3.722</v>
      </c>
      <c r="J50" s="89">
        <f t="shared" si="0"/>
        <v>0</v>
      </c>
      <c r="K50" s="16">
        <f t="shared" si="1"/>
        <v>1.195873150473457E-2</v>
      </c>
      <c r="L50" s="28">
        <v>0</v>
      </c>
      <c r="M50" s="28"/>
      <c r="N50" s="16"/>
      <c r="O50" s="10">
        <v>1.4999999999999999E-2</v>
      </c>
      <c r="P50" s="27">
        <v>1.0560957692492866E-2</v>
      </c>
      <c r="Q50" s="10"/>
      <c r="R50" s="16"/>
      <c r="S50" s="59">
        <v>79495</v>
      </c>
      <c r="T50" s="28">
        <v>52297.751456310682</v>
      </c>
      <c r="U50" s="59"/>
      <c r="V50" s="10">
        <v>0.75800000000000001</v>
      </c>
      <c r="W50" s="27">
        <v>1.0999999999999999E-2</v>
      </c>
      <c r="X50" s="27">
        <v>-2.9000000000000001E-2</v>
      </c>
      <c r="Y50" s="9">
        <v>334</v>
      </c>
      <c r="Z50" s="10">
        <v>0.17699999999999999</v>
      </c>
      <c r="AA50" s="10">
        <v>0.10999999999999999</v>
      </c>
      <c r="AB50" s="10">
        <v>0.61799999999999999</v>
      </c>
      <c r="AC50" s="10">
        <v>0.64400000000000002</v>
      </c>
      <c r="AD50" s="10"/>
      <c r="AE50" s="25">
        <v>6438.81</v>
      </c>
      <c r="AF50" s="28"/>
      <c r="AG50" s="58"/>
      <c r="AH50" s="59">
        <v>78021</v>
      </c>
      <c r="AI50" s="59">
        <v>67617</v>
      </c>
      <c r="AJ50" s="59">
        <v>57258</v>
      </c>
      <c r="AK50" s="9">
        <v>458</v>
      </c>
      <c r="AL50" s="9">
        <v>455.33</v>
      </c>
      <c r="AM50" s="10"/>
      <c r="AN50" s="10" t="s">
        <v>55</v>
      </c>
      <c r="AO50" s="10">
        <v>0.29599999999999999</v>
      </c>
      <c r="AP50" s="16">
        <v>0.21177467174925868</v>
      </c>
      <c r="AQ50" s="28"/>
      <c r="AR50" s="9"/>
      <c r="AS50" s="56">
        <v>253</v>
      </c>
      <c r="AT50" s="56">
        <v>77</v>
      </c>
      <c r="AU50" s="56">
        <v>99</v>
      </c>
      <c r="AV50" s="28">
        <v>121400</v>
      </c>
      <c r="AW50" s="28">
        <v>47600</v>
      </c>
      <c r="AX50" s="26">
        <v>3.8272097</v>
      </c>
      <c r="AY50" s="26">
        <v>8.5077429000000002</v>
      </c>
      <c r="AZ50" s="26">
        <v>41.248955000000002</v>
      </c>
      <c r="BA50" s="26">
        <v>2.9172644000000001E-2</v>
      </c>
      <c r="BB50" s="26">
        <v>1.578684</v>
      </c>
      <c r="BC50" s="26">
        <v>1.1164982999999999E-3</v>
      </c>
      <c r="BD50" s="26">
        <v>0.73399776000000005</v>
      </c>
      <c r="BE50" s="26">
        <v>2.3776231000000001</v>
      </c>
      <c r="BF50" s="56">
        <v>274.33333333333297</v>
      </c>
      <c r="BG50" s="28">
        <v>0</v>
      </c>
      <c r="BH50" s="28">
        <v>0</v>
      </c>
      <c r="BI50" s="84">
        <v>0</v>
      </c>
      <c r="BJ50" s="10">
        <v>0.13100000000000001</v>
      </c>
      <c r="BK50" s="10">
        <v>0.19800000000000001</v>
      </c>
      <c r="BL50" s="10">
        <v>0.308</v>
      </c>
      <c r="BM50" s="53" t="s">
        <v>55</v>
      </c>
      <c r="BN50" s="53" t="s">
        <v>55</v>
      </c>
      <c r="BO50" s="53">
        <v>5</v>
      </c>
      <c r="BP50" s="53">
        <v>30</v>
      </c>
      <c r="BQ50" s="53" t="s">
        <v>55</v>
      </c>
    </row>
    <row r="51" spans="1:69">
      <c r="A51" s="7">
        <v>103</v>
      </c>
      <c r="B51" s="8" t="s">
        <v>350</v>
      </c>
      <c r="C51" s="8"/>
      <c r="D51" s="8" t="s">
        <v>344</v>
      </c>
      <c r="E51" s="9" t="s">
        <v>51</v>
      </c>
      <c r="F51" s="10">
        <v>0.39400000000000002</v>
      </c>
      <c r="G51" s="10">
        <v>0.68</v>
      </c>
      <c r="H51" s="9">
        <v>17.16</v>
      </c>
      <c r="I51" s="9">
        <v>1.282</v>
      </c>
      <c r="J51" s="89">
        <f t="shared" si="0"/>
        <v>0</v>
      </c>
      <c r="K51" s="16">
        <f t="shared" si="1"/>
        <v>1.3186168658481398E-2</v>
      </c>
      <c r="L51" s="28">
        <v>27157.677475422301</v>
      </c>
      <c r="M51" s="28"/>
      <c r="N51" s="16"/>
      <c r="O51" s="10">
        <v>2.5000000000000001E-2</v>
      </c>
      <c r="P51" s="27">
        <v>8.7556159892316476E-3</v>
      </c>
      <c r="Q51" s="10"/>
      <c r="R51" s="16"/>
      <c r="S51" s="59">
        <v>86886</v>
      </c>
      <c r="T51" s="28">
        <v>54306.809523809527</v>
      </c>
      <c r="U51" s="59"/>
      <c r="V51" s="10">
        <v>0.376</v>
      </c>
      <c r="W51" s="27">
        <v>1.4999999999999999E-2</v>
      </c>
      <c r="X51" s="10">
        <v>6.2E-2</v>
      </c>
      <c r="Y51" s="9" t="s">
        <v>4345</v>
      </c>
      <c r="Z51" s="10">
        <v>0.193</v>
      </c>
      <c r="AA51" s="10">
        <v>0.127</v>
      </c>
      <c r="AB51" s="10">
        <v>0.52900000000000003</v>
      </c>
      <c r="AC51" s="10">
        <v>0.56499999999999995</v>
      </c>
      <c r="AD51" s="10"/>
      <c r="AE51" s="25">
        <v>9479.6299999999992</v>
      </c>
      <c r="AF51" s="28">
        <v>10943</v>
      </c>
      <c r="AG51" s="58">
        <v>8005</v>
      </c>
      <c r="AH51" s="59">
        <v>105030</v>
      </c>
      <c r="AI51" s="59">
        <v>80739</v>
      </c>
      <c r="AJ51" s="59">
        <v>75114</v>
      </c>
      <c r="AK51" s="9">
        <v>552.33000000000004</v>
      </c>
      <c r="AL51" s="9">
        <v>690</v>
      </c>
      <c r="AM51" s="10">
        <v>0.41</v>
      </c>
      <c r="AN51" s="10">
        <v>0.52500000000000002</v>
      </c>
      <c r="AO51" s="10">
        <v>0.29299999999999998</v>
      </c>
      <c r="AP51" s="16">
        <v>0.43821209465381239</v>
      </c>
      <c r="AQ51" s="28"/>
      <c r="AR51" s="9"/>
      <c r="AS51" s="56">
        <v>145</v>
      </c>
      <c r="AT51" s="56">
        <v>125</v>
      </c>
      <c r="AU51" s="56">
        <v>99</v>
      </c>
      <c r="AV51" s="28" t="e">
        <v>#N/A</v>
      </c>
      <c r="AW51" s="28" t="e">
        <v>#N/A</v>
      </c>
      <c r="AX51" s="26" t="e">
        <v>#N/A</v>
      </c>
      <c r="AY51" s="26" t="e">
        <v>#N/A</v>
      </c>
      <c r="AZ51" s="26" t="e">
        <v>#N/A</v>
      </c>
      <c r="BA51" s="26" t="e">
        <v>#N/A</v>
      </c>
      <c r="BB51" s="26" t="e">
        <v>#N/A</v>
      </c>
      <c r="BC51" s="26" t="e">
        <v>#N/A</v>
      </c>
      <c r="BD51" s="26" t="e">
        <v>#N/A</v>
      </c>
      <c r="BE51" s="26" t="e">
        <v>#N/A</v>
      </c>
      <c r="BF51" s="56" t="e">
        <v>#N/A</v>
      </c>
      <c r="BG51" s="28">
        <v>11000000</v>
      </c>
      <c r="BH51" s="28">
        <v>1160.382841946363</v>
      </c>
      <c r="BI51" s="84">
        <v>15</v>
      </c>
      <c r="BJ51" s="10">
        <v>0.115</v>
      </c>
      <c r="BK51" s="10">
        <v>0.18099999999999999</v>
      </c>
      <c r="BL51" s="10">
        <v>0.308</v>
      </c>
      <c r="BM51" s="53">
        <v>2</v>
      </c>
      <c r="BN51" s="53">
        <v>9</v>
      </c>
      <c r="BO51" s="53" t="s">
        <v>55</v>
      </c>
      <c r="BP51" s="53" t="s">
        <v>55</v>
      </c>
      <c r="BQ51" s="53" t="s">
        <v>55</v>
      </c>
    </row>
    <row r="52" spans="1:69">
      <c r="A52" s="7">
        <v>1154</v>
      </c>
      <c r="B52" s="8" t="s">
        <v>1992</v>
      </c>
      <c r="C52" s="8"/>
      <c r="D52" s="8" t="s">
        <v>344</v>
      </c>
      <c r="E52" s="9" t="s">
        <v>151</v>
      </c>
      <c r="F52" s="10">
        <v>0.1</v>
      </c>
      <c r="G52" s="10">
        <v>0</v>
      </c>
      <c r="H52" s="9">
        <v>17.03</v>
      </c>
      <c r="I52" s="9" t="s">
        <v>4345</v>
      </c>
      <c r="J52" s="89">
        <f t="shared" si="0"/>
        <v>0</v>
      </c>
      <c r="K52" s="16">
        <f t="shared" si="1"/>
        <v>0</v>
      </c>
      <c r="L52" s="28">
        <v>0</v>
      </c>
      <c r="M52" s="28"/>
      <c r="N52" s="16"/>
      <c r="O52" s="10">
        <v>7.0000000000000001E-3</v>
      </c>
      <c r="P52" s="27">
        <v>0</v>
      </c>
      <c r="Q52" s="10"/>
      <c r="R52" s="16"/>
      <c r="S52" s="59"/>
      <c r="T52" s="28">
        <v>63941.24</v>
      </c>
      <c r="U52" s="59"/>
      <c r="V52" s="10">
        <v>0.20499999999999999</v>
      </c>
      <c r="W52" s="9">
        <v>4.7E-2</v>
      </c>
      <c r="X52" s="10">
        <v>-2.4E-2</v>
      </c>
      <c r="Y52" s="9" t="s">
        <v>4345</v>
      </c>
      <c r="Z52" s="10">
        <v>0.188</v>
      </c>
      <c r="AA52" s="10">
        <v>3.1999999999999973E-2</v>
      </c>
      <c r="AB52" s="10">
        <v>0.55700000000000005</v>
      </c>
      <c r="AC52" s="10">
        <v>0.65500000000000003</v>
      </c>
      <c r="AD52" s="10"/>
      <c r="AE52" s="25">
        <v>1073</v>
      </c>
      <c r="AF52" s="28"/>
      <c r="AG52" s="58"/>
      <c r="AH52" s="59"/>
      <c r="AI52" s="59"/>
      <c r="AJ52" s="59"/>
      <c r="AK52" s="9">
        <v>63</v>
      </c>
      <c r="AL52" s="9">
        <v>11.67</v>
      </c>
      <c r="AM52" s="9" t="s">
        <v>55</v>
      </c>
      <c r="AN52" s="9" t="s">
        <v>55</v>
      </c>
      <c r="AO52" s="10">
        <v>0.26100000000000001</v>
      </c>
      <c r="AP52" s="16" t="s">
        <v>2055</v>
      </c>
      <c r="AQ52" s="28"/>
      <c r="AR52" s="9"/>
      <c r="AS52" s="56">
        <v>600</v>
      </c>
      <c r="AT52" s="56">
        <v>0</v>
      </c>
      <c r="AU52" s="56">
        <v>99</v>
      </c>
      <c r="AV52" s="28" t="e">
        <v>#N/A</v>
      </c>
      <c r="AW52" s="28" t="e">
        <v>#N/A</v>
      </c>
      <c r="AX52" s="26" t="e">
        <v>#N/A</v>
      </c>
      <c r="AY52" s="26" t="e">
        <v>#N/A</v>
      </c>
      <c r="AZ52" s="26" t="e">
        <v>#N/A</v>
      </c>
      <c r="BA52" s="26" t="e">
        <v>#N/A</v>
      </c>
      <c r="BB52" s="26" t="e">
        <v>#N/A</v>
      </c>
      <c r="BC52" s="26" t="e">
        <v>#N/A</v>
      </c>
      <c r="BD52" s="26" t="e">
        <v>#N/A</v>
      </c>
      <c r="BE52" s="26" t="e">
        <v>#N/A</v>
      </c>
      <c r="BF52" s="56" t="e">
        <v>#N/A</v>
      </c>
      <c r="BG52" s="28">
        <v>0</v>
      </c>
      <c r="BH52" s="28">
        <v>0</v>
      </c>
      <c r="BI52" s="84">
        <v>0</v>
      </c>
      <c r="BJ52" s="10">
        <v>0.12</v>
      </c>
      <c r="BK52" s="10">
        <v>0.27600000000000002</v>
      </c>
      <c r="BL52" s="10">
        <v>0.308</v>
      </c>
      <c r="BM52" s="53" t="s">
        <v>55</v>
      </c>
      <c r="BN52" s="53" t="s">
        <v>55</v>
      </c>
      <c r="BO52" s="53" t="s">
        <v>55</v>
      </c>
      <c r="BP52" s="53" t="s">
        <v>55</v>
      </c>
      <c r="BQ52" s="53">
        <v>1</v>
      </c>
    </row>
    <row r="53" spans="1:69">
      <c r="A53" s="7">
        <v>118</v>
      </c>
      <c r="B53" s="8" t="s">
        <v>386</v>
      </c>
      <c r="C53" s="8"/>
      <c r="D53" s="8" t="s">
        <v>381</v>
      </c>
      <c r="E53" s="9" t="s">
        <v>51</v>
      </c>
      <c r="F53" s="10">
        <v>0.50700000000000001</v>
      </c>
      <c r="G53" s="10">
        <v>0.78</v>
      </c>
      <c r="H53" s="9">
        <v>15.8</v>
      </c>
      <c r="I53" s="9">
        <v>0.47399999999999998</v>
      </c>
      <c r="J53" s="89">
        <f t="shared" si="0"/>
        <v>0</v>
      </c>
      <c r="K53" s="16">
        <f t="shared" si="1"/>
        <v>1.0575893329280953E-2</v>
      </c>
      <c r="L53" s="28">
        <v>9735.0445378287604</v>
      </c>
      <c r="M53" s="28"/>
      <c r="N53" s="16" t="s">
        <v>4339</v>
      </c>
      <c r="O53" s="10">
        <v>2.3E-2</v>
      </c>
      <c r="P53" s="27">
        <v>0</v>
      </c>
      <c r="Q53" s="10"/>
      <c r="R53" s="16"/>
      <c r="S53" s="59">
        <v>92058</v>
      </c>
      <c r="T53" s="28">
        <v>73359.362068965522</v>
      </c>
      <c r="U53" s="59"/>
      <c r="V53" s="10">
        <v>0.46600000000000003</v>
      </c>
      <c r="W53" s="27">
        <v>1.7000000000000001E-2</v>
      </c>
      <c r="X53" s="27">
        <v>0.106</v>
      </c>
      <c r="Y53" s="9" t="s">
        <v>4345</v>
      </c>
      <c r="Z53" s="10">
        <v>0.13</v>
      </c>
      <c r="AA53" s="10">
        <v>5.7999999999999996E-2</v>
      </c>
      <c r="AB53" s="10">
        <v>0.44700000000000001</v>
      </c>
      <c r="AC53" s="10">
        <v>0.52700000000000002</v>
      </c>
      <c r="AD53" s="10"/>
      <c r="AE53" s="25">
        <v>9739.1299999999992</v>
      </c>
      <c r="AF53" s="28">
        <v>16767</v>
      </c>
      <c r="AG53" s="28">
        <v>11021</v>
      </c>
      <c r="AH53" s="59">
        <v>97515</v>
      </c>
      <c r="AI53" s="59">
        <v>77922</v>
      </c>
      <c r="AJ53" s="59">
        <v>62910</v>
      </c>
      <c r="AK53" s="9">
        <v>616.33000000000004</v>
      </c>
      <c r="AL53" s="9">
        <v>522.66999999999996</v>
      </c>
      <c r="AM53" s="9">
        <v>9</v>
      </c>
      <c r="AN53" s="9">
        <v>0.46600000000000003</v>
      </c>
      <c r="AO53" s="10">
        <v>0.28799999999999998</v>
      </c>
      <c r="AP53" s="16">
        <v>0.67842605156037994</v>
      </c>
      <c r="AQ53" s="28">
        <v>54</v>
      </c>
      <c r="AR53" s="9"/>
      <c r="AS53" s="56">
        <v>185</v>
      </c>
      <c r="AT53" s="56">
        <v>103</v>
      </c>
      <c r="AU53" s="56">
        <v>99</v>
      </c>
      <c r="AV53" s="28">
        <v>93300</v>
      </c>
      <c r="AW53" s="28">
        <v>46600</v>
      </c>
      <c r="AX53" s="26">
        <v>5.0610360999999999</v>
      </c>
      <c r="AY53" s="26">
        <v>0.47099142999999999</v>
      </c>
      <c r="AZ53" s="26">
        <v>28.771576</v>
      </c>
      <c r="BA53" s="26">
        <v>1.3180385999999999</v>
      </c>
      <c r="BB53" s="26">
        <v>1.4561398999999999</v>
      </c>
      <c r="BC53" s="26">
        <v>6.6706412000000007E-2</v>
      </c>
      <c r="BD53" s="26">
        <v>-1.0758759</v>
      </c>
      <c r="BE53" s="26">
        <v>-4.3855900999999999</v>
      </c>
      <c r="BF53" s="56">
        <v>1433.6666666666599</v>
      </c>
      <c r="BG53" s="28">
        <v>17000000</v>
      </c>
      <c r="BH53" s="28">
        <v>1745.5357922114194</v>
      </c>
      <c r="BI53" s="84">
        <v>6</v>
      </c>
      <c r="BJ53" s="10">
        <v>0.17499999999999999</v>
      </c>
      <c r="BK53" s="10">
        <v>0.247</v>
      </c>
      <c r="BL53" s="10">
        <v>0.30499999999999999</v>
      </c>
      <c r="BM53" s="53">
        <v>0</v>
      </c>
      <c r="BN53" s="53">
        <v>17</v>
      </c>
      <c r="BO53" s="53" t="s">
        <v>55</v>
      </c>
      <c r="BP53" s="53" t="s">
        <v>55</v>
      </c>
      <c r="BQ53" s="53" t="s">
        <v>55</v>
      </c>
    </row>
    <row r="54" spans="1:69">
      <c r="A54" s="7">
        <v>121</v>
      </c>
      <c r="B54" s="8" t="s">
        <v>395</v>
      </c>
      <c r="C54" s="8" t="s">
        <v>2103</v>
      </c>
      <c r="D54" s="8" t="s">
        <v>381</v>
      </c>
      <c r="E54" s="9" t="s">
        <v>59</v>
      </c>
      <c r="F54" s="10">
        <v>0.81200000000000006</v>
      </c>
      <c r="G54" s="10">
        <v>0.89</v>
      </c>
      <c r="H54" s="9">
        <v>17.190000000000001</v>
      </c>
      <c r="I54" s="9">
        <v>0.17199999999999999</v>
      </c>
      <c r="J54" s="89">
        <f t="shared" si="0"/>
        <v>4.3847533357010998E-4</v>
      </c>
      <c r="K54" s="16">
        <f t="shared" si="1"/>
        <v>4.0558968355235175E-2</v>
      </c>
      <c r="L54" s="28">
        <v>0</v>
      </c>
      <c r="M54" s="28"/>
      <c r="N54" s="16" t="s">
        <v>4339</v>
      </c>
      <c r="O54" s="10">
        <v>6.6000000000000003E-2</v>
      </c>
      <c r="P54" s="27">
        <v>8.2214125044395625E-2</v>
      </c>
      <c r="Q54" s="10"/>
      <c r="R54" s="16"/>
      <c r="S54" s="59">
        <v>96333</v>
      </c>
      <c r="T54" s="28">
        <v>66619.89243027888</v>
      </c>
      <c r="U54" s="59"/>
      <c r="V54" s="10">
        <v>0.81499999999999995</v>
      </c>
      <c r="W54" s="27">
        <v>0.16700000000000001</v>
      </c>
      <c r="X54" s="10">
        <v>0</v>
      </c>
      <c r="Y54" s="9">
        <v>921</v>
      </c>
      <c r="Z54" s="10">
        <v>0.20799999999999999</v>
      </c>
      <c r="AA54" s="10">
        <v>0.19500000000000001</v>
      </c>
      <c r="AB54" s="10">
        <v>0.56100000000000005</v>
      </c>
      <c r="AC54" s="10">
        <v>0.58499999999999996</v>
      </c>
      <c r="AD54" s="10"/>
      <c r="AE54" s="25">
        <v>4561.26</v>
      </c>
      <c r="AF54" s="28"/>
      <c r="AG54" s="58"/>
      <c r="AH54" s="59">
        <v>121077</v>
      </c>
      <c r="AI54" s="59">
        <v>93924</v>
      </c>
      <c r="AJ54" s="59">
        <v>77328</v>
      </c>
      <c r="AK54" s="9">
        <v>265.33</v>
      </c>
      <c r="AL54" s="9">
        <v>436</v>
      </c>
      <c r="AM54" s="9"/>
      <c r="AN54" s="9" t="s">
        <v>55</v>
      </c>
      <c r="AO54" s="10">
        <v>0.13800000000000001</v>
      </c>
      <c r="AP54" s="16">
        <v>0.85324232081911267</v>
      </c>
      <c r="AQ54" s="28"/>
      <c r="AR54" s="9">
        <v>2</v>
      </c>
      <c r="AS54" s="56">
        <v>83</v>
      </c>
      <c r="AT54" s="56">
        <v>185</v>
      </c>
      <c r="AU54" s="56">
        <v>99</v>
      </c>
      <c r="AV54" s="28">
        <v>151500</v>
      </c>
      <c r="AW54" s="28">
        <v>69900</v>
      </c>
      <c r="AX54" s="26">
        <v>2.4959581000000002</v>
      </c>
      <c r="AY54" s="26">
        <v>8.2944250000000004</v>
      </c>
      <c r="AZ54" s="26">
        <v>63.194358999999999</v>
      </c>
      <c r="BA54" s="26">
        <v>8.2432213000000001</v>
      </c>
      <c r="BB54" s="26">
        <v>1.5773047</v>
      </c>
      <c r="BC54" s="26">
        <v>0.20574734</v>
      </c>
      <c r="BD54" s="26">
        <v>1.3766254</v>
      </c>
      <c r="BE54" s="26">
        <v>2.0693431000000002</v>
      </c>
      <c r="BF54" s="56">
        <v>863</v>
      </c>
      <c r="BG54" s="28">
        <v>0</v>
      </c>
      <c r="BH54" s="28">
        <v>0</v>
      </c>
      <c r="BI54" s="84">
        <v>0</v>
      </c>
      <c r="BJ54" s="10">
        <v>9.7000000000000003E-2</v>
      </c>
      <c r="BK54" s="10">
        <v>0.11</v>
      </c>
      <c r="BL54" s="10">
        <v>0.30499999999999999</v>
      </c>
      <c r="BM54" s="53" t="s">
        <v>55</v>
      </c>
      <c r="BN54" s="53" t="s">
        <v>55</v>
      </c>
      <c r="BO54" s="53">
        <v>62</v>
      </c>
      <c r="BP54" s="53">
        <v>0</v>
      </c>
      <c r="BQ54" s="53" t="s">
        <v>55</v>
      </c>
    </row>
    <row r="55" spans="1:69">
      <c r="A55" s="7">
        <v>124</v>
      </c>
      <c r="B55" s="8" t="s">
        <v>398</v>
      </c>
      <c r="C55" s="8"/>
      <c r="D55" s="8" t="s">
        <v>381</v>
      </c>
      <c r="E55" s="9" t="s">
        <v>151</v>
      </c>
      <c r="F55" s="10">
        <v>0.28599999999999998</v>
      </c>
      <c r="G55" s="10">
        <v>0.38</v>
      </c>
      <c r="H55" s="9">
        <v>22.31</v>
      </c>
      <c r="I55" s="9" t="s">
        <v>4345</v>
      </c>
      <c r="J55" s="89">
        <f t="shared" si="0"/>
        <v>0</v>
      </c>
      <c r="K55" s="16">
        <f t="shared" si="1"/>
        <v>0</v>
      </c>
      <c r="L55" s="28">
        <v>0</v>
      </c>
      <c r="M55" s="28"/>
      <c r="N55" s="16"/>
      <c r="O55" s="10">
        <v>2E-3</v>
      </c>
      <c r="P55" s="27">
        <v>0</v>
      </c>
      <c r="Q55" s="10"/>
      <c r="R55" s="16"/>
      <c r="S55" s="59">
        <v>88409</v>
      </c>
      <c r="T55" s="28">
        <v>49713.822323462417</v>
      </c>
      <c r="U55" s="59"/>
      <c r="V55" s="10">
        <v>0.248</v>
      </c>
      <c r="W55" s="10">
        <v>-4.8000000000000001E-2</v>
      </c>
      <c r="X55" s="10">
        <v>4.9000000000000002E-2</v>
      </c>
      <c r="Y55" s="9" t="s">
        <v>4345</v>
      </c>
      <c r="Z55" s="10">
        <v>0.17099999999999999</v>
      </c>
      <c r="AA55" s="10">
        <v>0.129</v>
      </c>
      <c r="AB55" s="10">
        <v>0.55500000000000005</v>
      </c>
      <c r="AC55" s="10">
        <v>0.58099999999999996</v>
      </c>
      <c r="AD55" s="10"/>
      <c r="AE55" s="25">
        <v>4803.66</v>
      </c>
      <c r="AF55" s="28"/>
      <c r="AG55" s="58"/>
      <c r="AH55" s="59">
        <v>91521</v>
      </c>
      <c r="AI55" s="59">
        <v>75951</v>
      </c>
      <c r="AJ55" s="59"/>
      <c r="AK55" s="9">
        <v>215.33</v>
      </c>
      <c r="AL55" s="9">
        <v>406.67</v>
      </c>
      <c r="AM55" s="9" t="s">
        <v>55</v>
      </c>
      <c r="AN55" s="9" t="s">
        <v>55</v>
      </c>
      <c r="AO55" s="10">
        <v>0.35299999999999998</v>
      </c>
      <c r="AP55" s="16" t="s">
        <v>2055</v>
      </c>
      <c r="AQ55" s="28"/>
      <c r="AR55" s="9"/>
      <c r="AS55" s="56">
        <v>600</v>
      </c>
      <c r="AT55" s="56">
        <v>0</v>
      </c>
      <c r="AU55" s="56">
        <v>99</v>
      </c>
      <c r="AV55" s="28">
        <v>57800</v>
      </c>
      <c r="AW55" s="28">
        <v>36800</v>
      </c>
      <c r="AX55" s="26">
        <v>14.912629000000001</v>
      </c>
      <c r="AY55" s="26">
        <v>1.0243846999999999</v>
      </c>
      <c r="AZ55" s="26">
        <v>22.05706</v>
      </c>
      <c r="BA55" s="26">
        <v>2.4758532999999999E-2</v>
      </c>
      <c r="BB55" s="26">
        <v>3.2892876000000002</v>
      </c>
      <c r="BC55" s="26">
        <v>3.6921482999999998E-3</v>
      </c>
      <c r="BD55" s="26">
        <v>12.631332</v>
      </c>
      <c r="BE55" s="26">
        <v>14.013408</v>
      </c>
      <c r="BF55" s="56">
        <v>132</v>
      </c>
      <c r="BG55" s="28">
        <v>0</v>
      </c>
      <c r="BH55" s="28">
        <v>0</v>
      </c>
      <c r="BI55" s="84">
        <v>0</v>
      </c>
      <c r="BJ55" s="10">
        <v>0.13400000000000001</v>
      </c>
      <c r="BK55" s="10">
        <v>0.17599999999999999</v>
      </c>
      <c r="BL55" s="10">
        <v>0.30499999999999999</v>
      </c>
      <c r="BM55" s="53" t="s">
        <v>55</v>
      </c>
      <c r="BN55" s="53" t="s">
        <v>55</v>
      </c>
      <c r="BO55" s="53" t="s">
        <v>55</v>
      </c>
      <c r="BP55" s="53" t="s">
        <v>55</v>
      </c>
      <c r="BQ55" s="53">
        <v>15</v>
      </c>
    </row>
    <row r="56" spans="1:69">
      <c r="A56" s="7">
        <v>125</v>
      </c>
      <c r="B56" s="8" t="s">
        <v>400</v>
      </c>
      <c r="C56" s="8" t="s">
        <v>2104</v>
      </c>
      <c r="D56" s="8" t="s">
        <v>381</v>
      </c>
      <c r="E56" s="9" t="s">
        <v>59</v>
      </c>
      <c r="F56" s="10">
        <v>0.753</v>
      </c>
      <c r="G56" s="10">
        <v>0.87</v>
      </c>
      <c r="H56" s="9">
        <v>14.69</v>
      </c>
      <c r="I56" s="9">
        <v>1.2989999999999999</v>
      </c>
      <c r="J56" s="89">
        <f t="shared" si="0"/>
        <v>1.156136192843517E-4</v>
      </c>
      <c r="K56" s="16">
        <f t="shared" si="1"/>
        <v>4.5089311520897166E-3</v>
      </c>
      <c r="L56" s="28">
        <v>0</v>
      </c>
      <c r="M56" s="28"/>
      <c r="N56" s="16"/>
      <c r="O56" s="10">
        <v>2.1999999999999999E-2</v>
      </c>
      <c r="P56" s="27">
        <v>3.4452858546736805E-2</v>
      </c>
      <c r="Q56" s="10"/>
      <c r="R56" s="16" t="s">
        <v>4339</v>
      </c>
      <c r="S56" s="59">
        <v>107907</v>
      </c>
      <c r="T56" s="28">
        <v>71359.126201923078</v>
      </c>
      <c r="U56" s="59"/>
      <c r="V56" s="10">
        <v>0.73399999999999999</v>
      </c>
      <c r="W56" s="27">
        <v>0.124</v>
      </c>
      <c r="X56" s="10">
        <v>2.4E-2</v>
      </c>
      <c r="Y56" s="9">
        <v>1215</v>
      </c>
      <c r="Z56" s="10">
        <v>0.184</v>
      </c>
      <c r="AA56" s="10">
        <v>0.16999999999999998</v>
      </c>
      <c r="AB56" s="10">
        <v>0.45900000000000002</v>
      </c>
      <c r="AC56" s="10">
        <v>0.50800000000000001</v>
      </c>
      <c r="AD56" s="10"/>
      <c r="AE56" s="25">
        <v>8649.5</v>
      </c>
      <c r="AF56" s="28"/>
      <c r="AG56" s="58"/>
      <c r="AH56" s="59">
        <v>124587</v>
      </c>
      <c r="AI56" s="59">
        <v>94365</v>
      </c>
      <c r="AJ56" s="59">
        <v>83322</v>
      </c>
      <c r="AK56" s="9">
        <v>588.66999999999996</v>
      </c>
      <c r="AL56" s="9">
        <v>626.33000000000004</v>
      </c>
      <c r="AM56" s="9"/>
      <c r="AN56" s="9" t="s">
        <v>55</v>
      </c>
      <c r="AO56" s="10">
        <v>0.18099999999999999</v>
      </c>
      <c r="AP56" s="16">
        <v>0.43497172683775553</v>
      </c>
      <c r="AQ56" s="28"/>
      <c r="AR56" s="9">
        <v>1</v>
      </c>
      <c r="AS56" s="56">
        <v>399</v>
      </c>
      <c r="AT56" s="56">
        <v>39</v>
      </c>
      <c r="AU56" s="56">
        <v>99</v>
      </c>
      <c r="AV56" s="28">
        <v>127000</v>
      </c>
      <c r="AW56" s="28">
        <v>60000</v>
      </c>
      <c r="AX56" s="26">
        <v>1.856123</v>
      </c>
      <c r="AY56" s="26">
        <v>4.3810739999999999</v>
      </c>
      <c r="AZ56" s="26">
        <v>48.528477000000002</v>
      </c>
      <c r="BA56" s="26">
        <v>0.56079316000000001</v>
      </c>
      <c r="BB56" s="26">
        <v>0.90074818999999995</v>
      </c>
      <c r="BC56" s="26">
        <v>1.040901E-2</v>
      </c>
      <c r="BD56" s="26">
        <v>-3.1829674000000002E-2</v>
      </c>
      <c r="BE56" s="26">
        <v>-2.2333558</v>
      </c>
      <c r="BF56" s="56">
        <v>1085.6666666666599</v>
      </c>
      <c r="BG56" s="28">
        <v>0</v>
      </c>
      <c r="BH56" s="28">
        <v>0</v>
      </c>
      <c r="BI56" s="84">
        <v>0</v>
      </c>
      <c r="BJ56" s="10">
        <v>0.121</v>
      </c>
      <c r="BK56" s="10">
        <v>0.13500000000000001</v>
      </c>
      <c r="BL56" s="10">
        <v>0.30499999999999999</v>
      </c>
      <c r="BM56" s="53" t="s">
        <v>55</v>
      </c>
      <c r="BN56" s="53" t="s">
        <v>55</v>
      </c>
      <c r="BO56" s="53">
        <v>1</v>
      </c>
      <c r="BP56" s="53">
        <v>104</v>
      </c>
      <c r="BQ56" s="53" t="s">
        <v>55</v>
      </c>
    </row>
    <row r="57" spans="1:69">
      <c r="A57" s="7">
        <v>126</v>
      </c>
      <c r="B57" s="8" t="s">
        <v>401</v>
      </c>
      <c r="C57" s="8" t="s">
        <v>2103</v>
      </c>
      <c r="D57" s="8" t="s">
        <v>381</v>
      </c>
      <c r="E57" s="9" t="s">
        <v>59</v>
      </c>
      <c r="F57" s="10">
        <v>0.625</v>
      </c>
      <c r="G57" s="10">
        <v>0.83</v>
      </c>
      <c r="H57" s="9">
        <v>15.22</v>
      </c>
      <c r="I57" s="9">
        <v>1.8660000000000001</v>
      </c>
      <c r="J57" s="89">
        <f t="shared" si="0"/>
        <v>1.5317477701581837E-4</v>
      </c>
      <c r="K57" s="16">
        <f t="shared" si="1"/>
        <v>6.5865154116801893E-3</v>
      </c>
      <c r="L57" s="28">
        <v>0</v>
      </c>
      <c r="M57" s="28"/>
      <c r="N57" s="16"/>
      <c r="O57" s="10">
        <v>5.5E-2</v>
      </c>
      <c r="P57" s="27">
        <v>4.7943705205951148E-2</v>
      </c>
      <c r="Q57" s="10"/>
      <c r="R57" s="16"/>
      <c r="S57" s="59">
        <v>86437</v>
      </c>
      <c r="T57" s="28">
        <v>61260.405038759687</v>
      </c>
      <c r="U57" s="59"/>
      <c r="V57" s="10">
        <v>0.54500000000000004</v>
      </c>
      <c r="W57" s="27">
        <v>0.14499999999999999</v>
      </c>
      <c r="X57" s="10">
        <v>0.09</v>
      </c>
      <c r="Y57" s="9">
        <v>1098</v>
      </c>
      <c r="Z57" s="10">
        <v>0.20599999999999999</v>
      </c>
      <c r="AA57" s="10">
        <v>0.158</v>
      </c>
      <c r="AB57" s="10">
        <v>0.55300000000000005</v>
      </c>
      <c r="AC57" s="10">
        <v>0.55900000000000005</v>
      </c>
      <c r="AD57" s="10"/>
      <c r="AE57" s="25">
        <v>6528.49</v>
      </c>
      <c r="AF57" s="28"/>
      <c r="AG57" s="58"/>
      <c r="AH57" s="59">
        <v>110943</v>
      </c>
      <c r="AI57" s="59">
        <v>85689</v>
      </c>
      <c r="AJ57" s="59">
        <v>69930</v>
      </c>
      <c r="AK57" s="9">
        <v>429</v>
      </c>
      <c r="AL57" s="9">
        <v>435</v>
      </c>
      <c r="AM57" s="9"/>
      <c r="AN57" s="9" t="s">
        <v>55</v>
      </c>
      <c r="AO57" s="10">
        <v>0.16</v>
      </c>
      <c r="AP57" s="16">
        <v>0.34891835310537334</v>
      </c>
      <c r="AQ57" s="28"/>
      <c r="AR57" s="9">
        <v>1</v>
      </c>
      <c r="AS57" s="56">
        <v>378</v>
      </c>
      <c r="AT57" s="56">
        <v>43</v>
      </c>
      <c r="AU57" s="56">
        <v>99</v>
      </c>
      <c r="AV57" s="28">
        <v>114500</v>
      </c>
      <c r="AW57" s="28">
        <v>57300</v>
      </c>
      <c r="AX57" s="26">
        <v>4.6373085999999999</v>
      </c>
      <c r="AY57" s="26">
        <v>2.3513901000000001</v>
      </c>
      <c r="AZ57" s="26">
        <v>42.130096000000002</v>
      </c>
      <c r="BA57" s="26">
        <v>5.4335303000000001</v>
      </c>
      <c r="BB57" s="26">
        <v>1.9537026</v>
      </c>
      <c r="BC57" s="26">
        <v>0.25196954999999999</v>
      </c>
      <c r="BD57" s="26">
        <v>-2.2171132999999998</v>
      </c>
      <c r="BE57" s="26">
        <v>-1.7986002999999999</v>
      </c>
      <c r="BF57" s="56">
        <v>662.5</v>
      </c>
      <c r="BG57" s="28">
        <v>0</v>
      </c>
      <c r="BH57" s="28">
        <v>0</v>
      </c>
      <c r="BI57" s="84">
        <v>0</v>
      </c>
      <c r="BJ57" s="10">
        <v>9.9000000000000005E-2</v>
      </c>
      <c r="BK57" s="10">
        <v>0.14699999999999999</v>
      </c>
      <c r="BL57" s="10">
        <v>0.30499999999999999</v>
      </c>
      <c r="BM57" s="53" t="s">
        <v>55</v>
      </c>
      <c r="BN57" s="53" t="s">
        <v>55</v>
      </c>
      <c r="BO57" s="53">
        <v>0.42</v>
      </c>
      <c r="BP57" s="53">
        <v>57</v>
      </c>
      <c r="BQ57" s="53" t="s">
        <v>55</v>
      </c>
    </row>
    <row r="58" spans="1:69">
      <c r="A58" s="7">
        <v>128</v>
      </c>
      <c r="B58" s="8" t="s">
        <v>403</v>
      </c>
      <c r="C58" s="8" t="s">
        <v>2105</v>
      </c>
      <c r="D58" s="8" t="s">
        <v>381</v>
      </c>
      <c r="E58" s="9" t="s">
        <v>51</v>
      </c>
      <c r="F58" s="10">
        <v>0.46600000000000003</v>
      </c>
      <c r="G58" s="10">
        <v>0.75</v>
      </c>
      <c r="H58" s="9">
        <v>14.26</v>
      </c>
      <c r="I58" s="9">
        <v>0.52200000000000002</v>
      </c>
      <c r="J58" s="89">
        <f t="shared" si="0"/>
        <v>0</v>
      </c>
      <c r="K58" s="16">
        <f t="shared" si="1"/>
        <v>1.2119188791808344E-2</v>
      </c>
      <c r="L58" s="28">
        <v>8152.2182185772745</v>
      </c>
      <c r="M58" s="28"/>
      <c r="N58" s="16"/>
      <c r="O58" s="10">
        <v>6.0000000000000001E-3</v>
      </c>
      <c r="P58" s="27">
        <v>2.1265746370531621E-2</v>
      </c>
      <c r="Q58" s="10"/>
      <c r="R58" s="16"/>
      <c r="S58" s="59">
        <v>90890</v>
      </c>
      <c r="T58" s="28">
        <v>70317.140952380956</v>
      </c>
      <c r="U58" s="59"/>
      <c r="V58" s="10">
        <v>0.437</v>
      </c>
      <c r="W58" s="27">
        <v>-1E-3</v>
      </c>
      <c r="X58" s="10">
        <v>0.08</v>
      </c>
      <c r="Y58" s="9">
        <v>180</v>
      </c>
      <c r="Z58" s="10">
        <v>0.13799999999999998</v>
      </c>
      <c r="AA58" s="10">
        <v>2.4999999999999967E-2</v>
      </c>
      <c r="AB58" s="10">
        <v>0.54100000000000004</v>
      </c>
      <c r="AC58" s="10">
        <v>0.53700000000000003</v>
      </c>
      <c r="AD58" s="10"/>
      <c r="AE58" s="25">
        <v>8746.4599999999991</v>
      </c>
      <c r="AF58" s="28">
        <v>18676</v>
      </c>
      <c r="AG58" s="28">
        <v>12364</v>
      </c>
      <c r="AH58" s="59">
        <v>96138</v>
      </c>
      <c r="AI58" s="59">
        <v>78984</v>
      </c>
      <c r="AJ58" s="59">
        <v>63144</v>
      </c>
      <c r="AK58" s="9">
        <v>613.33000000000004</v>
      </c>
      <c r="AL58" s="9">
        <v>549</v>
      </c>
      <c r="AM58" s="9">
        <v>11</v>
      </c>
      <c r="AN58" s="9">
        <v>0.51100000000000001</v>
      </c>
      <c r="AO58" s="10">
        <v>0.30499999999999999</v>
      </c>
      <c r="AP58" s="16">
        <v>0.65703022339027595</v>
      </c>
      <c r="AQ58" s="28">
        <v>15</v>
      </c>
      <c r="AR58" s="9"/>
      <c r="AS58" s="56">
        <v>176</v>
      </c>
      <c r="AT58" s="56">
        <v>106</v>
      </c>
      <c r="AU58" s="56">
        <v>99</v>
      </c>
      <c r="AV58" s="28">
        <v>91300</v>
      </c>
      <c r="AW58" s="28">
        <v>43400</v>
      </c>
      <c r="AX58" s="26">
        <v>5.6201897000000001</v>
      </c>
      <c r="AY58" s="26">
        <v>0.48673344000000002</v>
      </c>
      <c r="AZ58" s="26">
        <v>25.921467</v>
      </c>
      <c r="BA58" s="26">
        <v>0.10906768999999999</v>
      </c>
      <c r="BB58" s="26">
        <v>1.4568356</v>
      </c>
      <c r="BC58" s="26">
        <v>6.1298111000000002E-3</v>
      </c>
      <c r="BD58" s="26">
        <v>-0.84630101999999996</v>
      </c>
      <c r="BE58" s="26">
        <v>-2.9150548000000001</v>
      </c>
      <c r="BF58" s="56">
        <v>1452</v>
      </c>
      <c r="BG58" s="28">
        <v>14000000</v>
      </c>
      <c r="BH58" s="28">
        <v>1600.6475762765738</v>
      </c>
      <c r="BI58" s="84">
        <v>5</v>
      </c>
      <c r="BJ58" s="10">
        <v>0.16700000000000001</v>
      </c>
      <c r="BK58" s="10">
        <v>0.28000000000000003</v>
      </c>
      <c r="BL58" s="10">
        <v>0.30499999999999999</v>
      </c>
      <c r="BM58" s="53">
        <v>4</v>
      </c>
      <c r="BN58" s="53">
        <v>10</v>
      </c>
      <c r="BO58" s="53" t="s">
        <v>55</v>
      </c>
      <c r="BP58" s="53" t="s">
        <v>55</v>
      </c>
      <c r="BQ58" s="53" t="s">
        <v>55</v>
      </c>
    </row>
    <row r="59" spans="1:69">
      <c r="A59" s="7">
        <v>117</v>
      </c>
      <c r="B59" s="8" t="s">
        <v>384</v>
      </c>
      <c r="C59" s="8" t="s">
        <v>2106</v>
      </c>
      <c r="D59" s="8" t="s">
        <v>381</v>
      </c>
      <c r="E59" s="9" t="s">
        <v>59</v>
      </c>
      <c r="F59" s="10">
        <v>0.317</v>
      </c>
      <c r="G59" s="10">
        <v>0.56000000000000005</v>
      </c>
      <c r="H59" s="9">
        <v>34.14</v>
      </c>
      <c r="I59" s="9">
        <v>0.47099999999999997</v>
      </c>
      <c r="J59" s="89">
        <f t="shared" si="0"/>
        <v>0</v>
      </c>
      <c r="K59" s="16">
        <f t="shared" si="1"/>
        <v>8.9247097753032672E-3</v>
      </c>
      <c r="L59" s="28">
        <v>0</v>
      </c>
      <c r="M59" s="28"/>
      <c r="N59" s="16"/>
      <c r="O59" s="10">
        <v>0.29799999999999999</v>
      </c>
      <c r="P59" s="27">
        <v>3.2037419706216859E-3</v>
      </c>
      <c r="Q59" s="10"/>
      <c r="R59" s="16"/>
      <c r="S59" s="59">
        <v>75452</v>
      </c>
      <c r="T59" s="28">
        <v>62490.29054054054</v>
      </c>
      <c r="U59" s="59"/>
      <c r="V59" s="10">
        <v>0.27700000000000002</v>
      </c>
      <c r="W59" s="27">
        <v>-9.4E-2</v>
      </c>
      <c r="X59" s="10">
        <v>6.3E-2</v>
      </c>
      <c r="Y59" s="9">
        <v>797</v>
      </c>
      <c r="Z59" s="10">
        <v>9.5000000000000001E-2</v>
      </c>
      <c r="AA59" s="10">
        <v>-3.0000000000000027E-3</v>
      </c>
      <c r="AB59" s="10">
        <v>0.46400000000000002</v>
      </c>
      <c r="AC59" s="10">
        <v>0.622</v>
      </c>
      <c r="AD59" s="10"/>
      <c r="AE59" s="25">
        <v>4369.8900000000003</v>
      </c>
      <c r="AF59" s="28"/>
      <c r="AG59" s="58"/>
      <c r="AH59" s="59">
        <v>83106</v>
      </c>
      <c r="AI59" s="59">
        <v>71217</v>
      </c>
      <c r="AJ59" s="59">
        <v>57150</v>
      </c>
      <c r="AK59" s="9">
        <v>128</v>
      </c>
      <c r="AL59" s="9">
        <v>208</v>
      </c>
      <c r="AM59" s="10"/>
      <c r="AN59" s="10" t="s">
        <v>55</v>
      </c>
      <c r="AO59" s="10">
        <v>0.39800000000000002</v>
      </c>
      <c r="AP59" s="16">
        <v>0.67980965329707688</v>
      </c>
      <c r="AQ59" s="28"/>
      <c r="AR59" s="9"/>
      <c r="AS59" s="56">
        <v>399</v>
      </c>
      <c r="AT59" s="56">
        <v>39</v>
      </c>
      <c r="AU59" s="56">
        <v>99</v>
      </c>
      <c r="AV59" s="28">
        <v>56600</v>
      </c>
      <c r="AW59" s="28">
        <v>31900</v>
      </c>
      <c r="AX59" s="26">
        <v>16.568729000000001</v>
      </c>
      <c r="AY59" s="26">
        <v>0.56697821999999998</v>
      </c>
      <c r="AZ59" s="26">
        <v>17.455002</v>
      </c>
      <c r="BA59" s="26">
        <v>7.2515576999999998E-2</v>
      </c>
      <c r="BB59" s="26">
        <v>2.8920720000000002</v>
      </c>
      <c r="BC59" s="26">
        <v>1.201491E-2</v>
      </c>
      <c r="BD59" s="26">
        <v>0.25730667000000002</v>
      </c>
      <c r="BE59" s="26">
        <v>-9.4459133000000008</v>
      </c>
      <c r="BF59" s="56">
        <v>134</v>
      </c>
      <c r="BG59" s="28">
        <v>0</v>
      </c>
      <c r="BH59" s="28">
        <v>0</v>
      </c>
      <c r="BI59" s="84">
        <v>0</v>
      </c>
      <c r="BJ59" s="10">
        <v>0.21</v>
      </c>
      <c r="BK59" s="10">
        <v>0.308</v>
      </c>
      <c r="BL59" s="10">
        <v>0.30499999999999999</v>
      </c>
      <c r="BM59" s="53" t="s">
        <v>55</v>
      </c>
      <c r="BN59" s="53" t="s">
        <v>55</v>
      </c>
      <c r="BO59" s="53">
        <v>0.63300000000000001</v>
      </c>
      <c r="BP59" s="53">
        <v>38</v>
      </c>
      <c r="BQ59" s="53" t="s">
        <v>55</v>
      </c>
    </row>
    <row r="60" spans="1:69">
      <c r="A60" s="7">
        <v>123</v>
      </c>
      <c r="B60" s="8" t="s">
        <v>397</v>
      </c>
      <c r="C60" s="8" t="s">
        <v>2107</v>
      </c>
      <c r="D60" s="8" t="s">
        <v>381</v>
      </c>
      <c r="E60" s="9" t="s">
        <v>59</v>
      </c>
      <c r="F60" s="10">
        <v>0.51400000000000001</v>
      </c>
      <c r="G60" s="10">
        <v>0.79</v>
      </c>
      <c r="H60" s="9">
        <v>15.74</v>
      </c>
      <c r="I60" s="9">
        <v>1.296</v>
      </c>
      <c r="J60" s="89">
        <f t="shared" si="0"/>
        <v>0</v>
      </c>
      <c r="K60" s="16">
        <f t="shared" si="1"/>
        <v>5.3702983444834833E-3</v>
      </c>
      <c r="L60" s="28">
        <v>0</v>
      </c>
      <c r="M60" s="28"/>
      <c r="N60" s="16"/>
      <c r="O60" s="10">
        <v>0.154</v>
      </c>
      <c r="P60" s="27">
        <v>3.3686416888123669E-2</v>
      </c>
      <c r="Q60" s="10"/>
      <c r="R60" s="16"/>
      <c r="S60" s="59">
        <v>94325</v>
      </c>
      <c r="T60" s="28">
        <v>64094.862212943633</v>
      </c>
      <c r="U60" s="59"/>
      <c r="V60" s="10">
        <v>0.45400000000000001</v>
      </c>
      <c r="W60" s="27">
        <v>7.8E-2</v>
      </c>
      <c r="X60" s="27">
        <v>8.6999999999999994E-2</v>
      </c>
      <c r="Y60" s="9">
        <v>940</v>
      </c>
      <c r="Z60" s="10">
        <v>0.121</v>
      </c>
      <c r="AA60" s="10">
        <v>0.124</v>
      </c>
      <c r="AB60" s="10">
        <v>0.35899999999999999</v>
      </c>
      <c r="AC60" s="10">
        <v>0.56499999999999995</v>
      </c>
      <c r="AD60" s="10"/>
      <c r="AE60" s="25">
        <v>6144.91</v>
      </c>
      <c r="AF60" s="28"/>
      <c r="AG60" s="58"/>
      <c r="AH60" s="59">
        <v>125676</v>
      </c>
      <c r="AI60" s="59">
        <v>94977</v>
      </c>
      <c r="AJ60" s="59">
        <v>75321</v>
      </c>
      <c r="AK60" s="9">
        <v>390.33</v>
      </c>
      <c r="AL60" s="9">
        <v>442.67</v>
      </c>
      <c r="AM60" s="9"/>
      <c r="AN60" s="9" t="s">
        <v>55</v>
      </c>
      <c r="AO60" s="10">
        <v>0.22700000000000001</v>
      </c>
      <c r="AP60" s="16">
        <v>0.43554006968641124</v>
      </c>
      <c r="AQ60" s="28"/>
      <c r="AR60" s="9"/>
      <c r="AS60" s="56">
        <v>427</v>
      </c>
      <c r="AT60" s="56">
        <v>33</v>
      </c>
      <c r="AU60" s="56">
        <v>99</v>
      </c>
      <c r="AV60" s="28">
        <v>84900</v>
      </c>
      <c r="AW60" s="28">
        <v>49800</v>
      </c>
      <c r="AX60" s="26">
        <v>7.6825422999999997</v>
      </c>
      <c r="AY60" s="26">
        <v>1.1442375</v>
      </c>
      <c r="AZ60" s="26">
        <v>23.906970999999999</v>
      </c>
      <c r="BA60" s="26">
        <v>6.7539230000000006E-2</v>
      </c>
      <c r="BB60" s="26">
        <v>1.8366631</v>
      </c>
      <c r="BC60" s="26">
        <v>5.1887301000000004E-3</v>
      </c>
      <c r="BD60" s="26">
        <v>-1.9148054999999999</v>
      </c>
      <c r="BE60" s="26">
        <v>-4.8417748999999999</v>
      </c>
      <c r="BF60" s="56">
        <v>348.666666666666</v>
      </c>
      <c r="BG60" s="28">
        <v>0</v>
      </c>
      <c r="BH60" s="28">
        <v>0</v>
      </c>
      <c r="BI60" s="84">
        <v>0</v>
      </c>
      <c r="BJ60" s="10">
        <v>0.184</v>
      </c>
      <c r="BK60" s="10">
        <v>0.18099999999999999</v>
      </c>
      <c r="BL60" s="10">
        <v>0.30499999999999999</v>
      </c>
      <c r="BM60" s="53" t="s">
        <v>55</v>
      </c>
      <c r="BN60" s="53" t="s">
        <v>55</v>
      </c>
      <c r="BO60" s="53">
        <v>0.61499999999999999</v>
      </c>
      <c r="BP60" s="53">
        <v>74</v>
      </c>
      <c r="BQ60" s="53" t="s">
        <v>55</v>
      </c>
    </row>
    <row r="61" spans="1:69">
      <c r="A61" s="7">
        <v>127</v>
      </c>
      <c r="B61" s="8" t="s">
        <v>402</v>
      </c>
      <c r="C61" s="8" t="s">
        <v>2108</v>
      </c>
      <c r="D61" s="8" t="s">
        <v>381</v>
      </c>
      <c r="E61" s="9" t="s">
        <v>59</v>
      </c>
      <c r="F61" s="10">
        <v>0.55400000000000005</v>
      </c>
      <c r="G61" s="10">
        <v>0.68</v>
      </c>
      <c r="H61" s="9">
        <v>13.44</v>
      </c>
      <c r="I61" s="9">
        <v>0.314</v>
      </c>
      <c r="J61" s="89">
        <f t="shared" si="0"/>
        <v>0</v>
      </c>
      <c r="K61" s="16">
        <f t="shared" si="1"/>
        <v>1.2895051103648178E-2</v>
      </c>
      <c r="L61" s="28">
        <v>0</v>
      </c>
      <c r="M61" s="28"/>
      <c r="N61" s="16"/>
      <c r="O61" s="10">
        <v>8.0000000000000002E-3</v>
      </c>
      <c r="P61" s="27">
        <v>0</v>
      </c>
      <c r="Q61" s="10"/>
      <c r="R61" s="16"/>
      <c r="S61" s="59">
        <v>79510</v>
      </c>
      <c r="T61" s="28">
        <v>49432.201166180756</v>
      </c>
      <c r="U61" s="59"/>
      <c r="V61" s="10">
        <v>0.5</v>
      </c>
      <c r="W61" s="27">
        <v>1.4E-2</v>
      </c>
      <c r="X61" s="10">
        <v>5.3999999999999999E-2</v>
      </c>
      <c r="Y61" s="9">
        <v>613</v>
      </c>
      <c r="Z61" s="10">
        <v>0.123</v>
      </c>
      <c r="AA61" s="10">
        <v>9.8000000000000004E-2</v>
      </c>
      <c r="AB61" s="10">
        <v>0.69699999999999995</v>
      </c>
      <c r="AC61" s="10">
        <v>0.78100000000000003</v>
      </c>
      <c r="AD61" s="10"/>
      <c r="AE61" s="25">
        <v>1783.63</v>
      </c>
      <c r="AF61" s="28"/>
      <c r="AG61" s="58"/>
      <c r="AH61" s="59">
        <v>90207</v>
      </c>
      <c r="AI61" s="59">
        <v>75771</v>
      </c>
      <c r="AJ61" s="59">
        <v>66627</v>
      </c>
      <c r="AK61" s="9">
        <v>132.66999999999999</v>
      </c>
      <c r="AL61" s="9">
        <v>342.67</v>
      </c>
      <c r="AM61" s="9"/>
      <c r="AN61" s="9" t="s">
        <v>55</v>
      </c>
      <c r="AO61" s="10">
        <v>0.29099999999999998</v>
      </c>
      <c r="AP61" s="16">
        <v>0.76103500761035003</v>
      </c>
      <c r="AQ61" s="28"/>
      <c r="AR61" s="9"/>
      <c r="AS61" s="56">
        <v>487</v>
      </c>
      <c r="AT61" s="56">
        <v>23</v>
      </c>
      <c r="AU61" s="56">
        <v>99</v>
      </c>
      <c r="AV61" s="28">
        <v>86600</v>
      </c>
      <c r="AW61" s="28">
        <v>45800</v>
      </c>
      <c r="AX61" s="26">
        <v>8.0174017000000006</v>
      </c>
      <c r="AY61" s="26">
        <v>0.70990878000000002</v>
      </c>
      <c r="AZ61" s="26">
        <v>37.989372000000003</v>
      </c>
      <c r="BA61" s="26">
        <v>0</v>
      </c>
      <c r="BB61" s="26">
        <v>3.0457603999999998</v>
      </c>
      <c r="BC61" s="26">
        <v>0</v>
      </c>
      <c r="BD61" s="26">
        <v>-0.92944336000000005</v>
      </c>
      <c r="BE61" s="26">
        <v>0.33672511999999999</v>
      </c>
      <c r="BF61" s="56">
        <v>147</v>
      </c>
      <c r="BG61" s="28">
        <v>0</v>
      </c>
      <c r="BH61" s="28">
        <v>0</v>
      </c>
      <c r="BI61" s="84">
        <v>0</v>
      </c>
      <c r="BJ61" s="10">
        <v>0.182</v>
      </c>
      <c r="BK61" s="10">
        <v>0.20699999999999999</v>
      </c>
      <c r="BL61" s="10">
        <v>0.30499999999999999</v>
      </c>
      <c r="BM61" s="53" t="s">
        <v>55</v>
      </c>
      <c r="BN61" s="53" t="s">
        <v>55</v>
      </c>
      <c r="BO61" s="53">
        <v>0.70599999999999996</v>
      </c>
      <c r="BP61" s="53">
        <v>10</v>
      </c>
      <c r="BQ61" s="53" t="s">
        <v>55</v>
      </c>
    </row>
    <row r="62" spans="1:69">
      <c r="A62" s="7">
        <v>140</v>
      </c>
      <c r="B62" s="8" t="s">
        <v>435</v>
      </c>
      <c r="C62" s="8"/>
      <c r="D62" s="8" t="s">
        <v>422</v>
      </c>
      <c r="E62" s="9" t="s">
        <v>59</v>
      </c>
      <c r="F62" s="10">
        <v>0.41199999999999998</v>
      </c>
      <c r="G62" s="10">
        <v>0.69</v>
      </c>
      <c r="H62" s="9">
        <v>13.86</v>
      </c>
      <c r="I62" s="9">
        <v>2.1520000000000001</v>
      </c>
      <c r="J62" s="89">
        <f t="shared" si="0"/>
        <v>0</v>
      </c>
      <c r="K62" s="16">
        <f t="shared" si="1"/>
        <v>1.4386042922720794E-2</v>
      </c>
      <c r="L62" s="28">
        <v>0</v>
      </c>
      <c r="M62" s="28"/>
      <c r="N62" s="16"/>
      <c r="O62" s="10">
        <v>4.0000000000000001E-3</v>
      </c>
      <c r="P62" s="27">
        <v>0</v>
      </c>
      <c r="Q62" s="10"/>
      <c r="R62" s="16"/>
      <c r="S62" s="59">
        <v>69971</v>
      </c>
      <c r="T62" s="28">
        <v>66943.712121212127</v>
      </c>
      <c r="U62" s="59"/>
      <c r="V62" s="10">
        <v>0.42899999999999999</v>
      </c>
      <c r="W62" s="27">
        <v>-0.83399999999999996</v>
      </c>
      <c r="X62" s="10">
        <v>7.0000000000000001E-3</v>
      </c>
      <c r="Y62" s="9" t="s">
        <v>4345</v>
      </c>
      <c r="Z62" s="9" t="s">
        <v>4351</v>
      </c>
      <c r="AA62" s="9" t="s">
        <v>4351</v>
      </c>
      <c r="AB62" s="10">
        <v>0.65700000000000003</v>
      </c>
      <c r="AC62" s="10">
        <v>0.79300000000000004</v>
      </c>
      <c r="AD62" s="10"/>
      <c r="AE62" s="25">
        <v>1529.26</v>
      </c>
      <c r="AF62" s="28"/>
      <c r="AG62" s="58"/>
      <c r="AH62" s="59">
        <v>75348</v>
      </c>
      <c r="AI62" s="59">
        <v>61020</v>
      </c>
      <c r="AJ62" s="59">
        <v>54702</v>
      </c>
      <c r="AK62" s="9">
        <v>110.33</v>
      </c>
      <c r="AL62" s="9">
        <v>110.33</v>
      </c>
      <c r="AM62" s="9"/>
      <c r="AN62" s="9" t="s">
        <v>55</v>
      </c>
      <c r="AO62" s="10">
        <v>0.83399999999999996</v>
      </c>
      <c r="AP62" s="16">
        <v>0.31725888324873097</v>
      </c>
      <c r="AQ62" s="28"/>
      <c r="AR62" s="9"/>
      <c r="AS62" s="56">
        <v>496</v>
      </c>
      <c r="AT62" s="56">
        <v>22</v>
      </c>
      <c r="AU62" s="56">
        <v>99</v>
      </c>
      <c r="AV62" s="28" t="e">
        <v>#N/A</v>
      </c>
      <c r="AW62" s="28" t="e">
        <v>#N/A</v>
      </c>
      <c r="AX62" s="26" t="e">
        <v>#N/A</v>
      </c>
      <c r="AY62" s="26" t="e">
        <v>#N/A</v>
      </c>
      <c r="AZ62" s="26" t="e">
        <v>#N/A</v>
      </c>
      <c r="BA62" s="26" t="e">
        <v>#N/A</v>
      </c>
      <c r="BB62" s="26" t="e">
        <v>#N/A</v>
      </c>
      <c r="BC62" s="26" t="e">
        <v>#N/A</v>
      </c>
      <c r="BD62" s="26" t="e">
        <v>#N/A</v>
      </c>
      <c r="BE62" s="26" t="e">
        <v>#N/A</v>
      </c>
      <c r="BF62" s="56" t="e">
        <v>#N/A</v>
      </c>
      <c r="BG62" s="28">
        <v>0</v>
      </c>
      <c r="BH62" s="28">
        <v>0</v>
      </c>
      <c r="BI62" s="84">
        <v>0</v>
      </c>
      <c r="BJ62" s="10">
        <v>0.56999999999999995</v>
      </c>
      <c r="BK62" s="10">
        <v>0.68400000000000005</v>
      </c>
      <c r="BL62" s="9" t="s">
        <v>55</v>
      </c>
      <c r="BM62" s="53" t="s">
        <v>55</v>
      </c>
      <c r="BN62" s="53" t="s">
        <v>55</v>
      </c>
      <c r="BO62" s="53">
        <v>1</v>
      </c>
      <c r="BP62" s="53">
        <v>10</v>
      </c>
      <c r="BQ62" s="53" t="s">
        <v>55</v>
      </c>
    </row>
    <row r="63" spans="1:69">
      <c r="A63" s="7">
        <v>1142</v>
      </c>
      <c r="B63" s="8" t="s">
        <v>1976</v>
      </c>
      <c r="C63" s="8"/>
      <c r="D63" s="8" t="s">
        <v>438</v>
      </c>
      <c r="E63" s="9" t="s">
        <v>151</v>
      </c>
      <c r="F63" s="10">
        <v>0.27100000000000002</v>
      </c>
      <c r="G63" s="10">
        <v>0.49</v>
      </c>
      <c r="H63" s="9">
        <v>18.53</v>
      </c>
      <c r="I63" s="9" t="s">
        <v>4345</v>
      </c>
      <c r="J63" s="89">
        <f t="shared" si="0"/>
        <v>0</v>
      </c>
      <c r="K63" s="16">
        <f t="shared" si="1"/>
        <v>0</v>
      </c>
      <c r="L63" s="28">
        <v>0</v>
      </c>
      <c r="M63" s="28"/>
      <c r="N63" s="16"/>
      <c r="O63" s="10">
        <v>3.4000000000000002E-2</v>
      </c>
      <c r="P63" s="27">
        <v>0</v>
      </c>
      <c r="Q63" s="10"/>
      <c r="R63" s="16"/>
      <c r="S63" s="59">
        <v>80951</v>
      </c>
      <c r="T63" s="28">
        <v>62842.577981651375</v>
      </c>
      <c r="U63" s="59"/>
      <c r="V63" s="10">
        <v>0.29799999999999999</v>
      </c>
      <c r="W63" s="10">
        <v>-0.14499999999999999</v>
      </c>
      <c r="X63" s="10">
        <v>-8.9999999999999993E-3</v>
      </c>
      <c r="Y63" s="9" t="s">
        <v>4345</v>
      </c>
      <c r="Z63" s="10">
        <v>0.25800000000000001</v>
      </c>
      <c r="AA63" s="10">
        <v>-4.1999999999999982E-2</v>
      </c>
      <c r="AB63" s="10">
        <v>0.441</v>
      </c>
      <c r="AC63" s="10">
        <v>0.71799999999999997</v>
      </c>
      <c r="AD63" s="10"/>
      <c r="AE63" s="25">
        <v>1192.1300000000001</v>
      </c>
      <c r="AF63" s="28"/>
      <c r="AG63" s="58"/>
      <c r="AH63" s="59">
        <v>62865</v>
      </c>
      <c r="AI63" s="59">
        <v>56529</v>
      </c>
      <c r="AJ63" s="59">
        <v>61884</v>
      </c>
      <c r="AK63" s="9">
        <v>64.33</v>
      </c>
      <c r="AL63" s="9">
        <v>50.33</v>
      </c>
      <c r="AM63" s="9" t="s">
        <v>55</v>
      </c>
      <c r="AN63" s="9" t="s">
        <v>55</v>
      </c>
      <c r="AO63" s="10">
        <v>0.58199999999999996</v>
      </c>
      <c r="AP63" s="16" t="s">
        <v>2055</v>
      </c>
      <c r="AQ63" s="28"/>
      <c r="AR63" s="9"/>
      <c r="AS63" s="56">
        <v>600</v>
      </c>
      <c r="AT63" s="56">
        <v>0</v>
      </c>
      <c r="AU63" s="56">
        <v>99</v>
      </c>
      <c r="AV63" s="28" t="e">
        <v>#N/A</v>
      </c>
      <c r="AW63" s="28" t="e">
        <v>#N/A</v>
      </c>
      <c r="AX63" s="26" t="e">
        <v>#N/A</v>
      </c>
      <c r="AY63" s="26" t="e">
        <v>#N/A</v>
      </c>
      <c r="AZ63" s="26" t="e">
        <v>#N/A</v>
      </c>
      <c r="BA63" s="26" t="e">
        <v>#N/A</v>
      </c>
      <c r="BB63" s="26" t="e">
        <v>#N/A</v>
      </c>
      <c r="BC63" s="26" t="e">
        <v>#N/A</v>
      </c>
      <c r="BD63" s="26" t="e">
        <v>#N/A</v>
      </c>
      <c r="BE63" s="26" t="e">
        <v>#N/A</v>
      </c>
      <c r="BF63" s="56" t="e">
        <v>#N/A</v>
      </c>
      <c r="BG63" s="28">
        <v>0</v>
      </c>
      <c r="BH63" s="28">
        <v>0</v>
      </c>
      <c r="BI63" s="84">
        <v>0</v>
      </c>
      <c r="BJ63" s="10">
        <v>0.17899999999999999</v>
      </c>
      <c r="BK63" s="10">
        <v>0.47899999999999998</v>
      </c>
      <c r="BL63" s="10">
        <v>0.437</v>
      </c>
      <c r="BM63" s="53" t="s">
        <v>55</v>
      </c>
      <c r="BN63" s="53" t="s">
        <v>55</v>
      </c>
      <c r="BO63" s="53" t="s">
        <v>55</v>
      </c>
      <c r="BP63" s="53" t="s">
        <v>55</v>
      </c>
      <c r="BQ63" s="53">
        <v>4</v>
      </c>
    </row>
    <row r="64" spans="1:69">
      <c r="A64" s="7">
        <v>145</v>
      </c>
      <c r="B64" s="8" t="s">
        <v>444</v>
      </c>
      <c r="C64" s="8" t="s">
        <v>2109</v>
      </c>
      <c r="D64" s="8" t="s">
        <v>438</v>
      </c>
      <c r="E64" s="9" t="s">
        <v>59</v>
      </c>
      <c r="F64" s="10">
        <v>0.49099999999999999</v>
      </c>
      <c r="G64" s="10">
        <v>0.77</v>
      </c>
      <c r="H64" s="9">
        <v>18.170000000000002</v>
      </c>
      <c r="I64" s="9">
        <v>0.56799999999999995</v>
      </c>
      <c r="J64" s="89">
        <f t="shared" si="0"/>
        <v>0</v>
      </c>
      <c r="K64" s="16">
        <f t="shared" si="1"/>
        <v>1.4362382919308862E-2</v>
      </c>
      <c r="L64" s="28">
        <v>0</v>
      </c>
      <c r="M64" s="28"/>
      <c r="N64" s="16"/>
      <c r="O64" s="10">
        <v>0.18099999999999999</v>
      </c>
      <c r="P64" s="27">
        <v>2.6724940368840541E-2</v>
      </c>
      <c r="Q64" s="10"/>
      <c r="R64" s="16" t="s">
        <v>4339</v>
      </c>
      <c r="S64" s="59">
        <v>84334</v>
      </c>
      <c r="T64" s="28">
        <v>57472.772727272728</v>
      </c>
      <c r="U64" s="59"/>
      <c r="V64" s="10">
        <v>0.503</v>
      </c>
      <c r="W64" s="27">
        <v>0.217</v>
      </c>
      <c r="X64" s="27">
        <v>5.1999999999999998E-2</v>
      </c>
      <c r="Y64" s="9">
        <v>371</v>
      </c>
      <c r="Z64" s="10">
        <v>0.28700000000000003</v>
      </c>
      <c r="AA64" s="10">
        <v>0.29400000000000004</v>
      </c>
      <c r="AB64" s="10">
        <v>0.26700000000000002</v>
      </c>
      <c r="AC64" s="10">
        <v>0.44600000000000001</v>
      </c>
      <c r="AD64" s="10"/>
      <c r="AE64" s="25">
        <v>5500.48</v>
      </c>
      <c r="AF64" s="28"/>
      <c r="AG64" s="58"/>
      <c r="AH64" s="59">
        <v>110781</v>
      </c>
      <c r="AI64" s="59">
        <v>81819</v>
      </c>
      <c r="AJ64" s="59">
        <v>70722</v>
      </c>
      <c r="AK64" s="9">
        <v>302.67</v>
      </c>
      <c r="AL64" s="9">
        <v>824</v>
      </c>
      <c r="AM64" s="9"/>
      <c r="AN64" s="9" t="s">
        <v>55</v>
      </c>
      <c r="AO64" s="10">
        <v>0.22</v>
      </c>
      <c r="AP64" s="16">
        <v>0.63775510204081631</v>
      </c>
      <c r="AQ64" s="28"/>
      <c r="AR64" s="9"/>
      <c r="AS64" s="56">
        <v>246</v>
      </c>
      <c r="AT64" s="56">
        <v>79</v>
      </c>
      <c r="AU64" s="56">
        <v>99</v>
      </c>
      <c r="AV64" s="28">
        <v>92400</v>
      </c>
      <c r="AW64" s="28">
        <v>65600</v>
      </c>
      <c r="AX64" s="26">
        <v>7.2243494999999998</v>
      </c>
      <c r="AY64" s="26">
        <v>1.4424953</v>
      </c>
      <c r="AZ64" s="26">
        <v>48.158755999999997</v>
      </c>
      <c r="BA64" s="26">
        <v>1.3296513999999999</v>
      </c>
      <c r="BB64" s="26">
        <v>3.4791569999999998</v>
      </c>
      <c r="BC64" s="26">
        <v>9.6058667E-2</v>
      </c>
      <c r="BD64" s="26">
        <v>1.6937144</v>
      </c>
      <c r="BE64" s="26">
        <v>0.60270274000000001</v>
      </c>
      <c r="BF64" s="56">
        <v>1401.6666666666599</v>
      </c>
      <c r="BG64" s="28">
        <v>0</v>
      </c>
      <c r="BH64" s="28">
        <v>0</v>
      </c>
      <c r="BI64" s="84">
        <v>0</v>
      </c>
      <c r="BJ64" s="10">
        <v>0.15</v>
      </c>
      <c r="BK64" s="10">
        <v>0.14299999999999999</v>
      </c>
      <c r="BL64" s="10">
        <v>0.437</v>
      </c>
      <c r="BM64" s="53" t="s">
        <v>55</v>
      </c>
      <c r="BN64" s="53" t="s">
        <v>55</v>
      </c>
      <c r="BO64" s="53">
        <v>42</v>
      </c>
      <c r="BP64" s="53">
        <v>1</v>
      </c>
      <c r="BQ64" s="53" t="s">
        <v>55</v>
      </c>
    </row>
    <row r="65" spans="1:69">
      <c r="A65" s="7">
        <v>1101</v>
      </c>
      <c r="B65" s="8" t="s">
        <v>1917</v>
      </c>
      <c r="C65" s="8" t="s">
        <v>2110</v>
      </c>
      <c r="D65" s="8" t="s">
        <v>438</v>
      </c>
      <c r="E65" s="9" t="s">
        <v>51</v>
      </c>
      <c r="F65" s="10">
        <v>0.38300000000000001</v>
      </c>
      <c r="G65" s="10">
        <v>0.79</v>
      </c>
      <c r="H65" s="9">
        <v>23.43</v>
      </c>
      <c r="I65" s="9">
        <v>66.375</v>
      </c>
      <c r="J65" s="89">
        <f t="shared" si="0"/>
        <v>1.5837055701300459E-4</v>
      </c>
      <c r="K65" s="16">
        <f t="shared" si="1"/>
        <v>2.0588172411690597E-3</v>
      </c>
      <c r="L65" s="28">
        <v>18552.875695732837</v>
      </c>
      <c r="M65" s="28"/>
      <c r="N65" s="16" t="s">
        <v>4339</v>
      </c>
      <c r="O65" s="10">
        <v>1.7000000000000001E-2</v>
      </c>
      <c r="P65" s="27">
        <v>1.1561050661949335E-2</v>
      </c>
      <c r="Q65" s="10"/>
      <c r="R65" s="16"/>
      <c r="S65" s="59">
        <v>83608</v>
      </c>
      <c r="T65" s="28">
        <v>54498.53</v>
      </c>
      <c r="U65" s="59"/>
      <c r="V65" s="10">
        <v>0.44900000000000001</v>
      </c>
      <c r="W65" s="27">
        <v>0.13300000000000001</v>
      </c>
      <c r="X65" s="27">
        <v>-1.7000000000000001E-2</v>
      </c>
      <c r="Y65" s="9">
        <v>448</v>
      </c>
      <c r="Z65" s="10">
        <v>0.28400000000000003</v>
      </c>
      <c r="AA65" s="10">
        <v>0.21099999999999999</v>
      </c>
      <c r="AB65" s="10">
        <v>0.46400000000000002</v>
      </c>
      <c r="AC65" s="10">
        <v>0.62</v>
      </c>
      <c r="AD65" s="10"/>
      <c r="AE65" s="25">
        <v>12628.61</v>
      </c>
      <c r="AF65" s="28">
        <v>9891</v>
      </c>
      <c r="AG65" s="28">
        <v>6048</v>
      </c>
      <c r="AH65" s="59">
        <v>103428</v>
      </c>
      <c r="AI65" s="59">
        <v>77760</v>
      </c>
      <c r="AJ65" s="59">
        <v>66249</v>
      </c>
      <c r="AK65" s="9">
        <v>539</v>
      </c>
      <c r="AL65" s="9">
        <v>746</v>
      </c>
      <c r="AM65" s="9">
        <v>16</v>
      </c>
      <c r="AN65" s="9">
        <v>0.46</v>
      </c>
      <c r="AO65" s="10">
        <v>0.30399999999999999</v>
      </c>
      <c r="AP65" s="16">
        <v>1.4842300556586308E-2</v>
      </c>
      <c r="AQ65" s="28">
        <v>61</v>
      </c>
      <c r="AR65" s="9">
        <v>2</v>
      </c>
      <c r="AS65" s="56">
        <v>459</v>
      </c>
      <c r="AT65" s="56">
        <v>26</v>
      </c>
      <c r="AU65" s="56">
        <v>99</v>
      </c>
      <c r="AV65" s="28">
        <v>78900</v>
      </c>
      <c r="AW65" s="28">
        <v>39700</v>
      </c>
      <c r="AX65" s="26">
        <v>8.4213448</v>
      </c>
      <c r="AY65" s="26">
        <v>1.112841</v>
      </c>
      <c r="AZ65" s="26">
        <v>22.297191999999999</v>
      </c>
      <c r="BA65" s="26">
        <v>0.97714031000000001</v>
      </c>
      <c r="BB65" s="26">
        <v>1.8777235000000001</v>
      </c>
      <c r="BC65" s="26">
        <v>8.2288354999999994E-2</v>
      </c>
      <c r="BD65" s="26">
        <v>-3.0505407</v>
      </c>
      <c r="BE65" s="26">
        <v>-9.5362120000000008</v>
      </c>
      <c r="BF65" s="56">
        <v>405.33333333333297</v>
      </c>
      <c r="BG65" s="28">
        <v>17000000</v>
      </c>
      <c r="BH65" s="28">
        <v>1346.1497346105391</v>
      </c>
      <c r="BI65" s="84">
        <v>10</v>
      </c>
      <c r="BJ65" s="10">
        <v>0.153</v>
      </c>
      <c r="BK65" s="10">
        <v>0.22600000000000001</v>
      </c>
      <c r="BL65" s="10">
        <v>0.437</v>
      </c>
      <c r="BM65" s="53">
        <v>7</v>
      </c>
      <c r="BN65" s="53">
        <v>10</v>
      </c>
      <c r="BO65" s="53" t="s">
        <v>55</v>
      </c>
      <c r="BP65" s="53" t="s">
        <v>55</v>
      </c>
      <c r="BQ65" s="53" t="s">
        <v>55</v>
      </c>
    </row>
    <row r="66" spans="1:69">
      <c r="A66" s="7">
        <v>151</v>
      </c>
      <c r="B66" s="8" t="s">
        <v>459</v>
      </c>
      <c r="C66" s="8"/>
      <c r="D66" s="8" t="s">
        <v>438</v>
      </c>
      <c r="E66" s="9" t="s">
        <v>151</v>
      </c>
      <c r="F66" s="10">
        <v>0.42699999999999999</v>
      </c>
      <c r="G66" s="10">
        <v>0.76</v>
      </c>
      <c r="H66" s="9">
        <v>23.71</v>
      </c>
      <c r="I66" s="9" t="s">
        <v>4345</v>
      </c>
      <c r="J66" s="89">
        <f t="shared" si="0"/>
        <v>0</v>
      </c>
      <c r="K66" s="16">
        <f t="shared" si="1"/>
        <v>0</v>
      </c>
      <c r="L66" s="28">
        <v>0</v>
      </c>
      <c r="M66" s="28"/>
      <c r="N66" s="16"/>
      <c r="O66" s="10">
        <v>2.3E-2</v>
      </c>
      <c r="P66" s="27">
        <v>0</v>
      </c>
      <c r="Q66" s="10"/>
      <c r="R66" s="16"/>
      <c r="S66" s="59">
        <v>55956</v>
      </c>
      <c r="T66" s="28">
        <v>49471.630227439469</v>
      </c>
      <c r="U66" s="59"/>
      <c r="V66" s="10">
        <v>0.34200000000000003</v>
      </c>
      <c r="W66" s="10">
        <v>3.9E-2</v>
      </c>
      <c r="X66" s="10">
        <v>8.4000000000000005E-2</v>
      </c>
      <c r="Y66" s="9" t="s">
        <v>4345</v>
      </c>
      <c r="Z66" s="10">
        <v>0.25900000000000001</v>
      </c>
      <c r="AA66" s="10">
        <v>8.7000000000000022E-2</v>
      </c>
      <c r="AB66" s="10">
        <v>0.27</v>
      </c>
      <c r="AC66" s="10">
        <v>0.55200000000000005</v>
      </c>
      <c r="AD66" s="10"/>
      <c r="AE66" s="25">
        <v>20025</v>
      </c>
      <c r="AF66" s="28"/>
      <c r="AG66" s="58"/>
      <c r="AH66" s="59">
        <v>44766</v>
      </c>
      <c r="AI66" s="59">
        <v>34281</v>
      </c>
      <c r="AJ66" s="59"/>
      <c r="AK66" s="9">
        <v>844.67</v>
      </c>
      <c r="AL66" s="9">
        <v>1143</v>
      </c>
      <c r="AM66" s="9" t="s">
        <v>55</v>
      </c>
      <c r="AN66" s="9" t="s">
        <v>55</v>
      </c>
      <c r="AO66" s="10">
        <v>0.39800000000000002</v>
      </c>
      <c r="AP66" s="16" t="s">
        <v>2055</v>
      </c>
      <c r="AQ66" s="28"/>
      <c r="AR66" s="9"/>
      <c r="AS66" s="56">
        <v>600</v>
      </c>
      <c r="AT66" s="56">
        <v>0</v>
      </c>
      <c r="AU66" s="56">
        <v>99</v>
      </c>
      <c r="AV66" s="28">
        <v>80400</v>
      </c>
      <c r="AW66" s="28">
        <v>28700</v>
      </c>
      <c r="AX66" s="26">
        <v>10.621343</v>
      </c>
      <c r="AY66" s="26">
        <v>1.8214229</v>
      </c>
      <c r="AZ66" s="26">
        <v>13.799018999999999</v>
      </c>
      <c r="BA66" s="26">
        <v>0.39675244999999998</v>
      </c>
      <c r="BB66" s="26">
        <v>1.4656411</v>
      </c>
      <c r="BC66" s="26">
        <v>4.2140439000000002E-2</v>
      </c>
      <c r="BD66" s="26">
        <v>7.4244962000000001</v>
      </c>
      <c r="BE66" s="26">
        <v>11.505977</v>
      </c>
      <c r="BF66" s="56">
        <v>822.66666666666595</v>
      </c>
      <c r="BG66" s="28">
        <v>0</v>
      </c>
      <c r="BH66" s="28">
        <v>0</v>
      </c>
      <c r="BI66" s="84">
        <v>0</v>
      </c>
      <c r="BJ66" s="10">
        <v>0.17799999999999999</v>
      </c>
      <c r="BK66" s="10">
        <v>0.35</v>
      </c>
      <c r="BL66" s="10">
        <v>0.437</v>
      </c>
      <c r="BM66" s="53" t="s">
        <v>55</v>
      </c>
      <c r="BN66" s="53" t="s">
        <v>55</v>
      </c>
      <c r="BO66" s="53" t="s">
        <v>55</v>
      </c>
      <c r="BP66" s="53" t="s">
        <v>55</v>
      </c>
      <c r="BQ66" s="53">
        <v>62</v>
      </c>
    </row>
    <row r="67" spans="1:69">
      <c r="A67" s="7">
        <v>152</v>
      </c>
      <c r="B67" s="8" t="s">
        <v>460</v>
      </c>
      <c r="C67" s="8" t="s">
        <v>2067</v>
      </c>
      <c r="D67" s="8" t="s">
        <v>438</v>
      </c>
      <c r="E67" s="9" t="s">
        <v>59</v>
      </c>
      <c r="F67" s="10">
        <v>0.38800000000000001</v>
      </c>
      <c r="G67" s="10">
        <v>0.68</v>
      </c>
      <c r="H67" s="9">
        <v>15.35</v>
      </c>
      <c r="I67" s="9">
        <v>0.38300000000000001</v>
      </c>
      <c r="J67" s="89">
        <f t="shared" si="0"/>
        <v>0</v>
      </c>
      <c r="K67" s="16">
        <f t="shared" si="1"/>
        <v>1.8246964368655035E-2</v>
      </c>
      <c r="L67" s="28">
        <v>0</v>
      </c>
      <c r="M67" s="28"/>
      <c r="N67" s="16"/>
      <c r="O67" s="10">
        <v>6.6000000000000003E-2</v>
      </c>
      <c r="P67" s="27">
        <v>3.0190431955411056E-2</v>
      </c>
      <c r="Q67" s="10"/>
      <c r="R67" s="16"/>
      <c r="S67" s="59">
        <v>77845</v>
      </c>
      <c r="T67" s="28">
        <v>45819.339506172837</v>
      </c>
      <c r="U67" s="59"/>
      <c r="V67" s="10">
        <v>0.39900000000000002</v>
      </c>
      <c r="W67" s="27">
        <v>0.18099999999999999</v>
      </c>
      <c r="X67" s="27">
        <v>0.01</v>
      </c>
      <c r="Y67" s="9">
        <v>1000</v>
      </c>
      <c r="Z67" s="10">
        <v>0.33400000000000002</v>
      </c>
      <c r="AA67" s="10">
        <v>0.186</v>
      </c>
      <c r="AB67" s="10">
        <v>0.498</v>
      </c>
      <c r="AC67" s="10">
        <v>0.61899999999999999</v>
      </c>
      <c r="AD67" s="10"/>
      <c r="AE67" s="25">
        <v>3014.2</v>
      </c>
      <c r="AF67" s="28"/>
      <c r="AG67" s="58"/>
      <c r="AH67" s="59">
        <v>76401</v>
      </c>
      <c r="AI67" s="59">
        <v>69534</v>
      </c>
      <c r="AJ67" s="59">
        <v>58356</v>
      </c>
      <c r="AK67" s="9">
        <v>196.33</v>
      </c>
      <c r="AL67" s="9">
        <v>240.33</v>
      </c>
      <c r="AM67" s="9"/>
      <c r="AN67" s="9" t="s">
        <v>55</v>
      </c>
      <c r="AO67" s="10">
        <v>0.25600000000000001</v>
      </c>
      <c r="AP67" s="16">
        <v>0.72306579898770784</v>
      </c>
      <c r="AQ67" s="28"/>
      <c r="AR67" s="9"/>
      <c r="AS67" s="56">
        <v>330</v>
      </c>
      <c r="AT67" s="56">
        <v>55</v>
      </c>
      <c r="AU67" s="56">
        <v>99</v>
      </c>
      <c r="AV67" s="28">
        <v>85000</v>
      </c>
      <c r="AW67" s="28">
        <v>43700</v>
      </c>
      <c r="AX67" s="26">
        <v>7.6488418999999999</v>
      </c>
      <c r="AY67" s="26">
        <v>2.8818426000000001</v>
      </c>
      <c r="AZ67" s="26">
        <v>16.141020000000001</v>
      </c>
      <c r="BA67" s="26">
        <v>5.5790289999999999E-2</v>
      </c>
      <c r="BB67" s="26">
        <v>1.2346010000000001</v>
      </c>
      <c r="BC67" s="26">
        <v>4.2673112000000003E-3</v>
      </c>
      <c r="BD67" s="26">
        <v>2.2304490000000001</v>
      </c>
      <c r="BE67" s="26">
        <v>-1.1654834999999999</v>
      </c>
      <c r="BF67" s="56">
        <v>259</v>
      </c>
      <c r="BG67" s="28">
        <v>0</v>
      </c>
      <c r="BH67" s="28">
        <v>0</v>
      </c>
      <c r="BI67" s="84">
        <v>0</v>
      </c>
      <c r="BJ67" s="10">
        <v>0.10299999999999999</v>
      </c>
      <c r="BK67" s="10">
        <v>0.251</v>
      </c>
      <c r="BL67" s="10">
        <v>0.437</v>
      </c>
      <c r="BM67" s="53" t="s">
        <v>55</v>
      </c>
      <c r="BN67" s="53" t="s">
        <v>55</v>
      </c>
      <c r="BO67" s="53">
        <v>1</v>
      </c>
      <c r="BP67" s="53">
        <v>26</v>
      </c>
      <c r="BQ67" s="53" t="s">
        <v>55</v>
      </c>
    </row>
    <row r="68" spans="1:69">
      <c r="A68" s="7">
        <v>153</v>
      </c>
      <c r="B68" s="8" t="s">
        <v>461</v>
      </c>
      <c r="C68" s="8"/>
      <c r="D68" s="8" t="s">
        <v>438</v>
      </c>
      <c r="E68" s="9" t="s">
        <v>59</v>
      </c>
      <c r="F68" s="10">
        <v>0.58599999999999997</v>
      </c>
      <c r="G68" s="10">
        <v>0.89</v>
      </c>
      <c r="H68" s="9">
        <v>9.1999999999999993</v>
      </c>
      <c r="I68" s="9" t="s">
        <v>4345</v>
      </c>
      <c r="J68" s="89">
        <f t="shared" ref="J68:J131" si="2">AR68/AE68</f>
        <v>0</v>
      </c>
      <c r="K68" s="16">
        <f t="shared" ref="K68:K131" si="3">AT68/AE68</f>
        <v>0</v>
      </c>
      <c r="L68" s="28">
        <v>0</v>
      </c>
      <c r="M68" s="28"/>
      <c r="N68" s="16"/>
      <c r="O68" s="10">
        <v>0.01</v>
      </c>
      <c r="P68" s="27">
        <v>0</v>
      </c>
      <c r="Q68" s="10"/>
      <c r="R68" s="16"/>
      <c r="S68" s="59"/>
      <c r="T68" s="28">
        <v>55775.685211267606</v>
      </c>
      <c r="U68" s="59"/>
      <c r="V68" s="10">
        <v>0.69899999999999995</v>
      </c>
      <c r="W68" s="27">
        <v>-0.13200000000000001</v>
      </c>
      <c r="X68" s="27">
        <v>-0.104</v>
      </c>
      <c r="Y68" s="9" t="s">
        <v>4345</v>
      </c>
      <c r="Z68" s="10">
        <v>9.2000000000000026E-2</v>
      </c>
      <c r="AA68" s="10">
        <v>-4.8999999999999988E-2</v>
      </c>
      <c r="AB68" s="10">
        <v>0.59299999999999997</v>
      </c>
      <c r="AC68" s="10">
        <v>0.65500000000000003</v>
      </c>
      <c r="AD68" s="10"/>
      <c r="AE68" s="25">
        <v>12267.94</v>
      </c>
      <c r="AF68" s="28"/>
      <c r="AG68" s="58"/>
      <c r="AH68" s="59"/>
      <c r="AI68" s="59"/>
      <c r="AJ68" s="59"/>
      <c r="AK68" s="9">
        <v>1333.33</v>
      </c>
      <c r="AL68" s="9">
        <v>1321.67</v>
      </c>
      <c r="AM68" s="9"/>
      <c r="AN68" s="9" t="s">
        <v>55</v>
      </c>
      <c r="AO68" s="10">
        <v>0.56899999999999995</v>
      </c>
      <c r="AP68" s="16" t="s">
        <v>2055</v>
      </c>
      <c r="AQ68" s="28"/>
      <c r="AR68" s="9"/>
      <c r="AS68" s="56">
        <v>600</v>
      </c>
      <c r="AT68" s="56">
        <v>0</v>
      </c>
      <c r="AU68" s="56">
        <v>99</v>
      </c>
      <c r="AV68" s="28">
        <v>40500</v>
      </c>
      <c r="AW68" s="28">
        <v>24800</v>
      </c>
      <c r="AX68" s="26">
        <v>25.540396000000001</v>
      </c>
      <c r="AY68" s="26">
        <v>0.44520563000000002</v>
      </c>
      <c r="AZ68" s="26">
        <v>6.8533024999999999</v>
      </c>
      <c r="BA68" s="26">
        <v>3.0723236999999999E-3</v>
      </c>
      <c r="BB68" s="26">
        <v>1.7503606</v>
      </c>
      <c r="BC68" s="26">
        <v>7.8468362000000001E-4</v>
      </c>
      <c r="BD68" s="26">
        <v>-4.8190055000000003</v>
      </c>
      <c r="BE68" s="26">
        <v>-7.163456</v>
      </c>
      <c r="BF68" s="56">
        <v>452.33333333333297</v>
      </c>
      <c r="BG68" s="28">
        <v>0</v>
      </c>
      <c r="BH68" s="28">
        <v>0</v>
      </c>
      <c r="BI68" s="84">
        <v>0</v>
      </c>
      <c r="BJ68" s="10">
        <v>0.34499999999999997</v>
      </c>
      <c r="BK68" s="10">
        <v>0.48599999999999999</v>
      </c>
      <c r="BL68" s="10">
        <v>0.437</v>
      </c>
      <c r="BM68" s="53" t="s">
        <v>55</v>
      </c>
      <c r="BN68" s="53" t="s">
        <v>55</v>
      </c>
      <c r="BO68" s="53">
        <v>2.5999999999999999E-2</v>
      </c>
      <c r="BP68" s="53">
        <v>0</v>
      </c>
      <c r="BQ68" s="53" t="s">
        <v>55</v>
      </c>
    </row>
    <row r="69" spans="1:69">
      <c r="A69" s="7">
        <v>143</v>
      </c>
      <c r="B69" s="8" t="s">
        <v>441</v>
      </c>
      <c r="C69" s="8" t="s">
        <v>2111</v>
      </c>
      <c r="D69" s="8" t="s">
        <v>438</v>
      </c>
      <c r="E69" s="9" t="s">
        <v>59</v>
      </c>
      <c r="F69" s="10">
        <v>0.434</v>
      </c>
      <c r="G69" s="10">
        <v>0.73</v>
      </c>
      <c r="H69" s="9">
        <v>24.29</v>
      </c>
      <c r="I69" s="9" t="s">
        <v>4345</v>
      </c>
      <c r="J69" s="89">
        <f t="shared" si="2"/>
        <v>0</v>
      </c>
      <c r="K69" s="16">
        <f t="shared" si="3"/>
        <v>0</v>
      </c>
      <c r="L69" s="28">
        <v>0</v>
      </c>
      <c r="M69" s="28"/>
      <c r="N69" s="16"/>
      <c r="O69" s="10">
        <v>0.221</v>
      </c>
      <c r="P69" s="27">
        <v>3.972764926385846E-2</v>
      </c>
      <c r="Q69" s="10"/>
      <c r="R69" s="16"/>
      <c r="S69" s="59">
        <v>64511</v>
      </c>
      <c r="T69" s="28">
        <v>56060.127536231885</v>
      </c>
      <c r="U69" s="59"/>
      <c r="V69" s="10">
        <v>0.47099999999999997</v>
      </c>
      <c r="W69" s="27">
        <v>0.17899999999999999</v>
      </c>
      <c r="X69" s="27">
        <v>-2.7E-2</v>
      </c>
      <c r="Y69" s="9">
        <v>1346</v>
      </c>
      <c r="Z69" s="10">
        <v>0.39200000000000002</v>
      </c>
      <c r="AA69" s="10">
        <v>0.219</v>
      </c>
      <c r="AB69" s="10">
        <v>0.4</v>
      </c>
      <c r="AC69" s="10">
        <v>0.57799999999999996</v>
      </c>
      <c r="AD69" s="10"/>
      <c r="AE69" s="25">
        <v>2542.31</v>
      </c>
      <c r="AF69" s="28"/>
      <c r="AG69" s="58"/>
      <c r="AH69" s="59">
        <v>60669</v>
      </c>
      <c r="AI69" s="59">
        <v>51228</v>
      </c>
      <c r="AJ69" s="59">
        <v>41526</v>
      </c>
      <c r="AK69" s="9">
        <v>104.67</v>
      </c>
      <c r="AL69" s="9">
        <v>270</v>
      </c>
      <c r="AM69" s="9"/>
      <c r="AN69" s="9" t="s">
        <v>55</v>
      </c>
      <c r="AO69" s="10">
        <v>0.25700000000000001</v>
      </c>
      <c r="AP69" s="16" t="s">
        <v>2055</v>
      </c>
      <c r="AQ69" s="28"/>
      <c r="AR69" s="9"/>
      <c r="AS69" s="56">
        <v>600</v>
      </c>
      <c r="AT69" s="56">
        <v>0</v>
      </c>
      <c r="AU69" s="56">
        <v>99</v>
      </c>
      <c r="AV69" s="28">
        <v>149800</v>
      </c>
      <c r="AW69" s="28">
        <v>28300</v>
      </c>
      <c r="AX69" s="26">
        <v>7.3788537999999999</v>
      </c>
      <c r="AY69" s="26">
        <v>17.499946999999999</v>
      </c>
      <c r="AZ69" s="26">
        <v>23.778980000000001</v>
      </c>
      <c r="BA69" s="26">
        <v>1.7314556999999999</v>
      </c>
      <c r="BB69" s="26">
        <v>1.7546162999999999</v>
      </c>
      <c r="BC69" s="26">
        <v>0.12776159000000001</v>
      </c>
      <c r="BD69" s="26">
        <v>-4.2578344000000001</v>
      </c>
      <c r="BE69" s="26">
        <v>-4.1976069999999996</v>
      </c>
      <c r="BF69" s="56">
        <v>299.5</v>
      </c>
      <c r="BG69" s="28">
        <v>0</v>
      </c>
      <c r="BH69" s="28">
        <v>0</v>
      </c>
      <c r="BI69" s="84">
        <v>0</v>
      </c>
      <c r="BJ69" s="10">
        <v>4.4999999999999998E-2</v>
      </c>
      <c r="BK69" s="10">
        <v>0.218</v>
      </c>
      <c r="BL69" s="10">
        <v>0.437</v>
      </c>
      <c r="BM69" s="53" t="s">
        <v>55</v>
      </c>
      <c r="BN69" s="53" t="s">
        <v>55</v>
      </c>
      <c r="BO69" s="53">
        <v>0.72499999999999998</v>
      </c>
      <c r="BP69" s="53">
        <v>17</v>
      </c>
      <c r="BQ69" s="53" t="s">
        <v>55</v>
      </c>
    </row>
    <row r="70" spans="1:69">
      <c r="A70" s="7">
        <v>156</v>
      </c>
      <c r="B70" s="8" t="s">
        <v>468</v>
      </c>
      <c r="C70" s="8" t="s">
        <v>2112</v>
      </c>
      <c r="D70" s="8" t="s">
        <v>438</v>
      </c>
      <c r="E70" s="9" t="s">
        <v>59</v>
      </c>
      <c r="F70" s="10">
        <v>0.43</v>
      </c>
      <c r="G70" s="10">
        <v>0.75</v>
      </c>
      <c r="H70" s="9">
        <v>20.18</v>
      </c>
      <c r="I70" s="9" t="s">
        <v>4345</v>
      </c>
      <c r="J70" s="89">
        <f t="shared" si="2"/>
        <v>0</v>
      </c>
      <c r="K70" s="16">
        <f t="shared" si="3"/>
        <v>1.2604596667230053E-2</v>
      </c>
      <c r="L70" s="28">
        <v>0</v>
      </c>
      <c r="M70" s="28"/>
      <c r="N70" s="16"/>
      <c r="O70" s="10">
        <v>3.9E-2</v>
      </c>
      <c r="P70" s="27">
        <v>0</v>
      </c>
      <c r="Q70" s="10"/>
      <c r="R70" s="16"/>
      <c r="S70" s="59">
        <v>70500</v>
      </c>
      <c r="T70" s="28">
        <v>52278.068181818184</v>
      </c>
      <c r="U70" s="59"/>
      <c r="V70" s="10">
        <v>0.34499999999999997</v>
      </c>
      <c r="W70" s="27">
        <v>7.4999999999999997E-2</v>
      </c>
      <c r="X70" s="10">
        <v>9.8000000000000004E-2</v>
      </c>
      <c r="Y70" s="9">
        <v>1222</v>
      </c>
      <c r="Z70" s="10">
        <v>0.28900000000000003</v>
      </c>
      <c r="AA70" s="10">
        <v>0.189</v>
      </c>
      <c r="AB70" s="10">
        <v>0.51200000000000001</v>
      </c>
      <c r="AC70" s="10">
        <v>0.56899999999999995</v>
      </c>
      <c r="AD70" s="10"/>
      <c r="AE70" s="25">
        <v>3490.79</v>
      </c>
      <c r="AF70" s="28"/>
      <c r="AG70" s="58"/>
      <c r="AH70" s="59">
        <v>72216</v>
      </c>
      <c r="AI70" s="59">
        <v>67653</v>
      </c>
      <c r="AJ70" s="59">
        <v>63648</v>
      </c>
      <c r="AK70" s="9">
        <v>173</v>
      </c>
      <c r="AL70" s="9">
        <v>226.67</v>
      </c>
      <c r="AM70" s="9"/>
      <c r="AN70" s="9" t="s">
        <v>55</v>
      </c>
      <c r="AO70" s="10">
        <v>0.36199999999999999</v>
      </c>
      <c r="AP70" s="16" t="s">
        <v>2055</v>
      </c>
      <c r="AQ70" s="28"/>
      <c r="AR70" s="9"/>
      <c r="AS70" s="56">
        <v>374</v>
      </c>
      <c r="AT70" s="56">
        <v>44</v>
      </c>
      <c r="AU70" s="56">
        <v>99</v>
      </c>
      <c r="AV70" s="28">
        <v>92200</v>
      </c>
      <c r="AW70" s="28">
        <v>36000</v>
      </c>
      <c r="AX70" s="26">
        <v>7.8621521000000003</v>
      </c>
      <c r="AY70" s="26">
        <v>3.7590805999999999</v>
      </c>
      <c r="AZ70" s="26">
        <v>19.250613999999999</v>
      </c>
      <c r="BA70" s="26">
        <v>0.10614371</v>
      </c>
      <c r="BB70" s="26">
        <v>1.5135125</v>
      </c>
      <c r="BC70" s="26">
        <v>8.3451801999999999E-3</v>
      </c>
      <c r="BD70" s="26">
        <v>2.0726871</v>
      </c>
      <c r="BE70" s="26">
        <v>-0.32144949</v>
      </c>
      <c r="BF70" s="56">
        <v>361</v>
      </c>
      <c r="BG70" s="28">
        <v>0</v>
      </c>
      <c r="BH70" s="28">
        <v>0</v>
      </c>
      <c r="BI70" s="84">
        <v>0</v>
      </c>
      <c r="BJ70" s="10">
        <v>0.14799999999999999</v>
      </c>
      <c r="BK70" s="10">
        <v>0.248</v>
      </c>
      <c r="BL70" s="10">
        <v>0.437</v>
      </c>
      <c r="BM70" s="53" t="s">
        <v>55</v>
      </c>
      <c r="BN70" s="53" t="s">
        <v>55</v>
      </c>
      <c r="BO70" s="53">
        <v>2</v>
      </c>
      <c r="BP70" s="53">
        <v>22</v>
      </c>
      <c r="BQ70" s="53" t="s">
        <v>55</v>
      </c>
    </row>
    <row r="71" spans="1:69">
      <c r="A71" s="7">
        <v>157</v>
      </c>
      <c r="B71" s="8" t="s">
        <v>469</v>
      </c>
      <c r="C71" s="8" t="s">
        <v>2113</v>
      </c>
      <c r="D71" s="8" t="s">
        <v>438</v>
      </c>
      <c r="E71" s="9" t="s">
        <v>59</v>
      </c>
      <c r="F71" s="10">
        <v>0.69199999999999995</v>
      </c>
      <c r="G71" s="10">
        <v>0.89</v>
      </c>
      <c r="H71" s="9">
        <v>12.73</v>
      </c>
      <c r="I71" s="9">
        <v>0.33300000000000002</v>
      </c>
      <c r="J71" s="89">
        <f t="shared" si="2"/>
        <v>5.4187692620313614E-3</v>
      </c>
      <c r="K71" s="16">
        <f t="shared" si="3"/>
        <v>3.9286077149727372E-2</v>
      </c>
      <c r="L71" s="28">
        <v>0</v>
      </c>
      <c r="M71" s="28"/>
      <c r="N71" s="16" t="s">
        <v>4339</v>
      </c>
      <c r="O71" s="10">
        <v>7.4999999999999997E-2</v>
      </c>
      <c r="P71" s="27">
        <v>0.16086971246655604</v>
      </c>
      <c r="Q71" s="10"/>
      <c r="R71" s="16" t="s">
        <v>4339</v>
      </c>
      <c r="S71" s="59">
        <v>80704</v>
      </c>
      <c r="T71" s="28">
        <v>49199.195564516129</v>
      </c>
      <c r="U71" s="59"/>
      <c r="V71" s="10">
        <v>0.745</v>
      </c>
      <c r="W71" s="27">
        <v>0.157</v>
      </c>
      <c r="X71" s="27">
        <v>-3.7999999999999999E-2</v>
      </c>
      <c r="Y71" s="9">
        <v>1268</v>
      </c>
      <c r="Z71" s="10">
        <v>0.30299999999999999</v>
      </c>
      <c r="AA71" s="10">
        <v>0.20599999999999999</v>
      </c>
      <c r="AB71" s="10">
        <v>0.44400000000000001</v>
      </c>
      <c r="AC71" s="10">
        <v>0.61399999999999999</v>
      </c>
      <c r="AD71" s="10"/>
      <c r="AE71" s="25">
        <v>2952.7</v>
      </c>
      <c r="AF71" s="28"/>
      <c r="AG71" s="58"/>
      <c r="AH71" s="59">
        <v>96561</v>
      </c>
      <c r="AI71" s="59">
        <v>77346</v>
      </c>
      <c r="AJ71" s="59">
        <v>65142</v>
      </c>
      <c r="AK71" s="9">
        <v>232</v>
      </c>
      <c r="AL71" s="9">
        <v>432.33</v>
      </c>
      <c r="AM71" s="9"/>
      <c r="AN71" s="9" t="s">
        <v>55</v>
      </c>
      <c r="AO71" s="10">
        <v>0.28000000000000003</v>
      </c>
      <c r="AP71" s="16">
        <v>0.75018754688672162</v>
      </c>
      <c r="AQ71" s="28"/>
      <c r="AR71" s="9">
        <v>16</v>
      </c>
      <c r="AS71" s="56">
        <v>162</v>
      </c>
      <c r="AT71" s="56">
        <v>116</v>
      </c>
      <c r="AU71" s="56">
        <v>99</v>
      </c>
      <c r="AV71" s="28">
        <v>120800</v>
      </c>
      <c r="AW71" s="28">
        <v>42800</v>
      </c>
      <c r="AX71" s="26">
        <v>5.6338572999999998</v>
      </c>
      <c r="AY71" s="26">
        <v>15.993067999999999</v>
      </c>
      <c r="AZ71" s="26">
        <v>22.720666999999999</v>
      </c>
      <c r="BA71" s="26">
        <v>1.3929088000000001</v>
      </c>
      <c r="BB71" s="26">
        <v>1.2800499999999999</v>
      </c>
      <c r="BC71" s="26">
        <v>7.8474492000000007E-2</v>
      </c>
      <c r="BD71" s="26">
        <v>0.90537632000000001</v>
      </c>
      <c r="BE71" s="26">
        <v>-1.5698264</v>
      </c>
      <c r="BF71" s="56">
        <v>401.666666666666</v>
      </c>
      <c r="BG71" s="28">
        <v>0</v>
      </c>
      <c r="BH71" s="28">
        <v>0</v>
      </c>
      <c r="BI71" s="84">
        <v>0</v>
      </c>
      <c r="BJ71" s="10">
        <v>0.13400000000000001</v>
      </c>
      <c r="BK71" s="10">
        <v>0.23100000000000001</v>
      </c>
      <c r="BL71" s="10">
        <v>0.437</v>
      </c>
      <c r="BM71" s="53" t="s">
        <v>55</v>
      </c>
      <c r="BN71" s="53" t="s">
        <v>55</v>
      </c>
      <c r="BO71" s="53">
        <v>7</v>
      </c>
      <c r="BP71" s="53">
        <v>31</v>
      </c>
      <c r="BQ71" s="53" t="s">
        <v>55</v>
      </c>
    </row>
    <row r="72" spans="1:69">
      <c r="A72" s="7">
        <v>158</v>
      </c>
      <c r="B72" s="8" t="s">
        <v>470</v>
      </c>
      <c r="C72" s="8" t="s">
        <v>2114</v>
      </c>
      <c r="D72" s="8" t="s">
        <v>438</v>
      </c>
      <c r="E72" s="9" t="s">
        <v>59</v>
      </c>
      <c r="F72" s="10">
        <v>0.39800000000000002</v>
      </c>
      <c r="G72" s="10">
        <v>0.71</v>
      </c>
      <c r="H72" s="9">
        <v>27.07</v>
      </c>
      <c r="I72" s="9">
        <v>3.4830000000000001</v>
      </c>
      <c r="J72" s="89">
        <f t="shared" si="2"/>
        <v>0</v>
      </c>
      <c r="K72" s="16">
        <f t="shared" si="3"/>
        <v>4.3047591338824624E-3</v>
      </c>
      <c r="L72" s="28">
        <v>0</v>
      </c>
      <c r="M72" s="28"/>
      <c r="N72" s="16"/>
      <c r="O72" s="10">
        <v>2.4E-2</v>
      </c>
      <c r="P72" s="27">
        <v>0</v>
      </c>
      <c r="Q72" s="10"/>
      <c r="R72" s="16"/>
      <c r="S72" s="59">
        <v>75636</v>
      </c>
      <c r="T72" s="28">
        <v>45692.379901960783</v>
      </c>
      <c r="U72" s="59"/>
      <c r="V72" s="10">
        <v>0.435</v>
      </c>
      <c r="W72" s="27">
        <v>-0.06</v>
      </c>
      <c r="X72" s="27">
        <v>1.9E-2</v>
      </c>
      <c r="Y72" s="9">
        <v>659</v>
      </c>
      <c r="Z72" s="10">
        <v>0.188</v>
      </c>
      <c r="AA72" s="10">
        <v>0.13800000000000001</v>
      </c>
      <c r="AB72" s="10">
        <v>0.443</v>
      </c>
      <c r="AC72" s="10">
        <v>0.60699999999999998</v>
      </c>
      <c r="AD72" s="10"/>
      <c r="AE72" s="25">
        <v>13473.46</v>
      </c>
      <c r="AF72" s="28"/>
      <c r="AG72" s="58"/>
      <c r="AH72" s="59">
        <v>91656</v>
      </c>
      <c r="AI72" s="59">
        <v>73161</v>
      </c>
      <c r="AJ72" s="59">
        <v>63639</v>
      </c>
      <c r="AK72" s="9">
        <v>497.67</v>
      </c>
      <c r="AL72" s="9">
        <v>710.67</v>
      </c>
      <c r="AM72" s="9"/>
      <c r="AN72" s="9" t="s">
        <v>55</v>
      </c>
      <c r="AO72" s="10">
        <v>0.497</v>
      </c>
      <c r="AP72" s="16">
        <v>0.22306491188935984</v>
      </c>
      <c r="AQ72" s="28"/>
      <c r="AR72" s="9"/>
      <c r="AS72" s="56">
        <v>317</v>
      </c>
      <c r="AT72" s="56">
        <v>58</v>
      </c>
      <c r="AU72" s="56">
        <v>99</v>
      </c>
      <c r="AV72" s="28">
        <v>57300</v>
      </c>
      <c r="AW72" s="28">
        <v>38000</v>
      </c>
      <c r="AX72" s="26">
        <v>18.977495000000001</v>
      </c>
      <c r="AY72" s="26">
        <v>0.38098200999999998</v>
      </c>
      <c r="AZ72" s="26">
        <v>19.150829000000002</v>
      </c>
      <c r="BA72" s="26">
        <v>0.77829254000000003</v>
      </c>
      <c r="BB72" s="26">
        <v>3.6343477000000002</v>
      </c>
      <c r="BC72" s="26">
        <v>0.14770043999999999</v>
      </c>
      <c r="BD72" s="26">
        <v>-6.7169523</v>
      </c>
      <c r="BE72" s="26">
        <v>-11.700925</v>
      </c>
      <c r="BF72" s="56">
        <v>694</v>
      </c>
      <c r="BG72" s="28">
        <v>0</v>
      </c>
      <c r="BH72" s="28">
        <v>0</v>
      </c>
      <c r="BI72" s="84">
        <v>0</v>
      </c>
      <c r="BJ72" s="10">
        <v>0.249</v>
      </c>
      <c r="BK72" s="10">
        <v>0.29899999999999999</v>
      </c>
      <c r="BL72" s="10">
        <v>0.437</v>
      </c>
      <c r="BM72" s="53" t="s">
        <v>55</v>
      </c>
      <c r="BN72" s="53" t="s">
        <v>55</v>
      </c>
      <c r="BO72" s="53">
        <v>0</v>
      </c>
      <c r="BP72" s="53">
        <v>20</v>
      </c>
      <c r="BQ72" s="53" t="s">
        <v>55</v>
      </c>
    </row>
    <row r="73" spans="1:69">
      <c r="A73" s="7">
        <v>160</v>
      </c>
      <c r="B73" s="8" t="s">
        <v>475</v>
      </c>
      <c r="C73" s="8" t="s">
        <v>2115</v>
      </c>
      <c r="D73" s="8" t="s">
        <v>438</v>
      </c>
      <c r="E73" s="9" t="s">
        <v>59</v>
      </c>
      <c r="F73" s="10">
        <v>0.37</v>
      </c>
      <c r="G73" s="10">
        <v>0.56999999999999995</v>
      </c>
      <c r="H73" s="9">
        <v>33.03</v>
      </c>
      <c r="I73" s="9">
        <v>3.125</v>
      </c>
      <c r="J73" s="89">
        <f t="shared" si="2"/>
        <v>0</v>
      </c>
      <c r="K73" s="16">
        <f t="shared" si="3"/>
        <v>7.0339187796456745E-3</v>
      </c>
      <c r="L73" s="28">
        <v>0</v>
      </c>
      <c r="M73" s="28"/>
      <c r="N73" s="16"/>
      <c r="O73" s="10">
        <v>6.6000000000000003E-2</v>
      </c>
      <c r="P73" s="27">
        <v>0</v>
      </c>
      <c r="Q73" s="10"/>
      <c r="R73" s="16"/>
      <c r="S73" s="59">
        <v>91826</v>
      </c>
      <c r="T73" s="28">
        <v>50896.990521327018</v>
      </c>
      <c r="U73" s="59"/>
      <c r="V73" s="10">
        <v>0.44900000000000001</v>
      </c>
      <c r="W73" s="27">
        <v>-0.26400000000000001</v>
      </c>
      <c r="X73" s="27">
        <v>-1.2E-2</v>
      </c>
      <c r="Y73" s="9">
        <v>898</v>
      </c>
      <c r="Z73" s="10">
        <v>-3.0000000000000027E-2</v>
      </c>
      <c r="AA73" s="10">
        <v>-0.35200000000000004</v>
      </c>
      <c r="AB73" s="10">
        <v>0.49199999999999999</v>
      </c>
      <c r="AC73" s="10">
        <v>0.61599999999999999</v>
      </c>
      <c r="AD73" s="10"/>
      <c r="AE73" s="25">
        <v>3269.87</v>
      </c>
      <c r="AF73" s="28"/>
      <c r="AG73" s="58"/>
      <c r="AH73" s="59">
        <v>112383</v>
      </c>
      <c r="AI73" s="59">
        <v>74655</v>
      </c>
      <c r="AJ73" s="59">
        <v>62136</v>
      </c>
      <c r="AK73" s="9">
        <v>99</v>
      </c>
      <c r="AL73" s="9">
        <v>289.33</v>
      </c>
      <c r="AM73" s="9"/>
      <c r="AN73" s="9" t="s">
        <v>55</v>
      </c>
      <c r="AO73" s="10">
        <v>0.7</v>
      </c>
      <c r="AP73" s="16">
        <v>0.24242424242424243</v>
      </c>
      <c r="AQ73" s="28"/>
      <c r="AR73" s="9"/>
      <c r="AS73" s="56">
        <v>487</v>
      </c>
      <c r="AT73" s="56">
        <v>23</v>
      </c>
      <c r="AU73" s="56">
        <v>99</v>
      </c>
      <c r="AV73" s="28">
        <v>37500</v>
      </c>
      <c r="AW73" s="28">
        <v>35300</v>
      </c>
      <c r="AX73" s="26">
        <v>28.582832</v>
      </c>
      <c r="AY73" s="26">
        <v>1.0630424999999999</v>
      </c>
      <c r="AZ73" s="26">
        <v>15.930745</v>
      </c>
      <c r="BA73" s="26">
        <v>7.0524751000000004E-3</v>
      </c>
      <c r="BB73" s="26">
        <v>4.5534581999999997</v>
      </c>
      <c r="BC73" s="26">
        <v>2.0157971999999998E-3</v>
      </c>
      <c r="BD73" s="26">
        <v>-8.4577083999999996</v>
      </c>
      <c r="BE73" s="26">
        <v>-14.418456000000001</v>
      </c>
      <c r="BF73" s="56">
        <v>125</v>
      </c>
      <c r="BG73" s="28">
        <v>0</v>
      </c>
      <c r="BH73" s="28">
        <v>0</v>
      </c>
      <c r="BI73" s="84">
        <v>0</v>
      </c>
      <c r="BJ73" s="10">
        <v>0.46700000000000003</v>
      </c>
      <c r="BK73" s="10">
        <v>0.78900000000000003</v>
      </c>
      <c r="BL73" s="10">
        <v>0.437</v>
      </c>
      <c r="BM73" s="53" t="s">
        <v>55</v>
      </c>
      <c r="BN73" s="53" t="s">
        <v>55</v>
      </c>
      <c r="BO73" s="53">
        <v>0.59799999999999998</v>
      </c>
      <c r="BP73" s="53">
        <v>15</v>
      </c>
      <c r="BQ73" s="53" t="s">
        <v>55</v>
      </c>
    </row>
    <row r="74" spans="1:69">
      <c r="A74" s="7">
        <v>1123</v>
      </c>
      <c r="B74" s="8" t="s">
        <v>1951</v>
      </c>
      <c r="C74" s="8"/>
      <c r="D74" s="8" t="s">
        <v>438</v>
      </c>
      <c r="E74" s="9" t="s">
        <v>151</v>
      </c>
      <c r="F74" s="10">
        <v>0.222</v>
      </c>
      <c r="G74" s="10">
        <v>0.5</v>
      </c>
      <c r="H74" s="9">
        <v>14.83</v>
      </c>
      <c r="I74" s="9" t="s">
        <v>4345</v>
      </c>
      <c r="J74" s="89">
        <f t="shared" si="2"/>
        <v>0</v>
      </c>
      <c r="K74" s="16">
        <f t="shared" si="3"/>
        <v>0</v>
      </c>
      <c r="L74" s="28">
        <v>0</v>
      </c>
      <c r="M74" s="28"/>
      <c r="N74" s="16"/>
      <c r="O74" s="10">
        <v>0.01</v>
      </c>
      <c r="P74" s="27">
        <v>0</v>
      </c>
      <c r="Q74" s="10"/>
      <c r="R74" s="16"/>
      <c r="S74" s="59"/>
      <c r="T74" s="28">
        <v>52025.173333333332</v>
      </c>
      <c r="U74" s="59"/>
      <c r="V74" s="10">
        <v>0.66700000000000004</v>
      </c>
      <c r="W74" s="10">
        <v>-0.316</v>
      </c>
      <c r="X74" s="10">
        <v>-0.222</v>
      </c>
      <c r="Y74" s="9" t="s">
        <v>4345</v>
      </c>
      <c r="Z74" s="10">
        <v>0.11899999999999999</v>
      </c>
      <c r="AA74" s="10">
        <v>-7.9000000000000015E-2</v>
      </c>
      <c r="AB74" s="10">
        <v>0.46700000000000003</v>
      </c>
      <c r="AC74" s="10">
        <v>0.64100000000000001</v>
      </c>
      <c r="AD74" s="10"/>
      <c r="AE74" s="25">
        <v>1344.51</v>
      </c>
      <c r="AF74" s="28"/>
      <c r="AG74" s="58"/>
      <c r="AH74" s="59"/>
      <c r="AI74" s="59"/>
      <c r="AJ74" s="59"/>
      <c r="AK74" s="9">
        <v>90.67</v>
      </c>
      <c r="AL74" s="9">
        <v>46</v>
      </c>
      <c r="AM74" s="9" t="s">
        <v>55</v>
      </c>
      <c r="AN74" s="9" t="s">
        <v>55</v>
      </c>
      <c r="AO74" s="10">
        <v>0.752</v>
      </c>
      <c r="AP74" s="16" t="s">
        <v>2055</v>
      </c>
      <c r="AQ74" s="28"/>
      <c r="AR74" s="9"/>
      <c r="AS74" s="56">
        <v>600</v>
      </c>
      <c r="AT74" s="56">
        <v>0</v>
      </c>
      <c r="AU74" s="56">
        <v>99</v>
      </c>
      <c r="AV74" s="28" t="e">
        <v>#N/A</v>
      </c>
      <c r="AW74" s="28" t="e">
        <v>#N/A</v>
      </c>
      <c r="AX74" s="26" t="e">
        <v>#N/A</v>
      </c>
      <c r="AY74" s="26" t="e">
        <v>#N/A</v>
      </c>
      <c r="AZ74" s="26" t="e">
        <v>#N/A</v>
      </c>
      <c r="BA74" s="26" t="e">
        <v>#N/A</v>
      </c>
      <c r="BB74" s="26" t="e">
        <v>#N/A</v>
      </c>
      <c r="BC74" s="26" t="e">
        <v>#N/A</v>
      </c>
      <c r="BD74" s="26" t="e">
        <v>#N/A</v>
      </c>
      <c r="BE74" s="26" t="e">
        <v>#N/A</v>
      </c>
      <c r="BF74" s="56" t="e">
        <v>#N/A</v>
      </c>
      <c r="BG74" s="28">
        <v>0</v>
      </c>
      <c r="BH74" s="28">
        <v>0</v>
      </c>
      <c r="BI74" s="84">
        <v>0</v>
      </c>
      <c r="BJ74" s="10">
        <v>0.318</v>
      </c>
      <c r="BK74" s="10">
        <v>0.51600000000000001</v>
      </c>
      <c r="BL74" s="10">
        <v>0.437</v>
      </c>
      <c r="BM74" s="53" t="s">
        <v>55</v>
      </c>
      <c r="BN74" s="53" t="s">
        <v>55</v>
      </c>
      <c r="BO74" s="53" t="s">
        <v>55</v>
      </c>
      <c r="BP74" s="53" t="s">
        <v>55</v>
      </c>
      <c r="BQ74" s="53">
        <v>6</v>
      </c>
    </row>
    <row r="75" spans="1:69">
      <c r="A75" s="7">
        <v>163</v>
      </c>
      <c r="B75" s="8" t="s">
        <v>480</v>
      </c>
      <c r="C75" s="8" t="s">
        <v>2116</v>
      </c>
      <c r="D75" s="8" t="s">
        <v>438</v>
      </c>
      <c r="E75" s="9" t="s">
        <v>59</v>
      </c>
      <c r="F75" s="10">
        <v>0.54400000000000004</v>
      </c>
      <c r="G75" s="10">
        <v>0.75</v>
      </c>
      <c r="H75" s="9">
        <v>25.39</v>
      </c>
      <c r="I75" s="9">
        <v>0.26600000000000001</v>
      </c>
      <c r="J75" s="89">
        <f t="shared" si="2"/>
        <v>1.3352561021203867E-4</v>
      </c>
      <c r="K75" s="16">
        <f t="shared" si="3"/>
        <v>1.1750253698659403E-2</v>
      </c>
      <c r="L75" s="28">
        <v>0</v>
      </c>
      <c r="M75" s="28"/>
      <c r="N75" s="16"/>
      <c r="O75" s="10">
        <v>0.127</v>
      </c>
      <c r="P75" s="27">
        <v>5.4745500186935858E-2</v>
      </c>
      <c r="Q75" s="10"/>
      <c r="R75" s="16"/>
      <c r="S75" s="59">
        <v>79821</v>
      </c>
      <c r="T75" s="28">
        <v>52411.671641791043</v>
      </c>
      <c r="U75" s="59"/>
      <c r="V75" s="10">
        <v>0.52400000000000002</v>
      </c>
      <c r="W75" s="27">
        <v>0.22</v>
      </c>
      <c r="X75" s="10">
        <v>0.03</v>
      </c>
      <c r="Y75" s="9">
        <v>1185</v>
      </c>
      <c r="Z75" s="10">
        <v>0.28900000000000003</v>
      </c>
      <c r="AA75" s="10">
        <v>0.21099999999999999</v>
      </c>
      <c r="AB75" s="10">
        <v>0.498</v>
      </c>
      <c r="AC75" s="10">
        <v>0.61899999999999999</v>
      </c>
      <c r="AD75" s="10"/>
      <c r="AE75" s="25">
        <v>7489.2</v>
      </c>
      <c r="AF75" s="28"/>
      <c r="AG75" s="58"/>
      <c r="AH75" s="59">
        <v>102339</v>
      </c>
      <c r="AI75" s="59">
        <v>85293</v>
      </c>
      <c r="AJ75" s="59">
        <v>65736</v>
      </c>
      <c r="AK75" s="9">
        <v>295</v>
      </c>
      <c r="AL75" s="9">
        <v>286.67</v>
      </c>
      <c r="AM75" s="10"/>
      <c r="AN75" s="10" t="s">
        <v>55</v>
      </c>
      <c r="AO75" s="10">
        <v>0.217</v>
      </c>
      <c r="AP75" s="16">
        <v>0.78988941548183256</v>
      </c>
      <c r="AQ75" s="28"/>
      <c r="AR75" s="9">
        <v>1</v>
      </c>
      <c r="AS75" s="56">
        <v>223</v>
      </c>
      <c r="AT75" s="56">
        <v>88</v>
      </c>
      <c r="AU75" s="56">
        <v>99</v>
      </c>
      <c r="AV75" s="28">
        <v>92900</v>
      </c>
      <c r="AW75" s="28">
        <v>44700</v>
      </c>
      <c r="AX75" s="26">
        <v>8.1401214999999993</v>
      </c>
      <c r="AY75" s="26">
        <v>3.7114129</v>
      </c>
      <c r="AZ75" s="26">
        <v>32.399647000000002</v>
      </c>
      <c r="BA75" s="26">
        <v>0</v>
      </c>
      <c r="BB75" s="26">
        <v>2.6373706000000001</v>
      </c>
      <c r="BC75" s="26">
        <v>0</v>
      </c>
      <c r="BD75" s="26">
        <v>-3.6898412999999999</v>
      </c>
      <c r="BE75" s="26">
        <v>-9.4072866000000008</v>
      </c>
      <c r="BF75" s="56">
        <v>541.33333333333303</v>
      </c>
      <c r="BG75" s="28">
        <v>0</v>
      </c>
      <c r="BH75" s="28">
        <v>0</v>
      </c>
      <c r="BI75" s="84">
        <v>0</v>
      </c>
      <c r="BJ75" s="10">
        <v>0.14799999999999999</v>
      </c>
      <c r="BK75" s="10">
        <v>0.22600000000000001</v>
      </c>
      <c r="BL75" s="10">
        <v>0.437</v>
      </c>
      <c r="BM75" s="53" t="s">
        <v>55</v>
      </c>
      <c r="BN75" s="53" t="s">
        <v>55</v>
      </c>
      <c r="BO75" s="53">
        <v>2</v>
      </c>
      <c r="BP75" s="53">
        <v>51</v>
      </c>
      <c r="BQ75" s="53" t="s">
        <v>55</v>
      </c>
    </row>
    <row r="76" spans="1:69">
      <c r="A76" s="7">
        <v>154</v>
      </c>
      <c r="B76" s="8" t="s">
        <v>464</v>
      </c>
      <c r="C76" s="8"/>
      <c r="D76" s="8" t="s">
        <v>438</v>
      </c>
      <c r="E76" s="9" t="s">
        <v>51</v>
      </c>
      <c r="F76" s="10">
        <v>0.47399999999999998</v>
      </c>
      <c r="G76" s="10">
        <v>0.8</v>
      </c>
      <c r="H76" s="9">
        <v>20.57</v>
      </c>
      <c r="I76" s="9">
        <v>0.58799999999999997</v>
      </c>
      <c r="J76" s="89">
        <f t="shared" si="2"/>
        <v>0</v>
      </c>
      <c r="K76" s="16">
        <f t="shared" si="3"/>
        <v>1.4506599300477355E-2</v>
      </c>
      <c r="L76" s="28">
        <v>16483.425915242224</v>
      </c>
      <c r="M76" s="28"/>
      <c r="N76" s="16" t="s">
        <v>4339</v>
      </c>
      <c r="O76" s="10">
        <v>2.5000000000000001E-2</v>
      </c>
      <c r="P76" s="27">
        <v>5.1294052775168547E-2</v>
      </c>
      <c r="Q76" s="10"/>
      <c r="R76" s="16"/>
      <c r="S76" s="59">
        <v>79163</v>
      </c>
      <c r="T76" s="28">
        <v>49639.985167837629</v>
      </c>
      <c r="U76" s="59"/>
      <c r="V76" s="10">
        <v>0.52200000000000002</v>
      </c>
      <c r="W76" s="27">
        <v>0.14699999999999999</v>
      </c>
      <c r="X76" s="10">
        <v>2.5000000000000001E-2</v>
      </c>
      <c r="Y76" s="9" t="s">
        <v>4345</v>
      </c>
      <c r="Z76" s="10">
        <v>0.28900000000000003</v>
      </c>
      <c r="AA76" s="10">
        <v>0.126</v>
      </c>
      <c r="AB76" s="10">
        <v>0.52900000000000003</v>
      </c>
      <c r="AC76" s="10">
        <v>0.56399999999999995</v>
      </c>
      <c r="AD76" s="10"/>
      <c r="AE76" s="25">
        <v>12477.08</v>
      </c>
      <c r="AF76" s="28">
        <v>13247</v>
      </c>
      <c r="AG76" s="58">
        <v>6897</v>
      </c>
      <c r="AH76" s="59">
        <v>100809</v>
      </c>
      <c r="AI76" s="59">
        <v>74934</v>
      </c>
      <c r="AJ76" s="59">
        <v>64980</v>
      </c>
      <c r="AK76" s="9">
        <v>606.66999999999996</v>
      </c>
      <c r="AL76" s="9">
        <v>940.67</v>
      </c>
      <c r="AM76" s="10">
        <v>0.18</v>
      </c>
      <c r="AN76" s="10">
        <v>0.371</v>
      </c>
      <c r="AO76" s="10">
        <v>0.28999999999999998</v>
      </c>
      <c r="AP76" s="16">
        <v>0.62972292191435775</v>
      </c>
      <c r="AQ76" s="28"/>
      <c r="AR76" s="9"/>
      <c r="AS76" s="56">
        <v>86</v>
      </c>
      <c r="AT76" s="56">
        <v>181</v>
      </c>
      <c r="AU76" s="56">
        <v>18</v>
      </c>
      <c r="AV76" s="28">
        <v>88900</v>
      </c>
      <c r="AW76" s="28">
        <v>42400</v>
      </c>
      <c r="AX76" s="26">
        <v>6.2247405000000002</v>
      </c>
      <c r="AY76" s="26">
        <v>0.98033135999999998</v>
      </c>
      <c r="AZ76" s="26">
        <v>27.209076</v>
      </c>
      <c r="BA76" s="26">
        <v>1.1256502E-2</v>
      </c>
      <c r="BB76" s="26">
        <v>1.6936944</v>
      </c>
      <c r="BC76" s="26">
        <v>7.0068805E-4</v>
      </c>
      <c r="BD76" s="26">
        <v>-0.48097304000000002</v>
      </c>
      <c r="BE76" s="26">
        <v>-3.4651182</v>
      </c>
      <c r="BF76" s="56">
        <v>1470.6666666666599</v>
      </c>
      <c r="BG76" s="28">
        <v>32000000</v>
      </c>
      <c r="BH76" s="28">
        <v>2564.7026387584274</v>
      </c>
      <c r="BI76" s="84">
        <v>10</v>
      </c>
      <c r="BJ76" s="10">
        <v>0.14799999999999999</v>
      </c>
      <c r="BK76" s="10">
        <v>0.311</v>
      </c>
      <c r="BL76" s="10">
        <v>0.437</v>
      </c>
      <c r="BM76" s="53">
        <v>3</v>
      </c>
      <c r="BN76" s="53">
        <v>29</v>
      </c>
      <c r="BO76" s="53" t="s">
        <v>55</v>
      </c>
      <c r="BP76" s="53" t="s">
        <v>55</v>
      </c>
      <c r="BQ76" s="53" t="s">
        <v>55</v>
      </c>
    </row>
    <row r="77" spans="1:69">
      <c r="A77" s="7">
        <v>1155</v>
      </c>
      <c r="B77" s="8" t="s">
        <v>1993</v>
      </c>
      <c r="C77" s="8"/>
      <c r="D77" s="8" t="s">
        <v>438</v>
      </c>
      <c r="E77" s="9" t="s">
        <v>151</v>
      </c>
      <c r="F77" s="10">
        <v>9.7000000000000003E-2</v>
      </c>
      <c r="G77" s="10">
        <v>0.4</v>
      </c>
      <c r="H77" s="9">
        <v>16.12</v>
      </c>
      <c r="I77" s="9" t="s">
        <v>4345</v>
      </c>
      <c r="J77" s="89">
        <f t="shared" si="2"/>
        <v>0</v>
      </c>
      <c r="K77" s="16">
        <f t="shared" si="3"/>
        <v>0</v>
      </c>
      <c r="L77" s="28">
        <v>0</v>
      </c>
      <c r="M77" s="28"/>
      <c r="N77" s="16"/>
      <c r="O77" s="10">
        <v>2.8000000000000001E-2</v>
      </c>
      <c r="P77" s="27">
        <v>0</v>
      </c>
      <c r="Q77" s="10"/>
      <c r="R77" s="16"/>
      <c r="S77" s="59"/>
      <c r="T77" s="28">
        <v>65045.602941176468</v>
      </c>
      <c r="U77" s="59"/>
      <c r="V77" s="10">
        <v>0.17899999999999999</v>
      </c>
      <c r="W77" s="10">
        <v>-6.2E-2</v>
      </c>
      <c r="X77" s="10">
        <v>-1.0999999999999999E-2</v>
      </c>
      <c r="Y77" s="9" t="s">
        <v>4345</v>
      </c>
      <c r="Z77" s="10">
        <v>3.2999999999999974E-2</v>
      </c>
      <c r="AA77" s="10">
        <v>-2.7000000000000024E-2</v>
      </c>
      <c r="AB77" s="10">
        <v>0.45800000000000002</v>
      </c>
      <c r="AC77" s="10">
        <v>0.67900000000000005</v>
      </c>
      <c r="AD77" s="10"/>
      <c r="AE77" s="25">
        <v>2369</v>
      </c>
      <c r="AF77" s="28"/>
      <c r="AG77" s="58"/>
      <c r="AH77" s="59"/>
      <c r="AI77" s="59"/>
      <c r="AJ77" s="59"/>
      <c r="AK77" s="9">
        <v>147</v>
      </c>
      <c r="AL77" s="9">
        <v>25</v>
      </c>
      <c r="AM77" s="9" t="s">
        <v>55</v>
      </c>
      <c r="AN77" s="9" t="s">
        <v>55</v>
      </c>
      <c r="AO77" s="10">
        <v>0.499</v>
      </c>
      <c r="AP77" s="16" t="s">
        <v>2055</v>
      </c>
      <c r="AQ77" s="28"/>
      <c r="AR77" s="9"/>
      <c r="AS77" s="56">
        <v>600</v>
      </c>
      <c r="AT77" s="56">
        <v>0</v>
      </c>
      <c r="AU77" s="56">
        <v>99</v>
      </c>
      <c r="AV77" s="28" t="e">
        <v>#N/A</v>
      </c>
      <c r="AW77" s="28" t="e">
        <v>#N/A</v>
      </c>
      <c r="AX77" s="26" t="e">
        <v>#N/A</v>
      </c>
      <c r="AY77" s="26" t="e">
        <v>#N/A</v>
      </c>
      <c r="AZ77" s="26" t="e">
        <v>#N/A</v>
      </c>
      <c r="BA77" s="26" t="e">
        <v>#N/A</v>
      </c>
      <c r="BB77" s="26" t="e">
        <v>#N/A</v>
      </c>
      <c r="BC77" s="26" t="e">
        <v>#N/A</v>
      </c>
      <c r="BD77" s="26" t="e">
        <v>#N/A</v>
      </c>
      <c r="BE77" s="26" t="e">
        <v>#N/A</v>
      </c>
      <c r="BF77" s="56" t="e">
        <v>#N/A</v>
      </c>
      <c r="BG77" s="28">
        <v>0</v>
      </c>
      <c r="BH77" s="28">
        <v>0</v>
      </c>
      <c r="BI77" s="84">
        <v>0</v>
      </c>
      <c r="BJ77" s="10">
        <v>0.40400000000000003</v>
      </c>
      <c r="BK77" s="10">
        <v>0.46400000000000002</v>
      </c>
      <c r="BL77" s="10">
        <v>0.437</v>
      </c>
      <c r="BM77" s="53" t="s">
        <v>55</v>
      </c>
      <c r="BN77" s="53" t="s">
        <v>55</v>
      </c>
      <c r="BO77" s="53" t="s">
        <v>55</v>
      </c>
      <c r="BP77" s="53" t="s">
        <v>55</v>
      </c>
      <c r="BQ77" s="53">
        <v>3</v>
      </c>
    </row>
    <row r="78" spans="1:69">
      <c r="A78" s="7">
        <v>167</v>
      </c>
      <c r="B78" s="8" t="s">
        <v>491</v>
      </c>
      <c r="C78" s="8" t="s">
        <v>2117</v>
      </c>
      <c r="D78" s="8" t="s">
        <v>485</v>
      </c>
      <c r="E78" s="9" t="s">
        <v>51</v>
      </c>
      <c r="F78" s="10">
        <v>0.26500000000000001</v>
      </c>
      <c r="G78" s="10">
        <v>0.7</v>
      </c>
      <c r="H78" s="9">
        <v>20.38</v>
      </c>
      <c r="I78" s="9">
        <v>0.54100000000000004</v>
      </c>
      <c r="J78" s="89">
        <f t="shared" si="2"/>
        <v>0</v>
      </c>
      <c r="K78" s="16">
        <f t="shared" si="3"/>
        <v>1.3086638714065554E-2</v>
      </c>
      <c r="L78" s="28">
        <v>10526.315789473685</v>
      </c>
      <c r="M78" s="28"/>
      <c r="N78" s="16"/>
      <c r="O78" s="10">
        <v>1.6E-2</v>
      </c>
      <c r="P78" s="27">
        <v>2.290161774961472E-2</v>
      </c>
      <c r="Q78" s="10"/>
      <c r="R78" s="16"/>
      <c r="S78" s="59">
        <v>65138</v>
      </c>
      <c r="T78" s="28">
        <v>49983.697478991598</v>
      </c>
      <c r="U78" s="59"/>
      <c r="V78" s="10">
        <v>0.34200000000000003</v>
      </c>
      <c r="W78" s="27">
        <v>5.7000000000000002E-2</v>
      </c>
      <c r="X78" s="27">
        <v>-1.7000000000000001E-2</v>
      </c>
      <c r="Y78" s="9">
        <v>303</v>
      </c>
      <c r="Z78" s="10">
        <v>0.30000000000000004</v>
      </c>
      <c r="AA78" s="10">
        <v>0.17899999999999999</v>
      </c>
      <c r="AB78" s="10">
        <v>0.60699999999999998</v>
      </c>
      <c r="AC78" s="10">
        <v>0.63600000000000001</v>
      </c>
      <c r="AD78" s="10"/>
      <c r="AE78" s="25">
        <v>5807.45</v>
      </c>
      <c r="AF78" s="28">
        <v>10611</v>
      </c>
      <c r="AG78" s="28">
        <v>6790</v>
      </c>
      <c r="AH78" s="59">
        <v>73890</v>
      </c>
      <c r="AI78" s="59">
        <v>57582</v>
      </c>
      <c r="AJ78" s="59">
        <v>49212</v>
      </c>
      <c r="AK78" s="9">
        <v>285</v>
      </c>
      <c r="AL78" s="9">
        <v>279.33</v>
      </c>
      <c r="AM78" s="9">
        <v>1</v>
      </c>
      <c r="AN78" s="9">
        <v>0.48099999999999998</v>
      </c>
      <c r="AO78" s="10">
        <v>0.39500000000000002</v>
      </c>
      <c r="AP78" s="16">
        <v>0.64892926670992856</v>
      </c>
      <c r="AQ78" s="28">
        <v>11</v>
      </c>
      <c r="AR78" s="9"/>
      <c r="AS78" s="56">
        <v>256</v>
      </c>
      <c r="AT78" s="56">
        <v>76</v>
      </c>
      <c r="AU78" s="56">
        <v>99</v>
      </c>
      <c r="AV78" s="28">
        <v>76000</v>
      </c>
      <c r="AW78" s="28">
        <v>34600</v>
      </c>
      <c r="AX78" s="26">
        <v>9.7965765000000005</v>
      </c>
      <c r="AY78" s="26">
        <v>0.47960868000000001</v>
      </c>
      <c r="AZ78" s="26">
        <v>18.609445999999998</v>
      </c>
      <c r="BA78" s="26">
        <v>0</v>
      </c>
      <c r="BB78" s="26">
        <v>1.8230884999999999</v>
      </c>
      <c r="BC78" s="26">
        <v>0</v>
      </c>
      <c r="BD78" s="26">
        <v>-0.31203546999999998</v>
      </c>
      <c r="BE78" s="26">
        <v>0.92560445999999996</v>
      </c>
      <c r="BF78" s="56">
        <v>652.66666666666595</v>
      </c>
      <c r="BG78" s="28">
        <v>1718907</v>
      </c>
      <c r="BH78" s="28">
        <v>295.98309068524054</v>
      </c>
      <c r="BI78" s="84">
        <v>3</v>
      </c>
      <c r="BJ78" s="10">
        <v>0.152</v>
      </c>
      <c r="BK78" s="10">
        <v>0.27300000000000002</v>
      </c>
      <c r="BL78" s="10">
        <v>0.45200000000000001</v>
      </c>
      <c r="BM78" s="53">
        <v>0.71899999999999997</v>
      </c>
      <c r="BN78" s="53">
        <v>1</v>
      </c>
      <c r="BO78" s="53" t="s">
        <v>55</v>
      </c>
      <c r="BP78" s="53" t="s">
        <v>55</v>
      </c>
      <c r="BQ78" s="53" t="s">
        <v>55</v>
      </c>
    </row>
    <row r="79" spans="1:69">
      <c r="A79" s="7">
        <v>170</v>
      </c>
      <c r="B79" s="8" t="s">
        <v>499</v>
      </c>
      <c r="C79" s="8" t="s">
        <v>2118</v>
      </c>
      <c r="D79" s="8" t="s">
        <v>485</v>
      </c>
      <c r="E79" s="9" t="s">
        <v>59</v>
      </c>
      <c r="F79" s="10">
        <v>0.40300000000000002</v>
      </c>
      <c r="G79" s="10">
        <v>0.59</v>
      </c>
      <c r="H79" s="9">
        <v>11.17</v>
      </c>
      <c r="I79" s="9" t="s">
        <v>4345</v>
      </c>
      <c r="J79" s="89">
        <f t="shared" si="2"/>
        <v>0</v>
      </c>
      <c r="K79" s="16">
        <f t="shared" si="3"/>
        <v>9.261703319857555E-3</v>
      </c>
      <c r="L79" s="28">
        <v>0</v>
      </c>
      <c r="M79" s="28"/>
      <c r="N79" s="16"/>
      <c r="O79" s="10">
        <v>0.02</v>
      </c>
      <c r="P79" s="27">
        <v>8.3355329878717997E-3</v>
      </c>
      <c r="Q79" s="10"/>
      <c r="R79" s="16" t="s">
        <v>4339</v>
      </c>
      <c r="S79" s="59">
        <v>70287</v>
      </c>
      <c r="T79" s="28">
        <v>46630.864999999998</v>
      </c>
      <c r="U79" s="59"/>
      <c r="V79" s="10">
        <v>0.44600000000000001</v>
      </c>
      <c r="W79" s="27">
        <v>-2.1000000000000001E-2</v>
      </c>
      <c r="X79" s="10">
        <v>3.7999999999999999E-2</v>
      </c>
      <c r="Y79" s="9">
        <v>460</v>
      </c>
      <c r="Z79" s="10">
        <v>0.24300000000000002</v>
      </c>
      <c r="AA79" s="10">
        <v>0.34300000000000003</v>
      </c>
      <c r="AB79" s="10">
        <v>0.69499999999999995</v>
      </c>
      <c r="AC79" s="10">
        <v>0.67600000000000005</v>
      </c>
      <c r="AD79" s="10"/>
      <c r="AE79" s="25">
        <v>2159.4299999999998</v>
      </c>
      <c r="AF79" s="28"/>
      <c r="AG79" s="58"/>
      <c r="AH79" s="59">
        <v>74088</v>
      </c>
      <c r="AI79" s="59">
        <v>64521</v>
      </c>
      <c r="AJ79" s="59">
        <v>57303</v>
      </c>
      <c r="AK79" s="9">
        <v>193.33</v>
      </c>
      <c r="AL79" s="9">
        <v>201.33</v>
      </c>
      <c r="AM79" s="10"/>
      <c r="AN79" s="10" t="s">
        <v>55</v>
      </c>
      <c r="AO79" s="10">
        <v>0.47299999999999998</v>
      </c>
      <c r="AP79" s="16" t="s">
        <v>2055</v>
      </c>
      <c r="AQ79" s="28"/>
      <c r="AR79" s="9"/>
      <c r="AS79" s="56">
        <v>508</v>
      </c>
      <c r="AT79" s="56">
        <v>20</v>
      </c>
      <c r="AU79" s="56">
        <v>99</v>
      </c>
      <c r="AV79" s="28">
        <v>87000</v>
      </c>
      <c r="AW79" s="28">
        <v>34600</v>
      </c>
      <c r="AX79" s="26">
        <v>6.7651329000000002</v>
      </c>
      <c r="AY79" s="26">
        <v>3.2275200000000002</v>
      </c>
      <c r="AZ79" s="26">
        <v>30.907478000000001</v>
      </c>
      <c r="BA79" s="26">
        <v>2.2872654999999999E-2</v>
      </c>
      <c r="BB79" s="26">
        <v>2.0909320999999998</v>
      </c>
      <c r="BC79" s="26">
        <v>1.5473656E-3</v>
      </c>
      <c r="BD79" s="26">
        <v>5.8714127999999999</v>
      </c>
      <c r="BE79" s="26">
        <v>12.00478</v>
      </c>
      <c r="BF79" s="56">
        <v>114.666666666666</v>
      </c>
      <c r="BG79" s="28">
        <v>0</v>
      </c>
      <c r="BH79" s="28">
        <v>0</v>
      </c>
      <c r="BI79" s="84">
        <v>0</v>
      </c>
      <c r="BJ79" s="10">
        <v>0.20899999999999999</v>
      </c>
      <c r="BK79" s="10">
        <v>0.109</v>
      </c>
      <c r="BL79" s="10">
        <v>0.45200000000000001</v>
      </c>
      <c r="BM79" s="53" t="s">
        <v>55</v>
      </c>
      <c r="BN79" s="53" t="s">
        <v>55</v>
      </c>
      <c r="BO79" s="53">
        <v>0.71299999999999997</v>
      </c>
      <c r="BP79" s="53">
        <v>9</v>
      </c>
      <c r="BQ79" s="53" t="s">
        <v>55</v>
      </c>
    </row>
    <row r="80" spans="1:69">
      <c r="A80" s="7">
        <v>172</v>
      </c>
      <c r="B80" s="8" t="s">
        <v>505</v>
      </c>
      <c r="C80" s="8" t="s">
        <v>2119</v>
      </c>
      <c r="D80" s="8" t="s">
        <v>485</v>
      </c>
      <c r="E80" s="9" t="s">
        <v>51</v>
      </c>
      <c r="F80" s="10">
        <v>0.24399999999999999</v>
      </c>
      <c r="G80" s="10">
        <v>0.71</v>
      </c>
      <c r="H80" s="9">
        <v>17.600000000000001</v>
      </c>
      <c r="I80" s="9">
        <v>0.61499999999999999</v>
      </c>
      <c r="J80" s="89">
        <f t="shared" si="2"/>
        <v>0</v>
      </c>
      <c r="K80" s="16">
        <f t="shared" si="3"/>
        <v>1.0892273898329701E-2</v>
      </c>
      <c r="L80" s="28">
        <v>5323.8214390289349</v>
      </c>
      <c r="M80" s="28"/>
      <c r="N80" s="16"/>
      <c r="O80" s="10">
        <v>1.4E-2</v>
      </c>
      <c r="P80" s="27">
        <v>2.6928121581981761E-2</v>
      </c>
      <c r="Q80" s="10"/>
      <c r="R80" s="16"/>
      <c r="S80" s="59">
        <v>68514</v>
      </c>
      <c r="T80" s="28">
        <v>43759.072407045009</v>
      </c>
      <c r="U80" s="59"/>
      <c r="V80" s="10">
        <v>0.254</v>
      </c>
      <c r="W80" s="27">
        <v>-7.0000000000000001E-3</v>
      </c>
      <c r="X80" s="10">
        <v>4.7E-2</v>
      </c>
      <c r="Y80" s="9">
        <v>524</v>
      </c>
      <c r="Z80" s="10">
        <v>0.219</v>
      </c>
      <c r="AA80" s="10">
        <v>0.10999999999999999</v>
      </c>
      <c r="AB80" s="10">
        <v>0.49099999999999999</v>
      </c>
      <c r="AC80" s="10">
        <v>0.63</v>
      </c>
      <c r="AD80" s="10"/>
      <c r="AE80" s="25">
        <v>6610.19</v>
      </c>
      <c r="AF80" s="28">
        <v>11709</v>
      </c>
      <c r="AG80" s="28">
        <v>8124</v>
      </c>
      <c r="AH80" s="59">
        <v>68193</v>
      </c>
      <c r="AI80" s="59">
        <v>60921</v>
      </c>
      <c r="AJ80" s="59">
        <v>51597</v>
      </c>
      <c r="AK80" s="9">
        <v>375.67</v>
      </c>
      <c r="AL80" s="9">
        <v>460.67</v>
      </c>
      <c r="AM80" s="9">
        <v>2</v>
      </c>
      <c r="AN80" s="9">
        <v>0.52200000000000002</v>
      </c>
      <c r="AO80" s="10">
        <v>0.45900000000000002</v>
      </c>
      <c r="AP80" s="16">
        <v>0.61919504643962853</v>
      </c>
      <c r="AQ80" s="28">
        <v>53</v>
      </c>
      <c r="AR80" s="9"/>
      <c r="AS80" s="56">
        <v>265</v>
      </c>
      <c r="AT80" s="56">
        <v>72</v>
      </c>
      <c r="AU80" s="56">
        <v>99</v>
      </c>
      <c r="AV80" s="28">
        <v>72600</v>
      </c>
      <c r="AW80" s="28">
        <v>35400</v>
      </c>
      <c r="AX80" s="26">
        <v>10.780430000000001</v>
      </c>
      <c r="AY80" s="26">
        <v>0.74439078999999997</v>
      </c>
      <c r="AZ80" s="26">
        <v>16.551186000000001</v>
      </c>
      <c r="BA80" s="26">
        <v>5.9416043000000002E-3</v>
      </c>
      <c r="BB80" s="26">
        <v>1.7842891000000001</v>
      </c>
      <c r="BC80" s="26">
        <v>6.4053049000000004E-4</v>
      </c>
      <c r="BD80" s="26">
        <v>2.9867610999999998</v>
      </c>
      <c r="BE80" s="26">
        <v>5.8499470000000002</v>
      </c>
      <c r="BF80" s="56">
        <v>803.33333333333303</v>
      </c>
      <c r="BG80" s="28">
        <v>13000000</v>
      </c>
      <c r="BH80" s="28">
        <v>1966.6605649761959</v>
      </c>
      <c r="BI80" s="84">
        <v>2</v>
      </c>
      <c r="BJ80" s="10">
        <v>0.23300000000000001</v>
      </c>
      <c r="BK80" s="10">
        <v>0.34200000000000003</v>
      </c>
      <c r="BL80" s="10">
        <v>0.45200000000000001</v>
      </c>
      <c r="BM80" s="53">
        <v>1</v>
      </c>
      <c r="BN80" s="53">
        <v>12</v>
      </c>
      <c r="BO80" s="53" t="s">
        <v>55</v>
      </c>
      <c r="BP80" s="53" t="s">
        <v>55</v>
      </c>
      <c r="BQ80" s="53" t="s">
        <v>55</v>
      </c>
    </row>
    <row r="81" spans="1:69">
      <c r="A81" s="7">
        <v>1143</v>
      </c>
      <c r="B81" s="8" t="s">
        <v>1978</v>
      </c>
      <c r="C81" s="8"/>
      <c r="D81" s="8" t="s">
        <v>485</v>
      </c>
      <c r="E81" s="9" t="s">
        <v>151</v>
      </c>
      <c r="F81" s="10">
        <v>0.154</v>
      </c>
      <c r="G81" s="10">
        <v>0.48</v>
      </c>
      <c r="H81" s="9">
        <v>27.43</v>
      </c>
      <c r="I81" s="9" t="s">
        <v>4345</v>
      </c>
      <c r="J81" s="89">
        <f t="shared" si="2"/>
        <v>0</v>
      </c>
      <c r="K81" s="16">
        <f t="shared" si="3"/>
        <v>0</v>
      </c>
      <c r="L81" s="28">
        <v>0</v>
      </c>
      <c r="M81" s="28"/>
      <c r="N81" s="16"/>
      <c r="O81" s="10">
        <v>2.1999999999999999E-2</v>
      </c>
      <c r="P81" s="27">
        <v>0</v>
      </c>
      <c r="Q81" s="10"/>
      <c r="R81" s="16"/>
      <c r="S81" s="59">
        <v>86458</v>
      </c>
      <c r="T81" s="28">
        <v>66491.287356321845</v>
      </c>
      <c r="U81" s="59"/>
      <c r="V81" s="10">
        <v>0.21</v>
      </c>
      <c r="W81" s="10">
        <v>-0.22900000000000001</v>
      </c>
      <c r="X81" s="10">
        <v>-3.5999999999999997E-2</v>
      </c>
      <c r="Y81" s="9" t="s">
        <v>4345</v>
      </c>
      <c r="Z81" s="10">
        <v>-5.6999999999999995E-2</v>
      </c>
      <c r="AA81" s="10">
        <v>-0.15299999999999997</v>
      </c>
      <c r="AB81" s="10">
        <v>0.51800000000000002</v>
      </c>
      <c r="AC81" s="10">
        <v>0.59199999999999997</v>
      </c>
      <c r="AD81" s="10"/>
      <c r="AE81" s="25">
        <v>1444.47</v>
      </c>
      <c r="AF81" s="28"/>
      <c r="AG81" s="58"/>
      <c r="AH81" s="59">
        <v>66474</v>
      </c>
      <c r="AI81" s="59">
        <v>58977</v>
      </c>
      <c r="AJ81" s="59"/>
      <c r="AK81" s="9">
        <v>52.67</v>
      </c>
      <c r="AL81" s="9">
        <v>60</v>
      </c>
      <c r="AM81" s="9" t="s">
        <v>55</v>
      </c>
      <c r="AN81" s="9" t="s">
        <v>55</v>
      </c>
      <c r="AO81" s="10">
        <v>0.68100000000000005</v>
      </c>
      <c r="AP81" s="16" t="s">
        <v>2055</v>
      </c>
      <c r="AQ81" s="28"/>
      <c r="AR81" s="9"/>
      <c r="AS81" s="56">
        <v>600</v>
      </c>
      <c r="AT81" s="56">
        <v>0</v>
      </c>
      <c r="AU81" s="56">
        <v>99</v>
      </c>
      <c r="AV81" s="28" t="e">
        <v>#N/A</v>
      </c>
      <c r="AW81" s="28" t="e">
        <v>#N/A</v>
      </c>
      <c r="AX81" s="26" t="e">
        <v>#N/A</v>
      </c>
      <c r="AY81" s="26" t="e">
        <v>#N/A</v>
      </c>
      <c r="AZ81" s="26" t="e">
        <v>#N/A</v>
      </c>
      <c r="BA81" s="26" t="e">
        <v>#N/A</v>
      </c>
      <c r="BB81" s="26" t="e">
        <v>#N/A</v>
      </c>
      <c r="BC81" s="26" t="e">
        <v>#N/A</v>
      </c>
      <c r="BD81" s="26" t="e">
        <v>#N/A</v>
      </c>
      <c r="BE81" s="26" t="e">
        <v>#N/A</v>
      </c>
      <c r="BF81" s="56" t="e">
        <v>#N/A</v>
      </c>
      <c r="BG81" s="28">
        <v>0</v>
      </c>
      <c r="BH81" s="28">
        <v>0</v>
      </c>
      <c r="BI81" s="84">
        <v>0</v>
      </c>
      <c r="BJ81" s="10">
        <v>0.50900000000000001</v>
      </c>
      <c r="BK81" s="10">
        <v>0.60499999999999998</v>
      </c>
      <c r="BL81" s="10">
        <v>0.45200000000000001</v>
      </c>
      <c r="BM81" s="53" t="s">
        <v>55</v>
      </c>
      <c r="BN81" s="53" t="s">
        <v>55</v>
      </c>
      <c r="BO81" s="53" t="s">
        <v>55</v>
      </c>
      <c r="BP81" s="53" t="s">
        <v>55</v>
      </c>
      <c r="BQ81" s="53">
        <v>7</v>
      </c>
    </row>
    <row r="82" spans="1:69">
      <c r="A82" s="7">
        <v>177</v>
      </c>
      <c r="B82" s="8" t="s">
        <v>514</v>
      </c>
      <c r="C82" s="8" t="s">
        <v>2120</v>
      </c>
      <c r="D82" s="8" t="s">
        <v>485</v>
      </c>
      <c r="E82" s="9" t="s">
        <v>51</v>
      </c>
      <c r="F82" s="10">
        <v>0.57499999999999996</v>
      </c>
      <c r="G82" s="10">
        <v>0.86</v>
      </c>
      <c r="H82" s="9">
        <v>17.3</v>
      </c>
      <c r="I82" s="9">
        <v>0.35199999999999998</v>
      </c>
      <c r="J82" s="89">
        <f t="shared" si="2"/>
        <v>0</v>
      </c>
      <c r="K82" s="16">
        <f t="shared" si="3"/>
        <v>1.4818568143902637E-2</v>
      </c>
      <c r="L82" s="28">
        <v>2138.8342018915268</v>
      </c>
      <c r="M82" s="28"/>
      <c r="N82" s="16" t="s">
        <v>4339</v>
      </c>
      <c r="O82" s="10">
        <v>1.4E-2</v>
      </c>
      <c r="P82" s="27">
        <v>5.5290786515421672E-2</v>
      </c>
      <c r="Q82" s="10"/>
      <c r="R82" s="16"/>
      <c r="S82" s="59">
        <v>72188</v>
      </c>
      <c r="T82" s="28">
        <v>47170.670909090906</v>
      </c>
      <c r="U82" s="59"/>
      <c r="V82" s="10">
        <v>0.57599999999999996</v>
      </c>
      <c r="W82" s="27">
        <v>0.28399999999999997</v>
      </c>
      <c r="X82" s="10">
        <v>2.8000000000000001E-2</v>
      </c>
      <c r="Y82" s="9">
        <v>894</v>
      </c>
      <c r="Z82" s="10">
        <v>0.313</v>
      </c>
      <c r="AA82" s="10">
        <v>0.17099999999999999</v>
      </c>
      <c r="AB82" s="10">
        <v>0.56699999999999995</v>
      </c>
      <c r="AC82" s="10">
        <v>0.57999999999999996</v>
      </c>
      <c r="AD82" s="10"/>
      <c r="AE82" s="25">
        <v>6275.91</v>
      </c>
      <c r="AF82" s="28">
        <v>13231</v>
      </c>
      <c r="AG82" s="58">
        <v>7848</v>
      </c>
      <c r="AH82" s="59">
        <v>74970</v>
      </c>
      <c r="AI82" s="59">
        <v>61209</v>
      </c>
      <c r="AJ82" s="59">
        <v>52002</v>
      </c>
      <c r="AK82" s="9">
        <v>362.67</v>
      </c>
      <c r="AL82" s="9">
        <v>462</v>
      </c>
      <c r="AM82" s="10">
        <v>0.05</v>
      </c>
      <c r="AN82" s="10">
        <v>0.42499999999999999</v>
      </c>
      <c r="AO82" s="10">
        <v>0.16800000000000001</v>
      </c>
      <c r="AP82" s="16">
        <v>0.73964497041420119</v>
      </c>
      <c r="AQ82" s="28">
        <v>35</v>
      </c>
      <c r="AR82" s="9"/>
      <c r="AS82" s="56">
        <v>211</v>
      </c>
      <c r="AT82" s="56">
        <v>93</v>
      </c>
      <c r="AU82" s="56">
        <v>10</v>
      </c>
      <c r="AV82" s="28">
        <v>95100</v>
      </c>
      <c r="AW82" s="28">
        <v>40500</v>
      </c>
      <c r="AX82" s="26">
        <v>6.1524754000000001</v>
      </c>
      <c r="AY82" s="26">
        <v>0.94648116999999998</v>
      </c>
      <c r="AZ82" s="26">
        <v>18.521915</v>
      </c>
      <c r="BA82" s="26">
        <v>4.0865133999999997E-2</v>
      </c>
      <c r="BB82" s="26">
        <v>1.1395563</v>
      </c>
      <c r="BC82" s="26">
        <v>2.514217E-3</v>
      </c>
      <c r="BD82" s="26">
        <v>-3.2859828000000002</v>
      </c>
      <c r="BE82" s="26">
        <v>-8.4868878999999993</v>
      </c>
      <c r="BF82" s="56">
        <v>752.66666666666595</v>
      </c>
      <c r="BG82" s="28">
        <v>1716134</v>
      </c>
      <c r="BH82" s="28">
        <v>273.44783465664739</v>
      </c>
      <c r="BI82" s="84">
        <v>0.77569100000000002</v>
      </c>
      <c r="BJ82" s="10">
        <v>0.13900000000000001</v>
      </c>
      <c r="BK82" s="10">
        <v>0.28100000000000003</v>
      </c>
      <c r="BL82" s="10">
        <v>0.45200000000000001</v>
      </c>
      <c r="BM82" s="53">
        <v>1</v>
      </c>
      <c r="BN82" s="53">
        <v>0.71599999999999997</v>
      </c>
      <c r="BO82" s="53" t="s">
        <v>55</v>
      </c>
      <c r="BP82" s="53" t="s">
        <v>55</v>
      </c>
      <c r="BQ82" s="53" t="s">
        <v>55</v>
      </c>
    </row>
    <row r="83" spans="1:69">
      <c r="A83" s="7">
        <v>184</v>
      </c>
      <c r="B83" s="8" t="s">
        <v>527</v>
      </c>
      <c r="C83" s="8" t="s">
        <v>2121</v>
      </c>
      <c r="D83" s="8" t="s">
        <v>485</v>
      </c>
      <c r="E83" s="9" t="s">
        <v>59</v>
      </c>
      <c r="F83" s="10">
        <v>0.442</v>
      </c>
      <c r="G83" s="10">
        <v>0.63</v>
      </c>
      <c r="H83" s="9">
        <v>9.9</v>
      </c>
      <c r="I83" s="9">
        <v>4.3840000000000003</v>
      </c>
      <c r="J83" s="89">
        <f t="shared" si="2"/>
        <v>0</v>
      </c>
      <c r="K83" s="16">
        <f t="shared" si="3"/>
        <v>9.664362379479716E-3</v>
      </c>
      <c r="L83" s="28">
        <v>0</v>
      </c>
      <c r="M83" s="28"/>
      <c r="N83" s="16"/>
      <c r="O83" s="10">
        <v>8.0000000000000002E-3</v>
      </c>
      <c r="P83" s="27">
        <v>0</v>
      </c>
      <c r="Q83" s="10"/>
      <c r="R83" s="16"/>
      <c r="S83" s="59">
        <v>64907</v>
      </c>
      <c r="T83" s="28">
        <v>41636.508196721312</v>
      </c>
      <c r="U83" s="59"/>
      <c r="V83" s="10">
        <v>0.51500000000000001</v>
      </c>
      <c r="W83" s="27">
        <v>0.28499999999999998</v>
      </c>
      <c r="X83" s="27">
        <v>-6.0999999999999999E-2</v>
      </c>
      <c r="Y83" s="9">
        <v>880</v>
      </c>
      <c r="Z83" s="10">
        <v>0.38900000000000001</v>
      </c>
      <c r="AA83" s="10">
        <v>0.38100000000000001</v>
      </c>
      <c r="AB83" s="10">
        <v>0.54600000000000004</v>
      </c>
      <c r="AC83" s="10">
        <v>0.46</v>
      </c>
      <c r="AD83" s="10"/>
      <c r="AE83" s="25">
        <v>1759.04</v>
      </c>
      <c r="AF83" s="28"/>
      <c r="AG83" s="58"/>
      <c r="AH83" s="59">
        <v>64233</v>
      </c>
      <c r="AI83" s="59">
        <v>53208</v>
      </c>
      <c r="AJ83" s="59">
        <v>50013</v>
      </c>
      <c r="AK83" s="9">
        <v>177.67</v>
      </c>
      <c r="AL83" s="9">
        <v>141.33000000000001</v>
      </c>
      <c r="AM83" s="9"/>
      <c r="AN83" s="9" t="s">
        <v>55</v>
      </c>
      <c r="AO83" s="10">
        <v>0.16700000000000001</v>
      </c>
      <c r="AP83" s="16">
        <v>0.18573551263001487</v>
      </c>
      <c r="AQ83" s="28"/>
      <c r="AR83" s="9"/>
      <c r="AS83" s="56">
        <v>533</v>
      </c>
      <c r="AT83" s="56">
        <v>17</v>
      </c>
      <c r="AU83" s="56">
        <v>99</v>
      </c>
      <c r="AV83" s="28">
        <v>81400</v>
      </c>
      <c r="AW83" s="28">
        <v>36000</v>
      </c>
      <c r="AX83" s="26">
        <v>7.2931261000000003</v>
      </c>
      <c r="AY83" s="26">
        <v>0.81365525999999999</v>
      </c>
      <c r="AZ83" s="26">
        <v>9.6442318</v>
      </c>
      <c r="BA83" s="26">
        <v>1.6119135999999999E-2</v>
      </c>
      <c r="BB83" s="26">
        <v>0.70336597999999995</v>
      </c>
      <c r="BC83" s="26">
        <v>1.1755888E-3</v>
      </c>
      <c r="BD83" s="26">
        <v>4.4654097999999998</v>
      </c>
      <c r="BE83" s="26">
        <v>0.73097568999999996</v>
      </c>
      <c r="BF83" s="56">
        <v>139.333333333333</v>
      </c>
      <c r="BG83" s="28">
        <v>0</v>
      </c>
      <c r="BH83" s="28">
        <v>0</v>
      </c>
      <c r="BI83" s="84">
        <v>0</v>
      </c>
      <c r="BJ83" s="10">
        <v>6.3E-2</v>
      </c>
      <c r="BK83" s="10">
        <v>7.0999999999999994E-2</v>
      </c>
      <c r="BL83" s="10">
        <v>0.45200000000000001</v>
      </c>
      <c r="BM83" s="53" t="s">
        <v>55</v>
      </c>
      <c r="BN83" s="53" t="s">
        <v>55</v>
      </c>
      <c r="BO83" s="53">
        <v>3</v>
      </c>
      <c r="BP83" s="53">
        <v>7</v>
      </c>
      <c r="BQ83" s="53" t="s">
        <v>55</v>
      </c>
    </row>
    <row r="84" spans="1:69">
      <c r="A84" s="7">
        <v>1135</v>
      </c>
      <c r="B84" s="8" t="s">
        <v>1967</v>
      </c>
      <c r="C84" s="8"/>
      <c r="D84" s="8" t="s">
        <v>485</v>
      </c>
      <c r="E84" s="9" t="s">
        <v>151</v>
      </c>
      <c r="F84" s="10">
        <v>1.4E-2</v>
      </c>
      <c r="G84" s="10">
        <v>0.19</v>
      </c>
      <c r="H84" s="9">
        <v>36.020000000000003</v>
      </c>
      <c r="I84" s="9" t="s">
        <v>4345</v>
      </c>
      <c r="J84" s="89">
        <f t="shared" si="2"/>
        <v>0</v>
      </c>
      <c r="K84" s="16">
        <f t="shared" si="3"/>
        <v>0</v>
      </c>
      <c r="L84" s="28">
        <v>0</v>
      </c>
      <c r="M84" s="28"/>
      <c r="N84" s="16"/>
      <c r="O84" s="10">
        <v>8.0000000000000002E-3</v>
      </c>
      <c r="P84" s="27">
        <v>0</v>
      </c>
      <c r="Q84" s="10"/>
      <c r="R84" s="16"/>
      <c r="S84" s="59">
        <v>80904</v>
      </c>
      <c r="T84" s="28">
        <v>58833.516898608352</v>
      </c>
      <c r="U84" s="59"/>
      <c r="V84" s="10">
        <v>1.7000000000000001E-2</v>
      </c>
      <c r="W84" s="10">
        <v>-6.0000000000000001E-3</v>
      </c>
      <c r="X84" s="9">
        <v>8.0000000000000002E-3</v>
      </c>
      <c r="Y84" s="9" t="s">
        <v>4345</v>
      </c>
      <c r="Z84" s="10">
        <v>0.192</v>
      </c>
      <c r="AA84" s="10">
        <v>0.183</v>
      </c>
      <c r="AB84" s="10">
        <v>0.63200000000000001</v>
      </c>
      <c r="AC84" s="10">
        <v>0.623</v>
      </c>
      <c r="AD84" s="10"/>
      <c r="AE84" s="25">
        <v>10781</v>
      </c>
      <c r="AF84" s="28"/>
      <c r="AG84" s="58"/>
      <c r="AH84" s="59"/>
      <c r="AI84" s="59"/>
      <c r="AJ84" s="59">
        <v>60678</v>
      </c>
      <c r="AK84" s="9">
        <v>299.33</v>
      </c>
      <c r="AL84" s="9">
        <v>331</v>
      </c>
      <c r="AM84" s="9" t="s">
        <v>55</v>
      </c>
      <c r="AN84" s="9" t="s">
        <v>55</v>
      </c>
      <c r="AO84" s="10">
        <v>0.45800000000000002</v>
      </c>
      <c r="AP84" s="16" t="s">
        <v>2055</v>
      </c>
      <c r="AQ84" s="28"/>
      <c r="AR84" s="9"/>
      <c r="AS84" s="56">
        <v>600</v>
      </c>
      <c r="AT84" s="56">
        <v>0</v>
      </c>
      <c r="AU84" s="56">
        <v>99</v>
      </c>
      <c r="AV84" s="28" t="e">
        <v>#N/A</v>
      </c>
      <c r="AW84" s="28" t="e">
        <v>#N/A</v>
      </c>
      <c r="AX84" s="26" t="e">
        <v>#N/A</v>
      </c>
      <c r="AY84" s="26" t="e">
        <v>#N/A</v>
      </c>
      <c r="AZ84" s="26" t="e">
        <v>#N/A</v>
      </c>
      <c r="BA84" s="26" t="e">
        <v>#N/A</v>
      </c>
      <c r="BB84" s="26" t="e">
        <v>#N/A</v>
      </c>
      <c r="BC84" s="26" t="e">
        <v>#N/A</v>
      </c>
      <c r="BD84" s="26" t="e">
        <v>#N/A</v>
      </c>
      <c r="BE84" s="26" t="e">
        <v>#N/A</v>
      </c>
      <c r="BF84" s="56" t="e">
        <v>#N/A</v>
      </c>
      <c r="BG84" s="28">
        <v>0</v>
      </c>
      <c r="BH84" s="28">
        <v>0</v>
      </c>
      <c r="BI84" s="84">
        <v>0</v>
      </c>
      <c r="BJ84" s="10">
        <v>0.26</v>
      </c>
      <c r="BK84" s="10">
        <v>0.26900000000000002</v>
      </c>
      <c r="BL84" s="10">
        <v>0.45200000000000001</v>
      </c>
      <c r="BM84" s="53" t="s">
        <v>55</v>
      </c>
      <c r="BN84" s="53" t="s">
        <v>55</v>
      </c>
      <c r="BO84" s="53" t="s">
        <v>55</v>
      </c>
      <c r="BP84" s="53" t="s">
        <v>55</v>
      </c>
      <c r="BQ84" s="53">
        <v>12</v>
      </c>
    </row>
    <row r="85" spans="1:69">
      <c r="A85" s="7">
        <v>1134</v>
      </c>
      <c r="B85" s="8" t="s">
        <v>1965</v>
      </c>
      <c r="C85" s="8"/>
      <c r="D85" s="8" t="s">
        <v>485</v>
      </c>
      <c r="E85" s="9" t="s">
        <v>151</v>
      </c>
      <c r="F85" s="10">
        <v>0.16700000000000001</v>
      </c>
      <c r="G85" s="10">
        <v>0.34</v>
      </c>
      <c r="H85" s="9">
        <v>30.49</v>
      </c>
      <c r="I85" s="9" t="s">
        <v>4345</v>
      </c>
      <c r="J85" s="89">
        <f t="shared" si="2"/>
        <v>0</v>
      </c>
      <c r="K85" s="16">
        <f t="shared" si="3"/>
        <v>0</v>
      </c>
      <c r="L85" s="28">
        <v>0</v>
      </c>
      <c r="M85" s="28"/>
      <c r="N85" s="16"/>
      <c r="O85" s="10">
        <v>3.0000000000000001E-3</v>
      </c>
      <c r="P85" s="27">
        <v>0</v>
      </c>
      <c r="Q85" s="10"/>
      <c r="R85" s="16"/>
      <c r="S85" s="59"/>
      <c r="T85" s="28">
        <v>47498.776470588236</v>
      </c>
      <c r="U85" s="59"/>
      <c r="V85" s="10">
        <v>0.21099999999999999</v>
      </c>
      <c r="W85" s="10">
        <v>-0.42899999999999999</v>
      </c>
      <c r="X85" s="10">
        <v>-4.3999999999999997E-2</v>
      </c>
      <c r="Y85" s="9" t="s">
        <v>4345</v>
      </c>
      <c r="Z85" s="10">
        <v>-0.11099999999999993</v>
      </c>
      <c r="AA85" s="10">
        <v>-0.12799999999999995</v>
      </c>
      <c r="AB85" s="10">
        <v>0.495</v>
      </c>
      <c r="AC85" s="10">
        <v>0.61399999999999999</v>
      </c>
      <c r="AD85" s="10"/>
      <c r="AE85" s="25">
        <v>2886.53</v>
      </c>
      <c r="AF85" s="28"/>
      <c r="AG85" s="58"/>
      <c r="AH85" s="59"/>
      <c r="AI85" s="59"/>
      <c r="AJ85" s="59"/>
      <c r="AK85" s="9">
        <v>94.67</v>
      </c>
      <c r="AL85" s="9">
        <v>68.67</v>
      </c>
      <c r="AM85" s="9" t="s">
        <v>55</v>
      </c>
      <c r="AN85" s="9" t="s">
        <v>55</v>
      </c>
      <c r="AO85" s="10">
        <v>0.88100000000000001</v>
      </c>
      <c r="AP85" s="16" t="s">
        <v>2055</v>
      </c>
      <c r="AQ85" s="28"/>
      <c r="AR85" s="9"/>
      <c r="AS85" s="56">
        <v>600</v>
      </c>
      <c r="AT85" s="56">
        <v>0</v>
      </c>
      <c r="AU85" s="56">
        <v>99</v>
      </c>
      <c r="AV85" s="28" t="e">
        <v>#N/A</v>
      </c>
      <c r="AW85" s="28" t="e">
        <v>#N/A</v>
      </c>
      <c r="AX85" s="26" t="e">
        <v>#N/A</v>
      </c>
      <c r="AY85" s="26" t="e">
        <v>#N/A</v>
      </c>
      <c r="AZ85" s="26" t="e">
        <v>#N/A</v>
      </c>
      <c r="BA85" s="26" t="e">
        <v>#N/A</v>
      </c>
      <c r="BB85" s="26" t="e">
        <v>#N/A</v>
      </c>
      <c r="BC85" s="26" t="e">
        <v>#N/A</v>
      </c>
      <c r="BD85" s="26" t="e">
        <v>#N/A</v>
      </c>
      <c r="BE85" s="26" t="e">
        <v>#N/A</v>
      </c>
      <c r="BF85" s="56" t="e">
        <v>#N/A</v>
      </c>
      <c r="BG85" s="28">
        <v>0</v>
      </c>
      <c r="BH85" s="28">
        <v>0</v>
      </c>
      <c r="BI85" s="84">
        <v>0</v>
      </c>
      <c r="BJ85" s="10">
        <v>0.56299999999999994</v>
      </c>
      <c r="BK85" s="10">
        <v>0.57999999999999996</v>
      </c>
      <c r="BL85" s="10">
        <v>0.45200000000000001</v>
      </c>
      <c r="BM85" s="53" t="s">
        <v>55</v>
      </c>
      <c r="BN85" s="53" t="s">
        <v>55</v>
      </c>
      <c r="BO85" s="53" t="s">
        <v>55</v>
      </c>
      <c r="BP85" s="53" t="s">
        <v>55</v>
      </c>
      <c r="BQ85" s="53">
        <v>9</v>
      </c>
    </row>
    <row r="86" spans="1:69">
      <c r="A86" s="7">
        <v>192</v>
      </c>
      <c r="B86" s="8" t="s">
        <v>542</v>
      </c>
      <c r="C86" s="8" t="s">
        <v>2122</v>
      </c>
      <c r="D86" s="8" t="s">
        <v>543</v>
      </c>
      <c r="E86" s="9" t="s">
        <v>59</v>
      </c>
      <c r="F86" s="10">
        <v>0.41599999999999998</v>
      </c>
      <c r="G86" s="10">
        <v>0.74</v>
      </c>
      <c r="H86" s="9">
        <v>27.07</v>
      </c>
      <c r="I86" s="9">
        <v>0.89400000000000002</v>
      </c>
      <c r="J86" s="89">
        <f t="shared" si="2"/>
        <v>0</v>
      </c>
      <c r="K86" s="16">
        <f t="shared" si="3"/>
        <v>1.2843626469287083E-2</v>
      </c>
      <c r="L86" s="28">
        <v>0</v>
      </c>
      <c r="M86" s="28"/>
      <c r="N86" s="16"/>
      <c r="O86" s="10">
        <v>1.4999999999999999E-2</v>
      </c>
      <c r="P86" s="27">
        <v>0</v>
      </c>
      <c r="Q86" s="10"/>
      <c r="R86" s="16"/>
      <c r="S86" s="59">
        <v>75496</v>
      </c>
      <c r="T86" s="28">
        <v>50646.837438423645</v>
      </c>
      <c r="U86" s="59"/>
      <c r="V86" s="10">
        <v>0.45700000000000002</v>
      </c>
      <c r="W86" s="27">
        <v>6.9000000000000006E-2</v>
      </c>
      <c r="X86" s="10">
        <v>8.0000000000000002E-3</v>
      </c>
      <c r="Y86" s="9">
        <v>847</v>
      </c>
      <c r="Z86" s="10">
        <v>0.39</v>
      </c>
      <c r="AA86" s="10">
        <v>-1.2000000000000011E-2</v>
      </c>
      <c r="AB86" s="10">
        <v>0.47</v>
      </c>
      <c r="AC86" s="10">
        <v>0.621</v>
      </c>
      <c r="AD86" s="10"/>
      <c r="AE86" s="25">
        <v>2102.21</v>
      </c>
      <c r="AF86" s="28"/>
      <c r="AG86" s="58"/>
      <c r="AH86" s="59">
        <v>84159</v>
      </c>
      <c r="AI86" s="59">
        <v>72180</v>
      </c>
      <c r="AJ86" s="59">
        <v>67023</v>
      </c>
      <c r="AK86" s="9">
        <v>77.67</v>
      </c>
      <c r="AL86" s="9">
        <v>183</v>
      </c>
      <c r="AM86" s="9"/>
      <c r="AN86" s="9" t="s">
        <v>55</v>
      </c>
      <c r="AO86" s="10">
        <v>0.70099999999999996</v>
      </c>
      <c r="AP86" s="16">
        <v>0.52798310454065467</v>
      </c>
      <c r="AQ86" s="28"/>
      <c r="AR86" s="9"/>
      <c r="AS86" s="56">
        <v>453</v>
      </c>
      <c r="AT86" s="56">
        <v>27</v>
      </c>
      <c r="AU86" s="56">
        <v>99</v>
      </c>
      <c r="AV86" s="28">
        <v>66600</v>
      </c>
      <c r="AW86" s="28">
        <v>38100</v>
      </c>
      <c r="AX86" s="26">
        <v>15.715286000000001</v>
      </c>
      <c r="AY86" s="26">
        <v>0.48551905000000001</v>
      </c>
      <c r="AZ86" s="26">
        <v>21.801207000000002</v>
      </c>
      <c r="BA86" s="26">
        <v>0</v>
      </c>
      <c r="BB86" s="26">
        <v>3.4261219999999999</v>
      </c>
      <c r="BC86" s="26">
        <v>0</v>
      </c>
      <c r="BD86" s="26">
        <v>-4.4110446000000003</v>
      </c>
      <c r="BE86" s="26">
        <v>-8.1548481000000006</v>
      </c>
      <c r="BF86" s="56">
        <v>275.666666666666</v>
      </c>
      <c r="BG86" s="28">
        <v>0</v>
      </c>
      <c r="BH86" s="28">
        <v>0</v>
      </c>
      <c r="BI86" s="84">
        <v>0</v>
      </c>
      <c r="BJ86" s="10">
        <v>0.38</v>
      </c>
      <c r="BK86" s="10">
        <v>0.78200000000000003</v>
      </c>
      <c r="BL86" s="10">
        <v>0.77</v>
      </c>
      <c r="BM86" s="53" t="s">
        <v>55</v>
      </c>
      <c r="BN86" s="53" t="s">
        <v>55</v>
      </c>
      <c r="BO86" s="53">
        <v>0.63400000000000001</v>
      </c>
      <c r="BP86" s="53">
        <v>10</v>
      </c>
      <c r="BQ86" s="53" t="s">
        <v>55</v>
      </c>
    </row>
    <row r="87" spans="1:69">
      <c r="A87" s="7">
        <v>194</v>
      </c>
      <c r="B87" s="8" t="s">
        <v>547</v>
      </c>
      <c r="C87" s="8" t="s">
        <v>2122</v>
      </c>
      <c r="D87" s="8" t="s">
        <v>543</v>
      </c>
      <c r="E87" s="9" t="s">
        <v>59</v>
      </c>
      <c r="F87" s="10">
        <v>0.42799999999999999</v>
      </c>
      <c r="G87" s="10">
        <v>0.7</v>
      </c>
      <c r="H87" s="9">
        <v>17.84</v>
      </c>
      <c r="I87" s="9">
        <v>64.7</v>
      </c>
      <c r="J87" s="89">
        <f t="shared" si="2"/>
        <v>2.5591876114846104E-4</v>
      </c>
      <c r="K87" s="16">
        <f t="shared" si="3"/>
        <v>1.4331450624313818E-2</v>
      </c>
      <c r="L87" s="28">
        <v>0</v>
      </c>
      <c r="M87" s="28"/>
      <c r="N87" s="16"/>
      <c r="O87" s="10">
        <v>0.129</v>
      </c>
      <c r="P87" s="27">
        <v>1.6890638235798429E-2</v>
      </c>
      <c r="Q87" s="10"/>
      <c r="R87" s="16"/>
      <c r="S87" s="59">
        <v>80145</v>
      </c>
      <c r="T87" s="28">
        <v>63511.334437086094</v>
      </c>
      <c r="U87" s="59"/>
      <c r="V87" s="10">
        <v>0.54100000000000004</v>
      </c>
      <c r="W87" s="27">
        <v>0.24399999999999999</v>
      </c>
      <c r="X87" s="27">
        <v>-5.6000000000000001E-2</v>
      </c>
      <c r="Y87" s="9">
        <v>555</v>
      </c>
      <c r="Z87" s="10">
        <v>0.38500000000000001</v>
      </c>
      <c r="AA87" s="10">
        <v>0.14500000000000002</v>
      </c>
      <c r="AB87" s="10">
        <v>0.46500000000000002</v>
      </c>
      <c r="AC87" s="10">
        <v>0.56599999999999995</v>
      </c>
      <c r="AD87" s="10"/>
      <c r="AE87" s="25">
        <v>3907.49</v>
      </c>
      <c r="AF87" s="28"/>
      <c r="AG87" s="58"/>
      <c r="AH87" s="59">
        <v>88362</v>
      </c>
      <c r="AI87" s="59">
        <v>80712</v>
      </c>
      <c r="AJ87" s="59">
        <v>73746</v>
      </c>
      <c r="AK87" s="9">
        <v>219</v>
      </c>
      <c r="AL87" s="9">
        <v>221</v>
      </c>
      <c r="AM87" s="9"/>
      <c r="AN87" s="9" t="s">
        <v>55</v>
      </c>
      <c r="AO87" s="10">
        <v>0.52600000000000002</v>
      </c>
      <c r="AP87" s="16">
        <v>1.5220700152207001E-2</v>
      </c>
      <c r="AQ87" s="28"/>
      <c r="AR87" s="9">
        <v>1</v>
      </c>
      <c r="AS87" s="56">
        <v>327</v>
      </c>
      <c r="AT87" s="56">
        <v>56</v>
      </c>
      <c r="AU87" s="56">
        <v>99</v>
      </c>
      <c r="AV87" s="28">
        <v>68600</v>
      </c>
      <c r="AW87" s="28">
        <v>41100</v>
      </c>
      <c r="AX87" s="26">
        <v>13.375214</v>
      </c>
      <c r="AY87" s="26">
        <v>0.87196797000000004</v>
      </c>
      <c r="AZ87" s="26">
        <v>21.854536</v>
      </c>
      <c r="BA87" s="26">
        <v>0.55940765000000003</v>
      </c>
      <c r="BB87" s="26">
        <v>2.9230909</v>
      </c>
      <c r="BC87" s="26">
        <v>7.4821971000000001E-2</v>
      </c>
      <c r="BD87" s="26">
        <v>-7.5261430999999996</v>
      </c>
      <c r="BE87" s="26">
        <v>-16.79233</v>
      </c>
      <c r="BF87" s="56">
        <v>923</v>
      </c>
      <c r="BG87" s="28">
        <v>0</v>
      </c>
      <c r="BH87" s="28">
        <v>0</v>
      </c>
      <c r="BI87" s="84">
        <v>0</v>
      </c>
      <c r="BJ87" s="10">
        <v>0.38500000000000001</v>
      </c>
      <c r="BK87" s="10">
        <v>0.625</v>
      </c>
      <c r="BL87" s="10">
        <v>0.77</v>
      </c>
      <c r="BM87" s="53" t="s">
        <v>55</v>
      </c>
      <c r="BN87" s="53" t="s">
        <v>55</v>
      </c>
      <c r="BO87" s="53">
        <v>1</v>
      </c>
      <c r="BP87" s="53">
        <v>26</v>
      </c>
      <c r="BQ87" s="53" t="s">
        <v>55</v>
      </c>
    </row>
    <row r="88" spans="1:69">
      <c r="A88" s="7">
        <v>275</v>
      </c>
      <c r="B88" s="8" t="s">
        <v>689</v>
      </c>
      <c r="C88" s="8" t="s">
        <v>2123</v>
      </c>
      <c r="D88" s="8" t="s">
        <v>685</v>
      </c>
      <c r="E88" s="9" t="s">
        <v>59</v>
      </c>
      <c r="F88" s="10">
        <v>0.72799999999999998</v>
      </c>
      <c r="G88" s="10">
        <v>0.88</v>
      </c>
      <c r="H88" s="9">
        <v>12.72</v>
      </c>
      <c r="I88" s="9">
        <v>0.49099999999999999</v>
      </c>
      <c r="J88" s="89">
        <f t="shared" si="2"/>
        <v>1.8263672641931567E-3</v>
      </c>
      <c r="K88" s="16">
        <f t="shared" si="3"/>
        <v>4.5659181604828916E-2</v>
      </c>
      <c r="L88" s="28">
        <v>0</v>
      </c>
      <c r="M88" s="28"/>
      <c r="N88" s="16" t="s">
        <v>4339</v>
      </c>
      <c r="O88" s="10">
        <v>5.5E-2</v>
      </c>
      <c r="P88" s="27">
        <v>8.8807108221392247E-2</v>
      </c>
      <c r="Q88" s="10"/>
      <c r="R88" s="16" t="s">
        <v>4339</v>
      </c>
      <c r="S88" s="59">
        <v>87684</v>
      </c>
      <c r="T88" s="28">
        <v>47360.024922118377</v>
      </c>
      <c r="U88" s="59"/>
      <c r="V88" s="10">
        <v>0.67500000000000004</v>
      </c>
      <c r="W88" s="27">
        <v>2E-3</v>
      </c>
      <c r="X88" s="10">
        <v>5.8000000000000003E-2</v>
      </c>
      <c r="Y88" s="9">
        <v>1083</v>
      </c>
      <c r="Z88" s="10">
        <v>-2.0000000000000018E-3</v>
      </c>
      <c r="AA88" s="10">
        <v>-1.0000000000000009E-3</v>
      </c>
      <c r="AB88" s="10">
        <v>0.49099999999999999</v>
      </c>
      <c r="AC88" s="10">
        <v>0.63600000000000001</v>
      </c>
      <c r="AD88" s="10"/>
      <c r="AE88" s="25">
        <v>4380.28</v>
      </c>
      <c r="AF88" s="28"/>
      <c r="AG88" s="58"/>
      <c r="AH88" s="59">
        <v>108783</v>
      </c>
      <c r="AI88" s="59">
        <v>76293</v>
      </c>
      <c r="AJ88" s="59">
        <v>71721</v>
      </c>
      <c r="AK88" s="9">
        <v>344.33</v>
      </c>
      <c r="AL88" s="9">
        <v>623.33000000000004</v>
      </c>
      <c r="AM88" s="9"/>
      <c r="AN88" s="9" t="s">
        <v>55</v>
      </c>
      <c r="AO88" s="10">
        <v>0.123</v>
      </c>
      <c r="AP88" s="16">
        <v>0.67069081153588206</v>
      </c>
      <c r="AQ88" s="28"/>
      <c r="AR88" s="9">
        <v>8</v>
      </c>
      <c r="AS88" s="56">
        <v>68</v>
      </c>
      <c r="AT88" s="56">
        <v>200</v>
      </c>
      <c r="AU88" s="56">
        <v>99</v>
      </c>
      <c r="AV88" s="28">
        <v>109600</v>
      </c>
      <c r="AW88" s="28">
        <v>57200</v>
      </c>
      <c r="AX88" s="26">
        <v>3.6516389999999999</v>
      </c>
      <c r="AY88" s="26">
        <v>2.5500626999999998</v>
      </c>
      <c r="AZ88" s="26">
        <v>47.852004999999998</v>
      </c>
      <c r="BA88" s="26">
        <v>2.7073722</v>
      </c>
      <c r="BB88" s="26">
        <v>1.7473824</v>
      </c>
      <c r="BC88" s="26">
        <v>9.8863467999999996E-2</v>
      </c>
      <c r="BD88" s="26">
        <v>-1.8127470999999999</v>
      </c>
      <c r="BE88" s="26">
        <v>-4.3597111999999996</v>
      </c>
      <c r="BF88" s="56">
        <v>658.33333333333303</v>
      </c>
      <c r="BG88" s="28">
        <v>0</v>
      </c>
      <c r="BH88" s="28">
        <v>0</v>
      </c>
      <c r="BI88" s="84">
        <v>0</v>
      </c>
      <c r="BJ88" s="10">
        <v>0.127</v>
      </c>
      <c r="BK88" s="10">
        <v>0.126</v>
      </c>
      <c r="BL88" s="10">
        <v>0.125</v>
      </c>
      <c r="BM88" s="53" t="s">
        <v>55</v>
      </c>
      <c r="BN88" s="53" t="s">
        <v>55</v>
      </c>
      <c r="BO88" s="53">
        <v>5</v>
      </c>
      <c r="BP88" s="53">
        <v>49</v>
      </c>
      <c r="BQ88" s="53" t="s">
        <v>55</v>
      </c>
    </row>
    <row r="89" spans="1:69">
      <c r="A89" s="7">
        <v>1081</v>
      </c>
      <c r="B89" s="8" t="s">
        <v>1890</v>
      </c>
      <c r="C89" s="8"/>
      <c r="D89" s="8" t="s">
        <v>685</v>
      </c>
      <c r="E89" s="9" t="s">
        <v>151</v>
      </c>
      <c r="F89" s="10" t="s">
        <v>55</v>
      </c>
      <c r="G89" s="10">
        <v>0.33</v>
      </c>
      <c r="H89" s="9">
        <v>21.9</v>
      </c>
      <c r="I89" s="9" t="s">
        <v>4345</v>
      </c>
      <c r="J89" s="89">
        <f t="shared" si="2"/>
        <v>0</v>
      </c>
      <c r="K89" s="16">
        <f t="shared" si="3"/>
        <v>0</v>
      </c>
      <c r="L89" s="28">
        <v>0</v>
      </c>
      <c r="M89" s="28"/>
      <c r="N89" s="16"/>
      <c r="O89" s="10">
        <v>7.0000000000000001E-3</v>
      </c>
      <c r="P89" s="27">
        <v>0</v>
      </c>
      <c r="Q89" s="10"/>
      <c r="R89" s="16"/>
      <c r="S89" s="59"/>
      <c r="T89" s="28">
        <v>61786.172215843857</v>
      </c>
      <c r="U89" s="59"/>
      <c r="V89" s="10">
        <v>0.13500000000000001</v>
      </c>
      <c r="W89" s="10">
        <v>-0.33</v>
      </c>
      <c r="X89" s="10">
        <v>-0.13500000000000001</v>
      </c>
      <c r="Y89" s="9" t="s">
        <v>4345</v>
      </c>
      <c r="Z89" s="10">
        <v>-4.0000000000000008E-2</v>
      </c>
      <c r="AA89" s="10">
        <v>-0.14200000000000002</v>
      </c>
      <c r="AB89" s="10">
        <v>0.64300000000000002</v>
      </c>
      <c r="AC89" s="10">
        <v>0.61699999999999999</v>
      </c>
      <c r="AD89" s="10"/>
      <c r="AE89" s="25">
        <v>23587.040000000001</v>
      </c>
      <c r="AF89" s="28"/>
      <c r="AG89" s="58"/>
      <c r="AH89" s="59"/>
      <c r="AI89" s="59"/>
      <c r="AJ89" s="59"/>
      <c r="AK89" s="9">
        <v>1077</v>
      </c>
      <c r="AL89" s="9">
        <v>705.33</v>
      </c>
      <c r="AM89" s="9" t="s">
        <v>55</v>
      </c>
      <c r="AN89" s="9" t="s">
        <v>55</v>
      </c>
      <c r="AO89" s="10">
        <v>0.45600000000000002</v>
      </c>
      <c r="AP89" s="16" t="s">
        <v>2055</v>
      </c>
      <c r="AQ89" s="28"/>
      <c r="AR89" s="9"/>
      <c r="AS89" s="56">
        <v>600</v>
      </c>
      <c r="AT89" s="56">
        <v>0</v>
      </c>
      <c r="AU89" s="56">
        <v>99</v>
      </c>
      <c r="AV89" s="28" t="e">
        <v>#N/A</v>
      </c>
      <c r="AW89" s="28" t="e">
        <v>#N/A</v>
      </c>
      <c r="AX89" s="26" t="e">
        <v>#N/A</v>
      </c>
      <c r="AY89" s="26" t="e">
        <v>#N/A</v>
      </c>
      <c r="AZ89" s="26" t="e">
        <v>#N/A</v>
      </c>
      <c r="BA89" s="26" t="e">
        <v>#N/A</v>
      </c>
      <c r="BB89" s="26" t="e">
        <v>#N/A</v>
      </c>
      <c r="BC89" s="26" t="e">
        <v>#N/A</v>
      </c>
      <c r="BD89" s="26" t="e">
        <v>#N/A</v>
      </c>
      <c r="BE89" s="26" t="e">
        <v>#N/A</v>
      </c>
      <c r="BF89" s="56" t="e">
        <v>#N/A</v>
      </c>
      <c r="BG89" s="28">
        <v>0</v>
      </c>
      <c r="BH89" s="28">
        <v>0</v>
      </c>
      <c r="BI89" s="84">
        <v>0</v>
      </c>
      <c r="BJ89" s="10">
        <v>0.16500000000000001</v>
      </c>
      <c r="BK89" s="10">
        <v>0.26700000000000002</v>
      </c>
      <c r="BL89" s="10">
        <v>0.125</v>
      </c>
      <c r="BM89" s="53" t="s">
        <v>55</v>
      </c>
      <c r="BN89" s="53" t="s">
        <v>55</v>
      </c>
      <c r="BO89" s="53" t="s">
        <v>55</v>
      </c>
      <c r="BP89" s="53" t="s">
        <v>55</v>
      </c>
      <c r="BQ89" s="53">
        <v>0.50700000000000001</v>
      </c>
    </row>
    <row r="90" spans="1:69">
      <c r="A90" s="7">
        <v>280</v>
      </c>
      <c r="B90" s="8" t="s">
        <v>695</v>
      </c>
      <c r="C90" s="8" t="s">
        <v>2103</v>
      </c>
      <c r="D90" s="8" t="s">
        <v>685</v>
      </c>
      <c r="E90" s="9" t="s">
        <v>59</v>
      </c>
      <c r="F90" s="10">
        <v>0.34100000000000003</v>
      </c>
      <c r="G90" s="10">
        <v>0.9</v>
      </c>
      <c r="H90" s="9">
        <v>11.67</v>
      </c>
      <c r="I90" s="9" t="s">
        <v>4345</v>
      </c>
      <c r="J90" s="89">
        <f t="shared" si="2"/>
        <v>0</v>
      </c>
      <c r="K90" s="16">
        <f t="shared" si="3"/>
        <v>0</v>
      </c>
      <c r="L90" s="28">
        <v>0</v>
      </c>
      <c r="M90" s="28"/>
      <c r="N90" s="16"/>
      <c r="O90" s="10">
        <v>0.73199999999999998</v>
      </c>
      <c r="P90" s="27">
        <v>0</v>
      </c>
      <c r="Q90" s="10"/>
      <c r="R90" s="16"/>
      <c r="S90" s="59">
        <v>27390</v>
      </c>
      <c r="T90" s="28">
        <v>16235.127118644068</v>
      </c>
      <c r="U90" s="59"/>
      <c r="V90" s="10">
        <v>0.375</v>
      </c>
      <c r="W90" s="27">
        <v>1.4E-2</v>
      </c>
      <c r="X90" s="10">
        <v>1.4999999999999999E-2</v>
      </c>
      <c r="Y90" s="9">
        <v>1237</v>
      </c>
      <c r="Z90" s="10">
        <v>2.2000000000000006E-2</v>
      </c>
      <c r="AA90" s="10">
        <v>2.3000000000000007E-2</v>
      </c>
      <c r="AB90" s="10">
        <v>0.32300000000000001</v>
      </c>
      <c r="AC90" s="10">
        <v>0.497</v>
      </c>
      <c r="AD90" s="10"/>
      <c r="AE90" s="25">
        <v>1213.7</v>
      </c>
      <c r="AF90" s="28"/>
      <c r="AG90" s="58"/>
      <c r="AH90" s="59">
        <v>28161</v>
      </c>
      <c r="AI90" s="59">
        <v>19548</v>
      </c>
      <c r="AJ90" s="59">
        <v>18189</v>
      </c>
      <c r="AK90" s="9">
        <v>104</v>
      </c>
      <c r="AL90" s="9">
        <v>237</v>
      </c>
      <c r="AM90" s="9"/>
      <c r="AN90" s="9" t="s">
        <v>55</v>
      </c>
      <c r="AO90" s="10">
        <v>0.112</v>
      </c>
      <c r="AP90" s="16" t="s">
        <v>2055</v>
      </c>
      <c r="AQ90" s="28"/>
      <c r="AR90" s="9"/>
      <c r="AS90" s="56">
        <v>600</v>
      </c>
      <c r="AT90" s="56">
        <v>0</v>
      </c>
      <c r="AU90" s="56">
        <v>99</v>
      </c>
      <c r="AV90" s="28" t="e">
        <v>#N/A</v>
      </c>
      <c r="AW90" s="28" t="e">
        <v>#N/A</v>
      </c>
      <c r="AX90" s="26" t="e">
        <v>#N/A</v>
      </c>
      <c r="AY90" s="26" t="e">
        <v>#N/A</v>
      </c>
      <c r="AZ90" s="26" t="e">
        <v>#N/A</v>
      </c>
      <c r="BA90" s="26" t="e">
        <v>#N/A</v>
      </c>
      <c r="BB90" s="26" t="e">
        <v>#N/A</v>
      </c>
      <c r="BC90" s="26" t="e">
        <v>#N/A</v>
      </c>
      <c r="BD90" s="26" t="e">
        <v>#N/A</v>
      </c>
      <c r="BE90" s="26" t="e">
        <v>#N/A</v>
      </c>
      <c r="BF90" s="56" t="e">
        <v>#N/A</v>
      </c>
      <c r="BG90" s="28">
        <v>0</v>
      </c>
      <c r="BH90" s="28">
        <v>0</v>
      </c>
      <c r="BI90" s="84">
        <v>0</v>
      </c>
      <c r="BJ90" s="10">
        <v>0.10299999999999999</v>
      </c>
      <c r="BK90" s="10">
        <v>0.10199999999999999</v>
      </c>
      <c r="BL90" s="10">
        <v>0.125</v>
      </c>
      <c r="BM90" s="53" t="s">
        <v>55</v>
      </c>
      <c r="BN90" s="53" t="s">
        <v>55</v>
      </c>
      <c r="BO90" s="53">
        <v>0.1</v>
      </c>
      <c r="BP90" s="53">
        <v>6</v>
      </c>
      <c r="BQ90" s="53" t="s">
        <v>55</v>
      </c>
    </row>
    <row r="91" spans="1:69">
      <c r="A91" s="7">
        <v>285</v>
      </c>
      <c r="B91" s="8" t="s">
        <v>703</v>
      </c>
      <c r="C91" s="8" t="s">
        <v>2124</v>
      </c>
      <c r="D91" s="8" t="s">
        <v>685</v>
      </c>
      <c r="E91" s="9" t="s">
        <v>59</v>
      </c>
      <c r="F91" s="10">
        <v>0.61499999999999999</v>
      </c>
      <c r="G91" s="10">
        <v>0.79</v>
      </c>
      <c r="H91" s="9">
        <v>12.92</v>
      </c>
      <c r="I91" s="9">
        <v>0.253</v>
      </c>
      <c r="J91" s="89">
        <f t="shared" si="2"/>
        <v>6.942347277037839E-4</v>
      </c>
      <c r="K91" s="16">
        <f t="shared" si="3"/>
        <v>1.0066403551704867E-2</v>
      </c>
      <c r="L91" s="28">
        <v>0</v>
      </c>
      <c r="M91" s="28"/>
      <c r="N91" s="16"/>
      <c r="O91" s="10">
        <v>3.5999999999999997E-2</v>
      </c>
      <c r="P91" s="27">
        <v>5.1026252486228121E-2</v>
      </c>
      <c r="Q91" s="10"/>
      <c r="R91" s="16"/>
      <c r="S91" s="59">
        <v>70294</v>
      </c>
      <c r="T91" s="28">
        <v>43924.612546125463</v>
      </c>
      <c r="U91" s="59"/>
      <c r="V91" s="10">
        <v>0.5</v>
      </c>
      <c r="W91" s="27">
        <v>-1E-3</v>
      </c>
      <c r="X91" s="10">
        <v>0.126</v>
      </c>
      <c r="Y91" s="9">
        <v>1115</v>
      </c>
      <c r="Z91" s="10">
        <v>3.2000000000000001E-2</v>
      </c>
      <c r="AA91" s="10">
        <v>7.400000000000001E-2</v>
      </c>
      <c r="AB91" s="10">
        <v>0.55800000000000005</v>
      </c>
      <c r="AC91" s="10">
        <v>0.66200000000000003</v>
      </c>
      <c r="AD91" s="10"/>
      <c r="AE91" s="25">
        <v>2880.87</v>
      </c>
      <c r="AF91" s="28"/>
      <c r="AG91" s="58"/>
      <c r="AH91" s="59">
        <v>78138</v>
      </c>
      <c r="AI91" s="59">
        <v>64350</v>
      </c>
      <c r="AJ91" s="59">
        <v>54378</v>
      </c>
      <c r="AK91" s="9">
        <v>223</v>
      </c>
      <c r="AL91" s="9">
        <v>232</v>
      </c>
      <c r="AM91" s="9"/>
      <c r="AN91" s="9" t="s">
        <v>55</v>
      </c>
      <c r="AO91" s="10">
        <v>0.126</v>
      </c>
      <c r="AP91" s="16">
        <v>0.79808459696727851</v>
      </c>
      <c r="AQ91" s="28"/>
      <c r="AR91" s="9">
        <v>2</v>
      </c>
      <c r="AS91" s="56">
        <v>442</v>
      </c>
      <c r="AT91" s="56">
        <v>29</v>
      </c>
      <c r="AU91" s="56">
        <v>99</v>
      </c>
      <c r="AV91" s="28">
        <v>99200</v>
      </c>
      <c r="AW91" s="28">
        <v>48500</v>
      </c>
      <c r="AX91" s="26">
        <v>2.9913023000000001</v>
      </c>
      <c r="AY91" s="26">
        <v>1.6081479000000001</v>
      </c>
      <c r="AZ91" s="26">
        <v>25.974060000000001</v>
      </c>
      <c r="BA91" s="26">
        <v>0.31040238999999997</v>
      </c>
      <c r="BB91" s="26">
        <v>0.77696264000000004</v>
      </c>
      <c r="BC91" s="26">
        <v>9.2850737000000003E-3</v>
      </c>
      <c r="BD91" s="26">
        <v>0.22602014000000001</v>
      </c>
      <c r="BE91" s="26">
        <v>-1.9870242</v>
      </c>
      <c r="BF91" s="56">
        <v>344</v>
      </c>
      <c r="BG91" s="28">
        <v>0</v>
      </c>
      <c r="BH91" s="28">
        <v>0</v>
      </c>
      <c r="BI91" s="84">
        <v>0</v>
      </c>
      <c r="BJ91" s="10">
        <v>9.2999999999999999E-2</v>
      </c>
      <c r="BK91" s="10">
        <v>5.0999999999999997E-2</v>
      </c>
      <c r="BL91" s="10">
        <v>0.125</v>
      </c>
      <c r="BM91" s="53" t="s">
        <v>55</v>
      </c>
      <c r="BN91" s="53" t="s">
        <v>55</v>
      </c>
      <c r="BO91" s="53">
        <v>0.54900000000000004</v>
      </c>
      <c r="BP91" s="53">
        <v>30</v>
      </c>
      <c r="BQ91" s="53" t="s">
        <v>55</v>
      </c>
    </row>
    <row r="92" spans="1:69">
      <c r="A92" s="7">
        <v>284</v>
      </c>
      <c r="B92" s="8" t="s">
        <v>700</v>
      </c>
      <c r="C92" s="8" t="s">
        <v>2125</v>
      </c>
      <c r="D92" s="8" t="s">
        <v>685</v>
      </c>
      <c r="E92" s="9" t="s">
        <v>51</v>
      </c>
      <c r="F92" s="10">
        <v>0.63700000000000001</v>
      </c>
      <c r="G92" s="10">
        <v>0.8</v>
      </c>
      <c r="H92" s="9">
        <v>16.63</v>
      </c>
      <c r="I92" s="9">
        <v>0.28399999999999997</v>
      </c>
      <c r="J92" s="89">
        <f t="shared" si="2"/>
        <v>9.4682444549226341E-5</v>
      </c>
      <c r="K92" s="16">
        <f t="shared" si="3"/>
        <v>4.0050674044322741E-2</v>
      </c>
      <c r="L92" s="28">
        <v>36220.472440944883</v>
      </c>
      <c r="M92" s="28"/>
      <c r="N92" s="16" t="s">
        <v>4339</v>
      </c>
      <c r="O92" s="10">
        <v>5.0999999999999997E-2</v>
      </c>
      <c r="P92" s="27">
        <v>3.9766626710675067E-2</v>
      </c>
      <c r="Q92" s="10"/>
      <c r="R92" s="16"/>
      <c r="S92" s="59">
        <v>77084</v>
      </c>
      <c r="T92" s="28">
        <v>63527.695614035089</v>
      </c>
      <c r="U92" s="59"/>
      <c r="V92" s="10">
        <v>0.433</v>
      </c>
      <c r="W92" s="27">
        <v>3.2000000000000001E-2</v>
      </c>
      <c r="X92" s="10">
        <v>0.24299999999999999</v>
      </c>
      <c r="Y92" s="9">
        <v>288</v>
      </c>
      <c r="Z92" s="10">
        <v>-2.0000000000000018E-3</v>
      </c>
      <c r="AA92" s="10">
        <v>3.4000000000000002E-2</v>
      </c>
      <c r="AB92" s="10">
        <v>0.50600000000000001</v>
      </c>
      <c r="AC92" s="10">
        <v>0.58899999999999997</v>
      </c>
      <c r="AD92" s="10"/>
      <c r="AE92" s="25">
        <v>10561.62</v>
      </c>
      <c r="AF92" s="28">
        <v>15452</v>
      </c>
      <c r="AG92" s="28">
        <v>10137</v>
      </c>
      <c r="AH92" s="59">
        <v>92070</v>
      </c>
      <c r="AI92" s="59">
        <v>72576</v>
      </c>
      <c r="AJ92" s="59">
        <v>64251</v>
      </c>
      <c r="AK92" s="9">
        <v>635</v>
      </c>
      <c r="AL92" s="9">
        <v>973.33</v>
      </c>
      <c r="AM92" s="9">
        <v>17</v>
      </c>
      <c r="AN92" s="9">
        <v>0.502</v>
      </c>
      <c r="AO92" s="10">
        <v>9.4E-2</v>
      </c>
      <c r="AP92" s="16">
        <v>0.77881619937694713</v>
      </c>
      <c r="AQ92" s="28">
        <v>103</v>
      </c>
      <c r="AR92" s="9">
        <v>1</v>
      </c>
      <c r="AS92" s="56">
        <v>10</v>
      </c>
      <c r="AT92" s="56">
        <v>423</v>
      </c>
      <c r="AU92" s="56">
        <v>2</v>
      </c>
      <c r="AV92" s="28">
        <v>88700</v>
      </c>
      <c r="AW92" s="28">
        <v>45800</v>
      </c>
      <c r="AX92" s="26">
        <v>3.5094123000000002</v>
      </c>
      <c r="AY92" s="26">
        <v>0.55153655999999995</v>
      </c>
      <c r="AZ92" s="26">
        <v>31.967227999999999</v>
      </c>
      <c r="BA92" s="26">
        <v>1.7272006</v>
      </c>
      <c r="BB92" s="26">
        <v>1.1218618</v>
      </c>
      <c r="BC92" s="26">
        <v>6.0614593000000001E-2</v>
      </c>
      <c r="BD92" s="26">
        <v>-0.86599672000000005</v>
      </c>
      <c r="BE92" s="26">
        <v>-4.8740907</v>
      </c>
      <c r="BF92" s="56">
        <v>2248</v>
      </c>
      <c r="BG92" s="28">
        <v>20000000</v>
      </c>
      <c r="BH92" s="28">
        <v>1893.6488909845268</v>
      </c>
      <c r="BI92" s="84">
        <v>23</v>
      </c>
      <c r="BJ92" s="10">
        <v>0.127</v>
      </c>
      <c r="BK92" s="10">
        <v>9.0999999999999998E-2</v>
      </c>
      <c r="BL92" s="10">
        <v>0.125</v>
      </c>
      <c r="BM92" s="53">
        <v>3</v>
      </c>
      <c r="BN92" s="53">
        <v>17</v>
      </c>
      <c r="BO92" s="53" t="s">
        <v>55</v>
      </c>
      <c r="BP92" s="53" t="s">
        <v>55</v>
      </c>
      <c r="BQ92" s="53" t="s">
        <v>55</v>
      </c>
    </row>
    <row r="93" spans="1:69">
      <c r="A93" s="7">
        <v>199</v>
      </c>
      <c r="B93" s="8" t="s">
        <v>560</v>
      </c>
      <c r="C93" s="8" t="s">
        <v>2126</v>
      </c>
      <c r="D93" s="8" t="s">
        <v>549</v>
      </c>
      <c r="E93" s="9" t="s">
        <v>59</v>
      </c>
      <c r="F93" s="10">
        <v>0.44900000000000001</v>
      </c>
      <c r="G93" s="10">
        <v>0.77</v>
      </c>
      <c r="H93" s="9">
        <v>18.02</v>
      </c>
      <c r="I93" s="9">
        <v>0.104</v>
      </c>
      <c r="J93" s="89">
        <f t="shared" si="2"/>
        <v>0</v>
      </c>
      <c r="K93" s="16">
        <f t="shared" si="3"/>
        <v>2.7743026293060576E-2</v>
      </c>
      <c r="L93" s="28">
        <v>0</v>
      </c>
      <c r="M93" s="28"/>
      <c r="N93" s="16"/>
      <c r="O93" s="10">
        <v>2.9000000000000001E-2</v>
      </c>
      <c r="P93" s="27">
        <v>6.8048932416941042E-3</v>
      </c>
      <c r="Q93" s="10"/>
      <c r="R93" s="16"/>
      <c r="S93" s="59">
        <v>51880</v>
      </c>
      <c r="T93" s="28">
        <v>37415.839572192512</v>
      </c>
      <c r="U93" s="59"/>
      <c r="V93" s="10">
        <v>0.47399999999999998</v>
      </c>
      <c r="W93" s="27">
        <v>2.1000000000000001E-2</v>
      </c>
      <c r="X93" s="27">
        <v>2.1000000000000001E-2</v>
      </c>
      <c r="Y93" s="9">
        <v>967</v>
      </c>
      <c r="Z93" s="10">
        <v>0.13900000000000001</v>
      </c>
      <c r="AA93" s="10">
        <v>0.127</v>
      </c>
      <c r="AB93" s="10">
        <v>0.48499999999999999</v>
      </c>
      <c r="AC93" s="10">
        <v>0.59699999999999998</v>
      </c>
      <c r="AD93" s="10"/>
      <c r="AE93" s="25">
        <v>1910.39</v>
      </c>
      <c r="AF93" s="28"/>
      <c r="AG93" s="58"/>
      <c r="AH93" s="59">
        <v>59247</v>
      </c>
      <c r="AI93" s="59">
        <v>49104</v>
      </c>
      <c r="AJ93" s="59">
        <v>41445</v>
      </c>
      <c r="AK93" s="9">
        <v>106</v>
      </c>
      <c r="AL93" s="9">
        <v>154.33000000000001</v>
      </c>
      <c r="AM93" s="9"/>
      <c r="AN93" s="9" t="s">
        <v>55</v>
      </c>
      <c r="AO93" s="10">
        <v>0.14799999999999999</v>
      </c>
      <c r="AP93" s="16">
        <v>0.90579710144927539</v>
      </c>
      <c r="AQ93" s="28"/>
      <c r="AR93" s="9"/>
      <c r="AS93" s="56">
        <v>337</v>
      </c>
      <c r="AT93" s="56">
        <v>53</v>
      </c>
      <c r="AU93" s="56">
        <v>99</v>
      </c>
      <c r="AV93" s="28">
        <v>83800</v>
      </c>
      <c r="AW93" s="28">
        <v>34300</v>
      </c>
      <c r="AX93" s="26">
        <v>5.1745076000000001</v>
      </c>
      <c r="AY93" s="26">
        <v>0.42850491000000002</v>
      </c>
      <c r="AZ93" s="26">
        <v>26.984860999999999</v>
      </c>
      <c r="BA93" s="26">
        <v>5.8418863000000001E-2</v>
      </c>
      <c r="BB93" s="26">
        <v>1.3963337</v>
      </c>
      <c r="BC93" s="26">
        <v>3.0228884000000002E-3</v>
      </c>
      <c r="BD93" s="26">
        <v>1.4389489</v>
      </c>
      <c r="BE93" s="26">
        <v>4.7113775999999996</v>
      </c>
      <c r="BF93" s="56">
        <v>263.33333333333297</v>
      </c>
      <c r="BG93" s="28">
        <v>0</v>
      </c>
      <c r="BH93" s="28">
        <v>0</v>
      </c>
      <c r="BI93" s="84">
        <v>0</v>
      </c>
      <c r="BJ93" s="10">
        <v>0.03</v>
      </c>
      <c r="BK93" s="10">
        <v>4.2000000000000003E-2</v>
      </c>
      <c r="BL93" s="10">
        <v>0.16900000000000001</v>
      </c>
      <c r="BM93" s="53" t="s">
        <v>55</v>
      </c>
      <c r="BN93" s="53" t="s">
        <v>55</v>
      </c>
      <c r="BO93" s="53">
        <v>2</v>
      </c>
      <c r="BP93" s="53">
        <v>12</v>
      </c>
      <c r="BQ93" s="53" t="s">
        <v>55</v>
      </c>
    </row>
    <row r="94" spans="1:69">
      <c r="A94" s="7">
        <v>1113</v>
      </c>
      <c r="B94" s="8" t="s">
        <v>1939</v>
      </c>
      <c r="C94" s="8"/>
      <c r="D94" s="8" t="s">
        <v>562</v>
      </c>
      <c r="E94" s="9" t="s">
        <v>151</v>
      </c>
      <c r="F94" s="10">
        <v>0.27800000000000002</v>
      </c>
      <c r="G94" s="10">
        <v>0.41</v>
      </c>
      <c r="H94" s="9" t="s">
        <v>55</v>
      </c>
      <c r="I94" s="9" t="s">
        <v>4345</v>
      </c>
      <c r="J94" s="89">
        <f t="shared" si="2"/>
        <v>0</v>
      </c>
      <c r="K94" s="16">
        <f t="shared" si="3"/>
        <v>0</v>
      </c>
      <c r="L94" s="28" t="e">
        <v>#VALUE!</v>
      </c>
      <c r="M94" s="28"/>
      <c r="N94" s="16"/>
      <c r="O94" s="10">
        <v>0</v>
      </c>
      <c r="P94" s="27">
        <v>0</v>
      </c>
      <c r="Q94" s="10"/>
      <c r="R94" s="16"/>
      <c r="S94" s="59"/>
      <c r="T94" s="28">
        <v>55972.267399267403</v>
      </c>
      <c r="U94" s="59"/>
      <c r="V94" s="10">
        <v>0.31</v>
      </c>
      <c r="W94" s="10">
        <v>-0.19700000000000001</v>
      </c>
      <c r="X94" s="10">
        <v>-3.2000000000000001E-2</v>
      </c>
      <c r="Y94" s="9" t="s">
        <v>4345</v>
      </c>
      <c r="Z94" s="10">
        <v>5.8999999999999997E-2</v>
      </c>
      <c r="AA94" s="10">
        <v>-0.16600000000000004</v>
      </c>
      <c r="AB94" s="10">
        <v>0.53200000000000003</v>
      </c>
      <c r="AC94" s="10">
        <v>0.59199999999999997</v>
      </c>
      <c r="AD94" s="10"/>
      <c r="AE94" s="25">
        <v>8579.1200000000008</v>
      </c>
      <c r="AF94" s="28"/>
      <c r="AG94" s="58"/>
      <c r="AH94" s="59"/>
      <c r="AI94" s="59"/>
      <c r="AJ94" s="59"/>
      <c r="AK94" s="9" t="s">
        <v>55</v>
      </c>
      <c r="AL94" s="9">
        <v>400</v>
      </c>
      <c r="AM94" s="9" t="s">
        <v>55</v>
      </c>
      <c r="AN94" s="9" t="s">
        <v>55</v>
      </c>
      <c r="AO94" s="10">
        <v>0.57099999999999995</v>
      </c>
      <c r="AP94" s="16" t="s">
        <v>2055</v>
      </c>
      <c r="AQ94" s="28"/>
      <c r="AR94" s="9"/>
      <c r="AS94" s="56">
        <v>600</v>
      </c>
      <c r="AT94" s="56">
        <v>0</v>
      </c>
      <c r="AU94" s="56">
        <v>99</v>
      </c>
      <c r="AV94" s="28">
        <v>44700</v>
      </c>
      <c r="AW94" s="28">
        <v>22100</v>
      </c>
      <c r="AX94" s="26">
        <v>26.033289</v>
      </c>
      <c r="AY94" s="26">
        <v>0.48899432999999998</v>
      </c>
      <c r="AZ94" s="26">
        <v>10.127347</v>
      </c>
      <c r="BA94" s="26">
        <v>0.27569863</v>
      </c>
      <c r="BB94" s="26">
        <v>2.6364814999999999</v>
      </c>
      <c r="BC94" s="26">
        <v>7.1773425000000002E-2</v>
      </c>
      <c r="BD94" s="26">
        <v>1.2350106000000001</v>
      </c>
      <c r="BE94" s="26">
        <v>6.7262291999999997</v>
      </c>
      <c r="BF94" s="56">
        <v>1596.1666666666599</v>
      </c>
      <c r="BG94" s="28">
        <v>0</v>
      </c>
      <c r="BH94" s="28">
        <v>0</v>
      </c>
      <c r="BI94" s="84">
        <v>0</v>
      </c>
      <c r="BJ94" s="10">
        <v>0.315</v>
      </c>
      <c r="BK94" s="10">
        <v>0.54</v>
      </c>
      <c r="BL94" s="10">
        <v>0.374</v>
      </c>
      <c r="BM94" s="53" t="s">
        <v>55</v>
      </c>
      <c r="BN94" s="53" t="s">
        <v>55</v>
      </c>
      <c r="BO94" s="53" t="s">
        <v>55</v>
      </c>
      <c r="BP94" s="53" t="s">
        <v>55</v>
      </c>
      <c r="BQ94" s="53">
        <v>5</v>
      </c>
    </row>
    <row r="95" spans="1:69">
      <c r="A95" s="7">
        <v>201</v>
      </c>
      <c r="B95" s="8" t="s">
        <v>563</v>
      </c>
      <c r="C95" s="8" t="s">
        <v>2127</v>
      </c>
      <c r="D95" s="8" t="s">
        <v>562</v>
      </c>
      <c r="E95" s="9" t="s">
        <v>59</v>
      </c>
      <c r="F95" s="10">
        <v>0.53400000000000003</v>
      </c>
      <c r="G95" s="10">
        <v>0.7</v>
      </c>
      <c r="H95" s="9">
        <v>16.100000000000001</v>
      </c>
      <c r="I95" s="9">
        <v>2.173</v>
      </c>
      <c r="J95" s="89">
        <f t="shared" si="2"/>
        <v>0</v>
      </c>
      <c r="K95" s="16">
        <f t="shared" si="3"/>
        <v>6.447750195735273E-3</v>
      </c>
      <c r="L95" s="28">
        <v>0</v>
      </c>
      <c r="M95" s="28"/>
      <c r="N95" s="16"/>
      <c r="O95" s="10">
        <v>1E-3</v>
      </c>
      <c r="P95" s="27">
        <v>0</v>
      </c>
      <c r="Q95" s="10"/>
      <c r="R95" s="16"/>
      <c r="S95" s="59">
        <v>74253</v>
      </c>
      <c r="T95" s="28">
        <v>64896.561338289961</v>
      </c>
      <c r="U95" s="59"/>
      <c r="V95" s="10">
        <v>0.48399999999999999</v>
      </c>
      <c r="W95" s="27">
        <v>5.0999999999999997E-2</v>
      </c>
      <c r="X95" s="10">
        <v>7.5999999999999998E-2</v>
      </c>
      <c r="Y95" s="9">
        <v>463</v>
      </c>
      <c r="Z95" s="10">
        <v>0.245</v>
      </c>
      <c r="AA95" s="10">
        <v>0.27900000000000003</v>
      </c>
      <c r="AB95" s="10">
        <v>0.63400000000000001</v>
      </c>
      <c r="AC95" s="10">
        <v>0.63300000000000001</v>
      </c>
      <c r="AD95" s="10"/>
      <c r="AE95" s="25">
        <v>4342.6000000000004</v>
      </c>
      <c r="AF95" s="28"/>
      <c r="AG95" s="58"/>
      <c r="AH95" s="59">
        <v>93537</v>
      </c>
      <c r="AI95" s="59">
        <v>75258</v>
      </c>
      <c r="AJ95" s="59">
        <v>61290</v>
      </c>
      <c r="AK95" s="9">
        <v>269.67</v>
      </c>
      <c r="AL95" s="9">
        <v>238.33</v>
      </c>
      <c r="AM95" s="9"/>
      <c r="AN95" s="9" t="s">
        <v>55</v>
      </c>
      <c r="AO95" s="10">
        <v>0.32300000000000001</v>
      </c>
      <c r="AP95" s="16">
        <v>0.31515915537346362</v>
      </c>
      <c r="AQ95" s="28"/>
      <c r="AR95" s="9"/>
      <c r="AS95" s="56">
        <v>446</v>
      </c>
      <c r="AT95" s="56">
        <v>28</v>
      </c>
      <c r="AU95" s="56">
        <v>99</v>
      </c>
      <c r="AV95" s="28">
        <v>87100</v>
      </c>
      <c r="AW95" s="28">
        <v>43500</v>
      </c>
      <c r="AX95" s="26">
        <v>7.3590220999999998</v>
      </c>
      <c r="AY95" s="26">
        <v>1.0353565</v>
      </c>
      <c r="AZ95" s="26">
        <v>15.014252000000001</v>
      </c>
      <c r="BA95" s="26">
        <v>9.2672798999999997E-3</v>
      </c>
      <c r="BB95" s="26">
        <v>1.1049021000000001</v>
      </c>
      <c r="BC95" s="26">
        <v>6.8198114999999996E-4</v>
      </c>
      <c r="BD95" s="26">
        <v>-2.0613139</v>
      </c>
      <c r="BE95" s="26">
        <v>-7.3826818000000003</v>
      </c>
      <c r="BF95" s="56">
        <v>185.666666666666</v>
      </c>
      <c r="BG95" s="28">
        <v>0</v>
      </c>
      <c r="BH95" s="28">
        <v>0</v>
      </c>
      <c r="BI95" s="84">
        <v>0</v>
      </c>
      <c r="BJ95" s="10">
        <v>0.129</v>
      </c>
      <c r="BK95" s="10">
        <v>9.5000000000000001E-2</v>
      </c>
      <c r="BL95" s="10">
        <v>0.374</v>
      </c>
      <c r="BM95" s="53" t="s">
        <v>55</v>
      </c>
      <c r="BN95" s="53" t="s">
        <v>55</v>
      </c>
      <c r="BO95" s="53">
        <v>0.90500000000000003</v>
      </c>
      <c r="BP95" s="53">
        <v>24</v>
      </c>
      <c r="BQ95" s="53" t="s">
        <v>55</v>
      </c>
    </row>
    <row r="96" spans="1:69">
      <c r="A96" s="7">
        <v>1144</v>
      </c>
      <c r="B96" s="8" t="s">
        <v>1980</v>
      </c>
      <c r="C96" s="8"/>
      <c r="D96" s="8" t="s">
        <v>562</v>
      </c>
      <c r="E96" s="9" t="s">
        <v>151</v>
      </c>
      <c r="F96" s="10">
        <v>0.185</v>
      </c>
      <c r="G96" s="10">
        <v>0.52</v>
      </c>
      <c r="H96" s="9">
        <v>14.93</v>
      </c>
      <c r="I96" s="9" t="s">
        <v>4345</v>
      </c>
      <c r="J96" s="89">
        <f t="shared" si="2"/>
        <v>0</v>
      </c>
      <c r="K96" s="16">
        <f t="shared" si="3"/>
        <v>0</v>
      </c>
      <c r="L96" s="28">
        <v>0</v>
      </c>
      <c r="M96" s="28"/>
      <c r="N96" s="16"/>
      <c r="O96" s="10">
        <v>1.7999999999999999E-2</v>
      </c>
      <c r="P96" s="27">
        <v>0</v>
      </c>
      <c r="Q96" s="10"/>
      <c r="R96" s="16"/>
      <c r="S96" s="59">
        <v>87010</v>
      </c>
      <c r="T96" s="28">
        <v>51901.75594874924</v>
      </c>
      <c r="U96" s="59"/>
      <c r="V96" s="10">
        <v>0.21099999999999999</v>
      </c>
      <c r="W96" s="10">
        <v>-0.03</v>
      </c>
      <c r="X96" s="10">
        <v>-5.0000000000000001E-3</v>
      </c>
      <c r="Y96" s="9" t="s">
        <v>4345</v>
      </c>
      <c r="Z96" s="10">
        <v>0.17899999999999999</v>
      </c>
      <c r="AA96" s="10">
        <v>4.4999999999999984E-2</v>
      </c>
      <c r="AB96" s="10">
        <v>0.47399999999999998</v>
      </c>
      <c r="AC96" s="10">
        <v>0.68100000000000005</v>
      </c>
      <c r="AD96" s="10"/>
      <c r="AE96" s="25">
        <v>12683.96</v>
      </c>
      <c r="AF96" s="28"/>
      <c r="AG96" s="58"/>
      <c r="AH96" s="59">
        <v>67734</v>
      </c>
      <c r="AI96" s="59">
        <v>57528</v>
      </c>
      <c r="AJ96" s="59">
        <v>50085</v>
      </c>
      <c r="AK96" s="9">
        <v>849.33</v>
      </c>
      <c r="AL96" s="9">
        <v>1294.67</v>
      </c>
      <c r="AM96" s="9" t="s">
        <v>55</v>
      </c>
      <c r="AN96" s="9" t="s">
        <v>55</v>
      </c>
      <c r="AO96" s="10">
        <v>0.40400000000000003</v>
      </c>
      <c r="AP96" s="16" t="s">
        <v>2055</v>
      </c>
      <c r="AQ96" s="28"/>
      <c r="AR96" s="9"/>
      <c r="AS96" s="56">
        <v>600</v>
      </c>
      <c r="AT96" s="56">
        <v>0</v>
      </c>
      <c r="AU96" s="56">
        <v>99</v>
      </c>
      <c r="AV96" s="28">
        <v>56300</v>
      </c>
      <c r="AW96" s="28">
        <v>40900</v>
      </c>
      <c r="AX96" s="26">
        <v>17.623380999999998</v>
      </c>
      <c r="AY96" s="26">
        <v>0.25807839999999999</v>
      </c>
      <c r="AZ96" s="26">
        <v>24.265953</v>
      </c>
      <c r="BA96" s="26">
        <v>0.44684076</v>
      </c>
      <c r="BB96" s="26">
        <v>4.2764812000000001</v>
      </c>
      <c r="BC96" s="26">
        <v>7.8748442000000002E-2</v>
      </c>
      <c r="BD96" s="26">
        <v>4.9683641999999999</v>
      </c>
      <c r="BE96" s="26">
        <v>8.1795501999999995</v>
      </c>
      <c r="BF96" s="56">
        <v>7212</v>
      </c>
      <c r="BG96" s="28">
        <v>0</v>
      </c>
      <c r="BH96" s="28">
        <v>0</v>
      </c>
      <c r="BI96" s="84">
        <v>0</v>
      </c>
      <c r="BJ96" s="10">
        <v>0.19500000000000001</v>
      </c>
      <c r="BK96" s="10">
        <v>0.32900000000000001</v>
      </c>
      <c r="BL96" s="10">
        <v>0.374</v>
      </c>
      <c r="BM96" s="53" t="s">
        <v>55</v>
      </c>
      <c r="BN96" s="53" t="s">
        <v>55</v>
      </c>
      <c r="BO96" s="53" t="s">
        <v>55</v>
      </c>
      <c r="BP96" s="53" t="s">
        <v>55</v>
      </c>
      <c r="BQ96" s="53">
        <v>84</v>
      </c>
    </row>
    <row r="97" spans="1:69">
      <c r="A97" s="7">
        <v>233</v>
      </c>
      <c r="B97" s="8" t="s">
        <v>608</v>
      </c>
      <c r="C97" s="8" t="s">
        <v>2128</v>
      </c>
      <c r="D97" s="8" t="s">
        <v>562</v>
      </c>
      <c r="E97" s="9" t="s">
        <v>59</v>
      </c>
      <c r="F97" s="10">
        <v>0.56299999999999994</v>
      </c>
      <c r="G97" s="10">
        <v>0.79</v>
      </c>
      <c r="H97" s="9">
        <v>11.43</v>
      </c>
      <c r="I97" s="9">
        <v>0.78600000000000003</v>
      </c>
      <c r="J97" s="89">
        <f t="shared" si="2"/>
        <v>1.034728952750827E-3</v>
      </c>
      <c r="K97" s="16">
        <f t="shared" si="3"/>
        <v>5.5185544146710772E-3</v>
      </c>
      <c r="L97" s="28">
        <v>0</v>
      </c>
      <c r="M97" s="28"/>
      <c r="N97" s="16"/>
      <c r="O97" s="10">
        <v>2.4E-2</v>
      </c>
      <c r="P97" s="27">
        <v>0</v>
      </c>
      <c r="Q97" s="10"/>
      <c r="R97" s="16"/>
      <c r="S97" s="59">
        <v>74085</v>
      </c>
      <c r="T97" s="28">
        <v>60308.092165898619</v>
      </c>
      <c r="U97" s="59"/>
      <c r="V97" s="10">
        <v>0.51300000000000001</v>
      </c>
      <c r="W97" s="27">
        <v>-8.6999999999999994E-2</v>
      </c>
      <c r="X97" s="10">
        <v>7.9000000000000001E-2</v>
      </c>
      <c r="Y97" s="9">
        <v>216</v>
      </c>
      <c r="Z97" s="10">
        <v>0.153</v>
      </c>
      <c r="AA97" s="10">
        <v>0.14799999999999999</v>
      </c>
      <c r="AB97" s="10">
        <v>0.622</v>
      </c>
      <c r="AC97" s="10">
        <v>0.68799999999999994</v>
      </c>
      <c r="AD97" s="10"/>
      <c r="AE97" s="25">
        <v>2899.31</v>
      </c>
      <c r="AF97" s="28"/>
      <c r="AG97" s="58"/>
      <c r="AH97" s="59">
        <v>78696</v>
      </c>
      <c r="AI97" s="59">
        <v>63927</v>
      </c>
      <c r="AJ97" s="59">
        <v>58284</v>
      </c>
      <c r="AK97" s="9">
        <v>253.67</v>
      </c>
      <c r="AL97" s="9">
        <v>177</v>
      </c>
      <c r="AM97" s="9"/>
      <c r="AN97" s="9" t="s">
        <v>55</v>
      </c>
      <c r="AO97" s="10">
        <v>0.46100000000000002</v>
      </c>
      <c r="AP97" s="16">
        <v>0.55991041433370659</v>
      </c>
      <c r="AQ97" s="28"/>
      <c r="AR97" s="9">
        <v>3</v>
      </c>
      <c r="AS97" s="56">
        <v>541</v>
      </c>
      <c r="AT97" s="56">
        <v>16</v>
      </c>
      <c r="AU97" s="56">
        <v>99</v>
      </c>
      <c r="AV97" s="28">
        <v>87300</v>
      </c>
      <c r="AW97" s="28">
        <v>44300</v>
      </c>
      <c r="AX97" s="26">
        <v>6.0727080999999998</v>
      </c>
      <c r="AY97" s="26">
        <v>1.4906718000000001</v>
      </c>
      <c r="AZ97" s="26">
        <v>23.377237000000001</v>
      </c>
      <c r="BA97" s="26">
        <v>0</v>
      </c>
      <c r="BB97" s="26">
        <v>1.4196314999999999</v>
      </c>
      <c r="BC97" s="26">
        <v>0</v>
      </c>
      <c r="BD97" s="26">
        <v>2.1969466</v>
      </c>
      <c r="BE97" s="26">
        <v>6.6447400999999999</v>
      </c>
      <c r="BF97" s="56">
        <v>200</v>
      </c>
      <c r="BG97" s="28">
        <v>0</v>
      </c>
      <c r="BH97" s="28">
        <v>0</v>
      </c>
      <c r="BI97" s="84">
        <v>0</v>
      </c>
      <c r="BJ97" s="10">
        <v>0.221</v>
      </c>
      <c r="BK97" s="10">
        <v>0.22600000000000001</v>
      </c>
      <c r="BL97" s="10">
        <v>0.374</v>
      </c>
      <c r="BM97" s="53" t="s">
        <v>55</v>
      </c>
      <c r="BN97" s="53" t="s">
        <v>55</v>
      </c>
      <c r="BO97" s="53">
        <v>0.85</v>
      </c>
      <c r="BP97" s="53">
        <v>24</v>
      </c>
      <c r="BQ97" s="53" t="s">
        <v>55</v>
      </c>
    </row>
    <row r="98" spans="1:69">
      <c r="A98" s="7">
        <v>207</v>
      </c>
      <c r="B98" s="8" t="s">
        <v>572</v>
      </c>
      <c r="C98" s="8" t="s">
        <v>2129</v>
      </c>
      <c r="D98" s="8" t="s">
        <v>562</v>
      </c>
      <c r="E98" s="9" t="s">
        <v>51</v>
      </c>
      <c r="F98" s="10">
        <v>0.54200000000000004</v>
      </c>
      <c r="G98" s="10">
        <v>0.75</v>
      </c>
      <c r="H98" s="9">
        <v>14.65</v>
      </c>
      <c r="I98" s="9">
        <v>0.4</v>
      </c>
      <c r="J98" s="89">
        <f t="shared" si="2"/>
        <v>0</v>
      </c>
      <c r="K98" s="16">
        <f t="shared" si="3"/>
        <v>3.5976953508748639E-2</v>
      </c>
      <c r="L98" s="28">
        <v>7777.1080823595739</v>
      </c>
      <c r="M98" s="28"/>
      <c r="N98" s="16"/>
      <c r="O98" s="10">
        <v>3.4000000000000002E-2</v>
      </c>
      <c r="P98" s="27">
        <v>1.9780686615511245E-2</v>
      </c>
      <c r="Q98" s="10"/>
      <c r="R98" s="16"/>
      <c r="S98" s="59">
        <v>82135</v>
      </c>
      <c r="T98" s="28">
        <v>51516.574902723733</v>
      </c>
      <c r="U98" s="59"/>
      <c r="V98" s="10">
        <v>0.47199999999999998</v>
      </c>
      <c r="W98" s="27">
        <v>0.115</v>
      </c>
      <c r="X98" s="10">
        <v>0.105</v>
      </c>
      <c r="Y98" s="9">
        <v>142</v>
      </c>
      <c r="Z98" s="10">
        <v>0.247</v>
      </c>
      <c r="AA98" s="10">
        <v>0.31900000000000001</v>
      </c>
      <c r="AB98" s="10">
        <v>0.48199999999999998</v>
      </c>
      <c r="AC98" s="10">
        <v>0.51300000000000001</v>
      </c>
      <c r="AD98" s="10"/>
      <c r="AE98" s="25">
        <v>7532.6</v>
      </c>
      <c r="AF98" s="28">
        <v>12965</v>
      </c>
      <c r="AG98" s="58">
        <v>14977</v>
      </c>
      <c r="AH98" s="59">
        <v>89316</v>
      </c>
      <c r="AI98" s="59">
        <v>72207</v>
      </c>
      <c r="AJ98" s="59">
        <v>66780</v>
      </c>
      <c r="AK98" s="9">
        <v>514.33000000000004</v>
      </c>
      <c r="AL98" s="9">
        <v>885.67</v>
      </c>
      <c r="AM98" s="10">
        <v>7.0000000000000007E-2</v>
      </c>
      <c r="AN98" s="10">
        <v>0.57499999999999996</v>
      </c>
      <c r="AO98" s="10">
        <v>0.25900000000000001</v>
      </c>
      <c r="AP98" s="16">
        <v>0.71428571428571419</v>
      </c>
      <c r="AQ98" s="28">
        <v>53</v>
      </c>
      <c r="AR98" s="9"/>
      <c r="AS98" s="56">
        <v>41</v>
      </c>
      <c r="AT98" s="56">
        <v>271</v>
      </c>
      <c r="AU98" s="56">
        <v>8</v>
      </c>
      <c r="AV98" s="28">
        <v>100100</v>
      </c>
      <c r="AW98" s="28">
        <v>44800</v>
      </c>
      <c r="AX98" s="26">
        <v>3.7304857</v>
      </c>
      <c r="AY98" s="26">
        <v>0.51020776999999995</v>
      </c>
      <c r="AZ98" s="26">
        <v>25.889879000000001</v>
      </c>
      <c r="BA98" s="26">
        <v>0</v>
      </c>
      <c r="BB98" s="26">
        <v>0.96581823</v>
      </c>
      <c r="BC98" s="26">
        <v>0</v>
      </c>
      <c r="BD98" s="26">
        <v>2.0540248999999999</v>
      </c>
      <c r="BE98" s="26">
        <v>3.6094002999999999</v>
      </c>
      <c r="BF98" s="56">
        <v>1667</v>
      </c>
      <c r="BG98" s="28">
        <v>17161483</v>
      </c>
      <c r="BH98" s="28">
        <v>2278.2947455061994</v>
      </c>
      <c r="BI98" s="84">
        <v>4</v>
      </c>
      <c r="BJ98" s="10">
        <v>0.127</v>
      </c>
      <c r="BK98" s="10">
        <v>5.5E-2</v>
      </c>
      <c r="BL98" s="10">
        <v>0.374</v>
      </c>
      <c r="BM98" s="53">
        <v>0.161</v>
      </c>
      <c r="BN98" s="53">
        <v>17</v>
      </c>
      <c r="BO98" s="53" t="s">
        <v>55</v>
      </c>
      <c r="BP98" s="53" t="s">
        <v>55</v>
      </c>
      <c r="BQ98" s="53" t="s">
        <v>55</v>
      </c>
    </row>
    <row r="99" spans="1:69">
      <c r="A99" s="7">
        <v>219</v>
      </c>
      <c r="B99" s="8" t="s">
        <v>588</v>
      </c>
      <c r="C99" s="8" t="s">
        <v>2130</v>
      </c>
      <c r="D99" s="8" t="s">
        <v>562</v>
      </c>
      <c r="E99" s="9" t="s">
        <v>59</v>
      </c>
      <c r="F99" s="10">
        <v>0.629</v>
      </c>
      <c r="G99" s="10">
        <v>0.84</v>
      </c>
      <c r="H99" s="9">
        <v>14.13</v>
      </c>
      <c r="I99" s="9">
        <v>1.833</v>
      </c>
      <c r="J99" s="89">
        <f t="shared" si="2"/>
        <v>0</v>
      </c>
      <c r="K99" s="16">
        <f t="shared" si="3"/>
        <v>8.0011396745292493E-3</v>
      </c>
      <c r="L99" s="28">
        <v>0</v>
      </c>
      <c r="M99" s="28"/>
      <c r="N99" s="16"/>
      <c r="O99" s="10">
        <v>1.9E-2</v>
      </c>
      <c r="P99" s="27">
        <v>8.3914391708477497E-3</v>
      </c>
      <c r="Q99" s="10"/>
      <c r="R99" s="16"/>
      <c r="S99" s="59">
        <v>81822</v>
      </c>
      <c r="T99" s="28">
        <v>56531.605527638189</v>
      </c>
      <c r="U99" s="59"/>
      <c r="V99" s="10">
        <v>0.49399999999999999</v>
      </c>
      <c r="W99" s="27">
        <v>6.5000000000000002E-2</v>
      </c>
      <c r="X99" s="10">
        <v>0.16900000000000001</v>
      </c>
      <c r="Y99" s="9">
        <v>497</v>
      </c>
      <c r="Z99" s="10">
        <v>0.24199999999999999</v>
      </c>
      <c r="AA99" s="10">
        <v>0.22</v>
      </c>
      <c r="AB99" s="10">
        <v>0.49099999999999999</v>
      </c>
      <c r="AC99" s="10">
        <v>0.55700000000000005</v>
      </c>
      <c r="AD99" s="10"/>
      <c r="AE99" s="25">
        <v>5124.2700000000004</v>
      </c>
      <c r="AF99" s="28"/>
      <c r="AG99" s="58"/>
      <c r="AH99" s="59">
        <v>100458</v>
      </c>
      <c r="AI99" s="59">
        <v>83646</v>
      </c>
      <c r="AJ99" s="59">
        <v>68967</v>
      </c>
      <c r="AK99" s="9">
        <v>362.67</v>
      </c>
      <c r="AL99" s="9">
        <v>320</v>
      </c>
      <c r="AM99" s="9"/>
      <c r="AN99" s="9" t="s">
        <v>55</v>
      </c>
      <c r="AO99" s="10">
        <v>0.309</v>
      </c>
      <c r="AP99" s="16">
        <v>0.35298270384751151</v>
      </c>
      <c r="AQ99" s="28"/>
      <c r="AR99" s="9"/>
      <c r="AS99" s="56">
        <v>391</v>
      </c>
      <c r="AT99" s="56">
        <v>41</v>
      </c>
      <c r="AU99" s="56">
        <v>99</v>
      </c>
      <c r="AV99" s="28">
        <v>93700</v>
      </c>
      <c r="AW99" s="28">
        <v>49300</v>
      </c>
      <c r="AX99" s="26">
        <v>5.7522944999999996</v>
      </c>
      <c r="AY99" s="26">
        <v>0.69187527999999998</v>
      </c>
      <c r="AZ99" s="26">
        <v>28.507059000000002</v>
      </c>
      <c r="BA99" s="26">
        <v>2.9665067999999999E-2</v>
      </c>
      <c r="BB99" s="26">
        <v>1.63981</v>
      </c>
      <c r="BC99" s="26">
        <v>1.7064222E-3</v>
      </c>
      <c r="BD99" s="26">
        <v>0.90175914999999995</v>
      </c>
      <c r="BE99" s="26">
        <v>0.33704423999999999</v>
      </c>
      <c r="BF99" s="56">
        <v>396.33333333333297</v>
      </c>
      <c r="BG99" s="28">
        <v>0</v>
      </c>
      <c r="BH99" s="28">
        <v>0</v>
      </c>
      <c r="BI99" s="84">
        <v>0</v>
      </c>
      <c r="BJ99" s="10">
        <v>0.13200000000000001</v>
      </c>
      <c r="BK99" s="10">
        <v>0.154</v>
      </c>
      <c r="BL99" s="10">
        <v>0.374</v>
      </c>
      <c r="BM99" s="53" t="s">
        <v>55</v>
      </c>
      <c r="BN99" s="53" t="s">
        <v>55</v>
      </c>
      <c r="BO99" s="53">
        <v>37</v>
      </c>
      <c r="BP99" s="53">
        <v>0</v>
      </c>
      <c r="BQ99" s="53" t="s">
        <v>55</v>
      </c>
    </row>
    <row r="100" spans="1:69">
      <c r="A100" s="7">
        <v>221</v>
      </c>
      <c r="B100" s="8" t="s">
        <v>590</v>
      </c>
      <c r="C100" s="8" t="s">
        <v>2131</v>
      </c>
      <c r="D100" s="8" t="s">
        <v>562</v>
      </c>
      <c r="E100" s="9" t="s">
        <v>59</v>
      </c>
      <c r="F100" s="10">
        <v>0.52500000000000002</v>
      </c>
      <c r="G100" s="10">
        <v>0.71</v>
      </c>
      <c r="H100" s="9">
        <v>22.59</v>
      </c>
      <c r="I100" s="9">
        <v>0.28000000000000003</v>
      </c>
      <c r="J100" s="89">
        <f t="shared" si="2"/>
        <v>0</v>
      </c>
      <c r="K100" s="16">
        <f t="shared" si="3"/>
        <v>1.3909847328887802E-2</v>
      </c>
      <c r="L100" s="28">
        <v>0</v>
      </c>
      <c r="M100" s="28"/>
      <c r="N100" s="16"/>
      <c r="O100" s="10">
        <v>1.6E-2</v>
      </c>
      <c r="P100" s="27">
        <v>0</v>
      </c>
      <c r="Q100" s="10"/>
      <c r="R100" s="16"/>
      <c r="S100" s="59">
        <v>65348</v>
      </c>
      <c r="T100" s="28">
        <v>43196.847368421055</v>
      </c>
      <c r="U100" s="59"/>
      <c r="V100" s="10">
        <v>0.38500000000000001</v>
      </c>
      <c r="W100" s="27">
        <v>0.16300000000000001</v>
      </c>
      <c r="X100" s="10">
        <v>0.17299999999999999</v>
      </c>
      <c r="Y100" s="9">
        <v>688</v>
      </c>
      <c r="Z100" s="10">
        <v>0.27500000000000002</v>
      </c>
      <c r="AA100" s="10">
        <v>0.309</v>
      </c>
      <c r="AB100" s="10">
        <v>0.54</v>
      </c>
      <c r="AC100" s="10">
        <v>0.54600000000000004</v>
      </c>
      <c r="AD100" s="10"/>
      <c r="AE100" s="25">
        <v>2372.42</v>
      </c>
      <c r="AF100" s="28"/>
      <c r="AG100" s="58"/>
      <c r="AH100" s="59">
        <v>75834</v>
      </c>
      <c r="AI100" s="59">
        <v>61263</v>
      </c>
      <c r="AJ100" s="59">
        <v>61101</v>
      </c>
      <c r="AK100" s="9">
        <v>105</v>
      </c>
      <c r="AL100" s="9">
        <v>178.67</v>
      </c>
      <c r="AM100" s="9"/>
      <c r="AN100" s="9" t="s">
        <v>55</v>
      </c>
      <c r="AO100" s="10">
        <v>0.21099999999999999</v>
      </c>
      <c r="AP100" s="16">
        <v>0.78125</v>
      </c>
      <c r="AQ100" s="28"/>
      <c r="AR100" s="9"/>
      <c r="AS100" s="56">
        <v>427</v>
      </c>
      <c r="AT100" s="56">
        <v>33</v>
      </c>
      <c r="AU100" s="56">
        <v>99</v>
      </c>
      <c r="AV100" s="28">
        <v>79900</v>
      </c>
      <c r="AW100" s="28">
        <v>43500</v>
      </c>
      <c r="AX100" s="26">
        <v>5.2338947999999998</v>
      </c>
      <c r="AY100" s="26">
        <v>0.82619357000000004</v>
      </c>
      <c r="AZ100" s="26">
        <v>9.2943505999999996</v>
      </c>
      <c r="BA100" s="26">
        <v>0</v>
      </c>
      <c r="BB100" s="26">
        <v>0.48645653999999999</v>
      </c>
      <c r="BC100" s="26">
        <v>0</v>
      </c>
      <c r="BD100" s="26">
        <v>1.3383795000000001</v>
      </c>
      <c r="BE100" s="26">
        <v>-0.11375412</v>
      </c>
      <c r="BF100" s="56">
        <v>260.666666666666</v>
      </c>
      <c r="BG100" s="28">
        <v>0</v>
      </c>
      <c r="BH100" s="28">
        <v>0</v>
      </c>
      <c r="BI100" s="84">
        <v>0</v>
      </c>
      <c r="BJ100" s="10">
        <v>9.9000000000000005E-2</v>
      </c>
      <c r="BK100" s="10">
        <v>6.5000000000000002E-2</v>
      </c>
      <c r="BL100" s="10">
        <v>0.374</v>
      </c>
      <c r="BM100" s="53" t="s">
        <v>55</v>
      </c>
      <c r="BN100" s="53" t="s">
        <v>55</v>
      </c>
      <c r="BO100" s="53">
        <v>1</v>
      </c>
      <c r="BP100" s="53">
        <v>22</v>
      </c>
      <c r="BQ100" s="53" t="s">
        <v>55</v>
      </c>
    </row>
    <row r="101" spans="1:69">
      <c r="A101" s="7">
        <v>224</v>
      </c>
      <c r="B101" s="8" t="s">
        <v>593</v>
      </c>
      <c r="C101" s="8" t="s">
        <v>2132</v>
      </c>
      <c r="D101" s="8" t="s">
        <v>562</v>
      </c>
      <c r="E101" s="9" t="s">
        <v>59</v>
      </c>
      <c r="F101" s="10">
        <v>0.49199999999999999</v>
      </c>
      <c r="G101" s="10">
        <v>0.75</v>
      </c>
      <c r="H101" s="9">
        <v>20.21</v>
      </c>
      <c r="I101" s="9">
        <v>0.33300000000000002</v>
      </c>
      <c r="J101" s="89">
        <f t="shared" si="2"/>
        <v>3.2993636352388533E-3</v>
      </c>
      <c r="K101" s="16">
        <f t="shared" si="3"/>
        <v>2.1033443174647691E-2</v>
      </c>
      <c r="L101" s="28">
        <v>0</v>
      </c>
      <c r="M101" s="28"/>
      <c r="N101" s="16"/>
      <c r="O101" s="10">
        <v>4.7E-2</v>
      </c>
      <c r="P101" s="27">
        <v>2.9694272717149681E-2</v>
      </c>
      <c r="Q101" s="10"/>
      <c r="R101" s="16"/>
      <c r="S101" s="59">
        <v>70592</v>
      </c>
      <c r="T101" s="28">
        <v>55105.636842105261</v>
      </c>
      <c r="U101" s="59"/>
      <c r="V101" s="10">
        <v>0.42699999999999999</v>
      </c>
      <c r="W101" s="27">
        <v>-2.1999999999999999E-2</v>
      </c>
      <c r="X101" s="10">
        <v>9.8000000000000004E-2</v>
      </c>
      <c r="Y101" s="9">
        <v>539</v>
      </c>
      <c r="Z101" s="10">
        <v>0.158</v>
      </c>
      <c r="AA101" s="10">
        <v>0.16800000000000001</v>
      </c>
      <c r="AB101" s="10">
        <v>0.47599999999999998</v>
      </c>
      <c r="AC101" s="10">
        <v>0.48</v>
      </c>
      <c r="AD101" s="10"/>
      <c r="AE101" s="25">
        <v>2424.71</v>
      </c>
      <c r="AF101" s="28"/>
      <c r="AG101" s="58"/>
      <c r="AH101" s="59">
        <v>79245</v>
      </c>
      <c r="AI101" s="59">
        <v>66672</v>
      </c>
      <c r="AJ101" s="59">
        <v>55719</v>
      </c>
      <c r="AK101" s="9">
        <v>120</v>
      </c>
      <c r="AL101" s="9">
        <v>116</v>
      </c>
      <c r="AM101" s="9"/>
      <c r="AN101" s="9" t="s">
        <v>55</v>
      </c>
      <c r="AO101" s="10">
        <v>0.39600000000000002</v>
      </c>
      <c r="AP101" s="16">
        <v>0.75018754688672162</v>
      </c>
      <c r="AQ101" s="28"/>
      <c r="AR101" s="9">
        <v>8</v>
      </c>
      <c r="AS101" s="56">
        <v>344</v>
      </c>
      <c r="AT101" s="56">
        <v>51</v>
      </c>
      <c r="AU101" s="56">
        <v>99</v>
      </c>
      <c r="AV101" s="28">
        <v>87200</v>
      </c>
      <c r="AW101" s="28">
        <v>40200</v>
      </c>
      <c r="AX101" s="26">
        <v>7.3835373000000004</v>
      </c>
      <c r="AY101" s="26">
        <v>2.1609408999999999</v>
      </c>
      <c r="AZ101" s="26">
        <v>23.094801</v>
      </c>
      <c r="BA101" s="26">
        <v>0</v>
      </c>
      <c r="BB101" s="26">
        <v>1.7052133</v>
      </c>
      <c r="BC101" s="26">
        <v>0</v>
      </c>
      <c r="BD101" s="26">
        <v>0.26982783999999999</v>
      </c>
      <c r="BE101" s="26">
        <v>-5.2783036000000001</v>
      </c>
      <c r="BF101" s="56">
        <v>298.666666666666</v>
      </c>
      <c r="BG101" s="28">
        <v>0</v>
      </c>
      <c r="BH101" s="28">
        <v>0</v>
      </c>
      <c r="BI101" s="84">
        <v>0</v>
      </c>
      <c r="BJ101" s="10">
        <v>0.216</v>
      </c>
      <c r="BK101" s="10">
        <v>0.20599999999999999</v>
      </c>
      <c r="BL101" s="10">
        <v>0.374</v>
      </c>
      <c r="BM101" s="53" t="s">
        <v>55</v>
      </c>
      <c r="BN101" s="53" t="s">
        <v>55</v>
      </c>
      <c r="BO101" s="53">
        <v>2</v>
      </c>
      <c r="BP101" s="53">
        <v>15</v>
      </c>
      <c r="BQ101" s="53" t="s">
        <v>55</v>
      </c>
    </row>
    <row r="102" spans="1:69">
      <c r="A102" s="7">
        <v>226</v>
      </c>
      <c r="B102" s="8" t="s">
        <v>595</v>
      </c>
      <c r="C102" s="8" t="s">
        <v>2132</v>
      </c>
      <c r="D102" s="8" t="s">
        <v>562</v>
      </c>
      <c r="E102" s="9" t="s">
        <v>51</v>
      </c>
      <c r="F102" s="10">
        <v>0.153</v>
      </c>
      <c r="G102" s="10">
        <v>0.61</v>
      </c>
      <c r="H102" s="9">
        <v>16.510000000000002</v>
      </c>
      <c r="I102" s="9">
        <v>0.80100000000000005</v>
      </c>
      <c r="J102" s="89">
        <f t="shared" si="2"/>
        <v>0</v>
      </c>
      <c r="K102" s="16">
        <f t="shared" si="3"/>
        <v>1.4326919843807333E-2</v>
      </c>
      <c r="L102" s="28">
        <v>48270.702097362009</v>
      </c>
      <c r="M102" s="28"/>
      <c r="N102" s="16"/>
      <c r="O102" s="10">
        <v>5.6000000000000001E-2</v>
      </c>
      <c r="P102" s="27">
        <v>1.4473112903438022E-2</v>
      </c>
      <c r="Q102" s="10"/>
      <c r="R102" s="16"/>
      <c r="S102" s="59">
        <v>76969</v>
      </c>
      <c r="T102" s="28">
        <v>53576.970731707319</v>
      </c>
      <c r="U102" s="59"/>
      <c r="V102" s="10">
        <v>0.16900000000000001</v>
      </c>
      <c r="W102" s="27">
        <v>-0.16700000000000001</v>
      </c>
      <c r="X102" s="10">
        <v>5.2999999999999999E-2</v>
      </c>
      <c r="Y102" s="9">
        <v>605</v>
      </c>
      <c r="Z102" s="10">
        <v>9.0000000000000024E-2</v>
      </c>
      <c r="AA102" s="10">
        <v>-0.14800000000000002</v>
      </c>
      <c r="AB102" s="10">
        <v>0.53</v>
      </c>
      <c r="AC102" s="10">
        <v>0.57099999999999995</v>
      </c>
      <c r="AD102" s="10"/>
      <c r="AE102" s="25">
        <v>6840.27</v>
      </c>
      <c r="AF102" s="28">
        <v>12228</v>
      </c>
      <c r="AG102" s="58">
        <v>14493</v>
      </c>
      <c r="AH102" s="59">
        <v>88020</v>
      </c>
      <c r="AI102" s="59">
        <v>75132</v>
      </c>
      <c r="AJ102" s="59">
        <v>71280</v>
      </c>
      <c r="AK102" s="9">
        <v>414.33</v>
      </c>
      <c r="AL102" s="9">
        <v>637.33000000000004</v>
      </c>
      <c r="AM102" s="10">
        <v>0.09</v>
      </c>
      <c r="AN102" s="10">
        <v>0.54400000000000004</v>
      </c>
      <c r="AO102" s="10">
        <v>0.54100000000000004</v>
      </c>
      <c r="AP102" s="16">
        <v>0.55524708495280395</v>
      </c>
      <c r="AQ102" s="28">
        <v>8</v>
      </c>
      <c r="AR102" s="9"/>
      <c r="AS102" s="56">
        <v>199</v>
      </c>
      <c r="AT102" s="56">
        <v>98</v>
      </c>
      <c r="AU102" s="56">
        <v>99</v>
      </c>
      <c r="AV102" s="28">
        <v>53300</v>
      </c>
      <c r="AW102" s="28">
        <v>34900</v>
      </c>
      <c r="AX102" s="26">
        <v>18.364094000000001</v>
      </c>
      <c r="AY102" s="26">
        <v>0.12983769000000001</v>
      </c>
      <c r="AZ102" s="26">
        <v>17.297632</v>
      </c>
      <c r="BA102" s="26">
        <v>0.19512727999999999</v>
      </c>
      <c r="BB102" s="26">
        <v>3.1765534999999998</v>
      </c>
      <c r="BC102" s="26">
        <v>3.5833359000000002E-2</v>
      </c>
      <c r="BD102" s="26">
        <v>1.0868956999999999</v>
      </c>
      <c r="BE102" s="26">
        <v>5.7184603000000001E-2</v>
      </c>
      <c r="BF102" s="56">
        <v>900</v>
      </c>
      <c r="BG102" s="28">
        <v>5000000</v>
      </c>
      <c r="BH102" s="28">
        <v>730.96529815343547</v>
      </c>
      <c r="BI102" s="84">
        <v>20</v>
      </c>
      <c r="BJ102" s="10">
        <v>0.28399999999999997</v>
      </c>
      <c r="BK102" s="10">
        <v>0.52200000000000002</v>
      </c>
      <c r="BL102" s="10">
        <v>0.374</v>
      </c>
      <c r="BM102" s="53">
        <v>0</v>
      </c>
      <c r="BN102" s="53">
        <v>5</v>
      </c>
      <c r="BO102" s="53" t="s">
        <v>55</v>
      </c>
      <c r="BP102" s="53" t="s">
        <v>55</v>
      </c>
      <c r="BQ102" s="53" t="s">
        <v>55</v>
      </c>
    </row>
    <row r="103" spans="1:69">
      <c r="A103" s="7">
        <v>227</v>
      </c>
      <c r="B103" s="8" t="s">
        <v>599</v>
      </c>
      <c r="C103" s="8" t="s">
        <v>2133</v>
      </c>
      <c r="D103" s="8" t="s">
        <v>562</v>
      </c>
      <c r="E103" s="9" t="s">
        <v>59</v>
      </c>
      <c r="F103" s="10">
        <v>0.59099999999999997</v>
      </c>
      <c r="G103" s="10">
        <v>0.77</v>
      </c>
      <c r="H103" s="9">
        <v>14.89</v>
      </c>
      <c r="I103" s="9">
        <v>13.561</v>
      </c>
      <c r="J103" s="89">
        <f t="shared" si="2"/>
        <v>0</v>
      </c>
      <c r="K103" s="16">
        <f t="shared" si="3"/>
        <v>1.6990126309453308E-2</v>
      </c>
      <c r="L103" s="28">
        <v>0</v>
      </c>
      <c r="M103" s="28"/>
      <c r="N103" s="16"/>
      <c r="O103" s="10">
        <v>6.0000000000000001E-3</v>
      </c>
      <c r="P103" s="27">
        <v>7.7669148843215116E-3</v>
      </c>
      <c r="Q103" s="10"/>
      <c r="R103" s="16"/>
      <c r="S103" s="59">
        <v>63545</v>
      </c>
      <c r="T103" s="28">
        <v>45500.026634382564</v>
      </c>
      <c r="U103" s="59"/>
      <c r="V103" s="10">
        <v>0.36599999999999999</v>
      </c>
      <c r="W103" s="27">
        <v>0.157</v>
      </c>
      <c r="X103" s="10">
        <v>0.247</v>
      </c>
      <c r="Y103" s="9">
        <v>968</v>
      </c>
      <c r="Z103" s="10">
        <v>0.26500000000000001</v>
      </c>
      <c r="AA103" s="10">
        <v>0.29799999999999999</v>
      </c>
      <c r="AB103" s="10">
        <v>0.63100000000000001</v>
      </c>
      <c r="AC103" s="10">
        <v>0.53500000000000003</v>
      </c>
      <c r="AD103" s="10"/>
      <c r="AE103" s="25">
        <v>4120.04</v>
      </c>
      <c r="AF103" s="28"/>
      <c r="AG103" s="58"/>
      <c r="AH103" s="59">
        <v>74286</v>
      </c>
      <c r="AI103" s="59">
        <v>61506</v>
      </c>
      <c r="AJ103" s="59">
        <v>49644</v>
      </c>
      <c r="AK103" s="9">
        <v>276.67</v>
      </c>
      <c r="AL103" s="9">
        <v>374.33</v>
      </c>
      <c r="AM103" s="9"/>
      <c r="AN103" s="9" t="s">
        <v>55</v>
      </c>
      <c r="AO103" s="10">
        <v>0.217</v>
      </c>
      <c r="AP103" s="16">
        <v>6.8676601881738852E-2</v>
      </c>
      <c r="AQ103" s="28"/>
      <c r="AR103" s="9"/>
      <c r="AS103" s="56">
        <v>269</v>
      </c>
      <c r="AT103" s="56">
        <v>70</v>
      </c>
      <c r="AU103" s="56">
        <v>99</v>
      </c>
      <c r="AV103" s="28">
        <v>81400</v>
      </c>
      <c r="AW103" s="28">
        <v>35800</v>
      </c>
      <c r="AX103" s="26">
        <v>6.5652752000000003</v>
      </c>
      <c r="AY103" s="26">
        <v>0.67924130000000005</v>
      </c>
      <c r="AZ103" s="26">
        <v>18.554525000000002</v>
      </c>
      <c r="BA103" s="26">
        <v>2.3711992000000001E-2</v>
      </c>
      <c r="BB103" s="26">
        <v>1.2181556</v>
      </c>
      <c r="BC103" s="26">
        <v>1.5567574999999999E-3</v>
      </c>
      <c r="BD103" s="26">
        <v>-2.1952009000000001</v>
      </c>
      <c r="BE103" s="26">
        <v>-6.1928314999999996</v>
      </c>
      <c r="BF103" s="56">
        <v>415.666666666666</v>
      </c>
      <c r="BG103" s="28">
        <v>0</v>
      </c>
      <c r="BH103" s="28">
        <v>0</v>
      </c>
      <c r="BI103" s="84">
        <v>0</v>
      </c>
      <c r="BJ103" s="10">
        <v>0.109</v>
      </c>
      <c r="BK103" s="10">
        <v>7.5999999999999998E-2</v>
      </c>
      <c r="BL103" s="10">
        <v>0.374</v>
      </c>
      <c r="BM103" s="53" t="s">
        <v>55</v>
      </c>
      <c r="BN103" s="53" t="s">
        <v>55</v>
      </c>
      <c r="BO103" s="53">
        <v>1</v>
      </c>
      <c r="BP103" s="53">
        <v>50</v>
      </c>
      <c r="BQ103" s="53" t="s">
        <v>55</v>
      </c>
    </row>
    <row r="104" spans="1:69">
      <c r="A104" s="7">
        <v>230</v>
      </c>
      <c r="B104" s="8" t="s">
        <v>603</v>
      </c>
      <c r="C104" s="8" t="s">
        <v>2132</v>
      </c>
      <c r="D104" s="8" t="s">
        <v>562</v>
      </c>
      <c r="E104" s="9" t="s">
        <v>59</v>
      </c>
      <c r="F104" s="10">
        <v>0.70399999999999996</v>
      </c>
      <c r="G104" s="10">
        <v>0.49</v>
      </c>
      <c r="H104" s="9">
        <v>22.84</v>
      </c>
      <c r="I104" s="9" t="s">
        <v>4345</v>
      </c>
      <c r="J104" s="89">
        <f t="shared" si="2"/>
        <v>0</v>
      </c>
      <c r="K104" s="16">
        <f t="shared" si="3"/>
        <v>0</v>
      </c>
      <c r="L104" s="28">
        <v>0</v>
      </c>
      <c r="M104" s="28"/>
      <c r="N104" s="16"/>
      <c r="O104" s="10">
        <v>1.2999999999999999E-2</v>
      </c>
      <c r="P104" s="27">
        <v>0</v>
      </c>
      <c r="Q104" s="10"/>
      <c r="R104" s="16"/>
      <c r="S104" s="59">
        <v>71646</v>
      </c>
      <c r="T104" s="28">
        <v>62810.885245901642</v>
      </c>
      <c r="U104" s="59"/>
      <c r="V104" s="10">
        <v>0.32100000000000001</v>
      </c>
      <c r="W104" s="27">
        <v>-0.23200000000000001</v>
      </c>
      <c r="X104" s="10">
        <v>0.64400000000000002</v>
      </c>
      <c r="Y104" s="9">
        <v>110</v>
      </c>
      <c r="Z104" s="10">
        <v>0.10399999999999998</v>
      </c>
      <c r="AA104" s="10">
        <v>-1.8000000000000016E-2</v>
      </c>
      <c r="AB104" s="10">
        <v>0.46899999999999997</v>
      </c>
      <c r="AC104" s="10">
        <v>0.61099999999999999</v>
      </c>
      <c r="AD104" s="10"/>
      <c r="AE104" s="25">
        <v>2763.48</v>
      </c>
      <c r="AF104" s="28"/>
      <c r="AG104" s="58"/>
      <c r="AH104" s="59">
        <v>64485</v>
      </c>
      <c r="AI104" s="59"/>
      <c r="AJ104" s="59"/>
      <c r="AK104" s="9">
        <v>121</v>
      </c>
      <c r="AL104" s="9">
        <v>163.66999999999999</v>
      </c>
      <c r="AM104" s="9"/>
      <c r="AN104" s="9" t="s">
        <v>55</v>
      </c>
      <c r="AO104" s="10">
        <v>0.60599999999999998</v>
      </c>
      <c r="AP104" s="16" t="s">
        <v>2055</v>
      </c>
      <c r="AQ104" s="28"/>
      <c r="AR104" s="9"/>
      <c r="AS104" s="56">
        <v>600</v>
      </c>
      <c r="AT104" s="56">
        <v>0</v>
      </c>
      <c r="AU104" s="56">
        <v>99</v>
      </c>
      <c r="AV104" s="28">
        <v>44800</v>
      </c>
      <c r="AW104" s="28">
        <v>30400</v>
      </c>
      <c r="AX104" s="26">
        <v>24.719194000000002</v>
      </c>
      <c r="AY104" s="26">
        <v>0.12939565</v>
      </c>
      <c r="AZ104" s="26">
        <v>11.260821</v>
      </c>
      <c r="BA104" s="26">
        <v>0</v>
      </c>
      <c r="BB104" s="26">
        <v>2.7835844000000001</v>
      </c>
      <c r="BC104" s="26">
        <v>0</v>
      </c>
      <c r="BD104" s="26">
        <v>-5.8352069999999996</v>
      </c>
      <c r="BE104" s="26">
        <v>-9.0602111999999995</v>
      </c>
      <c r="BF104" s="56">
        <v>1088</v>
      </c>
      <c r="BG104" s="28">
        <v>0</v>
      </c>
      <c r="BH104" s="28">
        <v>0</v>
      </c>
      <c r="BI104" s="84">
        <v>0</v>
      </c>
      <c r="BJ104" s="10">
        <v>0.27</v>
      </c>
      <c r="BK104" s="10">
        <v>0.39200000000000002</v>
      </c>
      <c r="BL104" s="10">
        <v>0.374</v>
      </c>
      <c r="BM104" s="53" t="s">
        <v>55</v>
      </c>
      <c r="BN104" s="53" t="s">
        <v>55</v>
      </c>
      <c r="BO104" s="53">
        <v>0</v>
      </c>
      <c r="BP104" s="53">
        <v>29</v>
      </c>
      <c r="BQ104" s="53" t="s">
        <v>55</v>
      </c>
    </row>
    <row r="105" spans="1:69">
      <c r="A105" s="7">
        <v>232</v>
      </c>
      <c r="B105" s="8" t="s">
        <v>606</v>
      </c>
      <c r="C105" s="8" t="s">
        <v>2132</v>
      </c>
      <c r="D105" s="8" t="s">
        <v>562</v>
      </c>
      <c r="E105" s="9" t="s">
        <v>59</v>
      </c>
      <c r="F105" s="10">
        <v>0.34</v>
      </c>
      <c r="G105" s="10">
        <v>0.65</v>
      </c>
      <c r="H105" s="9">
        <v>11.46</v>
      </c>
      <c r="I105" s="9">
        <v>0.90500000000000003</v>
      </c>
      <c r="J105" s="89">
        <f t="shared" si="2"/>
        <v>0</v>
      </c>
      <c r="K105" s="16">
        <f t="shared" si="3"/>
        <v>1.236033405551889E-2</v>
      </c>
      <c r="L105" s="28">
        <v>0</v>
      </c>
      <c r="M105" s="28"/>
      <c r="N105" s="16"/>
      <c r="O105" s="10">
        <v>7.4999999999999997E-2</v>
      </c>
      <c r="P105" s="27">
        <v>0</v>
      </c>
      <c r="Q105" s="10"/>
      <c r="R105" s="16"/>
      <c r="S105" s="59">
        <v>76630</v>
      </c>
      <c r="T105" s="28">
        <v>60009.04895104895</v>
      </c>
      <c r="U105" s="59"/>
      <c r="V105" s="10">
        <v>0.3</v>
      </c>
      <c r="W105" s="27">
        <v>-7.8E-2</v>
      </c>
      <c r="X105" s="10">
        <v>6.9000000000000006E-2</v>
      </c>
      <c r="Y105" s="9">
        <v>896</v>
      </c>
      <c r="Z105" s="10">
        <v>0.22500000000000001</v>
      </c>
      <c r="AA105" s="10">
        <v>-3.2000000000000028E-2</v>
      </c>
      <c r="AB105" s="10">
        <v>0.441</v>
      </c>
      <c r="AC105" s="10">
        <v>0.60599999999999998</v>
      </c>
      <c r="AD105" s="10"/>
      <c r="AE105" s="25">
        <v>4287.91</v>
      </c>
      <c r="AF105" s="28"/>
      <c r="AG105" s="58"/>
      <c r="AH105" s="59">
        <v>98712</v>
      </c>
      <c r="AI105" s="59">
        <v>70911</v>
      </c>
      <c r="AJ105" s="59">
        <v>63189</v>
      </c>
      <c r="AK105" s="9">
        <v>374</v>
      </c>
      <c r="AL105" s="9">
        <v>371.33</v>
      </c>
      <c r="AM105" s="9"/>
      <c r="AN105" s="9" t="s">
        <v>55</v>
      </c>
      <c r="AO105" s="10">
        <v>0.45200000000000001</v>
      </c>
      <c r="AP105" s="16">
        <v>0.52493438320209973</v>
      </c>
      <c r="AQ105" s="28"/>
      <c r="AR105" s="9"/>
      <c r="AS105" s="56">
        <v>337</v>
      </c>
      <c r="AT105" s="56">
        <v>53</v>
      </c>
      <c r="AU105" s="56">
        <v>99</v>
      </c>
      <c r="AV105" s="28">
        <v>73500</v>
      </c>
      <c r="AW105" s="28">
        <v>37000</v>
      </c>
      <c r="AX105" s="26">
        <v>14.085452</v>
      </c>
      <c r="AY105" s="26">
        <v>0.90270691999999997</v>
      </c>
      <c r="AZ105" s="26">
        <v>22.551321000000002</v>
      </c>
      <c r="BA105" s="26">
        <v>0</v>
      </c>
      <c r="BB105" s="26">
        <v>3.1764554999999999</v>
      </c>
      <c r="BC105" s="26">
        <v>0</v>
      </c>
      <c r="BD105" s="26">
        <v>-6.0675987999999998</v>
      </c>
      <c r="BE105" s="26">
        <v>-10.915761</v>
      </c>
      <c r="BF105" s="56">
        <v>211</v>
      </c>
      <c r="BG105" s="28">
        <v>0</v>
      </c>
      <c r="BH105" s="28">
        <v>0</v>
      </c>
      <c r="BI105" s="84">
        <v>0</v>
      </c>
      <c r="BJ105" s="10">
        <v>0.14899999999999999</v>
      </c>
      <c r="BK105" s="10">
        <v>0.40600000000000003</v>
      </c>
      <c r="BL105" s="10">
        <v>0.374</v>
      </c>
      <c r="BM105" s="53" t="s">
        <v>55</v>
      </c>
      <c r="BN105" s="53" t="s">
        <v>55</v>
      </c>
      <c r="BO105" s="53">
        <v>2</v>
      </c>
      <c r="BP105" s="53">
        <v>33</v>
      </c>
      <c r="BQ105" s="53" t="s">
        <v>55</v>
      </c>
    </row>
    <row r="106" spans="1:69">
      <c r="A106" s="7">
        <v>235</v>
      </c>
      <c r="B106" s="8" t="s">
        <v>611</v>
      </c>
      <c r="C106" s="8" t="s">
        <v>2132</v>
      </c>
      <c r="D106" s="8" t="s">
        <v>562</v>
      </c>
      <c r="E106" s="9" t="s">
        <v>59</v>
      </c>
      <c r="F106" s="10">
        <v>0.436</v>
      </c>
      <c r="G106" s="10">
        <v>0.72</v>
      </c>
      <c r="H106" s="9">
        <v>13.26</v>
      </c>
      <c r="I106" s="9">
        <v>0.69399999999999995</v>
      </c>
      <c r="J106" s="89">
        <f t="shared" si="2"/>
        <v>0</v>
      </c>
      <c r="K106" s="16">
        <f t="shared" si="3"/>
        <v>1.5180665408840104E-2</v>
      </c>
      <c r="L106" s="28">
        <v>0</v>
      </c>
      <c r="M106" s="28"/>
      <c r="N106" s="16"/>
      <c r="O106" s="10">
        <v>6.0000000000000001E-3</v>
      </c>
      <c r="P106" s="27">
        <v>0</v>
      </c>
      <c r="Q106" s="10"/>
      <c r="R106" s="16"/>
      <c r="S106" s="59">
        <v>65743</v>
      </c>
      <c r="T106" s="28">
        <v>50701.032934131734</v>
      </c>
      <c r="U106" s="59"/>
      <c r="V106" s="10">
        <v>0.38500000000000001</v>
      </c>
      <c r="W106" s="27">
        <v>-9.6000000000000002E-2</v>
      </c>
      <c r="X106" s="10">
        <v>9.2999999999999999E-2</v>
      </c>
      <c r="Y106" s="9">
        <v>368</v>
      </c>
      <c r="Z106" s="10">
        <v>0.252</v>
      </c>
      <c r="AA106" s="10">
        <v>0.184</v>
      </c>
      <c r="AB106" s="10">
        <v>0.61199999999999999</v>
      </c>
      <c r="AC106" s="10">
        <v>0.623</v>
      </c>
      <c r="AD106" s="10"/>
      <c r="AE106" s="25">
        <v>3227.79</v>
      </c>
      <c r="AF106" s="28"/>
      <c r="AG106" s="58"/>
      <c r="AH106" s="59">
        <v>77283</v>
      </c>
      <c r="AI106" s="59">
        <v>66231</v>
      </c>
      <c r="AJ106" s="59">
        <v>57231</v>
      </c>
      <c r="AK106" s="9">
        <v>243.33</v>
      </c>
      <c r="AL106" s="9">
        <v>311.67</v>
      </c>
      <c r="AM106" s="9"/>
      <c r="AN106" s="9" t="s">
        <v>55</v>
      </c>
      <c r="AO106" s="10">
        <v>0.47</v>
      </c>
      <c r="AP106" s="16">
        <v>0.59031877213695405</v>
      </c>
      <c r="AQ106" s="28"/>
      <c r="AR106" s="9"/>
      <c r="AS106" s="56">
        <v>352</v>
      </c>
      <c r="AT106" s="56">
        <v>49</v>
      </c>
      <c r="AU106" s="56">
        <v>99</v>
      </c>
      <c r="AV106" s="28">
        <v>82800</v>
      </c>
      <c r="AW106" s="28">
        <v>44500</v>
      </c>
      <c r="AX106" s="26">
        <v>8.9114923000000008</v>
      </c>
      <c r="AY106" s="26">
        <v>0.62614787000000005</v>
      </c>
      <c r="AZ106" s="26">
        <v>31.382666</v>
      </c>
      <c r="BA106" s="26">
        <v>0.93063169999999995</v>
      </c>
      <c r="BB106" s="26">
        <v>2.7966639999999998</v>
      </c>
      <c r="BC106" s="26">
        <v>8.2933172999999999E-2</v>
      </c>
      <c r="BD106" s="26">
        <v>0.91341209000000001</v>
      </c>
      <c r="BE106" s="26">
        <v>-0.34005645000000001</v>
      </c>
      <c r="BF106" s="56">
        <v>402.33333333333297</v>
      </c>
      <c r="BG106" s="28">
        <v>0</v>
      </c>
      <c r="BH106" s="28">
        <v>0</v>
      </c>
      <c r="BI106" s="84">
        <v>0</v>
      </c>
      <c r="BJ106" s="10">
        <v>0.122</v>
      </c>
      <c r="BK106" s="10">
        <v>0.19</v>
      </c>
      <c r="BL106" s="10">
        <v>0.374</v>
      </c>
      <c r="BM106" s="53" t="s">
        <v>55</v>
      </c>
      <c r="BN106" s="53" t="s">
        <v>55</v>
      </c>
      <c r="BO106" s="53">
        <v>0.42499999999999999</v>
      </c>
      <c r="BP106" s="53">
        <v>32</v>
      </c>
      <c r="BQ106" s="53" t="s">
        <v>55</v>
      </c>
    </row>
    <row r="107" spans="1:69">
      <c r="A107" s="7">
        <v>239</v>
      </c>
      <c r="B107" s="8" t="s">
        <v>621</v>
      </c>
      <c r="C107" s="8" t="s">
        <v>2134</v>
      </c>
      <c r="D107" s="8" t="s">
        <v>562</v>
      </c>
      <c r="E107" s="9" t="s">
        <v>51</v>
      </c>
      <c r="F107" s="10">
        <v>0.439</v>
      </c>
      <c r="G107" s="10">
        <v>0.74</v>
      </c>
      <c r="H107" s="9">
        <v>18.09</v>
      </c>
      <c r="I107" s="9">
        <v>0.53500000000000003</v>
      </c>
      <c r="J107" s="89">
        <f t="shared" si="2"/>
        <v>0</v>
      </c>
      <c r="K107" s="16">
        <f t="shared" si="3"/>
        <v>1.7119098049634081E-2</v>
      </c>
      <c r="L107" s="28">
        <v>39435.056304497062</v>
      </c>
      <c r="M107" s="28"/>
      <c r="N107" s="16"/>
      <c r="O107" s="10">
        <v>0.03</v>
      </c>
      <c r="P107" s="27">
        <v>1.510033648717723E-2</v>
      </c>
      <c r="Q107" s="10"/>
      <c r="R107" s="16"/>
      <c r="S107" s="59">
        <v>83026</v>
      </c>
      <c r="T107" s="28">
        <v>47484.396666666667</v>
      </c>
      <c r="U107" s="59"/>
      <c r="V107" s="10">
        <v>0.316</v>
      </c>
      <c r="W107" s="27">
        <v>0.14599999999999999</v>
      </c>
      <c r="X107" s="10">
        <v>0.17699999999999999</v>
      </c>
      <c r="Y107" s="9">
        <v>270</v>
      </c>
      <c r="Z107" s="10">
        <v>0.188</v>
      </c>
      <c r="AA107" s="10">
        <v>0.15</v>
      </c>
      <c r="AB107" s="10">
        <v>0.47499999999999998</v>
      </c>
      <c r="AC107" s="10">
        <v>0.63800000000000001</v>
      </c>
      <c r="AD107" s="10"/>
      <c r="AE107" s="25">
        <v>12383.83</v>
      </c>
      <c r="AF107" s="28">
        <v>12935</v>
      </c>
      <c r="AG107" s="58">
        <v>12768</v>
      </c>
      <c r="AH107" s="59">
        <v>90261</v>
      </c>
      <c r="AI107" s="59">
        <v>76797</v>
      </c>
      <c r="AJ107" s="59">
        <v>65466</v>
      </c>
      <c r="AK107" s="9">
        <v>684.67</v>
      </c>
      <c r="AL107" s="9">
        <v>1398.67</v>
      </c>
      <c r="AM107" s="10">
        <v>0.34</v>
      </c>
      <c r="AN107" s="10">
        <v>0.502</v>
      </c>
      <c r="AO107" s="10">
        <v>0.22800000000000001</v>
      </c>
      <c r="AP107" s="16">
        <v>0.65146579804560267</v>
      </c>
      <c r="AQ107" s="28">
        <v>20</v>
      </c>
      <c r="AR107" s="9"/>
      <c r="AS107" s="56">
        <v>62</v>
      </c>
      <c r="AT107" s="56">
        <v>212</v>
      </c>
      <c r="AU107" s="56">
        <v>15</v>
      </c>
      <c r="AV107" s="28">
        <v>87400</v>
      </c>
      <c r="AW107" s="28">
        <v>41400</v>
      </c>
      <c r="AX107" s="26">
        <v>6.8387798999999996</v>
      </c>
      <c r="AY107" s="26">
        <v>0.43470164999999999</v>
      </c>
      <c r="AZ107" s="26">
        <v>18.945806999999999</v>
      </c>
      <c r="BA107" s="26">
        <v>0.90409397999999996</v>
      </c>
      <c r="BB107" s="26">
        <v>1.2956620000000001</v>
      </c>
      <c r="BC107" s="26">
        <v>6.1828996999999997E-2</v>
      </c>
      <c r="BD107" s="26">
        <v>-2.2180830999999999</v>
      </c>
      <c r="BE107" s="26">
        <v>-5.2086148000000003</v>
      </c>
      <c r="BF107" s="56">
        <v>1627</v>
      </c>
      <c r="BG107" s="28">
        <v>16000000</v>
      </c>
      <c r="BH107" s="28">
        <v>1292.0073999723834</v>
      </c>
      <c r="BI107" s="84">
        <v>27</v>
      </c>
      <c r="BJ107" s="10">
        <v>0.186</v>
      </c>
      <c r="BK107" s="10">
        <v>0.224</v>
      </c>
      <c r="BL107" s="10">
        <v>0.374</v>
      </c>
      <c r="BM107" s="53">
        <v>3</v>
      </c>
      <c r="BN107" s="53">
        <v>13</v>
      </c>
      <c r="BO107" s="53" t="s">
        <v>55</v>
      </c>
      <c r="BP107" s="53" t="s">
        <v>55</v>
      </c>
      <c r="BQ107" s="53" t="s">
        <v>55</v>
      </c>
    </row>
    <row r="108" spans="1:69">
      <c r="A108" s="7">
        <v>236</v>
      </c>
      <c r="B108" s="8" t="s">
        <v>613</v>
      </c>
      <c r="C108" s="8" t="s">
        <v>2135</v>
      </c>
      <c r="D108" s="8" t="s">
        <v>562</v>
      </c>
      <c r="E108" s="9" t="s">
        <v>51</v>
      </c>
      <c r="F108" s="10">
        <v>0.437</v>
      </c>
      <c r="G108" s="10">
        <v>0.77</v>
      </c>
      <c r="H108" s="9">
        <v>15.15</v>
      </c>
      <c r="I108" s="9">
        <v>0.55000000000000004</v>
      </c>
      <c r="J108" s="89">
        <f t="shared" si="2"/>
        <v>0</v>
      </c>
      <c r="K108" s="16">
        <f t="shared" si="3"/>
        <v>1.0818496538081108E-2</v>
      </c>
      <c r="L108" s="28">
        <v>31209.768657589826</v>
      </c>
      <c r="M108" s="28"/>
      <c r="N108" s="16"/>
      <c r="O108" s="10">
        <v>0.193</v>
      </c>
      <c r="P108" s="27">
        <v>9.530580283547644E-3</v>
      </c>
      <c r="Q108" s="10"/>
      <c r="R108" s="16"/>
      <c r="S108" s="59">
        <v>71425</v>
      </c>
      <c r="T108" s="28">
        <v>48229.361111111109</v>
      </c>
      <c r="U108" s="59"/>
      <c r="V108" s="10">
        <v>0.442</v>
      </c>
      <c r="W108" s="27">
        <v>0.14599999999999999</v>
      </c>
      <c r="X108" s="10">
        <v>3.6999999999999998E-2</v>
      </c>
      <c r="Y108" s="9">
        <v>358</v>
      </c>
      <c r="Z108" s="10">
        <v>0.22500000000000001</v>
      </c>
      <c r="AA108" s="10">
        <v>0.252</v>
      </c>
      <c r="AB108" s="10">
        <v>0.46100000000000002</v>
      </c>
      <c r="AC108" s="10">
        <v>0.56399999999999995</v>
      </c>
      <c r="AD108" s="10"/>
      <c r="AE108" s="25">
        <v>3882.24</v>
      </c>
      <c r="AF108" s="28">
        <v>13785</v>
      </c>
      <c r="AG108" s="58">
        <v>10823</v>
      </c>
      <c r="AH108" s="59">
        <v>105426</v>
      </c>
      <c r="AI108" s="59">
        <v>69300</v>
      </c>
      <c r="AJ108" s="59">
        <v>63873</v>
      </c>
      <c r="AK108" s="9">
        <v>256.33</v>
      </c>
      <c r="AL108" s="9">
        <v>423.33</v>
      </c>
      <c r="AM108" s="10">
        <v>0.02</v>
      </c>
      <c r="AN108" s="10">
        <v>0.42399999999999999</v>
      </c>
      <c r="AO108" s="10">
        <v>0.22800000000000001</v>
      </c>
      <c r="AP108" s="16">
        <v>0.64516129032258063</v>
      </c>
      <c r="AQ108" s="28">
        <v>15</v>
      </c>
      <c r="AR108" s="9"/>
      <c r="AS108" s="56">
        <v>382</v>
      </c>
      <c r="AT108" s="56">
        <v>42</v>
      </c>
      <c r="AU108" s="56">
        <v>12</v>
      </c>
      <c r="AV108" s="28" t="e">
        <v>#N/A</v>
      </c>
      <c r="AW108" s="28" t="e">
        <v>#N/A</v>
      </c>
      <c r="AX108" s="26" t="e">
        <v>#N/A</v>
      </c>
      <c r="AY108" s="26" t="e">
        <v>#N/A</v>
      </c>
      <c r="AZ108" s="26" t="e">
        <v>#N/A</v>
      </c>
      <c r="BA108" s="26" t="e">
        <v>#N/A</v>
      </c>
      <c r="BB108" s="26" t="e">
        <v>#N/A</v>
      </c>
      <c r="BC108" s="26" t="e">
        <v>#N/A</v>
      </c>
      <c r="BD108" s="26" t="e">
        <v>#N/A</v>
      </c>
      <c r="BE108" s="26" t="e">
        <v>#N/A</v>
      </c>
      <c r="BF108" s="56" t="e">
        <v>#N/A</v>
      </c>
      <c r="BG108" s="28">
        <v>506863</v>
      </c>
      <c r="BH108" s="28">
        <v>130.55941930431916</v>
      </c>
      <c r="BI108" s="84">
        <v>8</v>
      </c>
      <c r="BJ108" s="10">
        <v>0.14899999999999999</v>
      </c>
      <c r="BK108" s="10">
        <v>0.122</v>
      </c>
      <c r="BL108" s="10">
        <v>0.374</v>
      </c>
      <c r="BM108" s="53">
        <v>0.50700000000000001</v>
      </c>
      <c r="BN108" s="53">
        <v>0</v>
      </c>
      <c r="BO108" s="53" t="s">
        <v>55</v>
      </c>
      <c r="BP108" s="53" t="s">
        <v>55</v>
      </c>
      <c r="BQ108" s="53" t="s">
        <v>55</v>
      </c>
    </row>
    <row r="109" spans="1:69">
      <c r="A109" s="7">
        <v>234</v>
      </c>
      <c r="B109" s="8" t="s">
        <v>610</v>
      </c>
      <c r="C109" s="8" t="s">
        <v>2136</v>
      </c>
      <c r="D109" s="8" t="s">
        <v>562</v>
      </c>
      <c r="E109" s="9" t="s">
        <v>59</v>
      </c>
      <c r="F109" s="10">
        <v>0.628</v>
      </c>
      <c r="G109" s="10">
        <v>0.76</v>
      </c>
      <c r="H109" s="9">
        <v>22.96</v>
      </c>
      <c r="I109" s="9">
        <v>0.495</v>
      </c>
      <c r="J109" s="89">
        <f t="shared" si="2"/>
        <v>0</v>
      </c>
      <c r="K109" s="16">
        <f t="shared" si="3"/>
        <v>9.987183115002414E-3</v>
      </c>
      <c r="L109" s="28">
        <v>0</v>
      </c>
      <c r="M109" s="28"/>
      <c r="N109" s="16"/>
      <c r="O109" s="10">
        <v>1.4E-2</v>
      </c>
      <c r="P109" s="27">
        <v>0</v>
      </c>
      <c r="Q109" s="10"/>
      <c r="R109" s="16"/>
      <c r="S109" s="59">
        <v>74351</v>
      </c>
      <c r="T109" s="28">
        <v>51596.160194174758</v>
      </c>
      <c r="U109" s="59"/>
      <c r="V109" s="10">
        <v>0.59599999999999997</v>
      </c>
      <c r="W109" s="27">
        <v>0.112</v>
      </c>
      <c r="X109" s="10">
        <v>5.3999999999999999E-2</v>
      </c>
      <c r="Y109" s="9">
        <v>297</v>
      </c>
      <c r="Z109" s="10">
        <v>0.26200000000000001</v>
      </c>
      <c r="AA109" s="10">
        <v>0.185</v>
      </c>
      <c r="AB109" s="10">
        <v>0.66400000000000003</v>
      </c>
      <c r="AC109" s="10">
        <v>0.56999999999999995</v>
      </c>
      <c r="AD109" s="10"/>
      <c r="AE109" s="25">
        <v>2403.08</v>
      </c>
      <c r="AF109" s="28"/>
      <c r="AG109" s="58"/>
      <c r="AH109" s="59">
        <v>87696</v>
      </c>
      <c r="AI109" s="59">
        <v>69696</v>
      </c>
      <c r="AJ109" s="59">
        <v>63693</v>
      </c>
      <c r="AK109" s="9">
        <v>104.67</v>
      </c>
      <c r="AL109" s="9">
        <v>201.33</v>
      </c>
      <c r="AM109" s="9"/>
      <c r="AN109" s="9" t="s">
        <v>55</v>
      </c>
      <c r="AO109" s="10">
        <v>0.26200000000000001</v>
      </c>
      <c r="AP109" s="16">
        <v>0.66889632107023411</v>
      </c>
      <c r="AQ109" s="28"/>
      <c r="AR109" s="9"/>
      <c r="AS109" s="56">
        <v>479</v>
      </c>
      <c r="AT109" s="56">
        <v>24</v>
      </c>
      <c r="AU109" s="56">
        <v>99</v>
      </c>
      <c r="AV109" s="28">
        <v>91600</v>
      </c>
      <c r="AW109" s="28">
        <v>48500</v>
      </c>
      <c r="AX109" s="26">
        <v>4.5161762000000003</v>
      </c>
      <c r="AY109" s="26">
        <v>5.8179877999999997E-2</v>
      </c>
      <c r="AZ109" s="26">
        <v>29.786556000000001</v>
      </c>
      <c r="BA109" s="26">
        <v>0</v>
      </c>
      <c r="BB109" s="26">
        <v>1.3452134</v>
      </c>
      <c r="BC109" s="26">
        <v>0</v>
      </c>
      <c r="BD109" s="26">
        <v>-0.37921487999999998</v>
      </c>
      <c r="BE109" s="26">
        <v>-4.1181669000000003</v>
      </c>
      <c r="BF109" s="56">
        <v>159.5</v>
      </c>
      <c r="BG109" s="28">
        <v>0</v>
      </c>
      <c r="BH109" s="28">
        <v>0</v>
      </c>
      <c r="BI109" s="84">
        <v>0</v>
      </c>
      <c r="BJ109" s="10">
        <v>0.112</v>
      </c>
      <c r="BK109" s="10">
        <v>0.189</v>
      </c>
      <c r="BL109" s="10">
        <v>0.374</v>
      </c>
      <c r="BM109" s="53" t="s">
        <v>55</v>
      </c>
      <c r="BN109" s="53" t="s">
        <v>55</v>
      </c>
      <c r="BO109" s="53">
        <v>0.59699999999999998</v>
      </c>
      <c r="BP109" s="53">
        <v>17</v>
      </c>
      <c r="BQ109" s="53" t="s">
        <v>55</v>
      </c>
    </row>
    <row r="110" spans="1:69">
      <c r="A110" s="7">
        <v>241</v>
      </c>
      <c r="B110" s="8" t="s">
        <v>625</v>
      </c>
      <c r="C110" s="8" t="s">
        <v>2137</v>
      </c>
      <c r="D110" s="8" t="s">
        <v>562</v>
      </c>
      <c r="E110" s="9" t="s">
        <v>51</v>
      </c>
      <c r="F110" s="10">
        <v>0.48</v>
      </c>
      <c r="G110" s="10">
        <v>0.68</v>
      </c>
      <c r="H110" s="9">
        <v>15.12</v>
      </c>
      <c r="I110" s="9">
        <v>0.31900000000000001</v>
      </c>
      <c r="J110" s="89">
        <f t="shared" si="2"/>
        <v>1.0211323336447788E-4</v>
      </c>
      <c r="K110" s="16">
        <f t="shared" si="3"/>
        <v>2.4711402474203645E-2</v>
      </c>
      <c r="L110" s="28">
        <v>16983.957879784459</v>
      </c>
      <c r="M110" s="28"/>
      <c r="N110" s="16" t="s">
        <v>4339</v>
      </c>
      <c r="O110" s="10">
        <v>4.5999999999999999E-2</v>
      </c>
      <c r="P110" s="27">
        <v>1.1028229203363611E-2</v>
      </c>
      <c r="Q110" s="10"/>
      <c r="R110" s="16"/>
      <c r="S110" s="59">
        <v>87352</v>
      </c>
      <c r="T110" s="28">
        <v>52039.245901639348</v>
      </c>
      <c r="U110" s="59"/>
      <c r="V110" s="10">
        <v>0.41499999999999998</v>
      </c>
      <c r="W110" s="27">
        <v>7.3999999999999996E-2</v>
      </c>
      <c r="X110" s="10">
        <v>0.113</v>
      </c>
      <c r="Y110" s="9">
        <v>159</v>
      </c>
      <c r="Z110" s="10">
        <v>0.21099999999999999</v>
      </c>
      <c r="AA110" s="10">
        <v>0.29399999999999998</v>
      </c>
      <c r="AB110" s="10">
        <v>0.45700000000000002</v>
      </c>
      <c r="AC110" s="10">
        <v>0.55000000000000004</v>
      </c>
      <c r="AD110" s="10"/>
      <c r="AE110" s="25">
        <v>9793.0499999999993</v>
      </c>
      <c r="AF110" s="28">
        <v>12980</v>
      </c>
      <c r="AG110" s="58">
        <v>12720</v>
      </c>
      <c r="AH110" s="59">
        <v>100350</v>
      </c>
      <c r="AI110" s="59">
        <v>80703</v>
      </c>
      <c r="AJ110" s="59">
        <v>63621</v>
      </c>
      <c r="AK110" s="9">
        <v>647.66999999999996</v>
      </c>
      <c r="AL110" s="9">
        <v>1143.33</v>
      </c>
      <c r="AM110" s="10">
        <v>0.25</v>
      </c>
      <c r="AN110" s="10">
        <v>0.499</v>
      </c>
      <c r="AO110" s="10">
        <v>0.3</v>
      </c>
      <c r="AP110" s="16">
        <v>0.75815011372251706</v>
      </c>
      <c r="AQ110" s="28">
        <v>43</v>
      </c>
      <c r="AR110" s="9">
        <v>1</v>
      </c>
      <c r="AS110" s="56">
        <v>51</v>
      </c>
      <c r="AT110" s="56">
        <v>242</v>
      </c>
      <c r="AU110" s="56">
        <v>10</v>
      </c>
      <c r="AV110" s="28">
        <v>93400</v>
      </c>
      <c r="AW110" s="28">
        <v>45200</v>
      </c>
      <c r="AX110" s="26">
        <v>4.7720098000000002</v>
      </c>
      <c r="AY110" s="26">
        <v>0.57839996000000005</v>
      </c>
      <c r="AZ110" s="26">
        <v>24.19943</v>
      </c>
      <c r="BA110" s="26">
        <v>5.2506454000000001E-2</v>
      </c>
      <c r="BB110" s="26">
        <v>1.1547993000000001</v>
      </c>
      <c r="BC110" s="26">
        <v>2.5056133E-3</v>
      </c>
      <c r="BD110" s="26">
        <v>1.0628569999999999</v>
      </c>
      <c r="BE110" s="26">
        <v>0.48730433000000001</v>
      </c>
      <c r="BF110" s="56">
        <v>1888.6666666666599</v>
      </c>
      <c r="BG110" s="28">
        <v>7000000</v>
      </c>
      <c r="BH110" s="28">
        <v>714.79263355134515</v>
      </c>
      <c r="BI110" s="84">
        <v>11</v>
      </c>
      <c r="BJ110" s="10">
        <v>0.16300000000000001</v>
      </c>
      <c r="BK110" s="10">
        <v>0.08</v>
      </c>
      <c r="BL110" s="10">
        <v>0.374</v>
      </c>
      <c r="BM110" s="53">
        <v>0</v>
      </c>
      <c r="BN110" s="53">
        <v>7</v>
      </c>
      <c r="BO110" s="53" t="s">
        <v>55</v>
      </c>
      <c r="BP110" s="53" t="s">
        <v>55</v>
      </c>
      <c r="BQ110" s="53" t="s">
        <v>55</v>
      </c>
    </row>
    <row r="111" spans="1:69">
      <c r="A111" s="7">
        <v>246</v>
      </c>
      <c r="B111" s="8" t="s">
        <v>638</v>
      </c>
      <c r="C111" s="8" t="s">
        <v>2138</v>
      </c>
      <c r="D111" s="8" t="s">
        <v>631</v>
      </c>
      <c r="E111" s="9" t="s">
        <v>59</v>
      </c>
      <c r="F111" s="10">
        <v>0.622</v>
      </c>
      <c r="G111" s="10">
        <v>0.89</v>
      </c>
      <c r="H111" s="9">
        <v>12.2</v>
      </c>
      <c r="I111" s="9">
        <v>0.40500000000000003</v>
      </c>
      <c r="J111" s="89">
        <f t="shared" si="2"/>
        <v>1.3253283500987369E-3</v>
      </c>
      <c r="K111" s="16">
        <f t="shared" si="3"/>
        <v>4.2189619144809794E-2</v>
      </c>
      <c r="L111" s="28">
        <v>0</v>
      </c>
      <c r="M111" s="28"/>
      <c r="N111" s="16" t="s">
        <v>4339</v>
      </c>
      <c r="O111" s="10">
        <v>1.2999999999999999E-2</v>
      </c>
      <c r="P111" s="27">
        <v>9.7190745673907369E-2</v>
      </c>
      <c r="Q111" s="10"/>
      <c r="R111" s="16"/>
      <c r="S111" s="59">
        <v>89653</v>
      </c>
      <c r="T111" s="28">
        <v>53435.259677419352</v>
      </c>
      <c r="U111" s="59"/>
      <c r="V111" s="10">
        <v>0.75600000000000001</v>
      </c>
      <c r="W111" s="27">
        <v>6.5000000000000002E-2</v>
      </c>
      <c r="X111" s="10">
        <v>5.0000000000000001E-3</v>
      </c>
      <c r="Y111" s="9">
        <v>1159</v>
      </c>
      <c r="Z111" s="10">
        <v>9.7000000000000003E-2</v>
      </c>
      <c r="AA111" s="10">
        <v>5.4999999999999993E-2</v>
      </c>
      <c r="AB111" s="10">
        <v>0.496</v>
      </c>
      <c r="AC111" s="10">
        <v>0.6</v>
      </c>
      <c r="AD111" s="10"/>
      <c r="AE111" s="25">
        <v>4527.18</v>
      </c>
      <c r="AF111" s="28"/>
      <c r="AG111" s="58"/>
      <c r="AH111" s="59">
        <v>100377</v>
      </c>
      <c r="AI111" s="59">
        <v>78372</v>
      </c>
      <c r="AJ111" s="59">
        <v>74754</v>
      </c>
      <c r="AK111" s="9">
        <v>371</v>
      </c>
      <c r="AL111" s="9">
        <v>517</v>
      </c>
      <c r="AM111" s="9"/>
      <c r="AN111" s="9" t="s">
        <v>55</v>
      </c>
      <c r="AO111" s="10">
        <v>0.128</v>
      </c>
      <c r="AP111" s="16">
        <v>0.71174377224199281</v>
      </c>
      <c r="AQ111" s="28"/>
      <c r="AR111" s="9">
        <v>6</v>
      </c>
      <c r="AS111" s="56">
        <v>78</v>
      </c>
      <c r="AT111" s="56">
        <v>191</v>
      </c>
      <c r="AU111" s="56">
        <v>99</v>
      </c>
      <c r="AV111" s="28">
        <v>121500</v>
      </c>
      <c r="AW111" s="28">
        <v>57300</v>
      </c>
      <c r="AX111" s="26">
        <v>2.1009655</v>
      </c>
      <c r="AY111" s="26">
        <v>5.2811693999999996</v>
      </c>
      <c r="AZ111" s="26">
        <v>47.678165</v>
      </c>
      <c r="BA111" s="26">
        <v>4.2100505999999998</v>
      </c>
      <c r="BB111" s="26">
        <v>1.0017018</v>
      </c>
      <c r="BC111" s="26">
        <v>8.8451713000000001E-2</v>
      </c>
      <c r="BD111" s="26">
        <v>-0.22179616999999999</v>
      </c>
      <c r="BE111" s="26">
        <v>-1.0763224</v>
      </c>
      <c r="BF111" s="56">
        <v>770.83333333333303</v>
      </c>
      <c r="BG111" s="28">
        <v>0</v>
      </c>
      <c r="BH111" s="28">
        <v>0</v>
      </c>
      <c r="BI111" s="84">
        <v>0</v>
      </c>
      <c r="BJ111" s="10">
        <v>9.7000000000000003E-2</v>
      </c>
      <c r="BK111" s="10">
        <v>0.13900000000000001</v>
      </c>
      <c r="BL111" s="10">
        <v>0.19400000000000001</v>
      </c>
      <c r="BM111" s="53" t="s">
        <v>55</v>
      </c>
      <c r="BN111" s="53" t="s">
        <v>55</v>
      </c>
      <c r="BO111" s="53">
        <v>3</v>
      </c>
      <c r="BP111" s="53">
        <v>53</v>
      </c>
      <c r="BQ111" s="53" t="s">
        <v>55</v>
      </c>
    </row>
    <row r="112" spans="1:69">
      <c r="A112" s="7">
        <v>255</v>
      </c>
      <c r="B112" s="8" t="s">
        <v>648</v>
      </c>
      <c r="C112" s="8" t="s">
        <v>2139</v>
      </c>
      <c r="D112" s="8" t="s">
        <v>631</v>
      </c>
      <c r="E112" s="9" t="s">
        <v>51</v>
      </c>
      <c r="F112" s="10">
        <v>0.19500000000000001</v>
      </c>
      <c r="G112" s="10">
        <v>0.64</v>
      </c>
      <c r="H112" s="9">
        <v>32.86</v>
      </c>
      <c r="I112" s="9">
        <v>0.192</v>
      </c>
      <c r="J112" s="89">
        <f t="shared" si="2"/>
        <v>1.0907480568323366E-4</v>
      </c>
      <c r="K112" s="16">
        <f t="shared" si="3"/>
        <v>9.7076577058077974E-3</v>
      </c>
      <c r="L112" s="28">
        <v>14336.917562724015</v>
      </c>
      <c r="M112" s="28"/>
      <c r="N112" s="16" t="s">
        <v>4339</v>
      </c>
      <c r="O112" s="10">
        <v>0.02</v>
      </c>
      <c r="P112" s="27">
        <v>7.7443112035095905E-3</v>
      </c>
      <c r="Q112" s="10"/>
      <c r="R112" s="16"/>
      <c r="S112" s="59">
        <v>72840</v>
      </c>
      <c r="T112" s="28">
        <v>49002.520801232662</v>
      </c>
      <c r="U112" s="59"/>
      <c r="V112" s="10">
        <v>0.16900000000000001</v>
      </c>
      <c r="W112" s="27">
        <v>4.1000000000000002E-2</v>
      </c>
      <c r="X112" s="10">
        <v>8.7999999999999995E-2</v>
      </c>
      <c r="Y112" s="9">
        <v>1041</v>
      </c>
      <c r="Z112" s="10">
        <v>2.8999999999999998E-2</v>
      </c>
      <c r="AA112" s="10">
        <v>7.1000000000000008E-2</v>
      </c>
      <c r="AB112" s="10">
        <v>0.48199999999999998</v>
      </c>
      <c r="AC112" s="10">
        <v>0.57799999999999996</v>
      </c>
      <c r="AD112" s="10"/>
      <c r="AE112" s="25">
        <v>9168.02</v>
      </c>
      <c r="AF112" s="28">
        <v>11094</v>
      </c>
      <c r="AG112" s="58">
        <v>7053</v>
      </c>
      <c r="AH112" s="59">
        <v>86121</v>
      </c>
      <c r="AI112" s="59">
        <v>70704</v>
      </c>
      <c r="AJ112" s="59">
        <v>63045</v>
      </c>
      <c r="AK112" s="9">
        <v>279</v>
      </c>
      <c r="AL112" s="9">
        <v>661</v>
      </c>
      <c r="AM112" s="10">
        <v>7.0000000000000007E-2</v>
      </c>
      <c r="AN112" s="10">
        <v>0.501</v>
      </c>
      <c r="AO112" s="10">
        <v>0.152</v>
      </c>
      <c r="AP112" s="16">
        <v>0.83892617449664431</v>
      </c>
      <c r="AQ112" s="28">
        <v>54</v>
      </c>
      <c r="AR112" s="9">
        <v>1</v>
      </c>
      <c r="AS112" s="56">
        <v>221</v>
      </c>
      <c r="AT112" s="56">
        <v>89</v>
      </c>
      <c r="AU112" s="56">
        <v>99</v>
      </c>
      <c r="AV112" s="28" t="e">
        <v>#N/A</v>
      </c>
      <c r="AW112" s="28" t="e">
        <v>#N/A</v>
      </c>
      <c r="AX112" s="26" t="e">
        <v>#N/A</v>
      </c>
      <c r="AY112" s="26" t="e">
        <v>#N/A</v>
      </c>
      <c r="AZ112" s="26" t="e">
        <v>#N/A</v>
      </c>
      <c r="BA112" s="26" t="e">
        <v>#N/A</v>
      </c>
      <c r="BB112" s="26" t="e">
        <v>#N/A</v>
      </c>
      <c r="BC112" s="26" t="e">
        <v>#N/A</v>
      </c>
      <c r="BD112" s="26" t="e">
        <v>#N/A</v>
      </c>
      <c r="BE112" s="26" t="e">
        <v>#N/A</v>
      </c>
      <c r="BF112" s="56" t="e">
        <v>#N/A</v>
      </c>
      <c r="BG112" s="28">
        <v>9000000</v>
      </c>
      <c r="BH112" s="28">
        <v>981.67325114910307</v>
      </c>
      <c r="BI112" s="84">
        <v>4</v>
      </c>
      <c r="BJ112" s="10">
        <v>0.16500000000000001</v>
      </c>
      <c r="BK112" s="10">
        <v>0.123</v>
      </c>
      <c r="BL112" s="10">
        <v>0.19400000000000001</v>
      </c>
      <c r="BM112" s="53">
        <v>4</v>
      </c>
      <c r="BN112" s="53">
        <v>5</v>
      </c>
      <c r="BO112" s="53" t="s">
        <v>55</v>
      </c>
      <c r="BP112" s="53" t="s">
        <v>55</v>
      </c>
      <c r="BQ112" s="53" t="s">
        <v>55</v>
      </c>
    </row>
    <row r="113" spans="1:69">
      <c r="A113" s="7">
        <v>262</v>
      </c>
      <c r="B113" s="8" t="s">
        <v>669</v>
      </c>
      <c r="C113" s="8" t="s">
        <v>2140</v>
      </c>
      <c r="D113" s="8" t="s">
        <v>631</v>
      </c>
      <c r="E113" s="9" t="s">
        <v>51</v>
      </c>
      <c r="F113" s="10">
        <v>0.215</v>
      </c>
      <c r="G113" s="10">
        <v>0.62</v>
      </c>
      <c r="H113" s="9">
        <v>22.63</v>
      </c>
      <c r="I113" s="9">
        <v>0.56999999999999995</v>
      </c>
      <c r="J113" s="89">
        <f t="shared" si="2"/>
        <v>4.3970829751542823E-4</v>
      </c>
      <c r="K113" s="16">
        <f t="shared" si="3"/>
        <v>9.8934366940971359E-3</v>
      </c>
      <c r="L113" s="28">
        <v>1328.636815920398</v>
      </c>
      <c r="M113" s="28"/>
      <c r="N113" s="16"/>
      <c r="O113" s="10">
        <v>3.0000000000000001E-3</v>
      </c>
      <c r="P113" s="27">
        <v>1.1872124032916563E-2</v>
      </c>
      <c r="Q113" s="10"/>
      <c r="R113" s="16"/>
      <c r="S113" s="59">
        <v>73753</v>
      </c>
      <c r="T113" s="28">
        <v>43267.181818181816</v>
      </c>
      <c r="U113" s="59"/>
      <c r="V113" s="10">
        <v>0.22600000000000001</v>
      </c>
      <c r="W113" s="27">
        <v>5.6000000000000001E-2</v>
      </c>
      <c r="X113" s="27">
        <v>5.1999999999999998E-2</v>
      </c>
      <c r="Y113" s="9">
        <v>932</v>
      </c>
      <c r="Z113" s="10">
        <v>6.9000000000000006E-2</v>
      </c>
      <c r="AA113" s="10">
        <v>9.2000000000000012E-2</v>
      </c>
      <c r="AB113" s="10">
        <v>0.56399999999999995</v>
      </c>
      <c r="AC113" s="10">
        <v>0.6</v>
      </c>
      <c r="AD113" s="10"/>
      <c r="AE113" s="25">
        <v>4548.47</v>
      </c>
      <c r="AF113" s="28">
        <v>10305</v>
      </c>
      <c r="AG113" s="58">
        <v>7240</v>
      </c>
      <c r="AH113" s="59">
        <v>76698</v>
      </c>
      <c r="AI113" s="59">
        <v>66402</v>
      </c>
      <c r="AJ113" s="59">
        <v>56439</v>
      </c>
      <c r="AK113" s="9">
        <v>201</v>
      </c>
      <c r="AL113" s="9">
        <v>202</v>
      </c>
      <c r="AM113" s="10">
        <v>0.02</v>
      </c>
      <c r="AN113" s="10">
        <v>0.61399999999999999</v>
      </c>
      <c r="AO113" s="10">
        <v>0.13800000000000001</v>
      </c>
      <c r="AP113" s="16">
        <v>0.63694267515923564</v>
      </c>
      <c r="AQ113" s="28">
        <v>15</v>
      </c>
      <c r="AR113" s="9">
        <v>2</v>
      </c>
      <c r="AS113" s="56">
        <v>371</v>
      </c>
      <c r="AT113" s="56">
        <v>45</v>
      </c>
      <c r="AU113" s="56">
        <v>99</v>
      </c>
      <c r="AV113" s="28" t="e">
        <v>#N/A</v>
      </c>
      <c r="AW113" s="28" t="e">
        <v>#N/A</v>
      </c>
      <c r="AX113" s="26" t="e">
        <v>#N/A</v>
      </c>
      <c r="AY113" s="26" t="e">
        <v>#N/A</v>
      </c>
      <c r="AZ113" s="26" t="e">
        <v>#N/A</v>
      </c>
      <c r="BA113" s="26" t="e">
        <v>#N/A</v>
      </c>
      <c r="BB113" s="26" t="e">
        <v>#N/A</v>
      </c>
      <c r="BC113" s="26" t="e">
        <v>#N/A</v>
      </c>
      <c r="BD113" s="26" t="e">
        <v>#N/A</v>
      </c>
      <c r="BE113" s="26" t="e">
        <v>#N/A</v>
      </c>
      <c r="BF113" s="56" t="e">
        <v>#N/A</v>
      </c>
      <c r="BG113" s="28">
        <v>1837556</v>
      </c>
      <c r="BH113" s="28">
        <v>403.99431017463013</v>
      </c>
      <c r="BI113" s="84">
        <v>0.26705600000000002</v>
      </c>
      <c r="BJ113" s="10">
        <v>0.125</v>
      </c>
      <c r="BK113" s="10">
        <v>0.10199999999999999</v>
      </c>
      <c r="BL113" s="10">
        <v>0.19400000000000001</v>
      </c>
      <c r="BM113" s="53">
        <v>0.83799999999999997</v>
      </c>
      <c r="BN113" s="53">
        <v>1</v>
      </c>
      <c r="BO113" s="53" t="s">
        <v>55</v>
      </c>
      <c r="BP113" s="53" t="s">
        <v>55</v>
      </c>
      <c r="BQ113" s="53" t="s">
        <v>55</v>
      </c>
    </row>
    <row r="114" spans="1:69">
      <c r="A114" s="7">
        <v>265</v>
      </c>
      <c r="B114" s="8" t="s">
        <v>674</v>
      </c>
      <c r="C114" s="8" t="s">
        <v>2141</v>
      </c>
      <c r="D114" s="8" t="s">
        <v>631</v>
      </c>
      <c r="E114" s="9" t="s">
        <v>59</v>
      </c>
      <c r="F114" s="10">
        <v>0.64600000000000002</v>
      </c>
      <c r="G114" s="10">
        <v>0.82</v>
      </c>
      <c r="H114" s="9">
        <v>51.69</v>
      </c>
      <c r="I114" s="9" t="s">
        <v>4345</v>
      </c>
      <c r="J114" s="89">
        <f t="shared" si="2"/>
        <v>0</v>
      </c>
      <c r="K114" s="16">
        <f t="shared" si="3"/>
        <v>4.2338455069774504E-3</v>
      </c>
      <c r="L114" s="28">
        <v>0</v>
      </c>
      <c r="M114" s="28"/>
      <c r="N114" s="16"/>
      <c r="O114" s="10">
        <v>6.0000000000000001E-3</v>
      </c>
      <c r="P114" s="27">
        <v>9.270661713554073E-3</v>
      </c>
      <c r="Q114" s="10"/>
      <c r="R114" s="16"/>
      <c r="S114" s="59">
        <v>64199</v>
      </c>
      <c r="T114" s="28">
        <v>43007.40312093628</v>
      </c>
      <c r="U114" s="59"/>
      <c r="V114" s="10">
        <v>0.47099999999999997</v>
      </c>
      <c r="W114" s="27">
        <v>-8.2000000000000003E-2</v>
      </c>
      <c r="X114" s="27">
        <v>0.183</v>
      </c>
      <c r="Y114" s="9">
        <v>129</v>
      </c>
      <c r="Z114" s="10">
        <v>-3.0000000000000027E-3</v>
      </c>
      <c r="AA114" s="10">
        <v>0.124</v>
      </c>
      <c r="AB114" s="10">
        <v>0.47099999999999997</v>
      </c>
      <c r="AC114" s="10">
        <v>0.57199999999999995</v>
      </c>
      <c r="AD114" s="10"/>
      <c r="AE114" s="25">
        <v>13699.13</v>
      </c>
      <c r="AF114" s="28"/>
      <c r="AG114" s="58"/>
      <c r="AH114" s="59">
        <v>77868</v>
      </c>
      <c r="AI114" s="59">
        <v>64170</v>
      </c>
      <c r="AJ114" s="59">
        <v>55521</v>
      </c>
      <c r="AK114" s="9">
        <v>265</v>
      </c>
      <c r="AL114" s="9">
        <v>493</v>
      </c>
      <c r="AM114" s="9"/>
      <c r="AN114" s="9" t="s">
        <v>55</v>
      </c>
      <c r="AO114" s="10">
        <v>0.27600000000000002</v>
      </c>
      <c r="AP114" s="16" t="s">
        <v>2055</v>
      </c>
      <c r="AQ114" s="28"/>
      <c r="AR114" s="9"/>
      <c r="AS114" s="56">
        <v>317</v>
      </c>
      <c r="AT114" s="56">
        <v>58</v>
      </c>
      <c r="AU114" s="56">
        <v>99</v>
      </c>
      <c r="AV114" s="28" t="e">
        <v>#N/A</v>
      </c>
      <c r="AW114" s="28" t="e">
        <v>#N/A</v>
      </c>
      <c r="AX114" s="26" t="e">
        <v>#N/A</v>
      </c>
      <c r="AY114" s="26" t="e">
        <v>#N/A</v>
      </c>
      <c r="AZ114" s="26" t="e">
        <v>#N/A</v>
      </c>
      <c r="BA114" s="26" t="e">
        <v>#N/A</v>
      </c>
      <c r="BB114" s="26" t="e">
        <v>#N/A</v>
      </c>
      <c r="BC114" s="26" t="e">
        <v>#N/A</v>
      </c>
      <c r="BD114" s="26" t="e">
        <v>#N/A</v>
      </c>
      <c r="BE114" s="26" t="e">
        <v>#N/A</v>
      </c>
      <c r="BF114" s="56" t="e">
        <v>#N/A</v>
      </c>
      <c r="BG114" s="28">
        <v>0</v>
      </c>
      <c r="BH114" s="28">
        <v>0</v>
      </c>
      <c r="BI114" s="84">
        <v>0</v>
      </c>
      <c r="BJ114" s="10">
        <v>0.19700000000000001</v>
      </c>
      <c r="BK114" s="10">
        <v>7.0000000000000007E-2</v>
      </c>
      <c r="BL114" s="10">
        <v>0.19400000000000001</v>
      </c>
      <c r="BM114" s="53" t="s">
        <v>55</v>
      </c>
      <c r="BN114" s="53" t="s">
        <v>55</v>
      </c>
      <c r="BO114" s="53">
        <v>2</v>
      </c>
      <c r="BP114" s="53">
        <v>26</v>
      </c>
      <c r="BQ114" s="53" t="s">
        <v>55</v>
      </c>
    </row>
    <row r="115" spans="1:69">
      <c r="A115" s="7">
        <v>267</v>
      </c>
      <c r="B115" s="8" t="s">
        <v>678</v>
      </c>
      <c r="C115" s="8" t="s">
        <v>2142</v>
      </c>
      <c r="D115" s="8" t="s">
        <v>631</v>
      </c>
      <c r="E115" s="9" t="s">
        <v>51</v>
      </c>
      <c r="F115" s="10">
        <v>0.23300000000000001</v>
      </c>
      <c r="G115" s="10">
        <v>0.7</v>
      </c>
      <c r="H115" s="9">
        <v>30.59</v>
      </c>
      <c r="I115" s="9">
        <v>0.253</v>
      </c>
      <c r="J115" s="89">
        <f t="shared" si="2"/>
        <v>1.4661294768263575E-4</v>
      </c>
      <c r="K115" s="16">
        <f t="shared" si="3"/>
        <v>8.2103250702276007E-3</v>
      </c>
      <c r="L115" s="28">
        <v>26905.829596412557</v>
      </c>
      <c r="M115" s="28"/>
      <c r="N115" s="16"/>
      <c r="O115" s="10">
        <v>0.09</v>
      </c>
      <c r="P115" s="27">
        <v>8.5035509655928734E-3</v>
      </c>
      <c r="Q115" s="10"/>
      <c r="R115" s="16"/>
      <c r="S115" s="59">
        <v>80869</v>
      </c>
      <c r="T115" s="28">
        <v>54225.111872146117</v>
      </c>
      <c r="U115" s="59"/>
      <c r="V115" s="10">
        <v>0.26200000000000001</v>
      </c>
      <c r="W115" s="27">
        <v>-0.126</v>
      </c>
      <c r="X115" s="10">
        <v>5.8000000000000003E-2</v>
      </c>
      <c r="Y115" s="9">
        <v>309</v>
      </c>
      <c r="Z115" s="10">
        <v>-3.8000000000000006E-2</v>
      </c>
      <c r="AA115" s="10">
        <v>-0.129</v>
      </c>
      <c r="AB115" s="10">
        <v>0.51900000000000002</v>
      </c>
      <c r="AC115" s="10">
        <v>0.61199999999999999</v>
      </c>
      <c r="AD115" s="10"/>
      <c r="AE115" s="25">
        <v>6820.68</v>
      </c>
      <c r="AF115" s="28">
        <v>12020</v>
      </c>
      <c r="AG115" s="28">
        <v>8927</v>
      </c>
      <c r="AH115" s="59">
        <v>94338</v>
      </c>
      <c r="AI115" s="59">
        <v>76140</v>
      </c>
      <c r="AJ115" s="59">
        <v>66852</v>
      </c>
      <c r="AK115" s="9">
        <v>223</v>
      </c>
      <c r="AL115" s="9">
        <v>470.33</v>
      </c>
      <c r="AM115" s="9">
        <v>42</v>
      </c>
      <c r="AN115" s="27">
        <v>0.57899999999999996</v>
      </c>
      <c r="AO115" s="10">
        <v>0.32</v>
      </c>
      <c r="AP115" s="16">
        <v>0.79808459696727851</v>
      </c>
      <c r="AQ115" s="28">
        <v>16</v>
      </c>
      <c r="AR115" s="9">
        <v>1</v>
      </c>
      <c r="AS115" s="56">
        <v>327</v>
      </c>
      <c r="AT115" s="56">
        <v>56</v>
      </c>
      <c r="AU115" s="56">
        <v>99</v>
      </c>
      <c r="AV115" s="28" t="e">
        <v>#N/A</v>
      </c>
      <c r="AW115" s="28" t="e">
        <v>#N/A</v>
      </c>
      <c r="AX115" s="26" t="e">
        <v>#N/A</v>
      </c>
      <c r="AY115" s="26" t="e">
        <v>#N/A</v>
      </c>
      <c r="AZ115" s="26" t="e">
        <v>#N/A</v>
      </c>
      <c r="BA115" s="26" t="e">
        <v>#N/A</v>
      </c>
      <c r="BB115" s="26" t="e">
        <v>#N/A</v>
      </c>
      <c r="BC115" s="26" t="e">
        <v>#N/A</v>
      </c>
      <c r="BD115" s="26" t="e">
        <v>#N/A</v>
      </c>
      <c r="BE115" s="26" t="e">
        <v>#N/A</v>
      </c>
      <c r="BF115" s="56" t="e">
        <v>#N/A</v>
      </c>
      <c r="BG115" s="28">
        <v>4179965</v>
      </c>
      <c r="BH115" s="28">
        <v>612.83698986024854</v>
      </c>
      <c r="BI115" s="84">
        <v>6</v>
      </c>
      <c r="BJ115" s="10">
        <v>0.23200000000000001</v>
      </c>
      <c r="BK115" s="10">
        <v>0.32300000000000001</v>
      </c>
      <c r="BL115" s="10">
        <v>0.19400000000000001</v>
      </c>
      <c r="BM115" s="53">
        <v>4</v>
      </c>
      <c r="BN115" s="53">
        <v>0.18</v>
      </c>
      <c r="BO115" s="53" t="s">
        <v>55</v>
      </c>
      <c r="BP115" s="53" t="s">
        <v>55</v>
      </c>
      <c r="BQ115" s="53" t="s">
        <v>55</v>
      </c>
    </row>
    <row r="116" spans="1:69">
      <c r="A116" s="7">
        <v>257</v>
      </c>
      <c r="B116" s="8" t="s">
        <v>655</v>
      </c>
      <c r="C116" s="8" t="s">
        <v>2138</v>
      </c>
      <c r="D116" s="8" t="s">
        <v>631</v>
      </c>
      <c r="E116" s="9" t="s">
        <v>59</v>
      </c>
      <c r="F116" s="10">
        <v>0.54600000000000004</v>
      </c>
      <c r="G116" s="10">
        <v>0.75</v>
      </c>
      <c r="H116" s="9">
        <v>17.829999999999998</v>
      </c>
      <c r="I116" s="9">
        <v>0.41699999999999998</v>
      </c>
      <c r="J116" s="89">
        <f t="shared" si="2"/>
        <v>2.1994941163532388E-4</v>
      </c>
      <c r="K116" s="16">
        <f t="shared" si="3"/>
        <v>1.1877268228307489E-2</v>
      </c>
      <c r="L116" s="28">
        <v>0</v>
      </c>
      <c r="M116" s="28"/>
      <c r="N116" s="16" t="s">
        <v>4339</v>
      </c>
      <c r="O116" s="10">
        <v>8.2000000000000003E-2</v>
      </c>
      <c r="P116" s="27">
        <v>0</v>
      </c>
      <c r="Q116" s="10"/>
      <c r="R116" s="16"/>
      <c r="S116" s="59">
        <v>69171</v>
      </c>
      <c r="T116" s="28">
        <v>54096.100244498775</v>
      </c>
      <c r="U116" s="59"/>
      <c r="V116" s="10">
        <v>0.39</v>
      </c>
      <c r="W116" s="27">
        <v>2.8000000000000001E-2</v>
      </c>
      <c r="X116" s="10">
        <v>0.17799999999999999</v>
      </c>
      <c r="Y116" s="9">
        <v>789</v>
      </c>
      <c r="Z116" s="10">
        <v>9.7000000000000003E-2</v>
      </c>
      <c r="AA116" s="10">
        <v>6.0999999999999999E-2</v>
      </c>
      <c r="AB116" s="10">
        <v>0.58899999999999997</v>
      </c>
      <c r="AC116" s="10">
        <v>0.64</v>
      </c>
      <c r="AD116" s="10"/>
      <c r="AE116" s="25">
        <v>4546.5</v>
      </c>
      <c r="AF116" s="28"/>
      <c r="AG116" s="58"/>
      <c r="AH116" s="59">
        <v>83934</v>
      </c>
      <c r="AI116" s="59">
        <v>67455</v>
      </c>
      <c r="AJ116" s="59">
        <v>59994</v>
      </c>
      <c r="AK116" s="9">
        <v>255</v>
      </c>
      <c r="AL116" s="9">
        <v>391.33</v>
      </c>
      <c r="AM116" s="10"/>
      <c r="AN116" s="10" t="s">
        <v>55</v>
      </c>
      <c r="AO116" s="10">
        <v>0.16500000000000001</v>
      </c>
      <c r="AP116" s="16">
        <v>0.70571630204657732</v>
      </c>
      <c r="AQ116" s="28"/>
      <c r="AR116" s="9">
        <v>1</v>
      </c>
      <c r="AS116" s="56">
        <v>335</v>
      </c>
      <c r="AT116" s="56">
        <v>54</v>
      </c>
      <c r="AU116" s="56">
        <v>99</v>
      </c>
      <c r="AV116" s="28">
        <v>86100</v>
      </c>
      <c r="AW116" s="28">
        <v>40600</v>
      </c>
      <c r="AX116" s="26">
        <v>5.3601937</v>
      </c>
      <c r="AY116" s="26">
        <v>0.82277769000000001</v>
      </c>
      <c r="AZ116" s="26">
        <v>18.083642999999999</v>
      </c>
      <c r="BA116" s="26">
        <v>1.2740861999999999</v>
      </c>
      <c r="BB116" s="26">
        <v>0.96931827000000004</v>
      </c>
      <c r="BC116" s="26">
        <v>6.8293496999999995E-2</v>
      </c>
      <c r="BD116" s="26">
        <v>2.1300577999999999</v>
      </c>
      <c r="BE116" s="26">
        <v>0.29084194000000002</v>
      </c>
      <c r="BF116" s="56">
        <v>498.666666666666</v>
      </c>
      <c r="BG116" s="28">
        <v>0</v>
      </c>
      <c r="BH116" s="28">
        <v>0</v>
      </c>
      <c r="BI116" s="84">
        <v>0</v>
      </c>
      <c r="BJ116" s="10">
        <v>9.7000000000000003E-2</v>
      </c>
      <c r="BK116" s="10">
        <v>0.13300000000000001</v>
      </c>
      <c r="BL116" s="10">
        <v>0.19400000000000001</v>
      </c>
      <c r="BM116" s="53" t="s">
        <v>55</v>
      </c>
      <c r="BN116" s="53" t="s">
        <v>55</v>
      </c>
      <c r="BO116" s="53">
        <v>3</v>
      </c>
      <c r="BP116" s="53">
        <v>32</v>
      </c>
      <c r="BQ116" s="53" t="s">
        <v>55</v>
      </c>
    </row>
    <row r="117" spans="1:69">
      <c r="A117" s="7">
        <v>258</v>
      </c>
      <c r="B117" s="8" t="s">
        <v>656</v>
      </c>
      <c r="C117" s="8" t="s">
        <v>2143</v>
      </c>
      <c r="D117" s="8" t="s">
        <v>631</v>
      </c>
      <c r="E117" s="9" t="s">
        <v>51</v>
      </c>
      <c r="F117" s="10">
        <v>0.36399999999999999</v>
      </c>
      <c r="G117" s="10">
        <v>0.71</v>
      </c>
      <c r="H117" s="9">
        <v>21.02</v>
      </c>
      <c r="I117" s="9">
        <v>0.84499999999999997</v>
      </c>
      <c r="J117" s="89">
        <f t="shared" si="2"/>
        <v>0</v>
      </c>
      <c r="K117" s="16">
        <f t="shared" si="3"/>
        <v>1.1302108902883098E-2</v>
      </c>
      <c r="L117" s="28">
        <v>4950.4950495049507</v>
      </c>
      <c r="M117" s="28"/>
      <c r="N117" s="16" t="s">
        <v>4339</v>
      </c>
      <c r="O117" s="10">
        <v>1.9E-2</v>
      </c>
      <c r="P117" s="27">
        <v>1.2832602816815183E-2</v>
      </c>
      <c r="Q117" s="10"/>
      <c r="R117" s="16"/>
      <c r="S117" s="59">
        <v>70880</v>
      </c>
      <c r="T117" s="28">
        <v>41574.303120356613</v>
      </c>
      <c r="U117" s="59"/>
      <c r="V117" s="10">
        <v>0.25900000000000001</v>
      </c>
      <c r="W117" s="27">
        <v>8.5000000000000006E-2</v>
      </c>
      <c r="X117" s="10">
        <v>0.151</v>
      </c>
      <c r="Y117" s="9">
        <v>365</v>
      </c>
      <c r="Z117" s="10">
        <v>0.113</v>
      </c>
      <c r="AA117" s="10">
        <v>0.13400000000000001</v>
      </c>
      <c r="AB117" s="10">
        <v>0.58399999999999996</v>
      </c>
      <c r="AC117" s="10">
        <v>0.627</v>
      </c>
      <c r="AD117" s="10"/>
      <c r="AE117" s="25">
        <v>8493.99</v>
      </c>
      <c r="AF117" s="28">
        <v>11815</v>
      </c>
      <c r="AG117" s="58">
        <v>6586</v>
      </c>
      <c r="AH117" s="59">
        <v>86769</v>
      </c>
      <c r="AI117" s="59">
        <v>68742</v>
      </c>
      <c r="AJ117" s="59">
        <v>58806</v>
      </c>
      <c r="AK117" s="9">
        <v>404</v>
      </c>
      <c r="AL117" s="9">
        <v>609.33000000000004</v>
      </c>
      <c r="AM117" s="10">
        <v>0.04</v>
      </c>
      <c r="AN117" s="10">
        <v>0.48099999999999998</v>
      </c>
      <c r="AO117" s="10">
        <v>0.109</v>
      </c>
      <c r="AP117" s="16">
        <v>0.5420054200542006</v>
      </c>
      <c r="AQ117" s="28">
        <v>42</v>
      </c>
      <c r="AR117" s="9"/>
      <c r="AS117" s="56">
        <v>202</v>
      </c>
      <c r="AT117" s="56">
        <v>96</v>
      </c>
      <c r="AU117" s="56">
        <v>99</v>
      </c>
      <c r="AV117" s="28">
        <v>83700</v>
      </c>
      <c r="AW117" s="28">
        <v>35400</v>
      </c>
      <c r="AX117" s="26">
        <v>6.2507910999999998</v>
      </c>
      <c r="AY117" s="26">
        <v>0.66962540000000004</v>
      </c>
      <c r="AZ117" s="26">
        <v>10.122752999999999</v>
      </c>
      <c r="BA117" s="26">
        <v>0.29102904000000002</v>
      </c>
      <c r="BB117" s="26">
        <v>0.63275218</v>
      </c>
      <c r="BC117" s="26">
        <v>1.8191617E-2</v>
      </c>
      <c r="BD117" s="26">
        <v>-0.33769434999999998</v>
      </c>
      <c r="BE117" s="26">
        <v>-2.6093413999999999</v>
      </c>
      <c r="BF117" s="56">
        <v>1620.6666666666599</v>
      </c>
      <c r="BG117" s="28">
        <v>9003600</v>
      </c>
      <c r="BH117" s="28">
        <v>1059.9965387291486</v>
      </c>
      <c r="BI117" s="84">
        <v>2</v>
      </c>
      <c r="BJ117" s="10">
        <v>8.1000000000000003E-2</v>
      </c>
      <c r="BK117" s="10">
        <v>0.06</v>
      </c>
      <c r="BL117" s="10">
        <v>0.19400000000000001</v>
      </c>
      <c r="BM117" s="53">
        <v>4.0000000000000001E-3</v>
      </c>
      <c r="BN117" s="53">
        <v>9</v>
      </c>
      <c r="BO117" s="53" t="s">
        <v>55</v>
      </c>
      <c r="BP117" s="53" t="s">
        <v>55</v>
      </c>
      <c r="BQ117" s="53" t="s">
        <v>55</v>
      </c>
    </row>
    <row r="118" spans="1:69">
      <c r="A118" s="7">
        <v>270</v>
      </c>
      <c r="B118" s="8" t="s">
        <v>682</v>
      </c>
      <c r="C118" s="8" t="s">
        <v>2144</v>
      </c>
      <c r="D118" s="8" t="s">
        <v>631</v>
      </c>
      <c r="E118" s="9" t="s">
        <v>59</v>
      </c>
      <c r="F118" s="10">
        <v>0.65</v>
      </c>
      <c r="G118" s="10">
        <v>0.82</v>
      </c>
      <c r="H118" s="9">
        <v>12.01</v>
      </c>
      <c r="I118" s="9">
        <v>0.42499999999999999</v>
      </c>
      <c r="J118" s="89">
        <f t="shared" si="2"/>
        <v>7.1159183092578101E-4</v>
      </c>
      <c r="K118" s="16">
        <f t="shared" si="3"/>
        <v>5.9536516520790346E-2</v>
      </c>
      <c r="L118" s="28">
        <v>0</v>
      </c>
      <c r="M118" s="28"/>
      <c r="N118" s="16"/>
      <c r="O118" s="10">
        <v>0.16</v>
      </c>
      <c r="P118" s="27">
        <v>5.4080979150359358E-2</v>
      </c>
      <c r="Q118" s="10"/>
      <c r="R118" s="16"/>
      <c r="S118" s="59">
        <v>78309</v>
      </c>
      <c r="T118" s="28">
        <v>51977.536134453781</v>
      </c>
      <c r="U118" s="59"/>
      <c r="V118" s="10">
        <v>0.46200000000000002</v>
      </c>
      <c r="W118" s="27">
        <v>6.0000000000000001E-3</v>
      </c>
      <c r="X118" s="10">
        <v>0.20499999999999999</v>
      </c>
      <c r="Y118" s="9">
        <v>615</v>
      </c>
      <c r="Z118" s="10">
        <v>8.6000000000000007E-2</v>
      </c>
      <c r="AA118" s="10">
        <v>8.7000000000000008E-2</v>
      </c>
      <c r="AB118" s="10">
        <v>0.45700000000000002</v>
      </c>
      <c r="AC118" s="10">
        <v>0.626</v>
      </c>
      <c r="AD118" s="10"/>
      <c r="AE118" s="25">
        <v>4215.8999999999996</v>
      </c>
      <c r="AF118" s="28"/>
      <c r="AG118" s="58"/>
      <c r="AH118" s="59">
        <v>108693</v>
      </c>
      <c r="AI118" s="59">
        <v>73467</v>
      </c>
      <c r="AJ118" s="59">
        <v>59004</v>
      </c>
      <c r="AK118" s="9">
        <v>351</v>
      </c>
      <c r="AL118" s="9">
        <v>470.67</v>
      </c>
      <c r="AM118" s="9"/>
      <c r="AN118" s="9" t="s">
        <v>55</v>
      </c>
      <c r="AO118" s="10">
        <v>0.187</v>
      </c>
      <c r="AP118" s="16">
        <v>0.70175438596491224</v>
      </c>
      <c r="AQ118" s="28"/>
      <c r="AR118" s="9">
        <v>3</v>
      </c>
      <c r="AS118" s="56">
        <v>50</v>
      </c>
      <c r="AT118" s="56">
        <v>251</v>
      </c>
      <c r="AU118" s="56">
        <v>99</v>
      </c>
      <c r="AV118" s="28">
        <v>107000</v>
      </c>
      <c r="AW118" s="28">
        <v>51200</v>
      </c>
      <c r="AX118" s="26">
        <v>2.881424</v>
      </c>
      <c r="AY118" s="26">
        <v>2.0086895999999999</v>
      </c>
      <c r="AZ118" s="26">
        <v>28.010508000000002</v>
      </c>
      <c r="BA118" s="26">
        <v>3.5411947000000001</v>
      </c>
      <c r="BB118" s="26">
        <v>0.80710148999999998</v>
      </c>
      <c r="BC118" s="26">
        <v>0.10203683</v>
      </c>
      <c r="BD118" s="26">
        <v>0.82318866000000002</v>
      </c>
      <c r="BE118" s="26">
        <v>0.53143280999999998</v>
      </c>
      <c r="BF118" s="56">
        <v>641.33333333333303</v>
      </c>
      <c r="BG118" s="28">
        <v>0</v>
      </c>
      <c r="BH118" s="28">
        <v>0</v>
      </c>
      <c r="BI118" s="84">
        <v>0</v>
      </c>
      <c r="BJ118" s="10">
        <v>0.108</v>
      </c>
      <c r="BK118" s="10">
        <v>0.107</v>
      </c>
      <c r="BL118" s="10">
        <v>0.19400000000000001</v>
      </c>
      <c r="BM118" s="53" t="s">
        <v>55</v>
      </c>
      <c r="BN118" s="53" t="s">
        <v>55</v>
      </c>
      <c r="BO118" s="53">
        <v>4</v>
      </c>
      <c r="BP118" s="53">
        <v>57</v>
      </c>
      <c r="BQ118" s="53" t="s">
        <v>55</v>
      </c>
    </row>
    <row r="119" spans="1:69">
      <c r="A119" s="7">
        <v>290</v>
      </c>
      <c r="B119" s="8" t="s">
        <v>710</v>
      </c>
      <c r="C119" s="8" t="s">
        <v>2145</v>
      </c>
      <c r="D119" s="8" t="s">
        <v>711</v>
      </c>
      <c r="E119" s="9" t="s">
        <v>59</v>
      </c>
      <c r="F119" s="10">
        <v>0.57599999999999996</v>
      </c>
      <c r="G119" s="10">
        <v>0.77</v>
      </c>
      <c r="H119" s="9">
        <v>13.71</v>
      </c>
      <c r="I119" s="9">
        <v>1.583</v>
      </c>
      <c r="J119" s="89">
        <f t="shared" si="2"/>
        <v>0</v>
      </c>
      <c r="K119" s="16">
        <f t="shared" si="3"/>
        <v>2.4972448874339723E-2</v>
      </c>
      <c r="L119" s="28">
        <v>0</v>
      </c>
      <c r="M119" s="28"/>
      <c r="N119" s="16"/>
      <c r="O119" s="10">
        <v>0.01</v>
      </c>
      <c r="P119" s="27">
        <v>0</v>
      </c>
      <c r="Q119" s="10"/>
      <c r="R119" s="16"/>
      <c r="S119" s="59">
        <v>53654</v>
      </c>
      <c r="T119" s="28">
        <v>46924.888888888891</v>
      </c>
      <c r="U119" s="59"/>
      <c r="V119" s="10">
        <v>0.54300000000000004</v>
      </c>
      <c r="W119" s="27">
        <v>3.7999999999999999E-2</v>
      </c>
      <c r="X119" s="10">
        <v>6.4000000000000001E-2</v>
      </c>
      <c r="Y119" s="9">
        <v>657</v>
      </c>
      <c r="Z119" s="10">
        <v>0.17300000000000001</v>
      </c>
      <c r="AA119" s="10">
        <v>0.17</v>
      </c>
      <c r="AB119" s="10">
        <v>0.52400000000000002</v>
      </c>
      <c r="AC119" s="10">
        <v>0.57699999999999996</v>
      </c>
      <c r="AD119" s="10"/>
      <c r="AE119" s="25">
        <v>1842.03</v>
      </c>
      <c r="AF119" s="28"/>
      <c r="AG119" s="58"/>
      <c r="AH119" s="59">
        <v>63360</v>
      </c>
      <c r="AI119" s="59">
        <v>53235</v>
      </c>
      <c r="AJ119" s="59">
        <v>42930</v>
      </c>
      <c r="AK119" s="9">
        <v>134.33000000000001</v>
      </c>
      <c r="AL119" s="9">
        <v>156.33000000000001</v>
      </c>
      <c r="AM119" s="9"/>
      <c r="AN119" s="9" t="s">
        <v>55</v>
      </c>
      <c r="AO119" s="10">
        <v>0.191</v>
      </c>
      <c r="AP119" s="16">
        <v>0.38714672861014332</v>
      </c>
      <c r="AQ119" s="28"/>
      <c r="AR119" s="9"/>
      <c r="AS119" s="56">
        <v>365</v>
      </c>
      <c r="AT119" s="56">
        <v>46</v>
      </c>
      <c r="AU119" s="56">
        <v>99</v>
      </c>
      <c r="AV119" s="28">
        <v>96200</v>
      </c>
      <c r="AW119" s="28">
        <v>45800</v>
      </c>
      <c r="AX119" s="26">
        <v>3.4607046000000001</v>
      </c>
      <c r="AY119" s="26">
        <v>1.0814402000000001</v>
      </c>
      <c r="AZ119" s="26">
        <v>36.957123000000003</v>
      </c>
      <c r="BA119" s="26">
        <v>0</v>
      </c>
      <c r="BB119" s="26">
        <v>1.2789767999999999</v>
      </c>
      <c r="BC119" s="26">
        <v>0</v>
      </c>
      <c r="BD119" s="26">
        <v>2.0971538999999999</v>
      </c>
      <c r="BE119" s="26">
        <v>0.1502251</v>
      </c>
      <c r="BF119" s="56">
        <v>190.333333333333</v>
      </c>
      <c r="BG119" s="28">
        <v>0</v>
      </c>
      <c r="BH119" s="28">
        <v>0</v>
      </c>
      <c r="BI119" s="84">
        <v>0</v>
      </c>
      <c r="BJ119" s="10">
        <v>5.6000000000000001E-2</v>
      </c>
      <c r="BK119" s="10">
        <v>5.8999999999999997E-2</v>
      </c>
      <c r="BL119" s="10">
        <v>0.22900000000000001</v>
      </c>
      <c r="BM119" s="53" t="s">
        <v>55</v>
      </c>
      <c r="BN119" s="53" t="s">
        <v>55</v>
      </c>
      <c r="BO119" s="53">
        <v>0.92800000000000005</v>
      </c>
      <c r="BP119" s="53">
        <v>12</v>
      </c>
      <c r="BQ119" s="53" t="s">
        <v>55</v>
      </c>
    </row>
    <row r="120" spans="1:69">
      <c r="A120" s="7">
        <v>292</v>
      </c>
      <c r="B120" s="8" t="s">
        <v>714</v>
      </c>
      <c r="C120" s="8" t="s">
        <v>2146</v>
      </c>
      <c r="D120" s="8" t="s">
        <v>711</v>
      </c>
      <c r="E120" s="9" t="s">
        <v>51</v>
      </c>
      <c r="F120" s="10">
        <v>0.35899999999999999</v>
      </c>
      <c r="G120" s="10">
        <v>0.72</v>
      </c>
      <c r="H120" s="9">
        <v>18.41</v>
      </c>
      <c r="I120" s="9">
        <v>0.24399999999999999</v>
      </c>
      <c r="J120" s="89">
        <f t="shared" si="2"/>
        <v>0</v>
      </c>
      <c r="K120" s="16">
        <f t="shared" si="3"/>
        <v>2.1378875180578849E-2</v>
      </c>
      <c r="L120" s="28">
        <v>15286.429472236021</v>
      </c>
      <c r="M120" s="28"/>
      <c r="N120" s="16"/>
      <c r="O120" s="10">
        <v>9.2999999999999999E-2</v>
      </c>
      <c r="P120" s="27">
        <v>2.3039370340235458E-2</v>
      </c>
      <c r="Q120" s="10"/>
      <c r="R120" s="16"/>
      <c r="S120" s="59">
        <v>62627</v>
      </c>
      <c r="T120" s="28">
        <v>45077.537078651687</v>
      </c>
      <c r="U120" s="59"/>
      <c r="V120" s="10">
        <v>0.307</v>
      </c>
      <c r="W120" s="27">
        <v>6.9000000000000006E-2</v>
      </c>
      <c r="X120" s="10">
        <v>0.11</v>
      </c>
      <c r="Y120" s="9">
        <v>382</v>
      </c>
      <c r="Z120" s="10">
        <v>0.10300000000000001</v>
      </c>
      <c r="AA120" s="10">
        <v>0.11900000000000001</v>
      </c>
      <c r="AB120" s="10">
        <v>0.49099999999999999</v>
      </c>
      <c r="AC120" s="10">
        <v>0.59699999999999998</v>
      </c>
      <c r="AD120" s="10"/>
      <c r="AE120" s="25">
        <v>4817.84</v>
      </c>
      <c r="AF120" s="28">
        <v>13772</v>
      </c>
      <c r="AG120" s="58">
        <v>7596</v>
      </c>
      <c r="AH120" s="59">
        <v>68472</v>
      </c>
      <c r="AI120" s="59">
        <v>56169</v>
      </c>
      <c r="AJ120" s="59">
        <v>58986</v>
      </c>
      <c r="AK120" s="9">
        <v>261.67</v>
      </c>
      <c r="AL120" s="9">
        <v>349</v>
      </c>
      <c r="AM120" s="10">
        <v>0.04</v>
      </c>
      <c r="AN120" s="10">
        <v>0.48499999999999999</v>
      </c>
      <c r="AO120" s="10">
        <v>0.16</v>
      </c>
      <c r="AP120" s="16">
        <v>0.8038585209003215</v>
      </c>
      <c r="AQ120" s="28">
        <v>71</v>
      </c>
      <c r="AR120" s="9"/>
      <c r="AS120" s="56">
        <v>185</v>
      </c>
      <c r="AT120" s="56">
        <v>103</v>
      </c>
      <c r="AU120" s="56">
        <v>99</v>
      </c>
      <c r="AV120" s="28">
        <v>80100</v>
      </c>
      <c r="AW120" s="28">
        <v>37500</v>
      </c>
      <c r="AX120" s="26">
        <v>5.7322411999999998</v>
      </c>
      <c r="AY120" s="26">
        <v>0.2374983</v>
      </c>
      <c r="AZ120" s="26">
        <v>12.767318</v>
      </c>
      <c r="BA120" s="26">
        <v>0.78796940999999998</v>
      </c>
      <c r="BB120" s="26">
        <v>0.73185349</v>
      </c>
      <c r="BC120" s="26">
        <v>4.5168306999999998E-2</v>
      </c>
      <c r="BD120" s="26">
        <v>9.1431469000000001E-2</v>
      </c>
      <c r="BE120" s="26">
        <v>1.0622436</v>
      </c>
      <c r="BF120" s="56">
        <v>798.33333333333303</v>
      </c>
      <c r="BG120" s="28">
        <v>4000000</v>
      </c>
      <c r="BH120" s="28">
        <v>830.24757982830477</v>
      </c>
      <c r="BI120" s="84">
        <v>4</v>
      </c>
      <c r="BJ120" s="10">
        <v>0.126</v>
      </c>
      <c r="BK120" s="10">
        <v>0.11</v>
      </c>
      <c r="BL120" s="10">
        <v>0.22900000000000001</v>
      </c>
      <c r="BM120" s="53">
        <v>0</v>
      </c>
      <c r="BN120" s="53">
        <v>4</v>
      </c>
      <c r="BO120" s="53" t="s">
        <v>55</v>
      </c>
      <c r="BP120" s="53" t="s">
        <v>55</v>
      </c>
      <c r="BQ120" s="53" t="s">
        <v>55</v>
      </c>
    </row>
    <row r="121" spans="1:69">
      <c r="A121" s="7">
        <v>293</v>
      </c>
      <c r="B121" s="8" t="s">
        <v>716</v>
      </c>
      <c r="C121" s="8" t="s">
        <v>2147</v>
      </c>
      <c r="D121" s="8" t="s">
        <v>711</v>
      </c>
      <c r="E121" s="9" t="s">
        <v>51</v>
      </c>
      <c r="F121" s="10">
        <v>0.34899999999999998</v>
      </c>
      <c r="G121" s="10">
        <v>0.7</v>
      </c>
      <c r="H121" s="9">
        <v>27.87</v>
      </c>
      <c r="I121" s="9">
        <v>0.61</v>
      </c>
      <c r="J121" s="89">
        <f t="shared" si="2"/>
        <v>0</v>
      </c>
      <c r="K121" s="16">
        <f t="shared" si="3"/>
        <v>1.0518185304926441E-2</v>
      </c>
      <c r="L121" s="28">
        <v>11845.885035685727</v>
      </c>
      <c r="M121" s="28"/>
      <c r="N121" s="16"/>
      <c r="O121" s="10">
        <v>0.24399999999999999</v>
      </c>
      <c r="P121" s="27">
        <v>0</v>
      </c>
      <c r="Q121" s="10"/>
      <c r="R121" s="16"/>
      <c r="S121" s="59">
        <v>69992</v>
      </c>
      <c r="T121" s="28">
        <v>45560.825742574256</v>
      </c>
      <c r="U121" s="59"/>
      <c r="V121" s="10">
        <v>0.254</v>
      </c>
      <c r="W121" s="27">
        <v>8.8999999999999996E-2</v>
      </c>
      <c r="X121" s="10">
        <v>0.17100000000000001</v>
      </c>
      <c r="Y121" s="9">
        <v>403</v>
      </c>
      <c r="Z121" s="10">
        <v>0.10400000000000001</v>
      </c>
      <c r="AA121" s="10">
        <v>0.18099999999999999</v>
      </c>
      <c r="AB121" s="10">
        <v>0.45900000000000002</v>
      </c>
      <c r="AC121" s="10">
        <v>0.53</v>
      </c>
      <c r="AD121" s="10"/>
      <c r="AE121" s="25">
        <v>9412.27</v>
      </c>
      <c r="AF121" s="28">
        <v>8790</v>
      </c>
      <c r="AG121" s="28">
        <v>5086</v>
      </c>
      <c r="AH121" s="59">
        <v>80766</v>
      </c>
      <c r="AI121" s="59">
        <v>64818</v>
      </c>
      <c r="AJ121" s="59">
        <v>59103</v>
      </c>
      <c r="AK121" s="9">
        <v>337.67</v>
      </c>
      <c r="AL121" s="9">
        <v>475.33</v>
      </c>
      <c r="AM121" s="9">
        <v>1</v>
      </c>
      <c r="AN121" s="9">
        <v>0.44900000000000001</v>
      </c>
      <c r="AO121" s="10">
        <v>0.14000000000000001</v>
      </c>
      <c r="AP121" s="16">
        <v>0.62111801242236031</v>
      </c>
      <c r="AQ121" s="28">
        <v>72</v>
      </c>
      <c r="AR121" s="9"/>
      <c r="AS121" s="56">
        <v>197</v>
      </c>
      <c r="AT121" s="56">
        <v>99</v>
      </c>
      <c r="AU121" s="56">
        <v>99</v>
      </c>
      <c r="AV121" s="28">
        <v>71100</v>
      </c>
      <c r="AW121" s="28">
        <v>38500</v>
      </c>
      <c r="AX121" s="26">
        <v>7.2559170999999996</v>
      </c>
      <c r="AY121" s="26">
        <v>0.38507902999999999</v>
      </c>
      <c r="AZ121" s="26">
        <v>18.722491999999999</v>
      </c>
      <c r="BA121" s="26">
        <v>0</v>
      </c>
      <c r="BB121" s="26">
        <v>1.3584883999999999</v>
      </c>
      <c r="BC121" s="26">
        <v>0</v>
      </c>
      <c r="BD121" s="26">
        <v>-2.1694578999999998</v>
      </c>
      <c r="BE121" s="26">
        <v>-6.1941762000000002</v>
      </c>
      <c r="BF121" s="56">
        <v>886</v>
      </c>
      <c r="BG121" s="28">
        <v>6000000</v>
      </c>
      <c r="BH121" s="28">
        <v>637.465776056148</v>
      </c>
      <c r="BI121" s="84">
        <v>4</v>
      </c>
      <c r="BJ121" s="10">
        <v>0.125</v>
      </c>
      <c r="BK121" s="10">
        <v>4.8000000000000001E-2</v>
      </c>
      <c r="BL121" s="10">
        <v>0.22900000000000001</v>
      </c>
      <c r="BM121" s="53">
        <v>4</v>
      </c>
      <c r="BN121" s="53">
        <v>2</v>
      </c>
      <c r="BO121" s="53" t="s">
        <v>55</v>
      </c>
      <c r="BP121" s="53" t="s">
        <v>55</v>
      </c>
      <c r="BQ121" s="53" t="s">
        <v>55</v>
      </c>
    </row>
    <row r="122" spans="1:69">
      <c r="A122" s="7">
        <v>294</v>
      </c>
      <c r="B122" s="8" t="s">
        <v>719</v>
      </c>
      <c r="C122" s="8" t="s">
        <v>2148</v>
      </c>
      <c r="D122" s="8" t="s">
        <v>711</v>
      </c>
      <c r="E122" s="9" t="s">
        <v>59</v>
      </c>
      <c r="F122" s="10">
        <v>0.35</v>
      </c>
      <c r="G122" s="10">
        <v>0.74</v>
      </c>
      <c r="H122" s="9">
        <v>21.83</v>
      </c>
      <c r="I122" s="9">
        <v>0.03</v>
      </c>
      <c r="J122" s="89">
        <f t="shared" si="2"/>
        <v>0</v>
      </c>
      <c r="K122" s="16">
        <f t="shared" si="3"/>
        <v>2.1553175725735837E-2</v>
      </c>
      <c r="L122" s="28">
        <v>0</v>
      </c>
      <c r="M122" s="28"/>
      <c r="N122" s="16"/>
      <c r="O122" s="10">
        <v>0</v>
      </c>
      <c r="P122" s="27">
        <v>0</v>
      </c>
      <c r="Q122" s="10"/>
      <c r="R122" s="16"/>
      <c r="S122" s="59">
        <v>60781</v>
      </c>
      <c r="T122" s="28">
        <v>44330.14465408805</v>
      </c>
      <c r="U122" s="59"/>
      <c r="V122" s="10">
        <v>0.22900000000000001</v>
      </c>
      <c r="W122" s="27">
        <v>-2.7E-2</v>
      </c>
      <c r="X122" s="10">
        <v>0.182</v>
      </c>
      <c r="Y122" s="9">
        <v>1112</v>
      </c>
      <c r="Z122" s="10">
        <v>0.16800000000000001</v>
      </c>
      <c r="AA122" s="10">
        <v>6.5000000000000002E-2</v>
      </c>
      <c r="AB122" s="10">
        <v>0.53100000000000003</v>
      </c>
      <c r="AC122" s="10">
        <v>0.54300000000000004</v>
      </c>
      <c r="AD122" s="10"/>
      <c r="AE122" s="25">
        <v>1484.7</v>
      </c>
      <c r="AF122" s="28"/>
      <c r="AG122" s="58"/>
      <c r="AH122" s="59">
        <v>65421</v>
      </c>
      <c r="AI122" s="59">
        <v>60660</v>
      </c>
      <c r="AJ122" s="59">
        <v>54306</v>
      </c>
      <c r="AK122" s="9">
        <v>68</v>
      </c>
      <c r="AL122" s="9">
        <v>151.33000000000001</v>
      </c>
      <c r="AM122" s="9"/>
      <c r="AN122" s="9" t="s">
        <v>55</v>
      </c>
      <c r="AO122" s="10">
        <v>0.25600000000000001</v>
      </c>
      <c r="AP122" s="16">
        <v>0.970873786407767</v>
      </c>
      <c r="AQ122" s="28"/>
      <c r="AR122" s="9"/>
      <c r="AS122" s="56">
        <v>432</v>
      </c>
      <c r="AT122" s="56">
        <v>32</v>
      </c>
      <c r="AU122" s="56">
        <v>99</v>
      </c>
      <c r="AV122" s="28">
        <v>82200</v>
      </c>
      <c r="AW122" s="28">
        <v>35000</v>
      </c>
      <c r="AX122" s="26">
        <v>6.5962047999999998</v>
      </c>
      <c r="AY122" s="26">
        <v>0.95346606</v>
      </c>
      <c r="AZ122" s="26">
        <v>14.770441999999999</v>
      </c>
      <c r="BA122" s="26">
        <v>2.7016826000000001E-2</v>
      </c>
      <c r="BB122" s="26">
        <v>0.97428857999999996</v>
      </c>
      <c r="BC122" s="26">
        <v>1.7820851999999999E-3</v>
      </c>
      <c r="BD122" s="26">
        <v>0.41263038000000002</v>
      </c>
      <c r="BE122" s="26">
        <v>-2.3804778999999998</v>
      </c>
      <c r="BF122" s="56">
        <v>197.333333333333</v>
      </c>
      <c r="BG122" s="28">
        <v>0</v>
      </c>
      <c r="BH122" s="28">
        <v>0</v>
      </c>
      <c r="BI122" s="84">
        <v>0</v>
      </c>
      <c r="BJ122" s="10">
        <v>6.0999999999999999E-2</v>
      </c>
      <c r="BK122" s="10">
        <v>0.16400000000000001</v>
      </c>
      <c r="BL122" s="10">
        <v>0.22900000000000001</v>
      </c>
      <c r="BM122" s="53" t="s">
        <v>55</v>
      </c>
      <c r="BN122" s="53" t="s">
        <v>55</v>
      </c>
      <c r="BO122" s="53">
        <v>1</v>
      </c>
      <c r="BP122" s="53">
        <v>9</v>
      </c>
      <c r="BQ122" s="53" t="s">
        <v>55</v>
      </c>
    </row>
    <row r="123" spans="1:69">
      <c r="A123" s="7">
        <v>1108</v>
      </c>
      <c r="B123" s="8" t="s">
        <v>1931</v>
      </c>
      <c r="C123" s="8"/>
      <c r="D123" s="8" t="s">
        <v>711</v>
      </c>
      <c r="E123" s="9" t="s">
        <v>151</v>
      </c>
      <c r="F123" s="10">
        <v>0.28199999999999997</v>
      </c>
      <c r="G123" s="10">
        <v>0.38</v>
      </c>
      <c r="H123" s="9">
        <v>212.84</v>
      </c>
      <c r="I123" s="9" t="s">
        <v>4345</v>
      </c>
      <c r="J123" s="89">
        <f t="shared" si="2"/>
        <v>0</v>
      </c>
      <c r="K123" s="16">
        <f t="shared" si="3"/>
        <v>0</v>
      </c>
      <c r="L123" s="28">
        <v>0</v>
      </c>
      <c r="M123" s="28"/>
      <c r="N123" s="16"/>
      <c r="O123" s="10">
        <v>0</v>
      </c>
      <c r="P123" s="27">
        <v>0</v>
      </c>
      <c r="Q123" s="10"/>
      <c r="R123" s="16"/>
      <c r="S123" s="59"/>
      <c r="T123" s="28">
        <v>52286.412429378528</v>
      </c>
      <c r="U123" s="59"/>
      <c r="V123" s="10">
        <v>0.38600000000000001</v>
      </c>
      <c r="W123" s="10">
        <v>-0.16500000000000001</v>
      </c>
      <c r="X123" s="9">
        <v>2.3E-2</v>
      </c>
      <c r="Y123" s="9" t="s">
        <v>4345</v>
      </c>
      <c r="Z123" s="10">
        <v>0.15200000000000002</v>
      </c>
      <c r="AA123" s="10">
        <v>3.7000000000000005E-2</v>
      </c>
      <c r="AB123" s="10">
        <v>0.34200000000000003</v>
      </c>
      <c r="AC123" s="10">
        <v>0.59199999999999997</v>
      </c>
      <c r="AD123" s="10"/>
      <c r="AE123" s="25">
        <v>9364.86</v>
      </c>
      <c r="AF123" s="28"/>
      <c r="AG123" s="58"/>
      <c r="AH123" s="59"/>
      <c r="AI123" s="59"/>
      <c r="AJ123" s="59"/>
      <c r="AK123" s="9">
        <v>44</v>
      </c>
      <c r="AL123" s="9">
        <v>279</v>
      </c>
      <c r="AM123" s="9" t="s">
        <v>55</v>
      </c>
      <c r="AN123" s="9" t="s">
        <v>55</v>
      </c>
      <c r="AO123" s="10">
        <v>0.39400000000000002</v>
      </c>
      <c r="AP123" s="16" t="s">
        <v>2055</v>
      </c>
      <c r="AQ123" s="28"/>
      <c r="AR123" s="9"/>
      <c r="AS123" s="56">
        <v>600</v>
      </c>
      <c r="AT123" s="56">
        <v>0</v>
      </c>
      <c r="AU123" s="56">
        <v>99</v>
      </c>
      <c r="AV123" s="28" t="e">
        <v>#N/A</v>
      </c>
      <c r="AW123" s="28" t="e">
        <v>#N/A</v>
      </c>
      <c r="AX123" s="26" t="e">
        <v>#N/A</v>
      </c>
      <c r="AY123" s="26" t="e">
        <v>#N/A</v>
      </c>
      <c r="AZ123" s="26" t="e">
        <v>#N/A</v>
      </c>
      <c r="BA123" s="26" t="e">
        <v>#N/A</v>
      </c>
      <c r="BB123" s="26" t="e">
        <v>#N/A</v>
      </c>
      <c r="BC123" s="26" t="e">
        <v>#N/A</v>
      </c>
      <c r="BD123" s="26" t="e">
        <v>#N/A</v>
      </c>
      <c r="BE123" s="26" t="e">
        <v>#N/A</v>
      </c>
      <c r="BF123" s="56" t="e">
        <v>#N/A</v>
      </c>
      <c r="BG123" s="28">
        <v>0</v>
      </c>
      <c r="BH123" s="28">
        <v>0</v>
      </c>
      <c r="BI123" s="84">
        <v>0</v>
      </c>
      <c r="BJ123" s="10">
        <v>7.6999999999999999E-2</v>
      </c>
      <c r="BK123" s="10">
        <v>0.192</v>
      </c>
      <c r="BL123" s="10">
        <v>0.22900000000000001</v>
      </c>
      <c r="BM123" s="53" t="s">
        <v>55</v>
      </c>
      <c r="BN123" s="53" t="s">
        <v>55</v>
      </c>
      <c r="BO123" s="53" t="s">
        <v>55</v>
      </c>
      <c r="BP123" s="53" t="s">
        <v>55</v>
      </c>
      <c r="BQ123" s="53">
        <v>8</v>
      </c>
    </row>
    <row r="124" spans="1:69">
      <c r="A124" s="7">
        <v>297</v>
      </c>
      <c r="B124" s="8" t="s">
        <v>722</v>
      </c>
      <c r="C124" s="8" t="s">
        <v>2149</v>
      </c>
      <c r="D124" s="8" t="s">
        <v>711</v>
      </c>
      <c r="E124" s="9" t="s">
        <v>51</v>
      </c>
      <c r="F124" s="10">
        <v>0.39600000000000002</v>
      </c>
      <c r="G124" s="10">
        <v>0.74</v>
      </c>
      <c r="H124" s="9">
        <v>18.34</v>
      </c>
      <c r="I124" s="9">
        <v>0.30599999999999999</v>
      </c>
      <c r="J124" s="89">
        <f t="shared" si="2"/>
        <v>0</v>
      </c>
      <c r="K124" s="16">
        <f t="shared" si="3"/>
        <v>1.8539030157346092E-2</v>
      </c>
      <c r="L124" s="28">
        <v>8645.5331412103751</v>
      </c>
      <c r="M124" s="28"/>
      <c r="N124" s="16"/>
      <c r="O124" s="10">
        <v>7.4999999999999997E-2</v>
      </c>
      <c r="P124" s="27">
        <v>1.3354386130291676E-2</v>
      </c>
      <c r="Q124" s="10"/>
      <c r="R124" s="16"/>
      <c r="S124" s="59">
        <v>70806</v>
      </c>
      <c r="T124" s="28">
        <v>45303.909266409268</v>
      </c>
      <c r="U124" s="59"/>
      <c r="V124" s="10">
        <v>0.48099999999999998</v>
      </c>
      <c r="W124" s="27">
        <v>6.9000000000000006E-2</v>
      </c>
      <c r="X124" s="27">
        <v>-1.7000000000000001E-2</v>
      </c>
      <c r="Y124" s="9">
        <v>237</v>
      </c>
      <c r="Z124" s="10">
        <v>0.16300000000000001</v>
      </c>
      <c r="AA124" s="10">
        <v>0.182</v>
      </c>
      <c r="AB124" s="10">
        <v>0.44700000000000001</v>
      </c>
      <c r="AC124" s="10">
        <v>0.52300000000000002</v>
      </c>
      <c r="AD124" s="10"/>
      <c r="AE124" s="25">
        <v>6364.95</v>
      </c>
      <c r="AF124" s="28">
        <v>11185</v>
      </c>
      <c r="AG124" s="28">
        <v>7298</v>
      </c>
      <c r="AH124" s="59">
        <v>79371</v>
      </c>
      <c r="AI124" s="59">
        <v>63324</v>
      </c>
      <c r="AJ124" s="59">
        <v>58950</v>
      </c>
      <c r="AK124" s="9">
        <v>347</v>
      </c>
      <c r="AL124" s="9">
        <v>432.33</v>
      </c>
      <c r="AM124" s="9">
        <v>26</v>
      </c>
      <c r="AN124" s="9">
        <v>0.499</v>
      </c>
      <c r="AO124" s="10">
        <v>0.16</v>
      </c>
      <c r="AP124" s="16">
        <v>0.76569678407350694</v>
      </c>
      <c r="AQ124" s="28">
        <v>71</v>
      </c>
      <c r="AR124" s="9"/>
      <c r="AS124" s="56">
        <v>158</v>
      </c>
      <c r="AT124" s="56">
        <v>118</v>
      </c>
      <c r="AU124" s="56">
        <v>18</v>
      </c>
      <c r="AV124" s="28">
        <v>75300</v>
      </c>
      <c r="AW124" s="28">
        <v>40900</v>
      </c>
      <c r="AX124" s="26">
        <v>6.6530646999999998</v>
      </c>
      <c r="AY124" s="26">
        <v>0.41042932999999998</v>
      </c>
      <c r="AZ124" s="26">
        <v>22.991796000000001</v>
      </c>
      <c r="BA124" s="26">
        <v>0.56535113000000004</v>
      </c>
      <c r="BB124" s="26">
        <v>1.5296589</v>
      </c>
      <c r="BC124" s="26">
        <v>3.7613175999999998E-2</v>
      </c>
      <c r="BD124" s="26">
        <v>0.24044456</v>
      </c>
      <c r="BE124" s="26">
        <v>-2.5329893000000001</v>
      </c>
      <c r="BF124" s="56">
        <v>1057</v>
      </c>
      <c r="BG124" s="28">
        <v>3000000</v>
      </c>
      <c r="BH124" s="28">
        <v>471.33127518676503</v>
      </c>
      <c r="BI124" s="84">
        <v>3</v>
      </c>
      <c r="BJ124" s="10">
        <v>6.6000000000000003E-2</v>
      </c>
      <c r="BK124" s="10">
        <v>4.7E-2</v>
      </c>
      <c r="BL124" s="10">
        <v>0.22900000000000001</v>
      </c>
      <c r="BM124" s="53">
        <v>0</v>
      </c>
      <c r="BN124" s="53">
        <v>3</v>
      </c>
      <c r="BO124" s="53" t="s">
        <v>55</v>
      </c>
      <c r="BP124" s="53" t="s">
        <v>55</v>
      </c>
      <c r="BQ124" s="53" t="s">
        <v>55</v>
      </c>
    </row>
    <row r="125" spans="1:69">
      <c r="A125" s="7">
        <v>304</v>
      </c>
      <c r="B125" s="8" t="s">
        <v>734</v>
      </c>
      <c r="C125" s="8" t="s">
        <v>2150</v>
      </c>
      <c r="D125" s="8" t="s">
        <v>732</v>
      </c>
      <c r="E125" s="9" t="s">
        <v>59</v>
      </c>
      <c r="F125" s="10">
        <v>0.65600000000000003</v>
      </c>
      <c r="G125" s="10">
        <v>0.81</v>
      </c>
      <c r="H125" s="9">
        <v>12.86</v>
      </c>
      <c r="I125" s="9">
        <v>1.056</v>
      </c>
      <c r="J125" s="89">
        <f t="shared" si="2"/>
        <v>0</v>
      </c>
      <c r="K125" s="16">
        <f t="shared" si="3"/>
        <v>2.1128648239542105E-2</v>
      </c>
      <c r="L125" s="28">
        <v>0</v>
      </c>
      <c r="M125" s="28"/>
      <c r="N125" s="16"/>
      <c r="O125" s="10">
        <v>0.01</v>
      </c>
      <c r="P125" s="27">
        <v>6.9377650935809901E-2</v>
      </c>
      <c r="Q125" s="10"/>
      <c r="R125" s="16"/>
      <c r="S125" s="59">
        <v>77781</v>
      </c>
      <c r="T125" s="28">
        <v>60362.6</v>
      </c>
      <c r="U125" s="59"/>
      <c r="V125" s="10">
        <v>0.63500000000000001</v>
      </c>
      <c r="W125" s="27">
        <v>8.0000000000000002E-3</v>
      </c>
      <c r="X125" s="27">
        <v>3.5000000000000003E-2</v>
      </c>
      <c r="Y125" s="9">
        <v>655</v>
      </c>
      <c r="Z125" s="10">
        <v>6.3999999999999987E-2</v>
      </c>
      <c r="AA125" s="10">
        <v>4.9999999999999989E-2</v>
      </c>
      <c r="AB125" s="10">
        <v>0.56899999999999995</v>
      </c>
      <c r="AC125" s="10">
        <v>0.54700000000000004</v>
      </c>
      <c r="AD125" s="10"/>
      <c r="AE125" s="25">
        <v>3171.05</v>
      </c>
      <c r="AF125" s="28"/>
      <c r="AG125" s="58"/>
      <c r="AH125" s="59">
        <v>97479</v>
      </c>
      <c r="AI125" s="59">
        <v>69030</v>
      </c>
      <c r="AJ125" s="59">
        <v>58725</v>
      </c>
      <c r="AK125" s="9">
        <v>246.67</v>
      </c>
      <c r="AL125" s="9">
        <v>194</v>
      </c>
      <c r="AM125" s="9"/>
      <c r="AN125" s="9" t="s">
        <v>55</v>
      </c>
      <c r="AO125" s="10">
        <v>0.13600000000000001</v>
      </c>
      <c r="AP125" s="16">
        <v>0.48638132295719838</v>
      </c>
      <c r="AQ125" s="28"/>
      <c r="AR125" s="9"/>
      <c r="AS125" s="56">
        <v>276</v>
      </c>
      <c r="AT125" s="56">
        <v>67</v>
      </c>
      <c r="AU125" s="56">
        <v>99</v>
      </c>
      <c r="AV125" s="28">
        <v>98200</v>
      </c>
      <c r="AW125" s="28">
        <v>46700</v>
      </c>
      <c r="AX125" s="26">
        <v>3.0137698999999998</v>
      </c>
      <c r="AY125" s="26">
        <v>2.2551277000000001</v>
      </c>
      <c r="AZ125" s="26">
        <v>31.309266999999998</v>
      </c>
      <c r="BA125" s="26">
        <v>4.8019252000000003</v>
      </c>
      <c r="BB125" s="26">
        <v>0.94358933</v>
      </c>
      <c r="BC125" s="26">
        <v>0.14471898999999999</v>
      </c>
      <c r="BD125" s="26">
        <v>1.0934120000000001</v>
      </c>
      <c r="BE125" s="26">
        <v>-1.4792224</v>
      </c>
      <c r="BF125" s="56">
        <v>318</v>
      </c>
      <c r="BG125" s="28">
        <v>0</v>
      </c>
      <c r="BH125" s="28">
        <v>0</v>
      </c>
      <c r="BI125" s="84">
        <v>0</v>
      </c>
      <c r="BJ125" s="10">
        <v>7.9000000000000001E-2</v>
      </c>
      <c r="BK125" s="10">
        <v>9.2999999999999999E-2</v>
      </c>
      <c r="BL125" s="10">
        <v>0.14299999999999999</v>
      </c>
      <c r="BM125" s="53" t="s">
        <v>55</v>
      </c>
      <c r="BN125" s="53" t="s">
        <v>55</v>
      </c>
      <c r="BO125" s="53">
        <v>2</v>
      </c>
      <c r="BP125" s="53">
        <v>45</v>
      </c>
      <c r="BQ125" s="53" t="s">
        <v>55</v>
      </c>
    </row>
    <row r="126" spans="1:69">
      <c r="A126" s="7">
        <v>306</v>
      </c>
      <c r="B126" s="8" t="s">
        <v>737</v>
      </c>
      <c r="C126" s="8" t="s">
        <v>2151</v>
      </c>
      <c r="D126" s="8" t="s">
        <v>732</v>
      </c>
      <c r="E126" s="9" t="s">
        <v>59</v>
      </c>
      <c r="F126" s="10">
        <v>0.34599999999999997</v>
      </c>
      <c r="G126" s="10">
        <v>0.59</v>
      </c>
      <c r="H126" s="9">
        <v>17.38</v>
      </c>
      <c r="I126" s="9">
        <v>0.29199999999999998</v>
      </c>
      <c r="J126" s="89">
        <f t="shared" si="2"/>
        <v>0</v>
      </c>
      <c r="K126" s="16">
        <f t="shared" si="3"/>
        <v>1.0338013272418579E-2</v>
      </c>
      <c r="L126" s="28">
        <v>0</v>
      </c>
      <c r="M126" s="28"/>
      <c r="N126" s="16"/>
      <c r="O126" s="10">
        <v>7.5999999999999998E-2</v>
      </c>
      <c r="P126" s="27">
        <v>0</v>
      </c>
      <c r="Q126" s="10"/>
      <c r="R126" s="16"/>
      <c r="S126" s="59">
        <v>52422</v>
      </c>
      <c r="T126" s="28">
        <v>34451.955947136565</v>
      </c>
      <c r="U126" s="59"/>
      <c r="V126" s="10">
        <v>0.19700000000000001</v>
      </c>
      <c r="W126" s="27">
        <v>-4.0000000000000001E-3</v>
      </c>
      <c r="X126" s="10">
        <v>0.17199999999999999</v>
      </c>
      <c r="Y126" s="9">
        <v>1168</v>
      </c>
      <c r="Z126" s="10">
        <v>0.10099999999999998</v>
      </c>
      <c r="AA126" s="10">
        <v>6.4999999999999988E-2</v>
      </c>
      <c r="AB126" s="10">
        <v>0.63500000000000001</v>
      </c>
      <c r="AC126" s="10">
        <v>0.50700000000000001</v>
      </c>
      <c r="AD126" s="10"/>
      <c r="AE126" s="25">
        <v>2514.9899999999998</v>
      </c>
      <c r="AF126" s="28"/>
      <c r="AG126" s="58"/>
      <c r="AH126" s="59">
        <v>56367</v>
      </c>
      <c r="AI126" s="59">
        <v>48159</v>
      </c>
      <c r="AJ126" s="59">
        <v>42759</v>
      </c>
      <c r="AK126" s="9">
        <v>144.66999999999999</v>
      </c>
      <c r="AL126" s="9">
        <v>211.33</v>
      </c>
      <c r="AM126" s="9"/>
      <c r="AN126" s="9" t="s">
        <v>55</v>
      </c>
      <c r="AO126" s="10">
        <v>0.14699999999999999</v>
      </c>
      <c r="AP126" s="16">
        <v>0.77399380804953566</v>
      </c>
      <c r="AQ126" s="28"/>
      <c r="AR126" s="9"/>
      <c r="AS126" s="56">
        <v>459</v>
      </c>
      <c r="AT126" s="56">
        <v>26</v>
      </c>
      <c r="AU126" s="56">
        <v>99</v>
      </c>
      <c r="AV126" s="28">
        <v>68100</v>
      </c>
      <c r="AW126" s="28">
        <v>35100</v>
      </c>
      <c r="AX126" s="26">
        <v>11.893584000000001</v>
      </c>
      <c r="AY126" s="26">
        <v>0.65346526999999999</v>
      </c>
      <c r="AZ126" s="26">
        <v>14.924989999999999</v>
      </c>
      <c r="BA126" s="26">
        <v>3.2069861999999998E-2</v>
      </c>
      <c r="BB126" s="26">
        <v>1.7751161</v>
      </c>
      <c r="BC126" s="26">
        <v>3.8142556000000001E-3</v>
      </c>
      <c r="BD126" s="26">
        <v>6.3027644</v>
      </c>
      <c r="BE126" s="26">
        <v>12.376324</v>
      </c>
      <c r="BF126" s="56">
        <v>210</v>
      </c>
      <c r="BG126" s="28">
        <v>0</v>
      </c>
      <c r="BH126" s="28">
        <v>0</v>
      </c>
      <c r="BI126" s="84">
        <v>0</v>
      </c>
      <c r="BJ126" s="10">
        <v>4.2000000000000003E-2</v>
      </c>
      <c r="BK126" s="10">
        <v>7.8E-2</v>
      </c>
      <c r="BL126" s="10">
        <v>0.14299999999999999</v>
      </c>
      <c r="BM126" s="53" t="s">
        <v>55</v>
      </c>
      <c r="BN126" s="53" t="s">
        <v>55</v>
      </c>
      <c r="BO126" s="53">
        <v>1</v>
      </c>
      <c r="BP126" s="53">
        <v>18</v>
      </c>
      <c r="BQ126" s="53" t="s">
        <v>55</v>
      </c>
    </row>
    <row r="127" spans="1:69">
      <c r="A127" s="7">
        <v>309</v>
      </c>
      <c r="B127" s="8" t="s">
        <v>740</v>
      </c>
      <c r="C127" s="8" t="s">
        <v>2152</v>
      </c>
      <c r="D127" s="8" t="s">
        <v>732</v>
      </c>
      <c r="E127" s="9" t="s">
        <v>51</v>
      </c>
      <c r="F127" s="10">
        <v>0.40600000000000003</v>
      </c>
      <c r="G127" s="10">
        <v>0.74</v>
      </c>
      <c r="H127" s="9">
        <v>15.99</v>
      </c>
      <c r="I127" s="9">
        <v>0.53800000000000003</v>
      </c>
      <c r="J127" s="89">
        <f t="shared" si="2"/>
        <v>7.1572380790831862E-5</v>
      </c>
      <c r="K127" s="16">
        <f t="shared" si="3"/>
        <v>1.2525166638395575E-2</v>
      </c>
      <c r="L127" s="28">
        <v>37757.437070938213</v>
      </c>
      <c r="M127" s="28"/>
      <c r="N127" s="16" t="s">
        <v>4339</v>
      </c>
      <c r="O127" s="10">
        <v>1.7000000000000001E-2</v>
      </c>
      <c r="P127" s="27">
        <v>1.4171331396584708E-2</v>
      </c>
      <c r="Q127" s="10"/>
      <c r="R127" s="16"/>
      <c r="S127" s="59">
        <v>69341</v>
      </c>
      <c r="T127" s="28">
        <v>40471.944404332127</v>
      </c>
      <c r="U127" s="59"/>
      <c r="V127" s="10">
        <v>0.32400000000000001</v>
      </c>
      <c r="W127" s="27">
        <v>2.8000000000000001E-2</v>
      </c>
      <c r="X127" s="10">
        <v>0.129</v>
      </c>
      <c r="Y127" s="9">
        <v>184</v>
      </c>
      <c r="Z127" s="10">
        <v>4.4999999999999984E-2</v>
      </c>
      <c r="AA127" s="10">
        <v>4.5999999999999985E-2</v>
      </c>
      <c r="AB127" s="10">
        <v>0.54600000000000004</v>
      </c>
      <c r="AC127" s="10">
        <v>0.59899999999999998</v>
      </c>
      <c r="AD127" s="10"/>
      <c r="AE127" s="25">
        <v>13971.87</v>
      </c>
      <c r="AF127" s="28">
        <v>11381</v>
      </c>
      <c r="AG127" s="28">
        <v>8061</v>
      </c>
      <c r="AH127" s="59">
        <v>79245</v>
      </c>
      <c r="AI127" s="59">
        <v>64674</v>
      </c>
      <c r="AJ127" s="59">
        <v>59481</v>
      </c>
      <c r="AK127" s="9">
        <v>874</v>
      </c>
      <c r="AL127" s="9">
        <v>1519.67</v>
      </c>
      <c r="AM127" s="9">
        <v>3</v>
      </c>
      <c r="AN127" s="9">
        <v>0.41899999999999998</v>
      </c>
      <c r="AO127" s="10">
        <v>0.11600000000000001</v>
      </c>
      <c r="AP127" s="16">
        <v>0.65019505851755532</v>
      </c>
      <c r="AQ127" s="28">
        <v>61</v>
      </c>
      <c r="AR127" s="9">
        <v>1</v>
      </c>
      <c r="AS127" s="56">
        <v>94</v>
      </c>
      <c r="AT127" s="56">
        <v>175</v>
      </c>
      <c r="AU127" s="56">
        <v>99</v>
      </c>
      <c r="AV127" s="28">
        <v>69700</v>
      </c>
      <c r="AW127" s="28">
        <v>33800</v>
      </c>
      <c r="AX127" s="26">
        <v>14.080455000000001</v>
      </c>
      <c r="AY127" s="26">
        <v>0.38033952999999998</v>
      </c>
      <c r="AZ127" s="26">
        <v>10.801895</v>
      </c>
      <c r="BA127" s="26">
        <v>0.12080123</v>
      </c>
      <c r="BB127" s="26">
        <v>1.5209558999999999</v>
      </c>
      <c r="BC127" s="26">
        <v>1.7009361000000001E-2</v>
      </c>
      <c r="BD127" s="26">
        <v>-2.8558023000000001</v>
      </c>
      <c r="BE127" s="26">
        <v>-5.7936401000000002</v>
      </c>
      <c r="BF127" s="56">
        <v>2071.6666666666601</v>
      </c>
      <c r="BG127" s="28">
        <v>30700265</v>
      </c>
      <c r="BH127" s="28">
        <v>2197.2910569594478</v>
      </c>
      <c r="BI127" s="84">
        <v>33</v>
      </c>
      <c r="BJ127" s="10">
        <v>9.8000000000000004E-2</v>
      </c>
      <c r="BK127" s="10">
        <v>9.7000000000000003E-2</v>
      </c>
      <c r="BL127" s="10">
        <v>0.14299999999999999</v>
      </c>
      <c r="BM127" s="53">
        <v>0.7</v>
      </c>
      <c r="BN127" s="53">
        <v>30</v>
      </c>
      <c r="BO127" s="53" t="s">
        <v>55</v>
      </c>
      <c r="BP127" s="53" t="s">
        <v>55</v>
      </c>
      <c r="BQ127" s="53" t="s">
        <v>55</v>
      </c>
    </row>
    <row r="128" spans="1:69">
      <c r="A128" s="7">
        <v>311</v>
      </c>
      <c r="B128" s="8" t="s">
        <v>744</v>
      </c>
      <c r="C128" s="8" t="s">
        <v>2153</v>
      </c>
      <c r="D128" s="8" t="s">
        <v>732</v>
      </c>
      <c r="E128" s="9" t="s">
        <v>59</v>
      </c>
      <c r="F128" s="10">
        <v>0.25</v>
      </c>
      <c r="G128" s="10">
        <v>0.61</v>
      </c>
      <c r="H128" s="9">
        <v>17.55</v>
      </c>
      <c r="I128" s="9" t="s">
        <v>4345</v>
      </c>
      <c r="J128" s="89">
        <f t="shared" si="2"/>
        <v>0</v>
      </c>
      <c r="K128" s="16">
        <f t="shared" si="3"/>
        <v>0</v>
      </c>
      <c r="L128" s="28">
        <v>0</v>
      </c>
      <c r="M128" s="28"/>
      <c r="N128" s="16"/>
      <c r="O128" s="10">
        <v>1E-3</v>
      </c>
      <c r="P128" s="27">
        <v>0</v>
      </c>
      <c r="Q128" s="10"/>
      <c r="R128" s="16"/>
      <c r="S128" s="59">
        <v>60594</v>
      </c>
      <c r="T128" s="28">
        <v>34420.022304832717</v>
      </c>
      <c r="U128" s="59"/>
      <c r="V128" s="10">
        <v>0.16300000000000001</v>
      </c>
      <c r="W128" s="27">
        <v>0.02</v>
      </c>
      <c r="X128" s="27">
        <v>0.114</v>
      </c>
      <c r="Y128" s="9">
        <v>1329</v>
      </c>
      <c r="Z128" s="10">
        <v>4.3999999999999984E-2</v>
      </c>
      <c r="AA128" s="10">
        <v>8.8999999999999996E-2</v>
      </c>
      <c r="AB128" s="10">
        <v>0.58199999999999996</v>
      </c>
      <c r="AC128" s="10">
        <v>0.50800000000000001</v>
      </c>
      <c r="AD128" s="10"/>
      <c r="AE128" s="25">
        <v>2556.7399999999998</v>
      </c>
      <c r="AF128" s="28"/>
      <c r="AG128" s="58"/>
      <c r="AH128" s="59">
        <v>67851</v>
      </c>
      <c r="AI128" s="59">
        <v>56862</v>
      </c>
      <c r="AJ128" s="59">
        <v>46926</v>
      </c>
      <c r="AK128" s="9">
        <v>145.66999999999999</v>
      </c>
      <c r="AL128" s="9">
        <v>253.67</v>
      </c>
      <c r="AM128" s="9"/>
      <c r="AN128" s="9" t="s">
        <v>55</v>
      </c>
      <c r="AO128" s="10">
        <v>0.124</v>
      </c>
      <c r="AP128" s="16" t="s">
        <v>2055</v>
      </c>
      <c r="AQ128" s="28"/>
      <c r="AR128" s="9"/>
      <c r="AS128" s="56">
        <v>600</v>
      </c>
      <c r="AT128" s="56">
        <v>0</v>
      </c>
      <c r="AU128" s="56">
        <v>99</v>
      </c>
      <c r="AV128" s="28">
        <v>49100</v>
      </c>
      <c r="AW128" s="28">
        <v>27500</v>
      </c>
      <c r="AX128" s="26">
        <v>21.113291</v>
      </c>
      <c r="AY128" s="26">
        <v>0.35796266999999998</v>
      </c>
      <c r="AZ128" s="26">
        <v>7.1624559999999997</v>
      </c>
      <c r="BA128" s="26">
        <v>0.59265745000000003</v>
      </c>
      <c r="BB128" s="26">
        <v>1.5122302999999999</v>
      </c>
      <c r="BC128" s="26">
        <v>0.12512949000000001</v>
      </c>
      <c r="BD128" s="26">
        <v>-2.0019008999999999</v>
      </c>
      <c r="BE128" s="26">
        <v>-5.0525216999999998</v>
      </c>
      <c r="BF128" s="56">
        <v>268.666666666666</v>
      </c>
      <c r="BG128" s="28">
        <v>0</v>
      </c>
      <c r="BH128" s="28">
        <v>0</v>
      </c>
      <c r="BI128" s="84">
        <v>0</v>
      </c>
      <c r="BJ128" s="10">
        <v>9.9000000000000005E-2</v>
      </c>
      <c r="BK128" s="10">
        <v>5.3999999999999999E-2</v>
      </c>
      <c r="BL128" s="10">
        <v>0.14299999999999999</v>
      </c>
      <c r="BM128" s="53" t="s">
        <v>55</v>
      </c>
      <c r="BN128" s="53" t="s">
        <v>55</v>
      </c>
      <c r="BO128" s="53">
        <v>0.40300000000000002</v>
      </c>
      <c r="BP128" s="53">
        <v>22</v>
      </c>
      <c r="BQ128" s="53" t="s">
        <v>55</v>
      </c>
    </row>
    <row r="129" spans="1:69">
      <c r="A129" s="7">
        <v>313</v>
      </c>
      <c r="B129" s="8" t="s">
        <v>746</v>
      </c>
      <c r="C129" s="8" t="s">
        <v>2154</v>
      </c>
      <c r="D129" s="8" t="s">
        <v>732</v>
      </c>
      <c r="E129" s="9" t="s">
        <v>51</v>
      </c>
      <c r="F129" s="10">
        <v>0.35699999999999998</v>
      </c>
      <c r="G129" s="10">
        <v>0.66</v>
      </c>
      <c r="H129" s="9">
        <v>21.61</v>
      </c>
      <c r="I129" s="9">
        <v>0.40200000000000002</v>
      </c>
      <c r="J129" s="89">
        <f t="shared" si="2"/>
        <v>0</v>
      </c>
      <c r="K129" s="16">
        <f t="shared" si="3"/>
        <v>1.2708436691211872E-2</v>
      </c>
      <c r="L129" s="28">
        <v>36971.505532521718</v>
      </c>
      <c r="M129" s="28"/>
      <c r="N129" s="16" t="s">
        <v>4339</v>
      </c>
      <c r="O129" s="10">
        <v>1.7999999999999999E-2</v>
      </c>
      <c r="P129" s="27">
        <v>1.0753292584871585E-2</v>
      </c>
      <c r="Q129" s="10"/>
      <c r="R129" s="16"/>
      <c r="S129" s="59">
        <v>67992</v>
      </c>
      <c r="T129" s="28">
        <v>40458.826143790851</v>
      </c>
      <c r="U129" s="59"/>
      <c r="V129" s="10">
        <v>0.219</v>
      </c>
      <c r="W129" s="27">
        <v>6.9000000000000006E-2</v>
      </c>
      <c r="X129" s="10">
        <v>0.184</v>
      </c>
      <c r="Y129" s="9">
        <v>354</v>
      </c>
      <c r="Z129" s="10">
        <v>2.8999999999999984E-2</v>
      </c>
      <c r="AA129" s="10">
        <v>7.4999999999999983E-2</v>
      </c>
      <c r="AB129" s="10">
        <v>0.49099999999999999</v>
      </c>
      <c r="AC129" s="10">
        <v>0.55500000000000005</v>
      </c>
      <c r="AD129" s="10"/>
      <c r="AE129" s="25">
        <v>8183.54</v>
      </c>
      <c r="AF129" s="28">
        <v>9428</v>
      </c>
      <c r="AG129" s="58">
        <v>6820</v>
      </c>
      <c r="AH129" s="59">
        <v>76284</v>
      </c>
      <c r="AI129" s="59">
        <v>63756</v>
      </c>
      <c r="AJ129" s="59">
        <v>56655</v>
      </c>
      <c r="AK129" s="9">
        <v>378.67</v>
      </c>
      <c r="AL129" s="9">
        <v>750.67</v>
      </c>
      <c r="AM129" s="10">
        <v>0.12</v>
      </c>
      <c r="AN129" s="10">
        <v>0.39300000000000002</v>
      </c>
      <c r="AO129" s="10">
        <v>7.3999999999999996E-2</v>
      </c>
      <c r="AP129" s="16">
        <v>0.71326676176890158</v>
      </c>
      <c r="AQ129" s="28">
        <v>44</v>
      </c>
      <c r="AR129" s="9"/>
      <c r="AS129" s="56">
        <v>180</v>
      </c>
      <c r="AT129" s="56">
        <v>104</v>
      </c>
      <c r="AU129" s="56">
        <v>99</v>
      </c>
      <c r="AV129" s="28">
        <v>65700</v>
      </c>
      <c r="AW129" s="28">
        <v>33000</v>
      </c>
      <c r="AX129" s="26">
        <v>15.837218999999999</v>
      </c>
      <c r="AY129" s="26">
        <v>7.2141706999999999E-2</v>
      </c>
      <c r="AZ129" s="26">
        <v>10.783715000000001</v>
      </c>
      <c r="BA129" s="26">
        <v>3.5026144000000002E-2</v>
      </c>
      <c r="BB129" s="26">
        <v>1.7078405999999999</v>
      </c>
      <c r="BC129" s="26">
        <v>5.5471673000000001E-3</v>
      </c>
      <c r="BD129" s="26">
        <v>-4.8685521999999999</v>
      </c>
      <c r="BE129" s="26">
        <v>-8.2640256999999995</v>
      </c>
      <c r="BF129" s="56">
        <v>1032</v>
      </c>
      <c r="BG129" s="28">
        <v>24000000</v>
      </c>
      <c r="BH129" s="28">
        <v>2932.7161595104321</v>
      </c>
      <c r="BI129" s="84">
        <v>14</v>
      </c>
      <c r="BJ129" s="10">
        <v>0.114</v>
      </c>
      <c r="BK129" s="10">
        <v>6.8000000000000005E-2</v>
      </c>
      <c r="BL129" s="10">
        <v>0.14299999999999999</v>
      </c>
      <c r="BM129" s="53">
        <v>0</v>
      </c>
      <c r="BN129" s="53">
        <v>24</v>
      </c>
      <c r="BO129" s="53" t="s">
        <v>55</v>
      </c>
      <c r="BP129" s="53" t="s">
        <v>55</v>
      </c>
      <c r="BQ129" s="53" t="s">
        <v>55</v>
      </c>
    </row>
    <row r="130" spans="1:69">
      <c r="A130" s="7">
        <v>314</v>
      </c>
      <c r="B130" s="8" t="s">
        <v>748</v>
      </c>
      <c r="C130" s="8" t="s">
        <v>2155</v>
      </c>
      <c r="D130" s="8" t="s">
        <v>732</v>
      </c>
      <c r="E130" s="9" t="s">
        <v>51</v>
      </c>
      <c r="F130" s="10">
        <v>0.433</v>
      </c>
      <c r="G130" s="10">
        <v>0.72</v>
      </c>
      <c r="H130" s="9">
        <v>17.63</v>
      </c>
      <c r="I130" s="9">
        <v>0.49299999999999999</v>
      </c>
      <c r="J130" s="89">
        <f t="shared" si="2"/>
        <v>1.0968556439255586E-4</v>
      </c>
      <c r="K130" s="16">
        <f t="shared" si="3"/>
        <v>1.8865917075519611E-2</v>
      </c>
      <c r="L130" s="28">
        <v>11605.415860735009</v>
      </c>
      <c r="M130" s="28"/>
      <c r="N130" s="16"/>
      <c r="O130" s="10">
        <v>7.0000000000000007E-2</v>
      </c>
      <c r="P130" s="27">
        <v>3.1589442545056093E-2</v>
      </c>
      <c r="Q130" s="10"/>
      <c r="R130" s="16"/>
      <c r="S130" s="59">
        <v>71962</v>
      </c>
      <c r="T130" s="28">
        <v>38149.467098166126</v>
      </c>
      <c r="U130" s="59"/>
      <c r="V130" s="10">
        <v>0.377</v>
      </c>
      <c r="W130" s="27">
        <v>2.5999999999999999E-2</v>
      </c>
      <c r="X130" s="10">
        <v>0.108</v>
      </c>
      <c r="Y130" s="9">
        <v>446</v>
      </c>
      <c r="Z130" s="10">
        <v>4.1999999999999982E-2</v>
      </c>
      <c r="AA130" s="10">
        <v>4.9999999999999989E-2</v>
      </c>
      <c r="AB130" s="10">
        <v>0.48299999999999998</v>
      </c>
      <c r="AC130" s="10">
        <v>0.60399999999999998</v>
      </c>
      <c r="AD130" s="10"/>
      <c r="AE130" s="25">
        <v>9116.9699999999993</v>
      </c>
      <c r="AF130" s="28">
        <v>13339</v>
      </c>
      <c r="AG130" s="58">
        <v>8296</v>
      </c>
      <c r="AH130" s="59">
        <v>84474</v>
      </c>
      <c r="AI130" s="59">
        <v>67455</v>
      </c>
      <c r="AJ130" s="59">
        <v>59454</v>
      </c>
      <c r="AK130" s="9">
        <v>517</v>
      </c>
      <c r="AL130" s="9">
        <v>883.33</v>
      </c>
      <c r="AM130" s="10">
        <v>0.14000000000000001</v>
      </c>
      <c r="AN130" s="10">
        <v>0.48099999999999998</v>
      </c>
      <c r="AO130" s="10">
        <v>0.11700000000000001</v>
      </c>
      <c r="AP130" s="16">
        <v>0.66979236436704626</v>
      </c>
      <c r="AQ130" s="28">
        <v>67</v>
      </c>
      <c r="AR130" s="9">
        <v>1</v>
      </c>
      <c r="AS130" s="56">
        <v>97</v>
      </c>
      <c r="AT130" s="56">
        <v>172</v>
      </c>
      <c r="AU130" s="56">
        <v>11</v>
      </c>
      <c r="AV130" s="28">
        <v>79800</v>
      </c>
      <c r="AW130" s="28">
        <v>36100</v>
      </c>
      <c r="AX130" s="26">
        <v>8.4188632999999999</v>
      </c>
      <c r="AY130" s="26">
        <v>0.77736145000000001</v>
      </c>
      <c r="AZ130" s="26">
        <v>17.036342999999999</v>
      </c>
      <c r="BA130" s="26">
        <v>0</v>
      </c>
      <c r="BB130" s="26">
        <v>1.4342663</v>
      </c>
      <c r="BC130" s="26">
        <v>0</v>
      </c>
      <c r="BD130" s="26">
        <v>-0.83534138999999996</v>
      </c>
      <c r="BE130" s="26">
        <v>-1.7016262</v>
      </c>
      <c r="BF130" s="56">
        <v>1304</v>
      </c>
      <c r="BG130" s="28">
        <v>41883529</v>
      </c>
      <c r="BH130" s="28">
        <v>4594.0185171169815</v>
      </c>
      <c r="BI130" s="84">
        <v>6</v>
      </c>
      <c r="BJ130" s="10">
        <v>0.10100000000000001</v>
      </c>
      <c r="BK130" s="10">
        <v>9.2999999999999999E-2</v>
      </c>
      <c r="BL130" s="10">
        <v>0.14299999999999999</v>
      </c>
      <c r="BM130" s="53">
        <v>0.88400000000000001</v>
      </c>
      <c r="BN130" s="53">
        <v>41</v>
      </c>
      <c r="BO130" s="53" t="s">
        <v>55</v>
      </c>
      <c r="BP130" s="53" t="s">
        <v>55</v>
      </c>
      <c r="BQ130" s="53" t="s">
        <v>55</v>
      </c>
    </row>
    <row r="131" spans="1:69">
      <c r="A131" s="7">
        <v>315</v>
      </c>
      <c r="B131" s="8" t="s">
        <v>750</v>
      </c>
      <c r="C131" s="8" t="s">
        <v>2156</v>
      </c>
      <c r="D131" s="8" t="s">
        <v>732</v>
      </c>
      <c r="E131" s="9" t="s">
        <v>51</v>
      </c>
      <c r="F131" s="10">
        <v>0.33100000000000002</v>
      </c>
      <c r="G131" s="10">
        <v>0.69</v>
      </c>
      <c r="H131" s="9">
        <v>20.14</v>
      </c>
      <c r="I131" s="9">
        <v>0.48499999999999999</v>
      </c>
      <c r="J131" s="89">
        <f t="shared" si="2"/>
        <v>0</v>
      </c>
      <c r="K131" s="16">
        <f t="shared" si="3"/>
        <v>8.5281077142222664E-3</v>
      </c>
      <c r="L131" s="28">
        <v>17006.802721088436</v>
      </c>
      <c r="M131" s="28"/>
      <c r="N131" s="16" t="s">
        <v>4339</v>
      </c>
      <c r="O131" s="10">
        <v>2.7E-2</v>
      </c>
      <c r="P131" s="27">
        <v>2.761080418367011E-2</v>
      </c>
      <c r="Q131" s="10"/>
      <c r="R131" s="16"/>
      <c r="S131" s="59">
        <v>81015</v>
      </c>
      <c r="T131" s="28">
        <v>47878.01930894309</v>
      </c>
      <c r="U131" s="59"/>
      <c r="V131" s="10">
        <v>0.31</v>
      </c>
      <c r="W131" s="27">
        <v>1.2E-2</v>
      </c>
      <c r="X131" s="10">
        <v>8.7999999999999995E-2</v>
      </c>
      <c r="Y131" s="9">
        <v>681</v>
      </c>
      <c r="Z131" s="10">
        <v>3.7999999999999992E-2</v>
      </c>
      <c r="AA131" s="10">
        <v>6.699999999999999E-2</v>
      </c>
      <c r="AB131" s="10">
        <v>0.53</v>
      </c>
      <c r="AC131" s="10">
        <v>0.57099999999999995</v>
      </c>
      <c r="AD131" s="10"/>
      <c r="AE131" s="25">
        <v>11843.19</v>
      </c>
      <c r="AF131" s="28">
        <v>13084</v>
      </c>
      <c r="AG131" s="28">
        <v>7577</v>
      </c>
      <c r="AH131" s="59">
        <v>97281</v>
      </c>
      <c r="AI131" s="59">
        <v>73161</v>
      </c>
      <c r="AJ131" s="59">
        <v>66762</v>
      </c>
      <c r="AK131" s="9">
        <v>588</v>
      </c>
      <c r="AL131" s="9">
        <v>883</v>
      </c>
      <c r="AM131" s="9">
        <v>9</v>
      </c>
      <c r="AN131" s="9">
        <v>0.41399999999999998</v>
      </c>
      <c r="AO131" s="10">
        <v>0.13200000000000001</v>
      </c>
      <c r="AP131" s="16">
        <v>0.67340067340067344</v>
      </c>
      <c r="AQ131" s="28">
        <v>95</v>
      </c>
      <c r="AR131" s="9"/>
      <c r="AS131" s="56">
        <v>193</v>
      </c>
      <c r="AT131" s="56">
        <v>101</v>
      </c>
      <c r="AU131" s="56">
        <v>99</v>
      </c>
      <c r="AV131" s="28">
        <v>86400</v>
      </c>
      <c r="AW131" s="28">
        <v>36900</v>
      </c>
      <c r="AX131" s="26">
        <v>6.5365219000000003</v>
      </c>
      <c r="AY131" s="26">
        <v>0.53492099000000004</v>
      </c>
      <c r="AZ131" s="26">
        <v>14.358181999999999</v>
      </c>
      <c r="BA131" s="26">
        <v>0.32531824999999998</v>
      </c>
      <c r="BB131" s="26">
        <v>0.93852568000000003</v>
      </c>
      <c r="BC131" s="26">
        <v>2.1264497E-2</v>
      </c>
      <c r="BD131" s="26">
        <v>-0.34088477</v>
      </c>
      <c r="BE131" s="26">
        <v>-1.4250913999999999</v>
      </c>
      <c r="BF131" s="56">
        <v>1933.6666666666599</v>
      </c>
      <c r="BG131" s="28">
        <v>19150000</v>
      </c>
      <c r="BH131" s="28">
        <v>1616.9629973005583</v>
      </c>
      <c r="BI131" s="84">
        <v>10</v>
      </c>
      <c r="BJ131" s="10">
        <v>0.105</v>
      </c>
      <c r="BK131" s="10">
        <v>7.5999999999999998E-2</v>
      </c>
      <c r="BL131" s="10">
        <v>0.14299999999999999</v>
      </c>
      <c r="BM131" s="53">
        <v>0.15</v>
      </c>
      <c r="BN131" s="53">
        <v>19</v>
      </c>
      <c r="BO131" s="53" t="s">
        <v>55</v>
      </c>
      <c r="BP131" s="53" t="s">
        <v>55</v>
      </c>
      <c r="BQ131" s="53" t="s">
        <v>55</v>
      </c>
    </row>
    <row r="132" spans="1:69">
      <c r="A132" s="7">
        <v>321</v>
      </c>
      <c r="B132" s="8" t="s">
        <v>757</v>
      </c>
      <c r="C132" s="8" t="s">
        <v>2157</v>
      </c>
      <c r="D132" s="8" t="s">
        <v>732</v>
      </c>
      <c r="E132" s="9" t="s">
        <v>51</v>
      </c>
      <c r="F132" s="10">
        <v>0.45100000000000001</v>
      </c>
      <c r="G132" s="10">
        <v>0.72</v>
      </c>
      <c r="H132" s="9">
        <v>18.07</v>
      </c>
      <c r="I132" s="9">
        <v>0.54600000000000004</v>
      </c>
      <c r="J132" s="89">
        <f t="shared" ref="J132:J195" si="4">AR132/AE132</f>
        <v>1.1527818141994811E-3</v>
      </c>
      <c r="K132" s="16">
        <f t="shared" ref="K132:K195" si="5">AT132/AE132</f>
        <v>2.0204018112022486E-2</v>
      </c>
      <c r="L132" s="28">
        <v>774.71857770762767</v>
      </c>
      <c r="M132" s="28"/>
      <c r="N132" s="16" t="s">
        <v>4339</v>
      </c>
      <c r="O132" s="10">
        <v>6.8000000000000005E-2</v>
      </c>
      <c r="P132" s="27">
        <v>2.5361199912388582E-2</v>
      </c>
      <c r="Q132" s="10"/>
      <c r="R132" s="16"/>
      <c r="S132" s="59">
        <v>71681</v>
      </c>
      <c r="T132" s="28">
        <v>43385.037299035372</v>
      </c>
      <c r="U132" s="59"/>
      <c r="V132" s="10">
        <v>0.245</v>
      </c>
      <c r="W132" s="27">
        <v>-1.4999999999999999E-2</v>
      </c>
      <c r="X132" s="10">
        <v>0.25700000000000001</v>
      </c>
      <c r="Y132" s="9">
        <v>88</v>
      </c>
      <c r="Z132" s="10">
        <v>1.4999999999999986E-2</v>
      </c>
      <c r="AA132" s="10">
        <v>7.9999999999999793E-3</v>
      </c>
      <c r="AB132" s="10">
        <v>0.52400000000000002</v>
      </c>
      <c r="AC132" s="10">
        <v>0.57699999999999996</v>
      </c>
      <c r="AD132" s="10"/>
      <c r="AE132" s="25">
        <v>16481.87</v>
      </c>
      <c r="AF132" s="28">
        <v>12646</v>
      </c>
      <c r="AG132" s="58">
        <v>8437</v>
      </c>
      <c r="AH132" s="59">
        <v>85176</v>
      </c>
      <c r="AI132" s="59">
        <v>66717</v>
      </c>
      <c r="AJ132" s="59">
        <v>58284</v>
      </c>
      <c r="AK132" s="9">
        <v>912.33</v>
      </c>
      <c r="AL132" s="9">
        <v>1571.67</v>
      </c>
      <c r="AM132" s="10">
        <v>0.26</v>
      </c>
      <c r="AN132" s="10">
        <v>0.436</v>
      </c>
      <c r="AO132" s="10">
        <v>0.158</v>
      </c>
      <c r="AP132" s="16">
        <v>0.64683053040103489</v>
      </c>
      <c r="AQ132" s="28">
        <v>16</v>
      </c>
      <c r="AR132" s="9">
        <v>19</v>
      </c>
      <c r="AS132" s="56">
        <v>26</v>
      </c>
      <c r="AT132" s="56">
        <v>333</v>
      </c>
      <c r="AU132" s="56">
        <v>11</v>
      </c>
      <c r="AV132" s="28">
        <v>76100</v>
      </c>
      <c r="AW132" s="28">
        <v>35100</v>
      </c>
      <c r="AX132" s="26">
        <v>10.337527</v>
      </c>
      <c r="AY132" s="26">
        <v>0.56656408000000003</v>
      </c>
      <c r="AZ132" s="26">
        <v>13.611117</v>
      </c>
      <c r="BA132" s="26">
        <v>1.1607337</v>
      </c>
      <c r="BB132" s="26">
        <v>1.4070530000000001</v>
      </c>
      <c r="BC132" s="26">
        <v>0.11999116</v>
      </c>
      <c r="BD132" s="26">
        <v>0.20037054000000001</v>
      </c>
      <c r="BE132" s="26">
        <v>-0.43853768999999998</v>
      </c>
      <c r="BF132" s="56">
        <v>2511</v>
      </c>
      <c r="BG132" s="28">
        <v>37000000</v>
      </c>
      <c r="BH132" s="28">
        <v>2244.8909013358316</v>
      </c>
      <c r="BI132" s="84">
        <v>0.70679899999999996</v>
      </c>
      <c r="BJ132" s="10">
        <v>0.128</v>
      </c>
      <c r="BK132" s="10">
        <v>0.13500000000000001</v>
      </c>
      <c r="BL132" s="10">
        <v>0.14299999999999999</v>
      </c>
      <c r="BM132" s="53">
        <v>0</v>
      </c>
      <c r="BN132" s="53">
        <v>37</v>
      </c>
      <c r="BO132" s="53" t="s">
        <v>55</v>
      </c>
      <c r="BP132" s="53" t="s">
        <v>55</v>
      </c>
      <c r="BQ132" s="53" t="s">
        <v>55</v>
      </c>
    </row>
    <row r="133" spans="1:69">
      <c r="A133" s="7">
        <v>324</v>
      </c>
      <c r="B133" s="8" t="s">
        <v>764</v>
      </c>
      <c r="C133" s="8" t="s">
        <v>2158</v>
      </c>
      <c r="D133" s="8" t="s">
        <v>760</v>
      </c>
      <c r="E133" s="9" t="s">
        <v>51</v>
      </c>
      <c r="F133" s="10">
        <v>0.30499999999999999</v>
      </c>
      <c r="G133" s="10">
        <v>0.69</v>
      </c>
      <c r="H133" s="9">
        <v>25.03</v>
      </c>
      <c r="I133" s="9">
        <v>0.23300000000000001</v>
      </c>
      <c r="J133" s="89">
        <f t="shared" si="4"/>
        <v>0</v>
      </c>
      <c r="K133" s="16">
        <f t="shared" si="5"/>
        <v>2.6883814185106367E-2</v>
      </c>
      <c r="L133" s="28">
        <v>56603.773584905663</v>
      </c>
      <c r="M133" s="28"/>
      <c r="N133" s="16"/>
      <c r="O133" s="10">
        <v>3.5000000000000003E-2</v>
      </c>
      <c r="P133" s="27">
        <v>0</v>
      </c>
      <c r="Q133" s="10"/>
      <c r="R133" s="16"/>
      <c r="S133" s="59">
        <v>61471</v>
      </c>
      <c r="T133" s="28">
        <v>45081.165745856357</v>
      </c>
      <c r="U133" s="59"/>
      <c r="V133" s="10">
        <v>0.35199999999999998</v>
      </c>
      <c r="W133" s="27">
        <v>-0.53800000000000003</v>
      </c>
      <c r="X133" s="27">
        <v>0</v>
      </c>
      <c r="Y133" s="9">
        <v>75</v>
      </c>
      <c r="Z133" s="10">
        <v>-0.43699999999999994</v>
      </c>
      <c r="AA133" s="10">
        <v>-0.54899999999999993</v>
      </c>
      <c r="AB133" s="10">
        <v>0.45900000000000002</v>
      </c>
      <c r="AC133" s="10">
        <v>0.64</v>
      </c>
      <c r="AD133" s="10"/>
      <c r="AE133" s="25">
        <v>3980.09</v>
      </c>
      <c r="AF133" s="28">
        <v>8516</v>
      </c>
      <c r="AG133" s="58">
        <v>5924</v>
      </c>
      <c r="AH133" s="59">
        <v>67212</v>
      </c>
      <c r="AI133" s="59">
        <v>58545</v>
      </c>
      <c r="AJ133" s="59">
        <v>49779</v>
      </c>
      <c r="AK133" s="9">
        <v>159</v>
      </c>
      <c r="AL133" s="9">
        <v>312.67</v>
      </c>
      <c r="AM133" s="10">
        <v>0.15</v>
      </c>
      <c r="AN133" s="10">
        <v>0.378</v>
      </c>
      <c r="AO133" s="10">
        <v>0.94199999999999995</v>
      </c>
      <c r="AP133" s="16">
        <v>0.81103000811030013</v>
      </c>
      <c r="AQ133" s="28">
        <v>7</v>
      </c>
      <c r="AR133" s="9"/>
      <c r="AS133" s="56">
        <v>175</v>
      </c>
      <c r="AT133" s="56">
        <v>107</v>
      </c>
      <c r="AU133" s="56">
        <v>99</v>
      </c>
      <c r="AV133" s="28">
        <v>34300</v>
      </c>
      <c r="AW133" s="28">
        <v>30500</v>
      </c>
      <c r="AX133" s="26">
        <v>34.357501999999997</v>
      </c>
      <c r="AY133" s="26">
        <v>0</v>
      </c>
      <c r="AZ133" s="26">
        <v>13.437594000000001</v>
      </c>
      <c r="BA133" s="26">
        <v>0.23359165000000001</v>
      </c>
      <c r="BB133" s="26">
        <v>4.6168218000000003</v>
      </c>
      <c r="BC133" s="26">
        <v>8.0256253E-2</v>
      </c>
      <c r="BD133" s="26">
        <v>-9.4198704000000006</v>
      </c>
      <c r="BE133" s="26">
        <v>-4.8968816000000004</v>
      </c>
      <c r="BF133" s="56">
        <v>815.66666666666595</v>
      </c>
      <c r="BG133" s="28">
        <v>3000000</v>
      </c>
      <c r="BH133" s="28">
        <v>753.75179958242143</v>
      </c>
      <c r="BI133" s="84">
        <v>9</v>
      </c>
      <c r="BJ133" s="10">
        <v>0.84</v>
      </c>
      <c r="BK133" s="10">
        <v>0.95199999999999996</v>
      </c>
      <c r="BL133" s="10">
        <v>0.40300000000000002</v>
      </c>
      <c r="BM133" s="53">
        <v>0</v>
      </c>
      <c r="BN133" s="53">
        <v>3</v>
      </c>
      <c r="BO133" s="53" t="s">
        <v>55</v>
      </c>
      <c r="BP133" s="53" t="s">
        <v>55</v>
      </c>
      <c r="BQ133" s="53" t="s">
        <v>55</v>
      </c>
    </row>
    <row r="134" spans="1:69">
      <c r="A134" s="7">
        <v>329</v>
      </c>
      <c r="B134" s="8" t="s">
        <v>773</v>
      </c>
      <c r="C134" s="8" t="s">
        <v>2159</v>
      </c>
      <c r="D134" s="8" t="s">
        <v>760</v>
      </c>
      <c r="E134" s="9" t="s">
        <v>59</v>
      </c>
      <c r="F134" s="10">
        <v>0.63100000000000001</v>
      </c>
      <c r="G134" s="10">
        <v>0.77</v>
      </c>
      <c r="H134" s="9">
        <v>10.41</v>
      </c>
      <c r="I134" s="9">
        <v>0.69699999999999995</v>
      </c>
      <c r="J134" s="89">
        <f t="shared" si="4"/>
        <v>1.4439765960273317E-3</v>
      </c>
      <c r="K134" s="16">
        <f t="shared" si="5"/>
        <v>6.3823765544408065E-2</v>
      </c>
      <c r="L134" s="28">
        <v>0</v>
      </c>
      <c r="M134" s="28"/>
      <c r="N134" s="16" t="s">
        <v>4339</v>
      </c>
      <c r="O134" s="10">
        <v>3.4000000000000002E-2</v>
      </c>
      <c r="P134" s="27">
        <v>5.342713405301127E-2</v>
      </c>
      <c r="Q134" s="10"/>
      <c r="R134" s="16"/>
      <c r="S134" s="59">
        <v>86605</v>
      </c>
      <c r="T134" s="28">
        <v>54616.467611336033</v>
      </c>
      <c r="U134" s="59"/>
      <c r="V134" s="10">
        <v>0.64300000000000002</v>
      </c>
      <c r="W134" s="27">
        <v>4.9000000000000002E-2</v>
      </c>
      <c r="X134" s="10">
        <v>1.4999999999999999E-2</v>
      </c>
      <c r="Y134" s="9">
        <v>608</v>
      </c>
      <c r="Z134" s="10">
        <v>0.24900000000000003</v>
      </c>
      <c r="AA134" s="10">
        <v>9.3000000000000027E-2</v>
      </c>
      <c r="AB134" s="10">
        <v>0.46200000000000002</v>
      </c>
      <c r="AC134" s="10">
        <v>0.629</v>
      </c>
      <c r="AD134" s="10"/>
      <c r="AE134" s="25">
        <v>3462.66</v>
      </c>
      <c r="AF134" s="28"/>
      <c r="AG134" s="58"/>
      <c r="AH134" s="59">
        <v>108729</v>
      </c>
      <c r="AI134" s="59">
        <v>73251</v>
      </c>
      <c r="AJ134" s="59">
        <v>61263</v>
      </c>
      <c r="AK134" s="9">
        <v>332.67</v>
      </c>
      <c r="AL134" s="9">
        <v>423.33</v>
      </c>
      <c r="AM134" s="10"/>
      <c r="AN134" s="10" t="s">
        <v>55</v>
      </c>
      <c r="AO134" s="10">
        <v>0.35399999999999998</v>
      </c>
      <c r="AP134" s="16">
        <v>0.5892751915144373</v>
      </c>
      <c r="AQ134" s="28"/>
      <c r="AR134" s="9">
        <v>5</v>
      </c>
      <c r="AS134" s="56">
        <v>59</v>
      </c>
      <c r="AT134" s="56">
        <v>221</v>
      </c>
      <c r="AU134" s="56">
        <v>99</v>
      </c>
      <c r="AV134" s="28">
        <v>113800</v>
      </c>
      <c r="AW134" s="28">
        <v>42800</v>
      </c>
      <c r="AX134" s="26">
        <v>5.4181023000000001</v>
      </c>
      <c r="AY134" s="26">
        <v>5.1247224999999998</v>
      </c>
      <c r="AZ134" s="26">
        <v>28.830632999999999</v>
      </c>
      <c r="BA134" s="26">
        <v>2.7762494000000002</v>
      </c>
      <c r="BB134" s="26">
        <v>1.5620731999999999</v>
      </c>
      <c r="BC134" s="26">
        <v>0.15042001999999999</v>
      </c>
      <c r="BD134" s="26">
        <v>4.0958309000000002</v>
      </c>
      <c r="BE134" s="26">
        <v>5.7619733999999996</v>
      </c>
      <c r="BF134" s="56">
        <v>677</v>
      </c>
      <c r="BG134" s="28">
        <v>0</v>
      </c>
      <c r="BH134" s="28">
        <v>0</v>
      </c>
      <c r="BI134" s="84">
        <v>0</v>
      </c>
      <c r="BJ134" s="10">
        <v>0.154</v>
      </c>
      <c r="BK134" s="10">
        <v>0.31</v>
      </c>
      <c r="BL134" s="10">
        <v>0.40300000000000002</v>
      </c>
      <c r="BM134" s="53" t="s">
        <v>55</v>
      </c>
      <c r="BN134" s="53" t="s">
        <v>55</v>
      </c>
      <c r="BO134" s="53">
        <v>1</v>
      </c>
      <c r="BP134" s="53">
        <v>53</v>
      </c>
      <c r="BQ134" s="53" t="s">
        <v>55</v>
      </c>
    </row>
    <row r="135" spans="1:69">
      <c r="A135" s="7">
        <v>330</v>
      </c>
      <c r="B135" s="8" t="s">
        <v>774</v>
      </c>
      <c r="C135" s="8" t="s">
        <v>2160</v>
      </c>
      <c r="D135" s="8" t="s">
        <v>760</v>
      </c>
      <c r="E135" s="9" t="s">
        <v>51</v>
      </c>
      <c r="F135" s="10">
        <v>0.35199999999999998</v>
      </c>
      <c r="G135" s="10">
        <v>0.67</v>
      </c>
      <c r="H135" s="9">
        <v>27.3</v>
      </c>
      <c r="I135" s="9">
        <v>0.35799999999999998</v>
      </c>
      <c r="J135" s="89">
        <f t="shared" si="4"/>
        <v>0</v>
      </c>
      <c r="K135" s="16">
        <f t="shared" si="5"/>
        <v>1.3844363397233724E-2</v>
      </c>
      <c r="L135" s="28">
        <v>11811.023622047243</v>
      </c>
      <c r="M135" s="28"/>
      <c r="N135" s="16"/>
      <c r="O135" s="10">
        <v>6.9000000000000006E-2</v>
      </c>
      <c r="P135" s="27">
        <v>0</v>
      </c>
      <c r="Q135" s="10"/>
      <c r="R135" s="16"/>
      <c r="S135" s="59">
        <v>65375</v>
      </c>
      <c r="T135" s="28">
        <v>40586.443548387098</v>
      </c>
      <c r="U135" s="59"/>
      <c r="V135" s="10">
        <v>0.311</v>
      </c>
      <c r="W135" s="27">
        <v>0.158</v>
      </c>
      <c r="X135" s="10">
        <v>0.105</v>
      </c>
      <c r="Y135" s="9">
        <v>194</v>
      </c>
      <c r="Z135" s="10">
        <v>0.27800000000000002</v>
      </c>
      <c r="AA135" s="10">
        <v>0.17800000000000002</v>
      </c>
      <c r="AB135" s="10">
        <v>0.52400000000000002</v>
      </c>
      <c r="AC135" s="10">
        <v>0.63300000000000001</v>
      </c>
      <c r="AD135" s="10"/>
      <c r="AE135" s="25">
        <v>6934.23</v>
      </c>
      <c r="AF135" s="28">
        <v>8175</v>
      </c>
      <c r="AG135" s="58">
        <v>4915</v>
      </c>
      <c r="AH135" s="59">
        <v>79830</v>
      </c>
      <c r="AI135" s="59">
        <v>62946</v>
      </c>
      <c r="AJ135" s="59">
        <v>56421</v>
      </c>
      <c r="AK135" s="9">
        <v>254</v>
      </c>
      <c r="AL135" s="9">
        <v>323</v>
      </c>
      <c r="AM135" s="10">
        <v>0.44</v>
      </c>
      <c r="AN135" s="10">
        <v>0.48599999999999999</v>
      </c>
      <c r="AO135" s="10">
        <v>0.245</v>
      </c>
      <c r="AP135" s="16">
        <v>0.7363770250368189</v>
      </c>
      <c r="AQ135" s="28">
        <v>19</v>
      </c>
      <c r="AR135" s="9"/>
      <c r="AS135" s="56">
        <v>202</v>
      </c>
      <c r="AT135" s="56">
        <v>96</v>
      </c>
      <c r="AU135" s="56">
        <v>99</v>
      </c>
      <c r="AV135" s="28">
        <v>75800</v>
      </c>
      <c r="AW135" s="28">
        <v>36300</v>
      </c>
      <c r="AX135" s="26">
        <v>12.792902</v>
      </c>
      <c r="AY135" s="26">
        <v>0.43969783000000001</v>
      </c>
      <c r="AZ135" s="26">
        <v>19.987113999999998</v>
      </c>
      <c r="BA135" s="26">
        <v>0.77121735000000002</v>
      </c>
      <c r="BB135" s="26">
        <v>2.5569316999999998</v>
      </c>
      <c r="BC135" s="26">
        <v>9.8661079999999998E-2</v>
      </c>
      <c r="BD135" s="26">
        <v>-3.1821415000000002</v>
      </c>
      <c r="BE135" s="26">
        <v>-4.2351064999999997</v>
      </c>
      <c r="BF135" s="56">
        <v>1361.6666666666599</v>
      </c>
      <c r="BG135" s="28">
        <v>8000000</v>
      </c>
      <c r="BH135" s="28">
        <v>1153.696949769477</v>
      </c>
      <c r="BI135" s="84">
        <v>3</v>
      </c>
      <c r="BJ135" s="10">
        <v>0.125</v>
      </c>
      <c r="BK135" s="10">
        <v>0.22500000000000001</v>
      </c>
      <c r="BL135" s="10">
        <v>0.40300000000000002</v>
      </c>
      <c r="BM135" s="53">
        <v>0</v>
      </c>
      <c r="BN135" s="53">
        <v>8</v>
      </c>
      <c r="BO135" s="53" t="s">
        <v>55</v>
      </c>
      <c r="BP135" s="53" t="s">
        <v>55</v>
      </c>
      <c r="BQ135" s="53" t="s">
        <v>55</v>
      </c>
    </row>
    <row r="136" spans="1:69">
      <c r="A136" s="7">
        <v>334</v>
      </c>
      <c r="B136" s="8" t="s">
        <v>781</v>
      </c>
      <c r="C136" s="8" t="s">
        <v>2161</v>
      </c>
      <c r="D136" s="8" t="s">
        <v>760</v>
      </c>
      <c r="E136" s="9" t="s">
        <v>51</v>
      </c>
      <c r="F136" s="10">
        <v>0.34499999999999997</v>
      </c>
      <c r="G136" s="10">
        <v>0.72</v>
      </c>
      <c r="H136" s="9">
        <v>23.89</v>
      </c>
      <c r="I136" s="9">
        <v>0.28799999999999998</v>
      </c>
      <c r="J136" s="89">
        <f t="shared" si="4"/>
        <v>0</v>
      </c>
      <c r="K136" s="16">
        <f t="shared" si="5"/>
        <v>1.7056540962900553E-2</v>
      </c>
      <c r="L136" s="28">
        <v>28102.715424877926</v>
      </c>
      <c r="M136" s="28"/>
      <c r="N136" s="16"/>
      <c r="O136" s="10">
        <v>1.2999999999999999E-2</v>
      </c>
      <c r="P136" s="27">
        <v>0</v>
      </c>
      <c r="Q136" s="10"/>
      <c r="R136" s="16"/>
      <c r="S136" s="59">
        <v>62850</v>
      </c>
      <c r="T136" s="28">
        <v>42626.830022075053</v>
      </c>
      <c r="U136" s="59"/>
      <c r="V136" s="10">
        <v>0.35</v>
      </c>
      <c r="W136" s="27">
        <v>3.3000000000000002E-2</v>
      </c>
      <c r="X136" s="10">
        <v>4.2000000000000003E-2</v>
      </c>
      <c r="Y136" s="9">
        <v>167</v>
      </c>
      <c r="Z136" s="10">
        <v>0.28700000000000003</v>
      </c>
      <c r="AA136" s="10">
        <v>0.22000000000000003</v>
      </c>
      <c r="AB136" s="10">
        <v>0.60599999999999998</v>
      </c>
      <c r="AC136" s="10">
        <v>0.624</v>
      </c>
      <c r="AD136" s="10"/>
      <c r="AE136" s="25">
        <v>6800.91</v>
      </c>
      <c r="AF136" s="28">
        <v>9542</v>
      </c>
      <c r="AG136" s="58">
        <v>6073</v>
      </c>
      <c r="AH136" s="59">
        <v>72369</v>
      </c>
      <c r="AI136" s="59">
        <v>57780</v>
      </c>
      <c r="AJ136" s="59">
        <v>51507</v>
      </c>
      <c r="AK136" s="9">
        <v>284.67</v>
      </c>
      <c r="AL136" s="9">
        <v>385</v>
      </c>
      <c r="AM136" s="10">
        <v>0.05</v>
      </c>
      <c r="AN136" s="10">
        <v>0.45400000000000001</v>
      </c>
      <c r="AO136" s="10">
        <v>0.37</v>
      </c>
      <c r="AP136" s="16">
        <v>0.77639751552795033</v>
      </c>
      <c r="AQ136" s="28">
        <v>14</v>
      </c>
      <c r="AR136" s="9"/>
      <c r="AS136" s="56">
        <v>162</v>
      </c>
      <c r="AT136" s="56">
        <v>116</v>
      </c>
      <c r="AU136" s="56">
        <v>99</v>
      </c>
      <c r="AV136" s="28">
        <v>57700</v>
      </c>
      <c r="AW136" s="28">
        <v>32900</v>
      </c>
      <c r="AX136" s="26">
        <v>20.838663</v>
      </c>
      <c r="AY136" s="26">
        <v>0.24015977999999999</v>
      </c>
      <c r="AZ136" s="26">
        <v>13.357229</v>
      </c>
      <c r="BA136" s="26">
        <v>0.82787584999999997</v>
      </c>
      <c r="BB136" s="26">
        <v>2.7834680000000001</v>
      </c>
      <c r="BC136" s="26">
        <v>0.17251825000000001</v>
      </c>
      <c r="BD136" s="26">
        <v>-9.071949</v>
      </c>
      <c r="BE136" s="26">
        <v>-10.291588000000001</v>
      </c>
      <c r="BF136" s="56">
        <v>1715.3333333333301</v>
      </c>
      <c r="BG136" s="28">
        <v>17000000</v>
      </c>
      <c r="BH136" s="28">
        <v>2499.6654859423224</v>
      </c>
      <c r="BI136" s="84">
        <v>8</v>
      </c>
      <c r="BJ136" s="10">
        <v>0.11600000000000001</v>
      </c>
      <c r="BK136" s="10">
        <v>0.183</v>
      </c>
      <c r="BL136" s="10">
        <v>0.40300000000000002</v>
      </c>
      <c r="BM136" s="53">
        <v>1</v>
      </c>
      <c r="BN136" s="53">
        <v>16</v>
      </c>
      <c r="BO136" s="53" t="s">
        <v>55</v>
      </c>
      <c r="BP136" s="53" t="s">
        <v>55</v>
      </c>
      <c r="BQ136" s="53" t="s">
        <v>55</v>
      </c>
    </row>
    <row r="137" spans="1:69">
      <c r="A137" s="7">
        <v>335</v>
      </c>
      <c r="B137" s="8" t="s">
        <v>782</v>
      </c>
      <c r="C137" s="8" t="s">
        <v>2142</v>
      </c>
      <c r="D137" s="8" t="s">
        <v>760</v>
      </c>
      <c r="E137" s="9" t="s">
        <v>51</v>
      </c>
      <c r="F137" s="10">
        <v>0.308</v>
      </c>
      <c r="G137" s="10">
        <v>0.64</v>
      </c>
      <c r="H137" s="9">
        <v>23.26</v>
      </c>
      <c r="I137" s="9">
        <v>1.139</v>
      </c>
      <c r="J137" s="89">
        <f t="shared" si="4"/>
        <v>0</v>
      </c>
      <c r="K137" s="16">
        <f t="shared" si="5"/>
        <v>1.1873785057350381E-2</v>
      </c>
      <c r="L137" s="28">
        <v>21696.252465483234</v>
      </c>
      <c r="M137" s="28"/>
      <c r="N137" s="16"/>
      <c r="O137" s="10">
        <v>1.6E-2</v>
      </c>
      <c r="P137" s="27">
        <v>9.1597770442417223E-3</v>
      </c>
      <c r="Q137" s="10"/>
      <c r="R137" s="16"/>
      <c r="S137" s="59">
        <v>68036</v>
      </c>
      <c r="T137" s="28">
        <v>42103.82468443198</v>
      </c>
      <c r="U137" s="59"/>
      <c r="V137" s="10">
        <v>0.28299999999999997</v>
      </c>
      <c r="W137" s="27">
        <v>0.11</v>
      </c>
      <c r="X137" s="10">
        <v>9.4E-2</v>
      </c>
      <c r="Y137" s="9">
        <v>272</v>
      </c>
      <c r="Z137" s="10">
        <v>0.29100000000000004</v>
      </c>
      <c r="AA137" s="10">
        <v>0.15500000000000003</v>
      </c>
      <c r="AB137" s="10">
        <v>0.57099999999999995</v>
      </c>
      <c r="AC137" s="10">
        <v>0.58099999999999996</v>
      </c>
      <c r="AD137" s="10"/>
      <c r="AE137" s="25">
        <v>11790.68</v>
      </c>
      <c r="AF137" s="28">
        <v>7910</v>
      </c>
      <c r="AG137" s="58">
        <v>5806</v>
      </c>
      <c r="AH137" s="59">
        <v>77049</v>
      </c>
      <c r="AI137" s="59">
        <v>64917</v>
      </c>
      <c r="AJ137" s="59">
        <v>58905</v>
      </c>
      <c r="AK137" s="9">
        <v>507</v>
      </c>
      <c r="AL137" s="9">
        <v>614.66999999999996</v>
      </c>
      <c r="AM137" s="10">
        <v>0.13</v>
      </c>
      <c r="AN137" s="10">
        <v>0.51200000000000001</v>
      </c>
      <c r="AO137" s="10">
        <v>0.29299999999999998</v>
      </c>
      <c r="AP137" s="16">
        <v>0.4675081813931744</v>
      </c>
      <c r="AQ137" s="28">
        <v>15</v>
      </c>
      <c r="AR137" s="9"/>
      <c r="AS137" s="56">
        <v>132</v>
      </c>
      <c r="AT137" s="56">
        <v>140</v>
      </c>
      <c r="AU137" s="56">
        <v>99</v>
      </c>
      <c r="AV137" s="28">
        <v>72700</v>
      </c>
      <c r="AW137" s="28">
        <v>34000</v>
      </c>
      <c r="AX137" s="26">
        <v>14.494021999999999</v>
      </c>
      <c r="AY137" s="26">
        <v>0.50729519000000001</v>
      </c>
      <c r="AZ137" s="26">
        <v>12.760897</v>
      </c>
      <c r="BA137" s="26">
        <v>0.36345822</v>
      </c>
      <c r="BB137" s="26">
        <v>1.8495672999999999</v>
      </c>
      <c r="BC137" s="26">
        <v>5.2679714000000002E-2</v>
      </c>
      <c r="BD137" s="26">
        <v>-4.6653751999999997</v>
      </c>
      <c r="BE137" s="26">
        <v>-5.5052127999999998</v>
      </c>
      <c r="BF137" s="56">
        <v>2536.6666666666601</v>
      </c>
      <c r="BG137" s="28">
        <v>16555476</v>
      </c>
      <c r="BH137" s="28">
        <v>1404.1154539008776</v>
      </c>
      <c r="BI137" s="84">
        <v>11</v>
      </c>
      <c r="BJ137" s="10">
        <v>0.112</v>
      </c>
      <c r="BK137" s="10">
        <v>0.248</v>
      </c>
      <c r="BL137" s="10">
        <v>0.40300000000000002</v>
      </c>
      <c r="BM137" s="53">
        <v>0.55500000000000005</v>
      </c>
      <c r="BN137" s="53">
        <v>16</v>
      </c>
      <c r="BO137" s="53" t="s">
        <v>55</v>
      </c>
      <c r="BP137" s="53" t="s">
        <v>55</v>
      </c>
      <c r="BQ137" s="53" t="s">
        <v>55</v>
      </c>
    </row>
    <row r="138" spans="1:69">
      <c r="A138" s="7">
        <v>336</v>
      </c>
      <c r="B138" s="8" t="s">
        <v>784</v>
      </c>
      <c r="C138" s="8" t="s">
        <v>2162</v>
      </c>
      <c r="D138" s="8" t="s">
        <v>760</v>
      </c>
      <c r="E138" s="9" t="s">
        <v>51</v>
      </c>
      <c r="F138" s="10">
        <v>0.247</v>
      </c>
      <c r="G138" s="10">
        <v>0.65</v>
      </c>
      <c r="H138" s="9">
        <v>23.62</v>
      </c>
      <c r="I138" s="9">
        <v>0.28299999999999997</v>
      </c>
      <c r="J138" s="89">
        <f t="shared" si="4"/>
        <v>0</v>
      </c>
      <c r="K138" s="16">
        <f t="shared" si="5"/>
        <v>4.0121450609443082E-2</v>
      </c>
      <c r="L138" s="28">
        <v>107584.72296933836</v>
      </c>
      <c r="M138" s="28"/>
      <c r="N138" s="16"/>
      <c r="O138" s="10">
        <v>5.0000000000000001E-3</v>
      </c>
      <c r="P138" s="27">
        <v>0</v>
      </c>
      <c r="Q138" s="10"/>
      <c r="R138" s="16"/>
      <c r="S138" s="59">
        <v>67394</v>
      </c>
      <c r="T138" s="28">
        <v>39631.266318537862</v>
      </c>
      <c r="U138" s="59"/>
      <c r="V138" s="10">
        <v>0.34100000000000003</v>
      </c>
      <c r="W138" s="27">
        <v>-0.55200000000000005</v>
      </c>
      <c r="X138" s="27">
        <v>-4.0000000000000001E-3</v>
      </c>
      <c r="Y138" s="9">
        <v>72</v>
      </c>
      <c r="Z138" s="10">
        <v>-0.50800000000000001</v>
      </c>
      <c r="AA138" s="10">
        <v>-0.54499999999999993</v>
      </c>
      <c r="AB138" s="10">
        <v>0.53</v>
      </c>
      <c r="AC138" s="10">
        <v>0.57699999999999996</v>
      </c>
      <c r="AD138" s="10"/>
      <c r="AE138" s="25">
        <v>5707.67</v>
      </c>
      <c r="AF138" s="28">
        <v>9699</v>
      </c>
      <c r="AG138" s="58">
        <v>6623</v>
      </c>
      <c r="AH138" s="59">
        <v>70263</v>
      </c>
      <c r="AI138" s="59">
        <v>60660</v>
      </c>
      <c r="AJ138" s="59">
        <v>56268</v>
      </c>
      <c r="AK138" s="9">
        <v>241.67</v>
      </c>
      <c r="AL138" s="9">
        <v>736.33</v>
      </c>
      <c r="AM138" s="10">
        <v>0.72</v>
      </c>
      <c r="AN138" s="10">
        <v>0.31900000000000001</v>
      </c>
      <c r="AO138" s="10">
        <v>0.95599999999999996</v>
      </c>
      <c r="AP138" s="16">
        <v>0.77942322681215903</v>
      </c>
      <c r="AQ138" s="28">
        <v>9</v>
      </c>
      <c r="AR138" s="9"/>
      <c r="AS138" s="56">
        <v>52</v>
      </c>
      <c r="AT138" s="56">
        <v>229</v>
      </c>
      <c r="AU138" s="56">
        <v>99</v>
      </c>
      <c r="AV138" s="28">
        <v>38600</v>
      </c>
      <c r="AW138" s="28">
        <v>34200</v>
      </c>
      <c r="AX138" s="26">
        <v>31.241485999999998</v>
      </c>
      <c r="AY138" s="26">
        <v>8.0337680999999994E-2</v>
      </c>
      <c r="AZ138" s="26">
        <v>13.88679</v>
      </c>
      <c r="BA138" s="26">
        <v>0.28432360000000001</v>
      </c>
      <c r="BB138" s="26">
        <v>4.3384394999999998</v>
      </c>
      <c r="BC138" s="26">
        <v>8.8826917000000005E-2</v>
      </c>
      <c r="BD138" s="26">
        <v>-7.0119866999999996</v>
      </c>
      <c r="BE138" s="26">
        <v>-1.0362408000000001</v>
      </c>
      <c r="BF138" s="56">
        <v>1561</v>
      </c>
      <c r="BG138" s="28">
        <v>7292699</v>
      </c>
      <c r="BH138" s="28">
        <v>1277.7015840088864</v>
      </c>
      <c r="BI138" s="84">
        <v>26</v>
      </c>
      <c r="BJ138" s="10">
        <v>0.91100000000000003</v>
      </c>
      <c r="BK138" s="10">
        <v>0.94799999999999995</v>
      </c>
      <c r="BL138" s="10">
        <v>0.40300000000000002</v>
      </c>
      <c r="BM138" s="53">
        <v>0.29299999999999998</v>
      </c>
      <c r="BN138" s="53">
        <v>7</v>
      </c>
      <c r="BO138" s="53" t="s">
        <v>55</v>
      </c>
      <c r="BP138" s="53" t="s">
        <v>55</v>
      </c>
      <c r="BQ138" s="53" t="s">
        <v>55</v>
      </c>
    </row>
    <row r="139" spans="1:69">
      <c r="A139" s="7">
        <v>375</v>
      </c>
      <c r="B139" s="8" t="s">
        <v>860</v>
      </c>
      <c r="C139" s="8" t="s">
        <v>2163</v>
      </c>
      <c r="D139" s="8" t="s">
        <v>854</v>
      </c>
      <c r="E139" s="9" t="s">
        <v>59</v>
      </c>
      <c r="F139" s="10">
        <v>0.55000000000000004</v>
      </c>
      <c r="G139" s="10">
        <v>0.8</v>
      </c>
      <c r="H139" s="9">
        <v>15.07</v>
      </c>
      <c r="I139" s="9" t="s">
        <v>4345</v>
      </c>
      <c r="J139" s="89">
        <f t="shared" si="4"/>
        <v>0</v>
      </c>
      <c r="K139" s="16">
        <f t="shared" si="5"/>
        <v>0</v>
      </c>
      <c r="L139" s="28">
        <v>0</v>
      </c>
      <c r="M139" s="28"/>
      <c r="N139" s="16"/>
      <c r="O139" s="10">
        <v>1.7000000000000001E-2</v>
      </c>
      <c r="P139" s="27">
        <v>0</v>
      </c>
      <c r="Q139" s="10"/>
      <c r="R139" s="16"/>
      <c r="S139" s="59">
        <v>78890</v>
      </c>
      <c r="T139" s="28">
        <v>61081.492063492064</v>
      </c>
      <c r="U139" s="59"/>
      <c r="V139" s="10">
        <v>0.58699999999999997</v>
      </c>
      <c r="W139" s="27">
        <v>-5.7000000000000002E-2</v>
      </c>
      <c r="X139" s="27">
        <v>-1.7000000000000001E-2</v>
      </c>
      <c r="Y139" s="9">
        <v>560</v>
      </c>
      <c r="Z139" s="10">
        <v>0.124</v>
      </c>
      <c r="AA139" s="10">
        <v>0.16799999999999998</v>
      </c>
      <c r="AB139" s="10">
        <v>0.70399999999999996</v>
      </c>
      <c r="AC139" s="10">
        <v>0.76700000000000002</v>
      </c>
      <c r="AD139" s="10"/>
      <c r="AE139" s="25">
        <v>2442.04</v>
      </c>
      <c r="AF139" s="28"/>
      <c r="AG139" s="58"/>
      <c r="AH139" s="59">
        <v>85257</v>
      </c>
      <c r="AI139" s="59">
        <v>77778</v>
      </c>
      <c r="AJ139" s="59">
        <v>64890</v>
      </c>
      <c r="AK139" s="9">
        <v>162</v>
      </c>
      <c r="AL139" s="9">
        <v>191.67</v>
      </c>
      <c r="AM139" s="9"/>
      <c r="AN139" s="9" t="s">
        <v>55</v>
      </c>
      <c r="AO139" s="10">
        <v>0.307</v>
      </c>
      <c r="AP139" s="16" t="s">
        <v>2055</v>
      </c>
      <c r="AQ139" s="28"/>
      <c r="AR139" s="9"/>
      <c r="AS139" s="56">
        <v>600</v>
      </c>
      <c r="AT139" s="56">
        <v>0</v>
      </c>
      <c r="AU139" s="56">
        <v>99</v>
      </c>
      <c r="AV139" s="28">
        <v>84100</v>
      </c>
      <c r="AW139" s="28">
        <v>35800</v>
      </c>
      <c r="AX139" s="26">
        <v>5.9767346000000003</v>
      </c>
      <c r="AY139" s="26">
        <v>1.5798858999999998E-2</v>
      </c>
      <c r="AZ139" s="26">
        <v>28.516677999999999</v>
      </c>
      <c r="BA139" s="26">
        <v>3.8565241E-2</v>
      </c>
      <c r="BB139" s="26">
        <v>1.7043661000000001</v>
      </c>
      <c r="BC139" s="26">
        <v>2.3049421E-3</v>
      </c>
      <c r="BD139" s="26">
        <v>3.1731769999999999</v>
      </c>
      <c r="BE139" s="26">
        <v>5.5465707999999996</v>
      </c>
      <c r="BF139" s="56">
        <v>76</v>
      </c>
      <c r="BG139" s="28">
        <v>0</v>
      </c>
      <c r="BH139" s="28">
        <v>0</v>
      </c>
      <c r="BI139" s="84">
        <v>0</v>
      </c>
      <c r="BJ139" s="10">
        <v>0.127</v>
      </c>
      <c r="BK139" s="10">
        <v>8.3000000000000004E-2</v>
      </c>
      <c r="BL139" s="10">
        <v>0.251</v>
      </c>
      <c r="BM139" s="53" t="s">
        <v>55</v>
      </c>
      <c r="BN139" s="53" t="s">
        <v>55</v>
      </c>
      <c r="BO139" s="53">
        <v>0.38</v>
      </c>
      <c r="BP139" s="53">
        <v>10</v>
      </c>
      <c r="BQ139" s="53" t="s">
        <v>55</v>
      </c>
    </row>
    <row r="140" spans="1:69">
      <c r="A140" s="7">
        <v>376</v>
      </c>
      <c r="B140" s="8" t="s">
        <v>861</v>
      </c>
      <c r="C140" s="8" t="s">
        <v>2164</v>
      </c>
      <c r="D140" s="8" t="s">
        <v>854</v>
      </c>
      <c r="E140" s="9" t="s">
        <v>59</v>
      </c>
      <c r="F140" s="10">
        <v>0.876</v>
      </c>
      <c r="G140" s="10">
        <v>0.95</v>
      </c>
      <c r="H140" s="9">
        <v>14.97</v>
      </c>
      <c r="I140" s="9">
        <v>0.72499999999999998</v>
      </c>
      <c r="J140" s="89">
        <f t="shared" si="4"/>
        <v>0</v>
      </c>
      <c r="K140" s="16">
        <f t="shared" si="5"/>
        <v>4.6693787975182251E-3</v>
      </c>
      <c r="L140" s="28">
        <v>0</v>
      </c>
      <c r="M140" s="28"/>
      <c r="N140" s="16"/>
      <c r="O140" s="10">
        <v>0.22600000000000001</v>
      </c>
      <c r="P140" s="27">
        <v>0.10583925274374643</v>
      </c>
      <c r="Q140" s="10"/>
      <c r="R140" s="16"/>
      <c r="S140" s="59">
        <v>131645</v>
      </c>
      <c r="T140" s="28">
        <v>71610.680701754391</v>
      </c>
      <c r="U140" s="59"/>
      <c r="V140" s="10">
        <v>0.89700000000000002</v>
      </c>
      <c r="W140" s="27">
        <v>7.2999999999999995E-2</v>
      </c>
      <c r="X140" s="27">
        <v>-8.0000000000000002E-3</v>
      </c>
      <c r="Y140" s="9">
        <v>635</v>
      </c>
      <c r="Z140" s="10">
        <v>9.0999999999999998E-2</v>
      </c>
      <c r="AA140" s="10">
        <v>0.125</v>
      </c>
      <c r="AB140" s="10">
        <v>0.38800000000000001</v>
      </c>
      <c r="AC140" s="10">
        <v>0.59399999999999997</v>
      </c>
      <c r="AD140" s="10"/>
      <c r="AE140" s="25">
        <v>5139.87</v>
      </c>
      <c r="AF140" s="28"/>
      <c r="AG140" s="58"/>
      <c r="AH140" s="59">
        <v>158364</v>
      </c>
      <c r="AI140" s="59">
        <v>111330</v>
      </c>
      <c r="AJ140" s="59">
        <v>114264</v>
      </c>
      <c r="AK140" s="9">
        <v>343.33</v>
      </c>
      <c r="AL140" s="9">
        <v>456</v>
      </c>
      <c r="AM140" s="9"/>
      <c r="AN140" s="9" t="s">
        <v>55</v>
      </c>
      <c r="AO140" s="10">
        <v>0.17699999999999999</v>
      </c>
      <c r="AP140" s="16">
        <v>0.57971014492753625</v>
      </c>
      <c r="AQ140" s="28"/>
      <c r="AR140" s="9"/>
      <c r="AS140" s="56">
        <v>479</v>
      </c>
      <c r="AT140" s="56">
        <v>24</v>
      </c>
      <c r="AU140" s="56">
        <v>99</v>
      </c>
      <c r="AV140" s="28">
        <v>119600</v>
      </c>
      <c r="AW140" s="28">
        <v>79800</v>
      </c>
      <c r="AX140" s="26">
        <v>4.8559679999999998</v>
      </c>
      <c r="AY140" s="26">
        <v>4.630878</v>
      </c>
      <c r="AZ140" s="26">
        <v>60.582424000000003</v>
      </c>
      <c r="BA140" s="26">
        <v>4.9232348999999997</v>
      </c>
      <c r="BB140" s="26">
        <v>2.9418631</v>
      </c>
      <c r="BC140" s="26">
        <v>0.23907070999999999</v>
      </c>
      <c r="BD140" s="26">
        <v>-0.86301934999999996</v>
      </c>
      <c r="BE140" s="26">
        <v>-2.6585283</v>
      </c>
      <c r="BF140" s="56">
        <v>834.33333333333303</v>
      </c>
      <c r="BG140" s="28">
        <v>0</v>
      </c>
      <c r="BH140" s="28">
        <v>0</v>
      </c>
      <c r="BI140" s="84">
        <v>0</v>
      </c>
      <c r="BJ140" s="10">
        <v>0.16</v>
      </c>
      <c r="BK140" s="10">
        <v>0.126</v>
      </c>
      <c r="BL140" s="10">
        <v>0.251</v>
      </c>
      <c r="BM140" s="53" t="s">
        <v>55</v>
      </c>
      <c r="BN140" s="53" t="s">
        <v>55</v>
      </c>
      <c r="BO140" s="53">
        <v>3</v>
      </c>
      <c r="BP140" s="53">
        <v>70</v>
      </c>
      <c r="BQ140" s="53" t="s">
        <v>55</v>
      </c>
    </row>
    <row r="141" spans="1:69">
      <c r="A141" s="7">
        <v>377</v>
      </c>
      <c r="B141" s="8" t="s">
        <v>862</v>
      </c>
      <c r="C141" s="8" t="s">
        <v>2165</v>
      </c>
      <c r="D141" s="8" t="s">
        <v>854</v>
      </c>
      <c r="E141" s="9" t="s">
        <v>51</v>
      </c>
      <c r="F141" s="10">
        <v>0.52900000000000003</v>
      </c>
      <c r="G141" s="10">
        <v>0.79</v>
      </c>
      <c r="H141" s="9">
        <v>28.17</v>
      </c>
      <c r="I141" s="9">
        <v>7.0000000000000007E-2</v>
      </c>
      <c r="J141" s="89">
        <f t="shared" si="4"/>
        <v>1.0597351509910643E-4</v>
      </c>
      <c r="K141" s="16">
        <f t="shared" si="5"/>
        <v>9.8555369042168991E-3</v>
      </c>
      <c r="L141" s="28">
        <v>20895.5223880597</v>
      </c>
      <c r="M141" s="28"/>
      <c r="N141" s="16"/>
      <c r="O141" s="10">
        <v>7.0000000000000001E-3</v>
      </c>
      <c r="P141" s="27">
        <v>3.9104227071570276E-2</v>
      </c>
      <c r="Q141" s="10"/>
      <c r="R141" s="16"/>
      <c r="S141" s="59">
        <v>80593</v>
      </c>
      <c r="T141" s="28">
        <v>57187.607142857145</v>
      </c>
      <c r="U141" s="59"/>
      <c r="V141" s="10">
        <v>0.51600000000000001</v>
      </c>
      <c r="W141" s="27">
        <v>5.6000000000000001E-2</v>
      </c>
      <c r="X141" s="10">
        <v>6.3E-2</v>
      </c>
      <c r="Y141" s="9">
        <v>219</v>
      </c>
      <c r="Z141" s="10">
        <v>0.14000000000000001</v>
      </c>
      <c r="AA141" s="10">
        <v>0.14700000000000002</v>
      </c>
      <c r="AB141" s="10">
        <v>0.53</v>
      </c>
      <c r="AC141" s="10">
        <v>0.61099999999999999</v>
      </c>
      <c r="AD141" s="10"/>
      <c r="AE141" s="25">
        <v>9436.32</v>
      </c>
      <c r="AF141" s="28">
        <v>13652</v>
      </c>
      <c r="AG141" s="58">
        <v>7199</v>
      </c>
      <c r="AH141" s="59">
        <v>94068</v>
      </c>
      <c r="AI141" s="59">
        <v>78795</v>
      </c>
      <c r="AJ141" s="59">
        <v>68832</v>
      </c>
      <c r="AK141" s="9">
        <v>335</v>
      </c>
      <c r="AL141" s="9">
        <v>718</v>
      </c>
      <c r="AM141" s="10">
        <v>0</v>
      </c>
      <c r="AN141" s="10">
        <v>0.40500000000000003</v>
      </c>
      <c r="AO141" s="10">
        <v>0.19500000000000001</v>
      </c>
      <c r="AP141" s="16">
        <v>0.93457943925233644</v>
      </c>
      <c r="AQ141" s="28">
        <v>36</v>
      </c>
      <c r="AR141" s="9">
        <v>1</v>
      </c>
      <c r="AS141" s="56">
        <v>211</v>
      </c>
      <c r="AT141" s="56">
        <v>93</v>
      </c>
      <c r="AU141" s="56">
        <v>99</v>
      </c>
      <c r="AV141" s="28">
        <v>93300</v>
      </c>
      <c r="AW141" s="28">
        <v>45400</v>
      </c>
      <c r="AX141" s="26">
        <v>4.7576466000000002</v>
      </c>
      <c r="AY141" s="26">
        <v>0.29303125000000002</v>
      </c>
      <c r="AZ141" s="26">
        <v>27.766918</v>
      </c>
      <c r="BA141" s="26">
        <v>0.61594391000000004</v>
      </c>
      <c r="BB141" s="26">
        <v>1.3210518</v>
      </c>
      <c r="BC141" s="26">
        <v>2.9304434000000001E-2</v>
      </c>
      <c r="BD141" s="26">
        <v>0.26021941999999998</v>
      </c>
      <c r="BE141" s="26">
        <v>-1.7062291999999999</v>
      </c>
      <c r="BF141" s="56">
        <v>1182.3333333333301</v>
      </c>
      <c r="BG141" s="28">
        <v>5000000</v>
      </c>
      <c r="BH141" s="28">
        <v>529.86757549553215</v>
      </c>
      <c r="BI141" s="84">
        <v>7</v>
      </c>
      <c r="BJ141" s="10">
        <v>0.111</v>
      </c>
      <c r="BK141" s="10">
        <v>0.104</v>
      </c>
      <c r="BL141" s="10">
        <v>0.251</v>
      </c>
      <c r="BM141" s="53">
        <v>0</v>
      </c>
      <c r="BN141" s="53">
        <v>5</v>
      </c>
      <c r="BO141" s="53" t="s">
        <v>55</v>
      </c>
      <c r="BP141" s="53" t="s">
        <v>55</v>
      </c>
      <c r="BQ141" s="53" t="s">
        <v>55</v>
      </c>
    </row>
    <row r="142" spans="1:69">
      <c r="A142" s="7">
        <v>378</v>
      </c>
      <c r="B142" s="8" t="s">
        <v>864</v>
      </c>
      <c r="C142" s="8" t="s">
        <v>2166</v>
      </c>
      <c r="D142" s="8" t="s">
        <v>854</v>
      </c>
      <c r="E142" s="9" t="s">
        <v>59</v>
      </c>
      <c r="F142" s="10">
        <v>0.38500000000000001</v>
      </c>
      <c r="G142" s="10">
        <v>0.6</v>
      </c>
      <c r="H142" s="9">
        <v>80.47</v>
      </c>
      <c r="I142" s="9" t="s">
        <v>4345</v>
      </c>
      <c r="J142" s="89">
        <f t="shared" si="4"/>
        <v>0</v>
      </c>
      <c r="K142" s="16">
        <f t="shared" si="5"/>
        <v>0</v>
      </c>
      <c r="L142" s="28">
        <v>0</v>
      </c>
      <c r="M142" s="28"/>
      <c r="N142" s="16"/>
      <c r="O142" s="10">
        <v>9.1999999999999998E-2</v>
      </c>
      <c r="P142" s="27">
        <v>0</v>
      </c>
      <c r="Q142" s="10"/>
      <c r="R142" s="16"/>
      <c r="S142" s="59">
        <v>91666</v>
      </c>
      <c r="T142" s="28">
        <v>60945.17886178862</v>
      </c>
      <c r="U142" s="59"/>
      <c r="V142" s="9">
        <v>0.33300000000000002</v>
      </c>
      <c r="W142" s="27">
        <v>-0.34899999999999998</v>
      </c>
      <c r="X142" s="27">
        <v>5.0999999999999997E-2</v>
      </c>
      <c r="Y142" s="9">
        <v>317</v>
      </c>
      <c r="Z142" s="10">
        <v>-5.2999999999999992E-2</v>
      </c>
      <c r="AA142" s="10">
        <v>-0.21799999999999997</v>
      </c>
      <c r="AB142" s="10">
        <v>0.56000000000000005</v>
      </c>
      <c r="AC142" s="10">
        <v>0.64800000000000002</v>
      </c>
      <c r="AD142" s="10"/>
      <c r="AE142" s="25">
        <v>1770.33</v>
      </c>
      <c r="AF142" s="28"/>
      <c r="AG142" s="58"/>
      <c r="AH142" s="59">
        <v>71442</v>
      </c>
      <c r="AI142" s="59">
        <v>63000</v>
      </c>
      <c r="AJ142" s="59">
        <v>60039</v>
      </c>
      <c r="AK142" s="9">
        <v>22</v>
      </c>
      <c r="AL142" s="9">
        <v>85</v>
      </c>
      <c r="AM142" s="9"/>
      <c r="AN142" s="9" t="s">
        <v>55</v>
      </c>
      <c r="AO142" s="10">
        <v>0.6</v>
      </c>
      <c r="AP142" s="16" t="s">
        <v>2055</v>
      </c>
      <c r="AQ142" s="28"/>
      <c r="AR142" s="9"/>
      <c r="AS142" s="56">
        <v>600</v>
      </c>
      <c r="AT142" s="56">
        <v>0</v>
      </c>
      <c r="AU142" s="56">
        <v>99</v>
      </c>
      <c r="AV142" s="28" t="e">
        <v>#N/A</v>
      </c>
      <c r="AW142" s="28" t="e">
        <v>#N/A</v>
      </c>
      <c r="AX142" s="26" t="e">
        <v>#N/A</v>
      </c>
      <c r="AY142" s="26" t="e">
        <v>#N/A</v>
      </c>
      <c r="AZ142" s="26" t="e">
        <v>#N/A</v>
      </c>
      <c r="BA142" s="26" t="e">
        <v>#N/A</v>
      </c>
      <c r="BB142" s="26" t="e">
        <v>#N/A</v>
      </c>
      <c r="BC142" s="26" t="e">
        <v>#N/A</v>
      </c>
      <c r="BD142" s="26" t="e">
        <v>#N/A</v>
      </c>
      <c r="BE142" s="26" t="e">
        <v>#N/A</v>
      </c>
      <c r="BF142" s="56" t="e">
        <v>#N/A</v>
      </c>
      <c r="BG142" s="28">
        <v>0</v>
      </c>
      <c r="BH142" s="28">
        <v>0</v>
      </c>
      <c r="BI142" s="84">
        <v>0</v>
      </c>
      <c r="BJ142" s="10">
        <v>0.30399999999999999</v>
      </c>
      <c r="BK142" s="10">
        <v>0.46899999999999997</v>
      </c>
      <c r="BL142" s="10">
        <v>0.251</v>
      </c>
      <c r="BM142" s="53" t="s">
        <v>55</v>
      </c>
      <c r="BN142" s="53" t="s">
        <v>55</v>
      </c>
      <c r="BO142" s="53">
        <v>0.54700000000000004</v>
      </c>
      <c r="BP142" s="53">
        <v>3</v>
      </c>
      <c r="BQ142" s="53" t="s">
        <v>55</v>
      </c>
    </row>
    <row r="143" spans="1:69">
      <c r="A143" s="7">
        <v>382</v>
      </c>
      <c r="B143" s="8" t="s">
        <v>869</v>
      </c>
      <c r="C143" s="8" t="s">
        <v>2167</v>
      </c>
      <c r="D143" s="8" t="s">
        <v>854</v>
      </c>
      <c r="E143" s="9" t="s">
        <v>59</v>
      </c>
      <c r="F143" s="10">
        <v>0.79100000000000004</v>
      </c>
      <c r="G143" s="10">
        <v>1</v>
      </c>
      <c r="H143" s="9">
        <v>14.9</v>
      </c>
      <c r="I143" s="9">
        <v>1.073</v>
      </c>
      <c r="J143" s="89">
        <f t="shared" si="4"/>
        <v>0</v>
      </c>
      <c r="K143" s="16">
        <f t="shared" si="5"/>
        <v>9.8043686442610238E-3</v>
      </c>
      <c r="L143" s="28">
        <v>0</v>
      </c>
      <c r="M143" s="28"/>
      <c r="N143" s="16" t="s">
        <v>4339</v>
      </c>
      <c r="O143" s="10">
        <v>9.6000000000000002E-2</v>
      </c>
      <c r="P143" s="27">
        <v>7.3190751972274148E-2</v>
      </c>
      <c r="Q143" s="10"/>
      <c r="R143" s="16"/>
      <c r="S143" s="59">
        <v>93923</v>
      </c>
      <c r="T143" s="28">
        <v>70080.235426008963</v>
      </c>
      <c r="U143" s="59"/>
      <c r="V143" s="10">
        <v>0.75</v>
      </c>
      <c r="W143" s="27">
        <v>3.4000000000000002E-2</v>
      </c>
      <c r="X143" s="10">
        <v>4.5999999999999999E-2</v>
      </c>
      <c r="Y143" s="9">
        <v>1138</v>
      </c>
      <c r="Z143" s="10">
        <v>9.7000000000000003E-2</v>
      </c>
      <c r="AA143" s="10">
        <v>0.03</v>
      </c>
      <c r="AB143" s="10">
        <v>0.48</v>
      </c>
      <c r="AC143" s="10">
        <v>0.53100000000000003</v>
      </c>
      <c r="AD143" s="10"/>
      <c r="AE143" s="25">
        <v>4385.8</v>
      </c>
      <c r="AF143" s="28"/>
      <c r="AG143" s="58"/>
      <c r="AH143" s="59">
        <v>120240</v>
      </c>
      <c r="AI143" s="59">
        <v>95337</v>
      </c>
      <c r="AJ143" s="59">
        <v>72882</v>
      </c>
      <c r="AK143" s="9">
        <v>294.33</v>
      </c>
      <c r="AL143" s="9">
        <v>360.67</v>
      </c>
      <c r="AM143" s="9"/>
      <c r="AN143" s="9" t="s">
        <v>55</v>
      </c>
      <c r="AO143" s="10">
        <v>0.216</v>
      </c>
      <c r="AP143" s="16">
        <v>0.48239266763145205</v>
      </c>
      <c r="AQ143" s="28"/>
      <c r="AR143" s="9"/>
      <c r="AS143" s="56">
        <v>378</v>
      </c>
      <c r="AT143" s="56">
        <v>43</v>
      </c>
      <c r="AU143" s="56">
        <v>99</v>
      </c>
      <c r="AV143" s="28">
        <v>120500</v>
      </c>
      <c r="AW143" s="28">
        <v>44800</v>
      </c>
      <c r="AX143" s="26">
        <v>3.9237924</v>
      </c>
      <c r="AY143" s="26">
        <v>6.6375890000000002</v>
      </c>
      <c r="AZ143" s="26">
        <v>27.489666</v>
      </c>
      <c r="BA143" s="26">
        <v>1.3234245</v>
      </c>
      <c r="BB143" s="26">
        <v>1.0786374000000001</v>
      </c>
      <c r="BC143" s="26">
        <v>5.1928426999999999E-2</v>
      </c>
      <c r="BD143" s="26">
        <v>-1.1620754</v>
      </c>
      <c r="BE143" s="26">
        <v>-4.2444429000000001</v>
      </c>
      <c r="BF143" s="56">
        <v>646.66666666666595</v>
      </c>
      <c r="BG143" s="28">
        <v>0</v>
      </c>
      <c r="BH143" s="28">
        <v>0</v>
      </c>
      <c r="BI143" s="84">
        <v>0</v>
      </c>
      <c r="BJ143" s="10">
        <v>0.154</v>
      </c>
      <c r="BK143" s="10">
        <v>0.221</v>
      </c>
      <c r="BL143" s="10">
        <v>0.251</v>
      </c>
      <c r="BM143" s="53" t="s">
        <v>55</v>
      </c>
      <c r="BN143" s="53" t="s">
        <v>55</v>
      </c>
      <c r="BO143" s="53">
        <v>0.45800000000000002</v>
      </c>
      <c r="BP143" s="53">
        <v>34</v>
      </c>
      <c r="BQ143" s="53" t="s">
        <v>55</v>
      </c>
    </row>
    <row r="144" spans="1:69">
      <c r="A144" s="7">
        <v>384</v>
      </c>
      <c r="B144" s="8" t="s">
        <v>871</v>
      </c>
      <c r="C144" s="8" t="s">
        <v>2168</v>
      </c>
      <c r="D144" s="8" t="s">
        <v>854</v>
      </c>
      <c r="E144" s="9" t="s">
        <v>59</v>
      </c>
      <c r="F144" s="10">
        <v>0.70599999999999996</v>
      </c>
      <c r="G144" s="10">
        <v>0.86</v>
      </c>
      <c r="H144" s="9">
        <v>19.38</v>
      </c>
      <c r="I144" s="9" t="s">
        <v>4345</v>
      </c>
      <c r="J144" s="89">
        <f t="shared" si="4"/>
        <v>0</v>
      </c>
      <c r="K144" s="16">
        <f t="shared" si="5"/>
        <v>0</v>
      </c>
      <c r="L144" s="28">
        <v>0</v>
      </c>
      <c r="M144" s="28"/>
      <c r="N144" s="16"/>
      <c r="O144" s="10">
        <v>1.6E-2</v>
      </c>
      <c r="P144" s="27">
        <v>6.6432011657746565E-2</v>
      </c>
      <c r="Q144" s="10"/>
      <c r="R144" s="16" t="s">
        <v>4339</v>
      </c>
      <c r="S144" s="59">
        <v>84494</v>
      </c>
      <c r="T144" s="28">
        <v>67218.44767441861</v>
      </c>
      <c r="U144" s="59"/>
      <c r="V144" s="10">
        <v>0.59499999999999997</v>
      </c>
      <c r="W144" s="27">
        <v>0.157</v>
      </c>
      <c r="X144" s="10">
        <v>0.11799999999999999</v>
      </c>
      <c r="Y144" s="9">
        <v>1256</v>
      </c>
      <c r="Z144" s="10">
        <v>0.17599999999999999</v>
      </c>
      <c r="AA144" s="10">
        <v>0.11299999999999999</v>
      </c>
      <c r="AB144" s="10">
        <v>0.55700000000000005</v>
      </c>
      <c r="AC144" s="10">
        <v>0.53300000000000003</v>
      </c>
      <c r="AD144" s="10"/>
      <c r="AE144" s="25">
        <v>3733.14</v>
      </c>
      <c r="AF144" s="28"/>
      <c r="AG144" s="58"/>
      <c r="AH144" s="59">
        <v>88101</v>
      </c>
      <c r="AI144" s="59">
        <v>73413</v>
      </c>
      <c r="AJ144" s="59">
        <v>64926</v>
      </c>
      <c r="AK144" s="9">
        <v>192.67</v>
      </c>
      <c r="AL144" s="9">
        <v>312.33</v>
      </c>
      <c r="AM144" s="9"/>
      <c r="AN144" s="9" t="s">
        <v>55</v>
      </c>
      <c r="AO144" s="10">
        <v>9.4E-2</v>
      </c>
      <c r="AP144" s="16" t="s">
        <v>2055</v>
      </c>
      <c r="AQ144" s="28"/>
      <c r="AR144" s="9"/>
      <c r="AS144" s="56">
        <v>600</v>
      </c>
      <c r="AT144" s="56">
        <v>0</v>
      </c>
      <c r="AU144" s="56">
        <v>99</v>
      </c>
      <c r="AV144" s="28">
        <v>108400</v>
      </c>
      <c r="AW144" s="28">
        <v>47500</v>
      </c>
      <c r="AX144" s="26">
        <v>3.7606853999999998</v>
      </c>
      <c r="AY144" s="26">
        <v>3.4413323</v>
      </c>
      <c r="AZ144" s="26">
        <v>37.753185000000002</v>
      </c>
      <c r="BA144" s="26">
        <v>0.10961538999999999</v>
      </c>
      <c r="BB144" s="26">
        <v>1.4197785999999999</v>
      </c>
      <c r="BC144" s="26">
        <v>4.1222897999999997E-3</v>
      </c>
      <c r="BD144" s="26">
        <v>-1.4948478999999999</v>
      </c>
      <c r="BE144" s="26">
        <v>-5.0642718999999996</v>
      </c>
      <c r="BF144" s="56">
        <v>288</v>
      </c>
      <c r="BG144" s="28">
        <v>0</v>
      </c>
      <c r="BH144" s="28">
        <v>0</v>
      </c>
      <c r="BI144" s="84">
        <v>0</v>
      </c>
      <c r="BJ144" s="10">
        <v>7.4999999999999997E-2</v>
      </c>
      <c r="BK144" s="10">
        <v>0.13800000000000001</v>
      </c>
      <c r="BL144" s="10">
        <v>0.251</v>
      </c>
      <c r="BM144" s="53" t="s">
        <v>55</v>
      </c>
      <c r="BN144" s="53" t="s">
        <v>55</v>
      </c>
      <c r="BO144" s="53">
        <v>0.249</v>
      </c>
      <c r="BP144" s="53">
        <v>23</v>
      </c>
      <c r="BQ144" s="53" t="s">
        <v>55</v>
      </c>
    </row>
    <row r="145" spans="1:69">
      <c r="A145" s="7">
        <v>385</v>
      </c>
      <c r="B145" s="8" t="s">
        <v>872</v>
      </c>
      <c r="C145" s="8" t="s">
        <v>2169</v>
      </c>
      <c r="D145" s="8" t="s">
        <v>854</v>
      </c>
      <c r="E145" s="9" t="s">
        <v>51</v>
      </c>
      <c r="F145" s="10">
        <v>0.52500000000000002</v>
      </c>
      <c r="G145" s="10">
        <v>0.75</v>
      </c>
      <c r="H145" s="9">
        <v>18.420000000000002</v>
      </c>
      <c r="I145" s="9">
        <v>0.32100000000000001</v>
      </c>
      <c r="J145" s="89">
        <f t="shared" si="4"/>
        <v>0</v>
      </c>
      <c r="K145" s="16">
        <f t="shared" si="5"/>
        <v>9.6908411018064994E-3</v>
      </c>
      <c r="L145" s="28">
        <v>7761.8659525749981</v>
      </c>
      <c r="M145" s="28"/>
      <c r="N145" s="16"/>
      <c r="O145" s="10">
        <v>1.2E-2</v>
      </c>
      <c r="P145" s="27">
        <v>1.0533522936746195E-2</v>
      </c>
      <c r="Q145" s="10"/>
      <c r="R145" s="16"/>
      <c r="S145" s="59">
        <v>78996</v>
      </c>
      <c r="T145" s="28">
        <v>58211.581761006288</v>
      </c>
      <c r="U145" s="59"/>
      <c r="V145" s="10">
        <v>0.377</v>
      </c>
      <c r="W145" s="27">
        <v>0.06</v>
      </c>
      <c r="X145" s="10">
        <v>0.153</v>
      </c>
      <c r="Y145" s="9">
        <v>158</v>
      </c>
      <c r="Z145" s="10">
        <v>0.122</v>
      </c>
      <c r="AA145" s="10">
        <v>0.20200000000000001</v>
      </c>
      <c r="AB145" s="10">
        <v>0.504</v>
      </c>
      <c r="AC145" s="10">
        <v>0.56699999999999995</v>
      </c>
      <c r="AD145" s="10"/>
      <c r="AE145" s="25">
        <v>4746.75</v>
      </c>
      <c r="AF145" s="28">
        <v>14294</v>
      </c>
      <c r="AG145" s="58">
        <v>9234</v>
      </c>
      <c r="AH145" s="59">
        <v>92934</v>
      </c>
      <c r="AI145" s="59">
        <v>75996</v>
      </c>
      <c r="AJ145" s="59">
        <v>67140</v>
      </c>
      <c r="AK145" s="9">
        <v>257.67</v>
      </c>
      <c r="AL145" s="9">
        <v>317.33</v>
      </c>
      <c r="AM145" s="10">
        <v>0</v>
      </c>
      <c r="AN145" s="10">
        <v>0.54800000000000004</v>
      </c>
      <c r="AO145" s="10">
        <v>0.19</v>
      </c>
      <c r="AP145" s="16">
        <v>0.75700227100681294</v>
      </c>
      <c r="AQ145" s="28">
        <v>13</v>
      </c>
      <c r="AR145" s="9"/>
      <c r="AS145" s="56">
        <v>365</v>
      </c>
      <c r="AT145" s="56">
        <v>46</v>
      </c>
      <c r="AU145" s="56">
        <v>99</v>
      </c>
      <c r="AV145" s="28">
        <v>89500</v>
      </c>
      <c r="AW145" s="28">
        <v>45000</v>
      </c>
      <c r="AX145" s="26">
        <v>5.6541304999999999</v>
      </c>
      <c r="AY145" s="26">
        <v>0.39992008000000001</v>
      </c>
      <c r="AZ145" s="26">
        <v>30.897442000000002</v>
      </c>
      <c r="BA145" s="26">
        <v>3.9114456999999998E-2</v>
      </c>
      <c r="BB145" s="26">
        <v>1.7469816</v>
      </c>
      <c r="BC145" s="26">
        <v>2.2115823999999998E-3</v>
      </c>
      <c r="BD145" s="26">
        <v>-0.49841622000000002</v>
      </c>
      <c r="BE145" s="26">
        <v>-2.5012705</v>
      </c>
      <c r="BF145" s="56">
        <v>510</v>
      </c>
      <c r="BG145" s="28">
        <v>5380967</v>
      </c>
      <c r="BH145" s="28">
        <v>1133.6107863274872</v>
      </c>
      <c r="BI145" s="84">
        <v>2</v>
      </c>
      <c r="BJ145" s="10">
        <v>0.129</v>
      </c>
      <c r="BK145" s="10">
        <v>4.9000000000000002E-2</v>
      </c>
      <c r="BL145" s="10">
        <v>0.251</v>
      </c>
      <c r="BM145" s="53">
        <v>0.38100000000000001</v>
      </c>
      <c r="BN145" s="53">
        <v>5</v>
      </c>
      <c r="BO145" s="53" t="s">
        <v>55</v>
      </c>
      <c r="BP145" s="53" t="s">
        <v>55</v>
      </c>
      <c r="BQ145" s="53" t="s">
        <v>55</v>
      </c>
    </row>
    <row r="146" spans="1:69">
      <c r="A146" s="7">
        <v>386</v>
      </c>
      <c r="B146" s="8" t="s">
        <v>873</v>
      </c>
      <c r="C146" s="8" t="s">
        <v>2170</v>
      </c>
      <c r="D146" s="8" t="s">
        <v>854</v>
      </c>
      <c r="E146" s="9" t="s">
        <v>51</v>
      </c>
      <c r="F146" s="10">
        <v>0.52600000000000002</v>
      </c>
      <c r="G146" s="10">
        <v>0.74</v>
      </c>
      <c r="H146" s="9">
        <v>24.9</v>
      </c>
      <c r="I146" s="9">
        <v>0.13500000000000001</v>
      </c>
      <c r="J146" s="89">
        <f t="shared" si="4"/>
        <v>0</v>
      </c>
      <c r="K146" s="16">
        <f t="shared" si="5"/>
        <v>8.9000196628341386E-3</v>
      </c>
      <c r="L146" s="28">
        <v>20618.556701030928</v>
      </c>
      <c r="M146" s="28"/>
      <c r="N146" s="16"/>
      <c r="O146" s="10">
        <v>2E-3</v>
      </c>
      <c r="P146" s="27">
        <v>1.9869811340280867E-2</v>
      </c>
      <c r="Q146" s="10"/>
      <c r="R146" s="16"/>
      <c r="S146" s="59">
        <v>77301</v>
      </c>
      <c r="T146" s="28">
        <v>58585.961783439488</v>
      </c>
      <c r="U146" s="59"/>
      <c r="V146" s="10">
        <v>0.58199999999999996</v>
      </c>
      <c r="W146" s="27">
        <v>3.1E-2</v>
      </c>
      <c r="X146" s="27">
        <v>-2.4E-2</v>
      </c>
      <c r="Y146" s="9">
        <v>201</v>
      </c>
      <c r="Z146" s="10">
        <v>0.11199999999999999</v>
      </c>
      <c r="AA146" s="10">
        <v>0.10700000000000001</v>
      </c>
      <c r="AB146" s="10">
        <v>0.57899999999999996</v>
      </c>
      <c r="AC146" s="10">
        <v>0.59099999999999997</v>
      </c>
      <c r="AD146" s="10"/>
      <c r="AE146" s="25">
        <v>4831.45</v>
      </c>
      <c r="AF146" s="28">
        <v>13754</v>
      </c>
      <c r="AG146" s="58">
        <v>7329</v>
      </c>
      <c r="AH146" s="59">
        <v>94815</v>
      </c>
      <c r="AI146" s="59">
        <v>74043</v>
      </c>
      <c r="AJ146" s="59">
        <v>67707</v>
      </c>
      <c r="AK146" s="9">
        <v>194</v>
      </c>
      <c r="AL146" s="9">
        <v>259.67</v>
      </c>
      <c r="AM146" s="10">
        <v>0.24</v>
      </c>
      <c r="AN146" s="10">
        <v>0.46400000000000002</v>
      </c>
      <c r="AO146" s="10">
        <v>0.22</v>
      </c>
      <c r="AP146" s="16">
        <v>0.88105726872246692</v>
      </c>
      <c r="AQ146" s="28">
        <v>34</v>
      </c>
      <c r="AR146" s="9"/>
      <c r="AS146" s="56">
        <v>378</v>
      </c>
      <c r="AT146" s="56">
        <v>43</v>
      </c>
      <c r="AU146" s="56">
        <v>99</v>
      </c>
      <c r="AV146" s="28" t="e">
        <v>#N/A</v>
      </c>
      <c r="AW146" s="28" t="e">
        <v>#N/A</v>
      </c>
      <c r="AX146" s="26" t="e">
        <v>#N/A</v>
      </c>
      <c r="AY146" s="26" t="e">
        <v>#N/A</v>
      </c>
      <c r="AZ146" s="26" t="e">
        <v>#N/A</v>
      </c>
      <c r="BA146" s="26" t="e">
        <v>#N/A</v>
      </c>
      <c r="BB146" s="26" t="e">
        <v>#N/A</v>
      </c>
      <c r="BC146" s="26" t="e">
        <v>#N/A</v>
      </c>
      <c r="BD146" s="26" t="e">
        <v>#N/A</v>
      </c>
      <c r="BE146" s="26" t="e">
        <v>#N/A</v>
      </c>
      <c r="BF146" s="56" t="e">
        <v>#N/A</v>
      </c>
      <c r="BG146" s="28">
        <v>2000000</v>
      </c>
      <c r="BH146" s="28">
        <v>413.95440292251811</v>
      </c>
      <c r="BI146" s="84">
        <v>4</v>
      </c>
      <c r="BJ146" s="10">
        <v>0.13900000000000001</v>
      </c>
      <c r="BK146" s="10">
        <v>0.14399999999999999</v>
      </c>
      <c r="BL146" s="10">
        <v>0.251</v>
      </c>
      <c r="BM146" s="53">
        <v>2</v>
      </c>
      <c r="BN146" s="53">
        <v>0</v>
      </c>
      <c r="BO146" s="53" t="s">
        <v>55</v>
      </c>
      <c r="BP146" s="53" t="s">
        <v>55</v>
      </c>
      <c r="BQ146" s="53" t="s">
        <v>55</v>
      </c>
    </row>
    <row r="147" spans="1:69">
      <c r="A147" s="7">
        <v>400</v>
      </c>
      <c r="B147" s="8" t="s">
        <v>895</v>
      </c>
      <c r="C147" s="8" t="s">
        <v>2171</v>
      </c>
      <c r="D147" s="8" t="s">
        <v>854</v>
      </c>
      <c r="E147" s="9" t="s">
        <v>51</v>
      </c>
      <c r="F147" s="10">
        <v>0.46100000000000002</v>
      </c>
      <c r="G147" s="10">
        <v>0.8</v>
      </c>
      <c r="H147" s="9">
        <v>21.19</v>
      </c>
      <c r="I147" s="9">
        <v>5.5E-2</v>
      </c>
      <c r="J147" s="89">
        <f t="shared" si="4"/>
        <v>0</v>
      </c>
      <c r="K147" s="16">
        <f t="shared" si="5"/>
        <v>8.9742679609257688E-3</v>
      </c>
      <c r="L147" s="28">
        <v>8514.7446995714254</v>
      </c>
      <c r="M147" s="28"/>
      <c r="N147" s="16"/>
      <c r="O147" s="10">
        <v>3.7999999999999999E-2</v>
      </c>
      <c r="P147" s="27">
        <v>9.2421565567742999E-3</v>
      </c>
      <c r="Q147" s="10"/>
      <c r="R147" s="16"/>
      <c r="S147" s="59">
        <v>85567</v>
      </c>
      <c r="T147" s="28">
        <v>64757.654054054052</v>
      </c>
      <c r="U147" s="59"/>
      <c r="V147" s="10">
        <v>0.44600000000000001</v>
      </c>
      <c r="W147" s="27">
        <v>6.0000000000000001E-3</v>
      </c>
      <c r="X147" s="10">
        <v>5.2999999999999999E-2</v>
      </c>
      <c r="Y147" s="9">
        <v>227</v>
      </c>
      <c r="Z147" s="10">
        <v>0.14100000000000001</v>
      </c>
      <c r="AA147" s="10">
        <v>9.7000000000000003E-2</v>
      </c>
      <c r="AB147" s="10">
        <v>0.59199999999999997</v>
      </c>
      <c r="AC147" s="10">
        <v>0.54900000000000004</v>
      </c>
      <c r="AD147" s="10"/>
      <c r="AE147" s="25">
        <v>7465.79</v>
      </c>
      <c r="AF147" s="28">
        <v>15047</v>
      </c>
      <c r="AG147" s="58">
        <v>9371</v>
      </c>
      <c r="AH147" s="59">
        <v>87741</v>
      </c>
      <c r="AI147" s="59">
        <v>73935</v>
      </c>
      <c r="AJ147" s="59">
        <v>65736</v>
      </c>
      <c r="AK147" s="9">
        <v>352.33</v>
      </c>
      <c r="AL147" s="9">
        <v>548.66999999999996</v>
      </c>
      <c r="AM147" s="10">
        <v>0</v>
      </c>
      <c r="AN147" s="10">
        <v>0.49399999999999999</v>
      </c>
      <c r="AO147" s="10">
        <v>0.245</v>
      </c>
      <c r="AP147" s="16">
        <v>0.94786729857819907</v>
      </c>
      <c r="AQ147" s="28">
        <v>19</v>
      </c>
      <c r="AR147" s="9"/>
      <c r="AS147" s="56">
        <v>276</v>
      </c>
      <c r="AT147" s="56">
        <v>67</v>
      </c>
      <c r="AU147" s="56">
        <v>99</v>
      </c>
      <c r="AV147" s="28">
        <v>87100</v>
      </c>
      <c r="AW147" s="28">
        <v>42400</v>
      </c>
      <c r="AX147" s="26">
        <v>7.0403652000000001</v>
      </c>
      <c r="AY147" s="26">
        <v>0.36559394000000001</v>
      </c>
      <c r="AZ147" s="26">
        <v>27.449681999999999</v>
      </c>
      <c r="BA147" s="26">
        <v>2.4619640000000001E-3</v>
      </c>
      <c r="BB147" s="26">
        <v>1.9325578000000001</v>
      </c>
      <c r="BC147" s="26">
        <v>1.7333126999999999E-4</v>
      </c>
      <c r="BD147" s="26">
        <v>1.9697971000000001</v>
      </c>
      <c r="BE147" s="26">
        <v>2.3593581000000001</v>
      </c>
      <c r="BF147" s="56">
        <v>810.66666666666595</v>
      </c>
      <c r="BG147" s="28">
        <v>4000000</v>
      </c>
      <c r="BH147" s="28">
        <v>535.77719169706086</v>
      </c>
      <c r="BI147" s="84">
        <v>3</v>
      </c>
      <c r="BJ147" s="10">
        <v>0.11</v>
      </c>
      <c r="BK147" s="10">
        <v>0.154</v>
      </c>
      <c r="BL147" s="10">
        <v>0.251</v>
      </c>
      <c r="BM147" s="53">
        <v>1</v>
      </c>
      <c r="BN147" s="53">
        <v>3</v>
      </c>
      <c r="BO147" s="53" t="s">
        <v>55</v>
      </c>
      <c r="BP147" s="53" t="s">
        <v>55</v>
      </c>
      <c r="BQ147" s="53" t="s">
        <v>55</v>
      </c>
    </row>
    <row r="148" spans="1:69">
      <c r="A148" s="7">
        <v>401</v>
      </c>
      <c r="B148" s="8" t="s">
        <v>897</v>
      </c>
      <c r="C148" s="8" t="s">
        <v>2167</v>
      </c>
      <c r="D148" s="8" t="s">
        <v>854</v>
      </c>
      <c r="E148" s="9" t="s">
        <v>59</v>
      </c>
      <c r="F148" s="10">
        <v>0.72399999999999998</v>
      </c>
      <c r="G148" s="10">
        <v>0.85</v>
      </c>
      <c r="H148" s="9">
        <v>9.1199999999999992</v>
      </c>
      <c r="I148" s="9">
        <v>2.181</v>
      </c>
      <c r="J148" s="89">
        <f t="shared" si="4"/>
        <v>0</v>
      </c>
      <c r="K148" s="16">
        <f t="shared" si="5"/>
        <v>1.6159729952957232E-2</v>
      </c>
      <c r="L148" s="28">
        <v>0</v>
      </c>
      <c r="M148" s="28"/>
      <c r="N148" s="16"/>
      <c r="O148" s="10">
        <v>2.4E-2</v>
      </c>
      <c r="P148" s="27">
        <v>3.4371489106289982E-2</v>
      </c>
      <c r="Q148" s="10"/>
      <c r="R148" s="16"/>
      <c r="S148" s="59">
        <v>86110</v>
      </c>
      <c r="T148" s="28">
        <v>69147.043715847001</v>
      </c>
      <c r="U148" s="59"/>
      <c r="V148" s="10">
        <v>0.70199999999999996</v>
      </c>
      <c r="W148" s="27">
        <v>3.7999999999999999E-2</v>
      </c>
      <c r="X148" s="10">
        <v>3.3000000000000002E-2</v>
      </c>
      <c r="Y148" s="9">
        <v>495</v>
      </c>
      <c r="Z148" s="10">
        <v>9.8000000000000004E-2</v>
      </c>
      <c r="AA148" s="10">
        <v>0.11199999999999999</v>
      </c>
      <c r="AB148" s="10">
        <v>0.81499999999999995</v>
      </c>
      <c r="AC148" s="10">
        <v>0.73099999999999998</v>
      </c>
      <c r="AD148" s="10"/>
      <c r="AE148" s="25">
        <v>3898.58</v>
      </c>
      <c r="AF148" s="28"/>
      <c r="AG148" s="58"/>
      <c r="AH148" s="59">
        <v>91593</v>
      </c>
      <c r="AI148" s="59">
        <v>68562</v>
      </c>
      <c r="AJ148" s="59">
        <v>66474</v>
      </c>
      <c r="AK148" s="9">
        <v>427.33</v>
      </c>
      <c r="AL148" s="9">
        <v>307</v>
      </c>
      <c r="AM148" s="9"/>
      <c r="AN148" s="9" t="s">
        <v>55</v>
      </c>
      <c r="AO148" s="10">
        <v>0.21299999999999999</v>
      </c>
      <c r="AP148" s="16">
        <v>0.3143665513989311</v>
      </c>
      <c r="AQ148" s="28"/>
      <c r="AR148" s="9"/>
      <c r="AS148" s="56">
        <v>291</v>
      </c>
      <c r="AT148" s="56">
        <v>63</v>
      </c>
      <c r="AU148" s="56">
        <v>99</v>
      </c>
      <c r="AV148" s="28">
        <v>89800</v>
      </c>
      <c r="AW148" s="28">
        <v>50900</v>
      </c>
      <c r="AX148" s="26">
        <v>5.6845344999999998</v>
      </c>
      <c r="AY148" s="26">
        <v>2.797339</v>
      </c>
      <c r="AZ148" s="26">
        <v>40.824551</v>
      </c>
      <c r="BA148" s="26">
        <v>0</v>
      </c>
      <c r="BB148" s="26">
        <v>2.3206856</v>
      </c>
      <c r="BC148" s="26">
        <v>0</v>
      </c>
      <c r="BD148" s="26">
        <v>-2.8350525000000002</v>
      </c>
      <c r="BE148" s="26">
        <v>-11.215296</v>
      </c>
      <c r="BF148" s="56">
        <v>240.333333333333</v>
      </c>
      <c r="BG148" s="28">
        <v>0</v>
      </c>
      <c r="BH148" s="28">
        <v>0</v>
      </c>
      <c r="BI148" s="84">
        <v>0</v>
      </c>
      <c r="BJ148" s="10">
        <v>0.153</v>
      </c>
      <c r="BK148" s="10">
        <v>0.13900000000000001</v>
      </c>
      <c r="BL148" s="10">
        <v>0.251</v>
      </c>
      <c r="BM148" s="53" t="s">
        <v>55</v>
      </c>
      <c r="BN148" s="53" t="s">
        <v>55</v>
      </c>
      <c r="BO148" s="53">
        <v>3</v>
      </c>
      <c r="BP148" s="53">
        <v>32</v>
      </c>
      <c r="BQ148" s="53" t="s">
        <v>55</v>
      </c>
    </row>
    <row r="149" spans="1:69">
      <c r="A149" s="7">
        <v>403</v>
      </c>
      <c r="B149" s="8" t="s">
        <v>899</v>
      </c>
      <c r="C149" s="8" t="s">
        <v>2135</v>
      </c>
      <c r="D149" s="8" t="s">
        <v>854</v>
      </c>
      <c r="E149" s="9" t="s">
        <v>59</v>
      </c>
      <c r="F149" s="10">
        <v>0.70899999999999996</v>
      </c>
      <c r="G149" s="10">
        <v>0.87</v>
      </c>
      <c r="H149" s="9">
        <v>16.23</v>
      </c>
      <c r="I149" s="9">
        <v>0.38700000000000001</v>
      </c>
      <c r="J149" s="89">
        <f t="shared" si="4"/>
        <v>0</v>
      </c>
      <c r="K149" s="16">
        <f t="shared" si="5"/>
        <v>2.4324429511046533E-2</v>
      </c>
      <c r="L149" s="28">
        <v>0</v>
      </c>
      <c r="M149" s="28"/>
      <c r="N149" s="16" t="s">
        <v>4339</v>
      </c>
      <c r="O149" s="10">
        <v>2.5999999999999999E-2</v>
      </c>
      <c r="P149" s="27">
        <v>1.0378423258046521E-2</v>
      </c>
      <c r="Q149" s="10"/>
      <c r="R149" s="16"/>
      <c r="S149" s="59">
        <v>76730</v>
      </c>
      <c r="T149" s="28">
        <v>48262.26433915212</v>
      </c>
      <c r="U149" s="59"/>
      <c r="V149" s="10">
        <v>0.47099999999999997</v>
      </c>
      <c r="W149" s="27">
        <v>7.6999999999999999E-2</v>
      </c>
      <c r="X149" s="10">
        <v>0.246</v>
      </c>
      <c r="Y149" s="9">
        <v>1191</v>
      </c>
      <c r="Z149" s="10">
        <v>0.16500000000000001</v>
      </c>
      <c r="AA149" s="10">
        <v>9.1999999999999998E-2</v>
      </c>
      <c r="AB149" s="10">
        <v>0.59899999999999998</v>
      </c>
      <c r="AC149" s="10">
        <v>0.53900000000000003</v>
      </c>
      <c r="AD149" s="10"/>
      <c r="AE149" s="25">
        <v>3083.32</v>
      </c>
      <c r="AF149" s="28"/>
      <c r="AG149" s="58"/>
      <c r="AH149" s="59">
        <v>90765</v>
      </c>
      <c r="AI149" s="59">
        <v>74556</v>
      </c>
      <c r="AJ149" s="59">
        <v>59175</v>
      </c>
      <c r="AK149" s="9">
        <v>190</v>
      </c>
      <c r="AL149" s="9">
        <v>372.33</v>
      </c>
      <c r="AM149" s="9"/>
      <c r="AN149" s="9" t="s">
        <v>55</v>
      </c>
      <c r="AO149" s="10">
        <v>0.17399999999999999</v>
      </c>
      <c r="AP149" s="16">
        <v>0.72098053352559477</v>
      </c>
      <c r="AQ149" s="28"/>
      <c r="AR149" s="9"/>
      <c r="AS149" s="56">
        <v>260</v>
      </c>
      <c r="AT149" s="56">
        <v>75</v>
      </c>
      <c r="AU149" s="56">
        <v>99</v>
      </c>
      <c r="AV149" s="28">
        <v>105300</v>
      </c>
      <c r="AW149" s="28">
        <v>55500</v>
      </c>
      <c r="AX149" s="26">
        <v>2.8484463999999998</v>
      </c>
      <c r="AY149" s="26">
        <v>1.2471277999999999</v>
      </c>
      <c r="AZ149" s="26">
        <v>21.575741000000001</v>
      </c>
      <c r="BA149" s="26">
        <v>2.8675606</v>
      </c>
      <c r="BB149" s="26">
        <v>0.61457335999999996</v>
      </c>
      <c r="BC149" s="26">
        <v>8.1680924000000002E-2</v>
      </c>
      <c r="BD149" s="26">
        <v>1.5219373</v>
      </c>
      <c r="BE149" s="26">
        <v>-0.74614446999999995</v>
      </c>
      <c r="BF149" s="56">
        <v>466</v>
      </c>
      <c r="BG149" s="28">
        <v>0</v>
      </c>
      <c r="BH149" s="28">
        <v>0</v>
      </c>
      <c r="BI149" s="84">
        <v>0</v>
      </c>
      <c r="BJ149" s="10">
        <v>8.5999999999999993E-2</v>
      </c>
      <c r="BK149" s="10">
        <v>0.159</v>
      </c>
      <c r="BL149" s="10">
        <v>0.251</v>
      </c>
      <c r="BM149" s="53" t="s">
        <v>55</v>
      </c>
      <c r="BN149" s="53" t="s">
        <v>55</v>
      </c>
      <c r="BO149" s="53">
        <v>1</v>
      </c>
      <c r="BP149" s="53">
        <v>37</v>
      </c>
      <c r="BQ149" s="53" t="s">
        <v>55</v>
      </c>
    </row>
    <row r="150" spans="1:69">
      <c r="A150" s="7">
        <v>415</v>
      </c>
      <c r="B150" s="8" t="s">
        <v>915</v>
      </c>
      <c r="C150" s="8" t="s">
        <v>2172</v>
      </c>
      <c r="D150" s="8" t="s">
        <v>854</v>
      </c>
      <c r="E150" s="9" t="s">
        <v>51</v>
      </c>
      <c r="F150" s="10">
        <v>0.47799999999999998</v>
      </c>
      <c r="G150" s="10">
        <v>0.77</v>
      </c>
      <c r="H150" s="9">
        <v>25.14</v>
      </c>
      <c r="I150" s="9">
        <v>0.104</v>
      </c>
      <c r="J150" s="89">
        <f t="shared" si="4"/>
        <v>0</v>
      </c>
      <c r="K150" s="16">
        <f t="shared" si="5"/>
        <v>9.6501524330200646E-3</v>
      </c>
      <c r="L150" s="28">
        <v>44554.455445544554</v>
      </c>
      <c r="M150" s="28"/>
      <c r="N150" s="16" t="s">
        <v>4339</v>
      </c>
      <c r="O150" s="10">
        <v>8.9999999999999993E-3</v>
      </c>
      <c r="P150" s="27">
        <v>0</v>
      </c>
      <c r="Q150" s="10"/>
      <c r="R150" s="16"/>
      <c r="S150" s="59">
        <v>79706</v>
      </c>
      <c r="T150" s="28">
        <v>57520.64896755162</v>
      </c>
      <c r="U150" s="59"/>
      <c r="V150" s="10">
        <v>0.443</v>
      </c>
      <c r="W150" s="27">
        <v>3.3000000000000002E-2</v>
      </c>
      <c r="X150" s="10">
        <v>6.6000000000000003E-2</v>
      </c>
      <c r="Y150" s="9">
        <v>256</v>
      </c>
      <c r="Z150" s="10">
        <v>0.10700000000000001</v>
      </c>
      <c r="AA150" s="10">
        <v>0.124</v>
      </c>
      <c r="AB150" s="10">
        <v>0.59599999999999997</v>
      </c>
      <c r="AC150" s="10">
        <v>0.58899999999999997</v>
      </c>
      <c r="AD150" s="10"/>
      <c r="AE150" s="25">
        <v>5077.6400000000003</v>
      </c>
      <c r="AF150" s="28">
        <v>13408</v>
      </c>
      <c r="AG150" s="58">
        <v>8597</v>
      </c>
      <c r="AH150" s="59">
        <v>95967</v>
      </c>
      <c r="AI150" s="59">
        <v>78426</v>
      </c>
      <c r="AJ150" s="59">
        <v>62235</v>
      </c>
      <c r="AK150" s="9">
        <v>202</v>
      </c>
      <c r="AL150" s="9">
        <v>239.67</v>
      </c>
      <c r="AM150" s="10">
        <v>0</v>
      </c>
      <c r="AN150" s="10">
        <v>0.55700000000000005</v>
      </c>
      <c r="AO150" s="10">
        <v>0.218</v>
      </c>
      <c r="AP150" s="16">
        <v>0.90579710144927539</v>
      </c>
      <c r="AQ150" s="28">
        <v>12</v>
      </c>
      <c r="AR150" s="9"/>
      <c r="AS150" s="56">
        <v>352</v>
      </c>
      <c r="AT150" s="56">
        <v>49</v>
      </c>
      <c r="AU150" s="56">
        <v>99</v>
      </c>
      <c r="AV150" s="28">
        <v>87600</v>
      </c>
      <c r="AW150" s="28">
        <v>44800</v>
      </c>
      <c r="AX150" s="26">
        <v>6.1302009000000002</v>
      </c>
      <c r="AY150" s="26">
        <v>0.41132637999999999</v>
      </c>
      <c r="AZ150" s="26">
        <v>24.392250000000001</v>
      </c>
      <c r="BA150" s="26">
        <v>0</v>
      </c>
      <c r="BB150" s="26">
        <v>1.4952939999999999</v>
      </c>
      <c r="BC150" s="26">
        <v>0</v>
      </c>
      <c r="BD150" s="26">
        <v>-0.97118603999999997</v>
      </c>
      <c r="BE150" s="26">
        <v>-3.2726563999999998</v>
      </c>
      <c r="BF150" s="56">
        <v>660.66666666666595</v>
      </c>
      <c r="BG150" s="28">
        <v>2000000</v>
      </c>
      <c r="BH150" s="28">
        <v>393.88377277632912</v>
      </c>
      <c r="BI150" s="84">
        <v>9</v>
      </c>
      <c r="BJ150" s="10">
        <v>0.14399999999999999</v>
      </c>
      <c r="BK150" s="10">
        <v>0.127</v>
      </c>
      <c r="BL150" s="10">
        <v>0.251</v>
      </c>
      <c r="BM150" s="53">
        <v>0</v>
      </c>
      <c r="BN150" s="53">
        <v>2</v>
      </c>
      <c r="BO150" s="53" t="s">
        <v>55</v>
      </c>
      <c r="BP150" s="53" t="s">
        <v>55</v>
      </c>
      <c r="BQ150" s="53" t="s">
        <v>55</v>
      </c>
    </row>
    <row r="151" spans="1:69">
      <c r="A151" s="7">
        <v>351</v>
      </c>
      <c r="B151" s="8" t="s">
        <v>817</v>
      </c>
      <c r="C151" s="8" t="s">
        <v>2173</v>
      </c>
      <c r="D151" s="8" t="s">
        <v>814</v>
      </c>
      <c r="E151" s="9" t="s">
        <v>51</v>
      </c>
      <c r="F151" s="10">
        <v>0.30599999999999999</v>
      </c>
      <c r="G151" s="10">
        <v>0.72</v>
      </c>
      <c r="H151" s="9">
        <v>15.28</v>
      </c>
      <c r="I151" s="9">
        <v>1.014</v>
      </c>
      <c r="J151" s="89">
        <f t="shared" si="4"/>
        <v>0</v>
      </c>
      <c r="K151" s="16">
        <f t="shared" si="5"/>
        <v>0</v>
      </c>
      <c r="L151" s="28">
        <v>30201.342281879195</v>
      </c>
      <c r="M151" s="28"/>
      <c r="N151" s="16"/>
      <c r="O151" s="10">
        <v>4.8000000000000001E-2</v>
      </c>
      <c r="P151" s="27">
        <v>0</v>
      </c>
      <c r="Q151" s="10"/>
      <c r="R151" s="16"/>
      <c r="S151" s="59">
        <v>78859</v>
      </c>
      <c r="T151" s="28">
        <v>61300.716216216213</v>
      </c>
      <c r="U151" s="59"/>
      <c r="V151" s="10">
        <v>0.41</v>
      </c>
      <c r="W151" s="27">
        <v>-0.42699999999999999</v>
      </c>
      <c r="X151" s="10">
        <v>2E-3</v>
      </c>
      <c r="Y151" s="9">
        <v>109</v>
      </c>
      <c r="Z151" s="10">
        <v>-0.313</v>
      </c>
      <c r="AA151" s="10">
        <v>-0.34400000000000003</v>
      </c>
      <c r="AB151" s="10">
        <v>0.56200000000000006</v>
      </c>
      <c r="AC151" s="10">
        <v>0.60099999999999998</v>
      </c>
      <c r="AD151" s="10"/>
      <c r="AE151" s="25">
        <v>4554.42</v>
      </c>
      <c r="AF151" s="28">
        <v>14134</v>
      </c>
      <c r="AG151" s="28">
        <v>7626</v>
      </c>
      <c r="AH151" s="59">
        <v>97884</v>
      </c>
      <c r="AI151" s="59">
        <v>80217</v>
      </c>
      <c r="AJ151" s="59">
        <v>69732</v>
      </c>
      <c r="AK151" s="9">
        <v>298</v>
      </c>
      <c r="AL151" s="9">
        <v>301</v>
      </c>
      <c r="AM151" s="9">
        <v>8</v>
      </c>
      <c r="AN151" s="9">
        <v>0.442</v>
      </c>
      <c r="AO151" s="10">
        <v>0.89500000000000002</v>
      </c>
      <c r="AP151" s="16">
        <v>0.49652432969215499</v>
      </c>
      <c r="AQ151" s="28">
        <v>8</v>
      </c>
      <c r="AR151" s="9"/>
      <c r="AS151" s="56">
        <v>600</v>
      </c>
      <c r="AT151" s="56">
        <v>0</v>
      </c>
      <c r="AU151" s="56">
        <v>99</v>
      </c>
      <c r="AV151" s="28" t="e">
        <v>#N/A</v>
      </c>
      <c r="AW151" s="28" t="e">
        <v>#N/A</v>
      </c>
      <c r="AX151" s="26" t="e">
        <v>#N/A</v>
      </c>
      <c r="AY151" s="26" t="e">
        <v>#N/A</v>
      </c>
      <c r="AZ151" s="26" t="e">
        <v>#N/A</v>
      </c>
      <c r="BA151" s="26" t="e">
        <v>#N/A</v>
      </c>
      <c r="BB151" s="26" t="e">
        <v>#N/A</v>
      </c>
      <c r="BC151" s="26" t="e">
        <v>#N/A</v>
      </c>
      <c r="BD151" s="26" t="e">
        <v>#N/A</v>
      </c>
      <c r="BE151" s="26" t="e">
        <v>#N/A</v>
      </c>
      <c r="BF151" s="56" t="e">
        <v>#N/A</v>
      </c>
      <c r="BG151" s="28">
        <v>5151432</v>
      </c>
      <c r="BH151" s="28">
        <v>1131.0840897413941</v>
      </c>
      <c r="BI151" s="84">
        <v>9</v>
      </c>
      <c r="BJ151" s="10">
        <v>0.78</v>
      </c>
      <c r="BK151" s="10">
        <v>0.81100000000000005</v>
      </c>
      <c r="BL151" s="10">
        <v>0.46700000000000003</v>
      </c>
      <c r="BM151" s="53">
        <v>0.151</v>
      </c>
      <c r="BN151" s="53">
        <v>5</v>
      </c>
      <c r="BO151" s="53" t="s">
        <v>55</v>
      </c>
      <c r="BP151" s="53" t="s">
        <v>55</v>
      </c>
      <c r="BQ151" s="53" t="s">
        <v>55</v>
      </c>
    </row>
    <row r="152" spans="1:69">
      <c r="A152" s="7">
        <v>354</v>
      </c>
      <c r="B152" s="8" t="s">
        <v>824</v>
      </c>
      <c r="C152" s="8" t="s">
        <v>2174</v>
      </c>
      <c r="D152" s="8" t="s">
        <v>814</v>
      </c>
      <c r="E152" s="9" t="s">
        <v>51</v>
      </c>
      <c r="F152" s="10">
        <v>0.46100000000000002</v>
      </c>
      <c r="G152" s="10">
        <v>0.76</v>
      </c>
      <c r="H152" s="9">
        <v>16.87</v>
      </c>
      <c r="I152" s="9">
        <v>0.36</v>
      </c>
      <c r="J152" s="89">
        <f t="shared" si="4"/>
        <v>0</v>
      </c>
      <c r="K152" s="16">
        <f t="shared" si="5"/>
        <v>2.5546150337067263E-2</v>
      </c>
      <c r="L152" s="28">
        <v>13683.166284678275</v>
      </c>
      <c r="M152" s="28"/>
      <c r="N152" s="16"/>
      <c r="O152" s="10">
        <v>2.5999999999999999E-2</v>
      </c>
      <c r="P152" s="27">
        <v>1.6017030766891378E-2</v>
      </c>
      <c r="Q152" s="10"/>
      <c r="R152" s="16"/>
      <c r="S152" s="59">
        <v>77035</v>
      </c>
      <c r="T152" s="28">
        <v>50156.087318087317</v>
      </c>
      <c r="U152" s="59"/>
      <c r="V152" s="10">
        <v>0.49099999999999999</v>
      </c>
      <c r="W152" s="27">
        <v>9.2999999999999999E-2</v>
      </c>
      <c r="X152" s="27">
        <v>2.3E-2</v>
      </c>
      <c r="Y152" s="9">
        <v>197</v>
      </c>
      <c r="Z152" s="10">
        <v>0.36500000000000005</v>
      </c>
      <c r="AA152" s="10">
        <v>0.41700000000000004</v>
      </c>
      <c r="AB152" s="10">
        <v>0.45700000000000002</v>
      </c>
      <c r="AC152" s="10">
        <v>0.57199999999999995</v>
      </c>
      <c r="AD152" s="10"/>
      <c r="AE152" s="25">
        <v>4932.25</v>
      </c>
      <c r="AF152" s="28">
        <v>13263</v>
      </c>
      <c r="AG152" s="28">
        <v>7902</v>
      </c>
      <c r="AH152" s="59">
        <v>81252</v>
      </c>
      <c r="AI152" s="59">
        <v>67464</v>
      </c>
      <c r="AJ152" s="59">
        <v>58257</v>
      </c>
      <c r="AK152" s="9">
        <v>292.33</v>
      </c>
      <c r="AL152" s="9">
        <v>444.67</v>
      </c>
      <c r="AM152" s="9">
        <v>4</v>
      </c>
      <c r="AN152" s="9">
        <v>0.45</v>
      </c>
      <c r="AO152" s="10">
        <v>0.374</v>
      </c>
      <c r="AP152" s="16">
        <v>0.73529411764705888</v>
      </c>
      <c r="AQ152" s="28">
        <v>24</v>
      </c>
      <c r="AR152" s="9"/>
      <c r="AS152" s="56">
        <v>144</v>
      </c>
      <c r="AT152" s="56">
        <v>126</v>
      </c>
      <c r="AU152" s="56">
        <v>99</v>
      </c>
      <c r="AV152" s="28" t="e">
        <v>#N/A</v>
      </c>
      <c r="AW152" s="28" t="e">
        <v>#N/A</v>
      </c>
      <c r="AX152" s="26" t="e">
        <v>#N/A</v>
      </c>
      <c r="AY152" s="26" t="e">
        <v>#N/A</v>
      </c>
      <c r="AZ152" s="26" t="e">
        <v>#N/A</v>
      </c>
      <c r="BA152" s="26" t="e">
        <v>#N/A</v>
      </c>
      <c r="BB152" s="26" t="e">
        <v>#N/A</v>
      </c>
      <c r="BC152" s="26" t="e">
        <v>#N/A</v>
      </c>
      <c r="BD152" s="26" t="e">
        <v>#N/A</v>
      </c>
      <c r="BE152" s="26" t="e">
        <v>#N/A</v>
      </c>
      <c r="BF152" s="56" t="e">
        <v>#N/A</v>
      </c>
      <c r="BG152" s="28">
        <v>7702702</v>
      </c>
      <c r="BH152" s="28">
        <v>1561.7014547113386</v>
      </c>
      <c r="BI152" s="84">
        <v>4</v>
      </c>
      <c r="BJ152" s="10">
        <v>0.10199999999999999</v>
      </c>
      <c r="BK152" s="10">
        <v>0.05</v>
      </c>
      <c r="BL152" s="10">
        <v>0.46700000000000003</v>
      </c>
      <c r="BM152" s="53">
        <v>0.70299999999999996</v>
      </c>
      <c r="BN152" s="53">
        <v>7</v>
      </c>
      <c r="BO152" s="53" t="s">
        <v>55</v>
      </c>
      <c r="BP152" s="53" t="s">
        <v>55</v>
      </c>
      <c r="BQ152" s="53" t="s">
        <v>55</v>
      </c>
    </row>
    <row r="153" spans="1:69">
      <c r="A153" s="7">
        <v>356</v>
      </c>
      <c r="B153" s="8" t="s">
        <v>827</v>
      </c>
      <c r="C153" s="8" t="s">
        <v>2175</v>
      </c>
      <c r="D153" s="8" t="s">
        <v>814</v>
      </c>
      <c r="E153" s="9" t="s">
        <v>59</v>
      </c>
      <c r="F153" s="10">
        <v>0.622</v>
      </c>
      <c r="G153" s="10">
        <v>0.75</v>
      </c>
      <c r="H153" s="9">
        <v>11.24</v>
      </c>
      <c r="I153" s="9">
        <v>0.622</v>
      </c>
      <c r="J153" s="89">
        <f t="shared" si="4"/>
        <v>5.917474895112757E-4</v>
      </c>
      <c r="K153" s="16">
        <f t="shared" si="5"/>
        <v>4.6156304181879507E-2</v>
      </c>
      <c r="L153" s="28">
        <v>0</v>
      </c>
      <c r="M153" s="28"/>
      <c r="N153" s="16"/>
      <c r="O153" s="10">
        <v>7.2999999999999995E-2</v>
      </c>
      <c r="P153" s="27">
        <v>1.0651454811202964E-2</v>
      </c>
      <c r="Q153" s="10"/>
      <c r="R153" s="16"/>
      <c r="S153" s="59">
        <v>67105</v>
      </c>
      <c r="T153" s="28">
        <v>49440.047945205479</v>
      </c>
      <c r="U153" s="59"/>
      <c r="V153" s="10">
        <v>0.56399999999999995</v>
      </c>
      <c r="W153" s="27">
        <v>0.22900000000000001</v>
      </c>
      <c r="X153" s="27">
        <v>6.6000000000000003E-2</v>
      </c>
      <c r="Y153" s="9">
        <v>766</v>
      </c>
      <c r="Z153" s="10">
        <v>0.35100000000000003</v>
      </c>
      <c r="AA153" s="10">
        <v>0.378</v>
      </c>
      <c r="AB153" s="10">
        <v>0.57399999999999995</v>
      </c>
      <c r="AC153" s="10">
        <v>0.66300000000000003</v>
      </c>
      <c r="AD153" s="10"/>
      <c r="AE153" s="25">
        <v>1689.91</v>
      </c>
      <c r="AF153" s="28"/>
      <c r="AG153" s="58"/>
      <c r="AH153" s="59">
        <v>82854</v>
      </c>
      <c r="AI153" s="59">
        <v>64116</v>
      </c>
      <c r="AJ153" s="59">
        <v>55134</v>
      </c>
      <c r="AK153" s="9">
        <v>150.33000000000001</v>
      </c>
      <c r="AL153" s="9">
        <v>124</v>
      </c>
      <c r="AM153" s="9"/>
      <c r="AN153" s="9" t="s">
        <v>55</v>
      </c>
      <c r="AO153" s="10">
        <v>0.23899999999999999</v>
      </c>
      <c r="AP153" s="16">
        <v>0.61652281134401976</v>
      </c>
      <c r="AQ153" s="28"/>
      <c r="AR153" s="9">
        <v>1</v>
      </c>
      <c r="AS153" s="56">
        <v>249</v>
      </c>
      <c r="AT153" s="56">
        <v>78</v>
      </c>
      <c r="AU153" s="56">
        <v>99</v>
      </c>
      <c r="AV153" s="28">
        <v>92600</v>
      </c>
      <c r="AW153" s="28">
        <v>45800</v>
      </c>
      <c r="AX153" s="26">
        <v>6.3993849999999997</v>
      </c>
      <c r="AY153" s="26">
        <v>0.67965001000000003</v>
      </c>
      <c r="AZ153" s="26">
        <v>43.535389000000002</v>
      </c>
      <c r="BA153" s="26">
        <v>0</v>
      </c>
      <c r="BB153" s="26">
        <v>2.7859972000000002</v>
      </c>
      <c r="BC153" s="26">
        <v>0</v>
      </c>
      <c r="BD153" s="26">
        <v>-2.0566187</v>
      </c>
      <c r="BE153" s="26">
        <v>-8.1519375000000007</v>
      </c>
      <c r="BF153" s="56">
        <v>127</v>
      </c>
      <c r="BG153" s="28">
        <v>0</v>
      </c>
      <c r="BH153" s="28">
        <v>0</v>
      </c>
      <c r="BI153" s="84">
        <v>0</v>
      </c>
      <c r="BJ153" s="10">
        <v>0.11600000000000001</v>
      </c>
      <c r="BK153" s="10">
        <v>8.8999999999999996E-2</v>
      </c>
      <c r="BL153" s="10">
        <v>0.46700000000000003</v>
      </c>
      <c r="BM153" s="53" t="s">
        <v>55</v>
      </c>
      <c r="BN153" s="53" t="s">
        <v>55</v>
      </c>
      <c r="BO153" s="53">
        <v>2</v>
      </c>
      <c r="BP153" s="53">
        <v>21</v>
      </c>
      <c r="BQ153" s="53" t="s">
        <v>55</v>
      </c>
    </row>
    <row r="154" spans="1:69">
      <c r="A154" s="7">
        <v>357</v>
      </c>
      <c r="B154" s="8" t="s">
        <v>828</v>
      </c>
      <c r="C154" s="8" t="s">
        <v>2176</v>
      </c>
      <c r="D154" s="8" t="s">
        <v>814</v>
      </c>
      <c r="E154" s="9" t="s">
        <v>59</v>
      </c>
      <c r="F154" s="10">
        <v>0.80600000000000005</v>
      </c>
      <c r="G154" s="10">
        <v>0.86</v>
      </c>
      <c r="H154" s="9">
        <v>11.88</v>
      </c>
      <c r="I154" s="9">
        <v>0.57799999999999996</v>
      </c>
      <c r="J154" s="89">
        <f t="shared" si="4"/>
        <v>5.8418380759322119E-4</v>
      </c>
      <c r="K154" s="16">
        <f t="shared" si="5"/>
        <v>4.3619057633627181E-2</v>
      </c>
      <c r="L154" s="28">
        <v>0</v>
      </c>
      <c r="M154" s="28"/>
      <c r="N154" s="16" t="s">
        <v>4339</v>
      </c>
      <c r="O154" s="10">
        <v>8.9999999999999993E-3</v>
      </c>
      <c r="P154" s="27">
        <v>0.12793625386291543</v>
      </c>
      <c r="Q154" s="10"/>
      <c r="R154" s="16"/>
      <c r="S154" s="59">
        <v>96027</v>
      </c>
      <c r="T154" s="28">
        <v>59577.67438494935</v>
      </c>
      <c r="U154" s="59"/>
      <c r="V154" s="10">
        <v>0.73499999999999999</v>
      </c>
      <c r="W154" s="27">
        <v>0.23</v>
      </c>
      <c r="X154" s="10">
        <v>7.3999999999999996E-2</v>
      </c>
      <c r="Y154" s="9">
        <v>1095</v>
      </c>
      <c r="Z154" s="10">
        <v>0.28700000000000003</v>
      </c>
      <c r="AA154" s="10">
        <v>0.15100000000000002</v>
      </c>
      <c r="AB154" s="10">
        <v>0.50700000000000001</v>
      </c>
      <c r="AC154" s="10">
        <v>0.56200000000000006</v>
      </c>
      <c r="AD154" s="10"/>
      <c r="AE154" s="25">
        <v>5135.37</v>
      </c>
      <c r="AF154" s="28"/>
      <c r="AG154" s="58"/>
      <c r="AH154" s="59">
        <v>125388</v>
      </c>
      <c r="AI154" s="59">
        <v>92484</v>
      </c>
      <c r="AJ154" s="59">
        <v>74106</v>
      </c>
      <c r="AK154" s="9">
        <v>432.33</v>
      </c>
      <c r="AL154" s="9">
        <v>528.33000000000004</v>
      </c>
      <c r="AM154" s="10"/>
      <c r="AN154" s="10"/>
      <c r="AO154" s="10">
        <v>0.23699999999999999</v>
      </c>
      <c r="AP154" s="16">
        <v>0.6337135614702154</v>
      </c>
      <c r="AQ154" s="28"/>
      <c r="AR154" s="9">
        <v>3</v>
      </c>
      <c r="AS154" s="56">
        <v>57</v>
      </c>
      <c r="AT154" s="56">
        <v>224</v>
      </c>
      <c r="AU154" s="56">
        <v>99</v>
      </c>
      <c r="AV154" s="28">
        <v>151200</v>
      </c>
      <c r="AW154" s="28">
        <v>69800</v>
      </c>
      <c r="AX154" s="26">
        <v>1.6884401</v>
      </c>
      <c r="AY154" s="26">
        <v>7.5469359999999996</v>
      </c>
      <c r="AZ154" s="26">
        <v>39.801788000000002</v>
      </c>
      <c r="BA154" s="26">
        <v>5.0672908000000003</v>
      </c>
      <c r="BB154" s="26">
        <v>0.67202938000000001</v>
      </c>
      <c r="BC154" s="26">
        <v>8.5558169000000003E-2</v>
      </c>
      <c r="BD154" s="26">
        <v>0.11138268</v>
      </c>
      <c r="BE154" s="26">
        <v>-0.99181520999999995</v>
      </c>
      <c r="BF154" s="56">
        <v>826</v>
      </c>
      <c r="BG154" s="28">
        <v>0</v>
      </c>
      <c r="BH154" s="28">
        <v>0</v>
      </c>
      <c r="BI154" s="84">
        <v>0</v>
      </c>
      <c r="BJ154" s="10">
        <v>0.18</v>
      </c>
      <c r="BK154" s="10">
        <v>0.316</v>
      </c>
      <c r="BL154" s="10">
        <v>0.46700000000000003</v>
      </c>
      <c r="BM154" s="53" t="s">
        <v>55</v>
      </c>
      <c r="BN154" s="53" t="s">
        <v>55</v>
      </c>
      <c r="BO154" s="53">
        <v>2</v>
      </c>
      <c r="BP154" s="53">
        <v>68</v>
      </c>
      <c r="BQ154" s="53" t="s">
        <v>55</v>
      </c>
    </row>
    <row r="155" spans="1:69">
      <c r="A155" s="7">
        <v>363</v>
      </c>
      <c r="B155" s="8" t="s">
        <v>843</v>
      </c>
      <c r="C155" s="8" t="s">
        <v>2176</v>
      </c>
      <c r="D155" s="8" t="s">
        <v>814</v>
      </c>
      <c r="E155" s="9" t="s">
        <v>59</v>
      </c>
      <c r="F155" s="10">
        <v>0.54400000000000004</v>
      </c>
      <c r="G155" s="10">
        <v>0.79</v>
      </c>
      <c r="H155" s="9">
        <v>9.48</v>
      </c>
      <c r="I155" s="9">
        <v>1.462</v>
      </c>
      <c r="J155" s="89">
        <f t="shared" si="4"/>
        <v>0</v>
      </c>
      <c r="K155" s="16">
        <f t="shared" si="5"/>
        <v>2.7696994876055946E-2</v>
      </c>
      <c r="L155" s="28">
        <v>0</v>
      </c>
      <c r="M155" s="28"/>
      <c r="N155" s="16"/>
      <c r="O155" s="10">
        <v>1.4999999999999999E-2</v>
      </c>
      <c r="P155" s="27">
        <v>2.835644713500966E-2</v>
      </c>
      <c r="Q155" s="10"/>
      <c r="R155" s="16"/>
      <c r="S155" s="59">
        <v>77907</v>
      </c>
      <c r="T155" s="28">
        <v>50360.418848167537</v>
      </c>
      <c r="U155" s="59"/>
      <c r="V155" s="10">
        <v>0.47599999999999998</v>
      </c>
      <c r="W155" s="27">
        <v>0.11700000000000001</v>
      </c>
      <c r="X155" s="10">
        <v>6.7000000000000004E-2</v>
      </c>
      <c r="Y155" s="9">
        <v>259</v>
      </c>
      <c r="Z155" s="10">
        <v>0.28900000000000003</v>
      </c>
      <c r="AA155" s="10">
        <v>0.23100000000000004</v>
      </c>
      <c r="AB155" s="10">
        <v>0.77700000000000002</v>
      </c>
      <c r="AC155" s="10">
        <v>0.69499999999999995</v>
      </c>
      <c r="AD155" s="10"/>
      <c r="AE155" s="25">
        <v>1516.41</v>
      </c>
      <c r="AF155" s="28"/>
      <c r="AG155" s="58"/>
      <c r="AH155" s="59">
        <v>80946</v>
      </c>
      <c r="AI155" s="59">
        <v>64098</v>
      </c>
      <c r="AJ155" s="59">
        <v>61740</v>
      </c>
      <c r="AK155" s="9">
        <v>160</v>
      </c>
      <c r="AL155" s="9">
        <v>165.33</v>
      </c>
      <c r="AM155" s="10"/>
      <c r="AN155" s="10"/>
      <c r="AO155" s="10">
        <v>0.35</v>
      </c>
      <c r="AP155" s="16">
        <v>0.40617384240454912</v>
      </c>
      <c r="AQ155" s="28"/>
      <c r="AR155" s="9"/>
      <c r="AS155" s="56">
        <v>382</v>
      </c>
      <c r="AT155" s="56">
        <v>42</v>
      </c>
      <c r="AU155" s="56">
        <v>99</v>
      </c>
      <c r="AV155" s="28">
        <v>81100</v>
      </c>
      <c r="AW155" s="28">
        <v>45900</v>
      </c>
      <c r="AX155" s="26">
        <v>9.0509395999999995</v>
      </c>
      <c r="AY155" s="26">
        <v>0.87505078000000003</v>
      </c>
      <c r="AZ155" s="26">
        <v>24.74972</v>
      </c>
      <c r="BA155" s="26">
        <v>0</v>
      </c>
      <c r="BB155" s="26">
        <v>2.2400820000000001</v>
      </c>
      <c r="BC155" s="26">
        <v>0</v>
      </c>
      <c r="BD155" s="26">
        <v>2.4245953000000001E-2</v>
      </c>
      <c r="BE155" s="26">
        <v>-0.62088626999999996</v>
      </c>
      <c r="BF155" s="56">
        <v>135.666666666666</v>
      </c>
      <c r="BG155" s="28">
        <v>0</v>
      </c>
      <c r="BH155" s="28">
        <v>0</v>
      </c>
      <c r="BI155" s="84">
        <v>0</v>
      </c>
      <c r="BJ155" s="10">
        <v>0.17799999999999999</v>
      </c>
      <c r="BK155" s="10">
        <v>0.23599999999999999</v>
      </c>
      <c r="BL155" s="10">
        <v>0.46700000000000003</v>
      </c>
      <c r="BM155" s="53" t="s">
        <v>55</v>
      </c>
      <c r="BN155" s="53" t="s">
        <v>55</v>
      </c>
      <c r="BO155" s="53">
        <v>9</v>
      </c>
      <c r="BP155" s="53">
        <v>0</v>
      </c>
      <c r="BQ155" s="53" t="s">
        <v>55</v>
      </c>
    </row>
    <row r="156" spans="1:69">
      <c r="A156" s="7">
        <v>364</v>
      </c>
      <c r="B156" s="8" t="s">
        <v>844</v>
      </c>
      <c r="C156" s="8" t="s">
        <v>2177</v>
      </c>
      <c r="D156" s="8" t="s">
        <v>814</v>
      </c>
      <c r="E156" s="9" t="s">
        <v>51</v>
      </c>
      <c r="F156" s="10">
        <v>0.64900000000000002</v>
      </c>
      <c r="G156" s="10">
        <v>0.82</v>
      </c>
      <c r="H156" s="9">
        <v>16.12</v>
      </c>
      <c r="I156" s="9">
        <v>0.51</v>
      </c>
      <c r="J156" s="89">
        <f t="shared" si="4"/>
        <v>2.5045582960989002E-4</v>
      </c>
      <c r="K156" s="16">
        <f t="shared" si="5"/>
        <v>2.2415796750085155E-2</v>
      </c>
      <c r="L156" s="28">
        <v>12113.136696747622</v>
      </c>
      <c r="M156" s="28"/>
      <c r="N156" s="16"/>
      <c r="O156" s="10">
        <v>1.7999999999999999E-2</v>
      </c>
      <c r="P156" s="27">
        <v>4.2327035204071412E-2</v>
      </c>
      <c r="Q156" s="10"/>
      <c r="R156" s="16"/>
      <c r="S156" s="59">
        <v>81157</v>
      </c>
      <c r="T156" s="28">
        <v>51004.722402597399</v>
      </c>
      <c r="U156" s="59"/>
      <c r="V156" s="10">
        <v>0.59599999999999997</v>
      </c>
      <c r="W156" s="27">
        <v>0.22800000000000001</v>
      </c>
      <c r="X156" s="10">
        <v>7.6999999999999999E-2</v>
      </c>
      <c r="Y156" s="9">
        <v>550</v>
      </c>
      <c r="Z156" s="10">
        <v>0.33900000000000002</v>
      </c>
      <c r="AA156" s="10">
        <v>8.9000000000000024E-2</v>
      </c>
      <c r="AB156" s="10">
        <v>0.55600000000000005</v>
      </c>
      <c r="AC156" s="10">
        <v>0.63100000000000001</v>
      </c>
      <c r="AD156" s="10"/>
      <c r="AE156" s="25">
        <v>7985.44</v>
      </c>
      <c r="AF156" s="28">
        <v>12509</v>
      </c>
      <c r="AG156" s="58">
        <v>7544</v>
      </c>
      <c r="AH156" s="59">
        <v>84312</v>
      </c>
      <c r="AI156" s="59">
        <v>69426</v>
      </c>
      <c r="AJ156" s="59">
        <v>63324</v>
      </c>
      <c r="AK156" s="9">
        <v>495.33</v>
      </c>
      <c r="AL156" s="9">
        <v>637.66999999999996</v>
      </c>
      <c r="AM156" s="10">
        <v>0.12</v>
      </c>
      <c r="AN156" s="10">
        <v>0.55700000000000005</v>
      </c>
      <c r="AO156" s="10">
        <v>0.23899999999999999</v>
      </c>
      <c r="AP156" s="16">
        <v>0.66225165562913912</v>
      </c>
      <c r="AQ156" s="28">
        <v>56</v>
      </c>
      <c r="AR156" s="9">
        <v>2</v>
      </c>
      <c r="AS156" s="56">
        <v>90</v>
      </c>
      <c r="AT156" s="56">
        <v>179</v>
      </c>
      <c r="AU156" s="56">
        <v>99</v>
      </c>
      <c r="AV156" s="28" t="e">
        <v>#N/A</v>
      </c>
      <c r="AW156" s="28" t="e">
        <v>#N/A</v>
      </c>
      <c r="AX156" s="26" t="e">
        <v>#N/A</v>
      </c>
      <c r="AY156" s="26" t="e">
        <v>#N/A</v>
      </c>
      <c r="AZ156" s="26" t="e">
        <v>#N/A</v>
      </c>
      <c r="BA156" s="26" t="e">
        <v>#N/A</v>
      </c>
      <c r="BB156" s="26" t="e">
        <v>#N/A</v>
      </c>
      <c r="BC156" s="26" t="e">
        <v>#N/A</v>
      </c>
      <c r="BD156" s="26" t="e">
        <v>#N/A</v>
      </c>
      <c r="BE156" s="26" t="e">
        <v>#N/A</v>
      </c>
      <c r="BF156" s="56" t="e">
        <v>#N/A</v>
      </c>
      <c r="BG156" s="28">
        <v>7000000</v>
      </c>
      <c r="BH156" s="28">
        <v>876.59540363461508</v>
      </c>
      <c r="BI156" s="84">
        <v>6</v>
      </c>
      <c r="BJ156" s="10">
        <v>0.128</v>
      </c>
      <c r="BK156" s="10">
        <v>0.378</v>
      </c>
      <c r="BL156" s="10">
        <v>0.46700000000000003</v>
      </c>
      <c r="BM156" s="53">
        <v>0</v>
      </c>
      <c r="BN156" s="53">
        <v>7</v>
      </c>
      <c r="BO156" s="53" t="s">
        <v>55</v>
      </c>
      <c r="BP156" s="53" t="s">
        <v>55</v>
      </c>
      <c r="BQ156" s="53" t="s">
        <v>55</v>
      </c>
    </row>
    <row r="157" spans="1:69">
      <c r="A157" s="7">
        <v>367</v>
      </c>
      <c r="B157" s="8" t="s">
        <v>847</v>
      </c>
      <c r="C157" s="8" t="s">
        <v>2178</v>
      </c>
      <c r="D157" s="8" t="s">
        <v>814</v>
      </c>
      <c r="E157" s="9" t="s">
        <v>51</v>
      </c>
      <c r="F157" s="10">
        <v>0.66500000000000004</v>
      </c>
      <c r="G157" s="10">
        <v>0.86</v>
      </c>
      <c r="H157" s="9">
        <v>16.91</v>
      </c>
      <c r="I157" s="9">
        <v>0.94</v>
      </c>
      <c r="J157" s="89">
        <f t="shared" si="4"/>
        <v>1.5347882785149596E-4</v>
      </c>
      <c r="K157" s="16">
        <f t="shared" si="5"/>
        <v>1.3864254115918467E-2</v>
      </c>
      <c r="L157" s="28">
        <v>8650.5190311418683</v>
      </c>
      <c r="M157" s="28"/>
      <c r="N157" s="16" t="s">
        <v>4339</v>
      </c>
      <c r="O157" s="10">
        <v>2.5999999999999999E-2</v>
      </c>
      <c r="P157" s="27">
        <v>2.2254430038466912E-2</v>
      </c>
      <c r="Q157" s="10"/>
      <c r="R157" s="16"/>
      <c r="S157" s="59">
        <v>81387</v>
      </c>
      <c r="T157" s="28">
        <v>58848.919250180246</v>
      </c>
      <c r="U157" s="59"/>
      <c r="V157" s="10">
        <v>0.68899999999999995</v>
      </c>
      <c r="W157" s="27">
        <v>0.14899999999999999</v>
      </c>
      <c r="X157" s="10">
        <v>1.2E-2</v>
      </c>
      <c r="Y157" s="9">
        <v>383</v>
      </c>
      <c r="Z157" s="10">
        <v>0.29200000000000004</v>
      </c>
      <c r="AA157" s="10">
        <v>0.23900000000000002</v>
      </c>
      <c r="AB157" s="10">
        <v>0.56599999999999995</v>
      </c>
      <c r="AC157" s="10">
        <v>0.55300000000000005</v>
      </c>
      <c r="AD157" s="10"/>
      <c r="AE157" s="25">
        <v>19546.669999999998</v>
      </c>
      <c r="AF157" s="28">
        <v>12165</v>
      </c>
      <c r="AG157" s="58">
        <v>6581</v>
      </c>
      <c r="AH157" s="59">
        <v>86427</v>
      </c>
      <c r="AI157" s="59">
        <v>71487</v>
      </c>
      <c r="AJ157" s="59">
        <v>62577</v>
      </c>
      <c r="AK157" s="9">
        <v>1156</v>
      </c>
      <c r="AL157" s="9">
        <v>1158.67</v>
      </c>
      <c r="AM157" s="10">
        <v>0.02</v>
      </c>
      <c r="AN157" s="10">
        <v>0.45100000000000001</v>
      </c>
      <c r="AO157" s="10">
        <v>0.31900000000000001</v>
      </c>
      <c r="AP157" s="16">
        <v>0.51546391752577314</v>
      </c>
      <c r="AQ157" s="28">
        <v>71</v>
      </c>
      <c r="AR157" s="9">
        <v>3</v>
      </c>
      <c r="AS157" s="56">
        <v>41</v>
      </c>
      <c r="AT157" s="56">
        <v>271</v>
      </c>
      <c r="AU157" s="56">
        <v>10</v>
      </c>
      <c r="AV157" s="28" t="e">
        <v>#N/A</v>
      </c>
      <c r="AW157" s="28" t="e">
        <v>#N/A</v>
      </c>
      <c r="AX157" s="26" t="e">
        <v>#N/A</v>
      </c>
      <c r="AY157" s="26" t="e">
        <v>#N/A</v>
      </c>
      <c r="AZ157" s="26" t="e">
        <v>#N/A</v>
      </c>
      <c r="BA157" s="26" t="e">
        <v>#N/A</v>
      </c>
      <c r="BB157" s="26" t="e">
        <v>#N/A</v>
      </c>
      <c r="BC157" s="26" t="e">
        <v>#N/A</v>
      </c>
      <c r="BD157" s="26" t="e">
        <v>#N/A</v>
      </c>
      <c r="BE157" s="26" t="e">
        <v>#N/A</v>
      </c>
      <c r="BF157" s="56" t="e">
        <v>#N/A</v>
      </c>
      <c r="BG157" s="28">
        <v>37000000</v>
      </c>
      <c r="BH157" s="28">
        <v>1892.9055435017833</v>
      </c>
      <c r="BI157" s="84">
        <v>10</v>
      </c>
      <c r="BJ157" s="10">
        <v>0.17499999999999999</v>
      </c>
      <c r="BK157" s="10">
        <v>0.22800000000000001</v>
      </c>
      <c r="BL157" s="10">
        <v>0.46700000000000003</v>
      </c>
      <c r="BM157" s="53">
        <v>5</v>
      </c>
      <c r="BN157" s="53">
        <v>32</v>
      </c>
      <c r="BO157" s="53" t="s">
        <v>55</v>
      </c>
      <c r="BP157" s="53" t="s">
        <v>55</v>
      </c>
      <c r="BQ157" s="53" t="s">
        <v>55</v>
      </c>
    </row>
    <row r="158" spans="1:69">
      <c r="A158" s="7">
        <v>350</v>
      </c>
      <c r="B158" s="8" t="s">
        <v>813</v>
      </c>
      <c r="C158" s="8" t="s">
        <v>2176</v>
      </c>
      <c r="D158" s="8" t="s">
        <v>814</v>
      </c>
      <c r="E158" s="9" t="s">
        <v>51</v>
      </c>
      <c r="F158" s="10">
        <v>0.224</v>
      </c>
      <c r="G158" s="10">
        <v>0.71</v>
      </c>
      <c r="H158" s="9">
        <v>16.18</v>
      </c>
      <c r="I158" s="9">
        <v>0.64700000000000002</v>
      </c>
      <c r="J158" s="89">
        <f t="shared" si="4"/>
        <v>0</v>
      </c>
      <c r="K158" s="16">
        <f t="shared" si="5"/>
        <v>5.4451772745526452E-3</v>
      </c>
      <c r="L158" s="28">
        <v>25704.108985422099</v>
      </c>
      <c r="M158" s="28"/>
      <c r="N158" s="16"/>
      <c r="O158" s="10">
        <v>3.5999999999999997E-2</v>
      </c>
      <c r="P158" s="27">
        <v>0</v>
      </c>
      <c r="Q158" s="10"/>
      <c r="R158" s="16"/>
      <c r="S158" s="59">
        <v>114351</v>
      </c>
      <c r="T158" s="28">
        <v>65197.985232067513</v>
      </c>
      <c r="U158" s="59"/>
      <c r="V158" s="10">
        <v>0.29199999999999998</v>
      </c>
      <c r="W158" s="27">
        <v>-6.5000000000000002E-2</v>
      </c>
      <c r="X158" s="27">
        <v>2.9000000000000001E-2</v>
      </c>
      <c r="Y158" s="9">
        <v>143</v>
      </c>
      <c r="Z158" s="10">
        <v>0.27700000000000002</v>
      </c>
      <c r="AA158" s="10">
        <v>5.3000000000000047E-2</v>
      </c>
      <c r="AB158" s="10">
        <v>0.40200000000000002</v>
      </c>
      <c r="AC158" s="10">
        <v>0.60599999999999998</v>
      </c>
      <c r="AD158" s="10"/>
      <c r="AE158" s="25">
        <v>4407.57</v>
      </c>
      <c r="AF158" s="28">
        <v>19882</v>
      </c>
      <c r="AG158" s="58">
        <v>10527</v>
      </c>
      <c r="AH158" s="59">
        <v>137304</v>
      </c>
      <c r="AI158" s="59">
        <v>93375</v>
      </c>
      <c r="AJ158" s="59">
        <v>77337</v>
      </c>
      <c r="AK158" s="9">
        <v>272.33</v>
      </c>
      <c r="AL158" s="9">
        <v>354.67</v>
      </c>
      <c r="AM158" s="10">
        <v>0.57999999999999996</v>
      </c>
      <c r="AN158" s="10">
        <v>0.434</v>
      </c>
      <c r="AO158" s="10">
        <v>0.53200000000000003</v>
      </c>
      <c r="AP158" s="16">
        <v>0.60716454159077116</v>
      </c>
      <c r="AQ158" s="28">
        <v>45</v>
      </c>
      <c r="AR158" s="9"/>
      <c r="AS158" s="56">
        <v>479</v>
      </c>
      <c r="AT158" s="56">
        <v>24</v>
      </c>
      <c r="AU158" s="56">
        <v>99</v>
      </c>
      <c r="AV158" s="28" t="e">
        <v>#N/A</v>
      </c>
      <c r="AW158" s="28" t="e">
        <v>#N/A</v>
      </c>
      <c r="AX158" s="26" t="e">
        <v>#N/A</v>
      </c>
      <c r="AY158" s="26" t="e">
        <v>#N/A</v>
      </c>
      <c r="AZ158" s="26" t="e">
        <v>#N/A</v>
      </c>
      <c r="BA158" s="26" t="e">
        <v>#N/A</v>
      </c>
      <c r="BB158" s="26" t="e">
        <v>#N/A</v>
      </c>
      <c r="BC158" s="26" t="e">
        <v>#N/A</v>
      </c>
      <c r="BD158" s="26" t="e">
        <v>#N/A</v>
      </c>
      <c r="BE158" s="26" t="e">
        <v>#N/A</v>
      </c>
      <c r="BF158" s="56" t="e">
        <v>#N/A</v>
      </c>
      <c r="BG158" s="28">
        <v>8570555</v>
      </c>
      <c r="BH158" s="28">
        <v>1944.5079715126476</v>
      </c>
      <c r="BI158" s="84">
        <v>7</v>
      </c>
      <c r="BJ158" s="10">
        <v>0.19</v>
      </c>
      <c r="BK158" s="10">
        <v>0.41399999999999998</v>
      </c>
      <c r="BL158" s="10">
        <v>0.46700000000000003</v>
      </c>
      <c r="BM158" s="53">
        <v>0.57099999999999995</v>
      </c>
      <c r="BN158" s="53">
        <v>8</v>
      </c>
      <c r="BO158" s="53" t="s">
        <v>55</v>
      </c>
      <c r="BP158" s="53" t="s">
        <v>55</v>
      </c>
      <c r="BQ158" s="53" t="s">
        <v>55</v>
      </c>
    </row>
    <row r="159" spans="1:69">
      <c r="A159" s="7">
        <v>358</v>
      </c>
      <c r="B159" s="8" t="s">
        <v>829</v>
      </c>
      <c r="C159" s="8" t="s">
        <v>2179</v>
      </c>
      <c r="D159" s="8" t="s">
        <v>814</v>
      </c>
      <c r="E159" s="9" t="s">
        <v>51</v>
      </c>
      <c r="F159" s="10">
        <v>5.7000000000000002E-2</v>
      </c>
      <c r="G159" s="10">
        <v>0.38</v>
      </c>
      <c r="H159" s="9">
        <v>24.11</v>
      </c>
      <c r="I159" s="9" t="s">
        <v>4345</v>
      </c>
      <c r="J159" s="89">
        <f t="shared" si="4"/>
        <v>0</v>
      </c>
      <c r="K159" s="16">
        <f t="shared" si="5"/>
        <v>2.808637120874112E-3</v>
      </c>
      <c r="L159" s="28">
        <v>1934.853483219983</v>
      </c>
      <c r="M159" s="28"/>
      <c r="N159" s="16"/>
      <c r="O159" s="10">
        <v>1.4E-2</v>
      </c>
      <c r="P159" s="27">
        <v>0</v>
      </c>
      <c r="Q159" s="10"/>
      <c r="R159" s="16"/>
      <c r="S159" s="59">
        <v>86047</v>
      </c>
      <c r="T159" s="28">
        <v>71011.849858356945</v>
      </c>
      <c r="U159" s="59"/>
      <c r="V159" s="10">
        <v>7.0999999999999994E-2</v>
      </c>
      <c r="W159" s="27">
        <v>-0.03</v>
      </c>
      <c r="X159" s="10">
        <v>8.0000000000000002E-3</v>
      </c>
      <c r="Y159" s="9">
        <v>1328</v>
      </c>
      <c r="Z159" s="10">
        <v>0.191</v>
      </c>
      <c r="AA159" s="10">
        <v>5.5000000000000049E-2</v>
      </c>
      <c r="AB159" s="10">
        <v>0.44600000000000001</v>
      </c>
      <c r="AC159" s="10">
        <v>0.66900000000000004</v>
      </c>
      <c r="AD159" s="10"/>
      <c r="AE159" s="25">
        <v>24923.119999999999</v>
      </c>
      <c r="AF159" s="28">
        <v>12096</v>
      </c>
      <c r="AG159" s="58">
        <v>3669</v>
      </c>
      <c r="AH159" s="59">
        <v>73395</v>
      </c>
      <c r="AI159" s="59">
        <v>63756</v>
      </c>
      <c r="AJ159" s="59">
        <v>56592</v>
      </c>
      <c r="AK159" s="9">
        <v>1033.67</v>
      </c>
      <c r="AL159" s="9">
        <v>754</v>
      </c>
      <c r="AM159" s="10">
        <v>0</v>
      </c>
      <c r="AN159" s="10">
        <v>0.27200000000000002</v>
      </c>
      <c r="AO159" s="10">
        <v>0.497</v>
      </c>
      <c r="AP159" s="16" t="s">
        <v>2055</v>
      </c>
      <c r="AQ159" s="28">
        <v>19</v>
      </c>
      <c r="AR159" s="9"/>
      <c r="AS159" s="56">
        <v>269</v>
      </c>
      <c r="AT159" s="56">
        <v>70</v>
      </c>
      <c r="AU159" s="56">
        <v>99</v>
      </c>
      <c r="AV159" s="28">
        <v>53900</v>
      </c>
      <c r="AW159" s="28">
        <v>40100</v>
      </c>
      <c r="AX159" s="26">
        <v>18.132532000000001</v>
      </c>
      <c r="AY159" s="26">
        <v>0.21478516</v>
      </c>
      <c r="AZ159" s="26">
        <v>21.250485999999999</v>
      </c>
      <c r="BA159" s="26">
        <v>0.22919042000000001</v>
      </c>
      <c r="BB159" s="26">
        <v>3.8532510000000002</v>
      </c>
      <c r="BC159" s="26">
        <v>4.1558026999999997E-2</v>
      </c>
      <c r="BD159" s="26">
        <v>-6.4771438000000003</v>
      </c>
      <c r="BE159" s="26">
        <v>-13.002653</v>
      </c>
      <c r="BF159" s="56">
        <v>4740.6666666666597</v>
      </c>
      <c r="BG159" s="28">
        <v>16000000</v>
      </c>
      <c r="BH159" s="28">
        <v>641.97419905693994</v>
      </c>
      <c r="BI159" s="84">
        <v>2</v>
      </c>
      <c r="BJ159" s="10">
        <v>0.27600000000000002</v>
      </c>
      <c r="BK159" s="10">
        <v>0.41199999999999998</v>
      </c>
      <c r="BL159" s="10">
        <v>0.46700000000000003</v>
      </c>
      <c r="BM159" s="53">
        <v>1</v>
      </c>
      <c r="BN159" s="53">
        <v>15</v>
      </c>
      <c r="BO159" s="53" t="s">
        <v>55</v>
      </c>
      <c r="BP159" s="53" t="s">
        <v>55</v>
      </c>
      <c r="BQ159" s="53" t="s">
        <v>55</v>
      </c>
    </row>
    <row r="160" spans="1:69">
      <c r="A160" s="7">
        <v>347</v>
      </c>
      <c r="B160" s="8" t="s">
        <v>807</v>
      </c>
      <c r="C160" s="8" t="s">
        <v>2180</v>
      </c>
      <c r="D160" s="8" t="s">
        <v>795</v>
      </c>
      <c r="E160" s="9" t="s">
        <v>59</v>
      </c>
      <c r="F160" s="10">
        <v>0.45</v>
      </c>
      <c r="G160" s="10">
        <v>0.86</v>
      </c>
      <c r="H160" s="9">
        <v>22.53</v>
      </c>
      <c r="I160" s="9">
        <v>0.82099999999999995</v>
      </c>
      <c r="J160" s="89">
        <f t="shared" si="4"/>
        <v>0</v>
      </c>
      <c r="K160" s="16">
        <f t="shared" si="5"/>
        <v>6.2519928227122391E-3</v>
      </c>
      <c r="L160" s="28">
        <v>0</v>
      </c>
      <c r="M160" s="28"/>
      <c r="N160" s="16" t="s">
        <v>4339</v>
      </c>
      <c r="O160" s="10">
        <v>0</v>
      </c>
      <c r="P160" s="27">
        <v>0</v>
      </c>
      <c r="Q160" s="10"/>
      <c r="R160" s="16"/>
      <c r="S160" s="59">
        <v>56044</v>
      </c>
      <c r="T160" s="28">
        <v>43835.755274261603</v>
      </c>
      <c r="U160" s="59"/>
      <c r="V160" s="10">
        <v>0.25</v>
      </c>
      <c r="W160" s="27">
        <v>-1.0999999999999999E-2</v>
      </c>
      <c r="X160" s="10">
        <v>0.32600000000000001</v>
      </c>
      <c r="Y160" s="9">
        <v>1072</v>
      </c>
      <c r="Z160" s="10">
        <v>1.6E-2</v>
      </c>
      <c r="AA160" s="10">
        <v>1.8999999999999996E-2</v>
      </c>
      <c r="AB160" s="10">
        <v>0.60799999999999998</v>
      </c>
      <c r="AC160" s="10">
        <v>0.57599999999999996</v>
      </c>
      <c r="AD160" s="10"/>
      <c r="AE160" s="25">
        <v>1599.49</v>
      </c>
      <c r="AF160" s="28"/>
      <c r="AG160" s="58"/>
      <c r="AH160" s="59">
        <v>73359</v>
      </c>
      <c r="AI160" s="59">
        <v>56781</v>
      </c>
      <c r="AJ160" s="59">
        <v>49617</v>
      </c>
      <c r="AK160" s="9">
        <v>71</v>
      </c>
      <c r="AL160" s="9">
        <v>205.67</v>
      </c>
      <c r="AM160" s="9"/>
      <c r="AN160" s="9"/>
      <c r="AO160" s="10">
        <v>7.0999999999999994E-2</v>
      </c>
      <c r="AP160" s="16">
        <v>0.54914881933003845</v>
      </c>
      <c r="AQ160" s="28"/>
      <c r="AR160" s="9"/>
      <c r="AS160" s="56">
        <v>578</v>
      </c>
      <c r="AT160" s="56">
        <v>10</v>
      </c>
      <c r="AU160" s="56">
        <v>99</v>
      </c>
      <c r="AV160" s="28">
        <v>77000</v>
      </c>
      <c r="AW160" s="28">
        <v>38000</v>
      </c>
      <c r="AX160" s="26">
        <v>8.2948198000000009</v>
      </c>
      <c r="AY160" s="26">
        <v>0.16623741</v>
      </c>
      <c r="AZ160" s="26">
        <v>9.1900492000000007</v>
      </c>
      <c r="BA160" s="26">
        <v>0</v>
      </c>
      <c r="BB160" s="26">
        <v>0.76229804999999995</v>
      </c>
      <c r="BC160" s="26">
        <v>0</v>
      </c>
      <c r="BD160" s="26">
        <v>-5.0786160999999996</v>
      </c>
      <c r="BE160" s="26">
        <v>-12.14138</v>
      </c>
      <c r="BF160" s="56">
        <v>229.666666666666</v>
      </c>
      <c r="BG160" s="28">
        <v>0</v>
      </c>
      <c r="BH160" s="28">
        <v>0</v>
      </c>
      <c r="BI160" s="84">
        <v>0</v>
      </c>
      <c r="BJ160" s="10">
        <v>4.4999999999999998E-2</v>
      </c>
      <c r="BK160" s="10">
        <v>4.2000000000000003E-2</v>
      </c>
      <c r="BL160" s="10">
        <v>6.0999999999999999E-2</v>
      </c>
      <c r="BM160" s="53" t="s">
        <v>55</v>
      </c>
      <c r="BN160" s="53" t="s">
        <v>55</v>
      </c>
      <c r="BO160" s="53">
        <v>0.41499999999999998</v>
      </c>
      <c r="BP160" s="53">
        <v>14</v>
      </c>
      <c r="BQ160" s="53" t="s">
        <v>55</v>
      </c>
    </row>
    <row r="161" spans="1:69">
      <c r="A161" s="7">
        <v>346</v>
      </c>
      <c r="B161" s="8" t="s">
        <v>805</v>
      </c>
      <c r="C161" s="8" t="s">
        <v>2181</v>
      </c>
      <c r="D161" s="8" t="s">
        <v>795</v>
      </c>
      <c r="E161" s="9" t="s">
        <v>59</v>
      </c>
      <c r="F161" s="10">
        <v>0.64400000000000002</v>
      </c>
      <c r="G161" s="10">
        <v>0.75</v>
      </c>
      <c r="H161" s="9">
        <v>18.13</v>
      </c>
      <c r="I161" s="9">
        <v>1.7130000000000001</v>
      </c>
      <c r="J161" s="89">
        <f t="shared" si="4"/>
        <v>0</v>
      </c>
      <c r="K161" s="16">
        <f t="shared" si="5"/>
        <v>2.9188647766761194E-3</v>
      </c>
      <c r="L161" s="28">
        <v>0</v>
      </c>
      <c r="M161" s="28"/>
      <c r="N161" s="16"/>
      <c r="O161" s="10">
        <v>6.0000000000000001E-3</v>
      </c>
      <c r="P161" s="27">
        <v>4.2093102568908254E-2</v>
      </c>
      <c r="Q161" s="10"/>
      <c r="R161" s="16"/>
      <c r="S161" s="59">
        <v>89497</v>
      </c>
      <c r="T161" s="28">
        <v>51546.767535070139</v>
      </c>
      <c r="U161" s="59"/>
      <c r="V161" s="10">
        <v>0.83299999999999996</v>
      </c>
      <c r="W161" s="27">
        <v>-8.4000000000000005E-2</v>
      </c>
      <c r="X161" s="27">
        <v>-0.18099999999999999</v>
      </c>
      <c r="Y161" s="9">
        <v>846</v>
      </c>
      <c r="Z161" s="10">
        <v>-4.0000000000000036E-3</v>
      </c>
      <c r="AA161" s="10">
        <v>1.8999999999999996E-2</v>
      </c>
      <c r="AB161" s="10">
        <v>0.56499999999999995</v>
      </c>
      <c r="AC161" s="10">
        <v>0.68</v>
      </c>
      <c r="AD161" s="10"/>
      <c r="AE161" s="25">
        <v>6509.38</v>
      </c>
      <c r="AF161" s="28"/>
      <c r="AG161" s="58"/>
      <c r="AH161" s="59">
        <v>86121</v>
      </c>
      <c r="AI161" s="59">
        <v>76068</v>
      </c>
      <c r="AJ161" s="59">
        <v>74268</v>
      </c>
      <c r="AK161" s="9">
        <v>359</v>
      </c>
      <c r="AL161" s="9">
        <v>571.66999999999996</v>
      </c>
      <c r="AM161" s="9"/>
      <c r="AN161" s="9"/>
      <c r="AO161" s="10">
        <v>0.14399999999999999</v>
      </c>
      <c r="AP161" s="16">
        <v>0.36859565057132326</v>
      </c>
      <c r="AQ161" s="28"/>
      <c r="AR161" s="9"/>
      <c r="AS161" s="56">
        <v>517</v>
      </c>
      <c r="AT161" s="56">
        <v>19</v>
      </c>
      <c r="AU161" s="56">
        <v>99</v>
      </c>
      <c r="AV161" s="28">
        <v>89600</v>
      </c>
      <c r="AW161" s="28">
        <v>48100</v>
      </c>
      <c r="AX161" s="26">
        <v>5.2310490999999999</v>
      </c>
      <c r="AY161" s="26">
        <v>0.64167607000000004</v>
      </c>
      <c r="AZ161" s="26">
        <v>20.504045000000001</v>
      </c>
      <c r="BA161" s="26">
        <v>0.11926579</v>
      </c>
      <c r="BB161" s="26">
        <v>1.0725766000000001</v>
      </c>
      <c r="BC161" s="26">
        <v>6.2388512000000002E-3</v>
      </c>
      <c r="BD161" s="26">
        <v>-2.5011220000000001</v>
      </c>
      <c r="BE161" s="26">
        <v>-6.7942685999999997</v>
      </c>
      <c r="BF161" s="56">
        <v>232</v>
      </c>
      <c r="BG161" s="28">
        <v>0</v>
      </c>
      <c r="BH161" s="28">
        <v>0</v>
      </c>
      <c r="BI161" s="84">
        <v>0</v>
      </c>
      <c r="BJ161" s="10">
        <v>6.5000000000000002E-2</v>
      </c>
      <c r="BK161" s="10">
        <v>4.2000000000000003E-2</v>
      </c>
      <c r="BL161" s="10">
        <v>6.0999999999999999E-2</v>
      </c>
      <c r="BM161" s="53" t="s">
        <v>55</v>
      </c>
      <c r="BN161" s="53" t="s">
        <v>55</v>
      </c>
      <c r="BO161" s="53">
        <v>0.72899999999999998</v>
      </c>
      <c r="BP161" s="53">
        <v>36</v>
      </c>
      <c r="BQ161" s="53" t="s">
        <v>55</v>
      </c>
    </row>
    <row r="162" spans="1:69">
      <c r="A162" s="7">
        <v>348</v>
      </c>
      <c r="B162" s="8" t="s">
        <v>808</v>
      </c>
      <c r="C162" s="8" t="s">
        <v>2182</v>
      </c>
      <c r="D162" s="8" t="s">
        <v>795</v>
      </c>
      <c r="E162" s="9" t="s">
        <v>51</v>
      </c>
      <c r="F162" s="10">
        <v>0.27200000000000002</v>
      </c>
      <c r="G162" s="10">
        <v>0.64</v>
      </c>
      <c r="H162" s="9">
        <v>15.61</v>
      </c>
      <c r="I162" s="9">
        <v>1.0289999999999999</v>
      </c>
      <c r="J162" s="89">
        <f t="shared" si="4"/>
        <v>1.7435514748701927E-4</v>
      </c>
      <c r="K162" s="16">
        <f t="shared" si="5"/>
        <v>1.8132935338650003E-2</v>
      </c>
      <c r="L162" s="28">
        <v>65336.34606484633</v>
      </c>
      <c r="M162" s="28"/>
      <c r="N162" s="16"/>
      <c r="O162" s="10">
        <v>0.01</v>
      </c>
      <c r="P162" s="27">
        <v>1.9179066223572117E-2</v>
      </c>
      <c r="Q162" s="10"/>
      <c r="R162" s="16"/>
      <c r="S162" s="59">
        <v>84741</v>
      </c>
      <c r="T162" s="28">
        <v>46813.644243208277</v>
      </c>
      <c r="U162" s="59"/>
      <c r="V162" s="10">
        <v>0.14799999999999999</v>
      </c>
      <c r="W162" s="27">
        <v>-0.04</v>
      </c>
      <c r="X162" s="10">
        <v>0.186</v>
      </c>
      <c r="Y162" s="9">
        <v>537</v>
      </c>
      <c r="Z162" s="10">
        <v>3.3000000000000002E-2</v>
      </c>
      <c r="AA162" s="10">
        <v>1.0999999999999996E-2</v>
      </c>
      <c r="AB162" s="10">
        <v>0.54700000000000004</v>
      </c>
      <c r="AC162" s="10">
        <v>0.65</v>
      </c>
      <c r="AD162" s="10"/>
      <c r="AE162" s="25">
        <v>5735.42</v>
      </c>
      <c r="AF162" s="28">
        <v>17215</v>
      </c>
      <c r="AG162" s="58">
        <v>10818</v>
      </c>
      <c r="AH162" s="59">
        <v>96084</v>
      </c>
      <c r="AI162" s="59">
        <v>78966</v>
      </c>
      <c r="AJ162" s="59">
        <v>59652</v>
      </c>
      <c r="AK162" s="9">
        <v>367.33</v>
      </c>
      <c r="AL162" s="9">
        <v>673</v>
      </c>
      <c r="AM162" s="10">
        <v>0.56000000000000005</v>
      </c>
      <c r="AN162" s="10">
        <v>0.41099999999999998</v>
      </c>
      <c r="AO162" s="10">
        <v>0.10100000000000001</v>
      </c>
      <c r="AP162" s="16">
        <v>0.49285362247412523</v>
      </c>
      <c r="AQ162" s="28">
        <v>32</v>
      </c>
      <c r="AR162" s="9">
        <v>1</v>
      </c>
      <c r="AS162" s="56">
        <v>180</v>
      </c>
      <c r="AT162" s="56">
        <v>104</v>
      </c>
      <c r="AU162" s="56">
        <v>99</v>
      </c>
      <c r="AV162" s="28" t="e">
        <v>#N/A</v>
      </c>
      <c r="AW162" s="28" t="e">
        <v>#N/A</v>
      </c>
      <c r="AX162" s="26" t="e">
        <v>#N/A</v>
      </c>
      <c r="AY162" s="26" t="e">
        <v>#N/A</v>
      </c>
      <c r="AZ162" s="26" t="e">
        <v>#N/A</v>
      </c>
      <c r="BA162" s="26" t="e">
        <v>#N/A</v>
      </c>
      <c r="BB162" s="26" t="e">
        <v>#N/A</v>
      </c>
      <c r="BC162" s="26" t="e">
        <v>#N/A</v>
      </c>
      <c r="BD162" s="26" t="e">
        <v>#N/A</v>
      </c>
      <c r="BE162" s="26" t="e">
        <v>#N/A</v>
      </c>
      <c r="BF162" s="56" t="e">
        <v>#N/A</v>
      </c>
      <c r="BG162" s="28">
        <v>11000000</v>
      </c>
      <c r="BH162" s="28">
        <v>1917.9066223572117</v>
      </c>
      <c r="BI162" s="84">
        <v>24</v>
      </c>
      <c r="BJ162" s="10">
        <v>2.8000000000000001E-2</v>
      </c>
      <c r="BK162" s="10">
        <v>0.05</v>
      </c>
      <c r="BL162" s="10">
        <v>6.0999999999999999E-2</v>
      </c>
      <c r="BM162" s="53">
        <v>2</v>
      </c>
      <c r="BN162" s="53">
        <v>9</v>
      </c>
      <c r="BO162" s="53" t="s">
        <v>55</v>
      </c>
      <c r="BP162" s="53" t="s">
        <v>55</v>
      </c>
      <c r="BQ162" s="53" t="s">
        <v>55</v>
      </c>
    </row>
    <row r="163" spans="1:69">
      <c r="A163" s="7">
        <v>426</v>
      </c>
      <c r="B163" s="8" t="s">
        <v>934</v>
      </c>
      <c r="C163" s="8" t="s">
        <v>2183</v>
      </c>
      <c r="D163" s="8" t="s">
        <v>917</v>
      </c>
      <c r="E163" s="9" t="s">
        <v>59</v>
      </c>
      <c r="F163" s="10">
        <v>0.56499999999999995</v>
      </c>
      <c r="G163" s="10">
        <v>0.79</v>
      </c>
      <c r="H163" s="9">
        <v>30.44</v>
      </c>
      <c r="I163" s="9">
        <v>0.17599999999999999</v>
      </c>
      <c r="J163" s="89">
        <f t="shared" si="4"/>
        <v>0</v>
      </c>
      <c r="K163" s="16">
        <f t="shared" si="5"/>
        <v>1.2810027295212006E-2</v>
      </c>
      <c r="L163" s="28">
        <v>0</v>
      </c>
      <c r="M163" s="28"/>
      <c r="N163" s="16"/>
      <c r="O163" s="10">
        <v>2.1000000000000001E-2</v>
      </c>
      <c r="P163" s="27">
        <v>0</v>
      </c>
      <c r="Q163" s="10"/>
      <c r="R163" s="16"/>
      <c r="S163" s="59">
        <v>54017</v>
      </c>
      <c r="T163" s="28">
        <v>45863.147208121831</v>
      </c>
      <c r="U163" s="59"/>
      <c r="V163" s="10">
        <v>0.40699999999999997</v>
      </c>
      <c r="W163" s="27">
        <v>3.5000000000000003E-2</v>
      </c>
      <c r="X163" s="10">
        <v>0.20499999999999999</v>
      </c>
      <c r="Y163" s="9">
        <v>958</v>
      </c>
      <c r="Z163" s="10">
        <v>0.15999999999999998</v>
      </c>
      <c r="AA163" s="10">
        <v>0.182</v>
      </c>
      <c r="AB163" s="10">
        <v>0.39700000000000002</v>
      </c>
      <c r="AC163" s="10">
        <v>0.60099999999999998</v>
      </c>
      <c r="AD163" s="10"/>
      <c r="AE163" s="25">
        <v>2029.66</v>
      </c>
      <c r="AF163" s="28"/>
      <c r="AG163" s="58"/>
      <c r="AH163" s="59">
        <v>61002</v>
      </c>
      <c r="AI163" s="59">
        <v>52011</v>
      </c>
      <c r="AJ163" s="59">
        <v>42732</v>
      </c>
      <c r="AK163" s="9">
        <v>66.67</v>
      </c>
      <c r="AL163" s="9">
        <v>157.66999999999999</v>
      </c>
      <c r="AM163" s="9"/>
      <c r="AN163" s="9"/>
      <c r="AO163" s="10">
        <v>0.20499999999999999</v>
      </c>
      <c r="AP163" s="16">
        <v>0.85034013605442182</v>
      </c>
      <c r="AQ163" s="28"/>
      <c r="AR163" s="9"/>
      <c r="AS163" s="56">
        <v>459</v>
      </c>
      <c r="AT163" s="56">
        <v>26</v>
      </c>
      <c r="AU163" s="56">
        <v>99</v>
      </c>
      <c r="AV163" s="28">
        <v>84200</v>
      </c>
      <c r="AW163" s="28">
        <v>29400</v>
      </c>
      <c r="AX163" s="26">
        <v>3.9505210000000002</v>
      </c>
      <c r="AY163" s="26">
        <v>1.9258293</v>
      </c>
      <c r="AZ163" s="26">
        <v>8.3443947000000005</v>
      </c>
      <c r="BA163" s="26">
        <v>0.14390591</v>
      </c>
      <c r="BB163" s="26">
        <v>0.32964705999999999</v>
      </c>
      <c r="BC163" s="26">
        <v>5.6850327999999999E-3</v>
      </c>
      <c r="BD163" s="26">
        <v>3.5868492000000001</v>
      </c>
      <c r="BE163" s="26">
        <v>3.3166837999999998</v>
      </c>
      <c r="BF163" s="56">
        <v>303.666666666666</v>
      </c>
      <c r="BG163" s="28">
        <v>0</v>
      </c>
      <c r="BH163" s="28">
        <v>0</v>
      </c>
      <c r="BI163" s="84">
        <v>0</v>
      </c>
      <c r="BJ163" s="10">
        <v>0.08</v>
      </c>
      <c r="BK163" s="10">
        <v>5.8000000000000003E-2</v>
      </c>
      <c r="BL163" s="10">
        <v>0.24</v>
      </c>
      <c r="BM163" s="53" t="s">
        <v>55</v>
      </c>
      <c r="BN163" s="53" t="s">
        <v>55</v>
      </c>
      <c r="BO163" s="53">
        <v>0.80500000000000005</v>
      </c>
      <c r="BP163" s="53">
        <v>14</v>
      </c>
      <c r="BQ163" s="53" t="s">
        <v>55</v>
      </c>
    </row>
    <row r="164" spans="1:69">
      <c r="A164" s="7">
        <v>421</v>
      </c>
      <c r="B164" s="8" t="s">
        <v>926</v>
      </c>
      <c r="C164" s="8" t="s">
        <v>2183</v>
      </c>
      <c r="D164" s="8" t="s">
        <v>917</v>
      </c>
      <c r="E164" s="9" t="s">
        <v>59</v>
      </c>
      <c r="F164" s="10">
        <v>0.35299999999999998</v>
      </c>
      <c r="G164" s="10">
        <v>0.74</v>
      </c>
      <c r="H164" s="9">
        <v>19.649999999999999</v>
      </c>
      <c r="I164" s="9" t="s">
        <v>4345</v>
      </c>
      <c r="J164" s="89">
        <f t="shared" si="4"/>
        <v>0</v>
      </c>
      <c r="K164" s="16">
        <f t="shared" si="5"/>
        <v>0</v>
      </c>
      <c r="L164" s="28">
        <v>0</v>
      </c>
      <c r="M164" s="28"/>
      <c r="N164" s="16"/>
      <c r="O164" s="10">
        <v>3.3000000000000002E-2</v>
      </c>
      <c r="P164" s="27">
        <v>0</v>
      </c>
      <c r="Q164" s="10"/>
      <c r="R164" s="16"/>
      <c r="S164" s="59">
        <v>73226</v>
      </c>
      <c r="T164" s="28">
        <v>52198.380352644839</v>
      </c>
      <c r="U164" s="59"/>
      <c r="V164" s="10">
        <v>0.13800000000000001</v>
      </c>
      <c r="W164" s="27">
        <v>2E-3</v>
      </c>
      <c r="X164" s="10">
        <v>0.26</v>
      </c>
      <c r="Y164" s="9">
        <v>155</v>
      </c>
      <c r="Z164" s="10">
        <v>0.10499999999999998</v>
      </c>
      <c r="AA164" s="10">
        <v>0.14299999999999999</v>
      </c>
      <c r="AB164" s="10">
        <v>0.60099999999999998</v>
      </c>
      <c r="AC164" s="10">
        <v>0.59099999999999997</v>
      </c>
      <c r="AD164" s="10"/>
      <c r="AE164" s="25">
        <v>4794.01</v>
      </c>
      <c r="AF164" s="28"/>
      <c r="AG164" s="58"/>
      <c r="AH164" s="59">
        <v>67338</v>
      </c>
      <c r="AI164" s="59">
        <v>61911</v>
      </c>
      <c r="AJ164" s="59">
        <v>53676</v>
      </c>
      <c r="AK164" s="9">
        <v>244</v>
      </c>
      <c r="AL164" s="9">
        <v>344</v>
      </c>
      <c r="AM164" s="9"/>
      <c r="AN164" s="9"/>
      <c r="AO164" s="10">
        <v>0.23799999999999999</v>
      </c>
      <c r="AP164" s="16" t="s">
        <v>2055</v>
      </c>
      <c r="AQ164" s="28"/>
      <c r="AR164" s="9"/>
      <c r="AS164" s="56">
        <v>600</v>
      </c>
      <c r="AT164" s="56">
        <v>0</v>
      </c>
      <c r="AU164" s="56">
        <v>99</v>
      </c>
      <c r="AV164" s="28">
        <v>55800</v>
      </c>
      <c r="AW164" s="28">
        <v>23400</v>
      </c>
      <c r="AX164" s="26">
        <v>20.412642000000002</v>
      </c>
      <c r="AY164" s="26">
        <v>0.27058142000000002</v>
      </c>
      <c r="AZ164" s="26">
        <v>6.1021118000000003</v>
      </c>
      <c r="BA164" s="26">
        <v>0.19345127000000001</v>
      </c>
      <c r="BB164" s="26">
        <v>1.2456023000000001</v>
      </c>
      <c r="BC164" s="26">
        <v>3.9488517000000001E-2</v>
      </c>
      <c r="BD164" s="26">
        <v>-11.780809</v>
      </c>
      <c r="BE164" s="26">
        <v>-21.408473999999998</v>
      </c>
      <c r="BF164" s="56">
        <v>949</v>
      </c>
      <c r="BG164" s="28">
        <v>0</v>
      </c>
      <c r="BH164" s="28">
        <v>0</v>
      </c>
      <c r="BI164" s="84">
        <v>0</v>
      </c>
      <c r="BJ164" s="10">
        <v>0.13500000000000001</v>
      </c>
      <c r="BK164" s="10">
        <v>9.7000000000000003E-2</v>
      </c>
      <c r="BL164" s="10">
        <v>0.24</v>
      </c>
      <c r="BM164" s="53" t="s">
        <v>55</v>
      </c>
      <c r="BN164" s="53" t="s">
        <v>55</v>
      </c>
      <c r="BO164" s="53">
        <v>0.97099999999999997</v>
      </c>
      <c r="BP164" s="53">
        <v>14</v>
      </c>
      <c r="BQ164" s="53" t="s">
        <v>55</v>
      </c>
    </row>
    <row r="165" spans="1:69">
      <c r="A165" s="7">
        <v>427</v>
      </c>
      <c r="B165" s="8" t="s">
        <v>935</v>
      </c>
      <c r="C165" s="8" t="s">
        <v>2184</v>
      </c>
      <c r="D165" s="8" t="s">
        <v>917</v>
      </c>
      <c r="E165" s="9" t="s">
        <v>51</v>
      </c>
      <c r="F165" s="10">
        <v>0.6</v>
      </c>
      <c r="G165" s="10">
        <v>0.84</v>
      </c>
      <c r="H165" s="9">
        <v>17.190000000000001</v>
      </c>
      <c r="I165" s="9">
        <v>0.56799999999999995</v>
      </c>
      <c r="J165" s="89">
        <f t="shared" si="4"/>
        <v>2.6627388310310261E-4</v>
      </c>
      <c r="K165" s="16">
        <f t="shared" si="5"/>
        <v>1.36687259992926E-2</v>
      </c>
      <c r="L165" s="28">
        <v>18306.636155606408</v>
      </c>
      <c r="M165" s="28"/>
      <c r="N165" s="16"/>
      <c r="O165" s="10">
        <v>1.7000000000000001E-2</v>
      </c>
      <c r="P165" s="27">
        <v>3.736710159546873E-2</v>
      </c>
      <c r="Q165" s="10"/>
      <c r="R165" s="16"/>
      <c r="S165" s="59">
        <v>86233</v>
      </c>
      <c r="T165" s="28">
        <v>59720.022918258212</v>
      </c>
      <c r="U165" s="59"/>
      <c r="V165" s="10">
        <v>0.55700000000000005</v>
      </c>
      <c r="W165" s="27">
        <v>8.5999999999999993E-2</v>
      </c>
      <c r="X165" s="10">
        <v>0.108</v>
      </c>
      <c r="Y165" s="9">
        <v>387</v>
      </c>
      <c r="Z165" s="10">
        <v>0.11799999999999999</v>
      </c>
      <c r="AA165" s="10">
        <v>0.10499999999999998</v>
      </c>
      <c r="AB165" s="10">
        <v>0.52100000000000002</v>
      </c>
      <c r="AC165" s="10">
        <v>0.61299999999999999</v>
      </c>
      <c r="AD165" s="10"/>
      <c r="AE165" s="25">
        <v>22533.19</v>
      </c>
      <c r="AF165" s="28">
        <v>13396</v>
      </c>
      <c r="AG165" s="58">
        <v>8347</v>
      </c>
      <c r="AH165" s="59">
        <v>101034</v>
      </c>
      <c r="AI165" s="59">
        <v>80622</v>
      </c>
      <c r="AJ165" s="59">
        <v>68094</v>
      </c>
      <c r="AK165" s="9">
        <v>1311</v>
      </c>
      <c r="AL165" s="9">
        <v>1245.67</v>
      </c>
      <c r="AM165" s="10">
        <v>0.23</v>
      </c>
      <c r="AN165" s="10">
        <v>0.497</v>
      </c>
      <c r="AO165" s="10">
        <v>0.154</v>
      </c>
      <c r="AP165" s="16">
        <v>0.63775510204081631</v>
      </c>
      <c r="AQ165" s="28">
        <v>104</v>
      </c>
      <c r="AR165" s="9">
        <v>6</v>
      </c>
      <c r="AS165" s="56">
        <v>31</v>
      </c>
      <c r="AT165" s="56">
        <v>308</v>
      </c>
      <c r="AU165" s="56">
        <v>3</v>
      </c>
      <c r="AV165" s="28">
        <v>96400</v>
      </c>
      <c r="AW165" s="28">
        <v>41300</v>
      </c>
      <c r="AX165" s="26">
        <v>3.3914095999999998</v>
      </c>
      <c r="AY165" s="26">
        <v>0.75208491</v>
      </c>
      <c r="AZ165" s="26">
        <v>23.312944000000002</v>
      </c>
      <c r="BA165" s="26">
        <v>1.0324804999999999</v>
      </c>
      <c r="BB165" s="26">
        <v>0.79063742999999997</v>
      </c>
      <c r="BC165" s="26">
        <v>3.5015645999999997E-2</v>
      </c>
      <c r="BD165" s="26">
        <v>0.74874209999999997</v>
      </c>
      <c r="BE165" s="26">
        <v>0.23331286000000001</v>
      </c>
      <c r="BF165" s="56">
        <v>2709.3333333333298</v>
      </c>
      <c r="BG165" s="28">
        <v>40000000</v>
      </c>
      <c r="BH165" s="28">
        <v>1775.1592206873506</v>
      </c>
      <c r="BI165" s="84">
        <v>24</v>
      </c>
      <c r="BJ165" s="10">
        <v>0.122</v>
      </c>
      <c r="BK165" s="10">
        <v>0.13500000000000001</v>
      </c>
      <c r="BL165" s="10">
        <v>0.24</v>
      </c>
      <c r="BM165" s="53">
        <v>2</v>
      </c>
      <c r="BN165" s="53">
        <v>38</v>
      </c>
      <c r="BO165" s="53" t="s">
        <v>55</v>
      </c>
      <c r="BP165" s="53" t="s">
        <v>55</v>
      </c>
      <c r="BQ165" s="53" t="s">
        <v>55</v>
      </c>
    </row>
    <row r="166" spans="1:69">
      <c r="A166" s="7">
        <v>431</v>
      </c>
      <c r="B166" s="8" t="s">
        <v>939</v>
      </c>
      <c r="C166" s="8" t="s">
        <v>2185</v>
      </c>
      <c r="D166" s="8" t="s">
        <v>917</v>
      </c>
      <c r="E166" s="9" t="s">
        <v>59</v>
      </c>
      <c r="F166" s="10">
        <v>0.5</v>
      </c>
      <c r="G166" s="10">
        <v>0.81</v>
      </c>
      <c r="H166" s="9">
        <v>11.23</v>
      </c>
      <c r="I166" s="9">
        <v>2.2109999999999999</v>
      </c>
      <c r="J166" s="89">
        <f t="shared" si="4"/>
        <v>0</v>
      </c>
      <c r="K166" s="16">
        <f t="shared" si="5"/>
        <v>1.3795236880938744E-2</v>
      </c>
      <c r="L166" s="28">
        <v>0</v>
      </c>
      <c r="M166" s="28"/>
      <c r="N166" s="16" t="s">
        <v>4339</v>
      </c>
      <c r="O166" s="10">
        <v>0.34100000000000003</v>
      </c>
      <c r="P166" s="27">
        <v>0</v>
      </c>
      <c r="Q166" s="10"/>
      <c r="R166" s="16"/>
      <c r="S166" s="59">
        <v>74401</v>
      </c>
      <c r="T166" s="28">
        <v>62178.105263157893</v>
      </c>
      <c r="U166" s="59"/>
      <c r="V166" s="10">
        <v>0.30199999999999999</v>
      </c>
      <c r="W166" s="27">
        <v>0.113</v>
      </c>
      <c r="X166" s="10">
        <v>0.254</v>
      </c>
      <c r="Y166" s="9">
        <v>402</v>
      </c>
      <c r="Z166" s="10">
        <v>0.10499999999999998</v>
      </c>
      <c r="AA166" s="10">
        <v>7.8999999999999987E-2</v>
      </c>
      <c r="AB166" s="10">
        <v>0.29199999999999998</v>
      </c>
      <c r="AC166" s="10">
        <v>0.55900000000000005</v>
      </c>
      <c r="AD166" s="10"/>
      <c r="AE166" s="25">
        <v>2392.13</v>
      </c>
      <c r="AF166" s="28"/>
      <c r="AG166" s="58"/>
      <c r="AH166" s="59">
        <v>87561</v>
      </c>
      <c r="AI166" s="59">
        <v>71838</v>
      </c>
      <c r="AJ166" s="59">
        <v>73746</v>
      </c>
      <c r="AK166" s="9">
        <v>213</v>
      </c>
      <c r="AL166" s="9">
        <v>179.33</v>
      </c>
      <c r="AM166" s="9"/>
      <c r="AN166" s="9"/>
      <c r="AO166" s="10">
        <v>0.127</v>
      </c>
      <c r="AP166" s="16">
        <v>0.31142946122703208</v>
      </c>
      <c r="AQ166" s="28"/>
      <c r="AR166" s="9"/>
      <c r="AS166" s="56">
        <v>427</v>
      </c>
      <c r="AT166" s="56">
        <v>33</v>
      </c>
      <c r="AU166" s="56">
        <v>99</v>
      </c>
      <c r="AV166" s="28">
        <v>95100</v>
      </c>
      <c r="AW166" s="28">
        <v>54600</v>
      </c>
      <c r="AX166" s="26">
        <v>7.7243475999999998</v>
      </c>
      <c r="AY166" s="26">
        <v>0.77268875000000004</v>
      </c>
      <c r="AZ166" s="26">
        <v>31.393677</v>
      </c>
      <c r="BA166" s="26">
        <v>1.4171134999999999</v>
      </c>
      <c r="BB166" s="26">
        <v>2.4249567999999999</v>
      </c>
      <c r="BC166" s="26">
        <v>0.10946278</v>
      </c>
      <c r="BD166" s="26">
        <v>-0.91261296999999997</v>
      </c>
      <c r="BE166" s="26">
        <v>-0.90146196000000001</v>
      </c>
      <c r="BF166" s="56">
        <v>294.666666666666</v>
      </c>
      <c r="BG166" s="28">
        <v>0</v>
      </c>
      <c r="BH166" s="28">
        <v>0</v>
      </c>
      <c r="BI166" s="84">
        <v>0</v>
      </c>
      <c r="BJ166" s="10">
        <v>0.13500000000000001</v>
      </c>
      <c r="BK166" s="10">
        <v>0.161</v>
      </c>
      <c r="BL166" s="10">
        <v>0.24</v>
      </c>
      <c r="BM166" s="53" t="s">
        <v>55</v>
      </c>
      <c r="BN166" s="53" t="s">
        <v>55</v>
      </c>
      <c r="BO166" s="53">
        <v>0.75700000000000001</v>
      </c>
      <c r="BP166" s="53">
        <v>16</v>
      </c>
      <c r="BQ166" s="53" t="s">
        <v>55</v>
      </c>
    </row>
    <row r="167" spans="1:69">
      <c r="A167" s="7">
        <v>432</v>
      </c>
      <c r="B167" s="8" t="s">
        <v>940</v>
      </c>
      <c r="C167" s="8" t="s">
        <v>2186</v>
      </c>
      <c r="D167" s="8" t="s">
        <v>917</v>
      </c>
      <c r="E167" s="9" t="s">
        <v>59</v>
      </c>
      <c r="F167" s="10">
        <v>0.56200000000000006</v>
      </c>
      <c r="G167" s="10">
        <v>0.82</v>
      </c>
      <c r="H167" s="9">
        <v>11.9</v>
      </c>
      <c r="I167" s="9" t="s">
        <v>4345</v>
      </c>
      <c r="J167" s="89">
        <f t="shared" si="4"/>
        <v>0</v>
      </c>
      <c r="K167" s="16">
        <f t="shared" si="5"/>
        <v>9.710910418962453E-3</v>
      </c>
      <c r="L167" s="28">
        <v>0</v>
      </c>
      <c r="M167" s="28"/>
      <c r="N167" s="16" t="s">
        <v>4339</v>
      </c>
      <c r="O167" s="10">
        <v>0.155</v>
      </c>
      <c r="P167" s="27">
        <v>3.0821585242793874E-2</v>
      </c>
      <c r="Q167" s="10"/>
      <c r="R167" s="16"/>
      <c r="S167" s="59">
        <v>69706</v>
      </c>
      <c r="T167" s="28">
        <v>49674.370535714283</v>
      </c>
      <c r="U167" s="59"/>
      <c r="V167" s="10">
        <v>0.53300000000000003</v>
      </c>
      <c r="W167" s="27">
        <v>5.3999999999999999E-2</v>
      </c>
      <c r="X167" s="10">
        <v>7.9000000000000001E-2</v>
      </c>
      <c r="Y167" s="9">
        <v>468</v>
      </c>
      <c r="Z167" s="10">
        <v>0.13100000000000001</v>
      </c>
      <c r="AA167" s="10">
        <v>6.3E-2</v>
      </c>
      <c r="AB167" s="10">
        <v>0.65100000000000002</v>
      </c>
      <c r="AC167" s="10">
        <v>0.67100000000000004</v>
      </c>
      <c r="AD167" s="10"/>
      <c r="AE167" s="25">
        <v>2368.4699999999998</v>
      </c>
      <c r="AF167" s="28"/>
      <c r="AG167" s="58"/>
      <c r="AH167" s="59">
        <v>82485</v>
      </c>
      <c r="AI167" s="59">
        <v>68733</v>
      </c>
      <c r="AJ167" s="59">
        <v>58653</v>
      </c>
      <c r="AK167" s="9">
        <v>199</v>
      </c>
      <c r="AL167" s="9">
        <v>168.33</v>
      </c>
      <c r="AM167" s="9"/>
      <c r="AN167" s="9"/>
      <c r="AO167" s="10">
        <v>0.186</v>
      </c>
      <c r="AP167" s="16" t="s">
        <v>2055</v>
      </c>
      <c r="AQ167" s="28"/>
      <c r="AR167" s="9"/>
      <c r="AS167" s="56">
        <v>487</v>
      </c>
      <c r="AT167" s="56">
        <v>23</v>
      </c>
      <c r="AU167" s="56">
        <v>99</v>
      </c>
      <c r="AV167" s="28">
        <v>100700</v>
      </c>
      <c r="AW167" s="28">
        <v>41400</v>
      </c>
      <c r="AX167" s="26">
        <v>6.6028447000000003</v>
      </c>
      <c r="AY167" s="26">
        <v>0.59299409000000003</v>
      </c>
      <c r="AZ167" s="26">
        <v>24.779823</v>
      </c>
      <c r="BA167" s="26">
        <v>9.0160117999999994E-3</v>
      </c>
      <c r="BB167" s="26">
        <v>1.6361732</v>
      </c>
      <c r="BC167" s="26">
        <v>5.9531321000000001E-4</v>
      </c>
      <c r="BD167" s="26">
        <v>-3.2542418999999998</v>
      </c>
      <c r="BE167" s="26">
        <v>-3.6249399000000002</v>
      </c>
      <c r="BF167" s="56">
        <v>207</v>
      </c>
      <c r="BG167" s="28">
        <v>0</v>
      </c>
      <c r="BH167" s="28">
        <v>0</v>
      </c>
      <c r="BI167" s="84">
        <v>0</v>
      </c>
      <c r="BJ167" s="10">
        <v>0.109</v>
      </c>
      <c r="BK167" s="10">
        <v>0.17699999999999999</v>
      </c>
      <c r="BL167" s="10">
        <v>0.24</v>
      </c>
      <c r="BM167" s="53" t="s">
        <v>55</v>
      </c>
      <c r="BN167" s="53" t="s">
        <v>55</v>
      </c>
      <c r="BO167" s="53">
        <v>0.80600000000000005</v>
      </c>
      <c r="BP167" s="53">
        <v>12</v>
      </c>
      <c r="BQ167" s="53" t="s">
        <v>55</v>
      </c>
    </row>
    <row r="168" spans="1:69">
      <c r="A168" s="7">
        <v>433</v>
      </c>
      <c r="B168" s="8" t="s">
        <v>941</v>
      </c>
      <c r="C168" s="8" t="s">
        <v>2187</v>
      </c>
      <c r="D168" s="8" t="s">
        <v>917</v>
      </c>
      <c r="E168" s="9" t="s">
        <v>59</v>
      </c>
      <c r="F168" s="10">
        <v>0.23300000000000001</v>
      </c>
      <c r="G168" s="10">
        <v>0.41</v>
      </c>
      <c r="H168" s="9">
        <v>15.47</v>
      </c>
      <c r="I168" s="9">
        <v>5.8000000000000003E-2</v>
      </c>
      <c r="J168" s="89">
        <f t="shared" si="4"/>
        <v>0</v>
      </c>
      <c r="K168" s="16">
        <f t="shared" si="5"/>
        <v>1.292733661609336E-2</v>
      </c>
      <c r="L168" s="28">
        <v>0</v>
      </c>
      <c r="M168" s="28"/>
      <c r="N168" s="16"/>
      <c r="O168" s="10">
        <v>5.0000000000000001E-3</v>
      </c>
      <c r="P168" s="27">
        <v>0</v>
      </c>
      <c r="Q168" s="10"/>
      <c r="R168" s="16"/>
      <c r="S168" s="59">
        <v>60779</v>
      </c>
      <c r="T168" s="28">
        <v>52449.852941176468</v>
      </c>
      <c r="U168" s="59"/>
      <c r="V168" s="10">
        <v>0.186</v>
      </c>
      <c r="W168" s="27">
        <v>-0.253</v>
      </c>
      <c r="X168" s="10">
        <v>0.10199999999999999</v>
      </c>
      <c r="Y168" s="9">
        <v>864</v>
      </c>
      <c r="Z168" s="10">
        <v>-0.121</v>
      </c>
      <c r="AA168" s="10">
        <v>-0.30900000000000005</v>
      </c>
      <c r="AB168" s="10">
        <v>0.67200000000000004</v>
      </c>
      <c r="AC168" s="10">
        <v>0.626</v>
      </c>
      <c r="AD168" s="10"/>
      <c r="AE168" s="25">
        <v>850.91</v>
      </c>
      <c r="AF168" s="28"/>
      <c r="AG168" s="58"/>
      <c r="AH168" s="59">
        <v>75627</v>
      </c>
      <c r="AI168" s="59">
        <v>63819</v>
      </c>
      <c r="AJ168" s="59">
        <v>54144</v>
      </c>
      <c r="AK168" s="9">
        <v>55</v>
      </c>
      <c r="AL168" s="9">
        <v>68</v>
      </c>
      <c r="AM168" s="10"/>
      <c r="AN168" s="10"/>
      <c r="AO168" s="10">
        <v>0.49299999999999999</v>
      </c>
      <c r="AP168" s="16">
        <v>0.94517958412098302</v>
      </c>
      <c r="AQ168" s="28"/>
      <c r="AR168" s="9"/>
      <c r="AS168" s="56">
        <v>569</v>
      </c>
      <c r="AT168" s="56">
        <v>11</v>
      </c>
      <c r="AU168" s="56">
        <v>99</v>
      </c>
      <c r="AV168" s="28" t="e">
        <v>#N/A</v>
      </c>
      <c r="AW168" s="28" t="e">
        <v>#N/A</v>
      </c>
      <c r="AX168" s="26" t="e">
        <v>#N/A</v>
      </c>
      <c r="AY168" s="26" t="e">
        <v>#N/A</v>
      </c>
      <c r="AZ168" s="26" t="e">
        <v>#N/A</v>
      </c>
      <c r="BA168" s="26" t="e">
        <v>#N/A</v>
      </c>
      <c r="BB168" s="26" t="e">
        <v>#N/A</v>
      </c>
      <c r="BC168" s="26" t="e">
        <v>#N/A</v>
      </c>
      <c r="BD168" s="26" t="e">
        <v>#N/A</v>
      </c>
      <c r="BE168" s="26" t="e">
        <v>#N/A</v>
      </c>
      <c r="BF168" s="56" t="e">
        <v>#N/A</v>
      </c>
      <c r="BG168" s="28">
        <v>0</v>
      </c>
      <c r="BH168" s="28">
        <v>0</v>
      </c>
      <c r="BI168" s="84">
        <v>0</v>
      </c>
      <c r="BJ168" s="10">
        <v>0.36099999999999999</v>
      </c>
      <c r="BK168" s="10">
        <v>0.54900000000000004</v>
      </c>
      <c r="BL168" s="10">
        <v>0.24</v>
      </c>
      <c r="BM168" s="53" t="s">
        <v>55</v>
      </c>
      <c r="BN168" s="53" t="s">
        <v>55</v>
      </c>
      <c r="BO168" s="53">
        <v>0.10199999999999999</v>
      </c>
      <c r="BP168" s="53">
        <v>6</v>
      </c>
      <c r="BQ168" s="53" t="s">
        <v>55</v>
      </c>
    </row>
    <row r="169" spans="1:69">
      <c r="A169" s="7">
        <v>439</v>
      </c>
      <c r="B169" s="8" t="s">
        <v>954</v>
      </c>
      <c r="C169" s="8" t="s">
        <v>2188</v>
      </c>
      <c r="D169" s="8" t="s">
        <v>917</v>
      </c>
      <c r="E169" s="9" t="s">
        <v>51</v>
      </c>
      <c r="F169" s="10">
        <v>0.30099999999999999</v>
      </c>
      <c r="G169" s="10">
        <v>0.72</v>
      </c>
      <c r="H169" s="9">
        <v>18.89</v>
      </c>
      <c r="I169" s="9">
        <v>0.65900000000000003</v>
      </c>
      <c r="J169" s="89">
        <f t="shared" si="4"/>
        <v>0</v>
      </c>
      <c r="K169" s="16">
        <f t="shared" si="5"/>
        <v>1.0397954829850018E-2</v>
      </c>
      <c r="L169" s="28">
        <v>9029.3453724604969</v>
      </c>
      <c r="M169" s="28"/>
      <c r="N169" s="16" t="s">
        <v>4339</v>
      </c>
      <c r="O169" s="10">
        <v>8.1000000000000003E-2</v>
      </c>
      <c r="P169" s="27">
        <v>2.3305760825525903E-2</v>
      </c>
      <c r="Q169" s="10"/>
      <c r="R169" s="16" t="s">
        <v>4339</v>
      </c>
      <c r="S169" s="59">
        <v>71120</v>
      </c>
      <c r="T169" s="28">
        <v>53560.747412008284</v>
      </c>
      <c r="U169" s="59"/>
      <c r="V169" s="10">
        <v>0.247</v>
      </c>
      <c r="W169" s="27">
        <v>9.0999999999999998E-2</v>
      </c>
      <c r="X169" s="10">
        <v>0.151</v>
      </c>
      <c r="Y169" s="9">
        <v>456</v>
      </c>
      <c r="Z169" s="10">
        <v>0.11499999999999999</v>
      </c>
      <c r="AA169" s="10">
        <v>0.11599999999999999</v>
      </c>
      <c r="AB169" s="10">
        <v>0.54</v>
      </c>
      <c r="AC169" s="10">
        <v>0.52400000000000002</v>
      </c>
      <c r="AD169" s="10"/>
      <c r="AE169" s="25">
        <v>8367.0300000000007</v>
      </c>
      <c r="AF169" s="28">
        <v>11648</v>
      </c>
      <c r="AG169" s="28">
        <v>6620</v>
      </c>
      <c r="AH169" s="59">
        <v>82593</v>
      </c>
      <c r="AI169" s="59">
        <v>68094</v>
      </c>
      <c r="AJ169" s="59">
        <v>61794</v>
      </c>
      <c r="AK169" s="9">
        <v>443</v>
      </c>
      <c r="AL169" s="9">
        <v>398.33</v>
      </c>
      <c r="AM169" s="9">
        <v>1</v>
      </c>
      <c r="AN169" s="27">
        <v>0.49099999999999999</v>
      </c>
      <c r="AO169" s="10">
        <v>0.14899999999999999</v>
      </c>
      <c r="AP169" s="16">
        <v>0.60277275467148883</v>
      </c>
      <c r="AQ169" s="28">
        <v>75</v>
      </c>
      <c r="AR169" s="9"/>
      <c r="AS169" s="56">
        <v>226</v>
      </c>
      <c r="AT169" s="56">
        <v>87</v>
      </c>
      <c r="AU169" s="56">
        <v>99</v>
      </c>
      <c r="AV169" s="28">
        <v>86500</v>
      </c>
      <c r="AW169" s="28">
        <v>40000</v>
      </c>
      <c r="AX169" s="26">
        <v>6.3569240999999996</v>
      </c>
      <c r="AY169" s="26">
        <v>0.25389626999999998</v>
      </c>
      <c r="AZ169" s="26">
        <v>20.318135999999999</v>
      </c>
      <c r="BA169" s="26">
        <v>2.3475225999999998E-2</v>
      </c>
      <c r="BB169" s="26">
        <v>1.2916086</v>
      </c>
      <c r="BC169" s="26">
        <v>1.4923024E-3</v>
      </c>
      <c r="BD169" s="26">
        <v>2.1330735999999999</v>
      </c>
      <c r="BE169" s="26">
        <v>2.8416085</v>
      </c>
      <c r="BF169" s="56">
        <v>958.33333333333303</v>
      </c>
      <c r="BG169" s="28">
        <v>17000000</v>
      </c>
      <c r="BH169" s="28">
        <v>2031.7842770971299</v>
      </c>
      <c r="BI169" s="84">
        <v>4</v>
      </c>
      <c r="BJ169" s="10">
        <v>0.125</v>
      </c>
      <c r="BK169" s="10">
        <v>0.124</v>
      </c>
      <c r="BL169" s="10">
        <v>0.24</v>
      </c>
      <c r="BM169" s="53">
        <v>2</v>
      </c>
      <c r="BN169" s="53">
        <v>15</v>
      </c>
      <c r="BO169" s="53" t="s">
        <v>55</v>
      </c>
      <c r="BP169" s="53" t="s">
        <v>55</v>
      </c>
      <c r="BQ169" s="53" t="s">
        <v>55</v>
      </c>
    </row>
    <row r="170" spans="1:69">
      <c r="A170" s="7">
        <v>441</v>
      </c>
      <c r="B170" s="8" t="s">
        <v>958</v>
      </c>
      <c r="C170" s="8" t="s">
        <v>2189</v>
      </c>
      <c r="D170" s="8" t="s">
        <v>917</v>
      </c>
      <c r="E170" s="9" t="s">
        <v>59</v>
      </c>
      <c r="F170" s="10">
        <v>0.49099999999999999</v>
      </c>
      <c r="G170" s="10">
        <v>0.79</v>
      </c>
      <c r="H170" s="9">
        <v>11.87</v>
      </c>
      <c r="I170" s="9">
        <v>1.157</v>
      </c>
      <c r="J170" s="89">
        <f t="shared" si="4"/>
        <v>0</v>
      </c>
      <c r="K170" s="16">
        <f t="shared" si="5"/>
        <v>1.7631825444928095E-2</v>
      </c>
      <c r="L170" s="28">
        <v>0</v>
      </c>
      <c r="M170" s="28"/>
      <c r="N170" s="16"/>
      <c r="O170" s="10">
        <v>5.0000000000000001E-3</v>
      </c>
      <c r="P170" s="27">
        <v>0.10652561206310725</v>
      </c>
      <c r="Q170" s="10"/>
      <c r="R170" s="16"/>
      <c r="S170" s="59">
        <v>54877</v>
      </c>
      <c r="T170" s="28">
        <v>41421.611111111109</v>
      </c>
      <c r="U170" s="59"/>
      <c r="V170" s="10">
        <v>0.30199999999999999</v>
      </c>
      <c r="W170" s="27">
        <v>6.4000000000000001E-2</v>
      </c>
      <c r="X170" s="10">
        <v>0.215</v>
      </c>
      <c r="Y170" s="9">
        <v>1073</v>
      </c>
      <c r="Z170" s="10">
        <v>0.14899999999999999</v>
      </c>
      <c r="AA170" s="10">
        <v>0.15599999999999997</v>
      </c>
      <c r="AB170" s="10">
        <v>0.56299999999999994</v>
      </c>
      <c r="AC170" s="10">
        <v>0.624</v>
      </c>
      <c r="AD170" s="10"/>
      <c r="AE170" s="25">
        <v>2722.35</v>
      </c>
      <c r="AF170" s="28"/>
      <c r="AG170" s="58"/>
      <c r="AH170" s="59">
        <v>57330</v>
      </c>
      <c r="AI170" s="59">
        <v>48186</v>
      </c>
      <c r="AJ170" s="59">
        <v>41274</v>
      </c>
      <c r="AK170" s="9">
        <v>229.33</v>
      </c>
      <c r="AL170" s="9">
        <v>165.67</v>
      </c>
      <c r="AM170" s="10"/>
      <c r="AN170" s="10"/>
      <c r="AO170" s="10">
        <v>0.17599999999999999</v>
      </c>
      <c r="AP170" s="16">
        <v>0.4636068613815485</v>
      </c>
      <c r="AQ170" s="28"/>
      <c r="AR170" s="9"/>
      <c r="AS170" s="56">
        <v>358</v>
      </c>
      <c r="AT170" s="56">
        <v>48</v>
      </c>
      <c r="AU170" s="56">
        <v>99</v>
      </c>
      <c r="AV170" s="28">
        <v>81800</v>
      </c>
      <c r="AW170" s="28">
        <v>35500</v>
      </c>
      <c r="AX170" s="26">
        <v>5.2737144999999996</v>
      </c>
      <c r="AY170" s="26">
        <v>0.77551990999999998</v>
      </c>
      <c r="AZ170" s="26">
        <v>17.410316000000002</v>
      </c>
      <c r="BA170" s="26">
        <v>2.0656811000000001E-2</v>
      </c>
      <c r="BB170" s="26">
        <v>0.91817033000000003</v>
      </c>
      <c r="BC170" s="26">
        <v>1.0893813E-3</v>
      </c>
      <c r="BD170" s="26">
        <v>2.2652909999999999</v>
      </c>
      <c r="BE170" s="26">
        <v>1.2740473000000001</v>
      </c>
      <c r="BF170" s="56">
        <v>212.666666666666</v>
      </c>
      <c r="BG170" s="28">
        <v>0</v>
      </c>
      <c r="BH170" s="28">
        <v>0</v>
      </c>
      <c r="BI170" s="84">
        <v>0</v>
      </c>
      <c r="BJ170" s="10">
        <v>9.0999999999999998E-2</v>
      </c>
      <c r="BK170" s="10">
        <v>8.4000000000000005E-2</v>
      </c>
      <c r="BL170" s="10">
        <v>0.24</v>
      </c>
      <c r="BM170" s="53" t="s">
        <v>55</v>
      </c>
      <c r="BN170" s="53" t="s">
        <v>55</v>
      </c>
      <c r="BO170" s="53">
        <v>1</v>
      </c>
      <c r="BP170" s="53">
        <v>17</v>
      </c>
      <c r="BQ170" s="53" t="s">
        <v>55</v>
      </c>
    </row>
    <row r="171" spans="1:69">
      <c r="A171" s="7">
        <v>422</v>
      </c>
      <c r="B171" s="8" t="s">
        <v>927</v>
      </c>
      <c r="C171" s="8" t="s">
        <v>2187</v>
      </c>
      <c r="D171" s="8" t="s">
        <v>917</v>
      </c>
      <c r="E171" s="9" t="s">
        <v>59</v>
      </c>
      <c r="F171" s="10">
        <v>0.58299999999999996</v>
      </c>
      <c r="G171" s="10">
        <v>0.85</v>
      </c>
      <c r="H171" s="9">
        <v>12.4</v>
      </c>
      <c r="I171" s="9">
        <v>0.36899999999999999</v>
      </c>
      <c r="J171" s="89">
        <f t="shared" si="4"/>
        <v>0</v>
      </c>
      <c r="K171" s="16">
        <f t="shared" si="5"/>
        <v>2.2450807384142967E-2</v>
      </c>
      <c r="L171" s="28">
        <v>0</v>
      </c>
      <c r="M171" s="28"/>
      <c r="N171" s="16"/>
      <c r="O171" s="10">
        <v>0.14099999999999999</v>
      </c>
      <c r="P171" s="27">
        <v>0</v>
      </c>
      <c r="Q171" s="10"/>
      <c r="R171" s="16"/>
      <c r="S171" s="59">
        <v>89055</v>
      </c>
      <c r="T171" s="28">
        <v>60164.206692913387</v>
      </c>
      <c r="U171" s="59"/>
      <c r="V171" s="10">
        <v>0.53500000000000003</v>
      </c>
      <c r="W171" s="27">
        <v>-0.02</v>
      </c>
      <c r="X171" s="10">
        <v>9.6000000000000002E-2</v>
      </c>
      <c r="Y171" s="9">
        <v>624</v>
      </c>
      <c r="Z171" s="10">
        <v>7.8999999999999987E-2</v>
      </c>
      <c r="AA171" s="10">
        <v>-0.17699999999999999</v>
      </c>
      <c r="AB171" s="10">
        <v>0.52600000000000002</v>
      </c>
      <c r="AC171" s="10">
        <v>0.64500000000000002</v>
      </c>
      <c r="AD171" s="10"/>
      <c r="AE171" s="25">
        <v>4142.3900000000003</v>
      </c>
      <c r="AF171" s="28"/>
      <c r="AG171" s="58"/>
      <c r="AH171" s="59">
        <v>105723</v>
      </c>
      <c r="AI171" s="59">
        <v>79650</v>
      </c>
      <c r="AJ171" s="59">
        <v>64341</v>
      </c>
      <c r="AK171" s="9">
        <v>334</v>
      </c>
      <c r="AL171" s="9">
        <v>490</v>
      </c>
      <c r="AM171" s="9"/>
      <c r="AN171" s="9"/>
      <c r="AO171" s="10">
        <v>0.26</v>
      </c>
      <c r="AP171" s="16">
        <v>0.73046018991964945</v>
      </c>
      <c r="AQ171" s="28"/>
      <c r="AR171" s="9"/>
      <c r="AS171" s="56">
        <v>211</v>
      </c>
      <c r="AT171" s="56">
        <v>93</v>
      </c>
      <c r="AU171" s="56">
        <v>99</v>
      </c>
      <c r="AV171" s="28">
        <v>85200</v>
      </c>
      <c r="AW171" s="28">
        <v>45600</v>
      </c>
      <c r="AX171" s="26">
        <v>9.9515171000000002</v>
      </c>
      <c r="AY171" s="26">
        <v>0.33545040999999998</v>
      </c>
      <c r="AZ171" s="26">
        <v>18.686976999999999</v>
      </c>
      <c r="BA171" s="26">
        <v>0.90290420999999998</v>
      </c>
      <c r="BB171" s="26">
        <v>1.8596376999999999</v>
      </c>
      <c r="BC171" s="26">
        <v>8.9852661E-2</v>
      </c>
      <c r="BD171" s="26">
        <v>-4.2437028999999997</v>
      </c>
      <c r="BE171" s="26">
        <v>-10.457178000000001</v>
      </c>
      <c r="BF171" s="56">
        <v>358</v>
      </c>
      <c r="BG171" s="28">
        <v>0</v>
      </c>
      <c r="BH171" s="28">
        <v>0</v>
      </c>
      <c r="BI171" s="84">
        <v>0</v>
      </c>
      <c r="BJ171" s="10">
        <v>0.161</v>
      </c>
      <c r="BK171" s="10">
        <v>0.41699999999999998</v>
      </c>
      <c r="BL171" s="10">
        <v>0.24</v>
      </c>
      <c r="BM171" s="53" t="s">
        <v>55</v>
      </c>
      <c r="BN171" s="53" t="s">
        <v>55</v>
      </c>
      <c r="BO171" s="53">
        <v>2</v>
      </c>
      <c r="BP171" s="53">
        <v>53</v>
      </c>
      <c r="BQ171" s="53" t="s">
        <v>55</v>
      </c>
    </row>
    <row r="172" spans="1:69">
      <c r="A172" s="7">
        <v>435</v>
      </c>
      <c r="B172" s="8" t="s">
        <v>946</v>
      </c>
      <c r="C172" s="8" t="s">
        <v>2190</v>
      </c>
      <c r="D172" s="8" t="s">
        <v>917</v>
      </c>
      <c r="E172" s="9" t="s">
        <v>51</v>
      </c>
      <c r="F172" s="10">
        <v>0.41199999999999998</v>
      </c>
      <c r="G172" s="10">
        <v>0.8</v>
      </c>
      <c r="H172" s="9">
        <v>17.48</v>
      </c>
      <c r="I172" s="9">
        <v>0.46</v>
      </c>
      <c r="J172" s="89">
        <f t="shared" si="4"/>
        <v>0</v>
      </c>
      <c r="K172" s="16">
        <f t="shared" si="5"/>
        <v>2.1692475892428457E-2</v>
      </c>
      <c r="L172" s="28">
        <v>15164.151944802486</v>
      </c>
      <c r="M172" s="28"/>
      <c r="N172" s="16" t="s">
        <v>4339</v>
      </c>
      <c r="O172" s="10">
        <v>9.8000000000000004E-2</v>
      </c>
      <c r="P172" s="27">
        <v>0</v>
      </c>
      <c r="Q172" s="10"/>
      <c r="R172" s="16"/>
      <c r="S172" s="59">
        <v>95997</v>
      </c>
      <c r="T172" s="28">
        <v>61890.641379310342</v>
      </c>
      <c r="U172" s="59"/>
      <c r="V172" s="10">
        <v>0.434</v>
      </c>
      <c r="W172" s="27">
        <v>4.0000000000000001E-3</v>
      </c>
      <c r="X172" s="10">
        <v>9.1999999999999998E-2</v>
      </c>
      <c r="Y172" s="9">
        <v>84</v>
      </c>
      <c r="Z172" s="10">
        <v>-2.1000000000000019E-2</v>
      </c>
      <c r="AA172" s="10">
        <v>2.0000000000000018E-3</v>
      </c>
      <c r="AB172" s="10">
        <v>0.41299999999999998</v>
      </c>
      <c r="AC172" s="10">
        <v>0.64600000000000002</v>
      </c>
      <c r="AD172" s="10"/>
      <c r="AE172" s="25">
        <v>6914.84</v>
      </c>
      <c r="AF172" s="28">
        <v>15167</v>
      </c>
      <c r="AG172" s="58">
        <v>9844</v>
      </c>
      <c r="AH172" s="59">
        <v>101574</v>
      </c>
      <c r="AI172" s="59">
        <v>84879</v>
      </c>
      <c r="AJ172" s="59">
        <v>69750</v>
      </c>
      <c r="AK172" s="9">
        <v>395.67</v>
      </c>
      <c r="AL172" s="9">
        <v>371.67</v>
      </c>
      <c r="AM172" s="10">
        <v>0.32</v>
      </c>
      <c r="AN172" s="10">
        <v>0.54900000000000004</v>
      </c>
      <c r="AO172" s="10">
        <v>0.23599999999999999</v>
      </c>
      <c r="AP172" s="16">
        <v>0.68493150684931503</v>
      </c>
      <c r="AQ172" s="28">
        <v>44</v>
      </c>
      <c r="AR172" s="9"/>
      <c r="AS172" s="56">
        <v>119</v>
      </c>
      <c r="AT172" s="56">
        <v>150</v>
      </c>
      <c r="AU172" s="56">
        <v>6</v>
      </c>
      <c r="AV172" s="28">
        <v>156100</v>
      </c>
      <c r="AW172" s="28">
        <v>68700</v>
      </c>
      <c r="AX172" s="26">
        <v>2.9959381</v>
      </c>
      <c r="AY172" s="26">
        <v>9.1540946999999999</v>
      </c>
      <c r="AZ172" s="26">
        <v>50.350071</v>
      </c>
      <c r="BA172" s="26">
        <v>5.7304883000000002</v>
      </c>
      <c r="BB172" s="26">
        <v>1.5084569000000001</v>
      </c>
      <c r="BC172" s="26">
        <v>0.1716819</v>
      </c>
      <c r="BD172" s="26">
        <v>0.30329978000000002</v>
      </c>
      <c r="BE172" s="26">
        <v>-0.20613226000000001</v>
      </c>
      <c r="BF172" s="56">
        <v>5068.3333333333303</v>
      </c>
      <c r="BG172" s="28">
        <v>14000000</v>
      </c>
      <c r="BH172" s="28">
        <v>2024.6310832933227</v>
      </c>
      <c r="BI172" s="84">
        <v>6</v>
      </c>
      <c r="BJ172" s="10">
        <v>0.26100000000000001</v>
      </c>
      <c r="BK172" s="10">
        <v>0.23799999999999999</v>
      </c>
      <c r="BL172" s="10">
        <v>0.24</v>
      </c>
      <c r="BM172" s="53">
        <v>1</v>
      </c>
      <c r="BN172" s="53">
        <v>13</v>
      </c>
      <c r="BO172" s="53" t="s">
        <v>55</v>
      </c>
      <c r="BP172" s="53" t="s">
        <v>55</v>
      </c>
      <c r="BQ172" s="53" t="s">
        <v>55</v>
      </c>
    </row>
    <row r="173" spans="1:69">
      <c r="A173" s="7">
        <v>436</v>
      </c>
      <c r="B173" s="8" t="s">
        <v>948</v>
      </c>
      <c r="C173" s="8" t="s">
        <v>2191</v>
      </c>
      <c r="D173" s="8" t="s">
        <v>917</v>
      </c>
      <c r="E173" s="9" t="s">
        <v>51</v>
      </c>
      <c r="F173" s="10">
        <v>0.28299999999999997</v>
      </c>
      <c r="G173" s="10">
        <v>0.72</v>
      </c>
      <c r="H173" s="9">
        <v>15.11</v>
      </c>
      <c r="I173" s="9">
        <v>0.99299999999999999</v>
      </c>
      <c r="J173" s="89">
        <f t="shared" si="4"/>
        <v>1.6274902635394982E-4</v>
      </c>
      <c r="K173" s="16">
        <f t="shared" si="5"/>
        <v>1.839063997799633E-2</v>
      </c>
      <c r="L173" s="28">
        <v>9835.9849509430242</v>
      </c>
      <c r="M173" s="28"/>
      <c r="N173" s="16" t="s">
        <v>4339</v>
      </c>
      <c r="O173" s="10">
        <v>8.5000000000000006E-2</v>
      </c>
      <c r="P173" s="27">
        <v>1.3508169187377836E-2</v>
      </c>
      <c r="Q173" s="10"/>
      <c r="R173" s="16"/>
      <c r="S173" s="59">
        <v>85162</v>
      </c>
      <c r="T173" s="28">
        <v>55605.407786885247</v>
      </c>
      <c r="U173" s="59"/>
      <c r="V173" s="10">
        <v>0.28100000000000003</v>
      </c>
      <c r="W173" s="27">
        <v>1.7000000000000001E-2</v>
      </c>
      <c r="X173" s="10">
        <v>9.8000000000000004E-2</v>
      </c>
      <c r="Y173" s="9">
        <v>220</v>
      </c>
      <c r="Z173" s="10">
        <v>6.4000000000000001E-2</v>
      </c>
      <c r="AA173" s="10">
        <v>5.5999999999999994E-2</v>
      </c>
      <c r="AB173" s="10">
        <v>0.59099999999999997</v>
      </c>
      <c r="AC173" s="10">
        <v>0.65100000000000002</v>
      </c>
      <c r="AD173" s="10"/>
      <c r="AE173" s="25">
        <v>6144.43</v>
      </c>
      <c r="AF173" s="28">
        <v>15623</v>
      </c>
      <c r="AG173" s="58">
        <v>9991</v>
      </c>
      <c r="AH173" s="59">
        <v>113904</v>
      </c>
      <c r="AI173" s="59">
        <v>80208</v>
      </c>
      <c r="AJ173" s="59">
        <v>72387</v>
      </c>
      <c r="AK173" s="9">
        <v>406.67</v>
      </c>
      <c r="AL173" s="9">
        <v>432.33</v>
      </c>
      <c r="AM173" s="10">
        <v>0.06</v>
      </c>
      <c r="AN173" s="10">
        <v>0.54</v>
      </c>
      <c r="AO173" s="10">
        <v>0.223</v>
      </c>
      <c r="AP173" s="16">
        <v>0.50175614651279477</v>
      </c>
      <c r="AQ173" s="28">
        <v>99</v>
      </c>
      <c r="AR173" s="9">
        <v>1</v>
      </c>
      <c r="AS173" s="56">
        <v>168</v>
      </c>
      <c r="AT173" s="56">
        <v>113</v>
      </c>
      <c r="AU173" s="56">
        <v>99</v>
      </c>
      <c r="AV173" s="28">
        <v>105200</v>
      </c>
      <c r="AW173" s="28">
        <v>50200</v>
      </c>
      <c r="AX173" s="26">
        <v>6.5978947000000003</v>
      </c>
      <c r="AY173" s="26">
        <v>1.078783</v>
      </c>
      <c r="AZ173" s="26">
        <v>36.129776</v>
      </c>
      <c r="BA173" s="26">
        <v>3.6079869000000002</v>
      </c>
      <c r="BB173" s="26">
        <v>2.3838045999999999</v>
      </c>
      <c r="BC173" s="26">
        <v>0.23805118</v>
      </c>
      <c r="BD173" s="26">
        <v>2.9776015</v>
      </c>
      <c r="BE173" s="26">
        <v>6.9277085999999999</v>
      </c>
      <c r="BF173" s="56">
        <v>700.33333333333303</v>
      </c>
      <c r="BG173" s="28">
        <v>9000000</v>
      </c>
      <c r="BH173" s="28">
        <v>1464.7412371855485</v>
      </c>
      <c r="BI173" s="84">
        <v>4</v>
      </c>
      <c r="BJ173" s="10">
        <v>0.17599999999999999</v>
      </c>
      <c r="BK173" s="10">
        <v>0.184</v>
      </c>
      <c r="BL173" s="10">
        <v>0.24</v>
      </c>
      <c r="BM173" s="53">
        <v>1</v>
      </c>
      <c r="BN173" s="53">
        <v>8</v>
      </c>
      <c r="BO173" s="53" t="s">
        <v>55</v>
      </c>
      <c r="BP173" s="53" t="s">
        <v>55</v>
      </c>
      <c r="BQ173" s="53" t="s">
        <v>55</v>
      </c>
    </row>
    <row r="174" spans="1:69">
      <c r="A174" s="7">
        <v>443</v>
      </c>
      <c r="B174" s="8" t="s">
        <v>962</v>
      </c>
      <c r="C174" s="8" t="s">
        <v>2192</v>
      </c>
      <c r="D174" s="8" t="s">
        <v>337</v>
      </c>
      <c r="E174" s="9" t="s">
        <v>59</v>
      </c>
      <c r="F174" s="10">
        <v>0.53400000000000003</v>
      </c>
      <c r="G174" s="10">
        <v>0.79</v>
      </c>
      <c r="H174" s="9">
        <v>12.19</v>
      </c>
      <c r="I174" s="9">
        <v>0.77800000000000002</v>
      </c>
      <c r="J174" s="89">
        <f t="shared" si="4"/>
        <v>0</v>
      </c>
      <c r="K174" s="16">
        <f t="shared" si="5"/>
        <v>2.3863582128222434E-2</v>
      </c>
      <c r="L174" s="28">
        <v>0</v>
      </c>
      <c r="M174" s="28"/>
      <c r="N174" s="16" t="s">
        <v>4339</v>
      </c>
      <c r="O174" s="10">
        <v>2.5999999999999999E-2</v>
      </c>
      <c r="P174" s="27">
        <v>7.9431637655368967E-2</v>
      </c>
      <c r="Q174" s="10"/>
      <c r="R174" s="16"/>
      <c r="S174" s="59">
        <v>70362</v>
      </c>
      <c r="T174" s="28">
        <v>56594.913173652698</v>
      </c>
      <c r="U174" s="59"/>
      <c r="V174" s="10">
        <v>0.48799999999999999</v>
      </c>
      <c r="W174" s="27">
        <v>-6.5000000000000002E-2</v>
      </c>
      <c r="X174" s="10">
        <v>7.1999999999999995E-2</v>
      </c>
      <c r="Y174" s="9">
        <v>597</v>
      </c>
      <c r="Z174" s="10">
        <v>0.06</v>
      </c>
      <c r="AA174" s="10">
        <v>-2.4999999999999994E-2</v>
      </c>
      <c r="AB174" s="10">
        <v>0.54</v>
      </c>
      <c r="AC174" s="10">
        <v>0.58499999999999996</v>
      </c>
      <c r="AD174" s="10"/>
      <c r="AE174" s="25">
        <v>2933.34</v>
      </c>
      <c r="AF174" s="28"/>
      <c r="AG174" s="58"/>
      <c r="AH174" s="59">
        <v>82611</v>
      </c>
      <c r="AI174" s="59">
        <v>67329</v>
      </c>
      <c r="AJ174" s="59">
        <v>61713</v>
      </c>
      <c r="AK174" s="9">
        <v>240.67</v>
      </c>
      <c r="AL174" s="9">
        <v>279.67</v>
      </c>
      <c r="AM174" s="10"/>
      <c r="AN174" s="10"/>
      <c r="AO174" s="10">
        <v>0.247</v>
      </c>
      <c r="AP174" s="16">
        <v>0.56242969628796402</v>
      </c>
      <c r="AQ174" s="28"/>
      <c r="AR174" s="9"/>
      <c r="AS174" s="56">
        <v>269</v>
      </c>
      <c r="AT174" s="56">
        <v>70</v>
      </c>
      <c r="AU174" s="56">
        <v>99</v>
      </c>
      <c r="AV174" s="28">
        <v>99100</v>
      </c>
      <c r="AW174" s="28">
        <v>49000</v>
      </c>
      <c r="AX174" s="26">
        <v>4.0241984999999998</v>
      </c>
      <c r="AY174" s="26">
        <v>4.1573129</v>
      </c>
      <c r="AZ174" s="26">
        <v>32.132877000000001</v>
      </c>
      <c r="BA174" s="26">
        <v>2.6366133999999999</v>
      </c>
      <c r="BB174" s="26">
        <v>1.2930907</v>
      </c>
      <c r="BC174" s="26">
        <v>0.10610256</v>
      </c>
      <c r="BD174" s="26">
        <v>8.8755617000000004</v>
      </c>
      <c r="BE174" s="26">
        <v>14.329741</v>
      </c>
      <c r="BF174" s="56">
        <v>321</v>
      </c>
      <c r="BG174" s="28">
        <v>0</v>
      </c>
      <c r="BH174" s="28">
        <v>0</v>
      </c>
      <c r="BI174" s="84">
        <v>0</v>
      </c>
      <c r="BJ174" s="10">
        <v>0.122</v>
      </c>
      <c r="BK174" s="10">
        <v>0.20699999999999999</v>
      </c>
      <c r="BL174" s="10">
        <v>0.182</v>
      </c>
      <c r="BM174" s="53" t="s">
        <v>55</v>
      </c>
      <c r="BN174" s="53" t="s">
        <v>55</v>
      </c>
      <c r="BO174" s="53">
        <v>0.80800000000000005</v>
      </c>
      <c r="BP174" s="53">
        <v>28</v>
      </c>
      <c r="BQ174" s="53" t="s">
        <v>55</v>
      </c>
    </row>
    <row r="175" spans="1:69">
      <c r="A175" s="7">
        <v>446</v>
      </c>
      <c r="B175" s="8" t="s">
        <v>965</v>
      </c>
      <c r="C175" s="8" t="s">
        <v>2193</v>
      </c>
      <c r="D175" s="8" t="s">
        <v>337</v>
      </c>
      <c r="E175" s="9" t="s">
        <v>59</v>
      </c>
      <c r="F175" s="10">
        <v>0.72199999999999998</v>
      </c>
      <c r="G175" s="10">
        <v>0.84</v>
      </c>
      <c r="H175" s="9">
        <v>11.24</v>
      </c>
      <c r="I175" s="9">
        <v>0.64800000000000002</v>
      </c>
      <c r="J175" s="89">
        <f t="shared" si="4"/>
        <v>0</v>
      </c>
      <c r="K175" s="16">
        <f t="shared" si="5"/>
        <v>3.5600513138430753E-2</v>
      </c>
      <c r="L175" s="28">
        <v>0</v>
      </c>
      <c r="M175" s="28"/>
      <c r="N175" s="16"/>
      <c r="O175" s="10">
        <v>1.0999999999999999E-2</v>
      </c>
      <c r="P175" s="27">
        <v>0.10250492576065406</v>
      </c>
      <c r="Q175" s="10"/>
      <c r="R175" s="16"/>
      <c r="S175" s="59">
        <v>73157</v>
      </c>
      <c r="T175" s="28">
        <v>39522.007481296758</v>
      </c>
      <c r="U175" s="59"/>
      <c r="V175" s="10">
        <v>0.5</v>
      </c>
      <c r="W175" s="27">
        <v>0.03</v>
      </c>
      <c r="X175" s="10">
        <v>0.24099999999999999</v>
      </c>
      <c r="Y175" s="9">
        <v>892</v>
      </c>
      <c r="Z175" s="10">
        <v>9.0999999999999998E-2</v>
      </c>
      <c r="AA175" s="10">
        <v>8.299999999999999E-2</v>
      </c>
      <c r="AB175" s="10">
        <v>0.51500000000000001</v>
      </c>
      <c r="AC175" s="10">
        <v>0.60099999999999998</v>
      </c>
      <c r="AD175" s="10"/>
      <c r="AE175" s="25">
        <v>3258.38</v>
      </c>
      <c r="AF175" s="28"/>
      <c r="AG175" s="58"/>
      <c r="AH175" s="59">
        <v>87984</v>
      </c>
      <c r="AI175" s="59">
        <v>65268</v>
      </c>
      <c r="AJ175" s="59">
        <v>53397</v>
      </c>
      <c r="AK175" s="9">
        <v>290</v>
      </c>
      <c r="AL175" s="9">
        <v>348</v>
      </c>
      <c r="AM175" s="9"/>
      <c r="AN175" s="9"/>
      <c r="AO175" s="10">
        <v>0.152</v>
      </c>
      <c r="AP175" s="16">
        <v>0.60679611650485432</v>
      </c>
      <c r="AQ175" s="28"/>
      <c r="AR175" s="9"/>
      <c r="AS175" s="56">
        <v>162</v>
      </c>
      <c r="AT175" s="56">
        <v>116</v>
      </c>
      <c r="AU175" s="56">
        <v>99</v>
      </c>
      <c r="AV175" s="28">
        <v>100000</v>
      </c>
      <c r="AW175" s="28">
        <v>40200</v>
      </c>
      <c r="AX175" s="26">
        <v>3.0818745999999999</v>
      </c>
      <c r="AY175" s="26">
        <v>2.5483387</v>
      </c>
      <c r="AZ175" s="26">
        <v>16.158011999999999</v>
      </c>
      <c r="BA175" s="26">
        <v>0</v>
      </c>
      <c r="BB175" s="26">
        <v>0.49796965999999998</v>
      </c>
      <c r="BC175" s="26">
        <v>0</v>
      </c>
      <c r="BD175" s="26">
        <v>3.0835230000000002E-2</v>
      </c>
      <c r="BE175" s="26">
        <v>-3.2331656999999998</v>
      </c>
      <c r="BF175" s="56">
        <v>601.33333333333303</v>
      </c>
      <c r="BG175" s="28">
        <v>0</v>
      </c>
      <c r="BH175" s="28">
        <v>0</v>
      </c>
      <c r="BI175" s="84">
        <v>0</v>
      </c>
      <c r="BJ175" s="10">
        <v>9.0999999999999998E-2</v>
      </c>
      <c r="BK175" s="10">
        <v>9.9000000000000005E-2</v>
      </c>
      <c r="BL175" s="10">
        <v>0.182</v>
      </c>
      <c r="BM175" s="53" t="s">
        <v>55</v>
      </c>
      <c r="BN175" s="53" t="s">
        <v>55</v>
      </c>
      <c r="BO175" s="53">
        <v>1</v>
      </c>
      <c r="BP175" s="53">
        <v>31</v>
      </c>
      <c r="BQ175" s="53" t="s">
        <v>55</v>
      </c>
    </row>
    <row r="176" spans="1:69">
      <c r="A176" s="7">
        <v>449</v>
      </c>
      <c r="B176" s="8" t="s">
        <v>968</v>
      </c>
      <c r="C176" s="8" t="s">
        <v>2193</v>
      </c>
      <c r="D176" s="8" t="s">
        <v>337</v>
      </c>
      <c r="E176" s="9" t="s">
        <v>59</v>
      </c>
      <c r="F176" s="10">
        <v>0.437</v>
      </c>
      <c r="G176" s="10">
        <v>0.7</v>
      </c>
      <c r="H176" s="9">
        <v>20.51</v>
      </c>
      <c r="I176" s="9">
        <v>2.181</v>
      </c>
      <c r="J176" s="89">
        <f t="shared" si="4"/>
        <v>0</v>
      </c>
      <c r="K176" s="16">
        <f t="shared" si="5"/>
        <v>4.987406797835465E-3</v>
      </c>
      <c r="L176" s="28">
        <v>0</v>
      </c>
      <c r="M176" s="28"/>
      <c r="N176" s="16"/>
      <c r="O176" s="10">
        <v>3.4000000000000002E-2</v>
      </c>
      <c r="P176" s="27">
        <v>1.6901767481553521E-2</v>
      </c>
      <c r="Q176" s="10"/>
      <c r="R176" s="16"/>
      <c r="S176" s="59">
        <v>66019</v>
      </c>
      <c r="T176" s="28">
        <v>54357.627450980392</v>
      </c>
      <c r="U176" s="59"/>
      <c r="V176" s="10">
        <v>0.27800000000000002</v>
      </c>
      <c r="W176" s="27">
        <v>-4.7E-2</v>
      </c>
      <c r="X176" s="27">
        <v>0.187</v>
      </c>
      <c r="Y176" s="9">
        <v>504</v>
      </c>
      <c r="Z176" s="10">
        <v>0.111</v>
      </c>
      <c r="AA176" s="10">
        <v>4.0000000000000008E-2</v>
      </c>
      <c r="AB176" s="10">
        <v>0.53100000000000003</v>
      </c>
      <c r="AC176" s="10">
        <v>0.57999999999999996</v>
      </c>
      <c r="AD176" s="10"/>
      <c r="AE176" s="25">
        <v>3609.09</v>
      </c>
      <c r="AF176" s="28"/>
      <c r="AG176" s="58"/>
      <c r="AH176" s="59">
        <v>53343</v>
      </c>
      <c r="AI176" s="59">
        <v>49311</v>
      </c>
      <c r="AJ176" s="59">
        <v>45486</v>
      </c>
      <c r="AK176" s="9">
        <v>176</v>
      </c>
      <c r="AL176" s="9">
        <v>155.33000000000001</v>
      </c>
      <c r="AM176" s="9"/>
      <c r="AN176" s="9"/>
      <c r="AO176" s="10">
        <v>0.22900000000000001</v>
      </c>
      <c r="AP176" s="16">
        <v>0.3143665513989311</v>
      </c>
      <c r="AQ176" s="28"/>
      <c r="AR176" s="9"/>
      <c r="AS176" s="56">
        <v>526</v>
      </c>
      <c r="AT176" s="56">
        <v>18</v>
      </c>
      <c r="AU176" s="56">
        <v>99</v>
      </c>
      <c r="AV176" s="28">
        <v>77900</v>
      </c>
      <c r="AW176" s="28">
        <v>39900</v>
      </c>
      <c r="AX176" s="26">
        <v>7.6551580000000001</v>
      </c>
      <c r="AY176" s="26">
        <v>0.88078325999999996</v>
      </c>
      <c r="AZ176" s="26">
        <v>22.270838000000001</v>
      </c>
      <c r="BA176" s="26">
        <v>0</v>
      </c>
      <c r="BB176" s="26">
        <v>1.7048677000000001</v>
      </c>
      <c r="BC176" s="26">
        <v>0</v>
      </c>
      <c r="BD176" s="26">
        <v>3.2627809000000001</v>
      </c>
      <c r="BE176" s="26">
        <v>1.7816673999999999</v>
      </c>
      <c r="BF176" s="56">
        <v>186.333333333333</v>
      </c>
      <c r="BG176" s="28">
        <v>0</v>
      </c>
      <c r="BH176" s="28">
        <v>0</v>
      </c>
      <c r="BI176" s="84">
        <v>0</v>
      </c>
      <c r="BJ176" s="10">
        <v>7.0999999999999994E-2</v>
      </c>
      <c r="BK176" s="10">
        <v>0.14199999999999999</v>
      </c>
      <c r="BL176" s="10">
        <v>0.182</v>
      </c>
      <c r="BM176" s="53" t="s">
        <v>55</v>
      </c>
      <c r="BN176" s="53" t="s">
        <v>55</v>
      </c>
      <c r="BO176" s="53">
        <v>0.98599999999999999</v>
      </c>
      <c r="BP176" s="53">
        <v>6</v>
      </c>
      <c r="BQ176" s="53" t="s">
        <v>55</v>
      </c>
    </row>
    <row r="177" spans="1:69">
      <c r="A177" s="7">
        <v>451</v>
      </c>
      <c r="B177" s="8" t="s">
        <v>971</v>
      </c>
      <c r="C177" s="8" t="s">
        <v>2193</v>
      </c>
      <c r="D177" s="8" t="s">
        <v>337</v>
      </c>
      <c r="E177" s="9" t="s">
        <v>59</v>
      </c>
      <c r="F177" s="10">
        <v>0.624</v>
      </c>
      <c r="G177" s="10">
        <v>0.79</v>
      </c>
      <c r="H177" s="9">
        <v>12.38</v>
      </c>
      <c r="I177" s="9">
        <v>0.78300000000000003</v>
      </c>
      <c r="J177" s="89">
        <f t="shared" si="4"/>
        <v>9.7088321245837345E-4</v>
      </c>
      <c r="K177" s="16">
        <f t="shared" si="5"/>
        <v>4.4984255510571301E-2</v>
      </c>
      <c r="L177" s="28">
        <v>0</v>
      </c>
      <c r="M177" s="28"/>
      <c r="N177" s="16"/>
      <c r="O177" s="10">
        <v>1.7999999999999999E-2</v>
      </c>
      <c r="P177" s="27">
        <v>5.5016715372641162E-2</v>
      </c>
      <c r="Q177" s="10"/>
      <c r="R177" s="16"/>
      <c r="S177" s="59">
        <v>72234</v>
      </c>
      <c r="T177" s="28">
        <v>58557.808695652173</v>
      </c>
      <c r="U177" s="59"/>
      <c r="V177" s="10">
        <v>0.48399999999999999</v>
      </c>
      <c r="W177" s="27">
        <v>-3.0000000000000001E-3</v>
      </c>
      <c r="X177" s="10">
        <v>0.151</v>
      </c>
      <c r="Y177" s="9">
        <v>751</v>
      </c>
      <c r="Z177" s="10">
        <v>0.08</v>
      </c>
      <c r="AA177" s="10">
        <v>3.1E-2</v>
      </c>
      <c r="AB177" s="10">
        <v>0.56999999999999995</v>
      </c>
      <c r="AC177" s="10">
        <v>0.60799999999999998</v>
      </c>
      <c r="AD177" s="10"/>
      <c r="AE177" s="25">
        <v>3089.97</v>
      </c>
      <c r="AF177" s="28"/>
      <c r="AG177" s="58"/>
      <c r="AH177" s="59">
        <v>67653</v>
      </c>
      <c r="AI177" s="59">
        <v>52956</v>
      </c>
      <c r="AJ177" s="59">
        <v>43452</v>
      </c>
      <c r="AK177" s="9">
        <v>249.67</v>
      </c>
      <c r="AL177" s="9">
        <v>273.33</v>
      </c>
      <c r="AM177" s="9"/>
      <c r="AN177" s="9"/>
      <c r="AO177" s="10">
        <v>0.185</v>
      </c>
      <c r="AP177" s="16">
        <v>0.5608524957936063</v>
      </c>
      <c r="AQ177" s="28"/>
      <c r="AR177" s="9">
        <v>3</v>
      </c>
      <c r="AS177" s="56">
        <v>134</v>
      </c>
      <c r="AT177" s="56">
        <v>139</v>
      </c>
      <c r="AU177" s="56">
        <v>99</v>
      </c>
      <c r="AV177" s="28">
        <v>94300</v>
      </c>
      <c r="AW177" s="28">
        <v>47600</v>
      </c>
      <c r="AX177" s="26">
        <v>4.6895918999999999</v>
      </c>
      <c r="AY177" s="26">
        <v>1.6249391</v>
      </c>
      <c r="AZ177" s="26">
        <v>31.874393000000001</v>
      </c>
      <c r="BA177" s="26">
        <v>0.10632177</v>
      </c>
      <c r="BB177" s="26">
        <v>1.4947790000000001</v>
      </c>
      <c r="BC177" s="26">
        <v>4.9860566000000002E-3</v>
      </c>
      <c r="BD177" s="26">
        <v>2.2822385000000001</v>
      </c>
      <c r="BE177" s="26">
        <v>-4.5284955000000002E-3</v>
      </c>
      <c r="BF177" s="56">
        <v>389.666666666666</v>
      </c>
      <c r="BG177" s="28">
        <v>0</v>
      </c>
      <c r="BH177" s="28">
        <v>0</v>
      </c>
      <c r="BI177" s="84">
        <v>0</v>
      </c>
      <c r="BJ177" s="10">
        <v>0.10199999999999999</v>
      </c>
      <c r="BK177" s="10">
        <v>0.151</v>
      </c>
      <c r="BL177" s="10">
        <v>0.182</v>
      </c>
      <c r="BM177" s="53" t="s">
        <v>55</v>
      </c>
      <c r="BN177" s="53" t="s">
        <v>55</v>
      </c>
      <c r="BO177" s="53">
        <v>2</v>
      </c>
      <c r="BP177" s="53">
        <v>40</v>
      </c>
      <c r="BQ177" s="53" t="s">
        <v>55</v>
      </c>
    </row>
    <row r="178" spans="1:69">
      <c r="A178" s="7">
        <v>455</v>
      </c>
      <c r="B178" s="8" t="s">
        <v>979</v>
      </c>
      <c r="C178" s="8" t="s">
        <v>2193</v>
      </c>
      <c r="D178" s="8" t="s">
        <v>337</v>
      </c>
      <c r="E178" s="9" t="s">
        <v>51</v>
      </c>
      <c r="F178" s="10">
        <v>0.25600000000000001</v>
      </c>
      <c r="G178" s="10">
        <v>0.72</v>
      </c>
      <c r="H178" s="9">
        <v>18</v>
      </c>
      <c r="I178" s="9">
        <v>1.331</v>
      </c>
      <c r="J178" s="89">
        <f t="shared" si="4"/>
        <v>1.9543044532735577E-4</v>
      </c>
      <c r="K178" s="16">
        <f t="shared" si="5"/>
        <v>8.0126482584215869E-3</v>
      </c>
      <c r="L178" s="28">
        <v>0</v>
      </c>
      <c r="M178" s="28"/>
      <c r="N178" s="16" t="s">
        <v>4339</v>
      </c>
      <c r="O178" s="10">
        <v>2.3E-2</v>
      </c>
      <c r="P178" s="27">
        <v>0</v>
      </c>
      <c r="Q178" s="10"/>
      <c r="R178" s="16"/>
      <c r="S178" s="59">
        <v>79073</v>
      </c>
      <c r="T178" s="28">
        <v>60537.368421052633</v>
      </c>
      <c r="U178" s="59"/>
      <c r="V178" s="10">
        <v>0.16700000000000001</v>
      </c>
      <c r="W178" s="27">
        <v>-0.23200000000000001</v>
      </c>
      <c r="X178" s="10">
        <v>0.13800000000000001</v>
      </c>
      <c r="Y178" s="9">
        <v>78</v>
      </c>
      <c r="Z178" s="10">
        <v>-4.9000000000000016E-2</v>
      </c>
      <c r="AA178" s="10">
        <v>-0.14300000000000002</v>
      </c>
      <c r="AB178" s="10">
        <v>0.496</v>
      </c>
      <c r="AC178" s="10">
        <v>0.64700000000000002</v>
      </c>
      <c r="AD178" s="10"/>
      <c r="AE178" s="25">
        <v>5116.91</v>
      </c>
      <c r="AF178" s="28">
        <v>10469</v>
      </c>
      <c r="AG178" s="58">
        <v>6495</v>
      </c>
      <c r="AH178" s="59">
        <v>93978</v>
      </c>
      <c r="AI178" s="59">
        <v>78579</v>
      </c>
      <c r="AJ178" s="59">
        <v>71487</v>
      </c>
      <c r="AK178" s="9">
        <v>284.33</v>
      </c>
      <c r="AL178" s="9">
        <v>305.33</v>
      </c>
      <c r="AM178" s="10">
        <v>0.03</v>
      </c>
      <c r="AN178" s="10">
        <v>0.42299999999999999</v>
      </c>
      <c r="AO178" s="10">
        <v>0.41399999999999998</v>
      </c>
      <c r="AP178" s="16">
        <v>0.42900042900042901</v>
      </c>
      <c r="AQ178" s="28">
        <v>3</v>
      </c>
      <c r="AR178" s="9">
        <v>1</v>
      </c>
      <c r="AS178" s="56">
        <v>391</v>
      </c>
      <c r="AT178" s="56">
        <v>41</v>
      </c>
      <c r="AU178" s="56">
        <v>99</v>
      </c>
      <c r="AV178" s="28" t="e">
        <v>#N/A</v>
      </c>
      <c r="AW178" s="28" t="e">
        <v>#N/A</v>
      </c>
      <c r="AX178" s="26" t="e">
        <v>#N/A</v>
      </c>
      <c r="AY178" s="26" t="e">
        <v>#N/A</v>
      </c>
      <c r="AZ178" s="26" t="e">
        <v>#N/A</v>
      </c>
      <c r="BA178" s="26" t="e">
        <v>#N/A</v>
      </c>
      <c r="BB178" s="26" t="e">
        <v>#N/A</v>
      </c>
      <c r="BC178" s="26" t="e">
        <v>#N/A</v>
      </c>
      <c r="BD178" s="26" t="e">
        <v>#N/A</v>
      </c>
      <c r="BE178" s="26" t="e">
        <v>#N/A</v>
      </c>
      <c r="BF178" s="56" t="e">
        <v>#N/A</v>
      </c>
      <c r="BG178" s="28">
        <v>806000</v>
      </c>
      <c r="BH178" s="28">
        <v>157.51693893384876</v>
      </c>
      <c r="BI178" s="84">
        <v>0</v>
      </c>
      <c r="BJ178" s="10">
        <v>0.23100000000000001</v>
      </c>
      <c r="BK178" s="10">
        <v>0.32500000000000001</v>
      </c>
      <c r="BL178" s="10">
        <v>0.182</v>
      </c>
      <c r="BM178" s="53">
        <v>0.629</v>
      </c>
      <c r="BN178" s="53">
        <v>0.17699999999999999</v>
      </c>
      <c r="BO178" s="53" t="s">
        <v>55</v>
      </c>
      <c r="BP178" s="53" t="s">
        <v>55</v>
      </c>
      <c r="BQ178" s="53" t="s">
        <v>55</v>
      </c>
    </row>
    <row r="179" spans="1:69">
      <c r="A179" s="7">
        <v>453</v>
      </c>
      <c r="B179" s="8" t="s">
        <v>973</v>
      </c>
      <c r="C179" s="8" t="s">
        <v>2194</v>
      </c>
      <c r="D179" s="8" t="s">
        <v>337</v>
      </c>
      <c r="E179" s="9" t="s">
        <v>51</v>
      </c>
      <c r="F179" s="10">
        <v>0.41799999999999998</v>
      </c>
      <c r="G179" s="10">
        <v>0.74</v>
      </c>
      <c r="H179" s="9">
        <v>23.39</v>
      </c>
      <c r="I179" s="9">
        <v>0.35099999999999998</v>
      </c>
      <c r="J179" s="89">
        <f t="shared" si="4"/>
        <v>0</v>
      </c>
      <c r="K179" s="16">
        <f t="shared" si="5"/>
        <v>1.4299231188144418E-2</v>
      </c>
      <c r="L179" s="28">
        <v>0</v>
      </c>
      <c r="M179" s="28"/>
      <c r="N179" s="16"/>
      <c r="O179" s="10">
        <v>7.3999999999999996E-2</v>
      </c>
      <c r="P179" s="27">
        <v>1.9775532494242277E-2</v>
      </c>
      <c r="Q179" s="10"/>
      <c r="R179" s="16"/>
      <c r="S179" s="59">
        <v>81157</v>
      </c>
      <c r="T179" s="28">
        <v>59453.824127906977</v>
      </c>
      <c r="U179" s="59"/>
      <c r="V179" s="10">
        <v>0.33800000000000002</v>
      </c>
      <c r="W179" s="27">
        <v>3.4000000000000002E-2</v>
      </c>
      <c r="X179" s="10">
        <v>0.15</v>
      </c>
      <c r="Y179" s="9">
        <v>417</v>
      </c>
      <c r="Z179" s="10">
        <v>4.4999999999999984E-2</v>
      </c>
      <c r="AA179" s="10">
        <v>0.11699999999999999</v>
      </c>
      <c r="AB179" s="10">
        <v>0.503</v>
      </c>
      <c r="AC179" s="10">
        <v>0.58499999999999996</v>
      </c>
      <c r="AD179" s="10"/>
      <c r="AE179" s="25">
        <v>13147.56</v>
      </c>
      <c r="AF179" s="28">
        <v>10288</v>
      </c>
      <c r="AG179" s="58">
        <v>6622</v>
      </c>
      <c r="AH179" s="59">
        <v>95067</v>
      </c>
      <c r="AI179" s="59">
        <v>78363</v>
      </c>
      <c r="AJ179" s="59">
        <v>68598</v>
      </c>
      <c r="AK179" s="9">
        <v>562</v>
      </c>
      <c r="AL179" s="9">
        <v>695</v>
      </c>
      <c r="AM179" s="10">
        <v>0.12</v>
      </c>
      <c r="AN179" s="10">
        <v>0.48899999999999999</v>
      </c>
      <c r="AO179" s="10">
        <v>0.14799999999999999</v>
      </c>
      <c r="AP179" s="16">
        <v>0.74019245003700962</v>
      </c>
      <c r="AQ179" s="28">
        <v>38</v>
      </c>
      <c r="AR179" s="9"/>
      <c r="AS179" s="56">
        <v>80</v>
      </c>
      <c r="AT179" s="56">
        <v>188</v>
      </c>
      <c r="AU179" s="56">
        <v>99</v>
      </c>
      <c r="AV179" s="28" t="e">
        <v>#N/A</v>
      </c>
      <c r="AW179" s="28" t="e">
        <v>#N/A</v>
      </c>
      <c r="AX179" s="26" t="e">
        <v>#N/A</v>
      </c>
      <c r="AY179" s="26" t="e">
        <v>#N/A</v>
      </c>
      <c r="AZ179" s="26" t="e">
        <v>#N/A</v>
      </c>
      <c r="BA179" s="26" t="e">
        <v>#N/A</v>
      </c>
      <c r="BB179" s="26" t="e">
        <v>#N/A</v>
      </c>
      <c r="BC179" s="26" t="e">
        <v>#N/A</v>
      </c>
      <c r="BD179" s="26" t="e">
        <v>#N/A</v>
      </c>
      <c r="BE179" s="26" t="e">
        <v>#N/A</v>
      </c>
      <c r="BF179" s="56" t="e">
        <v>#N/A</v>
      </c>
      <c r="BG179" s="28">
        <v>6208000</v>
      </c>
      <c r="BH179" s="28">
        <v>472.17886817021565</v>
      </c>
      <c r="BI179" s="84">
        <v>0</v>
      </c>
      <c r="BJ179" s="10">
        <v>0.13700000000000001</v>
      </c>
      <c r="BK179" s="10">
        <v>6.5000000000000002E-2</v>
      </c>
      <c r="BL179" s="10">
        <v>0.182</v>
      </c>
      <c r="BM179" s="53">
        <v>0.20799999999999999</v>
      </c>
      <c r="BN179" s="53">
        <v>6</v>
      </c>
      <c r="BO179" s="53" t="s">
        <v>55</v>
      </c>
      <c r="BP179" s="53" t="s">
        <v>55</v>
      </c>
      <c r="BQ179" s="53" t="s">
        <v>55</v>
      </c>
    </row>
    <row r="180" spans="1:69">
      <c r="A180" s="7">
        <v>462</v>
      </c>
      <c r="B180" s="8" t="s">
        <v>990</v>
      </c>
      <c r="C180" s="8" t="s">
        <v>2195</v>
      </c>
      <c r="D180" s="8" t="s">
        <v>337</v>
      </c>
      <c r="E180" s="9" t="s">
        <v>51</v>
      </c>
      <c r="F180" s="10">
        <v>0.34699999999999998</v>
      </c>
      <c r="G180" s="10">
        <v>0.72</v>
      </c>
      <c r="H180" s="9">
        <v>24.18</v>
      </c>
      <c r="I180" s="9">
        <v>0.45800000000000002</v>
      </c>
      <c r="J180" s="89">
        <f t="shared" si="4"/>
        <v>8.1244668318641595E-5</v>
      </c>
      <c r="K180" s="16">
        <f t="shared" si="5"/>
        <v>1.7792582361782508E-2</v>
      </c>
      <c r="L180" s="28">
        <v>0</v>
      </c>
      <c r="M180" s="28"/>
      <c r="N180" s="16" t="s">
        <v>4339</v>
      </c>
      <c r="O180" s="10">
        <v>7.2999999999999995E-2</v>
      </c>
      <c r="P180" s="27">
        <v>3.3391558678961694E-2</v>
      </c>
      <c r="Q180" s="10"/>
      <c r="R180" s="16"/>
      <c r="S180" s="59">
        <v>81068</v>
      </c>
      <c r="T180" s="28">
        <v>60653.283453237411</v>
      </c>
      <c r="U180" s="59"/>
      <c r="V180" s="10">
        <v>0.315</v>
      </c>
      <c r="W180" s="27">
        <v>1.9E-2</v>
      </c>
      <c r="X180" s="10">
        <v>0.108</v>
      </c>
      <c r="Y180" s="9">
        <v>291</v>
      </c>
      <c r="Z180" s="10">
        <v>-1.0000000000000009E-2</v>
      </c>
      <c r="AA180" s="10">
        <v>0.11899999999999999</v>
      </c>
      <c r="AB180" s="10">
        <v>0.48899999999999999</v>
      </c>
      <c r="AC180" s="10">
        <v>0.55300000000000005</v>
      </c>
      <c r="AD180" s="10"/>
      <c r="AE180" s="25">
        <v>12308.5</v>
      </c>
      <c r="AF180" s="28">
        <v>9794</v>
      </c>
      <c r="AG180" s="28">
        <v>6934</v>
      </c>
      <c r="AH180" s="59">
        <v>90765</v>
      </c>
      <c r="AI180" s="59">
        <v>77193</v>
      </c>
      <c r="AJ180" s="59">
        <v>68265</v>
      </c>
      <c r="AK180" s="9">
        <v>509</v>
      </c>
      <c r="AL180" s="9">
        <v>659.67</v>
      </c>
      <c r="AM180" s="9">
        <v>21</v>
      </c>
      <c r="AN180" s="27">
        <v>0.49299999999999999</v>
      </c>
      <c r="AO180" s="10">
        <v>0.16300000000000001</v>
      </c>
      <c r="AP180" s="16">
        <v>0.68587105624142652</v>
      </c>
      <c r="AQ180" s="28">
        <v>19</v>
      </c>
      <c r="AR180" s="9">
        <v>1</v>
      </c>
      <c r="AS180" s="56">
        <v>60</v>
      </c>
      <c r="AT180" s="56">
        <v>219</v>
      </c>
      <c r="AU180" s="56">
        <v>99</v>
      </c>
      <c r="AV180" s="28" t="e">
        <v>#N/A</v>
      </c>
      <c r="AW180" s="28" t="e">
        <v>#N/A</v>
      </c>
      <c r="AX180" s="26" t="e">
        <v>#N/A</v>
      </c>
      <c r="AY180" s="26" t="e">
        <v>#N/A</v>
      </c>
      <c r="AZ180" s="26" t="e">
        <v>#N/A</v>
      </c>
      <c r="BA180" s="26" t="e">
        <v>#N/A</v>
      </c>
      <c r="BB180" s="26" t="e">
        <v>#N/A</v>
      </c>
      <c r="BC180" s="26" t="e">
        <v>#N/A</v>
      </c>
      <c r="BD180" s="26" t="e">
        <v>#N/A</v>
      </c>
      <c r="BE180" s="26" t="e">
        <v>#N/A</v>
      </c>
      <c r="BF180" s="56" t="e">
        <v>#N/A</v>
      </c>
      <c r="BG180" s="28">
        <v>7000000</v>
      </c>
      <c r="BH180" s="28">
        <v>568.71267823049118</v>
      </c>
      <c r="BI180" s="84">
        <v>0</v>
      </c>
      <c r="BJ180" s="10">
        <v>0.192</v>
      </c>
      <c r="BK180" s="10">
        <v>6.3E-2</v>
      </c>
      <c r="BL180" s="10">
        <v>0.182</v>
      </c>
      <c r="BM180" s="53">
        <v>5</v>
      </c>
      <c r="BN180" s="53">
        <v>2</v>
      </c>
      <c r="BO180" s="53" t="s">
        <v>55</v>
      </c>
      <c r="BP180" s="53" t="s">
        <v>55</v>
      </c>
      <c r="BQ180" s="53" t="s">
        <v>55</v>
      </c>
    </row>
    <row r="181" spans="1:69">
      <c r="A181" s="7">
        <v>464</v>
      </c>
      <c r="B181" s="8" t="s">
        <v>993</v>
      </c>
      <c r="C181" s="8" t="s">
        <v>2196</v>
      </c>
      <c r="D181" s="8" t="s">
        <v>337</v>
      </c>
      <c r="E181" s="9" t="s">
        <v>59</v>
      </c>
      <c r="F181" s="10">
        <v>0.60299999999999998</v>
      </c>
      <c r="G181" s="10">
        <v>0.8</v>
      </c>
      <c r="H181" s="9">
        <v>22.03</v>
      </c>
      <c r="I181" s="9">
        <v>1.82</v>
      </c>
      <c r="J181" s="89">
        <f t="shared" si="4"/>
        <v>0</v>
      </c>
      <c r="K181" s="16">
        <f t="shared" si="5"/>
        <v>0</v>
      </c>
      <c r="L181" s="28">
        <v>0</v>
      </c>
      <c r="M181" s="28"/>
      <c r="N181" s="16"/>
      <c r="O181" s="10">
        <v>0.03</v>
      </c>
      <c r="P181" s="27">
        <v>1.3705216031186981E-2</v>
      </c>
      <c r="Q181" s="10"/>
      <c r="R181" s="16"/>
      <c r="S181" s="59">
        <v>62807</v>
      </c>
      <c r="T181" s="28">
        <v>49344.458445040218</v>
      </c>
      <c r="U181" s="59"/>
      <c r="V181" s="10">
        <v>0.313</v>
      </c>
      <c r="W181" s="27">
        <v>0.05</v>
      </c>
      <c r="X181" s="10">
        <v>0.29399999999999998</v>
      </c>
      <c r="Y181" s="9">
        <v>850</v>
      </c>
      <c r="Z181" s="10">
        <v>0.11</v>
      </c>
      <c r="AA181" s="10">
        <v>0.13600000000000001</v>
      </c>
      <c r="AB181" s="10">
        <v>0.502</v>
      </c>
      <c r="AC181" s="10">
        <v>0.57099999999999995</v>
      </c>
      <c r="AD181" s="10"/>
      <c r="AE181" s="25">
        <v>4596.79</v>
      </c>
      <c r="AF181" s="28"/>
      <c r="AG181" s="58"/>
      <c r="AH181" s="59">
        <v>72441</v>
      </c>
      <c r="AI181" s="59">
        <v>60021</v>
      </c>
      <c r="AJ181" s="59">
        <v>52911</v>
      </c>
      <c r="AK181" s="9">
        <v>208.67</v>
      </c>
      <c r="AL181" s="9">
        <v>298</v>
      </c>
      <c r="AM181" s="9"/>
      <c r="AN181" s="9"/>
      <c r="AO181" s="10">
        <v>0.13200000000000001</v>
      </c>
      <c r="AP181" s="16">
        <v>0.35460992907801425</v>
      </c>
      <c r="AQ181" s="28"/>
      <c r="AR181" s="9"/>
      <c r="AS181" s="56">
        <v>600</v>
      </c>
      <c r="AT181" s="56">
        <v>0</v>
      </c>
      <c r="AU181" s="56">
        <v>99</v>
      </c>
      <c r="AV181" s="28">
        <v>105900</v>
      </c>
      <c r="AW181" s="28">
        <v>45100</v>
      </c>
      <c r="AX181" s="26">
        <v>3.7649441000000001</v>
      </c>
      <c r="AY181" s="26">
        <v>3.2204188999999999</v>
      </c>
      <c r="AZ181" s="26">
        <v>20.422498999999998</v>
      </c>
      <c r="BA181" s="26">
        <v>0.12771544000000001</v>
      </c>
      <c r="BB181" s="26">
        <v>0.76889569000000002</v>
      </c>
      <c r="BC181" s="26">
        <v>4.8084147000000002E-3</v>
      </c>
      <c r="BD181" s="26">
        <v>-0.34318845999999997</v>
      </c>
      <c r="BE181" s="26">
        <v>-1.4324075999999999</v>
      </c>
      <c r="BF181" s="56">
        <v>312</v>
      </c>
      <c r="BG181" s="28">
        <v>0</v>
      </c>
      <c r="BH181" s="28">
        <v>0</v>
      </c>
      <c r="BI181" s="84">
        <v>0</v>
      </c>
      <c r="BJ181" s="10">
        <v>7.1999999999999995E-2</v>
      </c>
      <c r="BK181" s="10">
        <v>4.5999999999999999E-2</v>
      </c>
      <c r="BL181" s="10">
        <v>0.182</v>
      </c>
      <c r="BM181" s="53" t="s">
        <v>55</v>
      </c>
      <c r="BN181" s="53" t="s">
        <v>55</v>
      </c>
      <c r="BO181" s="53">
        <v>1</v>
      </c>
      <c r="BP181" s="53">
        <v>20</v>
      </c>
      <c r="BQ181" s="53" t="s">
        <v>55</v>
      </c>
    </row>
    <row r="182" spans="1:69">
      <c r="A182" s="7">
        <v>468</v>
      </c>
      <c r="B182" s="8" t="s">
        <v>997</v>
      </c>
      <c r="C182" s="8" t="s">
        <v>2193</v>
      </c>
      <c r="D182" s="8" t="s">
        <v>337</v>
      </c>
      <c r="E182" s="9" t="s">
        <v>59</v>
      </c>
      <c r="F182" s="10">
        <v>0.57599999999999996</v>
      </c>
      <c r="G182" s="10">
        <v>0.86</v>
      </c>
      <c r="H182" s="9">
        <v>10.06</v>
      </c>
      <c r="I182" s="9">
        <v>1.88</v>
      </c>
      <c r="J182" s="89">
        <f t="shared" si="4"/>
        <v>0</v>
      </c>
      <c r="K182" s="16">
        <f t="shared" si="5"/>
        <v>1.8164654334884667E-2</v>
      </c>
      <c r="L182" s="28">
        <v>0</v>
      </c>
      <c r="M182" s="28"/>
      <c r="N182" s="16" t="s">
        <v>4339</v>
      </c>
      <c r="O182" s="10">
        <v>8.9999999999999993E-3</v>
      </c>
      <c r="P182" s="27">
        <v>5.0090410438621363E-2</v>
      </c>
      <c r="Q182" s="10"/>
      <c r="R182" s="16"/>
      <c r="S182" s="59">
        <v>66866</v>
      </c>
      <c r="T182" s="28">
        <v>53348.606965174127</v>
      </c>
      <c r="U182" s="59"/>
      <c r="V182" s="10">
        <v>0.44</v>
      </c>
      <c r="W182" s="27">
        <v>-5.8000000000000003E-2</v>
      </c>
      <c r="X182" s="10">
        <v>0.20100000000000001</v>
      </c>
      <c r="Y182" s="9">
        <v>311</v>
      </c>
      <c r="Z182" s="10">
        <v>7.6999999999999999E-2</v>
      </c>
      <c r="AA182" s="10">
        <v>4.1999999999999982E-2</v>
      </c>
      <c r="AB182" s="10">
        <v>0.81299999999999994</v>
      </c>
      <c r="AC182" s="10">
        <v>0.72499999999999998</v>
      </c>
      <c r="AD182" s="10"/>
      <c r="AE182" s="25">
        <v>3633.43</v>
      </c>
      <c r="AF182" s="28"/>
      <c r="AG182" s="58"/>
      <c r="AH182" s="59">
        <v>79173</v>
      </c>
      <c r="AI182" s="59">
        <v>66906</v>
      </c>
      <c r="AJ182" s="59">
        <v>58014</v>
      </c>
      <c r="AK182" s="9">
        <v>361</v>
      </c>
      <c r="AL182" s="9">
        <v>324.67</v>
      </c>
      <c r="AM182" s="10"/>
      <c r="AN182" s="10"/>
      <c r="AO182" s="10">
        <v>0.24</v>
      </c>
      <c r="AP182" s="16">
        <v>0.34722222222222221</v>
      </c>
      <c r="AQ182" s="28"/>
      <c r="AR182" s="9"/>
      <c r="AS182" s="56">
        <v>281</v>
      </c>
      <c r="AT182" s="56">
        <v>66</v>
      </c>
      <c r="AU182" s="56">
        <v>99</v>
      </c>
      <c r="AV182" s="28">
        <v>84800</v>
      </c>
      <c r="AW182" s="28">
        <v>41500</v>
      </c>
      <c r="AX182" s="26">
        <v>7.3180608999999999</v>
      </c>
      <c r="AY182" s="26">
        <v>1.9832719999999999</v>
      </c>
      <c r="AZ182" s="26">
        <v>28.004847000000002</v>
      </c>
      <c r="BA182" s="26">
        <v>3.4273416000000001E-2</v>
      </c>
      <c r="BB182" s="26">
        <v>2.0494115000000002</v>
      </c>
      <c r="BC182" s="26">
        <v>2.5081495000000001E-3</v>
      </c>
      <c r="BD182" s="26">
        <v>1.4777572000000001</v>
      </c>
      <c r="BE182" s="26">
        <v>0.20284980999999999</v>
      </c>
      <c r="BF182" s="56">
        <v>314.666666666666</v>
      </c>
      <c r="BG182" s="28">
        <v>0</v>
      </c>
      <c r="BH182" s="28">
        <v>0</v>
      </c>
      <c r="BI182" s="84">
        <v>0</v>
      </c>
      <c r="BJ182" s="10">
        <v>0.105</v>
      </c>
      <c r="BK182" s="10">
        <v>0.14000000000000001</v>
      </c>
      <c r="BL182" s="10">
        <v>0.182</v>
      </c>
      <c r="BM182" s="53" t="s">
        <v>55</v>
      </c>
      <c r="BN182" s="53" t="s">
        <v>55</v>
      </c>
      <c r="BO182" s="53">
        <v>2</v>
      </c>
      <c r="BP182" s="53">
        <v>27</v>
      </c>
      <c r="BQ182" s="53" t="s">
        <v>55</v>
      </c>
    </row>
    <row r="183" spans="1:69">
      <c r="A183" s="7">
        <v>466</v>
      </c>
      <c r="B183" s="8" t="s">
        <v>995</v>
      </c>
      <c r="C183" s="8" t="s">
        <v>2197</v>
      </c>
      <c r="D183" s="8" t="s">
        <v>337</v>
      </c>
      <c r="E183" s="9" t="s">
        <v>59</v>
      </c>
      <c r="F183" s="10">
        <v>0.68</v>
      </c>
      <c r="G183" s="10">
        <v>0.84</v>
      </c>
      <c r="H183" s="9">
        <v>14.26</v>
      </c>
      <c r="I183" s="9">
        <v>1.5189999999999999</v>
      </c>
      <c r="J183" s="89">
        <f t="shared" si="4"/>
        <v>2.7116732108380153E-4</v>
      </c>
      <c r="K183" s="16">
        <f t="shared" si="5"/>
        <v>1.6812373907195696E-2</v>
      </c>
      <c r="L183" s="28">
        <v>0</v>
      </c>
      <c r="M183" s="28"/>
      <c r="N183" s="16"/>
      <c r="O183" s="10">
        <v>2.1999999999999999E-2</v>
      </c>
      <c r="P183" s="27">
        <v>4.6369611905330059E-2</v>
      </c>
      <c r="Q183" s="10"/>
      <c r="R183" s="16"/>
      <c r="S183" s="59">
        <v>69082</v>
      </c>
      <c r="T183" s="28">
        <v>52752.647260273974</v>
      </c>
      <c r="U183" s="59"/>
      <c r="V183" s="10">
        <v>0.46700000000000003</v>
      </c>
      <c r="W183" s="27">
        <v>3.5999999999999997E-2</v>
      </c>
      <c r="X183" s="10">
        <v>0.23100000000000001</v>
      </c>
      <c r="Y183" s="9">
        <v>584</v>
      </c>
      <c r="Z183" s="10">
        <v>9.6999999999999989E-2</v>
      </c>
      <c r="AA183" s="10">
        <v>0.10099999999999999</v>
      </c>
      <c r="AB183" s="10">
        <v>0.60499999999999998</v>
      </c>
      <c r="AC183" s="10">
        <v>0.624</v>
      </c>
      <c r="AD183" s="10"/>
      <c r="AE183" s="25">
        <v>3687.76</v>
      </c>
      <c r="AF183" s="28"/>
      <c r="AG183" s="58"/>
      <c r="AH183" s="59">
        <v>86994</v>
      </c>
      <c r="AI183" s="59">
        <v>66186</v>
      </c>
      <c r="AJ183" s="59">
        <v>56907</v>
      </c>
      <c r="AK183" s="9">
        <v>258.67</v>
      </c>
      <c r="AL183" s="9">
        <v>250.67</v>
      </c>
      <c r="AM183" s="9"/>
      <c r="AN183" s="9"/>
      <c r="AO183" s="10">
        <v>0.14599999999999999</v>
      </c>
      <c r="AP183" s="16">
        <v>0.39698292973402149</v>
      </c>
      <c r="AQ183" s="28"/>
      <c r="AR183" s="9">
        <v>1</v>
      </c>
      <c r="AS183" s="56">
        <v>298</v>
      </c>
      <c r="AT183" s="56">
        <v>62</v>
      </c>
      <c r="AU183" s="56">
        <v>99</v>
      </c>
      <c r="AV183" s="28">
        <v>87700</v>
      </c>
      <c r="AW183" s="28">
        <v>54800</v>
      </c>
      <c r="AX183" s="26">
        <v>4.5562277</v>
      </c>
      <c r="AY183" s="26">
        <v>0.67135650000000002</v>
      </c>
      <c r="AZ183" s="26">
        <v>48.050930000000001</v>
      </c>
      <c r="BA183" s="26">
        <v>3.0198630000000001E-2</v>
      </c>
      <c r="BB183" s="26">
        <v>2.1893098000000002</v>
      </c>
      <c r="BC183" s="26">
        <v>1.3759182999999999E-3</v>
      </c>
      <c r="BD183" s="26">
        <v>-0.65420668999999998</v>
      </c>
      <c r="BE183" s="26">
        <v>-4.1948480999999997</v>
      </c>
      <c r="BF183" s="56">
        <v>336</v>
      </c>
      <c r="BG183" s="28">
        <v>0</v>
      </c>
      <c r="BH183" s="28">
        <v>0</v>
      </c>
      <c r="BI183" s="84">
        <v>0</v>
      </c>
      <c r="BJ183" s="10">
        <v>8.5000000000000006E-2</v>
      </c>
      <c r="BK183" s="10">
        <v>8.1000000000000003E-2</v>
      </c>
      <c r="BL183" s="10">
        <v>0.182</v>
      </c>
      <c r="BM183" s="53" t="s">
        <v>55</v>
      </c>
      <c r="BN183" s="53" t="s">
        <v>55</v>
      </c>
      <c r="BO183" s="53">
        <v>0.94299999999999995</v>
      </c>
      <c r="BP183" s="53">
        <v>34</v>
      </c>
      <c r="BQ183" s="53" t="s">
        <v>55</v>
      </c>
    </row>
    <row r="184" spans="1:69">
      <c r="A184" s="7">
        <v>456</v>
      </c>
      <c r="B184" s="8" t="s">
        <v>981</v>
      </c>
      <c r="C184" s="8" t="s">
        <v>2197</v>
      </c>
      <c r="D184" s="8" t="s">
        <v>337</v>
      </c>
      <c r="E184" s="9" t="s">
        <v>51</v>
      </c>
      <c r="F184" s="10">
        <v>0.56499999999999995</v>
      </c>
      <c r="G184" s="10">
        <v>0.76</v>
      </c>
      <c r="H184" s="9">
        <v>18.71</v>
      </c>
      <c r="I184" s="9">
        <v>0.57599999999999996</v>
      </c>
      <c r="J184" s="89">
        <f t="shared" si="4"/>
        <v>0</v>
      </c>
      <c r="K184" s="16">
        <f t="shared" si="5"/>
        <v>2.0910569434202421E-2</v>
      </c>
      <c r="L184" s="28">
        <v>22684.31001890359</v>
      </c>
      <c r="M184" s="28"/>
      <c r="N184" s="16"/>
      <c r="O184" s="10">
        <v>2.7E-2</v>
      </c>
      <c r="P184" s="27">
        <v>2.9497035143899064E-2</v>
      </c>
      <c r="Q184" s="10"/>
      <c r="R184" s="16"/>
      <c r="S184" s="59">
        <v>76323</v>
      </c>
      <c r="T184" s="28">
        <v>54911.814562002277</v>
      </c>
      <c r="U184" s="59"/>
      <c r="V184" s="10">
        <v>0.45500000000000002</v>
      </c>
      <c r="W184" s="27">
        <v>7.0000000000000007E-2</v>
      </c>
      <c r="X184" s="10">
        <v>0.14399999999999999</v>
      </c>
      <c r="Y184" s="9">
        <v>592</v>
      </c>
      <c r="Z184" s="10">
        <v>4.1000000000000009E-2</v>
      </c>
      <c r="AA184" s="10">
        <v>0.11699999999999999</v>
      </c>
      <c r="AB184" s="10">
        <v>0.42799999999999999</v>
      </c>
      <c r="AC184" s="10">
        <v>0.56799999999999995</v>
      </c>
      <c r="AD184" s="10"/>
      <c r="AE184" s="25">
        <v>9899.2999999999993</v>
      </c>
      <c r="AF184" s="28">
        <v>13009</v>
      </c>
      <c r="AG184" s="28">
        <v>7417</v>
      </c>
      <c r="AH184" s="59">
        <v>99963</v>
      </c>
      <c r="AI184" s="59">
        <v>78201</v>
      </c>
      <c r="AJ184" s="59">
        <v>62460</v>
      </c>
      <c r="AK184" s="9">
        <v>529</v>
      </c>
      <c r="AL184" s="9">
        <v>873.67</v>
      </c>
      <c r="AM184" s="9">
        <v>135</v>
      </c>
      <c r="AN184" s="27">
        <v>0.40500000000000003</v>
      </c>
      <c r="AO184" s="10">
        <v>0.112</v>
      </c>
      <c r="AP184" s="16">
        <v>0.63451776649746194</v>
      </c>
      <c r="AQ184" s="28">
        <v>155</v>
      </c>
      <c r="AR184" s="9"/>
      <c r="AS184" s="56">
        <v>65</v>
      </c>
      <c r="AT184" s="56">
        <v>207</v>
      </c>
      <c r="AU184" s="56">
        <v>6</v>
      </c>
      <c r="AV184" s="28" t="e">
        <v>#N/A</v>
      </c>
      <c r="AW184" s="28" t="e">
        <v>#N/A</v>
      </c>
      <c r="AX184" s="26" t="e">
        <v>#N/A</v>
      </c>
      <c r="AY184" s="26" t="e">
        <v>#N/A</v>
      </c>
      <c r="AZ184" s="26" t="e">
        <v>#N/A</v>
      </c>
      <c r="BA184" s="26" t="e">
        <v>#N/A</v>
      </c>
      <c r="BB184" s="26" t="e">
        <v>#N/A</v>
      </c>
      <c r="BC184" s="26" t="e">
        <v>#N/A</v>
      </c>
      <c r="BD184" s="26" t="e">
        <v>#N/A</v>
      </c>
      <c r="BE184" s="26" t="e">
        <v>#N/A</v>
      </c>
      <c r="BF184" s="56" t="e">
        <v>#N/A</v>
      </c>
      <c r="BG184" s="28">
        <v>15000000</v>
      </c>
      <c r="BH184" s="28">
        <v>1515.2586546523494</v>
      </c>
      <c r="BI184" s="84">
        <v>12</v>
      </c>
      <c r="BJ184" s="10">
        <v>0.14099999999999999</v>
      </c>
      <c r="BK184" s="10">
        <v>6.5000000000000002E-2</v>
      </c>
      <c r="BL184" s="10">
        <v>0.182</v>
      </c>
      <c r="BM184" s="53">
        <v>4</v>
      </c>
      <c r="BN184" s="53">
        <v>11</v>
      </c>
      <c r="BO184" s="53" t="s">
        <v>55</v>
      </c>
      <c r="BP184" s="53" t="s">
        <v>55</v>
      </c>
      <c r="BQ184" s="53" t="s">
        <v>55</v>
      </c>
    </row>
    <row r="185" spans="1:69">
      <c r="A185" s="7">
        <v>485</v>
      </c>
      <c r="B185" s="8" t="s">
        <v>1030</v>
      </c>
      <c r="C185" s="8" t="s">
        <v>2153</v>
      </c>
      <c r="D185" s="8" t="s">
        <v>1026</v>
      </c>
      <c r="E185" s="9" t="s">
        <v>59</v>
      </c>
      <c r="F185" s="10">
        <v>0.42199999999999999</v>
      </c>
      <c r="G185" s="10">
        <v>0.49</v>
      </c>
      <c r="H185" s="9">
        <v>150.97999999999999</v>
      </c>
      <c r="I185" s="9">
        <v>0.24099999999999999</v>
      </c>
      <c r="J185" s="89">
        <f t="shared" si="4"/>
        <v>0</v>
      </c>
      <c r="K185" s="16">
        <f t="shared" si="5"/>
        <v>4.5996128965786242E-3</v>
      </c>
      <c r="L185" s="28">
        <v>0</v>
      </c>
      <c r="M185" s="28"/>
      <c r="N185" s="16"/>
      <c r="O185" s="10">
        <v>2.1000000000000001E-2</v>
      </c>
      <c r="P185" s="27">
        <v>1.6558606427683046E-3</v>
      </c>
      <c r="Q185" s="10"/>
      <c r="R185" s="16"/>
      <c r="S185" s="59">
        <v>71152</v>
      </c>
      <c r="T185" s="28">
        <v>43368.480707395502</v>
      </c>
      <c r="U185" s="59"/>
      <c r="V185" s="10">
        <v>7.0999999999999994E-2</v>
      </c>
      <c r="W185" s="27">
        <v>-0.17299999999999999</v>
      </c>
      <c r="X185" s="27">
        <v>0.42499999999999999</v>
      </c>
      <c r="Y185" s="9">
        <v>55</v>
      </c>
      <c r="Z185" s="10">
        <v>7.6000000000000012E-2</v>
      </c>
      <c r="AA185" s="10">
        <v>4.6000000000000013E-2</v>
      </c>
      <c r="AB185" s="10">
        <v>0.436</v>
      </c>
      <c r="AC185" s="10">
        <v>0.61799999999999999</v>
      </c>
      <c r="AD185" s="10"/>
      <c r="AE185" s="25">
        <v>10870.48</v>
      </c>
      <c r="AF185" s="28"/>
      <c r="AG185" s="58"/>
      <c r="AH185" s="59">
        <v>91989</v>
      </c>
      <c r="AI185" s="59">
        <v>69561</v>
      </c>
      <c r="AJ185" s="59">
        <v>56754</v>
      </c>
      <c r="AK185" s="9">
        <v>72</v>
      </c>
      <c r="AL185" s="9">
        <v>504.33</v>
      </c>
      <c r="AM185" s="9"/>
      <c r="AN185" s="9"/>
      <c r="AO185" s="10">
        <v>0.37</v>
      </c>
      <c r="AP185" s="16">
        <v>0.80580177276390008</v>
      </c>
      <c r="AQ185" s="28"/>
      <c r="AR185" s="9"/>
      <c r="AS185" s="56">
        <v>350</v>
      </c>
      <c r="AT185" s="56">
        <v>50</v>
      </c>
      <c r="AU185" s="56">
        <v>99</v>
      </c>
      <c r="AV185" s="28">
        <v>61700</v>
      </c>
      <c r="AW185" s="28">
        <v>31100</v>
      </c>
      <c r="AX185" s="26">
        <v>14.413709000000001</v>
      </c>
      <c r="AY185" s="26">
        <v>0.71494352999999999</v>
      </c>
      <c r="AZ185" s="26">
        <v>12.319188</v>
      </c>
      <c r="BA185" s="26">
        <v>2.5425588000000002E-3</v>
      </c>
      <c r="BB185" s="26">
        <v>1.7756517999999999</v>
      </c>
      <c r="BC185" s="26">
        <v>3.6647703000000002E-4</v>
      </c>
      <c r="BD185" s="26">
        <v>4.4956002000000002</v>
      </c>
      <c r="BE185" s="26">
        <v>4.0832629000000003</v>
      </c>
      <c r="BF185" s="56">
        <v>748.33333333333303</v>
      </c>
      <c r="BG185" s="28">
        <v>0</v>
      </c>
      <c r="BH185" s="28">
        <v>0</v>
      </c>
      <c r="BI185" s="84">
        <v>0</v>
      </c>
      <c r="BJ185" s="10">
        <v>0.12</v>
      </c>
      <c r="BK185" s="10">
        <v>0.15</v>
      </c>
      <c r="BL185" s="10">
        <v>0.19600000000000001</v>
      </c>
      <c r="BM185" s="53" t="s">
        <v>55</v>
      </c>
      <c r="BN185" s="53" t="s">
        <v>55</v>
      </c>
      <c r="BO185" s="53">
        <v>0.51100000000000001</v>
      </c>
      <c r="BP185" s="53">
        <v>8</v>
      </c>
      <c r="BQ185" s="53" t="s">
        <v>55</v>
      </c>
    </row>
    <row r="186" spans="1:69">
      <c r="A186" s="7">
        <v>488</v>
      </c>
      <c r="B186" s="8" t="s">
        <v>1034</v>
      </c>
      <c r="C186" s="8" t="s">
        <v>2198</v>
      </c>
      <c r="D186" s="8" t="s">
        <v>1026</v>
      </c>
      <c r="E186" s="9" t="s">
        <v>59</v>
      </c>
      <c r="F186" s="10">
        <v>0.51700000000000002</v>
      </c>
      <c r="G186" s="10">
        <v>0.79</v>
      </c>
      <c r="H186" s="9">
        <v>11.43</v>
      </c>
      <c r="I186" s="9">
        <v>1.08</v>
      </c>
      <c r="J186" s="89">
        <f t="shared" si="4"/>
        <v>0</v>
      </c>
      <c r="K186" s="16">
        <f t="shared" si="5"/>
        <v>1.8124216127652481E-2</v>
      </c>
      <c r="L186" s="28">
        <v>0</v>
      </c>
      <c r="M186" s="28"/>
      <c r="N186" s="16"/>
      <c r="O186" s="10">
        <v>0.10299999999999999</v>
      </c>
      <c r="P186" s="27">
        <v>0</v>
      </c>
      <c r="Q186" s="10"/>
      <c r="R186" s="16"/>
      <c r="S186" s="59">
        <v>58737</v>
      </c>
      <c r="T186" s="28">
        <v>47487.597765363127</v>
      </c>
      <c r="U186" s="59"/>
      <c r="V186" s="10">
        <v>0.46200000000000002</v>
      </c>
      <c r="W186" s="27">
        <v>-1.2999999999999999E-2</v>
      </c>
      <c r="X186" s="10">
        <v>7.2999999999999995E-2</v>
      </c>
      <c r="Y186" s="9">
        <v>1027</v>
      </c>
      <c r="Z186" s="10">
        <v>0.13500000000000001</v>
      </c>
      <c r="AA186" s="10">
        <v>0.08</v>
      </c>
      <c r="AB186" s="10">
        <v>0.67900000000000005</v>
      </c>
      <c r="AC186" s="10">
        <v>0.63900000000000001</v>
      </c>
      <c r="AD186" s="10"/>
      <c r="AE186" s="25">
        <v>1379.37</v>
      </c>
      <c r="AF186" s="28"/>
      <c r="AG186" s="58"/>
      <c r="AH186" s="59">
        <v>73566</v>
      </c>
      <c r="AI186" s="59">
        <v>54783</v>
      </c>
      <c r="AJ186" s="59">
        <v>51336</v>
      </c>
      <c r="AK186" s="9">
        <v>120.67</v>
      </c>
      <c r="AL186" s="9">
        <v>146.33000000000001</v>
      </c>
      <c r="AM186" s="9"/>
      <c r="AN186" s="9"/>
      <c r="AO186" s="10">
        <v>0.20899999999999999</v>
      </c>
      <c r="AP186" s="16">
        <v>0.48076923076923073</v>
      </c>
      <c r="AQ186" s="28"/>
      <c r="AR186" s="9"/>
      <c r="AS186" s="56">
        <v>474</v>
      </c>
      <c r="AT186" s="56">
        <v>25</v>
      </c>
      <c r="AU186" s="56">
        <v>99</v>
      </c>
      <c r="AV186" s="28">
        <v>88800</v>
      </c>
      <c r="AW186" s="28">
        <v>37300</v>
      </c>
      <c r="AX186" s="26">
        <v>5.2423754000000002</v>
      </c>
      <c r="AY186" s="26">
        <v>3.2612283</v>
      </c>
      <c r="AZ186" s="26">
        <v>17.199072000000001</v>
      </c>
      <c r="BA186" s="26">
        <v>0.21270986</v>
      </c>
      <c r="BB186" s="26">
        <v>0.90163994000000003</v>
      </c>
      <c r="BC186" s="26">
        <v>1.1151049E-2</v>
      </c>
      <c r="BD186" s="26">
        <v>4.9883582000000003E-2</v>
      </c>
      <c r="BE186" s="26">
        <v>-1.9024928999999999</v>
      </c>
      <c r="BF186" s="56">
        <v>164.5</v>
      </c>
      <c r="BG186" s="28">
        <v>0</v>
      </c>
      <c r="BH186" s="28">
        <v>0</v>
      </c>
      <c r="BI186" s="84">
        <v>0</v>
      </c>
      <c r="BJ186" s="10">
        <v>6.0999999999999999E-2</v>
      </c>
      <c r="BK186" s="10">
        <v>0.11600000000000001</v>
      </c>
      <c r="BL186" s="10">
        <v>0.19600000000000001</v>
      </c>
      <c r="BM186" s="53" t="s">
        <v>55</v>
      </c>
      <c r="BN186" s="53" t="s">
        <v>55</v>
      </c>
      <c r="BO186" s="53">
        <v>0.51300000000000001</v>
      </c>
      <c r="BP186" s="53">
        <v>7</v>
      </c>
      <c r="BQ186" s="53" t="s">
        <v>55</v>
      </c>
    </row>
    <row r="187" spans="1:69">
      <c r="A187" s="7">
        <v>492</v>
      </c>
      <c r="B187" s="8" t="s">
        <v>1039</v>
      </c>
      <c r="C187" s="8" t="s">
        <v>2198</v>
      </c>
      <c r="D187" s="8" t="s">
        <v>1026</v>
      </c>
      <c r="E187" s="9" t="s">
        <v>59</v>
      </c>
      <c r="F187" s="10">
        <v>0.35299999999999998</v>
      </c>
      <c r="G187" s="10">
        <v>0.57999999999999996</v>
      </c>
      <c r="H187" s="9">
        <v>21.19</v>
      </c>
      <c r="I187" s="9" t="s">
        <v>4345</v>
      </c>
      <c r="J187" s="89">
        <f t="shared" si="4"/>
        <v>0</v>
      </c>
      <c r="K187" s="16">
        <f t="shared" si="5"/>
        <v>3.6381917525500416E-3</v>
      </c>
      <c r="L187" s="28">
        <v>0</v>
      </c>
      <c r="M187" s="28"/>
      <c r="N187" s="16"/>
      <c r="O187" s="10">
        <v>0.01</v>
      </c>
      <c r="P187" s="27">
        <v>0</v>
      </c>
      <c r="Q187" s="10"/>
      <c r="R187" s="16"/>
      <c r="S187" s="59">
        <v>55865</v>
      </c>
      <c r="T187" s="28">
        <v>38903.83068783069</v>
      </c>
      <c r="U187" s="59"/>
      <c r="V187" s="10">
        <v>0.222</v>
      </c>
      <c r="W187" s="27">
        <v>8.5999999999999993E-2</v>
      </c>
      <c r="X187" s="10">
        <v>0.15</v>
      </c>
      <c r="Y187" s="9">
        <v>1226</v>
      </c>
      <c r="Z187" s="10">
        <v>9.9000000000000005E-2</v>
      </c>
      <c r="AA187" s="10">
        <v>0.03</v>
      </c>
      <c r="AB187" s="10">
        <v>0.47199999999999998</v>
      </c>
      <c r="AC187" s="10">
        <v>0.56000000000000005</v>
      </c>
      <c r="AD187" s="10"/>
      <c r="AE187" s="25">
        <v>3023.48</v>
      </c>
      <c r="AF187" s="28"/>
      <c r="AG187" s="58"/>
      <c r="AH187" s="59">
        <v>60732</v>
      </c>
      <c r="AI187" s="59">
        <v>55377</v>
      </c>
      <c r="AJ187" s="59">
        <v>47763</v>
      </c>
      <c r="AK187" s="9">
        <v>142.66999999999999</v>
      </c>
      <c r="AL187" s="9">
        <v>236</v>
      </c>
      <c r="AM187" s="10"/>
      <c r="AN187" s="10"/>
      <c r="AO187" s="10">
        <v>0.111</v>
      </c>
      <c r="AP187" s="16" t="s">
        <v>2055</v>
      </c>
      <c r="AQ187" s="28"/>
      <c r="AR187" s="9"/>
      <c r="AS187" s="56">
        <v>569</v>
      </c>
      <c r="AT187" s="56">
        <v>11</v>
      </c>
      <c r="AU187" s="56">
        <v>99</v>
      </c>
      <c r="AV187" s="28">
        <v>85100</v>
      </c>
      <c r="AW187" s="28">
        <v>34600</v>
      </c>
      <c r="AX187" s="26">
        <v>6.7412190000000001</v>
      </c>
      <c r="AY187" s="26">
        <v>0.70092350000000003</v>
      </c>
      <c r="AZ187" s="26">
        <v>2.5831056000000001</v>
      </c>
      <c r="BA187" s="26">
        <v>0</v>
      </c>
      <c r="BB187" s="26">
        <v>0.17413279000000001</v>
      </c>
      <c r="BC187" s="26">
        <v>0</v>
      </c>
      <c r="BD187" s="26">
        <v>2.7434626</v>
      </c>
      <c r="BE187" s="26">
        <v>3.1182951999999999</v>
      </c>
      <c r="BF187" s="56">
        <v>190</v>
      </c>
      <c r="BG187" s="28">
        <v>0</v>
      </c>
      <c r="BH187" s="28">
        <v>0</v>
      </c>
      <c r="BI187" s="84">
        <v>0</v>
      </c>
      <c r="BJ187" s="10">
        <v>9.7000000000000003E-2</v>
      </c>
      <c r="BK187" s="10">
        <v>0.16600000000000001</v>
      </c>
      <c r="BL187" s="10">
        <v>0.19600000000000001</v>
      </c>
      <c r="BM187" s="53" t="s">
        <v>55</v>
      </c>
      <c r="BN187" s="53" t="s">
        <v>55</v>
      </c>
      <c r="BO187" s="53">
        <v>0.124</v>
      </c>
      <c r="BP187" s="53">
        <v>12</v>
      </c>
      <c r="BQ187" s="53" t="s">
        <v>55</v>
      </c>
    </row>
    <row r="188" spans="1:69">
      <c r="A188" s="7">
        <v>504</v>
      </c>
      <c r="B188" s="8" t="s">
        <v>1063</v>
      </c>
      <c r="C188" s="8"/>
      <c r="D188" s="8" t="s">
        <v>1026</v>
      </c>
      <c r="E188" s="9" t="s">
        <v>51</v>
      </c>
      <c r="F188" s="10">
        <v>0.48</v>
      </c>
      <c r="G188" s="10">
        <v>0.78</v>
      </c>
      <c r="H188" s="9">
        <v>21.32</v>
      </c>
      <c r="I188" s="9">
        <v>0.57899999999999996</v>
      </c>
      <c r="J188" s="89">
        <f t="shared" si="4"/>
        <v>1.0782136156815387E-4</v>
      </c>
      <c r="K188" s="16">
        <f t="shared" si="5"/>
        <v>2.0432148017165159E-2</v>
      </c>
      <c r="L188" s="28">
        <v>21839.080459770114</v>
      </c>
      <c r="M188" s="28"/>
      <c r="N188" s="16" t="s">
        <v>4339</v>
      </c>
      <c r="O188" s="10">
        <v>6.4000000000000001E-2</v>
      </c>
      <c r="P188" s="27">
        <v>2.7170983115174779E-2</v>
      </c>
      <c r="Q188" s="10"/>
      <c r="R188" s="16"/>
      <c r="S188" s="59">
        <v>76589</v>
      </c>
      <c r="T188" s="28">
        <v>41317.256088560884</v>
      </c>
      <c r="U188" s="59"/>
      <c r="V188" s="10">
        <v>0.40699999999999997</v>
      </c>
      <c r="W188" s="27">
        <v>7.2999999999999995E-2</v>
      </c>
      <c r="X188" s="10">
        <v>0.11600000000000001</v>
      </c>
      <c r="Y188" s="9" t="s">
        <v>4345</v>
      </c>
      <c r="Z188" s="10">
        <v>0.10100000000000001</v>
      </c>
      <c r="AA188" s="10">
        <v>0.12000000000000001</v>
      </c>
      <c r="AB188" s="10">
        <v>0.495</v>
      </c>
      <c r="AC188" s="10">
        <v>0.58699999999999997</v>
      </c>
      <c r="AD188" s="10"/>
      <c r="AE188" s="25">
        <v>18549.2</v>
      </c>
      <c r="AF188" s="28">
        <v>10364</v>
      </c>
      <c r="AG188" s="28">
        <v>6526</v>
      </c>
      <c r="AH188" s="59">
        <v>82899</v>
      </c>
      <c r="AI188" s="59">
        <v>69777</v>
      </c>
      <c r="AJ188" s="59">
        <v>61830</v>
      </c>
      <c r="AK188" s="9">
        <v>870</v>
      </c>
      <c r="AL188" s="9">
        <v>1420.33</v>
      </c>
      <c r="AM188" s="9">
        <v>6</v>
      </c>
      <c r="AN188" s="27">
        <v>0.51800000000000002</v>
      </c>
      <c r="AO188" s="10">
        <v>0.124</v>
      </c>
      <c r="AP188" s="16">
        <v>0.6333122229259025</v>
      </c>
      <c r="AQ188" s="28"/>
      <c r="AR188" s="9">
        <v>2</v>
      </c>
      <c r="AS188" s="56">
        <v>15</v>
      </c>
      <c r="AT188" s="56">
        <v>379</v>
      </c>
      <c r="AU188" s="56">
        <v>99</v>
      </c>
      <c r="AV188" s="28">
        <v>87900</v>
      </c>
      <c r="AW188" s="28">
        <v>39800</v>
      </c>
      <c r="AX188" s="26">
        <v>5.6805152999999997</v>
      </c>
      <c r="AY188" s="26">
        <v>0.78988742999999995</v>
      </c>
      <c r="AZ188" s="26">
        <v>20.385542000000001</v>
      </c>
      <c r="BA188" s="26">
        <v>0.68367827000000003</v>
      </c>
      <c r="BB188" s="26">
        <v>1.1580037999999999</v>
      </c>
      <c r="BC188" s="26">
        <v>3.8836449000000002E-2</v>
      </c>
      <c r="BD188" s="26">
        <v>-0.56871450000000001</v>
      </c>
      <c r="BE188" s="26">
        <v>-3.0165291000000001</v>
      </c>
      <c r="BF188" s="56">
        <v>2487</v>
      </c>
      <c r="BG188" s="28">
        <v>24000000</v>
      </c>
      <c r="BH188" s="28">
        <v>1293.8563388178466</v>
      </c>
      <c r="BI188" s="84">
        <v>19</v>
      </c>
      <c r="BJ188" s="10">
        <v>9.5000000000000001E-2</v>
      </c>
      <c r="BK188" s="10">
        <v>7.5999999999999998E-2</v>
      </c>
      <c r="BL188" s="10">
        <v>0.19600000000000001</v>
      </c>
      <c r="BM188" s="53">
        <v>6</v>
      </c>
      <c r="BN188" s="53">
        <v>18</v>
      </c>
      <c r="BO188" s="53" t="s">
        <v>55</v>
      </c>
      <c r="BP188" s="53" t="s">
        <v>55</v>
      </c>
      <c r="BQ188" s="53" t="s">
        <v>55</v>
      </c>
    </row>
    <row r="189" spans="1:69">
      <c r="A189" s="7">
        <v>497</v>
      </c>
      <c r="B189" s="8" t="s">
        <v>1051</v>
      </c>
      <c r="C189" s="8" t="s">
        <v>2199</v>
      </c>
      <c r="D189" s="8" t="s">
        <v>1026</v>
      </c>
      <c r="E189" s="9" t="s">
        <v>51</v>
      </c>
      <c r="F189" s="10">
        <v>0.433</v>
      </c>
      <c r="G189" s="10">
        <v>0.71</v>
      </c>
      <c r="H189" s="9">
        <v>22.47</v>
      </c>
      <c r="I189" s="9">
        <v>0.52800000000000002</v>
      </c>
      <c r="J189" s="89">
        <f t="shared" si="4"/>
        <v>0</v>
      </c>
      <c r="K189" s="16">
        <f t="shared" si="5"/>
        <v>2.0438682250026399E-2</v>
      </c>
      <c r="L189" s="28">
        <v>19132.897103279378</v>
      </c>
      <c r="M189" s="28"/>
      <c r="N189" s="16"/>
      <c r="O189" s="10">
        <v>0.11799999999999999</v>
      </c>
      <c r="P189" s="27">
        <v>1.4477399927102032E-2</v>
      </c>
      <c r="Q189" s="10"/>
      <c r="R189" s="16"/>
      <c r="S189" s="59">
        <v>64596</v>
      </c>
      <c r="T189" s="28">
        <v>44608.269911504423</v>
      </c>
      <c r="U189" s="59"/>
      <c r="V189" s="10">
        <v>0.42299999999999999</v>
      </c>
      <c r="W189" s="27">
        <v>7.0999999999999994E-2</v>
      </c>
      <c r="X189" s="10">
        <v>0.05</v>
      </c>
      <c r="Y189" s="9">
        <v>451</v>
      </c>
      <c r="Z189" s="10">
        <v>0.13200000000000001</v>
      </c>
      <c r="AA189" s="10">
        <v>0.13900000000000001</v>
      </c>
      <c r="AB189" s="10">
        <v>0.46</v>
      </c>
      <c r="AC189" s="10">
        <v>0.55500000000000005</v>
      </c>
      <c r="AD189" s="10"/>
      <c r="AE189" s="25">
        <v>5871.22</v>
      </c>
      <c r="AF189" s="28">
        <v>11718</v>
      </c>
      <c r="AG189" s="28">
        <v>8243</v>
      </c>
      <c r="AH189" s="59">
        <v>77688</v>
      </c>
      <c r="AI189" s="59">
        <v>64494</v>
      </c>
      <c r="AJ189" s="59">
        <v>59364</v>
      </c>
      <c r="AK189" s="9">
        <v>261.33</v>
      </c>
      <c r="AL189" s="9">
        <v>438.33</v>
      </c>
      <c r="AM189" s="9">
        <v>4</v>
      </c>
      <c r="AN189" s="27">
        <v>0.61199999999999999</v>
      </c>
      <c r="AO189" s="10">
        <v>0.125</v>
      </c>
      <c r="AP189" s="16">
        <v>0.65445026178010468</v>
      </c>
      <c r="AQ189" s="28">
        <v>30</v>
      </c>
      <c r="AR189" s="9"/>
      <c r="AS189" s="56">
        <v>154</v>
      </c>
      <c r="AT189" s="56">
        <v>120</v>
      </c>
      <c r="AU189" s="56">
        <v>99</v>
      </c>
      <c r="AV189" s="28">
        <v>80900</v>
      </c>
      <c r="AW189" s="28">
        <v>41500</v>
      </c>
      <c r="AX189" s="26">
        <v>5.5762986999999997</v>
      </c>
      <c r="AY189" s="26">
        <v>0.47043759000000002</v>
      </c>
      <c r="AZ189" s="26">
        <v>17.036686</v>
      </c>
      <c r="BA189" s="26">
        <v>1.4339307999999999</v>
      </c>
      <c r="BB189" s="26">
        <v>0.95001656000000001</v>
      </c>
      <c r="BC189" s="26">
        <v>7.9960257000000007E-2</v>
      </c>
      <c r="BD189" s="26">
        <v>0.58992922000000003</v>
      </c>
      <c r="BE189" s="26">
        <v>0.25620623999999997</v>
      </c>
      <c r="BF189" s="56">
        <v>1039.6666666666599</v>
      </c>
      <c r="BG189" s="28">
        <v>19000000</v>
      </c>
      <c r="BH189" s="28">
        <v>3236.1246895875133</v>
      </c>
      <c r="BI189" s="84">
        <v>5</v>
      </c>
      <c r="BJ189" s="10">
        <v>6.4000000000000001E-2</v>
      </c>
      <c r="BK189" s="10">
        <v>5.7000000000000002E-2</v>
      </c>
      <c r="BL189" s="10">
        <v>0.19600000000000001</v>
      </c>
      <c r="BM189" s="53">
        <v>3</v>
      </c>
      <c r="BN189" s="53">
        <v>16</v>
      </c>
      <c r="BO189" s="53" t="s">
        <v>55</v>
      </c>
      <c r="BP189" s="53" t="s">
        <v>55</v>
      </c>
      <c r="BQ189" s="53" t="s">
        <v>55</v>
      </c>
    </row>
    <row r="190" spans="1:69">
      <c r="A190" s="7">
        <v>499</v>
      </c>
      <c r="B190" s="8" t="s">
        <v>1056</v>
      </c>
      <c r="C190" s="8" t="s">
        <v>2200</v>
      </c>
      <c r="D190" s="8" t="s">
        <v>1026</v>
      </c>
      <c r="E190" s="9" t="s">
        <v>59</v>
      </c>
      <c r="F190" s="10">
        <v>0.70299999999999996</v>
      </c>
      <c r="G190" s="10">
        <v>0.85</v>
      </c>
      <c r="H190" s="9">
        <v>13.46</v>
      </c>
      <c r="I190" s="9">
        <v>0.67</v>
      </c>
      <c r="J190" s="89">
        <f t="shared" si="4"/>
        <v>0</v>
      </c>
      <c r="K190" s="16">
        <f t="shared" si="5"/>
        <v>3.5489029846723329E-2</v>
      </c>
      <c r="L190" s="28">
        <v>0</v>
      </c>
      <c r="M190" s="28"/>
      <c r="N190" s="16" t="s">
        <v>4339</v>
      </c>
      <c r="O190" s="10">
        <v>1.6E-2</v>
      </c>
      <c r="P190" s="27">
        <v>0</v>
      </c>
      <c r="Q190" s="10"/>
      <c r="R190" s="16"/>
      <c r="S190" s="59">
        <v>67372</v>
      </c>
      <c r="T190" s="28">
        <v>50291.039024390244</v>
      </c>
      <c r="U190" s="59"/>
      <c r="V190" s="10">
        <v>0.52200000000000002</v>
      </c>
      <c r="W190" s="27">
        <v>3.5999999999999997E-2</v>
      </c>
      <c r="X190" s="10">
        <v>0.19</v>
      </c>
      <c r="Y190" s="9">
        <v>824</v>
      </c>
      <c r="Z190" s="10">
        <v>0.129</v>
      </c>
      <c r="AA190" s="10">
        <v>-1.6999999999999987E-2</v>
      </c>
      <c r="AB190" s="10">
        <v>0.57599999999999996</v>
      </c>
      <c r="AC190" s="10">
        <v>0.56100000000000005</v>
      </c>
      <c r="AD190" s="10"/>
      <c r="AE190" s="25">
        <v>2226.04</v>
      </c>
      <c r="AF190" s="28"/>
      <c r="AG190" s="58"/>
      <c r="AH190" s="59">
        <v>74682</v>
      </c>
      <c r="AI190" s="59">
        <v>60120</v>
      </c>
      <c r="AJ190" s="59">
        <v>61686</v>
      </c>
      <c r="AK190" s="9">
        <v>165.33</v>
      </c>
      <c r="AL190" s="9">
        <v>186.67</v>
      </c>
      <c r="AM190" s="9"/>
      <c r="AN190" s="9"/>
      <c r="AO190" s="10">
        <v>0.16</v>
      </c>
      <c r="AP190" s="16">
        <v>0.59880239520958078</v>
      </c>
      <c r="AQ190" s="28"/>
      <c r="AR190" s="9"/>
      <c r="AS190" s="56">
        <v>246</v>
      </c>
      <c r="AT190" s="56">
        <v>79</v>
      </c>
      <c r="AU190" s="56">
        <v>99</v>
      </c>
      <c r="AV190" s="28">
        <v>107300</v>
      </c>
      <c r="AW190" s="28">
        <v>48400</v>
      </c>
      <c r="AX190" s="26">
        <v>4.2440610000000003</v>
      </c>
      <c r="AY190" s="26">
        <v>2.2915880999999998</v>
      </c>
      <c r="AZ190" s="26">
        <v>38.294907000000002</v>
      </c>
      <c r="BA190" s="26">
        <v>0.1081061</v>
      </c>
      <c r="BB190" s="26">
        <v>1.6252591999999999</v>
      </c>
      <c r="BC190" s="26">
        <v>4.5880890000000001E-3</v>
      </c>
      <c r="BD190" s="26">
        <v>-0.43781092999999999</v>
      </c>
      <c r="BE190" s="26">
        <v>-5.8487825000000004</v>
      </c>
      <c r="BF190" s="56">
        <v>250</v>
      </c>
      <c r="BG190" s="28">
        <v>0</v>
      </c>
      <c r="BH190" s="28">
        <v>0</v>
      </c>
      <c r="BI190" s="84">
        <v>0</v>
      </c>
      <c r="BJ190" s="10">
        <v>6.7000000000000004E-2</v>
      </c>
      <c r="BK190" s="10">
        <v>0.21299999999999999</v>
      </c>
      <c r="BL190" s="10">
        <v>0.19600000000000001</v>
      </c>
      <c r="BM190" s="53" t="s">
        <v>55</v>
      </c>
      <c r="BN190" s="53" t="s">
        <v>55</v>
      </c>
      <c r="BO190" s="53">
        <v>1</v>
      </c>
      <c r="BP190" s="53">
        <v>31</v>
      </c>
      <c r="BQ190" s="53" t="s">
        <v>55</v>
      </c>
    </row>
    <row r="191" spans="1:69">
      <c r="A191" s="7">
        <v>503</v>
      </c>
      <c r="B191" s="8" t="s">
        <v>1061</v>
      </c>
      <c r="C191" s="8" t="s">
        <v>2201</v>
      </c>
      <c r="D191" s="8" t="s">
        <v>1026</v>
      </c>
      <c r="E191" s="9" t="s">
        <v>51</v>
      </c>
      <c r="F191" s="10">
        <v>0.436</v>
      </c>
      <c r="G191" s="10">
        <v>0.73</v>
      </c>
      <c r="H191" s="9">
        <v>24.13</v>
      </c>
      <c r="I191" s="9">
        <v>0.46899999999999997</v>
      </c>
      <c r="J191" s="89">
        <f t="shared" si="4"/>
        <v>0</v>
      </c>
      <c r="K191" s="16">
        <f t="shared" si="5"/>
        <v>1.8433536407762047E-2</v>
      </c>
      <c r="L191" s="28">
        <v>17199.017199017198</v>
      </c>
      <c r="M191" s="28"/>
      <c r="N191" s="16"/>
      <c r="O191" s="10">
        <v>9.4E-2</v>
      </c>
      <c r="P191" s="27">
        <v>1.446166944697354E-2</v>
      </c>
      <c r="Q191" s="10"/>
      <c r="R191" s="16"/>
      <c r="S191" s="59">
        <v>73486</v>
      </c>
      <c r="T191" s="28">
        <v>42690.598393574299</v>
      </c>
      <c r="U191" s="59"/>
      <c r="V191" s="10">
        <v>0.34</v>
      </c>
      <c r="W191" s="27">
        <v>7.8E-2</v>
      </c>
      <c r="X191" s="27">
        <v>0.14000000000000001</v>
      </c>
      <c r="Y191" s="9">
        <v>455</v>
      </c>
      <c r="Z191" s="10">
        <v>5.5999999999999994E-2</v>
      </c>
      <c r="AA191" s="10">
        <v>7.1000000000000008E-2</v>
      </c>
      <c r="AB191" s="10">
        <v>0.51800000000000002</v>
      </c>
      <c r="AC191" s="10">
        <v>0.56499999999999995</v>
      </c>
      <c r="AD191" s="10"/>
      <c r="AE191" s="25">
        <v>9819.06</v>
      </c>
      <c r="AF191" s="28">
        <v>12368</v>
      </c>
      <c r="AG191" s="28">
        <v>7160</v>
      </c>
      <c r="AH191" s="59">
        <v>84654</v>
      </c>
      <c r="AI191" s="59">
        <v>68553</v>
      </c>
      <c r="AJ191" s="59">
        <v>57879</v>
      </c>
      <c r="AK191" s="9">
        <v>407</v>
      </c>
      <c r="AL191" s="9">
        <v>696.33</v>
      </c>
      <c r="AM191" s="9">
        <v>8</v>
      </c>
      <c r="AN191" s="27">
        <v>0.45500000000000002</v>
      </c>
      <c r="AO191" s="10">
        <v>0.11899999999999999</v>
      </c>
      <c r="AP191" s="16">
        <v>0.68073519400953031</v>
      </c>
      <c r="AQ191" s="28">
        <v>67</v>
      </c>
      <c r="AR191" s="9"/>
      <c r="AS191" s="56">
        <v>86</v>
      </c>
      <c r="AT191" s="56">
        <v>181</v>
      </c>
      <c r="AU191" s="56">
        <v>99</v>
      </c>
      <c r="AV191" s="28">
        <v>85200</v>
      </c>
      <c r="AW191" s="28">
        <v>38500</v>
      </c>
      <c r="AX191" s="26">
        <v>7.0961251000000001</v>
      </c>
      <c r="AY191" s="26">
        <v>0.34473239999999999</v>
      </c>
      <c r="AZ191" s="26">
        <v>13.465818000000001</v>
      </c>
      <c r="BA191" s="26">
        <v>0.30976166999999999</v>
      </c>
      <c r="BB191" s="26">
        <v>0.95555139</v>
      </c>
      <c r="BC191" s="26">
        <v>2.1981077000000002E-2</v>
      </c>
      <c r="BD191" s="26">
        <v>1.8009968000000001</v>
      </c>
      <c r="BE191" s="26">
        <v>2.6158228000000001</v>
      </c>
      <c r="BF191" s="56">
        <v>1429</v>
      </c>
      <c r="BG191" s="28">
        <v>15000000</v>
      </c>
      <c r="BH191" s="28">
        <v>1527.6411387648106</v>
      </c>
      <c r="BI191" s="84">
        <v>7</v>
      </c>
      <c r="BJ191" s="10">
        <v>0.14000000000000001</v>
      </c>
      <c r="BK191" s="10">
        <v>0.125</v>
      </c>
      <c r="BL191" s="10">
        <v>0.19600000000000001</v>
      </c>
      <c r="BM191" s="53">
        <v>3</v>
      </c>
      <c r="BN191" s="53">
        <v>12</v>
      </c>
      <c r="BO191" s="53" t="s">
        <v>55</v>
      </c>
      <c r="BP191" s="53" t="s">
        <v>55</v>
      </c>
      <c r="BQ191" s="53" t="s">
        <v>55</v>
      </c>
    </row>
    <row r="192" spans="1:69">
      <c r="A192" s="7">
        <v>484</v>
      </c>
      <c r="B192" s="8" t="s">
        <v>1028</v>
      </c>
      <c r="C192" s="8" t="s">
        <v>2202</v>
      </c>
      <c r="D192" s="8" t="s">
        <v>1026</v>
      </c>
      <c r="E192" s="9" t="s">
        <v>51</v>
      </c>
      <c r="F192" s="10">
        <v>0.47899999999999998</v>
      </c>
      <c r="G192" s="10">
        <v>0.71</v>
      </c>
      <c r="H192" s="9">
        <v>23.43</v>
      </c>
      <c r="I192" s="9">
        <v>0.55700000000000005</v>
      </c>
      <c r="J192" s="89">
        <f t="shared" si="4"/>
        <v>0</v>
      </c>
      <c r="K192" s="16">
        <f t="shared" si="5"/>
        <v>1.6867217887347227E-2</v>
      </c>
      <c r="L192" s="28">
        <v>3952.5691699604745</v>
      </c>
      <c r="M192" s="28"/>
      <c r="N192" s="16"/>
      <c r="O192" s="10">
        <v>0.19400000000000001</v>
      </c>
      <c r="P192" s="27">
        <v>2.4626138115526948E-2</v>
      </c>
      <c r="Q192" s="10"/>
      <c r="R192" s="16"/>
      <c r="S192" s="59">
        <v>75457</v>
      </c>
      <c r="T192" s="28">
        <v>42985.278787878786</v>
      </c>
      <c r="U192" s="59"/>
      <c r="V192" s="10">
        <v>0.42799999999999999</v>
      </c>
      <c r="W192" s="27">
        <v>0.05</v>
      </c>
      <c r="X192" s="27">
        <v>9.2999999999999999E-2</v>
      </c>
      <c r="Y192" s="9">
        <v>117</v>
      </c>
      <c r="Z192" s="10">
        <v>0.10200000000000001</v>
      </c>
      <c r="AA192" s="10">
        <v>0.11900000000000001</v>
      </c>
      <c r="AB192" s="10">
        <v>0.52900000000000003</v>
      </c>
      <c r="AC192" s="10">
        <v>0.57499999999999996</v>
      </c>
      <c r="AD192" s="10"/>
      <c r="AE192" s="25">
        <v>11857.32</v>
      </c>
      <c r="AF192" s="28">
        <v>11165</v>
      </c>
      <c r="AG192" s="28">
        <v>7443</v>
      </c>
      <c r="AH192" s="59">
        <v>84186</v>
      </c>
      <c r="AI192" s="59">
        <v>66213</v>
      </c>
      <c r="AJ192" s="59">
        <v>55494</v>
      </c>
      <c r="AK192" s="9">
        <v>506</v>
      </c>
      <c r="AL192" s="9">
        <v>709.67</v>
      </c>
      <c r="AM192" s="9">
        <v>3</v>
      </c>
      <c r="AN192" s="27">
        <v>0.57699999999999996</v>
      </c>
      <c r="AO192" s="10">
        <v>0.14699999999999999</v>
      </c>
      <c r="AP192" s="16">
        <v>0.64226075786769421</v>
      </c>
      <c r="AQ192" s="28">
        <v>39</v>
      </c>
      <c r="AR192" s="9"/>
      <c r="AS192" s="56">
        <v>68</v>
      </c>
      <c r="AT192" s="56">
        <v>200</v>
      </c>
      <c r="AU192" s="56">
        <v>99</v>
      </c>
      <c r="AV192" s="28">
        <v>83800</v>
      </c>
      <c r="AW192" s="28">
        <v>38900</v>
      </c>
      <c r="AX192" s="26">
        <v>5.1035069999999996</v>
      </c>
      <c r="AY192" s="26">
        <v>0.31417599000000002</v>
      </c>
      <c r="AZ192" s="26">
        <v>16.584057000000001</v>
      </c>
      <c r="BA192" s="26">
        <v>0</v>
      </c>
      <c r="BB192" s="26">
        <v>0.84636842999999995</v>
      </c>
      <c r="BC192" s="26">
        <v>0</v>
      </c>
      <c r="BD192" s="26">
        <v>1.6854093999999999</v>
      </c>
      <c r="BE192" s="26">
        <v>1.7299941000000001</v>
      </c>
      <c r="BF192" s="56">
        <v>1602.3333333333301</v>
      </c>
      <c r="BG192" s="28">
        <v>12380911</v>
      </c>
      <c r="BH192" s="28">
        <v>1044.1576174042702</v>
      </c>
      <c r="BI192" s="84">
        <v>2</v>
      </c>
      <c r="BJ192" s="10">
        <v>9.4E-2</v>
      </c>
      <c r="BK192" s="10">
        <v>7.6999999999999999E-2</v>
      </c>
      <c r="BL192" s="10">
        <v>0.19600000000000001</v>
      </c>
      <c r="BM192" s="53">
        <v>0.38100000000000001</v>
      </c>
      <c r="BN192" s="53">
        <v>12</v>
      </c>
      <c r="BO192" s="53" t="s">
        <v>55</v>
      </c>
      <c r="BP192" s="53" t="s">
        <v>55</v>
      </c>
      <c r="BQ192" s="53" t="s">
        <v>55</v>
      </c>
    </row>
    <row r="193" spans="1:69">
      <c r="A193" s="7">
        <v>505</v>
      </c>
      <c r="B193" s="8" t="s">
        <v>1066</v>
      </c>
      <c r="C193" s="8" t="s">
        <v>2198</v>
      </c>
      <c r="D193" s="8" t="s">
        <v>1026</v>
      </c>
      <c r="E193" s="9" t="s">
        <v>59</v>
      </c>
      <c r="F193" s="10">
        <v>0.57999999999999996</v>
      </c>
      <c r="G193" s="10">
        <v>0.78</v>
      </c>
      <c r="H193" s="9">
        <v>40.71</v>
      </c>
      <c r="I193" s="9">
        <v>0.126</v>
      </c>
      <c r="J193" s="89">
        <f t="shared" si="4"/>
        <v>0</v>
      </c>
      <c r="K193" s="16">
        <f t="shared" si="5"/>
        <v>7.117478575815496E-3</v>
      </c>
      <c r="L193" s="28">
        <v>0</v>
      </c>
      <c r="M193" s="28"/>
      <c r="N193" s="16"/>
      <c r="O193" s="10">
        <v>3.4000000000000002E-2</v>
      </c>
      <c r="P193" s="27">
        <v>2.6288751513899172E-2</v>
      </c>
      <c r="Q193" s="10"/>
      <c r="R193" s="16"/>
      <c r="S193" s="59">
        <v>82437</v>
      </c>
      <c r="T193" s="28">
        <v>53239.814084507045</v>
      </c>
      <c r="U193" s="59"/>
      <c r="V193" s="10">
        <v>0.47699999999999998</v>
      </c>
      <c r="W193" s="27">
        <v>-0.29099999999999998</v>
      </c>
      <c r="X193" s="27">
        <v>0.14599999999999999</v>
      </c>
      <c r="Y193" s="9">
        <v>63</v>
      </c>
      <c r="Z193" s="10">
        <v>5.6999999999999995E-2</v>
      </c>
      <c r="AA193" s="10">
        <v>1.6000000000000014E-2</v>
      </c>
      <c r="AB193" s="10">
        <v>0.41499999999999998</v>
      </c>
      <c r="AC193" s="10">
        <v>0.65400000000000003</v>
      </c>
      <c r="AD193" s="10"/>
      <c r="AE193" s="25">
        <v>8710.9500000000007</v>
      </c>
      <c r="AF193" s="28"/>
      <c r="AG193" s="58"/>
      <c r="AH193" s="59">
        <v>90576</v>
      </c>
      <c r="AI193" s="59">
        <v>76950</v>
      </c>
      <c r="AJ193" s="59">
        <v>58095</v>
      </c>
      <c r="AK193" s="9">
        <v>214</v>
      </c>
      <c r="AL193" s="9">
        <v>546.33000000000004</v>
      </c>
      <c r="AM193" s="9"/>
      <c r="AN193" s="9"/>
      <c r="AO193" s="10">
        <v>0.48799999999999999</v>
      </c>
      <c r="AP193" s="16">
        <v>0.88809946714031973</v>
      </c>
      <c r="AQ193" s="28"/>
      <c r="AR193" s="9"/>
      <c r="AS193" s="56">
        <v>298</v>
      </c>
      <c r="AT193" s="56">
        <v>62</v>
      </c>
      <c r="AU193" s="56">
        <v>99</v>
      </c>
      <c r="AV193" s="28">
        <v>96000</v>
      </c>
      <c r="AW193" s="28">
        <v>36900</v>
      </c>
      <c r="AX193" s="26">
        <v>4.6681556999999998</v>
      </c>
      <c r="AY193" s="26">
        <v>2.2339899999999999</v>
      </c>
      <c r="AZ193" s="26">
        <v>18.641897</v>
      </c>
      <c r="BA193" s="26">
        <v>1.6370275999999999</v>
      </c>
      <c r="BB193" s="26">
        <v>0.87023276000000005</v>
      </c>
      <c r="BC193" s="26">
        <v>7.6418996000000003E-2</v>
      </c>
      <c r="BD193" s="26">
        <v>1.6302582000000001</v>
      </c>
      <c r="BE193" s="26">
        <v>3.4405443999999998</v>
      </c>
      <c r="BF193" s="56">
        <v>432.666666666666</v>
      </c>
      <c r="BG193" s="28">
        <v>0</v>
      </c>
      <c r="BH193" s="28">
        <v>0</v>
      </c>
      <c r="BI193" s="84">
        <v>0</v>
      </c>
      <c r="BJ193" s="10">
        <v>0.13900000000000001</v>
      </c>
      <c r="BK193" s="10">
        <v>0.18</v>
      </c>
      <c r="BL193" s="10">
        <v>0.19600000000000001</v>
      </c>
      <c r="BM193" s="53" t="s">
        <v>55</v>
      </c>
      <c r="BN193" s="53" t="s">
        <v>55</v>
      </c>
      <c r="BO193" s="53">
        <v>0.66300000000000003</v>
      </c>
      <c r="BP193" s="53">
        <v>29</v>
      </c>
      <c r="BQ193" s="53" t="s">
        <v>55</v>
      </c>
    </row>
    <row r="194" spans="1:69">
      <c r="A194" s="7">
        <v>508</v>
      </c>
      <c r="B194" s="8" t="s">
        <v>1070</v>
      </c>
      <c r="C194" s="8" t="s">
        <v>2203</v>
      </c>
      <c r="D194" s="8" t="s">
        <v>1026</v>
      </c>
      <c r="E194" s="9" t="s">
        <v>59</v>
      </c>
      <c r="F194" s="10">
        <v>0.504</v>
      </c>
      <c r="G194" s="10">
        <v>0.75</v>
      </c>
      <c r="H194" s="9">
        <v>11.46</v>
      </c>
      <c r="I194" s="9">
        <v>1.6519999999999999</v>
      </c>
      <c r="J194" s="89">
        <f t="shared" si="4"/>
        <v>0</v>
      </c>
      <c r="K194" s="16">
        <f t="shared" si="5"/>
        <v>1.170197982871227E-2</v>
      </c>
      <c r="L194" s="28">
        <v>0</v>
      </c>
      <c r="M194" s="28"/>
      <c r="N194" s="16"/>
      <c r="O194" s="10">
        <v>3.0000000000000001E-3</v>
      </c>
      <c r="P194" s="27">
        <v>0</v>
      </c>
      <c r="Q194" s="10"/>
      <c r="R194" s="16"/>
      <c r="S194" s="59">
        <v>52398</v>
      </c>
      <c r="T194" s="28">
        <v>39005.463768115944</v>
      </c>
      <c r="U194" s="59"/>
      <c r="V194" s="10">
        <v>0.433</v>
      </c>
      <c r="W194" s="27">
        <v>0.13300000000000001</v>
      </c>
      <c r="X194" s="10">
        <v>8.6999999999999994E-2</v>
      </c>
      <c r="Y194" s="9">
        <v>1284</v>
      </c>
      <c r="Z194" s="10">
        <v>0.16800000000000001</v>
      </c>
      <c r="AA194" s="10">
        <v>0.13200000000000001</v>
      </c>
      <c r="AB194" s="10">
        <v>0.42299999999999999</v>
      </c>
      <c r="AC194" s="10">
        <v>0.57399999999999995</v>
      </c>
      <c r="AD194" s="10"/>
      <c r="AE194" s="25">
        <v>1367.29</v>
      </c>
      <c r="AF194" s="28"/>
      <c r="AG194" s="58"/>
      <c r="AH194" s="59">
        <v>61308</v>
      </c>
      <c r="AI194" s="59">
        <v>49023</v>
      </c>
      <c r="AJ194" s="59">
        <v>47430</v>
      </c>
      <c r="AK194" s="9">
        <v>119.33</v>
      </c>
      <c r="AL194" s="9">
        <v>123.33</v>
      </c>
      <c r="AM194" s="10"/>
      <c r="AN194" s="10"/>
      <c r="AO194" s="10">
        <v>6.4000000000000001E-2</v>
      </c>
      <c r="AP194" s="16">
        <v>0.3770739064856713</v>
      </c>
      <c r="AQ194" s="28"/>
      <c r="AR194" s="9"/>
      <c r="AS194" s="56">
        <v>541</v>
      </c>
      <c r="AT194" s="56">
        <v>16</v>
      </c>
      <c r="AU194" s="56">
        <v>99</v>
      </c>
      <c r="AV194" s="28">
        <v>88600</v>
      </c>
      <c r="AW194" s="28">
        <v>35000</v>
      </c>
      <c r="AX194" s="26">
        <v>4.6395679000000003</v>
      </c>
      <c r="AY194" s="26">
        <v>1.0483614999999999</v>
      </c>
      <c r="AZ194" s="26">
        <v>6.1370630000000004</v>
      </c>
      <c r="BA194" s="26">
        <v>0.35520386999999998</v>
      </c>
      <c r="BB194" s="26">
        <v>0.28473321000000001</v>
      </c>
      <c r="BC194" s="26">
        <v>1.6479924E-2</v>
      </c>
      <c r="BD194" s="26">
        <v>1.5221802</v>
      </c>
      <c r="BE194" s="26">
        <v>-3.0804672000000002</v>
      </c>
      <c r="BF194" s="56">
        <v>153.333333333333</v>
      </c>
      <c r="BG194" s="28">
        <v>0</v>
      </c>
      <c r="BH194" s="28">
        <v>0</v>
      </c>
      <c r="BI194" s="84">
        <v>0</v>
      </c>
      <c r="BJ194" s="10">
        <v>2.8000000000000001E-2</v>
      </c>
      <c r="BK194" s="10">
        <v>6.4000000000000001E-2</v>
      </c>
      <c r="BL194" s="10">
        <v>0.19600000000000001</v>
      </c>
      <c r="BM194" s="53" t="s">
        <v>55</v>
      </c>
      <c r="BN194" s="53" t="s">
        <v>55</v>
      </c>
      <c r="BO194" s="53">
        <v>0.17599999999999999</v>
      </c>
      <c r="BP194" s="53">
        <v>9</v>
      </c>
      <c r="BQ194" s="53" t="s">
        <v>55</v>
      </c>
    </row>
    <row r="195" spans="1:69">
      <c r="A195" s="7">
        <v>472</v>
      </c>
      <c r="B195" s="8" t="s">
        <v>1006</v>
      </c>
      <c r="C195" s="8" t="s">
        <v>2204</v>
      </c>
      <c r="D195" s="8" t="s">
        <v>1003</v>
      </c>
      <c r="E195" s="9" t="s">
        <v>59</v>
      </c>
      <c r="F195" s="10">
        <v>0.49</v>
      </c>
      <c r="G195" s="10">
        <v>0.67</v>
      </c>
      <c r="H195" s="9">
        <v>26.7</v>
      </c>
      <c r="I195" s="9">
        <v>0.45500000000000002</v>
      </c>
      <c r="J195" s="89">
        <f t="shared" si="4"/>
        <v>0</v>
      </c>
      <c r="K195" s="16">
        <f t="shared" si="5"/>
        <v>1.0144282916247239E-2</v>
      </c>
      <c r="L195" s="28">
        <v>0</v>
      </c>
      <c r="M195" s="28"/>
      <c r="N195" s="16"/>
      <c r="O195" s="10">
        <v>1.7999999999999999E-2</v>
      </c>
      <c r="P195" s="27">
        <v>0</v>
      </c>
      <c r="Q195" s="10"/>
      <c r="R195" s="16"/>
      <c r="S195" s="59">
        <v>59456</v>
      </c>
      <c r="T195" s="28">
        <v>42884.214285714283</v>
      </c>
      <c r="U195" s="59"/>
      <c r="V195" s="10">
        <v>0.34200000000000003</v>
      </c>
      <c r="W195" s="27">
        <v>-0.19600000000000001</v>
      </c>
      <c r="X195" s="27">
        <v>0.16300000000000001</v>
      </c>
      <c r="Y195" s="9">
        <v>426</v>
      </c>
      <c r="Z195" s="10">
        <v>0.16699999999999998</v>
      </c>
      <c r="AA195" s="10">
        <v>0.15599999999999997</v>
      </c>
      <c r="AB195" s="10">
        <v>0.42699999999999999</v>
      </c>
      <c r="AC195" s="10">
        <v>0.498</v>
      </c>
      <c r="AD195" s="10"/>
      <c r="AE195" s="25">
        <v>2563.02</v>
      </c>
      <c r="AF195" s="28"/>
      <c r="AG195" s="58"/>
      <c r="AH195" s="59">
        <v>67869</v>
      </c>
      <c r="AI195" s="59">
        <v>56934</v>
      </c>
      <c r="AJ195" s="59">
        <v>56601</v>
      </c>
      <c r="AK195" s="9">
        <v>96</v>
      </c>
      <c r="AL195" s="9">
        <v>219.33</v>
      </c>
      <c r="AM195" s="10"/>
      <c r="AN195" s="10"/>
      <c r="AO195" s="10">
        <v>0.622</v>
      </c>
      <c r="AP195" s="16">
        <v>0.6872852233676976</v>
      </c>
      <c r="AQ195" s="28"/>
      <c r="AR195" s="9"/>
      <c r="AS195" s="56">
        <v>459</v>
      </c>
      <c r="AT195" s="56">
        <v>26</v>
      </c>
      <c r="AU195" s="56">
        <v>99</v>
      </c>
      <c r="AV195" s="28">
        <v>77300</v>
      </c>
      <c r="AW195" s="28">
        <v>32200</v>
      </c>
      <c r="AX195" s="26">
        <v>12.699437</v>
      </c>
      <c r="AY195" s="26">
        <v>0.74887884000000005</v>
      </c>
      <c r="AZ195" s="26">
        <v>25.175014000000001</v>
      </c>
      <c r="BA195" s="26">
        <v>2.4903165999999999</v>
      </c>
      <c r="BB195" s="26">
        <v>3.1970850999999998</v>
      </c>
      <c r="BC195" s="26">
        <v>0.31625619999999999</v>
      </c>
      <c r="BD195" s="26">
        <v>-3.2476444</v>
      </c>
      <c r="BE195" s="26">
        <v>-7.2268733999999997</v>
      </c>
      <c r="BF195" s="56">
        <v>139.5</v>
      </c>
      <c r="BG195" s="28">
        <v>0</v>
      </c>
      <c r="BH195" s="28">
        <v>0</v>
      </c>
      <c r="BI195" s="84">
        <v>0</v>
      </c>
      <c r="BJ195" s="10">
        <v>0.25800000000000001</v>
      </c>
      <c r="BK195" s="10">
        <v>0.26900000000000002</v>
      </c>
      <c r="BL195" s="10">
        <v>0.42499999999999999</v>
      </c>
      <c r="BM195" s="53" t="s">
        <v>55</v>
      </c>
      <c r="BN195" s="53" t="s">
        <v>55</v>
      </c>
      <c r="BO195" s="53">
        <v>1</v>
      </c>
      <c r="BP195" s="53">
        <v>13</v>
      </c>
      <c r="BQ195" s="53" t="s">
        <v>55</v>
      </c>
    </row>
    <row r="196" spans="1:69">
      <c r="A196" s="7">
        <v>473</v>
      </c>
      <c r="B196" s="8" t="s">
        <v>1008</v>
      </c>
      <c r="C196" s="8" t="s">
        <v>2205</v>
      </c>
      <c r="D196" s="8" t="s">
        <v>1003</v>
      </c>
      <c r="E196" s="9" t="s">
        <v>51</v>
      </c>
      <c r="F196" s="10">
        <v>0.3</v>
      </c>
      <c r="G196" s="10">
        <v>0.62</v>
      </c>
      <c r="H196" s="9">
        <v>15.52</v>
      </c>
      <c r="I196" s="9">
        <v>0.56000000000000005</v>
      </c>
      <c r="J196" s="89">
        <f t="shared" ref="J196:J259" si="6">AR196/AE196</f>
        <v>0</v>
      </c>
      <c r="K196" s="16">
        <f t="shared" ref="K196:K259" si="7">AT196/AE196</f>
        <v>3.9133166044769713E-2</v>
      </c>
      <c r="L196" s="28">
        <v>37299.515106303617</v>
      </c>
      <c r="M196" s="28"/>
      <c r="N196" s="16"/>
      <c r="O196" s="10">
        <v>3.1E-2</v>
      </c>
      <c r="P196" s="27">
        <v>0</v>
      </c>
      <c r="Q196" s="10"/>
      <c r="R196" s="16"/>
      <c r="S196" s="59">
        <v>61203</v>
      </c>
      <c r="T196" s="28">
        <v>37224.176470588238</v>
      </c>
      <c r="U196" s="59"/>
      <c r="V196" s="10">
        <v>0.21099999999999999</v>
      </c>
      <c r="W196" s="27">
        <v>3.5000000000000003E-2</v>
      </c>
      <c r="X196" s="10">
        <v>0.127</v>
      </c>
      <c r="Y196" s="9">
        <v>284</v>
      </c>
      <c r="Z196" s="10">
        <v>0.28000000000000003</v>
      </c>
      <c r="AA196" s="10">
        <v>0.11399999999999999</v>
      </c>
      <c r="AB196" s="10">
        <v>0.56399999999999995</v>
      </c>
      <c r="AC196" s="10">
        <v>0.56799999999999995</v>
      </c>
      <c r="AD196" s="10"/>
      <c r="AE196" s="25">
        <v>2913.13</v>
      </c>
      <c r="AF196" s="28">
        <v>13351</v>
      </c>
      <c r="AG196" s="28">
        <v>8878</v>
      </c>
      <c r="AH196" s="59">
        <v>69003</v>
      </c>
      <c r="AI196" s="59">
        <v>60057</v>
      </c>
      <c r="AJ196" s="59">
        <v>54450</v>
      </c>
      <c r="AK196" s="9">
        <v>187.67</v>
      </c>
      <c r="AL196" s="9">
        <v>291.67</v>
      </c>
      <c r="AM196" s="9">
        <v>3</v>
      </c>
      <c r="AN196" s="27">
        <v>0.47199999999999998</v>
      </c>
      <c r="AO196" s="10">
        <v>0.39100000000000001</v>
      </c>
      <c r="AP196" s="16">
        <v>0.64102564102564097</v>
      </c>
      <c r="AQ196" s="28">
        <v>28</v>
      </c>
      <c r="AR196" s="9"/>
      <c r="AS196" s="56">
        <v>165</v>
      </c>
      <c r="AT196" s="56">
        <v>114</v>
      </c>
      <c r="AU196" s="56">
        <v>99</v>
      </c>
      <c r="AV196" s="28">
        <v>71000</v>
      </c>
      <c r="AW196" s="28">
        <v>37600</v>
      </c>
      <c r="AX196" s="26">
        <v>16.261436</v>
      </c>
      <c r="AY196" s="26">
        <v>0.15289027999999999</v>
      </c>
      <c r="AZ196" s="26">
        <v>13.811942999999999</v>
      </c>
      <c r="BA196" s="26">
        <v>0.59209126000000001</v>
      </c>
      <c r="BB196" s="26">
        <v>2.2460201</v>
      </c>
      <c r="BC196" s="26">
        <v>9.6282541999999999E-2</v>
      </c>
      <c r="BD196" s="26">
        <v>-3.3842571000000001</v>
      </c>
      <c r="BE196" s="26">
        <v>0.13300675000000001</v>
      </c>
      <c r="BF196" s="56">
        <v>399.5</v>
      </c>
      <c r="BG196" s="28">
        <v>4000000</v>
      </c>
      <c r="BH196" s="28">
        <v>1373.0935454305163</v>
      </c>
      <c r="BI196" s="84">
        <v>7</v>
      </c>
      <c r="BJ196" s="10">
        <v>0.14499999999999999</v>
      </c>
      <c r="BK196" s="10">
        <v>0.311</v>
      </c>
      <c r="BL196" s="10">
        <v>0.42499999999999999</v>
      </c>
      <c r="BM196" s="53">
        <v>1</v>
      </c>
      <c r="BN196" s="53">
        <v>3</v>
      </c>
      <c r="BO196" s="53" t="s">
        <v>55</v>
      </c>
      <c r="BP196" s="53" t="s">
        <v>55</v>
      </c>
      <c r="BQ196" s="53" t="s">
        <v>55</v>
      </c>
    </row>
    <row r="197" spans="1:69">
      <c r="A197" s="7">
        <v>478</v>
      </c>
      <c r="B197" s="8" t="s">
        <v>1017</v>
      </c>
      <c r="C197" s="8" t="s">
        <v>2206</v>
      </c>
      <c r="D197" s="8" t="s">
        <v>1003</v>
      </c>
      <c r="E197" s="9" t="s">
        <v>59</v>
      </c>
      <c r="F197" s="10">
        <v>0.52</v>
      </c>
      <c r="G197" s="10">
        <v>0.79</v>
      </c>
      <c r="H197" s="9">
        <v>14.48</v>
      </c>
      <c r="I197" s="9">
        <v>1.0529999999999999</v>
      </c>
      <c r="J197" s="89">
        <f t="shared" si="6"/>
        <v>0</v>
      </c>
      <c r="K197" s="16">
        <f t="shared" si="7"/>
        <v>2.8576301028285928E-2</v>
      </c>
      <c r="L197" s="28">
        <v>0</v>
      </c>
      <c r="M197" s="28"/>
      <c r="N197" s="16"/>
      <c r="O197" s="10">
        <v>9.8000000000000004E-2</v>
      </c>
      <c r="P197" s="27">
        <v>0</v>
      </c>
      <c r="Q197" s="10"/>
      <c r="R197" s="16"/>
      <c r="S197" s="59">
        <v>73483</v>
      </c>
      <c r="T197" s="28">
        <v>46417.278481012661</v>
      </c>
      <c r="U197" s="59"/>
      <c r="V197" s="10">
        <v>0.223</v>
      </c>
      <c r="W197" s="27">
        <v>0.13</v>
      </c>
      <c r="X197" s="10">
        <v>0.316</v>
      </c>
      <c r="Y197" s="9">
        <v>845</v>
      </c>
      <c r="Z197" s="10">
        <v>0.32999999999999996</v>
      </c>
      <c r="AA197" s="10">
        <v>0.22999999999999998</v>
      </c>
      <c r="AB197" s="10">
        <v>0.51</v>
      </c>
      <c r="AC197" s="10">
        <v>0.53200000000000003</v>
      </c>
      <c r="AD197" s="10"/>
      <c r="AE197" s="25">
        <v>4339.26</v>
      </c>
      <c r="AF197" s="28"/>
      <c r="AG197" s="58"/>
      <c r="AH197" s="59">
        <v>90639</v>
      </c>
      <c r="AI197" s="59">
        <v>71397</v>
      </c>
      <c r="AJ197" s="59">
        <v>56268</v>
      </c>
      <c r="AK197" s="9">
        <v>299.67</v>
      </c>
      <c r="AL197" s="9">
        <v>285</v>
      </c>
      <c r="AM197" s="10"/>
      <c r="AN197" s="10"/>
      <c r="AO197" s="10">
        <v>0.29499999999999998</v>
      </c>
      <c r="AP197" s="16">
        <v>0.48709206039941555</v>
      </c>
      <c r="AQ197" s="28"/>
      <c r="AR197" s="9"/>
      <c r="AS197" s="56">
        <v>148</v>
      </c>
      <c r="AT197" s="56">
        <v>124</v>
      </c>
      <c r="AU197" s="56">
        <v>99</v>
      </c>
      <c r="AV197" s="28">
        <v>93400</v>
      </c>
      <c r="AW197" s="28">
        <v>43000</v>
      </c>
      <c r="AX197" s="26">
        <v>6.2089600999999996</v>
      </c>
      <c r="AY197" s="26">
        <v>2.0125183999999998</v>
      </c>
      <c r="AZ197" s="26">
        <v>18.942041</v>
      </c>
      <c r="BA197" s="26">
        <v>7.9755589000000002E-2</v>
      </c>
      <c r="BB197" s="26">
        <v>1.1761037000000001</v>
      </c>
      <c r="BC197" s="26">
        <v>4.9519925000000003E-3</v>
      </c>
      <c r="BD197" s="26">
        <v>1.4695936999999999E-2</v>
      </c>
      <c r="BE197" s="26">
        <v>2.2570796</v>
      </c>
      <c r="BF197" s="56">
        <v>407.666666666666</v>
      </c>
      <c r="BG197" s="28">
        <v>0</v>
      </c>
      <c r="BH197" s="28">
        <v>0</v>
      </c>
      <c r="BI197" s="84">
        <v>0</v>
      </c>
      <c r="BJ197" s="10">
        <v>9.5000000000000001E-2</v>
      </c>
      <c r="BK197" s="10">
        <v>0.19500000000000001</v>
      </c>
      <c r="BL197" s="10">
        <v>0.42499999999999999</v>
      </c>
      <c r="BM197" s="53" t="s">
        <v>55</v>
      </c>
      <c r="BN197" s="53" t="s">
        <v>55</v>
      </c>
      <c r="BO197" s="53">
        <v>2</v>
      </c>
      <c r="BP197" s="53">
        <v>25</v>
      </c>
      <c r="BQ197" s="53" t="s">
        <v>55</v>
      </c>
    </row>
    <row r="198" spans="1:69">
      <c r="A198" s="7">
        <v>482</v>
      </c>
      <c r="B198" s="8" t="s">
        <v>1024</v>
      </c>
      <c r="C198" s="8" t="s">
        <v>2207</v>
      </c>
      <c r="D198" s="8" t="s">
        <v>1003</v>
      </c>
      <c r="E198" s="9" t="s">
        <v>59</v>
      </c>
      <c r="F198" s="10">
        <v>0.52200000000000002</v>
      </c>
      <c r="G198" s="10">
        <v>0.81</v>
      </c>
      <c r="H198" s="9">
        <v>16.37</v>
      </c>
      <c r="I198" s="9">
        <v>0.28100000000000003</v>
      </c>
      <c r="J198" s="89">
        <f t="shared" si="6"/>
        <v>0</v>
      </c>
      <c r="K198" s="16">
        <f t="shared" si="7"/>
        <v>1.7409470752089137E-2</v>
      </c>
      <c r="L198" s="28">
        <v>0</v>
      </c>
      <c r="M198" s="28"/>
      <c r="N198" s="16"/>
      <c r="O198" s="10">
        <v>2.1999999999999999E-2</v>
      </c>
      <c r="P198" s="27">
        <v>0</v>
      </c>
      <c r="Q198" s="10"/>
      <c r="R198" s="16"/>
      <c r="S198" s="59">
        <v>57983</v>
      </c>
      <c r="T198" s="28">
        <v>37336.782352941176</v>
      </c>
      <c r="U198" s="59"/>
      <c r="V198" s="10">
        <v>0.33300000000000002</v>
      </c>
      <c r="W198" s="27">
        <v>9.9000000000000005E-2</v>
      </c>
      <c r="X198" s="10">
        <v>0.20799999999999999</v>
      </c>
      <c r="Y198" s="9">
        <v>114</v>
      </c>
      <c r="Z198" s="10">
        <v>0.308</v>
      </c>
      <c r="AA198" s="10">
        <v>0.27300000000000002</v>
      </c>
      <c r="AB198" s="10">
        <v>0.52600000000000002</v>
      </c>
      <c r="AC198" s="10">
        <v>0.63900000000000001</v>
      </c>
      <c r="AD198" s="10"/>
      <c r="AE198" s="25">
        <v>3503.84</v>
      </c>
      <c r="AF198" s="28"/>
      <c r="AG198" s="58"/>
      <c r="AH198" s="59">
        <v>55728</v>
      </c>
      <c r="AI198" s="59">
        <v>50490</v>
      </c>
      <c r="AJ198" s="59">
        <v>43731</v>
      </c>
      <c r="AK198" s="9">
        <v>214</v>
      </c>
      <c r="AL198" s="9">
        <v>188.67</v>
      </c>
      <c r="AM198" s="10"/>
      <c r="AN198" s="10"/>
      <c r="AO198" s="10">
        <v>0.32700000000000001</v>
      </c>
      <c r="AP198" s="16">
        <v>0.78064012490241996</v>
      </c>
      <c r="AQ198" s="28"/>
      <c r="AR198" s="9"/>
      <c r="AS198" s="56">
        <v>306</v>
      </c>
      <c r="AT198" s="56">
        <v>61</v>
      </c>
      <c r="AU198" s="56">
        <v>99</v>
      </c>
      <c r="AV198" s="28">
        <v>66500</v>
      </c>
      <c r="AW198" s="28">
        <v>31700</v>
      </c>
      <c r="AX198" s="26">
        <v>15.107430000000001</v>
      </c>
      <c r="AY198" s="26">
        <v>0.84162831000000005</v>
      </c>
      <c r="AZ198" s="26">
        <v>13.485063999999999</v>
      </c>
      <c r="BA198" s="26">
        <v>1.1847422000000001</v>
      </c>
      <c r="BB198" s="26">
        <v>2.0372461999999998</v>
      </c>
      <c r="BC198" s="26">
        <v>0.17898407999999999</v>
      </c>
      <c r="BD198" s="26">
        <v>-4.0794896999999999</v>
      </c>
      <c r="BE198" s="26">
        <v>-4.4496813</v>
      </c>
      <c r="BF198" s="56">
        <v>180.666666666666</v>
      </c>
      <c r="BG198" s="28">
        <v>0</v>
      </c>
      <c r="BH198" s="28">
        <v>0</v>
      </c>
      <c r="BI198" s="84">
        <v>0</v>
      </c>
      <c r="BJ198" s="10">
        <v>0.11700000000000001</v>
      </c>
      <c r="BK198" s="10">
        <v>0.152</v>
      </c>
      <c r="BL198" s="10">
        <v>0.42499999999999999</v>
      </c>
      <c r="BM198" s="53" t="s">
        <v>55</v>
      </c>
      <c r="BN198" s="53" t="s">
        <v>55</v>
      </c>
      <c r="BO198" s="53">
        <v>0.57299999999999995</v>
      </c>
      <c r="BP198" s="53">
        <v>9</v>
      </c>
      <c r="BQ198" s="53" t="s">
        <v>55</v>
      </c>
    </row>
    <row r="199" spans="1:69">
      <c r="A199" s="7">
        <v>657</v>
      </c>
      <c r="B199" s="8" t="s">
        <v>1297</v>
      </c>
      <c r="C199" s="8" t="s">
        <v>2208</v>
      </c>
      <c r="D199" s="8" t="s">
        <v>1298</v>
      </c>
      <c r="E199" s="9" t="s">
        <v>51</v>
      </c>
      <c r="F199" s="10">
        <v>0.67700000000000005</v>
      </c>
      <c r="G199" s="10">
        <v>0.86</v>
      </c>
      <c r="H199" s="9">
        <v>15.94</v>
      </c>
      <c r="I199" s="9">
        <v>0.48499999999999999</v>
      </c>
      <c r="J199" s="89">
        <f t="shared" si="6"/>
        <v>0</v>
      </c>
      <c r="K199" s="16">
        <f t="shared" si="7"/>
        <v>2.204068283457401E-2</v>
      </c>
      <c r="L199" s="28">
        <v>944.28706326723329</v>
      </c>
      <c r="M199" s="28"/>
      <c r="N199" s="16" t="s">
        <v>4339</v>
      </c>
      <c r="O199" s="10">
        <v>8.9999999999999993E-3</v>
      </c>
      <c r="P199" s="27">
        <v>5.6108942592316094E-2</v>
      </c>
      <c r="Q199" s="10"/>
      <c r="R199" s="16"/>
      <c r="S199" s="59">
        <v>78139</v>
      </c>
      <c r="T199" s="28">
        <v>49853.326874999999</v>
      </c>
      <c r="U199" s="59"/>
      <c r="V199" s="10">
        <v>0.64800000000000002</v>
      </c>
      <c r="W199" s="27">
        <v>0.22800000000000001</v>
      </c>
      <c r="X199" s="10">
        <v>6.2E-2</v>
      </c>
      <c r="Y199" s="9">
        <v>245</v>
      </c>
      <c r="Z199" s="10">
        <v>0.30399999999999999</v>
      </c>
      <c r="AA199" s="10">
        <v>0.32399999999999995</v>
      </c>
      <c r="AB199" s="10">
        <v>0.5</v>
      </c>
      <c r="AC199" s="10">
        <v>0.54600000000000004</v>
      </c>
      <c r="AD199" s="10"/>
      <c r="AE199" s="25">
        <v>16877.88</v>
      </c>
      <c r="AF199" s="28">
        <v>14117</v>
      </c>
      <c r="AG199" s="28">
        <v>7730</v>
      </c>
      <c r="AH199" s="59">
        <v>91431</v>
      </c>
      <c r="AI199" s="59">
        <v>72216</v>
      </c>
      <c r="AJ199" s="59">
        <v>64350</v>
      </c>
      <c r="AK199" s="9">
        <v>1059</v>
      </c>
      <c r="AL199" s="9">
        <v>1482.33</v>
      </c>
      <c r="AM199" s="9">
        <v>11</v>
      </c>
      <c r="AN199" s="27">
        <v>0.52800000000000002</v>
      </c>
      <c r="AO199" s="10">
        <v>0.128</v>
      </c>
      <c r="AP199" s="16">
        <v>0.67340067340067344</v>
      </c>
      <c r="AQ199" s="28">
        <v>102</v>
      </c>
      <c r="AR199" s="9"/>
      <c r="AS199" s="56">
        <v>18</v>
      </c>
      <c r="AT199" s="56">
        <v>372</v>
      </c>
      <c r="AU199" s="56">
        <v>3</v>
      </c>
      <c r="AV199" s="28">
        <v>105900</v>
      </c>
      <c r="AW199" s="28">
        <v>39100</v>
      </c>
      <c r="AX199" s="26">
        <v>3.5452352</v>
      </c>
      <c r="AY199" s="26">
        <v>2.2165754</v>
      </c>
      <c r="AZ199" s="26">
        <v>15.233072</v>
      </c>
      <c r="BA199" s="26">
        <v>0.71429074000000004</v>
      </c>
      <c r="BB199" s="26">
        <v>0.54004823999999996</v>
      </c>
      <c r="BC199" s="26">
        <v>2.5323287E-2</v>
      </c>
      <c r="BD199" s="26">
        <v>-0.24935338000000001</v>
      </c>
      <c r="BE199" s="26">
        <v>-1.6063305999999999</v>
      </c>
      <c r="BF199" s="56">
        <v>2427.3333333333298</v>
      </c>
      <c r="BG199" s="28">
        <v>21000000</v>
      </c>
      <c r="BH199" s="28">
        <v>1244.2320955001458</v>
      </c>
      <c r="BI199" s="84">
        <v>1</v>
      </c>
      <c r="BJ199" s="10">
        <v>5.1999999999999998E-2</v>
      </c>
      <c r="BK199" s="10">
        <v>3.2000000000000001E-2</v>
      </c>
      <c r="BL199" s="10">
        <v>0.35599999999999998</v>
      </c>
      <c r="BM199" s="53">
        <v>3</v>
      </c>
      <c r="BN199" s="53">
        <v>18</v>
      </c>
      <c r="BO199" s="53" t="s">
        <v>55</v>
      </c>
      <c r="BP199" s="53" t="s">
        <v>55</v>
      </c>
      <c r="BQ199" s="53" t="s">
        <v>55</v>
      </c>
    </row>
    <row r="200" spans="1:69">
      <c r="A200" s="7">
        <v>658</v>
      </c>
      <c r="B200" s="8" t="s">
        <v>1300</v>
      </c>
      <c r="C200" s="8" t="s">
        <v>2209</v>
      </c>
      <c r="D200" s="8" t="s">
        <v>1298</v>
      </c>
      <c r="E200" s="9" t="s">
        <v>59</v>
      </c>
      <c r="F200" s="10">
        <v>0.47299999999999998</v>
      </c>
      <c r="G200" s="10">
        <v>0.74</v>
      </c>
      <c r="H200" s="9">
        <v>17.41</v>
      </c>
      <c r="I200" s="9">
        <v>0.60599999999999998</v>
      </c>
      <c r="J200" s="89">
        <f t="shared" si="6"/>
        <v>0</v>
      </c>
      <c r="K200" s="16">
        <f t="shared" si="7"/>
        <v>9.4115714415276188E-3</v>
      </c>
      <c r="L200" s="28">
        <v>0</v>
      </c>
      <c r="M200" s="28"/>
      <c r="N200" s="16"/>
      <c r="O200" s="10">
        <v>0.02</v>
      </c>
      <c r="P200" s="27">
        <v>0</v>
      </c>
      <c r="Q200" s="10"/>
      <c r="R200" s="16"/>
      <c r="S200" s="59">
        <v>88661</v>
      </c>
      <c r="T200" s="28">
        <v>42759.810924369747</v>
      </c>
      <c r="U200" s="59"/>
      <c r="V200" s="10">
        <v>0.36899999999999999</v>
      </c>
      <c r="W200" s="27">
        <v>7.9000000000000001E-2</v>
      </c>
      <c r="X200" s="27">
        <v>0.16200000000000001</v>
      </c>
      <c r="Y200" s="9">
        <v>825</v>
      </c>
      <c r="Z200" s="10">
        <v>0.22599999999999998</v>
      </c>
      <c r="AA200" s="10">
        <v>0.14099999999999999</v>
      </c>
      <c r="AB200" s="10">
        <v>0.45200000000000001</v>
      </c>
      <c r="AC200" s="10">
        <v>0.56499999999999995</v>
      </c>
      <c r="AD200" s="10"/>
      <c r="AE200" s="25">
        <v>5843.87</v>
      </c>
      <c r="AF200" s="28"/>
      <c r="AG200" s="58"/>
      <c r="AH200" s="59">
        <v>96291</v>
      </c>
      <c r="AI200" s="59">
        <v>76149</v>
      </c>
      <c r="AJ200" s="59">
        <v>69912</v>
      </c>
      <c r="AK200" s="9">
        <v>335.67</v>
      </c>
      <c r="AL200" s="9">
        <v>540</v>
      </c>
      <c r="AM200" s="10"/>
      <c r="AN200" s="10"/>
      <c r="AO200" s="10">
        <v>0.27700000000000002</v>
      </c>
      <c r="AP200" s="16">
        <v>0.62266500622665011</v>
      </c>
      <c r="AQ200" s="28"/>
      <c r="AR200" s="9"/>
      <c r="AS200" s="56">
        <v>330</v>
      </c>
      <c r="AT200" s="56">
        <v>55</v>
      </c>
      <c r="AU200" s="56">
        <v>99</v>
      </c>
      <c r="AV200" s="28">
        <v>69900</v>
      </c>
      <c r="AW200" s="28">
        <v>42700</v>
      </c>
      <c r="AX200" s="26">
        <v>11.58799</v>
      </c>
      <c r="AY200" s="26">
        <v>0.80606323000000002</v>
      </c>
      <c r="AZ200" s="26">
        <v>26.630831000000001</v>
      </c>
      <c r="BA200" s="26">
        <v>0.29917651000000001</v>
      </c>
      <c r="BB200" s="26">
        <v>3.0859779999999999</v>
      </c>
      <c r="BC200" s="26">
        <v>3.4668541999999997E-2</v>
      </c>
      <c r="BD200" s="26">
        <v>-5.1521033999999997</v>
      </c>
      <c r="BE200" s="26">
        <v>-10.371079999999999</v>
      </c>
      <c r="BF200" s="56">
        <v>920</v>
      </c>
      <c r="BG200" s="28">
        <v>0</v>
      </c>
      <c r="BH200" s="28">
        <v>0</v>
      </c>
      <c r="BI200" s="84">
        <v>0</v>
      </c>
      <c r="BJ200" s="10">
        <v>0.13</v>
      </c>
      <c r="BK200" s="10">
        <v>0.215</v>
      </c>
      <c r="BL200" s="10">
        <v>0.35599999999999998</v>
      </c>
      <c r="BM200" s="53" t="s">
        <v>55</v>
      </c>
      <c r="BN200" s="53" t="s">
        <v>55</v>
      </c>
      <c r="BO200" s="53">
        <v>6</v>
      </c>
      <c r="BP200" s="53">
        <v>42</v>
      </c>
      <c r="BQ200" s="53" t="s">
        <v>55</v>
      </c>
    </row>
    <row r="201" spans="1:69">
      <c r="A201" s="7">
        <v>675</v>
      </c>
      <c r="B201" s="8" t="s">
        <v>1325</v>
      </c>
      <c r="C201" s="8" t="s">
        <v>2210</v>
      </c>
      <c r="D201" s="8" t="s">
        <v>1298</v>
      </c>
      <c r="E201" s="9" t="s">
        <v>51</v>
      </c>
      <c r="F201" s="10">
        <v>0.35599999999999998</v>
      </c>
      <c r="G201" s="10">
        <v>0.8</v>
      </c>
      <c r="H201" s="9">
        <v>16.05</v>
      </c>
      <c r="I201" s="9">
        <v>0.66900000000000004</v>
      </c>
      <c r="J201" s="89">
        <f t="shared" si="6"/>
        <v>0</v>
      </c>
      <c r="K201" s="16">
        <f t="shared" si="7"/>
        <v>1.6903527343568418E-2</v>
      </c>
      <c r="L201" s="28">
        <v>18086.044356023784</v>
      </c>
      <c r="M201" s="28"/>
      <c r="N201" s="16" t="s">
        <v>4339</v>
      </c>
      <c r="O201" s="10">
        <v>5.0000000000000001E-3</v>
      </c>
      <c r="P201" s="27">
        <v>1.690352734356842E-3</v>
      </c>
      <c r="Q201" s="10"/>
      <c r="R201" s="16"/>
      <c r="S201" s="59">
        <v>81847</v>
      </c>
      <c r="T201" s="28">
        <v>51930.015421115066</v>
      </c>
      <c r="U201" s="59"/>
      <c r="V201" s="10">
        <v>0.42399999999999999</v>
      </c>
      <c r="W201" s="27">
        <v>-0.49199999999999999</v>
      </c>
      <c r="X201" s="27">
        <v>-7.0000000000000001E-3</v>
      </c>
      <c r="Y201" s="9">
        <v>60</v>
      </c>
      <c r="Z201" s="10">
        <v>-0.30300000000000005</v>
      </c>
      <c r="AA201" s="10">
        <v>-0.44700000000000006</v>
      </c>
      <c r="AB201" s="10">
        <v>0.54600000000000004</v>
      </c>
      <c r="AC201" s="10">
        <v>0.59699999999999998</v>
      </c>
      <c r="AD201" s="10"/>
      <c r="AE201" s="25">
        <v>7099.11</v>
      </c>
      <c r="AF201" s="28">
        <v>16961</v>
      </c>
      <c r="AG201" s="28">
        <v>10994</v>
      </c>
      <c r="AH201" s="59">
        <v>95058</v>
      </c>
      <c r="AI201" s="59">
        <v>76329</v>
      </c>
      <c r="AJ201" s="59">
        <v>66609</v>
      </c>
      <c r="AK201" s="9">
        <v>442.33</v>
      </c>
      <c r="AL201" s="9">
        <v>714.67</v>
      </c>
      <c r="AM201" s="9">
        <v>49</v>
      </c>
      <c r="AN201" s="27">
        <v>0.53400000000000003</v>
      </c>
      <c r="AO201" s="10">
        <v>0.84699999999999998</v>
      </c>
      <c r="AP201" s="16">
        <v>0.59916117435590177</v>
      </c>
      <c r="AQ201" s="28">
        <v>29</v>
      </c>
      <c r="AR201" s="9"/>
      <c r="AS201" s="56">
        <v>154</v>
      </c>
      <c r="AT201" s="56">
        <v>120</v>
      </c>
      <c r="AU201" s="56">
        <v>99</v>
      </c>
      <c r="AV201" s="28">
        <v>45600</v>
      </c>
      <c r="AW201" s="28">
        <v>32300</v>
      </c>
      <c r="AX201" s="26">
        <v>21.139999</v>
      </c>
      <c r="AY201" s="26">
        <v>0.16748979999999999</v>
      </c>
      <c r="AZ201" s="26">
        <v>13.439994</v>
      </c>
      <c r="BA201" s="26">
        <v>0.25206160999999999</v>
      </c>
      <c r="BB201" s="26">
        <v>2.8412144000000001</v>
      </c>
      <c r="BC201" s="26">
        <v>5.3285818999999998E-2</v>
      </c>
      <c r="BD201" s="26">
        <v>-0.62580745999999998</v>
      </c>
      <c r="BE201" s="26">
        <v>2.2460507999999999</v>
      </c>
      <c r="BF201" s="56">
        <v>640.66666666666595</v>
      </c>
      <c r="BG201" s="28">
        <v>5318360</v>
      </c>
      <c r="BH201" s="28">
        <v>749.15869735783781</v>
      </c>
      <c r="BI201" s="84">
        <v>8</v>
      </c>
      <c r="BJ201" s="10">
        <v>0.65900000000000003</v>
      </c>
      <c r="BK201" s="10">
        <v>0.80300000000000005</v>
      </c>
      <c r="BL201" s="10">
        <v>0.35599999999999998</v>
      </c>
      <c r="BM201" s="53">
        <v>0.318</v>
      </c>
      <c r="BN201" s="53">
        <v>5</v>
      </c>
      <c r="BO201" s="53" t="s">
        <v>55</v>
      </c>
      <c r="BP201" s="53" t="s">
        <v>55</v>
      </c>
      <c r="BQ201" s="53" t="s">
        <v>55</v>
      </c>
    </row>
    <row r="202" spans="1:69">
      <c r="A202" s="7">
        <v>679</v>
      </c>
      <c r="B202" s="8" t="s">
        <v>1333</v>
      </c>
      <c r="C202" s="8" t="s">
        <v>2211</v>
      </c>
      <c r="D202" s="8" t="s">
        <v>1298</v>
      </c>
      <c r="E202" s="9" t="s">
        <v>59</v>
      </c>
      <c r="F202" s="10">
        <v>0.40600000000000003</v>
      </c>
      <c r="G202" s="10">
        <v>0.69</v>
      </c>
      <c r="H202" s="9">
        <v>12.88</v>
      </c>
      <c r="I202" s="9" t="s">
        <v>4345</v>
      </c>
      <c r="J202" s="89">
        <f t="shared" si="6"/>
        <v>0</v>
      </c>
      <c r="K202" s="16">
        <f t="shared" si="7"/>
        <v>1.6694908887534745E-2</v>
      </c>
      <c r="L202" s="28">
        <v>0</v>
      </c>
      <c r="M202" s="28"/>
      <c r="N202" s="16" t="s">
        <v>4339</v>
      </c>
      <c r="O202" s="10">
        <v>4.7E-2</v>
      </c>
      <c r="P202" s="27">
        <v>0</v>
      </c>
      <c r="Q202" s="10"/>
      <c r="R202" s="16"/>
      <c r="S202" s="59">
        <v>60274</v>
      </c>
      <c r="T202" s="28">
        <v>37676.468253968254</v>
      </c>
      <c r="U202" s="59"/>
      <c r="V202" s="10">
        <v>0.35899999999999999</v>
      </c>
      <c r="W202" s="27">
        <v>3.4000000000000002E-2</v>
      </c>
      <c r="X202" s="10">
        <v>0.06</v>
      </c>
      <c r="Y202" s="9">
        <v>1110</v>
      </c>
      <c r="Z202" s="10">
        <v>0.17699999999999999</v>
      </c>
      <c r="AA202" s="10">
        <v>0.23099999999999998</v>
      </c>
      <c r="AB202" s="10">
        <v>0.46300000000000002</v>
      </c>
      <c r="AC202" s="10">
        <v>0.56599999999999995</v>
      </c>
      <c r="AD202" s="10"/>
      <c r="AE202" s="25">
        <v>1197.97</v>
      </c>
      <c r="AF202" s="28"/>
      <c r="AG202" s="58"/>
      <c r="AH202" s="59">
        <v>57780</v>
      </c>
      <c r="AI202" s="59">
        <v>57942</v>
      </c>
      <c r="AJ202" s="59">
        <v>52488</v>
      </c>
      <c r="AK202" s="9">
        <v>93</v>
      </c>
      <c r="AL202" s="9">
        <v>89.67</v>
      </c>
      <c r="AM202" s="9"/>
      <c r="AN202" s="9"/>
      <c r="AO202" s="10">
        <v>0.32100000000000001</v>
      </c>
      <c r="AP202" s="16" t="s">
        <v>2055</v>
      </c>
      <c r="AQ202" s="28"/>
      <c r="AR202" s="9"/>
      <c r="AS202" s="56">
        <v>508</v>
      </c>
      <c r="AT202" s="56">
        <v>20</v>
      </c>
      <c r="AU202" s="56">
        <v>99</v>
      </c>
      <c r="AV202" s="28">
        <v>83600</v>
      </c>
      <c r="AW202" s="28">
        <v>40200</v>
      </c>
      <c r="AX202" s="26">
        <v>8.7940167999999996</v>
      </c>
      <c r="AY202" s="26">
        <v>0.58442664</v>
      </c>
      <c r="AZ202" s="26">
        <v>17.851658</v>
      </c>
      <c r="BA202" s="26">
        <v>0.15055769999999999</v>
      </c>
      <c r="BB202" s="26">
        <v>1.5698776999999999</v>
      </c>
      <c r="BC202" s="26">
        <v>1.3240069E-2</v>
      </c>
      <c r="BD202" s="26">
        <v>-0.78484237000000001</v>
      </c>
      <c r="BE202" s="26">
        <v>-7.4539498999999996</v>
      </c>
      <c r="BF202" s="56">
        <v>129.5</v>
      </c>
      <c r="BG202" s="28">
        <v>0</v>
      </c>
      <c r="BH202" s="28">
        <v>0</v>
      </c>
      <c r="BI202" s="84">
        <v>0</v>
      </c>
      <c r="BJ202" s="10">
        <v>0.17899999999999999</v>
      </c>
      <c r="BK202" s="10">
        <v>0.125</v>
      </c>
      <c r="BL202" s="10">
        <v>0.35599999999999998</v>
      </c>
      <c r="BM202" s="53" t="s">
        <v>55</v>
      </c>
      <c r="BN202" s="53" t="s">
        <v>55</v>
      </c>
      <c r="BO202" s="53">
        <v>0.89400000000000002</v>
      </c>
      <c r="BP202" s="53">
        <v>9</v>
      </c>
      <c r="BQ202" s="53" t="s">
        <v>55</v>
      </c>
    </row>
    <row r="203" spans="1:69">
      <c r="A203" s="7">
        <v>682</v>
      </c>
      <c r="B203" s="8" t="s">
        <v>1336</v>
      </c>
      <c r="C203" s="8"/>
      <c r="D203" s="8" t="s">
        <v>1298</v>
      </c>
      <c r="E203" s="9" t="s">
        <v>59</v>
      </c>
      <c r="F203" s="10">
        <v>0.188</v>
      </c>
      <c r="G203" s="10">
        <v>0.74</v>
      </c>
      <c r="H203" s="9">
        <v>32.869999999999997</v>
      </c>
      <c r="I203" s="9" t="s">
        <v>4345</v>
      </c>
      <c r="J203" s="89">
        <f t="shared" si="6"/>
        <v>0</v>
      </c>
      <c r="K203" s="16">
        <f t="shared" si="7"/>
        <v>0</v>
      </c>
      <c r="L203" s="28">
        <v>0</v>
      </c>
      <c r="M203" s="28"/>
      <c r="N203" s="16"/>
      <c r="O203" s="10">
        <v>3.6999999999999998E-2</v>
      </c>
      <c r="P203" s="27">
        <v>0</v>
      </c>
      <c r="Q203" s="10"/>
      <c r="R203" s="16"/>
      <c r="S203" s="59">
        <v>51329</v>
      </c>
      <c r="T203" s="28">
        <v>41149.131578947367</v>
      </c>
      <c r="U203" s="59"/>
      <c r="V203" s="10">
        <v>0.16700000000000001</v>
      </c>
      <c r="W203" s="27">
        <v>0.23799999999999999</v>
      </c>
      <c r="X203" s="10">
        <v>8.3000000000000004E-2</v>
      </c>
      <c r="Y203" s="9" t="s">
        <v>4345</v>
      </c>
      <c r="Z203" s="10">
        <v>0.32799999999999996</v>
      </c>
      <c r="AA203" s="10">
        <v>0.27299999999999996</v>
      </c>
      <c r="AB203" s="10">
        <v>8.3000000000000004E-2</v>
      </c>
      <c r="AC203" s="10">
        <v>0.30099999999999999</v>
      </c>
      <c r="AD203" s="10"/>
      <c r="AE203" s="25">
        <v>1939.35</v>
      </c>
      <c r="AF203" s="28"/>
      <c r="AG203" s="58"/>
      <c r="AH203" s="59">
        <v>56556</v>
      </c>
      <c r="AI203" s="59">
        <v>45882</v>
      </c>
      <c r="AJ203" s="59">
        <v>44172</v>
      </c>
      <c r="AK203" s="9">
        <v>59</v>
      </c>
      <c r="AL203" s="9">
        <v>140.66999999999999</v>
      </c>
      <c r="AM203" s="9"/>
      <c r="AN203" s="9"/>
      <c r="AO203" s="10">
        <v>0.11799999999999999</v>
      </c>
      <c r="AP203" s="16" t="s">
        <v>2055</v>
      </c>
      <c r="AQ203" s="28"/>
      <c r="AR203" s="9"/>
      <c r="AS203" s="56">
        <v>600</v>
      </c>
      <c r="AT203" s="56">
        <v>0</v>
      </c>
      <c r="AU203" s="56">
        <v>99</v>
      </c>
      <c r="AV203" s="28" t="e">
        <v>#N/A</v>
      </c>
      <c r="AW203" s="28" t="e">
        <v>#N/A</v>
      </c>
      <c r="AX203" s="26" t="e">
        <v>#N/A</v>
      </c>
      <c r="AY203" s="26" t="e">
        <v>#N/A</v>
      </c>
      <c r="AZ203" s="26" t="e">
        <v>#N/A</v>
      </c>
      <c r="BA203" s="26" t="e">
        <v>#N/A</v>
      </c>
      <c r="BB203" s="26" t="e">
        <v>#N/A</v>
      </c>
      <c r="BC203" s="26" t="e">
        <v>#N/A</v>
      </c>
      <c r="BD203" s="26" t="e">
        <v>#N/A</v>
      </c>
      <c r="BE203" s="26" t="e">
        <v>#N/A</v>
      </c>
      <c r="BF203" s="56" t="e">
        <v>#N/A</v>
      </c>
      <c r="BG203" s="28">
        <v>0</v>
      </c>
      <c r="BH203" s="28">
        <v>0</v>
      </c>
      <c r="BI203" s="84">
        <v>0</v>
      </c>
      <c r="BJ203" s="10">
        <v>2.8000000000000001E-2</v>
      </c>
      <c r="BK203" s="10">
        <v>8.3000000000000004E-2</v>
      </c>
      <c r="BL203" s="10">
        <v>0.35599999999999998</v>
      </c>
      <c r="BM203" s="53" t="s">
        <v>55</v>
      </c>
      <c r="BN203" s="53" t="s">
        <v>55</v>
      </c>
      <c r="BO203" s="53">
        <v>0.623</v>
      </c>
      <c r="BP203" s="53">
        <v>1</v>
      </c>
      <c r="BQ203" s="53" t="s">
        <v>55</v>
      </c>
    </row>
    <row r="204" spans="1:69">
      <c r="A204" s="7">
        <v>1130</v>
      </c>
      <c r="B204" s="8" t="s">
        <v>1960</v>
      </c>
      <c r="C204" s="8"/>
      <c r="D204" s="8" t="s">
        <v>1298</v>
      </c>
      <c r="E204" s="9" t="s">
        <v>151</v>
      </c>
      <c r="F204" s="10">
        <v>0.14299999999999999</v>
      </c>
      <c r="G204" s="10">
        <v>0.17</v>
      </c>
      <c r="H204" s="9">
        <v>30.78</v>
      </c>
      <c r="I204" s="9" t="s">
        <v>4345</v>
      </c>
      <c r="J204" s="89">
        <f t="shared" si="6"/>
        <v>0</v>
      </c>
      <c r="K204" s="16">
        <f t="shared" si="7"/>
        <v>0</v>
      </c>
      <c r="L204" s="28">
        <v>0</v>
      </c>
      <c r="M204" s="28"/>
      <c r="N204" s="16"/>
      <c r="O204" s="10">
        <v>1E-3</v>
      </c>
      <c r="P204" s="27">
        <v>0</v>
      </c>
      <c r="Q204" s="10"/>
      <c r="R204" s="16"/>
      <c r="S204" s="59"/>
      <c r="T204" s="28">
        <v>50612.609375</v>
      </c>
      <c r="U204" s="59"/>
      <c r="V204" s="10" t="s">
        <v>55</v>
      </c>
      <c r="W204" s="10">
        <v>-0.48199999999999998</v>
      </c>
      <c r="X204" s="9">
        <v>0.14299999999999999</v>
      </c>
      <c r="Y204" s="9" t="s">
        <v>4345</v>
      </c>
      <c r="Z204" s="10">
        <v>-0.11399999999999999</v>
      </c>
      <c r="AA204" s="10">
        <v>-0.10800000000000004</v>
      </c>
      <c r="AB204" s="10">
        <v>0.46300000000000002</v>
      </c>
      <c r="AC204" s="10">
        <v>0.73899999999999999</v>
      </c>
      <c r="AD204" s="10"/>
      <c r="AE204" s="25">
        <v>2020.92</v>
      </c>
      <c r="AF204" s="28"/>
      <c r="AG204" s="58"/>
      <c r="AH204" s="59"/>
      <c r="AI204" s="59"/>
      <c r="AJ204" s="59"/>
      <c r="AK204" s="9">
        <v>65.67</v>
      </c>
      <c r="AL204" s="9">
        <v>50</v>
      </c>
      <c r="AM204" s="9" t="s">
        <v>55</v>
      </c>
      <c r="AN204" s="9"/>
      <c r="AO204" s="10">
        <v>0.83699999999999997</v>
      </c>
      <c r="AP204" s="16" t="s">
        <v>2055</v>
      </c>
      <c r="AQ204" s="28"/>
      <c r="AR204" s="9"/>
      <c r="AS204" s="56">
        <v>600</v>
      </c>
      <c r="AT204" s="56">
        <v>0</v>
      </c>
      <c r="AU204" s="56">
        <v>99</v>
      </c>
      <c r="AV204" s="28" t="e">
        <v>#N/A</v>
      </c>
      <c r="AW204" s="28" t="e">
        <v>#N/A</v>
      </c>
      <c r="AX204" s="26" t="e">
        <v>#N/A</v>
      </c>
      <c r="AY204" s="26" t="e">
        <v>#N/A</v>
      </c>
      <c r="AZ204" s="26" t="e">
        <v>#N/A</v>
      </c>
      <c r="BA204" s="26" t="e">
        <v>#N/A</v>
      </c>
      <c r="BB204" s="26" t="e">
        <v>#N/A</v>
      </c>
      <c r="BC204" s="26" t="e">
        <v>#N/A</v>
      </c>
      <c r="BD204" s="26" t="e">
        <v>#N/A</v>
      </c>
      <c r="BE204" s="26" t="e">
        <v>#N/A</v>
      </c>
      <c r="BF204" s="56" t="e">
        <v>#N/A</v>
      </c>
      <c r="BG204" s="28">
        <v>0</v>
      </c>
      <c r="BH204" s="28">
        <v>0</v>
      </c>
      <c r="BI204" s="84">
        <v>0</v>
      </c>
      <c r="BJ204" s="10">
        <v>0.47</v>
      </c>
      <c r="BK204" s="10">
        <v>0.46400000000000002</v>
      </c>
      <c r="BL204" s="10">
        <v>0.35599999999999998</v>
      </c>
      <c r="BM204" s="53" t="s">
        <v>55</v>
      </c>
      <c r="BN204" s="53" t="s">
        <v>55</v>
      </c>
      <c r="BO204" s="53" t="s">
        <v>55</v>
      </c>
      <c r="BP204" s="53" t="s">
        <v>55</v>
      </c>
      <c r="BQ204" s="53">
        <v>7</v>
      </c>
    </row>
    <row r="205" spans="1:69">
      <c r="A205" s="7">
        <v>678</v>
      </c>
      <c r="B205" s="8" t="s">
        <v>1330</v>
      </c>
      <c r="C205" s="8" t="s">
        <v>2212</v>
      </c>
      <c r="D205" s="8" t="s">
        <v>1298</v>
      </c>
      <c r="E205" s="9" t="s">
        <v>51</v>
      </c>
      <c r="F205" s="10">
        <v>0.33500000000000002</v>
      </c>
      <c r="G205" s="10">
        <v>0.67</v>
      </c>
      <c r="H205" s="9">
        <v>19.22</v>
      </c>
      <c r="I205" s="9">
        <v>0.32200000000000001</v>
      </c>
      <c r="J205" s="89">
        <f t="shared" si="6"/>
        <v>0</v>
      </c>
      <c r="K205" s="16">
        <f t="shared" si="7"/>
        <v>6.6185352078495822E-3</v>
      </c>
      <c r="L205" s="28">
        <v>1363.9328621908128</v>
      </c>
      <c r="M205" s="28"/>
      <c r="N205" s="16" t="s">
        <v>4339</v>
      </c>
      <c r="O205" s="10">
        <v>0.01</v>
      </c>
      <c r="P205" s="27">
        <v>1.0111651011992417E-2</v>
      </c>
      <c r="Q205" s="10"/>
      <c r="R205" s="16"/>
      <c r="S205" s="59">
        <v>68193</v>
      </c>
      <c r="T205" s="28">
        <v>45104.931640625</v>
      </c>
      <c r="U205" s="59"/>
      <c r="V205" s="10">
        <v>0.39500000000000002</v>
      </c>
      <c r="W205" s="27">
        <v>-0.23699999999999999</v>
      </c>
      <c r="X205" s="27">
        <v>-1.2999999999999999E-2</v>
      </c>
      <c r="Y205" s="9">
        <v>195</v>
      </c>
      <c r="Z205" s="10">
        <v>0.13699999999999998</v>
      </c>
      <c r="AA205" s="10">
        <v>-0.27700000000000002</v>
      </c>
      <c r="AB205" s="10">
        <v>0.505</v>
      </c>
      <c r="AC205" s="10">
        <v>0.60599999999999998</v>
      </c>
      <c r="AD205" s="10"/>
      <c r="AE205" s="25">
        <v>5439.27</v>
      </c>
      <c r="AF205" s="28">
        <v>13794</v>
      </c>
      <c r="AG205" s="28">
        <v>7109</v>
      </c>
      <c r="AH205" s="59">
        <v>80244</v>
      </c>
      <c r="AI205" s="59">
        <v>63009</v>
      </c>
      <c r="AJ205" s="59">
        <v>55476</v>
      </c>
      <c r="AK205" s="9">
        <v>283</v>
      </c>
      <c r="AL205" s="9">
        <v>493.33</v>
      </c>
      <c r="AM205" s="9">
        <v>6</v>
      </c>
      <c r="AN205" s="27">
        <v>0.46899999999999997</v>
      </c>
      <c r="AO205" s="10">
        <v>0.59299999999999997</v>
      </c>
      <c r="AP205" s="16">
        <v>0.75642965204236012</v>
      </c>
      <c r="AQ205" s="28">
        <v>21</v>
      </c>
      <c r="AR205" s="9"/>
      <c r="AS205" s="56">
        <v>416</v>
      </c>
      <c r="AT205" s="56">
        <v>36</v>
      </c>
      <c r="AU205" s="56">
        <v>99</v>
      </c>
      <c r="AV205" s="28">
        <v>63600</v>
      </c>
      <c r="AW205" s="28">
        <v>33100</v>
      </c>
      <c r="AX205" s="26">
        <v>15.239432000000001</v>
      </c>
      <c r="AY205" s="26">
        <v>0.32469039999999999</v>
      </c>
      <c r="AZ205" s="26">
        <v>13.098610000000001</v>
      </c>
      <c r="BA205" s="26">
        <v>1.7283197E-2</v>
      </c>
      <c r="BB205" s="26">
        <v>1.9961538000000001</v>
      </c>
      <c r="BC205" s="26">
        <v>2.6338613E-3</v>
      </c>
      <c r="BD205" s="26">
        <v>-1.5650343</v>
      </c>
      <c r="BE205" s="26">
        <v>4.1233325000000001</v>
      </c>
      <c r="BF205" s="56">
        <v>553.83333333333303</v>
      </c>
      <c r="BG205" s="28">
        <v>2391322</v>
      </c>
      <c r="BH205" s="28">
        <v>439.64024584181328</v>
      </c>
      <c r="BI205" s="84">
        <v>0.38599299999999998</v>
      </c>
      <c r="BJ205" s="10">
        <v>0.219</v>
      </c>
      <c r="BK205" s="10">
        <v>0.63300000000000001</v>
      </c>
      <c r="BL205" s="10">
        <v>0.35599999999999998</v>
      </c>
      <c r="BM205" s="53">
        <v>0.39100000000000001</v>
      </c>
      <c r="BN205" s="53">
        <v>2</v>
      </c>
      <c r="BO205" s="53" t="s">
        <v>55</v>
      </c>
      <c r="BP205" s="53" t="s">
        <v>55</v>
      </c>
      <c r="BQ205" s="53" t="s">
        <v>55</v>
      </c>
    </row>
    <row r="206" spans="1:69">
      <c r="A206" s="7">
        <v>676</v>
      </c>
      <c r="B206" s="8" t="s">
        <v>1327</v>
      </c>
      <c r="C206" s="8" t="s">
        <v>2213</v>
      </c>
      <c r="D206" s="8" t="s">
        <v>1298</v>
      </c>
      <c r="E206" s="9" t="s">
        <v>51</v>
      </c>
      <c r="F206" s="10">
        <v>0.68899999999999995</v>
      </c>
      <c r="G206" s="10">
        <v>0.85</v>
      </c>
      <c r="H206" s="9">
        <v>18.18</v>
      </c>
      <c r="I206" s="9">
        <v>0.45800000000000002</v>
      </c>
      <c r="J206" s="89">
        <f t="shared" si="6"/>
        <v>0</v>
      </c>
      <c r="K206" s="16">
        <f t="shared" si="7"/>
        <v>2.133929631416253E-2</v>
      </c>
      <c r="L206" s="28">
        <v>10928.961748633879</v>
      </c>
      <c r="M206" s="28"/>
      <c r="N206" s="16" t="s">
        <v>4339</v>
      </c>
      <c r="O206" s="10">
        <v>6.0000000000000001E-3</v>
      </c>
      <c r="P206" s="27">
        <v>7.0930618734399389E-2</v>
      </c>
      <c r="Q206" s="10"/>
      <c r="R206" s="16"/>
      <c r="S206" s="59">
        <v>79630</v>
      </c>
      <c r="T206" s="28">
        <v>49477.275891341254</v>
      </c>
      <c r="U206" s="59"/>
      <c r="V206" s="10">
        <v>0.71799999999999997</v>
      </c>
      <c r="W206" s="27">
        <v>0.17599999999999999</v>
      </c>
      <c r="X206" s="27">
        <v>-6.0000000000000001E-3</v>
      </c>
      <c r="Y206" s="9">
        <v>222</v>
      </c>
      <c r="Z206" s="10">
        <v>0.21299999999999999</v>
      </c>
      <c r="AA206" s="10">
        <v>0.14599999999999999</v>
      </c>
      <c r="AB206" s="10">
        <v>0.53700000000000003</v>
      </c>
      <c r="AC206" s="10">
        <v>0.60099999999999998</v>
      </c>
      <c r="AD206" s="10"/>
      <c r="AE206" s="25">
        <v>13308.78</v>
      </c>
      <c r="AF206" s="28">
        <v>15338</v>
      </c>
      <c r="AG206" s="58">
        <v>8242</v>
      </c>
      <c r="AH206" s="59">
        <v>93186</v>
      </c>
      <c r="AI206" s="59">
        <v>72090</v>
      </c>
      <c r="AJ206" s="59">
        <v>64845</v>
      </c>
      <c r="AK206" s="9">
        <v>732</v>
      </c>
      <c r="AL206" s="9">
        <v>1124</v>
      </c>
      <c r="AM206" s="10">
        <v>0.63</v>
      </c>
      <c r="AN206" s="10">
        <v>0.52900000000000003</v>
      </c>
      <c r="AO206" s="10">
        <v>0.18</v>
      </c>
      <c r="AP206" s="16">
        <v>0.68587105624142652</v>
      </c>
      <c r="AQ206" s="28">
        <v>88</v>
      </c>
      <c r="AR206" s="9"/>
      <c r="AS206" s="56">
        <v>37</v>
      </c>
      <c r="AT206" s="56">
        <v>284</v>
      </c>
      <c r="AU206" s="56">
        <v>6</v>
      </c>
      <c r="AV206" s="28">
        <v>106500</v>
      </c>
      <c r="AW206" s="28">
        <v>41700</v>
      </c>
      <c r="AX206" s="26">
        <v>3.6087096000000001</v>
      </c>
      <c r="AY206" s="26">
        <v>1.8397405</v>
      </c>
      <c r="AZ206" s="26">
        <v>19.721117</v>
      </c>
      <c r="BA206" s="26">
        <v>0</v>
      </c>
      <c r="BB206" s="26">
        <v>0.71167784999999995</v>
      </c>
      <c r="BC206" s="26">
        <v>0</v>
      </c>
      <c r="BD206" s="26">
        <v>0.4495402</v>
      </c>
      <c r="BE206" s="26">
        <v>-2.2459614000000001</v>
      </c>
      <c r="BF206" s="56">
        <v>1666.6666666666599</v>
      </c>
      <c r="BG206" s="28">
        <v>17000000</v>
      </c>
      <c r="BH206" s="28">
        <v>1277.3522441576163</v>
      </c>
      <c r="BI206" s="84">
        <v>8</v>
      </c>
      <c r="BJ206" s="10">
        <v>0.14299999999999999</v>
      </c>
      <c r="BK206" s="10">
        <v>0.21</v>
      </c>
      <c r="BL206" s="10">
        <v>0.35599999999999998</v>
      </c>
      <c r="BM206" s="53">
        <v>2</v>
      </c>
      <c r="BN206" s="53">
        <v>15</v>
      </c>
      <c r="BO206" s="53" t="s">
        <v>55</v>
      </c>
      <c r="BP206" s="53" t="s">
        <v>55</v>
      </c>
      <c r="BQ206" s="53" t="s">
        <v>55</v>
      </c>
    </row>
    <row r="207" spans="1:69">
      <c r="A207" s="7">
        <v>687</v>
      </c>
      <c r="B207" s="8" t="s">
        <v>1342</v>
      </c>
      <c r="C207" s="8" t="s">
        <v>2214</v>
      </c>
      <c r="D207" s="8" t="s">
        <v>1298</v>
      </c>
      <c r="E207" s="9" t="s">
        <v>51</v>
      </c>
      <c r="F207" s="10">
        <v>0.53</v>
      </c>
      <c r="G207" s="10">
        <v>0.8</v>
      </c>
      <c r="H207" s="9">
        <v>16.98</v>
      </c>
      <c r="I207" s="9">
        <v>0.62</v>
      </c>
      <c r="J207" s="89">
        <f t="shared" si="6"/>
        <v>0</v>
      </c>
      <c r="K207" s="16">
        <f t="shared" si="7"/>
        <v>1.3924582234683795E-2</v>
      </c>
      <c r="L207" s="28">
        <v>9457.6957270130715</v>
      </c>
      <c r="M207" s="28"/>
      <c r="N207" s="16" t="s">
        <v>4339</v>
      </c>
      <c r="O207" s="10">
        <v>0.02</v>
      </c>
      <c r="P207" s="27">
        <v>2.4395868075166006E-2</v>
      </c>
      <c r="Q207" s="10"/>
      <c r="R207" s="16"/>
      <c r="S207" s="59">
        <v>73080</v>
      </c>
      <c r="T207" s="28">
        <v>47292.833852544136</v>
      </c>
      <c r="U207" s="59"/>
      <c r="V207" s="10">
        <v>0.61899999999999999</v>
      </c>
      <c r="W207" s="27">
        <v>0.17699999999999999</v>
      </c>
      <c r="X207" s="27">
        <v>-4.4999999999999998E-2</v>
      </c>
      <c r="Y207" s="9">
        <v>122</v>
      </c>
      <c r="Z207" s="10">
        <v>0.29499999999999998</v>
      </c>
      <c r="AA207" s="10">
        <v>0.28699999999999998</v>
      </c>
      <c r="AB207" s="10">
        <v>0.50700000000000001</v>
      </c>
      <c r="AC207" s="10">
        <v>0.50700000000000001</v>
      </c>
      <c r="AD207" s="10"/>
      <c r="AE207" s="25">
        <v>8976.93</v>
      </c>
      <c r="AF207" s="28">
        <v>15556</v>
      </c>
      <c r="AG207" s="58">
        <v>8297</v>
      </c>
      <c r="AH207" s="59">
        <v>92169</v>
      </c>
      <c r="AI207" s="59">
        <v>70119</v>
      </c>
      <c r="AJ207" s="59">
        <v>60381</v>
      </c>
      <c r="AK207" s="9">
        <v>528.66999999999996</v>
      </c>
      <c r="AL207" s="9">
        <v>885.67</v>
      </c>
      <c r="AM207" s="10">
        <v>0.11</v>
      </c>
      <c r="AN207" s="10">
        <v>0.50700000000000001</v>
      </c>
      <c r="AO207" s="10">
        <v>0.17899999999999999</v>
      </c>
      <c r="AP207" s="16">
        <v>0.61728395061728403</v>
      </c>
      <c r="AQ207" s="28">
        <v>67</v>
      </c>
      <c r="AR207" s="9"/>
      <c r="AS207" s="56">
        <v>145</v>
      </c>
      <c r="AT207" s="56">
        <v>125</v>
      </c>
      <c r="AU207" s="56">
        <v>13</v>
      </c>
      <c r="AV207" s="28">
        <v>88000</v>
      </c>
      <c r="AW207" s="28">
        <v>36700</v>
      </c>
      <c r="AX207" s="26">
        <v>7.032896</v>
      </c>
      <c r="AY207" s="26">
        <v>0.77189474999999996</v>
      </c>
      <c r="AZ207" s="26">
        <v>15.790118</v>
      </c>
      <c r="BA207" s="26">
        <v>0</v>
      </c>
      <c r="BB207" s="26">
        <v>1.1105026</v>
      </c>
      <c r="BC207" s="26">
        <v>0</v>
      </c>
      <c r="BD207" s="26">
        <v>-0.76739341000000005</v>
      </c>
      <c r="BE207" s="26">
        <v>-2.8773724999999999</v>
      </c>
      <c r="BF207" s="56">
        <v>989.33333333333303</v>
      </c>
      <c r="BG207" s="28">
        <v>5000000</v>
      </c>
      <c r="BH207" s="28">
        <v>556.98328938735176</v>
      </c>
      <c r="BI207" s="84">
        <v>5</v>
      </c>
      <c r="BJ207" s="10">
        <v>6.0999999999999999E-2</v>
      </c>
      <c r="BK207" s="10">
        <v>6.9000000000000006E-2</v>
      </c>
      <c r="BL207" s="10">
        <v>0.35599999999999998</v>
      </c>
      <c r="BM207" s="53">
        <v>1</v>
      </c>
      <c r="BN207" s="53">
        <v>4</v>
      </c>
      <c r="BO207" s="53" t="s">
        <v>55</v>
      </c>
      <c r="BP207" s="53" t="s">
        <v>55</v>
      </c>
      <c r="BQ207" s="53" t="s">
        <v>55</v>
      </c>
    </row>
    <row r="208" spans="1:69">
      <c r="A208" s="7">
        <v>688</v>
      </c>
      <c r="B208" s="8" t="s">
        <v>1345</v>
      </c>
      <c r="C208" s="8" t="s">
        <v>2215</v>
      </c>
      <c r="D208" s="8" t="s">
        <v>1346</v>
      </c>
      <c r="E208" s="9" t="s">
        <v>59</v>
      </c>
      <c r="F208" s="10">
        <v>0.56899999999999995</v>
      </c>
      <c r="G208" s="10">
        <v>0.75</v>
      </c>
      <c r="H208" s="9">
        <v>20.03</v>
      </c>
      <c r="I208" s="9" t="s">
        <v>4345</v>
      </c>
      <c r="J208" s="89">
        <f t="shared" si="6"/>
        <v>0</v>
      </c>
      <c r="K208" s="16">
        <f t="shared" si="7"/>
        <v>1.561880504126969E-2</v>
      </c>
      <c r="L208" s="28">
        <v>0</v>
      </c>
      <c r="M208" s="28"/>
      <c r="N208" s="16"/>
      <c r="O208" s="10">
        <v>1.7000000000000001E-2</v>
      </c>
      <c r="P208" s="27">
        <v>1.0412536694179794E-2</v>
      </c>
      <c r="Q208" s="10"/>
      <c r="R208" s="16"/>
      <c r="S208" s="59">
        <v>60042</v>
      </c>
      <c r="T208" s="28">
        <v>24982.357512953367</v>
      </c>
      <c r="U208" s="59"/>
      <c r="V208" s="10">
        <v>0.4</v>
      </c>
      <c r="W208" s="27">
        <v>1.0999999999999999E-2</v>
      </c>
      <c r="X208" s="10">
        <v>0.19800000000000001</v>
      </c>
      <c r="Y208" s="9">
        <v>1064</v>
      </c>
      <c r="Z208" s="10">
        <v>8.5000000000000006E-2</v>
      </c>
      <c r="AA208" s="10">
        <v>9.9000000000000005E-2</v>
      </c>
      <c r="AB208" s="10">
        <v>0.58099999999999996</v>
      </c>
      <c r="AC208" s="10">
        <v>0.53200000000000003</v>
      </c>
      <c r="AD208" s="10"/>
      <c r="AE208" s="25">
        <v>2496.9899999999998</v>
      </c>
      <c r="AF208" s="28"/>
      <c r="AG208" s="58"/>
      <c r="AH208" s="59">
        <v>73251</v>
      </c>
      <c r="AI208" s="59">
        <v>64566</v>
      </c>
      <c r="AJ208" s="59">
        <v>54198</v>
      </c>
      <c r="AK208" s="9">
        <v>124.67</v>
      </c>
      <c r="AL208" s="9">
        <v>180.67</v>
      </c>
      <c r="AM208" s="10"/>
      <c r="AN208" s="10"/>
      <c r="AO208" s="10">
        <v>0.11799999999999999</v>
      </c>
      <c r="AP208" s="16" t="s">
        <v>2055</v>
      </c>
      <c r="AQ208" s="28"/>
      <c r="AR208" s="9"/>
      <c r="AS208" s="56">
        <v>399</v>
      </c>
      <c r="AT208" s="56">
        <v>39</v>
      </c>
      <c r="AU208" s="56">
        <v>99</v>
      </c>
      <c r="AV208" s="28">
        <v>79700</v>
      </c>
      <c r="AW208" s="28">
        <v>49800</v>
      </c>
      <c r="AX208" s="26">
        <v>5.6419801999999999</v>
      </c>
      <c r="AY208" s="26">
        <v>0.29347640000000003</v>
      </c>
      <c r="AZ208" s="26">
        <v>43.016272999999998</v>
      </c>
      <c r="BA208" s="26">
        <v>2.3372111000000002</v>
      </c>
      <c r="BB208" s="26">
        <v>2.4269694999999998</v>
      </c>
      <c r="BC208" s="26">
        <v>0.13186497999999999</v>
      </c>
      <c r="BD208" s="26">
        <v>-3.3224545000000001</v>
      </c>
      <c r="BE208" s="26">
        <v>-8.6156615999999993</v>
      </c>
      <c r="BF208" s="56">
        <v>296</v>
      </c>
      <c r="BG208" s="28">
        <v>0</v>
      </c>
      <c r="BH208" s="28">
        <v>0</v>
      </c>
      <c r="BI208" s="84">
        <v>0</v>
      </c>
      <c r="BJ208" s="10">
        <v>4.3999999999999997E-2</v>
      </c>
      <c r="BK208" s="10">
        <v>0.03</v>
      </c>
      <c r="BL208" s="10">
        <v>0.129</v>
      </c>
      <c r="BM208" s="53" t="s">
        <v>55</v>
      </c>
      <c r="BN208" s="53" t="s">
        <v>55</v>
      </c>
      <c r="BO208" s="53">
        <v>0.38400000000000001</v>
      </c>
      <c r="BP208" s="53">
        <v>10</v>
      </c>
      <c r="BQ208" s="53" t="s">
        <v>55</v>
      </c>
    </row>
    <row r="209" spans="1:69">
      <c r="A209" s="7">
        <v>512</v>
      </c>
      <c r="B209" s="8" t="s">
        <v>1078</v>
      </c>
      <c r="C209" s="8" t="s">
        <v>2216</v>
      </c>
      <c r="D209" s="8" t="s">
        <v>1079</v>
      </c>
      <c r="E209" s="9" t="s">
        <v>59</v>
      </c>
      <c r="F209" s="10">
        <v>0.182</v>
      </c>
      <c r="G209" s="10">
        <v>0.63</v>
      </c>
      <c r="H209" s="9">
        <v>41.05</v>
      </c>
      <c r="I209" s="9" t="s">
        <v>4345</v>
      </c>
      <c r="J209" s="89">
        <f t="shared" si="6"/>
        <v>0</v>
      </c>
      <c r="K209" s="16">
        <f t="shared" si="7"/>
        <v>2.3725946339027163E-3</v>
      </c>
      <c r="L209" s="28">
        <v>0</v>
      </c>
      <c r="M209" s="28"/>
      <c r="N209" s="16"/>
      <c r="O209" s="10">
        <v>5.0999999999999997E-2</v>
      </c>
      <c r="P209" s="27">
        <v>0</v>
      </c>
      <c r="Q209" s="10"/>
      <c r="R209" s="16"/>
      <c r="S209" s="59">
        <v>69488</v>
      </c>
      <c r="T209" s="28">
        <v>48731.081132075473</v>
      </c>
      <c r="U209" s="59"/>
      <c r="V209" s="10">
        <v>0</v>
      </c>
      <c r="W209" s="27">
        <v>-0.156</v>
      </c>
      <c r="X209" s="10">
        <v>0.182</v>
      </c>
      <c r="Y209" s="9">
        <v>557</v>
      </c>
      <c r="Z209" s="10">
        <v>0.114</v>
      </c>
      <c r="AA209" s="10">
        <v>3.7000000000000005E-2</v>
      </c>
      <c r="AB209" s="10">
        <v>0.40600000000000003</v>
      </c>
      <c r="AC209" s="10">
        <v>0.54100000000000004</v>
      </c>
      <c r="AD209" s="10"/>
      <c r="AE209" s="25">
        <v>8429.59</v>
      </c>
      <c r="AF209" s="28"/>
      <c r="AG209" s="58"/>
      <c r="AH209" s="59">
        <v>61614</v>
      </c>
      <c r="AI209" s="59">
        <v>51237</v>
      </c>
      <c r="AJ209" s="59">
        <v>47349</v>
      </c>
      <c r="AK209" s="9">
        <v>205.33</v>
      </c>
      <c r="AL209" s="9">
        <v>391</v>
      </c>
      <c r="AM209" s="9"/>
      <c r="AN209" s="9"/>
      <c r="AO209" s="10">
        <v>0.34799999999999998</v>
      </c>
      <c r="AP209" s="16" t="s">
        <v>2055</v>
      </c>
      <c r="AQ209" s="28"/>
      <c r="AR209" s="9"/>
      <c r="AS209" s="56">
        <v>508</v>
      </c>
      <c r="AT209" s="56">
        <v>20</v>
      </c>
      <c r="AU209" s="56">
        <v>99</v>
      </c>
      <c r="AV209" s="28">
        <v>73100</v>
      </c>
      <c r="AW209" s="28">
        <v>40000</v>
      </c>
      <c r="AX209" s="26">
        <v>7.8210873999999997</v>
      </c>
      <c r="AY209" s="26">
        <v>0.50303072000000004</v>
      </c>
      <c r="AZ209" s="26">
        <v>12.651467</v>
      </c>
      <c r="BA209" s="26">
        <v>4.9722760999999997E-2</v>
      </c>
      <c r="BB209" s="26">
        <v>0.98948234000000002</v>
      </c>
      <c r="BC209" s="26">
        <v>3.8888603000000002E-3</v>
      </c>
      <c r="BD209" s="26">
        <v>5.9252896000000002</v>
      </c>
      <c r="BE209" s="26">
        <v>9.8888072999999999</v>
      </c>
      <c r="BF209" s="56">
        <v>140.333333333333</v>
      </c>
      <c r="BG209" s="28">
        <v>0</v>
      </c>
      <c r="BH209" s="28">
        <v>0</v>
      </c>
      <c r="BI209" s="84">
        <v>0</v>
      </c>
      <c r="BJ209" s="10">
        <v>7.8E-2</v>
      </c>
      <c r="BK209" s="10">
        <v>0.155</v>
      </c>
      <c r="BL209" s="10">
        <v>0.192</v>
      </c>
      <c r="BM209" s="53" t="s">
        <v>55</v>
      </c>
      <c r="BN209" s="53" t="s">
        <v>55</v>
      </c>
      <c r="BO209" s="53">
        <v>1</v>
      </c>
      <c r="BP209" s="53">
        <v>2</v>
      </c>
      <c r="BQ209" s="53" t="s">
        <v>55</v>
      </c>
    </row>
    <row r="210" spans="1:69">
      <c r="A210" s="7">
        <v>514</v>
      </c>
      <c r="B210" s="8" t="s">
        <v>1082</v>
      </c>
      <c r="C210" s="8" t="s">
        <v>2217</v>
      </c>
      <c r="D210" s="8" t="s">
        <v>1079</v>
      </c>
      <c r="E210" s="9" t="s">
        <v>59</v>
      </c>
      <c r="F210" s="10">
        <v>0.55600000000000005</v>
      </c>
      <c r="G210" s="10">
        <v>0.76</v>
      </c>
      <c r="H210" s="9">
        <v>34.69</v>
      </c>
      <c r="I210" s="9" t="s">
        <v>4345</v>
      </c>
      <c r="J210" s="89">
        <f t="shared" si="6"/>
        <v>0</v>
      </c>
      <c r="K210" s="16">
        <f t="shared" si="7"/>
        <v>2.5987642427962705E-2</v>
      </c>
      <c r="L210" s="28">
        <v>0</v>
      </c>
      <c r="M210" s="28"/>
      <c r="N210" s="16"/>
      <c r="O210" s="10">
        <v>1.7999999999999999E-2</v>
      </c>
      <c r="P210" s="27">
        <v>0</v>
      </c>
      <c r="Q210" s="10"/>
      <c r="R210" s="16"/>
      <c r="S210" s="59">
        <v>59096</v>
      </c>
      <c r="T210" s="28">
        <v>49767.84375</v>
      </c>
      <c r="U210" s="59"/>
      <c r="V210" s="10">
        <v>0.21099999999999999</v>
      </c>
      <c r="W210" s="27">
        <v>6.6000000000000003E-2</v>
      </c>
      <c r="X210" s="10">
        <v>0.376</v>
      </c>
      <c r="Y210" s="9">
        <v>1183</v>
      </c>
      <c r="Z210" s="10">
        <v>0.15</v>
      </c>
      <c r="AA210" s="10">
        <v>0.16900000000000001</v>
      </c>
      <c r="AB210" s="10">
        <v>0.57499999999999996</v>
      </c>
      <c r="AC210" s="10">
        <v>0.51100000000000001</v>
      </c>
      <c r="AD210" s="10"/>
      <c r="AE210" s="25">
        <v>2231.83</v>
      </c>
      <c r="AF210" s="28"/>
      <c r="AG210" s="58"/>
      <c r="AH210" s="59">
        <v>60516</v>
      </c>
      <c r="AI210" s="59">
        <v>52785</v>
      </c>
      <c r="AJ210" s="59">
        <v>45909</v>
      </c>
      <c r="AK210" s="9">
        <v>64.33</v>
      </c>
      <c r="AL210" s="9">
        <v>114.33</v>
      </c>
      <c r="AM210" s="9"/>
      <c r="AN210" s="9"/>
      <c r="AO210" s="10">
        <v>0.126</v>
      </c>
      <c r="AP210" s="16" t="s">
        <v>2055</v>
      </c>
      <c r="AQ210" s="28"/>
      <c r="AR210" s="9"/>
      <c r="AS210" s="56">
        <v>317</v>
      </c>
      <c r="AT210" s="56">
        <v>58</v>
      </c>
      <c r="AU210" s="56">
        <v>99</v>
      </c>
      <c r="AV210" s="28">
        <v>75500</v>
      </c>
      <c r="AW210" s="28">
        <v>36500</v>
      </c>
      <c r="AX210" s="26">
        <v>4.093502</v>
      </c>
      <c r="AY210" s="26">
        <v>0.22599657000000001</v>
      </c>
      <c r="AZ210" s="26">
        <v>17.163689000000002</v>
      </c>
      <c r="BA210" s="26">
        <v>0</v>
      </c>
      <c r="BB210" s="26">
        <v>0.70259594999999997</v>
      </c>
      <c r="BC210" s="26">
        <v>0</v>
      </c>
      <c r="BD210" s="26">
        <v>-1.4107331999999999</v>
      </c>
      <c r="BE210" s="26">
        <v>-7.6761087999999997</v>
      </c>
      <c r="BF210" s="56">
        <v>262.33333333333297</v>
      </c>
      <c r="BG210" s="28">
        <v>0</v>
      </c>
      <c r="BH210" s="28">
        <v>0</v>
      </c>
      <c r="BI210" s="84">
        <v>0</v>
      </c>
      <c r="BJ210" s="10">
        <v>4.2000000000000003E-2</v>
      </c>
      <c r="BK210" s="10">
        <v>2.3E-2</v>
      </c>
      <c r="BL210" s="10">
        <v>0.192</v>
      </c>
      <c r="BM210" s="53" t="s">
        <v>55</v>
      </c>
      <c r="BN210" s="53" t="s">
        <v>55</v>
      </c>
      <c r="BO210" s="53">
        <v>2</v>
      </c>
      <c r="BP210" s="53">
        <v>14</v>
      </c>
      <c r="BQ210" s="53" t="s">
        <v>55</v>
      </c>
    </row>
    <row r="211" spans="1:69">
      <c r="A211" s="7">
        <v>515</v>
      </c>
      <c r="B211" s="8" t="s">
        <v>1083</v>
      </c>
      <c r="C211" s="8" t="s">
        <v>2218</v>
      </c>
      <c r="D211" s="8" t="s">
        <v>1079</v>
      </c>
      <c r="E211" s="9" t="s">
        <v>59</v>
      </c>
      <c r="F211" s="10">
        <v>0.72699999999999998</v>
      </c>
      <c r="G211" s="10">
        <v>0.9</v>
      </c>
      <c r="H211" s="9">
        <v>10.220000000000001</v>
      </c>
      <c r="I211" s="9">
        <v>0.52</v>
      </c>
      <c r="J211" s="89">
        <f t="shared" si="6"/>
        <v>4.0578541796574359E-4</v>
      </c>
      <c r="K211" s="16">
        <f t="shared" si="7"/>
        <v>3.5709116780985435E-2</v>
      </c>
      <c r="L211" s="28">
        <v>0</v>
      </c>
      <c r="M211" s="28"/>
      <c r="N211" s="16"/>
      <c r="O211" s="10">
        <v>2.5999999999999999E-2</v>
      </c>
      <c r="P211" s="27">
        <v>5.5863125873284035E-2</v>
      </c>
      <c r="Q211" s="10"/>
      <c r="R211" s="16"/>
      <c r="S211" s="59">
        <v>95011</v>
      </c>
      <c r="T211" s="28">
        <v>57092.805825242722</v>
      </c>
      <c r="U211" s="59"/>
      <c r="V211" s="10">
        <v>0.74099999999999999</v>
      </c>
      <c r="W211" s="27">
        <v>-3.5000000000000003E-2</v>
      </c>
      <c r="X211" s="10">
        <v>4.4999999999999998E-2</v>
      </c>
      <c r="Y211" s="9">
        <v>1292</v>
      </c>
      <c r="Z211" s="10">
        <v>7.2000000000000008E-2</v>
      </c>
      <c r="AA211" s="10">
        <v>6.0000000000000053E-3</v>
      </c>
      <c r="AB211" s="10">
        <v>0.45</v>
      </c>
      <c r="AC211" s="10">
        <v>0.59799999999999998</v>
      </c>
      <c r="AD211" s="10"/>
      <c r="AE211" s="25">
        <v>7393.07</v>
      </c>
      <c r="AF211" s="28"/>
      <c r="AG211" s="58"/>
      <c r="AH211" s="59">
        <v>106992</v>
      </c>
      <c r="AI211" s="59">
        <v>82971</v>
      </c>
      <c r="AJ211" s="59">
        <v>69012</v>
      </c>
      <c r="AK211" s="9">
        <v>723.33</v>
      </c>
      <c r="AL211" s="9">
        <v>1090.67</v>
      </c>
      <c r="AM211" s="10"/>
      <c r="AN211" s="10"/>
      <c r="AO211" s="10">
        <v>0.22700000000000001</v>
      </c>
      <c r="AP211" s="16">
        <v>0.65789473684210531</v>
      </c>
      <c r="AQ211" s="28"/>
      <c r="AR211" s="9">
        <v>3</v>
      </c>
      <c r="AS211" s="56">
        <v>45</v>
      </c>
      <c r="AT211" s="56">
        <v>264</v>
      </c>
      <c r="AU211" s="56">
        <v>99</v>
      </c>
      <c r="AV211" s="28">
        <v>119200</v>
      </c>
      <c r="AW211" s="28">
        <v>57200</v>
      </c>
      <c r="AX211" s="26">
        <v>2.9984155000000001</v>
      </c>
      <c r="AY211" s="26">
        <v>5.4313846000000003</v>
      </c>
      <c r="AZ211" s="26">
        <v>53.443874000000001</v>
      </c>
      <c r="BA211" s="26">
        <v>3.2681816000000001</v>
      </c>
      <c r="BB211" s="26">
        <v>1.6024693999999999</v>
      </c>
      <c r="BC211" s="26">
        <v>9.7993672000000004E-2</v>
      </c>
      <c r="BD211" s="26">
        <v>-0.79990821999999995</v>
      </c>
      <c r="BE211" s="26">
        <v>-4.0969366999999997</v>
      </c>
      <c r="BF211" s="56">
        <v>728</v>
      </c>
      <c r="BG211" s="28">
        <v>0</v>
      </c>
      <c r="BH211" s="28">
        <v>0</v>
      </c>
      <c r="BI211" s="84">
        <v>0</v>
      </c>
      <c r="BJ211" s="10">
        <v>0.12</v>
      </c>
      <c r="BK211" s="10">
        <v>0.186</v>
      </c>
      <c r="BL211" s="10">
        <v>0.192</v>
      </c>
      <c r="BM211" s="53" t="s">
        <v>55</v>
      </c>
      <c r="BN211" s="53" t="s">
        <v>55</v>
      </c>
      <c r="BO211" s="53">
        <v>7</v>
      </c>
      <c r="BP211" s="53">
        <v>70</v>
      </c>
      <c r="BQ211" s="53" t="s">
        <v>55</v>
      </c>
    </row>
    <row r="212" spans="1:69">
      <c r="A212" s="7">
        <v>1118</v>
      </c>
      <c r="B212" s="8" t="s">
        <v>1946</v>
      </c>
      <c r="C212" s="8" t="s">
        <v>2219</v>
      </c>
      <c r="D212" s="8" t="s">
        <v>1079</v>
      </c>
      <c r="E212" s="9" t="s">
        <v>59</v>
      </c>
      <c r="F212" s="10"/>
      <c r="G212" s="10">
        <v>1</v>
      </c>
      <c r="H212" s="9">
        <v>23.9</v>
      </c>
      <c r="I212" s="9" t="s">
        <v>4345</v>
      </c>
      <c r="J212" s="89">
        <f t="shared" si="6"/>
        <v>0</v>
      </c>
      <c r="K212" s="16">
        <f t="shared" si="7"/>
        <v>0</v>
      </c>
      <c r="L212" s="28">
        <v>0</v>
      </c>
      <c r="M212" s="28"/>
      <c r="N212" s="16"/>
      <c r="O212" s="10">
        <v>0</v>
      </c>
      <c r="P212" s="27">
        <v>1.6139589516439967E-2</v>
      </c>
      <c r="Q212" s="10"/>
      <c r="R212" s="16"/>
      <c r="S212" s="59">
        <v>68306</v>
      </c>
      <c r="T212" s="28">
        <v>44225.4</v>
      </c>
      <c r="U212" s="59"/>
      <c r="V212" s="10" t="s">
        <v>55</v>
      </c>
      <c r="W212" s="27">
        <v>9.2999999999999999E-2</v>
      </c>
      <c r="X212" s="9"/>
      <c r="Y212" s="9">
        <v>630</v>
      </c>
      <c r="Z212" s="10">
        <v>0.17599999999999999</v>
      </c>
      <c r="AA212" s="10">
        <v>0.155</v>
      </c>
      <c r="AB212" s="10">
        <v>0.56599999999999995</v>
      </c>
      <c r="AC212" s="10">
        <v>0.77800000000000002</v>
      </c>
      <c r="AD212" s="10"/>
      <c r="AE212" s="25">
        <v>1115.27</v>
      </c>
      <c r="AF212" s="28"/>
      <c r="AG212" s="58"/>
      <c r="AH212" s="59">
        <v>70101</v>
      </c>
      <c r="AI212" s="59">
        <v>51012</v>
      </c>
      <c r="AJ212" s="59">
        <v>42219</v>
      </c>
      <c r="AK212" s="9">
        <v>46.67</v>
      </c>
      <c r="AL212" s="9">
        <v>18.329999999999998</v>
      </c>
      <c r="AM212" s="9"/>
      <c r="AN212" s="9"/>
      <c r="AO212" s="10">
        <v>9.9000000000000005E-2</v>
      </c>
      <c r="AP212" s="16" t="s">
        <v>2055</v>
      </c>
      <c r="AQ212" s="28"/>
      <c r="AR212" s="9"/>
      <c r="AS212" s="56">
        <v>600</v>
      </c>
      <c r="AT212" s="56">
        <v>0</v>
      </c>
      <c r="AU212" s="56">
        <v>99</v>
      </c>
      <c r="AV212" s="28">
        <v>76600</v>
      </c>
      <c r="AW212" s="28">
        <v>45100</v>
      </c>
      <c r="AX212" s="26">
        <v>5.8835039</v>
      </c>
      <c r="AY212" s="26">
        <v>1.1448151</v>
      </c>
      <c r="AZ212" s="26">
        <v>24.703393999999999</v>
      </c>
      <c r="BA212" s="26">
        <v>4.2282114000000002</v>
      </c>
      <c r="BB212" s="26">
        <v>1.453425</v>
      </c>
      <c r="BC212" s="26">
        <v>0.24876697</v>
      </c>
      <c r="BD212" s="26">
        <v>0.32993925000000002</v>
      </c>
      <c r="BE212" s="26">
        <v>-6.9732675999999998</v>
      </c>
      <c r="BF212" s="56">
        <v>263.33333333333297</v>
      </c>
      <c r="BG212" s="28">
        <v>0</v>
      </c>
      <c r="BH212" s="28">
        <v>0</v>
      </c>
      <c r="BI212" s="84">
        <v>0</v>
      </c>
      <c r="BJ212" s="10">
        <v>1.6E-2</v>
      </c>
      <c r="BK212" s="10">
        <v>3.6999999999999998E-2</v>
      </c>
      <c r="BL212" s="10">
        <v>0.192</v>
      </c>
      <c r="BM212" s="53" t="s">
        <v>55</v>
      </c>
      <c r="BN212" s="53" t="s">
        <v>55</v>
      </c>
      <c r="BO212" s="53">
        <v>0</v>
      </c>
      <c r="BP212" s="53">
        <v>0</v>
      </c>
      <c r="BQ212" s="53" t="s">
        <v>55</v>
      </c>
    </row>
    <row r="213" spans="1:69">
      <c r="A213" s="7">
        <v>517</v>
      </c>
      <c r="B213" s="8" t="s">
        <v>1085</v>
      </c>
      <c r="C213" s="8" t="s">
        <v>2220</v>
      </c>
      <c r="D213" s="8" t="s">
        <v>1079</v>
      </c>
      <c r="E213" s="9" t="s">
        <v>51</v>
      </c>
      <c r="F213" s="10">
        <v>0.496</v>
      </c>
      <c r="G213" s="10">
        <v>0.8</v>
      </c>
      <c r="H213" s="9">
        <v>14.62</v>
      </c>
      <c r="I213" s="9">
        <v>0.496</v>
      </c>
      <c r="J213" s="89">
        <f t="shared" si="6"/>
        <v>0</v>
      </c>
      <c r="K213" s="16">
        <f t="shared" si="7"/>
        <v>2.8609522202639782E-2</v>
      </c>
      <c r="L213" s="28">
        <v>8042.8954423592495</v>
      </c>
      <c r="M213" s="28"/>
      <c r="N213" s="16"/>
      <c r="O213" s="10">
        <v>5.3999999999999999E-2</v>
      </c>
      <c r="P213" s="27">
        <v>3.392795902236128E-2</v>
      </c>
      <c r="Q213" s="10"/>
      <c r="R213" s="16"/>
      <c r="S213" s="59">
        <v>70048</v>
      </c>
      <c r="T213" s="28">
        <v>44861.39002267574</v>
      </c>
      <c r="U213" s="59"/>
      <c r="V213" s="10">
        <v>0.41299999999999998</v>
      </c>
      <c r="W213" s="27">
        <v>5.5E-2</v>
      </c>
      <c r="X213" s="10">
        <v>0.14499999999999999</v>
      </c>
      <c r="Y213" s="9">
        <v>330</v>
      </c>
      <c r="Z213" s="10">
        <v>0.10600000000000001</v>
      </c>
      <c r="AA213" s="10">
        <v>0.127</v>
      </c>
      <c r="AB213" s="10">
        <v>0.49</v>
      </c>
      <c r="AC213" s="10">
        <v>0.59299999999999997</v>
      </c>
      <c r="AD213" s="10"/>
      <c r="AE213" s="25">
        <v>5452.73</v>
      </c>
      <c r="AF213" s="28">
        <v>12725</v>
      </c>
      <c r="AG213" s="28">
        <v>8970</v>
      </c>
      <c r="AH213" s="59">
        <v>84420</v>
      </c>
      <c r="AI213" s="59">
        <v>67491</v>
      </c>
      <c r="AJ213" s="59">
        <v>56619</v>
      </c>
      <c r="AK213" s="9">
        <v>373</v>
      </c>
      <c r="AL213" s="9">
        <v>366.33</v>
      </c>
      <c r="AM213" s="9">
        <v>18</v>
      </c>
      <c r="AN213" s="27">
        <v>0.56599999999999995</v>
      </c>
      <c r="AO213" s="10">
        <v>0.13600000000000001</v>
      </c>
      <c r="AP213" s="16">
        <v>0.66844919786096257</v>
      </c>
      <c r="AQ213" s="28">
        <v>54</v>
      </c>
      <c r="AR213" s="9"/>
      <c r="AS213" s="56">
        <v>111</v>
      </c>
      <c r="AT213" s="56">
        <v>156</v>
      </c>
      <c r="AU213" s="56">
        <v>12</v>
      </c>
      <c r="AV213" s="28" t="e">
        <v>#N/A</v>
      </c>
      <c r="AW213" s="28" t="e">
        <v>#N/A</v>
      </c>
      <c r="AX213" s="26" t="e">
        <v>#N/A</v>
      </c>
      <c r="AY213" s="26" t="e">
        <v>#N/A</v>
      </c>
      <c r="AZ213" s="26" t="e">
        <v>#N/A</v>
      </c>
      <c r="BA213" s="26" t="e">
        <v>#N/A</v>
      </c>
      <c r="BB213" s="26" t="e">
        <v>#N/A</v>
      </c>
      <c r="BC213" s="26" t="e">
        <v>#N/A</v>
      </c>
      <c r="BD213" s="26" t="e">
        <v>#N/A</v>
      </c>
      <c r="BE213" s="26" t="e">
        <v>#N/A</v>
      </c>
      <c r="BF213" s="56" t="e">
        <v>#N/A</v>
      </c>
      <c r="BG213" s="28">
        <v>12000000</v>
      </c>
      <c r="BH213" s="28">
        <v>2200.7324771261369</v>
      </c>
      <c r="BI213" s="84">
        <v>3</v>
      </c>
      <c r="BJ213" s="10">
        <v>8.5999999999999993E-2</v>
      </c>
      <c r="BK213" s="10">
        <v>6.5000000000000002E-2</v>
      </c>
      <c r="BL213" s="10">
        <v>0.192</v>
      </c>
      <c r="BM213" s="53">
        <v>2</v>
      </c>
      <c r="BN213" s="53">
        <v>10</v>
      </c>
      <c r="BO213" s="53" t="s">
        <v>55</v>
      </c>
      <c r="BP213" s="53" t="s">
        <v>55</v>
      </c>
      <c r="BQ213" s="53" t="s">
        <v>55</v>
      </c>
    </row>
    <row r="214" spans="1:69">
      <c r="A214" s="7">
        <v>529</v>
      </c>
      <c r="B214" s="8" t="s">
        <v>1104</v>
      </c>
      <c r="C214" s="8" t="s">
        <v>2221</v>
      </c>
      <c r="D214" s="8" t="s">
        <v>1100</v>
      </c>
      <c r="E214" s="9" t="s">
        <v>59</v>
      </c>
      <c r="F214" s="10">
        <v>0.318</v>
      </c>
      <c r="G214" s="10">
        <v>0.56999999999999995</v>
      </c>
      <c r="H214" s="9">
        <v>24.38</v>
      </c>
      <c r="I214" s="9" t="s">
        <v>4345</v>
      </c>
      <c r="J214" s="89">
        <f t="shared" si="6"/>
        <v>0</v>
      </c>
      <c r="K214" s="16">
        <f t="shared" si="7"/>
        <v>4.8734130948609854E-3</v>
      </c>
      <c r="L214" s="28">
        <v>0</v>
      </c>
      <c r="M214" s="28"/>
      <c r="N214" s="16" t="s">
        <v>4339</v>
      </c>
      <c r="O214" s="10">
        <v>3.6999999999999998E-2</v>
      </c>
      <c r="P214" s="27">
        <v>4.8734130948609854E-3</v>
      </c>
      <c r="Q214" s="10"/>
      <c r="R214" s="16"/>
      <c r="S214" s="59">
        <v>65302</v>
      </c>
      <c r="T214" s="28">
        <v>51537.512605042015</v>
      </c>
      <c r="U214" s="59"/>
      <c r="V214" s="10">
        <v>0.20499999999999999</v>
      </c>
      <c r="W214" s="27">
        <v>-0.223</v>
      </c>
      <c r="X214" s="10">
        <v>0.13300000000000001</v>
      </c>
      <c r="Y214" s="9">
        <v>1107</v>
      </c>
      <c r="Z214" s="10">
        <v>5.6000000000000008E-2</v>
      </c>
      <c r="AA214" s="10">
        <v>6.0000000000000053E-3</v>
      </c>
      <c r="AB214" s="10">
        <v>0.48799999999999999</v>
      </c>
      <c r="AC214" s="10">
        <v>0.67800000000000005</v>
      </c>
      <c r="AD214" s="10"/>
      <c r="AE214" s="25">
        <v>2462.34</v>
      </c>
      <c r="AF214" s="28"/>
      <c r="AG214" s="58"/>
      <c r="AH214" s="59">
        <v>63963</v>
      </c>
      <c r="AI214" s="59">
        <v>54630</v>
      </c>
      <c r="AJ214" s="59">
        <v>46818</v>
      </c>
      <c r="AK214" s="9">
        <v>101</v>
      </c>
      <c r="AL214" s="9">
        <v>106.67</v>
      </c>
      <c r="AM214" s="10"/>
      <c r="AN214" s="10"/>
      <c r="AO214" s="10">
        <v>0.308</v>
      </c>
      <c r="AP214" s="16" t="s">
        <v>2055</v>
      </c>
      <c r="AQ214" s="28"/>
      <c r="AR214" s="9"/>
      <c r="AS214" s="56">
        <v>562</v>
      </c>
      <c r="AT214" s="56">
        <v>12</v>
      </c>
      <c r="AU214" s="56">
        <v>99</v>
      </c>
      <c r="AV214" s="28">
        <v>94400</v>
      </c>
      <c r="AW214" s="28">
        <v>36600</v>
      </c>
      <c r="AX214" s="26">
        <v>5.6638001999999998</v>
      </c>
      <c r="AY214" s="26">
        <v>3.1236695999999999</v>
      </c>
      <c r="AZ214" s="26">
        <v>15.377114000000001</v>
      </c>
      <c r="BA214" s="26">
        <v>0</v>
      </c>
      <c r="BB214" s="26">
        <v>0.87092912</v>
      </c>
      <c r="BC214" s="26">
        <v>0</v>
      </c>
      <c r="BD214" s="26">
        <v>3.8793278</v>
      </c>
      <c r="BE214" s="26">
        <v>8.5974731000000002</v>
      </c>
      <c r="BF214" s="56">
        <v>182.333333333333</v>
      </c>
      <c r="BG214" s="28">
        <v>0</v>
      </c>
      <c r="BH214" s="28">
        <v>0</v>
      </c>
      <c r="BI214" s="84">
        <v>0</v>
      </c>
      <c r="BJ214" s="10">
        <v>2.9000000000000001E-2</v>
      </c>
      <c r="BK214" s="10">
        <v>7.9000000000000001E-2</v>
      </c>
      <c r="BL214" s="10">
        <v>8.5000000000000006E-2</v>
      </c>
      <c r="BM214" s="53" t="s">
        <v>55</v>
      </c>
      <c r="BN214" s="53" t="s">
        <v>55</v>
      </c>
      <c r="BO214" s="53">
        <v>0.314</v>
      </c>
      <c r="BP214" s="53">
        <v>11</v>
      </c>
      <c r="BQ214" s="53" t="s">
        <v>55</v>
      </c>
    </row>
    <row r="215" spans="1:69">
      <c r="A215" s="7">
        <v>534</v>
      </c>
      <c r="B215" s="8" t="s">
        <v>1111</v>
      </c>
      <c r="C215" s="8" t="s">
        <v>2222</v>
      </c>
      <c r="D215" s="8" t="s">
        <v>1100</v>
      </c>
      <c r="E215" s="9" t="s">
        <v>51</v>
      </c>
      <c r="F215" s="10">
        <v>0.56399999999999995</v>
      </c>
      <c r="G215" s="10">
        <v>0.76</v>
      </c>
      <c r="H215" s="9">
        <v>16.62</v>
      </c>
      <c r="I215" s="9">
        <v>0.64200000000000002</v>
      </c>
      <c r="J215" s="89">
        <f t="shared" si="6"/>
        <v>0</v>
      </c>
      <c r="K215" s="16">
        <f t="shared" si="7"/>
        <v>8.6608735046113591E-3</v>
      </c>
      <c r="L215" s="28">
        <v>11070.110701107011</v>
      </c>
      <c r="M215" s="28"/>
      <c r="N215" s="16" t="s">
        <v>4339</v>
      </c>
      <c r="O215" s="10">
        <v>2.5000000000000001E-2</v>
      </c>
      <c r="P215" s="27">
        <v>2.3539810038174465E-2</v>
      </c>
      <c r="Q215" s="10"/>
      <c r="R215" s="16"/>
      <c r="S215" s="59">
        <v>78744</v>
      </c>
      <c r="T215" s="28">
        <v>50099.248618784528</v>
      </c>
      <c r="U215" s="59"/>
      <c r="V215" s="10">
        <v>0.61099999999999999</v>
      </c>
      <c r="W215" s="27">
        <v>6.0000000000000001E-3</v>
      </c>
      <c r="X215" s="27">
        <v>-3.5000000000000003E-2</v>
      </c>
      <c r="Y215" s="9">
        <v>1096</v>
      </c>
      <c r="Z215" s="10">
        <v>2.7000000000000003E-2</v>
      </c>
      <c r="AA215" s="10">
        <v>6.6000000000000003E-2</v>
      </c>
      <c r="AB215" s="10">
        <v>0.53800000000000003</v>
      </c>
      <c r="AC215" s="10">
        <v>0.58499999999999996</v>
      </c>
      <c r="AD215" s="10"/>
      <c r="AE215" s="25">
        <v>4503.01</v>
      </c>
      <c r="AF215" s="28">
        <v>13543</v>
      </c>
      <c r="AG215" s="28">
        <v>8986</v>
      </c>
      <c r="AH215" s="59">
        <v>88740</v>
      </c>
      <c r="AI215" s="59">
        <v>74106</v>
      </c>
      <c r="AJ215" s="59">
        <v>61551</v>
      </c>
      <c r="AK215" s="9">
        <v>271</v>
      </c>
      <c r="AL215" s="9">
        <v>323.33</v>
      </c>
      <c r="AM215" s="9">
        <v>45</v>
      </c>
      <c r="AN215" s="27">
        <v>0.56299999999999994</v>
      </c>
      <c r="AO215" s="10">
        <v>7.9000000000000001E-2</v>
      </c>
      <c r="AP215" s="16">
        <v>0.60901339829476253</v>
      </c>
      <c r="AQ215" s="28">
        <v>19</v>
      </c>
      <c r="AR215" s="9"/>
      <c r="AS215" s="56">
        <v>399</v>
      </c>
      <c r="AT215" s="56">
        <v>39</v>
      </c>
      <c r="AU215" s="56">
        <v>99</v>
      </c>
      <c r="AV215" s="28">
        <v>94200</v>
      </c>
      <c r="AW215" s="28">
        <v>41000</v>
      </c>
      <c r="AX215" s="26">
        <v>4.4847355000000002</v>
      </c>
      <c r="AY215" s="26">
        <v>0.91672056999999996</v>
      </c>
      <c r="AZ215" s="26">
        <v>23.564014</v>
      </c>
      <c r="BA215" s="26">
        <v>2.4930272E-2</v>
      </c>
      <c r="BB215" s="26">
        <v>1.0567838000000001</v>
      </c>
      <c r="BC215" s="26">
        <v>1.1180567000000001E-3</v>
      </c>
      <c r="BD215" s="26">
        <v>-0.31265556999999999</v>
      </c>
      <c r="BE215" s="26">
        <v>-3.9988185999999999</v>
      </c>
      <c r="BF215" s="56">
        <v>765</v>
      </c>
      <c r="BG215" s="28">
        <v>10612177</v>
      </c>
      <c r="BH215" s="28">
        <v>2356.6851950140017</v>
      </c>
      <c r="BI215" s="84">
        <v>3</v>
      </c>
      <c r="BJ215" s="10">
        <v>5.8000000000000003E-2</v>
      </c>
      <c r="BK215" s="10">
        <v>1.9E-2</v>
      </c>
      <c r="BL215" s="10">
        <v>8.5000000000000006E-2</v>
      </c>
      <c r="BM215" s="53">
        <v>0.61199999999999999</v>
      </c>
      <c r="BN215" s="53">
        <v>10</v>
      </c>
      <c r="BO215" s="53" t="s">
        <v>55</v>
      </c>
      <c r="BP215" s="53" t="s">
        <v>55</v>
      </c>
      <c r="BQ215" s="53" t="s">
        <v>55</v>
      </c>
    </row>
    <row r="216" spans="1:69">
      <c r="A216" s="7">
        <v>535</v>
      </c>
      <c r="B216" s="8" t="s">
        <v>1113</v>
      </c>
      <c r="C216" s="8" t="s">
        <v>2223</v>
      </c>
      <c r="D216" s="8" t="s">
        <v>1100</v>
      </c>
      <c r="E216" s="9" t="s">
        <v>59</v>
      </c>
      <c r="F216" s="10">
        <v>0.41699999999999998</v>
      </c>
      <c r="G216" s="10">
        <v>0.77</v>
      </c>
      <c r="H216" s="9">
        <v>16.34</v>
      </c>
      <c r="I216" s="9">
        <v>3.1850000000000001</v>
      </c>
      <c r="J216" s="89">
        <f t="shared" si="6"/>
        <v>0</v>
      </c>
      <c r="K216" s="16">
        <f t="shared" si="7"/>
        <v>7.0393172945196212E-3</v>
      </c>
      <c r="L216" s="28">
        <v>0</v>
      </c>
      <c r="M216" s="28"/>
      <c r="N216" s="16"/>
      <c r="O216" s="10">
        <v>0</v>
      </c>
      <c r="P216" s="27">
        <v>7.0393172945196212E-3</v>
      </c>
      <c r="Q216" s="10"/>
      <c r="R216" s="16"/>
      <c r="S216" s="59">
        <v>75994</v>
      </c>
      <c r="T216" s="28">
        <v>46663.892045454544</v>
      </c>
      <c r="U216" s="59"/>
      <c r="V216" s="10">
        <v>0.25</v>
      </c>
      <c r="W216" s="27">
        <v>-0.20499999999999999</v>
      </c>
      <c r="X216" s="10">
        <v>0.18</v>
      </c>
      <c r="Y216" s="9">
        <v>1128</v>
      </c>
      <c r="Z216" s="10">
        <v>3.6000000000000004E-2</v>
      </c>
      <c r="AA216" s="10">
        <v>3.8000000000000006E-2</v>
      </c>
      <c r="AB216" s="10">
        <v>0.67500000000000004</v>
      </c>
      <c r="AC216" s="10">
        <v>0.73599999999999999</v>
      </c>
      <c r="AD216" s="10"/>
      <c r="AE216" s="25">
        <v>1846.77</v>
      </c>
      <c r="AF216" s="28"/>
      <c r="AG216" s="58"/>
      <c r="AH216" s="59">
        <v>78192</v>
      </c>
      <c r="AI216" s="59">
        <v>95022</v>
      </c>
      <c r="AJ216" s="59">
        <v>52344</v>
      </c>
      <c r="AK216" s="9">
        <v>113</v>
      </c>
      <c r="AL216" s="9">
        <v>182</v>
      </c>
      <c r="AM216" s="9"/>
      <c r="AN216" s="9"/>
      <c r="AO216" s="10">
        <v>0.28899999999999998</v>
      </c>
      <c r="AP216" s="16">
        <v>0.23894862604540035</v>
      </c>
      <c r="AQ216" s="28"/>
      <c r="AR216" s="9"/>
      <c r="AS216" s="56">
        <v>558</v>
      </c>
      <c r="AT216" s="56">
        <v>13</v>
      </c>
      <c r="AU216" s="56">
        <v>99</v>
      </c>
      <c r="AV216" s="28" t="e">
        <v>#N/A</v>
      </c>
      <c r="AW216" s="28" t="e">
        <v>#N/A</v>
      </c>
      <c r="AX216" s="26" t="e">
        <v>#N/A</v>
      </c>
      <c r="AY216" s="26" t="e">
        <v>#N/A</v>
      </c>
      <c r="AZ216" s="26" t="e">
        <v>#N/A</v>
      </c>
      <c r="BA216" s="26" t="e">
        <v>#N/A</v>
      </c>
      <c r="BB216" s="26" t="e">
        <v>#N/A</v>
      </c>
      <c r="BC216" s="26" t="e">
        <v>#N/A</v>
      </c>
      <c r="BD216" s="26" t="e">
        <v>#N/A</v>
      </c>
      <c r="BE216" s="26" t="e">
        <v>#N/A</v>
      </c>
      <c r="BF216" s="56" t="e">
        <v>#N/A</v>
      </c>
      <c r="BG216" s="28">
        <v>0</v>
      </c>
      <c r="BH216" s="28">
        <v>0</v>
      </c>
      <c r="BI216" s="84">
        <v>0</v>
      </c>
      <c r="BJ216" s="10">
        <v>4.9000000000000002E-2</v>
      </c>
      <c r="BK216" s="10">
        <v>4.7E-2</v>
      </c>
      <c r="BL216" s="10">
        <v>8.5000000000000006E-2</v>
      </c>
      <c r="BM216" s="53" t="s">
        <v>55</v>
      </c>
      <c r="BN216" s="53" t="s">
        <v>55</v>
      </c>
      <c r="BO216" s="53">
        <v>0.51600000000000001</v>
      </c>
      <c r="BP216" s="53">
        <v>7</v>
      </c>
      <c r="BQ216" s="53" t="s">
        <v>55</v>
      </c>
    </row>
    <row r="217" spans="1:69">
      <c r="A217" s="7">
        <v>530</v>
      </c>
      <c r="B217" s="8" t="s">
        <v>1106</v>
      </c>
      <c r="C217" s="8" t="s">
        <v>2224</v>
      </c>
      <c r="D217" s="8" t="s">
        <v>1100</v>
      </c>
      <c r="E217" s="9" t="s">
        <v>59</v>
      </c>
      <c r="F217" s="10">
        <v>0.57799999999999996</v>
      </c>
      <c r="G217" s="10">
        <v>0.61</v>
      </c>
      <c r="H217" s="9">
        <v>314.51</v>
      </c>
      <c r="I217" s="9" t="s">
        <v>4345</v>
      </c>
      <c r="J217" s="89">
        <f t="shared" si="6"/>
        <v>0</v>
      </c>
      <c r="K217" s="16">
        <f t="shared" si="7"/>
        <v>3.3605225457457592E-4</v>
      </c>
      <c r="L217" s="28">
        <v>0</v>
      </c>
      <c r="M217" s="28"/>
      <c r="N217" s="16" t="s">
        <v>4339</v>
      </c>
      <c r="O217" s="10">
        <v>0.02</v>
      </c>
      <c r="P217" s="27">
        <v>3.1278709848864376E-3</v>
      </c>
      <c r="Q217" s="10"/>
      <c r="R217" s="16" t="s">
        <v>4339</v>
      </c>
      <c r="S217" s="59">
        <v>80080</v>
      </c>
      <c r="T217" s="28">
        <v>51892.196850393702</v>
      </c>
      <c r="U217" s="59"/>
      <c r="V217" s="10">
        <v>0.51700000000000002</v>
      </c>
      <c r="W217" s="27">
        <v>-0.104</v>
      </c>
      <c r="X217" s="10">
        <v>7.2999999999999995E-2</v>
      </c>
      <c r="Y217" s="9">
        <v>204</v>
      </c>
      <c r="Z217" s="10">
        <v>1.7000000000000001E-2</v>
      </c>
      <c r="AA217" s="10">
        <v>2.7000000000000003E-2</v>
      </c>
      <c r="AB217" s="10">
        <v>0.54500000000000004</v>
      </c>
      <c r="AC217" s="10">
        <v>0.67</v>
      </c>
      <c r="AD217" s="10"/>
      <c r="AE217" s="25">
        <v>38684.46</v>
      </c>
      <c r="AF217" s="28"/>
      <c r="AG217" s="58"/>
      <c r="AH217" s="59">
        <v>91791</v>
      </c>
      <c r="AI217" s="59">
        <v>70002</v>
      </c>
      <c r="AJ217" s="59">
        <v>57483</v>
      </c>
      <c r="AK217" s="9">
        <v>123</v>
      </c>
      <c r="AL217" s="9">
        <v>1671</v>
      </c>
      <c r="AM217" s="10"/>
      <c r="AN217" s="10"/>
      <c r="AO217" s="10">
        <v>0.189</v>
      </c>
      <c r="AP217" s="16" t="s">
        <v>2055</v>
      </c>
      <c r="AQ217" s="28"/>
      <c r="AR217" s="9"/>
      <c r="AS217" s="56">
        <v>558</v>
      </c>
      <c r="AT217" s="56">
        <v>13</v>
      </c>
      <c r="AU217" s="56">
        <v>99</v>
      </c>
      <c r="AV217" s="28">
        <v>85800</v>
      </c>
      <c r="AW217" s="28">
        <v>42700</v>
      </c>
      <c r="AX217" s="26">
        <v>5.5832682</v>
      </c>
      <c r="AY217" s="26">
        <v>1.2413563999999999</v>
      </c>
      <c r="AZ217" s="26">
        <v>25.801897</v>
      </c>
      <c r="BA217" s="26">
        <v>5.8776135999999996E-3</v>
      </c>
      <c r="BB217" s="26">
        <v>1.4405891</v>
      </c>
      <c r="BC217" s="26">
        <v>3.2816292000000002E-4</v>
      </c>
      <c r="BD217" s="26">
        <v>2.3121293000000001</v>
      </c>
      <c r="BE217" s="26">
        <v>-1.1547461000000001</v>
      </c>
      <c r="BF217" s="56">
        <v>507</v>
      </c>
      <c r="BG217" s="28">
        <v>0</v>
      </c>
      <c r="BH217" s="28">
        <v>0</v>
      </c>
      <c r="BI217" s="84">
        <v>0</v>
      </c>
      <c r="BJ217" s="10">
        <v>6.8000000000000005E-2</v>
      </c>
      <c r="BK217" s="10">
        <v>5.8000000000000003E-2</v>
      </c>
      <c r="BL217" s="10">
        <v>8.5000000000000006E-2</v>
      </c>
      <c r="BM217" s="53" t="s">
        <v>55</v>
      </c>
      <c r="BN217" s="53" t="s">
        <v>55</v>
      </c>
      <c r="BO217" s="53">
        <v>0.60599999999999998</v>
      </c>
      <c r="BP217" s="53">
        <v>48</v>
      </c>
      <c r="BQ217" s="53" t="s">
        <v>55</v>
      </c>
    </row>
    <row r="218" spans="1:69">
      <c r="A218" s="7">
        <v>544</v>
      </c>
      <c r="B218" s="8" t="s">
        <v>1126</v>
      </c>
      <c r="C218" s="8" t="s">
        <v>2225</v>
      </c>
      <c r="D218" s="8" t="s">
        <v>1118</v>
      </c>
      <c r="E218" s="9" t="s">
        <v>59</v>
      </c>
      <c r="F218" s="10">
        <v>0.50800000000000001</v>
      </c>
      <c r="G218" s="10">
        <v>0.82</v>
      </c>
      <c r="H218" s="9">
        <v>12.17</v>
      </c>
      <c r="I218" s="9">
        <v>1.4139999999999999</v>
      </c>
      <c r="J218" s="89">
        <f t="shared" si="6"/>
        <v>0</v>
      </c>
      <c r="K218" s="16">
        <f t="shared" si="7"/>
        <v>1.2085629868044004E-2</v>
      </c>
      <c r="L218" s="28">
        <v>0</v>
      </c>
      <c r="M218" s="28"/>
      <c r="N218" s="16"/>
      <c r="O218" s="10">
        <v>2.3E-2</v>
      </c>
      <c r="P218" s="27">
        <v>0.11958412711538279</v>
      </c>
      <c r="Q218" s="10"/>
      <c r="R218" s="16"/>
      <c r="S218" s="59">
        <v>86652</v>
      </c>
      <c r="T218" s="28">
        <v>52084.066350710898</v>
      </c>
      <c r="U218" s="59"/>
      <c r="V218" s="10">
        <v>0.439</v>
      </c>
      <c r="W218" s="27">
        <v>8.2000000000000003E-2</v>
      </c>
      <c r="X218" s="10">
        <v>9.1999999999999998E-2</v>
      </c>
      <c r="Y218" s="9">
        <v>301</v>
      </c>
      <c r="Z218" s="10">
        <v>0.246</v>
      </c>
      <c r="AA218" s="10">
        <v>0.21299999999999999</v>
      </c>
      <c r="AB218" s="10">
        <v>0.44600000000000001</v>
      </c>
      <c r="AC218" s="10">
        <v>0.56299999999999994</v>
      </c>
      <c r="AD218" s="10"/>
      <c r="AE218" s="25">
        <v>3144.23</v>
      </c>
      <c r="AF218" s="28"/>
      <c r="AG218" s="58"/>
      <c r="AH218" s="59">
        <v>95805</v>
      </c>
      <c r="AI218" s="59">
        <v>74754</v>
      </c>
      <c r="AJ218" s="59">
        <v>75096</v>
      </c>
      <c r="AK218" s="9">
        <v>258.33</v>
      </c>
      <c r="AL218" s="9">
        <v>185.33</v>
      </c>
      <c r="AM218" s="10"/>
      <c r="AN218" s="10"/>
      <c r="AO218" s="10">
        <v>0.34200000000000003</v>
      </c>
      <c r="AP218" s="16">
        <v>0.41425020712510352</v>
      </c>
      <c r="AQ218" s="28"/>
      <c r="AR218" s="9"/>
      <c r="AS218" s="56">
        <v>408</v>
      </c>
      <c r="AT218" s="56">
        <v>38</v>
      </c>
      <c r="AU218" s="56">
        <v>99</v>
      </c>
      <c r="AV218" s="28">
        <v>87000</v>
      </c>
      <c r="AW218" s="28">
        <v>48200</v>
      </c>
      <c r="AX218" s="26">
        <v>9.5446501000000001</v>
      </c>
      <c r="AY218" s="26">
        <v>2.6166873000000002</v>
      </c>
      <c r="AZ218" s="26">
        <v>34.902512000000002</v>
      </c>
      <c r="BA218" s="26">
        <v>0.43138738999999998</v>
      </c>
      <c r="BB218" s="26">
        <v>3.3313226999999999</v>
      </c>
      <c r="BC218" s="26">
        <v>4.1174414999999999E-2</v>
      </c>
      <c r="BD218" s="26">
        <v>0.68379104000000002</v>
      </c>
      <c r="BE218" s="26">
        <v>-2.7201244999999998</v>
      </c>
      <c r="BF218" s="56">
        <v>780.66666666666595</v>
      </c>
      <c r="BG218" s="28">
        <v>0</v>
      </c>
      <c r="BH218" s="28">
        <v>0</v>
      </c>
      <c r="BI218" s="84">
        <v>0</v>
      </c>
      <c r="BJ218" s="10">
        <v>0.17799999999999999</v>
      </c>
      <c r="BK218" s="10">
        <v>0.21099999999999999</v>
      </c>
      <c r="BL218" s="10">
        <v>0.42399999999999999</v>
      </c>
      <c r="BM218" s="53" t="s">
        <v>55</v>
      </c>
      <c r="BN218" s="53" t="s">
        <v>55</v>
      </c>
      <c r="BO218" s="53" t="s">
        <v>55</v>
      </c>
      <c r="BP218" s="53" t="s">
        <v>55</v>
      </c>
      <c r="BQ218" s="53" t="s">
        <v>55</v>
      </c>
    </row>
    <row r="219" spans="1:69">
      <c r="A219" s="7">
        <v>548</v>
      </c>
      <c r="B219" s="8" t="s">
        <v>1132</v>
      </c>
      <c r="C219" s="8" t="s">
        <v>2226</v>
      </c>
      <c r="D219" s="8" t="s">
        <v>1118</v>
      </c>
      <c r="E219" s="9" t="s">
        <v>51</v>
      </c>
      <c r="F219" s="10">
        <v>0.42399999999999999</v>
      </c>
      <c r="G219" s="10">
        <v>0.74</v>
      </c>
      <c r="H219" s="9">
        <v>17.149999999999999</v>
      </c>
      <c r="I219" s="9">
        <v>1.5580000000000001</v>
      </c>
      <c r="J219" s="89">
        <f t="shared" si="6"/>
        <v>0</v>
      </c>
      <c r="K219" s="16">
        <f t="shared" si="7"/>
        <v>6.6232286089069519E-3</v>
      </c>
      <c r="L219" s="28">
        <v>10324.48377581121</v>
      </c>
      <c r="M219" s="28"/>
      <c r="N219" s="16"/>
      <c r="O219" s="10">
        <v>1.6E-2</v>
      </c>
      <c r="P219" s="27">
        <v>0</v>
      </c>
      <c r="Q219" s="10"/>
      <c r="R219" s="16"/>
      <c r="S219" s="59">
        <v>100259</v>
      </c>
      <c r="T219" s="28">
        <v>67833.361861861864</v>
      </c>
      <c r="U219" s="59"/>
      <c r="V219" s="10">
        <v>0.46700000000000003</v>
      </c>
      <c r="W219" s="27">
        <v>-0.107</v>
      </c>
      <c r="X219" s="10">
        <v>3.4000000000000002E-2</v>
      </c>
      <c r="Y219" s="9">
        <v>149</v>
      </c>
      <c r="Z219" s="10">
        <v>0.19299999999999998</v>
      </c>
      <c r="AA219" s="10">
        <v>-7.5000000000000011E-2</v>
      </c>
      <c r="AB219" s="10">
        <v>0.53200000000000003</v>
      </c>
      <c r="AC219" s="10">
        <v>0.65700000000000003</v>
      </c>
      <c r="AD219" s="10"/>
      <c r="AE219" s="25">
        <v>11625.75</v>
      </c>
      <c r="AF219" s="28">
        <v>16593</v>
      </c>
      <c r="AG219" s="58">
        <v>10503</v>
      </c>
      <c r="AH219" s="59">
        <v>110457</v>
      </c>
      <c r="AI219" s="59">
        <v>87624</v>
      </c>
      <c r="AJ219" s="59">
        <v>73332</v>
      </c>
      <c r="AK219" s="9">
        <v>678</v>
      </c>
      <c r="AL219" s="9">
        <v>439.33</v>
      </c>
      <c r="AM219" s="10">
        <v>0.08</v>
      </c>
      <c r="AN219" s="10">
        <v>0.57299999999999995</v>
      </c>
      <c r="AO219" s="10">
        <v>0.53</v>
      </c>
      <c r="AP219" s="16">
        <v>0.39093041438623921</v>
      </c>
      <c r="AQ219" s="28">
        <v>14</v>
      </c>
      <c r="AR219" s="9"/>
      <c r="AS219" s="56">
        <v>253</v>
      </c>
      <c r="AT219" s="56">
        <v>77</v>
      </c>
      <c r="AU219" s="56">
        <v>99</v>
      </c>
      <c r="AV219" s="28">
        <v>79200</v>
      </c>
      <c r="AW219" s="28">
        <v>46900</v>
      </c>
      <c r="AX219" s="26">
        <v>11.098742</v>
      </c>
      <c r="AY219" s="26">
        <v>0.18792887</v>
      </c>
      <c r="AZ219" s="26">
        <v>30.801348000000001</v>
      </c>
      <c r="BA219" s="26">
        <v>0.29835909999999999</v>
      </c>
      <c r="BB219" s="26">
        <v>3.4185622000000002</v>
      </c>
      <c r="BC219" s="26">
        <v>3.3114109000000003E-2</v>
      </c>
      <c r="BD219" s="26">
        <v>-1.3501238</v>
      </c>
      <c r="BE219" s="26">
        <v>-2.6568673</v>
      </c>
      <c r="BF219" s="56">
        <v>1032.3333333333301</v>
      </c>
      <c r="BG219" s="28">
        <v>8000000</v>
      </c>
      <c r="BH219" s="28">
        <v>688.12764767864439</v>
      </c>
      <c r="BI219" s="84">
        <v>7</v>
      </c>
      <c r="BJ219" s="10">
        <v>0.23100000000000001</v>
      </c>
      <c r="BK219" s="10">
        <v>0.499</v>
      </c>
      <c r="BL219" s="10">
        <v>0.42399999999999999</v>
      </c>
      <c r="BM219" s="53">
        <v>1</v>
      </c>
      <c r="BN219" s="53">
        <v>7</v>
      </c>
      <c r="BO219" s="53" t="s">
        <v>55</v>
      </c>
      <c r="BP219" s="53" t="s">
        <v>55</v>
      </c>
      <c r="BQ219" s="53" t="s">
        <v>55</v>
      </c>
    </row>
    <row r="220" spans="1:69">
      <c r="A220" s="7">
        <v>549</v>
      </c>
      <c r="B220" s="8" t="s">
        <v>1135</v>
      </c>
      <c r="C220" s="8" t="s">
        <v>2227</v>
      </c>
      <c r="D220" s="8" t="s">
        <v>1118</v>
      </c>
      <c r="E220" s="9" t="s">
        <v>59</v>
      </c>
      <c r="F220" s="10">
        <v>0.65600000000000003</v>
      </c>
      <c r="G220" s="10">
        <v>0.83</v>
      </c>
      <c r="H220" s="9">
        <v>14.2</v>
      </c>
      <c r="I220" s="9">
        <v>1.0449999999999999</v>
      </c>
      <c r="J220" s="89">
        <f t="shared" si="6"/>
        <v>0</v>
      </c>
      <c r="K220" s="16">
        <f t="shared" si="7"/>
        <v>8.1650910407651042E-3</v>
      </c>
      <c r="L220" s="28">
        <v>0</v>
      </c>
      <c r="M220" s="28"/>
      <c r="N220" s="16"/>
      <c r="O220" s="10">
        <v>2.1000000000000001E-2</v>
      </c>
      <c r="P220" s="27">
        <v>5.6445629368767465E-2</v>
      </c>
      <c r="Q220" s="10"/>
      <c r="R220" s="16"/>
      <c r="S220" s="59">
        <v>96902</v>
      </c>
      <c r="T220" s="28">
        <v>60508.481146304679</v>
      </c>
      <c r="U220" s="59"/>
      <c r="V220" s="10">
        <v>0.58399999999999996</v>
      </c>
      <c r="W220" s="27">
        <v>0.215</v>
      </c>
      <c r="X220" s="27">
        <v>0.09</v>
      </c>
      <c r="Y220" s="9">
        <v>687</v>
      </c>
      <c r="Z220" s="10">
        <v>0.30499999999999999</v>
      </c>
      <c r="AA220" s="10">
        <v>0.28699999999999998</v>
      </c>
      <c r="AB220" s="10">
        <v>0.51500000000000001</v>
      </c>
      <c r="AC220" s="10">
        <v>0.55700000000000005</v>
      </c>
      <c r="AD220" s="10"/>
      <c r="AE220" s="25">
        <v>5633.74</v>
      </c>
      <c r="AF220" s="28"/>
      <c r="AG220" s="58"/>
      <c r="AH220" s="59">
        <v>111690</v>
      </c>
      <c r="AI220" s="59">
        <v>89244</v>
      </c>
      <c r="AJ220" s="59">
        <v>66204</v>
      </c>
      <c r="AK220" s="9">
        <v>396.67</v>
      </c>
      <c r="AL220" s="9">
        <v>596.66999999999996</v>
      </c>
      <c r="AM220" s="10"/>
      <c r="AN220" s="10"/>
      <c r="AO220" s="10">
        <v>0.20899999999999999</v>
      </c>
      <c r="AP220" s="16">
        <v>0.48899755501222497</v>
      </c>
      <c r="AQ220" s="28"/>
      <c r="AR220" s="9"/>
      <c r="AS220" s="56">
        <v>365</v>
      </c>
      <c r="AT220" s="56">
        <v>46</v>
      </c>
      <c r="AU220" s="56">
        <v>99</v>
      </c>
      <c r="AV220" s="28">
        <v>110000</v>
      </c>
      <c r="AW220" s="28">
        <v>51900</v>
      </c>
      <c r="AX220" s="26">
        <v>5.4560871000000004</v>
      </c>
      <c r="AY220" s="26">
        <v>2.2766530999999999</v>
      </c>
      <c r="AZ220" s="26">
        <v>38.006298000000001</v>
      </c>
      <c r="BA220" s="26">
        <v>0</v>
      </c>
      <c r="BB220" s="26">
        <v>2.0736566000000001</v>
      </c>
      <c r="BC220" s="26">
        <v>0</v>
      </c>
      <c r="BD220" s="26">
        <v>-1.2125874999999999</v>
      </c>
      <c r="BE220" s="26">
        <v>-4.5488328999999998</v>
      </c>
      <c r="BF220" s="56">
        <v>785</v>
      </c>
      <c r="BG220" s="28">
        <v>0</v>
      </c>
      <c r="BH220" s="28">
        <v>0</v>
      </c>
      <c r="BI220" s="84">
        <v>0</v>
      </c>
      <c r="BJ220" s="10">
        <v>0.11899999999999999</v>
      </c>
      <c r="BK220" s="10">
        <v>0.13700000000000001</v>
      </c>
      <c r="BL220" s="10">
        <v>0.42399999999999999</v>
      </c>
      <c r="BM220" s="53" t="s">
        <v>55</v>
      </c>
      <c r="BN220" s="53" t="s">
        <v>55</v>
      </c>
      <c r="BO220" s="53">
        <v>1</v>
      </c>
      <c r="BP220" s="53">
        <v>51</v>
      </c>
      <c r="BQ220" s="53" t="s">
        <v>55</v>
      </c>
    </row>
    <row r="221" spans="1:69">
      <c r="A221" s="7">
        <v>547</v>
      </c>
      <c r="B221" s="8" t="s">
        <v>1130</v>
      </c>
      <c r="C221" s="8" t="s">
        <v>2228</v>
      </c>
      <c r="D221" s="8" t="s">
        <v>1118</v>
      </c>
      <c r="E221" s="9" t="s">
        <v>51</v>
      </c>
      <c r="F221" s="10">
        <v>0.21099999999999999</v>
      </c>
      <c r="G221" s="10">
        <v>0.74</v>
      </c>
      <c r="H221" s="9">
        <v>25.42</v>
      </c>
      <c r="I221" s="9">
        <v>1.2E-2</v>
      </c>
      <c r="J221" s="89">
        <f t="shared" si="6"/>
        <v>1.0969551658752917E-3</v>
      </c>
      <c r="K221" s="16">
        <f t="shared" si="7"/>
        <v>9.5591807311989716E-3</v>
      </c>
      <c r="L221" s="28">
        <v>31872.509960159361</v>
      </c>
      <c r="M221" s="28"/>
      <c r="N221" s="16"/>
      <c r="O221" s="10">
        <v>3.6999999999999998E-2</v>
      </c>
      <c r="P221" s="27">
        <v>0</v>
      </c>
      <c r="Q221" s="10"/>
      <c r="R221" s="16"/>
      <c r="S221" s="59">
        <v>100391</v>
      </c>
      <c r="T221" s="28">
        <v>65483.44182825485</v>
      </c>
      <c r="U221" s="59"/>
      <c r="V221" s="10">
        <v>0.26200000000000001</v>
      </c>
      <c r="W221" s="27">
        <v>-0.19600000000000001</v>
      </c>
      <c r="X221" s="10">
        <v>3.3000000000000002E-2</v>
      </c>
      <c r="Y221" s="9">
        <v>186</v>
      </c>
      <c r="Z221" s="10">
        <v>0.13200000000000001</v>
      </c>
      <c r="AA221" s="10">
        <v>-0.22200000000000003</v>
      </c>
      <c r="AB221" s="10">
        <v>0.46</v>
      </c>
      <c r="AC221" s="10">
        <v>0.59899999999999998</v>
      </c>
      <c r="AD221" s="10"/>
      <c r="AE221" s="25">
        <v>6381.3</v>
      </c>
      <c r="AF221" s="28">
        <v>16364</v>
      </c>
      <c r="AG221" s="28">
        <v>12068</v>
      </c>
      <c r="AH221" s="59">
        <v>108918</v>
      </c>
      <c r="AI221" s="59">
        <v>88497</v>
      </c>
      <c r="AJ221" s="59">
        <v>71280</v>
      </c>
      <c r="AK221" s="9">
        <v>251</v>
      </c>
      <c r="AL221" s="9">
        <v>594</v>
      </c>
      <c r="AM221" s="9">
        <v>0</v>
      </c>
      <c r="AN221" s="27">
        <v>0.497</v>
      </c>
      <c r="AO221" s="10">
        <v>0.62</v>
      </c>
      <c r="AP221" s="16">
        <v>0.98814229249011853</v>
      </c>
      <c r="AQ221" s="28">
        <v>9</v>
      </c>
      <c r="AR221" s="9">
        <v>7</v>
      </c>
      <c r="AS221" s="56">
        <v>306</v>
      </c>
      <c r="AT221" s="56">
        <v>61</v>
      </c>
      <c r="AU221" s="56">
        <v>99</v>
      </c>
      <c r="AV221" s="28">
        <v>51600</v>
      </c>
      <c r="AW221" s="28">
        <v>41200</v>
      </c>
      <c r="AX221" s="26">
        <v>20.409744</v>
      </c>
      <c r="AY221" s="26">
        <v>9.4001799999999996E-2</v>
      </c>
      <c r="AZ221" s="26">
        <v>26.058468000000001</v>
      </c>
      <c r="BA221" s="26">
        <v>0</v>
      </c>
      <c r="BB221" s="26">
        <v>5.3184671000000003</v>
      </c>
      <c r="BC221" s="26">
        <v>0</v>
      </c>
      <c r="BD221" s="26">
        <v>0.95113133999999999</v>
      </c>
      <c r="BE221" s="26">
        <v>2.3650329000000001</v>
      </c>
      <c r="BF221" s="56">
        <v>783.66666666666595</v>
      </c>
      <c r="BG221" s="28">
        <v>4000000</v>
      </c>
      <c r="BH221" s="28">
        <v>626.83152335730961</v>
      </c>
      <c r="BI221" s="84">
        <v>8</v>
      </c>
      <c r="BJ221" s="10">
        <v>0.29199999999999998</v>
      </c>
      <c r="BK221" s="10">
        <v>0.64600000000000002</v>
      </c>
      <c r="BL221" s="10">
        <v>0.42399999999999999</v>
      </c>
      <c r="BM221" s="53">
        <v>0</v>
      </c>
      <c r="BN221" s="53">
        <v>4</v>
      </c>
      <c r="BO221" s="53" t="s">
        <v>55</v>
      </c>
      <c r="BP221" s="53" t="s">
        <v>55</v>
      </c>
      <c r="BQ221" s="53" t="s">
        <v>55</v>
      </c>
    </row>
    <row r="222" spans="1:69">
      <c r="A222" s="7">
        <v>553</v>
      </c>
      <c r="B222" s="8" t="s">
        <v>1141</v>
      </c>
      <c r="C222" s="8" t="s">
        <v>2229</v>
      </c>
      <c r="D222" s="8" t="s">
        <v>1118</v>
      </c>
      <c r="E222" s="9" t="s">
        <v>59</v>
      </c>
      <c r="F222" s="10">
        <v>0.62</v>
      </c>
      <c r="G222" s="10">
        <v>0.8</v>
      </c>
      <c r="H222" s="9">
        <v>12.61</v>
      </c>
      <c r="I222" s="9">
        <v>0.42499999999999999</v>
      </c>
      <c r="J222" s="89">
        <f t="shared" si="6"/>
        <v>0</v>
      </c>
      <c r="K222" s="16">
        <f t="shared" si="7"/>
        <v>2.3976042053073004E-2</v>
      </c>
      <c r="L222" s="28">
        <v>0</v>
      </c>
      <c r="M222" s="28"/>
      <c r="N222" s="16"/>
      <c r="O222" s="10">
        <v>3.5000000000000003E-2</v>
      </c>
      <c r="P222" s="27">
        <v>3.5964063079609511E-2</v>
      </c>
      <c r="Q222" s="10"/>
      <c r="R222" s="16"/>
      <c r="S222" s="59">
        <v>107440</v>
      </c>
      <c r="T222" s="28">
        <v>64978.180293501049</v>
      </c>
      <c r="U222" s="59"/>
      <c r="V222" s="10">
        <v>0.56999999999999995</v>
      </c>
      <c r="W222" s="27">
        <v>0.129</v>
      </c>
      <c r="X222" s="10">
        <v>7.0000000000000007E-2</v>
      </c>
      <c r="Y222" s="9">
        <v>652</v>
      </c>
      <c r="Z222" s="10">
        <v>0.3</v>
      </c>
      <c r="AA222" s="10">
        <v>0.26</v>
      </c>
      <c r="AB222" s="10">
        <v>0.51600000000000001</v>
      </c>
      <c r="AC222" s="10">
        <v>0.63800000000000001</v>
      </c>
      <c r="AD222" s="10"/>
      <c r="AE222" s="25">
        <v>4421.08</v>
      </c>
      <c r="AF222" s="28"/>
      <c r="AG222" s="58"/>
      <c r="AH222" s="59">
        <v>114606</v>
      </c>
      <c r="AI222" s="59">
        <v>103311</v>
      </c>
      <c r="AJ222" s="59">
        <v>81882</v>
      </c>
      <c r="AK222" s="9">
        <v>350.67</v>
      </c>
      <c r="AL222" s="9">
        <v>453.33</v>
      </c>
      <c r="AM222" s="9"/>
      <c r="AN222" s="9"/>
      <c r="AO222" s="10">
        <v>0.29399999999999998</v>
      </c>
      <c r="AP222" s="16">
        <v>0.70175438596491224</v>
      </c>
      <c r="AQ222" s="28"/>
      <c r="AR222" s="9"/>
      <c r="AS222" s="56">
        <v>176</v>
      </c>
      <c r="AT222" s="56">
        <v>106</v>
      </c>
      <c r="AU222" s="56">
        <v>99</v>
      </c>
      <c r="AV222" s="28">
        <v>102100</v>
      </c>
      <c r="AW222" s="28">
        <v>51600</v>
      </c>
      <c r="AX222" s="26">
        <v>5.8408832999999998</v>
      </c>
      <c r="AY222" s="26">
        <v>2.1912712999999999</v>
      </c>
      <c r="AZ222" s="26">
        <v>37.443565</v>
      </c>
      <c r="BA222" s="26">
        <v>2.9915132999999998</v>
      </c>
      <c r="BB222" s="26">
        <v>2.1870351000000001</v>
      </c>
      <c r="BC222" s="26">
        <v>0.17473080999999999</v>
      </c>
      <c r="BD222" s="26">
        <v>-0.93292045999999995</v>
      </c>
      <c r="BE222" s="26">
        <v>-4.8618670000000002</v>
      </c>
      <c r="BF222" s="56">
        <v>761</v>
      </c>
      <c r="BG222" s="28">
        <v>0</v>
      </c>
      <c r="BH222" s="28">
        <v>0</v>
      </c>
      <c r="BI222" s="84">
        <v>0</v>
      </c>
      <c r="BJ222" s="10">
        <v>0.124</v>
      </c>
      <c r="BK222" s="10">
        <v>0.16400000000000001</v>
      </c>
      <c r="BL222" s="10">
        <v>0.42399999999999999</v>
      </c>
      <c r="BM222" s="53" t="s">
        <v>55</v>
      </c>
      <c r="BN222" s="53" t="s">
        <v>55</v>
      </c>
      <c r="BO222" s="53">
        <v>6</v>
      </c>
      <c r="BP222" s="53">
        <v>56</v>
      </c>
      <c r="BQ222" s="53" t="s">
        <v>55</v>
      </c>
    </row>
    <row r="223" spans="1:69">
      <c r="A223" s="7">
        <v>554</v>
      </c>
      <c r="B223" s="8" t="s">
        <v>1142</v>
      </c>
      <c r="C223" s="8" t="s">
        <v>2230</v>
      </c>
      <c r="D223" s="8" t="s">
        <v>1118</v>
      </c>
      <c r="E223" s="9" t="s">
        <v>51</v>
      </c>
      <c r="F223" s="10">
        <v>0.49399999999999999</v>
      </c>
      <c r="G223" s="10">
        <v>0.84</v>
      </c>
      <c r="H223" s="9">
        <v>12.7</v>
      </c>
      <c r="I223" s="9">
        <v>0.79</v>
      </c>
      <c r="J223" s="89">
        <f t="shared" si="6"/>
        <v>0</v>
      </c>
      <c r="K223" s="16">
        <f t="shared" si="7"/>
        <v>3.1256024271145072E-2</v>
      </c>
      <c r="L223" s="28">
        <v>14262.961466232438</v>
      </c>
      <c r="M223" s="28"/>
      <c r="N223" s="16" t="s">
        <v>4339</v>
      </c>
      <c r="O223" s="10">
        <v>1.7000000000000001E-2</v>
      </c>
      <c r="P223" s="27">
        <v>4.3047219056068065E-2</v>
      </c>
      <c r="Q223" s="10"/>
      <c r="R223" s="16"/>
      <c r="S223" s="59">
        <v>113211</v>
      </c>
      <c r="T223" s="28">
        <v>60957.776290630973</v>
      </c>
      <c r="U223" s="59"/>
      <c r="V223" s="10">
        <v>0.54200000000000004</v>
      </c>
      <c r="W223" s="27">
        <v>2.5999999999999999E-2</v>
      </c>
      <c r="X223" s="10">
        <v>2.5999999999999999E-2</v>
      </c>
      <c r="Y223" s="9">
        <v>126</v>
      </c>
      <c r="Z223" s="10">
        <v>0.313</v>
      </c>
      <c r="AA223" s="10">
        <v>0.11899999999999999</v>
      </c>
      <c r="AB223" s="10">
        <v>0.47099999999999997</v>
      </c>
      <c r="AC223" s="10">
        <v>0.58499999999999996</v>
      </c>
      <c r="AD223" s="10"/>
      <c r="AE223" s="25">
        <v>5342.97</v>
      </c>
      <c r="AF223" s="28">
        <v>19560</v>
      </c>
      <c r="AG223" s="28">
        <v>17136</v>
      </c>
      <c r="AH223" s="59">
        <v>130050</v>
      </c>
      <c r="AI223" s="59">
        <v>89901</v>
      </c>
      <c r="AJ223" s="59">
        <v>76311</v>
      </c>
      <c r="AK223" s="9">
        <v>420.67</v>
      </c>
      <c r="AL223" s="9">
        <v>555.33000000000004</v>
      </c>
      <c r="AM223" s="9">
        <v>24</v>
      </c>
      <c r="AN223" s="27">
        <v>0.59299999999999997</v>
      </c>
      <c r="AO223" s="10">
        <v>0.39700000000000002</v>
      </c>
      <c r="AP223" s="16">
        <v>0.55865921787709494</v>
      </c>
      <c r="AQ223" s="28">
        <v>33</v>
      </c>
      <c r="AR223" s="9"/>
      <c r="AS223" s="56">
        <v>103</v>
      </c>
      <c r="AT223" s="56">
        <v>167</v>
      </c>
      <c r="AU223" s="56">
        <v>6</v>
      </c>
      <c r="AV223" s="28" t="e">
        <v>#N/A</v>
      </c>
      <c r="AW223" s="28" t="e">
        <v>#N/A</v>
      </c>
      <c r="AX223" s="26" t="e">
        <v>#N/A</v>
      </c>
      <c r="AY223" s="26" t="e">
        <v>#N/A</v>
      </c>
      <c r="AZ223" s="26" t="e">
        <v>#N/A</v>
      </c>
      <c r="BA223" s="26" t="e">
        <v>#N/A</v>
      </c>
      <c r="BB223" s="26" t="e">
        <v>#N/A</v>
      </c>
      <c r="BC223" s="26" t="e">
        <v>#N/A</v>
      </c>
      <c r="BD223" s="26" t="e">
        <v>#N/A</v>
      </c>
      <c r="BE223" s="26" t="e">
        <v>#N/A</v>
      </c>
      <c r="BF223" s="56" t="e">
        <v>#N/A</v>
      </c>
      <c r="BG223" s="28">
        <v>3000000</v>
      </c>
      <c r="BH223" s="28">
        <v>561.48546594871391</v>
      </c>
      <c r="BI223" s="84">
        <v>6</v>
      </c>
      <c r="BJ223" s="10">
        <v>0.111</v>
      </c>
      <c r="BK223" s="10">
        <v>0.30499999999999999</v>
      </c>
      <c r="BL223" s="10">
        <v>0.42399999999999999</v>
      </c>
      <c r="BM223" s="53">
        <v>2</v>
      </c>
      <c r="BN223" s="53">
        <v>1</v>
      </c>
      <c r="BO223" s="53" t="s">
        <v>55</v>
      </c>
      <c r="BP223" s="53" t="s">
        <v>55</v>
      </c>
      <c r="BQ223" s="53" t="s">
        <v>55</v>
      </c>
    </row>
    <row r="224" spans="1:69">
      <c r="A224" s="7">
        <v>556</v>
      </c>
      <c r="B224" s="8" t="s">
        <v>1147</v>
      </c>
      <c r="C224" s="8" t="s">
        <v>2228</v>
      </c>
      <c r="D224" s="8" t="s">
        <v>1118</v>
      </c>
      <c r="E224" s="9" t="s">
        <v>59</v>
      </c>
      <c r="F224" s="10">
        <v>0.51700000000000002</v>
      </c>
      <c r="G224" s="10">
        <v>0.81</v>
      </c>
      <c r="H224" s="9">
        <v>15.61</v>
      </c>
      <c r="I224" s="9">
        <v>0.85599999999999998</v>
      </c>
      <c r="J224" s="89">
        <f t="shared" si="6"/>
        <v>0</v>
      </c>
      <c r="K224" s="16">
        <f t="shared" si="7"/>
        <v>1.637564301098236E-2</v>
      </c>
      <c r="L224" s="28">
        <v>0</v>
      </c>
      <c r="M224" s="28"/>
      <c r="N224" s="16" t="s">
        <v>4339</v>
      </c>
      <c r="O224" s="10">
        <v>2.9000000000000001E-2</v>
      </c>
      <c r="P224" s="27">
        <v>3.453124721881063E-2</v>
      </c>
      <c r="Q224" s="10"/>
      <c r="R224" s="16"/>
      <c r="S224" s="59">
        <v>79319</v>
      </c>
      <c r="T224" s="28">
        <v>53124.630136986299</v>
      </c>
      <c r="U224" s="59"/>
      <c r="V224" s="10">
        <v>0.54300000000000004</v>
      </c>
      <c r="W224" s="27">
        <v>-0.20300000000000001</v>
      </c>
      <c r="X224" s="27">
        <v>8.9999999999999993E-3</v>
      </c>
      <c r="Y224" s="9">
        <v>111</v>
      </c>
      <c r="Z224" s="10">
        <v>0.21099999999999999</v>
      </c>
      <c r="AA224" s="10">
        <v>6.5000000000000002E-2</v>
      </c>
      <c r="AB224" s="10">
        <v>0.40799999999999997</v>
      </c>
      <c r="AC224" s="10">
        <v>0.61099999999999999</v>
      </c>
      <c r="AD224" s="10"/>
      <c r="AE224" s="25">
        <v>2809.05</v>
      </c>
      <c r="AF224" s="28"/>
      <c r="AG224" s="58"/>
      <c r="AH224" s="59">
        <v>98532</v>
      </c>
      <c r="AI224" s="59">
        <v>76608</v>
      </c>
      <c r="AJ224" s="59">
        <v>64512</v>
      </c>
      <c r="AK224" s="9">
        <v>180</v>
      </c>
      <c r="AL224" s="9">
        <v>186.33</v>
      </c>
      <c r="AM224" s="9"/>
      <c r="AN224" s="9"/>
      <c r="AO224" s="10">
        <v>0.627</v>
      </c>
      <c r="AP224" s="16">
        <v>0.5387931034482758</v>
      </c>
      <c r="AQ224" s="28"/>
      <c r="AR224" s="9"/>
      <c r="AS224" s="56">
        <v>365</v>
      </c>
      <c r="AT224" s="56">
        <v>46</v>
      </c>
      <c r="AU224" s="56">
        <v>99</v>
      </c>
      <c r="AV224" s="28">
        <v>59700</v>
      </c>
      <c r="AW224" s="28">
        <v>45500</v>
      </c>
      <c r="AX224" s="26">
        <v>20.468727000000001</v>
      </c>
      <c r="AY224" s="26">
        <v>0.37753018999999999</v>
      </c>
      <c r="AZ224" s="26">
        <v>26.857876000000001</v>
      </c>
      <c r="BA224" s="26">
        <v>0.70686667999999997</v>
      </c>
      <c r="BB224" s="26">
        <v>5.4974651000000003</v>
      </c>
      <c r="BC224" s="26">
        <v>0.14468660999999999</v>
      </c>
      <c r="BD224" s="26">
        <v>-8.1598977999999995</v>
      </c>
      <c r="BE224" s="26">
        <v>-8.7430401</v>
      </c>
      <c r="BF224" s="56">
        <v>447.666666666666</v>
      </c>
      <c r="BG224" s="28">
        <v>0</v>
      </c>
      <c r="BH224" s="28">
        <v>0</v>
      </c>
      <c r="BI224" s="84">
        <v>0</v>
      </c>
      <c r="BJ224" s="10">
        <v>0.21299999999999999</v>
      </c>
      <c r="BK224" s="10">
        <v>0.35899999999999999</v>
      </c>
      <c r="BL224" s="10">
        <v>0.42399999999999999</v>
      </c>
      <c r="BM224" s="53" t="s">
        <v>55</v>
      </c>
      <c r="BN224" s="53" t="s">
        <v>55</v>
      </c>
      <c r="BO224" s="53">
        <v>0.89100000000000001</v>
      </c>
      <c r="BP224" s="53">
        <v>36</v>
      </c>
      <c r="BQ224" s="53" t="s">
        <v>55</v>
      </c>
    </row>
    <row r="225" spans="1:69">
      <c r="A225" s="7">
        <v>560</v>
      </c>
      <c r="B225" s="8" t="s">
        <v>1152</v>
      </c>
      <c r="C225" s="8" t="s">
        <v>2231</v>
      </c>
      <c r="D225" s="8" t="s">
        <v>1118</v>
      </c>
      <c r="E225" s="9" t="s">
        <v>51</v>
      </c>
      <c r="F225" s="10">
        <v>0.68700000000000006</v>
      </c>
      <c r="G225" s="10">
        <v>0.87</v>
      </c>
      <c r="H225" s="9">
        <v>19.64</v>
      </c>
      <c r="I225" s="9">
        <v>0.35299999999999998</v>
      </c>
      <c r="J225" s="89">
        <f t="shared" si="6"/>
        <v>2.4752904134477577E-4</v>
      </c>
      <c r="K225" s="16">
        <f t="shared" si="7"/>
        <v>1.7450797414806693E-2</v>
      </c>
      <c r="L225" s="28">
        <v>17017.96610993606</v>
      </c>
      <c r="M225" s="28"/>
      <c r="N225" s="16" t="s">
        <v>4339</v>
      </c>
      <c r="O225" s="10">
        <v>3.0000000000000001E-3</v>
      </c>
      <c r="P225" s="27">
        <v>0</v>
      </c>
      <c r="Q225" s="10"/>
      <c r="R225" s="16"/>
      <c r="S225" s="59">
        <v>91745</v>
      </c>
      <c r="T225" s="28">
        <v>66839.637662337656</v>
      </c>
      <c r="U225" s="59"/>
      <c r="V225" s="10">
        <v>0.65500000000000003</v>
      </c>
      <c r="W225" s="27">
        <v>0.16900000000000001</v>
      </c>
      <c r="X225" s="10">
        <v>7.4999999999999997E-2</v>
      </c>
      <c r="Y225" s="9">
        <v>247</v>
      </c>
      <c r="Z225" s="10">
        <v>0.253</v>
      </c>
      <c r="AA225" s="10">
        <v>0.17299999999999999</v>
      </c>
      <c r="AB225" s="10">
        <v>0.52</v>
      </c>
      <c r="AC225" s="10">
        <v>0.50700000000000001</v>
      </c>
      <c r="AD225" s="10"/>
      <c r="AE225" s="25">
        <v>8079.86</v>
      </c>
      <c r="AF225" s="28">
        <v>13136</v>
      </c>
      <c r="AG225" s="58">
        <v>9850</v>
      </c>
      <c r="AH225" s="59">
        <v>109980</v>
      </c>
      <c r="AI225" s="59">
        <v>83637</v>
      </c>
      <c r="AJ225" s="59">
        <v>64431</v>
      </c>
      <c r="AK225" s="9">
        <v>411.33</v>
      </c>
      <c r="AL225" s="9">
        <v>734.67</v>
      </c>
      <c r="AM225" s="10">
        <v>0.01</v>
      </c>
      <c r="AN225" s="10">
        <v>0.495</v>
      </c>
      <c r="AO225" s="10">
        <v>0.255</v>
      </c>
      <c r="AP225" s="16">
        <v>0.73909830007390986</v>
      </c>
      <c r="AQ225" s="28">
        <v>28</v>
      </c>
      <c r="AR225" s="9">
        <v>2</v>
      </c>
      <c r="AS225" s="56">
        <v>131</v>
      </c>
      <c r="AT225" s="56">
        <v>141</v>
      </c>
      <c r="AU225" s="56">
        <v>10</v>
      </c>
      <c r="AV225" s="28">
        <v>92700</v>
      </c>
      <c r="AW225" s="28">
        <v>48600</v>
      </c>
      <c r="AX225" s="26">
        <v>6.7839966</v>
      </c>
      <c r="AY225" s="26">
        <v>0.40423772000000002</v>
      </c>
      <c r="AZ225" s="26">
        <v>27.958611000000001</v>
      </c>
      <c r="BA225" s="26">
        <v>0</v>
      </c>
      <c r="BB225" s="26">
        <v>1.8967111999999999</v>
      </c>
      <c r="BC225" s="26">
        <v>0</v>
      </c>
      <c r="BD225" s="26">
        <v>-1.4833103000000001</v>
      </c>
      <c r="BE225" s="26">
        <v>-4.3058581</v>
      </c>
      <c r="BF225" s="56">
        <v>914</v>
      </c>
      <c r="BG225" s="28">
        <v>13045202</v>
      </c>
      <c r="BH225" s="28">
        <v>1614.5331726044758</v>
      </c>
      <c r="BI225" s="84">
        <v>7</v>
      </c>
      <c r="BJ225" s="10">
        <v>0.17100000000000001</v>
      </c>
      <c r="BK225" s="10">
        <v>0.251</v>
      </c>
      <c r="BL225" s="10">
        <v>0.42399999999999999</v>
      </c>
      <c r="BM225" s="53">
        <v>4.4999999999999998E-2</v>
      </c>
      <c r="BN225" s="53">
        <v>13</v>
      </c>
      <c r="BO225" s="53" t="s">
        <v>55</v>
      </c>
      <c r="BP225" s="53" t="s">
        <v>55</v>
      </c>
      <c r="BQ225" s="53" t="s">
        <v>55</v>
      </c>
    </row>
    <row r="226" spans="1:69">
      <c r="A226" s="7">
        <v>561</v>
      </c>
      <c r="B226" s="8" t="s">
        <v>1155</v>
      </c>
      <c r="C226" s="8" t="s">
        <v>2232</v>
      </c>
      <c r="D226" s="8" t="s">
        <v>1118</v>
      </c>
      <c r="E226" s="9" t="s">
        <v>51</v>
      </c>
      <c r="F226" s="10">
        <v>0.83</v>
      </c>
      <c r="G226" s="10">
        <v>0.95</v>
      </c>
      <c r="H226" s="9">
        <v>13.46</v>
      </c>
      <c r="I226" s="9">
        <v>0.54600000000000004</v>
      </c>
      <c r="J226" s="89">
        <f t="shared" si="6"/>
        <v>4.3018400403799386E-4</v>
      </c>
      <c r="K226" s="16">
        <f t="shared" si="7"/>
        <v>5.9508787225255814E-2</v>
      </c>
      <c r="L226" s="28">
        <v>15444.015444015444</v>
      </c>
      <c r="M226" s="28"/>
      <c r="N226" s="16" t="s">
        <v>4339</v>
      </c>
      <c r="O226" s="10">
        <v>3.0000000000000001E-3</v>
      </c>
      <c r="P226" s="27">
        <v>2.9969485614646903E-2</v>
      </c>
      <c r="Q226" s="10"/>
      <c r="R226" s="16"/>
      <c r="S226" s="59">
        <v>97309</v>
      </c>
      <c r="T226" s="28">
        <v>67076.255936675458</v>
      </c>
      <c r="U226" s="59"/>
      <c r="V226" s="10">
        <v>0.78600000000000003</v>
      </c>
      <c r="W226" s="27">
        <v>0.13800000000000001</v>
      </c>
      <c r="X226" s="10">
        <v>0.06</v>
      </c>
      <c r="Y226" s="9">
        <v>179</v>
      </c>
      <c r="Z226" s="10">
        <v>0.28100000000000003</v>
      </c>
      <c r="AA226" s="10">
        <v>0.11399999999999999</v>
      </c>
      <c r="AB226" s="10">
        <v>0.53900000000000003</v>
      </c>
      <c r="AC226" s="10">
        <v>0.56599999999999995</v>
      </c>
      <c r="AD226" s="10"/>
      <c r="AE226" s="25">
        <v>6973.76</v>
      </c>
      <c r="AF226" s="28">
        <v>21337</v>
      </c>
      <c r="AG226" s="58">
        <v>12891</v>
      </c>
      <c r="AH226" s="59">
        <v>106722</v>
      </c>
      <c r="AI226" s="59">
        <v>85995</v>
      </c>
      <c r="AJ226" s="59">
        <v>71145</v>
      </c>
      <c r="AK226" s="9">
        <v>518</v>
      </c>
      <c r="AL226" s="9">
        <v>679.67</v>
      </c>
      <c r="AM226" s="10">
        <v>0.87</v>
      </c>
      <c r="AN226" s="10">
        <v>0.48199999999999998</v>
      </c>
      <c r="AO226" s="10">
        <v>0.28499999999999998</v>
      </c>
      <c r="AP226" s="16">
        <v>0.64683053040103489</v>
      </c>
      <c r="AQ226" s="28">
        <v>32</v>
      </c>
      <c r="AR226" s="9">
        <v>3</v>
      </c>
      <c r="AS226" s="56">
        <v>11</v>
      </c>
      <c r="AT226" s="56">
        <v>415</v>
      </c>
      <c r="AU226" s="56">
        <v>1</v>
      </c>
      <c r="AV226" s="28">
        <v>122300</v>
      </c>
      <c r="AW226" s="28">
        <v>60100</v>
      </c>
      <c r="AX226" s="26">
        <v>3.6272638000000001</v>
      </c>
      <c r="AY226" s="26">
        <v>0.99284499999999998</v>
      </c>
      <c r="AZ226" s="26">
        <v>49.851115999999998</v>
      </c>
      <c r="BA226" s="26">
        <v>2.9377882</v>
      </c>
      <c r="BB226" s="26">
        <v>1.8082315</v>
      </c>
      <c r="BC226" s="26">
        <v>0.10656133</v>
      </c>
      <c r="BD226" s="26">
        <v>4.7525159999999997E-2</v>
      </c>
      <c r="BE226" s="26">
        <v>-1.0901197</v>
      </c>
      <c r="BF226" s="56">
        <v>1263.6666666666599</v>
      </c>
      <c r="BG226" s="28">
        <v>15000000</v>
      </c>
      <c r="BH226" s="28">
        <v>2150.9200201899694</v>
      </c>
      <c r="BI226" s="84">
        <v>8</v>
      </c>
      <c r="BJ226" s="10">
        <v>0.14299999999999999</v>
      </c>
      <c r="BK226" s="10">
        <v>0.31</v>
      </c>
      <c r="BL226" s="10">
        <v>0.42399999999999999</v>
      </c>
      <c r="BM226" s="53">
        <v>0</v>
      </c>
      <c r="BN226" s="53">
        <v>15</v>
      </c>
      <c r="BO226" s="53" t="s">
        <v>55</v>
      </c>
      <c r="BP226" s="53" t="s">
        <v>55</v>
      </c>
      <c r="BQ226" s="53" t="s">
        <v>55</v>
      </c>
    </row>
    <row r="227" spans="1:69">
      <c r="A227" s="7">
        <v>562</v>
      </c>
      <c r="B227" s="8" t="s">
        <v>1157</v>
      </c>
      <c r="C227" s="8" t="s">
        <v>2233</v>
      </c>
      <c r="D227" s="8" t="s">
        <v>1118</v>
      </c>
      <c r="E227" s="9" t="s">
        <v>51</v>
      </c>
      <c r="F227" s="10">
        <v>0.41699999999999998</v>
      </c>
      <c r="G227" s="10">
        <v>0.75</v>
      </c>
      <c r="H227" s="9">
        <v>21.97</v>
      </c>
      <c r="I227" s="9">
        <v>7.9000000000000001E-2</v>
      </c>
      <c r="J227" s="89">
        <f t="shared" si="6"/>
        <v>0</v>
      </c>
      <c r="K227" s="16">
        <f t="shared" si="7"/>
        <v>1.0082026048886868E-2</v>
      </c>
      <c r="L227" s="28">
        <v>19261.791828184818</v>
      </c>
      <c r="M227" s="28"/>
      <c r="N227" s="16"/>
      <c r="O227" s="10">
        <v>6.0000000000000001E-3</v>
      </c>
      <c r="P227" s="27">
        <v>4.7122513054579929E-3</v>
      </c>
      <c r="Q227" s="10"/>
      <c r="R227" s="16"/>
      <c r="S227" s="59">
        <v>104654</v>
      </c>
      <c r="T227" s="28">
        <v>70247.099606815202</v>
      </c>
      <c r="U227" s="59"/>
      <c r="V227" s="10">
        <v>0.44500000000000001</v>
      </c>
      <c r="W227" s="27">
        <v>-7.3999999999999996E-2</v>
      </c>
      <c r="X227" s="27">
        <v>4.2000000000000003E-2</v>
      </c>
      <c r="Y227" s="9">
        <v>163</v>
      </c>
      <c r="Z227" s="10">
        <v>0.16999999999999998</v>
      </c>
      <c r="AA227" s="10">
        <v>2.5999999999999968E-2</v>
      </c>
      <c r="AB227" s="10">
        <v>0.53200000000000003</v>
      </c>
      <c r="AC227" s="10">
        <v>0.57499999999999996</v>
      </c>
      <c r="AD227" s="10"/>
      <c r="AE227" s="25">
        <v>9125.15</v>
      </c>
      <c r="AF227" s="28">
        <v>17407</v>
      </c>
      <c r="AG227" s="58">
        <v>11591</v>
      </c>
      <c r="AH227" s="59">
        <v>114192</v>
      </c>
      <c r="AI227" s="59">
        <v>86670</v>
      </c>
      <c r="AJ227" s="59">
        <v>69939</v>
      </c>
      <c r="AK227" s="9">
        <v>415.33</v>
      </c>
      <c r="AL227" s="9">
        <v>753</v>
      </c>
      <c r="AM227" s="10">
        <v>0.03</v>
      </c>
      <c r="AN227" s="10">
        <v>0.54</v>
      </c>
      <c r="AO227" s="10">
        <v>0.498</v>
      </c>
      <c r="AP227" s="16">
        <v>0.92678405931417984</v>
      </c>
      <c r="AQ227" s="28">
        <v>17</v>
      </c>
      <c r="AR227" s="9"/>
      <c r="AS227" s="56">
        <v>214</v>
      </c>
      <c r="AT227" s="56">
        <v>92</v>
      </c>
      <c r="AU227" s="56">
        <v>99</v>
      </c>
      <c r="AV227" s="28">
        <v>89500</v>
      </c>
      <c r="AW227" s="28">
        <v>46900</v>
      </c>
      <c r="AX227" s="26">
        <v>8.7964392</v>
      </c>
      <c r="AY227" s="26">
        <v>0.39259955000000002</v>
      </c>
      <c r="AZ227" s="26">
        <v>32.257381000000002</v>
      </c>
      <c r="BA227" s="26">
        <v>0.56897925999999999</v>
      </c>
      <c r="BB227" s="26">
        <v>2.8375007999999999</v>
      </c>
      <c r="BC227" s="26">
        <v>5.0049916E-2</v>
      </c>
      <c r="BD227" s="26">
        <v>-0.85537611999999996</v>
      </c>
      <c r="BE227" s="26">
        <v>-9.6055686000000001E-2</v>
      </c>
      <c r="BF227" s="56">
        <v>1286.6666666666599</v>
      </c>
      <c r="BG227" s="28">
        <v>12000000</v>
      </c>
      <c r="BH227" s="28">
        <v>1315.0468759417654</v>
      </c>
      <c r="BI227" s="84">
        <v>8</v>
      </c>
      <c r="BJ227" s="10">
        <v>0.254</v>
      </c>
      <c r="BK227" s="10">
        <v>0.39800000000000002</v>
      </c>
      <c r="BL227" s="10">
        <v>0.42399999999999999</v>
      </c>
      <c r="BM227" s="53">
        <v>0</v>
      </c>
      <c r="BN227" s="53">
        <v>12</v>
      </c>
      <c r="BO227" s="53" t="s">
        <v>55</v>
      </c>
      <c r="BP227" s="53" t="s">
        <v>55</v>
      </c>
      <c r="BQ227" s="53" t="s">
        <v>55</v>
      </c>
    </row>
    <row r="228" spans="1:69">
      <c r="A228" s="7">
        <v>564</v>
      </c>
      <c r="B228" s="8" t="s">
        <v>1161</v>
      </c>
      <c r="C228" s="8" t="s">
        <v>2234</v>
      </c>
      <c r="D228" s="8" t="s">
        <v>1160</v>
      </c>
      <c r="E228" s="9" t="s">
        <v>51</v>
      </c>
      <c r="F228" s="10">
        <v>0.13500000000000001</v>
      </c>
      <c r="G228" s="10">
        <v>0.52</v>
      </c>
      <c r="H228" s="9">
        <v>18.53</v>
      </c>
      <c r="I228" s="9">
        <v>0.53600000000000003</v>
      </c>
      <c r="J228" s="89">
        <f t="shared" si="6"/>
        <v>0</v>
      </c>
      <c r="K228" s="16">
        <f t="shared" si="7"/>
        <v>9.5469768543093147E-3</v>
      </c>
      <c r="L228" s="28">
        <v>63680.747187433662</v>
      </c>
      <c r="M228" s="28"/>
      <c r="N228" s="16"/>
      <c r="O228" s="10">
        <v>5.8999999999999997E-2</v>
      </c>
      <c r="P228" s="27">
        <v>0</v>
      </c>
      <c r="Q228" s="10"/>
      <c r="R228" s="16"/>
      <c r="S228" s="59">
        <v>58010</v>
      </c>
      <c r="T228" s="28">
        <v>41698.876106194693</v>
      </c>
      <c r="U228" s="59"/>
      <c r="V228" s="10">
        <v>0.186</v>
      </c>
      <c r="W228" s="27">
        <v>-6.3E-2</v>
      </c>
      <c r="X228" s="27">
        <v>-7.0000000000000001E-3</v>
      </c>
      <c r="Y228" s="9">
        <v>1267</v>
      </c>
      <c r="Z228" s="10">
        <v>0.23199999999999998</v>
      </c>
      <c r="AA228" s="10">
        <v>-0.15400000000000003</v>
      </c>
      <c r="AB228" s="10">
        <v>0.54300000000000004</v>
      </c>
      <c r="AC228" s="10">
        <v>0.50900000000000001</v>
      </c>
      <c r="AD228" s="10"/>
      <c r="AE228" s="25">
        <v>2618.63</v>
      </c>
      <c r="AF228" s="28">
        <v>16729</v>
      </c>
      <c r="AG228" s="58">
        <v>7944</v>
      </c>
      <c r="AH228" s="59">
        <v>67473</v>
      </c>
      <c r="AI228" s="59">
        <v>58581</v>
      </c>
      <c r="AJ228" s="59">
        <v>50778</v>
      </c>
      <c r="AK228" s="9">
        <v>141.33000000000001</v>
      </c>
      <c r="AL228" s="9">
        <v>295</v>
      </c>
      <c r="AM228" s="10">
        <v>0.26</v>
      </c>
      <c r="AN228" s="10">
        <v>0.35</v>
      </c>
      <c r="AO228" s="10">
        <v>0.66900000000000004</v>
      </c>
      <c r="AP228" s="16">
        <v>0.65104166666666663</v>
      </c>
      <c r="AQ228" s="28">
        <v>3</v>
      </c>
      <c r="AR228" s="9"/>
      <c r="AS228" s="56">
        <v>474</v>
      </c>
      <c r="AT228" s="56">
        <v>25</v>
      </c>
      <c r="AU228" s="56">
        <v>99</v>
      </c>
      <c r="AV228" s="28">
        <v>48500</v>
      </c>
      <c r="AW228" s="28">
        <v>33600</v>
      </c>
      <c r="AX228" s="26">
        <v>21.175609999999999</v>
      </c>
      <c r="AY228" s="26">
        <v>7.4358374000000005E-2</v>
      </c>
      <c r="AZ228" s="26">
        <v>14.582239</v>
      </c>
      <c r="BA228" s="26">
        <v>3.9820332E-2</v>
      </c>
      <c r="BB228" s="26">
        <v>3.0878779999999999</v>
      </c>
      <c r="BC228" s="26">
        <v>8.4321983000000007E-3</v>
      </c>
      <c r="BD228" s="26">
        <v>-4.8120532000000003</v>
      </c>
      <c r="BE228" s="26">
        <v>-6.7816048000000002</v>
      </c>
      <c r="BF228" s="56">
        <v>227.333333333333</v>
      </c>
      <c r="BG228" s="28">
        <v>923141</v>
      </c>
      <c r="BH228" s="28">
        <v>352.52823041055819</v>
      </c>
      <c r="BI228" s="84">
        <v>9</v>
      </c>
      <c r="BJ228" s="10">
        <v>0.374</v>
      </c>
      <c r="BK228" s="10">
        <v>0.76</v>
      </c>
      <c r="BL228" s="10">
        <v>0.60599999999999998</v>
      </c>
      <c r="BM228" s="53">
        <v>0.92200000000000004</v>
      </c>
      <c r="BN228" s="53">
        <v>1E-3</v>
      </c>
      <c r="BO228" s="53" t="s">
        <v>55</v>
      </c>
      <c r="BP228" s="53" t="s">
        <v>55</v>
      </c>
      <c r="BQ228" s="53" t="s">
        <v>55</v>
      </c>
    </row>
    <row r="229" spans="1:69">
      <c r="A229" s="7">
        <v>573</v>
      </c>
      <c r="B229" s="8" t="s">
        <v>1174</v>
      </c>
      <c r="C229" s="8" t="s">
        <v>2235</v>
      </c>
      <c r="D229" s="8" t="s">
        <v>1170</v>
      </c>
      <c r="E229" s="9" t="s">
        <v>59</v>
      </c>
      <c r="F229" s="10">
        <v>0.68600000000000005</v>
      </c>
      <c r="G229" s="10">
        <v>0.83</v>
      </c>
      <c r="H229" s="9">
        <v>12.69</v>
      </c>
      <c r="I229" s="9">
        <v>0.48499999999999999</v>
      </c>
      <c r="J229" s="89">
        <f t="shared" si="6"/>
        <v>2.9803150192975398E-4</v>
      </c>
      <c r="K229" s="16">
        <f t="shared" si="7"/>
        <v>4.9473229320339158E-2</v>
      </c>
      <c r="L229" s="28">
        <v>0</v>
      </c>
      <c r="M229" s="28"/>
      <c r="N229" s="16"/>
      <c r="O229" s="10">
        <v>4.5999999999999999E-2</v>
      </c>
      <c r="P229" s="27">
        <v>2.235236264473155E-2</v>
      </c>
      <c r="Q229" s="10"/>
      <c r="R229" s="16"/>
      <c r="S229" s="59">
        <v>78813</v>
      </c>
      <c r="T229" s="28">
        <v>48504.213698630134</v>
      </c>
      <c r="U229" s="59"/>
      <c r="V229" s="10">
        <v>0.60799999999999998</v>
      </c>
      <c r="W229" s="27">
        <v>0.26400000000000001</v>
      </c>
      <c r="X229" s="10">
        <v>9.0999999999999998E-2</v>
      </c>
      <c r="Y229" s="9">
        <v>627</v>
      </c>
      <c r="Z229" s="10">
        <v>0.32799999999999996</v>
      </c>
      <c r="AA229" s="10">
        <v>0.307</v>
      </c>
      <c r="AB229" s="10">
        <v>0.439</v>
      </c>
      <c r="AC229" s="10">
        <v>0.48499999999999999</v>
      </c>
      <c r="AD229" s="10"/>
      <c r="AE229" s="25">
        <v>3355.35</v>
      </c>
      <c r="AF229" s="28"/>
      <c r="AG229" s="58"/>
      <c r="AH229" s="59">
        <v>81558</v>
      </c>
      <c r="AI229" s="59">
        <v>67698</v>
      </c>
      <c r="AJ229" s="59">
        <v>55314</v>
      </c>
      <c r="AK229" s="9">
        <v>264.33</v>
      </c>
      <c r="AL229" s="9">
        <v>308.33</v>
      </c>
      <c r="AM229" s="9"/>
      <c r="AN229" s="9"/>
      <c r="AO229" s="10">
        <v>0.16300000000000001</v>
      </c>
      <c r="AP229" s="16">
        <v>0.67340067340067344</v>
      </c>
      <c r="AQ229" s="28"/>
      <c r="AR229" s="9">
        <v>1</v>
      </c>
      <c r="AS229" s="56">
        <v>104</v>
      </c>
      <c r="AT229" s="56">
        <v>166</v>
      </c>
      <c r="AU229" s="56">
        <v>99</v>
      </c>
      <c r="AV229" s="28">
        <v>94200</v>
      </c>
      <c r="AW229" s="28">
        <v>50900</v>
      </c>
      <c r="AX229" s="26">
        <v>7.1293138999999996</v>
      </c>
      <c r="AY229" s="26">
        <v>1.331933</v>
      </c>
      <c r="AZ229" s="26">
        <v>33.110134000000002</v>
      </c>
      <c r="BA229" s="26">
        <v>2.8701112000000002</v>
      </c>
      <c r="BB229" s="26">
        <v>2.3605255999999999</v>
      </c>
      <c r="BC229" s="26">
        <v>0.20461923000000001</v>
      </c>
      <c r="BD229" s="26">
        <v>-1.3135431</v>
      </c>
      <c r="BE229" s="26">
        <v>-3.7122152000000002</v>
      </c>
      <c r="BF229" s="56">
        <v>653</v>
      </c>
      <c r="BG229" s="28">
        <v>0</v>
      </c>
      <c r="BH229" s="28">
        <v>0</v>
      </c>
      <c r="BI229" s="84">
        <v>0</v>
      </c>
      <c r="BJ229" s="10">
        <v>9.9000000000000005E-2</v>
      </c>
      <c r="BK229" s="10">
        <v>0.12</v>
      </c>
      <c r="BL229" s="10">
        <v>0.42699999999999999</v>
      </c>
      <c r="BM229" s="53" t="s">
        <v>55</v>
      </c>
      <c r="BN229" s="53" t="s">
        <v>55</v>
      </c>
      <c r="BO229" s="53">
        <v>3</v>
      </c>
      <c r="BP229" s="53">
        <v>51</v>
      </c>
      <c r="BQ229" s="53" t="s">
        <v>55</v>
      </c>
    </row>
    <row r="230" spans="1:69">
      <c r="A230" s="7">
        <v>579</v>
      </c>
      <c r="B230" s="8" t="s">
        <v>1187</v>
      </c>
      <c r="C230" s="8" t="s">
        <v>2236</v>
      </c>
      <c r="D230" s="8" t="s">
        <v>1170</v>
      </c>
      <c r="E230" s="9" t="s">
        <v>51</v>
      </c>
      <c r="F230" s="10">
        <v>0.38</v>
      </c>
      <c r="G230" s="10">
        <v>0.8</v>
      </c>
      <c r="H230" s="9">
        <v>18.399999999999999</v>
      </c>
      <c r="I230" s="9">
        <v>0.65400000000000003</v>
      </c>
      <c r="J230" s="89">
        <f t="shared" si="6"/>
        <v>0</v>
      </c>
      <c r="K230" s="16">
        <f t="shared" si="7"/>
        <v>5.9582380088269542E-3</v>
      </c>
      <c r="L230" s="28">
        <v>14508.406815727112</v>
      </c>
      <c r="M230" s="28"/>
      <c r="N230" s="16"/>
      <c r="O230" s="10">
        <v>2.8000000000000001E-2</v>
      </c>
      <c r="P230" s="27">
        <v>9.9011896323153801E-3</v>
      </c>
      <c r="Q230" s="10"/>
      <c r="R230" s="16"/>
      <c r="S230" s="59">
        <v>89719</v>
      </c>
      <c r="T230" s="28">
        <v>63222.849462365593</v>
      </c>
      <c r="U230" s="59"/>
      <c r="V230" s="10">
        <v>0.19</v>
      </c>
      <c r="W230" s="27">
        <v>-5.6000000000000001E-2</v>
      </c>
      <c r="X230" s="10">
        <v>0.252</v>
      </c>
      <c r="Y230" s="9">
        <v>37</v>
      </c>
      <c r="Z230" s="10">
        <v>0.22399999999999998</v>
      </c>
      <c r="AA230" s="10">
        <v>0.13600000000000001</v>
      </c>
      <c r="AB230" s="10">
        <v>0.48899999999999999</v>
      </c>
      <c r="AC230" s="10">
        <v>0.57099999999999995</v>
      </c>
      <c r="AD230" s="10"/>
      <c r="AE230" s="25">
        <v>11412.77</v>
      </c>
      <c r="AF230" s="28">
        <v>9803</v>
      </c>
      <c r="AG230" s="58">
        <v>9603</v>
      </c>
      <c r="AH230" s="59">
        <v>108387</v>
      </c>
      <c r="AI230" s="59">
        <v>88362</v>
      </c>
      <c r="AJ230" s="59">
        <v>73107</v>
      </c>
      <c r="AK230" s="9">
        <v>620.33000000000004</v>
      </c>
      <c r="AL230" s="9">
        <v>642</v>
      </c>
      <c r="AM230" s="10">
        <v>0.25</v>
      </c>
      <c r="AN230" s="10">
        <v>0.56200000000000006</v>
      </c>
      <c r="AO230" s="10">
        <v>0.48299999999999998</v>
      </c>
      <c r="AP230" s="16">
        <v>0.60459492140266025</v>
      </c>
      <c r="AQ230" s="28">
        <v>8</v>
      </c>
      <c r="AR230" s="9"/>
      <c r="AS230" s="56">
        <v>274</v>
      </c>
      <c r="AT230" s="56">
        <v>68</v>
      </c>
      <c r="AU230" s="56">
        <v>99</v>
      </c>
      <c r="AV230" s="28">
        <v>73500</v>
      </c>
      <c r="AW230" s="28">
        <v>41200</v>
      </c>
      <c r="AX230" s="26">
        <v>14.325195000000001</v>
      </c>
      <c r="AY230" s="26">
        <v>0.35455798999999999</v>
      </c>
      <c r="AZ230" s="26">
        <v>28.863849999999999</v>
      </c>
      <c r="BA230" s="26">
        <v>0.69036609000000004</v>
      </c>
      <c r="BB230" s="26">
        <v>4.1348028000000001</v>
      </c>
      <c r="BC230" s="26">
        <v>9.8896294999999995E-2</v>
      </c>
      <c r="BD230" s="26">
        <v>2.3011900999999999</v>
      </c>
      <c r="BE230" s="26">
        <v>3.1635377</v>
      </c>
      <c r="BF230" s="56">
        <v>1361.3333333333301</v>
      </c>
      <c r="BG230" s="28">
        <v>8006518</v>
      </c>
      <c r="BH230" s="28">
        <v>701.5402921464289</v>
      </c>
      <c r="BI230" s="84">
        <v>9</v>
      </c>
      <c r="BJ230" s="10">
        <v>0.20300000000000001</v>
      </c>
      <c r="BK230" s="10">
        <v>0.29099999999999998</v>
      </c>
      <c r="BL230" s="10">
        <v>0.42699999999999999</v>
      </c>
      <c r="BM230" s="53">
        <v>7.0000000000000001E-3</v>
      </c>
      <c r="BN230" s="53">
        <v>8</v>
      </c>
      <c r="BO230" s="53" t="s">
        <v>55</v>
      </c>
      <c r="BP230" s="53" t="s">
        <v>55</v>
      </c>
      <c r="BQ230" s="53" t="s">
        <v>55</v>
      </c>
    </row>
    <row r="231" spans="1:69">
      <c r="A231" s="7">
        <v>577</v>
      </c>
      <c r="B231" s="8" t="s">
        <v>1179</v>
      </c>
      <c r="C231" s="8" t="s">
        <v>2237</v>
      </c>
      <c r="D231" s="8" t="s">
        <v>1170</v>
      </c>
      <c r="E231" s="9" t="s">
        <v>51</v>
      </c>
      <c r="F231" s="10">
        <v>0.64500000000000002</v>
      </c>
      <c r="G231" s="10">
        <v>0.91</v>
      </c>
      <c r="H231" s="9">
        <v>19.38</v>
      </c>
      <c r="I231" s="9">
        <v>0.53100000000000003</v>
      </c>
      <c r="J231" s="89">
        <f t="shared" si="6"/>
        <v>2.071950554971956E-4</v>
      </c>
      <c r="K231" s="16">
        <f t="shared" si="7"/>
        <v>6.5611767574111938E-3</v>
      </c>
      <c r="L231" s="28">
        <v>40160.642570281125</v>
      </c>
      <c r="M231" s="28"/>
      <c r="N231" s="16"/>
      <c r="O231" s="10">
        <v>0.128</v>
      </c>
      <c r="P231" s="27">
        <v>2.0305115438725169E-2</v>
      </c>
      <c r="Q231" s="10"/>
      <c r="R231" s="16"/>
      <c r="S231" s="59">
        <v>109546</v>
      </c>
      <c r="T231" s="28">
        <v>62152.874051593324</v>
      </c>
      <c r="U231" s="59"/>
      <c r="V231" s="10">
        <v>0.69699999999999995</v>
      </c>
      <c r="W231" s="27">
        <v>-0.184</v>
      </c>
      <c r="X231" s="10">
        <v>2E-3</v>
      </c>
      <c r="Y231" s="9">
        <v>1</v>
      </c>
      <c r="Z231" s="10">
        <v>0.17899999999999999</v>
      </c>
      <c r="AA231" s="10">
        <v>-0.14999999999999997</v>
      </c>
      <c r="AB231" s="10">
        <v>0.40400000000000003</v>
      </c>
      <c r="AC231" s="10">
        <v>0.55500000000000005</v>
      </c>
      <c r="AD231" s="10"/>
      <c r="AE231" s="25">
        <v>14479.11</v>
      </c>
      <c r="AF231" s="28">
        <v>11277</v>
      </c>
      <c r="AG231" s="58">
        <v>11186</v>
      </c>
      <c r="AH231" s="59">
        <v>121698</v>
      </c>
      <c r="AI231" s="59">
        <v>101916</v>
      </c>
      <c r="AJ231" s="59">
        <v>98208</v>
      </c>
      <c r="AK231" s="9">
        <v>747</v>
      </c>
      <c r="AL231" s="9">
        <v>789.67</v>
      </c>
      <c r="AM231" s="10">
        <v>0.09</v>
      </c>
      <c r="AN231" s="10">
        <v>0.60399999999999998</v>
      </c>
      <c r="AO231" s="10">
        <v>0.61099999999999999</v>
      </c>
      <c r="AP231" s="16">
        <v>0.6531678641410843</v>
      </c>
      <c r="AQ231" s="28">
        <v>153</v>
      </c>
      <c r="AR231" s="9">
        <v>3</v>
      </c>
      <c r="AS231" s="56">
        <v>207</v>
      </c>
      <c r="AT231" s="56">
        <v>95</v>
      </c>
      <c r="AU231" s="56">
        <v>5</v>
      </c>
      <c r="AV231" s="28">
        <v>42800</v>
      </c>
      <c r="AW231" s="28">
        <v>57600</v>
      </c>
      <c r="AX231" s="26">
        <v>27.632242000000002</v>
      </c>
      <c r="AY231" s="26">
        <v>0.55920201999999997</v>
      </c>
      <c r="AZ231" s="26">
        <v>46.82423</v>
      </c>
      <c r="BA231" s="26">
        <v>2.5568271</v>
      </c>
      <c r="BB231" s="26">
        <v>12.938584000000001</v>
      </c>
      <c r="BC231" s="26">
        <v>0.70650864000000002</v>
      </c>
      <c r="BD231" s="26">
        <v>-9.1865462999999998</v>
      </c>
      <c r="BE231" s="26">
        <v>-12.297217</v>
      </c>
      <c r="BF231" s="56">
        <v>1083</v>
      </c>
      <c r="BG231" s="28">
        <v>14000000</v>
      </c>
      <c r="BH231" s="28">
        <v>966.91025898691282</v>
      </c>
      <c r="BI231" s="84">
        <v>30</v>
      </c>
      <c r="BJ231" s="10">
        <v>0.248</v>
      </c>
      <c r="BK231" s="10">
        <v>0.57699999999999996</v>
      </c>
      <c r="BL231" s="10">
        <v>0.42699999999999999</v>
      </c>
      <c r="BM231" s="53">
        <v>4</v>
      </c>
      <c r="BN231" s="53">
        <v>10</v>
      </c>
      <c r="BO231" s="53" t="s">
        <v>55</v>
      </c>
      <c r="BP231" s="53" t="s">
        <v>55</v>
      </c>
      <c r="BQ231" s="53" t="s">
        <v>55</v>
      </c>
    </row>
    <row r="232" spans="1:69">
      <c r="A232" s="7">
        <v>578</v>
      </c>
      <c r="B232" s="8" t="s">
        <v>1184</v>
      </c>
      <c r="C232" s="8" t="s">
        <v>2238</v>
      </c>
      <c r="D232" s="8" t="s">
        <v>1170</v>
      </c>
      <c r="E232" s="9" t="s">
        <v>51</v>
      </c>
      <c r="F232" s="10">
        <v>0.49099999999999999</v>
      </c>
      <c r="G232" s="10">
        <v>0.82</v>
      </c>
      <c r="H232" s="9">
        <v>17.21</v>
      </c>
      <c r="I232" s="9">
        <v>0.49399999999999999</v>
      </c>
      <c r="J232" s="89">
        <f t="shared" si="6"/>
        <v>3.7543005512814933E-4</v>
      </c>
      <c r="K232" s="16">
        <f t="shared" si="7"/>
        <v>2.0348308987945693E-2</v>
      </c>
      <c r="L232" s="28">
        <v>18087.855297157621</v>
      </c>
      <c r="M232" s="28"/>
      <c r="N232" s="16"/>
      <c r="O232" s="10">
        <v>4.4999999999999998E-2</v>
      </c>
      <c r="P232" s="27">
        <v>1.704452450281798E-2</v>
      </c>
      <c r="Q232" s="10"/>
      <c r="R232" s="16"/>
      <c r="S232" s="59">
        <v>94795</v>
      </c>
      <c r="T232" s="28">
        <v>60182.351313969571</v>
      </c>
      <c r="U232" s="59"/>
      <c r="V232" s="10">
        <v>0.51800000000000002</v>
      </c>
      <c r="W232" s="27">
        <v>-0.188</v>
      </c>
      <c r="X232" s="10">
        <v>2.3E-2</v>
      </c>
      <c r="Y232" s="9">
        <v>7</v>
      </c>
      <c r="Z232" s="10">
        <v>0.187</v>
      </c>
      <c r="AA232" s="10">
        <v>-0.15199999999999997</v>
      </c>
      <c r="AB232" s="10">
        <v>0.50700000000000001</v>
      </c>
      <c r="AC232" s="10">
        <v>0.57499999999999996</v>
      </c>
      <c r="AD232" s="10"/>
      <c r="AE232" s="25">
        <v>13318.06</v>
      </c>
      <c r="AF232" s="28">
        <v>11568</v>
      </c>
      <c r="AG232" s="58">
        <v>10908</v>
      </c>
      <c r="AH232" s="59">
        <v>112428</v>
      </c>
      <c r="AI232" s="59">
        <v>87894</v>
      </c>
      <c r="AJ232" s="59">
        <v>76437</v>
      </c>
      <c r="AK232" s="9">
        <v>774</v>
      </c>
      <c r="AL232" s="9">
        <v>863</v>
      </c>
      <c r="AM232" s="10">
        <v>0.44</v>
      </c>
      <c r="AN232" s="10">
        <v>0.53400000000000003</v>
      </c>
      <c r="AO232" s="10">
        <v>0.61499999999999999</v>
      </c>
      <c r="AP232" s="16">
        <v>0.66934404283801874</v>
      </c>
      <c r="AQ232" s="28">
        <v>73</v>
      </c>
      <c r="AR232" s="9">
        <v>5</v>
      </c>
      <c r="AS232" s="56">
        <v>41</v>
      </c>
      <c r="AT232" s="56">
        <v>271</v>
      </c>
      <c r="AU232" s="56">
        <v>99</v>
      </c>
      <c r="AV232" s="28">
        <v>52200</v>
      </c>
      <c r="AW232" s="28">
        <v>44300</v>
      </c>
      <c r="AX232" s="26">
        <v>23.247004</v>
      </c>
      <c r="AY232" s="26">
        <v>0.78585011000000005</v>
      </c>
      <c r="AZ232" s="26">
        <v>34.696300999999998</v>
      </c>
      <c r="BA232" s="26">
        <v>0.71291934999999995</v>
      </c>
      <c r="BB232" s="26">
        <v>8.0658493</v>
      </c>
      <c r="BC232" s="26">
        <v>0.16573238000000001</v>
      </c>
      <c r="BD232" s="26">
        <v>-2.6277273000000001</v>
      </c>
      <c r="BE232" s="26">
        <v>-3.8919980999999999</v>
      </c>
      <c r="BF232" s="56">
        <v>1009.66666666666</v>
      </c>
      <c r="BG232" s="28">
        <v>12056241</v>
      </c>
      <c r="BH232" s="28">
        <v>905.25504465365077</v>
      </c>
      <c r="BI232" s="84">
        <v>14</v>
      </c>
      <c r="BJ232" s="10">
        <v>0.24</v>
      </c>
      <c r="BK232" s="10">
        <v>0.57899999999999996</v>
      </c>
      <c r="BL232" s="10">
        <v>0.42699999999999999</v>
      </c>
      <c r="BM232" s="53">
        <v>5.6000000000000001E-2</v>
      </c>
      <c r="BN232" s="53">
        <v>12</v>
      </c>
      <c r="BO232" s="53" t="s">
        <v>55</v>
      </c>
      <c r="BP232" s="53" t="s">
        <v>55</v>
      </c>
      <c r="BQ232" s="53" t="s">
        <v>55</v>
      </c>
    </row>
    <row r="233" spans="1:69">
      <c r="A233" s="7">
        <v>580</v>
      </c>
      <c r="B233" s="8" t="s">
        <v>1190</v>
      </c>
      <c r="C233" s="8" t="s">
        <v>2237</v>
      </c>
      <c r="D233" s="8" t="s">
        <v>1170</v>
      </c>
      <c r="E233" s="9" t="s">
        <v>51</v>
      </c>
      <c r="F233" s="10">
        <v>0.35899999999999999</v>
      </c>
      <c r="G233" s="10">
        <v>0.87</v>
      </c>
      <c r="H233" s="9">
        <v>13.1</v>
      </c>
      <c r="I233" s="9">
        <v>0.57799999999999996</v>
      </c>
      <c r="J233" s="89">
        <f t="shared" si="6"/>
        <v>1.625330449997115E-4</v>
      </c>
      <c r="K233" s="16">
        <f t="shared" si="7"/>
        <v>2.1210562372462351E-2</v>
      </c>
      <c r="L233" s="28">
        <v>62832.800851970183</v>
      </c>
      <c r="M233" s="28"/>
      <c r="N233" s="16"/>
      <c r="O233" s="10">
        <v>6.9000000000000006E-2</v>
      </c>
      <c r="P233" s="27">
        <v>0</v>
      </c>
      <c r="Q233" s="10"/>
      <c r="R233" s="16"/>
      <c r="S233" s="59">
        <v>102020</v>
      </c>
      <c r="T233" s="28">
        <v>58740.011695906433</v>
      </c>
      <c r="U233" s="59"/>
      <c r="V233" s="10">
        <v>0.45300000000000001</v>
      </c>
      <c r="W233" s="27">
        <v>-0.32500000000000001</v>
      </c>
      <c r="X233" s="27">
        <v>-0.01</v>
      </c>
      <c r="Y233" s="9">
        <v>22</v>
      </c>
      <c r="Z233" s="10">
        <v>0.10099999999999998</v>
      </c>
      <c r="AA233" s="10">
        <v>-0.27399999999999997</v>
      </c>
      <c r="AB233" s="10">
        <v>0.439</v>
      </c>
      <c r="AC233" s="10">
        <v>0.45</v>
      </c>
      <c r="AD233" s="10"/>
      <c r="AE233" s="25">
        <v>12305.19</v>
      </c>
      <c r="AF233" s="28">
        <v>15486</v>
      </c>
      <c r="AG233" s="58">
        <v>17589</v>
      </c>
      <c r="AH233" s="59">
        <v>121563</v>
      </c>
      <c r="AI233" s="59">
        <v>93447</v>
      </c>
      <c r="AJ233" s="59">
        <v>78885</v>
      </c>
      <c r="AK233" s="9">
        <v>939</v>
      </c>
      <c r="AL233" s="9">
        <v>938.33</v>
      </c>
      <c r="AM233" s="10">
        <v>1.51</v>
      </c>
      <c r="AN233" s="10">
        <v>0.52900000000000003</v>
      </c>
      <c r="AO233" s="10">
        <v>0.752</v>
      </c>
      <c r="AP233" s="16">
        <v>0.6337135614702154</v>
      </c>
      <c r="AQ233" s="28">
        <v>262</v>
      </c>
      <c r="AR233" s="9">
        <v>2</v>
      </c>
      <c r="AS233" s="56">
        <v>46</v>
      </c>
      <c r="AT233" s="56">
        <v>261</v>
      </c>
      <c r="AU233" s="56">
        <v>16</v>
      </c>
      <c r="AV233" s="28">
        <v>35500</v>
      </c>
      <c r="AW233" s="28">
        <v>48500</v>
      </c>
      <c r="AX233" s="26">
        <v>32.546478</v>
      </c>
      <c r="AY233" s="26">
        <v>0.23351548999999999</v>
      </c>
      <c r="AZ233" s="26">
        <v>36.021560999999998</v>
      </c>
      <c r="BA233" s="26">
        <v>1.4087213000000001</v>
      </c>
      <c r="BB233" s="26">
        <v>11.723749</v>
      </c>
      <c r="BC233" s="26">
        <v>0.45848918</v>
      </c>
      <c r="BD233" s="26">
        <v>-9.8015795000000008</v>
      </c>
      <c r="BE233" s="26">
        <v>-13.879367999999999</v>
      </c>
      <c r="BF233" s="56">
        <v>582.33333333333303</v>
      </c>
      <c r="BG233" s="28">
        <v>19000000</v>
      </c>
      <c r="BH233" s="28">
        <v>1544.0639274972593</v>
      </c>
      <c r="BI233" s="84">
        <v>59</v>
      </c>
      <c r="BJ233" s="10">
        <v>0.32600000000000001</v>
      </c>
      <c r="BK233" s="10">
        <v>0.70099999999999996</v>
      </c>
      <c r="BL233" s="10">
        <v>0.42699999999999999</v>
      </c>
      <c r="BM233" s="53">
        <v>1</v>
      </c>
      <c r="BN233" s="53">
        <v>18</v>
      </c>
      <c r="BO233" s="53" t="s">
        <v>55</v>
      </c>
      <c r="BP233" s="53" t="s">
        <v>55</v>
      </c>
      <c r="BQ233" s="53" t="s">
        <v>55</v>
      </c>
    </row>
    <row r="234" spans="1:69">
      <c r="A234" s="7">
        <v>581</v>
      </c>
      <c r="B234" s="8" t="s">
        <v>1193</v>
      </c>
      <c r="C234" s="8" t="s">
        <v>2237</v>
      </c>
      <c r="D234" s="8" t="s">
        <v>1170</v>
      </c>
      <c r="E234" s="9" t="s">
        <v>51</v>
      </c>
      <c r="F234" s="10">
        <v>0.46</v>
      </c>
      <c r="G234" s="10">
        <v>0.83</v>
      </c>
      <c r="H234" s="9">
        <v>14.02</v>
      </c>
      <c r="I234" s="9">
        <v>0.95699999999999996</v>
      </c>
      <c r="J234" s="89">
        <f t="shared" si="6"/>
        <v>8.2061381913671417E-4</v>
      </c>
      <c r="K234" s="16">
        <f t="shared" si="7"/>
        <v>2.6083796393988414E-2</v>
      </c>
      <c r="L234" s="28">
        <v>41906.327033689398</v>
      </c>
      <c r="M234" s="28"/>
      <c r="N234" s="16"/>
      <c r="O234" s="10">
        <v>5.2999999999999999E-2</v>
      </c>
      <c r="P234" s="27">
        <v>1.9518885840894701E-2</v>
      </c>
      <c r="Q234" s="10"/>
      <c r="R234" s="16"/>
      <c r="S234" s="59">
        <v>98663</v>
      </c>
      <c r="T234" s="28">
        <v>61767.612403100778</v>
      </c>
      <c r="U234" s="59"/>
      <c r="V234" s="10">
        <v>0.53500000000000003</v>
      </c>
      <c r="W234" s="27">
        <v>-0.17399999999999999</v>
      </c>
      <c r="X234" s="10">
        <v>1E-3</v>
      </c>
      <c r="Y234" s="9">
        <v>20</v>
      </c>
      <c r="Z234" s="10">
        <v>0.13300000000000001</v>
      </c>
      <c r="AA234" s="10">
        <v>-0.183</v>
      </c>
      <c r="AB234" s="10">
        <v>0.58499999999999996</v>
      </c>
      <c r="AC234" s="10">
        <v>0.56000000000000005</v>
      </c>
      <c r="AD234" s="10"/>
      <c r="AE234" s="25">
        <v>17060.400000000001</v>
      </c>
      <c r="AF234" s="28">
        <v>12982</v>
      </c>
      <c r="AG234" s="58">
        <v>11226</v>
      </c>
      <c r="AH234" s="59">
        <v>113661</v>
      </c>
      <c r="AI234" s="59">
        <v>91179</v>
      </c>
      <c r="AJ234" s="59">
        <v>75204</v>
      </c>
      <c r="AK234" s="9">
        <v>1217</v>
      </c>
      <c r="AL234" s="9">
        <v>1074</v>
      </c>
      <c r="AM234" s="10">
        <v>0.81</v>
      </c>
      <c r="AN234" s="10">
        <v>0.52500000000000002</v>
      </c>
      <c r="AO234" s="10">
        <v>0.60099999999999998</v>
      </c>
      <c r="AP234" s="16">
        <v>0.510986203372509</v>
      </c>
      <c r="AQ234" s="28">
        <v>99</v>
      </c>
      <c r="AR234" s="9">
        <v>14</v>
      </c>
      <c r="AS234" s="56">
        <v>7</v>
      </c>
      <c r="AT234" s="56">
        <v>445</v>
      </c>
      <c r="AU234" s="56">
        <v>7</v>
      </c>
      <c r="AV234" s="28">
        <v>49800</v>
      </c>
      <c r="AW234" s="28">
        <v>44400</v>
      </c>
      <c r="AX234" s="26">
        <v>21.163613999999999</v>
      </c>
      <c r="AY234" s="26">
        <v>0.56101542999999998</v>
      </c>
      <c r="AZ234" s="26">
        <v>35.636645999999999</v>
      </c>
      <c r="BA234" s="26">
        <v>0.84728265000000003</v>
      </c>
      <c r="BB234" s="26">
        <v>7.5420021999999998</v>
      </c>
      <c r="BC234" s="26">
        <v>0.17931563</v>
      </c>
      <c r="BD234" s="26">
        <v>-4.5349244999999998</v>
      </c>
      <c r="BE234" s="26">
        <v>-10.824337999999999</v>
      </c>
      <c r="BF234" s="56">
        <v>1489.3333333333301</v>
      </c>
      <c r="BG234" s="28">
        <v>20000000</v>
      </c>
      <c r="BH234" s="28">
        <v>1172.3054559095917</v>
      </c>
      <c r="BI234" s="84">
        <v>51</v>
      </c>
      <c r="BJ234" s="10">
        <v>0.29399999999999998</v>
      </c>
      <c r="BK234" s="10">
        <v>0.61</v>
      </c>
      <c r="BL234" s="10">
        <v>0.42699999999999999</v>
      </c>
      <c r="BM234" s="53">
        <v>4</v>
      </c>
      <c r="BN234" s="53">
        <v>16</v>
      </c>
      <c r="BO234" s="53" t="s">
        <v>55</v>
      </c>
      <c r="BP234" s="53" t="s">
        <v>55</v>
      </c>
      <c r="BQ234" s="53" t="s">
        <v>55</v>
      </c>
    </row>
    <row r="235" spans="1:69">
      <c r="A235" s="7">
        <v>582</v>
      </c>
      <c r="B235" s="8" t="s">
        <v>1195</v>
      </c>
      <c r="C235" s="8" t="s">
        <v>2237</v>
      </c>
      <c r="D235" s="8" t="s">
        <v>1170</v>
      </c>
      <c r="E235" s="9" t="s">
        <v>51</v>
      </c>
      <c r="F235" s="10">
        <v>0.36399999999999999</v>
      </c>
      <c r="G235" s="10">
        <v>0.78</v>
      </c>
      <c r="H235" s="9">
        <v>18.55</v>
      </c>
      <c r="I235" s="9">
        <v>0.69299999999999995</v>
      </c>
      <c r="J235" s="89">
        <f t="shared" si="6"/>
        <v>0</v>
      </c>
      <c r="K235" s="16">
        <f t="shared" si="7"/>
        <v>5.5925283820815394E-3</v>
      </c>
      <c r="L235" s="28">
        <v>70193.642897471495</v>
      </c>
      <c r="M235" s="28"/>
      <c r="N235" s="16"/>
      <c r="O235" s="10">
        <v>3.2000000000000001E-2</v>
      </c>
      <c r="P235" s="27">
        <v>8.6355217664494353E-3</v>
      </c>
      <c r="Q235" s="10"/>
      <c r="R235" s="16"/>
      <c r="S235" s="59">
        <v>91174</v>
      </c>
      <c r="T235" s="28">
        <v>63360.689655172413</v>
      </c>
      <c r="U235" s="59"/>
      <c r="V235" s="10">
        <v>0.35199999999999998</v>
      </c>
      <c r="W235" s="27">
        <v>-0.33300000000000002</v>
      </c>
      <c r="X235" s="10">
        <v>5.8000000000000003E-2</v>
      </c>
      <c r="Y235" s="9">
        <v>90</v>
      </c>
      <c r="Z235" s="10">
        <v>0.11899999999999999</v>
      </c>
      <c r="AA235" s="10">
        <v>-0.22600000000000003</v>
      </c>
      <c r="AB235" s="10">
        <v>0.46800000000000003</v>
      </c>
      <c r="AC235" s="10">
        <v>0.56899999999999995</v>
      </c>
      <c r="AD235" s="10"/>
      <c r="AE235" s="25">
        <v>12159.08</v>
      </c>
      <c r="AF235" s="28">
        <v>9692</v>
      </c>
      <c r="AG235" s="58">
        <v>12043</v>
      </c>
      <c r="AH235" s="59">
        <v>111519</v>
      </c>
      <c r="AI235" s="59">
        <v>88407</v>
      </c>
      <c r="AJ235" s="59">
        <v>75375</v>
      </c>
      <c r="AK235" s="9">
        <v>655.33000000000004</v>
      </c>
      <c r="AL235" s="9">
        <v>624.66999999999996</v>
      </c>
      <c r="AM235" s="10">
        <v>0.32</v>
      </c>
      <c r="AN235" s="10">
        <v>0.56100000000000005</v>
      </c>
      <c r="AO235" s="10">
        <v>0.76</v>
      </c>
      <c r="AP235" s="16">
        <v>0.59066745422327238</v>
      </c>
      <c r="AQ235" s="28">
        <v>7</v>
      </c>
      <c r="AR235" s="9"/>
      <c r="AS235" s="56">
        <v>274</v>
      </c>
      <c r="AT235" s="56">
        <v>68</v>
      </c>
      <c r="AU235" s="56">
        <v>99</v>
      </c>
      <c r="AV235" s="28">
        <v>41800</v>
      </c>
      <c r="AW235" s="28">
        <v>45200</v>
      </c>
      <c r="AX235" s="26">
        <v>27.158949</v>
      </c>
      <c r="AY235" s="26">
        <v>9.7911149000000003E-2</v>
      </c>
      <c r="AZ235" s="26">
        <v>35.684142999999999</v>
      </c>
      <c r="BA235" s="26">
        <v>0.30840751999999999</v>
      </c>
      <c r="BB235" s="26">
        <v>9.6914376999999998</v>
      </c>
      <c r="BC235" s="26">
        <v>8.3760239E-2</v>
      </c>
      <c r="BD235" s="26">
        <v>-3.9944928000000002</v>
      </c>
      <c r="BE235" s="26">
        <v>-8.1856793999999997</v>
      </c>
      <c r="BF235" s="56">
        <v>1228</v>
      </c>
      <c r="BG235" s="28">
        <v>7595808</v>
      </c>
      <c r="BH235" s="28">
        <v>624.70252683591195</v>
      </c>
      <c r="BI235" s="84">
        <v>46</v>
      </c>
      <c r="BJ235" s="10">
        <v>0.308</v>
      </c>
      <c r="BK235" s="10">
        <v>0.65300000000000002</v>
      </c>
      <c r="BL235" s="10">
        <v>0.42699999999999999</v>
      </c>
      <c r="BM235" s="53">
        <v>0.59599999999999997</v>
      </c>
      <c r="BN235" s="53">
        <v>7</v>
      </c>
      <c r="BO235" s="53" t="s">
        <v>55</v>
      </c>
      <c r="BP235" s="53" t="s">
        <v>55</v>
      </c>
      <c r="BQ235" s="53" t="s">
        <v>55</v>
      </c>
    </row>
    <row r="236" spans="1:69">
      <c r="A236" s="7">
        <v>583</v>
      </c>
      <c r="B236" s="8" t="s">
        <v>1198</v>
      </c>
      <c r="C236" s="8" t="s">
        <v>2239</v>
      </c>
      <c r="D236" s="8" t="s">
        <v>1170</v>
      </c>
      <c r="E236" s="9" t="s">
        <v>51</v>
      </c>
      <c r="F236" s="10">
        <v>0.30599999999999999</v>
      </c>
      <c r="G236" s="10">
        <v>0.83</v>
      </c>
      <c r="H236" s="9">
        <v>16.7</v>
      </c>
      <c r="I236" s="9">
        <v>0.52700000000000002</v>
      </c>
      <c r="J236" s="89">
        <f t="shared" si="6"/>
        <v>1.1140373157939298E-4</v>
      </c>
      <c r="K236" s="16">
        <f t="shared" si="7"/>
        <v>9.5807209158277964E-3</v>
      </c>
      <c r="L236" s="28">
        <v>35337.660646865181</v>
      </c>
      <c r="M236" s="28"/>
      <c r="N236" s="16"/>
      <c r="O236" s="10">
        <v>3.3000000000000002E-2</v>
      </c>
      <c r="P236" s="27">
        <v>4.2333418000169327E-3</v>
      </c>
      <c r="Q236" s="10"/>
      <c r="R236" s="16"/>
      <c r="S236" s="59">
        <v>92145</v>
      </c>
      <c r="T236" s="28">
        <v>63537.502645502645</v>
      </c>
      <c r="U236" s="59"/>
      <c r="V236" s="10">
        <v>0.36599999999999999</v>
      </c>
      <c r="W236" s="27">
        <v>-0.44500000000000001</v>
      </c>
      <c r="X236" s="10">
        <v>1.2E-2</v>
      </c>
      <c r="Y236" s="9">
        <v>43</v>
      </c>
      <c r="Z236" s="10">
        <v>3.6999999999999977E-2</v>
      </c>
      <c r="AA236" s="10">
        <v>-0.29899999999999999</v>
      </c>
      <c r="AB236" s="10">
        <v>0.55400000000000005</v>
      </c>
      <c r="AC236" s="10">
        <v>0.54</v>
      </c>
      <c r="AD236" s="10"/>
      <c r="AE236" s="25">
        <v>8976.36</v>
      </c>
      <c r="AF236" s="28">
        <v>12248</v>
      </c>
      <c r="AG236" s="28">
        <v>12465</v>
      </c>
      <c r="AH236" s="59">
        <v>113625</v>
      </c>
      <c r="AI236" s="59">
        <v>87957</v>
      </c>
      <c r="AJ236" s="59">
        <v>76401</v>
      </c>
      <c r="AK236" s="9">
        <v>537.66999999999996</v>
      </c>
      <c r="AL236" s="9">
        <v>575.33000000000004</v>
      </c>
      <c r="AM236" s="9">
        <v>27</v>
      </c>
      <c r="AN236" s="27">
        <v>0.56599999999999995</v>
      </c>
      <c r="AO236" s="10">
        <v>0.872</v>
      </c>
      <c r="AP236" s="16">
        <v>0.65487884741322855</v>
      </c>
      <c r="AQ236" s="28">
        <v>8</v>
      </c>
      <c r="AR236" s="9">
        <v>1</v>
      </c>
      <c r="AS236" s="56">
        <v>229</v>
      </c>
      <c r="AT236" s="56">
        <v>86</v>
      </c>
      <c r="AU236" s="56">
        <v>99</v>
      </c>
      <c r="AV236" s="28">
        <v>32500</v>
      </c>
      <c r="AW236" s="28">
        <v>40700</v>
      </c>
      <c r="AX236" s="26">
        <v>36.707484999999998</v>
      </c>
      <c r="AY236" s="26">
        <v>0</v>
      </c>
      <c r="AZ236" s="26">
        <v>27.882967000000001</v>
      </c>
      <c r="BA236" s="26">
        <v>0.18963501999999999</v>
      </c>
      <c r="BB236" s="26">
        <v>10.235136000000001</v>
      </c>
      <c r="BC236" s="26">
        <v>6.9610246000000001E-2</v>
      </c>
      <c r="BD236" s="26">
        <v>-5.7339649000000001</v>
      </c>
      <c r="BE236" s="26">
        <v>-9.0723380999999996</v>
      </c>
      <c r="BF236" s="56">
        <v>468.33333333333297</v>
      </c>
      <c r="BG236" s="28">
        <v>12065935</v>
      </c>
      <c r="BH236" s="28">
        <v>1344.190183994403</v>
      </c>
      <c r="BI236" s="84">
        <v>19</v>
      </c>
      <c r="BJ236" s="10">
        <v>0.39</v>
      </c>
      <c r="BK236" s="10">
        <v>0.72599999999999998</v>
      </c>
      <c r="BL236" s="10">
        <v>0.42699999999999999</v>
      </c>
      <c r="BM236" s="53">
        <v>6.6000000000000003E-2</v>
      </c>
      <c r="BN236" s="53">
        <v>12</v>
      </c>
      <c r="BO236" s="53" t="s">
        <v>55</v>
      </c>
      <c r="BP236" s="53" t="s">
        <v>55</v>
      </c>
      <c r="BQ236" s="53" t="s">
        <v>55</v>
      </c>
    </row>
    <row r="237" spans="1:69">
      <c r="A237" s="7">
        <v>584</v>
      </c>
      <c r="B237" s="8" t="s">
        <v>1201</v>
      </c>
      <c r="C237" s="8" t="s">
        <v>2240</v>
      </c>
      <c r="D237" s="8" t="s">
        <v>1170</v>
      </c>
      <c r="E237" s="9" t="s">
        <v>51</v>
      </c>
      <c r="F237" s="10">
        <v>0.51400000000000001</v>
      </c>
      <c r="G237" s="10">
        <v>0.85</v>
      </c>
      <c r="H237" s="9">
        <v>16.22</v>
      </c>
      <c r="I237" s="9">
        <v>0.58199999999999996</v>
      </c>
      <c r="J237" s="89">
        <f t="shared" si="6"/>
        <v>8.0495800467009801E-4</v>
      </c>
      <c r="K237" s="16">
        <f t="shared" si="7"/>
        <v>1.9386071945804859E-2</v>
      </c>
      <c r="L237" s="28">
        <v>32632.46059630383</v>
      </c>
      <c r="M237" s="28"/>
      <c r="N237" s="16"/>
      <c r="O237" s="10">
        <v>5.0999999999999997E-2</v>
      </c>
      <c r="P237" s="27">
        <v>9.1899372199836186E-3</v>
      </c>
      <c r="Q237" s="10"/>
      <c r="R237" s="16"/>
      <c r="S237" s="59">
        <v>95402</v>
      </c>
      <c r="T237" s="28">
        <v>62596.105643994211</v>
      </c>
      <c r="U237" s="59"/>
      <c r="V237" s="10">
        <v>0.54400000000000004</v>
      </c>
      <c r="W237" s="27">
        <v>-0.19400000000000001</v>
      </c>
      <c r="X237" s="10">
        <v>3.3000000000000002E-2</v>
      </c>
      <c r="Y237" s="9">
        <v>16</v>
      </c>
      <c r="Z237" s="10">
        <v>0.17899999999999999</v>
      </c>
      <c r="AA237" s="10">
        <v>-0.11700000000000005</v>
      </c>
      <c r="AB237" s="10">
        <v>0.49099999999999999</v>
      </c>
      <c r="AC237" s="10">
        <v>0.59499999999999997</v>
      </c>
      <c r="AD237" s="10"/>
      <c r="AE237" s="25">
        <v>14907.61</v>
      </c>
      <c r="AF237" s="28">
        <v>11026</v>
      </c>
      <c r="AG237" s="28">
        <v>10355</v>
      </c>
      <c r="AH237" s="59">
        <v>112995</v>
      </c>
      <c r="AI237" s="59">
        <v>89055</v>
      </c>
      <c r="AJ237" s="59">
        <v>75330</v>
      </c>
      <c r="AK237" s="9">
        <v>919.33</v>
      </c>
      <c r="AL237" s="9">
        <v>748</v>
      </c>
      <c r="AM237" s="9">
        <v>75</v>
      </c>
      <c r="AN237" s="27">
        <v>0.51900000000000002</v>
      </c>
      <c r="AO237" s="10">
        <v>0.621</v>
      </c>
      <c r="AP237" s="16">
        <v>0.63211125158027814</v>
      </c>
      <c r="AQ237" s="28">
        <v>50</v>
      </c>
      <c r="AR237" s="9">
        <v>12</v>
      </c>
      <c r="AS237" s="56">
        <v>35</v>
      </c>
      <c r="AT237" s="56">
        <v>289</v>
      </c>
      <c r="AU237" s="56">
        <v>10</v>
      </c>
      <c r="AV237" s="28">
        <v>63300</v>
      </c>
      <c r="AW237" s="28">
        <v>48200</v>
      </c>
      <c r="AX237" s="26">
        <v>20.142748000000001</v>
      </c>
      <c r="AY237" s="26">
        <v>1.2734835</v>
      </c>
      <c r="AZ237" s="26">
        <v>35.438395999999997</v>
      </c>
      <c r="BA237" s="26">
        <v>0.78856510000000002</v>
      </c>
      <c r="BB237" s="26">
        <v>7.1382669999999999</v>
      </c>
      <c r="BC237" s="26">
        <v>0.15883866999999999</v>
      </c>
      <c r="BD237" s="26">
        <v>-7.1461066999999998</v>
      </c>
      <c r="BE237" s="26">
        <v>-8.7966280000000001</v>
      </c>
      <c r="BF237" s="56">
        <v>1052.6666666666599</v>
      </c>
      <c r="BG237" s="28">
        <v>11831449</v>
      </c>
      <c r="BH237" s="28">
        <v>793.65163161633552</v>
      </c>
      <c r="BI237" s="84">
        <v>30</v>
      </c>
      <c r="BJ237" s="10">
        <v>0.248</v>
      </c>
      <c r="BK237" s="10">
        <v>0.54400000000000004</v>
      </c>
      <c r="BL237" s="10">
        <v>0.42699999999999999</v>
      </c>
      <c r="BM237" s="53">
        <v>0.83099999999999996</v>
      </c>
      <c r="BN237" s="53">
        <v>11</v>
      </c>
      <c r="BO237" s="53" t="s">
        <v>55</v>
      </c>
      <c r="BP237" s="53" t="s">
        <v>55</v>
      </c>
      <c r="BQ237" s="53" t="s">
        <v>55</v>
      </c>
    </row>
    <row r="238" spans="1:69">
      <c r="A238" s="7">
        <v>586</v>
      </c>
      <c r="B238" s="8" t="s">
        <v>1205</v>
      </c>
      <c r="C238" s="8" t="s">
        <v>2241</v>
      </c>
      <c r="D238" s="8" t="s">
        <v>1170</v>
      </c>
      <c r="E238" s="9" t="s">
        <v>59</v>
      </c>
      <c r="F238" s="10">
        <v>0.44400000000000001</v>
      </c>
      <c r="G238" s="10">
        <v>0.78</v>
      </c>
      <c r="H238" s="9">
        <v>12.91</v>
      </c>
      <c r="I238" s="9">
        <v>0.79400000000000004</v>
      </c>
      <c r="J238" s="89">
        <f t="shared" si="6"/>
        <v>0</v>
      </c>
      <c r="K238" s="16">
        <f t="shared" si="7"/>
        <v>9.0178717822593877E-3</v>
      </c>
      <c r="L238" s="28">
        <v>0</v>
      </c>
      <c r="M238" s="28"/>
      <c r="N238" s="16" t="s">
        <v>4339</v>
      </c>
      <c r="O238" s="10">
        <v>1.4E-2</v>
      </c>
      <c r="P238" s="27">
        <v>3.6071487129037551E-2</v>
      </c>
      <c r="Q238" s="10"/>
      <c r="R238" s="16"/>
      <c r="S238" s="59">
        <v>68473</v>
      </c>
      <c r="T238" s="28">
        <v>41228.532467532466</v>
      </c>
      <c r="U238" s="59"/>
      <c r="V238" s="10">
        <v>0.39100000000000001</v>
      </c>
      <c r="W238" s="27">
        <v>0.23899999999999999</v>
      </c>
      <c r="X238" s="10">
        <v>0.10100000000000001</v>
      </c>
      <c r="Y238" s="9">
        <v>1026</v>
      </c>
      <c r="Z238" s="10">
        <v>0.36899999999999999</v>
      </c>
      <c r="AA238" s="10">
        <v>0.315</v>
      </c>
      <c r="AB238" s="10">
        <v>0.59099999999999997</v>
      </c>
      <c r="AC238" s="10">
        <v>0.64</v>
      </c>
      <c r="AD238" s="10"/>
      <c r="AE238" s="25">
        <v>2439.6</v>
      </c>
      <c r="AF238" s="28"/>
      <c r="AG238" s="58"/>
      <c r="AH238" s="59">
        <v>78291</v>
      </c>
      <c r="AI238" s="59">
        <v>70749</v>
      </c>
      <c r="AJ238" s="59">
        <v>53325</v>
      </c>
      <c r="AK238" s="9">
        <v>189</v>
      </c>
      <c r="AL238" s="9">
        <v>200.67</v>
      </c>
      <c r="AM238" s="9"/>
      <c r="AN238" s="9"/>
      <c r="AO238" s="10">
        <v>0.188</v>
      </c>
      <c r="AP238" s="16">
        <v>0.55741360089186176</v>
      </c>
      <c r="AQ238" s="28"/>
      <c r="AR238" s="9"/>
      <c r="AS238" s="56">
        <v>496</v>
      </c>
      <c r="AT238" s="56">
        <v>22</v>
      </c>
      <c r="AU238" s="56">
        <v>99</v>
      </c>
      <c r="AV238" s="28">
        <v>77600</v>
      </c>
      <c r="AW238" s="28">
        <v>41900</v>
      </c>
      <c r="AX238" s="26">
        <v>10.852975000000001</v>
      </c>
      <c r="AY238" s="26">
        <v>0.39528888000000001</v>
      </c>
      <c r="AZ238" s="26">
        <v>14.272385999999999</v>
      </c>
      <c r="BA238" s="26">
        <v>2.3021188000000001</v>
      </c>
      <c r="BB238" s="26">
        <v>1.5489784</v>
      </c>
      <c r="BC238" s="26">
        <v>0.24984838000000001</v>
      </c>
      <c r="BD238" s="26">
        <v>-0.86192601999999996</v>
      </c>
      <c r="BE238" s="26">
        <v>-6.1256452000000001</v>
      </c>
      <c r="BF238" s="56">
        <v>250.666666666666</v>
      </c>
      <c r="BG238" s="28">
        <v>0</v>
      </c>
      <c r="BH238" s="28">
        <v>0</v>
      </c>
      <c r="BI238" s="84">
        <v>0</v>
      </c>
      <c r="BJ238" s="10">
        <v>5.8000000000000003E-2</v>
      </c>
      <c r="BK238" s="10">
        <v>0.112</v>
      </c>
      <c r="BL238" s="10">
        <v>0.42699999999999999</v>
      </c>
      <c r="BM238" s="53" t="s">
        <v>55</v>
      </c>
      <c r="BN238" s="53" t="s">
        <v>55</v>
      </c>
      <c r="BO238" s="53">
        <v>5.0999999999999997E-2</v>
      </c>
      <c r="BP238" s="53">
        <v>23</v>
      </c>
      <c r="BQ238" s="53" t="s">
        <v>55</v>
      </c>
    </row>
    <row r="239" spans="1:69">
      <c r="A239" s="7">
        <v>588</v>
      </c>
      <c r="B239" s="8" t="s">
        <v>1207</v>
      </c>
      <c r="C239" s="8"/>
      <c r="D239" s="8" t="s">
        <v>1170</v>
      </c>
      <c r="E239" s="9" t="s">
        <v>59</v>
      </c>
      <c r="F239" s="10">
        <v>0.32100000000000001</v>
      </c>
      <c r="G239" s="10">
        <v>0.68</v>
      </c>
      <c r="H239" s="9">
        <v>12.5</v>
      </c>
      <c r="I239" s="9">
        <v>2.032</v>
      </c>
      <c r="J239" s="89">
        <f t="shared" si="6"/>
        <v>0</v>
      </c>
      <c r="K239" s="16">
        <f t="shared" si="7"/>
        <v>1.3193689646723253E-2</v>
      </c>
      <c r="L239" s="28">
        <v>0</v>
      </c>
      <c r="M239" s="28"/>
      <c r="N239" s="16"/>
      <c r="O239" s="10">
        <v>3.1E-2</v>
      </c>
      <c r="P239" s="27">
        <v>0</v>
      </c>
      <c r="Q239" s="10"/>
      <c r="R239" s="16"/>
      <c r="S239" s="59">
        <v>97719</v>
      </c>
      <c r="T239" s="28">
        <v>46937.940740740742</v>
      </c>
      <c r="U239" s="59"/>
      <c r="V239" s="10">
        <v>0.255</v>
      </c>
      <c r="W239" s="27">
        <v>0.24399999999999999</v>
      </c>
      <c r="X239" s="10">
        <v>0.105</v>
      </c>
      <c r="Y239" s="9" t="s">
        <v>4345</v>
      </c>
      <c r="Z239" s="10">
        <v>0.32999999999999996</v>
      </c>
      <c r="AA239" s="10">
        <v>0.34099999999999997</v>
      </c>
      <c r="AB239" s="10">
        <v>0.44800000000000001</v>
      </c>
      <c r="AC239" s="10">
        <v>0.63</v>
      </c>
      <c r="AD239" s="10"/>
      <c r="AE239" s="25">
        <v>1591.67</v>
      </c>
      <c r="AF239" s="28"/>
      <c r="AG239" s="58"/>
      <c r="AH239" s="59">
        <v>85590</v>
      </c>
      <c r="AI239" s="59">
        <v>66771</v>
      </c>
      <c r="AJ239" s="59">
        <v>53910</v>
      </c>
      <c r="AK239" s="9">
        <v>127.33</v>
      </c>
      <c r="AL239" s="9">
        <v>85.67</v>
      </c>
      <c r="AM239" s="9"/>
      <c r="AN239" s="9"/>
      <c r="AO239" s="10">
        <v>0.183</v>
      </c>
      <c r="AP239" s="16">
        <v>0.32981530343007914</v>
      </c>
      <c r="AQ239" s="28"/>
      <c r="AR239" s="9"/>
      <c r="AS239" s="56">
        <v>500</v>
      </c>
      <c r="AT239" s="56">
        <v>21</v>
      </c>
      <c r="AU239" s="56">
        <v>99</v>
      </c>
      <c r="AV239" s="28">
        <v>71500</v>
      </c>
      <c r="AW239" s="28">
        <v>45800</v>
      </c>
      <c r="AX239" s="26">
        <v>16.336199000000001</v>
      </c>
      <c r="AY239" s="26">
        <v>0.58125477999999997</v>
      </c>
      <c r="AZ239" s="26">
        <v>30.326212000000002</v>
      </c>
      <c r="BA239" s="26">
        <v>0.76758724</v>
      </c>
      <c r="BB239" s="26">
        <v>4.9541497000000003</v>
      </c>
      <c r="BC239" s="26">
        <v>0.12539458000000001</v>
      </c>
      <c r="BD239" s="26">
        <v>-5.4134568999999999</v>
      </c>
      <c r="BE239" s="26">
        <v>-11.676824999999999</v>
      </c>
      <c r="BF239" s="56">
        <v>275</v>
      </c>
      <c r="BG239" s="28">
        <v>0</v>
      </c>
      <c r="BH239" s="28">
        <v>0</v>
      </c>
      <c r="BI239" s="84">
        <v>0</v>
      </c>
      <c r="BJ239" s="10">
        <v>9.7000000000000003E-2</v>
      </c>
      <c r="BK239" s="10">
        <v>8.5999999999999993E-2</v>
      </c>
      <c r="BL239" s="10">
        <v>0.42699999999999999</v>
      </c>
      <c r="BM239" s="53" t="s">
        <v>55</v>
      </c>
      <c r="BN239" s="53" t="s">
        <v>55</v>
      </c>
      <c r="BO239" s="53">
        <v>0.23699999999999999</v>
      </c>
      <c r="BP239" s="53">
        <v>18</v>
      </c>
      <c r="BQ239" s="53" t="s">
        <v>55</v>
      </c>
    </row>
    <row r="240" spans="1:69">
      <c r="A240" s="7">
        <v>585</v>
      </c>
      <c r="B240" s="8" t="s">
        <v>1204</v>
      </c>
      <c r="C240" s="8" t="s">
        <v>2235</v>
      </c>
      <c r="D240" s="8" t="s">
        <v>1170</v>
      </c>
      <c r="E240" s="9" t="s">
        <v>59</v>
      </c>
      <c r="F240" s="10">
        <v>0.38100000000000001</v>
      </c>
      <c r="G240" s="10">
        <v>0.8</v>
      </c>
      <c r="H240" s="9">
        <v>11.13</v>
      </c>
      <c r="I240" s="9">
        <v>1.1060000000000001</v>
      </c>
      <c r="J240" s="89">
        <f t="shared" si="6"/>
        <v>0</v>
      </c>
      <c r="K240" s="16">
        <f t="shared" si="7"/>
        <v>1.1160892233613417E-2</v>
      </c>
      <c r="L240" s="28">
        <v>0</v>
      </c>
      <c r="M240" s="28"/>
      <c r="N240" s="16"/>
      <c r="O240" s="10">
        <v>9.9000000000000005E-2</v>
      </c>
      <c r="P240" s="27">
        <v>2.1125974585053969E-2</v>
      </c>
      <c r="Q240" s="10"/>
      <c r="R240" s="16"/>
      <c r="S240" s="59">
        <v>64949</v>
      </c>
      <c r="T240" s="28">
        <v>48736.134199134198</v>
      </c>
      <c r="U240" s="59"/>
      <c r="V240" s="10">
        <v>0.25800000000000001</v>
      </c>
      <c r="W240" s="27">
        <v>0.25</v>
      </c>
      <c r="X240" s="10">
        <v>0.17799999999999999</v>
      </c>
      <c r="Y240" s="9">
        <v>633</v>
      </c>
      <c r="Z240" s="10">
        <v>0.34499999999999997</v>
      </c>
      <c r="AA240" s="10">
        <v>0.31900000000000001</v>
      </c>
      <c r="AB240" s="10">
        <v>0.65400000000000003</v>
      </c>
      <c r="AC240" s="10">
        <v>0.61</v>
      </c>
      <c r="AD240" s="10"/>
      <c r="AE240" s="25">
        <v>2508.7600000000002</v>
      </c>
      <c r="AF240" s="28"/>
      <c r="AG240" s="58"/>
      <c r="AH240" s="59">
        <v>71253</v>
      </c>
      <c r="AI240" s="59">
        <v>61299</v>
      </c>
      <c r="AJ240" s="59">
        <v>53595</v>
      </c>
      <c r="AK240" s="9">
        <v>225.33</v>
      </c>
      <c r="AL240" s="9">
        <v>168.33</v>
      </c>
      <c r="AM240" s="9"/>
      <c r="AN240" s="9"/>
      <c r="AO240" s="10">
        <v>0.17699999999999999</v>
      </c>
      <c r="AP240" s="16">
        <v>0.47483380816714138</v>
      </c>
      <c r="AQ240" s="28"/>
      <c r="AR240" s="9"/>
      <c r="AS240" s="56">
        <v>446</v>
      </c>
      <c r="AT240" s="56">
        <v>28</v>
      </c>
      <c r="AU240" s="56">
        <v>99</v>
      </c>
      <c r="AV240" s="28">
        <v>75800</v>
      </c>
      <c r="AW240" s="28">
        <v>45200</v>
      </c>
      <c r="AX240" s="26">
        <v>14.159825</v>
      </c>
      <c r="AY240" s="26">
        <v>0.37063274000000002</v>
      </c>
      <c r="AZ240" s="26">
        <v>28.011109999999999</v>
      </c>
      <c r="BA240" s="26">
        <v>7.3539399000000005E-2</v>
      </c>
      <c r="BB240" s="26">
        <v>3.9663243000000001</v>
      </c>
      <c r="BC240" s="26">
        <v>1.041305E-2</v>
      </c>
      <c r="BD240" s="26">
        <v>-4.8807777999999997</v>
      </c>
      <c r="BE240" s="26">
        <v>-10.158687</v>
      </c>
      <c r="BF240" s="56">
        <v>107.666666666666</v>
      </c>
      <c r="BG240" s="28">
        <v>0</v>
      </c>
      <c r="BH240" s="28">
        <v>0</v>
      </c>
      <c r="BI240" s="84">
        <v>0</v>
      </c>
      <c r="BJ240" s="10">
        <v>8.2000000000000003E-2</v>
      </c>
      <c r="BK240" s="10">
        <v>0.108</v>
      </c>
      <c r="BL240" s="10">
        <v>0.42699999999999999</v>
      </c>
      <c r="BM240" s="53" t="s">
        <v>55</v>
      </c>
      <c r="BN240" s="53" t="s">
        <v>55</v>
      </c>
      <c r="BO240" s="53">
        <v>0.33100000000000002</v>
      </c>
      <c r="BP240" s="53">
        <v>17</v>
      </c>
      <c r="BQ240" s="53" t="s">
        <v>55</v>
      </c>
    </row>
    <row r="241" spans="1:69">
      <c r="A241" s="7">
        <v>596</v>
      </c>
      <c r="B241" s="8" t="s">
        <v>1215</v>
      </c>
      <c r="C241" s="8" t="s">
        <v>2242</v>
      </c>
      <c r="D241" s="8" t="s">
        <v>1170</v>
      </c>
      <c r="E241" s="9" t="s">
        <v>59</v>
      </c>
      <c r="F241" s="10">
        <v>0.64400000000000002</v>
      </c>
      <c r="G241" s="10">
        <v>0.77</v>
      </c>
      <c r="H241" s="9">
        <v>15.75</v>
      </c>
      <c r="I241" s="9">
        <v>0.48499999999999999</v>
      </c>
      <c r="J241" s="89">
        <f t="shared" si="6"/>
        <v>1.9527218152501995E-3</v>
      </c>
      <c r="K241" s="16">
        <f t="shared" si="7"/>
        <v>1.7016575818608881E-2</v>
      </c>
      <c r="L241" s="28">
        <v>0</v>
      </c>
      <c r="M241" s="28"/>
      <c r="N241" s="16"/>
      <c r="O241" s="10">
        <v>5.1999999999999998E-2</v>
      </c>
      <c r="P241" s="27">
        <v>0</v>
      </c>
      <c r="Q241" s="10"/>
      <c r="R241" s="16"/>
      <c r="S241" s="59">
        <v>84545</v>
      </c>
      <c r="T241" s="28">
        <v>59853.997512437811</v>
      </c>
      <c r="U241" s="59"/>
      <c r="V241" s="10">
        <v>0.624</v>
      </c>
      <c r="W241" s="27">
        <v>0.11600000000000001</v>
      </c>
      <c r="X241" s="10">
        <v>3.5000000000000003E-2</v>
      </c>
      <c r="Y241" s="9">
        <v>319</v>
      </c>
      <c r="Z241" s="10">
        <v>0.27500000000000002</v>
      </c>
      <c r="AA241" s="10">
        <v>8.2000000000000017E-2</v>
      </c>
      <c r="AB241" s="10">
        <v>0.434</v>
      </c>
      <c r="AC241" s="10">
        <v>0.50900000000000001</v>
      </c>
      <c r="AD241" s="10"/>
      <c r="AE241" s="25">
        <v>3584.74</v>
      </c>
      <c r="AF241" s="28"/>
      <c r="AG241" s="58"/>
      <c r="AH241" s="59">
        <v>107298</v>
      </c>
      <c r="AI241" s="59">
        <v>79074</v>
      </c>
      <c r="AJ241" s="59">
        <v>70110</v>
      </c>
      <c r="AK241" s="9">
        <v>227.67</v>
      </c>
      <c r="AL241" s="9">
        <v>356.67</v>
      </c>
      <c r="AM241" s="9"/>
      <c r="AN241" s="9"/>
      <c r="AO241" s="10">
        <v>0.311</v>
      </c>
      <c r="AP241" s="16">
        <v>0.67340067340067344</v>
      </c>
      <c r="AQ241" s="28"/>
      <c r="AR241" s="9">
        <v>7</v>
      </c>
      <c r="AS241" s="56">
        <v>306</v>
      </c>
      <c r="AT241" s="56">
        <v>61</v>
      </c>
      <c r="AU241" s="56">
        <v>99</v>
      </c>
      <c r="AV241" s="28">
        <v>97400</v>
      </c>
      <c r="AW241" s="28">
        <v>56200</v>
      </c>
      <c r="AX241" s="26">
        <v>7.7935553000000004</v>
      </c>
      <c r="AY241" s="26">
        <v>1.1320205999999999</v>
      </c>
      <c r="AZ241" s="26">
        <v>39.170802999999999</v>
      </c>
      <c r="BA241" s="26">
        <v>0.56939501000000003</v>
      </c>
      <c r="BB241" s="26">
        <v>3.0527983000000001</v>
      </c>
      <c r="BC241" s="26">
        <v>4.4376116E-2</v>
      </c>
      <c r="BD241" s="26">
        <v>-3.4799929000000001</v>
      </c>
      <c r="BE241" s="26">
        <v>-9.0379190000000005</v>
      </c>
      <c r="BF241" s="56">
        <v>618.33333333333303</v>
      </c>
      <c r="BG241" s="28">
        <v>0</v>
      </c>
      <c r="BH241" s="28">
        <v>0</v>
      </c>
      <c r="BI241" s="84">
        <v>0</v>
      </c>
      <c r="BJ241" s="10">
        <v>0.152</v>
      </c>
      <c r="BK241" s="10">
        <v>0.34499999999999997</v>
      </c>
      <c r="BL241" s="10">
        <v>0.42699999999999999</v>
      </c>
      <c r="BM241" s="53" t="s">
        <v>55</v>
      </c>
      <c r="BN241" s="53" t="s">
        <v>55</v>
      </c>
      <c r="BO241" s="53">
        <v>0.59499999999999997</v>
      </c>
      <c r="BP241" s="53">
        <v>44</v>
      </c>
      <c r="BQ241" s="53" t="s">
        <v>55</v>
      </c>
    </row>
    <row r="242" spans="1:69">
      <c r="A242" s="7">
        <v>597</v>
      </c>
      <c r="B242" s="8" t="s">
        <v>1216</v>
      </c>
      <c r="C242" s="8" t="s">
        <v>2243</v>
      </c>
      <c r="D242" s="8" t="s">
        <v>1170</v>
      </c>
      <c r="E242" s="9" t="s">
        <v>59</v>
      </c>
      <c r="F242" s="10">
        <v>0.75</v>
      </c>
      <c r="G242" s="10">
        <v>0.86</v>
      </c>
      <c r="H242" s="9">
        <v>11.31</v>
      </c>
      <c r="I242" s="9">
        <v>0.64300000000000002</v>
      </c>
      <c r="J242" s="89">
        <f t="shared" si="6"/>
        <v>1.5034564463702052E-4</v>
      </c>
      <c r="K242" s="16">
        <f t="shared" si="7"/>
        <v>5.3974086424690364E-2</v>
      </c>
      <c r="L242" s="28">
        <v>0</v>
      </c>
      <c r="M242" s="28"/>
      <c r="N242" s="16"/>
      <c r="O242" s="10">
        <v>2.1999999999999999E-2</v>
      </c>
      <c r="P242" s="27">
        <v>7.5623859252421322E-2</v>
      </c>
      <c r="Q242" s="10"/>
      <c r="R242" s="16"/>
      <c r="S242" s="59">
        <v>79234</v>
      </c>
      <c r="T242" s="28">
        <v>56022.883374689824</v>
      </c>
      <c r="U242" s="59"/>
      <c r="V242" s="10">
        <v>0.67200000000000004</v>
      </c>
      <c r="W242" s="27">
        <v>0.23300000000000001</v>
      </c>
      <c r="X242" s="10">
        <v>8.5999999999999993E-2</v>
      </c>
      <c r="Y242" s="9">
        <v>1014</v>
      </c>
      <c r="Z242" s="10">
        <v>0.313</v>
      </c>
      <c r="AA242" s="10">
        <v>0.32999999999999996</v>
      </c>
      <c r="AB242" s="10">
        <v>0.47599999999999998</v>
      </c>
      <c r="AC242" s="10">
        <v>0.54200000000000004</v>
      </c>
      <c r="AD242" s="10"/>
      <c r="AE242" s="25">
        <v>6651.34</v>
      </c>
      <c r="AF242" s="28"/>
      <c r="AG242" s="58"/>
      <c r="AH242" s="59">
        <v>101331</v>
      </c>
      <c r="AI242" s="59">
        <v>80325</v>
      </c>
      <c r="AJ242" s="59">
        <v>66753</v>
      </c>
      <c r="AK242" s="9">
        <v>588.33000000000004</v>
      </c>
      <c r="AL242" s="9">
        <v>731</v>
      </c>
      <c r="AM242" s="9"/>
      <c r="AN242" s="9"/>
      <c r="AO242" s="10">
        <v>0.19400000000000001</v>
      </c>
      <c r="AP242" s="16">
        <v>0.60864272671941566</v>
      </c>
      <c r="AQ242" s="28"/>
      <c r="AR242" s="9">
        <v>1</v>
      </c>
      <c r="AS242" s="56">
        <v>19</v>
      </c>
      <c r="AT242" s="56">
        <v>359</v>
      </c>
      <c r="AU242" s="56">
        <v>99</v>
      </c>
      <c r="AV242" s="28">
        <v>117800</v>
      </c>
      <c r="AW242" s="28">
        <v>52500</v>
      </c>
      <c r="AX242" s="26">
        <v>3.8133667</v>
      </c>
      <c r="AY242" s="26">
        <v>4.9347773000000004</v>
      </c>
      <c r="AZ242" s="26">
        <v>36.243996000000003</v>
      </c>
      <c r="BA242" s="26">
        <v>1.3394176</v>
      </c>
      <c r="BB242" s="26">
        <v>1.3821163999999999</v>
      </c>
      <c r="BC242" s="26">
        <v>5.1076903999999999E-2</v>
      </c>
      <c r="BD242" s="26">
        <v>0.15728864000000001</v>
      </c>
      <c r="BE242" s="26">
        <v>-0.81071227999999995</v>
      </c>
      <c r="BF242" s="56">
        <v>1368</v>
      </c>
      <c r="BG242" s="28">
        <v>0</v>
      </c>
      <c r="BH242" s="28">
        <v>0</v>
      </c>
      <c r="BI242" s="84">
        <v>0</v>
      </c>
      <c r="BJ242" s="10">
        <v>0.114</v>
      </c>
      <c r="BK242" s="10">
        <v>9.7000000000000003E-2</v>
      </c>
      <c r="BL242" s="10">
        <v>0.42699999999999999</v>
      </c>
      <c r="BM242" s="53" t="s">
        <v>55</v>
      </c>
      <c r="BN242" s="53" t="s">
        <v>55</v>
      </c>
      <c r="BO242" s="53">
        <v>5</v>
      </c>
      <c r="BP242" s="53">
        <v>100</v>
      </c>
      <c r="BQ242" s="53" t="s">
        <v>55</v>
      </c>
    </row>
    <row r="243" spans="1:69">
      <c r="A243" s="7">
        <v>599</v>
      </c>
      <c r="B243" s="8" t="s">
        <v>1218</v>
      </c>
      <c r="C243" s="8" t="s">
        <v>2244</v>
      </c>
      <c r="D243" s="8" t="s">
        <v>1170</v>
      </c>
      <c r="E243" s="9" t="s">
        <v>59</v>
      </c>
      <c r="F243" s="10">
        <v>0.66100000000000003</v>
      </c>
      <c r="G243" s="10">
        <v>0.88</v>
      </c>
      <c r="H243" s="9">
        <v>13.4</v>
      </c>
      <c r="I243" s="9">
        <v>0.67900000000000005</v>
      </c>
      <c r="J243" s="89">
        <f t="shared" si="6"/>
        <v>3.2927664506611872E-4</v>
      </c>
      <c r="K243" s="16">
        <f t="shared" si="7"/>
        <v>3.1939834571413521E-2</v>
      </c>
      <c r="L243" s="28">
        <v>0</v>
      </c>
      <c r="M243" s="28"/>
      <c r="N243" s="16" t="s">
        <v>4339</v>
      </c>
      <c r="O243" s="10">
        <v>8.9999999999999993E-3</v>
      </c>
      <c r="P243" s="27">
        <v>2.864706812075233E-2</v>
      </c>
      <c r="Q243" s="10"/>
      <c r="R243" s="16"/>
      <c r="S243" s="59">
        <v>81697</v>
      </c>
      <c r="T243" s="28">
        <v>57298.584229390683</v>
      </c>
      <c r="U243" s="59"/>
      <c r="V243" s="10">
        <v>0.59499999999999997</v>
      </c>
      <c r="W243" s="27">
        <v>0.28399999999999997</v>
      </c>
      <c r="X243" s="27">
        <v>8.1000000000000003E-2</v>
      </c>
      <c r="Y243" s="9">
        <v>710</v>
      </c>
      <c r="Z243" s="10">
        <v>0.317</v>
      </c>
      <c r="AA243" s="10">
        <v>0.32899999999999996</v>
      </c>
      <c r="AB243" s="10">
        <v>0.46500000000000002</v>
      </c>
      <c r="AC243" s="10">
        <v>0.53300000000000003</v>
      </c>
      <c r="AD243" s="10"/>
      <c r="AE243" s="25">
        <v>3036.96</v>
      </c>
      <c r="AF243" s="28"/>
      <c r="AG243" s="58"/>
      <c r="AH243" s="59">
        <v>102321</v>
      </c>
      <c r="AI243" s="59">
        <v>77562</v>
      </c>
      <c r="AJ243" s="59">
        <v>57384</v>
      </c>
      <c r="AK243" s="9">
        <v>226.67</v>
      </c>
      <c r="AL243" s="9">
        <v>244.67</v>
      </c>
      <c r="AM243" s="9"/>
      <c r="AN243" s="9"/>
      <c r="AO243" s="10">
        <v>0.14299999999999999</v>
      </c>
      <c r="AP243" s="16">
        <v>0.59559261465157831</v>
      </c>
      <c r="AQ243" s="28"/>
      <c r="AR243" s="9">
        <v>1</v>
      </c>
      <c r="AS243" s="56">
        <v>200</v>
      </c>
      <c r="AT243" s="56">
        <v>97</v>
      </c>
      <c r="AU243" s="56">
        <v>99</v>
      </c>
      <c r="AV243" s="28">
        <v>89100</v>
      </c>
      <c r="AW243" s="28">
        <v>49400</v>
      </c>
      <c r="AX243" s="26">
        <v>5.5178146000000003</v>
      </c>
      <c r="AY243" s="26">
        <v>0.46121164999999997</v>
      </c>
      <c r="AZ243" s="26">
        <v>28.444174</v>
      </c>
      <c r="BA243" s="26">
        <v>0.14464025</v>
      </c>
      <c r="BB243" s="26">
        <v>1.5694969000000001</v>
      </c>
      <c r="BC243" s="26">
        <v>7.9809809000000002E-3</v>
      </c>
      <c r="BD243" s="26">
        <v>0.14975390999999999</v>
      </c>
      <c r="BE243" s="26">
        <v>-3.8283024000000001</v>
      </c>
      <c r="BF243" s="56">
        <v>506.5</v>
      </c>
      <c r="BG243" s="28">
        <v>0</v>
      </c>
      <c r="BH243" s="28">
        <v>0</v>
      </c>
      <c r="BI243" s="84">
        <v>0</v>
      </c>
      <c r="BJ243" s="10">
        <v>0.11</v>
      </c>
      <c r="BK243" s="10">
        <v>9.8000000000000004E-2</v>
      </c>
      <c r="BL243" s="10">
        <v>0.42699999999999999</v>
      </c>
      <c r="BM243" s="53" t="s">
        <v>55</v>
      </c>
      <c r="BN243" s="53" t="s">
        <v>55</v>
      </c>
      <c r="BO243" s="53">
        <v>2</v>
      </c>
      <c r="BP243" s="53">
        <v>38</v>
      </c>
      <c r="BQ243" s="53" t="s">
        <v>55</v>
      </c>
    </row>
    <row r="244" spans="1:69">
      <c r="A244" s="7">
        <v>600</v>
      </c>
      <c r="B244" s="8" t="s">
        <v>1219</v>
      </c>
      <c r="C244" s="8"/>
      <c r="D244" s="8" t="s">
        <v>1170</v>
      </c>
      <c r="E244" s="9" t="s">
        <v>59</v>
      </c>
      <c r="F244" s="10">
        <v>0.22</v>
      </c>
      <c r="G244" s="10">
        <v>0.63</v>
      </c>
      <c r="H244" s="9">
        <v>16.440000000000001</v>
      </c>
      <c r="I244" s="9">
        <v>1.008</v>
      </c>
      <c r="J244" s="89">
        <f t="shared" si="6"/>
        <v>1.456138204989312E-4</v>
      </c>
      <c r="K244" s="16">
        <f t="shared" si="7"/>
        <v>1.1503491819415564E-2</v>
      </c>
      <c r="L244" s="28">
        <v>0</v>
      </c>
      <c r="M244" s="28"/>
      <c r="N244" s="16"/>
      <c r="O244" s="10">
        <v>7.4999999999999997E-2</v>
      </c>
      <c r="P244" s="27">
        <v>0</v>
      </c>
      <c r="Q244" s="10"/>
      <c r="R244" s="16"/>
      <c r="S244" s="59">
        <v>95623</v>
      </c>
      <c r="T244" s="28">
        <v>61814.465909090912</v>
      </c>
      <c r="U244" s="59"/>
      <c r="V244" s="10">
        <v>0.29799999999999999</v>
      </c>
      <c r="W244" s="27">
        <v>-0.123</v>
      </c>
      <c r="X244" s="27">
        <v>-1.0999999999999999E-2</v>
      </c>
      <c r="Y244" s="9" t="s">
        <v>4345</v>
      </c>
      <c r="Z244" s="10">
        <v>-1.0000000000000009E-3</v>
      </c>
      <c r="AA244" s="10">
        <v>-0.15999999999999998</v>
      </c>
      <c r="AB244" s="10">
        <v>0.56399999999999995</v>
      </c>
      <c r="AC244" s="10">
        <v>0.55800000000000005</v>
      </c>
      <c r="AD244" s="10"/>
      <c r="AE244" s="25">
        <v>6867.48</v>
      </c>
      <c r="AF244" s="28"/>
      <c r="AG244" s="58"/>
      <c r="AH244" s="59">
        <v>113400</v>
      </c>
      <c r="AI244" s="59">
        <v>88308</v>
      </c>
      <c r="AJ244" s="59">
        <v>79650</v>
      </c>
      <c r="AK244" s="9">
        <v>417.67</v>
      </c>
      <c r="AL244" s="9">
        <v>345.67</v>
      </c>
      <c r="AM244" s="9"/>
      <c r="AN244" s="9"/>
      <c r="AO244" s="10">
        <v>0.55000000000000004</v>
      </c>
      <c r="AP244" s="16">
        <v>0.49800796812749004</v>
      </c>
      <c r="AQ244" s="28"/>
      <c r="AR244" s="9">
        <v>1</v>
      </c>
      <c r="AS244" s="56">
        <v>246</v>
      </c>
      <c r="AT244" s="56">
        <v>79</v>
      </c>
      <c r="AU244" s="56">
        <v>99</v>
      </c>
      <c r="AV244" s="28" t="e">
        <v>#N/A</v>
      </c>
      <c r="AW244" s="28" t="e">
        <v>#N/A</v>
      </c>
      <c r="AX244" s="26" t="e">
        <v>#N/A</v>
      </c>
      <c r="AY244" s="26" t="e">
        <v>#N/A</v>
      </c>
      <c r="AZ244" s="26" t="e">
        <v>#N/A</v>
      </c>
      <c r="BA244" s="26" t="e">
        <v>#N/A</v>
      </c>
      <c r="BB244" s="26" t="e">
        <v>#N/A</v>
      </c>
      <c r="BC244" s="26" t="e">
        <v>#N/A</v>
      </c>
      <c r="BD244" s="26" t="e">
        <v>#N/A</v>
      </c>
      <c r="BE244" s="26" t="e">
        <v>#N/A</v>
      </c>
      <c r="BF244" s="56" t="e">
        <v>#N/A</v>
      </c>
      <c r="BG244" s="28">
        <v>0</v>
      </c>
      <c r="BH244" s="28">
        <v>0</v>
      </c>
      <c r="BI244" s="84">
        <v>0</v>
      </c>
      <c r="BJ244" s="10">
        <v>0.42799999999999999</v>
      </c>
      <c r="BK244" s="10">
        <v>0.58699999999999997</v>
      </c>
      <c r="BL244" s="10">
        <v>0.42699999999999999</v>
      </c>
      <c r="BM244" s="53" t="s">
        <v>55</v>
      </c>
      <c r="BN244" s="53" t="s">
        <v>55</v>
      </c>
      <c r="BO244" s="53">
        <v>2</v>
      </c>
      <c r="BP244" s="53">
        <v>53</v>
      </c>
      <c r="BQ244" s="53" t="s">
        <v>55</v>
      </c>
    </row>
    <row r="245" spans="1:69">
      <c r="A245" s="7">
        <v>601</v>
      </c>
      <c r="B245" s="8" t="s">
        <v>1221</v>
      </c>
      <c r="C245" s="8"/>
      <c r="D245" s="8" t="s">
        <v>1170</v>
      </c>
      <c r="E245" s="9" t="s">
        <v>59</v>
      </c>
      <c r="F245" s="10">
        <v>0.44900000000000001</v>
      </c>
      <c r="G245" s="10">
        <v>0.72</v>
      </c>
      <c r="H245" s="9">
        <v>15.98</v>
      </c>
      <c r="I245" s="9">
        <v>0.61599999999999999</v>
      </c>
      <c r="J245" s="89">
        <f t="shared" si="6"/>
        <v>1.5014689371101394E-3</v>
      </c>
      <c r="K245" s="16">
        <f t="shared" si="7"/>
        <v>9.5093032683642165E-3</v>
      </c>
      <c r="L245" s="28">
        <v>0</v>
      </c>
      <c r="M245" s="28"/>
      <c r="N245" s="16"/>
      <c r="O245" s="10">
        <v>6.7000000000000004E-2</v>
      </c>
      <c r="P245" s="27">
        <v>0</v>
      </c>
      <c r="Q245" s="10"/>
      <c r="R245" s="16"/>
      <c r="S245" s="59">
        <v>100164</v>
      </c>
      <c r="T245" s="28">
        <v>61861.211428571427</v>
      </c>
      <c r="U245" s="59"/>
      <c r="V245" s="10">
        <v>0.33500000000000002</v>
      </c>
      <c r="W245" s="27">
        <v>0.17399999999999999</v>
      </c>
      <c r="X245" s="27">
        <v>0.154</v>
      </c>
      <c r="Y245" s="9" t="s">
        <v>4345</v>
      </c>
      <c r="Z245" s="10">
        <v>0.27500000000000002</v>
      </c>
      <c r="AA245" s="10">
        <v>0.24</v>
      </c>
      <c r="AB245" s="10">
        <v>0.498</v>
      </c>
      <c r="AC245" s="10">
        <v>0.52</v>
      </c>
      <c r="AD245" s="10"/>
      <c r="AE245" s="25">
        <v>5994.13</v>
      </c>
      <c r="AF245" s="28"/>
      <c r="AG245" s="58"/>
      <c r="AH245" s="59">
        <v>113949</v>
      </c>
      <c r="AI245" s="59">
        <v>96651</v>
      </c>
      <c r="AJ245" s="59">
        <v>84015</v>
      </c>
      <c r="AK245" s="9">
        <v>375</v>
      </c>
      <c r="AL245" s="9">
        <v>411.33</v>
      </c>
      <c r="AM245" s="9"/>
      <c r="AN245" s="9"/>
      <c r="AO245" s="10">
        <v>0.253</v>
      </c>
      <c r="AP245" s="16">
        <v>0.61881188118811892</v>
      </c>
      <c r="AQ245" s="28"/>
      <c r="AR245" s="9">
        <v>9</v>
      </c>
      <c r="AS245" s="56">
        <v>322</v>
      </c>
      <c r="AT245" s="56">
        <v>57</v>
      </c>
      <c r="AU245" s="56">
        <v>99</v>
      </c>
      <c r="AV245" s="28" t="e">
        <v>#N/A</v>
      </c>
      <c r="AW245" s="28" t="e">
        <v>#N/A</v>
      </c>
      <c r="AX245" s="26" t="e">
        <v>#N/A</v>
      </c>
      <c r="AY245" s="26" t="e">
        <v>#N/A</v>
      </c>
      <c r="AZ245" s="26" t="e">
        <v>#N/A</v>
      </c>
      <c r="BA245" s="26" t="e">
        <v>#N/A</v>
      </c>
      <c r="BB245" s="26" t="e">
        <v>#N/A</v>
      </c>
      <c r="BC245" s="26" t="e">
        <v>#N/A</v>
      </c>
      <c r="BD245" s="26" t="e">
        <v>#N/A</v>
      </c>
      <c r="BE245" s="26" t="e">
        <v>#N/A</v>
      </c>
      <c r="BF245" s="56" t="e">
        <v>#N/A</v>
      </c>
      <c r="BG245" s="28">
        <v>0</v>
      </c>
      <c r="BH245" s="28">
        <v>0</v>
      </c>
      <c r="BI245" s="84">
        <v>0</v>
      </c>
      <c r="BJ245" s="10">
        <v>0.152</v>
      </c>
      <c r="BK245" s="10">
        <v>0.187</v>
      </c>
      <c r="BL245" s="10">
        <v>0.42699999999999999</v>
      </c>
      <c r="BM245" s="53" t="s">
        <v>55</v>
      </c>
      <c r="BN245" s="53" t="s">
        <v>55</v>
      </c>
      <c r="BO245" s="53">
        <v>0.90400000000000003</v>
      </c>
      <c r="BP245" s="53">
        <v>40</v>
      </c>
      <c r="BQ245" s="53" t="s">
        <v>55</v>
      </c>
    </row>
    <row r="246" spans="1:69">
      <c r="A246" s="7">
        <v>604</v>
      </c>
      <c r="B246" s="8" t="s">
        <v>1224</v>
      </c>
      <c r="C246" s="8" t="s">
        <v>2245</v>
      </c>
      <c r="D246" s="8" t="s">
        <v>1170</v>
      </c>
      <c r="E246" s="9" t="s">
        <v>59</v>
      </c>
      <c r="F246" s="10">
        <v>0.76200000000000001</v>
      </c>
      <c r="G246" s="10">
        <v>0.91</v>
      </c>
      <c r="H246" s="9">
        <v>16.48</v>
      </c>
      <c r="I246" s="9">
        <v>1.3180000000000001</v>
      </c>
      <c r="J246" s="89">
        <f t="shared" si="6"/>
        <v>0</v>
      </c>
      <c r="K246" s="16">
        <f t="shared" si="7"/>
        <v>1.4934656485330653E-2</v>
      </c>
      <c r="L246" s="28">
        <v>0</v>
      </c>
      <c r="M246" s="28"/>
      <c r="N246" s="16"/>
      <c r="O246" s="10">
        <v>4.7E-2</v>
      </c>
      <c r="P246" s="27">
        <v>9.909583832619398E-2</v>
      </c>
      <c r="Q246" s="10"/>
      <c r="R246" s="16"/>
      <c r="S246" s="59">
        <v>86631</v>
      </c>
      <c r="T246" s="28">
        <v>62256.280210157616</v>
      </c>
      <c r="U246" s="59"/>
      <c r="V246" s="10">
        <v>0.75800000000000001</v>
      </c>
      <c r="W246" s="27">
        <v>0.254</v>
      </c>
      <c r="X246" s="10">
        <v>2.4E-2</v>
      </c>
      <c r="Y246" s="9">
        <v>920</v>
      </c>
      <c r="Z246" s="10">
        <v>0.29099999999999998</v>
      </c>
      <c r="AA246" s="10">
        <v>0.214</v>
      </c>
      <c r="AB246" s="10">
        <v>0.46500000000000002</v>
      </c>
      <c r="AC246" s="10">
        <v>0.52500000000000002</v>
      </c>
      <c r="AD246" s="10"/>
      <c r="AE246" s="25">
        <v>5691.46</v>
      </c>
      <c r="AF246" s="28"/>
      <c r="AG246" s="58"/>
      <c r="AH246" s="59">
        <v>115182</v>
      </c>
      <c r="AI246" s="59">
        <v>85788</v>
      </c>
      <c r="AJ246" s="59">
        <v>76041</v>
      </c>
      <c r="AK246" s="9">
        <v>345.33</v>
      </c>
      <c r="AL246" s="9">
        <v>473.67</v>
      </c>
      <c r="AM246" s="9"/>
      <c r="AN246" s="9"/>
      <c r="AO246" s="10">
        <v>0.17299999999999999</v>
      </c>
      <c r="AP246" s="16">
        <v>0.43140638481449523</v>
      </c>
      <c r="AQ246" s="28"/>
      <c r="AR246" s="9"/>
      <c r="AS246" s="56">
        <v>231</v>
      </c>
      <c r="AT246" s="56">
        <v>85</v>
      </c>
      <c r="AU246" s="56">
        <v>99</v>
      </c>
      <c r="AV246" s="28">
        <v>119300</v>
      </c>
      <c r="AW246" s="28">
        <v>59500</v>
      </c>
      <c r="AX246" s="26">
        <v>4.8714952</v>
      </c>
      <c r="AY246" s="26">
        <v>2.4573554999999998</v>
      </c>
      <c r="AZ246" s="26">
        <v>35.230739999999997</v>
      </c>
      <c r="BA246" s="26">
        <v>3.7011523</v>
      </c>
      <c r="BB246" s="26">
        <v>1.7162637999999999</v>
      </c>
      <c r="BC246" s="26">
        <v>0.18030146</v>
      </c>
      <c r="BD246" s="26">
        <v>-2.2985296000000002</v>
      </c>
      <c r="BE246" s="26">
        <v>-8.0839376000000005</v>
      </c>
      <c r="BF246" s="56">
        <v>930</v>
      </c>
      <c r="BG246" s="28">
        <v>0</v>
      </c>
      <c r="BH246" s="28">
        <v>0</v>
      </c>
      <c r="BI246" s="84">
        <v>0</v>
      </c>
      <c r="BJ246" s="10">
        <v>0.13600000000000001</v>
      </c>
      <c r="BK246" s="10">
        <v>0.21299999999999999</v>
      </c>
      <c r="BL246" s="10">
        <v>0.42699999999999999</v>
      </c>
      <c r="BM246" s="53" t="s">
        <v>55</v>
      </c>
      <c r="BN246" s="53" t="s">
        <v>55</v>
      </c>
      <c r="BO246" s="53">
        <v>1</v>
      </c>
      <c r="BP246" s="53">
        <v>49</v>
      </c>
      <c r="BQ246" s="53" t="s">
        <v>55</v>
      </c>
    </row>
    <row r="247" spans="1:69">
      <c r="A247" s="7">
        <v>606</v>
      </c>
      <c r="B247" s="8" t="s">
        <v>1226</v>
      </c>
      <c r="C247" s="8" t="s">
        <v>2235</v>
      </c>
      <c r="D247" s="8" t="s">
        <v>1170</v>
      </c>
      <c r="E247" s="9" t="s">
        <v>59</v>
      </c>
      <c r="F247" s="10">
        <v>0.38</v>
      </c>
      <c r="G247" s="10">
        <v>0.64</v>
      </c>
      <c r="H247" s="9">
        <v>12.02</v>
      </c>
      <c r="I247" s="9">
        <v>3.62</v>
      </c>
      <c r="J247" s="89">
        <f t="shared" si="6"/>
        <v>0</v>
      </c>
      <c r="K247" s="16">
        <f t="shared" si="7"/>
        <v>0</v>
      </c>
      <c r="L247" s="28">
        <v>0</v>
      </c>
      <c r="M247" s="28"/>
      <c r="N247" s="16"/>
      <c r="O247" s="10">
        <v>0</v>
      </c>
      <c r="P247" s="27">
        <v>0</v>
      </c>
      <c r="Q247" s="10"/>
      <c r="R247" s="16"/>
      <c r="S247" s="59">
        <v>58243</v>
      </c>
      <c r="T247" s="28">
        <v>44296.753731343284</v>
      </c>
      <c r="U247" s="59"/>
      <c r="V247" s="10">
        <v>0.28399999999999997</v>
      </c>
      <c r="W247" s="27">
        <v>9.8000000000000004E-2</v>
      </c>
      <c r="X247" s="10">
        <v>0.114</v>
      </c>
      <c r="Y247" s="9">
        <v>941</v>
      </c>
      <c r="Z247" s="10">
        <v>0.34399999999999997</v>
      </c>
      <c r="AA247" s="10">
        <v>0.36399999999999999</v>
      </c>
      <c r="AB247" s="10">
        <v>0.51900000000000002</v>
      </c>
      <c r="AC247" s="10">
        <v>0.61699999999999999</v>
      </c>
      <c r="AD247" s="10"/>
      <c r="AE247" s="25">
        <v>2000.02</v>
      </c>
      <c r="AF247" s="28"/>
      <c r="AG247" s="58"/>
      <c r="AH247" s="59">
        <v>70317</v>
      </c>
      <c r="AI247" s="59">
        <v>54081</v>
      </c>
      <c r="AJ247" s="59">
        <v>40005</v>
      </c>
      <c r="AK247" s="9">
        <v>166.33</v>
      </c>
      <c r="AL247" s="9">
        <v>151.33000000000001</v>
      </c>
      <c r="AM247" s="9"/>
      <c r="AN247" s="9"/>
      <c r="AO247" s="10">
        <v>0.33</v>
      </c>
      <c r="AP247" s="16">
        <v>0.21645021645021645</v>
      </c>
      <c r="AQ247" s="28"/>
      <c r="AR247" s="9"/>
      <c r="AS247" s="56">
        <v>600</v>
      </c>
      <c r="AT247" s="56">
        <v>0</v>
      </c>
      <c r="AU247" s="56">
        <v>99</v>
      </c>
      <c r="AV247" s="28">
        <v>72100</v>
      </c>
      <c r="AW247" s="28">
        <v>35700</v>
      </c>
      <c r="AX247" s="26">
        <v>11.236468</v>
      </c>
      <c r="AY247" s="26">
        <v>0.35866105999999998</v>
      </c>
      <c r="AZ247" s="26">
        <v>19.337433000000001</v>
      </c>
      <c r="BA247" s="26">
        <v>0</v>
      </c>
      <c r="BB247" s="26">
        <v>2.1728445999999999</v>
      </c>
      <c r="BC247" s="26">
        <v>0</v>
      </c>
      <c r="BD247" s="26">
        <v>4.2878447</v>
      </c>
      <c r="BE247" s="26">
        <v>1.4118419</v>
      </c>
      <c r="BF247" s="56">
        <v>152.666666666666</v>
      </c>
      <c r="BG247" s="28">
        <v>0</v>
      </c>
      <c r="BH247" s="28">
        <v>0</v>
      </c>
      <c r="BI247" s="84">
        <v>0</v>
      </c>
      <c r="BJ247" s="10">
        <v>8.3000000000000004E-2</v>
      </c>
      <c r="BK247" s="10">
        <v>6.3E-2</v>
      </c>
      <c r="BL247" s="10">
        <v>0.42699999999999999</v>
      </c>
      <c r="BM247" s="53" t="s">
        <v>55</v>
      </c>
      <c r="BN247" s="53" t="s">
        <v>55</v>
      </c>
      <c r="BO247" s="53">
        <v>0.14699999999999999</v>
      </c>
      <c r="BP247" s="53">
        <v>17</v>
      </c>
      <c r="BQ247" s="53" t="s">
        <v>55</v>
      </c>
    </row>
    <row r="248" spans="1:69">
      <c r="A248" s="7">
        <v>607</v>
      </c>
      <c r="B248" s="8" t="s">
        <v>1227</v>
      </c>
      <c r="C248" s="8" t="s">
        <v>2246</v>
      </c>
      <c r="D248" s="8" t="s">
        <v>1170</v>
      </c>
      <c r="E248" s="9" t="s">
        <v>59</v>
      </c>
      <c r="F248" s="10">
        <v>0.34300000000000003</v>
      </c>
      <c r="G248" s="10">
        <v>0.76</v>
      </c>
      <c r="H248" s="9">
        <v>22.04</v>
      </c>
      <c r="I248" s="9">
        <v>3.512</v>
      </c>
      <c r="J248" s="89">
        <f t="shared" si="6"/>
        <v>0</v>
      </c>
      <c r="K248" s="16">
        <f t="shared" si="7"/>
        <v>2.8069124898249423E-3</v>
      </c>
      <c r="L248" s="28">
        <v>0</v>
      </c>
      <c r="M248" s="28"/>
      <c r="N248" s="16"/>
      <c r="O248" s="10">
        <v>1.2999999999999999E-2</v>
      </c>
      <c r="P248" s="27">
        <v>0</v>
      </c>
      <c r="Q248" s="10"/>
      <c r="R248" s="16"/>
      <c r="S248" s="59">
        <v>82678</v>
      </c>
      <c r="T248" s="28">
        <v>65043.255255255259</v>
      </c>
      <c r="U248" s="59"/>
      <c r="V248" s="10">
        <v>0.29899999999999999</v>
      </c>
      <c r="W248" s="27">
        <v>-0.13700000000000001</v>
      </c>
      <c r="X248" s="10">
        <v>7.8E-2</v>
      </c>
      <c r="Y248" s="9">
        <v>412</v>
      </c>
      <c r="Z248" s="10">
        <v>0.16999999999999998</v>
      </c>
      <c r="AA248" s="10">
        <v>6.8000000000000005E-2</v>
      </c>
      <c r="AB248" s="10">
        <v>0.55200000000000005</v>
      </c>
      <c r="AC248" s="10">
        <v>0.69799999999999995</v>
      </c>
      <c r="AD248" s="10"/>
      <c r="AE248" s="25">
        <v>8550.32</v>
      </c>
      <c r="AF248" s="28"/>
      <c r="AG248" s="58"/>
      <c r="AH248" s="59">
        <v>93816</v>
      </c>
      <c r="AI248" s="59">
        <v>82737</v>
      </c>
      <c r="AJ248" s="59">
        <v>72855</v>
      </c>
      <c r="AK248" s="9">
        <v>388</v>
      </c>
      <c r="AL248" s="9">
        <v>364.67</v>
      </c>
      <c r="AM248" s="9"/>
      <c r="AN248" s="9"/>
      <c r="AO248" s="10">
        <v>0.56399999999999995</v>
      </c>
      <c r="AP248" s="16">
        <v>0.22163120567375894</v>
      </c>
      <c r="AQ248" s="28"/>
      <c r="AR248" s="9"/>
      <c r="AS248" s="56">
        <v>479</v>
      </c>
      <c r="AT248" s="56">
        <v>24</v>
      </c>
      <c r="AU248" s="56">
        <v>99</v>
      </c>
      <c r="AV248" s="28">
        <v>50700</v>
      </c>
      <c r="AW248" s="28">
        <v>31100</v>
      </c>
      <c r="AX248" s="26">
        <v>22.385522999999999</v>
      </c>
      <c r="AY248" s="26">
        <v>0.36037382000000001</v>
      </c>
      <c r="AZ248" s="26">
        <v>15.746563999999999</v>
      </c>
      <c r="BA248" s="26">
        <v>1.9822124E-2</v>
      </c>
      <c r="BB248" s="26">
        <v>3.5249505000000001</v>
      </c>
      <c r="BC248" s="26">
        <v>4.4372858999999999E-3</v>
      </c>
      <c r="BD248" s="26">
        <v>-3.3915199999999999</v>
      </c>
      <c r="BE248" s="26">
        <v>-6.0267258000000004</v>
      </c>
      <c r="BF248" s="56">
        <v>591.66666666666595</v>
      </c>
      <c r="BG248" s="28">
        <v>0</v>
      </c>
      <c r="BH248" s="28">
        <v>0</v>
      </c>
      <c r="BI248" s="84">
        <v>0</v>
      </c>
      <c r="BJ248" s="10">
        <v>0.25700000000000001</v>
      </c>
      <c r="BK248" s="10">
        <v>0.35899999999999999</v>
      </c>
      <c r="BL248" s="10">
        <v>0.42699999999999999</v>
      </c>
      <c r="BM248" s="53" t="s">
        <v>55</v>
      </c>
      <c r="BN248" s="53" t="s">
        <v>55</v>
      </c>
      <c r="BO248" s="53">
        <v>0.13400000000000001</v>
      </c>
      <c r="BP248" s="53">
        <v>27</v>
      </c>
      <c r="BQ248" s="53" t="s">
        <v>55</v>
      </c>
    </row>
    <row r="249" spans="1:69">
      <c r="A249" s="7">
        <v>576</v>
      </c>
      <c r="B249" s="8" t="s">
        <v>1177</v>
      </c>
      <c r="C249" s="8" t="s">
        <v>2237</v>
      </c>
      <c r="D249" s="8" t="s">
        <v>1170</v>
      </c>
      <c r="E249" s="9" t="s">
        <v>59</v>
      </c>
      <c r="F249" s="10">
        <v>0.36299999999999999</v>
      </c>
      <c r="G249" s="10">
        <v>0.56999999999999995</v>
      </c>
      <c r="H249" s="9">
        <v>10.88</v>
      </c>
      <c r="I249" s="9" t="s">
        <v>4345</v>
      </c>
      <c r="J249" s="89">
        <f t="shared" si="6"/>
        <v>0</v>
      </c>
      <c r="K249" s="16">
        <f t="shared" si="7"/>
        <v>0</v>
      </c>
      <c r="L249" s="28">
        <v>0</v>
      </c>
      <c r="M249" s="28"/>
      <c r="N249" s="16"/>
      <c r="O249" s="10">
        <v>4.2999999999999997E-2</v>
      </c>
      <c r="P249" s="27">
        <v>7.750750290653137E-2</v>
      </c>
      <c r="Q249" s="10"/>
      <c r="R249" s="16"/>
      <c r="S249" s="59">
        <v>75201</v>
      </c>
      <c r="T249" s="28">
        <v>68482.294117647063</v>
      </c>
      <c r="U249" s="59"/>
      <c r="V249" s="10">
        <v>0.30199999999999999</v>
      </c>
      <c r="W249" s="27">
        <v>-0.36299999999999999</v>
      </c>
      <c r="X249" s="10">
        <v>6.0999999999999999E-2</v>
      </c>
      <c r="Y249" s="9">
        <v>339</v>
      </c>
      <c r="Z249" s="10">
        <v>-7.0000000000000062E-3</v>
      </c>
      <c r="AA249" s="10">
        <v>-0.13599999999999995</v>
      </c>
      <c r="AB249" s="10">
        <v>0.441</v>
      </c>
      <c r="AC249" s="10">
        <v>0.45800000000000002</v>
      </c>
      <c r="AD249" s="10"/>
      <c r="AE249" s="25">
        <v>1109.57</v>
      </c>
      <c r="AF249" s="28"/>
      <c r="AG249" s="58"/>
      <c r="AH249" s="59">
        <v>70623</v>
      </c>
      <c r="AI249" s="59">
        <v>58275</v>
      </c>
      <c r="AJ249" s="59">
        <v>56979</v>
      </c>
      <c r="AK249" s="9">
        <v>102</v>
      </c>
      <c r="AL249" s="9">
        <v>71.67</v>
      </c>
      <c r="AM249" s="10"/>
      <c r="AN249" s="10"/>
      <c r="AO249" s="10">
        <v>0.79</v>
      </c>
      <c r="AP249" s="16" t="s">
        <v>2055</v>
      </c>
      <c r="AQ249" s="28"/>
      <c r="AR249" s="9"/>
      <c r="AS249" s="56">
        <v>600</v>
      </c>
      <c r="AT249" s="56">
        <v>0</v>
      </c>
      <c r="AU249" s="56">
        <v>99</v>
      </c>
      <c r="AV249" s="28" t="e">
        <v>#N/A</v>
      </c>
      <c r="AW249" s="28" t="e">
        <v>#N/A</v>
      </c>
      <c r="AX249" s="26" t="e">
        <v>#N/A</v>
      </c>
      <c r="AY249" s="26" t="e">
        <v>#N/A</v>
      </c>
      <c r="AZ249" s="26" t="e">
        <v>#N/A</v>
      </c>
      <c r="BA249" s="26" t="e">
        <v>#N/A</v>
      </c>
      <c r="BB249" s="26" t="e">
        <v>#N/A</v>
      </c>
      <c r="BC249" s="26" t="e">
        <v>#N/A</v>
      </c>
      <c r="BD249" s="26" t="e">
        <v>#N/A</v>
      </c>
      <c r="BE249" s="26" t="e">
        <v>#N/A</v>
      </c>
      <c r="BF249" s="56" t="e">
        <v>#N/A</v>
      </c>
      <c r="BG249" s="28">
        <v>0</v>
      </c>
      <c r="BH249" s="28">
        <v>0</v>
      </c>
      <c r="BI249" s="84">
        <v>0</v>
      </c>
      <c r="BJ249" s="10">
        <v>0.434</v>
      </c>
      <c r="BK249" s="10">
        <v>0.56299999999999994</v>
      </c>
      <c r="BL249" s="10">
        <v>0.42699999999999999</v>
      </c>
      <c r="BM249" s="53" t="s">
        <v>55</v>
      </c>
      <c r="BN249" s="53" t="s">
        <v>55</v>
      </c>
      <c r="BO249" s="53">
        <v>8.4000000000000005E-2</v>
      </c>
      <c r="BP249" s="53">
        <v>3</v>
      </c>
      <c r="BQ249" s="53" t="s">
        <v>55</v>
      </c>
    </row>
    <row r="250" spans="1:69">
      <c r="A250" s="7">
        <v>608</v>
      </c>
      <c r="B250" s="8" t="s">
        <v>1229</v>
      </c>
      <c r="C250" s="8" t="s">
        <v>2247</v>
      </c>
      <c r="D250" s="8" t="s">
        <v>1170</v>
      </c>
      <c r="E250" s="9" t="s">
        <v>59</v>
      </c>
      <c r="F250" s="10">
        <v>0.67700000000000005</v>
      </c>
      <c r="G250" s="10">
        <v>0.87</v>
      </c>
      <c r="H250" s="9">
        <v>10.34</v>
      </c>
      <c r="I250" s="9">
        <v>0.92800000000000005</v>
      </c>
      <c r="J250" s="89">
        <f t="shared" si="6"/>
        <v>0</v>
      </c>
      <c r="K250" s="16">
        <f t="shared" si="7"/>
        <v>5.1213076046027085E-3</v>
      </c>
      <c r="L250" s="28">
        <v>0</v>
      </c>
      <c r="M250" s="28"/>
      <c r="N250" s="16"/>
      <c r="O250" s="10">
        <v>5.0000000000000001E-3</v>
      </c>
      <c r="P250" s="27">
        <v>0</v>
      </c>
      <c r="Q250" s="10"/>
      <c r="R250" s="16"/>
      <c r="S250" s="59">
        <v>93827</v>
      </c>
      <c r="T250" s="28">
        <v>60282.032640949554</v>
      </c>
      <c r="U250" s="59"/>
      <c r="V250" s="10">
        <v>0.68799999999999994</v>
      </c>
      <c r="W250" s="27">
        <v>6.7000000000000004E-2</v>
      </c>
      <c r="X250" s="10">
        <v>2.5999999999999999E-2</v>
      </c>
      <c r="Y250" s="9">
        <v>275</v>
      </c>
      <c r="Z250" s="10">
        <v>0.24399999999999999</v>
      </c>
      <c r="AA250" s="10">
        <v>0.20899999999999999</v>
      </c>
      <c r="AB250" s="10">
        <v>0.68799999999999994</v>
      </c>
      <c r="AC250" s="10">
        <v>0.628</v>
      </c>
      <c r="AD250" s="10"/>
      <c r="AE250" s="25">
        <v>3709.99</v>
      </c>
      <c r="AF250" s="28"/>
      <c r="AG250" s="58"/>
      <c r="AH250" s="59">
        <v>112860</v>
      </c>
      <c r="AI250" s="59">
        <v>91449</v>
      </c>
      <c r="AJ250" s="59">
        <v>80676</v>
      </c>
      <c r="AK250" s="9">
        <v>358.67</v>
      </c>
      <c r="AL250" s="9">
        <v>267.67</v>
      </c>
      <c r="AM250" s="9"/>
      <c r="AN250" s="9"/>
      <c r="AO250" s="10">
        <v>0.36</v>
      </c>
      <c r="AP250" s="16">
        <v>0.51867219917012441</v>
      </c>
      <c r="AQ250" s="28"/>
      <c r="AR250" s="9"/>
      <c r="AS250" s="56">
        <v>517</v>
      </c>
      <c r="AT250" s="56">
        <v>19</v>
      </c>
      <c r="AU250" s="56">
        <v>99</v>
      </c>
      <c r="AV250" s="28" t="e">
        <v>#N/A</v>
      </c>
      <c r="AW250" s="28" t="e">
        <v>#N/A</v>
      </c>
      <c r="AX250" s="26" t="e">
        <v>#N/A</v>
      </c>
      <c r="AY250" s="26" t="e">
        <v>#N/A</v>
      </c>
      <c r="AZ250" s="26" t="e">
        <v>#N/A</v>
      </c>
      <c r="BA250" s="26" t="e">
        <v>#N/A</v>
      </c>
      <c r="BB250" s="26" t="e">
        <v>#N/A</v>
      </c>
      <c r="BC250" s="26" t="e">
        <v>#N/A</v>
      </c>
      <c r="BD250" s="26" t="e">
        <v>#N/A</v>
      </c>
      <c r="BE250" s="26" t="e">
        <v>#N/A</v>
      </c>
      <c r="BF250" s="56" t="e">
        <v>#N/A</v>
      </c>
      <c r="BG250" s="28">
        <v>0</v>
      </c>
      <c r="BH250" s="28">
        <v>0</v>
      </c>
      <c r="BI250" s="84">
        <v>0</v>
      </c>
      <c r="BJ250" s="10">
        <v>0.183</v>
      </c>
      <c r="BK250" s="10">
        <v>0.218</v>
      </c>
      <c r="BL250" s="10">
        <v>0.42699999999999999</v>
      </c>
      <c r="BM250" s="53" t="s">
        <v>55</v>
      </c>
      <c r="BN250" s="53" t="s">
        <v>55</v>
      </c>
      <c r="BO250" s="53">
        <v>0.17299999999999999</v>
      </c>
      <c r="BP250" s="53">
        <v>21</v>
      </c>
      <c r="BQ250" s="53" t="s">
        <v>55</v>
      </c>
    </row>
    <row r="251" spans="1:69">
      <c r="A251" s="7">
        <v>609</v>
      </c>
      <c r="B251" s="8" t="s">
        <v>1230</v>
      </c>
      <c r="C251" s="8"/>
      <c r="D251" s="8" t="s">
        <v>1170</v>
      </c>
      <c r="E251" s="9" t="s">
        <v>151</v>
      </c>
      <c r="F251" s="10">
        <v>0.629</v>
      </c>
      <c r="G251" s="10">
        <v>0.78</v>
      </c>
      <c r="H251" s="9">
        <v>18.88</v>
      </c>
      <c r="I251" s="9" t="s">
        <v>4345</v>
      </c>
      <c r="J251" s="89">
        <f t="shared" si="6"/>
        <v>0</v>
      </c>
      <c r="K251" s="16">
        <f t="shared" si="7"/>
        <v>0</v>
      </c>
      <c r="L251" s="28">
        <v>0</v>
      </c>
      <c r="M251" s="28"/>
      <c r="N251" s="16"/>
      <c r="O251" s="10">
        <v>0.14599999999999999</v>
      </c>
      <c r="P251" s="27">
        <v>0</v>
      </c>
      <c r="Q251" s="10"/>
      <c r="R251" s="16"/>
      <c r="S251" s="59"/>
      <c r="T251" s="28">
        <v>65203.040000000001</v>
      </c>
      <c r="U251" s="59"/>
      <c r="V251" s="10">
        <v>0.52700000000000002</v>
      </c>
      <c r="W251" s="10">
        <v>-0.38500000000000001</v>
      </c>
      <c r="X251" s="9">
        <v>0.376</v>
      </c>
      <c r="Y251" s="9" t="s">
        <v>4345</v>
      </c>
      <c r="Z251" s="10">
        <v>-0.22500000000000003</v>
      </c>
      <c r="AA251" s="10">
        <v>-0.36000000000000004</v>
      </c>
      <c r="AB251" s="10">
        <v>0.52</v>
      </c>
      <c r="AC251" s="10">
        <v>0.56100000000000005</v>
      </c>
      <c r="AD251" s="10"/>
      <c r="AE251" s="25">
        <v>5721.02</v>
      </c>
      <c r="AF251" s="28"/>
      <c r="AG251" s="58"/>
      <c r="AH251" s="59"/>
      <c r="AI251" s="59"/>
      <c r="AJ251" s="59"/>
      <c r="AK251" s="9">
        <v>303</v>
      </c>
      <c r="AL251" s="9">
        <v>344</v>
      </c>
      <c r="AM251" s="9" t="s">
        <v>55</v>
      </c>
      <c r="AN251" s="9"/>
      <c r="AO251" s="10">
        <v>0.81200000000000006</v>
      </c>
      <c r="AP251" s="16" t="s">
        <v>2055</v>
      </c>
      <c r="AQ251" s="28"/>
      <c r="AR251" s="9"/>
      <c r="AS251" s="56">
        <v>600</v>
      </c>
      <c r="AT251" s="56">
        <v>0</v>
      </c>
      <c r="AU251" s="56">
        <v>99</v>
      </c>
      <c r="AV251" s="28">
        <v>28200</v>
      </c>
      <c r="AW251" s="28">
        <v>20400</v>
      </c>
      <c r="AX251" s="26">
        <v>43.616081000000001</v>
      </c>
      <c r="AY251" s="26">
        <v>4.4881385000000003E-2</v>
      </c>
      <c r="AZ251" s="26">
        <v>8.7579583999999997</v>
      </c>
      <c r="BA251" s="26">
        <v>0</v>
      </c>
      <c r="BB251" s="26">
        <v>3.8198783000000001</v>
      </c>
      <c r="BC251" s="26">
        <v>0</v>
      </c>
      <c r="BD251" s="26">
        <v>-7.4665746999999998</v>
      </c>
      <c r="BE251" s="26">
        <v>-12.055313999999999</v>
      </c>
      <c r="BF251" s="56">
        <v>928.33333333333303</v>
      </c>
      <c r="BG251" s="28">
        <v>0</v>
      </c>
      <c r="BH251" s="28">
        <v>0</v>
      </c>
      <c r="BI251" s="84">
        <v>0</v>
      </c>
      <c r="BJ251" s="10">
        <v>0.65200000000000002</v>
      </c>
      <c r="BK251" s="10">
        <v>0.78700000000000003</v>
      </c>
      <c r="BL251" s="10">
        <v>0.42699999999999999</v>
      </c>
      <c r="BM251" s="53" t="s">
        <v>55</v>
      </c>
      <c r="BN251" s="53" t="s">
        <v>55</v>
      </c>
      <c r="BO251" s="53" t="s">
        <v>55</v>
      </c>
      <c r="BP251" s="53" t="s">
        <v>55</v>
      </c>
      <c r="BQ251" s="53">
        <v>0</v>
      </c>
    </row>
    <row r="252" spans="1:69">
      <c r="A252" s="7">
        <v>612</v>
      </c>
      <c r="B252" s="8" t="s">
        <v>1235</v>
      </c>
      <c r="C252" s="8" t="s">
        <v>2248</v>
      </c>
      <c r="D252" s="8" t="s">
        <v>1170</v>
      </c>
      <c r="E252" s="9" t="s">
        <v>59</v>
      </c>
      <c r="F252" s="10">
        <v>0.70899999999999996</v>
      </c>
      <c r="G252" s="10">
        <v>0.84</v>
      </c>
      <c r="H252" s="9">
        <v>9.3800000000000008</v>
      </c>
      <c r="I252" s="9">
        <v>0.79</v>
      </c>
      <c r="J252" s="89">
        <f t="shared" si="6"/>
        <v>3.9101295816943377E-3</v>
      </c>
      <c r="K252" s="16">
        <f t="shared" si="7"/>
        <v>3.3236101444401867E-2</v>
      </c>
      <c r="L252" s="28">
        <v>0</v>
      </c>
      <c r="M252" s="28"/>
      <c r="N252" s="16" t="s">
        <v>4339</v>
      </c>
      <c r="O252" s="10">
        <v>2.5999999999999999E-2</v>
      </c>
      <c r="P252" s="27">
        <v>3.5582179193418467E-2</v>
      </c>
      <c r="Q252" s="10"/>
      <c r="R252" s="16"/>
      <c r="S252" s="59">
        <v>73609</v>
      </c>
      <c r="T252" s="28">
        <v>51953.102459016394</v>
      </c>
      <c r="U252" s="59"/>
      <c r="V252" s="10">
        <v>0.70899999999999996</v>
      </c>
      <c r="W252" s="27">
        <v>0.27600000000000002</v>
      </c>
      <c r="X252" s="10">
        <v>0.02</v>
      </c>
      <c r="Y252" s="9">
        <v>726</v>
      </c>
      <c r="Z252" s="10">
        <v>0.309</v>
      </c>
      <c r="AA252" s="10">
        <v>0.27500000000000002</v>
      </c>
      <c r="AB252" s="10">
        <v>0.621</v>
      </c>
      <c r="AC252" s="10">
        <v>0.68500000000000005</v>
      </c>
      <c r="AD252" s="10"/>
      <c r="AE252" s="25">
        <v>2557.46</v>
      </c>
      <c r="AF252" s="28"/>
      <c r="AG252" s="58"/>
      <c r="AH252" s="59">
        <v>85815</v>
      </c>
      <c r="AI252" s="59">
        <v>71028</v>
      </c>
      <c r="AJ252" s="59">
        <v>62469</v>
      </c>
      <c r="AK252" s="9">
        <v>272.67</v>
      </c>
      <c r="AL252" s="9">
        <v>194.33</v>
      </c>
      <c r="AM252" s="9"/>
      <c r="AN252" s="9"/>
      <c r="AO252" s="10">
        <v>0.152</v>
      </c>
      <c r="AP252" s="16">
        <v>0.55865921787709494</v>
      </c>
      <c r="AQ252" s="28"/>
      <c r="AR252" s="9">
        <v>10</v>
      </c>
      <c r="AS252" s="56">
        <v>231</v>
      </c>
      <c r="AT252" s="56">
        <v>85</v>
      </c>
      <c r="AU252" s="56">
        <v>99</v>
      </c>
      <c r="AV252" s="28">
        <v>100500</v>
      </c>
      <c r="AW252" s="28">
        <v>45400</v>
      </c>
      <c r="AX252" s="26">
        <v>4.5272350000000001</v>
      </c>
      <c r="AY252" s="26">
        <v>1.2079915999999999</v>
      </c>
      <c r="AZ252" s="26">
        <v>14.871888</v>
      </c>
      <c r="BA252" s="26">
        <v>0.20275132000000001</v>
      </c>
      <c r="BB252" s="26">
        <v>0.67328531000000003</v>
      </c>
      <c r="BC252" s="26">
        <v>9.1790286999999995E-3</v>
      </c>
      <c r="BD252" s="26">
        <v>0.48768919999999999</v>
      </c>
      <c r="BE252" s="26">
        <v>-1.8461075</v>
      </c>
      <c r="BF252" s="56">
        <v>350.33333333333297</v>
      </c>
      <c r="BG252" s="28">
        <v>0</v>
      </c>
      <c r="BH252" s="28">
        <v>0</v>
      </c>
      <c r="BI252" s="84">
        <v>0</v>
      </c>
      <c r="BJ252" s="10">
        <v>0.11799999999999999</v>
      </c>
      <c r="BK252" s="10">
        <v>0.152</v>
      </c>
      <c r="BL252" s="10">
        <v>0.42699999999999999</v>
      </c>
      <c r="BM252" s="53" t="s">
        <v>55</v>
      </c>
      <c r="BN252" s="53" t="s">
        <v>55</v>
      </c>
      <c r="BO252" s="53">
        <v>0.90600000000000003</v>
      </c>
      <c r="BP252" s="53">
        <v>22</v>
      </c>
      <c r="BQ252" s="53" t="s">
        <v>55</v>
      </c>
    </row>
    <row r="253" spans="1:69">
      <c r="A253" s="7">
        <v>616</v>
      </c>
      <c r="B253" s="8" t="s">
        <v>1240</v>
      </c>
      <c r="C253" s="8" t="s">
        <v>2249</v>
      </c>
      <c r="D253" s="8" t="s">
        <v>1170</v>
      </c>
      <c r="E253" s="9" t="s">
        <v>59</v>
      </c>
      <c r="F253" s="10">
        <v>0.41699999999999998</v>
      </c>
      <c r="G253" s="10">
        <v>0.74</v>
      </c>
      <c r="H253" s="9">
        <v>14.63</v>
      </c>
      <c r="I253" s="9">
        <v>1.1990000000000001</v>
      </c>
      <c r="J253" s="89">
        <f t="shared" si="6"/>
        <v>0</v>
      </c>
      <c r="K253" s="16">
        <f t="shared" si="7"/>
        <v>2.6482534071870811E-3</v>
      </c>
      <c r="L253" s="28">
        <v>0</v>
      </c>
      <c r="M253" s="28"/>
      <c r="N253" s="16"/>
      <c r="O253" s="10">
        <v>0.314</v>
      </c>
      <c r="P253" s="27">
        <v>6.1327973640121873E-3</v>
      </c>
      <c r="Q253" s="10"/>
      <c r="R253" s="16"/>
      <c r="S253" s="59">
        <v>103029</v>
      </c>
      <c r="T253" s="28">
        <v>69931.537918871254</v>
      </c>
      <c r="U253" s="59"/>
      <c r="V253" s="10">
        <v>0.44600000000000001</v>
      </c>
      <c r="W253" s="27">
        <v>0.126</v>
      </c>
      <c r="X253" s="10">
        <v>1.7999999999999999E-2</v>
      </c>
      <c r="Y253" s="9">
        <v>435</v>
      </c>
      <c r="Z253" s="10">
        <v>0.19699999999999998</v>
      </c>
      <c r="AA253" s="10">
        <v>6.2E-2</v>
      </c>
      <c r="AB253" s="10">
        <v>0.41</v>
      </c>
      <c r="AC253" s="10">
        <v>0.59199999999999997</v>
      </c>
      <c r="AD253" s="10"/>
      <c r="AE253" s="25">
        <v>7174.54</v>
      </c>
      <c r="AF253" s="28"/>
      <c r="AG253" s="58"/>
      <c r="AH253" s="59">
        <v>125352</v>
      </c>
      <c r="AI253" s="59">
        <v>100008</v>
      </c>
      <c r="AJ253" s="59">
        <v>84618</v>
      </c>
      <c r="AK253" s="9">
        <v>490.33</v>
      </c>
      <c r="AL253" s="9">
        <v>499.67</v>
      </c>
      <c r="AM253" s="9"/>
      <c r="AN253" s="9"/>
      <c r="AO253" s="10">
        <v>0.30099999999999999</v>
      </c>
      <c r="AP253" s="16">
        <v>0.45475216007276031</v>
      </c>
      <c r="AQ253" s="28"/>
      <c r="AR253" s="9"/>
      <c r="AS253" s="56">
        <v>517</v>
      </c>
      <c r="AT253" s="56">
        <v>19</v>
      </c>
      <c r="AU253" s="56">
        <v>99</v>
      </c>
      <c r="AV253" s="28">
        <v>78500</v>
      </c>
      <c r="AW253" s="28">
        <v>49900</v>
      </c>
      <c r="AX253" s="26">
        <v>14.60806</v>
      </c>
      <c r="AY253" s="26">
        <v>1.5220796999999999</v>
      </c>
      <c r="AZ253" s="26">
        <v>36.985092000000002</v>
      </c>
      <c r="BA253" s="26">
        <v>1.0352841999999999E-2</v>
      </c>
      <c r="BB253" s="26">
        <v>5.4028044</v>
      </c>
      <c r="BC253" s="26">
        <v>1.5123491999999999E-3</v>
      </c>
      <c r="BD253" s="26">
        <v>-6.0802550000000002</v>
      </c>
      <c r="BE253" s="26">
        <v>-7.4753704000000001</v>
      </c>
      <c r="BF253" s="56">
        <v>637.33333333333303</v>
      </c>
      <c r="BG253" s="28">
        <v>0</v>
      </c>
      <c r="BH253" s="28">
        <v>0</v>
      </c>
      <c r="BI253" s="84">
        <v>0</v>
      </c>
      <c r="BJ253" s="10">
        <v>0.23</v>
      </c>
      <c r="BK253" s="10">
        <v>0.36499999999999999</v>
      </c>
      <c r="BL253" s="10">
        <v>0.42699999999999999</v>
      </c>
      <c r="BM253" s="53" t="s">
        <v>55</v>
      </c>
      <c r="BN253" s="53" t="s">
        <v>55</v>
      </c>
      <c r="BO253" s="53">
        <v>0.46700000000000003</v>
      </c>
      <c r="BP253" s="53">
        <v>44</v>
      </c>
      <c r="BQ253" s="53" t="s">
        <v>55</v>
      </c>
    </row>
    <row r="254" spans="1:69">
      <c r="A254" s="7">
        <v>615</v>
      </c>
      <c r="B254" s="8" t="s">
        <v>1239</v>
      </c>
      <c r="C254" s="8" t="s">
        <v>1239</v>
      </c>
      <c r="D254" s="8" t="s">
        <v>1170</v>
      </c>
      <c r="E254" s="9" t="s">
        <v>59</v>
      </c>
      <c r="F254" s="10">
        <v>0.61399999999999999</v>
      </c>
      <c r="G254" s="10">
        <v>0.88</v>
      </c>
      <c r="H254" s="9">
        <v>23.16</v>
      </c>
      <c r="I254" s="9">
        <v>0.121</v>
      </c>
      <c r="J254" s="89">
        <f t="shared" si="6"/>
        <v>0</v>
      </c>
      <c r="K254" s="16">
        <f t="shared" si="7"/>
        <v>2.4597556642706825E-2</v>
      </c>
      <c r="L254" s="28">
        <v>0</v>
      </c>
      <c r="M254" s="28"/>
      <c r="N254" s="16" t="s">
        <v>4339</v>
      </c>
      <c r="O254" s="10">
        <v>0.157</v>
      </c>
      <c r="P254" s="27">
        <v>2.0224657684003389E-2</v>
      </c>
      <c r="Q254" s="10"/>
      <c r="R254" s="16"/>
      <c r="S254" s="59">
        <v>74233</v>
      </c>
      <c r="T254" s="28">
        <v>47034.024096385539</v>
      </c>
      <c r="U254" s="59"/>
      <c r="V254" s="10">
        <v>0.50700000000000001</v>
      </c>
      <c r="W254" s="27">
        <v>0.29799999999999999</v>
      </c>
      <c r="X254" s="10">
        <v>0.11799999999999999</v>
      </c>
      <c r="Y254" s="9">
        <v>978</v>
      </c>
      <c r="Z254" s="10">
        <v>0.32599999999999996</v>
      </c>
      <c r="AA254" s="10">
        <v>0.34799999999999998</v>
      </c>
      <c r="AB254" s="10">
        <v>0.47699999999999998</v>
      </c>
      <c r="AC254" s="10">
        <v>0.59099999999999997</v>
      </c>
      <c r="AD254" s="10"/>
      <c r="AE254" s="25">
        <v>3658.9</v>
      </c>
      <c r="AF254" s="28"/>
      <c r="AG254" s="58"/>
      <c r="AH254" s="59">
        <v>93348</v>
      </c>
      <c r="AI254" s="59">
        <v>67959</v>
      </c>
      <c r="AJ254" s="59">
        <v>63585</v>
      </c>
      <c r="AK254" s="9">
        <v>158</v>
      </c>
      <c r="AL254" s="9">
        <v>235.33</v>
      </c>
      <c r="AM254" s="9"/>
      <c r="AN254" s="9"/>
      <c r="AO254" s="10">
        <v>0.129</v>
      </c>
      <c r="AP254" s="16">
        <v>0.89206066012488849</v>
      </c>
      <c r="AQ254" s="28"/>
      <c r="AR254" s="9"/>
      <c r="AS254" s="56">
        <v>219</v>
      </c>
      <c r="AT254" s="56">
        <v>90</v>
      </c>
      <c r="AU254" s="56">
        <v>99</v>
      </c>
      <c r="AV254" s="28">
        <v>92300</v>
      </c>
      <c r="AW254" s="28">
        <v>46500</v>
      </c>
      <c r="AX254" s="26">
        <v>5.8389734999999998</v>
      </c>
      <c r="AY254" s="26">
        <v>1.1125529999999999</v>
      </c>
      <c r="AZ254" s="26">
        <v>25.686364999999999</v>
      </c>
      <c r="BA254" s="26">
        <v>2.3090028999999999</v>
      </c>
      <c r="BB254" s="26">
        <v>1.4998199999999999</v>
      </c>
      <c r="BC254" s="26">
        <v>0.13482205999999999</v>
      </c>
      <c r="BD254" s="26">
        <v>-0.57602149000000002</v>
      </c>
      <c r="BE254" s="26">
        <v>-2.7029687999999998</v>
      </c>
      <c r="BF254" s="56">
        <v>495</v>
      </c>
      <c r="BG254" s="28">
        <v>0</v>
      </c>
      <c r="BH254" s="28">
        <v>0</v>
      </c>
      <c r="BI254" s="84">
        <v>0</v>
      </c>
      <c r="BJ254" s="10">
        <v>0.10100000000000001</v>
      </c>
      <c r="BK254" s="10">
        <v>7.9000000000000001E-2</v>
      </c>
      <c r="BL254" s="10">
        <v>0.42699999999999999</v>
      </c>
      <c r="BM254" s="53" t="s">
        <v>55</v>
      </c>
      <c r="BN254" s="53" t="s">
        <v>55</v>
      </c>
      <c r="BO254" s="53">
        <v>2</v>
      </c>
      <c r="BP254" s="53">
        <v>43</v>
      </c>
      <c r="BQ254" s="53" t="s">
        <v>55</v>
      </c>
    </row>
    <row r="255" spans="1:69">
      <c r="A255" s="7">
        <v>617</v>
      </c>
      <c r="B255" s="8" t="s">
        <v>1241</v>
      </c>
      <c r="C255" s="8" t="s">
        <v>2250</v>
      </c>
      <c r="D255" s="8" t="s">
        <v>1170</v>
      </c>
      <c r="E255" s="9" t="s">
        <v>59</v>
      </c>
      <c r="F255" s="10">
        <v>0.47099999999999997</v>
      </c>
      <c r="G255" s="10">
        <v>0.68</v>
      </c>
      <c r="H255" s="9">
        <v>13.7</v>
      </c>
      <c r="I255" s="9">
        <v>0.69599999999999995</v>
      </c>
      <c r="J255" s="89">
        <f t="shared" si="6"/>
        <v>0</v>
      </c>
      <c r="K255" s="16">
        <f t="shared" si="7"/>
        <v>1.324215166047123E-2</v>
      </c>
      <c r="L255" s="28">
        <v>0</v>
      </c>
      <c r="M255" s="28"/>
      <c r="N255" s="16"/>
      <c r="O255" s="10">
        <v>5.8999999999999997E-2</v>
      </c>
      <c r="P255" s="27">
        <v>0</v>
      </c>
      <c r="Q255" s="10"/>
      <c r="R255" s="16"/>
      <c r="S255" s="59">
        <v>62308</v>
      </c>
      <c r="T255" s="28">
        <v>49592.416149068325</v>
      </c>
      <c r="U255" s="59"/>
      <c r="V255" s="10">
        <v>0.40100000000000002</v>
      </c>
      <c r="W255" s="27">
        <v>-0.30199999999999999</v>
      </c>
      <c r="X255" s="10">
        <v>0.104</v>
      </c>
      <c r="Y255" s="9">
        <v>364</v>
      </c>
      <c r="Z255" s="10">
        <v>-5.1999999999999991E-2</v>
      </c>
      <c r="AA255" s="10">
        <v>-0.11700000000000005</v>
      </c>
      <c r="AB255" s="10">
        <v>0.46</v>
      </c>
      <c r="AC255" s="10">
        <v>0.66800000000000004</v>
      </c>
      <c r="AD255" s="10"/>
      <c r="AE255" s="25">
        <v>2114.46</v>
      </c>
      <c r="AF255" s="28"/>
      <c r="AG255" s="58"/>
      <c r="AH255" s="59">
        <v>66033</v>
      </c>
      <c r="AI255" s="59">
        <v>60030</v>
      </c>
      <c r="AJ255" s="59">
        <v>55053</v>
      </c>
      <c r="AK255" s="9">
        <v>154.33000000000001</v>
      </c>
      <c r="AL255" s="9">
        <v>138.66999999999999</v>
      </c>
      <c r="AM255" s="9"/>
      <c r="AN255" s="9"/>
      <c r="AO255" s="10">
        <v>0.72899999999999998</v>
      </c>
      <c r="AP255" s="16">
        <v>0.589622641509434</v>
      </c>
      <c r="AQ255" s="28"/>
      <c r="AR255" s="9"/>
      <c r="AS255" s="56">
        <v>446</v>
      </c>
      <c r="AT255" s="56">
        <v>28</v>
      </c>
      <c r="AU255" s="56">
        <v>99</v>
      </c>
      <c r="AV255" s="28">
        <v>58400</v>
      </c>
      <c r="AW255" s="28">
        <v>31000</v>
      </c>
      <c r="AX255" s="26">
        <v>18.072001</v>
      </c>
      <c r="AY255" s="26">
        <v>0.48255035000000002</v>
      </c>
      <c r="AZ255" s="26">
        <v>20.677118</v>
      </c>
      <c r="BA255" s="26">
        <v>0</v>
      </c>
      <c r="BB255" s="26">
        <v>3.7367686999999998</v>
      </c>
      <c r="BC255" s="26">
        <v>0</v>
      </c>
      <c r="BD255" s="26">
        <v>2.5434144000000001</v>
      </c>
      <c r="BE255" s="26">
        <v>2.4320054</v>
      </c>
      <c r="BF255" s="56">
        <v>262.666666666666</v>
      </c>
      <c r="BG255" s="28">
        <v>0</v>
      </c>
      <c r="BH255" s="28">
        <v>0</v>
      </c>
      <c r="BI255" s="84">
        <v>0</v>
      </c>
      <c r="BJ255" s="10">
        <v>0.47899999999999998</v>
      </c>
      <c r="BK255" s="10">
        <v>0.54400000000000004</v>
      </c>
      <c r="BL255" s="10">
        <v>0.42699999999999999</v>
      </c>
      <c r="BM255" s="53" t="s">
        <v>55</v>
      </c>
      <c r="BN255" s="53" t="s">
        <v>55</v>
      </c>
      <c r="BO255" s="53">
        <v>0.34</v>
      </c>
      <c r="BP255" s="53">
        <v>16</v>
      </c>
      <c r="BQ255" s="53" t="s">
        <v>55</v>
      </c>
    </row>
    <row r="256" spans="1:69">
      <c r="A256" s="7">
        <v>620</v>
      </c>
      <c r="B256" s="8" t="s">
        <v>1245</v>
      </c>
      <c r="C256" s="8" t="s">
        <v>2248</v>
      </c>
      <c r="D256" s="8" t="s">
        <v>1170</v>
      </c>
      <c r="E256" s="9" t="s">
        <v>59</v>
      </c>
      <c r="F256" s="10">
        <v>0.61799999999999999</v>
      </c>
      <c r="G256" s="10">
        <v>0.78</v>
      </c>
      <c r="H256" s="9">
        <v>15.85</v>
      </c>
      <c r="I256" s="9">
        <v>0.23200000000000001</v>
      </c>
      <c r="J256" s="89">
        <f t="shared" si="6"/>
        <v>0</v>
      </c>
      <c r="K256" s="16">
        <f t="shared" si="7"/>
        <v>2.4359318688594218E-2</v>
      </c>
      <c r="L256" s="28">
        <v>0</v>
      </c>
      <c r="M256" s="28"/>
      <c r="N256" s="16"/>
      <c r="O256" s="10">
        <v>3.4000000000000002E-2</v>
      </c>
      <c r="P256" s="27">
        <v>1.8737937452764784E-2</v>
      </c>
      <c r="Q256" s="10"/>
      <c r="R256" s="16" t="s">
        <v>4339</v>
      </c>
      <c r="S256" s="59">
        <v>63717</v>
      </c>
      <c r="T256" s="28">
        <v>41672.970414201183</v>
      </c>
      <c r="U256" s="59"/>
      <c r="V256" s="10">
        <v>0.53200000000000003</v>
      </c>
      <c r="W256" s="27">
        <v>0.21</v>
      </c>
      <c r="X256" s="10">
        <v>0.09</v>
      </c>
      <c r="Y256" s="9">
        <v>759</v>
      </c>
      <c r="Z256" s="10">
        <v>0.35399999999999998</v>
      </c>
      <c r="AA256" s="10">
        <v>0.38400000000000001</v>
      </c>
      <c r="AB256" s="10">
        <v>0.61499999999999999</v>
      </c>
      <c r="AC256" s="10">
        <v>0.622</v>
      </c>
      <c r="AD256" s="10"/>
      <c r="AE256" s="25">
        <v>1601.03</v>
      </c>
      <c r="AF256" s="28"/>
      <c r="AG256" s="58"/>
      <c r="AH256" s="59">
        <v>65214</v>
      </c>
      <c r="AI256" s="59">
        <v>57555</v>
      </c>
      <c r="AJ256" s="59">
        <v>54567</v>
      </c>
      <c r="AK256" s="9">
        <v>101</v>
      </c>
      <c r="AL256" s="9">
        <v>130</v>
      </c>
      <c r="AM256" s="9"/>
      <c r="AN256" s="9"/>
      <c r="AO256" s="10">
        <v>0.217</v>
      </c>
      <c r="AP256" s="16">
        <v>0.81168831168831168</v>
      </c>
      <c r="AQ256" s="28"/>
      <c r="AR256" s="9"/>
      <c r="AS256" s="56">
        <v>399</v>
      </c>
      <c r="AT256" s="56">
        <v>39</v>
      </c>
      <c r="AU256" s="56">
        <v>99</v>
      </c>
      <c r="AV256" s="28">
        <v>72600</v>
      </c>
      <c r="AW256" s="28">
        <v>34600</v>
      </c>
      <c r="AX256" s="26">
        <v>6.5850004999999996</v>
      </c>
      <c r="AY256" s="26">
        <v>0.15906582999999999</v>
      </c>
      <c r="AZ256" s="26">
        <v>12.779684</v>
      </c>
      <c r="BA256" s="26">
        <v>4.8941746000000001E-2</v>
      </c>
      <c r="BB256" s="26">
        <v>0.84154224</v>
      </c>
      <c r="BC256" s="26">
        <v>3.2228141000000001E-3</v>
      </c>
      <c r="BD256" s="26">
        <v>-0.35640835999999998</v>
      </c>
      <c r="BE256" s="26">
        <v>-0.85392994</v>
      </c>
      <c r="BF256" s="56">
        <v>220.333333333333</v>
      </c>
      <c r="BG256" s="28">
        <v>0</v>
      </c>
      <c r="BH256" s="28">
        <v>0</v>
      </c>
      <c r="BI256" s="84">
        <v>0</v>
      </c>
      <c r="BJ256" s="10">
        <v>7.2999999999999995E-2</v>
      </c>
      <c r="BK256" s="10">
        <v>4.2999999999999997E-2</v>
      </c>
      <c r="BL256" s="10">
        <v>0.42699999999999999</v>
      </c>
      <c r="BM256" s="53" t="s">
        <v>55</v>
      </c>
      <c r="BN256" s="53" t="s">
        <v>55</v>
      </c>
      <c r="BO256" s="53">
        <v>0.45900000000000002</v>
      </c>
      <c r="BP256" s="53">
        <v>15</v>
      </c>
      <c r="BQ256" s="53" t="s">
        <v>55</v>
      </c>
    </row>
    <row r="257" spans="1:69">
      <c r="A257" s="7">
        <v>630</v>
      </c>
      <c r="B257" s="8" t="s">
        <v>1255</v>
      </c>
      <c r="C257" s="8" t="s">
        <v>2238</v>
      </c>
      <c r="D257" s="8" t="s">
        <v>1170</v>
      </c>
      <c r="E257" s="9" t="s">
        <v>59</v>
      </c>
      <c r="F257" s="10">
        <v>0.66100000000000003</v>
      </c>
      <c r="G257" s="10">
        <v>0.86</v>
      </c>
      <c r="H257" s="9">
        <v>22.75</v>
      </c>
      <c r="I257" s="9" t="s">
        <v>4345</v>
      </c>
      <c r="J257" s="89">
        <f t="shared" si="6"/>
        <v>0</v>
      </c>
      <c r="K257" s="16">
        <f t="shared" si="7"/>
        <v>4.4216713917860952E-3</v>
      </c>
      <c r="L257" s="28">
        <v>0</v>
      </c>
      <c r="M257" s="28"/>
      <c r="N257" s="16"/>
      <c r="O257" s="10">
        <v>0</v>
      </c>
      <c r="P257" s="27">
        <v>0</v>
      </c>
      <c r="Q257" s="10"/>
      <c r="R257" s="16"/>
      <c r="S257" s="59">
        <v>79017</v>
      </c>
      <c r="T257" s="28">
        <v>58457.169278996866</v>
      </c>
      <c r="U257" s="59"/>
      <c r="V257" s="10">
        <v>0.55600000000000005</v>
      </c>
      <c r="W257" s="27">
        <v>0.14899999999999999</v>
      </c>
      <c r="X257" s="10">
        <v>0.12</v>
      </c>
      <c r="Y257" s="9">
        <v>325</v>
      </c>
      <c r="Z257" s="10">
        <v>0.28899999999999998</v>
      </c>
      <c r="AA257" s="10">
        <v>0.192</v>
      </c>
      <c r="AB257" s="10">
        <v>0.53400000000000003</v>
      </c>
      <c r="AC257" s="10">
        <v>0.71599999999999997</v>
      </c>
      <c r="AD257" s="10"/>
      <c r="AE257" s="25">
        <v>3844.7</v>
      </c>
      <c r="AF257" s="28"/>
      <c r="AG257" s="58"/>
      <c r="AH257" s="59">
        <v>105795</v>
      </c>
      <c r="AI257" s="59">
        <v>76275</v>
      </c>
      <c r="AJ257" s="59">
        <v>67257</v>
      </c>
      <c r="AK257" s="9">
        <v>169</v>
      </c>
      <c r="AL257" s="9">
        <v>359.67</v>
      </c>
      <c r="AM257" s="9"/>
      <c r="AN257" s="9"/>
      <c r="AO257" s="10">
        <v>0.27800000000000002</v>
      </c>
      <c r="AP257" s="16" t="s">
        <v>2055</v>
      </c>
      <c r="AQ257" s="28"/>
      <c r="AR257" s="9"/>
      <c r="AS257" s="56">
        <v>533</v>
      </c>
      <c r="AT257" s="56">
        <v>17</v>
      </c>
      <c r="AU257" s="56">
        <v>99</v>
      </c>
      <c r="AV257" s="28">
        <v>96700</v>
      </c>
      <c r="AW257" s="28">
        <v>61200</v>
      </c>
      <c r="AX257" s="26">
        <v>5.6902714000000003</v>
      </c>
      <c r="AY257" s="26">
        <v>0.61604594999999995</v>
      </c>
      <c r="AZ257" s="26">
        <v>43.392699999999998</v>
      </c>
      <c r="BA257" s="26">
        <v>1.4378989</v>
      </c>
      <c r="BB257" s="26">
        <v>2.4691624999999999</v>
      </c>
      <c r="BC257" s="26">
        <v>8.1820346000000002E-2</v>
      </c>
      <c r="BD257" s="26">
        <v>0.77474343999999995</v>
      </c>
      <c r="BE257" s="26">
        <v>-3.9454001999999999</v>
      </c>
      <c r="BF257" s="56">
        <v>430.33333333333297</v>
      </c>
      <c r="BG257" s="28">
        <v>0</v>
      </c>
      <c r="BH257" s="28">
        <v>0</v>
      </c>
      <c r="BI257" s="84">
        <v>0</v>
      </c>
      <c r="BJ257" s="10">
        <v>0.13800000000000001</v>
      </c>
      <c r="BK257" s="10">
        <v>0.23499999999999999</v>
      </c>
      <c r="BL257" s="10">
        <v>0.42699999999999999</v>
      </c>
      <c r="BM257" s="53" t="s">
        <v>55</v>
      </c>
      <c r="BN257" s="53" t="s">
        <v>55</v>
      </c>
      <c r="BO257" s="53">
        <v>25</v>
      </c>
      <c r="BP257" s="53">
        <v>0</v>
      </c>
      <c r="BQ257" s="53" t="s">
        <v>55</v>
      </c>
    </row>
    <row r="258" spans="1:69">
      <c r="A258" s="7">
        <v>641</v>
      </c>
      <c r="B258" s="8" t="s">
        <v>1273</v>
      </c>
      <c r="C258" s="8" t="s">
        <v>2251</v>
      </c>
      <c r="D258" s="8" t="s">
        <v>1170</v>
      </c>
      <c r="E258" s="9" t="s">
        <v>51</v>
      </c>
      <c r="F258" s="10">
        <v>0.71399999999999997</v>
      </c>
      <c r="G258" s="10">
        <v>0.89</v>
      </c>
      <c r="H258" s="9">
        <v>15.38</v>
      </c>
      <c r="I258" s="9">
        <v>0.57299999999999995</v>
      </c>
      <c r="J258" s="89">
        <f t="shared" si="6"/>
        <v>0</v>
      </c>
      <c r="K258" s="16">
        <f t="shared" si="7"/>
        <v>2.000735481634798E-2</v>
      </c>
      <c r="L258" s="28">
        <v>17341.165759868207</v>
      </c>
      <c r="M258" s="28"/>
      <c r="N258" s="16"/>
      <c r="O258" s="10">
        <v>5.0999999999999997E-2</v>
      </c>
      <c r="P258" s="27">
        <v>4.8045830932215927E-2</v>
      </c>
      <c r="Q258" s="10"/>
      <c r="R258" s="16"/>
      <c r="S258" s="59">
        <v>73786</v>
      </c>
      <c r="T258" s="28">
        <v>53812.306853582551</v>
      </c>
      <c r="U258" s="59"/>
      <c r="V258" s="10">
        <v>0.68</v>
      </c>
      <c r="W258" s="27">
        <v>0.14599999999999999</v>
      </c>
      <c r="X258" s="10">
        <v>4.7E-2</v>
      </c>
      <c r="Y258" s="9">
        <v>45</v>
      </c>
      <c r="Z258" s="10">
        <v>0.27200000000000002</v>
      </c>
      <c r="AA258" s="10">
        <v>0.27</v>
      </c>
      <c r="AB258" s="10">
        <v>0.54200000000000004</v>
      </c>
      <c r="AC258" s="10">
        <v>0.55700000000000005</v>
      </c>
      <c r="AD258" s="10"/>
      <c r="AE258" s="25">
        <v>7097.39</v>
      </c>
      <c r="AF258" s="28">
        <v>18056</v>
      </c>
      <c r="AG258" s="58">
        <v>11367</v>
      </c>
      <c r="AH258" s="59">
        <v>91566</v>
      </c>
      <c r="AI258" s="59">
        <v>64872</v>
      </c>
      <c r="AJ258" s="59">
        <v>56268</v>
      </c>
      <c r="AK258" s="9">
        <v>461.33</v>
      </c>
      <c r="AL258" s="9">
        <v>605.33000000000004</v>
      </c>
      <c r="AM258" s="10">
        <v>0.05</v>
      </c>
      <c r="AN258" s="10">
        <v>0.52400000000000002</v>
      </c>
      <c r="AO258" s="10">
        <v>0.28100000000000003</v>
      </c>
      <c r="AP258" s="16">
        <v>0.63572790845518123</v>
      </c>
      <c r="AQ258" s="28">
        <v>19</v>
      </c>
      <c r="AR258" s="9"/>
      <c r="AS258" s="56">
        <v>129</v>
      </c>
      <c r="AT258" s="56">
        <v>142</v>
      </c>
      <c r="AU258" s="56">
        <v>7</v>
      </c>
      <c r="AV258" s="28">
        <v>91900</v>
      </c>
      <c r="AW258" s="28">
        <v>46300</v>
      </c>
      <c r="AX258" s="26">
        <v>9.8972034000000004</v>
      </c>
      <c r="AY258" s="26">
        <v>0.31816196000000002</v>
      </c>
      <c r="AZ258" s="26">
        <v>37.273384</v>
      </c>
      <c r="BA258" s="26">
        <v>1.5665838999999999</v>
      </c>
      <c r="BB258" s="26">
        <v>3.6890228</v>
      </c>
      <c r="BC258" s="26">
        <v>0.15504799999999999</v>
      </c>
      <c r="BD258" s="26">
        <v>-4.6111712000000002</v>
      </c>
      <c r="BE258" s="26">
        <v>-6.7876167000000001</v>
      </c>
      <c r="BF258" s="56">
        <v>842</v>
      </c>
      <c r="BG258" s="28">
        <v>5000000</v>
      </c>
      <c r="BH258" s="28">
        <v>704.48432451929511</v>
      </c>
      <c r="BI258" s="84">
        <v>8</v>
      </c>
      <c r="BJ258" s="10">
        <v>0.155</v>
      </c>
      <c r="BK258" s="10">
        <v>0.157</v>
      </c>
      <c r="BL258" s="10">
        <v>0.42699999999999999</v>
      </c>
      <c r="BM258" s="53">
        <v>0</v>
      </c>
      <c r="BN258" s="53">
        <v>5</v>
      </c>
      <c r="BO258" s="53" t="s">
        <v>55</v>
      </c>
      <c r="BP258" s="53" t="s">
        <v>55</v>
      </c>
      <c r="BQ258" s="53" t="s">
        <v>55</v>
      </c>
    </row>
    <row r="259" spans="1:69">
      <c r="A259" s="7">
        <v>637</v>
      </c>
      <c r="B259" s="8" t="s">
        <v>1266</v>
      </c>
      <c r="C259" s="8" t="s">
        <v>2235</v>
      </c>
      <c r="D259" s="8" t="s">
        <v>1170</v>
      </c>
      <c r="E259" s="9" t="s">
        <v>51</v>
      </c>
      <c r="F259" s="10">
        <v>0.45400000000000001</v>
      </c>
      <c r="G259" s="10">
        <v>0.71</v>
      </c>
      <c r="H259" s="9">
        <v>17.23</v>
      </c>
      <c r="I259" s="9">
        <v>0.58499999999999996</v>
      </c>
      <c r="J259" s="89">
        <f t="shared" si="6"/>
        <v>0</v>
      </c>
      <c r="K259" s="16">
        <f t="shared" si="7"/>
        <v>3.4571160953602256E-2</v>
      </c>
      <c r="L259" s="28">
        <v>57692.665587255498</v>
      </c>
      <c r="M259" s="28"/>
      <c r="N259" s="16" t="s">
        <v>4339</v>
      </c>
      <c r="O259" s="10">
        <v>0.02</v>
      </c>
      <c r="P259" s="27">
        <v>8.102615848500529E-3</v>
      </c>
      <c r="Q259" s="10"/>
      <c r="R259" s="16"/>
      <c r="S259" s="59">
        <v>81611</v>
      </c>
      <c r="T259" s="28">
        <v>57089.905952380956</v>
      </c>
      <c r="U259" s="59"/>
      <c r="V259" s="10">
        <v>0.48599999999999999</v>
      </c>
      <c r="W259" s="27">
        <v>-0.01</v>
      </c>
      <c r="X259" s="10">
        <v>2E-3</v>
      </c>
      <c r="Y259" s="9">
        <v>101</v>
      </c>
      <c r="Z259" s="10">
        <v>0.29399999999999998</v>
      </c>
      <c r="AA259" s="10">
        <v>0.23399999999999999</v>
      </c>
      <c r="AB259" s="10">
        <v>0.497</v>
      </c>
      <c r="AC259" s="10">
        <v>0.53</v>
      </c>
      <c r="AD259" s="10"/>
      <c r="AE259" s="25">
        <v>9256.27</v>
      </c>
      <c r="AF259" s="28">
        <v>13951</v>
      </c>
      <c r="AG259" s="58">
        <v>10848</v>
      </c>
      <c r="AH259" s="59">
        <v>85392</v>
      </c>
      <c r="AI259" s="59">
        <v>69894</v>
      </c>
      <c r="AJ259" s="59">
        <v>59643</v>
      </c>
      <c r="AK259" s="9">
        <v>537.33000000000004</v>
      </c>
      <c r="AL259" s="9">
        <v>798.33</v>
      </c>
      <c r="AM259" s="10">
        <v>0.21</v>
      </c>
      <c r="AN259" s="10">
        <v>0.44400000000000001</v>
      </c>
      <c r="AO259" s="10">
        <v>0.437</v>
      </c>
      <c r="AP259" s="16">
        <v>0.63091482649842279</v>
      </c>
      <c r="AQ259" s="28">
        <v>36</v>
      </c>
      <c r="AR259" s="9"/>
      <c r="AS259" s="56">
        <v>30</v>
      </c>
      <c r="AT259" s="56">
        <v>320</v>
      </c>
      <c r="AU259" s="56">
        <v>99</v>
      </c>
      <c r="AV259" s="28">
        <v>95300</v>
      </c>
      <c r="AW259" s="28">
        <v>52700</v>
      </c>
      <c r="AX259" s="26">
        <v>8.1726016999999995</v>
      </c>
      <c r="AY259" s="26">
        <v>0.59959220999999996</v>
      </c>
      <c r="AZ259" s="26">
        <v>42.464649000000001</v>
      </c>
      <c r="BA259" s="26">
        <v>2.4677064</v>
      </c>
      <c r="BB259" s="26">
        <v>3.4704666</v>
      </c>
      <c r="BC259" s="26">
        <v>0.20167579999999999</v>
      </c>
      <c r="BD259" s="26">
        <v>-0.65125173000000003</v>
      </c>
      <c r="BE259" s="26">
        <v>-2.1823559000000001</v>
      </c>
      <c r="BF259" s="56">
        <v>2814</v>
      </c>
      <c r="BG259" s="28">
        <v>9000000</v>
      </c>
      <c r="BH259" s="28">
        <v>972.31390182006351</v>
      </c>
      <c r="BI259" s="84">
        <v>31</v>
      </c>
      <c r="BJ259" s="10">
        <v>0.13300000000000001</v>
      </c>
      <c r="BK259" s="10">
        <v>0.193</v>
      </c>
      <c r="BL259" s="10">
        <v>0.42699999999999999</v>
      </c>
      <c r="BM259" s="53">
        <v>2</v>
      </c>
      <c r="BN259" s="53">
        <v>7</v>
      </c>
      <c r="BO259" s="53" t="s">
        <v>55</v>
      </c>
      <c r="BP259" s="53" t="s">
        <v>55</v>
      </c>
      <c r="BQ259" s="53" t="s">
        <v>55</v>
      </c>
    </row>
    <row r="260" spans="1:69">
      <c r="A260" s="7">
        <v>636</v>
      </c>
      <c r="B260" s="8" t="s">
        <v>1263</v>
      </c>
      <c r="C260" s="8" t="s">
        <v>2252</v>
      </c>
      <c r="D260" s="8" t="s">
        <v>1170</v>
      </c>
      <c r="E260" s="9" t="s">
        <v>51</v>
      </c>
      <c r="F260" s="10">
        <v>0.66600000000000004</v>
      </c>
      <c r="G260" s="10">
        <v>0.82</v>
      </c>
      <c r="H260" s="9">
        <v>16.260000000000002</v>
      </c>
      <c r="I260" s="9">
        <v>0.48</v>
      </c>
      <c r="J260" s="89">
        <f t="shared" ref="J260:J323" si="8">AR260/AE260</f>
        <v>0</v>
      </c>
      <c r="K260" s="16">
        <f t="shared" ref="K260:K323" si="9">AT260/AE260</f>
        <v>2.6391752577319589E-2</v>
      </c>
      <c r="L260" s="28">
        <v>22354.861064538483</v>
      </c>
      <c r="M260" s="28"/>
      <c r="N260" s="16"/>
      <c r="O260" s="10">
        <v>1.4E-2</v>
      </c>
      <c r="P260" s="27">
        <v>3.0378006872852234E-2</v>
      </c>
      <c r="Q260" s="10"/>
      <c r="R260" s="16"/>
      <c r="S260" s="59">
        <v>75468</v>
      </c>
      <c r="T260" s="28">
        <v>54313.909516380656</v>
      </c>
      <c r="U260" s="59"/>
      <c r="V260" s="10">
        <v>0.57699999999999996</v>
      </c>
      <c r="W260" s="27">
        <v>0.23200000000000001</v>
      </c>
      <c r="X260" s="10">
        <v>0.112</v>
      </c>
      <c r="Y260" s="9">
        <v>81</v>
      </c>
      <c r="Z260" s="10">
        <v>0.28100000000000003</v>
      </c>
      <c r="AA260" s="10">
        <v>0.30299999999999999</v>
      </c>
      <c r="AB260" s="10">
        <v>0.54700000000000004</v>
      </c>
      <c r="AC260" s="10">
        <v>0.56200000000000006</v>
      </c>
      <c r="AD260" s="10"/>
      <c r="AE260" s="25">
        <v>7275</v>
      </c>
      <c r="AF260" s="28">
        <v>15844</v>
      </c>
      <c r="AG260" s="58">
        <v>13063</v>
      </c>
      <c r="AH260" s="59">
        <v>89559</v>
      </c>
      <c r="AI260" s="59">
        <v>68796</v>
      </c>
      <c r="AJ260" s="59">
        <v>56196</v>
      </c>
      <c r="AK260" s="9">
        <v>447.33</v>
      </c>
      <c r="AL260" s="9">
        <v>608.66999999999996</v>
      </c>
      <c r="AM260" s="10">
        <v>0.05</v>
      </c>
      <c r="AN260" s="10">
        <v>0.58599999999999997</v>
      </c>
      <c r="AO260" s="10">
        <v>0.19500000000000001</v>
      </c>
      <c r="AP260" s="16">
        <v>0.67567567567567566</v>
      </c>
      <c r="AQ260" s="28">
        <v>10</v>
      </c>
      <c r="AR260" s="9"/>
      <c r="AS260" s="56">
        <v>77</v>
      </c>
      <c r="AT260" s="56">
        <v>192</v>
      </c>
      <c r="AU260" s="56">
        <v>19</v>
      </c>
      <c r="AV260" s="28">
        <v>86800</v>
      </c>
      <c r="AW260" s="28">
        <v>43500</v>
      </c>
      <c r="AX260" s="26">
        <v>5.8268656999999999</v>
      </c>
      <c r="AY260" s="26">
        <v>0.27359812999999999</v>
      </c>
      <c r="AZ260" s="26">
        <v>27.918157999999998</v>
      </c>
      <c r="BA260" s="26">
        <v>2.5927499E-2</v>
      </c>
      <c r="BB260" s="26">
        <v>1.6267536</v>
      </c>
      <c r="BC260" s="26">
        <v>1.5107606000000001E-3</v>
      </c>
      <c r="BD260" s="26">
        <v>0.10856245</v>
      </c>
      <c r="BE260" s="26">
        <v>-1.3613586</v>
      </c>
      <c r="BF260" s="56">
        <v>1000</v>
      </c>
      <c r="BG260" s="28">
        <v>6468125</v>
      </c>
      <c r="BH260" s="28">
        <v>889.08934707903779</v>
      </c>
      <c r="BI260" s="84">
        <v>10</v>
      </c>
      <c r="BJ260" s="10">
        <v>0.14599999999999999</v>
      </c>
      <c r="BK260" s="10">
        <v>0.124</v>
      </c>
      <c r="BL260" s="10">
        <v>0.42699999999999999</v>
      </c>
      <c r="BM260" s="53">
        <v>0.46800000000000003</v>
      </c>
      <c r="BN260" s="53">
        <v>6</v>
      </c>
      <c r="BO260" s="53" t="s">
        <v>55</v>
      </c>
      <c r="BP260" s="53" t="s">
        <v>55</v>
      </c>
      <c r="BQ260" s="53" t="s">
        <v>55</v>
      </c>
    </row>
    <row r="261" spans="1:69">
      <c r="A261" s="7">
        <v>638</v>
      </c>
      <c r="B261" s="8" t="s">
        <v>1268</v>
      </c>
      <c r="C261" s="8" t="s">
        <v>2253</v>
      </c>
      <c r="D261" s="8" t="s">
        <v>1170</v>
      </c>
      <c r="E261" s="9" t="s">
        <v>51</v>
      </c>
      <c r="F261" s="10">
        <v>0.71799999999999997</v>
      </c>
      <c r="G261" s="10">
        <v>0.78</v>
      </c>
      <c r="H261" s="9">
        <v>17.03</v>
      </c>
      <c r="I261" s="9">
        <v>0.61899999999999999</v>
      </c>
      <c r="J261" s="89">
        <f t="shared" si="8"/>
        <v>1.5133149011578372E-4</v>
      </c>
      <c r="K261" s="16">
        <f t="shared" si="9"/>
        <v>2.4667032888872745E-2</v>
      </c>
      <c r="L261" s="28">
        <v>20618.556701030928</v>
      </c>
      <c r="M261" s="28"/>
      <c r="N261" s="16"/>
      <c r="O261" s="10">
        <v>7.0000000000000001E-3</v>
      </c>
      <c r="P261" s="27">
        <v>3.5562900177209172E-2</v>
      </c>
      <c r="Q261" s="10"/>
      <c r="R261" s="16"/>
      <c r="S261" s="59">
        <v>71288</v>
      </c>
      <c r="T261" s="28">
        <v>52550.661316211881</v>
      </c>
      <c r="U261" s="59"/>
      <c r="V261" s="10">
        <v>0.61099999999999999</v>
      </c>
      <c r="W261" s="27">
        <v>0.23400000000000001</v>
      </c>
      <c r="X261" s="10">
        <v>0.11700000000000001</v>
      </c>
      <c r="Y261" s="9">
        <v>148</v>
      </c>
      <c r="Z261" s="10">
        <v>0.34199999999999997</v>
      </c>
      <c r="AA261" s="10">
        <v>0.38900000000000001</v>
      </c>
      <c r="AB261" s="10">
        <v>0.51200000000000001</v>
      </c>
      <c r="AC261" s="10">
        <v>0.57499999999999996</v>
      </c>
      <c r="AD261" s="10"/>
      <c r="AE261" s="25">
        <v>6608.01</v>
      </c>
      <c r="AF261" s="28">
        <v>15161</v>
      </c>
      <c r="AG261" s="58">
        <v>10764</v>
      </c>
      <c r="AH261" s="59">
        <v>78318</v>
      </c>
      <c r="AI261" s="59">
        <v>61704</v>
      </c>
      <c r="AJ261" s="59">
        <v>52326</v>
      </c>
      <c r="AK261" s="9">
        <v>388</v>
      </c>
      <c r="AL261" s="9">
        <v>557</v>
      </c>
      <c r="AM261" s="10">
        <v>0.04</v>
      </c>
      <c r="AN261" s="10">
        <v>0.51100000000000001</v>
      </c>
      <c r="AO261" s="10">
        <v>0.193</v>
      </c>
      <c r="AP261" s="16">
        <v>0.61766522544780722</v>
      </c>
      <c r="AQ261" s="28">
        <v>32</v>
      </c>
      <c r="AR261" s="9">
        <v>1</v>
      </c>
      <c r="AS261" s="56">
        <v>106</v>
      </c>
      <c r="AT261" s="56">
        <v>163</v>
      </c>
      <c r="AU261" s="56">
        <v>13</v>
      </c>
      <c r="AV261" s="28">
        <v>94500</v>
      </c>
      <c r="AW261" s="28">
        <v>50600</v>
      </c>
      <c r="AX261" s="26">
        <v>5.6574277999999998</v>
      </c>
      <c r="AY261" s="26">
        <v>0.30154118000000002</v>
      </c>
      <c r="AZ261" s="26">
        <v>30.463153999999999</v>
      </c>
      <c r="BA261" s="26">
        <v>0.60046040999999994</v>
      </c>
      <c r="BB261" s="26">
        <v>1.7234309000000001</v>
      </c>
      <c r="BC261" s="26">
        <v>3.3970612999999997E-2</v>
      </c>
      <c r="BD261" s="26">
        <v>-2.3138263000000001</v>
      </c>
      <c r="BE261" s="26">
        <v>-6.0004891999999996</v>
      </c>
      <c r="BF261" s="56">
        <v>1002</v>
      </c>
      <c r="BG261" s="28">
        <v>5742022</v>
      </c>
      <c r="BH261" s="28">
        <v>868.94874553761269</v>
      </c>
      <c r="BI261" s="84">
        <v>8</v>
      </c>
      <c r="BJ261" s="10">
        <v>8.5000000000000006E-2</v>
      </c>
      <c r="BK261" s="10">
        <v>3.7999999999999999E-2</v>
      </c>
      <c r="BL261" s="10">
        <v>0.42699999999999999</v>
      </c>
      <c r="BM261" s="53">
        <v>0.74199999999999999</v>
      </c>
      <c r="BN261" s="53">
        <v>5</v>
      </c>
      <c r="BO261" s="53" t="s">
        <v>55</v>
      </c>
      <c r="BP261" s="53" t="s">
        <v>55</v>
      </c>
      <c r="BQ261" s="53" t="s">
        <v>55</v>
      </c>
    </row>
    <row r="262" spans="1:69">
      <c r="A262" s="7">
        <v>643</v>
      </c>
      <c r="B262" s="8" t="s">
        <v>1277</v>
      </c>
      <c r="C262" s="8" t="s">
        <v>2254</v>
      </c>
      <c r="D262" s="8" t="s">
        <v>1170</v>
      </c>
      <c r="E262" s="9" t="s">
        <v>51</v>
      </c>
      <c r="F262" s="10">
        <v>0.64400000000000002</v>
      </c>
      <c r="G262" s="10">
        <v>0.8</v>
      </c>
      <c r="H262" s="9">
        <v>16.68</v>
      </c>
      <c r="I262" s="9">
        <v>0.61799999999999999</v>
      </c>
      <c r="J262" s="89">
        <f t="shared" si="8"/>
        <v>1.349992237544634E-4</v>
      </c>
      <c r="K262" s="16">
        <f t="shared" si="9"/>
        <v>2.6324848632120364E-2</v>
      </c>
      <c r="L262" s="28">
        <v>18018.018018018018</v>
      </c>
      <c r="M262" s="28"/>
      <c r="N262" s="16" t="s">
        <v>4339</v>
      </c>
      <c r="O262" s="10">
        <v>1.7000000000000001E-2</v>
      </c>
      <c r="P262" s="27">
        <v>3.9284774112548854E-2</v>
      </c>
      <c r="Q262" s="10"/>
      <c r="R262" s="16"/>
      <c r="S262" s="59">
        <v>70054</v>
      </c>
      <c r="T262" s="28">
        <v>52210.926080892605</v>
      </c>
      <c r="U262" s="59"/>
      <c r="V262" s="10">
        <v>0.505</v>
      </c>
      <c r="W262" s="27">
        <v>0.20899999999999999</v>
      </c>
      <c r="X262" s="27">
        <v>0.159</v>
      </c>
      <c r="Y262" s="9">
        <v>89</v>
      </c>
      <c r="Z262" s="10">
        <v>0.316</v>
      </c>
      <c r="AA262" s="10">
        <v>0.35099999999999998</v>
      </c>
      <c r="AB262" s="10">
        <v>0.49099999999999999</v>
      </c>
      <c r="AC262" s="10">
        <v>0.52700000000000002</v>
      </c>
      <c r="AD262" s="10"/>
      <c r="AE262" s="25">
        <v>7407.45</v>
      </c>
      <c r="AF262" s="28">
        <v>15092</v>
      </c>
      <c r="AG262" s="58">
        <v>11467</v>
      </c>
      <c r="AH262" s="59">
        <v>80775</v>
      </c>
      <c r="AI262" s="59">
        <v>67158</v>
      </c>
      <c r="AJ262" s="59">
        <v>51966</v>
      </c>
      <c r="AK262" s="9">
        <v>444</v>
      </c>
      <c r="AL262" s="9">
        <v>667.33</v>
      </c>
      <c r="AM262" s="10">
        <v>0.11</v>
      </c>
      <c r="AN262" s="10">
        <v>0.52100000000000002</v>
      </c>
      <c r="AO262" s="10">
        <v>0.218</v>
      </c>
      <c r="AP262" s="16">
        <v>0.61804697156983934</v>
      </c>
      <c r="AQ262" s="28">
        <v>23</v>
      </c>
      <c r="AR262" s="9">
        <v>1</v>
      </c>
      <c r="AS262" s="56">
        <v>74</v>
      </c>
      <c r="AT262" s="56">
        <v>195</v>
      </c>
      <c r="AU262" s="56">
        <v>13</v>
      </c>
      <c r="AV262" s="28">
        <v>85900</v>
      </c>
      <c r="AW262" s="28">
        <v>45200</v>
      </c>
      <c r="AX262" s="26">
        <v>8.1431197999999991</v>
      </c>
      <c r="AY262" s="26">
        <v>0.31774592000000002</v>
      </c>
      <c r="AZ262" s="26">
        <v>21.164375</v>
      </c>
      <c r="BA262" s="26">
        <v>0.38732839000000002</v>
      </c>
      <c r="BB262" s="26">
        <v>1.7234404999999999</v>
      </c>
      <c r="BC262" s="26">
        <v>3.1540617E-2</v>
      </c>
      <c r="BD262" s="26">
        <v>-2.1270932999999999</v>
      </c>
      <c r="BE262" s="26">
        <v>-5.2944627000000004</v>
      </c>
      <c r="BF262" s="56">
        <v>1139.3333333333301</v>
      </c>
      <c r="BG262" s="28">
        <v>10000000</v>
      </c>
      <c r="BH262" s="28">
        <v>1349.9922375446342</v>
      </c>
      <c r="BI262" s="84">
        <v>8</v>
      </c>
      <c r="BJ262" s="10">
        <v>0.111</v>
      </c>
      <c r="BK262" s="10">
        <v>7.5999999999999998E-2</v>
      </c>
      <c r="BL262" s="10">
        <v>0.42699999999999999</v>
      </c>
      <c r="BM262" s="53">
        <v>0</v>
      </c>
      <c r="BN262" s="53">
        <v>10</v>
      </c>
      <c r="BO262" s="53" t="s">
        <v>55</v>
      </c>
      <c r="BP262" s="53" t="s">
        <v>55</v>
      </c>
      <c r="BQ262" s="53" t="s">
        <v>55</v>
      </c>
    </row>
    <row r="263" spans="1:69">
      <c r="A263" s="7">
        <v>647</v>
      </c>
      <c r="B263" s="8" t="s">
        <v>1285</v>
      </c>
      <c r="C263" s="8" t="s">
        <v>2255</v>
      </c>
      <c r="D263" s="8" t="s">
        <v>1170</v>
      </c>
      <c r="E263" s="9" t="s">
        <v>51</v>
      </c>
      <c r="F263" s="10">
        <v>0.62</v>
      </c>
      <c r="G263" s="10">
        <v>0.83</v>
      </c>
      <c r="H263" s="9">
        <v>15.88</v>
      </c>
      <c r="I263" s="9">
        <v>0.443</v>
      </c>
      <c r="J263" s="89">
        <f t="shared" si="8"/>
        <v>0</v>
      </c>
      <c r="K263" s="16">
        <f t="shared" si="9"/>
        <v>2.8976085442303227E-2</v>
      </c>
      <c r="L263" s="28">
        <v>23598.820058997051</v>
      </c>
      <c r="M263" s="28"/>
      <c r="N263" s="16"/>
      <c r="O263" s="10">
        <v>0.06</v>
      </c>
      <c r="P263" s="27">
        <v>3.0276294404457858E-2</v>
      </c>
      <c r="Q263" s="10"/>
      <c r="R263" s="16"/>
      <c r="S263" s="59">
        <v>75482</v>
      </c>
      <c r="T263" s="28">
        <v>52637.474088291747</v>
      </c>
      <c r="U263" s="59"/>
      <c r="V263" s="10">
        <v>0.61099999999999999</v>
      </c>
      <c r="W263" s="27">
        <v>0.214</v>
      </c>
      <c r="X263" s="10">
        <v>4.1000000000000002E-2</v>
      </c>
      <c r="Y263" s="9">
        <v>125</v>
      </c>
      <c r="Z263" s="10">
        <v>0.33399999999999996</v>
      </c>
      <c r="AA263" s="10">
        <v>0.374</v>
      </c>
      <c r="AB263" s="10">
        <v>0.501</v>
      </c>
      <c r="AC263" s="10">
        <v>0.56299999999999994</v>
      </c>
      <c r="AD263" s="10"/>
      <c r="AE263" s="25">
        <v>5383.75</v>
      </c>
      <c r="AF263" s="28">
        <v>16003</v>
      </c>
      <c r="AG263" s="28">
        <v>12545</v>
      </c>
      <c r="AH263" s="59">
        <v>82143</v>
      </c>
      <c r="AI263" s="59">
        <v>63090</v>
      </c>
      <c r="AJ263" s="59">
        <v>53379</v>
      </c>
      <c r="AK263" s="9">
        <v>339</v>
      </c>
      <c r="AL263" s="9">
        <v>502.67</v>
      </c>
      <c r="AM263" s="9">
        <v>6</v>
      </c>
      <c r="AN263" s="27">
        <v>0.54200000000000004</v>
      </c>
      <c r="AO263" s="10">
        <v>0.21299999999999999</v>
      </c>
      <c r="AP263" s="16">
        <v>0.693000693000693</v>
      </c>
      <c r="AQ263" s="28">
        <v>19</v>
      </c>
      <c r="AR263" s="9"/>
      <c r="AS263" s="56">
        <v>111</v>
      </c>
      <c r="AT263" s="56">
        <v>156</v>
      </c>
      <c r="AU263" s="56">
        <v>99</v>
      </c>
      <c r="AV263" s="28">
        <v>91400</v>
      </c>
      <c r="AW263" s="28">
        <v>44600</v>
      </c>
      <c r="AX263" s="26">
        <v>8.2869177000000001</v>
      </c>
      <c r="AY263" s="26">
        <v>0.33409643</v>
      </c>
      <c r="AZ263" s="26">
        <v>24.627199000000001</v>
      </c>
      <c r="BA263" s="26">
        <v>0.92566413000000003</v>
      </c>
      <c r="BB263" s="26">
        <v>2.0408358999999998</v>
      </c>
      <c r="BC263" s="26">
        <v>7.6709031999999996E-2</v>
      </c>
      <c r="BD263" s="26">
        <v>-1.8292781</v>
      </c>
      <c r="BE263" s="26">
        <v>-2.7215237999999999</v>
      </c>
      <c r="BF263" s="56">
        <v>872</v>
      </c>
      <c r="BG263" s="28">
        <v>6000000</v>
      </c>
      <c r="BH263" s="28">
        <v>1114.4648247039702</v>
      </c>
      <c r="BI263" s="84">
        <v>8</v>
      </c>
      <c r="BJ263" s="10">
        <v>9.2999999999999999E-2</v>
      </c>
      <c r="BK263" s="10">
        <v>5.2999999999999999E-2</v>
      </c>
      <c r="BL263" s="10">
        <v>0.42699999999999999</v>
      </c>
      <c r="BM263" s="53">
        <v>1</v>
      </c>
      <c r="BN263" s="53">
        <v>5</v>
      </c>
      <c r="BO263" s="53" t="s">
        <v>55</v>
      </c>
      <c r="BP263" s="53" t="s">
        <v>55</v>
      </c>
      <c r="BQ263" s="53" t="s">
        <v>55</v>
      </c>
    </row>
    <row r="264" spans="1:69">
      <c r="A264" s="7">
        <v>613</v>
      </c>
      <c r="B264" s="8" t="s">
        <v>1236</v>
      </c>
      <c r="C264" s="8" t="s">
        <v>2242</v>
      </c>
      <c r="D264" s="8" t="s">
        <v>1170</v>
      </c>
      <c r="E264" s="9" t="s">
        <v>59</v>
      </c>
      <c r="F264" s="10">
        <v>0.26300000000000001</v>
      </c>
      <c r="G264" s="10">
        <v>0.59</v>
      </c>
      <c r="H264" s="9">
        <v>13.61</v>
      </c>
      <c r="I264" s="9">
        <v>2.7829999999999999</v>
      </c>
      <c r="J264" s="89">
        <f t="shared" si="8"/>
        <v>0</v>
      </c>
      <c r="K264" s="16">
        <f t="shared" si="9"/>
        <v>1.1318882892840141E-2</v>
      </c>
      <c r="L264" s="28">
        <v>0</v>
      </c>
      <c r="M264" s="28"/>
      <c r="N264" s="16"/>
      <c r="O264" s="10">
        <v>4.0000000000000001E-3</v>
      </c>
      <c r="P264" s="27">
        <v>0</v>
      </c>
      <c r="Q264" s="10"/>
      <c r="R264" s="16"/>
      <c r="S264" s="59">
        <v>83101</v>
      </c>
      <c r="T264" s="28">
        <v>64488.229166666664</v>
      </c>
      <c r="U264" s="59"/>
      <c r="V264" s="10">
        <v>0.22500000000000001</v>
      </c>
      <c r="W264" s="27">
        <v>-0.252</v>
      </c>
      <c r="X264" s="10">
        <v>6.9000000000000006E-2</v>
      </c>
      <c r="Y264" s="9">
        <v>800</v>
      </c>
      <c r="Z264" s="10">
        <v>-9.8000000000000032E-2</v>
      </c>
      <c r="AA264" s="10">
        <v>-4.0000000000000036E-2</v>
      </c>
      <c r="AB264" s="10">
        <v>0.66700000000000004</v>
      </c>
      <c r="AC264" s="10">
        <v>0.64200000000000002</v>
      </c>
      <c r="AD264" s="10"/>
      <c r="AE264" s="25">
        <v>3003.83</v>
      </c>
      <c r="AF264" s="28"/>
      <c r="AG264" s="58"/>
      <c r="AH264" s="59">
        <v>102519</v>
      </c>
      <c r="AI264" s="59">
        <v>81414</v>
      </c>
      <c r="AJ264" s="59">
        <v>69930</v>
      </c>
      <c r="AK264" s="9">
        <v>220.67</v>
      </c>
      <c r="AL264" s="9">
        <v>177</v>
      </c>
      <c r="AM264" s="9"/>
      <c r="AN264" s="9"/>
      <c r="AO264" s="10">
        <v>0.67900000000000005</v>
      </c>
      <c r="AP264" s="16">
        <v>0.2643404705260376</v>
      </c>
      <c r="AQ264" s="28"/>
      <c r="AR264" s="9"/>
      <c r="AS264" s="56">
        <v>425</v>
      </c>
      <c r="AT264" s="56">
        <v>34</v>
      </c>
      <c r="AU264" s="56">
        <v>99</v>
      </c>
      <c r="AV264" s="28">
        <v>40400</v>
      </c>
      <c r="AW264" s="28">
        <v>30800</v>
      </c>
      <c r="AX264" s="26">
        <v>24.111799000000001</v>
      </c>
      <c r="AY264" s="26">
        <v>9.6903396999999999E-3</v>
      </c>
      <c r="AZ264" s="26">
        <v>11.891632</v>
      </c>
      <c r="BA264" s="26">
        <v>3.9972899999999997E-3</v>
      </c>
      <c r="BB264" s="26">
        <v>2.8672863999999998</v>
      </c>
      <c r="BC264" s="26">
        <v>9.6381856999999997E-4</v>
      </c>
      <c r="BD264" s="26">
        <v>-0.57490264999999996</v>
      </c>
      <c r="BE264" s="26">
        <v>-9.7808857000000007</v>
      </c>
      <c r="BF264" s="56">
        <v>222</v>
      </c>
      <c r="BG264" s="28">
        <v>0</v>
      </c>
      <c r="BH264" s="28">
        <v>0</v>
      </c>
      <c r="BI264" s="84">
        <v>0</v>
      </c>
      <c r="BJ264" s="10">
        <v>0.52500000000000002</v>
      </c>
      <c r="BK264" s="10">
        <v>0.46700000000000003</v>
      </c>
      <c r="BL264" s="10">
        <v>0.42699999999999999</v>
      </c>
      <c r="BM264" s="53" t="s">
        <v>55</v>
      </c>
      <c r="BN264" s="53" t="s">
        <v>55</v>
      </c>
      <c r="BO264" s="53">
        <v>0.83199999999999996</v>
      </c>
      <c r="BP264" s="53">
        <v>11</v>
      </c>
      <c r="BQ264" s="53" t="s">
        <v>55</v>
      </c>
    </row>
    <row r="265" spans="1:69">
      <c r="A265" s="7">
        <v>625</v>
      </c>
      <c r="B265" s="8" t="s">
        <v>1250</v>
      </c>
      <c r="C265" s="8" t="s">
        <v>2256</v>
      </c>
      <c r="D265" s="8" t="s">
        <v>1170</v>
      </c>
      <c r="E265" s="9" t="s">
        <v>59</v>
      </c>
      <c r="F265" s="10">
        <v>0.58699999999999997</v>
      </c>
      <c r="G265" s="10">
        <v>0.79</v>
      </c>
      <c r="H265" s="9">
        <v>14.68</v>
      </c>
      <c r="I265" s="9">
        <v>0.28799999999999998</v>
      </c>
      <c r="J265" s="89">
        <f t="shared" si="8"/>
        <v>5.539828597703187E-4</v>
      </c>
      <c r="K265" s="16">
        <f t="shared" si="9"/>
        <v>1.7173468652879879E-2</v>
      </c>
      <c r="L265" s="28">
        <v>0</v>
      </c>
      <c r="M265" s="28"/>
      <c r="N265" s="16"/>
      <c r="O265" s="10">
        <v>5.2999999999999999E-2</v>
      </c>
      <c r="P265" s="27">
        <v>5.1520405958639645E-2</v>
      </c>
      <c r="Q265" s="10"/>
      <c r="R265" s="16"/>
      <c r="S265" s="59">
        <v>75175</v>
      </c>
      <c r="T265" s="28">
        <v>45890.372208436725</v>
      </c>
      <c r="U265" s="59"/>
      <c r="V265" s="10">
        <v>0.48599999999999999</v>
      </c>
      <c r="W265" s="27">
        <v>0.19900000000000001</v>
      </c>
      <c r="X265" s="10">
        <v>0.12</v>
      </c>
      <c r="Y265" s="9">
        <v>590</v>
      </c>
      <c r="Z265" s="10">
        <v>0.315</v>
      </c>
      <c r="AA265" s="10">
        <v>0.251</v>
      </c>
      <c r="AB265" s="10">
        <v>0.51500000000000001</v>
      </c>
      <c r="AC265" s="10">
        <v>0.52</v>
      </c>
      <c r="AD265" s="10"/>
      <c r="AE265" s="25">
        <v>3610.22</v>
      </c>
      <c r="AF265" s="28"/>
      <c r="AG265" s="58"/>
      <c r="AH265" s="59">
        <v>90729</v>
      </c>
      <c r="AI265" s="59">
        <v>73656</v>
      </c>
      <c r="AJ265" s="59">
        <v>62010</v>
      </c>
      <c r="AK265" s="9">
        <v>246</v>
      </c>
      <c r="AL265" s="9">
        <v>334.33</v>
      </c>
      <c r="AM265" s="9"/>
      <c r="AN265" s="9"/>
      <c r="AO265" s="10">
        <v>0.22800000000000001</v>
      </c>
      <c r="AP265" s="16">
        <v>0.77639751552795033</v>
      </c>
      <c r="AQ265" s="28"/>
      <c r="AR265" s="9">
        <v>2</v>
      </c>
      <c r="AS265" s="56">
        <v>298</v>
      </c>
      <c r="AT265" s="56">
        <v>62</v>
      </c>
      <c r="AU265" s="56">
        <v>99</v>
      </c>
      <c r="AV265" s="28">
        <v>91000</v>
      </c>
      <c r="AW265" s="28">
        <v>46200</v>
      </c>
      <c r="AX265" s="26">
        <v>5.9194760000000004</v>
      </c>
      <c r="AY265" s="26">
        <v>0.60252231000000001</v>
      </c>
      <c r="AZ265" s="26">
        <v>29.231086999999999</v>
      </c>
      <c r="BA265" s="26">
        <v>1.1592188999999999</v>
      </c>
      <c r="BB265" s="26">
        <v>1.7303271</v>
      </c>
      <c r="BC265" s="26">
        <v>6.8619683000000001E-2</v>
      </c>
      <c r="BD265" s="26">
        <v>-0.15573829</v>
      </c>
      <c r="BE265" s="26">
        <v>-1.7833482000000001</v>
      </c>
      <c r="BF265" s="56">
        <v>439.33333333333297</v>
      </c>
      <c r="BG265" s="28">
        <v>0</v>
      </c>
      <c r="BH265" s="28">
        <v>0</v>
      </c>
      <c r="BI265" s="84">
        <v>0</v>
      </c>
      <c r="BJ265" s="10">
        <v>0.112</v>
      </c>
      <c r="BK265" s="10">
        <v>0.17599999999999999</v>
      </c>
      <c r="BL265" s="10">
        <v>0.42699999999999999</v>
      </c>
      <c r="BM265" s="53" t="s">
        <v>55</v>
      </c>
      <c r="BN265" s="53" t="s">
        <v>55</v>
      </c>
      <c r="BO265" s="53">
        <v>0.82299999999999995</v>
      </c>
      <c r="BP265" s="53">
        <v>32</v>
      </c>
      <c r="BQ265" s="53" t="s">
        <v>55</v>
      </c>
    </row>
    <row r="266" spans="1:69">
      <c r="A266" s="7">
        <v>622</v>
      </c>
      <c r="B266" s="8" t="s">
        <v>1247</v>
      </c>
      <c r="C266" s="8" t="s">
        <v>2069</v>
      </c>
      <c r="D266" s="8" t="s">
        <v>1170</v>
      </c>
      <c r="E266" s="9" t="s">
        <v>59</v>
      </c>
      <c r="F266" s="10">
        <v>0.59699999999999998</v>
      </c>
      <c r="G266" s="10">
        <v>0.78</v>
      </c>
      <c r="H266" s="9">
        <v>15.83</v>
      </c>
      <c r="I266" s="9">
        <v>0.85799999999999998</v>
      </c>
      <c r="J266" s="89">
        <f t="shared" si="8"/>
        <v>0</v>
      </c>
      <c r="K266" s="16">
        <f t="shared" si="9"/>
        <v>1.5317152585097724E-2</v>
      </c>
      <c r="L266" s="28">
        <v>0</v>
      </c>
      <c r="M266" s="28"/>
      <c r="N266" s="16"/>
      <c r="O266" s="10">
        <v>7.0000000000000001E-3</v>
      </c>
      <c r="P266" s="27">
        <v>0</v>
      </c>
      <c r="Q266" s="10"/>
      <c r="R266" s="16"/>
      <c r="S266" s="59">
        <v>59542</v>
      </c>
      <c r="T266" s="28">
        <v>40478.270072992702</v>
      </c>
      <c r="U266" s="59"/>
      <c r="V266" s="10">
        <v>0.33300000000000002</v>
      </c>
      <c r="W266" s="27">
        <v>0.183</v>
      </c>
      <c r="X266" s="10">
        <v>0.26800000000000002</v>
      </c>
      <c r="Y266" s="9">
        <v>342</v>
      </c>
      <c r="Z266" s="10">
        <v>0.30299999999999999</v>
      </c>
      <c r="AA266" s="10">
        <v>0.309</v>
      </c>
      <c r="AB266" s="10">
        <v>0.73899999999999999</v>
      </c>
      <c r="AC266" s="10">
        <v>0.71499999999999997</v>
      </c>
      <c r="AD266" s="10"/>
      <c r="AE266" s="25">
        <v>2285.02</v>
      </c>
      <c r="AF266" s="28"/>
      <c r="AG266" s="58"/>
      <c r="AH266" s="59">
        <v>60768</v>
      </c>
      <c r="AI266" s="59">
        <v>60408</v>
      </c>
      <c r="AJ266" s="59">
        <v>56169</v>
      </c>
      <c r="AK266" s="9">
        <v>144.33000000000001</v>
      </c>
      <c r="AL266" s="9">
        <v>220.33</v>
      </c>
      <c r="AM266" s="9"/>
      <c r="AN266" s="9"/>
      <c r="AO266" s="10">
        <v>0.24399999999999999</v>
      </c>
      <c r="AP266" s="16">
        <v>0.53821313240043067</v>
      </c>
      <c r="AQ266" s="28"/>
      <c r="AR266" s="9"/>
      <c r="AS266" s="56">
        <v>420</v>
      </c>
      <c r="AT266" s="56">
        <v>35</v>
      </c>
      <c r="AU266" s="56">
        <v>99</v>
      </c>
      <c r="AV266" s="28">
        <v>77900</v>
      </c>
      <c r="AW266" s="28">
        <v>35300</v>
      </c>
      <c r="AX266" s="26">
        <v>11.645993000000001</v>
      </c>
      <c r="AY266" s="26">
        <v>1.1038844999999999</v>
      </c>
      <c r="AZ266" s="26">
        <v>17.467226</v>
      </c>
      <c r="BA266" s="26">
        <v>6.1287977E-2</v>
      </c>
      <c r="BB266" s="26">
        <v>2.0342319</v>
      </c>
      <c r="BC266" s="26">
        <v>7.1375928999999998E-3</v>
      </c>
      <c r="BD266" s="26">
        <v>-6.8934776000000003E-2</v>
      </c>
      <c r="BE266" s="26">
        <v>-5.4242300999999999</v>
      </c>
      <c r="BF266" s="56">
        <v>332</v>
      </c>
      <c r="BG266" s="28">
        <v>0</v>
      </c>
      <c r="BH266" s="28">
        <v>0</v>
      </c>
      <c r="BI266" s="84">
        <v>0</v>
      </c>
      <c r="BJ266" s="10">
        <v>0.124</v>
      </c>
      <c r="BK266" s="10">
        <v>0.11799999999999999</v>
      </c>
      <c r="BL266" s="10">
        <v>0.42699999999999999</v>
      </c>
      <c r="BM266" s="53" t="s">
        <v>55</v>
      </c>
      <c r="BN266" s="53" t="s">
        <v>55</v>
      </c>
      <c r="BO266" s="53">
        <v>0.56999999999999995</v>
      </c>
      <c r="BP266" s="53">
        <v>23</v>
      </c>
      <c r="BQ266" s="53" t="s">
        <v>55</v>
      </c>
    </row>
    <row r="267" spans="1:69">
      <c r="A267" s="7">
        <v>650</v>
      </c>
      <c r="B267" s="8" t="s">
        <v>1290</v>
      </c>
      <c r="C267" s="8" t="s">
        <v>2237</v>
      </c>
      <c r="D267" s="8" t="s">
        <v>1170</v>
      </c>
      <c r="E267" s="9" t="s">
        <v>59</v>
      </c>
      <c r="F267" s="10">
        <v>0.496</v>
      </c>
      <c r="G267" s="10">
        <v>0.67</v>
      </c>
      <c r="H267" s="9">
        <v>13.25</v>
      </c>
      <c r="I267" s="9">
        <v>18.192</v>
      </c>
      <c r="J267" s="89">
        <f t="shared" si="8"/>
        <v>9.8334024949308811E-5</v>
      </c>
      <c r="K267" s="16">
        <f t="shared" si="9"/>
        <v>2.6550186736313377E-3</v>
      </c>
      <c r="L267" s="28">
        <v>0</v>
      </c>
      <c r="M267" s="28"/>
      <c r="N267" s="16"/>
      <c r="O267" s="10">
        <v>2.1999999999999999E-2</v>
      </c>
      <c r="P267" s="27">
        <v>1.5733443991889411E-2</v>
      </c>
      <c r="Q267" s="10"/>
      <c r="R267" s="16"/>
      <c r="S267" s="59">
        <v>85278</v>
      </c>
      <c r="T267" s="28">
        <v>56921.389156626508</v>
      </c>
      <c r="U267" s="59"/>
      <c r="V267" s="10">
        <v>0.29799999999999999</v>
      </c>
      <c r="W267" s="27">
        <v>9.6000000000000002E-2</v>
      </c>
      <c r="X267" s="10">
        <v>0.31900000000000001</v>
      </c>
      <c r="Y267" s="9">
        <v>2</v>
      </c>
      <c r="Z267" s="10">
        <v>0.24</v>
      </c>
      <c r="AA267" s="10">
        <v>0.11499999999999999</v>
      </c>
      <c r="AB267" s="10">
        <v>0.50600000000000001</v>
      </c>
      <c r="AC267" s="10">
        <v>0.58499999999999996</v>
      </c>
      <c r="AD267" s="10"/>
      <c r="AE267" s="25">
        <v>10169.42</v>
      </c>
      <c r="AF267" s="28"/>
      <c r="AG267" s="58"/>
      <c r="AH267" s="59">
        <v>123588</v>
      </c>
      <c r="AI267" s="59">
        <v>73179</v>
      </c>
      <c r="AJ267" s="59">
        <v>60597</v>
      </c>
      <c r="AK267" s="9">
        <v>767.67</v>
      </c>
      <c r="AL267" s="9">
        <v>801.67</v>
      </c>
      <c r="AM267" s="9"/>
      <c r="AN267" s="9"/>
      <c r="AO267" s="10">
        <v>0.33100000000000002</v>
      </c>
      <c r="AP267" s="16">
        <v>5.210504376823677E-2</v>
      </c>
      <c r="AQ267" s="28"/>
      <c r="AR267" s="9">
        <v>1</v>
      </c>
      <c r="AS267" s="56">
        <v>453</v>
      </c>
      <c r="AT267" s="56">
        <v>27</v>
      </c>
      <c r="AU267" s="56">
        <v>99</v>
      </c>
      <c r="AV267" s="28" t="e">
        <v>#N/A</v>
      </c>
      <c r="AW267" s="28" t="e">
        <v>#N/A</v>
      </c>
      <c r="AX267" s="26" t="e">
        <v>#N/A</v>
      </c>
      <c r="AY267" s="26" t="e">
        <v>#N/A</v>
      </c>
      <c r="AZ267" s="26" t="e">
        <v>#N/A</v>
      </c>
      <c r="BA267" s="26" t="e">
        <v>#N/A</v>
      </c>
      <c r="BB267" s="26" t="e">
        <v>#N/A</v>
      </c>
      <c r="BC267" s="26" t="e">
        <v>#N/A</v>
      </c>
      <c r="BD267" s="26" t="e">
        <v>#N/A</v>
      </c>
      <c r="BE267" s="26" t="e">
        <v>#N/A</v>
      </c>
      <c r="BF267" s="56" t="e">
        <v>#N/A</v>
      </c>
      <c r="BG267" s="28">
        <v>0</v>
      </c>
      <c r="BH267" s="28">
        <v>0</v>
      </c>
      <c r="BI267" s="84">
        <v>0</v>
      </c>
      <c r="BJ267" s="10">
        <v>0.187</v>
      </c>
      <c r="BK267" s="10">
        <v>0.312</v>
      </c>
      <c r="BL267" s="10">
        <v>0.42699999999999999</v>
      </c>
      <c r="BM267" s="53" t="s">
        <v>55</v>
      </c>
      <c r="BN267" s="53" t="s">
        <v>55</v>
      </c>
      <c r="BO267" s="53">
        <v>0.35099999999999998</v>
      </c>
      <c r="BP267" s="53">
        <v>27</v>
      </c>
      <c r="BQ267" s="53" t="s">
        <v>55</v>
      </c>
    </row>
    <row r="268" spans="1:69">
      <c r="A268" s="7">
        <v>652</v>
      </c>
      <c r="B268" s="8" t="s">
        <v>1291</v>
      </c>
      <c r="C268" s="8" t="s">
        <v>2257</v>
      </c>
      <c r="D268" s="8" t="s">
        <v>1170</v>
      </c>
      <c r="E268" s="9" t="s">
        <v>59</v>
      </c>
      <c r="F268" s="10">
        <v>0.41099999999999998</v>
      </c>
      <c r="G268" s="10">
        <v>0.7</v>
      </c>
      <c r="H268" s="9">
        <v>13.96</v>
      </c>
      <c r="I268" s="9">
        <v>1.0720000000000001</v>
      </c>
      <c r="J268" s="89">
        <f t="shared" si="8"/>
        <v>0</v>
      </c>
      <c r="K268" s="16">
        <f t="shared" si="9"/>
        <v>9.6202699086976266E-3</v>
      </c>
      <c r="L268" s="28">
        <v>0</v>
      </c>
      <c r="M268" s="28"/>
      <c r="N268" s="16"/>
      <c r="O268" s="10">
        <v>1.6E-2</v>
      </c>
      <c r="P268" s="27">
        <v>1.7436739209514447E-2</v>
      </c>
      <c r="Q268" s="10"/>
      <c r="R268" s="16"/>
      <c r="S268" s="59">
        <v>74708</v>
      </c>
      <c r="T268" s="28">
        <v>51805.470149253728</v>
      </c>
      <c r="U268" s="59"/>
      <c r="V268" s="10">
        <v>0.36499999999999999</v>
      </c>
      <c r="W268" s="27">
        <v>0.13100000000000001</v>
      </c>
      <c r="X268" s="10">
        <v>5.2999999999999999E-2</v>
      </c>
      <c r="Y268" s="9">
        <v>779</v>
      </c>
      <c r="Z268" s="10">
        <v>0.33199999999999996</v>
      </c>
      <c r="AA268" s="10">
        <v>0.36499999999999999</v>
      </c>
      <c r="AB268" s="10">
        <v>0.53700000000000003</v>
      </c>
      <c r="AC268" s="10">
        <v>0.61199999999999999</v>
      </c>
      <c r="AD268" s="10"/>
      <c r="AE268" s="25">
        <v>3326.31</v>
      </c>
      <c r="AF268" s="28"/>
      <c r="AG268" s="58"/>
      <c r="AH268" s="59">
        <v>75438</v>
      </c>
      <c r="AI268" s="59">
        <v>68175</v>
      </c>
      <c r="AJ268" s="59">
        <v>60723</v>
      </c>
      <c r="AK268" s="9">
        <v>238.33</v>
      </c>
      <c r="AL268" s="9">
        <v>273.67</v>
      </c>
      <c r="AM268" s="9"/>
      <c r="AN268" s="9"/>
      <c r="AO268" s="10">
        <v>0.29599999999999999</v>
      </c>
      <c r="AP268" s="16">
        <v>0.48262548262548266</v>
      </c>
      <c r="AQ268" s="28"/>
      <c r="AR268" s="9"/>
      <c r="AS268" s="56">
        <v>432</v>
      </c>
      <c r="AT268" s="56">
        <v>32</v>
      </c>
      <c r="AU268" s="56">
        <v>99</v>
      </c>
      <c r="AV268" s="28">
        <v>67500</v>
      </c>
      <c r="AW268" s="28">
        <v>47800</v>
      </c>
      <c r="AX268" s="26">
        <v>13.10263</v>
      </c>
      <c r="AY268" s="26">
        <v>0.49392343</v>
      </c>
      <c r="AZ268" s="26">
        <v>38.360474000000004</v>
      </c>
      <c r="BA268" s="26">
        <v>2.9418234999999999</v>
      </c>
      <c r="BB268" s="26">
        <v>5.0262308000000004</v>
      </c>
      <c r="BC268" s="26">
        <v>0.38545626</v>
      </c>
      <c r="BD268" s="26">
        <v>-3.7008687999999998</v>
      </c>
      <c r="BE268" s="26">
        <v>-2.2971811</v>
      </c>
      <c r="BF268" s="56">
        <v>345</v>
      </c>
      <c r="BG268" s="28">
        <v>0</v>
      </c>
      <c r="BH268" s="28">
        <v>0</v>
      </c>
      <c r="BI268" s="84">
        <v>0</v>
      </c>
      <c r="BJ268" s="10">
        <v>9.5000000000000001E-2</v>
      </c>
      <c r="BK268" s="10">
        <v>6.2E-2</v>
      </c>
      <c r="BL268" s="10">
        <v>0.42699999999999999</v>
      </c>
      <c r="BM268" s="53" t="s">
        <v>55</v>
      </c>
      <c r="BN268" s="53" t="s">
        <v>55</v>
      </c>
      <c r="BO268" s="53">
        <v>0.59299999999999997</v>
      </c>
      <c r="BP268" s="53">
        <v>35</v>
      </c>
      <c r="BQ268" s="53" t="s">
        <v>55</v>
      </c>
    </row>
    <row r="269" spans="1:69">
      <c r="A269" s="7">
        <v>694</v>
      </c>
      <c r="B269" s="8" t="s">
        <v>1356</v>
      </c>
      <c r="C269" s="8" t="s">
        <v>2258</v>
      </c>
      <c r="D269" s="8" t="s">
        <v>1354</v>
      </c>
      <c r="E269" s="9" t="s">
        <v>59</v>
      </c>
      <c r="F269" s="10">
        <v>0.65100000000000002</v>
      </c>
      <c r="G269" s="10">
        <v>0.83</v>
      </c>
      <c r="H269" s="9">
        <v>13.76</v>
      </c>
      <c r="I269" s="9">
        <v>0.53200000000000003</v>
      </c>
      <c r="J269" s="89">
        <f t="shared" si="8"/>
        <v>0</v>
      </c>
      <c r="K269" s="16">
        <f t="shared" si="9"/>
        <v>4.7709269582050344E-2</v>
      </c>
      <c r="L269" s="28">
        <v>0</v>
      </c>
      <c r="M269" s="28"/>
      <c r="N269" s="16"/>
      <c r="O269" s="10">
        <v>1.4E-2</v>
      </c>
      <c r="P269" s="27">
        <v>3.0435223698894186E-2</v>
      </c>
      <c r="Q269" s="10"/>
      <c r="R269" s="16"/>
      <c r="S269" s="59">
        <v>72069</v>
      </c>
      <c r="T269" s="28">
        <v>48555.882978723406</v>
      </c>
      <c r="U269" s="59"/>
      <c r="V269" s="10">
        <v>0.44400000000000001</v>
      </c>
      <c r="W269" s="27">
        <v>1E-3</v>
      </c>
      <c r="X269" s="10">
        <v>0.224</v>
      </c>
      <c r="Y269" s="9">
        <v>510</v>
      </c>
      <c r="Z269" s="10">
        <v>0.115</v>
      </c>
      <c r="AA269" s="10">
        <v>7.0000000000000007E-2</v>
      </c>
      <c r="AB269" s="10">
        <v>0.48599999999999999</v>
      </c>
      <c r="AC269" s="10">
        <v>0.58499999999999996</v>
      </c>
      <c r="AD269" s="10"/>
      <c r="AE269" s="25">
        <v>3647.09</v>
      </c>
      <c r="AF269" s="28"/>
      <c r="AG269" s="58"/>
      <c r="AH269" s="59">
        <v>78606</v>
      </c>
      <c r="AI269" s="59">
        <v>70191</v>
      </c>
      <c r="AJ269" s="59">
        <v>57807</v>
      </c>
      <c r="AK269" s="9">
        <v>265</v>
      </c>
      <c r="AL269" s="9">
        <v>360.33</v>
      </c>
      <c r="AM269" s="10"/>
      <c r="AN269" s="10"/>
      <c r="AO269" s="10">
        <v>0.19500000000000001</v>
      </c>
      <c r="AP269" s="16">
        <v>0.65274151436031325</v>
      </c>
      <c r="AQ269" s="28"/>
      <c r="AR269" s="9"/>
      <c r="AS269" s="56">
        <v>95</v>
      </c>
      <c r="AT269" s="56">
        <v>174</v>
      </c>
      <c r="AU269" s="56">
        <v>99</v>
      </c>
      <c r="AV269" s="28">
        <v>89200</v>
      </c>
      <c r="AW269" s="28">
        <v>46100</v>
      </c>
      <c r="AX269" s="26">
        <v>3.7171352</v>
      </c>
      <c r="AY269" s="26">
        <v>0.88701748999999996</v>
      </c>
      <c r="AZ269" s="26">
        <v>30.834983999999999</v>
      </c>
      <c r="BA269" s="26">
        <v>4.5625787000000001E-2</v>
      </c>
      <c r="BB269" s="26">
        <v>1.1461781</v>
      </c>
      <c r="BC269" s="26">
        <v>1.6959722999999999E-3</v>
      </c>
      <c r="BD269" s="26">
        <v>2.1593323</v>
      </c>
      <c r="BE269" s="26">
        <v>0.90188497000000001</v>
      </c>
      <c r="BF269" s="56">
        <v>686.66666666666595</v>
      </c>
      <c r="BG269" s="28">
        <v>0</v>
      </c>
      <c r="BH269" s="28">
        <v>0</v>
      </c>
      <c r="BI269" s="84">
        <v>0</v>
      </c>
      <c r="BJ269" s="10">
        <v>8.1000000000000003E-2</v>
      </c>
      <c r="BK269" s="10">
        <v>0.126</v>
      </c>
      <c r="BL269" s="10">
        <v>0.19600000000000001</v>
      </c>
      <c r="BM269" s="53" t="s">
        <v>55</v>
      </c>
      <c r="BN269" s="53" t="s">
        <v>55</v>
      </c>
      <c r="BO269" s="53">
        <v>4</v>
      </c>
      <c r="BP269" s="53">
        <v>35</v>
      </c>
      <c r="BQ269" s="53" t="s">
        <v>55</v>
      </c>
    </row>
    <row r="270" spans="1:69">
      <c r="A270" s="7">
        <v>1147</v>
      </c>
      <c r="B270" s="8" t="s">
        <v>1983</v>
      </c>
      <c r="C270" s="8"/>
      <c r="D270" s="8" t="s">
        <v>1354</v>
      </c>
      <c r="E270" s="9" t="s">
        <v>151</v>
      </c>
      <c r="F270" s="10">
        <v>0.29499999999999998</v>
      </c>
      <c r="G270" s="10">
        <v>0.35</v>
      </c>
      <c r="H270" s="9">
        <v>23.9</v>
      </c>
      <c r="I270" s="9" t="s">
        <v>4345</v>
      </c>
      <c r="J270" s="89">
        <f t="shared" si="8"/>
        <v>0</v>
      </c>
      <c r="K270" s="16">
        <f t="shared" si="9"/>
        <v>0</v>
      </c>
      <c r="L270" s="28">
        <v>0</v>
      </c>
      <c r="M270" s="28"/>
      <c r="N270" s="16"/>
      <c r="O270" s="10">
        <v>8.0000000000000002E-3</v>
      </c>
      <c r="P270" s="27">
        <v>0</v>
      </c>
      <c r="Q270" s="10"/>
      <c r="R270" s="16"/>
      <c r="S270" s="59">
        <v>89751</v>
      </c>
      <c r="T270" s="28">
        <v>58781.190476190473</v>
      </c>
      <c r="U270" s="59"/>
      <c r="V270" s="10">
        <v>0.30299999999999999</v>
      </c>
      <c r="W270" s="10">
        <v>-0.125</v>
      </c>
      <c r="X270" s="9">
        <v>4.0000000000000001E-3</v>
      </c>
      <c r="Y270" s="9" t="s">
        <v>4345</v>
      </c>
      <c r="Z270" s="10">
        <v>6.5000000000000002E-2</v>
      </c>
      <c r="AA270" s="10">
        <v>-0.10299999999999998</v>
      </c>
      <c r="AB270" s="10">
        <v>0.36499999999999999</v>
      </c>
      <c r="AC270" s="10">
        <v>0.66200000000000003</v>
      </c>
      <c r="AD270" s="10"/>
      <c r="AE270" s="25">
        <v>1409.99</v>
      </c>
      <c r="AF270" s="28"/>
      <c r="AG270" s="58"/>
      <c r="AH270" s="59">
        <v>72009</v>
      </c>
      <c r="AI270" s="59">
        <v>53217</v>
      </c>
      <c r="AJ270" s="59"/>
      <c r="AK270" s="9">
        <v>59</v>
      </c>
      <c r="AL270" s="9">
        <v>59.67</v>
      </c>
      <c r="AM270" s="9" t="s">
        <v>55</v>
      </c>
      <c r="AN270" s="9"/>
      <c r="AO270" s="10">
        <v>0.32200000000000001</v>
      </c>
      <c r="AP270" s="16" t="s">
        <v>2055</v>
      </c>
      <c r="AQ270" s="28"/>
      <c r="AR270" s="9"/>
      <c r="AS270" s="56">
        <v>600</v>
      </c>
      <c r="AT270" s="56">
        <v>0</v>
      </c>
      <c r="AU270" s="56">
        <v>99</v>
      </c>
      <c r="AV270" s="28" t="e">
        <v>#N/A</v>
      </c>
      <c r="AW270" s="28" t="e">
        <v>#N/A</v>
      </c>
      <c r="AX270" s="26" t="e">
        <v>#N/A</v>
      </c>
      <c r="AY270" s="26" t="e">
        <v>#N/A</v>
      </c>
      <c r="AZ270" s="26" t="e">
        <v>#N/A</v>
      </c>
      <c r="BA270" s="26" t="e">
        <v>#N/A</v>
      </c>
      <c r="BB270" s="26" t="e">
        <v>#N/A</v>
      </c>
      <c r="BC270" s="26" t="e">
        <v>#N/A</v>
      </c>
      <c r="BD270" s="26" t="e">
        <v>#N/A</v>
      </c>
      <c r="BE270" s="26" t="e">
        <v>#N/A</v>
      </c>
      <c r="BF270" s="56" t="e">
        <v>#N/A</v>
      </c>
      <c r="BG270" s="28">
        <v>0</v>
      </c>
      <c r="BH270" s="28">
        <v>0</v>
      </c>
      <c r="BI270" s="84">
        <v>0</v>
      </c>
      <c r="BJ270" s="10">
        <v>0.13100000000000001</v>
      </c>
      <c r="BK270" s="10">
        <v>0.29899999999999999</v>
      </c>
      <c r="BL270" s="10">
        <v>0.19600000000000001</v>
      </c>
      <c r="BM270" s="53" t="s">
        <v>55</v>
      </c>
      <c r="BN270" s="53" t="s">
        <v>55</v>
      </c>
      <c r="BO270" s="53" t="s">
        <v>55</v>
      </c>
      <c r="BP270" s="53" t="s">
        <v>55</v>
      </c>
      <c r="BQ270" s="53">
        <v>6</v>
      </c>
    </row>
    <row r="271" spans="1:69">
      <c r="A271" s="7">
        <v>703</v>
      </c>
      <c r="B271" s="8" t="s">
        <v>1371</v>
      </c>
      <c r="C271" s="8" t="s">
        <v>2259</v>
      </c>
      <c r="D271" s="8" t="s">
        <v>1354</v>
      </c>
      <c r="E271" s="9" t="s">
        <v>59</v>
      </c>
      <c r="F271" s="10">
        <v>0.70499999999999996</v>
      </c>
      <c r="G271" s="10">
        <v>0.85</v>
      </c>
      <c r="H271" s="9">
        <v>16.54</v>
      </c>
      <c r="I271" s="9">
        <v>5.7000000000000002E-2</v>
      </c>
      <c r="J271" s="89">
        <f t="shared" si="8"/>
        <v>2.9637708649468892E-4</v>
      </c>
      <c r="K271" s="16">
        <f t="shared" si="9"/>
        <v>6.0460925644916542E-2</v>
      </c>
      <c r="L271" s="28">
        <v>0</v>
      </c>
      <c r="M271" s="28"/>
      <c r="N271" s="16" t="s">
        <v>4339</v>
      </c>
      <c r="O271" s="10">
        <v>2.5999999999999999E-2</v>
      </c>
      <c r="P271" s="27">
        <v>6.9648615326251898E-2</v>
      </c>
      <c r="Q271" s="10"/>
      <c r="R271" s="16"/>
      <c r="S271" s="59">
        <v>73633</v>
      </c>
      <c r="T271" s="28">
        <v>55070.346049046319</v>
      </c>
      <c r="U271" s="59"/>
      <c r="V271" s="10">
        <v>0.47799999999999998</v>
      </c>
      <c r="W271" s="27">
        <v>7.6999999999999999E-2</v>
      </c>
      <c r="X271" s="10">
        <v>0.247</v>
      </c>
      <c r="Y271" s="9">
        <v>1171</v>
      </c>
      <c r="Z271" s="10">
        <v>5.0000000000000017E-2</v>
      </c>
      <c r="AA271" s="10">
        <v>7.1000000000000008E-2</v>
      </c>
      <c r="AB271" s="10">
        <v>0.495</v>
      </c>
      <c r="AC271" s="10">
        <v>0.56599999999999995</v>
      </c>
      <c r="AD271" s="10"/>
      <c r="AE271" s="25">
        <v>3374.08</v>
      </c>
      <c r="AF271" s="28"/>
      <c r="AG271" s="58"/>
      <c r="AH271" s="59">
        <v>83799</v>
      </c>
      <c r="AI271" s="59">
        <v>66852</v>
      </c>
      <c r="AJ271" s="59">
        <v>67095</v>
      </c>
      <c r="AK271" s="9">
        <v>204</v>
      </c>
      <c r="AL271" s="9">
        <v>278.33</v>
      </c>
      <c r="AM271" s="9"/>
      <c r="AN271" s="9"/>
      <c r="AO271" s="10">
        <v>0.11899999999999999</v>
      </c>
      <c r="AP271" s="16">
        <v>0.94607379375591294</v>
      </c>
      <c r="AQ271" s="28"/>
      <c r="AR271" s="9">
        <v>1</v>
      </c>
      <c r="AS271" s="56">
        <v>66</v>
      </c>
      <c r="AT271" s="56">
        <v>204</v>
      </c>
      <c r="AU271" s="56">
        <v>99</v>
      </c>
      <c r="AV271" s="28">
        <v>101500</v>
      </c>
      <c r="AW271" s="28">
        <v>54500</v>
      </c>
      <c r="AX271" s="26">
        <v>3.4117750999999998</v>
      </c>
      <c r="AY271" s="26">
        <v>4.6191491999999998</v>
      </c>
      <c r="AZ271" s="26">
        <v>28.479258999999999</v>
      </c>
      <c r="BA271" s="26">
        <v>1.3687594999999999</v>
      </c>
      <c r="BB271" s="26">
        <v>0.97164828000000003</v>
      </c>
      <c r="BC271" s="26">
        <v>4.6698995E-2</v>
      </c>
      <c r="BD271" s="26">
        <v>2.6403742000000001</v>
      </c>
      <c r="BE271" s="26">
        <v>2.7519459999999998</v>
      </c>
      <c r="BF271" s="56">
        <v>761.33333333333303</v>
      </c>
      <c r="BG271" s="28">
        <v>0</v>
      </c>
      <c r="BH271" s="28">
        <v>0</v>
      </c>
      <c r="BI271" s="84">
        <v>0</v>
      </c>
      <c r="BJ271" s="10">
        <v>0.14599999999999999</v>
      </c>
      <c r="BK271" s="10">
        <v>0.125</v>
      </c>
      <c r="BL271" s="10">
        <v>0.19600000000000001</v>
      </c>
      <c r="BM271" s="53" t="s">
        <v>55</v>
      </c>
      <c r="BN271" s="53" t="s">
        <v>55</v>
      </c>
      <c r="BO271" s="53">
        <v>9</v>
      </c>
      <c r="BP271" s="53">
        <v>54</v>
      </c>
      <c r="BQ271" s="53" t="s">
        <v>55</v>
      </c>
    </row>
    <row r="272" spans="1:69">
      <c r="A272" s="7">
        <v>710</v>
      </c>
      <c r="B272" s="8" t="s">
        <v>1380</v>
      </c>
      <c r="C272" s="8" t="s">
        <v>2260</v>
      </c>
      <c r="D272" s="8" t="s">
        <v>1354</v>
      </c>
      <c r="E272" s="9" t="s">
        <v>59</v>
      </c>
      <c r="F272" s="10">
        <v>0.57799999999999996</v>
      </c>
      <c r="G272" s="10">
        <v>0.8</v>
      </c>
      <c r="H272" s="9">
        <v>30.15</v>
      </c>
      <c r="I272" s="9" t="s">
        <v>4345</v>
      </c>
      <c r="J272" s="89">
        <f t="shared" si="8"/>
        <v>0</v>
      </c>
      <c r="K272" s="16">
        <f t="shared" si="9"/>
        <v>1.8722885250110999E-2</v>
      </c>
      <c r="L272" s="28">
        <v>0</v>
      </c>
      <c r="M272" s="28"/>
      <c r="N272" s="16"/>
      <c r="O272" s="10">
        <v>1.0999999999999999E-2</v>
      </c>
      <c r="P272" s="27">
        <v>0</v>
      </c>
      <c r="Q272" s="10"/>
      <c r="R272" s="16"/>
      <c r="S272" s="59">
        <v>55311</v>
      </c>
      <c r="T272" s="28">
        <v>36073.666666666664</v>
      </c>
      <c r="U272" s="59"/>
      <c r="V272" s="10">
        <v>0.57099999999999995</v>
      </c>
      <c r="W272" s="27">
        <v>9.0999999999999998E-2</v>
      </c>
      <c r="X272" s="27">
        <v>2.7E-2</v>
      </c>
      <c r="Y272" s="9">
        <v>1062</v>
      </c>
      <c r="Z272" s="10">
        <v>0.14900000000000002</v>
      </c>
      <c r="AA272" s="10">
        <v>0.17700000000000002</v>
      </c>
      <c r="AB272" s="10">
        <v>0.53500000000000003</v>
      </c>
      <c r="AC272" s="10">
        <v>0.56799999999999995</v>
      </c>
      <c r="AD272" s="10"/>
      <c r="AE272" s="25">
        <v>1869.37</v>
      </c>
      <c r="AF272" s="28"/>
      <c r="AG272" s="58"/>
      <c r="AH272" s="59">
        <v>61470</v>
      </c>
      <c r="AI272" s="59">
        <v>46629</v>
      </c>
      <c r="AJ272" s="59">
        <v>46350</v>
      </c>
      <c r="AK272" s="9">
        <v>62</v>
      </c>
      <c r="AL272" s="9">
        <v>181</v>
      </c>
      <c r="AM272" s="9"/>
      <c r="AN272" s="9"/>
      <c r="AO272" s="10">
        <v>0.105</v>
      </c>
      <c r="AP272" s="16" t="s">
        <v>2055</v>
      </c>
      <c r="AQ272" s="28"/>
      <c r="AR272" s="9"/>
      <c r="AS272" s="56">
        <v>420</v>
      </c>
      <c r="AT272" s="56">
        <v>35</v>
      </c>
      <c r="AU272" s="56">
        <v>99</v>
      </c>
      <c r="AV272" s="28">
        <v>77200</v>
      </c>
      <c r="AW272" s="28">
        <v>34800</v>
      </c>
      <c r="AX272" s="26">
        <v>5.4846605999999998</v>
      </c>
      <c r="AY272" s="26">
        <v>0.62325220999999997</v>
      </c>
      <c r="AZ272" s="26">
        <v>14.622521000000001</v>
      </c>
      <c r="BA272" s="26">
        <v>4.9775808999999997E-2</v>
      </c>
      <c r="BB272" s="26">
        <v>0.80199569000000004</v>
      </c>
      <c r="BC272" s="26">
        <v>2.7300343000000002E-3</v>
      </c>
      <c r="BD272" s="26">
        <v>-0.77412778000000004</v>
      </c>
      <c r="BE272" s="26">
        <v>-3.5692685000000002</v>
      </c>
      <c r="BF272" s="56">
        <v>344</v>
      </c>
      <c r="BG272" s="28">
        <v>0</v>
      </c>
      <c r="BH272" s="28">
        <v>0</v>
      </c>
      <c r="BI272" s="84">
        <v>0</v>
      </c>
      <c r="BJ272" s="10">
        <v>4.7E-2</v>
      </c>
      <c r="BK272" s="10">
        <v>1.9E-2</v>
      </c>
      <c r="BL272" s="10">
        <v>0.19600000000000001</v>
      </c>
      <c r="BM272" s="53" t="s">
        <v>55</v>
      </c>
      <c r="BN272" s="53" t="s">
        <v>55</v>
      </c>
      <c r="BO272" s="53">
        <v>0.47399999999999998</v>
      </c>
      <c r="BP272" s="53">
        <v>16</v>
      </c>
      <c r="BQ272" s="53" t="s">
        <v>55</v>
      </c>
    </row>
    <row r="273" spans="1:69">
      <c r="A273" s="7">
        <v>700</v>
      </c>
      <c r="B273" s="8" t="s">
        <v>1368</v>
      </c>
      <c r="C273" s="8" t="s">
        <v>2261</v>
      </c>
      <c r="D273" s="8" t="s">
        <v>1354</v>
      </c>
      <c r="E273" s="9" t="s">
        <v>59</v>
      </c>
      <c r="F273" s="10">
        <v>0.53900000000000003</v>
      </c>
      <c r="G273" s="10">
        <v>0.78</v>
      </c>
      <c r="H273" s="9">
        <v>17.22</v>
      </c>
      <c r="I273" s="9">
        <v>0.628</v>
      </c>
      <c r="J273" s="89">
        <f t="shared" si="8"/>
        <v>0</v>
      </c>
      <c r="K273" s="16">
        <f t="shared" si="9"/>
        <v>6.1505002816929126E-3</v>
      </c>
      <c r="L273" s="28">
        <v>0</v>
      </c>
      <c r="M273" s="28"/>
      <c r="N273" s="16"/>
      <c r="O273" s="10">
        <v>0.11600000000000001</v>
      </c>
      <c r="P273" s="27">
        <v>1.205498055211811E-2</v>
      </c>
      <c r="Q273" s="10"/>
      <c r="R273" s="16"/>
      <c r="S273" s="59">
        <v>77523</v>
      </c>
      <c r="T273" s="28">
        <v>44012.379310344826</v>
      </c>
      <c r="U273" s="59"/>
      <c r="V273" s="10">
        <v>0.38</v>
      </c>
      <c r="W273" s="27">
        <v>0.107</v>
      </c>
      <c r="X273" s="10">
        <v>0.17199999999999999</v>
      </c>
      <c r="Y273" s="9">
        <v>1108</v>
      </c>
      <c r="Z273" s="10">
        <v>0.10500000000000001</v>
      </c>
      <c r="AA273" s="10">
        <v>0.16400000000000001</v>
      </c>
      <c r="AB273" s="10">
        <v>0.51800000000000002</v>
      </c>
      <c r="AC273" s="10">
        <v>0.59299999999999997</v>
      </c>
      <c r="AD273" s="10"/>
      <c r="AE273" s="25">
        <v>4064.71</v>
      </c>
      <c r="AF273" s="28"/>
      <c r="AG273" s="58"/>
      <c r="AH273" s="59">
        <v>79560</v>
      </c>
      <c r="AI273" s="59">
        <v>69309</v>
      </c>
      <c r="AJ273" s="59">
        <v>61020</v>
      </c>
      <c r="AK273" s="9">
        <v>236</v>
      </c>
      <c r="AL273" s="9">
        <v>318.33</v>
      </c>
      <c r="AM273" s="9"/>
      <c r="AN273" s="9"/>
      <c r="AO273" s="10">
        <v>8.8999999999999996E-2</v>
      </c>
      <c r="AP273" s="16">
        <v>0.61425061425061434</v>
      </c>
      <c r="AQ273" s="28"/>
      <c r="AR273" s="9"/>
      <c r="AS273" s="56">
        <v>474</v>
      </c>
      <c r="AT273" s="56">
        <v>25</v>
      </c>
      <c r="AU273" s="56">
        <v>99</v>
      </c>
      <c r="AV273" s="28">
        <v>81800</v>
      </c>
      <c r="AW273" s="28">
        <v>39900</v>
      </c>
      <c r="AX273" s="26">
        <v>6.4376888000000001</v>
      </c>
      <c r="AY273" s="26">
        <v>0.61462289000000003</v>
      </c>
      <c r="AZ273" s="26">
        <v>15.239573</v>
      </c>
      <c r="BA273" s="26">
        <v>1.8864973</v>
      </c>
      <c r="BB273" s="26">
        <v>0.98107624000000004</v>
      </c>
      <c r="BC273" s="26">
        <v>0.12144683000000001</v>
      </c>
      <c r="BD273" s="26">
        <v>-2.6389315</v>
      </c>
      <c r="BE273" s="26">
        <v>-8.1449776000000007</v>
      </c>
      <c r="BF273" s="56">
        <v>545.66666666666595</v>
      </c>
      <c r="BG273" s="28">
        <v>0</v>
      </c>
      <c r="BH273" s="28">
        <v>0</v>
      </c>
      <c r="BI273" s="84">
        <v>0</v>
      </c>
      <c r="BJ273" s="10">
        <v>9.0999999999999998E-2</v>
      </c>
      <c r="BK273" s="10">
        <v>3.2000000000000001E-2</v>
      </c>
      <c r="BL273" s="10">
        <v>0.19600000000000001</v>
      </c>
      <c r="BM273" s="53" t="s">
        <v>55</v>
      </c>
      <c r="BN273" s="53" t="s">
        <v>55</v>
      </c>
      <c r="BO273" s="53">
        <v>1</v>
      </c>
      <c r="BP273" s="53">
        <v>40</v>
      </c>
      <c r="BQ273" s="53" t="s">
        <v>55</v>
      </c>
    </row>
    <row r="274" spans="1:69">
      <c r="A274" s="7">
        <v>720</v>
      </c>
      <c r="B274" s="8" t="s">
        <v>1394</v>
      </c>
      <c r="C274" s="8" t="s">
        <v>2262</v>
      </c>
      <c r="D274" s="8" t="s">
        <v>1354</v>
      </c>
      <c r="E274" s="9" t="s">
        <v>59</v>
      </c>
      <c r="F274" s="10">
        <v>0.42299999999999999</v>
      </c>
      <c r="G274" s="10">
        <v>0.62</v>
      </c>
      <c r="H274" s="9">
        <v>14.45</v>
      </c>
      <c r="I274" s="9" t="s">
        <v>4345</v>
      </c>
      <c r="J274" s="89">
        <f t="shared" si="8"/>
        <v>0</v>
      </c>
      <c r="K274" s="16">
        <f t="shared" si="9"/>
        <v>0</v>
      </c>
      <c r="L274" s="28">
        <v>0</v>
      </c>
      <c r="M274" s="28"/>
      <c r="N274" s="16"/>
      <c r="O274" s="10">
        <v>0.10299999999999999</v>
      </c>
      <c r="P274" s="27">
        <v>0</v>
      </c>
      <c r="Q274" s="10"/>
      <c r="R274" s="16"/>
      <c r="S274" s="59">
        <v>63346</v>
      </c>
      <c r="T274" s="28">
        <v>39095.779904306219</v>
      </c>
      <c r="U274" s="59"/>
      <c r="V274" s="10">
        <v>0.248</v>
      </c>
      <c r="W274" s="27">
        <v>-3.0000000000000001E-3</v>
      </c>
      <c r="X274" s="10">
        <v>0.192</v>
      </c>
      <c r="Y274" s="9">
        <v>729</v>
      </c>
      <c r="Z274" s="10">
        <v>0.16600000000000001</v>
      </c>
      <c r="AA274" s="10">
        <v>0.11800000000000001</v>
      </c>
      <c r="AB274" s="10">
        <v>0.42299999999999999</v>
      </c>
      <c r="AC274" s="10">
        <v>0.61</v>
      </c>
      <c r="AD274" s="10"/>
      <c r="AE274" s="25">
        <v>2524.27</v>
      </c>
      <c r="AF274" s="28"/>
      <c r="AG274" s="58"/>
      <c r="AH274" s="59">
        <v>72891</v>
      </c>
      <c r="AI274" s="59">
        <v>63936</v>
      </c>
      <c r="AJ274" s="59">
        <v>56763</v>
      </c>
      <c r="AK274" s="9">
        <v>174.67</v>
      </c>
      <c r="AL274" s="9">
        <v>163.33000000000001</v>
      </c>
      <c r="AM274" s="9"/>
      <c r="AN274" s="9"/>
      <c r="AO274" s="10">
        <v>0.19900000000000001</v>
      </c>
      <c r="AP274" s="16" t="s">
        <v>2055</v>
      </c>
      <c r="AQ274" s="28"/>
      <c r="AR274" s="9"/>
      <c r="AS274" s="56">
        <v>600</v>
      </c>
      <c r="AT274" s="56">
        <v>0</v>
      </c>
      <c r="AU274" s="56">
        <v>99</v>
      </c>
      <c r="AV274" s="28">
        <v>75400</v>
      </c>
      <c r="AW274" s="28">
        <v>38400</v>
      </c>
      <c r="AX274" s="26">
        <v>7.7160091</v>
      </c>
      <c r="AY274" s="26">
        <v>0.55489016000000002</v>
      </c>
      <c r="AZ274" s="26">
        <v>7.0813284000000003</v>
      </c>
      <c r="BA274" s="26">
        <v>3.6922935000000001E-4</v>
      </c>
      <c r="BB274" s="26">
        <v>0.54639590000000005</v>
      </c>
      <c r="BC274" s="26">
        <v>2.8489771E-5</v>
      </c>
      <c r="BD274" s="26">
        <v>18.116603999999999</v>
      </c>
      <c r="BE274" s="26">
        <v>25.000402000000001</v>
      </c>
      <c r="BF274" s="56">
        <v>186</v>
      </c>
      <c r="BG274" s="28">
        <v>0</v>
      </c>
      <c r="BH274" s="28">
        <v>0</v>
      </c>
      <c r="BI274" s="84">
        <v>0</v>
      </c>
      <c r="BJ274" s="10">
        <v>0.03</v>
      </c>
      <c r="BK274" s="10">
        <v>7.8E-2</v>
      </c>
      <c r="BL274" s="10">
        <v>0.19600000000000001</v>
      </c>
      <c r="BM274" s="53" t="s">
        <v>55</v>
      </c>
      <c r="BN274" s="53" t="s">
        <v>55</v>
      </c>
      <c r="BO274" s="53">
        <v>8.7999999999999995E-2</v>
      </c>
      <c r="BP274" s="53">
        <v>19</v>
      </c>
      <c r="BQ274" s="53" t="s">
        <v>55</v>
      </c>
    </row>
    <row r="275" spans="1:69">
      <c r="A275" s="7">
        <v>723</v>
      </c>
      <c r="B275" s="8" t="s">
        <v>1399</v>
      </c>
      <c r="C275" s="8" t="s">
        <v>2263</v>
      </c>
      <c r="D275" s="8" t="s">
        <v>1354</v>
      </c>
      <c r="E275" s="9" t="s">
        <v>59</v>
      </c>
      <c r="F275" s="10">
        <v>0.432</v>
      </c>
      <c r="G275" s="10">
        <v>0.59</v>
      </c>
      <c r="H275" s="9">
        <v>7</v>
      </c>
      <c r="I275" s="9">
        <v>2.0649999999999999</v>
      </c>
      <c r="J275" s="89">
        <f t="shared" si="8"/>
        <v>0</v>
      </c>
      <c r="K275" s="16">
        <f t="shared" si="9"/>
        <v>2.2221060336714421E-2</v>
      </c>
      <c r="L275" s="28">
        <v>0</v>
      </c>
      <c r="M275" s="28"/>
      <c r="N275" s="16"/>
      <c r="O275" s="10">
        <v>1.7000000000000001E-2</v>
      </c>
      <c r="P275" s="27">
        <v>0</v>
      </c>
      <c r="Q275" s="10"/>
      <c r="R275" s="16"/>
      <c r="S275" s="59">
        <v>61572</v>
      </c>
      <c r="T275" s="28">
        <v>48149.042372881355</v>
      </c>
      <c r="U275" s="59"/>
      <c r="V275" s="10">
        <v>0.23799999999999999</v>
      </c>
      <c r="W275" s="27">
        <v>-0.1</v>
      </c>
      <c r="X275" s="10">
        <v>0.20399999999999999</v>
      </c>
      <c r="Y275" s="9">
        <v>567</v>
      </c>
      <c r="Z275" s="10">
        <v>9.2000000000000012E-2</v>
      </c>
      <c r="AA275" s="10">
        <v>5.0000000000000017E-2</v>
      </c>
      <c r="AB275" s="10">
        <v>0.77700000000000002</v>
      </c>
      <c r="AC275" s="10">
        <v>0.8</v>
      </c>
      <c r="AD275" s="10"/>
      <c r="AE275" s="25">
        <v>765.04</v>
      </c>
      <c r="AF275" s="28"/>
      <c r="AG275" s="58"/>
      <c r="AH275" s="59">
        <v>64584</v>
      </c>
      <c r="AI275" s="59">
        <v>56745</v>
      </c>
      <c r="AJ275" s="59">
        <v>44901</v>
      </c>
      <c r="AK275" s="9">
        <v>109.33</v>
      </c>
      <c r="AL275" s="9">
        <v>87</v>
      </c>
      <c r="AM275" s="9"/>
      <c r="AN275" s="9"/>
      <c r="AO275" s="10">
        <v>0.29599999999999999</v>
      </c>
      <c r="AP275" s="16">
        <v>0.32626427406199021</v>
      </c>
      <c r="AQ275" s="28"/>
      <c r="AR275" s="9"/>
      <c r="AS275" s="56">
        <v>533</v>
      </c>
      <c r="AT275" s="56">
        <v>17</v>
      </c>
      <c r="AU275" s="56">
        <v>99</v>
      </c>
      <c r="AV275" s="28">
        <v>75100</v>
      </c>
      <c r="AW275" s="28">
        <v>39300</v>
      </c>
      <c r="AX275" s="26">
        <v>5.4246359000000002</v>
      </c>
      <c r="AY275" s="26">
        <v>0.40703452000000001</v>
      </c>
      <c r="AZ275" s="26">
        <v>31.467257</v>
      </c>
      <c r="BA275" s="26">
        <v>0</v>
      </c>
      <c r="BB275" s="26">
        <v>1.7069840000000001</v>
      </c>
      <c r="BC275" s="26">
        <v>0</v>
      </c>
      <c r="BD275" s="26">
        <v>7.1400804999999998</v>
      </c>
      <c r="BE275" s="26">
        <v>-2.4371569000000002</v>
      </c>
      <c r="BF275" s="56">
        <v>91.6666666666666</v>
      </c>
      <c r="BG275" s="28">
        <v>0</v>
      </c>
      <c r="BH275" s="28">
        <v>0</v>
      </c>
      <c r="BI275" s="84">
        <v>0</v>
      </c>
      <c r="BJ275" s="10">
        <v>0.104</v>
      </c>
      <c r="BK275" s="10">
        <v>0.14599999999999999</v>
      </c>
      <c r="BL275" s="10">
        <v>0.19600000000000001</v>
      </c>
      <c r="BM275" s="53" t="s">
        <v>55</v>
      </c>
      <c r="BN275" s="53" t="s">
        <v>55</v>
      </c>
      <c r="BO275" s="53">
        <v>0.78700000000000003</v>
      </c>
      <c r="BP275" s="53">
        <v>5</v>
      </c>
      <c r="BQ275" s="53" t="s">
        <v>55</v>
      </c>
    </row>
    <row r="276" spans="1:69">
      <c r="A276" s="7">
        <v>728</v>
      </c>
      <c r="B276" s="8" t="s">
        <v>1406</v>
      </c>
      <c r="C276" s="8" t="s">
        <v>2264</v>
      </c>
      <c r="D276" s="8" t="s">
        <v>1354</v>
      </c>
      <c r="E276" s="9" t="s">
        <v>59</v>
      </c>
      <c r="F276" s="10">
        <v>0.73099999999999998</v>
      </c>
      <c r="G276" s="10">
        <v>0.83</v>
      </c>
      <c r="H276" s="9">
        <v>11.33</v>
      </c>
      <c r="I276" s="9">
        <v>0.84399999999999997</v>
      </c>
      <c r="J276" s="89">
        <f t="shared" si="8"/>
        <v>3.7569409484021732E-4</v>
      </c>
      <c r="K276" s="16">
        <f t="shared" si="9"/>
        <v>3.9072185863382604E-2</v>
      </c>
      <c r="L276" s="28">
        <v>0</v>
      </c>
      <c r="M276" s="28"/>
      <c r="N276" s="16" t="s">
        <v>4339</v>
      </c>
      <c r="O276" s="10">
        <v>2.9000000000000001E-2</v>
      </c>
      <c r="P276" s="27">
        <v>7.551451306288369E-2</v>
      </c>
      <c r="Q276" s="10"/>
      <c r="R276" s="16"/>
      <c r="S276" s="59">
        <v>85206</v>
      </c>
      <c r="T276" s="28">
        <v>57528.949477351918</v>
      </c>
      <c r="U276" s="59"/>
      <c r="V276" s="10">
        <v>0.626</v>
      </c>
      <c r="W276" s="27">
        <v>-4.0000000000000001E-3</v>
      </c>
      <c r="X276" s="10">
        <v>0.11600000000000001</v>
      </c>
      <c r="Y276" s="9">
        <v>832</v>
      </c>
      <c r="Z276" s="10">
        <v>6.9000000000000006E-2</v>
      </c>
      <c r="AA276" s="10">
        <v>7.400000000000001E-2</v>
      </c>
      <c r="AB276" s="10">
        <v>0.55300000000000005</v>
      </c>
      <c r="AC276" s="10">
        <v>0.58399999999999996</v>
      </c>
      <c r="AD276" s="10"/>
      <c r="AE276" s="25">
        <v>5323.48</v>
      </c>
      <c r="AF276" s="28"/>
      <c r="AG276" s="58"/>
      <c r="AH276" s="59">
        <v>101124</v>
      </c>
      <c r="AI276" s="59">
        <v>83745</v>
      </c>
      <c r="AJ276" s="59">
        <v>73494</v>
      </c>
      <c r="AK276" s="9">
        <v>469.67</v>
      </c>
      <c r="AL276" s="9">
        <v>512.33000000000004</v>
      </c>
      <c r="AM276" s="9"/>
      <c r="AN276" s="9"/>
      <c r="AO276" s="10">
        <v>0.2</v>
      </c>
      <c r="AP276" s="16">
        <v>0.54229934924078083</v>
      </c>
      <c r="AQ276" s="28"/>
      <c r="AR276" s="9">
        <v>2</v>
      </c>
      <c r="AS276" s="56">
        <v>63</v>
      </c>
      <c r="AT276" s="56">
        <v>208</v>
      </c>
      <c r="AU276" s="56">
        <v>99</v>
      </c>
      <c r="AV276" s="28">
        <v>122100</v>
      </c>
      <c r="AW276" s="28">
        <v>52200</v>
      </c>
      <c r="AX276" s="26">
        <v>2.6079173</v>
      </c>
      <c r="AY276" s="26">
        <v>6.3278860999999997</v>
      </c>
      <c r="AZ276" s="26">
        <v>32.432076000000002</v>
      </c>
      <c r="BA276" s="26">
        <v>3.1634528999999998</v>
      </c>
      <c r="BB276" s="26">
        <v>0.84580171000000004</v>
      </c>
      <c r="BC276" s="26">
        <v>8.2500242000000001E-2</v>
      </c>
      <c r="BD276" s="26">
        <v>-4.7081769000000002E-2</v>
      </c>
      <c r="BE276" s="26">
        <v>-0.95432198000000001</v>
      </c>
      <c r="BF276" s="56">
        <v>748.66666666666595</v>
      </c>
      <c r="BG276" s="28">
        <v>0</v>
      </c>
      <c r="BH276" s="28">
        <v>0</v>
      </c>
      <c r="BI276" s="84">
        <v>0</v>
      </c>
      <c r="BJ276" s="10">
        <v>0.127</v>
      </c>
      <c r="BK276" s="10">
        <v>0.122</v>
      </c>
      <c r="BL276" s="10">
        <v>0.19600000000000001</v>
      </c>
      <c r="BM276" s="53" t="s">
        <v>55</v>
      </c>
      <c r="BN276" s="53" t="s">
        <v>55</v>
      </c>
      <c r="BO276" s="53">
        <v>6</v>
      </c>
      <c r="BP276" s="53">
        <v>67</v>
      </c>
      <c r="BQ276" s="53" t="s">
        <v>55</v>
      </c>
    </row>
    <row r="277" spans="1:69">
      <c r="A277" s="7">
        <v>729</v>
      </c>
      <c r="B277" s="8" t="s">
        <v>1407</v>
      </c>
      <c r="C277" s="8" t="s">
        <v>2265</v>
      </c>
      <c r="D277" s="8" t="s">
        <v>1354</v>
      </c>
      <c r="E277" s="9" t="s">
        <v>51</v>
      </c>
      <c r="F277" s="10">
        <v>0.23300000000000001</v>
      </c>
      <c r="G277" s="10">
        <v>0.75</v>
      </c>
      <c r="H277" s="9">
        <v>25.79</v>
      </c>
      <c r="I277" s="9">
        <v>0.14299999999999999</v>
      </c>
      <c r="J277" s="89">
        <f t="shared" si="8"/>
        <v>9.5038424034837293E-5</v>
      </c>
      <c r="K277" s="16">
        <f t="shared" si="9"/>
        <v>2.4139759704848673E-2</v>
      </c>
      <c r="L277" s="28">
        <v>12254.901960784313</v>
      </c>
      <c r="M277" s="28"/>
      <c r="N277" s="16"/>
      <c r="O277" s="10">
        <v>2.1999999999999999E-2</v>
      </c>
      <c r="P277" s="27">
        <v>1.4730955725399781E-2</v>
      </c>
      <c r="Q277" s="10"/>
      <c r="R277" s="16"/>
      <c r="S277" s="59">
        <v>74235</v>
      </c>
      <c r="T277" s="28">
        <v>54991.693667157582</v>
      </c>
      <c r="U277" s="59"/>
      <c r="V277" s="10">
        <v>0.125</v>
      </c>
      <c r="W277" s="27">
        <v>0</v>
      </c>
      <c r="X277" s="10">
        <v>0.183</v>
      </c>
      <c r="Y277" s="9">
        <v>589</v>
      </c>
      <c r="Z277" s="10">
        <v>8.900000000000001E-2</v>
      </c>
      <c r="AA277" s="10">
        <v>7.1000000000000008E-2</v>
      </c>
      <c r="AB277" s="10">
        <v>0.48799999999999999</v>
      </c>
      <c r="AC277" s="10">
        <v>0.54100000000000004</v>
      </c>
      <c r="AD277" s="10"/>
      <c r="AE277" s="25">
        <v>10522.06</v>
      </c>
      <c r="AF277" s="28">
        <v>11717</v>
      </c>
      <c r="AG277" s="58">
        <v>7725</v>
      </c>
      <c r="AH277" s="59">
        <v>88299</v>
      </c>
      <c r="AI277" s="59">
        <v>72342</v>
      </c>
      <c r="AJ277" s="59">
        <v>60876</v>
      </c>
      <c r="AK277" s="9">
        <v>408</v>
      </c>
      <c r="AL277" s="9">
        <v>569.66999999999996</v>
      </c>
      <c r="AM277" s="10">
        <v>0.02</v>
      </c>
      <c r="AN277" s="10">
        <v>0.48499999999999999</v>
      </c>
      <c r="AO277" s="10">
        <v>0.19600000000000001</v>
      </c>
      <c r="AP277" s="16">
        <v>0.87489063867016625</v>
      </c>
      <c r="AQ277" s="28">
        <v>226</v>
      </c>
      <c r="AR277" s="9">
        <v>1</v>
      </c>
      <c r="AS277" s="56">
        <v>48</v>
      </c>
      <c r="AT277" s="56">
        <v>254</v>
      </c>
      <c r="AU277" s="56">
        <v>99</v>
      </c>
      <c r="AV277" s="28">
        <v>71500</v>
      </c>
      <c r="AW277" s="28">
        <v>36000</v>
      </c>
      <c r="AX277" s="26">
        <v>9.3525419000000003</v>
      </c>
      <c r="AY277" s="26">
        <v>0.37176734</v>
      </c>
      <c r="AZ277" s="26">
        <v>14.348566</v>
      </c>
      <c r="BA277" s="26">
        <v>0.36623633</v>
      </c>
      <c r="BB277" s="26">
        <v>1.3419557</v>
      </c>
      <c r="BC277" s="26">
        <v>3.4252405E-2</v>
      </c>
      <c r="BD277" s="26">
        <v>4.9709462999999996</v>
      </c>
      <c r="BE277" s="26">
        <v>6.3523025999999998</v>
      </c>
      <c r="BF277" s="56">
        <v>2057.3333333333298</v>
      </c>
      <c r="BG277" s="28">
        <v>16000000</v>
      </c>
      <c r="BH277" s="28">
        <v>1520.6147845573967</v>
      </c>
      <c r="BI277" s="84">
        <v>5</v>
      </c>
      <c r="BJ277" s="10">
        <v>0.107</v>
      </c>
      <c r="BK277" s="10">
        <v>0.125</v>
      </c>
      <c r="BL277" s="10">
        <v>0.19600000000000001</v>
      </c>
      <c r="BM277" s="53">
        <v>7</v>
      </c>
      <c r="BN277" s="53">
        <v>9</v>
      </c>
      <c r="BO277" s="53" t="s">
        <v>55</v>
      </c>
      <c r="BP277" s="53" t="s">
        <v>55</v>
      </c>
      <c r="BQ277" s="53" t="s">
        <v>55</v>
      </c>
    </row>
    <row r="278" spans="1:69">
      <c r="A278" s="7">
        <v>734</v>
      </c>
      <c r="B278" s="8" t="s">
        <v>1417</v>
      </c>
      <c r="C278" s="8" t="s">
        <v>2266</v>
      </c>
      <c r="D278" s="8" t="s">
        <v>1410</v>
      </c>
      <c r="E278" s="9" t="s">
        <v>51</v>
      </c>
      <c r="F278" s="10">
        <v>0.30299999999999999</v>
      </c>
      <c r="G278" s="10">
        <v>0.64</v>
      </c>
      <c r="H278" s="9">
        <v>22.94</v>
      </c>
      <c r="I278" s="9">
        <v>0.624</v>
      </c>
      <c r="J278" s="89">
        <f t="shared" si="8"/>
        <v>0</v>
      </c>
      <c r="K278" s="16">
        <f t="shared" si="9"/>
        <v>1.7274691513874237E-2</v>
      </c>
      <c r="L278" s="28">
        <v>30487.804878048781</v>
      </c>
      <c r="M278" s="28"/>
      <c r="N278" s="16"/>
      <c r="O278" s="10">
        <v>8.7999999999999995E-2</v>
      </c>
      <c r="P278" s="27">
        <v>0</v>
      </c>
      <c r="Q278" s="10"/>
      <c r="R278" s="16"/>
      <c r="S278" s="59">
        <v>59554</v>
      </c>
      <c r="T278" s="28">
        <v>36060.567669172931</v>
      </c>
      <c r="U278" s="59"/>
      <c r="V278" s="10">
        <v>0.32300000000000001</v>
      </c>
      <c r="W278" s="27">
        <v>8.0000000000000002E-3</v>
      </c>
      <c r="X278" s="10">
        <v>3.2000000000000001E-2</v>
      </c>
      <c r="Y278" s="9">
        <v>287</v>
      </c>
      <c r="Z278" s="10">
        <v>0.18500000000000003</v>
      </c>
      <c r="AA278" s="10">
        <v>0.23700000000000002</v>
      </c>
      <c r="AB278" s="10">
        <v>0.498</v>
      </c>
      <c r="AC278" s="10">
        <v>0.59199999999999997</v>
      </c>
      <c r="AD278" s="10"/>
      <c r="AE278" s="25">
        <v>3762.73</v>
      </c>
      <c r="AF278" s="28">
        <v>9732</v>
      </c>
      <c r="AG278" s="58">
        <v>7732</v>
      </c>
      <c r="AH278" s="59">
        <v>62190</v>
      </c>
      <c r="AI278" s="59">
        <v>50724</v>
      </c>
      <c r="AJ278" s="59">
        <v>46647</v>
      </c>
      <c r="AK278" s="9">
        <v>164</v>
      </c>
      <c r="AL278" s="9">
        <v>266.67</v>
      </c>
      <c r="AM278" s="10">
        <v>0.04</v>
      </c>
      <c r="AN278" s="10">
        <v>0.53100000000000003</v>
      </c>
      <c r="AO278" s="10">
        <v>0.318</v>
      </c>
      <c r="AP278" s="16">
        <v>0.61576354679802958</v>
      </c>
      <c r="AQ278" s="28">
        <v>22</v>
      </c>
      <c r="AR278" s="9"/>
      <c r="AS278" s="56">
        <v>285</v>
      </c>
      <c r="AT278" s="56">
        <v>65</v>
      </c>
      <c r="AU278" s="56">
        <v>99</v>
      </c>
      <c r="AV278" s="28" t="e">
        <v>#N/A</v>
      </c>
      <c r="AW278" s="28" t="e">
        <v>#N/A</v>
      </c>
      <c r="AX278" s="26" t="e">
        <v>#N/A</v>
      </c>
      <c r="AY278" s="26" t="e">
        <v>#N/A</v>
      </c>
      <c r="AZ278" s="26" t="e">
        <v>#N/A</v>
      </c>
      <c r="BA278" s="26" t="e">
        <v>#N/A</v>
      </c>
      <c r="BB278" s="26" t="e">
        <v>#N/A</v>
      </c>
      <c r="BC278" s="26" t="e">
        <v>#N/A</v>
      </c>
      <c r="BD278" s="26" t="e">
        <v>#N/A</v>
      </c>
      <c r="BE278" s="26" t="e">
        <v>#N/A</v>
      </c>
      <c r="BF278" s="56" t="e">
        <v>#N/A</v>
      </c>
      <c r="BG278" s="28">
        <v>25000</v>
      </c>
      <c r="BH278" s="28">
        <v>6.6441121207208598</v>
      </c>
      <c r="BI278" s="84">
        <v>5</v>
      </c>
      <c r="BJ278" s="10">
        <v>0.14099999999999999</v>
      </c>
      <c r="BK278" s="10">
        <v>8.8999999999999996E-2</v>
      </c>
      <c r="BL278" s="10">
        <v>0.32600000000000001</v>
      </c>
      <c r="BM278" s="53">
        <v>2.5000000000000001E-2</v>
      </c>
      <c r="BN278" s="53">
        <v>0</v>
      </c>
      <c r="BO278" s="53" t="s">
        <v>55</v>
      </c>
      <c r="BP278" s="53" t="s">
        <v>55</v>
      </c>
      <c r="BQ278" s="53" t="s">
        <v>55</v>
      </c>
    </row>
    <row r="279" spans="1:69">
      <c r="A279" s="7">
        <v>736</v>
      </c>
      <c r="B279" s="8" t="s">
        <v>1421</v>
      </c>
      <c r="C279" s="8" t="s">
        <v>2267</v>
      </c>
      <c r="D279" s="8" t="s">
        <v>1410</v>
      </c>
      <c r="E279" s="9" t="s">
        <v>51</v>
      </c>
      <c r="F279" s="10">
        <v>0.222</v>
      </c>
      <c r="G279" s="10">
        <v>0.62</v>
      </c>
      <c r="H279" s="9">
        <v>17.7</v>
      </c>
      <c r="I279" s="9">
        <v>0.65800000000000003</v>
      </c>
      <c r="J279" s="89">
        <f t="shared" si="8"/>
        <v>0</v>
      </c>
      <c r="K279" s="16">
        <f t="shared" si="9"/>
        <v>1.7114783658437816E-2</v>
      </c>
      <c r="L279" s="28">
        <v>13525.576865853329</v>
      </c>
      <c r="M279" s="28"/>
      <c r="N279" s="16"/>
      <c r="O279" s="10">
        <v>1.6E-2</v>
      </c>
      <c r="P279" s="27">
        <v>0</v>
      </c>
      <c r="Q279" s="10"/>
      <c r="R279" s="16"/>
      <c r="S279" s="59">
        <v>65371</v>
      </c>
      <c r="T279" s="28">
        <v>35366.496587030713</v>
      </c>
      <c r="U279" s="59"/>
      <c r="V279" s="10">
        <v>0.219</v>
      </c>
      <c r="W279" s="27">
        <v>-0.13900000000000001</v>
      </c>
      <c r="X279" s="10">
        <v>3.9E-2</v>
      </c>
      <c r="Y279" s="9">
        <v>444</v>
      </c>
      <c r="Z279" s="10">
        <v>8.7000000000000022E-2</v>
      </c>
      <c r="AA279" s="10">
        <v>4.0000000000000036E-3</v>
      </c>
      <c r="AB279" s="10">
        <v>0.51100000000000001</v>
      </c>
      <c r="AC279" s="10">
        <v>0.60199999999999998</v>
      </c>
      <c r="AD279" s="10"/>
      <c r="AE279" s="25">
        <v>6544.05</v>
      </c>
      <c r="AF279" s="28">
        <v>10407</v>
      </c>
      <c r="AG279" s="58">
        <v>8718</v>
      </c>
      <c r="AH279" s="59">
        <v>75888</v>
      </c>
      <c r="AI279" s="59">
        <v>60822</v>
      </c>
      <c r="AJ279" s="59">
        <v>54513</v>
      </c>
      <c r="AK279" s="9">
        <v>369.67</v>
      </c>
      <c r="AL279" s="9">
        <v>557.66999999999996</v>
      </c>
      <c r="AM279" s="10">
        <v>0.73</v>
      </c>
      <c r="AN279" s="10">
        <v>0.54700000000000004</v>
      </c>
      <c r="AO279" s="10">
        <v>0.46500000000000002</v>
      </c>
      <c r="AP279" s="16">
        <v>0.60313630880579006</v>
      </c>
      <c r="AQ279" s="28">
        <v>15</v>
      </c>
      <c r="AR279" s="9"/>
      <c r="AS279" s="56">
        <v>169</v>
      </c>
      <c r="AT279" s="56">
        <v>112</v>
      </c>
      <c r="AU279" s="56">
        <v>99</v>
      </c>
      <c r="AV279" s="28">
        <v>62100</v>
      </c>
      <c r="AW279" s="28">
        <v>33800</v>
      </c>
      <c r="AX279" s="26">
        <v>15.930954</v>
      </c>
      <c r="AY279" s="26">
        <v>0.35520473000000002</v>
      </c>
      <c r="AZ279" s="26">
        <v>13.838103</v>
      </c>
      <c r="BA279" s="26">
        <v>0.49414426</v>
      </c>
      <c r="BB279" s="26">
        <v>2.2045419000000002</v>
      </c>
      <c r="BC279" s="26">
        <v>7.8721888000000004E-2</v>
      </c>
      <c r="BD279" s="26">
        <v>-2.89202</v>
      </c>
      <c r="BE279" s="26">
        <v>-0.28738492999999998</v>
      </c>
      <c r="BF279" s="56">
        <v>864.66666666666595</v>
      </c>
      <c r="BG279" s="28">
        <v>7000000</v>
      </c>
      <c r="BH279" s="28">
        <v>1069.6739786523635</v>
      </c>
      <c r="BI279" s="84">
        <v>5</v>
      </c>
      <c r="BJ279" s="10">
        <v>0.23899999999999999</v>
      </c>
      <c r="BK279" s="10">
        <v>0.32200000000000001</v>
      </c>
      <c r="BL279" s="10">
        <v>0.32600000000000001</v>
      </c>
      <c r="BM279" s="53">
        <v>0</v>
      </c>
      <c r="BN279" s="53">
        <v>7</v>
      </c>
      <c r="BO279" s="53" t="s">
        <v>55</v>
      </c>
      <c r="BP279" s="53" t="s">
        <v>55</v>
      </c>
      <c r="BQ279" s="53" t="s">
        <v>55</v>
      </c>
    </row>
    <row r="280" spans="1:69">
      <c r="A280" s="7">
        <v>738</v>
      </c>
      <c r="B280" s="8" t="s">
        <v>1424</v>
      </c>
      <c r="C280" s="8" t="s">
        <v>2268</v>
      </c>
      <c r="D280" s="8" t="s">
        <v>1410</v>
      </c>
      <c r="E280" s="9" t="s">
        <v>59</v>
      </c>
      <c r="F280" s="10">
        <v>0.47599999999999998</v>
      </c>
      <c r="G280" s="10">
        <v>0.79</v>
      </c>
      <c r="H280" s="9">
        <v>24.51</v>
      </c>
      <c r="I280" s="9">
        <v>0.14499999999999999</v>
      </c>
      <c r="J280" s="89">
        <f t="shared" si="8"/>
        <v>0</v>
      </c>
      <c r="K280" s="16">
        <f t="shared" si="9"/>
        <v>2.8018449071080649E-2</v>
      </c>
      <c r="L280" s="28">
        <v>0</v>
      </c>
      <c r="M280" s="28"/>
      <c r="N280" s="16"/>
      <c r="O280" s="10">
        <v>0</v>
      </c>
      <c r="P280" s="27">
        <v>0</v>
      </c>
      <c r="Q280" s="10"/>
      <c r="R280" s="16"/>
      <c r="S280" s="59">
        <v>63519</v>
      </c>
      <c r="T280" s="28">
        <v>43546.585585585584</v>
      </c>
      <c r="U280" s="59"/>
      <c r="V280" s="10">
        <v>0.3</v>
      </c>
      <c r="W280" s="27">
        <v>-3.5000000000000003E-2</v>
      </c>
      <c r="X280" s="10">
        <v>0.19500000000000001</v>
      </c>
      <c r="Y280" s="9">
        <v>1024</v>
      </c>
      <c r="Z280" s="10">
        <v>0.307</v>
      </c>
      <c r="AA280" s="10">
        <v>0.21600000000000003</v>
      </c>
      <c r="AB280" s="10">
        <v>0.376</v>
      </c>
      <c r="AC280" s="10">
        <v>0.55100000000000005</v>
      </c>
      <c r="AD280" s="10"/>
      <c r="AE280" s="25">
        <v>2319.9</v>
      </c>
      <c r="AF280" s="28"/>
      <c r="AG280" s="58"/>
      <c r="AH280" s="59">
        <v>62946</v>
      </c>
      <c r="AI280" s="59">
        <v>53451</v>
      </c>
      <c r="AJ280" s="59">
        <v>47934</v>
      </c>
      <c r="AK280" s="9">
        <v>94.67</v>
      </c>
      <c r="AL280" s="9">
        <v>183</v>
      </c>
      <c r="AM280" s="9"/>
      <c r="AN280" s="9"/>
      <c r="AO280" s="10">
        <v>0.36099999999999999</v>
      </c>
      <c r="AP280" s="16">
        <v>0.8733624454148472</v>
      </c>
      <c r="AQ280" s="28"/>
      <c r="AR280" s="9"/>
      <c r="AS280" s="56">
        <v>285</v>
      </c>
      <c r="AT280" s="56">
        <v>65</v>
      </c>
      <c r="AU280" s="56">
        <v>99</v>
      </c>
      <c r="AV280" s="28">
        <v>88100</v>
      </c>
      <c r="AW280" s="28">
        <v>36100</v>
      </c>
      <c r="AX280" s="26">
        <v>6.1223663999999998</v>
      </c>
      <c r="AY280" s="26">
        <v>0.89625686000000004</v>
      </c>
      <c r="AZ280" s="26">
        <v>20.564335</v>
      </c>
      <c r="BA280" s="26">
        <v>0</v>
      </c>
      <c r="BB280" s="26">
        <v>1.2590239000000001</v>
      </c>
      <c r="BC280" s="26">
        <v>0</v>
      </c>
      <c r="BD280" s="26">
        <v>-2.0941030999999999</v>
      </c>
      <c r="BE280" s="26">
        <v>-4.0658097</v>
      </c>
      <c r="BF280" s="56">
        <v>374.666666666666</v>
      </c>
      <c r="BG280" s="28">
        <v>0</v>
      </c>
      <c r="BH280" s="28">
        <v>0</v>
      </c>
      <c r="BI280" s="84">
        <v>0</v>
      </c>
      <c r="BJ280" s="10">
        <v>1.9E-2</v>
      </c>
      <c r="BK280" s="10">
        <v>0.11</v>
      </c>
      <c r="BL280" s="10">
        <v>0.32600000000000001</v>
      </c>
      <c r="BM280" s="53" t="s">
        <v>55</v>
      </c>
      <c r="BN280" s="53" t="s">
        <v>55</v>
      </c>
      <c r="BO280" s="53">
        <v>0</v>
      </c>
      <c r="BP280" s="53">
        <v>0</v>
      </c>
      <c r="BQ280" s="53" t="s">
        <v>55</v>
      </c>
    </row>
    <row r="281" spans="1:69">
      <c r="A281" s="7">
        <v>740</v>
      </c>
      <c r="B281" s="8" t="s">
        <v>1427</v>
      </c>
      <c r="C281" s="8" t="s">
        <v>2269</v>
      </c>
      <c r="D281" s="8" t="s">
        <v>1410</v>
      </c>
      <c r="E281" s="9" t="s">
        <v>59</v>
      </c>
      <c r="F281" s="10">
        <v>0.57699999999999996</v>
      </c>
      <c r="G281" s="10">
        <v>0.86</v>
      </c>
      <c r="H281" s="9">
        <v>10.81</v>
      </c>
      <c r="I281" s="9">
        <v>0.95699999999999996</v>
      </c>
      <c r="J281" s="89">
        <f t="shared" si="8"/>
        <v>0</v>
      </c>
      <c r="K281" s="16">
        <f t="shared" si="9"/>
        <v>3.0874667906735629E-2</v>
      </c>
      <c r="L281" s="28">
        <v>0</v>
      </c>
      <c r="M281" s="28"/>
      <c r="N281" s="16"/>
      <c r="O281" s="10">
        <v>0.13500000000000001</v>
      </c>
      <c r="P281" s="27">
        <v>2.2870124375359725E-2</v>
      </c>
      <c r="Q281" s="10"/>
      <c r="R281" s="16" t="s">
        <v>4339</v>
      </c>
      <c r="S281" s="59">
        <v>68496</v>
      </c>
      <c r="T281" s="28">
        <v>49219.91082802548</v>
      </c>
      <c r="U281" s="59"/>
      <c r="V281" s="10">
        <v>0.5</v>
      </c>
      <c r="W281" s="27">
        <v>6.2E-2</v>
      </c>
      <c r="X281" s="27">
        <v>8.5000000000000006E-2</v>
      </c>
      <c r="Y281" s="9">
        <v>1047</v>
      </c>
      <c r="Z281" s="10">
        <v>0.19400000000000001</v>
      </c>
      <c r="AA281" s="10">
        <v>0.161</v>
      </c>
      <c r="AB281" s="10">
        <v>0.497</v>
      </c>
      <c r="AC281" s="10">
        <v>0.59799999999999998</v>
      </c>
      <c r="AD281" s="10"/>
      <c r="AE281" s="25">
        <v>2623.51</v>
      </c>
      <c r="AF281" s="28"/>
      <c r="AG281" s="58"/>
      <c r="AH281" s="59">
        <v>78264</v>
      </c>
      <c r="AI281" s="59">
        <v>60372</v>
      </c>
      <c r="AJ281" s="59">
        <v>55134</v>
      </c>
      <c r="AK281" s="9">
        <v>242.67</v>
      </c>
      <c r="AL281" s="9">
        <v>275.33</v>
      </c>
      <c r="AM281" s="10"/>
      <c r="AN281" s="10"/>
      <c r="AO281" s="10">
        <v>0.26400000000000001</v>
      </c>
      <c r="AP281" s="16">
        <v>0.510986203372509</v>
      </c>
      <c r="AQ281" s="28"/>
      <c r="AR281" s="9"/>
      <c r="AS281" s="56">
        <v>241</v>
      </c>
      <c r="AT281" s="56">
        <v>81</v>
      </c>
      <c r="AU281" s="56">
        <v>99</v>
      </c>
      <c r="AV281" s="28">
        <v>101700</v>
      </c>
      <c r="AW281" s="28">
        <v>39600</v>
      </c>
      <c r="AX281" s="26">
        <v>7.0655850999999998</v>
      </c>
      <c r="AY281" s="26">
        <v>1.5325352999999999</v>
      </c>
      <c r="AZ281" s="26">
        <v>20.916022999999999</v>
      </c>
      <c r="BA281" s="26">
        <v>2.4227509</v>
      </c>
      <c r="BB281" s="26">
        <v>1.4778395</v>
      </c>
      <c r="BC281" s="26">
        <v>0.17118153</v>
      </c>
      <c r="BD281" s="26">
        <v>-5.0187353999999997</v>
      </c>
      <c r="BE281" s="26">
        <v>-5.7665119000000002</v>
      </c>
      <c r="BF281" s="56">
        <v>214.5</v>
      </c>
      <c r="BG281" s="28">
        <v>0</v>
      </c>
      <c r="BH281" s="28">
        <v>0</v>
      </c>
      <c r="BI281" s="84">
        <v>0</v>
      </c>
      <c r="BJ281" s="10">
        <v>0.13200000000000001</v>
      </c>
      <c r="BK281" s="10">
        <v>0.16500000000000001</v>
      </c>
      <c r="BL281" s="10">
        <v>0.32600000000000001</v>
      </c>
      <c r="BM281" s="53" t="s">
        <v>55</v>
      </c>
      <c r="BN281" s="53" t="s">
        <v>55</v>
      </c>
      <c r="BO281" s="53">
        <v>4</v>
      </c>
      <c r="BP281" s="53">
        <v>26</v>
      </c>
      <c r="BQ281" s="53" t="s">
        <v>55</v>
      </c>
    </row>
    <row r="282" spans="1:69">
      <c r="A282" s="7">
        <v>731</v>
      </c>
      <c r="B282" s="8" t="s">
        <v>1411</v>
      </c>
      <c r="C282" s="8" t="s">
        <v>2270</v>
      </c>
      <c r="D282" s="8" t="s">
        <v>1410</v>
      </c>
      <c r="E282" s="9" t="s">
        <v>59</v>
      </c>
      <c r="F282" s="10">
        <v>0.36899999999999999</v>
      </c>
      <c r="G282" s="10">
        <v>0.62</v>
      </c>
      <c r="H282" s="9">
        <v>30.38</v>
      </c>
      <c r="I282" s="9" t="s">
        <v>4345</v>
      </c>
      <c r="J282" s="89">
        <f t="shared" si="8"/>
        <v>0</v>
      </c>
      <c r="K282" s="16">
        <f t="shared" si="9"/>
        <v>2.918004085205719E-2</v>
      </c>
      <c r="L282" s="28">
        <v>0</v>
      </c>
      <c r="M282" s="28"/>
      <c r="N282" s="16"/>
      <c r="O282" s="10">
        <v>3.1E-2</v>
      </c>
      <c r="P282" s="27">
        <v>0</v>
      </c>
      <c r="Q282" s="10"/>
      <c r="R282" s="16"/>
      <c r="S282" s="59">
        <v>56750</v>
      </c>
      <c r="T282" s="28">
        <v>35993.560344827587</v>
      </c>
      <c r="U282" s="59"/>
      <c r="V282" s="10">
        <v>0.28399999999999997</v>
      </c>
      <c r="W282" s="27">
        <v>8.0000000000000002E-3</v>
      </c>
      <c r="X282" s="10">
        <v>0.17899999999999999</v>
      </c>
      <c r="Y282" s="9">
        <v>690</v>
      </c>
      <c r="Z282" s="10">
        <v>0.21000000000000002</v>
      </c>
      <c r="AA282" s="10">
        <v>0.19</v>
      </c>
      <c r="AB282" s="10">
        <v>0.5</v>
      </c>
      <c r="AC282" s="10">
        <v>0.57899999999999996</v>
      </c>
      <c r="AD282" s="10"/>
      <c r="AE282" s="25">
        <v>2227.5500000000002</v>
      </c>
      <c r="AF282" s="28"/>
      <c r="AG282" s="58"/>
      <c r="AH282" s="59">
        <v>57447</v>
      </c>
      <c r="AI282" s="59">
        <v>49734</v>
      </c>
      <c r="AJ282" s="59">
        <v>46269</v>
      </c>
      <c r="AK282" s="9">
        <v>73.33</v>
      </c>
      <c r="AL282" s="9">
        <v>241</v>
      </c>
      <c r="AM282" s="10"/>
      <c r="AN282" s="10"/>
      <c r="AO282" s="10">
        <v>0.318</v>
      </c>
      <c r="AP282" s="16" t="s">
        <v>2055</v>
      </c>
      <c r="AQ282" s="28"/>
      <c r="AR282" s="9"/>
      <c r="AS282" s="56">
        <v>285</v>
      </c>
      <c r="AT282" s="56">
        <v>65</v>
      </c>
      <c r="AU282" s="56">
        <v>99</v>
      </c>
      <c r="AV282" s="28">
        <v>83000</v>
      </c>
      <c r="AW282" s="28">
        <v>41500</v>
      </c>
      <c r="AX282" s="26">
        <v>6.8141164999999999</v>
      </c>
      <c r="AY282" s="26">
        <v>2.1475276999999999</v>
      </c>
      <c r="AZ282" s="26">
        <v>15.076516</v>
      </c>
      <c r="BA282" s="26">
        <v>0</v>
      </c>
      <c r="BB282" s="26">
        <v>1.0273314</v>
      </c>
      <c r="BC282" s="26">
        <v>0</v>
      </c>
      <c r="BD282" s="26">
        <v>3.8085903999999999</v>
      </c>
      <c r="BE282" s="26">
        <v>2.3360292999999999</v>
      </c>
      <c r="BF282" s="56">
        <v>243.5</v>
      </c>
      <c r="BG282" s="28">
        <v>0</v>
      </c>
      <c r="BH282" s="28">
        <v>0</v>
      </c>
      <c r="BI282" s="84">
        <v>0</v>
      </c>
      <c r="BJ282" s="10">
        <v>0.11600000000000001</v>
      </c>
      <c r="BK282" s="10">
        <v>0.13600000000000001</v>
      </c>
      <c r="BL282" s="10">
        <v>0.32600000000000001</v>
      </c>
      <c r="BM282" s="53" t="s">
        <v>55</v>
      </c>
      <c r="BN282" s="53" t="s">
        <v>55</v>
      </c>
      <c r="BO282" s="53">
        <v>0.92200000000000004</v>
      </c>
      <c r="BP282" s="53">
        <v>12</v>
      </c>
      <c r="BQ282" s="53" t="s">
        <v>55</v>
      </c>
    </row>
    <row r="283" spans="1:69">
      <c r="A283" s="7">
        <v>744</v>
      </c>
      <c r="B283" s="8" t="s">
        <v>1431</v>
      </c>
      <c r="C283" s="8" t="s">
        <v>2271</v>
      </c>
      <c r="D283" s="8" t="s">
        <v>1410</v>
      </c>
      <c r="E283" s="9" t="s">
        <v>51</v>
      </c>
      <c r="F283" s="10">
        <v>0.26600000000000001</v>
      </c>
      <c r="G283" s="10">
        <v>0.66</v>
      </c>
      <c r="H283" s="9">
        <v>21.34</v>
      </c>
      <c r="I283" s="9">
        <v>0.56100000000000005</v>
      </c>
      <c r="J283" s="89">
        <f t="shared" si="8"/>
        <v>0</v>
      </c>
      <c r="K283" s="16">
        <f t="shared" si="9"/>
        <v>2.0019564574470506E-2</v>
      </c>
      <c r="L283" s="28">
        <v>14563.106796116504</v>
      </c>
      <c r="M283" s="28"/>
      <c r="N283" s="16"/>
      <c r="O283" s="10">
        <v>4.2999999999999997E-2</v>
      </c>
      <c r="P283" s="27">
        <v>0</v>
      </c>
      <c r="Q283" s="10"/>
      <c r="R283" s="16"/>
      <c r="S283" s="59">
        <v>69843</v>
      </c>
      <c r="T283" s="28">
        <v>38782.832214765098</v>
      </c>
      <c r="U283" s="59"/>
      <c r="V283" s="10">
        <v>0.22900000000000001</v>
      </c>
      <c r="W283" s="27">
        <v>6.5000000000000002E-2</v>
      </c>
      <c r="X283" s="10">
        <v>0.1</v>
      </c>
      <c r="Y283" s="9">
        <v>522</v>
      </c>
      <c r="Z283" s="10">
        <v>0.187</v>
      </c>
      <c r="AA283" s="10">
        <v>0.2</v>
      </c>
      <c r="AB283" s="10">
        <v>0.57099999999999995</v>
      </c>
      <c r="AC283" s="10">
        <v>0.61299999999999999</v>
      </c>
      <c r="AD283" s="10"/>
      <c r="AE283" s="25">
        <v>4395.7</v>
      </c>
      <c r="AF283" s="28">
        <v>10054</v>
      </c>
      <c r="AG283" s="28">
        <v>8168</v>
      </c>
      <c r="AH283" s="59">
        <v>83196</v>
      </c>
      <c r="AI283" s="59">
        <v>65970</v>
      </c>
      <c r="AJ283" s="59">
        <v>56097</v>
      </c>
      <c r="AK283" s="9">
        <v>206</v>
      </c>
      <c r="AL283" s="9">
        <v>271.67</v>
      </c>
      <c r="AM283" s="9">
        <v>8</v>
      </c>
      <c r="AN283" s="27">
        <v>0.58399999999999996</v>
      </c>
      <c r="AO283" s="10">
        <v>0.26100000000000001</v>
      </c>
      <c r="AP283" s="16">
        <v>0.64061499039077507</v>
      </c>
      <c r="AQ283" s="28">
        <v>22</v>
      </c>
      <c r="AR283" s="9"/>
      <c r="AS283" s="56">
        <v>223</v>
      </c>
      <c r="AT283" s="56">
        <v>88</v>
      </c>
      <c r="AU283" s="56">
        <v>99</v>
      </c>
      <c r="AV283" s="28">
        <v>61700</v>
      </c>
      <c r="AW283" s="28">
        <v>37300</v>
      </c>
      <c r="AX283" s="26">
        <v>14.213051</v>
      </c>
      <c r="AY283" s="26">
        <v>0.27191897999999998</v>
      </c>
      <c r="AZ283" s="26">
        <v>20.191721000000001</v>
      </c>
      <c r="BA283" s="26">
        <v>0.59821343000000005</v>
      </c>
      <c r="BB283" s="26">
        <v>2.8698597000000001</v>
      </c>
      <c r="BC283" s="26">
        <v>8.5024387000000007E-2</v>
      </c>
      <c r="BD283" s="26">
        <v>-5.1407971000000003</v>
      </c>
      <c r="BE283" s="26">
        <v>-10.720606</v>
      </c>
      <c r="BF283" s="56">
        <v>786.33333333333303</v>
      </c>
      <c r="BG283" s="28">
        <v>7000000</v>
      </c>
      <c r="BH283" s="28">
        <v>1592.4653638783357</v>
      </c>
      <c r="BI283" s="84">
        <v>3</v>
      </c>
      <c r="BJ283" s="10">
        <v>0.13900000000000001</v>
      </c>
      <c r="BK283" s="10">
        <v>0.126</v>
      </c>
      <c r="BL283" s="10">
        <v>0.32600000000000001</v>
      </c>
      <c r="BM283" s="53">
        <v>0</v>
      </c>
      <c r="BN283" s="53">
        <v>7</v>
      </c>
      <c r="BO283" s="53" t="s">
        <v>55</v>
      </c>
      <c r="BP283" s="53" t="s">
        <v>55</v>
      </c>
      <c r="BQ283" s="53" t="s">
        <v>55</v>
      </c>
    </row>
    <row r="284" spans="1:69">
      <c r="A284" s="7">
        <v>733</v>
      </c>
      <c r="B284" s="8" t="s">
        <v>1415</v>
      </c>
      <c r="C284" s="8" t="s">
        <v>2268</v>
      </c>
      <c r="D284" s="8" t="s">
        <v>1410</v>
      </c>
      <c r="E284" s="9" t="s">
        <v>51</v>
      </c>
      <c r="F284" s="10">
        <v>0.31900000000000001</v>
      </c>
      <c r="G284" s="10">
        <v>0.62</v>
      </c>
      <c r="H284" s="9">
        <v>26.26</v>
      </c>
      <c r="I284" s="9">
        <v>0.25900000000000001</v>
      </c>
      <c r="J284" s="89">
        <f t="shared" si="8"/>
        <v>0</v>
      </c>
      <c r="K284" s="16">
        <f t="shared" si="9"/>
        <v>1.4319245361007366E-2</v>
      </c>
      <c r="L284" s="28">
        <v>19379.844961240309</v>
      </c>
      <c r="M284" s="28"/>
      <c r="N284" s="16" t="s">
        <v>4339</v>
      </c>
      <c r="O284" s="10">
        <v>8.5999999999999993E-2</v>
      </c>
      <c r="P284" s="27">
        <v>1.4171624274811414E-2</v>
      </c>
      <c r="Q284" s="10"/>
      <c r="R284" s="16" t="s">
        <v>4339</v>
      </c>
      <c r="S284" s="59">
        <v>76031</v>
      </c>
      <c r="T284" s="28">
        <v>43466.659472422063</v>
      </c>
      <c r="U284" s="59"/>
      <c r="V284" s="10">
        <v>0.33800000000000002</v>
      </c>
      <c r="W284" s="27">
        <v>1E-3</v>
      </c>
      <c r="X284" s="10">
        <v>5.5E-2</v>
      </c>
      <c r="Y284" s="9">
        <v>279</v>
      </c>
      <c r="Z284" s="10">
        <v>0.19400000000000001</v>
      </c>
      <c r="AA284" s="10">
        <v>0.13</v>
      </c>
      <c r="AB284" s="10">
        <v>0.53900000000000003</v>
      </c>
      <c r="AC284" s="10">
        <v>0.57599999999999996</v>
      </c>
      <c r="AD284" s="10"/>
      <c r="AE284" s="25">
        <v>13548.2</v>
      </c>
      <c r="AF284" s="28">
        <v>11379</v>
      </c>
      <c r="AG284" s="58">
        <v>7322</v>
      </c>
      <c r="AH284" s="59">
        <v>77571</v>
      </c>
      <c r="AI284" s="59">
        <v>67707</v>
      </c>
      <c r="AJ284" s="59">
        <v>55107</v>
      </c>
      <c r="AK284" s="9">
        <v>516</v>
      </c>
      <c r="AL284" s="9">
        <v>747</v>
      </c>
      <c r="AM284" s="10">
        <v>0.28000000000000003</v>
      </c>
      <c r="AN284" s="10">
        <v>0.56499999999999995</v>
      </c>
      <c r="AO284" s="10">
        <v>0.32500000000000001</v>
      </c>
      <c r="AP284" s="16">
        <v>0.79428117553613975</v>
      </c>
      <c r="AQ284" s="28">
        <v>28</v>
      </c>
      <c r="AR284" s="9"/>
      <c r="AS284" s="56">
        <v>75</v>
      </c>
      <c r="AT284" s="56">
        <v>194</v>
      </c>
      <c r="AU284" s="56">
        <v>99</v>
      </c>
      <c r="AV284" s="28">
        <v>77500</v>
      </c>
      <c r="AW284" s="28">
        <v>37800</v>
      </c>
      <c r="AX284" s="26">
        <v>8.7949219000000003</v>
      </c>
      <c r="AY284" s="26">
        <v>0.64068066999999995</v>
      </c>
      <c r="AZ284" s="26">
        <v>19.398886000000001</v>
      </c>
      <c r="BA284" s="26">
        <v>1.0115483000000001</v>
      </c>
      <c r="BB284" s="26">
        <v>1.7061168</v>
      </c>
      <c r="BC284" s="26">
        <v>8.8964879999999996E-2</v>
      </c>
      <c r="BD284" s="26">
        <v>-0.15793795999999999</v>
      </c>
      <c r="BE284" s="26">
        <v>-0.10935634</v>
      </c>
      <c r="BF284" s="56">
        <v>1499.6666666666599</v>
      </c>
      <c r="BG284" s="28">
        <v>9000000</v>
      </c>
      <c r="BH284" s="28">
        <v>664.29488788178503</v>
      </c>
      <c r="BI284" s="84">
        <v>10</v>
      </c>
      <c r="BJ284" s="10">
        <v>0.13200000000000001</v>
      </c>
      <c r="BK284" s="10">
        <v>0.19600000000000001</v>
      </c>
      <c r="BL284" s="10">
        <v>0.32600000000000001</v>
      </c>
      <c r="BM284" s="53">
        <v>0</v>
      </c>
      <c r="BN284" s="53">
        <v>9</v>
      </c>
      <c r="BO284" s="53" t="s">
        <v>55</v>
      </c>
      <c r="BP284" s="53" t="s">
        <v>55</v>
      </c>
      <c r="BQ284" s="53" t="s">
        <v>55</v>
      </c>
    </row>
    <row r="285" spans="1:69">
      <c r="A285" s="7">
        <v>747</v>
      </c>
      <c r="B285" s="8" t="s">
        <v>1435</v>
      </c>
      <c r="C285" s="8" t="s">
        <v>2272</v>
      </c>
      <c r="D285" s="8" t="s">
        <v>1434</v>
      </c>
      <c r="E285" s="9" t="s">
        <v>59</v>
      </c>
      <c r="F285" s="10">
        <v>0.67600000000000005</v>
      </c>
      <c r="G285" s="10">
        <v>0.81</v>
      </c>
      <c r="H285" s="9">
        <v>12.35</v>
      </c>
      <c r="I285" s="9">
        <v>1.0229999999999999</v>
      </c>
      <c r="J285" s="89">
        <f t="shared" si="8"/>
        <v>0</v>
      </c>
      <c r="K285" s="16">
        <f t="shared" si="9"/>
        <v>2.123606004344291E-2</v>
      </c>
      <c r="L285" s="28">
        <v>0</v>
      </c>
      <c r="M285" s="28"/>
      <c r="N285" s="16"/>
      <c r="O285" s="10">
        <v>3.1E-2</v>
      </c>
      <c r="P285" s="27">
        <v>9.4652153336488395E-2</v>
      </c>
      <c r="Q285" s="10"/>
      <c r="R285" s="16"/>
      <c r="S285" s="59">
        <v>71172</v>
      </c>
      <c r="T285" s="28">
        <v>51322.208661417324</v>
      </c>
      <c r="U285" s="59"/>
      <c r="V285" s="10">
        <v>0.57599999999999996</v>
      </c>
      <c r="W285" s="27">
        <v>7.0000000000000001E-3</v>
      </c>
      <c r="X285" s="10">
        <v>0.123</v>
      </c>
      <c r="Y285" s="9">
        <v>519</v>
      </c>
      <c r="Z285" s="10">
        <v>0.16500000000000001</v>
      </c>
      <c r="AA285" s="10">
        <v>0.13400000000000001</v>
      </c>
      <c r="AB285" s="10">
        <v>0.46800000000000003</v>
      </c>
      <c r="AC285" s="10">
        <v>0.53600000000000003</v>
      </c>
      <c r="AD285" s="10"/>
      <c r="AE285" s="25">
        <v>3296.28</v>
      </c>
      <c r="AF285" s="28"/>
      <c r="AG285" s="58"/>
      <c r="AH285" s="59">
        <v>78147</v>
      </c>
      <c r="AI285" s="59">
        <v>70200</v>
      </c>
      <c r="AJ285" s="59">
        <v>56988</v>
      </c>
      <c r="AK285" s="9">
        <v>267</v>
      </c>
      <c r="AL285" s="9">
        <v>251.33</v>
      </c>
      <c r="AM285" s="9"/>
      <c r="AN285" s="9"/>
      <c r="AO285" s="10">
        <v>0.219</v>
      </c>
      <c r="AP285" s="16">
        <v>0.4943153732081067</v>
      </c>
      <c r="AQ285" s="28"/>
      <c r="AR285" s="9"/>
      <c r="AS285" s="56">
        <v>269</v>
      </c>
      <c r="AT285" s="56">
        <v>70</v>
      </c>
      <c r="AU285" s="56">
        <v>99</v>
      </c>
      <c r="AV285" s="28">
        <v>89000</v>
      </c>
      <c r="AW285" s="28">
        <v>39200</v>
      </c>
      <c r="AX285" s="26">
        <v>4.4805579</v>
      </c>
      <c r="AY285" s="26">
        <v>1.3309987000000001</v>
      </c>
      <c r="AZ285" s="26">
        <v>26.036009</v>
      </c>
      <c r="BA285" s="26">
        <v>0.17461270000000001</v>
      </c>
      <c r="BB285" s="26">
        <v>1.1665585000000001</v>
      </c>
      <c r="BC285" s="26">
        <v>7.8236237000000007E-3</v>
      </c>
      <c r="BD285" s="26">
        <v>-0.55787385</v>
      </c>
      <c r="BE285" s="26">
        <v>-4.0548506</v>
      </c>
      <c r="BF285" s="56">
        <v>296.33333333333297</v>
      </c>
      <c r="BG285" s="28">
        <v>0</v>
      </c>
      <c r="BH285" s="28">
        <v>0</v>
      </c>
      <c r="BI285" s="84">
        <v>0</v>
      </c>
      <c r="BJ285" s="10">
        <v>6.0999999999999999E-2</v>
      </c>
      <c r="BK285" s="10">
        <v>9.1999999999999998E-2</v>
      </c>
      <c r="BL285" s="10">
        <v>0.22600000000000001</v>
      </c>
      <c r="BM285" s="53" t="s">
        <v>55</v>
      </c>
      <c r="BN285" s="53" t="s">
        <v>55</v>
      </c>
      <c r="BO285" s="53">
        <v>0.73899999999999999</v>
      </c>
      <c r="BP285" s="53">
        <v>28</v>
      </c>
      <c r="BQ285" s="53" t="s">
        <v>55</v>
      </c>
    </row>
    <row r="286" spans="1:69">
      <c r="A286" s="7">
        <v>750</v>
      </c>
      <c r="B286" s="8" t="s">
        <v>1439</v>
      </c>
      <c r="C286" s="8"/>
      <c r="D286" s="8" t="s">
        <v>1434</v>
      </c>
      <c r="E286" s="9" t="s">
        <v>59</v>
      </c>
      <c r="F286" s="10">
        <v>0.3</v>
      </c>
      <c r="G286" s="10" t="s">
        <v>55</v>
      </c>
      <c r="H286" s="9">
        <v>5.87</v>
      </c>
      <c r="I286" s="9" t="s">
        <v>4345</v>
      </c>
      <c r="J286" s="89">
        <f t="shared" si="8"/>
        <v>0</v>
      </c>
      <c r="K286" s="16">
        <f t="shared" si="9"/>
        <v>2.2388477396966359E-2</v>
      </c>
      <c r="L286" s="28">
        <v>0</v>
      </c>
      <c r="M286" s="28"/>
      <c r="N286" s="16"/>
      <c r="O286" s="10">
        <v>2.4E-2</v>
      </c>
      <c r="P286" s="27">
        <v>0</v>
      </c>
      <c r="Q286" s="10"/>
      <c r="R286" s="16"/>
      <c r="S286" s="59">
        <v>57251</v>
      </c>
      <c r="T286" s="28">
        <v>50664.813333333332</v>
      </c>
      <c r="U286" s="59"/>
      <c r="V286" s="10">
        <v>0</v>
      </c>
      <c r="W286" s="27">
        <v>5.8000000000000003E-2</v>
      </c>
      <c r="X286" s="27">
        <v>0.4</v>
      </c>
      <c r="Y286" s="9" t="s">
        <v>4345</v>
      </c>
      <c r="Z286" s="10">
        <v>0.14600000000000002</v>
      </c>
      <c r="AA286" s="10">
        <v>4.6000000000000013E-2</v>
      </c>
      <c r="AB286" s="10">
        <v>0.505</v>
      </c>
      <c r="AC286" s="10">
        <v>0.68500000000000005</v>
      </c>
      <c r="AD286" s="10"/>
      <c r="AE286" s="25">
        <v>535.99</v>
      </c>
      <c r="AF286" s="28"/>
      <c r="AG286" s="58"/>
      <c r="AH286" s="59"/>
      <c r="AI286" s="59">
        <v>60111</v>
      </c>
      <c r="AJ286" s="59">
        <v>51885</v>
      </c>
      <c r="AK286" s="9">
        <v>91.33</v>
      </c>
      <c r="AL286" s="9">
        <v>66.33</v>
      </c>
      <c r="AM286" s="10"/>
      <c r="AN286" s="10"/>
      <c r="AO286" s="10">
        <v>0.16800000000000001</v>
      </c>
      <c r="AP286" s="16" t="s">
        <v>2055</v>
      </c>
      <c r="AQ286" s="28"/>
      <c r="AR286" s="9"/>
      <c r="AS286" s="56">
        <v>562</v>
      </c>
      <c r="AT286" s="56">
        <v>12</v>
      </c>
      <c r="AU286" s="56">
        <v>99</v>
      </c>
      <c r="AV286" s="28" t="e">
        <v>#N/A</v>
      </c>
      <c r="AW286" s="28" t="e">
        <v>#N/A</v>
      </c>
      <c r="AX286" s="26" t="e">
        <v>#N/A</v>
      </c>
      <c r="AY286" s="26" t="e">
        <v>#N/A</v>
      </c>
      <c r="AZ286" s="26" t="e">
        <v>#N/A</v>
      </c>
      <c r="BA286" s="26" t="e">
        <v>#N/A</v>
      </c>
      <c r="BB286" s="26" t="e">
        <v>#N/A</v>
      </c>
      <c r="BC286" s="26" t="e">
        <v>#N/A</v>
      </c>
      <c r="BD286" s="26" t="e">
        <v>#N/A</v>
      </c>
      <c r="BE286" s="26" t="e">
        <v>#N/A</v>
      </c>
      <c r="BF286" s="56" t="e">
        <v>#N/A</v>
      </c>
      <c r="BG286" s="28">
        <v>0</v>
      </c>
      <c r="BH286" s="28">
        <v>0</v>
      </c>
      <c r="BI286" s="84">
        <v>0</v>
      </c>
      <c r="BJ286" s="10">
        <v>0.08</v>
      </c>
      <c r="BK286" s="10">
        <v>0.18</v>
      </c>
      <c r="BL286" s="10">
        <v>0.22600000000000001</v>
      </c>
      <c r="BM286" s="53" t="s">
        <v>55</v>
      </c>
      <c r="BN286" s="53" t="s">
        <v>55</v>
      </c>
      <c r="BO286" s="53">
        <v>0.97799999999999998</v>
      </c>
      <c r="BP286" s="53">
        <v>0.67200000000000004</v>
      </c>
      <c r="BQ286" s="53" t="s">
        <v>55</v>
      </c>
    </row>
    <row r="287" spans="1:69">
      <c r="A287" s="7">
        <v>752</v>
      </c>
      <c r="B287" s="8" t="s">
        <v>1441</v>
      </c>
      <c r="C287" s="8" t="s">
        <v>2273</v>
      </c>
      <c r="D287" s="8" t="s">
        <v>1434</v>
      </c>
      <c r="E287" s="9" t="s">
        <v>59</v>
      </c>
      <c r="F287" s="10">
        <v>0.7</v>
      </c>
      <c r="G287" s="10">
        <v>0.77</v>
      </c>
      <c r="H287" s="9">
        <v>10.91</v>
      </c>
      <c r="I287" s="9">
        <v>0.73799999999999999</v>
      </c>
      <c r="J287" s="89">
        <f t="shared" si="8"/>
        <v>1.0861124234969562E-3</v>
      </c>
      <c r="K287" s="16">
        <f t="shared" si="9"/>
        <v>2.2265304681687602E-2</v>
      </c>
      <c r="L287" s="28">
        <v>0</v>
      </c>
      <c r="M287" s="28"/>
      <c r="N287" s="16"/>
      <c r="O287" s="10">
        <v>4.1000000000000002E-2</v>
      </c>
      <c r="P287" s="27">
        <v>6.9511195103805198E-2</v>
      </c>
      <c r="Q287" s="10"/>
      <c r="R287" s="16"/>
      <c r="S287" s="59">
        <v>80218</v>
      </c>
      <c r="T287" s="28">
        <v>56466.883905013194</v>
      </c>
      <c r="U287" s="59"/>
      <c r="V287" s="10">
        <v>0.71899999999999997</v>
      </c>
      <c r="W287" s="27">
        <v>-0.115</v>
      </c>
      <c r="X287" s="27">
        <v>-8.0000000000000002E-3</v>
      </c>
      <c r="Y287" s="9">
        <v>502</v>
      </c>
      <c r="Z287" s="10">
        <v>0.06</v>
      </c>
      <c r="AA287" s="10">
        <v>1.9000000000000017E-2</v>
      </c>
      <c r="AB287" s="10">
        <v>0.57899999999999996</v>
      </c>
      <c r="AC287" s="10">
        <v>0.63700000000000001</v>
      </c>
      <c r="AD287" s="10"/>
      <c r="AE287" s="25">
        <v>3682.86</v>
      </c>
      <c r="AF287" s="28"/>
      <c r="AG287" s="58"/>
      <c r="AH287" s="59">
        <v>85023</v>
      </c>
      <c r="AI287" s="59">
        <v>74358</v>
      </c>
      <c r="AJ287" s="59">
        <v>65412</v>
      </c>
      <c r="AK287" s="9">
        <v>337.67</v>
      </c>
      <c r="AL287" s="9">
        <v>360.33</v>
      </c>
      <c r="AM287" s="9"/>
      <c r="AN287" s="9"/>
      <c r="AO287" s="10">
        <v>0.34100000000000003</v>
      </c>
      <c r="AP287" s="16">
        <v>0.57537399309551207</v>
      </c>
      <c r="AQ287" s="28"/>
      <c r="AR287" s="9">
        <v>4</v>
      </c>
      <c r="AS287" s="56">
        <v>239</v>
      </c>
      <c r="AT287" s="56">
        <v>82</v>
      </c>
      <c r="AU287" s="56">
        <v>99</v>
      </c>
      <c r="AV287" s="28">
        <v>92700</v>
      </c>
      <c r="AW287" s="28">
        <v>47500</v>
      </c>
      <c r="AX287" s="26">
        <v>4.3146348000000003</v>
      </c>
      <c r="AY287" s="26">
        <v>1.0610553</v>
      </c>
      <c r="AZ287" s="26">
        <v>31.443565</v>
      </c>
      <c r="BA287" s="26">
        <v>0</v>
      </c>
      <c r="BB287" s="26">
        <v>1.3566750000000001</v>
      </c>
      <c r="BC287" s="26">
        <v>0</v>
      </c>
      <c r="BD287" s="26">
        <v>0.17155746999999999</v>
      </c>
      <c r="BE287" s="26">
        <v>-2.5762103000000001</v>
      </c>
      <c r="BF287" s="56">
        <v>240</v>
      </c>
      <c r="BG287" s="28">
        <v>0</v>
      </c>
      <c r="BH287" s="28">
        <v>0</v>
      </c>
      <c r="BI287" s="84">
        <v>0</v>
      </c>
      <c r="BJ287" s="10">
        <v>0.16600000000000001</v>
      </c>
      <c r="BK287" s="10">
        <v>0.20699999999999999</v>
      </c>
      <c r="BL287" s="10">
        <v>0.22600000000000001</v>
      </c>
      <c r="BM287" s="53" t="s">
        <v>55</v>
      </c>
      <c r="BN287" s="53" t="s">
        <v>55</v>
      </c>
      <c r="BO287" s="53">
        <v>2</v>
      </c>
      <c r="BP287" s="53">
        <v>33</v>
      </c>
      <c r="BQ287" s="53" t="s">
        <v>55</v>
      </c>
    </row>
    <row r="288" spans="1:69">
      <c r="A288" s="7">
        <v>756</v>
      </c>
      <c r="B288" s="8" t="s">
        <v>1448</v>
      </c>
      <c r="C288" s="8" t="s">
        <v>2274</v>
      </c>
      <c r="D288" s="8" t="s">
        <v>1434</v>
      </c>
      <c r="E288" s="9" t="s">
        <v>51</v>
      </c>
      <c r="F288" s="10">
        <v>0.35099999999999998</v>
      </c>
      <c r="G288" s="10">
        <v>0.72</v>
      </c>
      <c r="H288" s="9">
        <v>22.63</v>
      </c>
      <c r="I288" s="9">
        <v>0.68700000000000006</v>
      </c>
      <c r="J288" s="89">
        <f t="shared" si="8"/>
        <v>0</v>
      </c>
      <c r="K288" s="16">
        <f t="shared" si="9"/>
        <v>1.7716305670885231E-2</v>
      </c>
      <c r="L288" s="28">
        <v>28301.886792452831</v>
      </c>
      <c r="M288" s="28"/>
      <c r="N288" s="16"/>
      <c r="O288" s="10">
        <v>2.1000000000000001E-2</v>
      </c>
      <c r="P288" s="27">
        <v>7.2949493938939186E-3</v>
      </c>
      <c r="Q288" s="10"/>
      <c r="R288" s="16"/>
      <c r="S288" s="59">
        <v>72411</v>
      </c>
      <c r="T288" s="28">
        <v>48743.507987220444</v>
      </c>
      <c r="U288" s="59"/>
      <c r="V288" s="10">
        <v>0.35699999999999998</v>
      </c>
      <c r="W288" s="27">
        <v>0.02</v>
      </c>
      <c r="X288" s="27">
        <v>1.4E-2</v>
      </c>
      <c r="Y288" s="9">
        <v>952</v>
      </c>
      <c r="Z288" s="10">
        <v>0.128</v>
      </c>
      <c r="AA288" s="10">
        <v>0.126</v>
      </c>
      <c r="AB288" s="10">
        <v>0.51900000000000002</v>
      </c>
      <c r="AC288" s="10">
        <v>0.52600000000000002</v>
      </c>
      <c r="AD288" s="10"/>
      <c r="AE288" s="25">
        <v>4797.84</v>
      </c>
      <c r="AF288" s="28">
        <v>9457</v>
      </c>
      <c r="AG288" s="58">
        <v>6483</v>
      </c>
      <c r="AH288" s="59">
        <v>80973</v>
      </c>
      <c r="AI288" s="59">
        <v>64728</v>
      </c>
      <c r="AJ288" s="59">
        <v>55764</v>
      </c>
      <c r="AK288" s="9">
        <v>212</v>
      </c>
      <c r="AL288" s="9">
        <v>352</v>
      </c>
      <c r="AM288" s="10">
        <v>0.12</v>
      </c>
      <c r="AN288" s="10">
        <v>0.47399999999999998</v>
      </c>
      <c r="AO288" s="10">
        <v>0.20599999999999999</v>
      </c>
      <c r="AP288" s="16">
        <v>0.59276822762299941</v>
      </c>
      <c r="AQ288" s="28">
        <v>28</v>
      </c>
      <c r="AR288" s="9"/>
      <c r="AS288" s="56">
        <v>231</v>
      </c>
      <c r="AT288" s="56">
        <v>85</v>
      </c>
      <c r="AU288" s="56">
        <v>99</v>
      </c>
      <c r="AV288" s="28">
        <v>84400</v>
      </c>
      <c r="AW288" s="28">
        <v>34400</v>
      </c>
      <c r="AX288" s="26">
        <v>7.7891054000000004</v>
      </c>
      <c r="AY288" s="26">
        <v>1.1387997999999999</v>
      </c>
      <c r="AZ288" s="26">
        <v>20.681213</v>
      </c>
      <c r="BA288" s="26">
        <v>0.60162174999999996</v>
      </c>
      <c r="BB288" s="26">
        <v>1.6108814</v>
      </c>
      <c r="BC288" s="26">
        <v>4.6860951999999997E-2</v>
      </c>
      <c r="BD288" s="26">
        <v>1.1509186</v>
      </c>
      <c r="BE288" s="26">
        <v>1.6691115000000001</v>
      </c>
      <c r="BF288" s="56">
        <v>676</v>
      </c>
      <c r="BG288" s="28">
        <v>6000000</v>
      </c>
      <c r="BH288" s="28">
        <v>1250.5627532389574</v>
      </c>
      <c r="BI288" s="84">
        <v>6</v>
      </c>
      <c r="BJ288" s="10">
        <v>9.8000000000000004E-2</v>
      </c>
      <c r="BK288" s="10">
        <v>0.1</v>
      </c>
      <c r="BL288" s="10">
        <v>0.22600000000000001</v>
      </c>
      <c r="BM288" s="53">
        <v>3</v>
      </c>
      <c r="BN288" s="53">
        <v>3</v>
      </c>
      <c r="BO288" s="53" t="s">
        <v>55</v>
      </c>
      <c r="BP288" s="53" t="s">
        <v>55</v>
      </c>
      <c r="BQ288" s="53" t="s">
        <v>55</v>
      </c>
    </row>
    <row r="289" spans="1:69">
      <c r="A289" s="7">
        <v>765</v>
      </c>
      <c r="B289" s="8" t="s">
        <v>1459</v>
      </c>
      <c r="C289" s="8" t="s">
        <v>2275</v>
      </c>
      <c r="D289" s="8" t="s">
        <v>1454</v>
      </c>
      <c r="E289" s="9" t="s">
        <v>59</v>
      </c>
      <c r="F289" s="10">
        <v>0.57499999999999996</v>
      </c>
      <c r="G289" s="10">
        <v>0.79</v>
      </c>
      <c r="H289" s="9">
        <v>11.5</v>
      </c>
      <c r="I289" s="9">
        <v>1.56</v>
      </c>
      <c r="J289" s="89">
        <f t="shared" si="8"/>
        <v>0</v>
      </c>
      <c r="K289" s="16">
        <f t="shared" si="9"/>
        <v>1.0619125348155609E-2</v>
      </c>
      <c r="L289" s="28">
        <v>0</v>
      </c>
      <c r="M289" s="28"/>
      <c r="N289" s="16"/>
      <c r="O289" s="10">
        <v>2.8000000000000001E-2</v>
      </c>
      <c r="P289" s="27">
        <v>0.26881557309902487</v>
      </c>
      <c r="Q289" s="10"/>
      <c r="R289" s="16"/>
      <c r="S289" s="59">
        <v>76325</v>
      </c>
      <c r="T289" s="28">
        <v>51205.904593639578</v>
      </c>
      <c r="U289" s="59"/>
      <c r="V289" s="10">
        <v>0.53800000000000003</v>
      </c>
      <c r="W289" s="27">
        <v>-2.5999999999999999E-2</v>
      </c>
      <c r="X289" s="10">
        <v>4.3999999999999997E-2</v>
      </c>
      <c r="Y289" s="9">
        <v>1132</v>
      </c>
      <c r="Z289" s="10">
        <v>7.3000000000000009E-2</v>
      </c>
      <c r="AA289" s="10">
        <v>1.8999999999999989E-2</v>
      </c>
      <c r="AB289" s="10">
        <v>0.61599999999999999</v>
      </c>
      <c r="AC289" s="10">
        <v>0.63600000000000001</v>
      </c>
      <c r="AD289" s="10"/>
      <c r="AE289" s="25">
        <v>3295.94</v>
      </c>
      <c r="AF289" s="28"/>
      <c r="AG289" s="58"/>
      <c r="AH289" s="59">
        <v>99333</v>
      </c>
      <c r="AI289" s="59">
        <v>74511</v>
      </c>
      <c r="AJ289" s="59">
        <v>62613</v>
      </c>
      <c r="AK289" s="9">
        <v>286.67</v>
      </c>
      <c r="AL289" s="9">
        <v>308</v>
      </c>
      <c r="AM289" s="9"/>
      <c r="AN289" s="9"/>
      <c r="AO289" s="10">
        <v>0.24299999999999999</v>
      </c>
      <c r="AP289" s="16">
        <v>0.390625</v>
      </c>
      <c r="AQ289" s="28"/>
      <c r="AR289" s="9"/>
      <c r="AS289" s="56">
        <v>420</v>
      </c>
      <c r="AT289" s="56">
        <v>35</v>
      </c>
      <c r="AU289" s="56">
        <v>99</v>
      </c>
      <c r="AV289" s="28">
        <v>92200</v>
      </c>
      <c r="AW289" s="28">
        <v>44900</v>
      </c>
      <c r="AX289" s="26">
        <v>5.7861662000000003</v>
      </c>
      <c r="AY289" s="26">
        <v>2.8833950000000002</v>
      </c>
      <c r="AZ289" s="26">
        <v>33.356513999999997</v>
      </c>
      <c r="BA289" s="26">
        <v>3.7333460000000001</v>
      </c>
      <c r="BB289" s="26">
        <v>1.9300634000000001</v>
      </c>
      <c r="BC289" s="26">
        <v>0.21601759000000001</v>
      </c>
      <c r="BD289" s="26">
        <v>-0.56534271999999997</v>
      </c>
      <c r="BE289" s="26">
        <v>-3.7019715</v>
      </c>
      <c r="BF289" s="56">
        <v>309</v>
      </c>
      <c r="BG289" s="28">
        <v>0</v>
      </c>
      <c r="BH289" s="28">
        <v>0</v>
      </c>
      <c r="BI289" s="84">
        <v>0</v>
      </c>
      <c r="BJ289" s="10">
        <v>0.14499999999999999</v>
      </c>
      <c r="BK289" s="10">
        <v>0.19900000000000001</v>
      </c>
      <c r="BL289" s="10">
        <v>0.218</v>
      </c>
      <c r="BM289" s="53" t="s">
        <v>55</v>
      </c>
      <c r="BN289" s="53" t="s">
        <v>55</v>
      </c>
      <c r="BO289" s="53">
        <v>0.65100000000000002</v>
      </c>
      <c r="BP289" s="53">
        <v>46</v>
      </c>
      <c r="BQ289" s="53" t="s">
        <v>55</v>
      </c>
    </row>
    <row r="290" spans="1:69">
      <c r="A290" s="7">
        <v>766</v>
      </c>
      <c r="B290" s="8" t="s">
        <v>1460</v>
      </c>
      <c r="C290" s="8" t="s">
        <v>2276</v>
      </c>
      <c r="D290" s="8" t="s">
        <v>1454</v>
      </c>
      <c r="E290" s="9" t="s">
        <v>51</v>
      </c>
      <c r="F290" s="10">
        <v>0.59</v>
      </c>
      <c r="G290" s="10">
        <v>0.77</v>
      </c>
      <c r="H290" s="9">
        <v>20.69</v>
      </c>
      <c r="I290" s="9">
        <v>0.28999999999999998</v>
      </c>
      <c r="J290" s="89">
        <f t="shared" si="8"/>
        <v>0</v>
      </c>
      <c r="K290" s="16">
        <f t="shared" si="9"/>
        <v>1.9368308632356675E-2</v>
      </c>
      <c r="L290" s="28">
        <v>11320.669277967712</v>
      </c>
      <c r="M290" s="28"/>
      <c r="N290" s="16" t="s">
        <v>4339</v>
      </c>
      <c r="O290" s="10">
        <v>8.9999999999999993E-3</v>
      </c>
      <c r="P290" s="27">
        <v>1.1051972722418216E-2</v>
      </c>
      <c r="Q290" s="10"/>
      <c r="R290" s="16"/>
      <c r="S290" s="59">
        <v>85458</v>
      </c>
      <c r="T290" s="28">
        <v>52425.623063683306</v>
      </c>
      <c r="U290" s="59"/>
      <c r="V290" s="10">
        <v>0.48499999999999999</v>
      </c>
      <c r="W290" s="27">
        <v>4.1000000000000002E-2</v>
      </c>
      <c r="X290" s="10">
        <v>0.13600000000000001</v>
      </c>
      <c r="Y290" s="9">
        <v>141</v>
      </c>
      <c r="Z290" s="10">
        <v>0.106</v>
      </c>
      <c r="AA290" s="10">
        <v>0.14100000000000001</v>
      </c>
      <c r="AB290" s="10">
        <v>0.46800000000000003</v>
      </c>
      <c r="AC290" s="10">
        <v>0.58399999999999996</v>
      </c>
      <c r="AD290" s="10"/>
      <c r="AE290" s="25">
        <v>9138.64</v>
      </c>
      <c r="AF290" s="28">
        <v>11816</v>
      </c>
      <c r="AG290" s="28">
        <v>9205</v>
      </c>
      <c r="AH290" s="59">
        <v>106569</v>
      </c>
      <c r="AI290" s="59">
        <v>83781</v>
      </c>
      <c r="AJ290" s="59">
        <v>65979</v>
      </c>
      <c r="AK290" s="9">
        <v>441.67</v>
      </c>
      <c r="AL290" s="9">
        <v>555.66999999999996</v>
      </c>
      <c r="AM290" s="9">
        <v>4</v>
      </c>
      <c r="AN290" s="27">
        <v>0.54600000000000004</v>
      </c>
      <c r="AO290" s="10">
        <v>0.17599999999999999</v>
      </c>
      <c r="AP290" s="16">
        <v>0.77519379844961245</v>
      </c>
      <c r="AQ290" s="28">
        <v>30</v>
      </c>
      <c r="AR290" s="9"/>
      <c r="AS290" s="56">
        <v>93</v>
      </c>
      <c r="AT290" s="56">
        <v>177</v>
      </c>
      <c r="AU290" s="56">
        <v>99</v>
      </c>
      <c r="AV290" s="28">
        <v>89800</v>
      </c>
      <c r="AW290" s="28">
        <v>45700</v>
      </c>
      <c r="AX290" s="26">
        <v>5.6313000000000004</v>
      </c>
      <c r="AY290" s="26">
        <v>0.38807201000000002</v>
      </c>
      <c r="AZ290" s="26">
        <v>27.874506</v>
      </c>
      <c r="BA290" s="26">
        <v>0.43355273999999999</v>
      </c>
      <c r="BB290" s="26">
        <v>1.5696969999999999</v>
      </c>
      <c r="BC290" s="26">
        <v>2.4414656999999999E-2</v>
      </c>
      <c r="BD290" s="26">
        <v>0.15757452</v>
      </c>
      <c r="BE290" s="26">
        <v>-2.0128249999999999</v>
      </c>
      <c r="BF290" s="56">
        <v>1487</v>
      </c>
      <c r="BG290" s="28">
        <v>4000000</v>
      </c>
      <c r="BH290" s="28">
        <v>437.70188999676105</v>
      </c>
      <c r="BI290" s="84">
        <v>5</v>
      </c>
      <c r="BJ290" s="10">
        <v>0.112</v>
      </c>
      <c r="BK290" s="10">
        <v>7.6999999999999999E-2</v>
      </c>
      <c r="BL290" s="10">
        <v>0.218</v>
      </c>
      <c r="BM290" s="53">
        <v>1</v>
      </c>
      <c r="BN290" s="53">
        <v>3</v>
      </c>
      <c r="BO290" s="53" t="s">
        <v>55</v>
      </c>
      <c r="BP290" s="53" t="s">
        <v>55</v>
      </c>
      <c r="BQ290" s="53" t="s">
        <v>55</v>
      </c>
    </row>
    <row r="291" spans="1:69">
      <c r="A291" s="7">
        <v>769</v>
      </c>
      <c r="B291" s="8" t="s">
        <v>1464</v>
      </c>
      <c r="C291" s="8" t="s">
        <v>2277</v>
      </c>
      <c r="D291" s="8" t="s">
        <v>1454</v>
      </c>
      <c r="E291" s="9" t="s">
        <v>59</v>
      </c>
      <c r="F291" s="10">
        <v>0.53500000000000003</v>
      </c>
      <c r="G291" s="10">
        <v>0.76</v>
      </c>
      <c r="H291" s="9">
        <v>12.72</v>
      </c>
      <c r="I291" s="9">
        <v>1.0489999999999999</v>
      </c>
      <c r="J291" s="89">
        <f t="shared" si="8"/>
        <v>0</v>
      </c>
      <c r="K291" s="16">
        <f t="shared" si="9"/>
        <v>1.2409817293644482E-2</v>
      </c>
      <c r="L291" s="28">
        <v>0</v>
      </c>
      <c r="M291" s="28"/>
      <c r="N291" s="16" t="s">
        <v>4339</v>
      </c>
      <c r="O291" s="10">
        <v>3.0000000000000001E-3</v>
      </c>
      <c r="P291" s="27">
        <v>2.1435138961749558E-2</v>
      </c>
      <c r="Q291" s="10"/>
      <c r="R291" s="16"/>
      <c r="S291" s="59">
        <v>67353</v>
      </c>
      <c r="T291" s="28">
        <v>52794.634920634919</v>
      </c>
      <c r="U291" s="59"/>
      <c r="V291" s="10">
        <v>0.58699999999999997</v>
      </c>
      <c r="W291" s="27">
        <v>-1.2E-2</v>
      </c>
      <c r="X291" s="27">
        <v>-4.5999999999999999E-2</v>
      </c>
      <c r="Y291" s="9">
        <v>601</v>
      </c>
      <c r="Z291" s="10">
        <v>0.106</v>
      </c>
      <c r="AA291" s="10">
        <v>8.6999999999999994E-2</v>
      </c>
      <c r="AB291" s="10">
        <v>0.57999999999999996</v>
      </c>
      <c r="AC291" s="10">
        <v>0.624</v>
      </c>
      <c r="AD291" s="10"/>
      <c r="AE291" s="25">
        <v>1772.79</v>
      </c>
      <c r="AF291" s="28"/>
      <c r="AG291" s="58"/>
      <c r="AH291" s="59">
        <v>85626</v>
      </c>
      <c r="AI291" s="59">
        <v>68877</v>
      </c>
      <c r="AJ291" s="59">
        <v>59220</v>
      </c>
      <c r="AK291" s="9">
        <v>139.33000000000001</v>
      </c>
      <c r="AL291" s="9">
        <v>164.67</v>
      </c>
      <c r="AM291" s="9"/>
      <c r="AN291" s="9"/>
      <c r="AO291" s="10">
        <v>0.22900000000000001</v>
      </c>
      <c r="AP291" s="16">
        <v>0.4880429477794046</v>
      </c>
      <c r="AQ291" s="28"/>
      <c r="AR291" s="9"/>
      <c r="AS291" s="56">
        <v>496</v>
      </c>
      <c r="AT291" s="56">
        <v>22</v>
      </c>
      <c r="AU291" s="56">
        <v>99</v>
      </c>
      <c r="AV291" s="28">
        <v>98100</v>
      </c>
      <c r="AW291" s="28">
        <v>46700</v>
      </c>
      <c r="AX291" s="26">
        <v>5.5950221999999998</v>
      </c>
      <c r="AY291" s="26">
        <v>2.2789120999999999</v>
      </c>
      <c r="AZ291" s="26">
        <v>23.999109000000001</v>
      </c>
      <c r="BA291" s="26">
        <v>0.15334076999999999</v>
      </c>
      <c r="BB291" s="26">
        <v>1.3427556</v>
      </c>
      <c r="BC291" s="26">
        <v>8.5794506999999996E-3</v>
      </c>
      <c r="BD291" s="26">
        <v>-1.5002333999999999</v>
      </c>
      <c r="BE291" s="26">
        <v>-3.4030027</v>
      </c>
      <c r="BF291" s="56">
        <v>250</v>
      </c>
      <c r="BG291" s="28">
        <v>0</v>
      </c>
      <c r="BH291" s="28">
        <v>0</v>
      </c>
      <c r="BI291" s="84">
        <v>0</v>
      </c>
      <c r="BJ291" s="10">
        <v>0.112</v>
      </c>
      <c r="BK291" s="10">
        <v>0.13100000000000001</v>
      </c>
      <c r="BL291" s="10">
        <v>0.218</v>
      </c>
      <c r="BM291" s="53" t="s">
        <v>55</v>
      </c>
      <c r="BN291" s="53" t="s">
        <v>55</v>
      </c>
      <c r="BO291" s="53">
        <v>0.41199999999999998</v>
      </c>
      <c r="BP291" s="53">
        <v>20</v>
      </c>
      <c r="BQ291" s="53" t="s">
        <v>55</v>
      </c>
    </row>
    <row r="292" spans="1:69">
      <c r="A292" s="7">
        <v>770</v>
      </c>
      <c r="B292" s="8" t="s">
        <v>1465</v>
      </c>
      <c r="C292" s="8" t="s">
        <v>2278</v>
      </c>
      <c r="D292" s="8" t="s">
        <v>1454</v>
      </c>
      <c r="E292" s="9" t="s">
        <v>51</v>
      </c>
      <c r="F292" s="10">
        <v>0.48599999999999999</v>
      </c>
      <c r="G292" s="10">
        <v>0.77</v>
      </c>
      <c r="H292" s="9">
        <v>21.01</v>
      </c>
      <c r="I292" s="9">
        <v>0.374</v>
      </c>
      <c r="J292" s="89">
        <f t="shared" si="8"/>
        <v>0</v>
      </c>
      <c r="K292" s="16">
        <f t="shared" si="9"/>
        <v>1.4518243836929876E-2</v>
      </c>
      <c r="L292" s="28">
        <v>9533.7973114691576</v>
      </c>
      <c r="M292" s="28"/>
      <c r="N292" s="16"/>
      <c r="O292" s="10">
        <v>0.01</v>
      </c>
      <c r="P292" s="27">
        <v>0</v>
      </c>
      <c r="Q292" s="10"/>
      <c r="R292" s="16"/>
      <c r="S292" s="59">
        <v>89624</v>
      </c>
      <c r="T292" s="28">
        <v>54119.884937238494</v>
      </c>
      <c r="U292" s="59"/>
      <c r="V292" s="10">
        <v>0.433</v>
      </c>
      <c r="W292" s="27">
        <v>3.1E-2</v>
      </c>
      <c r="X292" s="10">
        <v>8.4000000000000005E-2</v>
      </c>
      <c r="Y292" s="9">
        <v>293</v>
      </c>
      <c r="Z292" s="10">
        <v>0.1</v>
      </c>
      <c r="AA292" s="10">
        <v>0.13500000000000001</v>
      </c>
      <c r="AB292" s="10">
        <v>0.47599999999999998</v>
      </c>
      <c r="AC292" s="10">
        <v>0.56999999999999995</v>
      </c>
      <c r="AD292" s="10"/>
      <c r="AE292" s="25">
        <v>6612.37</v>
      </c>
      <c r="AF292" s="28">
        <v>13782</v>
      </c>
      <c r="AG292" s="28">
        <v>9237</v>
      </c>
      <c r="AH292" s="59">
        <v>106146</v>
      </c>
      <c r="AI292" s="59">
        <v>87399</v>
      </c>
      <c r="AJ292" s="59">
        <v>71838</v>
      </c>
      <c r="AK292" s="9">
        <v>314.67</v>
      </c>
      <c r="AL292" s="9">
        <v>401.33</v>
      </c>
      <c r="AM292" s="9">
        <v>1</v>
      </c>
      <c r="AN292" s="27">
        <v>0.48899999999999999</v>
      </c>
      <c r="AO292" s="10">
        <v>0.186</v>
      </c>
      <c r="AP292" s="16">
        <v>0.72780203784570596</v>
      </c>
      <c r="AQ292" s="28">
        <v>22</v>
      </c>
      <c r="AR292" s="9"/>
      <c r="AS292" s="56">
        <v>202</v>
      </c>
      <c r="AT292" s="56">
        <v>96</v>
      </c>
      <c r="AU292" s="56">
        <v>99</v>
      </c>
      <c r="AV292" s="28">
        <v>73800</v>
      </c>
      <c r="AW292" s="28">
        <v>38500</v>
      </c>
      <c r="AX292" s="26">
        <v>9.0004377000000009</v>
      </c>
      <c r="AY292" s="26">
        <v>0.28126415999999999</v>
      </c>
      <c r="AZ292" s="26">
        <v>16.576561000000002</v>
      </c>
      <c r="BA292" s="26">
        <v>0</v>
      </c>
      <c r="BB292" s="26">
        <v>1.4919631</v>
      </c>
      <c r="BC292" s="26">
        <v>0</v>
      </c>
      <c r="BD292" s="26">
        <v>-2.3724968</v>
      </c>
      <c r="BE292" s="26">
        <v>-4.6618155999999997</v>
      </c>
      <c r="BF292" s="56">
        <v>934.33333333333303</v>
      </c>
      <c r="BG292" s="28">
        <v>4600197</v>
      </c>
      <c r="BH292" s="28">
        <v>695.69564316576361</v>
      </c>
      <c r="BI292" s="84">
        <v>3</v>
      </c>
      <c r="BJ292" s="10">
        <v>0.11799999999999999</v>
      </c>
      <c r="BK292" s="10">
        <v>8.3000000000000004E-2</v>
      </c>
      <c r="BL292" s="10">
        <v>0.218</v>
      </c>
      <c r="BM292" s="53">
        <v>0.6</v>
      </c>
      <c r="BN292" s="53">
        <v>4</v>
      </c>
      <c r="BO292" s="53" t="s">
        <v>55</v>
      </c>
      <c r="BP292" s="53" t="s">
        <v>55</v>
      </c>
      <c r="BQ292" s="53" t="s">
        <v>55</v>
      </c>
    </row>
    <row r="293" spans="1:69">
      <c r="A293" s="7">
        <v>771</v>
      </c>
      <c r="B293" s="8" t="s">
        <v>1466</v>
      </c>
      <c r="C293" s="8" t="s">
        <v>2279</v>
      </c>
      <c r="D293" s="8" t="s">
        <v>1454</v>
      </c>
      <c r="E293" s="9" t="s">
        <v>59</v>
      </c>
      <c r="F293" s="10">
        <v>0.48799999999999999</v>
      </c>
      <c r="G293" s="10">
        <v>0.77</v>
      </c>
      <c r="H293" s="9">
        <v>19.77</v>
      </c>
      <c r="I293" s="9">
        <v>0.49199999999999999</v>
      </c>
      <c r="J293" s="89">
        <f t="shared" si="8"/>
        <v>0</v>
      </c>
      <c r="K293" s="16">
        <f t="shared" si="9"/>
        <v>2.0339513416255964E-2</v>
      </c>
      <c r="L293" s="28">
        <v>0</v>
      </c>
      <c r="M293" s="28"/>
      <c r="N293" s="16"/>
      <c r="O293" s="10">
        <v>3.0000000000000001E-3</v>
      </c>
      <c r="P293" s="27">
        <v>0</v>
      </c>
      <c r="Q293" s="10"/>
      <c r="R293" s="16"/>
      <c r="S293" s="59">
        <v>65153</v>
      </c>
      <c r="T293" s="28">
        <v>45398.927927927929</v>
      </c>
      <c r="U293" s="59"/>
      <c r="V293" s="10">
        <v>0.314</v>
      </c>
      <c r="W293" s="27">
        <v>-3.4000000000000002E-2</v>
      </c>
      <c r="X293" s="27">
        <v>0.182</v>
      </c>
      <c r="Y293" s="9">
        <v>602</v>
      </c>
      <c r="Z293" s="10">
        <v>0.184</v>
      </c>
      <c r="AA293" s="10">
        <v>8.299999999999999E-2</v>
      </c>
      <c r="AB293" s="10">
        <v>0.74099999999999999</v>
      </c>
      <c r="AC293" s="10">
        <v>0.73</v>
      </c>
      <c r="AD293" s="10"/>
      <c r="AE293" s="25">
        <v>1917.45</v>
      </c>
      <c r="AF293" s="28"/>
      <c r="AG293" s="58"/>
      <c r="AH293" s="59">
        <v>77976</v>
      </c>
      <c r="AI293" s="59">
        <v>63054</v>
      </c>
      <c r="AJ293" s="59">
        <v>53901</v>
      </c>
      <c r="AK293" s="9">
        <v>97</v>
      </c>
      <c r="AL293" s="9">
        <v>191.33</v>
      </c>
      <c r="AM293" s="10"/>
      <c r="AN293" s="10"/>
      <c r="AO293" s="10">
        <v>0.252</v>
      </c>
      <c r="AP293" s="16">
        <v>0.67024128686327078</v>
      </c>
      <c r="AQ293" s="28"/>
      <c r="AR293" s="9"/>
      <c r="AS293" s="56">
        <v>399</v>
      </c>
      <c r="AT293" s="56">
        <v>39</v>
      </c>
      <c r="AU293" s="56">
        <v>99</v>
      </c>
      <c r="AV293" s="28">
        <v>66100</v>
      </c>
      <c r="AW293" s="28">
        <v>37900</v>
      </c>
      <c r="AX293" s="26">
        <v>11.994020000000001</v>
      </c>
      <c r="AY293" s="26">
        <v>0.71931951999999999</v>
      </c>
      <c r="AZ293" s="26">
        <v>20.866561999999998</v>
      </c>
      <c r="BA293" s="26">
        <v>3.1855605000000002E-3</v>
      </c>
      <c r="BB293" s="26">
        <v>2.5027393999999998</v>
      </c>
      <c r="BC293" s="26">
        <v>3.8207676999999998E-4</v>
      </c>
      <c r="BD293" s="26">
        <v>-1.0335844000000001</v>
      </c>
      <c r="BE293" s="26">
        <v>-5.7716789000000004</v>
      </c>
      <c r="BF293" s="56">
        <v>156.666666666666</v>
      </c>
      <c r="BG293" s="28">
        <v>0</v>
      </c>
      <c r="BH293" s="28">
        <v>0</v>
      </c>
      <c r="BI293" s="84">
        <v>0</v>
      </c>
      <c r="BJ293" s="10">
        <v>3.4000000000000002E-2</v>
      </c>
      <c r="BK293" s="10">
        <v>0.13500000000000001</v>
      </c>
      <c r="BL293" s="10">
        <v>0.218</v>
      </c>
      <c r="BM293" s="53" t="s">
        <v>55</v>
      </c>
      <c r="BN293" s="53" t="s">
        <v>55</v>
      </c>
      <c r="BO293" s="53">
        <v>0.53400000000000003</v>
      </c>
      <c r="BP293" s="53">
        <v>8</v>
      </c>
      <c r="BQ293" s="53" t="s">
        <v>55</v>
      </c>
    </row>
    <row r="294" spans="1:69">
      <c r="A294" s="7">
        <v>772</v>
      </c>
      <c r="B294" s="8" t="s">
        <v>1467</v>
      </c>
      <c r="C294" s="8" t="s">
        <v>2279</v>
      </c>
      <c r="D294" s="8" t="s">
        <v>1454</v>
      </c>
      <c r="E294" s="9" t="s">
        <v>59</v>
      </c>
      <c r="F294" s="10">
        <v>0.55700000000000005</v>
      </c>
      <c r="G294" s="10">
        <v>0.76</v>
      </c>
      <c r="H294" s="9">
        <v>15.68</v>
      </c>
      <c r="I294" s="9">
        <v>10.4</v>
      </c>
      <c r="J294" s="89">
        <f t="shared" si="8"/>
        <v>0</v>
      </c>
      <c r="K294" s="16">
        <f t="shared" si="9"/>
        <v>2.1818914201315848E-2</v>
      </c>
      <c r="L294" s="28">
        <v>0</v>
      </c>
      <c r="M294" s="28"/>
      <c r="N294" s="16"/>
      <c r="O294" s="10">
        <v>7.6999999999999999E-2</v>
      </c>
      <c r="P294" s="27">
        <v>5.8183771203508927E-2</v>
      </c>
      <c r="Q294" s="10"/>
      <c r="R294" s="16"/>
      <c r="S294" s="59">
        <v>69797</v>
      </c>
      <c r="T294" s="28">
        <v>54294.555045871559</v>
      </c>
      <c r="U294" s="59"/>
      <c r="V294" s="10">
        <v>0.441</v>
      </c>
      <c r="W294" s="27">
        <v>0.06</v>
      </c>
      <c r="X294" s="10">
        <v>0.124</v>
      </c>
      <c r="Y294" s="9">
        <v>1009</v>
      </c>
      <c r="Z294" s="10">
        <v>0.129</v>
      </c>
      <c r="AA294" s="10">
        <v>8.6999999999999994E-2</v>
      </c>
      <c r="AB294" s="10">
        <v>0.72199999999999998</v>
      </c>
      <c r="AC294" s="10">
        <v>0.66500000000000004</v>
      </c>
      <c r="AD294" s="10"/>
      <c r="AE294" s="25">
        <v>1787.44</v>
      </c>
      <c r="AF294" s="28"/>
      <c r="AG294" s="58"/>
      <c r="AH294" s="59">
        <v>81819</v>
      </c>
      <c r="AI294" s="59">
        <v>70470</v>
      </c>
      <c r="AJ294" s="59">
        <v>62028</v>
      </c>
      <c r="AK294" s="9">
        <v>114</v>
      </c>
      <c r="AL294" s="9">
        <v>188.67</v>
      </c>
      <c r="AM294" s="10"/>
      <c r="AN294" s="10"/>
      <c r="AO294" s="10">
        <v>0.157</v>
      </c>
      <c r="AP294" s="16">
        <v>8.7719298245614086E-2</v>
      </c>
      <c r="AQ294" s="28"/>
      <c r="AR294" s="9"/>
      <c r="AS294" s="56">
        <v>399</v>
      </c>
      <c r="AT294" s="56">
        <v>39</v>
      </c>
      <c r="AU294" s="56">
        <v>99</v>
      </c>
      <c r="AV294" s="28">
        <v>71200</v>
      </c>
      <c r="AW294" s="28">
        <v>31800</v>
      </c>
      <c r="AX294" s="26">
        <v>10.032527</v>
      </c>
      <c r="AY294" s="26">
        <v>0.73083538000000003</v>
      </c>
      <c r="AZ294" s="26">
        <v>16.221188000000001</v>
      </c>
      <c r="BA294" s="26">
        <v>4.3222102999999998E-2</v>
      </c>
      <c r="BB294" s="26">
        <v>1.6273952</v>
      </c>
      <c r="BC294" s="26">
        <v>4.3362690999999998E-3</v>
      </c>
      <c r="BD294" s="26">
        <v>-2.2671781000000002</v>
      </c>
      <c r="BE294" s="26">
        <v>-9.9607468000000008</v>
      </c>
      <c r="BF294" s="56">
        <v>125</v>
      </c>
      <c r="BG294" s="28">
        <v>0</v>
      </c>
      <c r="BH294" s="28">
        <v>0</v>
      </c>
      <c r="BI294" s="84">
        <v>0</v>
      </c>
      <c r="BJ294" s="10">
        <v>8.8999999999999996E-2</v>
      </c>
      <c r="BK294" s="10">
        <v>0.13100000000000001</v>
      </c>
      <c r="BL294" s="10">
        <v>0.218</v>
      </c>
      <c r="BM294" s="53" t="s">
        <v>55</v>
      </c>
      <c r="BN294" s="53" t="s">
        <v>55</v>
      </c>
      <c r="BO294" s="53">
        <v>1</v>
      </c>
      <c r="BP294" s="53">
        <v>7</v>
      </c>
      <c r="BQ294" s="53" t="s">
        <v>55</v>
      </c>
    </row>
    <row r="295" spans="1:69">
      <c r="A295" s="7">
        <v>773</v>
      </c>
      <c r="B295" s="8" t="s">
        <v>1468</v>
      </c>
      <c r="C295" s="8" t="s">
        <v>2280</v>
      </c>
      <c r="D295" s="8" t="s">
        <v>1454</v>
      </c>
      <c r="E295" s="9" t="s">
        <v>59</v>
      </c>
      <c r="F295" s="10">
        <v>0.47299999999999998</v>
      </c>
      <c r="G295" s="10">
        <v>0.66</v>
      </c>
      <c r="H295" s="9">
        <v>21.81</v>
      </c>
      <c r="I295" s="9">
        <v>0.28100000000000003</v>
      </c>
      <c r="J295" s="89">
        <f t="shared" si="8"/>
        <v>0</v>
      </c>
      <c r="K295" s="16">
        <f t="shared" si="9"/>
        <v>1.7589597009768511E-2</v>
      </c>
      <c r="L295" s="28">
        <v>0</v>
      </c>
      <c r="M295" s="28"/>
      <c r="N295" s="16"/>
      <c r="O295" s="10">
        <v>2.8000000000000001E-2</v>
      </c>
      <c r="P295" s="27">
        <v>0</v>
      </c>
      <c r="Q295" s="10"/>
      <c r="R295" s="16"/>
      <c r="S295" s="59">
        <v>65193</v>
      </c>
      <c r="T295" s="28">
        <v>52695.737704918036</v>
      </c>
      <c r="U295" s="59"/>
      <c r="V295" s="10">
        <v>0.40699999999999997</v>
      </c>
      <c r="W295" s="27">
        <v>-0.23400000000000001</v>
      </c>
      <c r="X295" s="10">
        <v>0.08</v>
      </c>
      <c r="Y295" s="9">
        <v>1231</v>
      </c>
      <c r="Z295" s="10">
        <v>8.199999999999999E-2</v>
      </c>
      <c r="AA295" s="10">
        <v>0.10099999999999999</v>
      </c>
      <c r="AB295" s="10">
        <v>0.56399999999999995</v>
      </c>
      <c r="AC295" s="10">
        <v>0.71499999999999997</v>
      </c>
      <c r="AD295" s="10"/>
      <c r="AE295" s="25">
        <v>1591.85</v>
      </c>
      <c r="AF295" s="28"/>
      <c r="AG295" s="58"/>
      <c r="AH295" s="59">
        <v>69255</v>
      </c>
      <c r="AI295" s="59">
        <v>49401</v>
      </c>
      <c r="AJ295" s="59">
        <v>44883</v>
      </c>
      <c r="AK295" s="9">
        <v>73</v>
      </c>
      <c r="AL295" s="9">
        <v>86</v>
      </c>
      <c r="AM295" s="9"/>
      <c r="AN295" s="9"/>
      <c r="AO295" s="10">
        <v>0.45200000000000001</v>
      </c>
      <c r="AP295" s="16">
        <v>0.78064012490241996</v>
      </c>
      <c r="AQ295" s="28"/>
      <c r="AR295" s="9"/>
      <c r="AS295" s="56">
        <v>446</v>
      </c>
      <c r="AT295" s="56">
        <v>28</v>
      </c>
      <c r="AU295" s="56">
        <v>99</v>
      </c>
      <c r="AV295" s="28">
        <v>76600</v>
      </c>
      <c r="AW295" s="28">
        <v>38900</v>
      </c>
      <c r="AX295" s="26">
        <v>8.0211801999999999</v>
      </c>
      <c r="AY295" s="26">
        <v>0.11117870000000001</v>
      </c>
      <c r="AZ295" s="26">
        <v>17.690577999999999</v>
      </c>
      <c r="BA295" s="26">
        <v>0.15829001000000001</v>
      </c>
      <c r="BB295" s="26">
        <v>1.4189931</v>
      </c>
      <c r="BC295" s="26">
        <v>1.2696727999999999E-2</v>
      </c>
      <c r="BD295" s="26">
        <v>-8.2808352000000003</v>
      </c>
      <c r="BE295" s="26">
        <v>-24.047514</v>
      </c>
      <c r="BF295" s="56">
        <v>85.5</v>
      </c>
      <c r="BG295" s="28">
        <v>0</v>
      </c>
      <c r="BH295" s="28">
        <v>0</v>
      </c>
      <c r="BI295" s="84">
        <v>0</v>
      </c>
      <c r="BJ295" s="10">
        <v>0.13600000000000001</v>
      </c>
      <c r="BK295" s="10">
        <v>0.11700000000000001</v>
      </c>
      <c r="BL295" s="10">
        <v>0.218</v>
      </c>
      <c r="BM295" s="53" t="s">
        <v>55</v>
      </c>
      <c r="BN295" s="53" t="s">
        <v>55</v>
      </c>
      <c r="BO295" s="53">
        <v>0.13</v>
      </c>
      <c r="BP295" s="53">
        <v>15</v>
      </c>
      <c r="BQ295" s="53" t="s">
        <v>55</v>
      </c>
    </row>
    <row r="296" spans="1:69">
      <c r="A296" s="7">
        <v>775</v>
      </c>
      <c r="B296" s="8" t="s">
        <v>1471</v>
      </c>
      <c r="C296" s="8" t="s">
        <v>2281</v>
      </c>
      <c r="D296" s="8" t="s">
        <v>1454</v>
      </c>
      <c r="E296" s="9" t="s">
        <v>51</v>
      </c>
      <c r="F296" s="10">
        <v>0.47399999999999998</v>
      </c>
      <c r="G296" s="10">
        <v>0.73</v>
      </c>
      <c r="H296" s="9">
        <v>18.37</v>
      </c>
      <c r="I296" s="9">
        <v>0.314</v>
      </c>
      <c r="J296" s="89">
        <f t="shared" si="8"/>
        <v>0</v>
      </c>
      <c r="K296" s="16">
        <f t="shared" si="9"/>
        <v>3.1146365510441875E-2</v>
      </c>
      <c r="L296" s="28">
        <v>20576.1316872428</v>
      </c>
      <c r="M296" s="28"/>
      <c r="N296" s="16"/>
      <c r="O296" s="10">
        <v>8.0000000000000002E-3</v>
      </c>
      <c r="P296" s="27">
        <v>9.4111320247378324E-3</v>
      </c>
      <c r="Q296" s="10"/>
      <c r="R296" s="16"/>
      <c r="S296" s="59">
        <v>89363</v>
      </c>
      <c r="T296" s="28">
        <v>55119.496021220162</v>
      </c>
      <c r="U296" s="59"/>
      <c r="V296" s="10">
        <v>0.318</v>
      </c>
      <c r="W296" s="27">
        <v>8.7999999999999995E-2</v>
      </c>
      <c r="X296" s="10">
        <v>0.17899999999999999</v>
      </c>
      <c r="Y296" s="9">
        <v>329</v>
      </c>
      <c r="Z296" s="10">
        <v>0.14100000000000001</v>
      </c>
      <c r="AA296" s="10">
        <v>0.16899999999999998</v>
      </c>
      <c r="AB296" s="10">
        <v>0.57499999999999996</v>
      </c>
      <c r="AC296" s="10">
        <v>0.55200000000000005</v>
      </c>
      <c r="AD296" s="10"/>
      <c r="AE296" s="25">
        <v>4462.8</v>
      </c>
      <c r="AF296" s="28">
        <v>13662</v>
      </c>
      <c r="AG296" s="28">
        <v>9520</v>
      </c>
      <c r="AH296" s="59">
        <v>108027</v>
      </c>
      <c r="AI296" s="59">
        <v>85455</v>
      </c>
      <c r="AJ296" s="59">
        <v>70002</v>
      </c>
      <c r="AK296" s="9">
        <v>243</v>
      </c>
      <c r="AL296" s="9">
        <v>346.33</v>
      </c>
      <c r="AM296" s="9">
        <v>3</v>
      </c>
      <c r="AN296" s="27">
        <v>0.436</v>
      </c>
      <c r="AO296" s="10">
        <v>0.13</v>
      </c>
      <c r="AP296" s="16">
        <v>0.76103500761035003</v>
      </c>
      <c r="AQ296" s="28">
        <v>31</v>
      </c>
      <c r="AR296" s="9"/>
      <c r="AS296" s="56">
        <v>134</v>
      </c>
      <c r="AT296" s="56">
        <v>139</v>
      </c>
      <c r="AU296" s="56">
        <v>99</v>
      </c>
      <c r="AV296" s="28">
        <v>75500</v>
      </c>
      <c r="AW296" s="28">
        <v>38100</v>
      </c>
      <c r="AX296" s="26">
        <v>7.5623168999999999</v>
      </c>
      <c r="AY296" s="26">
        <v>0.19767388999999999</v>
      </c>
      <c r="AZ296" s="26">
        <v>13.912766</v>
      </c>
      <c r="BA296" s="26">
        <v>0</v>
      </c>
      <c r="BB296" s="26">
        <v>1.0521274</v>
      </c>
      <c r="BC296" s="26">
        <v>0</v>
      </c>
      <c r="BD296" s="26">
        <v>1.0249587</v>
      </c>
      <c r="BE296" s="26">
        <v>-6.5996811000000002E-2</v>
      </c>
      <c r="BF296" s="56">
        <v>1190</v>
      </c>
      <c r="BG296" s="28">
        <v>3000000</v>
      </c>
      <c r="BH296" s="28">
        <v>672.22371605270234</v>
      </c>
      <c r="BI296" s="84">
        <v>5</v>
      </c>
      <c r="BJ296" s="10">
        <v>7.6999999999999999E-2</v>
      </c>
      <c r="BK296" s="10">
        <v>4.9000000000000002E-2</v>
      </c>
      <c r="BL296" s="10">
        <v>0.218</v>
      </c>
      <c r="BM296" s="53">
        <v>1</v>
      </c>
      <c r="BN296" s="53">
        <v>2</v>
      </c>
      <c r="BO296" s="53" t="s">
        <v>55</v>
      </c>
      <c r="BP296" s="53" t="s">
        <v>55</v>
      </c>
      <c r="BQ296" s="53" t="s">
        <v>55</v>
      </c>
    </row>
    <row r="297" spans="1:69">
      <c r="A297" s="7">
        <v>763</v>
      </c>
      <c r="B297" s="8" t="s">
        <v>1457</v>
      </c>
      <c r="C297" s="8" t="s">
        <v>2282</v>
      </c>
      <c r="D297" s="8" t="s">
        <v>1454</v>
      </c>
      <c r="E297" s="9" t="s">
        <v>59</v>
      </c>
      <c r="F297" s="10">
        <v>0.68</v>
      </c>
      <c r="G297" s="10">
        <v>0.78</v>
      </c>
      <c r="H297" s="9">
        <v>12.7</v>
      </c>
      <c r="I297" s="9">
        <v>1.45</v>
      </c>
      <c r="J297" s="89">
        <f t="shared" si="8"/>
        <v>0</v>
      </c>
      <c r="K297" s="16">
        <f t="shared" si="9"/>
        <v>1.4862063979177043E-2</v>
      </c>
      <c r="L297" s="28">
        <v>0</v>
      </c>
      <c r="M297" s="28"/>
      <c r="N297" s="16"/>
      <c r="O297" s="10">
        <v>0</v>
      </c>
      <c r="P297" s="27">
        <v>0</v>
      </c>
      <c r="Q297" s="10"/>
      <c r="R297" s="16"/>
      <c r="S297" s="59">
        <v>73972</v>
      </c>
      <c r="T297" s="28">
        <v>47465.969111969112</v>
      </c>
      <c r="U297" s="59"/>
      <c r="V297" s="10">
        <v>0.66700000000000004</v>
      </c>
      <c r="W297" s="27">
        <v>3.6999999999999998E-2</v>
      </c>
      <c r="X297" s="10">
        <v>3.6999999999999998E-2</v>
      </c>
      <c r="Y297" s="9">
        <v>704</v>
      </c>
      <c r="Z297" s="10">
        <v>0.13200000000000001</v>
      </c>
      <c r="AA297" s="10">
        <v>0.14700000000000002</v>
      </c>
      <c r="AB297" s="10">
        <v>0.51200000000000001</v>
      </c>
      <c r="AC297" s="10">
        <v>0.56699999999999995</v>
      </c>
      <c r="AD297" s="10"/>
      <c r="AE297" s="25">
        <v>2489.56</v>
      </c>
      <c r="AF297" s="28"/>
      <c r="AG297" s="58"/>
      <c r="AH297" s="59">
        <v>74205</v>
      </c>
      <c r="AI297" s="59">
        <v>64458</v>
      </c>
      <c r="AJ297" s="59">
        <v>60768</v>
      </c>
      <c r="AK297" s="9">
        <v>196</v>
      </c>
      <c r="AL297" s="9">
        <v>247.67</v>
      </c>
      <c r="AM297" s="10"/>
      <c r="AN297" s="10"/>
      <c r="AO297" s="10">
        <v>0.18</v>
      </c>
      <c r="AP297" s="16">
        <v>0.40816326530612246</v>
      </c>
      <c r="AQ297" s="28"/>
      <c r="AR297" s="9"/>
      <c r="AS297" s="56">
        <v>414</v>
      </c>
      <c r="AT297" s="56">
        <v>37</v>
      </c>
      <c r="AU297" s="56">
        <v>99</v>
      </c>
      <c r="AV297" s="28">
        <v>98800</v>
      </c>
      <c r="AW297" s="28">
        <v>51100</v>
      </c>
      <c r="AX297" s="26">
        <v>3.5594914000000002</v>
      </c>
      <c r="AY297" s="26">
        <v>0.84400337999999997</v>
      </c>
      <c r="AZ297" s="26">
        <v>19.232120999999999</v>
      </c>
      <c r="BA297" s="26">
        <v>0.24315423999999999</v>
      </c>
      <c r="BB297" s="26">
        <v>0.6845656</v>
      </c>
      <c r="BC297" s="26">
        <v>8.6550545000000003E-3</v>
      </c>
      <c r="BD297" s="26">
        <v>1.1372355999999999</v>
      </c>
      <c r="BE297" s="26">
        <v>-0.10884814</v>
      </c>
      <c r="BF297" s="56">
        <v>281.5</v>
      </c>
      <c r="BG297" s="28">
        <v>0</v>
      </c>
      <c r="BH297" s="28">
        <v>0</v>
      </c>
      <c r="BI297" s="84">
        <v>0</v>
      </c>
      <c r="BJ297" s="10">
        <v>8.5999999999999993E-2</v>
      </c>
      <c r="BK297" s="10">
        <v>7.0999999999999994E-2</v>
      </c>
      <c r="BL297" s="10">
        <v>0.218</v>
      </c>
      <c r="BM297" s="53" t="s">
        <v>55</v>
      </c>
      <c r="BN297" s="53" t="s">
        <v>55</v>
      </c>
      <c r="BO297" s="53">
        <v>1</v>
      </c>
      <c r="BP297" s="53">
        <v>22</v>
      </c>
      <c r="BQ297" s="53" t="s">
        <v>55</v>
      </c>
    </row>
    <row r="298" spans="1:69">
      <c r="A298" s="7">
        <v>781</v>
      </c>
      <c r="B298" s="8" t="s">
        <v>1478</v>
      </c>
      <c r="C298" s="8" t="s">
        <v>2283</v>
      </c>
      <c r="D298" s="8" t="s">
        <v>1454</v>
      </c>
      <c r="E298" s="9" t="s">
        <v>59</v>
      </c>
      <c r="F298" s="10">
        <v>0.61299999999999999</v>
      </c>
      <c r="G298" s="10">
        <v>0.74</v>
      </c>
      <c r="H298" s="9">
        <v>10.96</v>
      </c>
      <c r="I298" s="9">
        <v>1.6839999999999999</v>
      </c>
      <c r="J298" s="89">
        <f t="shared" si="8"/>
        <v>0</v>
      </c>
      <c r="K298" s="16">
        <f t="shared" si="9"/>
        <v>2.0180848728606531E-2</v>
      </c>
      <c r="L298" s="28">
        <v>0</v>
      </c>
      <c r="M298" s="28"/>
      <c r="N298" s="16"/>
      <c r="O298" s="10">
        <v>3.2000000000000001E-2</v>
      </c>
      <c r="P298" s="27">
        <v>1.7348448907047717E-2</v>
      </c>
      <c r="Q298" s="10"/>
      <c r="R298" s="16"/>
      <c r="S298" s="59">
        <v>66461</v>
      </c>
      <c r="T298" s="28">
        <v>48791.55072463768</v>
      </c>
      <c r="U298" s="59"/>
      <c r="V298" s="10">
        <v>0.53100000000000003</v>
      </c>
      <c r="W298" s="27">
        <v>-0.19700000000000001</v>
      </c>
      <c r="X298" s="10">
        <v>9.6000000000000002E-2</v>
      </c>
      <c r="Y298" s="9">
        <v>526</v>
      </c>
      <c r="Z298" s="10">
        <v>2.0000000000000018E-3</v>
      </c>
      <c r="AA298" s="10">
        <v>2.1999999999999992E-2</v>
      </c>
      <c r="AB298" s="10">
        <v>0.52</v>
      </c>
      <c r="AC298" s="10">
        <v>0.56799999999999995</v>
      </c>
      <c r="AD298" s="10"/>
      <c r="AE298" s="25">
        <v>2824.46</v>
      </c>
      <c r="AF298" s="28"/>
      <c r="AG298" s="58"/>
      <c r="AH298" s="59">
        <v>73836</v>
      </c>
      <c r="AI298" s="59">
        <v>60363</v>
      </c>
      <c r="AJ298" s="59">
        <v>49131</v>
      </c>
      <c r="AK298" s="9">
        <v>257.67</v>
      </c>
      <c r="AL298" s="9">
        <v>243.33</v>
      </c>
      <c r="AM298" s="9"/>
      <c r="AN298" s="9"/>
      <c r="AO298" s="10">
        <v>0.41499999999999998</v>
      </c>
      <c r="AP298" s="16">
        <v>0.37257824143070051</v>
      </c>
      <c r="AQ298" s="28"/>
      <c r="AR298" s="9"/>
      <c r="AS298" s="56">
        <v>322</v>
      </c>
      <c r="AT298" s="56">
        <v>57</v>
      </c>
      <c r="AU298" s="56">
        <v>99</v>
      </c>
      <c r="AV298" s="28">
        <v>93900</v>
      </c>
      <c r="AW298" s="28">
        <v>33300</v>
      </c>
      <c r="AX298" s="26">
        <v>4.4532065000000003</v>
      </c>
      <c r="AY298" s="26">
        <v>2.2081081999999999</v>
      </c>
      <c r="AZ298" s="26">
        <v>15.875813000000001</v>
      </c>
      <c r="BA298" s="26">
        <v>2.4666841000000002</v>
      </c>
      <c r="BB298" s="26">
        <v>0.70698273</v>
      </c>
      <c r="BC298" s="26">
        <v>0.10984654000000001</v>
      </c>
      <c r="BD298" s="26">
        <v>6.730289</v>
      </c>
      <c r="BE298" s="26">
        <v>7.8073420999999996</v>
      </c>
      <c r="BF298" s="56">
        <v>340.666666666666</v>
      </c>
      <c r="BG298" s="28">
        <v>0</v>
      </c>
      <c r="BH298" s="28">
        <v>0</v>
      </c>
      <c r="BI298" s="84">
        <v>0</v>
      </c>
      <c r="BJ298" s="10">
        <v>0.216</v>
      </c>
      <c r="BK298" s="10">
        <v>0.19600000000000001</v>
      </c>
      <c r="BL298" s="10">
        <v>0.218</v>
      </c>
      <c r="BM298" s="53" t="s">
        <v>55</v>
      </c>
      <c r="BN298" s="53" t="s">
        <v>55</v>
      </c>
      <c r="BO298" s="53">
        <v>0.28399999999999997</v>
      </c>
      <c r="BP298" s="53">
        <v>25</v>
      </c>
      <c r="BQ298" s="53" t="s">
        <v>55</v>
      </c>
    </row>
    <row r="299" spans="1:69">
      <c r="A299" s="7">
        <v>782</v>
      </c>
      <c r="B299" s="8" t="s">
        <v>1479</v>
      </c>
      <c r="C299" s="8" t="s">
        <v>2284</v>
      </c>
      <c r="D299" s="8" t="s">
        <v>1454</v>
      </c>
      <c r="E299" s="9" t="s">
        <v>51</v>
      </c>
      <c r="F299" s="10">
        <v>0.442</v>
      </c>
      <c r="G299" s="10">
        <v>0.7</v>
      </c>
      <c r="H299" s="9">
        <v>18.7</v>
      </c>
      <c r="I299" s="9">
        <v>0.29099999999999998</v>
      </c>
      <c r="J299" s="89">
        <f t="shared" si="8"/>
        <v>0</v>
      </c>
      <c r="K299" s="16">
        <f t="shared" si="9"/>
        <v>2.6329875227571537E-2</v>
      </c>
      <c r="L299" s="28">
        <v>6479.4116694204167</v>
      </c>
      <c r="M299" s="28"/>
      <c r="N299" s="16"/>
      <c r="O299" s="10">
        <v>1.4999999999999999E-2</v>
      </c>
      <c r="P299" s="27">
        <v>0</v>
      </c>
      <c r="Q299" s="10"/>
      <c r="R299" s="16"/>
      <c r="S299" s="59">
        <v>89505</v>
      </c>
      <c r="T299" s="28">
        <v>51511.705426356588</v>
      </c>
      <c r="U299" s="59"/>
      <c r="V299" s="10">
        <v>0.28999999999999998</v>
      </c>
      <c r="W299" s="27">
        <v>7.5999999999999998E-2</v>
      </c>
      <c r="X299" s="10">
        <v>0.20300000000000001</v>
      </c>
      <c r="Y299" s="9">
        <v>320</v>
      </c>
      <c r="Z299" s="10">
        <v>0.14700000000000002</v>
      </c>
      <c r="AA299" s="10">
        <v>0.128</v>
      </c>
      <c r="AB299" s="10">
        <v>0.497</v>
      </c>
      <c r="AC299" s="10">
        <v>0.59799999999999998</v>
      </c>
      <c r="AD299" s="10"/>
      <c r="AE299" s="25">
        <v>5772.91</v>
      </c>
      <c r="AF299" s="28">
        <v>10865</v>
      </c>
      <c r="AG299" s="28">
        <v>9599</v>
      </c>
      <c r="AH299" s="59">
        <v>107316</v>
      </c>
      <c r="AI299" s="59">
        <v>84690</v>
      </c>
      <c r="AJ299" s="59">
        <v>70848</v>
      </c>
      <c r="AK299" s="9">
        <v>308.67</v>
      </c>
      <c r="AL299" s="9">
        <v>353.67</v>
      </c>
      <c r="AM299" s="9">
        <v>1</v>
      </c>
      <c r="AN299" s="27">
        <v>0.55900000000000005</v>
      </c>
      <c r="AO299" s="10">
        <v>0.14199999999999999</v>
      </c>
      <c r="AP299" s="16">
        <v>0.77459333849728895</v>
      </c>
      <c r="AQ299" s="28">
        <v>21</v>
      </c>
      <c r="AR299" s="9"/>
      <c r="AS299" s="56">
        <v>117</v>
      </c>
      <c r="AT299" s="56">
        <v>152</v>
      </c>
      <c r="AU299" s="56">
        <v>99</v>
      </c>
      <c r="AV299" s="28">
        <v>74800</v>
      </c>
      <c r="AW299" s="28">
        <v>34600</v>
      </c>
      <c r="AX299" s="26">
        <v>8.1304703000000007</v>
      </c>
      <c r="AY299" s="26">
        <v>0.42743482999999999</v>
      </c>
      <c r="AZ299" s="26">
        <v>12.415309000000001</v>
      </c>
      <c r="BA299" s="26">
        <v>0.37676808000000001</v>
      </c>
      <c r="BB299" s="26">
        <v>1.0094228999999999</v>
      </c>
      <c r="BC299" s="26">
        <v>3.0633015999999999E-2</v>
      </c>
      <c r="BD299" s="26">
        <v>1.5216357</v>
      </c>
      <c r="BE299" s="26">
        <v>1.4571719999999999</v>
      </c>
      <c r="BF299" s="56">
        <v>1316.3333333333301</v>
      </c>
      <c r="BG299" s="28">
        <v>4997893</v>
      </c>
      <c r="BH299" s="28">
        <v>865.74933612337622</v>
      </c>
      <c r="BI299" s="84">
        <v>2</v>
      </c>
      <c r="BJ299" s="10">
        <v>7.0999999999999994E-2</v>
      </c>
      <c r="BK299" s="10">
        <v>0.09</v>
      </c>
      <c r="BL299" s="10">
        <v>0.218</v>
      </c>
      <c r="BM299" s="53">
        <v>0.998</v>
      </c>
      <c r="BN299" s="53">
        <v>4</v>
      </c>
      <c r="BO299" s="53" t="s">
        <v>55</v>
      </c>
      <c r="BP299" s="53" t="s">
        <v>55</v>
      </c>
      <c r="BQ299" s="53" t="s">
        <v>55</v>
      </c>
    </row>
    <row r="300" spans="1:69">
      <c r="A300" s="7">
        <v>785</v>
      </c>
      <c r="B300" s="8" t="s">
        <v>1482</v>
      </c>
      <c r="C300" s="8" t="s">
        <v>2285</v>
      </c>
      <c r="D300" s="8" t="s">
        <v>1454</v>
      </c>
      <c r="E300" s="9" t="s">
        <v>59</v>
      </c>
      <c r="F300" s="10">
        <v>0.64200000000000002</v>
      </c>
      <c r="G300" s="10">
        <v>0.84</v>
      </c>
      <c r="H300" s="9">
        <v>13.14</v>
      </c>
      <c r="I300" s="9">
        <v>0.82199999999999995</v>
      </c>
      <c r="J300" s="89">
        <f t="shared" si="8"/>
        <v>0</v>
      </c>
      <c r="K300" s="16">
        <f t="shared" si="9"/>
        <v>2.2597410982341738E-2</v>
      </c>
      <c r="L300" s="28">
        <v>0</v>
      </c>
      <c r="M300" s="28"/>
      <c r="N300" s="16" t="s">
        <v>4339</v>
      </c>
      <c r="O300" s="10">
        <v>0.16600000000000001</v>
      </c>
      <c r="P300" s="27">
        <v>2.8784797322744835E-2</v>
      </c>
      <c r="Q300" s="10"/>
      <c r="R300" s="16"/>
      <c r="S300" s="59">
        <v>74007</v>
      </c>
      <c r="T300" s="28">
        <v>44114.82957393484</v>
      </c>
      <c r="U300" s="59"/>
      <c r="V300" s="10">
        <v>0.41399999999999998</v>
      </c>
      <c r="W300" s="27">
        <v>0.123</v>
      </c>
      <c r="X300" s="10">
        <v>0.247</v>
      </c>
      <c r="Y300" s="9">
        <v>578</v>
      </c>
      <c r="Z300" s="10">
        <v>0.14000000000000001</v>
      </c>
      <c r="AA300" s="10">
        <v>0.14000000000000001</v>
      </c>
      <c r="AB300" s="10">
        <v>0.504</v>
      </c>
      <c r="AC300" s="10">
        <v>0.56399999999999995</v>
      </c>
      <c r="AD300" s="10"/>
      <c r="AE300" s="25">
        <v>3717.24</v>
      </c>
      <c r="AF300" s="28"/>
      <c r="AG300" s="58"/>
      <c r="AH300" s="59">
        <v>96057</v>
      </c>
      <c r="AI300" s="59">
        <v>73980</v>
      </c>
      <c r="AJ300" s="59">
        <v>62415</v>
      </c>
      <c r="AK300" s="9">
        <v>283</v>
      </c>
      <c r="AL300" s="9">
        <v>360</v>
      </c>
      <c r="AM300" s="9"/>
      <c r="AN300" s="9"/>
      <c r="AO300" s="10">
        <v>9.5000000000000001E-2</v>
      </c>
      <c r="AP300" s="16">
        <v>0.54884742041712409</v>
      </c>
      <c r="AQ300" s="28"/>
      <c r="AR300" s="9"/>
      <c r="AS300" s="56">
        <v>234</v>
      </c>
      <c r="AT300" s="56">
        <v>84</v>
      </c>
      <c r="AU300" s="56">
        <v>99</v>
      </c>
      <c r="AV300" s="28">
        <v>83300</v>
      </c>
      <c r="AW300" s="28">
        <v>49000</v>
      </c>
      <c r="AX300" s="26">
        <v>6.8104056999999996</v>
      </c>
      <c r="AY300" s="26">
        <v>0.50126135000000005</v>
      </c>
      <c r="AZ300" s="26">
        <v>21.148835999999999</v>
      </c>
      <c r="BA300" s="26">
        <v>2.8851084999999999</v>
      </c>
      <c r="BB300" s="26">
        <v>1.4403216000000001</v>
      </c>
      <c r="BC300" s="26">
        <v>0.19648758999999999</v>
      </c>
      <c r="BD300" s="26">
        <v>0.85086459000000003</v>
      </c>
      <c r="BE300" s="26">
        <v>-1.1124510999999999</v>
      </c>
      <c r="BF300" s="56">
        <v>493.666666666666</v>
      </c>
      <c r="BG300" s="28">
        <v>0</v>
      </c>
      <c r="BH300" s="28">
        <v>0</v>
      </c>
      <c r="BI300" s="84">
        <v>0</v>
      </c>
      <c r="BJ300" s="10">
        <v>7.8E-2</v>
      </c>
      <c r="BK300" s="10">
        <v>7.8E-2</v>
      </c>
      <c r="BL300" s="10">
        <v>0.218</v>
      </c>
      <c r="BM300" s="53" t="s">
        <v>55</v>
      </c>
      <c r="BN300" s="53" t="s">
        <v>55</v>
      </c>
      <c r="BO300" s="53">
        <v>0.95699999999999996</v>
      </c>
      <c r="BP300" s="53">
        <v>35</v>
      </c>
      <c r="BQ300" s="53" t="s">
        <v>55</v>
      </c>
    </row>
    <row r="301" spans="1:69">
      <c r="A301" s="7">
        <v>791</v>
      </c>
      <c r="B301" s="8" t="s">
        <v>1491</v>
      </c>
      <c r="C301" s="8" t="s">
        <v>2280</v>
      </c>
      <c r="D301" s="8" t="s">
        <v>1454</v>
      </c>
      <c r="E301" s="9" t="s">
        <v>59</v>
      </c>
      <c r="F301" s="10">
        <v>0.55200000000000005</v>
      </c>
      <c r="G301" s="10">
        <v>0.77</v>
      </c>
      <c r="H301" s="9">
        <v>12.26</v>
      </c>
      <c r="I301" s="9" t="s">
        <v>4345</v>
      </c>
      <c r="J301" s="89">
        <f t="shared" si="8"/>
        <v>0</v>
      </c>
      <c r="K301" s="16">
        <f t="shared" si="9"/>
        <v>1.1750941352584442E-2</v>
      </c>
      <c r="L301" s="28">
        <v>0</v>
      </c>
      <c r="M301" s="28"/>
      <c r="N301" s="16"/>
      <c r="O301" s="10">
        <v>0</v>
      </c>
      <c r="P301" s="27">
        <v>0</v>
      </c>
      <c r="Q301" s="10"/>
      <c r="R301" s="16"/>
      <c r="S301" s="59">
        <v>74814</v>
      </c>
      <c r="T301" s="28">
        <v>49409.409638554214</v>
      </c>
      <c r="U301" s="59"/>
      <c r="V301" s="10">
        <v>0.375</v>
      </c>
      <c r="W301" s="27">
        <v>4.3999999999999997E-2</v>
      </c>
      <c r="X301" s="27">
        <v>0.193</v>
      </c>
      <c r="Y301" s="9">
        <v>336</v>
      </c>
      <c r="Z301" s="10">
        <v>0.14200000000000002</v>
      </c>
      <c r="AA301" s="10">
        <v>0.127</v>
      </c>
      <c r="AB301" s="10">
        <v>0.625</v>
      </c>
      <c r="AC301" s="10">
        <v>0.56200000000000006</v>
      </c>
      <c r="AD301" s="10"/>
      <c r="AE301" s="25">
        <v>1957.29</v>
      </c>
      <c r="AF301" s="28"/>
      <c r="AG301" s="58"/>
      <c r="AH301" s="59">
        <v>85059</v>
      </c>
      <c r="AI301" s="59">
        <v>65574</v>
      </c>
      <c r="AJ301" s="59">
        <v>59094</v>
      </c>
      <c r="AK301" s="9">
        <v>159.66999999999999</v>
      </c>
      <c r="AL301" s="9">
        <v>151</v>
      </c>
      <c r="AM301" s="9"/>
      <c r="AN301" s="9"/>
      <c r="AO301" s="10">
        <v>0.17399999999999999</v>
      </c>
      <c r="AP301" s="16" t="s">
        <v>2055</v>
      </c>
      <c r="AQ301" s="28"/>
      <c r="AR301" s="9"/>
      <c r="AS301" s="56">
        <v>487</v>
      </c>
      <c r="AT301" s="56">
        <v>23</v>
      </c>
      <c r="AU301" s="56">
        <v>99</v>
      </c>
      <c r="AV301" s="28">
        <v>83200</v>
      </c>
      <c r="AW301" s="28">
        <v>46400</v>
      </c>
      <c r="AX301" s="26">
        <v>6.2232890000000003</v>
      </c>
      <c r="AY301" s="26">
        <v>3.0723141999999998E-2</v>
      </c>
      <c r="AZ301" s="26">
        <v>27.310541000000001</v>
      </c>
      <c r="BA301" s="26">
        <v>9.2467680999999996E-2</v>
      </c>
      <c r="BB301" s="26">
        <v>1.6996138999999999</v>
      </c>
      <c r="BC301" s="26">
        <v>5.7545308999999998E-3</v>
      </c>
      <c r="BD301" s="26">
        <v>3.2037960999999999</v>
      </c>
      <c r="BE301" s="26">
        <v>2.1273285999999998</v>
      </c>
      <c r="BF301" s="56">
        <v>244</v>
      </c>
      <c r="BG301" s="28">
        <v>0</v>
      </c>
      <c r="BH301" s="28">
        <v>0</v>
      </c>
      <c r="BI301" s="84">
        <v>0</v>
      </c>
      <c r="BJ301" s="10">
        <v>7.5999999999999998E-2</v>
      </c>
      <c r="BK301" s="10">
        <v>9.0999999999999998E-2</v>
      </c>
      <c r="BL301" s="10">
        <v>0.218</v>
      </c>
      <c r="BM301" s="53" t="s">
        <v>55</v>
      </c>
      <c r="BN301" s="53" t="s">
        <v>55</v>
      </c>
      <c r="BO301" s="53">
        <v>0.42599999999999999</v>
      </c>
      <c r="BP301" s="53">
        <v>16</v>
      </c>
      <c r="BQ301" s="53" t="s">
        <v>55</v>
      </c>
    </row>
    <row r="302" spans="1:69">
      <c r="A302" s="7">
        <v>796</v>
      </c>
      <c r="B302" s="8" t="s">
        <v>1497</v>
      </c>
      <c r="C302" s="8" t="s">
        <v>2286</v>
      </c>
      <c r="D302" s="8" t="s">
        <v>1454</v>
      </c>
      <c r="E302" s="9" t="s">
        <v>51</v>
      </c>
      <c r="F302" s="10">
        <v>0.505</v>
      </c>
      <c r="G302" s="10">
        <v>0.73</v>
      </c>
      <c r="H302" s="9">
        <v>19.920000000000002</v>
      </c>
      <c r="I302" s="9">
        <v>0.216</v>
      </c>
      <c r="J302" s="89">
        <f t="shared" si="8"/>
        <v>1.1846586702206426E-4</v>
      </c>
      <c r="K302" s="16">
        <f t="shared" si="9"/>
        <v>1.3031245372427069E-2</v>
      </c>
      <c r="L302" s="28">
        <v>7080.9828404182499</v>
      </c>
      <c r="M302" s="28"/>
      <c r="N302" s="16"/>
      <c r="O302" s="10">
        <v>0.01</v>
      </c>
      <c r="P302" s="27">
        <v>1.0661928031985785E-2</v>
      </c>
      <c r="Q302" s="10"/>
      <c r="R302" s="16"/>
      <c r="S302" s="59">
        <v>81540</v>
      </c>
      <c r="T302" s="28">
        <v>52959.684512428299</v>
      </c>
      <c r="U302" s="59"/>
      <c r="V302" s="10">
        <v>0.41799999999999998</v>
      </c>
      <c r="W302" s="27">
        <v>2.4E-2</v>
      </c>
      <c r="X302" s="10">
        <v>0.122</v>
      </c>
      <c r="Y302" s="9">
        <v>347</v>
      </c>
      <c r="Z302" s="10">
        <v>5.7999999999999996E-2</v>
      </c>
      <c r="AA302" s="10">
        <v>0.10299999999999999</v>
      </c>
      <c r="AB302" s="10">
        <v>0.49199999999999999</v>
      </c>
      <c r="AC302" s="10">
        <v>0.57099999999999995</v>
      </c>
      <c r="AD302" s="10"/>
      <c r="AE302" s="25">
        <v>8441.25</v>
      </c>
      <c r="AF302" s="28">
        <v>11735</v>
      </c>
      <c r="AG302" s="28">
        <v>9312</v>
      </c>
      <c r="AH302" s="59">
        <v>106065</v>
      </c>
      <c r="AI302" s="59">
        <v>83412</v>
      </c>
      <c r="AJ302" s="59">
        <v>62055</v>
      </c>
      <c r="AK302" s="9">
        <v>423.67</v>
      </c>
      <c r="AL302" s="9">
        <v>480</v>
      </c>
      <c r="AM302" s="9">
        <v>3</v>
      </c>
      <c r="AN302" s="27">
        <v>0.53</v>
      </c>
      <c r="AO302" s="10">
        <v>0.19400000000000001</v>
      </c>
      <c r="AP302" s="16">
        <v>0.82236842105263164</v>
      </c>
      <c r="AQ302" s="28">
        <v>23</v>
      </c>
      <c r="AR302" s="9">
        <v>1</v>
      </c>
      <c r="AS302" s="56">
        <v>171</v>
      </c>
      <c r="AT302" s="56">
        <v>110</v>
      </c>
      <c r="AU302" s="56">
        <v>99</v>
      </c>
      <c r="AV302" s="28">
        <v>94100</v>
      </c>
      <c r="AW302" s="28">
        <v>43100</v>
      </c>
      <c r="AX302" s="26">
        <v>4.3335347000000004</v>
      </c>
      <c r="AY302" s="26">
        <v>0.46299127000000001</v>
      </c>
      <c r="AZ302" s="26">
        <v>20.478684999999999</v>
      </c>
      <c r="BA302" s="26">
        <v>4.2651922000000002E-2</v>
      </c>
      <c r="BB302" s="26">
        <v>0.88745092999999997</v>
      </c>
      <c r="BC302" s="26">
        <v>1.8483358000000001E-3</v>
      </c>
      <c r="BD302" s="26">
        <v>1.1813183</v>
      </c>
      <c r="BE302" s="26">
        <v>0.12110803000000001</v>
      </c>
      <c r="BF302" s="56">
        <v>1406</v>
      </c>
      <c r="BG302" s="28">
        <v>3007080</v>
      </c>
      <c r="BH302" s="28">
        <v>356.23633940470904</v>
      </c>
      <c r="BI302" s="84">
        <v>3</v>
      </c>
      <c r="BJ302" s="10">
        <v>0.16</v>
      </c>
      <c r="BK302" s="10">
        <v>0.115</v>
      </c>
      <c r="BL302" s="10">
        <v>0.218</v>
      </c>
      <c r="BM302" s="53">
        <v>7.0000000000000001E-3</v>
      </c>
      <c r="BN302" s="53">
        <v>3</v>
      </c>
      <c r="BO302" s="53" t="s">
        <v>55</v>
      </c>
      <c r="BP302" s="53" t="s">
        <v>55</v>
      </c>
      <c r="BQ302" s="53" t="s">
        <v>55</v>
      </c>
    </row>
    <row r="303" spans="1:69">
      <c r="A303" s="7">
        <v>797</v>
      </c>
      <c r="B303" s="8" t="s">
        <v>1499</v>
      </c>
      <c r="C303" s="8" t="s">
        <v>2280</v>
      </c>
      <c r="D303" s="8" t="s">
        <v>1454</v>
      </c>
      <c r="E303" s="9" t="s">
        <v>59</v>
      </c>
      <c r="F303" s="10">
        <v>0.61499999999999999</v>
      </c>
      <c r="G303" s="10">
        <v>0.78</v>
      </c>
      <c r="H303" s="9">
        <v>13.19</v>
      </c>
      <c r="I303" s="9">
        <v>0.77</v>
      </c>
      <c r="J303" s="89">
        <f t="shared" si="8"/>
        <v>6.760411032990805E-4</v>
      </c>
      <c r="K303" s="16">
        <f t="shared" si="9"/>
        <v>2.5013520822065979E-2</v>
      </c>
      <c r="L303" s="28">
        <v>0</v>
      </c>
      <c r="M303" s="28"/>
      <c r="N303" s="16" t="s">
        <v>4339</v>
      </c>
      <c r="O303" s="10">
        <v>2.8000000000000001E-2</v>
      </c>
      <c r="P303" s="27">
        <v>0</v>
      </c>
      <c r="Q303" s="10"/>
      <c r="R303" s="16"/>
      <c r="S303" s="59">
        <v>86483</v>
      </c>
      <c r="T303" s="28">
        <v>56908.719576719574</v>
      </c>
      <c r="U303" s="59"/>
      <c r="V303" s="10">
        <v>0.53200000000000003</v>
      </c>
      <c r="W303" s="27">
        <v>-0.125</v>
      </c>
      <c r="X303" s="10">
        <v>9.9000000000000005E-2</v>
      </c>
      <c r="Y303" s="9">
        <v>241</v>
      </c>
      <c r="Z303" s="10">
        <v>8.6999999999999994E-2</v>
      </c>
      <c r="AA303" s="10">
        <v>-7.8999999999999987E-2</v>
      </c>
      <c r="AB303" s="10">
        <v>0.54</v>
      </c>
      <c r="AC303" s="10">
        <v>0.498</v>
      </c>
      <c r="AD303" s="10"/>
      <c r="AE303" s="25">
        <v>4437.6000000000004</v>
      </c>
      <c r="AF303" s="28"/>
      <c r="AG303" s="58"/>
      <c r="AH303" s="59">
        <v>115425</v>
      </c>
      <c r="AI303" s="59">
        <v>85212</v>
      </c>
      <c r="AJ303" s="59">
        <v>71118</v>
      </c>
      <c r="AK303" s="9">
        <v>336.33</v>
      </c>
      <c r="AL303" s="9">
        <v>373.33</v>
      </c>
      <c r="AM303" s="9"/>
      <c r="AN303" s="9"/>
      <c r="AO303" s="10">
        <v>0.34200000000000003</v>
      </c>
      <c r="AP303" s="16">
        <v>0.56497175141242939</v>
      </c>
      <c r="AQ303" s="28"/>
      <c r="AR303" s="9">
        <v>3</v>
      </c>
      <c r="AS303" s="56">
        <v>170</v>
      </c>
      <c r="AT303" s="56">
        <v>111</v>
      </c>
      <c r="AU303" s="56">
        <v>99</v>
      </c>
      <c r="AV303" s="28">
        <v>101500</v>
      </c>
      <c r="AW303" s="28">
        <v>58700</v>
      </c>
      <c r="AX303" s="26">
        <v>4.2639775000000002</v>
      </c>
      <c r="AY303" s="26">
        <v>1.3126770999999999</v>
      </c>
      <c r="AZ303" s="26">
        <v>42.786751000000002</v>
      </c>
      <c r="BA303" s="26">
        <v>2.0533475999999998E-2</v>
      </c>
      <c r="BB303" s="26">
        <v>1.8244174</v>
      </c>
      <c r="BC303" s="26">
        <v>8.7554270000000001E-4</v>
      </c>
      <c r="BD303" s="26">
        <v>4.8300242000000004</v>
      </c>
      <c r="BE303" s="26">
        <v>7.7565059999999999</v>
      </c>
      <c r="BF303" s="56">
        <v>690.66666666666595</v>
      </c>
      <c r="BG303" s="28">
        <v>0</v>
      </c>
      <c r="BH303" s="28">
        <v>0</v>
      </c>
      <c r="BI303" s="84">
        <v>0</v>
      </c>
      <c r="BJ303" s="10">
        <v>0.13100000000000001</v>
      </c>
      <c r="BK303" s="10">
        <v>0.29699999999999999</v>
      </c>
      <c r="BL303" s="10">
        <v>0.218</v>
      </c>
      <c r="BM303" s="53" t="s">
        <v>55</v>
      </c>
      <c r="BN303" s="53" t="s">
        <v>55</v>
      </c>
      <c r="BO303" s="53">
        <v>2</v>
      </c>
      <c r="BP303" s="53">
        <v>73</v>
      </c>
      <c r="BQ303" s="53" t="s">
        <v>55</v>
      </c>
    </row>
    <row r="304" spans="1:69">
      <c r="A304" s="7">
        <v>805</v>
      </c>
      <c r="B304" s="8" t="s">
        <v>1507</v>
      </c>
      <c r="C304" s="8" t="s">
        <v>2287</v>
      </c>
      <c r="D304" s="8" t="s">
        <v>1454</v>
      </c>
      <c r="E304" s="9" t="s">
        <v>59</v>
      </c>
      <c r="F304" s="10">
        <v>0.68600000000000005</v>
      </c>
      <c r="G304" s="10">
        <v>0.83</v>
      </c>
      <c r="H304" s="9">
        <v>11.7</v>
      </c>
      <c r="I304" s="9">
        <v>1.081</v>
      </c>
      <c r="J304" s="89">
        <f t="shared" si="8"/>
        <v>7.1398991846235136E-4</v>
      </c>
      <c r="K304" s="16">
        <f t="shared" si="9"/>
        <v>1.8563737880021136E-2</v>
      </c>
      <c r="L304" s="28">
        <v>0</v>
      </c>
      <c r="M304" s="28"/>
      <c r="N304" s="16"/>
      <c r="O304" s="10">
        <v>5.3999999999999999E-2</v>
      </c>
      <c r="P304" s="27">
        <v>3.462851104542404E-2</v>
      </c>
      <c r="Q304" s="10"/>
      <c r="R304" s="16"/>
      <c r="S304" s="59">
        <v>74577</v>
      </c>
      <c r="T304" s="28">
        <v>39689.424936386771</v>
      </c>
      <c r="U304" s="59"/>
      <c r="V304" s="10">
        <v>0.44400000000000001</v>
      </c>
      <c r="W304" s="27">
        <v>0.11</v>
      </c>
      <c r="X304" s="10">
        <v>0.254</v>
      </c>
      <c r="Y304" s="9">
        <v>951</v>
      </c>
      <c r="Z304" s="10">
        <v>0.16300000000000001</v>
      </c>
      <c r="AA304" s="10">
        <v>0.186</v>
      </c>
      <c r="AB304" s="10">
        <v>0.60399999999999998</v>
      </c>
      <c r="AC304" s="10">
        <v>0.65300000000000002</v>
      </c>
      <c r="AD304" s="10"/>
      <c r="AE304" s="25">
        <v>2801.16</v>
      </c>
      <c r="AF304" s="28"/>
      <c r="AG304" s="58"/>
      <c r="AH304" s="59">
        <v>100701</v>
      </c>
      <c r="AI304" s="59">
        <v>76176</v>
      </c>
      <c r="AJ304" s="59">
        <v>64449</v>
      </c>
      <c r="AK304" s="9">
        <v>239.33</v>
      </c>
      <c r="AL304" s="9">
        <v>331.67</v>
      </c>
      <c r="AM304" s="9"/>
      <c r="AN304" s="9"/>
      <c r="AO304" s="10">
        <v>0.108</v>
      </c>
      <c r="AP304" s="16">
        <v>0.48053820278712156</v>
      </c>
      <c r="AQ304" s="28"/>
      <c r="AR304" s="9">
        <v>2</v>
      </c>
      <c r="AS304" s="56">
        <v>340</v>
      </c>
      <c r="AT304" s="56">
        <v>52</v>
      </c>
      <c r="AU304" s="56">
        <v>99</v>
      </c>
      <c r="AV304" s="28">
        <v>80600</v>
      </c>
      <c r="AW304" s="28">
        <v>40500</v>
      </c>
      <c r="AX304" s="26">
        <v>6.5572619000000003</v>
      </c>
      <c r="AY304" s="26">
        <v>0.77375590999999999</v>
      </c>
      <c r="AZ304" s="26">
        <v>12.671094</v>
      </c>
      <c r="BA304" s="26">
        <v>8.9767321999999997E-2</v>
      </c>
      <c r="BB304" s="26">
        <v>0.83087683000000001</v>
      </c>
      <c r="BC304" s="26">
        <v>5.8862790000000003E-3</v>
      </c>
      <c r="BD304" s="26">
        <v>-0.45626876</v>
      </c>
      <c r="BE304" s="26">
        <v>-5.2630653000000001</v>
      </c>
      <c r="BF304" s="56">
        <v>268.33333333333297</v>
      </c>
      <c r="BG304" s="28">
        <v>0</v>
      </c>
      <c r="BH304" s="28">
        <v>0</v>
      </c>
      <c r="BI304" s="84">
        <v>0</v>
      </c>
      <c r="BJ304" s="10">
        <v>5.5E-2</v>
      </c>
      <c r="BK304" s="10">
        <v>3.2000000000000001E-2</v>
      </c>
      <c r="BL304" s="10">
        <v>0.218</v>
      </c>
      <c r="BM304" s="53" t="s">
        <v>55</v>
      </c>
      <c r="BN304" s="53" t="s">
        <v>55</v>
      </c>
      <c r="BO304" s="53">
        <v>7.5999999999999998E-2</v>
      </c>
      <c r="BP304" s="53">
        <v>29</v>
      </c>
      <c r="BQ304" s="53" t="s">
        <v>55</v>
      </c>
    </row>
    <row r="305" spans="1:69">
      <c r="A305" s="7">
        <v>807</v>
      </c>
      <c r="B305" s="8" t="s">
        <v>1509</v>
      </c>
      <c r="C305" s="8" t="s">
        <v>2288</v>
      </c>
      <c r="D305" s="8" t="s">
        <v>1454</v>
      </c>
      <c r="E305" s="9" t="s">
        <v>51</v>
      </c>
      <c r="F305" s="10">
        <v>0.59599999999999997</v>
      </c>
      <c r="G305" s="10">
        <v>0.76</v>
      </c>
      <c r="H305" s="9">
        <v>20.37</v>
      </c>
      <c r="I305" s="9">
        <v>0.23400000000000001</v>
      </c>
      <c r="J305" s="89">
        <f t="shared" si="8"/>
        <v>0</v>
      </c>
      <c r="K305" s="16">
        <f t="shared" si="9"/>
        <v>4.1795488377418991E-2</v>
      </c>
      <c r="L305" s="28">
        <v>11661.807580174927</v>
      </c>
      <c r="M305" s="28"/>
      <c r="N305" s="16" t="s">
        <v>4339</v>
      </c>
      <c r="O305" s="10">
        <v>7.0000000000000001E-3</v>
      </c>
      <c r="P305" s="27">
        <v>1.1593953967708692E-2</v>
      </c>
      <c r="Q305" s="10"/>
      <c r="R305" s="16"/>
      <c r="S305" s="59">
        <v>87106</v>
      </c>
      <c r="T305" s="28">
        <v>53082.768361581919</v>
      </c>
      <c r="U305" s="59"/>
      <c r="V305" s="10">
        <v>0.44500000000000001</v>
      </c>
      <c r="W305" s="27">
        <v>3.0000000000000001E-3</v>
      </c>
      <c r="X305" s="10">
        <v>0.17399999999999999</v>
      </c>
      <c r="Y305" s="9">
        <v>254</v>
      </c>
      <c r="Z305" s="10">
        <v>6.4000000000000001E-2</v>
      </c>
      <c r="AA305" s="10">
        <v>1.7999999999999988E-2</v>
      </c>
      <c r="AB305" s="10">
        <v>0.50600000000000001</v>
      </c>
      <c r="AC305" s="10">
        <v>0.59799999999999998</v>
      </c>
      <c r="AD305" s="10"/>
      <c r="AE305" s="25">
        <v>6986.4</v>
      </c>
      <c r="AF305" s="28">
        <v>13142</v>
      </c>
      <c r="AG305" s="28">
        <v>9373</v>
      </c>
      <c r="AH305" s="59">
        <v>107685</v>
      </c>
      <c r="AI305" s="59">
        <v>86157</v>
      </c>
      <c r="AJ305" s="59">
        <v>66375</v>
      </c>
      <c r="AK305" s="9">
        <v>343</v>
      </c>
      <c r="AL305" s="9">
        <v>505.33</v>
      </c>
      <c r="AM305" s="9">
        <v>6</v>
      </c>
      <c r="AN305" s="27">
        <v>0.48299999999999998</v>
      </c>
      <c r="AO305" s="10">
        <v>0.215</v>
      </c>
      <c r="AP305" s="16">
        <v>0.81037277147487841</v>
      </c>
      <c r="AQ305" s="28">
        <v>31</v>
      </c>
      <c r="AR305" s="9"/>
      <c r="AS305" s="56">
        <v>34</v>
      </c>
      <c r="AT305" s="56">
        <v>292</v>
      </c>
      <c r="AU305" s="56">
        <v>99</v>
      </c>
      <c r="AV305" s="28">
        <v>93500</v>
      </c>
      <c r="AW305" s="28">
        <v>45400</v>
      </c>
      <c r="AX305" s="26">
        <v>4.0353918000000002</v>
      </c>
      <c r="AY305" s="26">
        <v>0.5486415</v>
      </c>
      <c r="AZ305" s="26">
        <v>22.181757000000001</v>
      </c>
      <c r="BA305" s="26">
        <v>2.1460854000000001E-2</v>
      </c>
      <c r="BB305" s="26">
        <v>0.89512073999999997</v>
      </c>
      <c r="BC305" s="26">
        <v>8.6602947E-4</v>
      </c>
      <c r="BD305" s="26">
        <v>0.30456697999999999</v>
      </c>
      <c r="BE305" s="26">
        <v>-1.3340262000000001</v>
      </c>
      <c r="BF305" s="56">
        <v>1380.3333333333301</v>
      </c>
      <c r="BG305" s="28">
        <v>4000000</v>
      </c>
      <c r="BH305" s="28">
        <v>572.54093667697248</v>
      </c>
      <c r="BI305" s="84">
        <v>4</v>
      </c>
      <c r="BJ305" s="10">
        <v>0.154</v>
      </c>
      <c r="BK305" s="10">
        <v>0.2</v>
      </c>
      <c r="BL305" s="10">
        <v>0.218</v>
      </c>
      <c r="BM305" s="53">
        <v>2</v>
      </c>
      <c r="BN305" s="53">
        <v>2</v>
      </c>
      <c r="BO305" s="53" t="s">
        <v>55</v>
      </c>
      <c r="BP305" s="53" t="s">
        <v>55</v>
      </c>
      <c r="BQ305" s="53" t="s">
        <v>55</v>
      </c>
    </row>
    <row r="306" spans="1:69">
      <c r="A306" s="7">
        <v>814</v>
      </c>
      <c r="B306" s="8" t="s">
        <v>1516</v>
      </c>
      <c r="C306" s="8"/>
      <c r="D306" s="8" t="s">
        <v>1454</v>
      </c>
      <c r="E306" s="9" t="s">
        <v>51</v>
      </c>
      <c r="F306" s="10">
        <v>0.60899999999999999</v>
      </c>
      <c r="G306" s="10">
        <v>0.87</v>
      </c>
      <c r="H306" s="9">
        <v>14.68</v>
      </c>
      <c r="I306" s="9">
        <v>1.075</v>
      </c>
      <c r="J306" s="89">
        <f t="shared" si="8"/>
        <v>0</v>
      </c>
      <c r="K306" s="16">
        <f t="shared" si="9"/>
        <v>6.9115494459652599E-3</v>
      </c>
      <c r="L306" s="28">
        <v>0</v>
      </c>
      <c r="M306" s="28"/>
      <c r="N306" s="16"/>
      <c r="O306" s="10">
        <v>0.106</v>
      </c>
      <c r="P306" s="27">
        <v>1.1848370478797587E-2</v>
      </c>
      <c r="Q306" s="10"/>
      <c r="R306" s="16"/>
      <c r="S306" s="59">
        <v>99165</v>
      </c>
      <c r="T306" s="28">
        <v>61442.523809523809</v>
      </c>
      <c r="U306" s="59"/>
      <c r="V306" s="10">
        <v>0.61299999999999999</v>
      </c>
      <c r="W306" s="27">
        <v>-4.5999999999999999E-2</v>
      </c>
      <c r="X306" s="10">
        <v>3.2000000000000001E-2</v>
      </c>
      <c r="Y306" s="9" t="s">
        <v>4345</v>
      </c>
      <c r="Z306" s="10">
        <v>6.2E-2</v>
      </c>
      <c r="AA306" s="10">
        <v>5.4999999999999993E-2</v>
      </c>
      <c r="AB306" s="10">
        <v>0.44700000000000001</v>
      </c>
      <c r="AC306" s="10">
        <v>0.59899999999999998</v>
      </c>
      <c r="AD306" s="10"/>
      <c r="AE306" s="25">
        <v>4051.19</v>
      </c>
      <c r="AF306" s="28"/>
      <c r="AG306" s="58"/>
      <c r="AH306" s="59">
        <v>117279</v>
      </c>
      <c r="AI306" s="59">
        <v>96039</v>
      </c>
      <c r="AJ306" s="59">
        <v>84321</v>
      </c>
      <c r="AK306" s="9">
        <v>276</v>
      </c>
      <c r="AL306" s="9">
        <v>261</v>
      </c>
      <c r="AM306" s="9"/>
      <c r="AN306" s="9"/>
      <c r="AO306" s="10">
        <v>0.26300000000000001</v>
      </c>
      <c r="AP306" s="16">
        <v>0.4819277108433736</v>
      </c>
      <c r="AQ306" s="28"/>
      <c r="AR306" s="9"/>
      <c r="AS306" s="56">
        <v>446</v>
      </c>
      <c r="AT306" s="56">
        <v>28</v>
      </c>
      <c r="AU306" s="56">
        <v>99</v>
      </c>
      <c r="AV306" s="28" t="e">
        <v>#N/A</v>
      </c>
      <c r="AW306" s="28" t="e">
        <v>#N/A</v>
      </c>
      <c r="AX306" s="26" t="e">
        <v>#N/A</v>
      </c>
      <c r="AY306" s="26" t="e">
        <v>#N/A</v>
      </c>
      <c r="AZ306" s="26" t="e">
        <v>#N/A</v>
      </c>
      <c r="BA306" s="26" t="e">
        <v>#N/A</v>
      </c>
      <c r="BB306" s="26" t="e">
        <v>#N/A</v>
      </c>
      <c r="BC306" s="26" t="e">
        <v>#N/A</v>
      </c>
      <c r="BD306" s="26" t="e">
        <v>#N/A</v>
      </c>
      <c r="BE306" s="26" t="e">
        <v>#N/A</v>
      </c>
      <c r="BF306" s="56" t="e">
        <v>#N/A</v>
      </c>
      <c r="BG306" s="28">
        <v>0</v>
      </c>
      <c r="BH306" s="28">
        <v>0</v>
      </c>
      <c r="BI306" s="84">
        <v>0</v>
      </c>
      <c r="BJ306" s="10">
        <v>0.156</v>
      </c>
      <c r="BK306" s="10">
        <v>0.16300000000000001</v>
      </c>
      <c r="BL306" s="10">
        <v>0.218</v>
      </c>
      <c r="BM306" s="53" t="s">
        <v>55</v>
      </c>
      <c r="BN306" s="53" t="s">
        <v>55</v>
      </c>
      <c r="BO306" s="53" t="s">
        <v>55</v>
      </c>
      <c r="BP306" s="53" t="s">
        <v>55</v>
      </c>
      <c r="BQ306" s="53" t="s">
        <v>55</v>
      </c>
    </row>
    <row r="307" spans="1:69">
      <c r="A307" s="7">
        <v>1136</v>
      </c>
      <c r="B307" s="8" t="s">
        <v>1968</v>
      </c>
      <c r="C307" s="8"/>
      <c r="D307" s="8" t="s">
        <v>1454</v>
      </c>
      <c r="E307" s="9" t="s">
        <v>51</v>
      </c>
      <c r="F307" s="10">
        <v>0.25</v>
      </c>
      <c r="G307" s="10">
        <v>0.53</v>
      </c>
      <c r="H307" s="9">
        <v>2051.12</v>
      </c>
      <c r="I307" s="9" t="s">
        <v>4345</v>
      </c>
      <c r="J307" s="89">
        <f t="shared" si="8"/>
        <v>0</v>
      </c>
      <c r="K307" s="16">
        <f t="shared" si="9"/>
        <v>0</v>
      </c>
      <c r="L307" s="28">
        <v>0</v>
      </c>
      <c r="M307" s="28"/>
      <c r="N307" s="16"/>
      <c r="O307" s="10">
        <v>3.5000000000000003E-2</v>
      </c>
      <c r="P307" s="27">
        <v>0</v>
      </c>
      <c r="Q307" s="10"/>
      <c r="R307" s="16"/>
      <c r="S307" s="59"/>
      <c r="T307" s="28">
        <v>54939.313167259788</v>
      </c>
      <c r="U307" s="59"/>
      <c r="V307" s="10">
        <v>1</v>
      </c>
      <c r="W307" s="27">
        <v>-0.01</v>
      </c>
      <c r="X307" s="27">
        <v>-0.75</v>
      </c>
      <c r="Y307" s="9" t="s">
        <v>4345</v>
      </c>
      <c r="Z307" s="10">
        <v>0.218</v>
      </c>
      <c r="AA307" s="10">
        <v>0.10099999999999999</v>
      </c>
      <c r="AB307" s="10">
        <v>0.5</v>
      </c>
      <c r="AC307" s="10">
        <v>0.61</v>
      </c>
      <c r="AD307" s="10"/>
      <c r="AE307" s="25">
        <v>6153.35</v>
      </c>
      <c r="AF307" s="28"/>
      <c r="AG307" s="58"/>
      <c r="AH307" s="59"/>
      <c r="AI307" s="59"/>
      <c r="AJ307" s="59"/>
      <c r="AK307" s="9">
        <v>3</v>
      </c>
      <c r="AL307" s="9">
        <v>137.33000000000001</v>
      </c>
      <c r="AM307" s="9"/>
      <c r="AN307" s="9"/>
      <c r="AO307" s="10">
        <v>0.22800000000000001</v>
      </c>
      <c r="AP307" s="16" t="s">
        <v>2055</v>
      </c>
      <c r="AQ307" s="28"/>
      <c r="AR307" s="9"/>
      <c r="AS307" s="56">
        <v>600</v>
      </c>
      <c r="AT307" s="56">
        <v>0</v>
      </c>
      <c r="AU307" s="56">
        <v>99</v>
      </c>
      <c r="AV307" s="28" t="e">
        <v>#N/A</v>
      </c>
      <c r="AW307" s="28" t="e">
        <v>#N/A</v>
      </c>
      <c r="AX307" s="26" t="e">
        <v>#N/A</v>
      </c>
      <c r="AY307" s="26" t="e">
        <v>#N/A</v>
      </c>
      <c r="AZ307" s="26" t="e">
        <v>#N/A</v>
      </c>
      <c r="BA307" s="26" t="e">
        <v>#N/A</v>
      </c>
      <c r="BB307" s="26" t="e">
        <v>#N/A</v>
      </c>
      <c r="BC307" s="26" t="e">
        <v>#N/A</v>
      </c>
      <c r="BD307" s="26" t="e">
        <v>#N/A</v>
      </c>
      <c r="BE307" s="26" t="e">
        <v>#N/A</v>
      </c>
      <c r="BF307" s="56" t="e">
        <v>#N/A</v>
      </c>
      <c r="BG307" s="28">
        <v>0</v>
      </c>
      <c r="BH307" s="28">
        <v>0</v>
      </c>
      <c r="BI307" s="84">
        <v>0</v>
      </c>
      <c r="BJ307" s="10">
        <v>0</v>
      </c>
      <c r="BK307" s="10">
        <v>0.11700000000000001</v>
      </c>
      <c r="BL307" s="10">
        <v>0.218</v>
      </c>
      <c r="BM307" s="53" t="s">
        <v>55</v>
      </c>
      <c r="BN307" s="53" t="s">
        <v>55</v>
      </c>
      <c r="BO307" s="53" t="s">
        <v>55</v>
      </c>
      <c r="BP307" s="53" t="s">
        <v>55</v>
      </c>
      <c r="BQ307" s="53" t="s">
        <v>55</v>
      </c>
    </row>
    <row r="308" spans="1:69">
      <c r="A308" s="7">
        <v>816</v>
      </c>
      <c r="B308" s="8" t="s">
        <v>1519</v>
      </c>
      <c r="C308" s="8" t="s">
        <v>2280</v>
      </c>
      <c r="D308" s="8" t="s">
        <v>1454</v>
      </c>
      <c r="E308" s="9" t="s">
        <v>59</v>
      </c>
      <c r="F308" s="10">
        <v>0.64200000000000002</v>
      </c>
      <c r="G308" s="10">
        <v>0.82</v>
      </c>
      <c r="H308" s="9">
        <v>28.91</v>
      </c>
      <c r="I308" s="9">
        <v>0.98199999999999998</v>
      </c>
      <c r="J308" s="89">
        <f t="shared" si="8"/>
        <v>3.116672640289227E-4</v>
      </c>
      <c r="K308" s="16">
        <f t="shared" si="9"/>
        <v>1.028501971295445E-2</v>
      </c>
      <c r="L308" s="28">
        <v>0</v>
      </c>
      <c r="M308" s="28"/>
      <c r="N308" s="16"/>
      <c r="O308" s="10">
        <v>8.5999999999999993E-2</v>
      </c>
      <c r="P308" s="27">
        <v>6.1398451013697772E-2</v>
      </c>
      <c r="Q308" s="10"/>
      <c r="R308" s="16"/>
      <c r="S308" s="59">
        <v>87710</v>
      </c>
      <c r="T308" s="28">
        <v>57031.172932330825</v>
      </c>
      <c r="U308" s="59"/>
      <c r="V308" s="10">
        <v>0.56100000000000005</v>
      </c>
      <c r="W308" s="27">
        <v>-7.3999999999999996E-2</v>
      </c>
      <c r="X308" s="27">
        <v>9.4E-2</v>
      </c>
      <c r="Y308" s="9">
        <v>879</v>
      </c>
      <c r="Z308" s="10">
        <v>9.1999999999999998E-2</v>
      </c>
      <c r="AA308" s="10">
        <v>-3.0000000000000027E-3</v>
      </c>
      <c r="AB308" s="10">
        <v>0.46899999999999997</v>
      </c>
      <c r="AC308" s="10">
        <v>0.52800000000000002</v>
      </c>
      <c r="AD308" s="10"/>
      <c r="AE308" s="25">
        <v>3208.55</v>
      </c>
      <c r="AF308" s="28"/>
      <c r="AG308" s="58"/>
      <c r="AH308" s="59">
        <v>103725</v>
      </c>
      <c r="AI308" s="59">
        <v>79479</v>
      </c>
      <c r="AJ308" s="59">
        <v>75537</v>
      </c>
      <c r="AK308" s="9">
        <v>111</v>
      </c>
      <c r="AL308" s="9">
        <v>205.67</v>
      </c>
      <c r="AM308" s="9"/>
      <c r="AN308" s="9"/>
      <c r="AO308" s="10">
        <v>0.29199999999999998</v>
      </c>
      <c r="AP308" s="16">
        <v>0.50454086781029261</v>
      </c>
      <c r="AQ308" s="28"/>
      <c r="AR308" s="9">
        <v>1</v>
      </c>
      <c r="AS308" s="56">
        <v>427</v>
      </c>
      <c r="AT308" s="56">
        <v>33</v>
      </c>
      <c r="AU308" s="56">
        <v>99</v>
      </c>
      <c r="AV308" s="28">
        <v>99600</v>
      </c>
      <c r="AW308" s="28">
        <v>49900</v>
      </c>
      <c r="AX308" s="26">
        <v>4.7852062999999996</v>
      </c>
      <c r="AY308" s="26">
        <v>1.6687691</v>
      </c>
      <c r="AZ308" s="26">
        <v>42.71978</v>
      </c>
      <c r="BA308" s="26">
        <v>2.7922517999999998</v>
      </c>
      <c r="BB308" s="26">
        <v>2.0442296999999998</v>
      </c>
      <c r="BC308" s="26">
        <v>0.13361502</v>
      </c>
      <c r="BD308" s="26">
        <v>-1.8003998000000001</v>
      </c>
      <c r="BE308" s="26">
        <v>-8.3909491999999997</v>
      </c>
      <c r="BF308" s="56">
        <v>494</v>
      </c>
      <c r="BG308" s="28">
        <v>0</v>
      </c>
      <c r="BH308" s="28">
        <v>0</v>
      </c>
      <c r="BI308" s="84">
        <v>0</v>
      </c>
      <c r="BJ308" s="10">
        <v>0.126</v>
      </c>
      <c r="BK308" s="10">
        <v>0.221</v>
      </c>
      <c r="BL308" s="10">
        <v>0.218</v>
      </c>
      <c r="BM308" s="53" t="s">
        <v>55</v>
      </c>
      <c r="BN308" s="53" t="s">
        <v>55</v>
      </c>
      <c r="BO308" s="53">
        <v>0.755</v>
      </c>
      <c r="BP308" s="53">
        <v>37</v>
      </c>
      <c r="BQ308" s="53" t="s">
        <v>55</v>
      </c>
    </row>
    <row r="309" spans="1:69">
      <c r="A309" s="7">
        <v>820</v>
      </c>
      <c r="B309" s="8" t="s">
        <v>1523</v>
      </c>
      <c r="C309" s="8" t="s">
        <v>2279</v>
      </c>
      <c r="D309" s="8" t="s">
        <v>1454</v>
      </c>
      <c r="E309" s="9" t="s">
        <v>59</v>
      </c>
      <c r="F309" s="10">
        <v>0.57199999999999995</v>
      </c>
      <c r="G309" s="10">
        <v>0.72</v>
      </c>
      <c r="H309" s="9">
        <v>12.57</v>
      </c>
      <c r="I309" s="9">
        <v>1.1819999999999999</v>
      </c>
      <c r="J309" s="89">
        <f t="shared" si="8"/>
        <v>0</v>
      </c>
      <c r="K309" s="16">
        <f t="shared" si="9"/>
        <v>5.5164466728164835E-3</v>
      </c>
      <c r="L309" s="28">
        <v>0</v>
      </c>
      <c r="M309" s="28"/>
      <c r="N309" s="16"/>
      <c r="O309" s="10">
        <v>4.4999999999999998E-2</v>
      </c>
      <c r="P309" s="27">
        <v>0</v>
      </c>
      <c r="Q309" s="10"/>
      <c r="R309" s="16"/>
      <c r="S309" s="59">
        <v>71854</v>
      </c>
      <c r="T309" s="28">
        <v>53031.693602693602</v>
      </c>
      <c r="U309" s="59"/>
      <c r="V309" s="10">
        <v>0.39</v>
      </c>
      <c r="W309" s="27">
        <v>-2.8000000000000001E-2</v>
      </c>
      <c r="X309" s="10">
        <v>0.193</v>
      </c>
      <c r="Y309" s="9">
        <v>680</v>
      </c>
      <c r="Z309" s="10">
        <v>0.126</v>
      </c>
      <c r="AA309" s="10">
        <v>0.10299999999999999</v>
      </c>
      <c r="AB309" s="10">
        <v>0.45100000000000001</v>
      </c>
      <c r="AC309" s="10">
        <v>0.56299999999999994</v>
      </c>
      <c r="AD309" s="10"/>
      <c r="AE309" s="25">
        <v>3262.97</v>
      </c>
      <c r="AF309" s="28"/>
      <c r="AG309" s="58"/>
      <c r="AH309" s="59">
        <v>88938</v>
      </c>
      <c r="AI309" s="59">
        <v>65583</v>
      </c>
      <c r="AJ309" s="59">
        <v>56367</v>
      </c>
      <c r="AK309" s="9">
        <v>259.67</v>
      </c>
      <c r="AL309" s="9">
        <v>279.33</v>
      </c>
      <c r="AM309" s="9"/>
      <c r="AN309" s="9"/>
      <c r="AO309" s="10">
        <v>0.245</v>
      </c>
      <c r="AP309" s="16">
        <v>0.45829514207149402</v>
      </c>
      <c r="AQ309" s="28"/>
      <c r="AR309" s="9"/>
      <c r="AS309" s="56">
        <v>526</v>
      </c>
      <c r="AT309" s="56">
        <v>18</v>
      </c>
      <c r="AU309" s="56">
        <v>99</v>
      </c>
      <c r="AV309" s="28">
        <v>79200</v>
      </c>
      <c r="AW309" s="28">
        <v>32800</v>
      </c>
      <c r="AX309" s="26">
        <v>8.7637433999999992</v>
      </c>
      <c r="AY309" s="26">
        <v>0.82167983</v>
      </c>
      <c r="AZ309" s="26">
        <v>17.573056999999999</v>
      </c>
      <c r="BA309" s="26">
        <v>0</v>
      </c>
      <c r="BB309" s="26">
        <v>1.5400577</v>
      </c>
      <c r="BC309" s="26">
        <v>0</v>
      </c>
      <c r="BD309" s="26">
        <v>-3.7754601999999999</v>
      </c>
      <c r="BE309" s="26">
        <v>-7.5556096999999998</v>
      </c>
      <c r="BF309" s="56">
        <v>314</v>
      </c>
      <c r="BG309" s="28">
        <v>0</v>
      </c>
      <c r="BH309" s="28">
        <v>0</v>
      </c>
      <c r="BI309" s="84">
        <v>0</v>
      </c>
      <c r="BJ309" s="10">
        <v>9.1999999999999998E-2</v>
      </c>
      <c r="BK309" s="10">
        <v>0.115</v>
      </c>
      <c r="BL309" s="10">
        <v>0.218</v>
      </c>
      <c r="BM309" s="53" t="s">
        <v>55</v>
      </c>
      <c r="BN309" s="53" t="s">
        <v>55</v>
      </c>
      <c r="BO309" s="53">
        <v>0.38800000000000001</v>
      </c>
      <c r="BP309" s="53">
        <v>30</v>
      </c>
      <c r="BQ309" s="53" t="s">
        <v>55</v>
      </c>
    </row>
    <row r="310" spans="1:69">
      <c r="A310" s="7">
        <v>823</v>
      </c>
      <c r="B310" s="8" t="s">
        <v>1528</v>
      </c>
      <c r="C310" s="8" t="s">
        <v>2289</v>
      </c>
      <c r="D310" s="8" t="s">
        <v>1454</v>
      </c>
      <c r="E310" s="9" t="s">
        <v>59</v>
      </c>
      <c r="F310" s="10">
        <v>0.71299999999999997</v>
      </c>
      <c r="G310" s="10">
        <v>0.87</v>
      </c>
      <c r="H310" s="9">
        <v>17.22</v>
      </c>
      <c r="I310" s="9">
        <v>0.58199999999999996</v>
      </c>
      <c r="J310" s="89">
        <f t="shared" si="8"/>
        <v>0</v>
      </c>
      <c r="K310" s="16">
        <f t="shared" si="9"/>
        <v>1.4865605634064536E-2</v>
      </c>
      <c r="L310" s="28">
        <v>0</v>
      </c>
      <c r="M310" s="28"/>
      <c r="N310" s="16"/>
      <c r="O310" s="10">
        <v>1.4E-2</v>
      </c>
      <c r="P310" s="27">
        <v>0</v>
      </c>
      <c r="Q310" s="10"/>
      <c r="R310" s="16"/>
      <c r="S310" s="59">
        <v>71344</v>
      </c>
      <c r="T310" s="28">
        <v>40314.9802259887</v>
      </c>
      <c r="U310" s="59"/>
      <c r="V310" s="10">
        <v>0.58599999999999997</v>
      </c>
      <c r="W310" s="27">
        <v>9.4E-2</v>
      </c>
      <c r="X310" s="10">
        <v>0.13300000000000001</v>
      </c>
      <c r="Y310" s="9">
        <v>718</v>
      </c>
      <c r="Z310" s="10">
        <v>0.17699999999999999</v>
      </c>
      <c r="AA310" s="10">
        <v>0.189</v>
      </c>
      <c r="AB310" s="10">
        <v>0.54900000000000004</v>
      </c>
      <c r="AC310" s="10">
        <v>0.55700000000000005</v>
      </c>
      <c r="AD310" s="10"/>
      <c r="AE310" s="25">
        <v>2152.62</v>
      </c>
      <c r="AF310" s="28"/>
      <c r="AG310" s="58"/>
      <c r="AH310" s="59">
        <v>81135</v>
      </c>
      <c r="AI310" s="59">
        <v>65988</v>
      </c>
      <c r="AJ310" s="59">
        <v>58365</v>
      </c>
      <c r="AK310" s="9">
        <v>125</v>
      </c>
      <c r="AL310" s="9">
        <v>339.33</v>
      </c>
      <c r="AM310" s="9"/>
      <c r="AN310" s="9"/>
      <c r="AO310" s="10">
        <v>0.124</v>
      </c>
      <c r="AP310" s="16">
        <v>0.63211125158027814</v>
      </c>
      <c r="AQ310" s="28"/>
      <c r="AR310" s="9"/>
      <c r="AS310" s="56">
        <v>432</v>
      </c>
      <c r="AT310" s="56">
        <v>32</v>
      </c>
      <c r="AU310" s="56">
        <v>99</v>
      </c>
      <c r="AV310" s="28">
        <v>80200</v>
      </c>
      <c r="AW310" s="28">
        <v>51300</v>
      </c>
      <c r="AX310" s="26">
        <v>6.4369573999999998</v>
      </c>
      <c r="AY310" s="26">
        <v>0.71502315999999999</v>
      </c>
      <c r="AZ310" s="26">
        <v>34.541004000000001</v>
      </c>
      <c r="BA310" s="26">
        <v>0</v>
      </c>
      <c r="BB310" s="26">
        <v>2.2233898999999999</v>
      </c>
      <c r="BC310" s="26">
        <v>0</v>
      </c>
      <c r="BD310" s="26">
        <v>-3.624069</v>
      </c>
      <c r="BE310" s="26">
        <v>-11.013159</v>
      </c>
      <c r="BF310" s="56">
        <v>265</v>
      </c>
      <c r="BG310" s="28">
        <v>0</v>
      </c>
      <c r="BH310" s="28">
        <v>0</v>
      </c>
      <c r="BI310" s="84">
        <v>0</v>
      </c>
      <c r="BJ310" s="10">
        <v>4.1000000000000002E-2</v>
      </c>
      <c r="BK310" s="10">
        <v>2.9000000000000001E-2</v>
      </c>
      <c r="BL310" s="10">
        <v>0.218</v>
      </c>
      <c r="BM310" s="53" t="s">
        <v>55</v>
      </c>
      <c r="BN310" s="53" t="s">
        <v>55</v>
      </c>
      <c r="BO310" s="53">
        <v>1</v>
      </c>
      <c r="BP310" s="53">
        <v>25</v>
      </c>
      <c r="BQ310" s="53" t="s">
        <v>55</v>
      </c>
    </row>
    <row r="311" spans="1:69">
      <c r="A311" s="7">
        <v>824</v>
      </c>
      <c r="B311" s="8" t="s">
        <v>1529</v>
      </c>
      <c r="C311" s="8" t="s">
        <v>2280</v>
      </c>
      <c r="D311" s="8" t="s">
        <v>1454</v>
      </c>
      <c r="E311" s="9" t="s">
        <v>59</v>
      </c>
      <c r="F311" s="10">
        <v>0.77900000000000003</v>
      </c>
      <c r="G311" s="10">
        <v>0.9</v>
      </c>
      <c r="H311" s="9">
        <v>21.74</v>
      </c>
      <c r="I311" s="9">
        <v>0.19800000000000001</v>
      </c>
      <c r="J311" s="89">
        <f t="shared" si="8"/>
        <v>0</v>
      </c>
      <c r="K311" s="16">
        <f t="shared" si="9"/>
        <v>2.5713949352813972E-2</v>
      </c>
      <c r="L311" s="28">
        <v>0</v>
      </c>
      <c r="M311" s="28"/>
      <c r="N311" s="16" t="s">
        <v>4339</v>
      </c>
      <c r="O311" s="10">
        <v>4.8000000000000001E-2</v>
      </c>
      <c r="P311" s="27">
        <v>6.0877000576240306E-2</v>
      </c>
      <c r="Q311" s="10"/>
      <c r="R311" s="16"/>
      <c r="S311" s="59">
        <v>96930</v>
      </c>
      <c r="T311" s="28">
        <v>60945.506206896549</v>
      </c>
      <c r="U311" s="59"/>
      <c r="V311" s="10">
        <v>0.66700000000000004</v>
      </c>
      <c r="W311" s="27">
        <v>2.3E-2</v>
      </c>
      <c r="X311" s="10">
        <v>0.124</v>
      </c>
      <c r="Y311" s="9">
        <v>1279</v>
      </c>
      <c r="Z311" s="10">
        <v>6.6000000000000003E-2</v>
      </c>
      <c r="AA311" s="10">
        <v>7.0000000000000062E-3</v>
      </c>
      <c r="AB311" s="10">
        <v>0.45500000000000002</v>
      </c>
      <c r="AC311" s="10">
        <v>0.54400000000000004</v>
      </c>
      <c r="AD311" s="10"/>
      <c r="AE311" s="25">
        <v>6455.64</v>
      </c>
      <c r="AF311" s="28"/>
      <c r="AG311" s="58"/>
      <c r="AH311" s="59">
        <v>106155</v>
      </c>
      <c r="AI311" s="59">
        <v>83898</v>
      </c>
      <c r="AJ311" s="59">
        <v>75600</v>
      </c>
      <c r="AK311" s="9">
        <v>297</v>
      </c>
      <c r="AL311" s="9">
        <v>685.33</v>
      </c>
      <c r="AM311" s="9"/>
      <c r="AN311" s="9"/>
      <c r="AO311" s="10">
        <v>0.19500000000000001</v>
      </c>
      <c r="AP311" s="16">
        <v>0.8347245409015025</v>
      </c>
      <c r="AQ311" s="28"/>
      <c r="AR311" s="9"/>
      <c r="AS311" s="56">
        <v>104</v>
      </c>
      <c r="AT311" s="56">
        <v>166</v>
      </c>
      <c r="AU311" s="56">
        <v>99</v>
      </c>
      <c r="AV311" s="28">
        <v>144500</v>
      </c>
      <c r="AW311" s="28">
        <v>62400</v>
      </c>
      <c r="AX311" s="26">
        <v>2.7568902999999998</v>
      </c>
      <c r="AY311" s="26">
        <v>5.6894597999999998</v>
      </c>
      <c r="AZ311" s="26">
        <v>40.629916999999999</v>
      </c>
      <c r="BA311" s="26">
        <v>2.7289522000000002</v>
      </c>
      <c r="BB311" s="26">
        <v>1.1201222</v>
      </c>
      <c r="BC311" s="26">
        <v>7.5234219000000005E-2</v>
      </c>
      <c r="BD311" s="26">
        <v>-1.1790465999999999</v>
      </c>
      <c r="BE311" s="26">
        <v>-2.1117859000000001</v>
      </c>
      <c r="BF311" s="56">
        <v>868.66666666666595</v>
      </c>
      <c r="BG311" s="28">
        <v>0</v>
      </c>
      <c r="BH311" s="28">
        <v>0</v>
      </c>
      <c r="BI311" s="84">
        <v>0</v>
      </c>
      <c r="BJ311" s="10">
        <v>0.152</v>
      </c>
      <c r="BK311" s="10">
        <v>0.21099999999999999</v>
      </c>
      <c r="BL311" s="10">
        <v>0.218</v>
      </c>
      <c r="BM311" s="53" t="s">
        <v>55</v>
      </c>
      <c r="BN311" s="53" t="s">
        <v>55</v>
      </c>
      <c r="BO311" s="53">
        <v>3</v>
      </c>
      <c r="BP311" s="53">
        <v>82</v>
      </c>
      <c r="BQ311" s="53" t="s">
        <v>55</v>
      </c>
    </row>
    <row r="312" spans="1:69">
      <c r="A312" s="7">
        <v>828</v>
      </c>
      <c r="B312" s="8" t="s">
        <v>1533</v>
      </c>
      <c r="C312" s="8" t="s">
        <v>2290</v>
      </c>
      <c r="D312" s="8" t="s">
        <v>1454</v>
      </c>
      <c r="E312" s="9" t="s">
        <v>51</v>
      </c>
      <c r="F312" s="10">
        <v>0.54700000000000004</v>
      </c>
      <c r="G312" s="10">
        <v>0.69</v>
      </c>
      <c r="H312" s="9">
        <v>20.190000000000001</v>
      </c>
      <c r="I312" s="9">
        <v>0.13500000000000001</v>
      </c>
      <c r="J312" s="89">
        <f t="shared" si="8"/>
        <v>3.1186943897806624E-4</v>
      </c>
      <c r="K312" s="16">
        <f t="shared" si="9"/>
        <v>2.7912314788536927E-2</v>
      </c>
      <c r="L312" s="28">
        <v>18887.524789876286</v>
      </c>
      <c r="M312" s="28"/>
      <c r="N312" s="16"/>
      <c r="O312" s="10">
        <v>1.6E-2</v>
      </c>
      <c r="P312" s="27">
        <v>6.861127657517457E-3</v>
      </c>
      <c r="Q312" s="10"/>
      <c r="R312" s="16"/>
      <c r="S312" s="59">
        <v>91817</v>
      </c>
      <c r="T312" s="28">
        <v>54524.626373626372</v>
      </c>
      <c r="U312" s="59"/>
      <c r="V312" s="10">
        <v>0.437</v>
      </c>
      <c r="W312" s="27">
        <v>0.03</v>
      </c>
      <c r="X312" s="10">
        <v>0.129</v>
      </c>
      <c r="Y312" s="9">
        <v>253</v>
      </c>
      <c r="Z312" s="10">
        <v>7.6000000000000012E-2</v>
      </c>
      <c r="AA312" s="10">
        <v>0.13</v>
      </c>
      <c r="AB312" s="10">
        <v>0.44400000000000001</v>
      </c>
      <c r="AC312" s="10">
        <v>0.54800000000000004</v>
      </c>
      <c r="AD312" s="10"/>
      <c r="AE312" s="25">
        <v>6412.94</v>
      </c>
      <c r="AF312" s="28">
        <v>12311</v>
      </c>
      <c r="AG312" s="28">
        <v>9439</v>
      </c>
      <c r="AH312" s="59">
        <v>107469</v>
      </c>
      <c r="AI312" s="59">
        <v>87246</v>
      </c>
      <c r="AJ312" s="59">
        <v>72819</v>
      </c>
      <c r="AK312" s="9">
        <v>317.67</v>
      </c>
      <c r="AL312" s="9">
        <v>415.67</v>
      </c>
      <c r="AM312" s="9">
        <v>7</v>
      </c>
      <c r="AN312" s="27">
        <v>0.50600000000000001</v>
      </c>
      <c r="AO312" s="10">
        <v>0.187</v>
      </c>
      <c r="AP312" s="16">
        <v>0.88105726872246692</v>
      </c>
      <c r="AQ312" s="28">
        <v>36</v>
      </c>
      <c r="AR312" s="9">
        <v>2</v>
      </c>
      <c r="AS312" s="56">
        <v>90</v>
      </c>
      <c r="AT312" s="56">
        <v>179</v>
      </c>
      <c r="AU312" s="56">
        <v>99</v>
      </c>
      <c r="AV312" s="28">
        <v>93000</v>
      </c>
      <c r="AW312" s="28">
        <v>47500</v>
      </c>
      <c r="AX312" s="26">
        <v>4.3899102000000001</v>
      </c>
      <c r="AY312" s="26">
        <v>0.51793646999999998</v>
      </c>
      <c r="AZ312" s="26">
        <v>31.418081000000001</v>
      </c>
      <c r="BA312" s="26">
        <v>0</v>
      </c>
      <c r="BB312" s="26">
        <v>1.3792257000000001</v>
      </c>
      <c r="BC312" s="26">
        <v>0</v>
      </c>
      <c r="BD312" s="26">
        <v>0.60240751999999997</v>
      </c>
      <c r="BE312" s="26">
        <v>-0.28689875999999997</v>
      </c>
      <c r="BF312" s="56">
        <v>1383.6666666666599</v>
      </c>
      <c r="BG312" s="28">
        <v>3000000</v>
      </c>
      <c r="BH312" s="28">
        <v>467.80415846709934</v>
      </c>
      <c r="BI312" s="84">
        <v>6</v>
      </c>
      <c r="BJ312" s="10">
        <v>0.14199999999999999</v>
      </c>
      <c r="BK312" s="10">
        <v>8.7999999999999995E-2</v>
      </c>
      <c r="BL312" s="10">
        <v>0.218</v>
      </c>
      <c r="BM312" s="53">
        <v>1</v>
      </c>
      <c r="BN312" s="53">
        <v>2</v>
      </c>
      <c r="BO312" s="53" t="s">
        <v>55</v>
      </c>
      <c r="BP312" s="53" t="s">
        <v>55</v>
      </c>
      <c r="BQ312" s="53" t="s">
        <v>55</v>
      </c>
    </row>
    <row r="313" spans="1:69">
      <c r="A313" s="7">
        <v>829</v>
      </c>
      <c r="B313" s="8" t="s">
        <v>1534</v>
      </c>
      <c r="C313" s="8" t="s">
        <v>2291</v>
      </c>
      <c r="D313" s="8" t="s">
        <v>1454</v>
      </c>
      <c r="E313" s="9" t="s">
        <v>51</v>
      </c>
      <c r="F313" s="10">
        <v>0.65100000000000002</v>
      </c>
      <c r="G313" s="10">
        <v>0.83</v>
      </c>
      <c r="H313" s="9">
        <v>21.96</v>
      </c>
      <c r="I313" s="9">
        <v>0.217</v>
      </c>
      <c r="J313" s="89">
        <f t="shared" si="8"/>
        <v>0</v>
      </c>
      <c r="K313" s="16">
        <f t="shared" si="9"/>
        <v>2.1329135217830142E-2</v>
      </c>
      <c r="L313" s="28">
        <v>13940.390888560514</v>
      </c>
      <c r="M313" s="28"/>
      <c r="N313" s="16"/>
      <c r="O313" s="10">
        <v>1.2999999999999999E-2</v>
      </c>
      <c r="P313" s="27">
        <v>6.8304016352337002E-2</v>
      </c>
      <c r="Q313" s="10"/>
      <c r="R313" s="16" t="s">
        <v>4339</v>
      </c>
      <c r="S313" s="59">
        <v>88765</v>
      </c>
      <c r="T313" s="28">
        <v>52845.83474576271</v>
      </c>
      <c r="U313" s="59"/>
      <c r="V313" s="10">
        <v>0.51400000000000001</v>
      </c>
      <c r="W313" s="27">
        <v>0.107</v>
      </c>
      <c r="X313" s="10">
        <v>0.161</v>
      </c>
      <c r="Y313" s="9">
        <v>276</v>
      </c>
      <c r="Z313" s="10">
        <v>6.2E-2</v>
      </c>
      <c r="AA313" s="10">
        <v>0.13300000000000001</v>
      </c>
      <c r="AB313" s="10">
        <v>0.52700000000000002</v>
      </c>
      <c r="AC313" s="10">
        <v>0.54900000000000004</v>
      </c>
      <c r="AD313" s="10"/>
      <c r="AE313" s="25">
        <v>7876.55</v>
      </c>
      <c r="AF313" s="28">
        <v>12221</v>
      </c>
      <c r="AG313" s="28">
        <v>8428</v>
      </c>
      <c r="AH313" s="59">
        <v>108765</v>
      </c>
      <c r="AI313" s="59">
        <v>88605</v>
      </c>
      <c r="AJ313" s="59">
        <v>72846</v>
      </c>
      <c r="AK313" s="9">
        <v>358.67</v>
      </c>
      <c r="AL313" s="9">
        <v>455</v>
      </c>
      <c r="AM313" s="9">
        <v>1</v>
      </c>
      <c r="AN313" s="27">
        <v>0.51100000000000001</v>
      </c>
      <c r="AO313" s="10">
        <v>0.111</v>
      </c>
      <c r="AP313" s="16">
        <v>0.82169268693508624</v>
      </c>
      <c r="AQ313" s="28">
        <v>26</v>
      </c>
      <c r="AR313" s="9"/>
      <c r="AS313" s="56">
        <v>101</v>
      </c>
      <c r="AT313" s="56">
        <v>168</v>
      </c>
      <c r="AU313" s="56">
        <v>99</v>
      </c>
      <c r="AV313" s="28">
        <v>79200</v>
      </c>
      <c r="AW313" s="28">
        <v>40600</v>
      </c>
      <c r="AX313" s="26">
        <v>6.6900282000000004</v>
      </c>
      <c r="AY313" s="26">
        <v>0.40129343000000001</v>
      </c>
      <c r="AZ313" s="26">
        <v>16.424586999999999</v>
      </c>
      <c r="BA313" s="26">
        <v>0.35700284999999998</v>
      </c>
      <c r="BB313" s="26">
        <v>1.0988096000000001</v>
      </c>
      <c r="BC313" s="26">
        <v>2.3883591999999999E-2</v>
      </c>
      <c r="BD313" s="26">
        <v>-2.0375960000000002</v>
      </c>
      <c r="BE313" s="26">
        <v>-5.5031533000000001</v>
      </c>
      <c r="BF313" s="56">
        <v>1292</v>
      </c>
      <c r="BG313" s="28">
        <v>7000000</v>
      </c>
      <c r="BH313" s="28">
        <v>888.71396740958926</v>
      </c>
      <c r="BI313" s="84">
        <v>5</v>
      </c>
      <c r="BJ313" s="10">
        <v>0.156</v>
      </c>
      <c r="BK313" s="10">
        <v>8.5000000000000006E-2</v>
      </c>
      <c r="BL313" s="10">
        <v>0.218</v>
      </c>
      <c r="BM313" s="53">
        <v>4</v>
      </c>
      <c r="BN313" s="53">
        <v>3</v>
      </c>
      <c r="BO313" s="53" t="s">
        <v>55</v>
      </c>
      <c r="BP313" s="53" t="s">
        <v>55</v>
      </c>
      <c r="BQ313" s="53" t="s">
        <v>55</v>
      </c>
    </row>
    <row r="314" spans="1:69">
      <c r="A314" s="7">
        <v>826</v>
      </c>
      <c r="B314" s="8" t="s">
        <v>1531</v>
      </c>
      <c r="C314" s="8" t="s">
        <v>2287</v>
      </c>
      <c r="D314" s="8" t="s">
        <v>1454</v>
      </c>
      <c r="E314" s="9" t="s">
        <v>59</v>
      </c>
      <c r="F314" s="10">
        <v>0.79300000000000004</v>
      </c>
      <c r="G314" s="10">
        <v>0.88</v>
      </c>
      <c r="H314" s="9">
        <v>13.45</v>
      </c>
      <c r="I314" s="9">
        <v>0.40799999999999997</v>
      </c>
      <c r="J314" s="89">
        <f t="shared" si="8"/>
        <v>2.3606062036731035E-3</v>
      </c>
      <c r="K314" s="16">
        <f t="shared" si="9"/>
        <v>4.7641325201402629E-2</v>
      </c>
      <c r="L314" s="28">
        <v>0</v>
      </c>
      <c r="M314" s="28"/>
      <c r="N314" s="16" t="s">
        <v>4339</v>
      </c>
      <c r="O314" s="10">
        <v>2.5000000000000001E-2</v>
      </c>
      <c r="P314" s="27">
        <v>4.4207716177878116E-2</v>
      </c>
      <c r="Q314" s="10"/>
      <c r="R314" s="16"/>
      <c r="S314" s="59">
        <v>93168</v>
      </c>
      <c r="T314" s="28">
        <v>49840.2828438949</v>
      </c>
      <c r="U314" s="59"/>
      <c r="V314" s="10">
        <v>0.78400000000000003</v>
      </c>
      <c r="W314" s="27">
        <v>6.7000000000000004E-2</v>
      </c>
      <c r="X314" s="10">
        <v>1.6E-2</v>
      </c>
      <c r="Y314" s="9">
        <v>701</v>
      </c>
      <c r="Z314" s="10">
        <v>0.17199999999999999</v>
      </c>
      <c r="AA314" s="10">
        <v>0.17599999999999999</v>
      </c>
      <c r="AB314" s="10">
        <v>0.432</v>
      </c>
      <c r="AC314" s="10">
        <v>0.56799999999999995</v>
      </c>
      <c r="AD314" s="10"/>
      <c r="AE314" s="25">
        <v>4659.82</v>
      </c>
      <c r="AF314" s="28"/>
      <c r="AG314" s="58"/>
      <c r="AH314" s="59">
        <v>109566</v>
      </c>
      <c r="AI314" s="59">
        <v>87966</v>
      </c>
      <c r="AJ314" s="59">
        <v>74313</v>
      </c>
      <c r="AK314" s="9">
        <v>346.33</v>
      </c>
      <c r="AL314" s="9">
        <v>566.33000000000004</v>
      </c>
      <c r="AM314" s="10"/>
      <c r="AN314" s="10"/>
      <c r="AO314" s="10">
        <v>0.15</v>
      </c>
      <c r="AP314" s="16">
        <v>0.71022727272727271</v>
      </c>
      <c r="AQ314" s="28"/>
      <c r="AR314" s="9">
        <v>11</v>
      </c>
      <c r="AS314" s="56">
        <v>58</v>
      </c>
      <c r="AT314" s="56">
        <v>222</v>
      </c>
      <c r="AU314" s="56">
        <v>99</v>
      </c>
      <c r="AV314" s="28">
        <v>120200</v>
      </c>
      <c r="AW314" s="28">
        <v>60000</v>
      </c>
      <c r="AX314" s="26">
        <v>3.2071450000000001</v>
      </c>
      <c r="AY314" s="26">
        <v>2.9284189</v>
      </c>
      <c r="AZ314" s="26">
        <v>48.482379999999999</v>
      </c>
      <c r="BA314" s="26">
        <v>2.2683420000000001</v>
      </c>
      <c r="BB314" s="26">
        <v>1.5549002000000001</v>
      </c>
      <c r="BC314" s="26">
        <v>7.2749011000000002E-2</v>
      </c>
      <c r="BD314" s="26">
        <v>-0.38178295000000001</v>
      </c>
      <c r="BE314" s="26">
        <v>-2.1628573000000002</v>
      </c>
      <c r="BF314" s="56">
        <v>850.33333333333303</v>
      </c>
      <c r="BG314" s="28">
        <v>0</v>
      </c>
      <c r="BH314" s="28">
        <v>0</v>
      </c>
      <c r="BI314" s="84">
        <v>0</v>
      </c>
      <c r="BJ314" s="10">
        <v>4.5999999999999999E-2</v>
      </c>
      <c r="BK314" s="10">
        <v>4.2000000000000003E-2</v>
      </c>
      <c r="BL314" s="10">
        <v>0.218</v>
      </c>
      <c r="BM314" s="53" t="s">
        <v>55</v>
      </c>
      <c r="BN314" s="53" t="s">
        <v>55</v>
      </c>
      <c r="BO314" s="53">
        <v>3</v>
      </c>
      <c r="BP314" s="53">
        <v>58</v>
      </c>
      <c r="BQ314" s="53" t="s">
        <v>55</v>
      </c>
    </row>
    <row r="315" spans="1:69">
      <c r="A315" s="7">
        <v>836</v>
      </c>
      <c r="B315" s="8" t="s">
        <v>1542</v>
      </c>
      <c r="C315" s="8" t="s">
        <v>2292</v>
      </c>
      <c r="D315" s="8" t="s">
        <v>1454</v>
      </c>
      <c r="E315" s="9" t="s">
        <v>59</v>
      </c>
      <c r="F315" s="10">
        <v>0.61</v>
      </c>
      <c r="G315" s="10">
        <v>0.8</v>
      </c>
      <c r="H315" s="9">
        <v>11.72</v>
      </c>
      <c r="I315" s="9">
        <v>1.3160000000000001</v>
      </c>
      <c r="J315" s="89">
        <f t="shared" si="8"/>
        <v>0</v>
      </c>
      <c r="K315" s="16">
        <f t="shared" si="9"/>
        <v>1.4357501794687724E-2</v>
      </c>
      <c r="L315" s="28">
        <v>0</v>
      </c>
      <c r="M315" s="28"/>
      <c r="N315" s="16"/>
      <c r="O315" s="10">
        <v>1E-3</v>
      </c>
      <c r="P315" s="27">
        <v>0</v>
      </c>
      <c r="Q315" s="10"/>
      <c r="R315" s="16"/>
      <c r="S315" s="59">
        <v>66104</v>
      </c>
      <c r="T315" s="28">
        <v>50514.291891891895</v>
      </c>
      <c r="U315" s="59"/>
      <c r="V315" s="10">
        <v>0.39100000000000001</v>
      </c>
      <c r="W315" s="27">
        <v>0.14199999999999999</v>
      </c>
      <c r="X315" s="10">
        <v>0.224</v>
      </c>
      <c r="Y315" s="9">
        <v>670</v>
      </c>
      <c r="Z315" s="10">
        <v>0.186</v>
      </c>
      <c r="AA315" s="10">
        <v>0.20899999999999999</v>
      </c>
      <c r="AB315" s="10">
        <v>0.56000000000000005</v>
      </c>
      <c r="AC315" s="10">
        <v>0.61199999999999999</v>
      </c>
      <c r="AD315" s="10"/>
      <c r="AE315" s="25">
        <v>1601.95</v>
      </c>
      <c r="AF315" s="28"/>
      <c r="AG315" s="58"/>
      <c r="AH315" s="59">
        <v>76932</v>
      </c>
      <c r="AI315" s="59">
        <v>66384</v>
      </c>
      <c r="AJ315" s="59">
        <v>52470</v>
      </c>
      <c r="AK315" s="9">
        <v>136.66999999999999</v>
      </c>
      <c r="AL315" s="9">
        <v>158.33000000000001</v>
      </c>
      <c r="AM315" s="9"/>
      <c r="AN315" s="9"/>
      <c r="AO315" s="10">
        <v>7.4999999999999997E-2</v>
      </c>
      <c r="AP315" s="16">
        <v>0.43177892918825556</v>
      </c>
      <c r="AQ315" s="28"/>
      <c r="AR315" s="9"/>
      <c r="AS315" s="56">
        <v>487</v>
      </c>
      <c r="AT315" s="56">
        <v>23</v>
      </c>
      <c r="AU315" s="56">
        <v>99</v>
      </c>
      <c r="AV315" s="28">
        <v>74000</v>
      </c>
      <c r="AW315" s="28">
        <v>42900</v>
      </c>
      <c r="AX315" s="26">
        <v>10.090327</v>
      </c>
      <c r="AY315" s="26">
        <v>0.15823213999999999</v>
      </c>
      <c r="AZ315" s="26">
        <v>23.602777</v>
      </c>
      <c r="BA315" s="26">
        <v>1.2499566</v>
      </c>
      <c r="BB315" s="26">
        <v>2.3815974999999998</v>
      </c>
      <c r="BC315" s="26">
        <v>0.12612471</v>
      </c>
      <c r="BD315" s="26">
        <v>-4.5025744000000003</v>
      </c>
      <c r="BE315" s="26">
        <v>-9.7022370999999996</v>
      </c>
      <c r="BF315" s="56">
        <v>259.666666666666</v>
      </c>
      <c r="BG315" s="28">
        <v>0</v>
      </c>
      <c r="BH315" s="28">
        <v>0</v>
      </c>
      <c r="BI315" s="84">
        <v>0</v>
      </c>
      <c r="BJ315" s="10">
        <v>3.2000000000000001E-2</v>
      </c>
      <c r="BK315" s="10">
        <v>8.9999999999999993E-3</v>
      </c>
      <c r="BL315" s="10">
        <v>0.218</v>
      </c>
      <c r="BM315" s="53" t="s">
        <v>55</v>
      </c>
      <c r="BN315" s="53" t="s">
        <v>55</v>
      </c>
      <c r="BO315" s="53">
        <v>0.42199999999999999</v>
      </c>
      <c r="BP315" s="53">
        <v>12</v>
      </c>
      <c r="BQ315" s="53" t="s">
        <v>55</v>
      </c>
    </row>
    <row r="316" spans="1:69">
      <c r="A316" s="7">
        <v>837</v>
      </c>
      <c r="B316" s="8" t="s">
        <v>1543</v>
      </c>
      <c r="C316" s="8" t="s">
        <v>2293</v>
      </c>
      <c r="D316" s="8" t="s">
        <v>1454</v>
      </c>
      <c r="E316" s="9" t="s">
        <v>51</v>
      </c>
      <c r="F316" s="10">
        <v>0.67</v>
      </c>
      <c r="G316" s="10">
        <v>0.88</v>
      </c>
      <c r="H316" s="9">
        <v>19.329999999999998</v>
      </c>
      <c r="I316" s="9">
        <v>0.308</v>
      </c>
      <c r="J316" s="89">
        <f t="shared" si="8"/>
        <v>0</v>
      </c>
      <c r="K316" s="16">
        <f t="shared" si="9"/>
        <v>1.3545822129809613E-2</v>
      </c>
      <c r="L316" s="28">
        <v>3926.7015706806283</v>
      </c>
      <c r="M316" s="28"/>
      <c r="N316" s="16" t="s">
        <v>4339</v>
      </c>
      <c r="O316" s="10">
        <v>8.9999999999999993E-3</v>
      </c>
      <c r="P316" s="27">
        <v>3.386455532452403E-2</v>
      </c>
      <c r="Q316" s="10"/>
      <c r="R316" s="16" t="s">
        <v>4339</v>
      </c>
      <c r="S316" s="59">
        <v>87429</v>
      </c>
      <c r="T316" s="28">
        <v>54054.456774193546</v>
      </c>
      <c r="U316" s="59"/>
      <c r="V316" s="10">
        <v>0.52800000000000002</v>
      </c>
      <c r="W316" s="27">
        <v>7.0000000000000001E-3</v>
      </c>
      <c r="X316" s="10">
        <v>0.18</v>
      </c>
      <c r="Y316" s="9">
        <v>305</v>
      </c>
      <c r="Z316" s="10">
        <v>9.2999999999999999E-2</v>
      </c>
      <c r="AA316" s="10">
        <v>7.0000000000000062E-3</v>
      </c>
      <c r="AB316" s="10">
        <v>0.54600000000000004</v>
      </c>
      <c r="AC316" s="10">
        <v>0.58299999999999996</v>
      </c>
      <c r="AD316" s="10"/>
      <c r="AE316" s="25">
        <v>14764.7</v>
      </c>
      <c r="AF316" s="28">
        <v>12716</v>
      </c>
      <c r="AG316" s="28">
        <v>8128</v>
      </c>
      <c r="AH316" s="59">
        <v>107910</v>
      </c>
      <c r="AI316" s="59">
        <v>86859</v>
      </c>
      <c r="AJ316" s="59">
        <v>70875</v>
      </c>
      <c r="AK316" s="9">
        <v>764</v>
      </c>
      <c r="AL316" s="9">
        <v>755</v>
      </c>
      <c r="AM316" s="9">
        <v>7</v>
      </c>
      <c r="AN316" s="27">
        <v>0.52600000000000002</v>
      </c>
      <c r="AO316" s="10">
        <v>0.21</v>
      </c>
      <c r="AP316" s="16">
        <v>0.76452599388379205</v>
      </c>
      <c r="AQ316" s="28">
        <v>33</v>
      </c>
      <c r="AR316" s="9"/>
      <c r="AS316" s="56">
        <v>68</v>
      </c>
      <c r="AT316" s="56">
        <v>200</v>
      </c>
      <c r="AU316" s="56">
        <v>19</v>
      </c>
      <c r="AV316" s="28">
        <v>102700</v>
      </c>
      <c r="AW316" s="28">
        <v>47500</v>
      </c>
      <c r="AX316" s="26">
        <v>4.2028331999999997</v>
      </c>
      <c r="AY316" s="26">
        <v>1.0467318999999999</v>
      </c>
      <c r="AZ316" s="26">
        <v>30.296284</v>
      </c>
      <c r="BA316" s="26">
        <v>0.82857608999999999</v>
      </c>
      <c r="BB316" s="26">
        <v>1.2733023000000001</v>
      </c>
      <c r="BC316" s="26">
        <v>3.4823671E-2</v>
      </c>
      <c r="BD316" s="26">
        <v>-0.91816783000000002</v>
      </c>
      <c r="BE316" s="26">
        <v>-4.3407989000000002</v>
      </c>
      <c r="BF316" s="56">
        <v>1921.3333333333301</v>
      </c>
      <c r="BG316" s="28">
        <v>5000000</v>
      </c>
      <c r="BH316" s="28">
        <v>338.64555324524031</v>
      </c>
      <c r="BI316" s="84">
        <v>3</v>
      </c>
      <c r="BJ316" s="10">
        <v>0.125</v>
      </c>
      <c r="BK316" s="10">
        <v>0.21099999999999999</v>
      </c>
      <c r="BL316" s="10">
        <v>0.218</v>
      </c>
      <c r="BM316" s="53">
        <v>2</v>
      </c>
      <c r="BN316" s="53">
        <v>3</v>
      </c>
      <c r="BO316" s="53" t="s">
        <v>55</v>
      </c>
      <c r="BP316" s="53" t="s">
        <v>55</v>
      </c>
      <c r="BQ316" s="53" t="s">
        <v>55</v>
      </c>
    </row>
    <row r="317" spans="1:69">
      <c r="A317" s="7">
        <v>840</v>
      </c>
      <c r="B317" s="8" t="s">
        <v>1545</v>
      </c>
      <c r="C317" s="8" t="s">
        <v>2294</v>
      </c>
      <c r="D317" s="8" t="s">
        <v>1454</v>
      </c>
      <c r="E317" s="9" t="s">
        <v>59</v>
      </c>
      <c r="F317" s="10">
        <v>0.57499999999999996</v>
      </c>
      <c r="G317" s="10">
        <v>0.77</v>
      </c>
      <c r="H317" s="9">
        <v>15.59</v>
      </c>
      <c r="I317" s="9">
        <v>0.56200000000000006</v>
      </c>
      <c r="J317" s="89">
        <f t="shared" si="8"/>
        <v>0</v>
      </c>
      <c r="K317" s="16">
        <f t="shared" si="9"/>
        <v>1.8430348640761787E-2</v>
      </c>
      <c r="L317" s="28">
        <v>0</v>
      </c>
      <c r="M317" s="28"/>
      <c r="N317" s="16"/>
      <c r="O317" s="10">
        <v>4.8000000000000001E-2</v>
      </c>
      <c r="P317" s="27">
        <v>1.5637871573979698E-2</v>
      </c>
      <c r="Q317" s="10"/>
      <c r="R317" s="16"/>
      <c r="S317" s="59">
        <v>85407</v>
      </c>
      <c r="T317" s="28">
        <v>52220.689560439561</v>
      </c>
      <c r="U317" s="59"/>
      <c r="V317" s="10">
        <v>0.28299999999999997</v>
      </c>
      <c r="W317" s="27">
        <v>8.4000000000000005E-2</v>
      </c>
      <c r="X317" s="10">
        <v>0.309</v>
      </c>
      <c r="Y317" s="9">
        <v>506</v>
      </c>
      <c r="Z317" s="10">
        <v>0.11899999999999999</v>
      </c>
      <c r="AA317" s="10">
        <v>0.16600000000000001</v>
      </c>
      <c r="AB317" s="10">
        <v>0.54200000000000004</v>
      </c>
      <c r="AC317" s="10">
        <v>0.59799999999999998</v>
      </c>
      <c r="AD317" s="10"/>
      <c r="AE317" s="25">
        <v>3581.05</v>
      </c>
      <c r="AF317" s="28"/>
      <c r="AG317" s="58"/>
      <c r="AH317" s="59">
        <v>108396</v>
      </c>
      <c r="AI317" s="59">
        <v>80172</v>
      </c>
      <c r="AJ317" s="59">
        <v>68292</v>
      </c>
      <c r="AK317" s="9">
        <v>229.67</v>
      </c>
      <c r="AL317" s="9">
        <v>368.33</v>
      </c>
      <c r="AM317" s="9"/>
      <c r="AN317" s="9"/>
      <c r="AO317" s="10">
        <v>0.13300000000000001</v>
      </c>
      <c r="AP317" s="16">
        <v>0.6402048655569782</v>
      </c>
      <c r="AQ317" s="28"/>
      <c r="AR317" s="9"/>
      <c r="AS317" s="56">
        <v>281</v>
      </c>
      <c r="AT317" s="56">
        <v>66</v>
      </c>
      <c r="AU317" s="56">
        <v>99</v>
      </c>
      <c r="AV317" s="28">
        <v>80100</v>
      </c>
      <c r="AW317" s="28">
        <v>52500</v>
      </c>
      <c r="AX317" s="26">
        <v>6.4467287000000004</v>
      </c>
      <c r="AY317" s="26">
        <v>1.4353483</v>
      </c>
      <c r="AZ317" s="26">
        <v>44.662109000000001</v>
      </c>
      <c r="BA317" s="26">
        <v>2.8769114</v>
      </c>
      <c r="BB317" s="26">
        <v>2.8792450000000001</v>
      </c>
      <c r="BC317" s="26">
        <v>0.18546668999999999</v>
      </c>
      <c r="BD317" s="26">
        <v>0.79060631999999997</v>
      </c>
      <c r="BE317" s="26">
        <v>-2.6791073999999999</v>
      </c>
      <c r="BF317" s="56">
        <v>360</v>
      </c>
      <c r="BG317" s="28">
        <v>0</v>
      </c>
      <c r="BH317" s="28">
        <v>0</v>
      </c>
      <c r="BI317" s="84">
        <v>0</v>
      </c>
      <c r="BJ317" s="10">
        <v>9.9000000000000005E-2</v>
      </c>
      <c r="BK317" s="10">
        <v>5.1999999999999998E-2</v>
      </c>
      <c r="BL317" s="10">
        <v>0.218</v>
      </c>
      <c r="BM317" s="53" t="s">
        <v>55</v>
      </c>
      <c r="BN317" s="53" t="s">
        <v>55</v>
      </c>
      <c r="BO317" s="53">
        <v>1</v>
      </c>
      <c r="BP317" s="53">
        <v>29</v>
      </c>
      <c r="BQ317" s="53" t="s">
        <v>55</v>
      </c>
    </row>
    <row r="318" spans="1:69">
      <c r="A318" s="7">
        <v>1073</v>
      </c>
      <c r="B318" s="8" t="s">
        <v>1879</v>
      </c>
      <c r="C318" s="8"/>
      <c r="D318" s="8" t="s">
        <v>1853</v>
      </c>
      <c r="E318" s="9" t="s">
        <v>59</v>
      </c>
      <c r="F318" s="10">
        <v>0.154</v>
      </c>
      <c r="G318" s="10">
        <v>0.77</v>
      </c>
      <c r="H318" s="9">
        <v>70.55</v>
      </c>
      <c r="I318" s="9">
        <v>6.9470000000000001</v>
      </c>
      <c r="J318" s="89">
        <f t="shared" si="8"/>
        <v>9.3863310615283378E-5</v>
      </c>
      <c r="K318" s="16">
        <f t="shared" si="9"/>
        <v>0</v>
      </c>
      <c r="L318" s="28">
        <v>0</v>
      </c>
      <c r="M318" s="28"/>
      <c r="N318" s="16"/>
      <c r="O318" s="10">
        <v>0</v>
      </c>
      <c r="P318" s="27">
        <v>0</v>
      </c>
      <c r="Q318" s="10"/>
      <c r="R318" s="16"/>
      <c r="S318" s="59">
        <v>49197</v>
      </c>
      <c r="T318" s="28">
        <v>29394.105708245243</v>
      </c>
      <c r="U318" s="59"/>
      <c r="V318" s="10">
        <v>0.23200000000000001</v>
      </c>
      <c r="W318" s="27" t="s">
        <v>1855</v>
      </c>
      <c r="X318" s="10">
        <v>3.2000000000000001E-2</v>
      </c>
      <c r="Y318" s="9" t="s">
        <v>4345</v>
      </c>
      <c r="Z318" s="10" t="s">
        <v>4351</v>
      </c>
      <c r="AA318" s="10" t="s">
        <v>4351</v>
      </c>
      <c r="AB318" s="10">
        <v>0.59299999999999997</v>
      </c>
      <c r="AC318" s="10">
        <v>0.69399999999999995</v>
      </c>
      <c r="AD318" s="10"/>
      <c r="AE318" s="25">
        <v>10653.79</v>
      </c>
      <c r="AF318" s="28"/>
      <c r="AG318" s="58"/>
      <c r="AH318" s="59">
        <v>45504</v>
      </c>
      <c r="AI318" s="59">
        <v>37944</v>
      </c>
      <c r="AJ318" s="59">
        <v>33381</v>
      </c>
      <c r="AK318" s="9">
        <v>151</v>
      </c>
      <c r="AL318" s="9">
        <v>361.33</v>
      </c>
      <c r="AM318" s="9"/>
      <c r="AN318" s="9"/>
      <c r="AO318" s="10">
        <v>1</v>
      </c>
      <c r="AP318" s="16">
        <v>0.12583364791745311</v>
      </c>
      <c r="AQ318" s="28"/>
      <c r="AR318" s="9">
        <v>1</v>
      </c>
      <c r="AS318" s="56">
        <v>600</v>
      </c>
      <c r="AT318" s="56">
        <v>0</v>
      </c>
      <c r="AU318" s="56">
        <v>99</v>
      </c>
      <c r="AV318" s="28" t="e">
        <v>#N/A</v>
      </c>
      <c r="AW318" s="28" t="e">
        <v>#N/A</v>
      </c>
      <c r="AX318" s="26" t="e">
        <v>#N/A</v>
      </c>
      <c r="AY318" s="26" t="e">
        <v>#N/A</v>
      </c>
      <c r="AZ318" s="26" t="e">
        <v>#N/A</v>
      </c>
      <c r="BA318" s="26" t="e">
        <v>#N/A</v>
      </c>
      <c r="BB318" s="26" t="e">
        <v>#N/A</v>
      </c>
      <c r="BC318" s="26" t="e">
        <v>#N/A</v>
      </c>
      <c r="BD318" s="26" t="e">
        <v>#N/A</v>
      </c>
      <c r="BE318" s="26" t="e">
        <v>#N/A</v>
      </c>
      <c r="BF318" s="56" t="e">
        <v>#N/A</v>
      </c>
      <c r="BG318" s="28">
        <v>0</v>
      </c>
      <c r="BH318" s="28">
        <v>0</v>
      </c>
      <c r="BI318" s="84">
        <v>0</v>
      </c>
      <c r="BJ318" s="10">
        <v>0.98199999999999998</v>
      </c>
      <c r="BK318" s="10">
        <v>0.99</v>
      </c>
      <c r="BL318" s="10" t="s">
        <v>55</v>
      </c>
      <c r="BM318" s="53" t="s">
        <v>55</v>
      </c>
      <c r="BN318" s="53" t="s">
        <v>55</v>
      </c>
      <c r="BO318" s="53">
        <v>0.498</v>
      </c>
      <c r="BP318" s="53">
        <v>2</v>
      </c>
      <c r="BQ318" s="53" t="s">
        <v>55</v>
      </c>
    </row>
    <row r="319" spans="1:69">
      <c r="A319" s="7">
        <v>1064</v>
      </c>
      <c r="B319" s="8" t="s">
        <v>1863</v>
      </c>
      <c r="C319" s="8" t="s">
        <v>2295</v>
      </c>
      <c r="D319" s="8" t="s">
        <v>1853</v>
      </c>
      <c r="E319" s="9" t="s">
        <v>59</v>
      </c>
      <c r="F319" s="10">
        <v>0.17299999999999999</v>
      </c>
      <c r="G319" s="10">
        <v>0.75</v>
      </c>
      <c r="H319" s="9">
        <v>60.79</v>
      </c>
      <c r="I319" s="9">
        <v>7</v>
      </c>
      <c r="J319" s="89">
        <f t="shared" si="8"/>
        <v>0</v>
      </c>
      <c r="K319" s="16">
        <f t="shared" si="9"/>
        <v>1.6278077541907483E-3</v>
      </c>
      <c r="L319" s="28">
        <v>0</v>
      </c>
      <c r="M319" s="28"/>
      <c r="N319" s="16"/>
      <c r="O319" s="10">
        <v>0</v>
      </c>
      <c r="P319" s="27">
        <v>0</v>
      </c>
      <c r="Q319" s="10"/>
      <c r="R319" s="16"/>
      <c r="S319" s="59">
        <v>51646</v>
      </c>
      <c r="T319" s="28">
        <v>29364.132113821139</v>
      </c>
      <c r="U319" s="59"/>
      <c r="V319" s="10">
        <v>0.28299999999999997</v>
      </c>
      <c r="W319" s="27" t="s">
        <v>1855</v>
      </c>
      <c r="X319" s="27">
        <v>-1.7000000000000001E-2</v>
      </c>
      <c r="Y319" s="9">
        <v>39</v>
      </c>
      <c r="Z319" s="9" t="s">
        <v>4351</v>
      </c>
      <c r="AA319" s="9" t="s">
        <v>4351</v>
      </c>
      <c r="AB319" s="10">
        <v>0.63800000000000001</v>
      </c>
      <c r="AC319" s="10">
        <v>0.64200000000000002</v>
      </c>
      <c r="AD319" s="10"/>
      <c r="AE319" s="25">
        <v>11672.14</v>
      </c>
      <c r="AF319" s="28"/>
      <c r="AG319" s="58"/>
      <c r="AH319" s="59">
        <v>45747</v>
      </c>
      <c r="AI319" s="59">
        <v>39411</v>
      </c>
      <c r="AJ319" s="59">
        <v>34884</v>
      </c>
      <c r="AK319" s="9">
        <v>192</v>
      </c>
      <c r="AL319" s="9">
        <v>394</v>
      </c>
      <c r="AM319" s="9"/>
      <c r="AN319" s="9"/>
      <c r="AO319" s="10">
        <v>1</v>
      </c>
      <c r="AP319" s="16">
        <v>0.125</v>
      </c>
      <c r="AQ319" s="28"/>
      <c r="AR319" s="9"/>
      <c r="AS319" s="56">
        <v>517</v>
      </c>
      <c r="AT319" s="56">
        <v>19</v>
      </c>
      <c r="AU319" s="56">
        <v>99</v>
      </c>
      <c r="AV319" s="28" t="e">
        <v>#N/A</v>
      </c>
      <c r="AW319" s="28" t="e">
        <v>#N/A</v>
      </c>
      <c r="AX319" s="26" t="e">
        <v>#N/A</v>
      </c>
      <c r="AY319" s="26" t="e">
        <v>#N/A</v>
      </c>
      <c r="AZ319" s="26" t="e">
        <v>#N/A</v>
      </c>
      <c r="BA319" s="26" t="e">
        <v>#N/A</v>
      </c>
      <c r="BB319" s="26" t="e">
        <v>#N/A</v>
      </c>
      <c r="BC319" s="26" t="e">
        <v>#N/A</v>
      </c>
      <c r="BD319" s="26" t="e">
        <v>#N/A</v>
      </c>
      <c r="BE319" s="26" t="e">
        <v>#N/A</v>
      </c>
      <c r="BF319" s="56" t="e">
        <v>#N/A</v>
      </c>
      <c r="BG319" s="28">
        <v>0</v>
      </c>
      <c r="BH319" s="28">
        <v>0</v>
      </c>
      <c r="BI319" s="84">
        <v>0</v>
      </c>
      <c r="BJ319" s="10">
        <v>0.94899999999999995</v>
      </c>
      <c r="BK319" s="10">
        <v>0.998</v>
      </c>
      <c r="BL319" s="9" t="s">
        <v>55</v>
      </c>
      <c r="BM319" s="53" t="s">
        <v>55</v>
      </c>
      <c r="BN319" s="53" t="s">
        <v>55</v>
      </c>
      <c r="BO319" s="53">
        <v>0.48899999999999999</v>
      </c>
      <c r="BP319" s="53">
        <v>3</v>
      </c>
      <c r="BQ319" s="53" t="s">
        <v>55</v>
      </c>
    </row>
    <row r="320" spans="1:69">
      <c r="A320" s="7">
        <v>843</v>
      </c>
      <c r="B320" s="8" t="s">
        <v>1549</v>
      </c>
      <c r="C320" s="8" t="s">
        <v>2296</v>
      </c>
      <c r="D320" s="8" t="s">
        <v>1548</v>
      </c>
      <c r="E320" s="9" t="s">
        <v>59</v>
      </c>
      <c r="F320" s="10">
        <v>0.53500000000000003</v>
      </c>
      <c r="G320" s="10">
        <v>0.78</v>
      </c>
      <c r="H320" s="9">
        <v>30.99</v>
      </c>
      <c r="I320" s="9" t="s">
        <v>4345</v>
      </c>
      <c r="J320" s="89">
        <f t="shared" si="8"/>
        <v>0</v>
      </c>
      <c r="K320" s="16">
        <f t="shared" si="9"/>
        <v>1.1051164682245862E-3</v>
      </c>
      <c r="L320" s="28">
        <v>0</v>
      </c>
      <c r="M320" s="28"/>
      <c r="N320" s="16"/>
      <c r="O320" s="10">
        <v>0.125</v>
      </c>
      <c r="P320" s="27">
        <v>4.7741031427302127E-2</v>
      </c>
      <c r="Q320" s="10"/>
      <c r="R320" s="16"/>
      <c r="S320" s="59">
        <v>82950</v>
      </c>
      <c r="T320" s="28">
        <v>60136.382352941175</v>
      </c>
      <c r="U320" s="59"/>
      <c r="V320" s="10">
        <v>0.51600000000000001</v>
      </c>
      <c r="W320" s="27">
        <v>-4.4999999999999998E-2</v>
      </c>
      <c r="X320" s="10">
        <v>9.5000000000000001E-2</v>
      </c>
      <c r="Y320" s="9">
        <v>695</v>
      </c>
      <c r="Z320" s="10">
        <v>0.17599999999999999</v>
      </c>
      <c r="AA320" s="10">
        <v>0.122</v>
      </c>
      <c r="AB320" s="10">
        <v>0.45700000000000002</v>
      </c>
      <c r="AC320" s="10">
        <v>0.57999999999999996</v>
      </c>
      <c r="AD320" s="10"/>
      <c r="AE320" s="25">
        <v>9048.82</v>
      </c>
      <c r="AF320" s="28"/>
      <c r="AG320" s="58"/>
      <c r="AH320" s="59">
        <v>101736</v>
      </c>
      <c r="AI320" s="59">
        <v>82098</v>
      </c>
      <c r="AJ320" s="59">
        <v>71073</v>
      </c>
      <c r="AK320" s="9">
        <v>292</v>
      </c>
      <c r="AL320" s="9">
        <v>799.67</v>
      </c>
      <c r="AM320" s="10"/>
      <c r="AN320" s="10"/>
      <c r="AO320" s="10">
        <v>0.29299999999999998</v>
      </c>
      <c r="AP320" s="16" t="s">
        <v>2055</v>
      </c>
      <c r="AQ320" s="28"/>
      <c r="AR320" s="9"/>
      <c r="AS320" s="56">
        <v>578</v>
      </c>
      <c r="AT320" s="56">
        <v>10</v>
      </c>
      <c r="AU320" s="56">
        <v>99</v>
      </c>
      <c r="AV320" s="28">
        <v>75100</v>
      </c>
      <c r="AW320" s="28">
        <v>35200</v>
      </c>
      <c r="AX320" s="26">
        <v>11.738681</v>
      </c>
      <c r="AY320" s="26">
        <v>1.5666807</v>
      </c>
      <c r="AZ320" s="26">
        <v>15.598871000000001</v>
      </c>
      <c r="BA320" s="26">
        <v>0.12276777</v>
      </c>
      <c r="BB320" s="26">
        <v>1.8311017000000001</v>
      </c>
      <c r="BC320" s="26">
        <v>1.4411316E-2</v>
      </c>
      <c r="BD320" s="26">
        <v>-2.3767369</v>
      </c>
      <c r="BE320" s="26">
        <v>-5.8239292999999996</v>
      </c>
      <c r="BF320" s="56">
        <v>2902.6666666666601</v>
      </c>
      <c r="BG320" s="28">
        <v>0</v>
      </c>
      <c r="BH320" s="28">
        <v>0</v>
      </c>
      <c r="BI320" s="84">
        <v>0</v>
      </c>
      <c r="BJ320" s="10">
        <v>7.1999999999999995E-2</v>
      </c>
      <c r="BK320" s="10">
        <v>0.126</v>
      </c>
      <c r="BL320" s="10">
        <v>0.248</v>
      </c>
      <c r="BM320" s="53" t="s">
        <v>55</v>
      </c>
      <c r="BN320" s="53" t="s">
        <v>55</v>
      </c>
      <c r="BO320" s="53">
        <v>0</v>
      </c>
      <c r="BP320" s="53">
        <v>145</v>
      </c>
      <c r="BQ320" s="53" t="s">
        <v>55</v>
      </c>
    </row>
    <row r="321" spans="1:69">
      <c r="A321" s="7">
        <v>844</v>
      </c>
      <c r="B321" s="8" t="s">
        <v>1550</v>
      </c>
      <c r="C321" s="8" t="s">
        <v>2296</v>
      </c>
      <c r="D321" s="8" t="s">
        <v>1548</v>
      </c>
      <c r="E321" s="9" t="s">
        <v>59</v>
      </c>
      <c r="F321" s="10">
        <v>0.83699999999999997</v>
      </c>
      <c r="G321" s="10">
        <v>0.9</v>
      </c>
      <c r="H321" s="9">
        <v>11.92</v>
      </c>
      <c r="I321" s="9">
        <v>0.36799999999999999</v>
      </c>
      <c r="J321" s="89">
        <f t="shared" si="8"/>
        <v>1.1925375768590469E-3</v>
      </c>
      <c r="K321" s="16">
        <f t="shared" si="9"/>
        <v>4.7701503074361877E-2</v>
      </c>
      <c r="L321" s="28">
        <v>0</v>
      </c>
      <c r="M321" s="28"/>
      <c r="N321" s="16"/>
      <c r="O321" s="10">
        <v>2.1999999999999999E-2</v>
      </c>
      <c r="P321" s="27">
        <v>9.6595543725582794E-2</v>
      </c>
      <c r="Q321" s="10"/>
      <c r="R321" s="16"/>
      <c r="S321" s="59">
        <v>87378</v>
      </c>
      <c r="T321" s="28">
        <v>67981.414682539689</v>
      </c>
      <c r="U321" s="59"/>
      <c r="V321" s="10">
        <v>0.78800000000000003</v>
      </c>
      <c r="W321" s="27">
        <v>9.1999999999999998E-2</v>
      </c>
      <c r="X321" s="10">
        <v>5.5E-2</v>
      </c>
      <c r="Y321" s="9">
        <v>1035</v>
      </c>
      <c r="Z321" s="10">
        <v>0.153</v>
      </c>
      <c r="AA321" s="10">
        <v>0.13800000000000001</v>
      </c>
      <c r="AB321" s="10">
        <v>0.46200000000000002</v>
      </c>
      <c r="AC321" s="10">
        <v>0.54300000000000004</v>
      </c>
      <c r="AD321" s="10"/>
      <c r="AE321" s="25">
        <v>4192.74</v>
      </c>
      <c r="AF321" s="28"/>
      <c r="AG321" s="58"/>
      <c r="AH321" s="59">
        <v>111987</v>
      </c>
      <c r="AI321" s="59">
        <v>86346</v>
      </c>
      <c r="AJ321" s="59">
        <v>77157</v>
      </c>
      <c r="AK321" s="9">
        <v>351.67</v>
      </c>
      <c r="AL321" s="9">
        <v>433</v>
      </c>
      <c r="AM321" s="9"/>
      <c r="AN321" s="9"/>
      <c r="AO321" s="10">
        <v>0.156</v>
      </c>
      <c r="AP321" s="16">
        <v>0.73099415204678353</v>
      </c>
      <c r="AQ321" s="28"/>
      <c r="AR321" s="9">
        <v>5</v>
      </c>
      <c r="AS321" s="56">
        <v>68</v>
      </c>
      <c r="AT321" s="56">
        <v>200</v>
      </c>
      <c r="AU321" s="56">
        <v>99</v>
      </c>
      <c r="AV321" s="28">
        <v>139300</v>
      </c>
      <c r="AW321" s="28">
        <v>66300</v>
      </c>
      <c r="AX321" s="26">
        <v>2.046726</v>
      </c>
      <c r="AY321" s="26">
        <v>4.9775080999999997</v>
      </c>
      <c r="AZ321" s="26">
        <v>45.554988999999999</v>
      </c>
      <c r="BA321" s="26">
        <v>5.0833421000000003</v>
      </c>
      <c r="BB321" s="26">
        <v>0.93238580000000004</v>
      </c>
      <c r="BC321" s="26">
        <v>0.10404208</v>
      </c>
      <c r="BD321" s="26">
        <v>-0.2043702</v>
      </c>
      <c r="BE321" s="26">
        <v>-0.81589204000000004</v>
      </c>
      <c r="BF321" s="56">
        <v>918.33333333333303</v>
      </c>
      <c r="BG321" s="28">
        <v>0</v>
      </c>
      <c r="BH321" s="28">
        <v>0</v>
      </c>
      <c r="BI321" s="84">
        <v>0</v>
      </c>
      <c r="BJ321" s="10">
        <v>9.5000000000000001E-2</v>
      </c>
      <c r="BK321" s="10">
        <v>0.11</v>
      </c>
      <c r="BL321" s="10">
        <v>0.248</v>
      </c>
      <c r="BM321" s="53" t="s">
        <v>55</v>
      </c>
      <c r="BN321" s="53" t="s">
        <v>55</v>
      </c>
      <c r="BO321" s="53">
        <v>5</v>
      </c>
      <c r="BP321" s="53">
        <v>61</v>
      </c>
      <c r="BQ321" s="53" t="s">
        <v>55</v>
      </c>
    </row>
    <row r="322" spans="1:69">
      <c r="A322" s="7">
        <v>845</v>
      </c>
      <c r="B322" s="8" t="s">
        <v>1551</v>
      </c>
      <c r="C322" s="8" t="s">
        <v>2296</v>
      </c>
      <c r="D322" s="8" t="s">
        <v>1548</v>
      </c>
      <c r="E322" s="9" t="s">
        <v>51</v>
      </c>
      <c r="F322" s="10">
        <v>0.33400000000000002</v>
      </c>
      <c r="G322" s="10">
        <v>0.76</v>
      </c>
      <c r="H322" s="9">
        <v>20.25</v>
      </c>
      <c r="I322" s="9">
        <v>0.10100000000000001</v>
      </c>
      <c r="J322" s="89">
        <f t="shared" si="8"/>
        <v>0</v>
      </c>
      <c r="K322" s="16">
        <f t="shared" si="9"/>
        <v>1.7096140217573955E-2</v>
      </c>
      <c r="L322" s="28">
        <v>32544.378698224853</v>
      </c>
      <c r="M322" s="28"/>
      <c r="N322" s="16"/>
      <c r="O322" s="10">
        <v>2E-3</v>
      </c>
      <c r="P322" s="27">
        <v>0</v>
      </c>
      <c r="Q322" s="10"/>
      <c r="R322" s="16"/>
      <c r="S322" s="59">
        <v>66983</v>
      </c>
      <c r="T322" s="28">
        <v>53571.237894736842</v>
      </c>
      <c r="U322" s="59"/>
      <c r="V322" s="10">
        <v>0.41799999999999998</v>
      </c>
      <c r="W322" s="27">
        <v>-3.3000000000000002E-2</v>
      </c>
      <c r="X322" s="27">
        <v>2.1999999999999999E-2</v>
      </c>
      <c r="Y322" s="9">
        <v>181</v>
      </c>
      <c r="Z322" s="10">
        <v>0.13900000000000001</v>
      </c>
      <c r="AA322" s="10">
        <v>7.0000000000000007E-2</v>
      </c>
      <c r="AB322" s="10">
        <v>0.58499999999999996</v>
      </c>
      <c r="AC322" s="10">
        <v>0.56299999999999994</v>
      </c>
      <c r="AD322" s="10"/>
      <c r="AE322" s="25">
        <v>6843.65</v>
      </c>
      <c r="AF322" s="28">
        <v>12682</v>
      </c>
      <c r="AG322" s="28">
        <v>8099</v>
      </c>
      <c r="AH322" s="59">
        <v>76896</v>
      </c>
      <c r="AI322" s="59">
        <v>65925</v>
      </c>
      <c r="AJ322" s="59">
        <v>56412</v>
      </c>
      <c r="AK322" s="9">
        <v>338</v>
      </c>
      <c r="AL322" s="9">
        <v>427.67</v>
      </c>
      <c r="AM322" s="9">
        <v>109</v>
      </c>
      <c r="AN322" s="27">
        <v>0.46400000000000002</v>
      </c>
      <c r="AO322" s="10">
        <v>0.28000000000000003</v>
      </c>
      <c r="AP322" s="16">
        <v>0.90826521344232514</v>
      </c>
      <c r="AQ322" s="28">
        <v>16</v>
      </c>
      <c r="AR322" s="9"/>
      <c r="AS322" s="56">
        <v>159</v>
      </c>
      <c r="AT322" s="56">
        <v>117</v>
      </c>
      <c r="AU322" s="56">
        <v>99</v>
      </c>
      <c r="AV322" s="28">
        <v>82700</v>
      </c>
      <c r="AW322" s="28">
        <v>41300</v>
      </c>
      <c r="AX322" s="26">
        <v>7.7854828999999999</v>
      </c>
      <c r="AY322" s="26">
        <v>0.43974495000000002</v>
      </c>
      <c r="AZ322" s="26">
        <v>19.257950000000001</v>
      </c>
      <c r="BA322" s="26">
        <v>0.38488209000000001</v>
      </c>
      <c r="BB322" s="26">
        <v>1.4993243999999999</v>
      </c>
      <c r="BC322" s="26">
        <v>2.9964927999999998E-2</v>
      </c>
      <c r="BD322" s="26">
        <v>0.75956482000000003</v>
      </c>
      <c r="BE322" s="26">
        <v>1.3263094</v>
      </c>
      <c r="BF322" s="56">
        <v>918.66666666666595</v>
      </c>
      <c r="BG322" s="28">
        <v>0</v>
      </c>
      <c r="BH322" s="28">
        <v>0</v>
      </c>
      <c r="BI322" s="84">
        <v>11</v>
      </c>
      <c r="BJ322" s="10">
        <v>0.109</v>
      </c>
      <c r="BK322" s="10">
        <v>0.17799999999999999</v>
      </c>
      <c r="BL322" s="10">
        <v>0.248</v>
      </c>
      <c r="BM322" s="53">
        <v>0</v>
      </c>
      <c r="BN322" s="53">
        <v>0</v>
      </c>
      <c r="BO322" s="53" t="s">
        <v>55</v>
      </c>
      <c r="BP322" s="53" t="s">
        <v>55</v>
      </c>
      <c r="BQ322" s="53" t="s">
        <v>55</v>
      </c>
    </row>
    <row r="323" spans="1:69">
      <c r="A323" s="7">
        <v>855</v>
      </c>
      <c r="B323" s="8" t="s">
        <v>1565</v>
      </c>
      <c r="C323" s="8" t="s">
        <v>2129</v>
      </c>
      <c r="D323" s="8" t="s">
        <v>1558</v>
      </c>
      <c r="E323" s="9" t="s">
        <v>51</v>
      </c>
      <c r="F323" s="10">
        <v>0.64100000000000001</v>
      </c>
      <c r="G323" s="10">
        <v>0.86</v>
      </c>
      <c r="H323" s="9">
        <v>13.22</v>
      </c>
      <c r="I323" s="9">
        <v>0.30599999999999999</v>
      </c>
      <c r="J323" s="89">
        <f t="shared" si="8"/>
        <v>1.0158884960786705E-3</v>
      </c>
      <c r="K323" s="16">
        <f t="shared" si="9"/>
        <v>2.0995028918959189E-2</v>
      </c>
      <c r="L323" s="28">
        <v>8955.3575426498901</v>
      </c>
      <c r="M323" s="28"/>
      <c r="N323" s="16" t="s">
        <v>4339</v>
      </c>
      <c r="O323" s="10">
        <v>8.9999999999999993E-3</v>
      </c>
      <c r="P323" s="27">
        <v>6.941904723204248E-2</v>
      </c>
      <c r="Q323" s="10"/>
      <c r="R323" s="16"/>
      <c r="S323" s="59">
        <v>77346</v>
      </c>
      <c r="T323" s="28">
        <v>51126.368869936035</v>
      </c>
      <c r="U323" s="59"/>
      <c r="V323" s="10">
        <v>0.63500000000000001</v>
      </c>
      <c r="W323" s="27">
        <v>0.14699999999999999</v>
      </c>
      <c r="X323" s="10">
        <v>3.3000000000000002E-2</v>
      </c>
      <c r="Y323" s="9">
        <v>533</v>
      </c>
      <c r="Z323" s="10">
        <v>0.23399999999999999</v>
      </c>
      <c r="AA323" s="10">
        <v>0.11299999999999999</v>
      </c>
      <c r="AB323" s="10">
        <v>0.371</v>
      </c>
      <c r="AC323" s="10">
        <v>0.437</v>
      </c>
      <c r="AD323" s="10"/>
      <c r="AE323" s="25">
        <v>2953.08</v>
      </c>
      <c r="AF323" s="28">
        <v>17615</v>
      </c>
      <c r="AG323" s="28">
        <v>12708</v>
      </c>
      <c r="AH323" s="59">
        <v>89136</v>
      </c>
      <c r="AI323" s="59">
        <v>76554</v>
      </c>
      <c r="AJ323" s="59">
        <v>62703</v>
      </c>
      <c r="AK323" s="9">
        <v>223.33</v>
      </c>
      <c r="AL323" s="9">
        <v>356</v>
      </c>
      <c r="AM323" s="9">
        <v>5</v>
      </c>
      <c r="AN323" s="27">
        <v>0.47699999999999998</v>
      </c>
      <c r="AO323" s="10">
        <v>0.214</v>
      </c>
      <c r="AP323" s="16">
        <v>0.76569678407350694</v>
      </c>
      <c r="AQ323" s="28">
        <v>254</v>
      </c>
      <c r="AR323" s="9">
        <v>3</v>
      </c>
      <c r="AS323" s="56">
        <v>298</v>
      </c>
      <c r="AT323" s="56">
        <v>62</v>
      </c>
      <c r="AU323" s="56">
        <v>1</v>
      </c>
      <c r="AV323" s="28">
        <v>106800</v>
      </c>
      <c r="AW323" s="28">
        <v>62800</v>
      </c>
      <c r="AX323" s="26">
        <v>4.3771119000000001</v>
      </c>
      <c r="AY323" s="26">
        <v>2.4630977999999999</v>
      </c>
      <c r="AZ323" s="26">
        <v>44.827796999999997</v>
      </c>
      <c r="BA323" s="26">
        <v>0</v>
      </c>
      <c r="BB323" s="26">
        <v>1.9621626999999999</v>
      </c>
      <c r="BC323" s="26">
        <v>0</v>
      </c>
      <c r="BD323" s="26">
        <v>-0.50158906000000003</v>
      </c>
      <c r="BE323" s="26">
        <v>-1.4079666</v>
      </c>
      <c r="BF323" s="56">
        <v>460.33333333333297</v>
      </c>
      <c r="BG323" s="28">
        <v>13000000</v>
      </c>
      <c r="BH323" s="28">
        <v>4402.1834830075722</v>
      </c>
      <c r="BI323" s="84">
        <v>2</v>
      </c>
      <c r="BJ323" s="10">
        <v>0.126</v>
      </c>
      <c r="BK323" s="10">
        <v>0.247</v>
      </c>
      <c r="BL323" s="10">
        <v>0.36</v>
      </c>
      <c r="BM323" s="53">
        <v>7</v>
      </c>
      <c r="BN323" s="53">
        <v>6</v>
      </c>
      <c r="BO323" s="53" t="s">
        <v>55</v>
      </c>
      <c r="BP323" s="53" t="s">
        <v>55</v>
      </c>
      <c r="BQ323" s="53" t="s">
        <v>55</v>
      </c>
    </row>
    <row r="324" spans="1:69">
      <c r="A324" s="7">
        <v>865</v>
      </c>
      <c r="B324" s="8" t="s">
        <v>1577</v>
      </c>
      <c r="C324" s="8" t="s">
        <v>2075</v>
      </c>
      <c r="D324" s="8" t="s">
        <v>1558</v>
      </c>
      <c r="E324" s="9" t="s">
        <v>51</v>
      </c>
      <c r="F324" s="10">
        <v>0.40300000000000002</v>
      </c>
      <c r="G324" s="10">
        <v>0.65</v>
      </c>
      <c r="H324" s="9">
        <v>21.97</v>
      </c>
      <c r="I324" s="9">
        <v>0.38100000000000001</v>
      </c>
      <c r="J324" s="89">
        <f t="shared" ref="J324:J380" si="10">AR324/AE324</f>
        <v>0</v>
      </c>
      <c r="K324" s="16">
        <f t="shared" ref="K324:K380" si="11">AT324/AE324</f>
        <v>8.5529289029865549E-3</v>
      </c>
      <c r="L324" s="28">
        <v>37122.969837587007</v>
      </c>
      <c r="M324" s="28"/>
      <c r="N324" s="16"/>
      <c r="O324" s="10">
        <v>1.4999999999999999E-2</v>
      </c>
      <c r="P324" s="27">
        <v>2.8509763009955186E-2</v>
      </c>
      <c r="Q324" s="10"/>
      <c r="R324" s="16"/>
      <c r="S324" s="59">
        <v>70910</v>
      </c>
      <c r="T324" s="28">
        <v>50139.57894736842</v>
      </c>
      <c r="U324" s="59"/>
      <c r="V324" s="10">
        <v>0.443</v>
      </c>
      <c r="W324" s="27">
        <v>7.3999999999999996E-2</v>
      </c>
      <c r="X324" s="27">
        <v>-1.7000000000000001E-2</v>
      </c>
      <c r="Y324" s="9">
        <v>929</v>
      </c>
      <c r="Z324" s="10">
        <v>0.26100000000000001</v>
      </c>
      <c r="AA324" s="10">
        <v>0.214</v>
      </c>
      <c r="AB324" s="10">
        <v>0.45600000000000002</v>
      </c>
      <c r="AC324" s="10">
        <v>0.47899999999999998</v>
      </c>
      <c r="AD324" s="10"/>
      <c r="AE324" s="25">
        <v>9470.44</v>
      </c>
      <c r="AF324" s="28">
        <v>13564</v>
      </c>
      <c r="AG324" s="28">
        <v>8692</v>
      </c>
      <c r="AH324" s="59">
        <v>94239</v>
      </c>
      <c r="AI324" s="59">
        <v>68877</v>
      </c>
      <c r="AJ324" s="59">
        <v>52686</v>
      </c>
      <c r="AK324" s="9">
        <v>431</v>
      </c>
      <c r="AL324" s="9">
        <v>715</v>
      </c>
      <c r="AM324" s="9">
        <v>13</v>
      </c>
      <c r="AN324" s="27">
        <v>0.46899999999999997</v>
      </c>
      <c r="AO324" s="10">
        <v>0.28699999999999998</v>
      </c>
      <c r="AP324" s="16">
        <v>0.724112961622013</v>
      </c>
      <c r="AQ324" s="28">
        <v>26</v>
      </c>
      <c r="AR324" s="9"/>
      <c r="AS324" s="56">
        <v>241</v>
      </c>
      <c r="AT324" s="56">
        <v>81</v>
      </c>
      <c r="AU324" s="56">
        <v>19</v>
      </c>
      <c r="AV324" s="28">
        <v>91500</v>
      </c>
      <c r="AW324" s="28">
        <v>37800</v>
      </c>
      <c r="AX324" s="26">
        <v>6.7513556000000001</v>
      </c>
      <c r="AY324" s="26">
        <v>1.6635458000000001</v>
      </c>
      <c r="AZ324" s="26">
        <v>15.412566999999999</v>
      </c>
      <c r="BA324" s="26">
        <v>5.9605515999999999E-3</v>
      </c>
      <c r="BB324" s="26">
        <v>1.0405572999999999</v>
      </c>
      <c r="BC324" s="26">
        <v>4.0241802000000001E-4</v>
      </c>
      <c r="BD324" s="26">
        <v>1.9415382000000001</v>
      </c>
      <c r="BE324" s="26">
        <v>1.7430352</v>
      </c>
      <c r="BF324" s="56">
        <v>771</v>
      </c>
      <c r="BG324" s="28">
        <v>15526832</v>
      </c>
      <c r="BH324" s="28">
        <v>1639.5048170940315</v>
      </c>
      <c r="BI324" s="84">
        <v>16</v>
      </c>
      <c r="BJ324" s="10">
        <v>9.9000000000000005E-2</v>
      </c>
      <c r="BK324" s="10">
        <v>0.14599999999999999</v>
      </c>
      <c r="BL324" s="10">
        <v>0.36</v>
      </c>
      <c r="BM324" s="53">
        <v>0.52700000000000002</v>
      </c>
      <c r="BN324" s="53">
        <v>15</v>
      </c>
      <c r="BO324" s="53" t="s">
        <v>55</v>
      </c>
      <c r="BP324" s="53" t="s">
        <v>55</v>
      </c>
      <c r="BQ324" s="53" t="s">
        <v>55</v>
      </c>
    </row>
    <row r="325" spans="1:69">
      <c r="A325" s="7">
        <v>854</v>
      </c>
      <c r="B325" s="8" t="s">
        <v>1563</v>
      </c>
      <c r="C325" s="8" t="s">
        <v>2129</v>
      </c>
      <c r="D325" s="8" t="s">
        <v>1558</v>
      </c>
      <c r="E325" s="9" t="s">
        <v>51</v>
      </c>
      <c r="F325" s="10">
        <v>0.66</v>
      </c>
      <c r="G325" s="10">
        <v>0.79</v>
      </c>
      <c r="H325" s="9">
        <v>15.68</v>
      </c>
      <c r="I325" s="9">
        <v>0.442</v>
      </c>
      <c r="J325" s="89">
        <f t="shared" si="10"/>
        <v>6.6586572532277848E-4</v>
      </c>
      <c r="K325" s="16">
        <f t="shared" si="11"/>
        <v>3.1771307465401147E-2</v>
      </c>
      <c r="L325" s="28">
        <v>14918.025450151417</v>
      </c>
      <c r="M325" s="28"/>
      <c r="N325" s="16"/>
      <c r="O325" s="10">
        <v>1.4E-2</v>
      </c>
      <c r="P325" s="27">
        <v>9.7216395897125649E-2</v>
      </c>
      <c r="Q325" s="10"/>
      <c r="R325" s="16"/>
      <c r="S325" s="59">
        <v>76746</v>
      </c>
      <c r="T325" s="28">
        <v>49253.8544921875</v>
      </c>
      <c r="U325" s="59"/>
      <c r="V325" s="10">
        <v>0.66500000000000004</v>
      </c>
      <c r="W325" s="27">
        <v>0.18099999999999999</v>
      </c>
      <c r="X325" s="10">
        <v>1.2999999999999999E-2</v>
      </c>
      <c r="Y325" s="9">
        <v>675</v>
      </c>
      <c r="Z325" s="10">
        <v>0.245</v>
      </c>
      <c r="AA325" s="10">
        <v>5.8999999999999997E-2</v>
      </c>
      <c r="AB325" s="10">
        <v>0.48699999999999999</v>
      </c>
      <c r="AC325" s="10">
        <v>0.58699999999999997</v>
      </c>
      <c r="AD325" s="10"/>
      <c r="AE325" s="25">
        <v>10512.63</v>
      </c>
      <c r="AF325" s="28">
        <v>15555</v>
      </c>
      <c r="AG325" s="28">
        <v>9959</v>
      </c>
      <c r="AH325" s="59">
        <v>92565</v>
      </c>
      <c r="AI325" s="59">
        <v>73278</v>
      </c>
      <c r="AJ325" s="59">
        <v>65790</v>
      </c>
      <c r="AK325" s="9">
        <v>670.33</v>
      </c>
      <c r="AL325" s="9">
        <v>908.33</v>
      </c>
      <c r="AM325" s="9">
        <v>52</v>
      </c>
      <c r="AN325" s="27">
        <v>0.51700000000000002</v>
      </c>
      <c r="AO325" s="10">
        <v>0.18</v>
      </c>
      <c r="AP325" s="16">
        <v>0.69348127600554776</v>
      </c>
      <c r="AQ325" s="28">
        <v>72</v>
      </c>
      <c r="AR325" s="9">
        <v>7</v>
      </c>
      <c r="AS325" s="56">
        <v>25</v>
      </c>
      <c r="AT325" s="56">
        <v>334</v>
      </c>
      <c r="AU325" s="56">
        <v>5</v>
      </c>
      <c r="AV325" s="28">
        <v>119500</v>
      </c>
      <c r="AW325" s="28">
        <v>39900</v>
      </c>
      <c r="AX325" s="26">
        <v>4.2147183000000004</v>
      </c>
      <c r="AY325" s="26">
        <v>5.2666550000000001</v>
      </c>
      <c r="AZ325" s="26">
        <v>22.615728000000001</v>
      </c>
      <c r="BA325" s="26">
        <v>0.89620548</v>
      </c>
      <c r="BB325" s="26">
        <v>0.95318919000000002</v>
      </c>
      <c r="BC325" s="26">
        <v>3.7772536000000002E-2</v>
      </c>
      <c r="BD325" s="26">
        <v>-0.98726570999999996</v>
      </c>
      <c r="BE325" s="26">
        <v>-2.8615469999999998</v>
      </c>
      <c r="BF325" s="56">
        <v>1878.6666666666599</v>
      </c>
      <c r="BG325" s="28">
        <v>19000000</v>
      </c>
      <c r="BH325" s="28">
        <v>1807.3498258761131</v>
      </c>
      <c r="BI325" s="84">
        <v>10</v>
      </c>
      <c r="BJ325" s="10">
        <v>0.115</v>
      </c>
      <c r="BK325" s="10">
        <v>0.30099999999999999</v>
      </c>
      <c r="BL325" s="10">
        <v>0.36</v>
      </c>
      <c r="BM325" s="53">
        <v>3</v>
      </c>
      <c r="BN325" s="53">
        <v>16</v>
      </c>
      <c r="BO325" s="53" t="s">
        <v>55</v>
      </c>
      <c r="BP325" s="53" t="s">
        <v>55</v>
      </c>
      <c r="BQ325" s="53" t="s">
        <v>55</v>
      </c>
    </row>
    <row r="326" spans="1:69">
      <c r="A326" s="7">
        <v>853</v>
      </c>
      <c r="B326" s="8" t="s">
        <v>1562</v>
      </c>
      <c r="C326" s="8" t="s">
        <v>2297</v>
      </c>
      <c r="D326" s="8" t="s">
        <v>1558</v>
      </c>
      <c r="E326" s="9" t="s">
        <v>59</v>
      </c>
      <c r="F326" s="10">
        <v>0.47599999999999998</v>
      </c>
      <c r="G326" s="10">
        <v>0.69</v>
      </c>
      <c r="H326" s="9">
        <v>31.92</v>
      </c>
      <c r="I326" s="9">
        <v>8.2000000000000003E-2</v>
      </c>
      <c r="J326" s="89">
        <f t="shared" si="10"/>
        <v>0</v>
      </c>
      <c r="K326" s="16">
        <f t="shared" si="11"/>
        <v>5.9106545458844119E-3</v>
      </c>
      <c r="L326" s="28">
        <v>0</v>
      </c>
      <c r="M326" s="28"/>
      <c r="N326" s="16"/>
      <c r="O326" s="10">
        <v>0.01</v>
      </c>
      <c r="P326" s="27">
        <v>0</v>
      </c>
      <c r="Q326" s="10"/>
      <c r="R326" s="16"/>
      <c r="S326" s="59">
        <v>54653</v>
      </c>
      <c r="T326" s="28">
        <v>39085.898089171977</v>
      </c>
      <c r="U326" s="59"/>
      <c r="V326" s="10">
        <v>0.13800000000000001</v>
      </c>
      <c r="W326" s="27">
        <v>0.01</v>
      </c>
      <c r="X326" s="10">
        <v>0.36199999999999999</v>
      </c>
      <c r="Y326" s="9">
        <v>559</v>
      </c>
      <c r="Z326" s="10">
        <v>0.15699999999999997</v>
      </c>
      <c r="AA326" s="10">
        <v>0.249</v>
      </c>
      <c r="AB326" s="10">
        <v>0.46600000000000003</v>
      </c>
      <c r="AC326" s="10">
        <v>0.62</v>
      </c>
      <c r="AD326" s="10"/>
      <c r="AE326" s="25">
        <v>1691.86</v>
      </c>
      <c r="AF326" s="28"/>
      <c r="AG326" s="58"/>
      <c r="AH326" s="59">
        <v>54207</v>
      </c>
      <c r="AI326" s="59">
        <v>46260</v>
      </c>
      <c r="AJ326" s="59">
        <v>42390</v>
      </c>
      <c r="AK326" s="9">
        <v>53</v>
      </c>
      <c r="AL326" s="9">
        <v>128</v>
      </c>
      <c r="AM326" s="9"/>
      <c r="AN326" s="9"/>
      <c r="AO326" s="10">
        <v>0.35</v>
      </c>
      <c r="AP326" s="16">
        <v>0.92421441774491686</v>
      </c>
      <c r="AQ326" s="28"/>
      <c r="AR326" s="9"/>
      <c r="AS326" s="56">
        <v>578</v>
      </c>
      <c r="AT326" s="56">
        <v>10</v>
      </c>
      <c r="AU326" s="56">
        <v>99</v>
      </c>
      <c r="AV326" s="28">
        <v>70600</v>
      </c>
      <c r="AW326" s="28">
        <v>33700</v>
      </c>
      <c r="AX326" s="26">
        <v>11.854203</v>
      </c>
      <c r="AY326" s="26">
        <v>0.57209348999999998</v>
      </c>
      <c r="AZ326" s="26">
        <v>6.6610731999999997</v>
      </c>
      <c r="BA326" s="26">
        <v>8.5131072000000002E-2</v>
      </c>
      <c r="BB326" s="26">
        <v>0.78961711999999995</v>
      </c>
      <c r="BC326" s="26">
        <v>1.0091610000000001E-2</v>
      </c>
      <c r="BD326" s="26">
        <v>-2.309145</v>
      </c>
      <c r="BE326" s="26">
        <v>-2.1383587999999998</v>
      </c>
      <c r="BF326" s="56">
        <v>82</v>
      </c>
      <c r="BG326" s="28">
        <v>0</v>
      </c>
      <c r="BH326" s="28">
        <v>0</v>
      </c>
      <c r="BI326" s="84">
        <v>0</v>
      </c>
      <c r="BJ326" s="10">
        <v>0.20300000000000001</v>
      </c>
      <c r="BK326" s="10">
        <v>0.111</v>
      </c>
      <c r="BL326" s="10">
        <v>0.36</v>
      </c>
      <c r="BM326" s="53" t="s">
        <v>55</v>
      </c>
      <c r="BN326" s="53" t="s">
        <v>55</v>
      </c>
      <c r="BO326" s="53">
        <v>3.0000000000000001E-3</v>
      </c>
      <c r="BP326" s="53">
        <v>7</v>
      </c>
      <c r="BQ326" s="53" t="s">
        <v>55</v>
      </c>
    </row>
    <row r="327" spans="1:69">
      <c r="A327" s="7">
        <v>867</v>
      </c>
      <c r="B327" s="8" t="s">
        <v>1582</v>
      </c>
      <c r="C327" s="8" t="s">
        <v>2298</v>
      </c>
      <c r="D327" s="8" t="s">
        <v>1558</v>
      </c>
      <c r="E327" s="9" t="s">
        <v>51</v>
      </c>
      <c r="F327" s="10">
        <v>0.51700000000000002</v>
      </c>
      <c r="G327" s="10">
        <v>0.77</v>
      </c>
      <c r="H327" s="9">
        <v>14.97</v>
      </c>
      <c r="I327" s="9">
        <v>0.49199999999999999</v>
      </c>
      <c r="J327" s="89">
        <f t="shared" si="10"/>
        <v>1.8499299801502515E-4</v>
      </c>
      <c r="K327" s="16">
        <f t="shared" si="11"/>
        <v>2.6638991714163621E-2</v>
      </c>
      <c r="L327" s="28">
        <v>30470.914127423821</v>
      </c>
      <c r="M327" s="28"/>
      <c r="N327" s="16" t="s">
        <v>4339</v>
      </c>
      <c r="O327" s="10">
        <v>2.5999999999999999E-2</v>
      </c>
      <c r="P327" s="27">
        <v>3.8478543587125227E-2</v>
      </c>
      <c r="Q327" s="10"/>
      <c r="R327" s="16"/>
      <c r="S327" s="59">
        <v>71437</v>
      </c>
      <c r="T327" s="28">
        <v>44593.73765432099</v>
      </c>
      <c r="U327" s="59"/>
      <c r="V327" s="10">
        <v>0.58699999999999997</v>
      </c>
      <c r="W327" s="27">
        <v>-2E-3</v>
      </c>
      <c r="X327" s="27">
        <v>-3.5000000000000003E-2</v>
      </c>
      <c r="Y327" s="9">
        <v>366</v>
      </c>
      <c r="Z327" s="10">
        <v>0.23899999999999999</v>
      </c>
      <c r="AA327" s="10">
        <v>9.5999999999999974E-2</v>
      </c>
      <c r="AB327" s="10">
        <v>0.59</v>
      </c>
      <c r="AC327" s="10">
        <v>0.64300000000000002</v>
      </c>
      <c r="AD327" s="10"/>
      <c r="AE327" s="25">
        <v>5405.61</v>
      </c>
      <c r="AF327" s="28">
        <v>11342</v>
      </c>
      <c r="AG327" s="58">
        <v>9219</v>
      </c>
      <c r="AH327" s="59">
        <v>80082</v>
      </c>
      <c r="AI327" s="59">
        <v>68031</v>
      </c>
      <c r="AJ327" s="59">
        <v>61263</v>
      </c>
      <c r="AK327" s="9">
        <v>361</v>
      </c>
      <c r="AL327" s="9">
        <v>494</v>
      </c>
      <c r="AM327" s="10">
        <v>0.08</v>
      </c>
      <c r="AN327" s="10">
        <v>0.46400000000000002</v>
      </c>
      <c r="AO327" s="10">
        <v>0.36299999999999999</v>
      </c>
      <c r="AP327" s="16">
        <v>0.67024128686327078</v>
      </c>
      <c r="AQ327" s="28">
        <v>42</v>
      </c>
      <c r="AR327" s="9">
        <v>1</v>
      </c>
      <c r="AS327" s="56">
        <v>126</v>
      </c>
      <c r="AT327" s="56">
        <v>144</v>
      </c>
      <c r="AU327" s="56">
        <v>8</v>
      </c>
      <c r="AV327" s="28">
        <v>84100</v>
      </c>
      <c r="AW327" s="28">
        <v>38600</v>
      </c>
      <c r="AX327" s="26">
        <v>7.6472987999999997</v>
      </c>
      <c r="AY327" s="26">
        <v>0.53773528000000004</v>
      </c>
      <c r="AZ327" s="26">
        <v>18.161321999999998</v>
      </c>
      <c r="BA327" s="26">
        <v>0.47189534</v>
      </c>
      <c r="BB327" s="26">
        <v>1.3888506</v>
      </c>
      <c r="BC327" s="26">
        <v>3.6087248000000002E-2</v>
      </c>
      <c r="BD327" s="26">
        <v>0.89269644000000004</v>
      </c>
      <c r="BE327" s="26">
        <v>1.2928879</v>
      </c>
      <c r="BF327" s="56">
        <v>855</v>
      </c>
      <c r="BG327" s="28">
        <v>16000000</v>
      </c>
      <c r="BH327" s="28">
        <v>2959.8879682404022</v>
      </c>
      <c r="BI327" s="84">
        <v>11</v>
      </c>
      <c r="BJ327" s="10">
        <v>0.121</v>
      </c>
      <c r="BK327" s="10">
        <v>0.26400000000000001</v>
      </c>
      <c r="BL327" s="10">
        <v>0.36</v>
      </c>
      <c r="BM327" s="53">
        <v>1</v>
      </c>
      <c r="BN327" s="53">
        <v>15</v>
      </c>
      <c r="BO327" s="53" t="s">
        <v>55</v>
      </c>
      <c r="BP327" s="53" t="s">
        <v>55</v>
      </c>
      <c r="BQ327" s="53" t="s">
        <v>55</v>
      </c>
    </row>
    <row r="328" spans="1:69">
      <c r="A328" s="7">
        <v>876</v>
      </c>
      <c r="B328" s="8" t="s">
        <v>1594</v>
      </c>
      <c r="C328" s="8" t="s">
        <v>2299</v>
      </c>
      <c r="D328" s="8" t="s">
        <v>1595</v>
      </c>
      <c r="E328" s="9" t="s">
        <v>51</v>
      </c>
      <c r="F328" s="10">
        <v>0.317</v>
      </c>
      <c r="G328" s="10">
        <v>0.71</v>
      </c>
      <c r="H328" s="9">
        <v>22.48</v>
      </c>
      <c r="I328" s="9">
        <v>0.11600000000000001</v>
      </c>
      <c r="J328" s="89">
        <f t="shared" si="10"/>
        <v>0</v>
      </c>
      <c r="K328" s="16">
        <f t="shared" si="11"/>
        <v>1.4222261120714175E-2</v>
      </c>
      <c r="L328" s="28">
        <v>8196.7213114754104</v>
      </c>
      <c r="M328" s="28"/>
      <c r="N328" s="16"/>
      <c r="O328" s="10">
        <v>4.0000000000000001E-3</v>
      </c>
      <c r="P328" s="27">
        <v>1.6774974655201336E-2</v>
      </c>
      <c r="Q328" s="10"/>
      <c r="R328" s="16"/>
      <c r="S328" s="59">
        <v>65245</v>
      </c>
      <c r="T328" s="28">
        <v>44459.581308411216</v>
      </c>
      <c r="U328" s="59"/>
      <c r="V328" s="10">
        <v>0.32700000000000001</v>
      </c>
      <c r="W328" s="27">
        <v>-7.6999999999999999E-2</v>
      </c>
      <c r="X328" s="10">
        <v>3.7999999999999999E-2</v>
      </c>
      <c r="Y328" s="9">
        <v>372</v>
      </c>
      <c r="Z328" s="10">
        <v>0.124</v>
      </c>
      <c r="AA328" s="10">
        <v>2.5999999999999995E-2</v>
      </c>
      <c r="AB328" s="10">
        <v>0.54900000000000004</v>
      </c>
      <c r="AC328" s="10">
        <v>0.58799999999999997</v>
      </c>
      <c r="AD328" s="10"/>
      <c r="AE328" s="25">
        <v>8226.5400000000009</v>
      </c>
      <c r="AF328" s="28">
        <v>10336</v>
      </c>
      <c r="AG328" s="28">
        <v>7510</v>
      </c>
      <c r="AH328" s="59">
        <v>77085</v>
      </c>
      <c r="AI328" s="59">
        <v>60273</v>
      </c>
      <c r="AJ328" s="59">
        <v>51228</v>
      </c>
      <c r="AK328" s="9">
        <v>366</v>
      </c>
      <c r="AL328" s="9">
        <v>506.67</v>
      </c>
      <c r="AM328" s="9">
        <v>18</v>
      </c>
      <c r="AN328" s="27">
        <v>0.49399999999999999</v>
      </c>
      <c r="AO328" s="10">
        <v>0.32900000000000001</v>
      </c>
      <c r="AP328" s="16">
        <v>0.89605734767025091</v>
      </c>
      <c r="AQ328" s="28">
        <v>26</v>
      </c>
      <c r="AR328" s="9"/>
      <c r="AS328" s="56">
        <v>159</v>
      </c>
      <c r="AT328" s="56">
        <v>117</v>
      </c>
      <c r="AU328" s="56">
        <v>99</v>
      </c>
      <c r="AV328" s="28">
        <v>66600</v>
      </c>
      <c r="AW328" s="28">
        <v>33500</v>
      </c>
      <c r="AX328" s="26">
        <v>11.998721</v>
      </c>
      <c r="AY328" s="26">
        <v>0.26745024000000001</v>
      </c>
      <c r="AZ328" s="26">
        <v>11.463448</v>
      </c>
      <c r="BA328" s="26">
        <v>0.52774726999999999</v>
      </c>
      <c r="BB328" s="26">
        <v>1.3754671999999999</v>
      </c>
      <c r="BC328" s="26">
        <v>6.3322924000000003E-2</v>
      </c>
      <c r="BD328" s="26">
        <v>-2.2594232999999999</v>
      </c>
      <c r="BE328" s="26">
        <v>-5.4512048000000002</v>
      </c>
      <c r="BF328" s="56">
        <v>1065.6666666666599</v>
      </c>
      <c r="BG328" s="28">
        <v>10985607</v>
      </c>
      <c r="BH328" s="28">
        <v>1335.386079688423</v>
      </c>
      <c r="BI328" s="84">
        <v>3</v>
      </c>
      <c r="BJ328" s="10">
        <v>0.128</v>
      </c>
      <c r="BK328" s="10">
        <v>0.22600000000000001</v>
      </c>
      <c r="BL328" s="10">
        <v>0.252</v>
      </c>
      <c r="BM328" s="53">
        <v>0.98599999999999999</v>
      </c>
      <c r="BN328" s="53">
        <v>10</v>
      </c>
      <c r="BO328" s="53" t="s">
        <v>55</v>
      </c>
      <c r="BP328" s="53" t="s">
        <v>55</v>
      </c>
      <c r="BQ328" s="53" t="s">
        <v>55</v>
      </c>
    </row>
    <row r="329" spans="1:69">
      <c r="A329" s="7">
        <v>877</v>
      </c>
      <c r="B329" s="8" t="s">
        <v>1597</v>
      </c>
      <c r="C329" s="8" t="s">
        <v>2300</v>
      </c>
      <c r="D329" s="8" t="s">
        <v>1595</v>
      </c>
      <c r="E329" s="9" t="s">
        <v>59</v>
      </c>
      <c r="F329" s="10">
        <v>0.68</v>
      </c>
      <c r="G329" s="10">
        <v>0.83</v>
      </c>
      <c r="H329" s="9">
        <v>14.22</v>
      </c>
      <c r="I329" s="9">
        <v>0.58899999999999997</v>
      </c>
      <c r="J329" s="89">
        <f t="shared" si="10"/>
        <v>2.9075472658152401E-4</v>
      </c>
      <c r="K329" s="16">
        <f t="shared" si="11"/>
        <v>1.2211698516424008E-2</v>
      </c>
      <c r="L329" s="28">
        <v>0</v>
      </c>
      <c r="M329" s="28"/>
      <c r="N329" s="16" t="s">
        <v>4339</v>
      </c>
      <c r="O329" s="10">
        <v>1.2999999999999999E-2</v>
      </c>
      <c r="P329" s="27">
        <v>0.1040901921161856</v>
      </c>
      <c r="Q329" s="10"/>
      <c r="R329" s="16"/>
      <c r="S329" s="59">
        <v>95461</v>
      </c>
      <c r="T329" s="28">
        <v>63740.902702702704</v>
      </c>
      <c r="U329" s="59"/>
      <c r="V329" s="10">
        <v>0.67600000000000005</v>
      </c>
      <c r="W329" s="27">
        <v>9.8000000000000004E-2</v>
      </c>
      <c r="X329" s="10">
        <v>1.2E-2</v>
      </c>
      <c r="Y329" s="9">
        <v>1136</v>
      </c>
      <c r="Z329" s="10">
        <v>0.16</v>
      </c>
      <c r="AA329" s="10">
        <v>3.9000000000000007E-2</v>
      </c>
      <c r="AB329" s="10">
        <v>0.51500000000000001</v>
      </c>
      <c r="AC329" s="10">
        <v>0.58099999999999996</v>
      </c>
      <c r="AD329" s="10"/>
      <c r="AE329" s="25">
        <v>6878.65</v>
      </c>
      <c r="AF329" s="28"/>
      <c r="AG329" s="58"/>
      <c r="AH329" s="59">
        <v>100575</v>
      </c>
      <c r="AI329" s="59">
        <v>81702</v>
      </c>
      <c r="AJ329" s="59">
        <v>71793</v>
      </c>
      <c r="AK329" s="9">
        <v>483.67</v>
      </c>
      <c r="AL329" s="9">
        <v>481</v>
      </c>
      <c r="AM329" s="9"/>
      <c r="AN329" s="9"/>
      <c r="AO329" s="10">
        <v>0.153</v>
      </c>
      <c r="AP329" s="16">
        <v>0.62932662051604782</v>
      </c>
      <c r="AQ329" s="28"/>
      <c r="AR329" s="9">
        <v>2</v>
      </c>
      <c r="AS329" s="56">
        <v>234</v>
      </c>
      <c r="AT329" s="56">
        <v>84</v>
      </c>
      <c r="AU329" s="56">
        <v>99</v>
      </c>
      <c r="AV329" s="28">
        <v>116700</v>
      </c>
      <c r="AW329" s="28">
        <v>37900</v>
      </c>
      <c r="AX329" s="26">
        <v>2.9190464</v>
      </c>
      <c r="AY329" s="26">
        <v>4.2939048</v>
      </c>
      <c r="AZ329" s="26">
        <v>19.804945</v>
      </c>
      <c r="BA329" s="26">
        <v>9.2773639000000005E-2</v>
      </c>
      <c r="BB329" s="26">
        <v>0.57811551999999999</v>
      </c>
      <c r="BC329" s="26">
        <v>2.7081055999999999E-3</v>
      </c>
      <c r="BD329" s="26">
        <v>-0.83074981000000003</v>
      </c>
      <c r="BE329" s="26">
        <v>-5.0516285999999999</v>
      </c>
      <c r="BF329" s="56">
        <v>472.666666666666</v>
      </c>
      <c r="BG329" s="28">
        <v>0</v>
      </c>
      <c r="BH329" s="28">
        <v>0</v>
      </c>
      <c r="BI329" s="84">
        <v>0</v>
      </c>
      <c r="BJ329" s="10">
        <v>9.1999999999999998E-2</v>
      </c>
      <c r="BK329" s="10">
        <v>0.21299999999999999</v>
      </c>
      <c r="BL329" s="10">
        <v>0.252</v>
      </c>
      <c r="BM329" s="53" t="s">
        <v>55</v>
      </c>
      <c r="BN329" s="53" t="s">
        <v>55</v>
      </c>
      <c r="BO329" s="53">
        <v>3</v>
      </c>
      <c r="BP329" s="53">
        <v>35</v>
      </c>
      <c r="BQ329" s="53" t="s">
        <v>55</v>
      </c>
    </row>
    <row r="330" spans="1:69">
      <c r="A330" s="7">
        <v>878</v>
      </c>
      <c r="B330" s="8" t="s">
        <v>965</v>
      </c>
      <c r="C330" s="8" t="s">
        <v>2301</v>
      </c>
      <c r="D330" s="8" t="s">
        <v>1595</v>
      </c>
      <c r="E330" s="9" t="s">
        <v>59</v>
      </c>
      <c r="F330" s="10">
        <v>0.33500000000000002</v>
      </c>
      <c r="G330" s="10">
        <v>0.6</v>
      </c>
      <c r="H330" s="9">
        <v>28.89</v>
      </c>
      <c r="I330" s="9">
        <v>1.825</v>
      </c>
      <c r="J330" s="89">
        <f t="shared" si="10"/>
        <v>0</v>
      </c>
      <c r="K330" s="16">
        <f t="shared" si="11"/>
        <v>0</v>
      </c>
      <c r="L330" s="28">
        <v>0</v>
      </c>
      <c r="M330" s="28"/>
      <c r="N330" s="16"/>
      <c r="O330" s="10">
        <v>6.0000000000000001E-3</v>
      </c>
      <c r="P330" s="27">
        <v>0</v>
      </c>
      <c r="Q330" s="10"/>
      <c r="R330" s="16"/>
      <c r="S330" s="59">
        <v>55337</v>
      </c>
      <c r="T330" s="28">
        <v>50109.868279569891</v>
      </c>
      <c r="U330" s="59"/>
      <c r="V330" s="10">
        <v>0.19600000000000001</v>
      </c>
      <c r="W330" s="27">
        <v>-0.23699999999999999</v>
      </c>
      <c r="X330" s="10">
        <v>0.13900000000000001</v>
      </c>
      <c r="Y330" s="9">
        <v>842</v>
      </c>
      <c r="Z330" s="10">
        <v>0.11899999999999999</v>
      </c>
      <c r="AA330" s="10">
        <v>9.5000000000000001E-2</v>
      </c>
      <c r="AB330" s="10">
        <v>0.497</v>
      </c>
      <c r="AC330" s="10">
        <v>0.621</v>
      </c>
      <c r="AD330" s="10"/>
      <c r="AE330" s="25">
        <v>5142.1099999999997</v>
      </c>
      <c r="AF330" s="28"/>
      <c r="AG330" s="58"/>
      <c r="AH330" s="59">
        <v>47700</v>
      </c>
      <c r="AI330" s="59">
        <v>39645</v>
      </c>
      <c r="AJ330" s="59">
        <v>39924</v>
      </c>
      <c r="AK330" s="9">
        <v>178</v>
      </c>
      <c r="AL330" s="9">
        <v>374.67</v>
      </c>
      <c r="AM330" s="9"/>
      <c r="AN330" s="9"/>
      <c r="AO330" s="10">
        <v>0.48799999999999999</v>
      </c>
      <c r="AP330" s="16">
        <v>0.35398230088495586</v>
      </c>
      <c r="AQ330" s="28"/>
      <c r="AR330" s="9"/>
      <c r="AS330" s="56">
        <v>600</v>
      </c>
      <c r="AT330" s="56">
        <v>0</v>
      </c>
      <c r="AU330" s="56">
        <v>99</v>
      </c>
      <c r="AV330" s="28">
        <v>54700</v>
      </c>
      <c r="AW330" s="28">
        <v>34500</v>
      </c>
      <c r="AX330" s="26">
        <v>19.760933000000001</v>
      </c>
      <c r="AY330" s="26">
        <v>0.64282161000000004</v>
      </c>
      <c r="AZ330" s="26">
        <v>8.2739305000000005</v>
      </c>
      <c r="BA330" s="26">
        <v>2.7163295E-2</v>
      </c>
      <c r="BB330" s="26">
        <v>1.6350058000000001</v>
      </c>
      <c r="BC330" s="26">
        <v>5.3677205E-3</v>
      </c>
      <c r="BD330" s="26">
        <v>0.68418014000000005</v>
      </c>
      <c r="BE330" s="26">
        <v>-0.97280091000000002</v>
      </c>
      <c r="BF330" s="56">
        <v>113</v>
      </c>
      <c r="BG330" s="28">
        <v>0</v>
      </c>
      <c r="BH330" s="28">
        <v>0</v>
      </c>
      <c r="BI330" s="84">
        <v>0</v>
      </c>
      <c r="BJ330" s="10">
        <v>0.13300000000000001</v>
      </c>
      <c r="BK330" s="10">
        <v>0.157</v>
      </c>
      <c r="BL330" s="10">
        <v>0.252</v>
      </c>
      <c r="BM330" s="53" t="s">
        <v>55</v>
      </c>
      <c r="BN330" s="53" t="s">
        <v>55</v>
      </c>
      <c r="BO330" s="53">
        <v>0.42</v>
      </c>
      <c r="BP330" s="53">
        <v>13</v>
      </c>
      <c r="BQ330" s="53" t="s">
        <v>55</v>
      </c>
    </row>
    <row r="331" spans="1:69">
      <c r="A331" s="7">
        <v>887</v>
      </c>
      <c r="B331" s="8" t="s">
        <v>1609</v>
      </c>
      <c r="C331" s="8" t="s">
        <v>2302</v>
      </c>
      <c r="D331" s="8" t="s">
        <v>1595</v>
      </c>
      <c r="E331" s="9" t="s">
        <v>59</v>
      </c>
      <c r="F331" s="10">
        <v>0.42499999999999999</v>
      </c>
      <c r="G331" s="10">
        <v>0.73</v>
      </c>
      <c r="H331" s="9">
        <v>23.44</v>
      </c>
      <c r="I331" s="9" t="s">
        <v>4345</v>
      </c>
      <c r="J331" s="89">
        <f t="shared" si="10"/>
        <v>0</v>
      </c>
      <c r="K331" s="16">
        <f t="shared" si="11"/>
        <v>1.507724329154608E-2</v>
      </c>
      <c r="L331" s="28">
        <v>0</v>
      </c>
      <c r="M331" s="28"/>
      <c r="N331" s="16"/>
      <c r="O331" s="10">
        <v>2.5999999999999999E-2</v>
      </c>
      <c r="P331" s="27">
        <v>8.8257033901733145E-3</v>
      </c>
      <c r="Q331" s="10"/>
      <c r="R331" s="16"/>
      <c r="S331" s="59">
        <v>57595</v>
      </c>
      <c r="T331" s="28">
        <v>38998.284210526319</v>
      </c>
      <c r="U331" s="59"/>
      <c r="V331" s="10">
        <v>0.28599999999999998</v>
      </c>
      <c r="W331" s="27">
        <v>0.14499999999999999</v>
      </c>
      <c r="X331" s="10">
        <v>0.16400000000000001</v>
      </c>
      <c r="Y331" s="9">
        <v>1034</v>
      </c>
      <c r="Z331" s="10">
        <v>0.20600000000000002</v>
      </c>
      <c r="AA331" s="10">
        <v>0.189</v>
      </c>
      <c r="AB331" s="10">
        <v>0.57499999999999996</v>
      </c>
      <c r="AC331" s="10">
        <v>0.56799999999999995</v>
      </c>
      <c r="AD331" s="10"/>
      <c r="AE331" s="25">
        <v>2719.33</v>
      </c>
      <c r="AF331" s="28"/>
      <c r="AG331" s="58"/>
      <c r="AH331" s="59">
        <v>46962</v>
      </c>
      <c r="AI331" s="59">
        <v>47277</v>
      </c>
      <c r="AJ331" s="59">
        <v>40014</v>
      </c>
      <c r="AK331" s="9">
        <v>116</v>
      </c>
      <c r="AL331" s="9">
        <v>158.66999999999999</v>
      </c>
      <c r="AM331" s="9"/>
      <c r="AN331" s="9"/>
      <c r="AO331" s="10">
        <v>0.106</v>
      </c>
      <c r="AP331" s="16" t="s">
        <v>2055</v>
      </c>
      <c r="AQ331" s="28"/>
      <c r="AR331" s="9"/>
      <c r="AS331" s="56">
        <v>391</v>
      </c>
      <c r="AT331" s="56">
        <v>41</v>
      </c>
      <c r="AU331" s="56">
        <v>99</v>
      </c>
      <c r="AV331" s="28">
        <v>76000</v>
      </c>
      <c r="AW331" s="28">
        <v>37100</v>
      </c>
      <c r="AX331" s="26">
        <v>7.4696750999999999</v>
      </c>
      <c r="AY331" s="26">
        <v>1.4087126999999999</v>
      </c>
      <c r="AZ331" s="26">
        <v>0.46191373000000002</v>
      </c>
      <c r="BA331" s="26">
        <v>2.880129E-2</v>
      </c>
      <c r="BB331" s="26">
        <v>3.4503456000000002E-2</v>
      </c>
      <c r="BC331" s="26">
        <v>2.1513627999999998E-3</v>
      </c>
      <c r="BD331" s="26">
        <v>2.9749403000000001</v>
      </c>
      <c r="BE331" s="26">
        <v>-1.0869667999999999</v>
      </c>
      <c r="BF331" s="56">
        <v>121.666666666666</v>
      </c>
      <c r="BG331" s="28">
        <v>0</v>
      </c>
      <c r="BH331" s="28">
        <v>0</v>
      </c>
      <c r="BI331" s="84">
        <v>0</v>
      </c>
      <c r="BJ331" s="10">
        <v>4.5999999999999999E-2</v>
      </c>
      <c r="BK331" s="10">
        <v>6.3E-2</v>
      </c>
      <c r="BL331" s="10">
        <v>0.252</v>
      </c>
      <c r="BM331" s="53" t="s">
        <v>55</v>
      </c>
      <c r="BN331" s="53" t="s">
        <v>55</v>
      </c>
      <c r="BO331" s="53">
        <v>9.4E-2</v>
      </c>
      <c r="BP331" s="53">
        <v>13</v>
      </c>
      <c r="BQ331" s="53" t="s">
        <v>55</v>
      </c>
    </row>
    <row r="332" spans="1:69">
      <c r="A332" s="7">
        <v>890</v>
      </c>
      <c r="B332" s="8" t="s">
        <v>1612</v>
      </c>
      <c r="C332" s="8" t="s">
        <v>2303</v>
      </c>
      <c r="D332" s="8" t="s">
        <v>1595</v>
      </c>
      <c r="E332" s="9" t="s">
        <v>59</v>
      </c>
      <c r="F332" s="10">
        <v>0.379</v>
      </c>
      <c r="G332" s="10">
        <v>0.65</v>
      </c>
      <c r="H332" s="9">
        <v>12.71</v>
      </c>
      <c r="I332" s="9">
        <v>19.475000000000001</v>
      </c>
      <c r="J332" s="89">
        <f t="shared" si="10"/>
        <v>0</v>
      </c>
      <c r="K332" s="16">
        <f t="shared" si="11"/>
        <v>5.7631240742981957E-3</v>
      </c>
      <c r="L332" s="28">
        <v>0</v>
      </c>
      <c r="M332" s="28"/>
      <c r="N332" s="16"/>
      <c r="O332" s="10">
        <v>1.6E-2</v>
      </c>
      <c r="P332" s="27">
        <v>0</v>
      </c>
      <c r="Q332" s="10"/>
      <c r="R332" s="16"/>
      <c r="S332" s="59">
        <v>56349</v>
      </c>
      <c r="T332" s="28">
        <v>40353.713836477989</v>
      </c>
      <c r="U332" s="59"/>
      <c r="V332" s="10">
        <v>0.27300000000000002</v>
      </c>
      <c r="W332" s="27">
        <v>0.111</v>
      </c>
      <c r="X332" s="10">
        <v>0.17</v>
      </c>
      <c r="Y332" s="9">
        <v>964</v>
      </c>
      <c r="Z332" s="10">
        <v>0.17599999999999999</v>
      </c>
      <c r="AA332" s="10">
        <v>0.22</v>
      </c>
      <c r="AB332" s="10">
        <v>0.53500000000000003</v>
      </c>
      <c r="AC332" s="10">
        <v>0.53900000000000003</v>
      </c>
      <c r="AD332" s="10"/>
      <c r="AE332" s="25">
        <v>3470.34</v>
      </c>
      <c r="AF332" s="28"/>
      <c r="AG332" s="58"/>
      <c r="AH332" s="59">
        <v>60777</v>
      </c>
      <c r="AI332" s="59">
        <v>56943</v>
      </c>
      <c r="AJ332" s="59">
        <v>52461</v>
      </c>
      <c r="AK332" s="9">
        <v>273</v>
      </c>
      <c r="AL332" s="9">
        <v>339</v>
      </c>
      <c r="AM332" s="10"/>
      <c r="AN332" s="10"/>
      <c r="AO332" s="10">
        <v>0.14000000000000001</v>
      </c>
      <c r="AP332" s="16">
        <v>4.8840048840048889E-2</v>
      </c>
      <c r="AQ332" s="28"/>
      <c r="AR332" s="9"/>
      <c r="AS332" s="56">
        <v>508</v>
      </c>
      <c r="AT332" s="56">
        <v>20</v>
      </c>
      <c r="AU332" s="56">
        <v>99</v>
      </c>
      <c r="AV332" s="28">
        <v>69000</v>
      </c>
      <c r="AW332" s="28">
        <v>40600</v>
      </c>
      <c r="AX332" s="26">
        <v>14.471367000000001</v>
      </c>
      <c r="AY332" s="26">
        <v>0.40947470000000002</v>
      </c>
      <c r="AZ332" s="26">
        <v>14.479492</v>
      </c>
      <c r="BA332" s="26">
        <v>5.2947488000000001E-2</v>
      </c>
      <c r="BB332" s="26">
        <v>2.0953803</v>
      </c>
      <c r="BC332" s="26">
        <v>7.6622249999999999E-3</v>
      </c>
      <c r="BD332" s="26">
        <v>-5.5456523999999998</v>
      </c>
      <c r="BE332" s="26">
        <v>-4.3062009999999997</v>
      </c>
      <c r="BF332" s="56">
        <v>111</v>
      </c>
      <c r="BG332" s="28">
        <v>0</v>
      </c>
      <c r="BH332" s="28">
        <v>0</v>
      </c>
      <c r="BI332" s="84">
        <v>0</v>
      </c>
      <c r="BJ332" s="10">
        <v>7.5999999999999998E-2</v>
      </c>
      <c r="BK332" s="10">
        <v>3.2000000000000001E-2</v>
      </c>
      <c r="BL332" s="10">
        <v>0.252</v>
      </c>
      <c r="BM332" s="53" t="s">
        <v>55</v>
      </c>
      <c r="BN332" s="53" t="s">
        <v>55</v>
      </c>
      <c r="BO332" s="53">
        <v>0.56599999999999995</v>
      </c>
      <c r="BP332" s="53">
        <v>15</v>
      </c>
      <c r="BQ332" s="53" t="s">
        <v>55</v>
      </c>
    </row>
    <row r="333" spans="1:69">
      <c r="A333" s="7">
        <v>897</v>
      </c>
      <c r="B333" s="8" t="s">
        <v>1623</v>
      </c>
      <c r="C333" s="8" t="s">
        <v>2304</v>
      </c>
      <c r="D333" s="8" t="s">
        <v>1595</v>
      </c>
      <c r="E333" s="9" t="s">
        <v>51</v>
      </c>
      <c r="F333" s="10">
        <v>0.377</v>
      </c>
      <c r="G333" s="10">
        <v>0.71</v>
      </c>
      <c r="H333" s="9">
        <v>19.12</v>
      </c>
      <c r="I333" s="9">
        <v>0.69099999999999995</v>
      </c>
      <c r="J333" s="89">
        <f t="shared" si="10"/>
        <v>0</v>
      </c>
      <c r="K333" s="16">
        <f t="shared" si="11"/>
        <v>1.772675972558976E-2</v>
      </c>
      <c r="L333" s="28">
        <v>16949.152542372882</v>
      </c>
      <c r="M333" s="28"/>
      <c r="N333" s="16" t="s">
        <v>4339</v>
      </c>
      <c r="O333" s="10">
        <v>1.4E-2</v>
      </c>
      <c r="P333" s="27">
        <v>1.9007025705771244E-2</v>
      </c>
      <c r="Q333" s="10"/>
      <c r="R333" s="16"/>
      <c r="S333" s="59">
        <v>80839</v>
      </c>
      <c r="T333" s="28">
        <v>44823.508021390371</v>
      </c>
      <c r="U333" s="59"/>
      <c r="V333" s="10">
        <v>0.35799999999999998</v>
      </c>
      <c r="W333" s="27">
        <v>2.3E-2</v>
      </c>
      <c r="X333" s="27">
        <v>7.8E-2</v>
      </c>
      <c r="Y333" s="9">
        <v>441</v>
      </c>
      <c r="Z333" s="10">
        <v>0.129</v>
      </c>
      <c r="AA333" s="10">
        <v>-1.7000000000000015E-2</v>
      </c>
      <c r="AB333" s="10">
        <v>0.502</v>
      </c>
      <c r="AC333" s="10">
        <v>0.52900000000000003</v>
      </c>
      <c r="AD333" s="10"/>
      <c r="AE333" s="25">
        <v>10154.14</v>
      </c>
      <c r="AF333" s="28">
        <v>9874</v>
      </c>
      <c r="AG333" s="58">
        <v>7243</v>
      </c>
      <c r="AH333" s="59">
        <v>92799</v>
      </c>
      <c r="AI333" s="59">
        <v>70506</v>
      </c>
      <c r="AJ333" s="59">
        <v>63477</v>
      </c>
      <c r="AK333" s="9">
        <v>531</v>
      </c>
      <c r="AL333" s="9">
        <v>720</v>
      </c>
      <c r="AM333" s="10">
        <v>0.04</v>
      </c>
      <c r="AN333" s="10">
        <v>0.46</v>
      </c>
      <c r="AO333" s="10">
        <v>0.22800000000000001</v>
      </c>
      <c r="AP333" s="16">
        <v>0.59136605558840927</v>
      </c>
      <c r="AQ333" s="28">
        <v>114</v>
      </c>
      <c r="AR333" s="9"/>
      <c r="AS333" s="56">
        <v>89</v>
      </c>
      <c r="AT333" s="56">
        <v>180</v>
      </c>
      <c r="AU333" s="56">
        <v>99</v>
      </c>
      <c r="AV333" s="28" t="e">
        <v>#N/A</v>
      </c>
      <c r="AW333" s="28" t="e">
        <v>#N/A</v>
      </c>
      <c r="AX333" s="26" t="e">
        <v>#N/A</v>
      </c>
      <c r="AY333" s="26" t="e">
        <v>#N/A</v>
      </c>
      <c r="AZ333" s="26" t="e">
        <v>#N/A</v>
      </c>
      <c r="BA333" s="26" t="e">
        <v>#N/A</v>
      </c>
      <c r="BB333" s="26" t="e">
        <v>#N/A</v>
      </c>
      <c r="BC333" s="26" t="e">
        <v>#N/A</v>
      </c>
      <c r="BD333" s="26" t="e">
        <v>#N/A</v>
      </c>
      <c r="BE333" s="26" t="e">
        <v>#N/A</v>
      </c>
      <c r="BF333" s="56" t="e">
        <v>#N/A</v>
      </c>
      <c r="BG333" s="28">
        <v>18000000</v>
      </c>
      <c r="BH333" s="28">
        <v>1772.6759725589761</v>
      </c>
      <c r="BI333" s="84">
        <v>9</v>
      </c>
      <c r="BJ333" s="10">
        <v>0.123</v>
      </c>
      <c r="BK333" s="10">
        <v>0.26900000000000002</v>
      </c>
      <c r="BL333" s="10">
        <v>0.252</v>
      </c>
      <c r="BM333" s="53">
        <v>3</v>
      </c>
      <c r="BN333" s="53">
        <v>15</v>
      </c>
      <c r="BO333" s="53" t="s">
        <v>55</v>
      </c>
      <c r="BP333" s="53" t="s">
        <v>55</v>
      </c>
      <c r="BQ333" s="53" t="s">
        <v>55</v>
      </c>
    </row>
    <row r="334" spans="1:69">
      <c r="A334" s="7">
        <v>904</v>
      </c>
      <c r="B334" s="8" t="s">
        <v>1633</v>
      </c>
      <c r="C334" s="8" t="s">
        <v>2305</v>
      </c>
      <c r="D334" s="8" t="s">
        <v>1634</v>
      </c>
      <c r="E334" s="9" t="s">
        <v>59</v>
      </c>
      <c r="F334" s="10">
        <v>0.57199999999999995</v>
      </c>
      <c r="G334" s="10">
        <v>0.79</v>
      </c>
      <c r="H334" s="9">
        <v>14.77</v>
      </c>
      <c r="I334" s="9">
        <v>0.36499999999999999</v>
      </c>
      <c r="J334" s="89">
        <f t="shared" si="10"/>
        <v>0</v>
      </c>
      <c r="K334" s="16">
        <f t="shared" si="11"/>
        <v>4.8546268699974394E-2</v>
      </c>
      <c r="L334" s="28">
        <v>0</v>
      </c>
      <c r="M334" s="28"/>
      <c r="N334" s="16"/>
      <c r="O334" s="10">
        <v>3.7999999999999999E-2</v>
      </c>
      <c r="P334" s="27">
        <v>5.8931788869620659E-2</v>
      </c>
      <c r="Q334" s="10"/>
      <c r="R334" s="16" t="s">
        <v>4339</v>
      </c>
      <c r="S334" s="59">
        <v>73629</v>
      </c>
      <c r="T334" s="28">
        <v>49058.922764227646</v>
      </c>
      <c r="U334" s="59"/>
      <c r="V334" s="10">
        <v>0.45200000000000001</v>
      </c>
      <c r="W334" s="27">
        <v>0.25700000000000001</v>
      </c>
      <c r="X334" s="10">
        <v>0.158</v>
      </c>
      <c r="Y334" s="9">
        <v>923</v>
      </c>
      <c r="Z334" s="10">
        <v>0.47000000000000008</v>
      </c>
      <c r="AA334" s="10">
        <v>0.43200000000000005</v>
      </c>
      <c r="AB334" s="10">
        <v>0.39900000000000002</v>
      </c>
      <c r="AC334" s="10">
        <v>0.53200000000000003</v>
      </c>
      <c r="AD334" s="10"/>
      <c r="AE334" s="25">
        <v>4140.38</v>
      </c>
      <c r="AF334" s="28"/>
      <c r="AG334" s="58"/>
      <c r="AH334" s="59">
        <v>85302</v>
      </c>
      <c r="AI334" s="59">
        <v>68274</v>
      </c>
      <c r="AJ334" s="59">
        <v>64377</v>
      </c>
      <c r="AK334" s="9">
        <v>280.33</v>
      </c>
      <c r="AL334" s="9">
        <v>438</v>
      </c>
      <c r="AM334" s="9"/>
      <c r="AN334" s="9"/>
      <c r="AO334" s="10">
        <v>0.30399999999999999</v>
      </c>
      <c r="AP334" s="16">
        <v>0.73260073260073266</v>
      </c>
      <c r="AQ334" s="28"/>
      <c r="AR334" s="9"/>
      <c r="AS334" s="56">
        <v>67</v>
      </c>
      <c r="AT334" s="56">
        <v>201</v>
      </c>
      <c r="AU334" s="56">
        <v>99</v>
      </c>
      <c r="AV334" s="28">
        <v>101000</v>
      </c>
      <c r="AW334" s="28">
        <v>40100</v>
      </c>
      <c r="AX334" s="26">
        <v>5.2441354000000002</v>
      </c>
      <c r="AY334" s="26">
        <v>2.3049099000000002</v>
      </c>
      <c r="AZ334" s="26">
        <v>27.390284000000001</v>
      </c>
      <c r="BA334" s="26">
        <v>3.8079586000000001</v>
      </c>
      <c r="BB334" s="26">
        <v>1.4363836000000001</v>
      </c>
      <c r="BC334" s="26">
        <v>0.19969450999999999</v>
      </c>
      <c r="BD334" s="26">
        <v>-1.5126641999999999</v>
      </c>
      <c r="BE334" s="26">
        <v>-5.1027345999999998</v>
      </c>
      <c r="BF334" s="56">
        <v>838.66666666666595</v>
      </c>
      <c r="BG334" s="28">
        <v>0</v>
      </c>
      <c r="BH334" s="28">
        <v>0</v>
      </c>
      <c r="BI334" s="84">
        <v>0</v>
      </c>
      <c r="BJ334" s="10">
        <v>0.09</v>
      </c>
      <c r="BK334" s="10">
        <v>0.128</v>
      </c>
      <c r="BL334" s="10">
        <v>0.56000000000000005</v>
      </c>
      <c r="BM334" s="53" t="s">
        <v>55</v>
      </c>
      <c r="BN334" s="53" t="s">
        <v>55</v>
      </c>
      <c r="BO334" s="53">
        <v>5</v>
      </c>
      <c r="BP334" s="53">
        <v>43</v>
      </c>
      <c r="BQ334" s="53" t="s">
        <v>55</v>
      </c>
    </row>
    <row r="335" spans="1:69">
      <c r="A335" s="7">
        <v>905</v>
      </c>
      <c r="B335" s="8" t="s">
        <v>1635</v>
      </c>
      <c r="C335" s="8" t="s">
        <v>2306</v>
      </c>
      <c r="D335" s="8" t="s">
        <v>1634</v>
      </c>
      <c r="E335" s="9" t="s">
        <v>51</v>
      </c>
      <c r="F335" s="10">
        <v>0.32200000000000001</v>
      </c>
      <c r="G335" s="10">
        <v>0.63</v>
      </c>
      <c r="H335" s="9">
        <v>21.79</v>
      </c>
      <c r="I335" s="9">
        <v>0.64</v>
      </c>
      <c r="J335" s="89">
        <f t="shared" si="10"/>
        <v>0</v>
      </c>
      <c r="K335" s="16">
        <f t="shared" si="11"/>
        <v>2.3300994377500318E-2</v>
      </c>
      <c r="L335" s="28">
        <v>16483.697623050804</v>
      </c>
      <c r="M335" s="28"/>
      <c r="N335" s="16"/>
      <c r="O335" s="10">
        <v>2.9000000000000001E-2</v>
      </c>
      <c r="P335" s="27">
        <v>1.5281820987841118E-2</v>
      </c>
      <c r="Q335" s="10"/>
      <c r="R335" s="16" t="s">
        <v>4339</v>
      </c>
      <c r="S335" s="59">
        <v>71490</v>
      </c>
      <c r="T335" s="28">
        <v>45467.759740259738</v>
      </c>
      <c r="U335" s="59"/>
      <c r="V335" s="10">
        <v>0.32500000000000001</v>
      </c>
      <c r="W335" s="27">
        <v>0.154</v>
      </c>
      <c r="X335" s="10">
        <v>4.1000000000000002E-2</v>
      </c>
      <c r="Y335" s="9">
        <v>124</v>
      </c>
      <c r="Z335" s="10">
        <v>0.41100000000000003</v>
      </c>
      <c r="AA335" s="10">
        <v>0.35200000000000009</v>
      </c>
      <c r="AB335" s="10">
        <v>0.51600000000000001</v>
      </c>
      <c r="AC335" s="10">
        <v>0.56899999999999995</v>
      </c>
      <c r="AD335" s="10"/>
      <c r="AE335" s="25">
        <v>6609.16</v>
      </c>
      <c r="AF335" s="28">
        <v>10672</v>
      </c>
      <c r="AG335" s="28">
        <v>6576</v>
      </c>
      <c r="AH335" s="59">
        <v>79623</v>
      </c>
      <c r="AI335" s="59">
        <v>69120</v>
      </c>
      <c r="AJ335" s="59">
        <v>60381</v>
      </c>
      <c r="AK335" s="9">
        <v>303.33</v>
      </c>
      <c r="AL335" s="9">
        <v>406.33</v>
      </c>
      <c r="AM335" s="9">
        <v>1</v>
      </c>
      <c r="AN335" s="27">
        <v>0.42599999999999999</v>
      </c>
      <c r="AO335" s="10">
        <v>0.40600000000000003</v>
      </c>
      <c r="AP335" s="16">
        <v>0.60975609756097571</v>
      </c>
      <c r="AQ335" s="28">
        <v>159</v>
      </c>
      <c r="AR335" s="9"/>
      <c r="AS335" s="56">
        <v>115</v>
      </c>
      <c r="AT335" s="56">
        <v>154</v>
      </c>
      <c r="AU335" s="56">
        <v>99</v>
      </c>
      <c r="AV335" s="28">
        <v>68400</v>
      </c>
      <c r="AW335" s="28">
        <v>38500</v>
      </c>
      <c r="AX335" s="26">
        <v>11.666121</v>
      </c>
      <c r="AY335" s="26">
        <v>0.3909629</v>
      </c>
      <c r="AZ335" s="26">
        <v>18.082207</v>
      </c>
      <c r="BA335" s="26">
        <v>2.3366930000000001E-2</v>
      </c>
      <c r="BB335" s="26">
        <v>2.1094921000000002</v>
      </c>
      <c r="BC335" s="26">
        <v>2.7260142000000002E-3</v>
      </c>
      <c r="BD335" s="26">
        <v>-2.0008770999999999</v>
      </c>
      <c r="BE335" s="26">
        <v>-3.3578774999999998</v>
      </c>
      <c r="BF335" s="56">
        <v>1090</v>
      </c>
      <c r="BG335" s="28">
        <v>17000000</v>
      </c>
      <c r="BH335" s="28">
        <v>2572.1876910227625</v>
      </c>
      <c r="BI335" s="84">
        <v>5</v>
      </c>
      <c r="BJ335" s="10">
        <v>0.14899999999999999</v>
      </c>
      <c r="BK335" s="10">
        <v>0.20799999999999999</v>
      </c>
      <c r="BL335" s="10">
        <v>0.56000000000000005</v>
      </c>
      <c r="BM335" s="53">
        <v>9</v>
      </c>
      <c r="BN335" s="53">
        <v>8</v>
      </c>
      <c r="BO335" s="53" t="s">
        <v>55</v>
      </c>
      <c r="BP335" s="53" t="s">
        <v>55</v>
      </c>
      <c r="BQ335" s="53" t="s">
        <v>55</v>
      </c>
    </row>
    <row r="336" spans="1:69">
      <c r="A336" s="7">
        <v>908</v>
      </c>
      <c r="B336" s="8" t="s">
        <v>1639</v>
      </c>
      <c r="C336" s="8" t="s">
        <v>2307</v>
      </c>
      <c r="D336" s="8" t="s">
        <v>1634</v>
      </c>
      <c r="E336" s="9" t="s">
        <v>59</v>
      </c>
      <c r="F336" s="10">
        <v>0.36399999999999999</v>
      </c>
      <c r="G336" s="10">
        <v>0.71</v>
      </c>
      <c r="H336" s="9">
        <v>25.97</v>
      </c>
      <c r="I336" s="9">
        <v>4.7E-2</v>
      </c>
      <c r="J336" s="89">
        <f t="shared" si="10"/>
        <v>0</v>
      </c>
      <c r="K336" s="16">
        <f t="shared" si="11"/>
        <v>0</v>
      </c>
      <c r="L336" s="28">
        <v>0</v>
      </c>
      <c r="M336" s="28"/>
      <c r="N336" s="16"/>
      <c r="O336" s="10">
        <v>4.0000000000000001E-3</v>
      </c>
      <c r="P336" s="27">
        <v>0</v>
      </c>
      <c r="Q336" s="10"/>
      <c r="R336" s="16"/>
      <c r="S336" s="59">
        <v>60237</v>
      </c>
      <c r="T336" s="28">
        <v>47923.375796178341</v>
      </c>
      <c r="U336" s="59"/>
      <c r="V336" s="10">
        <v>0.246</v>
      </c>
      <c r="W336" s="27">
        <v>0.20699999999999999</v>
      </c>
      <c r="X336" s="10">
        <v>0.17599999999999999</v>
      </c>
      <c r="Y336" s="9">
        <v>1057</v>
      </c>
      <c r="Z336" s="10">
        <v>0.40200000000000002</v>
      </c>
      <c r="AA336" s="10">
        <v>0.40300000000000002</v>
      </c>
      <c r="AB336" s="10">
        <v>0.49199999999999999</v>
      </c>
      <c r="AC336" s="10">
        <v>0.64200000000000002</v>
      </c>
      <c r="AD336" s="10"/>
      <c r="AE336" s="25">
        <v>1748.49</v>
      </c>
      <c r="AF336" s="28"/>
      <c r="AG336" s="58"/>
      <c r="AH336" s="59">
        <v>75798</v>
      </c>
      <c r="AI336" s="59">
        <v>62280</v>
      </c>
      <c r="AJ336" s="59">
        <v>55746</v>
      </c>
      <c r="AK336" s="9">
        <v>67.33</v>
      </c>
      <c r="AL336" s="9">
        <v>129.33000000000001</v>
      </c>
      <c r="AM336" s="9"/>
      <c r="AN336" s="9"/>
      <c r="AO336" s="10">
        <v>0.35299999999999998</v>
      </c>
      <c r="AP336" s="16">
        <v>0.95510983763132762</v>
      </c>
      <c r="AQ336" s="28"/>
      <c r="AR336" s="9"/>
      <c r="AS336" s="56">
        <v>600</v>
      </c>
      <c r="AT336" s="56">
        <v>0</v>
      </c>
      <c r="AU336" s="56">
        <v>99</v>
      </c>
      <c r="AV336" s="28">
        <v>91300</v>
      </c>
      <c r="AW336" s="28">
        <v>40400</v>
      </c>
      <c r="AX336" s="26">
        <v>5.3078016999999997</v>
      </c>
      <c r="AY336" s="26">
        <v>1.5256581</v>
      </c>
      <c r="AZ336" s="26">
        <v>23.048795999999999</v>
      </c>
      <c r="BA336" s="26">
        <v>6.2775030000000003</v>
      </c>
      <c r="BB336" s="26">
        <v>1.2233844</v>
      </c>
      <c r="BC336" s="26">
        <v>0.33319741000000003</v>
      </c>
      <c r="BD336" s="26">
        <v>-0.68643891999999995</v>
      </c>
      <c r="BE336" s="26">
        <v>2.0069908999999999</v>
      </c>
      <c r="BF336" s="56">
        <v>102.5</v>
      </c>
      <c r="BG336" s="28">
        <v>0</v>
      </c>
      <c r="BH336" s="28">
        <v>0</v>
      </c>
      <c r="BI336" s="84">
        <v>0</v>
      </c>
      <c r="BJ336" s="10">
        <v>0.158</v>
      </c>
      <c r="BK336" s="10">
        <v>0.157</v>
      </c>
      <c r="BL336" s="10">
        <v>0.56000000000000005</v>
      </c>
      <c r="BM336" s="53" t="s">
        <v>55</v>
      </c>
      <c r="BN336" s="53" t="s">
        <v>55</v>
      </c>
      <c r="BO336" s="53">
        <v>1</v>
      </c>
      <c r="BP336" s="53">
        <v>11</v>
      </c>
      <c r="BQ336" s="53" t="s">
        <v>55</v>
      </c>
    </row>
    <row r="337" spans="1:69">
      <c r="A337" s="7">
        <v>1149</v>
      </c>
      <c r="B337" s="8" t="s">
        <v>1986</v>
      </c>
      <c r="C337" s="8"/>
      <c r="D337" s="8" t="s">
        <v>1634</v>
      </c>
      <c r="E337" s="9" t="s">
        <v>151</v>
      </c>
      <c r="F337" s="10">
        <v>0.14599999999999999</v>
      </c>
      <c r="G337" s="10">
        <v>0.44</v>
      </c>
      <c r="H337" s="9">
        <v>14.64</v>
      </c>
      <c r="I337" s="9" t="s">
        <v>4345</v>
      </c>
      <c r="J337" s="89">
        <f t="shared" si="10"/>
        <v>0</v>
      </c>
      <c r="K337" s="16">
        <f t="shared" si="11"/>
        <v>0</v>
      </c>
      <c r="L337" s="28">
        <v>0</v>
      </c>
      <c r="M337" s="28"/>
      <c r="N337" s="16"/>
      <c r="O337" s="10">
        <v>6.2E-2</v>
      </c>
      <c r="P337" s="27">
        <v>0</v>
      </c>
      <c r="Q337" s="10"/>
      <c r="R337" s="16"/>
      <c r="S337" s="59">
        <v>87735</v>
      </c>
      <c r="T337" s="28">
        <v>60662.806201550389</v>
      </c>
      <c r="U337" s="59"/>
      <c r="V337" s="10">
        <v>0.20200000000000001</v>
      </c>
      <c r="W337" s="10">
        <v>-2E-3</v>
      </c>
      <c r="X337" s="10">
        <v>-2.5999999999999999E-2</v>
      </c>
      <c r="Y337" s="9" t="s">
        <v>4345</v>
      </c>
      <c r="Z337" s="10">
        <v>0.33900000000000008</v>
      </c>
      <c r="AA337" s="10">
        <v>0.10300000000000004</v>
      </c>
      <c r="AB337" s="10">
        <v>0.42299999999999999</v>
      </c>
      <c r="AC337" s="10">
        <v>0.66700000000000004</v>
      </c>
      <c r="AD337" s="10"/>
      <c r="AE337" s="25">
        <v>1137.29</v>
      </c>
      <c r="AF337" s="28"/>
      <c r="AG337" s="58"/>
      <c r="AH337" s="59">
        <v>68553</v>
      </c>
      <c r="AI337" s="59">
        <v>59877</v>
      </c>
      <c r="AJ337" s="59">
        <v>50346</v>
      </c>
      <c r="AK337" s="9">
        <v>77.67</v>
      </c>
      <c r="AL337" s="9">
        <v>63</v>
      </c>
      <c r="AM337" s="9" t="s">
        <v>55</v>
      </c>
      <c r="AN337" s="9"/>
      <c r="AO337" s="10">
        <v>0.56200000000000006</v>
      </c>
      <c r="AP337" s="16" t="s">
        <v>2055</v>
      </c>
      <c r="AQ337" s="28"/>
      <c r="AR337" s="9"/>
      <c r="AS337" s="56">
        <v>600</v>
      </c>
      <c r="AT337" s="56">
        <v>0</v>
      </c>
      <c r="AU337" s="56">
        <v>99</v>
      </c>
      <c r="AV337" s="28" t="e">
        <v>#N/A</v>
      </c>
      <c r="AW337" s="28" t="e">
        <v>#N/A</v>
      </c>
      <c r="AX337" s="26" t="e">
        <v>#N/A</v>
      </c>
      <c r="AY337" s="26" t="e">
        <v>#N/A</v>
      </c>
      <c r="AZ337" s="26" t="e">
        <v>#N/A</v>
      </c>
      <c r="BA337" s="26" t="e">
        <v>#N/A</v>
      </c>
      <c r="BB337" s="26" t="e">
        <v>#N/A</v>
      </c>
      <c r="BC337" s="26" t="e">
        <v>#N/A</v>
      </c>
      <c r="BD337" s="26" t="e">
        <v>#N/A</v>
      </c>
      <c r="BE337" s="26" t="e">
        <v>#N/A</v>
      </c>
      <c r="BF337" s="56" t="e">
        <v>#N/A</v>
      </c>
      <c r="BG337" s="28">
        <v>0</v>
      </c>
      <c r="BH337" s="28">
        <v>0</v>
      </c>
      <c r="BI337" s="84">
        <v>0</v>
      </c>
      <c r="BJ337" s="10">
        <v>0.221</v>
      </c>
      <c r="BK337" s="10">
        <v>0.45700000000000002</v>
      </c>
      <c r="BL337" s="10">
        <v>0.56000000000000005</v>
      </c>
      <c r="BM337" s="53" t="s">
        <v>55</v>
      </c>
      <c r="BN337" s="53" t="s">
        <v>55</v>
      </c>
      <c r="BO337" s="53" t="s">
        <v>55</v>
      </c>
      <c r="BP337" s="53" t="s">
        <v>55</v>
      </c>
      <c r="BQ337" s="53">
        <v>4</v>
      </c>
    </row>
    <row r="338" spans="1:69">
      <c r="A338" s="7">
        <v>923</v>
      </c>
      <c r="B338" s="8" t="s">
        <v>1660</v>
      </c>
      <c r="C338" s="8" t="s">
        <v>2308</v>
      </c>
      <c r="D338" s="8" t="s">
        <v>1634</v>
      </c>
      <c r="E338" s="9" t="s">
        <v>59</v>
      </c>
      <c r="F338" s="10">
        <v>0.32500000000000001</v>
      </c>
      <c r="G338" s="10">
        <v>0.59</v>
      </c>
      <c r="H338" s="9">
        <v>18.02</v>
      </c>
      <c r="I338" s="9">
        <v>1.421</v>
      </c>
      <c r="J338" s="89">
        <f t="shared" si="10"/>
        <v>0</v>
      </c>
      <c r="K338" s="16">
        <f t="shared" si="11"/>
        <v>0</v>
      </c>
      <c r="L338" s="28">
        <v>0</v>
      </c>
      <c r="M338" s="28"/>
      <c r="N338" s="16"/>
      <c r="O338" s="10">
        <v>6.0000000000000001E-3</v>
      </c>
      <c r="P338" s="27">
        <v>0</v>
      </c>
      <c r="Q338" s="10"/>
      <c r="R338" s="16"/>
      <c r="S338" s="59">
        <v>68654</v>
      </c>
      <c r="T338" s="28">
        <v>44979.413461538461</v>
      </c>
      <c r="U338" s="59"/>
      <c r="V338" s="10">
        <v>0.39200000000000002</v>
      </c>
      <c r="W338" s="27">
        <v>-0.17299999999999999</v>
      </c>
      <c r="X338" s="27">
        <v>-1.7999999999999999E-2</v>
      </c>
      <c r="Y338" s="9">
        <v>572</v>
      </c>
      <c r="Z338" s="10">
        <v>0.10000000000000003</v>
      </c>
      <c r="AA338" s="10">
        <v>-0.15099999999999991</v>
      </c>
      <c r="AB338" s="10">
        <v>0.60499999999999998</v>
      </c>
      <c r="AC338" s="10">
        <v>0.63700000000000001</v>
      </c>
      <c r="AD338" s="10"/>
      <c r="AE338" s="25">
        <v>3141.95</v>
      </c>
      <c r="AF338" s="28"/>
      <c r="AG338" s="58"/>
      <c r="AH338" s="59">
        <v>76995</v>
      </c>
      <c r="AI338" s="59">
        <v>63342</v>
      </c>
      <c r="AJ338" s="59">
        <v>54675</v>
      </c>
      <c r="AK338" s="9">
        <v>174.33</v>
      </c>
      <c r="AL338" s="9">
        <v>280.33</v>
      </c>
      <c r="AM338" s="10"/>
      <c r="AN338" s="10"/>
      <c r="AO338" s="10">
        <v>0.73299999999999998</v>
      </c>
      <c r="AP338" s="16">
        <v>0.41305245766212317</v>
      </c>
      <c r="AQ338" s="28"/>
      <c r="AR338" s="9"/>
      <c r="AS338" s="56">
        <v>600</v>
      </c>
      <c r="AT338" s="56">
        <v>0</v>
      </c>
      <c r="AU338" s="56">
        <v>99</v>
      </c>
      <c r="AV338" s="28">
        <v>46000</v>
      </c>
      <c r="AW338" s="28">
        <v>38800</v>
      </c>
      <c r="AX338" s="26">
        <v>22.076450000000001</v>
      </c>
      <c r="AY338" s="26">
        <v>0</v>
      </c>
      <c r="AZ338" s="26">
        <v>16.320995</v>
      </c>
      <c r="BA338" s="26">
        <v>3.5214543000000001E-2</v>
      </c>
      <c r="BB338" s="26">
        <v>3.6030962</v>
      </c>
      <c r="BC338" s="26">
        <v>7.7741210999999998E-3</v>
      </c>
      <c r="BD338" s="26">
        <v>-3.0956687999999999</v>
      </c>
      <c r="BE338" s="26">
        <v>0.67921226999999995</v>
      </c>
      <c r="BF338" s="56">
        <v>242.666666666666</v>
      </c>
      <c r="BG338" s="28">
        <v>0</v>
      </c>
      <c r="BH338" s="28">
        <v>0</v>
      </c>
      <c r="BI338" s="84">
        <v>0</v>
      </c>
      <c r="BJ338" s="10">
        <v>0.46</v>
      </c>
      <c r="BK338" s="10">
        <v>0.71099999999999997</v>
      </c>
      <c r="BL338" s="10">
        <v>0.56000000000000005</v>
      </c>
      <c r="BM338" s="53" t="s">
        <v>55</v>
      </c>
      <c r="BN338" s="53" t="s">
        <v>55</v>
      </c>
      <c r="BO338" s="53">
        <v>0.76200000000000001</v>
      </c>
      <c r="BP338" s="53">
        <v>14</v>
      </c>
      <c r="BQ338" s="53" t="s">
        <v>55</v>
      </c>
    </row>
    <row r="339" spans="1:69">
      <c r="A339" s="7">
        <v>926</v>
      </c>
      <c r="B339" s="8" t="s">
        <v>1667</v>
      </c>
      <c r="C339" s="8" t="s">
        <v>2307</v>
      </c>
      <c r="D339" s="8" t="s">
        <v>1634</v>
      </c>
      <c r="E339" s="9" t="s">
        <v>59</v>
      </c>
      <c r="F339" s="10">
        <v>0.61199999999999999</v>
      </c>
      <c r="G339" s="10">
        <v>0.85</v>
      </c>
      <c r="H339" s="9">
        <v>14.78</v>
      </c>
      <c r="I339" s="9">
        <v>0.70199999999999996</v>
      </c>
      <c r="J339" s="89">
        <f t="shared" si="10"/>
        <v>4.1735612261431876E-3</v>
      </c>
      <c r="K339" s="16">
        <f t="shared" si="11"/>
        <v>1.8658273716875427E-2</v>
      </c>
      <c r="L339" s="28">
        <v>0</v>
      </c>
      <c r="M339" s="28"/>
      <c r="N339" s="16"/>
      <c r="O339" s="10">
        <v>8.4000000000000005E-2</v>
      </c>
      <c r="P339" s="27">
        <v>8.6417267741317763E-2</v>
      </c>
      <c r="Q339" s="10"/>
      <c r="R339" s="16"/>
      <c r="S339" s="59">
        <v>76360</v>
      </c>
      <c r="T339" s="28">
        <v>62489.288617886181</v>
      </c>
      <c r="U339" s="59"/>
      <c r="V339" s="10">
        <v>0.64900000000000002</v>
      </c>
      <c r="W339" s="27">
        <v>7.0000000000000007E-2</v>
      </c>
      <c r="X339" s="27">
        <v>-1.7000000000000001E-2</v>
      </c>
      <c r="Y339" s="9">
        <v>585</v>
      </c>
      <c r="Z339" s="10">
        <v>0.41800000000000004</v>
      </c>
      <c r="AA339" s="10">
        <v>0.17900000000000005</v>
      </c>
      <c r="AB339" s="10">
        <v>0.51</v>
      </c>
      <c r="AC339" s="10">
        <v>0.55800000000000005</v>
      </c>
      <c r="AD339" s="10"/>
      <c r="AE339" s="25">
        <v>4073.26</v>
      </c>
      <c r="AF339" s="28"/>
      <c r="AG339" s="58"/>
      <c r="AH339" s="59">
        <v>101286</v>
      </c>
      <c r="AI339" s="59">
        <v>76410</v>
      </c>
      <c r="AJ339" s="59">
        <v>62073</v>
      </c>
      <c r="AK339" s="9">
        <v>275.67</v>
      </c>
      <c r="AL339" s="9">
        <v>340.33</v>
      </c>
      <c r="AM339" s="10"/>
      <c r="AN339" s="10"/>
      <c r="AO339" s="10">
        <v>0.49</v>
      </c>
      <c r="AP339" s="16">
        <v>0.58754406580493534</v>
      </c>
      <c r="AQ339" s="28"/>
      <c r="AR339" s="9">
        <v>17</v>
      </c>
      <c r="AS339" s="56">
        <v>256</v>
      </c>
      <c r="AT339" s="56">
        <v>76</v>
      </c>
      <c r="AU339" s="56">
        <v>99</v>
      </c>
      <c r="AV339" s="28">
        <v>101100</v>
      </c>
      <c r="AW339" s="28">
        <v>42600</v>
      </c>
      <c r="AX339" s="26">
        <v>10.910876999999999</v>
      </c>
      <c r="AY339" s="26">
        <v>6.4226685000000003</v>
      </c>
      <c r="AZ339" s="26">
        <v>24.351561</v>
      </c>
      <c r="BA339" s="26">
        <v>1.6085567000000001</v>
      </c>
      <c r="BB339" s="26">
        <v>2.6569691</v>
      </c>
      <c r="BC339" s="26">
        <v>0.17550766000000001</v>
      </c>
      <c r="BD339" s="26">
        <v>-4.0237702999999998</v>
      </c>
      <c r="BE339" s="26">
        <v>-6.3770714000000002</v>
      </c>
      <c r="BF339" s="56">
        <v>373</v>
      </c>
      <c r="BG339" s="28">
        <v>0</v>
      </c>
      <c r="BH339" s="28">
        <v>0</v>
      </c>
      <c r="BI339" s="84">
        <v>0</v>
      </c>
      <c r="BJ339" s="10">
        <v>0.14199999999999999</v>
      </c>
      <c r="BK339" s="10">
        <v>0.38100000000000001</v>
      </c>
      <c r="BL339" s="10">
        <v>0.56000000000000005</v>
      </c>
      <c r="BM339" s="53" t="s">
        <v>55</v>
      </c>
      <c r="BN339" s="53" t="s">
        <v>55</v>
      </c>
      <c r="BO339" s="53">
        <v>2</v>
      </c>
      <c r="BP339" s="53">
        <v>49</v>
      </c>
      <c r="BQ339" s="53" t="s">
        <v>55</v>
      </c>
    </row>
    <row r="340" spans="1:69">
      <c r="A340" s="7">
        <v>930</v>
      </c>
      <c r="B340" s="8" t="s">
        <v>1671</v>
      </c>
      <c r="C340" s="8" t="s">
        <v>2308</v>
      </c>
      <c r="D340" s="8" t="s">
        <v>1634</v>
      </c>
      <c r="E340" s="9" t="s">
        <v>59</v>
      </c>
      <c r="F340" s="10">
        <v>0.50600000000000001</v>
      </c>
      <c r="G340" s="10">
        <v>0.76</v>
      </c>
      <c r="H340" s="9">
        <v>12.9</v>
      </c>
      <c r="I340" s="9">
        <v>0.59799999999999998</v>
      </c>
      <c r="J340" s="89">
        <f t="shared" si="10"/>
        <v>0</v>
      </c>
      <c r="K340" s="16">
        <f t="shared" si="11"/>
        <v>4.2777269002747385E-2</v>
      </c>
      <c r="L340" s="28">
        <v>0</v>
      </c>
      <c r="M340" s="28"/>
      <c r="N340" s="16" t="s">
        <v>4339</v>
      </c>
      <c r="O340" s="10">
        <v>8.5999999999999993E-2</v>
      </c>
      <c r="P340" s="27">
        <v>4.2174772256229814E-2</v>
      </c>
      <c r="Q340" s="10"/>
      <c r="R340" s="16"/>
      <c r="S340" s="59">
        <v>95494</v>
      </c>
      <c r="T340" s="28">
        <v>52536.545454545456</v>
      </c>
      <c r="U340" s="59"/>
      <c r="V340" s="10">
        <v>0.48699999999999999</v>
      </c>
      <c r="W340" s="27">
        <v>-8.5999999999999993E-2</v>
      </c>
      <c r="X340" s="10">
        <v>0.03</v>
      </c>
      <c r="Y340" s="9">
        <v>298</v>
      </c>
      <c r="Z340" s="10">
        <v>0.28100000000000003</v>
      </c>
      <c r="AA340" s="10">
        <v>-6.5999999999999948E-2</v>
      </c>
      <c r="AB340" s="10">
        <v>0.38300000000000001</v>
      </c>
      <c r="AC340" s="10">
        <v>0.60899999999999999</v>
      </c>
      <c r="AD340" s="10"/>
      <c r="AE340" s="25">
        <v>3319.52</v>
      </c>
      <c r="AF340" s="28"/>
      <c r="AG340" s="58"/>
      <c r="AH340" s="59">
        <v>121005</v>
      </c>
      <c r="AI340" s="59">
        <v>74619</v>
      </c>
      <c r="AJ340" s="59">
        <v>67041</v>
      </c>
      <c r="AK340" s="9">
        <v>257.33</v>
      </c>
      <c r="AL340" s="9">
        <v>303.33</v>
      </c>
      <c r="AM340" s="9"/>
      <c r="AN340" s="9"/>
      <c r="AO340" s="10">
        <v>0.64600000000000002</v>
      </c>
      <c r="AP340" s="16">
        <v>0.62578222778473092</v>
      </c>
      <c r="AQ340" s="28"/>
      <c r="AR340" s="9"/>
      <c r="AS340" s="56">
        <v>129</v>
      </c>
      <c r="AT340" s="56">
        <v>142</v>
      </c>
      <c r="AU340" s="56">
        <v>99</v>
      </c>
      <c r="AV340" s="28">
        <v>76700</v>
      </c>
      <c r="AW340" s="28">
        <v>49700</v>
      </c>
      <c r="AX340" s="26">
        <v>13.445236</v>
      </c>
      <c r="AY340" s="26">
        <v>1.6042205</v>
      </c>
      <c r="AZ340" s="26">
        <v>38.036059999999999</v>
      </c>
      <c r="BA340" s="26">
        <v>1.6754832</v>
      </c>
      <c r="BB340" s="26">
        <v>5.1140379999999999</v>
      </c>
      <c r="BC340" s="26">
        <v>0.22527266000000001</v>
      </c>
      <c r="BD340" s="26">
        <v>-3.4928626999999999</v>
      </c>
      <c r="BE340" s="26">
        <v>-1.6439935000000001</v>
      </c>
      <c r="BF340" s="56">
        <v>438</v>
      </c>
      <c r="BG340" s="28">
        <v>0</v>
      </c>
      <c r="BH340" s="28">
        <v>0</v>
      </c>
      <c r="BI340" s="84">
        <v>0</v>
      </c>
      <c r="BJ340" s="10">
        <v>0.27900000000000003</v>
      </c>
      <c r="BK340" s="10">
        <v>0.626</v>
      </c>
      <c r="BL340" s="10">
        <v>0.56000000000000005</v>
      </c>
      <c r="BM340" s="53" t="s">
        <v>55</v>
      </c>
      <c r="BN340" s="53" t="s">
        <v>55</v>
      </c>
      <c r="BO340" s="53">
        <v>6</v>
      </c>
      <c r="BP340" s="53">
        <v>25</v>
      </c>
      <c r="BQ340" s="53" t="s">
        <v>55</v>
      </c>
    </row>
    <row r="341" spans="1:69">
      <c r="A341" s="7">
        <v>934</v>
      </c>
      <c r="B341" s="8" t="s">
        <v>1675</v>
      </c>
      <c r="C341" s="8" t="s">
        <v>2309</v>
      </c>
      <c r="D341" s="8" t="s">
        <v>1634</v>
      </c>
      <c r="E341" s="9" t="s">
        <v>51</v>
      </c>
      <c r="F341" s="10">
        <v>0.378</v>
      </c>
      <c r="G341" s="10">
        <v>0.71</v>
      </c>
      <c r="H341" s="9">
        <v>18.8</v>
      </c>
      <c r="I341" s="9">
        <v>0.44400000000000001</v>
      </c>
      <c r="J341" s="89">
        <f t="shared" si="10"/>
        <v>0</v>
      </c>
      <c r="K341" s="16">
        <f t="shared" si="11"/>
        <v>2.0414532969924404E-2</v>
      </c>
      <c r="L341" s="28">
        <v>15349.717735746081</v>
      </c>
      <c r="M341" s="28"/>
      <c r="N341" s="16"/>
      <c r="O341" s="10">
        <v>1.0999999999999999E-2</v>
      </c>
      <c r="P341" s="27">
        <v>1.3156032358395726E-2</v>
      </c>
      <c r="Q341" s="10"/>
      <c r="R341" s="16"/>
      <c r="S341" s="59">
        <v>72533</v>
      </c>
      <c r="T341" s="28">
        <v>43738.99468650372</v>
      </c>
      <c r="U341" s="59"/>
      <c r="V341" s="10">
        <v>0.33</v>
      </c>
      <c r="W341" s="27">
        <v>0.16600000000000001</v>
      </c>
      <c r="X341" s="27">
        <v>8.3000000000000004E-2</v>
      </c>
      <c r="Y341" s="9">
        <v>225</v>
      </c>
      <c r="Z341" s="10">
        <v>0.44500000000000006</v>
      </c>
      <c r="AA341" s="10">
        <v>0.33300000000000007</v>
      </c>
      <c r="AB341" s="10">
        <v>0.51300000000000001</v>
      </c>
      <c r="AC341" s="10">
        <v>0.59499999999999997</v>
      </c>
      <c r="AD341" s="10"/>
      <c r="AE341" s="25">
        <v>11021.56</v>
      </c>
      <c r="AF341" s="28">
        <v>11956</v>
      </c>
      <c r="AG341" s="58">
        <v>7057</v>
      </c>
      <c r="AH341" s="59">
        <v>84807</v>
      </c>
      <c r="AI341" s="59">
        <v>67293</v>
      </c>
      <c r="AJ341" s="59">
        <v>58473</v>
      </c>
      <c r="AK341" s="9">
        <v>586.33000000000004</v>
      </c>
      <c r="AL341" s="9">
        <v>835</v>
      </c>
      <c r="AM341" s="10">
        <v>0.03</v>
      </c>
      <c r="AN341" s="10">
        <v>0.42599999999999999</v>
      </c>
      <c r="AO341" s="10">
        <v>0.39400000000000002</v>
      </c>
      <c r="AP341" s="16">
        <v>0.69252077562326875</v>
      </c>
      <c r="AQ341" s="28">
        <v>74</v>
      </c>
      <c r="AR341" s="9"/>
      <c r="AS341" s="56">
        <v>56</v>
      </c>
      <c r="AT341" s="56">
        <v>225</v>
      </c>
      <c r="AU341" s="56">
        <v>99</v>
      </c>
      <c r="AV341" s="28">
        <v>89300</v>
      </c>
      <c r="AW341" s="28">
        <v>41900</v>
      </c>
      <c r="AX341" s="26">
        <v>9.0629968999999999</v>
      </c>
      <c r="AY341" s="26">
        <v>0.91334068999999996</v>
      </c>
      <c r="AZ341" s="26">
        <v>21.635370000000002</v>
      </c>
      <c r="BA341" s="26">
        <v>0.60171704999999998</v>
      </c>
      <c r="BB341" s="26">
        <v>1.9608129000000001</v>
      </c>
      <c r="BC341" s="26">
        <v>5.4533592999999998E-2</v>
      </c>
      <c r="BD341" s="26">
        <v>0.23551472000000001</v>
      </c>
      <c r="BE341" s="26">
        <v>3.6809544999999999</v>
      </c>
      <c r="BF341" s="56">
        <v>1842.6666666666599</v>
      </c>
      <c r="BG341" s="28">
        <v>18000000</v>
      </c>
      <c r="BH341" s="28">
        <v>1633.1626375939522</v>
      </c>
      <c r="BI341" s="84">
        <v>9</v>
      </c>
      <c r="BJ341" s="10">
        <v>0.115</v>
      </c>
      <c r="BK341" s="10">
        <v>0.22700000000000001</v>
      </c>
      <c r="BL341" s="10">
        <v>0.56000000000000005</v>
      </c>
      <c r="BM341" s="53">
        <v>1</v>
      </c>
      <c r="BN341" s="53">
        <v>17</v>
      </c>
      <c r="BO341" s="53" t="s">
        <v>55</v>
      </c>
      <c r="BP341" s="53" t="s">
        <v>55</v>
      </c>
      <c r="BQ341" s="53" t="s">
        <v>55</v>
      </c>
    </row>
    <row r="342" spans="1:69">
      <c r="A342" s="7">
        <v>936</v>
      </c>
      <c r="B342" s="8" t="s">
        <v>1678</v>
      </c>
      <c r="C342" s="8" t="s">
        <v>2310</v>
      </c>
      <c r="D342" s="8" t="s">
        <v>1634</v>
      </c>
      <c r="E342" s="9" t="s">
        <v>51</v>
      </c>
      <c r="F342" s="10">
        <v>0.17100000000000001</v>
      </c>
      <c r="G342" s="10">
        <v>0.59</v>
      </c>
      <c r="H342" s="9">
        <v>14.38</v>
      </c>
      <c r="I342" s="9">
        <v>0.51300000000000001</v>
      </c>
      <c r="J342" s="89">
        <f t="shared" si="10"/>
        <v>0</v>
      </c>
      <c r="K342" s="16">
        <f t="shared" si="11"/>
        <v>1.2945306081804376E-2</v>
      </c>
      <c r="L342" s="28">
        <v>42958.401947447557</v>
      </c>
      <c r="M342" s="28"/>
      <c r="N342" s="16"/>
      <c r="O342" s="10">
        <v>4.0000000000000001E-3</v>
      </c>
      <c r="P342" s="27">
        <v>0</v>
      </c>
      <c r="Q342" s="10"/>
      <c r="R342" s="16"/>
      <c r="S342" s="59">
        <v>59392</v>
      </c>
      <c r="T342" s="28">
        <v>36979.206779661014</v>
      </c>
      <c r="U342" s="59"/>
      <c r="V342" s="10">
        <v>0.214</v>
      </c>
      <c r="W342" s="27">
        <v>-0.152</v>
      </c>
      <c r="X342" s="27">
        <v>-1.2999999999999999E-2</v>
      </c>
      <c r="Y342" s="9">
        <v>817</v>
      </c>
      <c r="Z342" s="10">
        <v>0.32600000000000007</v>
      </c>
      <c r="AA342" s="10">
        <v>2.0000000000000018E-3</v>
      </c>
      <c r="AB342" s="10">
        <v>0.42299999999999999</v>
      </c>
      <c r="AC342" s="10">
        <v>0.629</v>
      </c>
      <c r="AD342" s="10"/>
      <c r="AE342" s="25">
        <v>2008.45</v>
      </c>
      <c r="AF342" s="28">
        <v>15186</v>
      </c>
      <c r="AG342" s="58">
        <v>6922</v>
      </c>
      <c r="AH342" s="59">
        <v>65700</v>
      </c>
      <c r="AI342" s="59">
        <v>58338</v>
      </c>
      <c r="AJ342" s="59">
        <v>48402</v>
      </c>
      <c r="AK342" s="9">
        <v>139.66999999999999</v>
      </c>
      <c r="AL342" s="9">
        <v>244.33</v>
      </c>
      <c r="AM342" s="10">
        <v>0.05</v>
      </c>
      <c r="AN342" s="10">
        <v>0.27800000000000002</v>
      </c>
      <c r="AO342" s="10">
        <v>0.71299999999999997</v>
      </c>
      <c r="AP342" s="16">
        <v>0.66093853271645742</v>
      </c>
      <c r="AQ342" s="28">
        <v>17</v>
      </c>
      <c r="AR342" s="9"/>
      <c r="AS342" s="56">
        <v>459</v>
      </c>
      <c r="AT342" s="56">
        <v>26</v>
      </c>
      <c r="AU342" s="56">
        <v>99</v>
      </c>
      <c r="AV342" s="28">
        <v>45000</v>
      </c>
      <c r="AW342" s="28">
        <v>37100</v>
      </c>
      <c r="AX342" s="26">
        <v>23.651512</v>
      </c>
      <c r="AY342" s="26">
        <v>0.12868352</v>
      </c>
      <c r="AZ342" s="26">
        <v>22.195349</v>
      </c>
      <c r="BA342" s="26">
        <v>1.4832548000000001</v>
      </c>
      <c r="BB342" s="26">
        <v>5.2495355999999997</v>
      </c>
      <c r="BC342" s="26">
        <v>0.35081220000000002</v>
      </c>
      <c r="BD342" s="26">
        <v>-4.3597163999999999</v>
      </c>
      <c r="BE342" s="26">
        <v>-2.4164374</v>
      </c>
      <c r="BF342" s="56">
        <v>285.33333333333297</v>
      </c>
      <c r="BG342" s="28">
        <v>4000000</v>
      </c>
      <c r="BH342" s="28">
        <v>1991.585551046827</v>
      </c>
      <c r="BI342" s="84">
        <v>6</v>
      </c>
      <c r="BJ342" s="10">
        <v>0.23400000000000001</v>
      </c>
      <c r="BK342" s="10">
        <v>0.55800000000000005</v>
      </c>
      <c r="BL342" s="10">
        <v>0.56000000000000005</v>
      </c>
      <c r="BM342" s="53">
        <v>0</v>
      </c>
      <c r="BN342" s="53">
        <v>4</v>
      </c>
      <c r="BO342" s="53" t="s">
        <v>55</v>
      </c>
      <c r="BP342" s="53" t="s">
        <v>55</v>
      </c>
      <c r="BQ342" s="53" t="s">
        <v>55</v>
      </c>
    </row>
    <row r="343" spans="1:69">
      <c r="A343" s="7">
        <v>937</v>
      </c>
      <c r="B343" s="8" t="s">
        <v>1680</v>
      </c>
      <c r="C343" s="8" t="s">
        <v>2311</v>
      </c>
      <c r="D343" s="8" t="s">
        <v>1634</v>
      </c>
      <c r="E343" s="9" t="s">
        <v>51</v>
      </c>
      <c r="F343" s="10">
        <v>0.39500000000000002</v>
      </c>
      <c r="G343" s="10">
        <v>0.66</v>
      </c>
      <c r="H343" s="9">
        <v>19.27</v>
      </c>
      <c r="I343" s="9">
        <v>0.94799999999999995</v>
      </c>
      <c r="J343" s="89">
        <f t="shared" si="10"/>
        <v>0</v>
      </c>
      <c r="K343" s="16">
        <f t="shared" si="11"/>
        <v>1.0142804724160459E-2</v>
      </c>
      <c r="L343" s="28">
        <v>19157.088122605364</v>
      </c>
      <c r="M343" s="28"/>
      <c r="N343" s="16"/>
      <c r="O343" s="10">
        <v>5.0000000000000001E-3</v>
      </c>
      <c r="P343" s="27">
        <v>2.2373833950353954E-2</v>
      </c>
      <c r="Q343" s="10"/>
      <c r="R343" s="16"/>
      <c r="S343" s="59">
        <v>77789</v>
      </c>
      <c r="T343" s="28">
        <v>49721.338085539712</v>
      </c>
      <c r="U343" s="59"/>
      <c r="V343" s="10">
        <v>0.34899999999999998</v>
      </c>
      <c r="W343" s="27">
        <v>0.25800000000000001</v>
      </c>
      <c r="X343" s="27">
        <v>9.0999999999999998E-2</v>
      </c>
      <c r="Y343" s="9">
        <v>213</v>
      </c>
      <c r="Z343" s="10">
        <v>0.42500000000000004</v>
      </c>
      <c r="AA343" s="10">
        <v>0.45400000000000007</v>
      </c>
      <c r="AB343" s="10">
        <v>0.54400000000000004</v>
      </c>
      <c r="AC343" s="10">
        <v>0.65</v>
      </c>
      <c r="AD343" s="10"/>
      <c r="AE343" s="25">
        <v>10056.39</v>
      </c>
      <c r="AF343" s="28">
        <v>10776</v>
      </c>
      <c r="AG343" s="58">
        <v>7176</v>
      </c>
      <c r="AH343" s="59">
        <v>93267</v>
      </c>
      <c r="AI343" s="59">
        <v>77274</v>
      </c>
      <c r="AJ343" s="59">
        <v>62811</v>
      </c>
      <c r="AK343" s="9">
        <v>522</v>
      </c>
      <c r="AL343" s="9">
        <v>491</v>
      </c>
      <c r="AM343" s="10">
        <v>0.66</v>
      </c>
      <c r="AN343" s="10">
        <v>0.45700000000000002</v>
      </c>
      <c r="AO343" s="10">
        <v>0.30199999999999999</v>
      </c>
      <c r="AP343" s="16">
        <v>0.51334702258726894</v>
      </c>
      <c r="AQ343" s="28">
        <v>41</v>
      </c>
      <c r="AR343" s="9"/>
      <c r="AS343" s="56">
        <v>189</v>
      </c>
      <c r="AT343" s="56">
        <v>102</v>
      </c>
      <c r="AU343" s="56">
        <v>99</v>
      </c>
      <c r="AV343" s="28">
        <v>75900</v>
      </c>
      <c r="AW343" s="28">
        <v>41000</v>
      </c>
      <c r="AX343" s="26">
        <v>9.1978416000000003</v>
      </c>
      <c r="AY343" s="26">
        <v>0.65374189999999999</v>
      </c>
      <c r="AZ343" s="26">
        <v>22.48028</v>
      </c>
      <c r="BA343" s="26">
        <v>0.71561008999999998</v>
      </c>
      <c r="BB343" s="26">
        <v>2.0677004000000001</v>
      </c>
      <c r="BC343" s="26">
        <v>6.5820679000000007E-2</v>
      </c>
      <c r="BD343" s="26">
        <v>-2.4362599999999999</v>
      </c>
      <c r="BE343" s="26">
        <v>-5.2610783999999997</v>
      </c>
      <c r="BF343" s="56">
        <v>960.66666666666595</v>
      </c>
      <c r="BG343" s="28">
        <v>12000000</v>
      </c>
      <c r="BH343" s="28">
        <v>1193.2711440188775</v>
      </c>
      <c r="BI343" s="84">
        <v>10</v>
      </c>
      <c r="BJ343" s="10">
        <v>0.13500000000000001</v>
      </c>
      <c r="BK343" s="10">
        <v>0.106</v>
      </c>
      <c r="BL343" s="10">
        <v>0.56000000000000005</v>
      </c>
      <c r="BM343" s="53">
        <v>1</v>
      </c>
      <c r="BN343" s="53">
        <v>11</v>
      </c>
      <c r="BO343" s="53" t="s">
        <v>55</v>
      </c>
      <c r="BP343" s="53" t="s">
        <v>55</v>
      </c>
      <c r="BQ343" s="53" t="s">
        <v>55</v>
      </c>
    </row>
    <row r="344" spans="1:69">
      <c r="A344" s="7">
        <v>918</v>
      </c>
      <c r="B344" s="8" t="s">
        <v>1653</v>
      </c>
      <c r="C344" s="8" t="s">
        <v>2312</v>
      </c>
      <c r="D344" s="8" t="s">
        <v>1634</v>
      </c>
      <c r="E344" s="9" t="s">
        <v>51</v>
      </c>
      <c r="F344" s="10">
        <v>0.32400000000000001</v>
      </c>
      <c r="G344" s="10">
        <v>0.76</v>
      </c>
      <c r="H344" s="9">
        <v>23.2</v>
      </c>
      <c r="I344" s="9">
        <v>0.80800000000000005</v>
      </c>
      <c r="J344" s="89">
        <f t="shared" si="10"/>
        <v>0</v>
      </c>
      <c r="K344" s="16">
        <f t="shared" si="11"/>
        <v>4.5255563388249221E-3</v>
      </c>
      <c r="L344" s="28">
        <v>40376.307182945049</v>
      </c>
      <c r="M344" s="28"/>
      <c r="N344" s="16"/>
      <c r="O344" s="10">
        <v>3.5000000000000003E-2</v>
      </c>
      <c r="P344" s="27">
        <v>3.5682271133042655E-2</v>
      </c>
      <c r="Q344" s="10"/>
      <c r="R344" s="16"/>
      <c r="S344" s="59">
        <v>82134</v>
      </c>
      <c r="T344" s="28">
        <v>46349.396860986548</v>
      </c>
      <c r="U344" s="59"/>
      <c r="V344" s="10">
        <v>0.39400000000000002</v>
      </c>
      <c r="W344" s="27">
        <v>-0.38100000000000001</v>
      </c>
      <c r="X344" s="10">
        <v>3.0000000000000001E-3</v>
      </c>
      <c r="Y344" s="9">
        <v>103</v>
      </c>
      <c r="Z344" s="10">
        <v>-1.5999999999999903E-2</v>
      </c>
      <c r="AA344" s="10">
        <v>-0.28499999999999992</v>
      </c>
      <c r="AB344" s="10">
        <v>0.498</v>
      </c>
      <c r="AC344" s="10">
        <v>0.64400000000000002</v>
      </c>
      <c r="AD344" s="10"/>
      <c r="AE344" s="25">
        <v>5745.15</v>
      </c>
      <c r="AF344" s="28">
        <v>9912</v>
      </c>
      <c r="AG344" s="28">
        <v>5701</v>
      </c>
      <c r="AH344" s="59">
        <v>102789</v>
      </c>
      <c r="AI344" s="59">
        <v>79506</v>
      </c>
      <c r="AJ344" s="59">
        <v>71946</v>
      </c>
      <c r="AK344" s="9">
        <v>247.67</v>
      </c>
      <c r="AL344" s="9">
        <v>309.67</v>
      </c>
      <c r="AM344" s="9">
        <v>38</v>
      </c>
      <c r="AN344" s="10">
        <v>0.35799999999999998</v>
      </c>
      <c r="AO344" s="10">
        <v>0.94199999999999995</v>
      </c>
      <c r="AP344" s="16">
        <v>0.55309734513274333</v>
      </c>
      <c r="AQ344" s="28">
        <v>39</v>
      </c>
      <c r="AR344" s="9"/>
      <c r="AS344" s="56">
        <v>459</v>
      </c>
      <c r="AT344" s="56">
        <v>26</v>
      </c>
      <c r="AU344" s="56">
        <v>20</v>
      </c>
      <c r="AV344" s="28">
        <v>35400</v>
      </c>
      <c r="AW344" s="28">
        <v>42800</v>
      </c>
      <c r="AX344" s="26">
        <v>31.893792999999999</v>
      </c>
      <c r="AY344" s="26">
        <v>0.46419527999999999</v>
      </c>
      <c r="AZ344" s="26">
        <v>25.357272999999999</v>
      </c>
      <c r="BA344" s="26">
        <v>6.7670107999999998E-3</v>
      </c>
      <c r="BB344" s="26">
        <v>8.0873957000000001</v>
      </c>
      <c r="BC344" s="26">
        <v>2.1582565000000001E-3</v>
      </c>
      <c r="BD344" s="26">
        <v>-6.1688285</v>
      </c>
      <c r="BE344" s="26">
        <v>-6.8036279999999998</v>
      </c>
      <c r="BF344" s="56">
        <v>258</v>
      </c>
      <c r="BG344" s="28">
        <v>7000000</v>
      </c>
      <c r="BH344" s="28">
        <v>1218.4190142990176</v>
      </c>
      <c r="BI344" s="84">
        <v>10</v>
      </c>
      <c r="BJ344" s="10">
        <v>0.57599999999999996</v>
      </c>
      <c r="BK344" s="10">
        <v>0.84499999999999997</v>
      </c>
      <c r="BL344" s="10">
        <v>0.56000000000000005</v>
      </c>
      <c r="BM344" s="53">
        <v>4</v>
      </c>
      <c r="BN344" s="53">
        <v>3</v>
      </c>
      <c r="BO344" s="53" t="s">
        <v>55</v>
      </c>
      <c r="BP344" s="53" t="s">
        <v>55</v>
      </c>
      <c r="BQ344" s="53" t="s">
        <v>55</v>
      </c>
    </row>
    <row r="345" spans="1:69">
      <c r="A345" s="7">
        <v>945</v>
      </c>
      <c r="B345" s="8" t="s">
        <v>1695</v>
      </c>
      <c r="C345" s="8" t="s">
        <v>2313</v>
      </c>
      <c r="D345" s="8" t="s">
        <v>1634</v>
      </c>
      <c r="E345" s="9" t="s">
        <v>59</v>
      </c>
      <c r="F345" s="10">
        <v>0.32800000000000001</v>
      </c>
      <c r="G345" s="10">
        <v>0.56999999999999995</v>
      </c>
      <c r="H345" s="9">
        <v>13.06</v>
      </c>
      <c r="I345" s="9">
        <v>0.52100000000000002</v>
      </c>
      <c r="J345" s="89">
        <f t="shared" si="10"/>
        <v>0</v>
      </c>
      <c r="K345" s="16">
        <f t="shared" si="11"/>
        <v>1.7388200733049936E-2</v>
      </c>
      <c r="L345" s="28">
        <v>0</v>
      </c>
      <c r="M345" s="28"/>
      <c r="N345" s="16"/>
      <c r="O345" s="10">
        <v>0.20100000000000001</v>
      </c>
      <c r="P345" s="27">
        <v>0</v>
      </c>
      <c r="Q345" s="10"/>
      <c r="R345" s="16"/>
      <c r="S345" s="59">
        <v>78395</v>
      </c>
      <c r="T345" s="28">
        <v>45896.5</v>
      </c>
      <c r="U345" s="59"/>
      <c r="V345" s="10">
        <v>0.33300000000000002</v>
      </c>
      <c r="W345" s="27">
        <v>0.152</v>
      </c>
      <c r="X345" s="10">
        <v>2.1999999999999999E-2</v>
      </c>
      <c r="Y345" s="9">
        <v>811</v>
      </c>
      <c r="Z345" s="10">
        <v>0.37000000000000005</v>
      </c>
      <c r="AA345" s="10">
        <v>0.19700000000000006</v>
      </c>
      <c r="AB345" s="10">
        <v>0.51300000000000001</v>
      </c>
      <c r="AC345" s="10">
        <v>0.58599999999999997</v>
      </c>
      <c r="AD345" s="10"/>
      <c r="AE345" s="25">
        <v>2185.39</v>
      </c>
      <c r="AF345" s="28"/>
      <c r="AG345" s="58"/>
      <c r="AH345" s="59">
        <v>77085</v>
      </c>
      <c r="AI345" s="59">
        <v>61776</v>
      </c>
      <c r="AJ345" s="59">
        <v>66609</v>
      </c>
      <c r="AK345" s="9">
        <v>167.33</v>
      </c>
      <c r="AL345" s="9">
        <v>187.33</v>
      </c>
      <c r="AM345" s="9"/>
      <c r="AN345" s="9"/>
      <c r="AO345" s="10">
        <v>0.40899999999999997</v>
      </c>
      <c r="AP345" s="16">
        <v>0.65746219592373434</v>
      </c>
      <c r="AQ345" s="28"/>
      <c r="AR345" s="9"/>
      <c r="AS345" s="56">
        <v>408</v>
      </c>
      <c r="AT345" s="56">
        <v>38</v>
      </c>
      <c r="AU345" s="56">
        <v>99</v>
      </c>
      <c r="AV345" s="28">
        <v>62800</v>
      </c>
      <c r="AW345" s="28">
        <v>42000</v>
      </c>
      <c r="AX345" s="26">
        <v>12.672192000000001</v>
      </c>
      <c r="AY345" s="26">
        <v>0.87439250999999996</v>
      </c>
      <c r="AZ345" s="26">
        <v>10.316857000000001</v>
      </c>
      <c r="BA345" s="26">
        <v>9.9310361E-2</v>
      </c>
      <c r="BB345" s="26">
        <v>1.3073718999999999</v>
      </c>
      <c r="BC345" s="26">
        <v>1.2584799000000001E-2</v>
      </c>
      <c r="BD345" s="26">
        <v>-6.7405967999999996</v>
      </c>
      <c r="BE345" s="26">
        <v>-12.642234999999999</v>
      </c>
      <c r="BF345" s="56">
        <v>124</v>
      </c>
      <c r="BG345" s="28">
        <v>0</v>
      </c>
      <c r="BH345" s="28">
        <v>0</v>
      </c>
      <c r="BI345" s="84">
        <v>0</v>
      </c>
      <c r="BJ345" s="10">
        <v>0.19</v>
      </c>
      <c r="BK345" s="10">
        <v>0.36299999999999999</v>
      </c>
      <c r="BL345" s="10">
        <v>0.56000000000000005</v>
      </c>
      <c r="BM345" s="53" t="s">
        <v>55</v>
      </c>
      <c r="BN345" s="53" t="s">
        <v>55</v>
      </c>
      <c r="BO345" s="53">
        <v>2</v>
      </c>
      <c r="BP345" s="53">
        <v>8</v>
      </c>
      <c r="BQ345" s="53" t="s">
        <v>55</v>
      </c>
    </row>
    <row r="346" spans="1:69">
      <c r="A346" s="7">
        <v>940</v>
      </c>
      <c r="B346" s="8" t="s">
        <v>1687</v>
      </c>
      <c r="C346" s="8" t="s">
        <v>2314</v>
      </c>
      <c r="D346" s="8" t="s">
        <v>1634</v>
      </c>
      <c r="E346" s="9" t="s">
        <v>51</v>
      </c>
      <c r="F346" s="10">
        <v>0.35899999999999999</v>
      </c>
      <c r="G346" s="10">
        <v>0.62</v>
      </c>
      <c r="H346" s="9">
        <v>17.75</v>
      </c>
      <c r="I346" s="9">
        <v>0.61899999999999999</v>
      </c>
      <c r="J346" s="89">
        <f t="shared" si="10"/>
        <v>0</v>
      </c>
      <c r="K346" s="16">
        <f t="shared" si="11"/>
        <v>1.0120372006748929E-2</v>
      </c>
      <c r="L346" s="28">
        <v>32171.581769436998</v>
      </c>
      <c r="M346" s="28"/>
      <c r="N346" s="16"/>
      <c r="O346" s="10">
        <v>3.7999999999999999E-2</v>
      </c>
      <c r="P346" s="27">
        <v>0</v>
      </c>
      <c r="Q346" s="10"/>
      <c r="R346" s="16"/>
      <c r="S346" s="59">
        <v>79263</v>
      </c>
      <c r="T346" s="28">
        <v>47929.476470588233</v>
      </c>
      <c r="U346" s="59"/>
      <c r="V346" s="10">
        <v>0.38500000000000001</v>
      </c>
      <c r="W346" s="27">
        <v>0.20200000000000001</v>
      </c>
      <c r="X346" s="27">
        <v>2.1999999999999999E-2</v>
      </c>
      <c r="Y346" s="9">
        <v>344</v>
      </c>
      <c r="Z346" s="10">
        <v>0.38400000000000006</v>
      </c>
      <c r="AA346" s="10">
        <v>0.36500000000000005</v>
      </c>
      <c r="AB346" s="10">
        <v>0.54100000000000004</v>
      </c>
      <c r="AC346" s="10">
        <v>0.68200000000000005</v>
      </c>
      <c r="AD346" s="10"/>
      <c r="AE346" s="25">
        <v>6620.31</v>
      </c>
      <c r="AF346" s="28">
        <v>11476</v>
      </c>
      <c r="AG346" s="58">
        <v>9210</v>
      </c>
      <c r="AH346" s="59">
        <v>98793</v>
      </c>
      <c r="AI346" s="59">
        <v>78948</v>
      </c>
      <c r="AJ346" s="59">
        <v>69435</v>
      </c>
      <c r="AK346" s="9">
        <v>373</v>
      </c>
      <c r="AL346" s="9">
        <v>607</v>
      </c>
      <c r="AM346" s="10">
        <v>0.15</v>
      </c>
      <c r="AN346" s="10">
        <v>0.53</v>
      </c>
      <c r="AO346" s="10">
        <v>0.35899999999999999</v>
      </c>
      <c r="AP346" s="16">
        <v>0.61766522544780722</v>
      </c>
      <c r="AQ346" s="28">
        <v>76</v>
      </c>
      <c r="AR346" s="9"/>
      <c r="AS346" s="56">
        <v>276</v>
      </c>
      <c r="AT346" s="56">
        <v>67</v>
      </c>
      <c r="AU346" s="56">
        <v>99</v>
      </c>
      <c r="AV346" s="28">
        <v>80500</v>
      </c>
      <c r="AW346" s="28">
        <v>40600</v>
      </c>
      <c r="AX346" s="26">
        <v>7.4876265999999996</v>
      </c>
      <c r="AY346" s="26">
        <v>0.99435925000000003</v>
      </c>
      <c r="AZ346" s="26">
        <v>28.547764000000001</v>
      </c>
      <c r="BA346" s="26">
        <v>0</v>
      </c>
      <c r="BB346" s="26">
        <v>2.1375498999999998</v>
      </c>
      <c r="BC346" s="26">
        <v>0</v>
      </c>
      <c r="BD346" s="26">
        <v>0.38720968</v>
      </c>
      <c r="BE346" s="26">
        <v>-4.1976199000000003</v>
      </c>
      <c r="BF346" s="56">
        <v>182.666666666666</v>
      </c>
      <c r="BG346" s="28">
        <v>7000000</v>
      </c>
      <c r="BH346" s="28">
        <v>1057.3522992125745</v>
      </c>
      <c r="BI346" s="84">
        <v>12</v>
      </c>
      <c r="BJ346" s="10">
        <v>0.17599999999999999</v>
      </c>
      <c r="BK346" s="10">
        <v>0.19500000000000001</v>
      </c>
      <c r="BL346" s="10">
        <v>0.56000000000000005</v>
      </c>
      <c r="BM346" s="53">
        <v>2</v>
      </c>
      <c r="BN346" s="53">
        <v>5</v>
      </c>
      <c r="BO346" s="53" t="s">
        <v>55</v>
      </c>
      <c r="BP346" s="53" t="s">
        <v>55</v>
      </c>
      <c r="BQ346" s="53" t="s">
        <v>55</v>
      </c>
    </row>
    <row r="347" spans="1:69">
      <c r="A347" s="7">
        <v>911</v>
      </c>
      <c r="B347" s="8" t="s">
        <v>1642</v>
      </c>
      <c r="C347" s="8" t="s">
        <v>2315</v>
      </c>
      <c r="D347" s="8" t="s">
        <v>1634</v>
      </c>
      <c r="E347" s="9" t="s">
        <v>59</v>
      </c>
      <c r="F347" s="10">
        <v>0.69899999999999995</v>
      </c>
      <c r="G347" s="10">
        <v>0.81</v>
      </c>
      <c r="H347" s="9">
        <v>11.18</v>
      </c>
      <c r="I347" s="9">
        <v>0.55500000000000005</v>
      </c>
      <c r="J347" s="89">
        <f t="shared" si="10"/>
        <v>1.0460469884307202E-3</v>
      </c>
      <c r="K347" s="16">
        <f t="shared" si="11"/>
        <v>8.0022594614950107E-2</v>
      </c>
      <c r="L347" s="28">
        <v>0</v>
      </c>
      <c r="M347" s="28"/>
      <c r="N347" s="16"/>
      <c r="O347" s="10">
        <v>0.104</v>
      </c>
      <c r="P347" s="27">
        <v>0.13075587355384002</v>
      </c>
      <c r="Q347" s="10"/>
      <c r="R347" s="16"/>
      <c r="S347" s="59">
        <v>70580</v>
      </c>
      <c r="T347" s="28">
        <v>49915.131474103582</v>
      </c>
      <c r="U347" s="59"/>
      <c r="V347" s="10">
        <v>0.45900000000000002</v>
      </c>
      <c r="W347" s="27">
        <v>0.224</v>
      </c>
      <c r="X347" s="10">
        <v>0.24299999999999999</v>
      </c>
      <c r="Y347" s="9">
        <v>981</v>
      </c>
      <c r="Z347" s="10">
        <v>0.44100000000000006</v>
      </c>
      <c r="AA347" s="10">
        <v>0.28200000000000003</v>
      </c>
      <c r="AB347" s="10">
        <v>0.36099999999999999</v>
      </c>
      <c r="AC347" s="10">
        <v>0.57899999999999996</v>
      </c>
      <c r="AD347" s="10"/>
      <c r="AE347" s="25">
        <v>1911.96</v>
      </c>
      <c r="AF347" s="28"/>
      <c r="AG347" s="58"/>
      <c r="AH347" s="59">
        <v>90513</v>
      </c>
      <c r="AI347" s="59">
        <v>71235</v>
      </c>
      <c r="AJ347" s="59">
        <v>60543</v>
      </c>
      <c r="AK347" s="9">
        <v>171</v>
      </c>
      <c r="AL347" s="9">
        <v>200.33</v>
      </c>
      <c r="AM347" s="9"/>
      <c r="AN347" s="9"/>
      <c r="AO347" s="10">
        <v>0.33600000000000002</v>
      </c>
      <c r="AP347" s="16">
        <v>0.64308681672025725</v>
      </c>
      <c r="AQ347" s="28"/>
      <c r="AR347" s="9">
        <v>2</v>
      </c>
      <c r="AS347" s="56">
        <v>116</v>
      </c>
      <c r="AT347" s="56">
        <v>153</v>
      </c>
      <c r="AU347" s="56">
        <v>99</v>
      </c>
      <c r="AV347" s="28">
        <v>116700</v>
      </c>
      <c r="AW347" s="28">
        <v>44200</v>
      </c>
      <c r="AX347" s="26">
        <v>4.593699</v>
      </c>
      <c r="AY347" s="26">
        <v>2.5354755</v>
      </c>
      <c r="AZ347" s="26">
        <v>28.642537999999998</v>
      </c>
      <c r="BA347" s="26">
        <v>4.4401578999999997E-2</v>
      </c>
      <c r="BB347" s="26">
        <v>1.315752</v>
      </c>
      <c r="BC347" s="26">
        <v>2.0396748999999999E-3</v>
      </c>
      <c r="BD347" s="26">
        <v>-1.4051210000000001</v>
      </c>
      <c r="BE347" s="26">
        <v>-5.9289855999999999</v>
      </c>
      <c r="BF347" s="56">
        <v>259.666666666666</v>
      </c>
      <c r="BG347" s="28">
        <v>0</v>
      </c>
      <c r="BH347" s="28">
        <v>0</v>
      </c>
      <c r="BI347" s="84">
        <v>0</v>
      </c>
      <c r="BJ347" s="10">
        <v>0.11899999999999999</v>
      </c>
      <c r="BK347" s="10">
        <v>0.27800000000000002</v>
      </c>
      <c r="BL347" s="10">
        <v>0.56000000000000005</v>
      </c>
      <c r="BM347" s="53" t="s">
        <v>55</v>
      </c>
      <c r="BN347" s="53" t="s">
        <v>55</v>
      </c>
      <c r="BO347" s="53">
        <v>0.629</v>
      </c>
      <c r="BP347" s="53">
        <v>24</v>
      </c>
      <c r="BQ347" s="53" t="s">
        <v>55</v>
      </c>
    </row>
    <row r="348" spans="1:69">
      <c r="A348" s="7">
        <v>927</v>
      </c>
      <c r="B348" s="8" t="s">
        <v>996</v>
      </c>
      <c r="C348" s="8" t="s">
        <v>2316</v>
      </c>
      <c r="D348" s="8" t="s">
        <v>1634</v>
      </c>
      <c r="E348" s="9" t="s">
        <v>59</v>
      </c>
      <c r="F348" s="10">
        <v>0.53900000000000003</v>
      </c>
      <c r="G348" s="10">
        <v>0.83</v>
      </c>
      <c r="H348" s="9">
        <v>12.05</v>
      </c>
      <c r="I348" s="9">
        <v>0.57899999999999996</v>
      </c>
      <c r="J348" s="89">
        <f t="shared" si="10"/>
        <v>0</v>
      </c>
      <c r="K348" s="16">
        <f t="shared" si="11"/>
        <v>2.6928773394371889E-2</v>
      </c>
      <c r="L348" s="28">
        <v>0</v>
      </c>
      <c r="M348" s="28"/>
      <c r="N348" s="16"/>
      <c r="O348" s="10">
        <v>0.10299999999999999</v>
      </c>
      <c r="P348" s="27">
        <v>4.6908185912776838E-2</v>
      </c>
      <c r="Q348" s="10"/>
      <c r="R348" s="16"/>
      <c r="S348" s="59">
        <v>68966</v>
      </c>
      <c r="T348" s="28">
        <v>55167.98863636364</v>
      </c>
      <c r="U348" s="59"/>
      <c r="V348" s="10">
        <v>0.52400000000000002</v>
      </c>
      <c r="W348" s="27">
        <v>-0.02</v>
      </c>
      <c r="X348" s="27">
        <v>5.7000000000000002E-2</v>
      </c>
      <c r="Y348" s="9">
        <v>477</v>
      </c>
      <c r="Z348" s="10">
        <v>0.18500000000000005</v>
      </c>
      <c r="AA348" s="10">
        <v>5.0000000000000044E-2</v>
      </c>
      <c r="AB348" s="10">
        <v>0.48399999999999999</v>
      </c>
      <c r="AC348" s="10">
        <v>0.64500000000000002</v>
      </c>
      <c r="AD348" s="10"/>
      <c r="AE348" s="25">
        <v>2302.37</v>
      </c>
      <c r="AF348" s="28"/>
      <c r="AG348" s="58"/>
      <c r="AH348" s="59">
        <v>86193</v>
      </c>
      <c r="AI348" s="59">
        <v>71280</v>
      </c>
      <c r="AJ348" s="59">
        <v>46836</v>
      </c>
      <c r="AK348" s="9">
        <v>191</v>
      </c>
      <c r="AL348" s="9">
        <v>226.67</v>
      </c>
      <c r="AM348" s="9"/>
      <c r="AN348" s="9"/>
      <c r="AO348" s="10">
        <v>0.57999999999999996</v>
      </c>
      <c r="AP348" s="16">
        <v>0.6333122229259025</v>
      </c>
      <c r="AQ348" s="28"/>
      <c r="AR348" s="9"/>
      <c r="AS348" s="56">
        <v>298</v>
      </c>
      <c r="AT348" s="56">
        <v>62</v>
      </c>
      <c r="AU348" s="56">
        <v>99</v>
      </c>
      <c r="AV348" s="28">
        <v>90600</v>
      </c>
      <c r="AW348" s="28">
        <v>48600</v>
      </c>
      <c r="AX348" s="26">
        <v>8.5422621000000003</v>
      </c>
      <c r="AY348" s="26">
        <v>3.7281585000000002</v>
      </c>
      <c r="AZ348" s="26">
        <v>33.261909000000003</v>
      </c>
      <c r="BA348" s="26">
        <v>6.8541250999999997E-2</v>
      </c>
      <c r="BB348" s="26">
        <v>2.8413195999999998</v>
      </c>
      <c r="BC348" s="26">
        <v>5.8549730999999999E-3</v>
      </c>
      <c r="BD348" s="26">
        <v>-0.45636967000000001</v>
      </c>
      <c r="BE348" s="26">
        <v>-3.6002922000000002</v>
      </c>
      <c r="BF348" s="56">
        <v>230.333333333333</v>
      </c>
      <c r="BG348" s="28">
        <v>0</v>
      </c>
      <c r="BH348" s="28">
        <v>0</v>
      </c>
      <c r="BI348" s="84">
        <v>0</v>
      </c>
      <c r="BJ348" s="10">
        <v>0.375</v>
      </c>
      <c r="BK348" s="10">
        <v>0.51</v>
      </c>
      <c r="BL348" s="10">
        <v>0.56000000000000005</v>
      </c>
      <c r="BM348" s="53" t="s">
        <v>55</v>
      </c>
      <c r="BN348" s="53" t="s">
        <v>55</v>
      </c>
      <c r="BO348" s="53">
        <v>3</v>
      </c>
      <c r="BP348" s="53">
        <v>12</v>
      </c>
      <c r="BQ348" s="53" t="s">
        <v>55</v>
      </c>
    </row>
    <row r="349" spans="1:69">
      <c r="A349" s="7">
        <v>916</v>
      </c>
      <c r="B349" s="8" t="s">
        <v>1650</v>
      </c>
      <c r="C349" s="8" t="s">
        <v>2308</v>
      </c>
      <c r="D349" s="8" t="s">
        <v>1634</v>
      </c>
      <c r="E349" s="9" t="s">
        <v>59</v>
      </c>
      <c r="F349" s="10">
        <v>0.45</v>
      </c>
      <c r="G349" s="10">
        <v>0.77</v>
      </c>
      <c r="H349" s="9">
        <v>14.23</v>
      </c>
      <c r="I349" s="9">
        <v>0.94899999999999995</v>
      </c>
      <c r="J349" s="89">
        <f t="shared" si="10"/>
        <v>0</v>
      </c>
      <c r="K349" s="16">
        <f t="shared" si="11"/>
        <v>9.4773896561061478E-3</v>
      </c>
      <c r="L349" s="28">
        <v>0</v>
      </c>
      <c r="M349" s="28"/>
      <c r="N349" s="16"/>
      <c r="O349" s="10">
        <v>6.0999999999999999E-2</v>
      </c>
      <c r="P349" s="27">
        <v>6.9199987965219492E-3</v>
      </c>
      <c r="Q349" s="10"/>
      <c r="R349" s="16" t="s">
        <v>4339</v>
      </c>
      <c r="S349" s="59">
        <v>86565</v>
      </c>
      <c r="T349" s="28">
        <v>53405.448453608245</v>
      </c>
      <c r="U349" s="59"/>
      <c r="V349" s="10">
        <v>0.53300000000000003</v>
      </c>
      <c r="W349" s="27">
        <v>-0.10199999999999999</v>
      </c>
      <c r="X349" s="27">
        <v>-3.0000000000000001E-3</v>
      </c>
      <c r="Y349" s="9">
        <v>527</v>
      </c>
      <c r="Z349" s="10">
        <v>0.19800000000000006</v>
      </c>
      <c r="AA349" s="10">
        <v>-3.9999999999999925E-2</v>
      </c>
      <c r="AB349" s="10">
        <v>0.51200000000000001</v>
      </c>
      <c r="AC349" s="10">
        <v>0.54</v>
      </c>
      <c r="AD349" s="10"/>
      <c r="AE349" s="25">
        <v>6647.4</v>
      </c>
      <c r="AF349" s="28"/>
      <c r="AG349" s="58"/>
      <c r="AH349" s="59">
        <v>83277</v>
      </c>
      <c r="AI349" s="59">
        <v>74187</v>
      </c>
      <c r="AJ349" s="59">
        <v>67185</v>
      </c>
      <c r="AK349" s="9">
        <v>467</v>
      </c>
      <c r="AL349" s="9">
        <v>464.67</v>
      </c>
      <c r="AM349" s="10"/>
      <c r="AN349" s="10"/>
      <c r="AO349" s="10">
        <v>0.66200000000000003</v>
      </c>
      <c r="AP349" s="16">
        <v>0.51308363263211909</v>
      </c>
      <c r="AQ349" s="28"/>
      <c r="AR349" s="9"/>
      <c r="AS349" s="56">
        <v>291</v>
      </c>
      <c r="AT349" s="56">
        <v>63</v>
      </c>
      <c r="AU349" s="56">
        <v>99</v>
      </c>
      <c r="AV349" s="28">
        <v>69900</v>
      </c>
      <c r="AW349" s="28">
        <v>40200</v>
      </c>
      <c r="AX349" s="26">
        <v>14.577152999999999</v>
      </c>
      <c r="AY349" s="26">
        <v>1.7204324</v>
      </c>
      <c r="AZ349" s="26">
        <v>19.424226999999998</v>
      </c>
      <c r="BA349" s="26">
        <v>0.76260585000000003</v>
      </c>
      <c r="BB349" s="26">
        <v>2.8314992999999999</v>
      </c>
      <c r="BC349" s="26">
        <v>0.11116622</v>
      </c>
      <c r="BD349" s="26">
        <v>-4.5548925000000002</v>
      </c>
      <c r="BE349" s="26">
        <v>-5.2286362999999998</v>
      </c>
      <c r="BF349" s="56">
        <v>306.666666666666</v>
      </c>
      <c r="BG349" s="28">
        <v>0</v>
      </c>
      <c r="BH349" s="28">
        <v>0</v>
      </c>
      <c r="BI349" s="84">
        <v>0</v>
      </c>
      <c r="BJ349" s="10">
        <v>0.36199999999999999</v>
      </c>
      <c r="BK349" s="10">
        <v>0.6</v>
      </c>
      <c r="BL349" s="10">
        <v>0.56000000000000005</v>
      </c>
      <c r="BM349" s="53" t="s">
        <v>55</v>
      </c>
      <c r="BN349" s="53" t="s">
        <v>55</v>
      </c>
      <c r="BO349" s="53">
        <v>0.70099999999999996</v>
      </c>
      <c r="BP349" s="53">
        <v>63</v>
      </c>
      <c r="BQ349" s="53" t="s">
        <v>55</v>
      </c>
    </row>
    <row r="350" spans="1:69">
      <c r="A350" s="7">
        <v>948</v>
      </c>
      <c r="B350" s="8" t="s">
        <v>1699</v>
      </c>
      <c r="C350" s="8" t="s">
        <v>2317</v>
      </c>
      <c r="D350" s="8" t="s">
        <v>1634</v>
      </c>
      <c r="E350" s="9" t="s">
        <v>59</v>
      </c>
      <c r="F350" s="10">
        <v>0.28399999999999997</v>
      </c>
      <c r="G350" s="10">
        <v>0.54</v>
      </c>
      <c r="H350" s="9">
        <v>19.329999999999998</v>
      </c>
      <c r="I350" s="9" t="s">
        <v>4345</v>
      </c>
      <c r="J350" s="89">
        <f t="shared" si="10"/>
        <v>0</v>
      </c>
      <c r="K350" s="16">
        <f t="shared" si="11"/>
        <v>1.9443904335990667E-2</v>
      </c>
      <c r="L350" s="28">
        <v>0</v>
      </c>
      <c r="M350" s="28"/>
      <c r="N350" s="16"/>
      <c r="O350" s="10">
        <v>1.0999999999999999E-2</v>
      </c>
      <c r="P350" s="27">
        <v>0</v>
      </c>
      <c r="Q350" s="10"/>
      <c r="R350" s="16"/>
      <c r="S350" s="59">
        <v>54628</v>
      </c>
      <c r="T350" s="28">
        <v>37081.148459383752</v>
      </c>
      <c r="U350" s="59"/>
      <c r="V350" s="10">
        <v>0.20699999999999999</v>
      </c>
      <c r="W350" s="27">
        <v>5.0999999999999997E-2</v>
      </c>
      <c r="X350" s="27">
        <v>0.11799999999999999</v>
      </c>
      <c r="Y350" s="9">
        <v>566</v>
      </c>
      <c r="Z350" s="10">
        <v>0.42100000000000004</v>
      </c>
      <c r="AA350" s="10">
        <v>0.31700000000000006</v>
      </c>
      <c r="AB350" s="10">
        <v>0.38500000000000001</v>
      </c>
      <c r="AC350" s="10">
        <v>0.60599999999999998</v>
      </c>
      <c r="AD350" s="10"/>
      <c r="AE350" s="25">
        <v>2725.79</v>
      </c>
      <c r="AF350" s="28"/>
      <c r="AG350" s="58"/>
      <c r="AH350" s="59">
        <v>47880</v>
      </c>
      <c r="AI350" s="59">
        <v>42219</v>
      </c>
      <c r="AJ350" s="59">
        <v>39555</v>
      </c>
      <c r="AK350" s="9">
        <v>141</v>
      </c>
      <c r="AL350" s="9">
        <v>304.33</v>
      </c>
      <c r="AM350" s="9"/>
      <c r="AN350" s="9"/>
      <c r="AO350" s="10">
        <v>0.50900000000000001</v>
      </c>
      <c r="AP350" s="16" t="s">
        <v>2055</v>
      </c>
      <c r="AQ350" s="28"/>
      <c r="AR350" s="9"/>
      <c r="AS350" s="56">
        <v>337</v>
      </c>
      <c r="AT350" s="56">
        <v>53</v>
      </c>
      <c r="AU350" s="56">
        <v>99</v>
      </c>
      <c r="AV350" s="28">
        <v>60200</v>
      </c>
      <c r="AW350" s="28">
        <v>39800</v>
      </c>
      <c r="AX350" s="26">
        <v>14.025080000000001</v>
      </c>
      <c r="AY350" s="26">
        <v>8.6563282000000005E-2</v>
      </c>
      <c r="AZ350" s="26">
        <v>13.902290000000001</v>
      </c>
      <c r="BA350" s="26">
        <v>1.0902635000000001</v>
      </c>
      <c r="BB350" s="26">
        <v>1.9498073</v>
      </c>
      <c r="BC350" s="26">
        <v>0.15291031999999999</v>
      </c>
      <c r="BD350" s="26">
        <v>-4.2988324000000002</v>
      </c>
      <c r="BE350" s="26">
        <v>-4.8317766000000004</v>
      </c>
      <c r="BF350" s="56">
        <v>308.5</v>
      </c>
      <c r="BG350" s="28">
        <v>0</v>
      </c>
      <c r="BH350" s="28">
        <v>0</v>
      </c>
      <c r="BI350" s="84">
        <v>0</v>
      </c>
      <c r="BJ350" s="10">
        <v>0.13900000000000001</v>
      </c>
      <c r="BK350" s="10">
        <v>0.24299999999999999</v>
      </c>
      <c r="BL350" s="10">
        <v>0.56000000000000005</v>
      </c>
      <c r="BM350" s="53" t="s">
        <v>55</v>
      </c>
      <c r="BN350" s="53" t="s">
        <v>55</v>
      </c>
      <c r="BO350" s="53">
        <v>2</v>
      </c>
      <c r="BP350" s="53">
        <v>6</v>
      </c>
      <c r="BQ350" s="53" t="s">
        <v>55</v>
      </c>
    </row>
    <row r="351" spans="1:69">
      <c r="A351" s="7">
        <v>949</v>
      </c>
      <c r="B351" s="8" t="s">
        <v>1700</v>
      </c>
      <c r="C351" s="8" t="s">
        <v>2318</v>
      </c>
      <c r="D351" s="8" t="s">
        <v>1634</v>
      </c>
      <c r="E351" s="9" t="s">
        <v>51</v>
      </c>
      <c r="F351" s="10">
        <v>0.35599999999999998</v>
      </c>
      <c r="G351" s="10">
        <v>0.64</v>
      </c>
      <c r="H351" s="9">
        <v>21.39</v>
      </c>
      <c r="I351" s="9">
        <v>0.79800000000000004</v>
      </c>
      <c r="J351" s="89">
        <f t="shared" si="10"/>
        <v>2.6437646150612626E-4</v>
      </c>
      <c r="K351" s="16">
        <f t="shared" si="11"/>
        <v>1.9035105228441089E-2</v>
      </c>
      <c r="L351" s="28">
        <v>25447.451013656799</v>
      </c>
      <c r="M351" s="28"/>
      <c r="N351" s="16"/>
      <c r="O351" s="10">
        <v>0.03</v>
      </c>
      <c r="P351" s="27">
        <v>2.1282305151243165E-2</v>
      </c>
      <c r="Q351" s="10"/>
      <c r="R351" s="16"/>
      <c r="S351" s="59">
        <v>80165</v>
      </c>
      <c r="T351" s="28">
        <v>49522.91333333333</v>
      </c>
      <c r="U351" s="59"/>
      <c r="V351" s="10">
        <v>0.316</v>
      </c>
      <c r="W351" s="27">
        <v>0.21099999999999999</v>
      </c>
      <c r="X351" s="10">
        <v>0.08</v>
      </c>
      <c r="Y351" s="9">
        <v>217</v>
      </c>
      <c r="Z351" s="10">
        <v>0.46100000000000008</v>
      </c>
      <c r="AA351" s="10">
        <v>0.44200000000000006</v>
      </c>
      <c r="AB351" s="10">
        <v>0.46400000000000002</v>
      </c>
      <c r="AC351" s="10">
        <v>0.63900000000000001</v>
      </c>
      <c r="AD351" s="10"/>
      <c r="AE351" s="25">
        <v>7564.97</v>
      </c>
      <c r="AF351" s="28">
        <v>10867</v>
      </c>
      <c r="AG351" s="58">
        <v>7340</v>
      </c>
      <c r="AH351" s="59">
        <v>92619</v>
      </c>
      <c r="AI351" s="59">
        <v>74241</v>
      </c>
      <c r="AJ351" s="59">
        <v>64629</v>
      </c>
      <c r="AK351" s="9">
        <v>353.67</v>
      </c>
      <c r="AL351" s="9">
        <v>330.33</v>
      </c>
      <c r="AM351" s="10">
        <v>0.35</v>
      </c>
      <c r="AN351" s="10">
        <v>0.45700000000000002</v>
      </c>
      <c r="AO351" s="10">
        <v>0.35</v>
      </c>
      <c r="AP351" s="16">
        <v>0.55617352614015569</v>
      </c>
      <c r="AQ351" s="28">
        <v>73</v>
      </c>
      <c r="AR351" s="9">
        <v>2</v>
      </c>
      <c r="AS351" s="56">
        <v>126</v>
      </c>
      <c r="AT351" s="56">
        <v>144</v>
      </c>
      <c r="AU351" s="56">
        <v>99</v>
      </c>
      <c r="AV351" s="28">
        <v>74600</v>
      </c>
      <c r="AW351" s="28">
        <v>39900</v>
      </c>
      <c r="AX351" s="26">
        <v>10.390026000000001</v>
      </c>
      <c r="AY351" s="26">
        <v>0.23893084000000001</v>
      </c>
      <c r="AZ351" s="26">
        <v>20.727841999999999</v>
      </c>
      <c r="BA351" s="26">
        <v>0.72282427999999999</v>
      </c>
      <c r="BB351" s="26">
        <v>2.1536281000000002</v>
      </c>
      <c r="BC351" s="26">
        <v>7.5101629000000003E-2</v>
      </c>
      <c r="BD351" s="26">
        <v>-2.8299284</v>
      </c>
      <c r="BE351" s="26">
        <v>-2.6558557</v>
      </c>
      <c r="BF351" s="56">
        <v>906.66666666666595</v>
      </c>
      <c r="BG351" s="28">
        <v>10000000</v>
      </c>
      <c r="BH351" s="28">
        <v>1321.8823075306314</v>
      </c>
      <c r="BI351" s="84">
        <v>9</v>
      </c>
      <c r="BJ351" s="10">
        <v>9.9000000000000005E-2</v>
      </c>
      <c r="BK351" s="10">
        <v>0.11799999999999999</v>
      </c>
      <c r="BL351" s="10">
        <v>0.56000000000000005</v>
      </c>
      <c r="BM351" s="53">
        <v>4</v>
      </c>
      <c r="BN351" s="53">
        <v>6</v>
      </c>
      <c r="BO351" s="53" t="s">
        <v>55</v>
      </c>
      <c r="BP351" s="53" t="s">
        <v>55</v>
      </c>
      <c r="BQ351" s="53" t="s">
        <v>55</v>
      </c>
    </row>
    <row r="352" spans="1:69">
      <c r="A352" s="7">
        <v>951</v>
      </c>
      <c r="B352" s="8" t="s">
        <v>1705</v>
      </c>
      <c r="C352" s="8" t="s">
        <v>2319</v>
      </c>
      <c r="D352" s="8" t="s">
        <v>1703</v>
      </c>
      <c r="E352" s="9" t="s">
        <v>51</v>
      </c>
      <c r="F352" s="10">
        <v>0.25</v>
      </c>
      <c r="G352" s="10">
        <v>0.64</v>
      </c>
      <c r="H352" s="9">
        <v>20.92</v>
      </c>
      <c r="I352" s="9">
        <v>0.65300000000000002</v>
      </c>
      <c r="J352" s="89">
        <f t="shared" si="10"/>
        <v>0</v>
      </c>
      <c r="K352" s="16">
        <f t="shared" si="11"/>
        <v>1.5051665551991436E-2</v>
      </c>
      <c r="L352" s="28">
        <v>2236.9828021504736</v>
      </c>
      <c r="M352" s="28"/>
      <c r="N352" s="16" t="s">
        <v>4339</v>
      </c>
      <c r="O352" s="10">
        <v>4.5999999999999999E-2</v>
      </c>
      <c r="P352" s="27">
        <v>2.1725517259006507E-2</v>
      </c>
      <c r="Q352" s="10"/>
      <c r="R352" s="16"/>
      <c r="S352" s="59">
        <v>63977</v>
      </c>
      <c r="T352" s="28">
        <v>46720.021220159149</v>
      </c>
      <c r="U352" s="59"/>
      <c r="V352" s="10">
        <v>0.252</v>
      </c>
      <c r="W352" s="27">
        <v>0.10100000000000001</v>
      </c>
      <c r="X352" s="10">
        <v>0.13</v>
      </c>
      <c r="Y352" s="9">
        <v>712</v>
      </c>
      <c r="Z352" s="10">
        <v>0.14099999999999999</v>
      </c>
      <c r="AA352" s="10">
        <v>0.13300000000000001</v>
      </c>
      <c r="AB352" s="10">
        <v>0.38</v>
      </c>
      <c r="AC352" s="10">
        <v>0.50800000000000001</v>
      </c>
      <c r="AD352" s="10"/>
      <c r="AE352" s="25">
        <v>7042.41</v>
      </c>
      <c r="AF352" s="28">
        <v>14020</v>
      </c>
      <c r="AG352" s="58">
        <v>9555</v>
      </c>
      <c r="AH352" s="59">
        <v>79758</v>
      </c>
      <c r="AI352" s="59">
        <v>65403</v>
      </c>
      <c r="AJ352" s="59">
        <v>53172</v>
      </c>
      <c r="AK352" s="9">
        <v>336.67</v>
      </c>
      <c r="AL352" s="9">
        <v>372</v>
      </c>
      <c r="AM352" s="10">
        <v>0.01</v>
      </c>
      <c r="AN352" s="10">
        <v>0.5</v>
      </c>
      <c r="AO352" s="10">
        <v>0.10199999999999999</v>
      </c>
      <c r="AP352" s="16">
        <v>0.60496067755595884</v>
      </c>
      <c r="AQ352" s="28">
        <v>24</v>
      </c>
      <c r="AR352" s="9"/>
      <c r="AS352" s="56">
        <v>176</v>
      </c>
      <c r="AT352" s="56">
        <v>106</v>
      </c>
      <c r="AU352" s="56">
        <v>99</v>
      </c>
      <c r="AV352" s="28">
        <v>81700</v>
      </c>
      <c r="AW352" s="28">
        <v>28700</v>
      </c>
      <c r="AX352" s="26">
        <v>6.9633178999999998</v>
      </c>
      <c r="AY352" s="26">
        <v>0.66482693000000004</v>
      </c>
      <c r="AZ352" s="26">
        <v>13.872509000000001</v>
      </c>
      <c r="BA352" s="26">
        <v>0.43370417</v>
      </c>
      <c r="BB352" s="26">
        <v>0.96598684999999995</v>
      </c>
      <c r="BC352" s="26">
        <v>3.02002E-2</v>
      </c>
      <c r="BD352" s="26">
        <v>-1.898002</v>
      </c>
      <c r="BE352" s="26">
        <v>-5.5681577000000004</v>
      </c>
      <c r="BF352" s="56">
        <v>1013</v>
      </c>
      <c r="BG352" s="28">
        <v>4000000</v>
      </c>
      <c r="BH352" s="28">
        <v>567.9873793204315</v>
      </c>
      <c r="BI352" s="84">
        <v>0.75312500000000004</v>
      </c>
      <c r="BJ352" s="10">
        <v>6.3E-2</v>
      </c>
      <c r="BK352" s="10">
        <v>7.0999999999999994E-2</v>
      </c>
      <c r="BL352" s="10">
        <v>0.20399999999999999</v>
      </c>
      <c r="BM352" s="53">
        <v>1</v>
      </c>
      <c r="BN352" s="53">
        <v>3</v>
      </c>
      <c r="BO352" s="53" t="s">
        <v>55</v>
      </c>
      <c r="BP352" s="53" t="s">
        <v>55</v>
      </c>
      <c r="BQ352" s="53" t="s">
        <v>55</v>
      </c>
    </row>
    <row r="353" spans="1:69">
      <c r="A353" s="7">
        <v>1090</v>
      </c>
      <c r="B353" s="8" t="s">
        <v>1902</v>
      </c>
      <c r="C353" s="8"/>
      <c r="D353" s="8" t="s">
        <v>1703</v>
      </c>
      <c r="E353" s="9" t="s">
        <v>151</v>
      </c>
      <c r="F353" s="10">
        <v>0.107</v>
      </c>
      <c r="G353" s="10">
        <v>0.25</v>
      </c>
      <c r="H353" s="9">
        <v>16.190000000000001</v>
      </c>
      <c r="I353" s="9" t="s">
        <v>4345</v>
      </c>
      <c r="J353" s="89">
        <f t="shared" si="10"/>
        <v>0</v>
      </c>
      <c r="K353" s="16">
        <f t="shared" si="11"/>
        <v>0</v>
      </c>
      <c r="L353" s="28">
        <v>0</v>
      </c>
      <c r="M353" s="28"/>
      <c r="N353" s="16"/>
      <c r="O353" s="10">
        <v>1.4999999999999999E-2</v>
      </c>
      <c r="P353" s="27">
        <v>0</v>
      </c>
      <c r="Q353" s="10"/>
      <c r="R353" s="16"/>
      <c r="S353" s="59"/>
      <c r="T353" s="28">
        <v>65093.612903225803</v>
      </c>
      <c r="U353" s="59"/>
      <c r="V353" s="10">
        <v>0.182</v>
      </c>
      <c r="W353" s="9">
        <v>4.5999999999999999E-2</v>
      </c>
      <c r="X353" s="9">
        <v>2.4E-2</v>
      </c>
      <c r="Y353" s="9" t="s">
        <v>4345</v>
      </c>
      <c r="Z353" s="10">
        <v>0.14399999999999999</v>
      </c>
      <c r="AA353" s="10">
        <v>0.14799999999999999</v>
      </c>
      <c r="AB353" s="10">
        <v>0.34899999999999998</v>
      </c>
      <c r="AC353" s="10">
        <v>0.38900000000000001</v>
      </c>
      <c r="AD353" s="10"/>
      <c r="AE353" s="25">
        <v>896</v>
      </c>
      <c r="AF353" s="28"/>
      <c r="AG353" s="58"/>
      <c r="AH353" s="59"/>
      <c r="AI353" s="59"/>
      <c r="AJ353" s="59"/>
      <c r="AK353" s="9">
        <v>55.33</v>
      </c>
      <c r="AL353" s="9">
        <v>8.33</v>
      </c>
      <c r="AM353" s="9" t="s">
        <v>55</v>
      </c>
      <c r="AN353" s="9"/>
      <c r="AO353" s="10">
        <v>0.157</v>
      </c>
      <c r="AP353" s="16" t="s">
        <v>2055</v>
      </c>
      <c r="AQ353" s="28"/>
      <c r="AR353" s="9"/>
      <c r="AS353" s="56">
        <v>600</v>
      </c>
      <c r="AT353" s="56">
        <v>0</v>
      </c>
      <c r="AU353" s="56">
        <v>99</v>
      </c>
      <c r="AV353" s="28" t="e">
        <v>#N/A</v>
      </c>
      <c r="AW353" s="28" t="e">
        <v>#N/A</v>
      </c>
      <c r="AX353" s="26" t="e">
        <v>#N/A</v>
      </c>
      <c r="AY353" s="26" t="e">
        <v>#N/A</v>
      </c>
      <c r="AZ353" s="26" t="e">
        <v>#N/A</v>
      </c>
      <c r="BA353" s="26" t="e">
        <v>#N/A</v>
      </c>
      <c r="BB353" s="26" t="e">
        <v>#N/A</v>
      </c>
      <c r="BC353" s="26" t="e">
        <v>#N/A</v>
      </c>
      <c r="BD353" s="26" t="e">
        <v>#N/A</v>
      </c>
      <c r="BE353" s="26" t="e">
        <v>#N/A</v>
      </c>
      <c r="BF353" s="56" t="e">
        <v>#N/A</v>
      </c>
      <c r="BG353" s="28">
        <v>0</v>
      </c>
      <c r="BH353" s="28">
        <v>0</v>
      </c>
      <c r="BI353" s="84">
        <v>0</v>
      </c>
      <c r="BJ353" s="10">
        <v>0.06</v>
      </c>
      <c r="BK353" s="10">
        <v>5.6000000000000001E-2</v>
      </c>
      <c r="BL353" s="10">
        <v>0.20399999999999999</v>
      </c>
      <c r="BM353" s="53" t="s">
        <v>55</v>
      </c>
      <c r="BN353" s="53" t="s">
        <v>55</v>
      </c>
      <c r="BO353" s="53" t="s">
        <v>55</v>
      </c>
      <c r="BP353" s="53" t="s">
        <v>55</v>
      </c>
      <c r="BQ353" s="53">
        <v>0.94799999999999995</v>
      </c>
    </row>
    <row r="354" spans="1:69">
      <c r="A354" s="7">
        <v>954</v>
      </c>
      <c r="B354" s="8" t="s">
        <v>1712</v>
      </c>
      <c r="C354" s="8" t="s">
        <v>2320</v>
      </c>
      <c r="D354" s="8" t="s">
        <v>1703</v>
      </c>
      <c r="E354" s="9" t="s">
        <v>51</v>
      </c>
      <c r="F354" s="10">
        <v>0.251</v>
      </c>
      <c r="G354" s="10">
        <v>0.6</v>
      </c>
      <c r="H354" s="9">
        <v>32.49</v>
      </c>
      <c r="I354" s="9">
        <v>0.25800000000000001</v>
      </c>
      <c r="J354" s="89">
        <f t="shared" si="10"/>
        <v>0</v>
      </c>
      <c r="K354" s="16">
        <f t="shared" si="11"/>
        <v>1.0544590217416633E-2</v>
      </c>
      <c r="L354" s="28">
        <v>1101.8473302670679</v>
      </c>
      <c r="M354" s="28"/>
      <c r="N354" s="16" t="s">
        <v>4339</v>
      </c>
      <c r="O354" s="10">
        <v>1.6E-2</v>
      </c>
      <c r="P354" s="27">
        <v>1.8001537995479225E-2</v>
      </c>
      <c r="Q354" s="10"/>
      <c r="R354" s="16" t="s">
        <v>4339</v>
      </c>
      <c r="S354" s="59">
        <v>73282</v>
      </c>
      <c r="T354" s="28">
        <v>44466.300443458982</v>
      </c>
      <c r="U354" s="59"/>
      <c r="V354" s="10">
        <v>0.23400000000000001</v>
      </c>
      <c r="W354" s="27">
        <v>5.8000000000000003E-2</v>
      </c>
      <c r="X354" s="27">
        <v>0.17399999999999999</v>
      </c>
      <c r="Y354" s="9">
        <v>113</v>
      </c>
      <c r="Z354" s="10">
        <v>0.11899999999999998</v>
      </c>
      <c r="AA354" s="10">
        <v>9.3999999999999986E-2</v>
      </c>
      <c r="AB354" s="10">
        <v>0.49199999999999999</v>
      </c>
      <c r="AC354" s="10">
        <v>0.54800000000000004</v>
      </c>
      <c r="AD354" s="10"/>
      <c r="AE354" s="25">
        <v>17165.2</v>
      </c>
      <c r="AF354" s="28">
        <v>8921</v>
      </c>
      <c r="AG354" s="28">
        <v>5367</v>
      </c>
      <c r="AH354" s="59">
        <v>82071</v>
      </c>
      <c r="AI354" s="59">
        <v>68499</v>
      </c>
      <c r="AJ354" s="59">
        <v>62595</v>
      </c>
      <c r="AK354" s="9">
        <v>528.33000000000004</v>
      </c>
      <c r="AL354" s="9">
        <v>803.33</v>
      </c>
      <c r="AM354" s="9">
        <v>5</v>
      </c>
      <c r="AN354" s="10">
        <v>0.48699999999999999</v>
      </c>
      <c r="AO354" s="10">
        <v>0.14599999999999999</v>
      </c>
      <c r="AP354" s="16">
        <v>0.79491255961844198</v>
      </c>
      <c r="AQ354" s="28">
        <v>123</v>
      </c>
      <c r="AR354" s="9"/>
      <c r="AS354" s="56">
        <v>86</v>
      </c>
      <c r="AT354" s="56">
        <v>181</v>
      </c>
      <c r="AU354" s="56">
        <v>99</v>
      </c>
      <c r="AV354" s="28">
        <v>92000</v>
      </c>
      <c r="AW354" s="28">
        <v>35500</v>
      </c>
      <c r="AX354" s="26">
        <v>3.6054466000000001</v>
      </c>
      <c r="AY354" s="26">
        <v>0.91717570999999998</v>
      </c>
      <c r="AZ354" s="26">
        <v>23.895184</v>
      </c>
      <c r="BA354" s="26">
        <v>1.9664519</v>
      </c>
      <c r="BB354" s="26">
        <v>0.86152804000000005</v>
      </c>
      <c r="BC354" s="26">
        <v>7.0899367000000005E-2</v>
      </c>
      <c r="BD354" s="26">
        <v>0.66989905000000005</v>
      </c>
      <c r="BE354" s="26">
        <v>1.5021169000000001</v>
      </c>
      <c r="BF354" s="56">
        <v>2817.3333333333298</v>
      </c>
      <c r="BG354" s="28">
        <v>19000000</v>
      </c>
      <c r="BH354" s="28">
        <v>1106.8906858061659</v>
      </c>
      <c r="BI354" s="84">
        <v>0.58213899999999996</v>
      </c>
      <c r="BJ354" s="10">
        <v>8.5000000000000006E-2</v>
      </c>
      <c r="BK354" s="10">
        <v>0.11</v>
      </c>
      <c r="BL354" s="10">
        <v>0.20399999999999999</v>
      </c>
      <c r="BM354" s="53">
        <v>3</v>
      </c>
      <c r="BN354" s="53">
        <v>16</v>
      </c>
      <c r="BO354" s="53" t="s">
        <v>55</v>
      </c>
      <c r="BP354" s="53" t="s">
        <v>55</v>
      </c>
      <c r="BQ354" s="53" t="s">
        <v>55</v>
      </c>
    </row>
    <row r="355" spans="1:69">
      <c r="A355" s="7">
        <v>1100</v>
      </c>
      <c r="B355" s="8" t="s">
        <v>1916</v>
      </c>
      <c r="C355" s="8"/>
      <c r="D355" s="8" t="s">
        <v>1703</v>
      </c>
      <c r="E355" s="9" t="s">
        <v>59</v>
      </c>
      <c r="F355" s="10">
        <v>9.5000000000000001E-2</v>
      </c>
      <c r="G355" s="10">
        <v>0.75</v>
      </c>
      <c r="H355" s="9">
        <v>39.07</v>
      </c>
      <c r="I355" s="9" t="s">
        <v>4345</v>
      </c>
      <c r="J355" s="89">
        <f t="shared" si="10"/>
        <v>0</v>
      </c>
      <c r="K355" s="16">
        <f t="shared" si="11"/>
        <v>0</v>
      </c>
      <c r="L355" s="28">
        <v>0</v>
      </c>
      <c r="M355" s="28"/>
      <c r="N355" s="16"/>
      <c r="O355" s="10">
        <v>1E-3</v>
      </c>
      <c r="P355" s="27">
        <v>0</v>
      </c>
      <c r="Q355" s="10"/>
      <c r="R355" s="16"/>
      <c r="S355" s="59"/>
      <c r="T355" s="28">
        <v>49844.110998990916</v>
      </c>
      <c r="U355" s="59"/>
      <c r="V355" s="10">
        <v>0.123</v>
      </c>
      <c r="W355" s="27">
        <v>-4.9000000000000002E-2</v>
      </c>
      <c r="X355" s="27">
        <v>1.7000000000000001E-2</v>
      </c>
      <c r="Y355" s="9" t="s">
        <v>4345</v>
      </c>
      <c r="Z355" s="10">
        <v>-1.6000000000000014E-2</v>
      </c>
      <c r="AA355" s="10">
        <v>1.0999999999999982E-2</v>
      </c>
      <c r="AB355" s="10">
        <v>0.76900000000000002</v>
      </c>
      <c r="AC355" s="10">
        <v>0.59899999999999998</v>
      </c>
      <c r="AD355" s="10"/>
      <c r="AE355" s="25">
        <v>70504</v>
      </c>
      <c r="AF355" s="28"/>
      <c r="AG355" s="58"/>
      <c r="AH355" s="59"/>
      <c r="AI355" s="59"/>
      <c r="AJ355" s="59"/>
      <c r="AK355" s="9">
        <v>1804.67</v>
      </c>
      <c r="AL355" s="9">
        <v>1180.33</v>
      </c>
      <c r="AM355" s="9"/>
      <c r="AN355" s="9"/>
      <c r="AO355" s="10">
        <v>0.253</v>
      </c>
      <c r="AP355" s="16" t="s">
        <v>2055</v>
      </c>
      <c r="AQ355" s="28"/>
      <c r="AR355" s="9"/>
      <c r="AS355" s="56">
        <v>600</v>
      </c>
      <c r="AT355" s="56">
        <v>0</v>
      </c>
      <c r="AU355" s="56">
        <v>99</v>
      </c>
      <c r="AV355" s="28" t="e">
        <v>#N/A</v>
      </c>
      <c r="AW355" s="28" t="e">
        <v>#N/A</v>
      </c>
      <c r="AX355" s="26" t="e">
        <v>#N/A</v>
      </c>
      <c r="AY355" s="26" t="e">
        <v>#N/A</v>
      </c>
      <c r="AZ355" s="26" t="e">
        <v>#N/A</v>
      </c>
      <c r="BA355" s="26" t="e">
        <v>#N/A</v>
      </c>
      <c r="BB355" s="26" t="e">
        <v>#N/A</v>
      </c>
      <c r="BC355" s="26" t="e">
        <v>#N/A</v>
      </c>
      <c r="BD355" s="26" t="e">
        <v>#N/A</v>
      </c>
      <c r="BE355" s="26" t="e">
        <v>#N/A</v>
      </c>
      <c r="BF355" s="56" t="e">
        <v>#N/A</v>
      </c>
      <c r="BG355" s="28">
        <v>0</v>
      </c>
      <c r="BH355" s="28">
        <v>0</v>
      </c>
      <c r="BI355" s="84">
        <v>0</v>
      </c>
      <c r="BJ355" s="10">
        <v>0.22</v>
      </c>
      <c r="BK355" s="10">
        <v>0.193</v>
      </c>
      <c r="BL355" s="10">
        <v>0.20399999999999999</v>
      </c>
      <c r="BM355" s="53" t="s">
        <v>55</v>
      </c>
      <c r="BN355" s="53" t="s">
        <v>55</v>
      </c>
      <c r="BO355" s="53">
        <v>0</v>
      </c>
      <c r="BP355" s="53">
        <v>0</v>
      </c>
      <c r="BQ355" s="53" t="s">
        <v>55</v>
      </c>
    </row>
    <row r="356" spans="1:69">
      <c r="A356" s="7">
        <v>955</v>
      </c>
      <c r="B356" s="8" t="s">
        <v>1068</v>
      </c>
      <c r="C356" s="8" t="s">
        <v>2321</v>
      </c>
      <c r="D356" s="8" t="s">
        <v>1703</v>
      </c>
      <c r="E356" s="9" t="s">
        <v>59</v>
      </c>
      <c r="F356" s="10">
        <v>0.57299999999999995</v>
      </c>
      <c r="G356" s="10">
        <v>0.82</v>
      </c>
      <c r="H356" s="9">
        <v>16.989999999999998</v>
      </c>
      <c r="I356" s="9" t="s">
        <v>4345</v>
      </c>
      <c r="J356" s="89">
        <f t="shared" si="10"/>
        <v>0</v>
      </c>
      <c r="K356" s="16">
        <f t="shared" si="11"/>
        <v>2.5010870108931958E-2</v>
      </c>
      <c r="L356" s="28">
        <v>0</v>
      </c>
      <c r="M356" s="28"/>
      <c r="N356" s="16" t="s">
        <v>4339</v>
      </c>
      <c r="O356" s="10">
        <v>4.4999999999999998E-2</v>
      </c>
      <c r="P356" s="27">
        <v>0.11466521988402652</v>
      </c>
      <c r="Q356" s="10"/>
      <c r="R356" s="16"/>
      <c r="S356" s="59">
        <v>75429</v>
      </c>
      <c r="T356" s="28">
        <v>58035.418181818182</v>
      </c>
      <c r="U356" s="59"/>
      <c r="V356" s="10">
        <v>0.56499999999999995</v>
      </c>
      <c r="W356" s="27">
        <v>1.4999999999999999E-2</v>
      </c>
      <c r="X356" s="27">
        <v>0.03</v>
      </c>
      <c r="Y356" s="9">
        <v>821</v>
      </c>
      <c r="Z356" s="10">
        <v>0.12199999999999998</v>
      </c>
      <c r="AA356" s="10">
        <v>9.2999999999999985E-2</v>
      </c>
      <c r="AB356" s="10">
        <v>0.55800000000000005</v>
      </c>
      <c r="AC356" s="10">
        <v>0.56699999999999995</v>
      </c>
      <c r="AD356" s="10"/>
      <c r="AE356" s="25">
        <v>2598.87</v>
      </c>
      <c r="AF356" s="28"/>
      <c r="AG356" s="58"/>
      <c r="AH356" s="59">
        <v>91107</v>
      </c>
      <c r="AI356" s="59">
        <v>77337</v>
      </c>
      <c r="AJ356" s="59">
        <v>60174</v>
      </c>
      <c r="AK356" s="9">
        <v>153</v>
      </c>
      <c r="AL356" s="9">
        <v>202.67</v>
      </c>
      <c r="AM356" s="9"/>
      <c r="AN356" s="9"/>
      <c r="AO356" s="10">
        <v>0.189</v>
      </c>
      <c r="AP356" s="16" t="s">
        <v>2055</v>
      </c>
      <c r="AQ356" s="28"/>
      <c r="AR356" s="9"/>
      <c r="AS356" s="56">
        <v>285</v>
      </c>
      <c r="AT356" s="56">
        <v>65</v>
      </c>
      <c r="AU356" s="56">
        <v>99</v>
      </c>
      <c r="AV356" s="28">
        <v>95400</v>
      </c>
      <c r="AW356" s="28">
        <v>41500</v>
      </c>
      <c r="AX356" s="26">
        <v>5.4876298999999999</v>
      </c>
      <c r="AY356" s="26">
        <v>3.4053705000000001</v>
      </c>
      <c r="AZ356" s="26">
        <v>31.020375999999999</v>
      </c>
      <c r="BA356" s="26">
        <v>2.5808620000000002</v>
      </c>
      <c r="BB356" s="26">
        <v>1.7022834</v>
      </c>
      <c r="BC356" s="26">
        <v>0.14162815000000001</v>
      </c>
      <c r="BD356" s="26">
        <v>-2.3324229999999999</v>
      </c>
      <c r="BE356" s="26">
        <v>-7.4288702000000004</v>
      </c>
      <c r="BF356" s="56">
        <v>262</v>
      </c>
      <c r="BG356" s="28">
        <v>0</v>
      </c>
      <c r="BH356" s="28">
        <v>0</v>
      </c>
      <c r="BI356" s="84">
        <v>0</v>
      </c>
      <c r="BJ356" s="10">
        <v>8.2000000000000003E-2</v>
      </c>
      <c r="BK356" s="10">
        <v>0.111</v>
      </c>
      <c r="BL356" s="10">
        <v>0.20399999999999999</v>
      </c>
      <c r="BM356" s="53" t="s">
        <v>55</v>
      </c>
      <c r="BN356" s="53" t="s">
        <v>55</v>
      </c>
      <c r="BO356" s="53">
        <v>2</v>
      </c>
      <c r="BP356" s="53">
        <v>27</v>
      </c>
      <c r="BQ356" s="53" t="s">
        <v>55</v>
      </c>
    </row>
    <row r="357" spans="1:69">
      <c r="A357" s="7">
        <v>977</v>
      </c>
      <c r="B357" s="8" t="s">
        <v>1748</v>
      </c>
      <c r="C357" s="8" t="s">
        <v>2322</v>
      </c>
      <c r="D357" s="8" t="s">
        <v>1735</v>
      </c>
      <c r="E357" s="9" t="s">
        <v>51</v>
      </c>
      <c r="F357" s="10">
        <v>0.80800000000000005</v>
      </c>
      <c r="G357" s="10">
        <v>0.91</v>
      </c>
      <c r="H357" s="9">
        <v>17.670000000000002</v>
      </c>
      <c r="I357" s="9">
        <v>0.47299999999999998</v>
      </c>
      <c r="J357" s="89">
        <f t="shared" si="10"/>
        <v>2.9711339481269724E-4</v>
      </c>
      <c r="K357" s="16">
        <f t="shared" si="11"/>
        <v>3.5207937285304622E-2</v>
      </c>
      <c r="L357" s="28">
        <v>21003.439313187533</v>
      </c>
      <c r="M357" s="28"/>
      <c r="N357" s="16" t="s">
        <v>4339</v>
      </c>
      <c r="O357" s="10">
        <v>2.8000000000000001E-2</v>
      </c>
      <c r="P357" s="27">
        <v>6.3285153095104504E-2</v>
      </c>
      <c r="Q357" s="10"/>
      <c r="R357" s="16"/>
      <c r="S357" s="59">
        <v>80656</v>
      </c>
      <c r="T357" s="28">
        <v>46614.500815660685</v>
      </c>
      <c r="U357" s="59"/>
      <c r="V357" s="10">
        <v>0.80100000000000005</v>
      </c>
      <c r="W357" s="27">
        <v>0.18099999999999999</v>
      </c>
      <c r="X357" s="10">
        <v>2.5000000000000001E-2</v>
      </c>
      <c r="Y357" s="9">
        <v>379</v>
      </c>
      <c r="Z357" s="10">
        <v>0.26100000000000001</v>
      </c>
      <c r="AA357" s="10">
        <v>0.28799999999999998</v>
      </c>
      <c r="AB357" s="10">
        <v>0.51100000000000001</v>
      </c>
      <c r="AC357" s="10">
        <v>0.57999999999999996</v>
      </c>
      <c r="AD357" s="10"/>
      <c r="AE357" s="25">
        <v>20194.310000000001</v>
      </c>
      <c r="AF357" s="28">
        <v>13518</v>
      </c>
      <c r="AG357" s="28">
        <v>8931</v>
      </c>
      <c r="AH357" s="59">
        <v>91674</v>
      </c>
      <c r="AI357" s="59">
        <v>73071</v>
      </c>
      <c r="AJ357" s="59">
        <v>66411</v>
      </c>
      <c r="AK357" s="9">
        <v>1142.67</v>
      </c>
      <c r="AL357" s="9">
        <v>1718.67</v>
      </c>
      <c r="AM357" s="9">
        <v>15</v>
      </c>
      <c r="AN357" s="10">
        <v>0.56799999999999995</v>
      </c>
      <c r="AO357" s="10">
        <v>0.182</v>
      </c>
      <c r="AP357" s="16">
        <v>0.67888662593346916</v>
      </c>
      <c r="AQ357" s="28">
        <v>82</v>
      </c>
      <c r="AR357" s="9">
        <v>6</v>
      </c>
      <c r="AS357" s="56">
        <v>1</v>
      </c>
      <c r="AT357" s="56">
        <v>711</v>
      </c>
      <c r="AU357" s="56">
        <v>2</v>
      </c>
      <c r="AV357" s="28">
        <v>134300</v>
      </c>
      <c r="AW357" s="28">
        <v>55900</v>
      </c>
      <c r="AX357" s="26">
        <v>1.8523921999999999</v>
      </c>
      <c r="AY357" s="26">
        <v>2.6087216999999998</v>
      </c>
      <c r="AZ357" s="26">
        <v>40.409702000000003</v>
      </c>
      <c r="BA357" s="26">
        <v>0.59397310000000003</v>
      </c>
      <c r="BB357" s="26">
        <v>0.74854617999999995</v>
      </c>
      <c r="BC357" s="26">
        <v>1.1002711E-2</v>
      </c>
      <c r="BD357" s="26">
        <v>-0.17948892999999999</v>
      </c>
      <c r="BE357" s="26">
        <v>-1.0842681999999999</v>
      </c>
      <c r="BF357" s="56">
        <v>3094</v>
      </c>
      <c r="BG357" s="28">
        <v>14000000</v>
      </c>
      <c r="BH357" s="28">
        <v>693.26458789629351</v>
      </c>
      <c r="BI357" s="84">
        <v>24</v>
      </c>
      <c r="BJ357" s="10">
        <v>0.10199999999999999</v>
      </c>
      <c r="BK357" s="10">
        <v>7.4999999999999997E-2</v>
      </c>
      <c r="BL357" s="10">
        <v>0.36299999999999999</v>
      </c>
      <c r="BM357" s="53">
        <v>0</v>
      </c>
      <c r="BN357" s="53">
        <v>14</v>
      </c>
      <c r="BO357" s="53" t="s">
        <v>55</v>
      </c>
      <c r="BP357" s="53" t="s">
        <v>55</v>
      </c>
      <c r="BQ357" s="53" t="s">
        <v>55</v>
      </c>
    </row>
    <row r="358" spans="1:69">
      <c r="A358" s="7">
        <v>983</v>
      </c>
      <c r="B358" s="8" t="s">
        <v>1755</v>
      </c>
      <c r="C358" s="8" t="s">
        <v>2323</v>
      </c>
      <c r="D358" s="8" t="s">
        <v>1735</v>
      </c>
      <c r="E358" s="9" t="s">
        <v>59</v>
      </c>
      <c r="F358" s="10">
        <v>0.46899999999999997</v>
      </c>
      <c r="G358" s="10">
        <v>0.73</v>
      </c>
      <c r="H358" s="9">
        <v>12.29</v>
      </c>
      <c r="I358" s="9">
        <v>0.82099999999999995</v>
      </c>
      <c r="J358" s="89">
        <f t="shared" si="10"/>
        <v>0</v>
      </c>
      <c r="K358" s="16">
        <f t="shared" si="11"/>
        <v>9.286424279528251E-3</v>
      </c>
      <c r="L358" s="28">
        <v>0</v>
      </c>
      <c r="M358" s="28"/>
      <c r="N358" s="16"/>
      <c r="O358" s="10">
        <v>0.104</v>
      </c>
      <c r="P358" s="27">
        <v>6.294132011680259E-2</v>
      </c>
      <c r="Q358" s="10"/>
      <c r="R358" s="16"/>
      <c r="S358" s="59">
        <v>77501</v>
      </c>
      <c r="T358" s="28">
        <v>61546.432624113477</v>
      </c>
      <c r="U358" s="59"/>
      <c r="V358" s="10">
        <v>0.443</v>
      </c>
      <c r="W358" s="27">
        <v>-4.1000000000000002E-2</v>
      </c>
      <c r="X358" s="10">
        <v>5.1999999999999998E-2</v>
      </c>
      <c r="Y358" s="9">
        <v>935</v>
      </c>
      <c r="Z358" s="10">
        <v>0.20699999999999999</v>
      </c>
      <c r="AA358" s="10">
        <v>5.5999999999999994E-2</v>
      </c>
      <c r="AB358" s="10">
        <v>0.69199999999999995</v>
      </c>
      <c r="AC358" s="10">
        <v>0.60699999999999998</v>
      </c>
      <c r="AD358" s="10"/>
      <c r="AE358" s="25">
        <v>2907.47</v>
      </c>
      <c r="AF358" s="28"/>
      <c r="AG358" s="58"/>
      <c r="AH358" s="59">
        <v>92160</v>
      </c>
      <c r="AI358" s="59">
        <v>74187</v>
      </c>
      <c r="AJ358" s="59">
        <v>63189</v>
      </c>
      <c r="AK358" s="9">
        <v>236.67</v>
      </c>
      <c r="AL358" s="9">
        <v>254.67</v>
      </c>
      <c r="AM358" s="10"/>
      <c r="AN358" s="10"/>
      <c r="AO358" s="10">
        <v>0.40400000000000003</v>
      </c>
      <c r="AP358" s="16">
        <v>0.54914881933003845</v>
      </c>
      <c r="AQ358" s="28"/>
      <c r="AR358" s="9"/>
      <c r="AS358" s="56">
        <v>453</v>
      </c>
      <c r="AT358" s="56">
        <v>27</v>
      </c>
      <c r="AU358" s="56">
        <v>99</v>
      </c>
      <c r="AV358" s="28">
        <v>91800</v>
      </c>
      <c r="AW358" s="28">
        <v>47000</v>
      </c>
      <c r="AX358" s="26">
        <v>9.5781384000000003</v>
      </c>
      <c r="AY358" s="26">
        <v>3.2237548999999999</v>
      </c>
      <c r="AZ358" s="26">
        <v>35.877097999999997</v>
      </c>
      <c r="BA358" s="26">
        <v>0</v>
      </c>
      <c r="BB358" s="26">
        <v>3.4363579999999998</v>
      </c>
      <c r="BC358" s="26">
        <v>0</v>
      </c>
      <c r="BD358" s="26">
        <v>-2.9211922000000001</v>
      </c>
      <c r="BE358" s="26">
        <v>-7.1012630000000003</v>
      </c>
      <c r="BF358" s="56">
        <v>245</v>
      </c>
      <c r="BG358" s="28">
        <v>0</v>
      </c>
      <c r="BH358" s="28">
        <v>0</v>
      </c>
      <c r="BI358" s="84">
        <v>0</v>
      </c>
      <c r="BJ358" s="10">
        <v>0.156</v>
      </c>
      <c r="BK358" s="10">
        <v>0.307</v>
      </c>
      <c r="BL358" s="10">
        <v>0.36299999999999999</v>
      </c>
      <c r="BM358" s="53" t="s">
        <v>55</v>
      </c>
      <c r="BN358" s="53" t="s">
        <v>55</v>
      </c>
      <c r="BO358" s="53">
        <v>0.68700000000000006</v>
      </c>
      <c r="BP358" s="53">
        <v>18</v>
      </c>
      <c r="BQ358" s="53" t="s">
        <v>55</v>
      </c>
    </row>
    <row r="359" spans="1:69">
      <c r="A359" s="7">
        <v>986</v>
      </c>
      <c r="B359" s="8" t="s">
        <v>1760</v>
      </c>
      <c r="C359" s="8" t="s">
        <v>2324</v>
      </c>
      <c r="D359" s="8" t="s">
        <v>1735</v>
      </c>
      <c r="E359" s="9" t="s">
        <v>51</v>
      </c>
      <c r="F359" s="10">
        <v>0.57999999999999996</v>
      </c>
      <c r="G359" s="10">
        <v>0.75</v>
      </c>
      <c r="H359" s="9">
        <v>17.670000000000002</v>
      </c>
      <c r="I359" s="9">
        <v>0.441</v>
      </c>
      <c r="J359" s="89">
        <f t="shared" si="10"/>
        <v>0</v>
      </c>
      <c r="K359" s="16">
        <f t="shared" si="11"/>
        <v>1.964168416171868E-2</v>
      </c>
      <c r="L359" s="28">
        <v>11378.074450533821</v>
      </c>
      <c r="M359" s="28"/>
      <c r="N359" s="16"/>
      <c r="O359" s="10">
        <v>0.01</v>
      </c>
      <c r="P359" s="27">
        <v>1.9427020946836508E-2</v>
      </c>
      <c r="Q359" s="10"/>
      <c r="R359" s="16"/>
      <c r="S359" s="59">
        <v>76831</v>
      </c>
      <c r="T359" s="28">
        <v>45956.518925518925</v>
      </c>
      <c r="U359" s="59"/>
      <c r="V359" s="10">
        <v>0.52300000000000002</v>
      </c>
      <c r="W359" s="27">
        <v>0.107</v>
      </c>
      <c r="X359" s="10">
        <v>7.0000000000000007E-2</v>
      </c>
      <c r="Y359" s="9">
        <v>300</v>
      </c>
      <c r="Z359" s="10">
        <v>0.26400000000000001</v>
      </c>
      <c r="AA359" s="10">
        <v>0.26200000000000001</v>
      </c>
      <c r="AB359" s="10">
        <v>0.55100000000000005</v>
      </c>
      <c r="AC359" s="10">
        <v>0.56799999999999995</v>
      </c>
      <c r="AD359" s="10"/>
      <c r="AE359" s="25">
        <v>9316.92</v>
      </c>
      <c r="AF359" s="28">
        <v>12307</v>
      </c>
      <c r="AG359" s="28">
        <v>8421</v>
      </c>
      <c r="AH359" s="59">
        <v>88812</v>
      </c>
      <c r="AI359" s="59">
        <v>71604</v>
      </c>
      <c r="AJ359" s="59">
        <v>65808</v>
      </c>
      <c r="AK359" s="9">
        <v>527.33000000000004</v>
      </c>
      <c r="AL359" s="9">
        <v>787.67</v>
      </c>
      <c r="AM359" s="9">
        <v>4</v>
      </c>
      <c r="AN359" s="10">
        <v>0.58799999999999997</v>
      </c>
      <c r="AO359" s="10">
        <v>0.25700000000000001</v>
      </c>
      <c r="AP359" s="16">
        <v>0.69396252602359476</v>
      </c>
      <c r="AQ359" s="28">
        <v>53</v>
      </c>
      <c r="AR359" s="9"/>
      <c r="AS359" s="56">
        <v>84</v>
      </c>
      <c r="AT359" s="56">
        <v>183</v>
      </c>
      <c r="AU359" s="56">
        <v>15</v>
      </c>
      <c r="AV359" s="28">
        <v>101700</v>
      </c>
      <c r="AW359" s="28">
        <v>43500</v>
      </c>
      <c r="AX359" s="26">
        <v>4.4043922000000002</v>
      </c>
      <c r="AY359" s="26">
        <v>1.0909333000000001</v>
      </c>
      <c r="AZ359" s="26">
        <v>21.964860999999999</v>
      </c>
      <c r="BA359" s="26">
        <v>0.93523246000000004</v>
      </c>
      <c r="BB359" s="26">
        <v>0.96741860999999996</v>
      </c>
      <c r="BC359" s="26">
        <v>4.1191301999999999E-2</v>
      </c>
      <c r="BD359" s="26">
        <v>-1.1353343</v>
      </c>
      <c r="BE359" s="26">
        <v>-5.0008407000000004</v>
      </c>
      <c r="BF359" s="56">
        <v>1582.6666666666599</v>
      </c>
      <c r="BG359" s="28">
        <v>7000000</v>
      </c>
      <c r="BH359" s="28">
        <v>751.32125208759976</v>
      </c>
      <c r="BI359" s="84">
        <v>6</v>
      </c>
      <c r="BJ359" s="10">
        <v>9.9000000000000005E-2</v>
      </c>
      <c r="BK359" s="10">
        <v>0.10100000000000001</v>
      </c>
      <c r="BL359" s="10">
        <v>0.36299999999999999</v>
      </c>
      <c r="BM359" s="53">
        <v>0</v>
      </c>
      <c r="BN359" s="53">
        <v>7</v>
      </c>
      <c r="BO359" s="53" t="s">
        <v>55</v>
      </c>
      <c r="BP359" s="53" t="s">
        <v>55</v>
      </c>
      <c r="BQ359" s="53" t="s">
        <v>55</v>
      </c>
    </row>
    <row r="360" spans="1:69">
      <c r="A360" s="7">
        <v>1104</v>
      </c>
      <c r="B360" s="8" t="s">
        <v>1922</v>
      </c>
      <c r="C360" s="8"/>
      <c r="D360" s="8" t="s">
        <v>1735</v>
      </c>
      <c r="E360" s="9" t="s">
        <v>151</v>
      </c>
      <c r="F360" s="10" t="s">
        <v>55</v>
      </c>
      <c r="G360" s="10">
        <v>0.35</v>
      </c>
      <c r="H360" s="9">
        <v>9.69</v>
      </c>
      <c r="I360" s="9" t="s">
        <v>4345</v>
      </c>
      <c r="J360" s="89">
        <f t="shared" si="10"/>
        <v>0</v>
      </c>
      <c r="K360" s="16">
        <f t="shared" si="11"/>
        <v>0</v>
      </c>
      <c r="L360" s="28">
        <v>0</v>
      </c>
      <c r="M360" s="28"/>
      <c r="N360" s="16"/>
      <c r="O360" s="10">
        <v>0</v>
      </c>
      <c r="P360" s="27">
        <v>0</v>
      </c>
      <c r="Q360" s="10"/>
      <c r="R360" s="16"/>
      <c r="S360" s="59"/>
      <c r="T360" s="28">
        <v>62738.979487179487</v>
      </c>
      <c r="U360" s="59"/>
      <c r="V360" s="10">
        <v>0.5</v>
      </c>
      <c r="W360" s="10">
        <v>-0.375</v>
      </c>
      <c r="X360" s="10">
        <v>-0.5</v>
      </c>
      <c r="Y360" s="9" t="s">
        <v>4345</v>
      </c>
      <c r="Z360" s="10">
        <v>-5.3999999999999992E-2</v>
      </c>
      <c r="AA360" s="10">
        <v>-0.13700000000000001</v>
      </c>
      <c r="AB360" s="10">
        <v>0.505</v>
      </c>
      <c r="AC360" s="10">
        <v>0.58099999999999996</v>
      </c>
      <c r="AD360" s="10"/>
      <c r="AE360" s="25">
        <v>2064.0500000000002</v>
      </c>
      <c r="AF360" s="28"/>
      <c r="AG360" s="58"/>
      <c r="AH360" s="59"/>
      <c r="AI360" s="59"/>
      <c r="AJ360" s="59"/>
      <c r="AK360" s="9">
        <v>213</v>
      </c>
      <c r="AL360" s="9">
        <v>208</v>
      </c>
      <c r="AM360" s="9" t="s">
        <v>55</v>
      </c>
      <c r="AN360" s="9"/>
      <c r="AO360" s="10">
        <v>0.73899999999999999</v>
      </c>
      <c r="AP360" s="16" t="s">
        <v>2055</v>
      </c>
      <c r="AQ360" s="28"/>
      <c r="AR360" s="9"/>
      <c r="AS360" s="56">
        <v>600</v>
      </c>
      <c r="AT360" s="56">
        <v>0</v>
      </c>
      <c r="AU360" s="56">
        <v>99</v>
      </c>
      <c r="AV360" s="28" t="e">
        <v>#N/A</v>
      </c>
      <c r="AW360" s="28" t="e">
        <v>#N/A</v>
      </c>
      <c r="AX360" s="26" t="e">
        <v>#N/A</v>
      </c>
      <c r="AY360" s="26" t="e">
        <v>#N/A</v>
      </c>
      <c r="AZ360" s="26" t="e">
        <v>#N/A</v>
      </c>
      <c r="BA360" s="26" t="e">
        <v>#N/A</v>
      </c>
      <c r="BB360" s="26" t="e">
        <v>#N/A</v>
      </c>
      <c r="BC360" s="26" t="e">
        <v>#N/A</v>
      </c>
      <c r="BD360" s="26" t="e">
        <v>#N/A</v>
      </c>
      <c r="BE360" s="26" t="e">
        <v>#N/A</v>
      </c>
      <c r="BF360" s="56" t="e">
        <v>#N/A</v>
      </c>
      <c r="BG360" s="28">
        <v>0</v>
      </c>
      <c r="BH360" s="28">
        <v>0</v>
      </c>
      <c r="BI360" s="84">
        <v>0</v>
      </c>
      <c r="BJ360" s="10">
        <v>0.41699999999999998</v>
      </c>
      <c r="BK360" s="10">
        <v>0.5</v>
      </c>
      <c r="BL360" s="10">
        <v>0.36299999999999999</v>
      </c>
      <c r="BM360" s="53" t="s">
        <v>55</v>
      </c>
      <c r="BN360" s="53" t="s">
        <v>55</v>
      </c>
      <c r="BO360" s="53" t="s">
        <v>55</v>
      </c>
      <c r="BP360" s="53" t="s">
        <v>55</v>
      </c>
      <c r="BQ360" s="53">
        <v>1</v>
      </c>
    </row>
    <row r="361" spans="1:69">
      <c r="A361" s="7">
        <v>993</v>
      </c>
      <c r="B361" s="8" t="s">
        <v>1767</v>
      </c>
      <c r="C361" s="8"/>
      <c r="D361" s="8" t="s">
        <v>1735</v>
      </c>
      <c r="E361" s="9" t="s">
        <v>151</v>
      </c>
      <c r="F361" s="10">
        <v>9.0999999999999998E-2</v>
      </c>
      <c r="G361" s="10">
        <v>0.47</v>
      </c>
      <c r="H361" s="9">
        <v>30.76</v>
      </c>
      <c r="I361" s="9" t="s">
        <v>4345</v>
      </c>
      <c r="J361" s="89">
        <f t="shared" si="10"/>
        <v>0</v>
      </c>
      <c r="K361" s="16">
        <f t="shared" si="11"/>
        <v>0</v>
      </c>
      <c r="L361" s="28">
        <v>0</v>
      </c>
      <c r="M361" s="28"/>
      <c r="N361" s="16"/>
      <c r="O361" s="10">
        <v>2.5999999999999999E-2</v>
      </c>
      <c r="P361" s="27">
        <v>0</v>
      </c>
      <c r="Q361" s="10"/>
      <c r="R361" s="16"/>
      <c r="S361" s="59"/>
      <c r="T361" s="28">
        <v>82034.427378964945</v>
      </c>
      <c r="U361" s="59"/>
      <c r="V361" s="10">
        <v>0.14299999999999999</v>
      </c>
      <c r="W361" s="10">
        <v>-0.28999999999999998</v>
      </c>
      <c r="X361" s="10">
        <v>-3.4000000000000002E-2</v>
      </c>
      <c r="Y361" s="9" t="s">
        <v>4345</v>
      </c>
      <c r="Z361" s="10">
        <v>6.0000000000000053E-3</v>
      </c>
      <c r="AA361" s="10">
        <v>-0.10699999999999998</v>
      </c>
      <c r="AB361" s="10">
        <v>0.34699999999999998</v>
      </c>
      <c r="AC361" s="10">
        <v>0.67</v>
      </c>
      <c r="AD361" s="10"/>
      <c r="AE361" s="25">
        <v>3722.05</v>
      </c>
      <c r="AF361" s="28"/>
      <c r="AG361" s="58"/>
      <c r="AH361" s="59"/>
      <c r="AI361" s="59"/>
      <c r="AJ361" s="59"/>
      <c r="AK361" s="9">
        <v>121</v>
      </c>
      <c r="AL361" s="9">
        <v>87.33</v>
      </c>
      <c r="AM361" s="10" t="s">
        <v>55</v>
      </c>
      <c r="AN361" s="10"/>
      <c r="AO361" s="10">
        <v>0.65300000000000002</v>
      </c>
      <c r="AP361" s="16" t="s">
        <v>2055</v>
      </c>
      <c r="AQ361" s="28"/>
      <c r="AR361" s="9"/>
      <c r="AS361" s="56">
        <v>600</v>
      </c>
      <c r="AT361" s="56">
        <v>0</v>
      </c>
      <c r="AU361" s="56">
        <v>99</v>
      </c>
      <c r="AV361" s="28">
        <v>52700</v>
      </c>
      <c r="AW361" s="28">
        <v>34200</v>
      </c>
      <c r="AX361" s="26">
        <v>17.962793000000001</v>
      </c>
      <c r="AY361" s="26">
        <v>0.26728603000000001</v>
      </c>
      <c r="AZ361" s="26">
        <v>17.562687</v>
      </c>
      <c r="BA361" s="26">
        <v>3.2458439999999999E-3</v>
      </c>
      <c r="BB361" s="26">
        <v>3.1547491999999999</v>
      </c>
      <c r="BC361" s="26">
        <v>5.8304419999999997E-4</v>
      </c>
      <c r="BD361" s="26">
        <v>13.367471</v>
      </c>
      <c r="BE361" s="26">
        <v>21.056913000000002</v>
      </c>
      <c r="BF361" s="56">
        <v>613</v>
      </c>
      <c r="BG361" s="28">
        <v>0</v>
      </c>
      <c r="BH361" s="28">
        <v>0</v>
      </c>
      <c r="BI361" s="84">
        <v>0</v>
      </c>
      <c r="BJ361" s="10">
        <v>0.35699999999999998</v>
      </c>
      <c r="BK361" s="10">
        <v>0.47</v>
      </c>
      <c r="BL361" s="10">
        <v>0.36299999999999999</v>
      </c>
      <c r="BM361" s="53" t="s">
        <v>55</v>
      </c>
      <c r="BN361" s="53" t="s">
        <v>55</v>
      </c>
      <c r="BO361" s="53" t="s">
        <v>55</v>
      </c>
      <c r="BP361" s="53" t="s">
        <v>55</v>
      </c>
      <c r="BQ361" s="53">
        <v>13</v>
      </c>
    </row>
    <row r="362" spans="1:69">
      <c r="A362" s="7">
        <v>982</v>
      </c>
      <c r="B362" s="8" t="s">
        <v>1754</v>
      </c>
      <c r="C362" s="8" t="s">
        <v>2325</v>
      </c>
      <c r="D362" s="8" t="s">
        <v>1735</v>
      </c>
      <c r="E362" s="9" t="s">
        <v>51</v>
      </c>
      <c r="F362" s="10">
        <v>0.68500000000000005</v>
      </c>
      <c r="G362" s="10">
        <v>0.82</v>
      </c>
      <c r="H362" s="9">
        <v>14.46</v>
      </c>
      <c r="I362" s="9">
        <v>0.36599999999999999</v>
      </c>
      <c r="J362" s="89">
        <f t="shared" si="10"/>
        <v>1.1881931621859903E-3</v>
      </c>
      <c r="K362" s="16">
        <f t="shared" si="11"/>
        <v>6.6776455714852662E-2</v>
      </c>
      <c r="L362" s="28">
        <v>3436.4261168384878</v>
      </c>
      <c r="M362" s="28"/>
      <c r="N362" s="16"/>
      <c r="O362" s="10">
        <v>0.01</v>
      </c>
      <c r="P362" s="27">
        <v>5.3706330930806762E-2</v>
      </c>
      <c r="Q362" s="10"/>
      <c r="R362" s="16"/>
      <c r="S362" s="59">
        <v>71597</v>
      </c>
      <c r="T362" s="28">
        <v>53941.151385927507</v>
      </c>
      <c r="U362" s="59"/>
      <c r="V362" s="10">
        <v>0.67700000000000005</v>
      </c>
      <c r="W362" s="27">
        <v>0.13400000000000001</v>
      </c>
      <c r="X362" s="27">
        <v>2.5999999999999999E-2</v>
      </c>
      <c r="Y362" s="9">
        <v>425</v>
      </c>
      <c r="Z362" s="10">
        <v>0.19299999999999998</v>
      </c>
      <c r="AA362" s="10">
        <v>0.217</v>
      </c>
      <c r="AB362" s="10">
        <v>0.47499999999999998</v>
      </c>
      <c r="AC362" s="10">
        <v>0.64</v>
      </c>
      <c r="AD362" s="10"/>
      <c r="AE362" s="25">
        <v>4208.07</v>
      </c>
      <c r="AF362" s="28">
        <v>13492</v>
      </c>
      <c r="AG362" s="58">
        <v>8365</v>
      </c>
      <c r="AH362" s="59">
        <v>81432</v>
      </c>
      <c r="AI362" s="59">
        <v>66240</v>
      </c>
      <c r="AJ362" s="59">
        <v>62091</v>
      </c>
      <c r="AK362" s="9">
        <v>291</v>
      </c>
      <c r="AL362" s="9">
        <v>434.67</v>
      </c>
      <c r="AM362" s="10">
        <v>0.05</v>
      </c>
      <c r="AN362" s="10">
        <v>0.51100000000000001</v>
      </c>
      <c r="AO362" s="10">
        <v>0.23</v>
      </c>
      <c r="AP362" s="16">
        <v>0.7320644216691069</v>
      </c>
      <c r="AQ362" s="28">
        <v>43</v>
      </c>
      <c r="AR362" s="9">
        <v>5</v>
      </c>
      <c r="AS362" s="56">
        <v>38</v>
      </c>
      <c r="AT362" s="56">
        <v>281</v>
      </c>
      <c r="AU362" s="56">
        <v>7</v>
      </c>
      <c r="AV362" s="28">
        <v>133800</v>
      </c>
      <c r="AW362" s="28">
        <v>50000</v>
      </c>
      <c r="AX362" s="26">
        <v>1.2670391999999999</v>
      </c>
      <c r="AY362" s="26">
        <v>1.8898731</v>
      </c>
      <c r="AZ362" s="26">
        <v>60.731059999999999</v>
      </c>
      <c r="BA362" s="26">
        <v>3.9424378999999998</v>
      </c>
      <c r="BB362" s="26">
        <v>0.76948631000000001</v>
      </c>
      <c r="BC362" s="26">
        <v>4.9952231E-2</v>
      </c>
      <c r="BD362" s="26">
        <v>1.0166556</v>
      </c>
      <c r="BE362" s="26">
        <v>0.79246490999999997</v>
      </c>
      <c r="BF362" s="56">
        <v>794</v>
      </c>
      <c r="BG362" s="28">
        <v>0</v>
      </c>
      <c r="BH362" s="28">
        <v>0</v>
      </c>
      <c r="BI362" s="84">
        <v>1</v>
      </c>
      <c r="BJ362" s="10">
        <v>0.17</v>
      </c>
      <c r="BK362" s="10">
        <v>0.14599999999999999</v>
      </c>
      <c r="BL362" s="10">
        <v>0.36299999999999999</v>
      </c>
      <c r="BM362" s="53">
        <v>0</v>
      </c>
      <c r="BN362" s="53">
        <v>0</v>
      </c>
      <c r="BO362" s="53" t="s">
        <v>55</v>
      </c>
      <c r="BP362" s="53" t="s">
        <v>55</v>
      </c>
      <c r="BQ362" s="53" t="s">
        <v>55</v>
      </c>
    </row>
    <row r="363" spans="1:69">
      <c r="A363" s="7">
        <v>964</v>
      </c>
      <c r="B363" s="8" t="s">
        <v>1726</v>
      </c>
      <c r="C363" s="8" t="s">
        <v>2326</v>
      </c>
      <c r="D363" s="8" t="s">
        <v>1715</v>
      </c>
      <c r="E363" s="9" t="s">
        <v>59</v>
      </c>
      <c r="F363" s="10">
        <v>0.54600000000000004</v>
      </c>
      <c r="G363" s="10">
        <v>0.74</v>
      </c>
      <c r="H363" s="9">
        <v>15.65</v>
      </c>
      <c r="I363" s="9">
        <v>0.88700000000000001</v>
      </c>
      <c r="J363" s="89">
        <f t="shared" si="10"/>
        <v>0</v>
      </c>
      <c r="K363" s="16">
        <f t="shared" si="11"/>
        <v>1.2049886530235173E-2</v>
      </c>
      <c r="L363" s="28">
        <v>0</v>
      </c>
      <c r="M363" s="28"/>
      <c r="N363" s="16"/>
      <c r="O363" s="10">
        <v>0.01</v>
      </c>
      <c r="P363" s="27">
        <v>3.3280638988268572E-2</v>
      </c>
      <c r="Q363" s="10"/>
      <c r="R363" s="16"/>
      <c r="S363" s="59">
        <v>70424</v>
      </c>
      <c r="T363" s="28">
        <v>42572.777777777781</v>
      </c>
      <c r="U363" s="59"/>
      <c r="V363" s="10">
        <v>0.40699999999999997</v>
      </c>
      <c r="W363" s="27">
        <v>-0.13400000000000001</v>
      </c>
      <c r="X363" s="10">
        <v>0.152</v>
      </c>
      <c r="Y363" s="9">
        <v>714</v>
      </c>
      <c r="Z363" s="10">
        <v>-1.8000000000000002E-2</v>
      </c>
      <c r="AA363" s="10">
        <v>1.0000000000000002E-2</v>
      </c>
      <c r="AB363" s="10">
        <v>0.33800000000000002</v>
      </c>
      <c r="AC363" s="10">
        <v>0.51500000000000001</v>
      </c>
      <c r="AD363" s="10"/>
      <c r="AE363" s="25">
        <v>3485.51</v>
      </c>
      <c r="AF363" s="28"/>
      <c r="AG363" s="58"/>
      <c r="AH363" s="59">
        <v>80055</v>
      </c>
      <c r="AI363" s="59">
        <v>68724</v>
      </c>
      <c r="AJ363" s="59">
        <v>59562</v>
      </c>
      <c r="AK363" s="9">
        <v>222.67</v>
      </c>
      <c r="AL363" s="9">
        <v>340.33</v>
      </c>
      <c r="AM363" s="9"/>
      <c r="AN363" s="9"/>
      <c r="AO363" s="10">
        <v>0.19700000000000001</v>
      </c>
      <c r="AP363" s="16">
        <v>0.52994170641229466</v>
      </c>
      <c r="AQ363" s="28"/>
      <c r="AR363" s="9"/>
      <c r="AS363" s="56">
        <v>382</v>
      </c>
      <c r="AT363" s="56">
        <v>42</v>
      </c>
      <c r="AU363" s="56">
        <v>99</v>
      </c>
      <c r="AV363" s="28">
        <v>88200</v>
      </c>
      <c r="AW363" s="28">
        <v>54600</v>
      </c>
      <c r="AX363" s="26">
        <v>8.2054539000000002</v>
      </c>
      <c r="AY363" s="26">
        <v>0.86168878999999998</v>
      </c>
      <c r="AZ363" s="26">
        <v>33.745032999999999</v>
      </c>
      <c r="BA363" s="26">
        <v>0</v>
      </c>
      <c r="BB363" s="26">
        <v>2.7689333</v>
      </c>
      <c r="BC363" s="26">
        <v>0</v>
      </c>
      <c r="BD363" s="26">
        <v>-3.6624386000000002</v>
      </c>
      <c r="BE363" s="26">
        <v>-7.2426953000000003</v>
      </c>
      <c r="BF363" s="56">
        <v>374</v>
      </c>
      <c r="BG363" s="28">
        <v>0</v>
      </c>
      <c r="BH363" s="28">
        <v>0</v>
      </c>
      <c r="BI363" s="84">
        <v>0</v>
      </c>
      <c r="BJ363" s="10">
        <v>8.1000000000000003E-2</v>
      </c>
      <c r="BK363" s="10">
        <v>5.2999999999999999E-2</v>
      </c>
      <c r="BL363" s="10">
        <v>6.3E-2</v>
      </c>
      <c r="BM363" s="53" t="s">
        <v>55</v>
      </c>
      <c r="BN363" s="53" t="s">
        <v>55</v>
      </c>
      <c r="BO363" s="53">
        <v>4</v>
      </c>
      <c r="BP363" s="53">
        <v>37</v>
      </c>
      <c r="BQ363" s="53" t="s">
        <v>55</v>
      </c>
    </row>
    <row r="364" spans="1:69">
      <c r="A364" s="7">
        <v>1001</v>
      </c>
      <c r="B364" s="8" t="s">
        <v>1778</v>
      </c>
      <c r="C364" s="8" t="s">
        <v>2327</v>
      </c>
      <c r="D364" s="8" t="s">
        <v>1779</v>
      </c>
      <c r="E364" s="9" t="s">
        <v>51</v>
      </c>
      <c r="F364" s="10">
        <v>0.45400000000000001</v>
      </c>
      <c r="G364" s="10">
        <v>0.79</v>
      </c>
      <c r="H364" s="9">
        <v>19.399999999999999</v>
      </c>
      <c r="I364" s="9">
        <v>0.53</v>
      </c>
      <c r="J364" s="89">
        <f t="shared" si="10"/>
        <v>0</v>
      </c>
      <c r="K364" s="16">
        <f t="shared" si="11"/>
        <v>1.3834351642687124E-2</v>
      </c>
      <c r="L364" s="28">
        <v>34926.470588235294</v>
      </c>
      <c r="M364" s="28"/>
      <c r="N364" s="16"/>
      <c r="O364" s="10">
        <v>2.9000000000000001E-2</v>
      </c>
      <c r="P364" s="27">
        <v>2.5489319122485178E-2</v>
      </c>
      <c r="Q364" s="10"/>
      <c r="R364" s="16"/>
      <c r="S364" s="59">
        <v>78801</v>
      </c>
      <c r="T364" s="28">
        <v>51228.748831775702</v>
      </c>
      <c r="U364" s="59"/>
      <c r="V364" s="10">
        <v>0.46400000000000002</v>
      </c>
      <c r="W364" s="27">
        <v>8.0000000000000002E-3</v>
      </c>
      <c r="X364" s="10">
        <v>5.1999999999999998E-2</v>
      </c>
      <c r="Y364" s="9">
        <v>152</v>
      </c>
      <c r="Z364" s="10">
        <v>0.19499999999999998</v>
      </c>
      <c r="AA364" s="10">
        <v>0.17099999999999999</v>
      </c>
      <c r="AB364" s="10">
        <v>0.48099999999999998</v>
      </c>
      <c r="AC364" s="10">
        <v>0.57399999999999995</v>
      </c>
      <c r="AD364" s="10"/>
      <c r="AE364" s="25">
        <v>10553.44</v>
      </c>
      <c r="AF364" s="28">
        <v>10533</v>
      </c>
      <c r="AG364" s="28">
        <v>8842</v>
      </c>
      <c r="AH364" s="59">
        <v>87246</v>
      </c>
      <c r="AI364" s="59">
        <v>76248</v>
      </c>
      <c r="AJ364" s="59">
        <v>66438</v>
      </c>
      <c r="AK364" s="9">
        <v>544</v>
      </c>
      <c r="AL364" s="9">
        <v>805.33</v>
      </c>
      <c r="AM364" s="9">
        <v>17</v>
      </c>
      <c r="AN364" s="27">
        <v>0.55700000000000005</v>
      </c>
      <c r="AO364" s="10">
        <v>0.28299999999999997</v>
      </c>
      <c r="AP364" s="16">
        <v>0.65359477124183007</v>
      </c>
      <c r="AQ364" s="28">
        <v>19</v>
      </c>
      <c r="AR364" s="9"/>
      <c r="AS364" s="56">
        <v>121</v>
      </c>
      <c r="AT364" s="56">
        <v>146</v>
      </c>
      <c r="AU364" s="56">
        <v>10</v>
      </c>
      <c r="AV364" s="28">
        <v>97100</v>
      </c>
      <c r="AW364" s="28">
        <v>45000</v>
      </c>
      <c r="AX364" s="26">
        <v>5.4754863</v>
      </c>
      <c r="AY364" s="26">
        <v>1.0038604</v>
      </c>
      <c r="AZ364" s="26">
        <v>25.142043999999999</v>
      </c>
      <c r="BA364" s="26">
        <v>1.5253249</v>
      </c>
      <c r="BB364" s="26">
        <v>1.3766491000000001</v>
      </c>
      <c r="BC364" s="26">
        <v>8.3518951999999994E-2</v>
      </c>
      <c r="BD364" s="26">
        <v>-6.0217927999999997E-2</v>
      </c>
      <c r="BE364" s="26">
        <v>-1.0786731000000001</v>
      </c>
      <c r="BF364" s="56">
        <v>1188.6666666666599</v>
      </c>
      <c r="BG364" s="28">
        <v>18000000</v>
      </c>
      <c r="BH364" s="28">
        <v>1705.6049970436179</v>
      </c>
      <c r="BI364" s="84">
        <v>19</v>
      </c>
      <c r="BJ364" s="10">
        <v>9.6000000000000002E-2</v>
      </c>
      <c r="BK364" s="10">
        <v>0.12</v>
      </c>
      <c r="BL364" s="10">
        <v>0.29099999999999998</v>
      </c>
      <c r="BM364" s="53">
        <v>4</v>
      </c>
      <c r="BN364" s="53">
        <v>14</v>
      </c>
      <c r="BO364" s="53" t="s">
        <v>55</v>
      </c>
      <c r="BP364" s="53" t="s">
        <v>55</v>
      </c>
      <c r="BQ364" s="53" t="s">
        <v>55</v>
      </c>
    </row>
    <row r="365" spans="1:69">
      <c r="A365" s="7">
        <v>1002</v>
      </c>
      <c r="B365" s="8" t="s">
        <v>1780</v>
      </c>
      <c r="C365" s="8"/>
      <c r="D365" s="8" t="s">
        <v>1779</v>
      </c>
      <c r="E365" s="9" t="s">
        <v>59</v>
      </c>
      <c r="F365" s="10">
        <v>0.46700000000000003</v>
      </c>
      <c r="G365" s="10" t="s">
        <v>55</v>
      </c>
      <c r="H365" s="9">
        <v>40.82</v>
      </c>
      <c r="I365" s="9" t="s">
        <v>4345</v>
      </c>
      <c r="J365" s="89">
        <f t="shared" si="10"/>
        <v>0</v>
      </c>
      <c r="K365" s="16">
        <f t="shared" si="11"/>
        <v>9.7998040039199222E-3</v>
      </c>
      <c r="L365" s="28">
        <v>0</v>
      </c>
      <c r="M365" s="28"/>
      <c r="N365" s="16"/>
      <c r="O365" s="10">
        <v>0.17299999999999999</v>
      </c>
      <c r="P365" s="27">
        <v>0</v>
      </c>
      <c r="Q365" s="10"/>
      <c r="R365" s="16"/>
      <c r="S365" s="59"/>
      <c r="T365" s="28">
        <v>59109.548192771086</v>
      </c>
      <c r="U365" s="59"/>
      <c r="V365" s="10">
        <v>0.4</v>
      </c>
      <c r="W365" s="27">
        <v>0</v>
      </c>
      <c r="X365" s="27">
        <v>6.7000000000000004E-2</v>
      </c>
      <c r="Y365" s="9" t="s">
        <v>4345</v>
      </c>
      <c r="Z365" s="10">
        <v>0.15799999999999997</v>
      </c>
      <c r="AA365" s="10">
        <v>5.7999999999999968E-2</v>
      </c>
      <c r="AB365" s="10">
        <v>0.61399999999999999</v>
      </c>
      <c r="AC365" s="10">
        <v>0.68700000000000006</v>
      </c>
      <c r="AD365" s="10"/>
      <c r="AE365" s="25">
        <v>1428.6</v>
      </c>
      <c r="AF365" s="28"/>
      <c r="AG365" s="58"/>
      <c r="AH365" s="59"/>
      <c r="AI365" s="59"/>
      <c r="AJ365" s="59"/>
      <c r="AK365" s="9">
        <v>35</v>
      </c>
      <c r="AL365" s="9">
        <v>104.67</v>
      </c>
      <c r="AM365" s="9"/>
      <c r="AN365" s="9"/>
      <c r="AO365" s="10">
        <v>0.29099999999999998</v>
      </c>
      <c r="AP365" s="16" t="s">
        <v>2055</v>
      </c>
      <c r="AQ365" s="28"/>
      <c r="AR365" s="9"/>
      <c r="AS365" s="56">
        <v>551</v>
      </c>
      <c r="AT365" s="56">
        <v>14</v>
      </c>
      <c r="AU365" s="56">
        <v>99</v>
      </c>
      <c r="AV365" s="28" t="e">
        <v>#N/A</v>
      </c>
      <c r="AW365" s="28" t="e">
        <v>#N/A</v>
      </c>
      <c r="AX365" s="26" t="e">
        <v>#N/A</v>
      </c>
      <c r="AY365" s="26" t="e">
        <v>#N/A</v>
      </c>
      <c r="AZ365" s="26" t="e">
        <v>#N/A</v>
      </c>
      <c r="BA365" s="26" t="e">
        <v>#N/A</v>
      </c>
      <c r="BB365" s="26" t="e">
        <v>#N/A</v>
      </c>
      <c r="BC365" s="26" t="e">
        <v>#N/A</v>
      </c>
      <c r="BD365" s="26" t="e">
        <v>#N/A</v>
      </c>
      <c r="BE365" s="26" t="e">
        <v>#N/A</v>
      </c>
      <c r="BF365" s="56" t="e">
        <v>#N/A</v>
      </c>
      <c r="BG365" s="28">
        <v>0</v>
      </c>
      <c r="BH365" s="28">
        <v>0</v>
      </c>
      <c r="BI365" s="84">
        <v>0</v>
      </c>
      <c r="BJ365" s="10">
        <v>0.13300000000000001</v>
      </c>
      <c r="BK365" s="10">
        <v>0.23300000000000001</v>
      </c>
      <c r="BL365" s="10">
        <v>0.29099999999999998</v>
      </c>
      <c r="BM365" s="53" t="s">
        <v>55</v>
      </c>
      <c r="BN365" s="53" t="s">
        <v>55</v>
      </c>
      <c r="BO365" s="53">
        <v>0</v>
      </c>
      <c r="BP365" s="53">
        <v>0</v>
      </c>
      <c r="BQ365" s="53" t="s">
        <v>55</v>
      </c>
    </row>
    <row r="366" spans="1:69">
      <c r="A366" s="7">
        <v>1003</v>
      </c>
      <c r="B366" s="8" t="s">
        <v>1781</v>
      </c>
      <c r="C366" s="8" t="s">
        <v>2328</v>
      </c>
      <c r="D366" s="8" t="s">
        <v>1779</v>
      </c>
      <c r="E366" s="9" t="s">
        <v>51</v>
      </c>
      <c r="F366" s="10">
        <v>0.39200000000000002</v>
      </c>
      <c r="G366" s="10">
        <v>0.78</v>
      </c>
      <c r="H366" s="9">
        <v>20.239999999999998</v>
      </c>
      <c r="I366" s="9">
        <v>0.72199999999999998</v>
      </c>
      <c r="J366" s="89">
        <f t="shared" si="10"/>
        <v>0</v>
      </c>
      <c r="K366" s="16">
        <f t="shared" si="11"/>
        <v>1.6166350003215889E-2</v>
      </c>
      <c r="L366" s="28">
        <v>26393.116675171113</v>
      </c>
      <c r="M366" s="28"/>
      <c r="N366" s="16"/>
      <c r="O366" s="10">
        <v>3.5000000000000003E-2</v>
      </c>
      <c r="P366" s="27">
        <v>7.4747639799815392E-3</v>
      </c>
      <c r="Q366" s="10"/>
      <c r="R366" s="16"/>
      <c r="S366" s="59">
        <v>83702</v>
      </c>
      <c r="T366" s="28">
        <v>52831.437793427227</v>
      </c>
      <c r="U366" s="59"/>
      <c r="V366" s="10">
        <v>0.375</v>
      </c>
      <c r="W366" s="27">
        <v>3.4000000000000002E-2</v>
      </c>
      <c r="X366" s="10">
        <v>8.3000000000000004E-2</v>
      </c>
      <c r="Y366" s="9">
        <v>205</v>
      </c>
      <c r="Z366" s="10">
        <v>0.14899999999999999</v>
      </c>
      <c r="AA366" s="10">
        <v>0.14899999999999999</v>
      </c>
      <c r="AB366" s="10">
        <v>0.51100000000000001</v>
      </c>
      <c r="AC366" s="10">
        <v>0.53200000000000003</v>
      </c>
      <c r="AD366" s="10"/>
      <c r="AE366" s="25">
        <v>11505.38</v>
      </c>
      <c r="AF366" s="28">
        <v>11550</v>
      </c>
      <c r="AG366" s="28">
        <v>7643</v>
      </c>
      <c r="AH366" s="59">
        <v>99306</v>
      </c>
      <c r="AI366" s="59">
        <v>75978</v>
      </c>
      <c r="AJ366" s="59">
        <v>67833</v>
      </c>
      <c r="AK366" s="9">
        <v>568.33000000000004</v>
      </c>
      <c r="AL366" s="9">
        <v>749.67</v>
      </c>
      <c r="AM366" s="9">
        <v>7</v>
      </c>
      <c r="AN366" s="27">
        <v>0.49099999999999999</v>
      </c>
      <c r="AO366" s="10">
        <v>0.25700000000000001</v>
      </c>
      <c r="AP366" s="16">
        <v>0.58072009291521487</v>
      </c>
      <c r="AQ366" s="28">
        <v>27</v>
      </c>
      <c r="AR366" s="9"/>
      <c r="AS366" s="56">
        <v>81</v>
      </c>
      <c r="AT366" s="56">
        <v>186</v>
      </c>
      <c r="AU366" s="56">
        <v>99</v>
      </c>
      <c r="AV366" s="28">
        <v>85900</v>
      </c>
      <c r="AW366" s="28">
        <v>41700</v>
      </c>
      <c r="AX366" s="26">
        <v>6.8264971000000001</v>
      </c>
      <c r="AY366" s="26">
        <v>0.64202201000000003</v>
      </c>
      <c r="AZ366" s="26">
        <v>28.165593999999999</v>
      </c>
      <c r="BA366" s="26">
        <v>3.3912443E-2</v>
      </c>
      <c r="BB366" s="26">
        <v>1.9227234</v>
      </c>
      <c r="BC366" s="26">
        <v>2.3150316000000002E-3</v>
      </c>
      <c r="BD366" s="26">
        <v>-0.59135616000000002</v>
      </c>
      <c r="BE366" s="26">
        <v>1.8584045</v>
      </c>
      <c r="BF366" s="56">
        <v>1135</v>
      </c>
      <c r="BG366" s="28">
        <v>20000000</v>
      </c>
      <c r="BH366" s="28">
        <v>1738.3172046468696</v>
      </c>
      <c r="BI366" s="84">
        <v>15</v>
      </c>
      <c r="BJ366" s="10">
        <v>0.14199999999999999</v>
      </c>
      <c r="BK366" s="10">
        <v>0.14199999999999999</v>
      </c>
      <c r="BL366" s="10">
        <v>0.29099999999999998</v>
      </c>
      <c r="BM366" s="53">
        <v>1</v>
      </c>
      <c r="BN366" s="53">
        <v>19</v>
      </c>
      <c r="BO366" s="53" t="s">
        <v>55</v>
      </c>
      <c r="BP366" s="53" t="s">
        <v>55</v>
      </c>
      <c r="BQ366" s="53" t="s">
        <v>55</v>
      </c>
    </row>
    <row r="367" spans="1:69">
      <c r="A367" s="7">
        <v>1005</v>
      </c>
      <c r="B367" s="8" t="s">
        <v>1784</v>
      </c>
      <c r="C367" s="8" t="s">
        <v>2329</v>
      </c>
      <c r="D367" s="8" t="s">
        <v>1779</v>
      </c>
      <c r="E367" s="9" t="s">
        <v>59</v>
      </c>
      <c r="F367" s="10">
        <v>0.81799999999999995</v>
      </c>
      <c r="G367" s="10">
        <v>0.95</v>
      </c>
      <c r="H367" s="9">
        <v>11.78</v>
      </c>
      <c r="I367" s="9">
        <v>0.67900000000000005</v>
      </c>
      <c r="J367" s="89">
        <f t="shared" si="10"/>
        <v>3.1895739207677938E-4</v>
      </c>
      <c r="K367" s="16">
        <f t="shared" si="11"/>
        <v>3.1257824423524379E-2</v>
      </c>
      <c r="L367" s="28">
        <v>0</v>
      </c>
      <c r="M367" s="28"/>
      <c r="N367" s="16" t="s">
        <v>4339</v>
      </c>
      <c r="O367" s="10">
        <v>3.9E-2</v>
      </c>
      <c r="P367" s="27">
        <v>0.10429906720910687</v>
      </c>
      <c r="Q367" s="10"/>
      <c r="R367" s="16"/>
      <c r="S367" s="59">
        <v>83953</v>
      </c>
      <c r="T367" s="28">
        <v>56062.224747474749</v>
      </c>
      <c r="U367" s="59"/>
      <c r="V367" s="10">
        <v>0.753</v>
      </c>
      <c r="W367" s="27">
        <v>0.09</v>
      </c>
      <c r="X367" s="27">
        <v>7.2999999999999995E-2</v>
      </c>
      <c r="Y367" s="9">
        <v>854</v>
      </c>
      <c r="Z367" s="10">
        <v>0.20099999999999998</v>
      </c>
      <c r="AA367" s="10">
        <v>0.19299999999999998</v>
      </c>
      <c r="AB367" s="10">
        <v>0.47399999999999998</v>
      </c>
      <c r="AC367" s="10">
        <v>0.60499999999999998</v>
      </c>
      <c r="AD367" s="10"/>
      <c r="AE367" s="25">
        <v>6270.43</v>
      </c>
      <c r="AF367" s="28"/>
      <c r="AG367" s="58"/>
      <c r="AH367" s="59">
        <v>114939</v>
      </c>
      <c r="AI367" s="59">
        <v>78840</v>
      </c>
      <c r="AJ367" s="59">
        <v>61443</v>
      </c>
      <c r="AK367" s="9">
        <v>532.33000000000004</v>
      </c>
      <c r="AL367" s="9">
        <v>585</v>
      </c>
      <c r="AM367" s="9"/>
      <c r="AN367" s="9"/>
      <c r="AO367" s="10">
        <v>0.20100000000000001</v>
      </c>
      <c r="AP367" s="16">
        <v>0.59559261465157831</v>
      </c>
      <c r="AQ367" s="28"/>
      <c r="AR367" s="9">
        <v>2</v>
      </c>
      <c r="AS367" s="56">
        <v>73</v>
      </c>
      <c r="AT367" s="56">
        <v>196</v>
      </c>
      <c r="AU367" s="56">
        <v>99</v>
      </c>
      <c r="AV367" s="28">
        <v>121100</v>
      </c>
      <c r="AW367" s="28">
        <v>54900</v>
      </c>
      <c r="AX367" s="26">
        <v>2.6983921999999998</v>
      </c>
      <c r="AY367" s="26">
        <v>4.8732743000000003</v>
      </c>
      <c r="AZ367" s="26">
        <v>29.727905</v>
      </c>
      <c r="BA367" s="26">
        <v>0</v>
      </c>
      <c r="BB367" s="26">
        <v>0.80217539999999998</v>
      </c>
      <c r="BC367" s="26">
        <v>0</v>
      </c>
      <c r="BD367" s="26">
        <v>-1.0665443999999999</v>
      </c>
      <c r="BE367" s="26">
        <v>-4.7506060999999997</v>
      </c>
      <c r="BF367" s="56">
        <v>684</v>
      </c>
      <c r="BG367" s="28">
        <v>0</v>
      </c>
      <c r="BH367" s="28">
        <v>0</v>
      </c>
      <c r="BI367" s="84">
        <v>0</v>
      </c>
      <c r="BJ367" s="10">
        <v>0.09</v>
      </c>
      <c r="BK367" s="10">
        <v>9.8000000000000004E-2</v>
      </c>
      <c r="BL367" s="10">
        <v>0.29099999999999998</v>
      </c>
      <c r="BM367" s="53" t="s">
        <v>55</v>
      </c>
      <c r="BN367" s="53" t="s">
        <v>55</v>
      </c>
      <c r="BO367" s="53">
        <v>6</v>
      </c>
      <c r="BP367" s="53">
        <v>81</v>
      </c>
      <c r="BQ367" s="53" t="s">
        <v>55</v>
      </c>
    </row>
    <row r="368" spans="1:69">
      <c r="A368" s="7">
        <v>1012</v>
      </c>
      <c r="B368" s="8" t="s">
        <v>1792</v>
      </c>
      <c r="C368" s="8" t="s">
        <v>2330</v>
      </c>
      <c r="D368" s="8" t="s">
        <v>1779</v>
      </c>
      <c r="E368" s="9" t="s">
        <v>59</v>
      </c>
      <c r="F368" s="10">
        <v>0.77800000000000002</v>
      </c>
      <c r="G368" s="10">
        <v>0.84</v>
      </c>
      <c r="H368" s="9">
        <v>10.85</v>
      </c>
      <c r="I368" s="9">
        <v>0.77700000000000002</v>
      </c>
      <c r="J368" s="89">
        <f t="shared" si="10"/>
        <v>2.0309231483058195E-3</v>
      </c>
      <c r="K368" s="16">
        <f t="shared" si="11"/>
        <v>2.2652604346487987E-2</v>
      </c>
      <c r="L368" s="28">
        <v>0</v>
      </c>
      <c r="M368" s="28"/>
      <c r="N368" s="16" t="s">
        <v>4339</v>
      </c>
      <c r="O368" s="10">
        <v>9.8000000000000004E-2</v>
      </c>
      <c r="P368" s="27">
        <v>7.1082310190703685E-2</v>
      </c>
      <c r="Q368" s="10"/>
      <c r="R368" s="16"/>
      <c r="S368" s="59">
        <v>92549</v>
      </c>
      <c r="T368" s="28">
        <v>61779.381872213969</v>
      </c>
      <c r="U368" s="59"/>
      <c r="V368" s="10">
        <v>0.82</v>
      </c>
      <c r="W368" s="27">
        <v>-0.04</v>
      </c>
      <c r="X368" s="27">
        <v>-3.2000000000000001E-2</v>
      </c>
      <c r="Y368" s="9">
        <v>580</v>
      </c>
      <c r="Z368" s="10">
        <v>9.6999999999999975E-2</v>
      </c>
      <c r="AA368" s="10">
        <v>4.2999999999999983E-2</v>
      </c>
      <c r="AB368" s="10">
        <v>0.51200000000000001</v>
      </c>
      <c r="AC368" s="10">
        <v>0.629</v>
      </c>
      <c r="AD368" s="10"/>
      <c r="AE368" s="25">
        <v>6401.03</v>
      </c>
      <c r="AF368" s="28"/>
      <c r="AG368" s="58"/>
      <c r="AH368" s="59">
        <v>116064</v>
      </c>
      <c r="AI368" s="59">
        <v>86571</v>
      </c>
      <c r="AJ368" s="59">
        <v>73656</v>
      </c>
      <c r="AK368" s="9">
        <v>590</v>
      </c>
      <c r="AL368" s="9">
        <v>648.33000000000004</v>
      </c>
      <c r="AM368" s="9"/>
      <c r="AN368" s="9"/>
      <c r="AO368" s="10">
        <v>0.33100000000000002</v>
      </c>
      <c r="AP368" s="16">
        <v>0.56274620146314014</v>
      </c>
      <c r="AQ368" s="28"/>
      <c r="AR368" s="9">
        <v>13</v>
      </c>
      <c r="AS368" s="56">
        <v>123</v>
      </c>
      <c r="AT368" s="56">
        <v>145</v>
      </c>
      <c r="AU368" s="56">
        <v>99</v>
      </c>
      <c r="AV368" s="28">
        <v>105700</v>
      </c>
      <c r="AW368" s="28">
        <v>55400</v>
      </c>
      <c r="AX368" s="26">
        <v>4.7202906999999996</v>
      </c>
      <c r="AY368" s="26">
        <v>3.2610825999999999</v>
      </c>
      <c r="AZ368" s="26">
        <v>40.27216</v>
      </c>
      <c r="BA368" s="26">
        <v>2.6797814</v>
      </c>
      <c r="BB368" s="26">
        <v>1.9009628999999999</v>
      </c>
      <c r="BC368" s="26">
        <v>0.12649347999999999</v>
      </c>
      <c r="BD368" s="26">
        <v>-1.0669024</v>
      </c>
      <c r="BE368" s="26">
        <v>-4.9362364000000003</v>
      </c>
      <c r="BF368" s="56">
        <v>523.33333333333303</v>
      </c>
      <c r="BG368" s="28">
        <v>0</v>
      </c>
      <c r="BH368" s="28">
        <v>0</v>
      </c>
      <c r="BI368" s="84">
        <v>0</v>
      </c>
      <c r="BJ368" s="10">
        <v>0.19400000000000001</v>
      </c>
      <c r="BK368" s="10">
        <v>0.248</v>
      </c>
      <c r="BL368" s="10">
        <v>0.29099999999999998</v>
      </c>
      <c r="BM368" s="53" t="s">
        <v>55</v>
      </c>
      <c r="BN368" s="53" t="s">
        <v>55</v>
      </c>
      <c r="BO368" s="53">
        <v>10</v>
      </c>
      <c r="BP368" s="53">
        <v>59</v>
      </c>
      <c r="BQ368" s="53" t="s">
        <v>55</v>
      </c>
    </row>
    <row r="369" spans="1:69">
      <c r="A369" s="7">
        <v>1088</v>
      </c>
      <c r="B369" s="8" t="s">
        <v>1899</v>
      </c>
      <c r="C369" s="8"/>
      <c r="D369" s="8" t="s">
        <v>1779</v>
      </c>
      <c r="E369" s="9" t="s">
        <v>51</v>
      </c>
      <c r="F369" s="10">
        <v>0.63300000000000001</v>
      </c>
      <c r="G369" s="10">
        <v>0.84</v>
      </c>
      <c r="H369" s="9">
        <v>19.170000000000002</v>
      </c>
      <c r="I369" s="9">
        <v>0.876</v>
      </c>
      <c r="J369" s="89">
        <f t="shared" si="10"/>
        <v>0</v>
      </c>
      <c r="K369" s="16">
        <f t="shared" si="11"/>
        <v>0</v>
      </c>
      <c r="L369" s="28">
        <v>0</v>
      </c>
      <c r="M369" s="28"/>
      <c r="N369" s="16"/>
      <c r="O369" s="10">
        <v>0.09</v>
      </c>
      <c r="P369" s="27">
        <v>0</v>
      </c>
      <c r="Q369" s="10"/>
      <c r="R369" s="16"/>
      <c r="S369" s="59">
        <v>104388</v>
      </c>
      <c r="T369" s="28">
        <v>61369.972602739726</v>
      </c>
      <c r="U369" s="59"/>
      <c r="V369" s="10">
        <v>0.70099999999999996</v>
      </c>
      <c r="W369" s="27">
        <v>-0.16400000000000001</v>
      </c>
      <c r="X369" s="27">
        <v>-3.0000000000000001E-3</v>
      </c>
      <c r="Y369" s="9" t="s">
        <v>4345</v>
      </c>
      <c r="Z369" s="10">
        <v>0.10699999999999998</v>
      </c>
      <c r="AA369" s="10">
        <v>6.3999999999999974E-2</v>
      </c>
      <c r="AB369" s="10">
        <v>0.495</v>
      </c>
      <c r="AC369" s="10">
        <v>0.63</v>
      </c>
      <c r="AD369" s="10"/>
      <c r="AE369" s="25">
        <v>4748.63</v>
      </c>
      <c r="AF369" s="28"/>
      <c r="AG369" s="58"/>
      <c r="AH369" s="59">
        <v>125415</v>
      </c>
      <c r="AI369" s="59">
        <v>102267</v>
      </c>
      <c r="AJ369" s="59">
        <v>95562</v>
      </c>
      <c r="AK369" s="9">
        <v>247.67</v>
      </c>
      <c r="AL369" s="9">
        <v>276.33</v>
      </c>
      <c r="AM369" s="10"/>
      <c r="AN369" s="10"/>
      <c r="AO369" s="10">
        <v>0.45500000000000002</v>
      </c>
      <c r="AP369" s="16">
        <v>0.53304904051172697</v>
      </c>
      <c r="AQ369" s="28"/>
      <c r="AR369" s="9"/>
      <c r="AS369" s="56">
        <v>600</v>
      </c>
      <c r="AT369" s="56">
        <v>0</v>
      </c>
      <c r="AU369" s="56">
        <v>99</v>
      </c>
      <c r="AV369" s="28" t="e">
        <v>#N/A</v>
      </c>
      <c r="AW369" s="28" t="e">
        <v>#N/A</v>
      </c>
      <c r="AX369" s="26" t="e">
        <v>#N/A</v>
      </c>
      <c r="AY369" s="26" t="e">
        <v>#N/A</v>
      </c>
      <c r="AZ369" s="26" t="e">
        <v>#N/A</v>
      </c>
      <c r="BA369" s="26" t="e">
        <v>#N/A</v>
      </c>
      <c r="BB369" s="26" t="e">
        <v>#N/A</v>
      </c>
      <c r="BC369" s="26" t="e">
        <v>#N/A</v>
      </c>
      <c r="BD369" s="26" t="e">
        <v>#N/A</v>
      </c>
      <c r="BE369" s="26" t="e">
        <v>#N/A</v>
      </c>
      <c r="BF369" s="56" t="e">
        <v>#N/A</v>
      </c>
      <c r="BG369" s="28">
        <v>0</v>
      </c>
      <c r="BH369" s="28">
        <v>0</v>
      </c>
      <c r="BI369" s="84">
        <v>0</v>
      </c>
      <c r="BJ369" s="10">
        <v>0.184</v>
      </c>
      <c r="BK369" s="10">
        <v>0.22700000000000001</v>
      </c>
      <c r="BL369" s="10">
        <v>0.29099999999999998</v>
      </c>
      <c r="BM369" s="53" t="s">
        <v>55</v>
      </c>
      <c r="BN369" s="53" t="s">
        <v>55</v>
      </c>
      <c r="BO369" s="53" t="s">
        <v>55</v>
      </c>
      <c r="BP369" s="53" t="s">
        <v>55</v>
      </c>
      <c r="BQ369" s="53" t="s">
        <v>55</v>
      </c>
    </row>
    <row r="370" spans="1:69">
      <c r="A370" s="7">
        <v>1089</v>
      </c>
      <c r="B370" s="8" t="s">
        <v>1901</v>
      </c>
      <c r="C370" s="8"/>
      <c r="D370" s="8" t="s">
        <v>1779</v>
      </c>
      <c r="E370" s="9" t="s">
        <v>51</v>
      </c>
      <c r="F370" s="10">
        <v>0.58599999999999997</v>
      </c>
      <c r="G370" s="10">
        <v>0.78</v>
      </c>
      <c r="H370" s="9">
        <v>16.059999999999999</v>
      </c>
      <c r="I370" s="9">
        <v>0.81100000000000005</v>
      </c>
      <c r="J370" s="89">
        <f t="shared" si="10"/>
        <v>0</v>
      </c>
      <c r="K370" s="16">
        <f t="shared" si="11"/>
        <v>2.6438748629992112E-3</v>
      </c>
      <c r="L370" s="28">
        <v>0</v>
      </c>
      <c r="M370" s="28"/>
      <c r="N370" s="16"/>
      <c r="O370" s="10">
        <v>6.7000000000000004E-2</v>
      </c>
      <c r="P370" s="27">
        <v>0</v>
      </c>
      <c r="Q370" s="10"/>
      <c r="R370" s="16"/>
      <c r="S370" s="59">
        <v>97420</v>
      </c>
      <c r="T370" s="28">
        <v>62847</v>
      </c>
      <c r="U370" s="59"/>
      <c r="V370" s="10">
        <v>0.61499999999999999</v>
      </c>
      <c r="W370" s="27">
        <v>-0.16600000000000001</v>
      </c>
      <c r="X370" s="10">
        <v>1.2E-2</v>
      </c>
      <c r="Y370" s="9" t="s">
        <v>4345</v>
      </c>
      <c r="Z370" s="10">
        <v>0.13799999999999998</v>
      </c>
      <c r="AA370" s="10">
        <v>4.2999999999999983E-2</v>
      </c>
      <c r="AB370" s="10">
        <v>0.52200000000000002</v>
      </c>
      <c r="AC370" s="10">
        <v>0.57899999999999996</v>
      </c>
      <c r="AD370" s="10"/>
      <c r="AE370" s="25">
        <v>4160.5600000000004</v>
      </c>
      <c r="AF370" s="28"/>
      <c r="AG370" s="58"/>
      <c r="AH370" s="59">
        <v>116559</v>
      </c>
      <c r="AI370" s="59">
        <v>99081</v>
      </c>
      <c r="AJ370" s="59">
        <v>80433</v>
      </c>
      <c r="AK370" s="9">
        <v>259</v>
      </c>
      <c r="AL370" s="9">
        <v>215.67</v>
      </c>
      <c r="AM370" s="9"/>
      <c r="AN370" s="9"/>
      <c r="AO370" s="10">
        <v>0.45700000000000002</v>
      </c>
      <c r="AP370" s="16">
        <v>0.55218111540585313</v>
      </c>
      <c r="AQ370" s="28"/>
      <c r="AR370" s="9"/>
      <c r="AS370" s="56">
        <v>569</v>
      </c>
      <c r="AT370" s="56">
        <v>11</v>
      </c>
      <c r="AU370" s="56">
        <v>99</v>
      </c>
      <c r="AV370" s="28" t="e">
        <v>#N/A</v>
      </c>
      <c r="AW370" s="28" t="e">
        <v>#N/A</v>
      </c>
      <c r="AX370" s="26" t="e">
        <v>#N/A</v>
      </c>
      <c r="AY370" s="26" t="e">
        <v>#N/A</v>
      </c>
      <c r="AZ370" s="26" t="e">
        <v>#N/A</v>
      </c>
      <c r="BA370" s="26" t="e">
        <v>#N/A</v>
      </c>
      <c r="BB370" s="26" t="e">
        <v>#N/A</v>
      </c>
      <c r="BC370" s="26" t="e">
        <v>#N/A</v>
      </c>
      <c r="BD370" s="26" t="e">
        <v>#N/A</v>
      </c>
      <c r="BE370" s="26" t="e">
        <v>#N/A</v>
      </c>
      <c r="BF370" s="56" t="e">
        <v>#N/A</v>
      </c>
      <c r="BG370" s="28">
        <v>0</v>
      </c>
      <c r="BH370" s="28">
        <v>0</v>
      </c>
      <c r="BI370" s="84">
        <v>0</v>
      </c>
      <c r="BJ370" s="10">
        <v>0.153</v>
      </c>
      <c r="BK370" s="10">
        <v>0.248</v>
      </c>
      <c r="BL370" s="10">
        <v>0.29099999999999998</v>
      </c>
      <c r="BM370" s="53" t="s">
        <v>55</v>
      </c>
      <c r="BN370" s="53" t="s">
        <v>55</v>
      </c>
      <c r="BO370" s="53" t="s">
        <v>55</v>
      </c>
      <c r="BP370" s="53" t="s">
        <v>55</v>
      </c>
      <c r="BQ370" s="53" t="s">
        <v>55</v>
      </c>
    </row>
    <row r="371" spans="1:69">
      <c r="A371" s="7">
        <v>1033</v>
      </c>
      <c r="B371" s="8" t="s">
        <v>1819</v>
      </c>
      <c r="C371" s="8" t="s">
        <v>2332</v>
      </c>
      <c r="D371" s="8" t="s">
        <v>1813</v>
      </c>
      <c r="E371" s="9" t="s">
        <v>59</v>
      </c>
      <c r="F371" s="10">
        <v>0.53</v>
      </c>
      <c r="G371" s="10">
        <v>0.76</v>
      </c>
      <c r="H371" s="9">
        <v>29.64</v>
      </c>
      <c r="I371" s="9" t="s">
        <v>4345</v>
      </c>
      <c r="J371" s="89">
        <f t="shared" si="10"/>
        <v>0</v>
      </c>
      <c r="K371" s="16">
        <f t="shared" si="11"/>
        <v>4.2370602624044011E-3</v>
      </c>
      <c r="L371" s="28">
        <v>0</v>
      </c>
      <c r="M371" s="28"/>
      <c r="N371" s="16"/>
      <c r="O371" s="10">
        <v>0.05</v>
      </c>
      <c r="P371" s="27">
        <v>5.4429927986271928E-2</v>
      </c>
      <c r="Q371" s="10"/>
      <c r="R371" s="16"/>
      <c r="S371" s="59">
        <v>74791</v>
      </c>
      <c r="T371" s="28">
        <v>47904.577639751551</v>
      </c>
      <c r="U371" s="59"/>
      <c r="V371" s="10">
        <v>0.24</v>
      </c>
      <c r="W371" s="27">
        <v>-1.9E-2</v>
      </c>
      <c r="X371" s="10">
        <v>0.33900000000000002</v>
      </c>
      <c r="Y371" s="9">
        <v>1076</v>
      </c>
      <c r="Z371" s="10">
        <v>8.299999999999999E-2</v>
      </c>
      <c r="AA371" s="10">
        <v>0.127</v>
      </c>
      <c r="AB371" s="10">
        <v>0.59199999999999997</v>
      </c>
      <c r="AC371" s="10">
        <v>0.60799999999999998</v>
      </c>
      <c r="AD371" s="10"/>
      <c r="AE371" s="25">
        <v>6136.33</v>
      </c>
      <c r="AF371" s="28"/>
      <c r="AG371" s="58"/>
      <c r="AH371" s="59">
        <v>80757</v>
      </c>
      <c r="AI371" s="59">
        <v>77121</v>
      </c>
      <c r="AJ371" s="59">
        <v>70803</v>
      </c>
      <c r="AK371" s="9">
        <v>207</v>
      </c>
      <c r="AL371" s="9">
        <v>268.67</v>
      </c>
      <c r="AM371" s="9"/>
      <c r="AN371" s="9"/>
      <c r="AO371" s="10">
        <v>0.19500000000000001</v>
      </c>
      <c r="AP371" s="16" t="s">
        <v>2055</v>
      </c>
      <c r="AQ371" s="28"/>
      <c r="AR371" s="9"/>
      <c r="AS371" s="56">
        <v>459</v>
      </c>
      <c r="AT371" s="56">
        <v>26</v>
      </c>
      <c r="AU371" s="56">
        <v>99</v>
      </c>
      <c r="AV371" s="28">
        <v>79300</v>
      </c>
      <c r="AW371" s="28">
        <v>38600</v>
      </c>
      <c r="AX371" s="26">
        <v>5.4974685000000001</v>
      </c>
      <c r="AY371" s="26">
        <v>0.78811209999999998</v>
      </c>
      <c r="AZ371" s="26">
        <v>14.889068999999999</v>
      </c>
      <c r="BA371" s="26">
        <v>8.1967913000000003E-2</v>
      </c>
      <c r="BB371" s="26">
        <v>0.81852179999999997</v>
      </c>
      <c r="BC371" s="26">
        <v>4.5061600000000004E-3</v>
      </c>
      <c r="BD371" s="26">
        <v>-1.1411901E-2</v>
      </c>
      <c r="BE371" s="26">
        <v>-6.0177468999999997</v>
      </c>
      <c r="BF371" s="56">
        <v>284.33333333333297</v>
      </c>
      <c r="BG371" s="28">
        <v>0</v>
      </c>
      <c r="BH371" s="28">
        <v>0</v>
      </c>
      <c r="BI371" s="84">
        <v>0</v>
      </c>
      <c r="BJ371" s="10">
        <v>9.2999999999999999E-2</v>
      </c>
      <c r="BK371" s="10">
        <v>4.9000000000000002E-2</v>
      </c>
      <c r="BL371" s="10">
        <v>0.17599999999999999</v>
      </c>
      <c r="BM371" s="53" t="s">
        <v>55</v>
      </c>
      <c r="BN371" s="53" t="s">
        <v>55</v>
      </c>
      <c r="BO371" s="53">
        <v>2</v>
      </c>
      <c r="BP371" s="53">
        <v>26</v>
      </c>
      <c r="BQ371" s="53" t="s">
        <v>55</v>
      </c>
    </row>
    <row r="372" spans="1:69">
      <c r="A372" s="7">
        <v>1035</v>
      </c>
      <c r="B372" s="8" t="s">
        <v>1821</v>
      </c>
      <c r="C372" s="8" t="s">
        <v>2222</v>
      </c>
      <c r="D372" s="8" t="s">
        <v>1813</v>
      </c>
      <c r="E372" s="9" t="s">
        <v>59</v>
      </c>
      <c r="F372" s="10">
        <v>0.51300000000000001</v>
      </c>
      <c r="G372" s="10">
        <v>0.8</v>
      </c>
      <c r="H372" s="9">
        <v>15.4</v>
      </c>
      <c r="I372" s="9">
        <v>2.5259999999999998</v>
      </c>
      <c r="J372" s="89">
        <f t="shared" si="10"/>
        <v>0</v>
      </c>
      <c r="K372" s="16">
        <f t="shared" si="11"/>
        <v>7.7551317160652394E-3</v>
      </c>
      <c r="L372" s="28">
        <v>0</v>
      </c>
      <c r="M372" s="28"/>
      <c r="N372" s="16"/>
      <c r="O372" s="10">
        <v>0.02</v>
      </c>
      <c r="P372" s="27">
        <v>1.6964350628892712E-2</v>
      </c>
      <c r="Q372" s="10"/>
      <c r="R372" s="16"/>
      <c r="S372" s="59">
        <v>61403</v>
      </c>
      <c r="T372" s="28">
        <v>45693.221674876848</v>
      </c>
      <c r="U372" s="59"/>
      <c r="V372" s="10">
        <v>0.47099999999999997</v>
      </c>
      <c r="W372" s="27">
        <v>1.6E-2</v>
      </c>
      <c r="X372" s="27">
        <v>4.2999999999999997E-2</v>
      </c>
      <c r="Y372" s="9">
        <v>399</v>
      </c>
      <c r="Z372" s="10">
        <v>0.122</v>
      </c>
      <c r="AA372" s="10">
        <v>8.4999999999999992E-2</v>
      </c>
      <c r="AB372" s="10">
        <v>0.46300000000000002</v>
      </c>
      <c r="AC372" s="10">
        <v>0.48599999999999999</v>
      </c>
      <c r="AD372" s="10"/>
      <c r="AE372" s="25">
        <v>2063.15</v>
      </c>
      <c r="AF372" s="28"/>
      <c r="AG372" s="58"/>
      <c r="AH372" s="59">
        <v>73323</v>
      </c>
      <c r="AI372" s="59">
        <v>62001</v>
      </c>
      <c r="AJ372" s="59">
        <v>52200</v>
      </c>
      <c r="AK372" s="9">
        <v>134</v>
      </c>
      <c r="AL372" s="9">
        <v>159</v>
      </c>
      <c r="AM372" s="9"/>
      <c r="AN372" s="9"/>
      <c r="AO372" s="10">
        <v>0.16</v>
      </c>
      <c r="AP372" s="16">
        <v>0.28360748723766305</v>
      </c>
      <c r="AQ372" s="28"/>
      <c r="AR372" s="9"/>
      <c r="AS372" s="56">
        <v>541</v>
      </c>
      <c r="AT372" s="56">
        <v>16</v>
      </c>
      <c r="AU372" s="56">
        <v>99</v>
      </c>
      <c r="AV372" s="28">
        <v>75400</v>
      </c>
      <c r="AW372" s="28">
        <v>39200</v>
      </c>
      <c r="AX372" s="26">
        <v>9.2644023999999998</v>
      </c>
      <c r="AY372" s="26">
        <v>1.7338842000000001</v>
      </c>
      <c r="AZ372" s="26">
        <v>6.0063424000000003</v>
      </c>
      <c r="BA372" s="26">
        <v>2.0635686</v>
      </c>
      <c r="BB372" s="26">
        <v>0.55645180000000005</v>
      </c>
      <c r="BC372" s="26">
        <v>0.19117730999999999</v>
      </c>
      <c r="BD372" s="26">
        <v>-4.0734725000000003</v>
      </c>
      <c r="BE372" s="26">
        <v>-4.9202380000000003</v>
      </c>
      <c r="BF372" s="56">
        <v>176</v>
      </c>
      <c r="BG372" s="28">
        <v>0</v>
      </c>
      <c r="BH372" s="28">
        <v>0</v>
      </c>
      <c r="BI372" s="84">
        <v>0</v>
      </c>
      <c r="BJ372" s="10">
        <v>5.3999999999999999E-2</v>
      </c>
      <c r="BK372" s="10">
        <v>9.0999999999999998E-2</v>
      </c>
      <c r="BL372" s="10">
        <v>0.17599999999999999</v>
      </c>
      <c r="BM372" s="53" t="s">
        <v>55</v>
      </c>
      <c r="BN372" s="53" t="s">
        <v>55</v>
      </c>
      <c r="BO372" s="53">
        <v>0.59299999999999997</v>
      </c>
      <c r="BP372" s="53">
        <v>8</v>
      </c>
      <c r="BQ372" s="53" t="s">
        <v>55</v>
      </c>
    </row>
    <row r="373" spans="1:69">
      <c r="A373" s="7">
        <v>1049</v>
      </c>
      <c r="B373" s="8" t="s">
        <v>1835</v>
      </c>
      <c r="C373" s="8" t="s">
        <v>2333</v>
      </c>
      <c r="D373" s="8" t="s">
        <v>1813</v>
      </c>
      <c r="E373" s="9" t="s">
        <v>51</v>
      </c>
      <c r="F373" s="10">
        <v>0.63700000000000001</v>
      </c>
      <c r="G373" s="10">
        <v>0.85</v>
      </c>
      <c r="H373" s="9">
        <v>18.48</v>
      </c>
      <c r="I373" s="9">
        <v>0.41699999999999998</v>
      </c>
      <c r="J373" s="89">
        <f t="shared" si="10"/>
        <v>1.004165277571366E-4</v>
      </c>
      <c r="K373" s="16">
        <f t="shared" si="11"/>
        <v>2.299538485638428E-2</v>
      </c>
      <c r="L373" s="28">
        <v>9276.4378478664185</v>
      </c>
      <c r="M373" s="28"/>
      <c r="N373" s="16"/>
      <c r="O373" s="10">
        <v>2.3E-2</v>
      </c>
      <c r="P373" s="27">
        <v>3.7154115270140543E-2</v>
      </c>
      <c r="Q373" s="10"/>
      <c r="R373" s="16"/>
      <c r="S373" s="59">
        <v>67720</v>
      </c>
      <c r="T373" s="28">
        <v>47313.288164665522</v>
      </c>
      <c r="U373" s="59"/>
      <c r="V373" s="10">
        <v>0.497</v>
      </c>
      <c r="W373" s="27">
        <v>8.7999999999999995E-2</v>
      </c>
      <c r="X373" s="10">
        <v>0.187</v>
      </c>
      <c r="Y373" s="9">
        <v>706</v>
      </c>
      <c r="Z373" s="10">
        <v>4.8999999999999988E-2</v>
      </c>
      <c r="AA373" s="10">
        <v>9.1999999999999985E-2</v>
      </c>
      <c r="AB373" s="10">
        <v>0.52300000000000002</v>
      </c>
      <c r="AC373" s="10">
        <v>0.52600000000000002</v>
      </c>
      <c r="AD373" s="10"/>
      <c r="AE373" s="25">
        <v>9958.52</v>
      </c>
      <c r="AF373" s="28">
        <v>9830</v>
      </c>
      <c r="AG373" s="58">
        <v>6991</v>
      </c>
      <c r="AH373" s="59">
        <v>79317</v>
      </c>
      <c r="AI373" s="59">
        <v>64593</v>
      </c>
      <c r="AJ373" s="59">
        <v>61182</v>
      </c>
      <c r="AK373" s="9">
        <v>539</v>
      </c>
      <c r="AL373" s="9">
        <v>527.33000000000004</v>
      </c>
      <c r="AM373" s="10">
        <v>0.25</v>
      </c>
      <c r="AN373" s="10">
        <v>0.50600000000000001</v>
      </c>
      <c r="AO373" s="10">
        <v>8.6999999999999994E-2</v>
      </c>
      <c r="AP373" s="16">
        <v>0.70571630204657732</v>
      </c>
      <c r="AQ373" s="28">
        <v>23</v>
      </c>
      <c r="AR373" s="9">
        <v>1</v>
      </c>
      <c r="AS373" s="56">
        <v>52</v>
      </c>
      <c r="AT373" s="56">
        <v>229</v>
      </c>
      <c r="AU373" s="56">
        <v>4</v>
      </c>
      <c r="AV373" s="28" t="e">
        <v>#N/A</v>
      </c>
      <c r="AW373" s="28" t="e">
        <v>#N/A</v>
      </c>
      <c r="AX373" s="26" t="e">
        <v>#N/A</v>
      </c>
      <c r="AY373" s="26" t="e">
        <v>#N/A</v>
      </c>
      <c r="AZ373" s="26" t="e">
        <v>#N/A</v>
      </c>
      <c r="BA373" s="26" t="e">
        <v>#N/A</v>
      </c>
      <c r="BB373" s="26" t="e">
        <v>#N/A</v>
      </c>
      <c r="BC373" s="26" t="e">
        <v>#N/A</v>
      </c>
      <c r="BD373" s="26" t="e">
        <v>#N/A</v>
      </c>
      <c r="BE373" s="26" t="e">
        <v>#N/A</v>
      </c>
      <c r="BF373" s="56" t="e">
        <v>#N/A</v>
      </c>
      <c r="BG373" s="28">
        <v>5000000</v>
      </c>
      <c r="BH373" s="28">
        <v>502.082638785683</v>
      </c>
      <c r="BI373" s="84">
        <v>5</v>
      </c>
      <c r="BJ373" s="10">
        <v>0.127</v>
      </c>
      <c r="BK373" s="10">
        <v>8.4000000000000005E-2</v>
      </c>
      <c r="BL373" s="10">
        <v>0.17599999999999999</v>
      </c>
      <c r="BM373" s="53">
        <v>2</v>
      </c>
      <c r="BN373" s="53">
        <v>3</v>
      </c>
      <c r="BO373" s="53" t="s">
        <v>55</v>
      </c>
      <c r="BP373" s="53" t="s">
        <v>55</v>
      </c>
      <c r="BQ373" s="53" t="s">
        <v>55</v>
      </c>
    </row>
    <row r="374" spans="1:69">
      <c r="A374" s="7">
        <v>1050</v>
      </c>
      <c r="B374" s="8" t="s">
        <v>1836</v>
      </c>
      <c r="C374" s="8" t="s">
        <v>2334</v>
      </c>
      <c r="D374" s="8" t="s">
        <v>1813</v>
      </c>
      <c r="E374" s="9" t="s">
        <v>51</v>
      </c>
      <c r="F374" s="10">
        <v>0.41899999999999998</v>
      </c>
      <c r="G374" s="10">
        <v>0.78</v>
      </c>
      <c r="H374" s="9">
        <v>22.58</v>
      </c>
      <c r="I374" s="9">
        <v>0.51500000000000001</v>
      </c>
      <c r="J374" s="89">
        <f t="shared" si="10"/>
        <v>0</v>
      </c>
      <c r="K374" s="16">
        <f t="shared" si="11"/>
        <v>1.3342935372670011E-2</v>
      </c>
      <c r="L374" s="28">
        <v>26822.37398642375</v>
      </c>
      <c r="M374" s="28"/>
      <c r="N374" s="16"/>
      <c r="O374" s="10">
        <v>8.9999999999999993E-3</v>
      </c>
      <c r="P374" s="27">
        <v>3.7104327132219346E-2</v>
      </c>
      <c r="Q374" s="10"/>
      <c r="R374" s="16"/>
      <c r="S374" s="59">
        <v>70576</v>
      </c>
      <c r="T374" s="28">
        <v>45944.502040816325</v>
      </c>
      <c r="U374" s="59"/>
      <c r="V374" s="10">
        <v>0.254</v>
      </c>
      <c r="W374" s="27">
        <v>5.7000000000000002E-2</v>
      </c>
      <c r="X374" s="10">
        <v>0.255</v>
      </c>
      <c r="Y374" s="9">
        <v>521</v>
      </c>
      <c r="Z374" s="10">
        <v>8.4999999999999992E-2</v>
      </c>
      <c r="AA374" s="10">
        <v>0.121</v>
      </c>
      <c r="AB374" s="10">
        <v>0.54700000000000004</v>
      </c>
      <c r="AC374" s="10">
        <v>0.66600000000000004</v>
      </c>
      <c r="AD374" s="10"/>
      <c r="AE374" s="25">
        <v>10942.12</v>
      </c>
      <c r="AF374" s="28">
        <v>8647</v>
      </c>
      <c r="AG374" s="58">
        <v>7258</v>
      </c>
      <c r="AH374" s="59">
        <v>79785</v>
      </c>
      <c r="AI374" s="59">
        <v>62532</v>
      </c>
      <c r="AJ374" s="59">
        <v>66276</v>
      </c>
      <c r="AK374" s="9">
        <v>484.67</v>
      </c>
      <c r="AL374" s="9">
        <v>670</v>
      </c>
      <c r="AM374" s="10">
        <v>0.18</v>
      </c>
      <c r="AN374" s="10">
        <v>0.52100000000000002</v>
      </c>
      <c r="AO374" s="10">
        <v>0.11899999999999999</v>
      </c>
      <c r="AP374" s="16">
        <v>0.66006600660066006</v>
      </c>
      <c r="AQ374" s="28">
        <v>21</v>
      </c>
      <c r="AR374" s="9"/>
      <c r="AS374" s="56">
        <v>121</v>
      </c>
      <c r="AT374" s="56">
        <v>146</v>
      </c>
      <c r="AU374" s="56">
        <v>17</v>
      </c>
      <c r="AV374" s="28" t="e">
        <v>#N/A</v>
      </c>
      <c r="AW374" s="28" t="e">
        <v>#N/A</v>
      </c>
      <c r="AX374" s="26" t="e">
        <v>#N/A</v>
      </c>
      <c r="AY374" s="26" t="e">
        <v>#N/A</v>
      </c>
      <c r="AZ374" s="26" t="e">
        <v>#N/A</v>
      </c>
      <c r="BA374" s="26" t="e">
        <v>#N/A</v>
      </c>
      <c r="BB374" s="26" t="e">
        <v>#N/A</v>
      </c>
      <c r="BC374" s="26" t="e">
        <v>#N/A</v>
      </c>
      <c r="BD374" s="26" t="e">
        <v>#N/A</v>
      </c>
      <c r="BE374" s="26" t="e">
        <v>#N/A</v>
      </c>
      <c r="BF374" s="56" t="e">
        <v>#N/A</v>
      </c>
      <c r="BG374" s="28">
        <v>5000000</v>
      </c>
      <c r="BH374" s="28">
        <v>456.94984152979492</v>
      </c>
      <c r="BI374" s="84">
        <v>13</v>
      </c>
      <c r="BJ374" s="10">
        <v>9.0999999999999998E-2</v>
      </c>
      <c r="BK374" s="10">
        <v>5.5E-2</v>
      </c>
      <c r="BL374" s="10">
        <v>0.17599999999999999</v>
      </c>
      <c r="BM374" s="53">
        <v>2</v>
      </c>
      <c r="BN374" s="53">
        <v>3</v>
      </c>
      <c r="BO374" s="53" t="s">
        <v>55</v>
      </c>
      <c r="BP374" s="53" t="s">
        <v>55</v>
      </c>
      <c r="BQ374" s="53" t="s">
        <v>55</v>
      </c>
    </row>
    <row r="375" spans="1:69">
      <c r="A375" s="7">
        <v>1054</v>
      </c>
      <c r="B375" s="8" t="s">
        <v>1842</v>
      </c>
      <c r="C375" s="8" t="s">
        <v>2335</v>
      </c>
      <c r="D375" s="8" t="s">
        <v>1813</v>
      </c>
      <c r="E375" s="9" t="s">
        <v>51</v>
      </c>
      <c r="F375" s="10">
        <v>0.45600000000000002</v>
      </c>
      <c r="G375" s="10">
        <v>0.75</v>
      </c>
      <c r="H375" s="9">
        <v>22.13</v>
      </c>
      <c r="I375" s="9">
        <v>0.46400000000000002</v>
      </c>
      <c r="J375" s="89">
        <f t="shared" si="10"/>
        <v>0</v>
      </c>
      <c r="K375" s="16">
        <f t="shared" si="11"/>
        <v>1.2333152786148218E-2</v>
      </c>
      <c r="L375" s="28">
        <v>11257.141248979822</v>
      </c>
      <c r="M375" s="28"/>
      <c r="N375" s="16"/>
      <c r="O375" s="10">
        <v>2.8000000000000001E-2</v>
      </c>
      <c r="P375" s="27">
        <v>2.479345147730827E-2</v>
      </c>
      <c r="Q375" s="10"/>
      <c r="R375" s="16"/>
      <c r="S375" s="59">
        <v>64347</v>
      </c>
      <c r="T375" s="28">
        <v>47625.439926062849</v>
      </c>
      <c r="U375" s="59"/>
      <c r="V375" s="10">
        <v>0.22</v>
      </c>
      <c r="W375" s="27">
        <v>8.7999999999999995E-2</v>
      </c>
      <c r="X375" s="10">
        <v>0.32</v>
      </c>
      <c r="Y375" s="9">
        <v>432</v>
      </c>
      <c r="Z375" s="9">
        <v>7.9999999999999793E-3</v>
      </c>
      <c r="AA375" s="9">
        <v>0.122</v>
      </c>
      <c r="AB375" s="10">
        <v>0.38500000000000001</v>
      </c>
      <c r="AC375" s="10">
        <v>0.61</v>
      </c>
      <c r="AD375" s="10"/>
      <c r="AE375" s="25">
        <v>7864.98</v>
      </c>
      <c r="AF375" s="28">
        <v>8971</v>
      </c>
      <c r="AG375" s="58">
        <v>5963</v>
      </c>
      <c r="AH375" s="59">
        <v>71397</v>
      </c>
      <c r="AI375" s="59">
        <v>59517</v>
      </c>
      <c r="AJ375" s="59">
        <v>57420</v>
      </c>
      <c r="AK375" s="9">
        <v>355.33</v>
      </c>
      <c r="AL375" s="9">
        <v>460.67</v>
      </c>
      <c r="AM375" s="10">
        <v>0.13</v>
      </c>
      <c r="AN375" s="10">
        <v>0.41599999999999998</v>
      </c>
      <c r="AO375" s="10">
        <v>8.7999999999999995E-2</v>
      </c>
      <c r="AP375" s="16">
        <v>0.68306010928961747</v>
      </c>
      <c r="AQ375" s="28">
        <v>22</v>
      </c>
      <c r="AR375" s="9"/>
      <c r="AS375" s="56">
        <v>200</v>
      </c>
      <c r="AT375" s="56">
        <v>97</v>
      </c>
      <c r="AU375" s="56">
        <v>99</v>
      </c>
      <c r="AV375" s="28" t="e">
        <v>#N/A</v>
      </c>
      <c r="AW375" s="28" t="e">
        <v>#N/A</v>
      </c>
      <c r="AX375" s="26" t="e">
        <v>#N/A</v>
      </c>
      <c r="AY375" s="26" t="e">
        <v>#N/A</v>
      </c>
      <c r="AZ375" s="26" t="e">
        <v>#N/A</v>
      </c>
      <c r="BA375" s="26" t="e">
        <v>#N/A</v>
      </c>
      <c r="BB375" s="26" t="e">
        <v>#N/A</v>
      </c>
      <c r="BC375" s="26" t="e">
        <v>#N/A</v>
      </c>
      <c r="BD375" s="26" t="e">
        <v>#N/A</v>
      </c>
      <c r="BE375" s="26" t="e">
        <v>#N/A</v>
      </c>
      <c r="BF375" s="56" t="e">
        <v>#N/A</v>
      </c>
      <c r="BG375" s="28">
        <v>10000000</v>
      </c>
      <c r="BH375" s="28">
        <v>1271.4590501183729</v>
      </c>
      <c r="BI375" s="84">
        <v>4</v>
      </c>
      <c r="BJ375" s="10">
        <v>0.16800000000000001</v>
      </c>
      <c r="BK375" s="10">
        <v>5.3999999999999999E-2</v>
      </c>
      <c r="BL375" s="9">
        <v>0.17599999999999999</v>
      </c>
      <c r="BM375" s="53">
        <v>1</v>
      </c>
      <c r="BN375" s="53">
        <v>9</v>
      </c>
      <c r="BO375" s="53" t="s">
        <v>55</v>
      </c>
      <c r="BP375" s="53" t="s">
        <v>55</v>
      </c>
      <c r="BQ375" s="53" t="s">
        <v>55</v>
      </c>
    </row>
    <row r="376" spans="1:69">
      <c r="A376" s="7">
        <v>1053</v>
      </c>
      <c r="B376" s="8" t="s">
        <v>1841</v>
      </c>
      <c r="C376" s="8" t="s">
        <v>2336</v>
      </c>
      <c r="D376" s="8" t="s">
        <v>1813</v>
      </c>
      <c r="E376" s="9" t="s">
        <v>51</v>
      </c>
      <c r="F376" s="10">
        <v>0.498</v>
      </c>
      <c r="G376" s="10">
        <v>0.76</v>
      </c>
      <c r="H376" s="9">
        <v>20.83</v>
      </c>
      <c r="I376" s="9">
        <v>0.436</v>
      </c>
      <c r="J376" s="89">
        <f t="shared" si="10"/>
        <v>0</v>
      </c>
      <c r="K376" s="16">
        <f t="shared" si="11"/>
        <v>7.7901651020387975E-3</v>
      </c>
      <c r="L376" s="28">
        <v>15450.776401514177</v>
      </c>
      <c r="M376" s="28"/>
      <c r="N376" s="16"/>
      <c r="O376" s="10">
        <v>3.6999999999999998E-2</v>
      </c>
      <c r="P376" s="27">
        <v>3.4746609423379399E-2</v>
      </c>
      <c r="Q376" s="10"/>
      <c r="R376" s="16"/>
      <c r="S376" s="59">
        <v>64100</v>
      </c>
      <c r="T376" s="28">
        <v>49836.225328947367</v>
      </c>
      <c r="U376" s="59"/>
      <c r="V376" s="10">
        <v>0.432</v>
      </c>
      <c r="W376" s="27">
        <v>7.9000000000000001E-2</v>
      </c>
      <c r="X376" s="10">
        <v>0.14099999999999999</v>
      </c>
      <c r="Y376" s="9">
        <v>719</v>
      </c>
      <c r="Z376" s="10">
        <v>7.7999999999999986E-2</v>
      </c>
      <c r="AA376" s="10">
        <v>0.124</v>
      </c>
      <c r="AB376" s="10">
        <v>0.46500000000000002</v>
      </c>
      <c r="AC376" s="10">
        <v>0.63400000000000001</v>
      </c>
      <c r="AD376" s="10"/>
      <c r="AE376" s="25">
        <v>8087.12</v>
      </c>
      <c r="AF376" s="28">
        <v>9332</v>
      </c>
      <c r="AG376" s="58">
        <v>7646</v>
      </c>
      <c r="AH376" s="59">
        <v>71082</v>
      </c>
      <c r="AI376" s="59">
        <v>62613</v>
      </c>
      <c r="AJ376" s="59">
        <v>60012</v>
      </c>
      <c r="AK376" s="9">
        <v>388.33</v>
      </c>
      <c r="AL376" s="9">
        <v>526</v>
      </c>
      <c r="AM376" s="10">
        <v>0.05</v>
      </c>
      <c r="AN376" s="10">
        <v>0.505</v>
      </c>
      <c r="AO376" s="10">
        <v>9.7000000000000003E-2</v>
      </c>
      <c r="AP376" s="16">
        <v>0.69637883008356538</v>
      </c>
      <c r="AQ376" s="28">
        <v>49</v>
      </c>
      <c r="AR376" s="9"/>
      <c r="AS376" s="56">
        <v>291</v>
      </c>
      <c r="AT376" s="56">
        <v>63</v>
      </c>
      <c r="AU376" s="56">
        <v>15</v>
      </c>
      <c r="AV376" s="28" t="e">
        <v>#N/A</v>
      </c>
      <c r="AW376" s="28" t="e">
        <v>#N/A</v>
      </c>
      <c r="AX376" s="26" t="e">
        <v>#N/A</v>
      </c>
      <c r="AY376" s="26" t="e">
        <v>#N/A</v>
      </c>
      <c r="AZ376" s="26" t="e">
        <v>#N/A</v>
      </c>
      <c r="BA376" s="26" t="e">
        <v>#N/A</v>
      </c>
      <c r="BB376" s="26" t="e">
        <v>#N/A</v>
      </c>
      <c r="BC376" s="26" t="e">
        <v>#N/A</v>
      </c>
      <c r="BD376" s="26" t="e">
        <v>#N/A</v>
      </c>
      <c r="BE376" s="26" t="e">
        <v>#N/A</v>
      </c>
      <c r="BF376" s="56" t="e">
        <v>#N/A</v>
      </c>
      <c r="BG376" s="28">
        <v>9000000</v>
      </c>
      <c r="BH376" s="28">
        <v>1112.8807288626854</v>
      </c>
      <c r="BI376" s="84">
        <v>6</v>
      </c>
      <c r="BJ376" s="10">
        <v>9.8000000000000004E-2</v>
      </c>
      <c r="BK376" s="10">
        <v>5.1999999999999998E-2</v>
      </c>
      <c r="BL376" s="10">
        <v>0.17599999999999999</v>
      </c>
      <c r="BM376" s="53">
        <v>1</v>
      </c>
      <c r="BN376" s="53">
        <v>8</v>
      </c>
      <c r="BO376" s="53" t="s">
        <v>55</v>
      </c>
      <c r="BP376" s="53" t="s">
        <v>55</v>
      </c>
      <c r="BQ376" s="53" t="s">
        <v>55</v>
      </c>
    </row>
    <row r="377" spans="1:69">
      <c r="A377" s="7">
        <v>1046</v>
      </c>
      <c r="B377" s="8" t="s">
        <v>1831</v>
      </c>
      <c r="C377" s="8" t="s">
        <v>2337</v>
      </c>
      <c r="D377" s="8" t="s">
        <v>1813</v>
      </c>
      <c r="E377" s="9" t="s">
        <v>51</v>
      </c>
      <c r="F377" s="10">
        <v>0.54400000000000004</v>
      </c>
      <c r="G377" s="10">
        <v>0.81</v>
      </c>
      <c r="H377" s="9">
        <v>21.83</v>
      </c>
      <c r="I377" s="9">
        <v>0.46300000000000002</v>
      </c>
      <c r="J377" s="89">
        <f t="shared" si="10"/>
        <v>8.9627418819965404E-5</v>
      </c>
      <c r="K377" s="16">
        <f t="shared" si="11"/>
        <v>1.3533740241814777E-2</v>
      </c>
      <c r="L377" s="28">
        <v>5870.841487279843</v>
      </c>
      <c r="M377" s="28"/>
      <c r="N377" s="16" t="s">
        <v>4339</v>
      </c>
      <c r="O377" s="10">
        <v>1.2999999999999999E-2</v>
      </c>
      <c r="P377" s="27">
        <v>3.0383694979968272E-2</v>
      </c>
      <c r="Q377" s="10"/>
      <c r="R377" s="16"/>
      <c r="S377" s="59">
        <v>70558</v>
      </c>
      <c r="T377" s="28">
        <v>50485.203852327446</v>
      </c>
      <c r="U377" s="59"/>
      <c r="V377" s="10">
        <v>0.38600000000000001</v>
      </c>
      <c r="W377" s="27">
        <v>0.01</v>
      </c>
      <c r="X377" s="10">
        <v>0.214</v>
      </c>
      <c r="Y377" s="9">
        <v>273</v>
      </c>
      <c r="Z377" s="10">
        <v>1.0000000000000009E-3</v>
      </c>
      <c r="AA377" s="10">
        <v>9.8999999999999991E-2</v>
      </c>
      <c r="AB377" s="10">
        <v>0.50800000000000001</v>
      </c>
      <c r="AC377" s="10">
        <v>0.57799999999999996</v>
      </c>
      <c r="AD377" s="10"/>
      <c r="AE377" s="25">
        <v>11157.3</v>
      </c>
      <c r="AF377" s="28">
        <v>8637</v>
      </c>
      <c r="AG377" s="58">
        <v>5915</v>
      </c>
      <c r="AH377" s="59">
        <v>76761</v>
      </c>
      <c r="AI377" s="59">
        <v>66123</v>
      </c>
      <c r="AJ377" s="59">
        <v>70542</v>
      </c>
      <c r="AK377" s="9">
        <v>511</v>
      </c>
      <c r="AL377" s="9">
        <v>552.66999999999996</v>
      </c>
      <c r="AM377" s="10">
        <v>0.03</v>
      </c>
      <c r="AN377" s="10">
        <v>0.46</v>
      </c>
      <c r="AO377" s="10">
        <v>0.16600000000000001</v>
      </c>
      <c r="AP377" s="16">
        <v>0.68352699931647298</v>
      </c>
      <c r="AQ377" s="28">
        <v>21</v>
      </c>
      <c r="AR377" s="9">
        <v>1</v>
      </c>
      <c r="AS377" s="56">
        <v>118</v>
      </c>
      <c r="AT377" s="56">
        <v>151</v>
      </c>
      <c r="AU377" s="56">
        <v>10</v>
      </c>
      <c r="AV377" s="28" t="e">
        <v>#N/A</v>
      </c>
      <c r="AW377" s="28" t="e">
        <v>#N/A</v>
      </c>
      <c r="AX377" s="26" t="e">
        <v>#N/A</v>
      </c>
      <c r="AY377" s="26" t="e">
        <v>#N/A</v>
      </c>
      <c r="AZ377" s="26" t="e">
        <v>#N/A</v>
      </c>
      <c r="BA377" s="26" t="e">
        <v>#N/A</v>
      </c>
      <c r="BB377" s="26" t="e">
        <v>#N/A</v>
      </c>
      <c r="BC377" s="26" t="e">
        <v>#N/A</v>
      </c>
      <c r="BD377" s="26" t="e">
        <v>#N/A</v>
      </c>
      <c r="BE377" s="26" t="e">
        <v>#N/A</v>
      </c>
      <c r="BF377" s="56" t="e">
        <v>#N/A</v>
      </c>
      <c r="BG377" s="28">
        <v>12000000</v>
      </c>
      <c r="BH377" s="28">
        <v>1075.5290258395848</v>
      </c>
      <c r="BI377" s="84">
        <v>3</v>
      </c>
      <c r="BJ377" s="10">
        <v>0.17499999999999999</v>
      </c>
      <c r="BK377" s="10">
        <v>7.6999999999999999E-2</v>
      </c>
      <c r="BL377" s="10">
        <v>0.17599999999999999</v>
      </c>
      <c r="BM377" s="53">
        <v>2</v>
      </c>
      <c r="BN377" s="53">
        <v>10</v>
      </c>
      <c r="BO377" s="53" t="s">
        <v>55</v>
      </c>
      <c r="BP377" s="53" t="s">
        <v>55</v>
      </c>
      <c r="BQ377" s="53" t="s">
        <v>55</v>
      </c>
    </row>
    <row r="378" spans="1:69">
      <c r="A378" s="7">
        <v>1045</v>
      </c>
      <c r="B378" s="8" t="s">
        <v>1830</v>
      </c>
      <c r="C378" s="8" t="s">
        <v>2333</v>
      </c>
      <c r="D378" s="8" t="s">
        <v>1813</v>
      </c>
      <c r="E378" s="9" t="s">
        <v>59</v>
      </c>
      <c r="F378" s="10">
        <v>0.48399999999999999</v>
      </c>
      <c r="G378" s="10">
        <v>0.78</v>
      </c>
      <c r="H378" s="9">
        <v>11.73</v>
      </c>
      <c r="I378" s="9">
        <v>0.80800000000000005</v>
      </c>
      <c r="J378" s="89">
        <f t="shared" si="10"/>
        <v>4.5341192473362049E-4</v>
      </c>
      <c r="K378" s="16">
        <f t="shared" si="11"/>
        <v>1.4962593516209476E-2</v>
      </c>
      <c r="L378" s="28">
        <v>0</v>
      </c>
      <c r="M378" s="28"/>
      <c r="N378" s="16"/>
      <c r="O378" s="10">
        <v>1.4E-2</v>
      </c>
      <c r="P378" s="27">
        <v>4.1260485150759467E-2</v>
      </c>
      <c r="Q378" s="10"/>
      <c r="R378" s="16"/>
      <c r="S378" s="59">
        <v>56957</v>
      </c>
      <c r="T378" s="28">
        <v>42134.090909090912</v>
      </c>
      <c r="U378" s="59"/>
      <c r="V378" s="10">
        <v>0.39300000000000002</v>
      </c>
      <c r="W378" s="27">
        <v>0.10299999999999999</v>
      </c>
      <c r="X378" s="10">
        <v>0.11799999999999999</v>
      </c>
      <c r="Y378" s="9">
        <v>997</v>
      </c>
      <c r="Z378" s="10">
        <v>0.14199999999999999</v>
      </c>
      <c r="AA378" s="10">
        <v>0.156</v>
      </c>
      <c r="AB378" s="10">
        <v>0.65400000000000003</v>
      </c>
      <c r="AC378" s="10">
        <v>0.63800000000000001</v>
      </c>
      <c r="AD378" s="10"/>
      <c r="AE378" s="25">
        <v>2205.5</v>
      </c>
      <c r="AF378" s="28"/>
      <c r="AG378" s="58"/>
      <c r="AH378" s="59">
        <v>67293</v>
      </c>
      <c r="AI378" s="59">
        <v>57789</v>
      </c>
      <c r="AJ378" s="59">
        <v>51084</v>
      </c>
      <c r="AK378" s="9">
        <v>188</v>
      </c>
      <c r="AL378" s="9">
        <v>155.33000000000001</v>
      </c>
      <c r="AM378" s="10"/>
      <c r="AN378" s="10"/>
      <c r="AO378" s="10">
        <v>7.2999999999999995E-2</v>
      </c>
      <c r="AP378" s="16">
        <v>0.55309734513274333</v>
      </c>
      <c r="AQ378" s="28"/>
      <c r="AR378" s="9">
        <v>1</v>
      </c>
      <c r="AS378" s="56">
        <v>427</v>
      </c>
      <c r="AT378" s="56">
        <v>33</v>
      </c>
      <c r="AU378" s="56">
        <v>99</v>
      </c>
      <c r="AV378" s="28">
        <v>78200</v>
      </c>
      <c r="AW378" s="28">
        <v>38600</v>
      </c>
      <c r="AX378" s="26">
        <v>6.0364256000000003</v>
      </c>
      <c r="AY378" s="26">
        <v>0.59474837999999997</v>
      </c>
      <c r="AZ378" s="26">
        <v>13.288738</v>
      </c>
      <c r="BA378" s="26">
        <v>2.7054548000000001E-2</v>
      </c>
      <c r="BB378" s="26">
        <v>0.80216478999999996</v>
      </c>
      <c r="BC378" s="26">
        <v>1.6331277999999999E-3</v>
      </c>
      <c r="BD378" s="26">
        <v>-1.0331627999999999</v>
      </c>
      <c r="BE378" s="26">
        <v>-6.9806575999999998</v>
      </c>
      <c r="BF378" s="56">
        <v>256.33333333333297</v>
      </c>
      <c r="BG378" s="28">
        <v>0</v>
      </c>
      <c r="BH378" s="28">
        <v>0</v>
      </c>
      <c r="BI378" s="84">
        <v>0</v>
      </c>
      <c r="BJ378" s="10">
        <v>3.4000000000000002E-2</v>
      </c>
      <c r="BK378" s="10">
        <v>0.02</v>
      </c>
      <c r="BL378" s="10">
        <v>0.17599999999999999</v>
      </c>
      <c r="BM378" s="53" t="s">
        <v>55</v>
      </c>
      <c r="BN378" s="53" t="s">
        <v>55</v>
      </c>
      <c r="BO378" s="53">
        <v>0.80200000000000005</v>
      </c>
      <c r="BP378" s="53">
        <v>15</v>
      </c>
      <c r="BQ378" s="53" t="s">
        <v>55</v>
      </c>
    </row>
    <row r="379" spans="1:69">
      <c r="A379" s="7">
        <v>1124</v>
      </c>
      <c r="B379" s="8" t="s">
        <v>1953</v>
      </c>
      <c r="C379" s="8"/>
      <c r="D379" s="8" t="s">
        <v>1798</v>
      </c>
      <c r="E379" s="9" t="s">
        <v>151</v>
      </c>
      <c r="F379" s="10">
        <v>0.25900000000000001</v>
      </c>
      <c r="G379" s="10">
        <v>0.71</v>
      </c>
      <c r="H379" s="9">
        <v>22.58</v>
      </c>
      <c r="I379" s="9" t="s">
        <v>4345</v>
      </c>
      <c r="J379" s="89">
        <f t="shared" si="10"/>
        <v>0</v>
      </c>
      <c r="K379" s="16">
        <f t="shared" si="11"/>
        <v>0</v>
      </c>
      <c r="L379" s="28">
        <v>0</v>
      </c>
      <c r="M379" s="28"/>
      <c r="N379" s="16"/>
      <c r="O379" s="10">
        <v>8.9999999999999993E-3</v>
      </c>
      <c r="P379" s="27">
        <v>0</v>
      </c>
      <c r="Q379" s="10"/>
      <c r="R379" s="16"/>
      <c r="S379" s="59">
        <v>62456</v>
      </c>
      <c r="T379" s="28">
        <v>59711.395445134578</v>
      </c>
      <c r="U379" s="59"/>
      <c r="V379" s="10">
        <v>0.35199999999999998</v>
      </c>
      <c r="W379" s="10">
        <v>-0.28899999999999998</v>
      </c>
      <c r="X379" s="9">
        <v>0.02</v>
      </c>
      <c r="Y379" s="9" t="s">
        <v>4345</v>
      </c>
      <c r="Z379" s="10">
        <v>-0.13</v>
      </c>
      <c r="AA379" s="10">
        <v>-9.3000000000000013E-2</v>
      </c>
      <c r="AB379" s="10">
        <v>0.48499999999999999</v>
      </c>
      <c r="AC379" s="10">
        <v>0.67300000000000004</v>
      </c>
      <c r="AD379" s="10"/>
      <c r="AE379" s="25">
        <v>23313.94</v>
      </c>
      <c r="AF379" s="28"/>
      <c r="AG379" s="58"/>
      <c r="AH379" s="59">
        <v>54045</v>
      </c>
      <c r="AI379" s="59">
        <v>47304</v>
      </c>
      <c r="AJ379" s="59">
        <v>39483</v>
      </c>
      <c r="AK379" s="9">
        <v>1032.67</v>
      </c>
      <c r="AL379" s="9">
        <v>689.67</v>
      </c>
      <c r="AM379" s="9" t="s">
        <v>55</v>
      </c>
      <c r="AN379" s="9"/>
      <c r="AO379" s="10">
        <v>0.36199999999999999</v>
      </c>
      <c r="AP379" s="16" t="s">
        <v>2055</v>
      </c>
      <c r="AQ379" s="28"/>
      <c r="AR379" s="9"/>
      <c r="AS379" s="56">
        <v>600</v>
      </c>
      <c r="AT379" s="56">
        <v>0</v>
      </c>
      <c r="AU379" s="56">
        <v>99</v>
      </c>
      <c r="AV379" s="28" t="e">
        <v>#N/A</v>
      </c>
      <c r="AW379" s="28" t="e">
        <v>#N/A</v>
      </c>
      <c r="AX379" s="26" t="e">
        <v>#N/A</v>
      </c>
      <c r="AY379" s="26" t="e">
        <v>#N/A</v>
      </c>
      <c r="AZ379" s="26" t="e">
        <v>#N/A</v>
      </c>
      <c r="BA379" s="26" t="e">
        <v>#N/A</v>
      </c>
      <c r="BB379" s="26" t="e">
        <v>#N/A</v>
      </c>
      <c r="BC379" s="26" t="e">
        <v>#N/A</v>
      </c>
      <c r="BD379" s="26" t="e">
        <v>#N/A</v>
      </c>
      <c r="BE379" s="26" t="e">
        <v>#N/A</v>
      </c>
      <c r="BF379" s="56" t="e">
        <v>#N/A</v>
      </c>
      <c r="BG379" s="28">
        <v>0</v>
      </c>
      <c r="BH379" s="28">
        <v>0</v>
      </c>
      <c r="BI379" s="84">
        <v>0</v>
      </c>
      <c r="BJ379" s="10">
        <v>0.20399999999999999</v>
      </c>
      <c r="BK379" s="10">
        <v>0.16700000000000001</v>
      </c>
      <c r="BL379" s="10">
        <v>7.3999999999999996E-2</v>
      </c>
      <c r="BM379" s="53" t="s">
        <v>55</v>
      </c>
      <c r="BN379" s="53" t="s">
        <v>55</v>
      </c>
      <c r="BO379" s="53" t="s">
        <v>55</v>
      </c>
      <c r="BP379" s="53" t="s">
        <v>55</v>
      </c>
      <c r="BQ379" s="53">
        <v>15</v>
      </c>
    </row>
    <row r="380" spans="1:69">
      <c r="A380" s="7">
        <v>1022</v>
      </c>
      <c r="B380" s="8" t="s">
        <v>1805</v>
      </c>
      <c r="C380" s="8" t="s">
        <v>2338</v>
      </c>
      <c r="D380" s="8" t="s">
        <v>1798</v>
      </c>
      <c r="E380" s="9" t="s">
        <v>51</v>
      </c>
      <c r="F380" s="10">
        <v>0.38900000000000001</v>
      </c>
      <c r="G380" s="10">
        <v>0.73</v>
      </c>
      <c r="H380" s="9">
        <v>13.24</v>
      </c>
      <c r="I380" s="9">
        <v>0.50700000000000001</v>
      </c>
      <c r="J380" s="89">
        <f t="shared" si="10"/>
        <v>8.7261253211214112E-5</v>
      </c>
      <c r="K380" s="16">
        <f t="shared" si="11"/>
        <v>1.6928683122975539E-2</v>
      </c>
      <c r="L380" s="28">
        <v>54314.538962014492</v>
      </c>
      <c r="M380" s="28"/>
      <c r="N380" s="16"/>
      <c r="O380" s="10">
        <v>4.1000000000000002E-2</v>
      </c>
      <c r="P380" s="27">
        <v>8.3770803082765556E-3</v>
      </c>
      <c r="Q380" s="10"/>
      <c r="R380" s="16"/>
      <c r="S380" s="59">
        <v>70579</v>
      </c>
      <c r="T380" s="28">
        <v>46172.484261501209</v>
      </c>
      <c r="U380" s="59"/>
      <c r="V380" s="10">
        <v>0.41299999999999998</v>
      </c>
      <c r="W380" s="27">
        <v>-3.5000000000000003E-2</v>
      </c>
      <c r="X380" s="10">
        <v>3.6999999999999998E-2</v>
      </c>
      <c r="Y380" s="9">
        <v>269</v>
      </c>
      <c r="Z380" s="10">
        <v>-4.5999999999999999E-2</v>
      </c>
      <c r="AA380" s="10">
        <v>-2.3000000000000007E-2</v>
      </c>
      <c r="AB380" s="10">
        <v>0.44700000000000001</v>
      </c>
      <c r="AC380" s="10">
        <v>0.54300000000000004</v>
      </c>
      <c r="AD380" s="10"/>
      <c r="AE380" s="25">
        <v>11459.84</v>
      </c>
      <c r="AF380" s="28">
        <v>12682</v>
      </c>
      <c r="AG380" s="28">
        <v>9195</v>
      </c>
      <c r="AH380" s="59">
        <v>76761</v>
      </c>
      <c r="AI380" s="59">
        <v>65313</v>
      </c>
      <c r="AJ380" s="59">
        <v>59886</v>
      </c>
      <c r="AK380" s="9">
        <v>865.33</v>
      </c>
      <c r="AL380" s="9">
        <v>864.67</v>
      </c>
      <c r="AM380" s="9">
        <v>6</v>
      </c>
      <c r="AN380" s="27">
        <v>0.45400000000000001</v>
      </c>
      <c r="AO380" s="10">
        <v>0.109</v>
      </c>
      <c r="AP380" s="16">
        <v>0.66357000663570009</v>
      </c>
      <c r="AQ380" s="28">
        <v>115</v>
      </c>
      <c r="AR380" s="9">
        <v>1</v>
      </c>
      <c r="AS380" s="56">
        <v>75</v>
      </c>
      <c r="AT380" s="56">
        <v>194</v>
      </c>
      <c r="AU380" s="56">
        <v>15</v>
      </c>
      <c r="AV380" s="28">
        <v>76400</v>
      </c>
      <c r="AW380" s="28">
        <v>35400</v>
      </c>
      <c r="AX380" s="26">
        <v>9.4283561999999996</v>
      </c>
      <c r="AY380" s="26">
        <v>0.70618004000000001</v>
      </c>
      <c r="AZ380" s="26">
        <v>17.601807000000001</v>
      </c>
      <c r="BA380" s="26">
        <v>0.35224130999999997</v>
      </c>
      <c r="BB380" s="26">
        <v>1.6595609</v>
      </c>
      <c r="BC380" s="26">
        <v>3.3210563999999998E-2</v>
      </c>
      <c r="BD380" s="26">
        <v>0.60897630000000003</v>
      </c>
      <c r="BE380" s="26">
        <v>-0.46347579</v>
      </c>
      <c r="BF380" s="56">
        <v>1955</v>
      </c>
      <c r="BG380" s="28">
        <v>28024090</v>
      </c>
      <c r="BH380" s="28">
        <v>2445.4172135038534</v>
      </c>
      <c r="BI380" s="84">
        <v>47</v>
      </c>
      <c r="BJ380" s="10">
        <v>0.12</v>
      </c>
      <c r="BK380" s="10">
        <v>9.7000000000000003E-2</v>
      </c>
      <c r="BL380" s="10">
        <v>7.3999999999999996E-2</v>
      </c>
      <c r="BM380" s="53">
        <v>2.4E-2</v>
      </c>
      <c r="BN380" s="53">
        <v>28</v>
      </c>
      <c r="BO380" s="53" t="s">
        <v>55</v>
      </c>
      <c r="BP380" s="53" t="s">
        <v>55</v>
      </c>
      <c r="BQ380" s="53" t="s">
        <v>55</v>
      </c>
    </row>
  </sheetData>
  <autoFilter ref="A1:BL380"/>
  <conditionalFormatting sqref="F21:F377">
    <cfRule type="cellIs" dxfId="330" priority="64" operator="greaterThan">
      <formula>$F$2</formula>
    </cfRule>
  </conditionalFormatting>
  <conditionalFormatting sqref="G243:G380">
    <cfRule type="cellIs" dxfId="329" priority="63" operator="greaterThan">
      <formula>$G$2</formula>
    </cfRule>
  </conditionalFormatting>
  <conditionalFormatting sqref="V4:V380">
    <cfRule type="cellIs" dxfId="328" priority="62" operator="greaterThan">
      <formula>$V$2</formula>
    </cfRule>
  </conditionalFormatting>
  <conditionalFormatting sqref="H4:H380">
    <cfRule type="cellIs" dxfId="327" priority="61" operator="lessThan">
      <formula>$H$2</formula>
    </cfRule>
  </conditionalFormatting>
  <conditionalFormatting sqref="O4:O380 Q4:Q380">
    <cfRule type="cellIs" dxfId="326" priority="60" operator="greaterThan">
      <formula>$O$2</formula>
    </cfRule>
  </conditionalFormatting>
  <conditionalFormatting sqref="I4:I380">
    <cfRule type="cellIs" dxfId="325" priority="59" operator="lessThan">
      <formula>$I$2</formula>
    </cfRule>
  </conditionalFormatting>
  <conditionalFormatting sqref="W4:W380">
    <cfRule type="cellIs" dxfId="324" priority="58" operator="lessThan">
      <formula>$W$2</formula>
    </cfRule>
  </conditionalFormatting>
  <conditionalFormatting sqref="X3:X380">
    <cfRule type="cellIs" dxfId="323" priority="57" operator="lessThan">
      <formula>$X$2</formula>
    </cfRule>
  </conditionalFormatting>
  <conditionalFormatting sqref="AQ4:AQ380">
    <cfRule type="cellIs" dxfId="322" priority="56" operator="greaterThan">
      <formula>$AQ$2</formula>
    </cfRule>
  </conditionalFormatting>
  <conditionalFormatting sqref="Y4:Y380">
    <cfRule type="cellIs" dxfId="321" priority="55" operator="lessThan">
      <formula>$Y$2</formula>
    </cfRule>
  </conditionalFormatting>
  <conditionalFormatting sqref="K4:K380">
    <cfRule type="cellIs" dxfId="320" priority="54" operator="greaterThan">
      <formula>$K$2</formula>
    </cfRule>
  </conditionalFormatting>
  <conditionalFormatting sqref="AW4:AW380">
    <cfRule type="cellIs" dxfId="319" priority="53" operator="greaterThan">
      <formula>$AW$2</formula>
    </cfRule>
  </conditionalFormatting>
  <conditionalFormatting sqref="AX4:AX380">
    <cfRule type="cellIs" dxfId="318" priority="52" operator="greaterThan">
      <formula>$AX$2</formula>
    </cfRule>
  </conditionalFormatting>
  <conditionalFormatting sqref="AZ4:AZ380">
    <cfRule type="cellIs" dxfId="317" priority="51" operator="greaterThan">
      <formula>$AZ$2</formula>
    </cfRule>
  </conditionalFormatting>
  <conditionalFormatting sqref="BA4:BA380">
    <cfRule type="cellIs" dxfId="316" priority="50" operator="greaterThan">
      <formula>$BA$2</formula>
    </cfRule>
  </conditionalFormatting>
  <conditionalFormatting sqref="BB4:BB380">
    <cfRule type="cellIs" dxfId="315" priority="49" operator="greaterThan">
      <formula>$BB$2</formula>
    </cfRule>
  </conditionalFormatting>
  <conditionalFormatting sqref="BC4:BC380">
    <cfRule type="cellIs" dxfId="314" priority="48" operator="greaterThan">
      <formula>$BC$2</formula>
    </cfRule>
  </conditionalFormatting>
  <conditionalFormatting sqref="BH4:BH380">
    <cfRule type="cellIs" dxfId="313" priority="47" operator="greaterThan">
      <formula>$BH$2</formula>
    </cfRule>
  </conditionalFormatting>
  <conditionalFormatting sqref="L4:M380">
    <cfRule type="cellIs" dxfId="312" priority="46" operator="greaterThan">
      <formula>$L$2</formula>
    </cfRule>
  </conditionalFormatting>
  <conditionalFormatting sqref="J4:J380">
    <cfRule type="cellIs" dxfId="311" priority="45" operator="greaterThan">
      <formula>$J$2</formula>
    </cfRule>
  </conditionalFormatting>
  <conditionalFormatting sqref="S4:U380">
    <cfRule type="cellIs" dxfId="310" priority="44" operator="greaterThan">
      <formula>$S$2</formula>
    </cfRule>
  </conditionalFormatting>
  <conditionalFormatting sqref="BJ4:BJ380">
    <cfRule type="cellIs" dxfId="309" priority="43" operator="greaterThan">
      <formula>$BJ$2</formula>
    </cfRule>
  </conditionalFormatting>
  <conditionalFormatting sqref="Z4:Z380">
    <cfRule type="cellIs" dxfId="308" priority="42" operator="lessThan">
      <formula>$Z$2</formula>
    </cfRule>
  </conditionalFormatting>
  <conditionalFormatting sqref="AA4:AA380">
    <cfRule type="cellIs" dxfId="307" priority="41" operator="lessThan">
      <formula>$AA$2</formula>
    </cfRule>
  </conditionalFormatting>
  <conditionalFormatting sqref="AB4:AB380">
    <cfRule type="cellIs" dxfId="306" priority="40" operator="greaterThan">
      <formula>$AB$2</formula>
    </cfRule>
  </conditionalFormatting>
  <conditionalFormatting sqref="AC4:AC380">
    <cfRule type="cellIs" dxfId="305" priority="39" operator="greaterThan">
      <formula>$AC$2</formula>
    </cfRule>
  </conditionalFormatting>
  <conditionalFormatting sqref="V3">
    <cfRule type="cellIs" dxfId="304" priority="27" operator="greaterThan">
      <formula>$V$2</formula>
    </cfRule>
  </conditionalFormatting>
  <conditionalFormatting sqref="H3">
    <cfRule type="cellIs" dxfId="303" priority="26" operator="lessThan">
      <formula>$H$2</formula>
    </cfRule>
  </conditionalFormatting>
  <conditionalFormatting sqref="O3 Q3">
    <cfRule type="cellIs" dxfId="302" priority="25" operator="greaterThan">
      <formula>$O$2</formula>
    </cfRule>
  </conditionalFormatting>
  <conditionalFormatting sqref="I3">
    <cfRule type="cellIs" dxfId="301" priority="24" operator="lessThan">
      <formula>$I$2</formula>
    </cfRule>
  </conditionalFormatting>
  <conditionalFormatting sqref="W3">
    <cfRule type="cellIs" dxfId="300" priority="23" operator="lessThan">
      <formula>$W$2</formula>
    </cfRule>
  </conditionalFormatting>
  <conditionalFormatting sqref="X3">
    <cfRule type="cellIs" dxfId="299" priority="22" operator="lessThan">
      <formula>$X$2</formula>
    </cfRule>
  </conditionalFormatting>
  <conditionalFormatting sqref="AQ3">
    <cfRule type="cellIs" dxfId="298" priority="21" operator="greaterThan">
      <formula>$AQ$2</formula>
    </cfRule>
  </conditionalFormatting>
  <conditionalFormatting sqref="Y3">
    <cfRule type="cellIs" dxfId="297" priority="20" operator="lessThan">
      <formula>$Y$2</formula>
    </cfRule>
  </conditionalFormatting>
  <conditionalFormatting sqref="K3">
    <cfRule type="cellIs" dxfId="296" priority="19" operator="greaterThan">
      <formula>$K$2</formula>
    </cfRule>
  </conditionalFormatting>
  <conditionalFormatting sqref="AW3">
    <cfRule type="cellIs" dxfId="295" priority="18" operator="greaterThan">
      <formula>$AW$2</formula>
    </cfRule>
  </conditionalFormatting>
  <conditionalFormatting sqref="AX3">
    <cfRule type="cellIs" dxfId="294" priority="17" operator="greaterThan">
      <formula>$AX$2</formula>
    </cfRule>
  </conditionalFormatting>
  <conditionalFormatting sqref="AZ3">
    <cfRule type="cellIs" dxfId="293" priority="16" operator="greaterThan">
      <formula>$AZ$2</formula>
    </cfRule>
  </conditionalFormatting>
  <conditionalFormatting sqref="BA3">
    <cfRule type="cellIs" dxfId="292" priority="15" operator="greaterThan">
      <formula>$BA$2</formula>
    </cfRule>
  </conditionalFormatting>
  <conditionalFormatting sqref="BB3">
    <cfRule type="cellIs" dxfId="291" priority="14" operator="greaterThan">
      <formula>$BB$2</formula>
    </cfRule>
  </conditionalFormatting>
  <conditionalFormatting sqref="BC3">
    <cfRule type="cellIs" dxfId="290" priority="13" operator="greaterThan">
      <formula>$BC$2</formula>
    </cfRule>
  </conditionalFormatting>
  <conditionalFormatting sqref="BH3">
    <cfRule type="cellIs" dxfId="289" priority="12" operator="greaterThan">
      <formula>$BH$2</formula>
    </cfRule>
  </conditionalFormatting>
  <conditionalFormatting sqref="L3:M3">
    <cfRule type="cellIs" dxfId="288" priority="11" operator="greaterThan">
      <formula>$L$2</formula>
    </cfRule>
  </conditionalFormatting>
  <conditionalFormatting sqref="J3">
    <cfRule type="cellIs" dxfId="287" priority="10" operator="greaterThan">
      <formula>$J$2</formula>
    </cfRule>
  </conditionalFormatting>
  <conditionalFormatting sqref="S3:U3">
    <cfRule type="cellIs" dxfId="286" priority="9" operator="greaterThan">
      <formula>$S$2</formula>
    </cfRule>
  </conditionalFormatting>
  <conditionalFormatting sqref="BJ3">
    <cfRule type="cellIs" dxfId="285" priority="8" operator="greaterThan">
      <formula>$BJ$2</formula>
    </cfRule>
  </conditionalFormatting>
  <conditionalFormatting sqref="Z3">
    <cfRule type="cellIs" dxfId="284" priority="7" operator="lessThan">
      <formula>$Z$2</formula>
    </cfRule>
  </conditionalFormatting>
  <conditionalFormatting sqref="AA3">
    <cfRule type="cellIs" dxfId="283" priority="6" operator="lessThan">
      <formula>$AA$2</formula>
    </cfRule>
  </conditionalFormatting>
  <conditionalFormatting sqref="AB3">
    <cfRule type="cellIs" dxfId="282" priority="5" operator="greaterThan">
      <formula>$AB$2</formula>
    </cfRule>
  </conditionalFormatting>
  <conditionalFormatting sqref="AC3">
    <cfRule type="cellIs" dxfId="281" priority="4" operator="greaterThan">
      <formula>$AC$2</formula>
    </cfRule>
  </conditionalFormatting>
  <conditionalFormatting sqref="P3:P380">
    <cfRule type="cellIs" dxfId="280" priority="2" operator="greaterThan">
      <formula>$P$2</formula>
    </cfRule>
  </conditionalFormatting>
  <conditionalFormatting sqref="T3:T380">
    <cfRule type="cellIs" dxfId="279" priority="1" operator="greaterThan">
      <formula>$T$2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57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C111" sqref="C111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6" width="6.28515625" bestFit="1" customWidth="1"/>
    <col min="7" max="7" width="7.140625" bestFit="1" customWidth="1"/>
    <col min="8" max="8" width="8.7109375" bestFit="1" customWidth="1"/>
    <col min="9" max="9" width="7.42578125" bestFit="1" customWidth="1"/>
    <col min="10" max="10" width="9.5703125" bestFit="1" customWidth="1"/>
    <col min="11" max="14" width="10" bestFit="1" customWidth="1"/>
    <col min="15" max="15" width="7.140625" bestFit="1" customWidth="1"/>
    <col min="16" max="18" width="6.5703125" bestFit="1" customWidth="1"/>
    <col min="19" max="19" width="7.140625" bestFit="1" customWidth="1"/>
    <col min="20" max="21" width="6.28515625" bestFit="1" customWidth="1"/>
    <col min="22" max="22" width="7.140625" bestFit="1" customWidth="1"/>
    <col min="23" max="23" width="5.7109375" bestFit="1" customWidth="1"/>
    <col min="24" max="25" width="6.85546875" bestFit="1" customWidth="1"/>
    <col min="26" max="26" width="4.85546875" bestFit="1" customWidth="1"/>
    <col min="27" max="27" width="6.140625" customWidth="1"/>
    <col min="28" max="28" width="4.42578125" bestFit="1" customWidth="1"/>
    <col min="29" max="29" width="3" bestFit="1" customWidth="1"/>
    <col min="30" max="31" width="3.5703125" bestFit="1" customWidth="1"/>
    <col min="32" max="32" width="7" bestFit="1" customWidth="1"/>
    <col min="33" max="34" width="4.85546875" customWidth="1"/>
    <col min="35" max="35" width="3.5703125" customWidth="1"/>
    <col min="36" max="36" width="10.42578125" bestFit="1" customWidth="1"/>
    <col min="37" max="37" width="9.5703125" bestFit="1" customWidth="1"/>
    <col min="44" max="45" width="5.42578125" bestFit="1" customWidth="1"/>
    <col min="46" max="46" width="5.140625" bestFit="1" customWidth="1"/>
    <col min="47" max="50" width="6.28515625" bestFit="1" customWidth="1"/>
    <col min="51" max="51" width="10.42578125" bestFit="1" customWidth="1"/>
    <col min="52" max="52" width="6.5703125" bestFit="1" customWidth="1"/>
    <col min="53" max="53" width="7" style="86" bestFit="1" customWidth="1"/>
    <col min="54" max="54" width="8.28515625" bestFit="1" customWidth="1"/>
    <col min="56" max="56" width="6.28515625" bestFit="1" customWidth="1"/>
    <col min="59" max="60" width="10" style="118" bestFit="1" customWidth="1"/>
    <col min="62" max="62" width="10.5703125" style="120" bestFit="1" customWidth="1"/>
    <col min="63" max="63" width="10.5703125" bestFit="1" customWidth="1"/>
    <col min="64" max="64" width="11.5703125" bestFit="1" customWidth="1"/>
  </cols>
  <sheetData>
    <row r="1" spans="1:64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10</v>
      </c>
      <c r="G1" s="5" t="s">
        <v>15</v>
      </c>
      <c r="H1" s="5" t="s">
        <v>16</v>
      </c>
      <c r="I1" s="5" t="s">
        <v>20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31</v>
      </c>
      <c r="P1" s="5" t="s">
        <v>34</v>
      </c>
      <c r="Q1" s="5" t="s">
        <v>35</v>
      </c>
      <c r="R1" s="5" t="s">
        <v>36</v>
      </c>
      <c r="S1" s="5" t="s">
        <v>39</v>
      </c>
      <c r="T1" s="5" t="s">
        <v>40</v>
      </c>
      <c r="U1" s="5" t="s">
        <v>41</v>
      </c>
      <c r="V1" s="5" t="s">
        <v>42</v>
      </c>
      <c r="W1" s="5" t="s">
        <v>45</v>
      </c>
      <c r="X1" s="5" t="s">
        <v>46</v>
      </c>
      <c r="Y1" s="5" t="s">
        <v>47</v>
      </c>
      <c r="Z1" s="5" t="s">
        <v>2054</v>
      </c>
      <c r="AA1" s="52" t="s">
        <v>2343</v>
      </c>
      <c r="AB1" s="5" t="s">
        <v>2064</v>
      </c>
      <c r="AC1" s="5" t="s">
        <v>2339</v>
      </c>
      <c r="AD1" s="55" t="s">
        <v>2340</v>
      </c>
      <c r="AE1" s="55" t="s">
        <v>2341</v>
      </c>
      <c r="AF1" s="55" t="s">
        <v>2342</v>
      </c>
      <c r="AG1" s="55" t="s">
        <v>4341</v>
      </c>
      <c r="AH1" s="55" t="s">
        <v>4340</v>
      </c>
      <c r="AI1" s="55" t="s">
        <v>2344</v>
      </c>
      <c r="AJ1" s="55" t="s">
        <v>2347</v>
      </c>
      <c r="AK1" s="55" t="s">
        <v>2348</v>
      </c>
      <c r="AL1" s="55" t="s">
        <v>2349</v>
      </c>
      <c r="AM1" s="55" t="s">
        <v>2350</v>
      </c>
      <c r="AN1" s="55" t="s">
        <v>2351</v>
      </c>
      <c r="AO1" s="55" t="s">
        <v>2352</v>
      </c>
      <c r="AP1" s="55" t="s">
        <v>2353</v>
      </c>
      <c r="AQ1" s="55" t="s">
        <v>2354</v>
      </c>
      <c r="AR1" s="55" t="s">
        <v>2355</v>
      </c>
      <c r="AS1" s="55" t="s">
        <v>2356</v>
      </c>
      <c r="AT1" s="55" t="s">
        <v>2357</v>
      </c>
      <c r="AU1" s="55" t="s">
        <v>2060</v>
      </c>
      <c r="AV1" s="55" t="s">
        <v>2061</v>
      </c>
      <c r="AW1" s="55" t="s">
        <v>4342</v>
      </c>
      <c r="AX1" s="55" t="s">
        <v>4343</v>
      </c>
      <c r="AY1" s="55" t="s">
        <v>4346</v>
      </c>
      <c r="AZ1" s="55" t="s">
        <v>2063</v>
      </c>
      <c r="BA1" s="83" t="s">
        <v>4344</v>
      </c>
      <c r="BB1" s="82" t="s">
        <v>4347</v>
      </c>
      <c r="BC1" s="83" t="s">
        <v>4353</v>
      </c>
      <c r="BD1" s="83" t="s">
        <v>4354</v>
      </c>
      <c r="BE1" s="5" t="s">
        <v>43</v>
      </c>
      <c r="BF1" s="82" t="s">
        <v>4356</v>
      </c>
      <c r="BG1" s="116" t="s">
        <v>4379</v>
      </c>
      <c r="BH1" s="116" t="s">
        <v>4380</v>
      </c>
      <c r="BI1" s="116" t="s">
        <v>4391</v>
      </c>
      <c r="BJ1" s="116" t="s">
        <v>4392</v>
      </c>
      <c r="BK1" s="116" t="s">
        <v>4393</v>
      </c>
      <c r="BL1" s="116" t="s">
        <v>4394</v>
      </c>
    </row>
    <row r="2" spans="1:64">
      <c r="A2" s="29">
        <v>1014</v>
      </c>
      <c r="B2" s="30" t="s">
        <v>1794</v>
      </c>
      <c r="C2" s="30" t="s">
        <v>2331</v>
      </c>
      <c r="D2" s="30" t="s">
        <v>1779</v>
      </c>
      <c r="E2" s="31" t="s">
        <v>51</v>
      </c>
      <c r="F2" s="41">
        <v>0.66200000000000003</v>
      </c>
      <c r="G2" s="41">
        <v>0.82</v>
      </c>
      <c r="H2" s="33">
        <v>14529.48</v>
      </c>
      <c r="I2" s="34">
        <v>11413</v>
      </c>
      <c r="J2" s="34">
        <v>8938</v>
      </c>
      <c r="K2" s="60">
        <v>84726</v>
      </c>
      <c r="L2" s="60">
        <v>98748</v>
      </c>
      <c r="M2" s="60">
        <v>80091</v>
      </c>
      <c r="N2" s="60">
        <v>69138</v>
      </c>
      <c r="O2" s="41">
        <v>0.65</v>
      </c>
      <c r="P2" s="31">
        <v>708</v>
      </c>
      <c r="Q2" s="31">
        <v>1037.67</v>
      </c>
      <c r="R2" s="31">
        <v>20.52</v>
      </c>
      <c r="S2" s="31">
        <v>33</v>
      </c>
      <c r="T2" s="32">
        <v>0.59199999999999997</v>
      </c>
      <c r="U2" s="41">
        <v>0.01</v>
      </c>
      <c r="V2" s="41">
        <v>0.249</v>
      </c>
      <c r="W2" s="31">
        <v>0.44700000000000001</v>
      </c>
      <c r="X2" s="32">
        <v>4.2000000000000003E-2</v>
      </c>
      <c r="Y2" s="41">
        <v>6.3E-2</v>
      </c>
      <c r="Z2" s="39">
        <v>0.69108500345542501</v>
      </c>
      <c r="AA2" s="34">
        <v>72</v>
      </c>
      <c r="AB2" s="31">
        <v>108</v>
      </c>
      <c r="AC2" s="31">
        <v>10</v>
      </c>
      <c r="AD2" s="57">
        <v>9</v>
      </c>
      <c r="AE2" s="57">
        <v>434</v>
      </c>
      <c r="AF2" s="39">
        <f>AE2/H2</f>
        <v>2.9870305062534928E-2</v>
      </c>
      <c r="AG2" s="39"/>
      <c r="AH2" s="39" t="s">
        <v>4339</v>
      </c>
      <c r="AI2" s="57">
        <v>2</v>
      </c>
      <c r="AJ2" s="34">
        <v>108100</v>
      </c>
      <c r="AK2" s="34">
        <v>45900</v>
      </c>
      <c r="AL2" s="35">
        <v>3.3749823999999999</v>
      </c>
      <c r="AM2" s="35">
        <v>1.3522273</v>
      </c>
      <c r="AN2" s="35">
        <v>33.458626000000002</v>
      </c>
      <c r="AO2" s="35">
        <v>2.5118920999999999</v>
      </c>
      <c r="AP2" s="35">
        <v>1.1292226000000001</v>
      </c>
      <c r="AQ2" s="35">
        <v>8.4775909999999996E-2</v>
      </c>
      <c r="AR2" s="35">
        <v>0.12359058000000001</v>
      </c>
      <c r="AS2" s="35">
        <v>-1.4314640999999999</v>
      </c>
      <c r="AT2" s="57">
        <v>2358.3333333333298</v>
      </c>
      <c r="AU2" s="41">
        <v>0.129</v>
      </c>
      <c r="AV2" s="41">
        <v>0.14599999999999999</v>
      </c>
      <c r="AW2" s="41">
        <v>0.503</v>
      </c>
      <c r="AX2" s="41">
        <v>0.58799999999999997</v>
      </c>
      <c r="AY2" s="34">
        <v>23000000</v>
      </c>
      <c r="AZ2" s="34">
        <v>1582.9885171389478</v>
      </c>
      <c r="BA2" s="85">
        <v>14</v>
      </c>
      <c r="BB2" s="34">
        <v>19774.011299435027</v>
      </c>
      <c r="BC2" s="85">
        <v>565</v>
      </c>
      <c r="BD2" s="32">
        <v>3.8886457051456762E-2</v>
      </c>
      <c r="BE2" s="41">
        <v>0.29099999999999998</v>
      </c>
      <c r="BF2" s="34">
        <v>54014.247211895912</v>
      </c>
      <c r="BG2" s="92">
        <v>4</v>
      </c>
      <c r="BH2" s="92">
        <v>19</v>
      </c>
      <c r="BI2" s="92">
        <f>BG2+BH2</f>
        <v>23</v>
      </c>
      <c r="BJ2" s="54">
        <f t="shared" ref="BJ2:BJ33" si="0">(BI2*1000000)/H2</f>
        <v>1582.9885171389478</v>
      </c>
      <c r="BK2" s="54">
        <v>8611</v>
      </c>
      <c r="BL2" s="54">
        <f>BK2-BJ2</f>
        <v>7028.0114828610522</v>
      </c>
    </row>
    <row r="3" spans="1:64">
      <c r="A3" s="7">
        <v>21</v>
      </c>
      <c r="B3" s="8" t="s">
        <v>134</v>
      </c>
      <c r="C3" s="8" t="s">
        <v>4352</v>
      </c>
      <c r="D3" s="8" t="s">
        <v>135</v>
      </c>
      <c r="E3" s="9" t="s">
        <v>51</v>
      </c>
      <c r="F3" s="10">
        <v>0.18099999999999999</v>
      </c>
      <c r="G3" s="10">
        <v>0.71</v>
      </c>
      <c r="H3" s="25">
        <v>11266.45</v>
      </c>
      <c r="I3" s="28">
        <v>18778</v>
      </c>
      <c r="J3" s="58">
        <v>11720</v>
      </c>
      <c r="K3" s="59">
        <v>82914</v>
      </c>
      <c r="L3" s="59">
        <v>105840</v>
      </c>
      <c r="M3" s="59">
        <v>83790</v>
      </c>
      <c r="N3" s="59">
        <v>69417</v>
      </c>
      <c r="O3" s="10">
        <v>0.19700000000000001</v>
      </c>
      <c r="P3" s="9">
        <v>770.67</v>
      </c>
      <c r="Q3" s="9">
        <v>870</v>
      </c>
      <c r="R3" s="9">
        <v>14.62</v>
      </c>
      <c r="S3" s="10">
        <v>6.0999999999999999E-2</v>
      </c>
      <c r="T3" s="10">
        <v>0.46</v>
      </c>
      <c r="U3" s="10">
        <v>1.7000000000000001E-2</v>
      </c>
      <c r="V3" s="10">
        <v>0.34499999999999997</v>
      </c>
      <c r="W3" s="9">
        <v>0.94799999999999995</v>
      </c>
      <c r="X3" s="27">
        <v>0.03</v>
      </c>
      <c r="Y3" s="9">
        <v>8.2000000000000003E-2</v>
      </c>
      <c r="Z3" s="16">
        <v>0.51334702258726894</v>
      </c>
      <c r="AA3" s="28">
        <v>52</v>
      </c>
      <c r="AB3" s="9"/>
      <c r="AC3" s="9"/>
      <c r="AD3" s="56">
        <v>214</v>
      </c>
      <c r="AE3" s="56">
        <v>92</v>
      </c>
      <c r="AF3" s="16">
        <v>8.1658375087094864E-3</v>
      </c>
      <c r="AG3" s="16"/>
      <c r="AH3" s="16" t="s">
        <v>4339</v>
      </c>
      <c r="AI3" s="56">
        <v>99</v>
      </c>
      <c r="AJ3" s="28" t="e">
        <v>#N/A</v>
      </c>
      <c r="AK3" s="28" t="e">
        <v>#N/A</v>
      </c>
      <c r="AL3" s="26" t="e">
        <v>#N/A</v>
      </c>
      <c r="AM3" s="26" t="e">
        <v>#N/A</v>
      </c>
      <c r="AN3" s="26" t="e">
        <v>#N/A</v>
      </c>
      <c r="AO3" s="26" t="e">
        <v>#N/A</v>
      </c>
      <c r="AP3" s="26" t="e">
        <v>#N/A</v>
      </c>
      <c r="AQ3" s="26" t="e">
        <v>#N/A</v>
      </c>
      <c r="AR3" s="26" t="e">
        <v>#N/A</v>
      </c>
      <c r="AS3" s="26" t="e">
        <v>#N/A</v>
      </c>
      <c r="AT3" s="56" t="e">
        <v>#N/A</v>
      </c>
      <c r="AU3" s="10">
        <v>0.14899999999999999</v>
      </c>
      <c r="AV3" s="10">
        <v>0.216</v>
      </c>
      <c r="AW3" s="10">
        <v>0.58299999999999996</v>
      </c>
      <c r="AX3" s="10">
        <v>0.61899999999999999</v>
      </c>
      <c r="AY3" s="28">
        <v>9545388</v>
      </c>
      <c r="AZ3" s="28">
        <v>847.24008006071119</v>
      </c>
      <c r="BA3" s="84">
        <v>50605.317451049086</v>
      </c>
      <c r="BB3" s="28"/>
      <c r="BC3" s="84">
        <v>33</v>
      </c>
      <c r="BD3" s="27">
        <v>2.9290504107327506E-3</v>
      </c>
      <c r="BE3" s="10">
        <v>0.375</v>
      </c>
      <c r="BF3" s="28">
        <v>59772.970377936668</v>
      </c>
      <c r="BG3" s="117">
        <v>0.54500000000000004</v>
      </c>
      <c r="BH3" s="117">
        <v>9</v>
      </c>
      <c r="BI3" s="117">
        <f t="shared" ref="BI3:BI66" si="1">BG3+BH3</f>
        <v>9.5449999999999999</v>
      </c>
      <c r="BJ3" s="53">
        <f t="shared" si="0"/>
        <v>847.20564152860925</v>
      </c>
      <c r="BK3" s="11">
        <v>5545</v>
      </c>
      <c r="BL3" s="11">
        <f t="shared" ref="BL3:BL61" si="2">BK3-BJ3</f>
        <v>4697.7943584713903</v>
      </c>
    </row>
    <row r="4" spans="1:64">
      <c r="A4" s="7">
        <v>1</v>
      </c>
      <c r="B4" s="8" t="s">
        <v>48</v>
      </c>
      <c r="C4" s="8"/>
      <c r="D4" s="8" t="s">
        <v>49</v>
      </c>
      <c r="E4" s="9" t="s">
        <v>51</v>
      </c>
      <c r="F4" s="10">
        <v>0.23200000000000001</v>
      </c>
      <c r="G4" s="10">
        <v>0.57999999999999996</v>
      </c>
      <c r="H4" s="25">
        <v>5219.16</v>
      </c>
      <c r="I4" s="28">
        <v>16206</v>
      </c>
      <c r="J4" s="58">
        <v>7008</v>
      </c>
      <c r="K4" s="59">
        <v>67674</v>
      </c>
      <c r="L4" s="59">
        <v>84150</v>
      </c>
      <c r="M4" s="59">
        <v>67365</v>
      </c>
      <c r="N4" s="59">
        <v>56412</v>
      </c>
      <c r="O4" s="10">
        <v>0.307</v>
      </c>
      <c r="P4" s="9">
        <v>279.33</v>
      </c>
      <c r="Q4" s="9">
        <v>471</v>
      </c>
      <c r="R4" s="9">
        <v>18.68</v>
      </c>
      <c r="S4" s="10">
        <v>0.62</v>
      </c>
      <c r="T4" s="10">
        <v>0.26200000000000001</v>
      </c>
      <c r="U4" s="10">
        <v>1.0999999999999999E-2</v>
      </c>
      <c r="V4" s="10">
        <v>0.91300000000000003</v>
      </c>
      <c r="W4" s="9">
        <v>0.95299999999999996</v>
      </c>
      <c r="X4" s="27">
        <v>-0.57699999999999996</v>
      </c>
      <c r="Y4" s="9">
        <v>1E-3</v>
      </c>
      <c r="Z4" s="16">
        <v>0.51203277009728621</v>
      </c>
      <c r="AA4" s="28"/>
      <c r="AB4" s="9" t="s">
        <v>4345</v>
      </c>
      <c r="AC4" s="9"/>
      <c r="AD4" s="56">
        <v>165</v>
      </c>
      <c r="AE4" s="56">
        <v>114</v>
      </c>
      <c r="AF4" s="16">
        <f t="shared" ref="AF4:AF67" si="3">AE4/H4</f>
        <v>2.1842595360172901E-2</v>
      </c>
      <c r="AG4" s="16"/>
      <c r="AH4" s="16"/>
      <c r="AI4" s="56">
        <v>99</v>
      </c>
      <c r="AJ4" s="28">
        <v>44500</v>
      </c>
      <c r="AK4" s="28">
        <v>32900</v>
      </c>
      <c r="AL4" s="26">
        <v>24.356117000000001</v>
      </c>
      <c r="AM4" s="26">
        <v>1.7934355999999999E-2</v>
      </c>
      <c r="AN4" s="26">
        <v>17.323408000000001</v>
      </c>
      <c r="AO4" s="26">
        <v>0.29935566000000002</v>
      </c>
      <c r="AP4" s="26">
        <v>4.2193098000000004</v>
      </c>
      <c r="AQ4" s="26">
        <v>7.2911419000000005E-2</v>
      </c>
      <c r="AR4" s="26">
        <v>-4.8939237999999996</v>
      </c>
      <c r="AS4" s="26">
        <v>0.23420547999999999</v>
      </c>
      <c r="AT4" s="56">
        <v>943.66666666666595</v>
      </c>
      <c r="AU4" s="10">
        <v>0.77</v>
      </c>
      <c r="AV4" s="10">
        <v>0.878</v>
      </c>
      <c r="AW4" s="10">
        <v>0.48</v>
      </c>
      <c r="AX4" s="10">
        <v>0.61</v>
      </c>
      <c r="AY4" s="28">
        <v>13000000</v>
      </c>
      <c r="AZ4" s="28">
        <v>2490.8222779144539</v>
      </c>
      <c r="BA4" s="84">
        <v>26</v>
      </c>
      <c r="BB4" s="28">
        <v>93079.869688182443</v>
      </c>
      <c r="BC4" s="84"/>
      <c r="BD4" s="27">
        <v>0</v>
      </c>
      <c r="BE4" s="10">
        <v>0.33500000000000002</v>
      </c>
      <c r="BF4" s="28">
        <v>47196.934362934364</v>
      </c>
      <c r="BG4" s="117">
        <v>0</v>
      </c>
      <c r="BH4" s="117">
        <v>13</v>
      </c>
      <c r="BI4" s="117">
        <f t="shared" si="1"/>
        <v>13</v>
      </c>
      <c r="BJ4" s="53">
        <f t="shared" si="0"/>
        <v>2490.8222779144539</v>
      </c>
      <c r="BK4" s="11">
        <v>9366</v>
      </c>
      <c r="BL4" s="11">
        <f t="shared" si="2"/>
        <v>6875.1777220855456</v>
      </c>
    </row>
    <row r="5" spans="1:64">
      <c r="A5" s="7">
        <v>6</v>
      </c>
      <c r="B5" s="8" t="s">
        <v>81</v>
      </c>
      <c r="C5" s="8" t="s">
        <v>2066</v>
      </c>
      <c r="D5" s="8" t="s">
        <v>49</v>
      </c>
      <c r="E5" s="9" t="s">
        <v>51</v>
      </c>
      <c r="F5" s="10">
        <v>0.17</v>
      </c>
      <c r="G5" s="10">
        <v>0.65</v>
      </c>
      <c r="H5" s="25">
        <v>3934.72</v>
      </c>
      <c r="I5" s="28">
        <v>14045</v>
      </c>
      <c r="J5" s="58">
        <v>7024</v>
      </c>
      <c r="K5" s="59">
        <v>76432</v>
      </c>
      <c r="L5" s="59">
        <v>86742</v>
      </c>
      <c r="M5" s="59">
        <v>66564</v>
      </c>
      <c r="N5" s="59">
        <v>57231</v>
      </c>
      <c r="O5" s="10">
        <v>0.17799999999999999</v>
      </c>
      <c r="P5" s="9">
        <v>194.33</v>
      </c>
      <c r="Q5" s="9">
        <v>295.33</v>
      </c>
      <c r="R5" s="9">
        <v>20.25</v>
      </c>
      <c r="S5" s="10">
        <v>0.05</v>
      </c>
      <c r="T5" s="10">
        <v>0.33600000000000002</v>
      </c>
      <c r="U5" s="10">
        <v>4.2999999999999997E-2</v>
      </c>
      <c r="V5" s="10">
        <v>0.39200000000000002</v>
      </c>
      <c r="W5" s="9">
        <v>0.22700000000000001</v>
      </c>
      <c r="X5" s="27">
        <v>-5.7000000000000002E-2</v>
      </c>
      <c r="Y5" s="10">
        <v>3.6999999999999998E-2</v>
      </c>
      <c r="Z5" s="16">
        <v>0.81499592502037488</v>
      </c>
      <c r="AA5" s="28">
        <v>44</v>
      </c>
      <c r="AB5" s="9">
        <v>1013</v>
      </c>
      <c r="AC5" s="9"/>
      <c r="AD5" s="56">
        <v>132</v>
      </c>
      <c r="AE5" s="56">
        <v>140</v>
      </c>
      <c r="AF5" s="16">
        <f t="shared" si="3"/>
        <v>3.5580676642810671E-2</v>
      </c>
      <c r="AG5" s="16"/>
      <c r="AH5" s="16"/>
      <c r="AI5" s="56">
        <v>99</v>
      </c>
      <c r="AJ5" s="28">
        <v>73600</v>
      </c>
      <c r="AK5" s="28">
        <v>35400</v>
      </c>
      <c r="AL5" s="26">
        <v>13.526305000000001</v>
      </c>
      <c r="AM5" s="26">
        <v>0.41197910999999998</v>
      </c>
      <c r="AN5" s="26">
        <v>18.042749000000001</v>
      </c>
      <c r="AO5" s="26">
        <v>0.73421192000000002</v>
      </c>
      <c r="AP5" s="26">
        <v>2.4405174000000001</v>
      </c>
      <c r="AQ5" s="26">
        <v>9.9311747000000006E-2</v>
      </c>
      <c r="AR5" s="26">
        <v>-0.66682023000000001</v>
      </c>
      <c r="AS5" s="26">
        <v>3.5111387000000001</v>
      </c>
      <c r="AT5" s="56">
        <v>668.33333333333303</v>
      </c>
      <c r="AU5" s="10">
        <v>0.182</v>
      </c>
      <c r="AV5" s="10">
        <v>0.317</v>
      </c>
      <c r="AW5" s="10">
        <v>0.55500000000000005</v>
      </c>
      <c r="AX5" s="10">
        <v>0.67500000000000004</v>
      </c>
      <c r="AY5" s="28">
        <v>6575148</v>
      </c>
      <c r="AZ5" s="28">
        <v>1671.0586776187379</v>
      </c>
      <c r="BA5" s="84">
        <v>10</v>
      </c>
      <c r="BB5" s="28">
        <v>51458.858642515304</v>
      </c>
      <c r="BC5" s="84">
        <v>94</v>
      </c>
      <c r="BD5" s="27">
        <v>2.3889882888744308E-2</v>
      </c>
      <c r="BE5" s="10">
        <v>0.33500000000000002</v>
      </c>
      <c r="BF5" s="28">
        <v>51372.819371727746</v>
      </c>
      <c r="BG5" s="117">
        <v>0.57499999999999996</v>
      </c>
      <c r="BH5" s="117">
        <v>6</v>
      </c>
      <c r="BI5" s="117">
        <f t="shared" si="1"/>
        <v>6.5750000000000002</v>
      </c>
      <c r="BJ5" s="53">
        <f t="shared" si="0"/>
        <v>1671.0210637605726</v>
      </c>
      <c r="BK5" s="11">
        <v>9350</v>
      </c>
      <c r="BL5" s="11">
        <f t="shared" si="2"/>
        <v>7678.9789362394276</v>
      </c>
    </row>
    <row r="6" spans="1:64">
      <c r="A6" s="7">
        <v>10</v>
      </c>
      <c r="B6" s="8" t="s">
        <v>96</v>
      </c>
      <c r="C6" s="8" t="s">
        <v>2067</v>
      </c>
      <c r="D6" s="8" t="s">
        <v>49</v>
      </c>
      <c r="E6" s="9" t="s">
        <v>51</v>
      </c>
      <c r="F6" s="10">
        <v>0.249</v>
      </c>
      <c r="G6" s="10">
        <v>0.74</v>
      </c>
      <c r="H6" s="25">
        <v>6687.61</v>
      </c>
      <c r="I6" s="28">
        <v>12138</v>
      </c>
      <c r="J6" s="58">
        <v>7787</v>
      </c>
      <c r="K6" s="59">
        <v>68866</v>
      </c>
      <c r="L6" s="59">
        <v>76896</v>
      </c>
      <c r="M6" s="59">
        <v>62433</v>
      </c>
      <c r="N6" s="59">
        <v>55683</v>
      </c>
      <c r="O6" s="10">
        <v>0.22600000000000001</v>
      </c>
      <c r="P6" s="9">
        <v>363.33</v>
      </c>
      <c r="Q6" s="9">
        <v>491.33</v>
      </c>
      <c r="R6" s="9">
        <v>18.41</v>
      </c>
      <c r="S6" s="10">
        <v>0.03</v>
      </c>
      <c r="T6" s="10">
        <v>0.47799999999999998</v>
      </c>
      <c r="U6" s="10">
        <v>2.5999999999999999E-2</v>
      </c>
      <c r="V6" s="10">
        <v>0.24299999999999999</v>
      </c>
      <c r="W6" s="9">
        <v>0.59399999999999997</v>
      </c>
      <c r="X6" s="27">
        <v>9.1999999999999998E-2</v>
      </c>
      <c r="Y6" s="10">
        <v>8.4000000000000005E-2</v>
      </c>
      <c r="Z6" s="16">
        <v>0.62735257214554574</v>
      </c>
      <c r="AA6" s="28">
        <v>12</v>
      </c>
      <c r="AB6" s="9">
        <v>683</v>
      </c>
      <c r="AC6" s="9"/>
      <c r="AD6" s="56">
        <v>140</v>
      </c>
      <c r="AE6" s="56">
        <v>132</v>
      </c>
      <c r="AF6" s="16">
        <f t="shared" si="3"/>
        <v>1.9737993094693023E-2</v>
      </c>
      <c r="AG6" s="16"/>
      <c r="AH6" s="16"/>
      <c r="AI6" s="56">
        <v>99</v>
      </c>
      <c r="AJ6" s="28">
        <v>69100</v>
      </c>
      <c r="AK6" s="28">
        <v>34300</v>
      </c>
      <c r="AL6" s="26">
        <v>12.68723</v>
      </c>
      <c r="AM6" s="26">
        <v>0.52219771999999998</v>
      </c>
      <c r="AN6" s="26">
        <v>10.377236999999999</v>
      </c>
      <c r="AO6" s="26">
        <v>0.21543022000000001</v>
      </c>
      <c r="AP6" s="26">
        <v>1.316584</v>
      </c>
      <c r="AQ6" s="26">
        <v>2.7332124999999999E-2</v>
      </c>
      <c r="AR6" s="26">
        <v>0.89765686</v>
      </c>
      <c r="AS6" s="26">
        <v>6.0771999000000001</v>
      </c>
      <c r="AT6" s="56">
        <v>1154.6666666666599</v>
      </c>
      <c r="AU6" s="10">
        <v>0.105</v>
      </c>
      <c r="AV6" s="10">
        <v>0.109</v>
      </c>
      <c r="AW6" s="10">
        <v>0.53500000000000003</v>
      </c>
      <c r="AX6" s="10">
        <v>0.59699999999999998</v>
      </c>
      <c r="AY6" s="28">
        <v>19000000</v>
      </c>
      <c r="AZ6" s="28">
        <v>2841.0747636300562</v>
      </c>
      <c r="BA6" s="84">
        <v>9</v>
      </c>
      <c r="BB6" s="28">
        <v>24770.869457517962</v>
      </c>
      <c r="BC6" s="84"/>
      <c r="BD6" s="27">
        <v>0</v>
      </c>
      <c r="BE6" s="10">
        <v>0.33500000000000002</v>
      </c>
      <c r="BF6" s="28">
        <v>41761.549295774646</v>
      </c>
      <c r="BG6" s="117">
        <v>0</v>
      </c>
      <c r="BH6" s="117">
        <v>19</v>
      </c>
      <c r="BI6" s="117">
        <f t="shared" si="1"/>
        <v>19</v>
      </c>
      <c r="BJ6" s="53">
        <f t="shared" si="0"/>
        <v>2841.0747636300562</v>
      </c>
      <c r="BK6" s="11">
        <v>7500</v>
      </c>
      <c r="BL6" s="11">
        <f t="shared" si="2"/>
        <v>4658.9252363699434</v>
      </c>
    </row>
    <row r="7" spans="1:64">
      <c r="A7" s="7">
        <v>19</v>
      </c>
      <c r="B7" s="8" t="s">
        <v>127</v>
      </c>
      <c r="C7" s="8" t="s">
        <v>2069</v>
      </c>
      <c r="D7" s="8" t="s">
        <v>49</v>
      </c>
      <c r="E7" s="9" t="s">
        <v>51</v>
      </c>
      <c r="F7" s="10">
        <v>0.28799999999999998</v>
      </c>
      <c r="G7" s="10">
        <v>0.79</v>
      </c>
      <c r="H7" s="25">
        <v>13089.4</v>
      </c>
      <c r="I7" s="28">
        <v>13071</v>
      </c>
      <c r="J7" s="58">
        <v>6542</v>
      </c>
      <c r="K7" s="59">
        <v>71066</v>
      </c>
      <c r="L7" s="59">
        <v>77535</v>
      </c>
      <c r="M7" s="59">
        <v>63117</v>
      </c>
      <c r="N7" s="59">
        <v>55917</v>
      </c>
      <c r="O7" s="10">
        <v>0.23100000000000001</v>
      </c>
      <c r="P7" s="9">
        <v>769</v>
      </c>
      <c r="Q7" s="9">
        <v>1011.67</v>
      </c>
      <c r="R7" s="9">
        <v>17.02</v>
      </c>
      <c r="S7" s="10">
        <v>0.01</v>
      </c>
      <c r="T7" s="10">
        <v>0.36599999999999999</v>
      </c>
      <c r="U7" s="10">
        <v>4.1000000000000002E-2</v>
      </c>
      <c r="V7" s="10">
        <v>0.40500000000000003</v>
      </c>
      <c r="W7" s="9">
        <v>1.6519999999999999</v>
      </c>
      <c r="X7" s="27">
        <v>-7.0000000000000007E-2</v>
      </c>
      <c r="Y7" s="10">
        <v>0.106</v>
      </c>
      <c r="Z7" s="16">
        <v>0.3770739064856713</v>
      </c>
      <c r="AA7" s="28"/>
      <c r="AB7" s="9">
        <v>123</v>
      </c>
      <c r="AC7" s="9"/>
      <c r="AD7" s="56">
        <v>165</v>
      </c>
      <c r="AE7" s="56">
        <v>114</v>
      </c>
      <c r="AF7" s="16">
        <f t="shared" si="3"/>
        <v>8.7093373263862368E-3</v>
      </c>
      <c r="AG7" s="16"/>
      <c r="AH7" s="16"/>
      <c r="AI7" s="56">
        <v>99</v>
      </c>
      <c r="AJ7" s="28">
        <v>64400</v>
      </c>
      <c r="AK7" s="28">
        <v>35800</v>
      </c>
      <c r="AL7" s="26">
        <v>15.588656</v>
      </c>
      <c r="AM7" s="26">
        <v>0.1813903</v>
      </c>
      <c r="AN7" s="26">
        <v>15.143027999999999</v>
      </c>
      <c r="AO7" s="26">
        <v>0.2951532</v>
      </c>
      <c r="AP7" s="26">
        <v>2.3605944999999999</v>
      </c>
      <c r="AQ7" s="26">
        <v>4.6010415999999998E-2</v>
      </c>
      <c r="AR7" s="26">
        <v>-2.1393328</v>
      </c>
      <c r="AS7" s="26">
        <v>-0.35138762000000001</v>
      </c>
      <c r="AT7" s="56">
        <v>1424</v>
      </c>
      <c r="AU7" s="10">
        <v>0.14499999999999999</v>
      </c>
      <c r="AV7" s="10">
        <v>0.18</v>
      </c>
      <c r="AW7" s="10">
        <v>0.57199999999999995</v>
      </c>
      <c r="AX7" s="10">
        <v>0.64900000000000002</v>
      </c>
      <c r="AY7" s="28">
        <v>27000000</v>
      </c>
      <c r="AZ7" s="28">
        <v>2062.7377878283191</v>
      </c>
      <c r="BA7" s="84">
        <v>19</v>
      </c>
      <c r="BB7" s="28">
        <v>24707.412223667099</v>
      </c>
      <c r="BC7" s="84">
        <v>99</v>
      </c>
      <c r="BD7" s="27">
        <v>7.5633718887038372E-3</v>
      </c>
      <c r="BE7" s="10">
        <v>0.33500000000000002</v>
      </c>
      <c r="BF7" s="28">
        <v>44729.155804480652</v>
      </c>
      <c r="BG7" s="117">
        <v>1</v>
      </c>
      <c r="BH7" s="117">
        <v>26</v>
      </c>
      <c r="BI7" s="117">
        <f t="shared" si="1"/>
        <v>27</v>
      </c>
      <c r="BJ7" s="53">
        <f t="shared" si="0"/>
        <v>2062.7377878283191</v>
      </c>
      <c r="BK7" s="11">
        <v>7924</v>
      </c>
      <c r="BL7" s="11">
        <f t="shared" si="2"/>
        <v>5861.2622121716813</v>
      </c>
    </row>
    <row r="8" spans="1:64">
      <c r="A8" s="7">
        <v>14</v>
      </c>
      <c r="B8" s="8" t="s">
        <v>113</v>
      </c>
      <c r="C8" s="8" t="s">
        <v>2070</v>
      </c>
      <c r="D8" s="8" t="s">
        <v>49</v>
      </c>
      <c r="E8" s="9" t="s">
        <v>51</v>
      </c>
      <c r="F8" s="10">
        <v>0.30199999999999999</v>
      </c>
      <c r="G8" s="10">
        <v>0.76</v>
      </c>
      <c r="H8" s="25">
        <v>5992.06</v>
      </c>
      <c r="I8" s="28">
        <v>11143</v>
      </c>
      <c r="J8" s="58">
        <v>6924</v>
      </c>
      <c r="K8" s="59">
        <v>69791</v>
      </c>
      <c r="L8" s="59">
        <v>79983</v>
      </c>
      <c r="M8" s="59">
        <v>69228</v>
      </c>
      <c r="N8" s="59">
        <v>60732</v>
      </c>
      <c r="O8" s="10">
        <v>0.187</v>
      </c>
      <c r="P8" s="9">
        <v>236.33</v>
      </c>
      <c r="Q8" s="9">
        <v>384</v>
      </c>
      <c r="R8" s="9">
        <v>25.35</v>
      </c>
      <c r="S8" s="10">
        <v>0.01</v>
      </c>
      <c r="T8" s="10">
        <v>0.49299999999999999</v>
      </c>
      <c r="U8" s="10">
        <v>4.3999999999999997E-2</v>
      </c>
      <c r="V8" s="10">
        <v>0.20699999999999999</v>
      </c>
      <c r="W8" s="9">
        <v>0.20599999999999999</v>
      </c>
      <c r="X8" s="27">
        <v>0.128</v>
      </c>
      <c r="Y8" s="10">
        <v>0.191</v>
      </c>
      <c r="Z8" s="16">
        <v>0.82918739635157546</v>
      </c>
      <c r="AA8" s="28">
        <v>29</v>
      </c>
      <c r="AB8" s="9">
        <v>520</v>
      </c>
      <c r="AC8" s="9"/>
      <c r="AD8" s="56">
        <v>157</v>
      </c>
      <c r="AE8" s="56">
        <v>119</v>
      </c>
      <c r="AF8" s="16">
        <f t="shared" si="3"/>
        <v>1.9859614222821533E-2</v>
      </c>
      <c r="AG8" s="16"/>
      <c r="AH8" s="16"/>
      <c r="AI8" s="56">
        <v>99</v>
      </c>
      <c r="AJ8" s="28">
        <v>80300</v>
      </c>
      <c r="AK8" s="28">
        <v>36000</v>
      </c>
      <c r="AL8" s="26">
        <v>8.7119645999999999</v>
      </c>
      <c r="AM8" s="26">
        <v>0.48658343999999998</v>
      </c>
      <c r="AN8" s="26">
        <v>17.088571999999999</v>
      </c>
      <c r="AO8" s="26">
        <v>0.49020292999999998</v>
      </c>
      <c r="AP8" s="26">
        <v>1.4887501999999999</v>
      </c>
      <c r="AQ8" s="26">
        <v>4.2706306999999999E-2</v>
      </c>
      <c r="AR8" s="26">
        <v>2.9986415000000002</v>
      </c>
      <c r="AS8" s="26">
        <v>1.5722267999999999</v>
      </c>
      <c r="AT8" s="56">
        <v>806</v>
      </c>
      <c r="AU8" s="10">
        <v>0.128</v>
      </c>
      <c r="AV8" s="10">
        <v>0.157</v>
      </c>
      <c r="AW8" s="10">
        <v>0.51500000000000001</v>
      </c>
      <c r="AX8" s="10">
        <v>0.58499999999999996</v>
      </c>
      <c r="AY8" s="28">
        <v>10000000</v>
      </c>
      <c r="AZ8" s="28">
        <v>1668.8751447749187</v>
      </c>
      <c r="BA8" s="84">
        <v>4</v>
      </c>
      <c r="BB8" s="28">
        <v>16925.485549866709</v>
      </c>
      <c r="BC8" s="84"/>
      <c r="BD8" s="27">
        <v>0</v>
      </c>
      <c r="BE8" s="10">
        <v>0.33500000000000002</v>
      </c>
      <c r="BF8" s="28">
        <v>45817.759900990102</v>
      </c>
      <c r="BG8" s="117">
        <v>0</v>
      </c>
      <c r="BH8" s="117">
        <v>10</v>
      </c>
      <c r="BI8" s="117">
        <f t="shared" si="1"/>
        <v>10</v>
      </c>
      <c r="BJ8" s="53">
        <f t="shared" si="0"/>
        <v>1668.8751447749187</v>
      </c>
      <c r="BK8" s="11">
        <v>7774</v>
      </c>
      <c r="BL8" s="11">
        <f t="shared" si="2"/>
        <v>6105.1248552250818</v>
      </c>
    </row>
    <row r="9" spans="1:64">
      <c r="A9" s="7">
        <v>12</v>
      </c>
      <c r="B9" s="8" t="s">
        <v>104</v>
      </c>
      <c r="C9" s="8" t="s">
        <v>2071</v>
      </c>
      <c r="D9" s="8" t="s">
        <v>49</v>
      </c>
      <c r="E9" s="9" t="s">
        <v>51</v>
      </c>
      <c r="F9" s="10">
        <v>0.251</v>
      </c>
      <c r="G9" s="10">
        <v>0.66</v>
      </c>
      <c r="H9" s="25">
        <v>3800.83</v>
      </c>
      <c r="I9" s="28">
        <v>10058</v>
      </c>
      <c r="J9" s="58">
        <v>4410</v>
      </c>
      <c r="K9" s="59">
        <v>61811</v>
      </c>
      <c r="L9" s="59">
        <v>67626</v>
      </c>
      <c r="M9" s="59">
        <v>64638</v>
      </c>
      <c r="N9" s="59">
        <v>50913</v>
      </c>
      <c r="O9" s="10">
        <v>0.215</v>
      </c>
      <c r="P9" s="9">
        <v>161.66999999999999</v>
      </c>
      <c r="Q9" s="9">
        <v>295.33</v>
      </c>
      <c r="R9" s="9">
        <v>23.51</v>
      </c>
      <c r="S9" s="10">
        <v>0.11</v>
      </c>
      <c r="T9" s="10">
        <v>0.32</v>
      </c>
      <c r="U9" s="10">
        <v>0.04</v>
      </c>
      <c r="V9" s="10">
        <v>0.437</v>
      </c>
      <c r="W9" s="9">
        <v>0.80300000000000005</v>
      </c>
      <c r="X9" s="27">
        <v>-0.10199999999999999</v>
      </c>
      <c r="Y9" s="10">
        <v>0.08</v>
      </c>
      <c r="Z9" s="16">
        <v>0.55463117027176922</v>
      </c>
      <c r="AA9" s="28">
        <v>0.43</v>
      </c>
      <c r="AB9" s="9">
        <v>984</v>
      </c>
      <c r="AC9" s="9"/>
      <c r="AD9" s="56">
        <v>437</v>
      </c>
      <c r="AE9" s="56">
        <v>31</v>
      </c>
      <c r="AF9" s="16">
        <f t="shared" si="3"/>
        <v>8.1561132699962905E-3</v>
      </c>
      <c r="AG9" s="16"/>
      <c r="AH9" s="16"/>
      <c r="AI9" s="56">
        <v>99</v>
      </c>
      <c r="AJ9" s="28">
        <v>60200</v>
      </c>
      <c r="AK9" s="28">
        <v>35800</v>
      </c>
      <c r="AL9" s="26">
        <v>18.134979000000001</v>
      </c>
      <c r="AM9" s="26">
        <v>0.41402337</v>
      </c>
      <c r="AN9" s="26">
        <v>13.718484</v>
      </c>
      <c r="AO9" s="26">
        <v>2.8880184999999999E-2</v>
      </c>
      <c r="AP9" s="26">
        <v>2.4878442000000001</v>
      </c>
      <c r="AQ9" s="26">
        <v>5.2374153999999997E-3</v>
      </c>
      <c r="AR9" s="26">
        <v>1.0695764E-2</v>
      </c>
      <c r="AS9" s="26">
        <v>4.8500928999999999</v>
      </c>
      <c r="AT9" s="56">
        <v>335</v>
      </c>
      <c r="AU9" s="10">
        <v>0.14799999999999999</v>
      </c>
      <c r="AV9" s="10">
        <v>0.28599999999999998</v>
      </c>
      <c r="AW9" s="10">
        <v>0.59199999999999997</v>
      </c>
      <c r="AX9" s="10">
        <v>0.50900000000000001</v>
      </c>
      <c r="AY9" s="28">
        <v>2000000</v>
      </c>
      <c r="AZ9" s="28">
        <v>526.20085612879291</v>
      </c>
      <c r="BA9" s="84">
        <v>4</v>
      </c>
      <c r="BB9" s="28">
        <v>24741.757901898931</v>
      </c>
      <c r="BC9" s="84"/>
      <c r="BD9" s="27">
        <v>0</v>
      </c>
      <c r="BE9" s="10">
        <v>0.33500000000000002</v>
      </c>
      <c r="BF9" s="28">
        <v>41867.42424242424</v>
      </c>
      <c r="BG9" s="117">
        <v>0</v>
      </c>
      <c r="BH9" s="117">
        <v>2</v>
      </c>
      <c r="BI9" s="117">
        <f t="shared" si="1"/>
        <v>2</v>
      </c>
      <c r="BJ9" s="53">
        <f t="shared" si="0"/>
        <v>526.20085612879291</v>
      </c>
      <c r="BK9" s="11">
        <v>8734</v>
      </c>
      <c r="BL9" s="11">
        <f t="shared" si="2"/>
        <v>8207.799143871207</v>
      </c>
    </row>
    <row r="10" spans="1:64">
      <c r="A10" s="7">
        <v>30</v>
      </c>
      <c r="B10" s="8" t="s">
        <v>166</v>
      </c>
      <c r="C10" s="8" t="s">
        <v>2072</v>
      </c>
      <c r="D10" s="8" t="s">
        <v>159</v>
      </c>
      <c r="E10" s="9" t="s">
        <v>51</v>
      </c>
      <c r="F10" s="10">
        <v>0.34599999999999997</v>
      </c>
      <c r="G10" s="10">
        <v>0.76</v>
      </c>
      <c r="H10" s="25">
        <v>10072.700000000001</v>
      </c>
      <c r="I10" s="28">
        <v>11072</v>
      </c>
      <c r="J10" s="58">
        <v>6295</v>
      </c>
      <c r="K10" s="59">
        <v>70913</v>
      </c>
      <c r="L10" s="59">
        <v>83493</v>
      </c>
      <c r="M10" s="59">
        <v>69966</v>
      </c>
      <c r="N10" s="59">
        <v>58635</v>
      </c>
      <c r="O10" s="10">
        <v>0.223</v>
      </c>
      <c r="P10" s="9">
        <v>573.66999999999996</v>
      </c>
      <c r="Q10" s="9">
        <v>899</v>
      </c>
      <c r="R10" s="9">
        <v>17.559999999999999</v>
      </c>
      <c r="S10" s="10">
        <v>0.06</v>
      </c>
      <c r="T10" s="10">
        <v>0.36299999999999999</v>
      </c>
      <c r="U10" s="10">
        <v>5.7000000000000002E-2</v>
      </c>
      <c r="V10" s="10">
        <v>0.189</v>
      </c>
      <c r="W10" s="9">
        <v>0.58499999999999996</v>
      </c>
      <c r="X10" s="27">
        <v>7.3999999999999996E-2</v>
      </c>
      <c r="Y10" s="10">
        <v>0.17699999999999999</v>
      </c>
      <c r="Z10" s="16">
        <v>0.63091482649842279</v>
      </c>
      <c r="AA10" s="28">
        <v>54</v>
      </c>
      <c r="AB10" s="9">
        <v>424</v>
      </c>
      <c r="AC10" s="9"/>
      <c r="AD10" s="56">
        <v>95</v>
      </c>
      <c r="AE10" s="56">
        <v>174</v>
      </c>
      <c r="AF10" s="16">
        <f t="shared" si="3"/>
        <v>1.7274415002928707E-2</v>
      </c>
      <c r="AG10" s="16"/>
      <c r="AH10" s="16"/>
      <c r="AI10" s="56">
        <v>99</v>
      </c>
      <c r="AJ10" s="28">
        <v>60800</v>
      </c>
      <c r="AK10" s="28">
        <v>34500</v>
      </c>
      <c r="AL10" s="26">
        <v>15.929383</v>
      </c>
      <c r="AM10" s="26">
        <v>0.39503243999999998</v>
      </c>
      <c r="AN10" s="26">
        <v>14.797318000000001</v>
      </c>
      <c r="AO10" s="26">
        <v>0.43308511</v>
      </c>
      <c r="AP10" s="26">
        <v>2.3571214999999999</v>
      </c>
      <c r="AQ10" s="26">
        <v>6.8987786999999995E-2</v>
      </c>
      <c r="AR10" s="26">
        <v>2.0758390000000002</v>
      </c>
      <c r="AS10" s="26">
        <v>3.5325956000000001</v>
      </c>
      <c r="AT10" s="56">
        <v>1956.6666666666599</v>
      </c>
      <c r="AU10" s="10">
        <v>0.157</v>
      </c>
      <c r="AV10" s="10">
        <v>0.16500000000000001</v>
      </c>
      <c r="AW10" s="10">
        <v>0.56799999999999995</v>
      </c>
      <c r="AX10" s="10">
        <v>0.621</v>
      </c>
      <c r="AY10" s="28">
        <v>19010000</v>
      </c>
      <c r="AZ10" s="28">
        <v>1887.2794781935329</v>
      </c>
      <c r="BA10" s="84">
        <v>18</v>
      </c>
      <c r="BB10" s="28">
        <v>31376.924015549012</v>
      </c>
      <c r="BC10" s="84">
        <v>132</v>
      </c>
      <c r="BD10" s="27">
        <v>1.3104728622911434E-2</v>
      </c>
      <c r="BE10" s="10">
        <v>0.26300000000000001</v>
      </c>
      <c r="BF10" s="28">
        <v>40308.068609022557</v>
      </c>
      <c r="BG10" s="117">
        <v>0.01</v>
      </c>
      <c r="BH10" s="117">
        <v>19</v>
      </c>
      <c r="BI10" s="117">
        <f t="shared" si="1"/>
        <v>19.010000000000002</v>
      </c>
      <c r="BJ10" s="53">
        <f t="shared" si="0"/>
        <v>1887.2794781935329</v>
      </c>
      <c r="BK10" s="11">
        <v>8050</v>
      </c>
      <c r="BL10" s="11">
        <f t="shared" si="2"/>
        <v>6162.7205218064673</v>
      </c>
    </row>
    <row r="11" spans="1:64">
      <c r="A11" s="7">
        <v>31</v>
      </c>
      <c r="B11" s="8" t="s">
        <v>170</v>
      </c>
      <c r="C11" s="8" t="s">
        <v>2073</v>
      </c>
      <c r="D11" s="8" t="s">
        <v>159</v>
      </c>
      <c r="E11" s="9" t="s">
        <v>51</v>
      </c>
      <c r="F11" s="10">
        <v>0.40600000000000003</v>
      </c>
      <c r="G11" s="10">
        <v>0.71</v>
      </c>
      <c r="H11" s="25">
        <v>9185.7800000000007</v>
      </c>
      <c r="I11" s="28">
        <v>7770</v>
      </c>
      <c r="J11" s="58">
        <v>4974</v>
      </c>
      <c r="K11" s="59">
        <v>66054</v>
      </c>
      <c r="L11" s="59">
        <v>78282</v>
      </c>
      <c r="M11" s="59">
        <v>64170</v>
      </c>
      <c r="N11" s="59">
        <v>53946</v>
      </c>
      <c r="O11" s="10">
        <v>0.30199999999999999</v>
      </c>
      <c r="P11" s="9">
        <v>348</v>
      </c>
      <c r="Q11" s="9">
        <v>492.67</v>
      </c>
      <c r="R11" s="9">
        <v>26.4</v>
      </c>
      <c r="S11" s="10">
        <v>0.15</v>
      </c>
      <c r="T11" s="10">
        <v>0.434</v>
      </c>
      <c r="U11" s="10">
        <v>0.04</v>
      </c>
      <c r="V11" s="10">
        <v>0.19800000000000001</v>
      </c>
      <c r="W11" s="9">
        <v>0.49399999999999999</v>
      </c>
      <c r="X11" s="27">
        <v>6.5000000000000002E-2</v>
      </c>
      <c r="Y11" s="10">
        <v>0.16300000000000001</v>
      </c>
      <c r="Z11" s="16">
        <v>0.66934404283801874</v>
      </c>
      <c r="AA11" s="28">
        <v>23</v>
      </c>
      <c r="AB11" s="9">
        <v>68</v>
      </c>
      <c r="AC11" s="9"/>
      <c r="AD11" s="56">
        <v>223</v>
      </c>
      <c r="AE11" s="56">
        <v>88</v>
      </c>
      <c r="AF11" s="16">
        <f t="shared" si="3"/>
        <v>9.5800247774277189E-3</v>
      </c>
      <c r="AG11" s="16"/>
      <c r="AH11" s="16"/>
      <c r="AI11" s="56">
        <v>99</v>
      </c>
      <c r="AJ11" s="28">
        <v>63200</v>
      </c>
      <c r="AK11" s="28">
        <v>35100</v>
      </c>
      <c r="AL11" s="26">
        <v>13.475391999999999</v>
      </c>
      <c r="AM11" s="26">
        <v>0.41111043000000003</v>
      </c>
      <c r="AN11" s="26">
        <v>15.711418999999999</v>
      </c>
      <c r="AO11" s="26">
        <v>1.0205972000000001</v>
      </c>
      <c r="AP11" s="26">
        <v>2.1171753</v>
      </c>
      <c r="AQ11" s="26">
        <v>0.13752948000000001</v>
      </c>
      <c r="AR11" s="26">
        <v>1.0841065999999999</v>
      </c>
      <c r="AS11" s="26">
        <v>-6.3229345000000006E-2</v>
      </c>
      <c r="AT11" s="56">
        <v>951</v>
      </c>
      <c r="AU11" s="10">
        <v>6.9000000000000006E-2</v>
      </c>
      <c r="AV11" s="10">
        <v>8.6999999999999994E-2</v>
      </c>
      <c r="AW11" s="10">
        <v>0.55500000000000005</v>
      </c>
      <c r="AX11" s="10">
        <v>0.628</v>
      </c>
      <c r="AY11" s="28">
        <v>18000000</v>
      </c>
      <c r="AZ11" s="28">
        <v>1959.5505226556697</v>
      </c>
      <c r="BA11" s="84">
        <v>9</v>
      </c>
      <c r="BB11" s="28">
        <v>25862.068965517243</v>
      </c>
      <c r="BC11" s="84">
        <v>40</v>
      </c>
      <c r="BD11" s="27">
        <v>4.3545567170125993E-3</v>
      </c>
      <c r="BE11" s="10">
        <v>0.26300000000000001</v>
      </c>
      <c r="BF11" s="28">
        <v>38975.884892086331</v>
      </c>
      <c r="BG11" s="117">
        <v>5</v>
      </c>
      <c r="BH11" s="117">
        <v>13</v>
      </c>
      <c r="BI11" s="117">
        <f t="shared" si="1"/>
        <v>18</v>
      </c>
      <c r="BJ11" s="53">
        <f t="shared" si="0"/>
        <v>1959.5505226556697</v>
      </c>
      <c r="BK11" s="11">
        <v>6192</v>
      </c>
      <c r="BL11" s="11">
        <f t="shared" si="2"/>
        <v>4232.4494773443303</v>
      </c>
    </row>
    <row r="12" spans="1:64">
      <c r="A12" s="7">
        <v>33</v>
      </c>
      <c r="B12" s="8" t="s">
        <v>180</v>
      </c>
      <c r="C12" s="8" t="s">
        <v>2075</v>
      </c>
      <c r="D12" s="8" t="s">
        <v>159</v>
      </c>
      <c r="E12" s="9" t="s">
        <v>51</v>
      </c>
      <c r="F12" s="10">
        <v>0.39800000000000002</v>
      </c>
      <c r="G12" s="10">
        <v>0.72</v>
      </c>
      <c r="H12" s="25">
        <v>10090.77</v>
      </c>
      <c r="I12" s="28">
        <v>11068</v>
      </c>
      <c r="J12" s="58">
        <v>7417</v>
      </c>
      <c r="K12" s="59">
        <v>70967</v>
      </c>
      <c r="L12" s="59">
        <v>79947</v>
      </c>
      <c r="M12" s="59">
        <v>67113</v>
      </c>
      <c r="N12" s="59">
        <v>59760</v>
      </c>
      <c r="O12" s="10">
        <v>0.315</v>
      </c>
      <c r="P12" s="9">
        <v>609.66999999999996</v>
      </c>
      <c r="Q12" s="9">
        <v>781.67</v>
      </c>
      <c r="R12" s="9">
        <v>16.55</v>
      </c>
      <c r="S12" s="10">
        <v>0.25</v>
      </c>
      <c r="T12" s="10">
        <v>0.52300000000000002</v>
      </c>
      <c r="U12" s="10">
        <v>5.1999999999999998E-2</v>
      </c>
      <c r="V12" s="10">
        <v>0.25800000000000001</v>
      </c>
      <c r="W12" s="9">
        <v>0.752</v>
      </c>
      <c r="X12" s="27">
        <v>5.0000000000000001E-3</v>
      </c>
      <c r="Y12" s="10">
        <v>0.13400000000000001</v>
      </c>
      <c r="Z12" s="16">
        <v>0.57077625570776258</v>
      </c>
      <c r="AA12" s="28">
        <v>28</v>
      </c>
      <c r="AB12" s="9">
        <v>208</v>
      </c>
      <c r="AC12" s="9"/>
      <c r="AD12" s="56">
        <v>81</v>
      </c>
      <c r="AE12" s="56">
        <v>186</v>
      </c>
      <c r="AF12" s="16">
        <f t="shared" si="3"/>
        <v>1.8432686504597767E-2</v>
      </c>
      <c r="AG12" s="16"/>
      <c r="AH12" s="16"/>
      <c r="AI12" s="56">
        <v>99</v>
      </c>
      <c r="AJ12" s="28">
        <v>77200</v>
      </c>
      <c r="AK12" s="28">
        <v>38800</v>
      </c>
      <c r="AL12" s="26">
        <v>10.891712999999999</v>
      </c>
      <c r="AM12" s="26">
        <v>0.52578252999999997</v>
      </c>
      <c r="AN12" s="26">
        <v>19.781749999999999</v>
      </c>
      <c r="AO12" s="26">
        <v>1.0380651000000001</v>
      </c>
      <c r="AP12" s="26">
        <v>2.1545714999999999</v>
      </c>
      <c r="AQ12" s="26">
        <v>0.11306307</v>
      </c>
      <c r="AR12" s="26">
        <v>0.45249397000000002</v>
      </c>
      <c r="AS12" s="26">
        <v>3.1970090999999998</v>
      </c>
      <c r="AT12" s="56">
        <v>1487.6666666666599</v>
      </c>
      <c r="AU12" s="10">
        <v>0.125</v>
      </c>
      <c r="AV12" s="10">
        <v>0.19</v>
      </c>
      <c r="AW12" s="10">
        <v>0.57099999999999995</v>
      </c>
      <c r="AX12" s="10">
        <v>0.56599999999999995</v>
      </c>
      <c r="AY12" s="28">
        <v>25000000</v>
      </c>
      <c r="AZ12" s="28">
        <v>2477.5116269620653</v>
      </c>
      <c r="BA12" s="84">
        <v>6</v>
      </c>
      <c r="BB12" s="28">
        <v>9841.389604212116</v>
      </c>
      <c r="BC12" s="84">
        <v>87</v>
      </c>
      <c r="BD12" s="27">
        <v>8.6217404618279866E-3</v>
      </c>
      <c r="BE12" s="10">
        <v>0.26300000000000001</v>
      </c>
      <c r="BF12" s="28">
        <v>39546.407451923078</v>
      </c>
      <c r="BG12" s="117">
        <v>4</v>
      </c>
      <c r="BH12" s="117">
        <v>21</v>
      </c>
      <c r="BI12" s="117">
        <f t="shared" si="1"/>
        <v>25</v>
      </c>
      <c r="BJ12" s="53">
        <f t="shared" si="0"/>
        <v>2477.5116269620653</v>
      </c>
      <c r="BK12" s="11">
        <v>7889</v>
      </c>
      <c r="BL12" s="11">
        <f t="shared" si="2"/>
        <v>5411.4883730379352</v>
      </c>
    </row>
    <row r="13" spans="1:64">
      <c r="A13" s="7">
        <v>45</v>
      </c>
      <c r="B13" s="8" t="s">
        <v>206</v>
      </c>
      <c r="C13" s="8" t="s">
        <v>2078</v>
      </c>
      <c r="D13" s="8" t="s">
        <v>199</v>
      </c>
      <c r="E13" s="9" t="s">
        <v>51</v>
      </c>
      <c r="F13" s="10">
        <v>0.71899999999999997</v>
      </c>
      <c r="G13" s="10">
        <v>0.93</v>
      </c>
      <c r="H13" s="25">
        <v>20360.54</v>
      </c>
      <c r="I13" s="28">
        <v>13428</v>
      </c>
      <c r="J13" s="58">
        <v>9298</v>
      </c>
      <c r="K13" s="59">
        <v>88329</v>
      </c>
      <c r="L13" s="59">
        <v>97119</v>
      </c>
      <c r="M13" s="59">
        <v>81909</v>
      </c>
      <c r="N13" s="59">
        <v>74070</v>
      </c>
      <c r="O13" s="10">
        <v>0.71499999999999997</v>
      </c>
      <c r="P13" s="9">
        <v>951.33</v>
      </c>
      <c r="Q13" s="9">
        <v>1262.33</v>
      </c>
      <c r="R13" s="9">
        <v>21.4</v>
      </c>
      <c r="S13" s="10">
        <v>7.0000000000000007E-2</v>
      </c>
      <c r="T13" s="10">
        <v>0.50800000000000001</v>
      </c>
      <c r="U13" s="10">
        <v>2.3E-2</v>
      </c>
      <c r="V13" s="10">
        <v>0.35599999999999998</v>
      </c>
      <c r="W13" s="9">
        <v>0.47399999999999998</v>
      </c>
      <c r="X13" s="27">
        <v>0.255</v>
      </c>
      <c r="Y13" s="10">
        <v>4.2000000000000003E-2</v>
      </c>
      <c r="Z13" s="16">
        <v>0.67842605156037994</v>
      </c>
      <c r="AA13" s="28">
        <v>199</v>
      </c>
      <c r="AB13" s="9">
        <v>210</v>
      </c>
      <c r="AC13" s="9">
        <v>2</v>
      </c>
      <c r="AD13" s="56">
        <v>2</v>
      </c>
      <c r="AE13" s="56">
        <v>612</v>
      </c>
      <c r="AF13" s="16">
        <f t="shared" si="3"/>
        <v>3.0058141876394238E-2</v>
      </c>
      <c r="AG13" s="16"/>
      <c r="AH13" s="16"/>
      <c r="AI13" s="56">
        <v>1</v>
      </c>
      <c r="AJ13" s="28">
        <v>124800</v>
      </c>
      <c r="AK13" s="28">
        <v>65500</v>
      </c>
      <c r="AL13" s="26">
        <v>4.1973858000000002</v>
      </c>
      <c r="AM13" s="26">
        <v>3.1203970999999999</v>
      </c>
      <c r="AN13" s="26">
        <v>53.568722000000001</v>
      </c>
      <c r="AO13" s="26">
        <v>3.8050345999999999</v>
      </c>
      <c r="AP13" s="26">
        <v>2.2484860000000002</v>
      </c>
      <c r="AQ13" s="26">
        <v>0.15971199</v>
      </c>
      <c r="AR13" s="26">
        <v>-1.774125</v>
      </c>
      <c r="AS13" s="26">
        <v>-4.4149932999999999</v>
      </c>
      <c r="AT13" s="56">
        <v>2887.6666666666601</v>
      </c>
      <c r="AU13" s="10">
        <v>0.14199999999999999</v>
      </c>
      <c r="AV13" s="10">
        <v>0.28000000000000003</v>
      </c>
      <c r="AW13" s="10">
        <v>0.40899999999999997</v>
      </c>
      <c r="AX13" s="10">
        <v>0.53800000000000003</v>
      </c>
      <c r="AY13" s="28">
        <v>29000000</v>
      </c>
      <c r="AZ13" s="28">
        <v>1424.3237163650865</v>
      </c>
      <c r="BA13" s="84">
        <v>0</v>
      </c>
      <c r="BB13" s="28">
        <v>0</v>
      </c>
      <c r="BC13" s="84">
        <v>929</v>
      </c>
      <c r="BD13" s="27">
        <v>4.5627473534591907E-2</v>
      </c>
      <c r="BE13" s="10">
        <v>0.61099999999999999</v>
      </c>
      <c r="BF13" s="28">
        <v>59829.140661029975</v>
      </c>
      <c r="BG13" s="117">
        <v>6</v>
      </c>
      <c r="BH13" s="117">
        <v>23</v>
      </c>
      <c r="BI13" s="117">
        <f t="shared" si="1"/>
        <v>29</v>
      </c>
      <c r="BJ13" s="53">
        <f t="shared" si="0"/>
        <v>1424.3237163650865</v>
      </c>
      <c r="BK13" s="11">
        <v>9001</v>
      </c>
      <c r="BL13" s="11">
        <f t="shared" si="2"/>
        <v>7576.6762836349135</v>
      </c>
    </row>
    <row r="14" spans="1:64">
      <c r="A14" s="7">
        <v>49</v>
      </c>
      <c r="B14" s="8" t="s">
        <v>223</v>
      </c>
      <c r="C14" s="8" t="s">
        <v>2079</v>
      </c>
      <c r="D14" s="8" t="s">
        <v>199</v>
      </c>
      <c r="E14" s="9" t="s">
        <v>51</v>
      </c>
      <c r="F14" s="10">
        <v>0.435</v>
      </c>
      <c r="G14" s="10">
        <v>0.89</v>
      </c>
      <c r="H14" s="25">
        <v>21614.21</v>
      </c>
      <c r="I14" s="28">
        <v>9894</v>
      </c>
      <c r="J14" s="58">
        <v>6822</v>
      </c>
      <c r="K14" s="59">
        <v>89665</v>
      </c>
      <c r="L14" s="59">
        <v>99918</v>
      </c>
      <c r="M14" s="59">
        <v>83115</v>
      </c>
      <c r="N14" s="59">
        <v>75060</v>
      </c>
      <c r="O14" s="10">
        <v>0.60599999999999998</v>
      </c>
      <c r="P14" s="9">
        <v>790.33</v>
      </c>
      <c r="Q14" s="9">
        <v>1004.33</v>
      </c>
      <c r="R14" s="9">
        <v>27.35</v>
      </c>
      <c r="S14" s="10">
        <v>0.05</v>
      </c>
      <c r="T14" s="10">
        <v>0.48199999999999998</v>
      </c>
      <c r="U14" s="10">
        <v>5.7000000000000002E-2</v>
      </c>
      <c r="V14" s="10">
        <v>0.70199999999999996</v>
      </c>
      <c r="W14" s="9">
        <v>0.59399999999999997</v>
      </c>
      <c r="X14" s="27">
        <v>-9.0999999999999998E-2</v>
      </c>
      <c r="Y14" s="10">
        <v>2.1999999999999999E-2</v>
      </c>
      <c r="Z14" s="16">
        <v>0.62735257214554574</v>
      </c>
      <c r="AA14" s="28">
        <v>90</v>
      </c>
      <c r="AB14" s="9">
        <v>6</v>
      </c>
      <c r="AC14" s="9"/>
      <c r="AD14" s="56">
        <v>39</v>
      </c>
      <c r="AE14" s="56">
        <v>274</v>
      </c>
      <c r="AF14" s="16">
        <f t="shared" si="3"/>
        <v>1.2676845464164548E-2</v>
      </c>
      <c r="AG14" s="16"/>
      <c r="AH14" s="16"/>
      <c r="AI14" s="56">
        <v>4</v>
      </c>
      <c r="AJ14" s="28">
        <v>80200</v>
      </c>
      <c r="AK14" s="28">
        <v>55100</v>
      </c>
      <c r="AL14" s="26">
        <v>14.929719</v>
      </c>
      <c r="AM14" s="26">
        <v>0.72355645999999996</v>
      </c>
      <c r="AN14" s="26">
        <v>45.770480999999997</v>
      </c>
      <c r="AO14" s="26">
        <v>0.20411713000000001</v>
      </c>
      <c r="AP14" s="26">
        <v>6.8334045000000003</v>
      </c>
      <c r="AQ14" s="26">
        <v>3.0474115E-2</v>
      </c>
      <c r="AR14" s="26">
        <v>-7.9657844999999998</v>
      </c>
      <c r="AS14" s="26">
        <v>-11.070724</v>
      </c>
      <c r="AT14" s="56">
        <v>2195.3333333333298</v>
      </c>
      <c r="AU14" s="10">
        <v>0.34</v>
      </c>
      <c r="AV14" s="10">
        <v>0.59099999999999997</v>
      </c>
      <c r="AW14" s="10">
        <v>0.40500000000000003</v>
      </c>
      <c r="AX14" s="10">
        <v>0.623</v>
      </c>
      <c r="AY14" s="28">
        <v>40000000</v>
      </c>
      <c r="AZ14" s="28">
        <v>1850.6343743305908</v>
      </c>
      <c r="BA14" s="84">
        <v>0</v>
      </c>
      <c r="BB14" s="28">
        <v>0</v>
      </c>
      <c r="BC14" s="84">
        <v>253</v>
      </c>
      <c r="BD14" s="27">
        <v>1.1705262417640987E-2</v>
      </c>
      <c r="BE14" s="10">
        <v>0.61099999999999999</v>
      </c>
      <c r="BF14" s="28">
        <v>58995.876861966237</v>
      </c>
      <c r="BG14" s="117">
        <v>2</v>
      </c>
      <c r="BH14" s="117">
        <v>38</v>
      </c>
      <c r="BI14" s="117">
        <f t="shared" si="1"/>
        <v>40</v>
      </c>
      <c r="BJ14" s="53">
        <f t="shared" si="0"/>
        <v>1850.6343743305908</v>
      </c>
      <c r="BK14" s="11">
        <v>7016</v>
      </c>
      <c r="BL14" s="11">
        <f t="shared" si="2"/>
        <v>5165.3656256694094</v>
      </c>
    </row>
    <row r="15" spans="1:64">
      <c r="A15" s="7">
        <v>46</v>
      </c>
      <c r="B15" s="8" t="s">
        <v>210</v>
      </c>
      <c r="C15" s="8" t="s">
        <v>2080</v>
      </c>
      <c r="D15" s="8" t="s">
        <v>199</v>
      </c>
      <c r="E15" s="9" t="s">
        <v>51</v>
      </c>
      <c r="F15" s="10">
        <v>0.29099999999999998</v>
      </c>
      <c r="G15" s="10">
        <v>0.76</v>
      </c>
      <c r="H15" s="25">
        <v>8555.89</v>
      </c>
      <c r="I15" s="28">
        <v>9745</v>
      </c>
      <c r="J15" s="58">
        <v>6156</v>
      </c>
      <c r="K15" s="59">
        <v>86536</v>
      </c>
      <c r="L15" s="59">
        <v>98280</v>
      </c>
      <c r="M15" s="59">
        <v>80622</v>
      </c>
      <c r="N15" s="59">
        <v>72648</v>
      </c>
      <c r="O15" s="10">
        <v>0.39400000000000002</v>
      </c>
      <c r="P15" s="9">
        <v>327.67</v>
      </c>
      <c r="Q15" s="9">
        <v>475.67</v>
      </c>
      <c r="R15" s="9">
        <v>26.11</v>
      </c>
      <c r="S15" s="10">
        <v>0.02</v>
      </c>
      <c r="T15" s="10">
        <v>0.39900000000000002</v>
      </c>
      <c r="U15" s="10">
        <v>3.9E-2</v>
      </c>
      <c r="V15" s="10">
        <v>0.69399999999999995</v>
      </c>
      <c r="W15" s="9">
        <v>0.79700000000000004</v>
      </c>
      <c r="X15" s="27">
        <v>-8.4000000000000005E-2</v>
      </c>
      <c r="Y15" s="10">
        <v>-6.0000000000000001E-3</v>
      </c>
      <c r="Z15" s="16">
        <v>0.55648302726766841</v>
      </c>
      <c r="AA15" s="28">
        <v>20</v>
      </c>
      <c r="AB15" s="9">
        <v>52</v>
      </c>
      <c r="AC15" s="9"/>
      <c r="AD15" s="56">
        <v>137</v>
      </c>
      <c r="AE15" s="56">
        <v>134</v>
      </c>
      <c r="AF15" s="16">
        <f t="shared" si="3"/>
        <v>1.5661725431252625E-2</v>
      </c>
      <c r="AG15" s="16"/>
      <c r="AH15" s="16" t="s">
        <v>4339</v>
      </c>
      <c r="AI15" s="56">
        <v>99</v>
      </c>
      <c r="AJ15" s="28">
        <v>67700</v>
      </c>
      <c r="AK15" s="28">
        <v>46100</v>
      </c>
      <c r="AL15" s="26">
        <v>14.064996000000001</v>
      </c>
      <c r="AM15" s="26">
        <v>0.36967111000000002</v>
      </c>
      <c r="AN15" s="26">
        <v>32.759681999999998</v>
      </c>
      <c r="AO15" s="26">
        <v>0.42959060999999998</v>
      </c>
      <c r="AP15" s="26">
        <v>4.6076478999999999</v>
      </c>
      <c r="AQ15" s="26">
        <v>6.0421902999999999E-2</v>
      </c>
      <c r="AR15" s="26">
        <v>0.68797237</v>
      </c>
      <c r="AS15" s="26">
        <v>2.8271316999999998</v>
      </c>
      <c r="AT15" s="56">
        <v>542.66666666666595</v>
      </c>
      <c r="AU15" s="10">
        <v>0.309</v>
      </c>
      <c r="AV15" s="10">
        <v>0.48499999999999999</v>
      </c>
      <c r="AW15" s="10">
        <v>0.53200000000000003</v>
      </c>
      <c r="AX15" s="10">
        <v>0.58899999999999997</v>
      </c>
      <c r="AY15" s="28">
        <v>18321944</v>
      </c>
      <c r="AZ15" s="28">
        <v>2141.4422111551225</v>
      </c>
      <c r="BA15" s="84">
        <v>4</v>
      </c>
      <c r="BB15" s="28">
        <v>12207.403790398876</v>
      </c>
      <c r="BC15" s="84">
        <v>14</v>
      </c>
      <c r="BD15" s="27">
        <v>1.6362996719219158E-3</v>
      </c>
      <c r="BE15" s="10">
        <v>0.61099999999999999</v>
      </c>
      <c r="BF15" s="28">
        <v>57452.89263157895</v>
      </c>
      <c r="BG15" s="117">
        <v>0.32200000000000001</v>
      </c>
      <c r="BH15" s="117">
        <v>18</v>
      </c>
      <c r="BI15" s="117">
        <f t="shared" si="1"/>
        <v>18.321999999999999</v>
      </c>
      <c r="BJ15" s="53">
        <f t="shared" si="0"/>
        <v>2141.44875635381</v>
      </c>
      <c r="BK15" s="11">
        <v>6811</v>
      </c>
      <c r="BL15" s="11">
        <f t="shared" si="2"/>
        <v>4669.5512436461904</v>
      </c>
    </row>
    <row r="16" spans="1:64">
      <c r="A16" s="7">
        <v>50</v>
      </c>
      <c r="B16" s="8" t="s">
        <v>228</v>
      </c>
      <c r="C16" s="8" t="s">
        <v>2081</v>
      </c>
      <c r="D16" s="8" t="s">
        <v>199</v>
      </c>
      <c r="E16" s="9" t="s">
        <v>51</v>
      </c>
      <c r="F16" s="10">
        <v>0.54900000000000004</v>
      </c>
      <c r="G16" s="10">
        <v>0.84</v>
      </c>
      <c r="H16" s="25">
        <v>16303.53</v>
      </c>
      <c r="I16" s="28">
        <v>10567</v>
      </c>
      <c r="J16" s="58">
        <v>6706</v>
      </c>
      <c r="K16" s="59">
        <v>85083</v>
      </c>
      <c r="L16" s="59">
        <v>92394</v>
      </c>
      <c r="M16" s="59">
        <v>75546</v>
      </c>
      <c r="N16" s="59">
        <v>69570</v>
      </c>
      <c r="O16" s="10">
        <v>0.56899999999999995</v>
      </c>
      <c r="P16" s="9">
        <v>663.67</v>
      </c>
      <c r="Q16" s="9">
        <v>851.33</v>
      </c>
      <c r="R16" s="9">
        <v>24.57</v>
      </c>
      <c r="S16" s="10">
        <v>0.06</v>
      </c>
      <c r="T16" s="10">
        <v>0.46500000000000002</v>
      </c>
      <c r="U16" s="10">
        <v>4.4999999999999998E-2</v>
      </c>
      <c r="V16" s="10">
        <v>0.41899999999999998</v>
      </c>
      <c r="W16" s="9">
        <v>0.52100000000000002</v>
      </c>
      <c r="X16" s="27">
        <v>0.192</v>
      </c>
      <c r="Y16" s="10">
        <v>6.8000000000000005E-2</v>
      </c>
      <c r="Z16" s="16">
        <v>0.65746219592373434</v>
      </c>
      <c r="AA16" s="28">
        <v>37</v>
      </c>
      <c r="AB16" s="9">
        <v>8</v>
      </c>
      <c r="AC16" s="9">
        <v>2</v>
      </c>
      <c r="AD16" s="56">
        <v>23</v>
      </c>
      <c r="AE16" s="56">
        <v>335</v>
      </c>
      <c r="AF16" s="16">
        <f t="shared" si="3"/>
        <v>2.05476973391652E-2</v>
      </c>
      <c r="AG16" s="16"/>
      <c r="AH16" s="16" t="s">
        <v>4339</v>
      </c>
      <c r="AI16" s="56">
        <v>8</v>
      </c>
      <c r="AJ16" s="28">
        <v>112200</v>
      </c>
      <c r="AK16" s="28">
        <v>48700</v>
      </c>
      <c r="AL16" s="26">
        <v>6.0856566000000001</v>
      </c>
      <c r="AM16" s="26">
        <v>2.1921393999999998</v>
      </c>
      <c r="AN16" s="26">
        <v>32.180683000000002</v>
      </c>
      <c r="AO16" s="26">
        <v>0.88178164000000003</v>
      </c>
      <c r="AP16" s="26">
        <v>1.9584060000000001</v>
      </c>
      <c r="AQ16" s="26">
        <v>5.3662202999999999E-2</v>
      </c>
      <c r="AR16" s="26">
        <v>0.17280155</v>
      </c>
      <c r="AS16" s="26">
        <v>-1.0894401</v>
      </c>
      <c r="AT16" s="56">
        <v>1895.3333333333301</v>
      </c>
      <c r="AU16" s="10">
        <v>0.124</v>
      </c>
      <c r="AV16" s="10">
        <v>0.19</v>
      </c>
      <c r="AW16" s="10">
        <v>0.49399999999999999</v>
      </c>
      <c r="AX16" s="10">
        <v>0.55400000000000005</v>
      </c>
      <c r="AY16" s="28">
        <v>32000000</v>
      </c>
      <c r="AZ16" s="28">
        <v>1962.7651189650339</v>
      </c>
      <c r="BA16" s="84">
        <v>3.5179999999999999E-3</v>
      </c>
      <c r="BB16" s="28">
        <v>5.300827218346468</v>
      </c>
      <c r="BC16" s="84">
        <v>397</v>
      </c>
      <c r="BD16" s="27">
        <v>2.4350554757159953E-2</v>
      </c>
      <c r="BE16" s="10">
        <v>0.61099999999999999</v>
      </c>
      <c r="BF16" s="28">
        <v>53902.894495412846</v>
      </c>
      <c r="BG16" s="117">
        <v>2</v>
      </c>
      <c r="BH16" s="117">
        <v>30</v>
      </c>
      <c r="BI16" s="117">
        <f t="shared" si="1"/>
        <v>32</v>
      </c>
      <c r="BJ16" s="53">
        <f t="shared" si="0"/>
        <v>1962.7651189650339</v>
      </c>
      <c r="BK16" s="11">
        <v>7022</v>
      </c>
      <c r="BL16" s="11">
        <f t="shared" si="2"/>
        <v>5059.2348810349658</v>
      </c>
    </row>
    <row r="17" spans="1:64">
      <c r="A17" s="7">
        <v>51</v>
      </c>
      <c r="B17" s="8" t="s">
        <v>231</v>
      </c>
      <c r="C17" s="8" t="s">
        <v>2082</v>
      </c>
      <c r="D17" s="8" t="s">
        <v>199</v>
      </c>
      <c r="E17" s="9" t="s">
        <v>51</v>
      </c>
      <c r="F17" s="10">
        <v>0.22</v>
      </c>
      <c r="G17" s="10">
        <v>0.82</v>
      </c>
      <c r="H17" s="25">
        <v>11964.21</v>
      </c>
      <c r="I17" s="28">
        <v>9966</v>
      </c>
      <c r="J17" s="58">
        <v>6217</v>
      </c>
      <c r="K17" s="59">
        <v>90415</v>
      </c>
      <c r="L17" s="59">
        <v>96840</v>
      </c>
      <c r="M17" s="59">
        <v>85509</v>
      </c>
      <c r="N17" s="59">
        <v>75231</v>
      </c>
      <c r="O17" s="10">
        <v>0.35</v>
      </c>
      <c r="P17" s="9">
        <v>487.33</v>
      </c>
      <c r="Q17" s="9">
        <v>526.66999999999996</v>
      </c>
      <c r="R17" s="9">
        <v>24.55</v>
      </c>
      <c r="S17" s="10">
        <v>0</v>
      </c>
      <c r="T17" s="10">
        <v>0.39400000000000002</v>
      </c>
      <c r="U17" s="10">
        <v>3.4000000000000002E-2</v>
      </c>
      <c r="V17" s="10">
        <v>0.82199999999999995</v>
      </c>
      <c r="W17" s="9">
        <v>1.1339999999999999</v>
      </c>
      <c r="X17" s="27">
        <v>-0.21099999999999999</v>
      </c>
      <c r="Y17" s="10">
        <v>-3.0000000000000001E-3</v>
      </c>
      <c r="Z17" s="16">
        <v>0.4686035613870666</v>
      </c>
      <c r="AA17" s="28">
        <v>14</v>
      </c>
      <c r="AB17" s="9">
        <v>58</v>
      </c>
      <c r="AC17" s="9"/>
      <c r="AD17" s="56">
        <v>123</v>
      </c>
      <c r="AE17" s="56">
        <v>145</v>
      </c>
      <c r="AF17" s="16">
        <f t="shared" si="3"/>
        <v>1.2119479681483358E-2</v>
      </c>
      <c r="AG17" s="16"/>
      <c r="AH17" s="16" t="s">
        <v>4339</v>
      </c>
      <c r="AI17" s="56">
        <v>99</v>
      </c>
      <c r="AJ17" s="28">
        <v>45600</v>
      </c>
      <c r="AK17" s="28">
        <v>40300</v>
      </c>
      <c r="AL17" s="26">
        <v>26.318242999999999</v>
      </c>
      <c r="AM17" s="26">
        <v>7.3130882999999994E-2</v>
      </c>
      <c r="AN17" s="26">
        <v>21.281728999999999</v>
      </c>
      <c r="AO17" s="26">
        <v>0.27680262999999999</v>
      </c>
      <c r="AP17" s="26">
        <v>5.6009773999999997</v>
      </c>
      <c r="AQ17" s="26">
        <v>7.2849586999999993E-2</v>
      </c>
      <c r="AR17" s="26">
        <v>-7.9841657000000001</v>
      </c>
      <c r="AS17" s="26">
        <v>-4.5438995000000002</v>
      </c>
      <c r="AT17" s="56">
        <v>451.33333333333297</v>
      </c>
      <c r="AU17" s="10">
        <v>0.38600000000000001</v>
      </c>
      <c r="AV17" s="10">
        <v>0.69899999999999995</v>
      </c>
      <c r="AW17" s="10">
        <v>0.54400000000000004</v>
      </c>
      <c r="AX17" s="10">
        <v>0.58199999999999996</v>
      </c>
      <c r="AY17" s="28">
        <v>30000000</v>
      </c>
      <c r="AZ17" s="28">
        <v>2507.4785547896604</v>
      </c>
      <c r="BA17" s="84">
        <v>3</v>
      </c>
      <c r="BB17" s="28">
        <v>6155.9928590482841</v>
      </c>
      <c r="BC17" s="84">
        <v>68</v>
      </c>
      <c r="BD17" s="27">
        <v>5.6836180575232298E-3</v>
      </c>
      <c r="BE17" s="10">
        <v>0.61099999999999999</v>
      </c>
      <c r="BF17" s="28">
        <v>57594.702651515152</v>
      </c>
      <c r="BG17" s="117">
        <v>1</v>
      </c>
      <c r="BH17" s="117">
        <v>29</v>
      </c>
      <c r="BI17" s="117">
        <f t="shared" si="1"/>
        <v>30</v>
      </c>
      <c r="BJ17" s="53">
        <f t="shared" si="0"/>
        <v>2507.4785547896604</v>
      </c>
      <c r="BK17" s="11">
        <v>6213</v>
      </c>
      <c r="BL17" s="11">
        <f t="shared" si="2"/>
        <v>3705.5214452103396</v>
      </c>
    </row>
    <row r="18" spans="1:64">
      <c r="A18" s="7">
        <v>54</v>
      </c>
      <c r="B18" s="8" t="s">
        <v>245</v>
      </c>
      <c r="C18" s="8" t="s">
        <v>2083</v>
      </c>
      <c r="D18" s="8" t="s">
        <v>199</v>
      </c>
      <c r="E18" s="9" t="s">
        <v>51</v>
      </c>
      <c r="F18" s="10">
        <v>0.33700000000000002</v>
      </c>
      <c r="G18" s="10">
        <v>0.8</v>
      </c>
      <c r="H18" s="25">
        <v>13568.97</v>
      </c>
      <c r="I18" s="28">
        <v>11783</v>
      </c>
      <c r="J18" s="58">
        <v>6755</v>
      </c>
      <c r="K18" s="59">
        <v>86895</v>
      </c>
      <c r="L18" s="59">
        <v>95589</v>
      </c>
      <c r="M18" s="59">
        <v>82440</v>
      </c>
      <c r="N18" s="59">
        <v>74898</v>
      </c>
      <c r="O18" s="10">
        <v>0.434</v>
      </c>
      <c r="P18" s="9">
        <v>511.67</v>
      </c>
      <c r="Q18" s="9">
        <v>869.67</v>
      </c>
      <c r="R18" s="9">
        <v>26.52</v>
      </c>
      <c r="S18" s="10">
        <v>0.08</v>
      </c>
      <c r="T18" s="10">
        <v>0.40100000000000002</v>
      </c>
      <c r="U18" s="10">
        <v>9.0999999999999998E-2</v>
      </c>
      <c r="V18" s="10">
        <v>0.67200000000000004</v>
      </c>
      <c r="W18" s="9">
        <v>0.64200000000000002</v>
      </c>
      <c r="X18" s="27">
        <v>-6.2E-2</v>
      </c>
      <c r="Y18" s="10">
        <v>1.7999999999999999E-2</v>
      </c>
      <c r="Z18" s="16">
        <v>0.60901339829476253</v>
      </c>
      <c r="AA18" s="28">
        <v>11</v>
      </c>
      <c r="AB18" s="9">
        <v>21</v>
      </c>
      <c r="AC18" s="9"/>
      <c r="AD18" s="56">
        <v>154</v>
      </c>
      <c r="AE18" s="56">
        <v>120</v>
      </c>
      <c r="AF18" s="16">
        <f t="shared" si="3"/>
        <v>8.8437073705668161E-3</v>
      </c>
      <c r="AG18" s="16"/>
      <c r="AH18" s="16"/>
      <c r="AI18" s="56">
        <v>99</v>
      </c>
      <c r="AJ18" s="28">
        <v>86000</v>
      </c>
      <c r="AK18" s="28">
        <v>51300</v>
      </c>
      <c r="AL18" s="26">
        <v>9.8883437999999995</v>
      </c>
      <c r="AM18" s="26">
        <v>0.52334910999999995</v>
      </c>
      <c r="AN18" s="26">
        <v>43.979922999999999</v>
      </c>
      <c r="AO18" s="26">
        <v>0.93932115999999999</v>
      </c>
      <c r="AP18" s="26">
        <v>4.3488854999999997</v>
      </c>
      <c r="AQ18" s="26">
        <v>9.2883304E-2</v>
      </c>
      <c r="AR18" s="26">
        <v>2.9412362999999999</v>
      </c>
      <c r="AS18" s="26">
        <v>4.1534214</v>
      </c>
      <c r="AT18" s="56">
        <v>696.66666666666595</v>
      </c>
      <c r="AU18" s="10">
        <v>0.3</v>
      </c>
      <c r="AV18" s="10">
        <v>0.56599999999999995</v>
      </c>
      <c r="AW18" s="10">
        <v>0.53900000000000003</v>
      </c>
      <c r="AX18" s="10">
        <v>0.61</v>
      </c>
      <c r="AY18" s="28">
        <v>25000000</v>
      </c>
      <c r="AZ18" s="28">
        <v>1842.4390355347532</v>
      </c>
      <c r="BA18" s="84">
        <v>8.0657000000000006E-2</v>
      </c>
      <c r="BB18" s="28">
        <v>157.63480368206069</v>
      </c>
      <c r="BC18" s="84">
        <v>75</v>
      </c>
      <c r="BD18" s="27">
        <v>5.5273171066042596E-3</v>
      </c>
      <c r="BE18" s="10">
        <v>0.61099999999999999</v>
      </c>
      <c r="BF18" s="28">
        <v>60425.949458483752</v>
      </c>
      <c r="BG18" s="117">
        <v>0</v>
      </c>
      <c r="BH18" s="117">
        <v>25</v>
      </c>
      <c r="BI18" s="117">
        <f t="shared" si="1"/>
        <v>25</v>
      </c>
      <c r="BJ18" s="53">
        <f t="shared" si="0"/>
        <v>1842.4390355347532</v>
      </c>
      <c r="BK18" s="11">
        <v>6564</v>
      </c>
      <c r="BL18" s="11">
        <f t="shared" si="2"/>
        <v>4721.5609644652468</v>
      </c>
    </row>
    <row r="19" spans="1:64">
      <c r="A19" s="7">
        <v>55</v>
      </c>
      <c r="B19" s="8" t="s">
        <v>250</v>
      </c>
      <c r="C19" s="8" t="s">
        <v>2084</v>
      </c>
      <c r="D19" s="8" t="s">
        <v>199</v>
      </c>
      <c r="E19" s="9" t="s">
        <v>51</v>
      </c>
      <c r="F19" s="10">
        <v>0.48899999999999999</v>
      </c>
      <c r="G19" s="10">
        <v>0.89</v>
      </c>
      <c r="H19" s="25">
        <v>33411.440000000002</v>
      </c>
      <c r="I19" s="28">
        <v>9533</v>
      </c>
      <c r="J19" s="58">
        <v>6930</v>
      </c>
      <c r="K19" s="59">
        <v>88469</v>
      </c>
      <c r="L19" s="59">
        <v>95319</v>
      </c>
      <c r="M19" s="59">
        <v>80370</v>
      </c>
      <c r="N19" s="59">
        <v>75231</v>
      </c>
      <c r="O19" s="10">
        <v>0.66</v>
      </c>
      <c r="P19" s="9">
        <v>1392</v>
      </c>
      <c r="Q19" s="9">
        <v>1494.33</v>
      </c>
      <c r="R19" s="9">
        <v>24</v>
      </c>
      <c r="S19" s="10">
        <v>0.02</v>
      </c>
      <c r="T19" s="10">
        <v>0.50600000000000001</v>
      </c>
      <c r="U19" s="10">
        <v>7.4999999999999997E-2</v>
      </c>
      <c r="V19" s="10">
        <v>0.68400000000000005</v>
      </c>
      <c r="W19" s="9">
        <v>0.81399999999999995</v>
      </c>
      <c r="X19" s="27">
        <v>-7.3999999999999996E-2</v>
      </c>
      <c r="Y19" s="10">
        <v>0.01</v>
      </c>
      <c r="Z19" s="16">
        <v>0.55126791620727678</v>
      </c>
      <c r="AA19" s="28">
        <v>57</v>
      </c>
      <c r="AB19" s="9">
        <v>5</v>
      </c>
      <c r="AC19" s="9">
        <v>3</v>
      </c>
      <c r="AD19" s="56">
        <v>4</v>
      </c>
      <c r="AE19" s="56">
        <v>489</v>
      </c>
      <c r="AF19" s="16">
        <f t="shared" si="3"/>
        <v>1.463570561460386E-2</v>
      </c>
      <c r="AG19" s="16"/>
      <c r="AH19" s="16" t="s">
        <v>4339</v>
      </c>
      <c r="AI19" s="56">
        <v>9</v>
      </c>
      <c r="AJ19" s="28">
        <v>85800</v>
      </c>
      <c r="AK19" s="28">
        <v>48800</v>
      </c>
      <c r="AL19" s="26">
        <v>11.606012</v>
      </c>
      <c r="AM19" s="26">
        <v>1.1845760000000001</v>
      </c>
      <c r="AN19" s="26">
        <v>38.175956999999997</v>
      </c>
      <c r="AO19" s="26">
        <v>0.30129834999999999</v>
      </c>
      <c r="AP19" s="26">
        <v>4.4307065000000003</v>
      </c>
      <c r="AQ19" s="26">
        <v>3.4968723E-2</v>
      </c>
      <c r="AR19" s="26">
        <v>-0.54861468000000002</v>
      </c>
      <c r="AS19" s="26">
        <v>-0.23960011000000001</v>
      </c>
      <c r="AT19" s="56">
        <v>2863.6666666666601</v>
      </c>
      <c r="AU19" s="10">
        <v>0.31</v>
      </c>
      <c r="AV19" s="10">
        <v>0.52400000000000002</v>
      </c>
      <c r="AW19" s="10">
        <v>0.504</v>
      </c>
      <c r="AX19" s="10">
        <v>0.58499999999999996</v>
      </c>
      <c r="AY19" s="28">
        <v>66000000</v>
      </c>
      <c r="AZ19" s="28">
        <v>1975.3713099465331</v>
      </c>
      <c r="BA19" s="84">
        <v>2</v>
      </c>
      <c r="BB19" s="28">
        <v>1436.7816091954023</v>
      </c>
      <c r="BC19" s="84">
        <v>970</v>
      </c>
      <c r="BD19" s="27">
        <v>2.9031972282547534E-2</v>
      </c>
      <c r="BE19" s="10">
        <v>0.61099999999999999</v>
      </c>
      <c r="BF19" s="28">
        <v>58459.27145708583</v>
      </c>
      <c r="BG19" s="117">
        <v>6</v>
      </c>
      <c r="BH19" s="117">
        <v>60</v>
      </c>
      <c r="BI19" s="117">
        <f t="shared" si="1"/>
        <v>66</v>
      </c>
      <c r="BJ19" s="53">
        <f t="shared" si="0"/>
        <v>1975.3713099465331</v>
      </c>
      <c r="BK19" s="11">
        <v>6452</v>
      </c>
      <c r="BL19" s="11">
        <f t="shared" si="2"/>
        <v>4476.6286900534669</v>
      </c>
    </row>
    <row r="20" spans="1:64">
      <c r="A20" s="7">
        <v>56</v>
      </c>
      <c r="B20" s="8" t="s">
        <v>255</v>
      </c>
      <c r="C20" s="8" t="s">
        <v>2085</v>
      </c>
      <c r="D20" s="8" t="s">
        <v>199</v>
      </c>
      <c r="E20" s="9" t="s">
        <v>51</v>
      </c>
      <c r="F20" s="10">
        <v>0.27900000000000003</v>
      </c>
      <c r="G20" s="10">
        <v>0.84</v>
      </c>
      <c r="H20" s="25">
        <v>24524.11</v>
      </c>
      <c r="I20" s="28">
        <v>8446</v>
      </c>
      <c r="J20" s="58">
        <v>5380</v>
      </c>
      <c r="K20" s="59">
        <v>88584</v>
      </c>
      <c r="L20" s="59">
        <v>96669</v>
      </c>
      <c r="M20" s="59">
        <v>80073</v>
      </c>
      <c r="N20" s="59">
        <v>73899</v>
      </c>
      <c r="O20" s="10">
        <v>0.45300000000000001</v>
      </c>
      <c r="P20" s="9">
        <v>892</v>
      </c>
      <c r="Q20" s="9">
        <v>889.33</v>
      </c>
      <c r="R20" s="9">
        <v>27.49</v>
      </c>
      <c r="S20" s="10">
        <v>0.08</v>
      </c>
      <c r="T20" s="10">
        <v>0.42099999999999999</v>
      </c>
      <c r="U20" s="10">
        <v>8.7999999999999995E-2</v>
      </c>
      <c r="V20" s="10">
        <v>0.79600000000000004</v>
      </c>
      <c r="W20" s="9">
        <v>0.81399999999999995</v>
      </c>
      <c r="X20" s="27">
        <v>-0.185</v>
      </c>
      <c r="Y20" s="10">
        <v>0</v>
      </c>
      <c r="Z20" s="16">
        <v>0.55126791620727678</v>
      </c>
      <c r="AA20" s="28">
        <v>23</v>
      </c>
      <c r="AB20" s="9">
        <v>11</v>
      </c>
      <c r="AC20" s="9">
        <v>1</v>
      </c>
      <c r="AD20" s="56">
        <v>22</v>
      </c>
      <c r="AE20" s="56">
        <v>337</v>
      </c>
      <c r="AF20" s="16">
        <f t="shared" si="3"/>
        <v>1.3741579205116924E-2</v>
      </c>
      <c r="AG20" s="16"/>
      <c r="AH20" s="16"/>
      <c r="AI20" s="56">
        <v>15</v>
      </c>
      <c r="AJ20" s="28">
        <v>36600</v>
      </c>
      <c r="AK20" s="28">
        <v>43000</v>
      </c>
      <c r="AL20" s="26">
        <v>33.116928000000001</v>
      </c>
      <c r="AM20" s="26">
        <v>0.15598091</v>
      </c>
      <c r="AN20" s="26">
        <v>29.949804</v>
      </c>
      <c r="AO20" s="26">
        <v>8.3619981999999995E-2</v>
      </c>
      <c r="AP20" s="26">
        <v>9.9184550999999992</v>
      </c>
      <c r="AQ20" s="26">
        <v>2.7692367999999998E-2</v>
      </c>
      <c r="AR20" s="26">
        <v>-13.313578</v>
      </c>
      <c r="AS20" s="26">
        <v>-14.919851</v>
      </c>
      <c r="AT20" s="56">
        <v>1179.6666666666599</v>
      </c>
      <c r="AU20" s="10">
        <v>0.46300000000000002</v>
      </c>
      <c r="AV20" s="10">
        <v>0.754</v>
      </c>
      <c r="AW20" s="10">
        <v>0.49399999999999999</v>
      </c>
      <c r="AX20" s="10">
        <v>0.56999999999999995</v>
      </c>
      <c r="AY20" s="28">
        <v>49023621</v>
      </c>
      <c r="AZ20" s="28">
        <v>1998.9969462704253</v>
      </c>
      <c r="BA20" s="84">
        <v>0</v>
      </c>
      <c r="BB20" s="28">
        <v>0</v>
      </c>
      <c r="BC20" s="84"/>
      <c r="BD20" s="27">
        <v>0</v>
      </c>
      <c r="BE20" s="10">
        <v>0.61099999999999999</v>
      </c>
      <c r="BF20" s="28">
        <v>58212.868008948542</v>
      </c>
      <c r="BG20" s="117">
        <v>2.4E-2</v>
      </c>
      <c r="BH20" s="117">
        <v>49</v>
      </c>
      <c r="BI20" s="117">
        <f t="shared" si="1"/>
        <v>49.024000000000001</v>
      </c>
      <c r="BJ20" s="53">
        <f t="shared" si="0"/>
        <v>1999.012400450006</v>
      </c>
      <c r="BK20" s="11">
        <v>6355</v>
      </c>
      <c r="BL20" s="11">
        <f t="shared" si="2"/>
        <v>4355.9875995499942</v>
      </c>
    </row>
    <row r="21" spans="1:64">
      <c r="A21" s="7">
        <v>57</v>
      </c>
      <c r="B21" s="8" t="s">
        <v>258</v>
      </c>
      <c r="C21" s="8" t="s">
        <v>2086</v>
      </c>
      <c r="D21" s="8" t="s">
        <v>199</v>
      </c>
      <c r="E21" s="9" t="s">
        <v>51</v>
      </c>
      <c r="F21" s="10">
        <v>0.372</v>
      </c>
      <c r="G21" s="10">
        <v>0.79</v>
      </c>
      <c r="H21" s="25">
        <v>36027.21</v>
      </c>
      <c r="I21" s="28">
        <v>9506</v>
      </c>
      <c r="J21" s="58">
        <v>5808</v>
      </c>
      <c r="K21" s="59">
        <v>85892</v>
      </c>
      <c r="L21" s="59">
        <v>90855</v>
      </c>
      <c r="M21" s="59">
        <v>78345</v>
      </c>
      <c r="N21" s="59">
        <v>72315</v>
      </c>
      <c r="O21" s="10">
        <v>0.46800000000000003</v>
      </c>
      <c r="P21" s="9">
        <v>1313.67</v>
      </c>
      <c r="Q21" s="9">
        <v>1515.67</v>
      </c>
      <c r="R21" s="9">
        <v>27.42</v>
      </c>
      <c r="S21" s="10">
        <v>0.15</v>
      </c>
      <c r="T21" s="10">
        <v>0.42499999999999999</v>
      </c>
      <c r="U21" s="10">
        <v>9.1999999999999998E-2</v>
      </c>
      <c r="V21" s="10">
        <v>0.61499999999999999</v>
      </c>
      <c r="W21" s="9">
        <v>0.66100000000000003</v>
      </c>
      <c r="X21" s="27">
        <v>-5.0000000000000001E-3</v>
      </c>
      <c r="Y21" s="10">
        <v>3.5999999999999997E-2</v>
      </c>
      <c r="Z21" s="16">
        <v>0.60204695966285371</v>
      </c>
      <c r="AA21" s="28">
        <v>90</v>
      </c>
      <c r="AB21" s="9">
        <v>13</v>
      </c>
      <c r="AC21" s="9">
        <v>1</v>
      </c>
      <c r="AD21" s="56">
        <v>8</v>
      </c>
      <c r="AE21" s="56">
        <v>436</v>
      </c>
      <c r="AF21" s="16">
        <f t="shared" si="3"/>
        <v>1.2101964043288392E-2</v>
      </c>
      <c r="AG21" s="16"/>
      <c r="AH21" s="16"/>
      <c r="AI21" s="56">
        <v>99</v>
      </c>
      <c r="AJ21" s="28">
        <v>61100</v>
      </c>
      <c r="AK21" s="28">
        <v>44100</v>
      </c>
      <c r="AL21" s="26">
        <v>19.794101999999999</v>
      </c>
      <c r="AM21" s="26">
        <v>0.6706683</v>
      </c>
      <c r="AN21" s="26">
        <v>31.953251000000002</v>
      </c>
      <c r="AO21" s="26">
        <v>0.72009659000000004</v>
      </c>
      <c r="AP21" s="26">
        <v>6.3248591000000003</v>
      </c>
      <c r="AQ21" s="26">
        <v>0.14253666000000001</v>
      </c>
      <c r="AR21" s="26">
        <v>-6.0573949999999996</v>
      </c>
      <c r="AS21" s="26">
        <v>-4.5773826</v>
      </c>
      <c r="AT21" s="56">
        <v>2348.6666666666601</v>
      </c>
      <c r="AU21" s="10">
        <v>0.27800000000000002</v>
      </c>
      <c r="AV21" s="10">
        <v>0.51700000000000002</v>
      </c>
      <c r="AW21" s="10">
        <v>0.499</v>
      </c>
      <c r="AX21" s="10">
        <v>0.57699999999999996</v>
      </c>
      <c r="AY21" s="28">
        <v>74000000</v>
      </c>
      <c r="AZ21" s="28">
        <v>2054.003071567296</v>
      </c>
      <c r="BA21" s="84">
        <v>7.5239E-2</v>
      </c>
      <c r="BB21" s="28">
        <v>57.273896792954091</v>
      </c>
      <c r="BC21" s="84"/>
      <c r="BD21" s="27">
        <v>0</v>
      </c>
      <c r="BE21" s="10">
        <v>0.61099999999999999</v>
      </c>
      <c r="BF21" s="28">
        <v>57345.484967320263</v>
      </c>
      <c r="BG21" s="117">
        <v>5</v>
      </c>
      <c r="BH21" s="117">
        <v>69</v>
      </c>
      <c r="BI21" s="117">
        <f t="shared" si="1"/>
        <v>74</v>
      </c>
      <c r="BJ21" s="53">
        <f t="shared" si="0"/>
        <v>2054.003071567296</v>
      </c>
      <c r="BK21" s="11">
        <v>6569</v>
      </c>
      <c r="BL21" s="11">
        <f t="shared" si="2"/>
        <v>4514.9969284327035</v>
      </c>
    </row>
    <row r="22" spans="1:64">
      <c r="A22" s="7">
        <v>58</v>
      </c>
      <c r="B22" s="8" t="s">
        <v>262</v>
      </c>
      <c r="C22" s="8" t="s">
        <v>2087</v>
      </c>
      <c r="D22" s="8" t="s">
        <v>199</v>
      </c>
      <c r="E22" s="9" t="s">
        <v>51</v>
      </c>
      <c r="F22" s="10">
        <v>0.29399999999999998</v>
      </c>
      <c r="G22" s="10">
        <v>0.8</v>
      </c>
      <c r="H22" s="25">
        <v>26324.85</v>
      </c>
      <c r="I22" s="28">
        <v>9590</v>
      </c>
      <c r="J22" s="58">
        <v>6697</v>
      </c>
      <c r="K22" s="59">
        <v>84229</v>
      </c>
      <c r="L22" s="59">
        <v>88695</v>
      </c>
      <c r="M22" s="59">
        <v>75519</v>
      </c>
      <c r="N22" s="59">
        <v>70461</v>
      </c>
      <c r="O22" s="10">
        <v>0.43099999999999999</v>
      </c>
      <c r="P22" s="9">
        <v>981</v>
      </c>
      <c r="Q22" s="9">
        <v>1267.67</v>
      </c>
      <c r="R22" s="9">
        <v>26.83</v>
      </c>
      <c r="S22" s="10">
        <v>0.03</v>
      </c>
      <c r="T22" s="10">
        <v>0.45600000000000002</v>
      </c>
      <c r="U22" s="10">
        <v>3.1E-2</v>
      </c>
      <c r="V22" s="10">
        <v>0.60799999999999998</v>
      </c>
      <c r="W22" s="9">
        <v>0.61899999999999999</v>
      </c>
      <c r="X22" s="27">
        <v>2E-3</v>
      </c>
      <c r="Y22" s="10">
        <v>2.9000000000000001E-2</v>
      </c>
      <c r="Z22" s="16">
        <v>0.61766522544780722</v>
      </c>
      <c r="AA22" s="28">
        <v>34</v>
      </c>
      <c r="AB22" s="9">
        <v>34</v>
      </c>
      <c r="AC22" s="9"/>
      <c r="AD22" s="56">
        <v>29</v>
      </c>
      <c r="AE22" s="56">
        <v>325</v>
      </c>
      <c r="AF22" s="16">
        <f t="shared" si="3"/>
        <v>1.234574935849587E-2</v>
      </c>
      <c r="AG22" s="16"/>
      <c r="AH22" s="16" t="s">
        <v>4339</v>
      </c>
      <c r="AI22" s="56">
        <v>20</v>
      </c>
      <c r="AJ22" s="28">
        <v>88700</v>
      </c>
      <c r="AK22" s="28">
        <v>47900</v>
      </c>
      <c r="AL22" s="26">
        <v>10.452874</v>
      </c>
      <c r="AM22" s="26">
        <v>0.93292200999999997</v>
      </c>
      <c r="AN22" s="26">
        <v>31.888157</v>
      </c>
      <c r="AO22" s="26">
        <v>3.6282129999999998E-4</v>
      </c>
      <c r="AP22" s="26">
        <v>3.3332288000000001</v>
      </c>
      <c r="AQ22" s="26">
        <v>3.7925256000000001E-5</v>
      </c>
      <c r="AR22" s="26">
        <v>0.41455868000000001</v>
      </c>
      <c r="AS22" s="26">
        <v>1.8618201999999999</v>
      </c>
      <c r="AT22" s="56">
        <v>2041.3333333333301</v>
      </c>
      <c r="AU22" s="10">
        <v>0.23699999999999999</v>
      </c>
      <c r="AV22" s="10">
        <v>0.41699999999999998</v>
      </c>
      <c r="AW22" s="10">
        <v>0.48799999999999999</v>
      </c>
      <c r="AX22" s="10">
        <v>0.56899999999999995</v>
      </c>
      <c r="AY22" s="28">
        <v>52000000</v>
      </c>
      <c r="AZ22" s="28">
        <v>1975.3198973593394</v>
      </c>
      <c r="BA22" s="84">
        <v>5</v>
      </c>
      <c r="BB22" s="28">
        <v>5096.8399592252799</v>
      </c>
      <c r="BC22" s="84">
        <v>96</v>
      </c>
      <c r="BD22" s="27">
        <v>3.6467444258941649E-3</v>
      </c>
      <c r="BE22" s="10">
        <v>0.61099999999999999</v>
      </c>
      <c r="BF22" s="28">
        <v>56947.031301482704</v>
      </c>
      <c r="BG22" s="117">
        <v>0</v>
      </c>
      <c r="BH22" s="117">
        <v>52</v>
      </c>
      <c r="BI22" s="117">
        <f t="shared" si="1"/>
        <v>52</v>
      </c>
      <c r="BJ22" s="53">
        <f t="shared" si="0"/>
        <v>1975.3198973593394</v>
      </c>
      <c r="BK22" s="11">
        <v>6872</v>
      </c>
      <c r="BL22" s="11">
        <f t="shared" si="2"/>
        <v>4896.6801026406611</v>
      </c>
    </row>
    <row r="23" spans="1:64">
      <c r="A23" s="7">
        <v>48</v>
      </c>
      <c r="B23" s="8" t="s">
        <v>218</v>
      </c>
      <c r="C23" s="8" t="s">
        <v>2088</v>
      </c>
      <c r="D23" s="8" t="s">
        <v>199</v>
      </c>
      <c r="E23" s="9" t="s">
        <v>51</v>
      </c>
      <c r="F23" s="10">
        <v>0.379</v>
      </c>
      <c r="G23" s="10">
        <v>0.87</v>
      </c>
      <c r="H23" s="25">
        <v>18090.009999999998</v>
      </c>
      <c r="I23" s="28">
        <v>8452</v>
      </c>
      <c r="J23" s="58">
        <v>6163</v>
      </c>
      <c r="K23" s="59">
        <v>86110</v>
      </c>
      <c r="L23" s="59">
        <v>93780</v>
      </c>
      <c r="M23" s="59">
        <v>77067</v>
      </c>
      <c r="N23" s="59">
        <v>67554</v>
      </c>
      <c r="O23" s="10">
        <v>0.51700000000000002</v>
      </c>
      <c r="P23" s="9">
        <v>617.33000000000004</v>
      </c>
      <c r="Q23" s="9">
        <v>896</v>
      </c>
      <c r="R23" s="9">
        <v>29.3</v>
      </c>
      <c r="S23" s="10">
        <v>0.02</v>
      </c>
      <c r="T23" s="10">
        <v>0.443</v>
      </c>
      <c r="U23" s="10">
        <v>7.3999999999999996E-2</v>
      </c>
      <c r="V23" s="10">
        <v>0.72099999999999997</v>
      </c>
      <c r="W23" s="9">
        <v>0.64600000000000002</v>
      </c>
      <c r="X23" s="27">
        <v>-0.11</v>
      </c>
      <c r="Y23" s="10">
        <v>3.0000000000000001E-3</v>
      </c>
      <c r="Z23" s="16">
        <v>0.60753341433778862</v>
      </c>
      <c r="AA23" s="28">
        <v>25</v>
      </c>
      <c r="AB23" s="9">
        <v>25</v>
      </c>
      <c r="AC23" s="9"/>
      <c r="AD23" s="56">
        <v>63</v>
      </c>
      <c r="AE23" s="56">
        <v>208</v>
      </c>
      <c r="AF23" s="16">
        <f t="shared" si="3"/>
        <v>1.1498058873378181E-2</v>
      </c>
      <c r="AG23" s="16"/>
      <c r="AH23" s="16" t="s">
        <v>4339</v>
      </c>
      <c r="AI23" s="56">
        <v>16</v>
      </c>
      <c r="AJ23" s="28">
        <v>69800</v>
      </c>
      <c r="AK23" s="28">
        <v>43500</v>
      </c>
      <c r="AL23" s="26">
        <v>14.097720000000001</v>
      </c>
      <c r="AM23" s="26">
        <v>0.38544466999999999</v>
      </c>
      <c r="AN23" s="26">
        <v>31.198097000000001</v>
      </c>
      <c r="AO23" s="26">
        <v>0.81167929999999999</v>
      </c>
      <c r="AP23" s="26">
        <v>4.3982204999999999</v>
      </c>
      <c r="AQ23" s="26">
        <v>0.11442827</v>
      </c>
      <c r="AR23" s="26">
        <v>-1.2455597</v>
      </c>
      <c r="AS23" s="26">
        <v>-0.37529951</v>
      </c>
      <c r="AT23" s="56">
        <v>1151.6666666666599</v>
      </c>
      <c r="AU23" s="10">
        <v>0.3</v>
      </c>
      <c r="AV23" s="10">
        <v>0.56000000000000005</v>
      </c>
      <c r="AW23" s="10">
        <v>0.51100000000000001</v>
      </c>
      <c r="AX23" s="10">
        <v>0.627</v>
      </c>
      <c r="AY23" s="28">
        <v>37801705</v>
      </c>
      <c r="AZ23" s="28">
        <v>2089.6453346349726</v>
      </c>
      <c r="BA23" s="84">
        <v>0</v>
      </c>
      <c r="BB23" s="28">
        <v>0</v>
      </c>
      <c r="BC23" s="84">
        <v>210</v>
      </c>
      <c r="BD23" s="27">
        <v>1.1608617131776048E-2</v>
      </c>
      <c r="BE23" s="10">
        <v>0.61099999999999999</v>
      </c>
      <c r="BF23" s="28">
        <v>56502.372294372297</v>
      </c>
      <c r="BG23" s="117">
        <v>0.80200000000000005</v>
      </c>
      <c r="BH23" s="117">
        <v>37</v>
      </c>
      <c r="BI23" s="117">
        <f t="shared" si="1"/>
        <v>37.802</v>
      </c>
      <c r="BJ23" s="53">
        <f t="shared" si="0"/>
        <v>2089.6616419780862</v>
      </c>
      <c r="BK23" s="11">
        <v>6577</v>
      </c>
      <c r="BL23" s="11">
        <f t="shared" si="2"/>
        <v>4487.3383580219142</v>
      </c>
    </row>
    <row r="24" spans="1:64">
      <c r="A24" s="7">
        <v>47</v>
      </c>
      <c r="B24" s="8" t="s">
        <v>215</v>
      </c>
      <c r="C24" s="8" t="s">
        <v>2089</v>
      </c>
      <c r="D24" s="8" t="s">
        <v>199</v>
      </c>
      <c r="E24" s="9" t="s">
        <v>51</v>
      </c>
      <c r="F24" s="10">
        <v>0.43099999999999999</v>
      </c>
      <c r="G24" s="10">
        <v>0.81</v>
      </c>
      <c r="H24" s="25">
        <v>8209.27</v>
      </c>
      <c r="I24" s="28">
        <v>10986</v>
      </c>
      <c r="J24" s="58">
        <v>7572</v>
      </c>
      <c r="K24" s="59">
        <v>83504</v>
      </c>
      <c r="L24" s="59">
        <v>90504</v>
      </c>
      <c r="M24" s="59">
        <v>78462</v>
      </c>
      <c r="N24" s="59">
        <v>69291</v>
      </c>
      <c r="O24" s="10">
        <v>0.505</v>
      </c>
      <c r="P24" s="9">
        <v>380.67</v>
      </c>
      <c r="Q24" s="9">
        <v>458.67</v>
      </c>
      <c r="R24" s="9">
        <v>21.57</v>
      </c>
      <c r="S24" s="10">
        <v>0.09</v>
      </c>
      <c r="T24" s="10">
        <v>0.44700000000000001</v>
      </c>
      <c r="U24" s="10">
        <v>3.1E-2</v>
      </c>
      <c r="V24" s="10">
        <v>0.65</v>
      </c>
      <c r="W24" s="9">
        <v>0.60199999999999998</v>
      </c>
      <c r="X24" s="27">
        <v>-0.04</v>
      </c>
      <c r="Y24" s="10">
        <v>4.3999999999999997E-2</v>
      </c>
      <c r="Z24" s="16">
        <v>0.62421972534332082</v>
      </c>
      <c r="AA24" s="28">
        <v>12</v>
      </c>
      <c r="AB24" s="9">
        <v>19</v>
      </c>
      <c r="AC24" s="9"/>
      <c r="AD24" s="56">
        <v>221</v>
      </c>
      <c r="AE24" s="56">
        <v>89</v>
      </c>
      <c r="AF24" s="16">
        <f t="shared" si="3"/>
        <v>1.0841402463312815E-2</v>
      </c>
      <c r="AG24" s="16"/>
      <c r="AH24" s="16" t="s">
        <v>4339</v>
      </c>
      <c r="AI24" s="56">
        <v>13</v>
      </c>
      <c r="AJ24" s="28">
        <v>72300</v>
      </c>
      <c r="AK24" s="28">
        <v>44800</v>
      </c>
      <c r="AL24" s="26">
        <v>13.350467999999999</v>
      </c>
      <c r="AM24" s="26">
        <v>0.32910338</v>
      </c>
      <c r="AN24" s="26">
        <v>28.875419999999998</v>
      </c>
      <c r="AO24" s="26">
        <v>3.3976525E-2</v>
      </c>
      <c r="AP24" s="26">
        <v>3.8550034000000002</v>
      </c>
      <c r="AQ24" s="26">
        <v>4.5360247999999999E-3</v>
      </c>
      <c r="AR24" s="26">
        <v>-2.582541</v>
      </c>
      <c r="AS24" s="26">
        <v>-3.5734878000000001</v>
      </c>
      <c r="AT24" s="56">
        <v>603</v>
      </c>
      <c r="AU24" s="10">
        <v>0.251</v>
      </c>
      <c r="AV24" s="10">
        <v>0.33100000000000002</v>
      </c>
      <c r="AW24" s="10">
        <v>0.50900000000000001</v>
      </c>
      <c r="AX24" s="10">
        <v>0.63200000000000001</v>
      </c>
      <c r="AY24" s="28">
        <v>21733120</v>
      </c>
      <c r="AZ24" s="28">
        <v>2647.3876483536292</v>
      </c>
      <c r="BA24" s="84">
        <v>7</v>
      </c>
      <c r="BB24" s="28">
        <v>18388.630572411799</v>
      </c>
      <c r="BC24" s="84">
        <v>65</v>
      </c>
      <c r="BD24" s="27">
        <v>7.9178782035430675E-3</v>
      </c>
      <c r="BE24" s="10">
        <v>0.61099999999999999</v>
      </c>
      <c r="BF24" s="28">
        <v>57301.287553648071</v>
      </c>
      <c r="BG24" s="117">
        <v>0.73299999999999998</v>
      </c>
      <c r="BH24" s="117">
        <v>21</v>
      </c>
      <c r="BI24" s="117">
        <f t="shared" si="1"/>
        <v>21.733000000000001</v>
      </c>
      <c r="BJ24" s="53">
        <f t="shared" si="0"/>
        <v>2647.3730307323303</v>
      </c>
      <c r="BK24" s="11">
        <v>6704</v>
      </c>
      <c r="BL24" s="11">
        <f t="shared" si="2"/>
        <v>4056.6269692676697</v>
      </c>
    </row>
    <row r="25" spans="1:64">
      <c r="A25" s="7">
        <v>89</v>
      </c>
      <c r="B25" s="8" t="s">
        <v>320</v>
      </c>
      <c r="C25" s="8" t="s">
        <v>2098</v>
      </c>
      <c r="D25" s="8" t="s">
        <v>199</v>
      </c>
      <c r="E25" s="9" t="s">
        <v>51</v>
      </c>
      <c r="F25" s="10">
        <v>0.39400000000000002</v>
      </c>
      <c r="G25" s="10">
        <v>0.86</v>
      </c>
      <c r="H25" s="25">
        <v>28329.05</v>
      </c>
      <c r="I25" s="28">
        <v>11300</v>
      </c>
      <c r="J25" s="58">
        <v>7011</v>
      </c>
      <c r="K25" s="59">
        <v>91533</v>
      </c>
      <c r="L25" s="59">
        <v>97641</v>
      </c>
      <c r="M25" s="59">
        <v>82035</v>
      </c>
      <c r="N25" s="59">
        <v>76725</v>
      </c>
      <c r="O25" s="10">
        <v>0.54700000000000004</v>
      </c>
      <c r="P25" s="9">
        <v>1064.67</v>
      </c>
      <c r="Q25" s="9">
        <v>1245.67</v>
      </c>
      <c r="R25" s="9">
        <v>26.61</v>
      </c>
      <c r="S25" s="10">
        <v>0</v>
      </c>
      <c r="T25" s="10">
        <v>0.50600000000000001</v>
      </c>
      <c r="U25" s="10">
        <v>0.122</v>
      </c>
      <c r="V25" s="10">
        <v>0.63800000000000001</v>
      </c>
      <c r="W25" s="9">
        <v>0.68600000000000005</v>
      </c>
      <c r="X25" s="27">
        <v>-2.7E-2</v>
      </c>
      <c r="Y25" s="27">
        <v>2.1000000000000001E-2</v>
      </c>
      <c r="Z25" s="16">
        <v>0.59311981020166071</v>
      </c>
      <c r="AA25" s="28">
        <v>120</v>
      </c>
      <c r="AB25" s="9">
        <v>4</v>
      </c>
      <c r="AC25" s="9"/>
      <c r="AD25" s="56">
        <v>21</v>
      </c>
      <c r="AE25" s="56">
        <v>341</v>
      </c>
      <c r="AF25" s="16">
        <f t="shared" si="3"/>
        <v>1.2037113846034371E-2</v>
      </c>
      <c r="AG25" s="16"/>
      <c r="AH25" s="16"/>
      <c r="AI25" s="56">
        <v>6</v>
      </c>
      <c r="AJ25" s="28">
        <v>91700</v>
      </c>
      <c r="AK25" s="28">
        <v>56500</v>
      </c>
      <c r="AL25" s="26">
        <v>11.658609999999999</v>
      </c>
      <c r="AM25" s="26">
        <v>0.96155321999999999</v>
      </c>
      <c r="AN25" s="26">
        <v>46.557116999999998</v>
      </c>
      <c r="AO25" s="26">
        <v>1.8367313999999999</v>
      </c>
      <c r="AP25" s="26">
        <v>5.4279131999999999</v>
      </c>
      <c r="AQ25" s="26">
        <v>0.21413737999999999</v>
      </c>
      <c r="AR25" s="26">
        <v>-4.1787967999999998</v>
      </c>
      <c r="AS25" s="26">
        <v>-7.0231475999999997</v>
      </c>
      <c r="AT25" s="56">
        <v>2182.3333333333298</v>
      </c>
      <c r="AU25" s="10">
        <v>0.29599999999999999</v>
      </c>
      <c r="AV25" s="10">
        <v>0.56799999999999995</v>
      </c>
      <c r="AW25" s="10">
        <v>0.51400000000000001</v>
      </c>
      <c r="AX25" s="10">
        <v>0.56799999999999995</v>
      </c>
      <c r="AY25" s="28">
        <v>49000000</v>
      </c>
      <c r="AZ25" s="28">
        <v>1729.6732506031794</v>
      </c>
      <c r="BA25" s="84">
        <v>0.19267799999999999</v>
      </c>
      <c r="BB25" s="28">
        <v>180.9743864295979</v>
      </c>
      <c r="BC25" s="84"/>
      <c r="BD25" s="27">
        <v>0</v>
      </c>
      <c r="BE25" s="10">
        <v>0.61099999999999999</v>
      </c>
      <c r="BF25" s="28">
        <v>63587.942307692305</v>
      </c>
      <c r="BG25" s="117">
        <v>0</v>
      </c>
      <c r="BH25" s="117">
        <v>49</v>
      </c>
      <c r="BI25" s="117">
        <f t="shared" si="1"/>
        <v>49</v>
      </c>
      <c r="BJ25" s="53">
        <f t="shared" si="0"/>
        <v>1729.6732506031794</v>
      </c>
      <c r="BK25" s="11">
        <v>7378</v>
      </c>
      <c r="BL25" s="11">
        <f t="shared" si="2"/>
        <v>5648.3267493968206</v>
      </c>
    </row>
    <row r="26" spans="1:64">
      <c r="A26" s="7">
        <v>94</v>
      </c>
      <c r="B26" s="8" t="s">
        <v>330</v>
      </c>
      <c r="C26" s="8" t="s">
        <v>2099</v>
      </c>
      <c r="D26" s="8" t="s">
        <v>199</v>
      </c>
      <c r="E26" s="9" t="s">
        <v>51</v>
      </c>
      <c r="F26" s="10">
        <v>0.53300000000000003</v>
      </c>
      <c r="G26" s="10">
        <v>0.81</v>
      </c>
      <c r="H26" s="25">
        <v>8710.73</v>
      </c>
      <c r="I26" s="28">
        <v>12520</v>
      </c>
      <c r="J26" s="28">
        <v>7269</v>
      </c>
      <c r="K26" s="59">
        <v>83422</v>
      </c>
      <c r="L26" s="59">
        <v>91035</v>
      </c>
      <c r="M26" s="59">
        <v>74466</v>
      </c>
      <c r="N26" s="59">
        <v>68760</v>
      </c>
      <c r="O26" s="10">
        <v>0.54300000000000004</v>
      </c>
      <c r="P26" s="9">
        <v>345.67</v>
      </c>
      <c r="Q26" s="9">
        <v>645.66999999999996</v>
      </c>
      <c r="R26" s="9">
        <v>25.2</v>
      </c>
      <c r="S26" s="9">
        <v>11</v>
      </c>
      <c r="T26" s="9">
        <v>0.39600000000000002</v>
      </c>
      <c r="U26" s="10">
        <v>0.02</v>
      </c>
      <c r="V26" s="10">
        <v>0.42</v>
      </c>
      <c r="W26" s="9">
        <v>0.58099999999999996</v>
      </c>
      <c r="X26" s="27">
        <v>0.19</v>
      </c>
      <c r="Y26" s="10">
        <v>4.2999999999999997E-2</v>
      </c>
      <c r="Z26" s="16">
        <v>0.63251106894370657</v>
      </c>
      <c r="AA26" s="28">
        <v>35</v>
      </c>
      <c r="AB26" s="9">
        <v>62</v>
      </c>
      <c r="AC26" s="9"/>
      <c r="AD26" s="56">
        <v>110</v>
      </c>
      <c r="AE26" s="56">
        <v>158</v>
      </c>
      <c r="AF26" s="16">
        <f t="shared" si="3"/>
        <v>1.8138548663544848E-2</v>
      </c>
      <c r="AG26" s="16"/>
      <c r="AH26" s="16"/>
      <c r="AI26" s="56">
        <v>14</v>
      </c>
      <c r="AJ26" s="28">
        <v>113700</v>
      </c>
      <c r="AK26" s="28">
        <v>46400</v>
      </c>
      <c r="AL26" s="26">
        <v>5.0166392000000002</v>
      </c>
      <c r="AM26" s="26">
        <v>2.1133435</v>
      </c>
      <c r="AN26" s="26">
        <v>34.427979000000001</v>
      </c>
      <c r="AO26" s="26">
        <v>3.7733878999999998E-2</v>
      </c>
      <c r="AP26" s="26">
        <v>1.7271277</v>
      </c>
      <c r="AQ26" s="26">
        <v>1.8929725999999999E-3</v>
      </c>
      <c r="AR26" s="26">
        <v>-1.1495835999999999</v>
      </c>
      <c r="AS26" s="26">
        <v>-3.0536020000000001</v>
      </c>
      <c r="AT26" s="56">
        <v>907.66666666666595</v>
      </c>
      <c r="AU26" s="10">
        <v>0.13600000000000001</v>
      </c>
      <c r="AV26" s="10">
        <v>0.24399999999999999</v>
      </c>
      <c r="AW26" s="10">
        <v>0.56299999999999994</v>
      </c>
      <c r="AX26" s="10">
        <v>0.57499999999999996</v>
      </c>
      <c r="AY26" s="28">
        <v>15000000</v>
      </c>
      <c r="AZ26" s="28">
        <v>1722.0141136276754</v>
      </c>
      <c r="BA26" s="84">
        <v>8</v>
      </c>
      <c r="BB26" s="28">
        <v>23143.460525935141</v>
      </c>
      <c r="BC26" s="84">
        <v>154</v>
      </c>
      <c r="BD26" s="27">
        <v>1.7679344899910802E-2</v>
      </c>
      <c r="BE26" s="10">
        <v>0.61099999999999999</v>
      </c>
      <c r="BF26" s="28">
        <v>60362.465976331361</v>
      </c>
      <c r="BG26" s="117">
        <v>0</v>
      </c>
      <c r="BH26" s="117">
        <v>15</v>
      </c>
      <c r="BI26" s="117">
        <f t="shared" si="1"/>
        <v>15</v>
      </c>
      <c r="BJ26" s="53">
        <f t="shared" si="0"/>
        <v>1722.0141136276754</v>
      </c>
      <c r="BK26" s="11">
        <v>7330</v>
      </c>
      <c r="BL26" s="11">
        <f t="shared" si="2"/>
        <v>5607.9858863723248</v>
      </c>
    </row>
    <row r="27" spans="1:64">
      <c r="A27" s="7">
        <v>101</v>
      </c>
      <c r="B27" s="8" t="s">
        <v>343</v>
      </c>
      <c r="C27" s="8" t="s">
        <v>2101</v>
      </c>
      <c r="D27" s="8" t="s">
        <v>344</v>
      </c>
      <c r="E27" s="9" t="s">
        <v>51</v>
      </c>
      <c r="F27" s="10">
        <v>0.23300000000000001</v>
      </c>
      <c r="G27" s="10">
        <v>0.53</v>
      </c>
      <c r="H27" s="25">
        <v>2578.5500000000002</v>
      </c>
      <c r="I27" s="28">
        <v>7258</v>
      </c>
      <c r="J27" s="28">
        <v>10029</v>
      </c>
      <c r="K27" s="59">
        <v>57454</v>
      </c>
      <c r="L27" s="59">
        <v>65961</v>
      </c>
      <c r="M27" s="59">
        <v>51705</v>
      </c>
      <c r="N27" s="59">
        <v>49437</v>
      </c>
      <c r="O27" s="10">
        <v>0.224</v>
      </c>
      <c r="P27" s="9">
        <v>154.66999999999999</v>
      </c>
      <c r="Q27" s="9">
        <v>243</v>
      </c>
      <c r="R27" s="9">
        <v>16.670000000000002</v>
      </c>
      <c r="S27" s="9">
        <v>0</v>
      </c>
      <c r="T27" s="9">
        <v>0.61699999999999999</v>
      </c>
      <c r="U27" s="10">
        <v>7.0000000000000001E-3</v>
      </c>
      <c r="V27" s="10">
        <v>0.36199999999999999</v>
      </c>
      <c r="W27" s="9">
        <v>0.75800000000000001</v>
      </c>
      <c r="X27" s="27">
        <v>-5.3999999999999999E-2</v>
      </c>
      <c r="Y27" s="27">
        <v>8.4000000000000005E-2</v>
      </c>
      <c r="Z27" s="16">
        <v>0.56882821387940841</v>
      </c>
      <c r="AA27" s="28">
        <v>7.0000000000000007E-2</v>
      </c>
      <c r="AB27" s="9">
        <v>876</v>
      </c>
      <c r="AC27" s="9"/>
      <c r="AD27" s="56">
        <v>352</v>
      </c>
      <c r="AE27" s="56">
        <v>49</v>
      </c>
      <c r="AF27" s="16">
        <f t="shared" si="3"/>
        <v>1.9002928002171762E-2</v>
      </c>
      <c r="AG27" s="16"/>
      <c r="AH27" s="16"/>
      <c r="AI27" s="56">
        <v>99</v>
      </c>
      <c r="AJ27" s="28">
        <v>67200</v>
      </c>
      <c r="AK27" s="28">
        <v>34100</v>
      </c>
      <c r="AL27" s="26">
        <v>12.922439000000001</v>
      </c>
      <c r="AM27" s="26">
        <v>0.31467151999999998</v>
      </c>
      <c r="AN27" s="26">
        <v>14.582914000000001</v>
      </c>
      <c r="AO27" s="26">
        <v>2.4001249999999998E-2</v>
      </c>
      <c r="AP27" s="26">
        <v>1.8844681000000001</v>
      </c>
      <c r="AQ27" s="26">
        <v>3.1015468E-3</v>
      </c>
      <c r="AR27" s="26">
        <v>7.2414382999999999E-2</v>
      </c>
      <c r="AS27" s="26">
        <v>0.70173918999999996</v>
      </c>
      <c r="AT27" s="56">
        <v>393.33333333333297</v>
      </c>
      <c r="AU27" s="10">
        <v>0.16700000000000001</v>
      </c>
      <c r="AV27" s="10">
        <v>0.378</v>
      </c>
      <c r="AW27" s="10">
        <v>0.54200000000000004</v>
      </c>
      <c r="AX27" s="10">
        <v>0.53700000000000003</v>
      </c>
      <c r="AY27" s="28">
        <v>6000000</v>
      </c>
      <c r="AZ27" s="28">
        <v>2326.8891431230727</v>
      </c>
      <c r="BA27" s="84">
        <v>14</v>
      </c>
      <c r="BB27" s="28">
        <v>90515.290618736675</v>
      </c>
      <c r="BC27" s="84"/>
      <c r="BD27" s="27">
        <v>0</v>
      </c>
      <c r="BE27" s="10">
        <v>0.308</v>
      </c>
      <c r="BF27" s="28">
        <v>43942.518382352944</v>
      </c>
      <c r="BG27" s="117">
        <v>1</v>
      </c>
      <c r="BH27" s="117">
        <v>5</v>
      </c>
      <c r="BI27" s="117">
        <f t="shared" si="1"/>
        <v>6</v>
      </c>
      <c r="BJ27" s="53">
        <f t="shared" si="0"/>
        <v>2326.8891431230727</v>
      </c>
      <c r="BK27" s="11">
        <v>8574</v>
      </c>
      <c r="BL27" s="11">
        <f t="shared" si="2"/>
        <v>6247.1108568769268</v>
      </c>
    </row>
    <row r="28" spans="1:64">
      <c r="A28" s="7">
        <v>103</v>
      </c>
      <c r="B28" s="8" t="s">
        <v>350</v>
      </c>
      <c r="C28" s="8"/>
      <c r="D28" s="8" t="s">
        <v>344</v>
      </c>
      <c r="E28" s="9" t="s">
        <v>51</v>
      </c>
      <c r="F28" s="10">
        <v>0.39400000000000002</v>
      </c>
      <c r="G28" s="10">
        <v>0.68</v>
      </c>
      <c r="H28" s="25">
        <v>9479.6299999999992</v>
      </c>
      <c r="I28" s="28">
        <v>10943</v>
      </c>
      <c r="J28" s="58">
        <v>8005</v>
      </c>
      <c r="K28" s="59">
        <v>86886</v>
      </c>
      <c r="L28" s="59">
        <v>105030</v>
      </c>
      <c r="M28" s="59">
        <v>80739</v>
      </c>
      <c r="N28" s="59">
        <v>75114</v>
      </c>
      <c r="O28" s="10">
        <v>0.376</v>
      </c>
      <c r="P28" s="9">
        <v>552.33000000000004</v>
      </c>
      <c r="Q28" s="9">
        <v>690</v>
      </c>
      <c r="R28" s="9">
        <v>17.16</v>
      </c>
      <c r="S28" s="10">
        <v>0.41</v>
      </c>
      <c r="T28" s="10">
        <v>0.52500000000000002</v>
      </c>
      <c r="U28" s="10">
        <v>2.5000000000000001E-2</v>
      </c>
      <c r="V28" s="10">
        <v>0.29299999999999998</v>
      </c>
      <c r="W28" s="9">
        <v>1.282</v>
      </c>
      <c r="X28" s="27">
        <v>1.4999999999999999E-2</v>
      </c>
      <c r="Y28" s="10">
        <v>6.2E-2</v>
      </c>
      <c r="Z28" s="16">
        <v>0.43821209465381239</v>
      </c>
      <c r="AA28" s="28"/>
      <c r="AB28" s="9" t="s">
        <v>4345</v>
      </c>
      <c r="AC28" s="9"/>
      <c r="AD28" s="56">
        <v>145</v>
      </c>
      <c r="AE28" s="56">
        <v>125</v>
      </c>
      <c r="AF28" s="16">
        <f t="shared" si="3"/>
        <v>1.3186168658481398E-2</v>
      </c>
      <c r="AG28" s="16"/>
      <c r="AH28" s="16"/>
      <c r="AI28" s="56">
        <v>99</v>
      </c>
      <c r="AJ28" s="28" t="e">
        <v>#N/A</v>
      </c>
      <c r="AK28" s="28" t="e">
        <v>#N/A</v>
      </c>
      <c r="AL28" s="26" t="e">
        <v>#N/A</v>
      </c>
      <c r="AM28" s="26" t="e">
        <v>#N/A</v>
      </c>
      <c r="AN28" s="26" t="e">
        <v>#N/A</v>
      </c>
      <c r="AO28" s="26" t="e">
        <v>#N/A</v>
      </c>
      <c r="AP28" s="26" t="e">
        <v>#N/A</v>
      </c>
      <c r="AQ28" s="26" t="e">
        <v>#N/A</v>
      </c>
      <c r="AR28" s="26" t="e">
        <v>#N/A</v>
      </c>
      <c r="AS28" s="26" t="e">
        <v>#N/A</v>
      </c>
      <c r="AT28" s="56" t="e">
        <v>#N/A</v>
      </c>
      <c r="AU28" s="10">
        <v>0.115</v>
      </c>
      <c r="AV28" s="10">
        <v>0.18099999999999999</v>
      </c>
      <c r="AW28" s="10">
        <v>0.52900000000000003</v>
      </c>
      <c r="AX28" s="10">
        <v>0.56499999999999995</v>
      </c>
      <c r="AY28" s="28">
        <v>11000000</v>
      </c>
      <c r="AZ28" s="28">
        <v>1160.382841946363</v>
      </c>
      <c r="BA28" s="84">
        <v>15</v>
      </c>
      <c r="BB28" s="28">
        <v>27157.677475422301</v>
      </c>
      <c r="BC28" s="84">
        <v>83</v>
      </c>
      <c r="BD28" s="27">
        <v>8.7556159892316476E-3</v>
      </c>
      <c r="BE28" s="10">
        <v>0.308</v>
      </c>
      <c r="BF28" s="28">
        <v>54306.809523809527</v>
      </c>
      <c r="BG28" s="117">
        <v>2</v>
      </c>
      <c r="BH28" s="117">
        <v>9</v>
      </c>
      <c r="BI28" s="117">
        <f t="shared" si="1"/>
        <v>11</v>
      </c>
      <c r="BJ28" s="53">
        <f t="shared" si="0"/>
        <v>1160.382841946363</v>
      </c>
      <c r="BK28" s="11">
        <v>7692</v>
      </c>
      <c r="BL28" s="11">
        <f t="shared" si="2"/>
        <v>6531.6171580536375</v>
      </c>
    </row>
    <row r="29" spans="1:64">
      <c r="A29" s="7">
        <v>118</v>
      </c>
      <c r="B29" s="8" t="s">
        <v>386</v>
      </c>
      <c r="C29" s="8"/>
      <c r="D29" s="8" t="s">
        <v>381</v>
      </c>
      <c r="E29" s="9" t="s">
        <v>51</v>
      </c>
      <c r="F29" s="10">
        <v>0.50700000000000001</v>
      </c>
      <c r="G29" s="10">
        <v>0.78</v>
      </c>
      <c r="H29" s="25">
        <v>9739.1299999999992</v>
      </c>
      <c r="I29" s="28">
        <v>16767</v>
      </c>
      <c r="J29" s="28">
        <v>11021</v>
      </c>
      <c r="K29" s="59">
        <v>92058</v>
      </c>
      <c r="L29" s="59">
        <v>97515</v>
      </c>
      <c r="M29" s="59">
        <v>77922</v>
      </c>
      <c r="N29" s="59">
        <v>62910</v>
      </c>
      <c r="O29" s="10">
        <v>0.46600000000000003</v>
      </c>
      <c r="P29" s="9">
        <v>616.33000000000004</v>
      </c>
      <c r="Q29" s="9">
        <v>522.66999999999996</v>
      </c>
      <c r="R29" s="9">
        <v>15.8</v>
      </c>
      <c r="S29" s="9">
        <v>9</v>
      </c>
      <c r="T29" s="9">
        <v>0.46600000000000003</v>
      </c>
      <c r="U29" s="10">
        <v>2.3E-2</v>
      </c>
      <c r="V29" s="10">
        <v>0.28799999999999998</v>
      </c>
      <c r="W29" s="9">
        <v>0.47399999999999998</v>
      </c>
      <c r="X29" s="27">
        <v>1.7000000000000001E-2</v>
      </c>
      <c r="Y29" s="27">
        <v>0.106</v>
      </c>
      <c r="Z29" s="16">
        <v>0.67842605156037994</v>
      </c>
      <c r="AA29" s="28">
        <v>54</v>
      </c>
      <c r="AB29" s="9" t="s">
        <v>4345</v>
      </c>
      <c r="AC29" s="9"/>
      <c r="AD29" s="56">
        <v>185</v>
      </c>
      <c r="AE29" s="56">
        <v>103</v>
      </c>
      <c r="AF29" s="16">
        <f t="shared" si="3"/>
        <v>1.0575893329280953E-2</v>
      </c>
      <c r="AG29" s="16"/>
      <c r="AH29" s="16" t="s">
        <v>4339</v>
      </c>
      <c r="AI29" s="56">
        <v>99</v>
      </c>
      <c r="AJ29" s="28">
        <v>93300</v>
      </c>
      <c r="AK29" s="28">
        <v>46600</v>
      </c>
      <c r="AL29" s="26">
        <v>5.0610360999999999</v>
      </c>
      <c r="AM29" s="26">
        <v>0.47099142999999999</v>
      </c>
      <c r="AN29" s="26">
        <v>28.771576</v>
      </c>
      <c r="AO29" s="26">
        <v>1.3180385999999999</v>
      </c>
      <c r="AP29" s="26">
        <v>1.4561398999999999</v>
      </c>
      <c r="AQ29" s="26">
        <v>6.6706412000000007E-2</v>
      </c>
      <c r="AR29" s="26">
        <v>-1.0758759</v>
      </c>
      <c r="AS29" s="26">
        <v>-4.3855900999999999</v>
      </c>
      <c r="AT29" s="56">
        <v>1433.6666666666599</v>
      </c>
      <c r="AU29" s="10">
        <v>0.17499999999999999</v>
      </c>
      <c r="AV29" s="10">
        <v>0.247</v>
      </c>
      <c r="AW29" s="10">
        <v>0.44700000000000001</v>
      </c>
      <c r="AX29" s="10">
        <v>0.52700000000000002</v>
      </c>
      <c r="AY29" s="28">
        <v>17000000</v>
      </c>
      <c r="AZ29" s="28">
        <v>1745.5357922114194</v>
      </c>
      <c r="BA29" s="84">
        <v>6</v>
      </c>
      <c r="BB29" s="28">
        <v>9735.0445378287604</v>
      </c>
      <c r="BC29" s="84"/>
      <c r="BD29" s="27">
        <v>0</v>
      </c>
      <c r="BE29" s="10">
        <v>0.30499999999999999</v>
      </c>
      <c r="BF29" s="28">
        <v>73359.362068965522</v>
      </c>
      <c r="BG29" s="117">
        <v>0</v>
      </c>
      <c r="BH29" s="117">
        <v>17</v>
      </c>
      <c r="BI29" s="117">
        <f t="shared" si="1"/>
        <v>17</v>
      </c>
      <c r="BJ29" s="53">
        <f t="shared" si="0"/>
        <v>1745.5357922114194</v>
      </c>
      <c r="BK29" s="11">
        <v>9300</v>
      </c>
      <c r="BL29" s="11">
        <f t="shared" si="2"/>
        <v>7554.4642077885801</v>
      </c>
    </row>
    <row r="30" spans="1:64">
      <c r="A30" s="7">
        <v>128</v>
      </c>
      <c r="B30" s="8" t="s">
        <v>403</v>
      </c>
      <c r="C30" s="8" t="s">
        <v>2105</v>
      </c>
      <c r="D30" s="8" t="s">
        <v>381</v>
      </c>
      <c r="E30" s="9" t="s">
        <v>51</v>
      </c>
      <c r="F30" s="10">
        <v>0.46600000000000003</v>
      </c>
      <c r="G30" s="10">
        <v>0.75</v>
      </c>
      <c r="H30" s="25">
        <v>8746.4599999999991</v>
      </c>
      <c r="I30" s="28">
        <v>18676</v>
      </c>
      <c r="J30" s="28">
        <v>12364</v>
      </c>
      <c r="K30" s="59">
        <v>90890</v>
      </c>
      <c r="L30" s="59">
        <v>96138</v>
      </c>
      <c r="M30" s="59">
        <v>78984</v>
      </c>
      <c r="N30" s="59">
        <v>63144</v>
      </c>
      <c r="O30" s="10">
        <v>0.437</v>
      </c>
      <c r="P30" s="9">
        <v>613.33000000000004</v>
      </c>
      <c r="Q30" s="9">
        <v>549</v>
      </c>
      <c r="R30" s="9">
        <v>14.26</v>
      </c>
      <c r="S30" s="9">
        <v>11</v>
      </c>
      <c r="T30" s="9">
        <v>0.51100000000000001</v>
      </c>
      <c r="U30" s="10">
        <v>6.0000000000000001E-3</v>
      </c>
      <c r="V30" s="10">
        <v>0.30499999999999999</v>
      </c>
      <c r="W30" s="9">
        <v>0.52200000000000002</v>
      </c>
      <c r="X30" s="27">
        <v>-1E-3</v>
      </c>
      <c r="Y30" s="10">
        <v>0.08</v>
      </c>
      <c r="Z30" s="16">
        <v>0.65703022339027595</v>
      </c>
      <c r="AA30" s="28">
        <v>15</v>
      </c>
      <c r="AB30" s="9">
        <v>180</v>
      </c>
      <c r="AC30" s="9"/>
      <c r="AD30" s="56">
        <v>176</v>
      </c>
      <c r="AE30" s="56">
        <v>106</v>
      </c>
      <c r="AF30" s="16">
        <f t="shared" si="3"/>
        <v>1.2119188791808344E-2</v>
      </c>
      <c r="AG30" s="16"/>
      <c r="AH30" s="16"/>
      <c r="AI30" s="56">
        <v>99</v>
      </c>
      <c r="AJ30" s="28">
        <v>91300</v>
      </c>
      <c r="AK30" s="28">
        <v>43400</v>
      </c>
      <c r="AL30" s="26">
        <v>5.6201897000000001</v>
      </c>
      <c r="AM30" s="26">
        <v>0.48673344000000002</v>
      </c>
      <c r="AN30" s="26">
        <v>25.921467</v>
      </c>
      <c r="AO30" s="26">
        <v>0.10906768999999999</v>
      </c>
      <c r="AP30" s="26">
        <v>1.4568356</v>
      </c>
      <c r="AQ30" s="26">
        <v>6.1298111000000002E-3</v>
      </c>
      <c r="AR30" s="26">
        <v>-0.84630101999999996</v>
      </c>
      <c r="AS30" s="26">
        <v>-2.9150548000000001</v>
      </c>
      <c r="AT30" s="56">
        <v>1452</v>
      </c>
      <c r="AU30" s="10">
        <v>0.16700000000000001</v>
      </c>
      <c r="AV30" s="10">
        <v>0.28000000000000003</v>
      </c>
      <c r="AW30" s="10">
        <v>0.54100000000000004</v>
      </c>
      <c r="AX30" s="10">
        <v>0.53700000000000003</v>
      </c>
      <c r="AY30" s="28">
        <v>14000000</v>
      </c>
      <c r="AZ30" s="28">
        <v>1600.6475762765738</v>
      </c>
      <c r="BA30" s="84">
        <v>5</v>
      </c>
      <c r="BB30" s="28">
        <v>8152.2182185772745</v>
      </c>
      <c r="BC30" s="84">
        <v>186</v>
      </c>
      <c r="BD30" s="27">
        <v>2.1265746370531621E-2</v>
      </c>
      <c r="BE30" s="10">
        <v>0.30499999999999999</v>
      </c>
      <c r="BF30" s="28">
        <v>70317.140952380956</v>
      </c>
      <c r="BG30" s="117">
        <v>4</v>
      </c>
      <c r="BH30" s="117">
        <v>10</v>
      </c>
      <c r="BI30" s="117">
        <f t="shared" si="1"/>
        <v>14</v>
      </c>
      <c r="BJ30" s="53">
        <f t="shared" si="0"/>
        <v>1600.6475762765738</v>
      </c>
      <c r="BK30" s="11">
        <v>9600</v>
      </c>
      <c r="BL30" s="11">
        <f t="shared" si="2"/>
        <v>7999.352423723426</v>
      </c>
    </row>
    <row r="31" spans="1:64">
      <c r="A31" s="7">
        <v>1101</v>
      </c>
      <c r="B31" s="8" t="s">
        <v>1917</v>
      </c>
      <c r="C31" s="8" t="s">
        <v>2110</v>
      </c>
      <c r="D31" s="8" t="s">
        <v>438</v>
      </c>
      <c r="E31" s="9" t="s">
        <v>51</v>
      </c>
      <c r="F31" s="10">
        <v>0.38300000000000001</v>
      </c>
      <c r="G31" s="10">
        <v>0.79</v>
      </c>
      <c r="H31" s="25">
        <v>12628.61</v>
      </c>
      <c r="I31" s="28">
        <v>9891</v>
      </c>
      <c r="J31" s="28">
        <v>6048</v>
      </c>
      <c r="K31" s="59">
        <v>83608</v>
      </c>
      <c r="L31" s="59">
        <v>103428</v>
      </c>
      <c r="M31" s="59">
        <v>77760</v>
      </c>
      <c r="N31" s="59">
        <v>66249</v>
      </c>
      <c r="O31" s="10">
        <v>0.44900000000000001</v>
      </c>
      <c r="P31" s="9">
        <v>539</v>
      </c>
      <c r="Q31" s="9">
        <v>746</v>
      </c>
      <c r="R31" s="9">
        <v>23.43</v>
      </c>
      <c r="S31" s="9">
        <v>16</v>
      </c>
      <c r="T31" s="9">
        <v>0.46</v>
      </c>
      <c r="U31" s="10">
        <v>1.7000000000000001E-2</v>
      </c>
      <c r="V31" s="10">
        <v>0.30399999999999999</v>
      </c>
      <c r="W31" s="9">
        <v>66.375</v>
      </c>
      <c r="X31" s="27">
        <v>0.13300000000000001</v>
      </c>
      <c r="Y31" s="27">
        <v>-1.7000000000000001E-2</v>
      </c>
      <c r="Z31" s="16">
        <v>1.4842300556586308E-2</v>
      </c>
      <c r="AA31" s="28">
        <v>61</v>
      </c>
      <c r="AB31" s="9">
        <v>448</v>
      </c>
      <c r="AC31" s="9">
        <v>2</v>
      </c>
      <c r="AD31" s="56">
        <v>459</v>
      </c>
      <c r="AE31" s="56">
        <v>26</v>
      </c>
      <c r="AF31" s="16">
        <f t="shared" si="3"/>
        <v>2.0588172411690597E-3</v>
      </c>
      <c r="AG31" s="16"/>
      <c r="AH31" s="16" t="s">
        <v>4339</v>
      </c>
      <c r="AI31" s="56">
        <v>99</v>
      </c>
      <c r="AJ31" s="28">
        <v>78900</v>
      </c>
      <c r="AK31" s="28">
        <v>39700</v>
      </c>
      <c r="AL31" s="26">
        <v>8.4213448</v>
      </c>
      <c r="AM31" s="26">
        <v>1.112841</v>
      </c>
      <c r="AN31" s="26">
        <v>22.297191999999999</v>
      </c>
      <c r="AO31" s="26">
        <v>0.97714031000000001</v>
      </c>
      <c r="AP31" s="26">
        <v>1.8777235000000001</v>
      </c>
      <c r="AQ31" s="26">
        <v>8.2288354999999994E-2</v>
      </c>
      <c r="AR31" s="26">
        <v>-3.0505407</v>
      </c>
      <c r="AS31" s="26">
        <v>-9.5362120000000008</v>
      </c>
      <c r="AT31" s="56">
        <v>405.33333333333297</v>
      </c>
      <c r="AU31" s="10">
        <v>0.153</v>
      </c>
      <c r="AV31" s="10">
        <v>0.22600000000000001</v>
      </c>
      <c r="AW31" s="10">
        <v>0.46400000000000002</v>
      </c>
      <c r="AX31" s="10">
        <v>0.62</v>
      </c>
      <c r="AY31" s="28">
        <v>17000000</v>
      </c>
      <c r="AZ31" s="28">
        <v>1346.1497346105391</v>
      </c>
      <c r="BA31" s="84">
        <v>10</v>
      </c>
      <c r="BB31" s="28">
        <v>18552.875695732837</v>
      </c>
      <c r="BC31" s="84">
        <v>146</v>
      </c>
      <c r="BD31" s="27">
        <v>1.1561050661949335E-2</v>
      </c>
      <c r="BE31" s="10">
        <v>0.437</v>
      </c>
      <c r="BF31" s="28">
        <v>54498.53</v>
      </c>
      <c r="BG31" s="117">
        <v>7</v>
      </c>
      <c r="BH31" s="117">
        <v>10</v>
      </c>
      <c r="BI31" s="117">
        <f t="shared" si="1"/>
        <v>17</v>
      </c>
      <c r="BJ31" s="53">
        <f t="shared" si="0"/>
        <v>1346.1497346105391</v>
      </c>
      <c r="BK31" s="11">
        <v>6118</v>
      </c>
      <c r="BL31" s="11">
        <f t="shared" si="2"/>
        <v>4771.8502653894611</v>
      </c>
    </row>
    <row r="32" spans="1:64">
      <c r="A32" s="7">
        <v>154</v>
      </c>
      <c r="B32" s="8" t="s">
        <v>464</v>
      </c>
      <c r="C32" s="8"/>
      <c r="D32" s="8" t="s">
        <v>438</v>
      </c>
      <c r="E32" s="9" t="s">
        <v>51</v>
      </c>
      <c r="F32" s="10">
        <v>0.47399999999999998</v>
      </c>
      <c r="G32" s="10">
        <v>0.8</v>
      </c>
      <c r="H32" s="25">
        <v>12477.08</v>
      </c>
      <c r="I32" s="28">
        <v>13247</v>
      </c>
      <c r="J32" s="58">
        <v>6897</v>
      </c>
      <c r="K32" s="59">
        <v>79163</v>
      </c>
      <c r="L32" s="59">
        <v>100809</v>
      </c>
      <c r="M32" s="59">
        <v>74934</v>
      </c>
      <c r="N32" s="59">
        <v>64980</v>
      </c>
      <c r="O32" s="10">
        <v>0.52200000000000002</v>
      </c>
      <c r="P32" s="9">
        <v>606.66999999999996</v>
      </c>
      <c r="Q32" s="9">
        <v>940.67</v>
      </c>
      <c r="R32" s="9">
        <v>20.57</v>
      </c>
      <c r="S32" s="10">
        <v>0.18</v>
      </c>
      <c r="T32" s="10">
        <v>0.371</v>
      </c>
      <c r="U32" s="10">
        <v>2.5000000000000001E-2</v>
      </c>
      <c r="V32" s="10">
        <v>0.28999999999999998</v>
      </c>
      <c r="W32" s="9">
        <v>0.58799999999999997</v>
      </c>
      <c r="X32" s="27">
        <v>0.14699999999999999</v>
      </c>
      <c r="Y32" s="10">
        <v>2.5000000000000001E-2</v>
      </c>
      <c r="Z32" s="16">
        <v>0.62972292191435775</v>
      </c>
      <c r="AA32" s="28"/>
      <c r="AB32" s="9" t="s">
        <v>4345</v>
      </c>
      <c r="AC32" s="9"/>
      <c r="AD32" s="56">
        <v>86</v>
      </c>
      <c r="AE32" s="56">
        <v>181</v>
      </c>
      <c r="AF32" s="16">
        <f t="shared" si="3"/>
        <v>1.4506599300477355E-2</v>
      </c>
      <c r="AG32" s="16"/>
      <c r="AH32" s="16" t="s">
        <v>4339</v>
      </c>
      <c r="AI32" s="56">
        <v>18</v>
      </c>
      <c r="AJ32" s="28">
        <v>88900</v>
      </c>
      <c r="AK32" s="28">
        <v>42400</v>
      </c>
      <c r="AL32" s="26">
        <v>6.2247405000000002</v>
      </c>
      <c r="AM32" s="26">
        <v>0.98033135999999998</v>
      </c>
      <c r="AN32" s="26">
        <v>27.209076</v>
      </c>
      <c r="AO32" s="26">
        <v>1.1256502E-2</v>
      </c>
      <c r="AP32" s="26">
        <v>1.6936944</v>
      </c>
      <c r="AQ32" s="26">
        <v>7.0068805E-4</v>
      </c>
      <c r="AR32" s="26">
        <v>-0.48097304000000002</v>
      </c>
      <c r="AS32" s="26">
        <v>-3.4651182</v>
      </c>
      <c r="AT32" s="56">
        <v>1470.6666666666599</v>
      </c>
      <c r="AU32" s="10">
        <v>0.14799999999999999</v>
      </c>
      <c r="AV32" s="10">
        <v>0.311</v>
      </c>
      <c r="AW32" s="10">
        <v>0.52900000000000003</v>
      </c>
      <c r="AX32" s="10">
        <v>0.56399999999999995</v>
      </c>
      <c r="AY32" s="28">
        <v>32000000</v>
      </c>
      <c r="AZ32" s="28">
        <v>2564.7026387584274</v>
      </c>
      <c r="BA32" s="84">
        <v>10</v>
      </c>
      <c r="BB32" s="28">
        <v>16483.425915242224</v>
      </c>
      <c r="BC32" s="84">
        <v>640</v>
      </c>
      <c r="BD32" s="27">
        <v>5.1294052775168547E-2</v>
      </c>
      <c r="BE32" s="10">
        <v>0.437</v>
      </c>
      <c r="BF32" s="28">
        <v>49639.985167837629</v>
      </c>
      <c r="BG32" s="117">
        <v>3</v>
      </c>
      <c r="BH32" s="117">
        <v>29</v>
      </c>
      <c r="BI32" s="117">
        <f t="shared" si="1"/>
        <v>32</v>
      </c>
      <c r="BJ32" s="53">
        <f t="shared" si="0"/>
        <v>2564.7026387584274</v>
      </c>
      <c r="BK32" s="11">
        <v>6394</v>
      </c>
      <c r="BL32" s="11">
        <f t="shared" si="2"/>
        <v>3829.2973612415726</v>
      </c>
    </row>
    <row r="33" spans="1:64">
      <c r="A33" s="7">
        <v>167</v>
      </c>
      <c r="B33" s="8" t="s">
        <v>491</v>
      </c>
      <c r="C33" s="8" t="s">
        <v>2117</v>
      </c>
      <c r="D33" s="8" t="s">
        <v>485</v>
      </c>
      <c r="E33" s="9" t="s">
        <v>51</v>
      </c>
      <c r="F33" s="10">
        <v>0.26500000000000001</v>
      </c>
      <c r="G33" s="10">
        <v>0.7</v>
      </c>
      <c r="H33" s="25">
        <v>5807.45</v>
      </c>
      <c r="I33" s="28">
        <v>10611</v>
      </c>
      <c r="J33" s="28">
        <v>6790</v>
      </c>
      <c r="K33" s="59">
        <v>65138</v>
      </c>
      <c r="L33" s="59">
        <v>73890</v>
      </c>
      <c r="M33" s="59">
        <v>57582</v>
      </c>
      <c r="N33" s="59">
        <v>49212</v>
      </c>
      <c r="O33" s="10">
        <v>0.34200000000000003</v>
      </c>
      <c r="P33" s="9">
        <v>285</v>
      </c>
      <c r="Q33" s="9">
        <v>279.33</v>
      </c>
      <c r="R33" s="9">
        <v>20.38</v>
      </c>
      <c r="S33" s="9">
        <v>1</v>
      </c>
      <c r="T33" s="9">
        <v>0.48099999999999998</v>
      </c>
      <c r="U33" s="10">
        <v>1.6E-2</v>
      </c>
      <c r="V33" s="10">
        <v>0.39500000000000002</v>
      </c>
      <c r="W33" s="9">
        <v>0.54100000000000004</v>
      </c>
      <c r="X33" s="27">
        <v>5.7000000000000002E-2</v>
      </c>
      <c r="Y33" s="27">
        <v>-1.7000000000000001E-2</v>
      </c>
      <c r="Z33" s="16">
        <v>0.64892926670992856</v>
      </c>
      <c r="AA33" s="28">
        <v>11</v>
      </c>
      <c r="AB33" s="9">
        <v>303</v>
      </c>
      <c r="AC33" s="9"/>
      <c r="AD33" s="56">
        <v>256</v>
      </c>
      <c r="AE33" s="56">
        <v>76</v>
      </c>
      <c r="AF33" s="16">
        <f t="shared" si="3"/>
        <v>1.3086638714065554E-2</v>
      </c>
      <c r="AG33" s="16"/>
      <c r="AH33" s="16"/>
      <c r="AI33" s="56">
        <v>99</v>
      </c>
      <c r="AJ33" s="28">
        <v>76000</v>
      </c>
      <c r="AK33" s="28">
        <v>34600</v>
      </c>
      <c r="AL33" s="26">
        <v>9.7965765000000005</v>
      </c>
      <c r="AM33" s="26">
        <v>0.47960868000000001</v>
      </c>
      <c r="AN33" s="26">
        <v>18.609445999999998</v>
      </c>
      <c r="AO33" s="26">
        <v>0</v>
      </c>
      <c r="AP33" s="26">
        <v>1.8230884999999999</v>
      </c>
      <c r="AQ33" s="26">
        <v>0</v>
      </c>
      <c r="AR33" s="26">
        <v>-0.31203546999999998</v>
      </c>
      <c r="AS33" s="26">
        <v>0.92560445999999996</v>
      </c>
      <c r="AT33" s="56">
        <v>652.66666666666595</v>
      </c>
      <c r="AU33" s="10">
        <v>0.152</v>
      </c>
      <c r="AV33" s="10">
        <v>0.27300000000000002</v>
      </c>
      <c r="AW33" s="10">
        <v>0.60699999999999998</v>
      </c>
      <c r="AX33" s="10">
        <v>0.63600000000000001</v>
      </c>
      <c r="AY33" s="28">
        <v>1718907</v>
      </c>
      <c r="AZ33" s="28">
        <v>295.98309068524054</v>
      </c>
      <c r="BA33" s="84">
        <v>3</v>
      </c>
      <c r="BB33" s="28">
        <v>10526.315789473685</v>
      </c>
      <c r="BC33" s="84">
        <v>133</v>
      </c>
      <c r="BD33" s="27">
        <v>2.290161774961472E-2</v>
      </c>
      <c r="BE33" s="10">
        <v>0.45200000000000001</v>
      </c>
      <c r="BF33" s="28">
        <v>49983.697478991598</v>
      </c>
      <c r="BG33" s="117">
        <v>0.71899999999999997</v>
      </c>
      <c r="BH33" s="117">
        <v>1</v>
      </c>
      <c r="BI33" s="117">
        <f t="shared" si="1"/>
        <v>1.7189999999999999</v>
      </c>
      <c r="BJ33" s="53">
        <f t="shared" si="0"/>
        <v>295.99910459840373</v>
      </c>
      <c r="BK33" s="11">
        <v>5360</v>
      </c>
      <c r="BL33" s="11">
        <f t="shared" si="2"/>
        <v>5064.0008954015966</v>
      </c>
    </row>
    <row r="34" spans="1:64">
      <c r="A34" s="7">
        <v>172</v>
      </c>
      <c r="B34" s="8" t="s">
        <v>505</v>
      </c>
      <c r="C34" s="8" t="s">
        <v>2119</v>
      </c>
      <c r="D34" s="8" t="s">
        <v>485</v>
      </c>
      <c r="E34" s="9" t="s">
        <v>51</v>
      </c>
      <c r="F34" s="10">
        <v>0.24399999999999999</v>
      </c>
      <c r="G34" s="10">
        <v>0.71</v>
      </c>
      <c r="H34" s="25">
        <v>6610.19</v>
      </c>
      <c r="I34" s="28">
        <v>11709</v>
      </c>
      <c r="J34" s="28">
        <v>8124</v>
      </c>
      <c r="K34" s="59">
        <v>68514</v>
      </c>
      <c r="L34" s="59">
        <v>68193</v>
      </c>
      <c r="M34" s="59">
        <v>60921</v>
      </c>
      <c r="N34" s="59">
        <v>51597</v>
      </c>
      <c r="O34" s="10">
        <v>0.254</v>
      </c>
      <c r="P34" s="9">
        <v>375.67</v>
      </c>
      <c r="Q34" s="9">
        <v>460.67</v>
      </c>
      <c r="R34" s="9">
        <v>17.600000000000001</v>
      </c>
      <c r="S34" s="9">
        <v>2</v>
      </c>
      <c r="T34" s="9">
        <v>0.52200000000000002</v>
      </c>
      <c r="U34" s="10">
        <v>1.4E-2</v>
      </c>
      <c r="V34" s="10">
        <v>0.45900000000000002</v>
      </c>
      <c r="W34" s="9">
        <v>0.61499999999999999</v>
      </c>
      <c r="X34" s="27">
        <v>-7.0000000000000001E-3</v>
      </c>
      <c r="Y34" s="10">
        <v>4.7E-2</v>
      </c>
      <c r="Z34" s="16">
        <v>0.61919504643962853</v>
      </c>
      <c r="AA34" s="28">
        <v>53</v>
      </c>
      <c r="AB34" s="9">
        <v>524</v>
      </c>
      <c r="AC34" s="9"/>
      <c r="AD34" s="56">
        <v>265</v>
      </c>
      <c r="AE34" s="56">
        <v>72</v>
      </c>
      <c r="AF34" s="16">
        <f t="shared" si="3"/>
        <v>1.0892273898329701E-2</v>
      </c>
      <c r="AG34" s="16"/>
      <c r="AH34" s="16"/>
      <c r="AI34" s="56">
        <v>99</v>
      </c>
      <c r="AJ34" s="28">
        <v>72600</v>
      </c>
      <c r="AK34" s="28">
        <v>35400</v>
      </c>
      <c r="AL34" s="26">
        <v>10.780430000000001</v>
      </c>
      <c r="AM34" s="26">
        <v>0.74439078999999997</v>
      </c>
      <c r="AN34" s="26">
        <v>16.551186000000001</v>
      </c>
      <c r="AO34" s="26">
        <v>5.9416043000000002E-3</v>
      </c>
      <c r="AP34" s="26">
        <v>1.7842891000000001</v>
      </c>
      <c r="AQ34" s="26">
        <v>6.4053049000000004E-4</v>
      </c>
      <c r="AR34" s="26">
        <v>2.9867610999999998</v>
      </c>
      <c r="AS34" s="26">
        <v>5.8499470000000002</v>
      </c>
      <c r="AT34" s="56">
        <v>803.33333333333303</v>
      </c>
      <c r="AU34" s="10">
        <v>0.23300000000000001</v>
      </c>
      <c r="AV34" s="10">
        <v>0.34200000000000003</v>
      </c>
      <c r="AW34" s="10">
        <v>0.49099999999999999</v>
      </c>
      <c r="AX34" s="10">
        <v>0.63</v>
      </c>
      <c r="AY34" s="28">
        <v>13000000</v>
      </c>
      <c r="AZ34" s="28">
        <v>1966.6605649761959</v>
      </c>
      <c r="BA34" s="84">
        <v>2</v>
      </c>
      <c r="BB34" s="28">
        <v>5323.8214390289349</v>
      </c>
      <c r="BC34" s="84">
        <v>178</v>
      </c>
      <c r="BD34" s="27">
        <v>2.6928121581981761E-2</v>
      </c>
      <c r="BE34" s="10">
        <v>0.45200000000000001</v>
      </c>
      <c r="BF34" s="28">
        <v>43759.072407045009</v>
      </c>
      <c r="BG34" s="117">
        <v>1</v>
      </c>
      <c r="BH34" s="117">
        <v>12</v>
      </c>
      <c r="BI34" s="117">
        <f t="shared" si="1"/>
        <v>13</v>
      </c>
      <c r="BJ34" s="53">
        <f t="shared" ref="BJ34:BJ65" si="4">(BI34*1000000)/H34</f>
        <v>1966.6605649761959</v>
      </c>
      <c r="BK34" s="11">
        <v>6011</v>
      </c>
      <c r="BL34" s="11">
        <f t="shared" si="2"/>
        <v>4044.3394350238041</v>
      </c>
    </row>
    <row r="35" spans="1:64">
      <c r="A35" s="7">
        <v>177</v>
      </c>
      <c r="B35" s="8" t="s">
        <v>514</v>
      </c>
      <c r="C35" s="8" t="s">
        <v>2120</v>
      </c>
      <c r="D35" s="8" t="s">
        <v>485</v>
      </c>
      <c r="E35" s="9" t="s">
        <v>51</v>
      </c>
      <c r="F35" s="10">
        <v>0.57499999999999996</v>
      </c>
      <c r="G35" s="10">
        <v>0.86</v>
      </c>
      <c r="H35" s="25">
        <v>6275.91</v>
      </c>
      <c r="I35" s="28">
        <v>13231</v>
      </c>
      <c r="J35" s="58">
        <v>7848</v>
      </c>
      <c r="K35" s="59">
        <v>72188</v>
      </c>
      <c r="L35" s="59">
        <v>74970</v>
      </c>
      <c r="M35" s="59">
        <v>61209</v>
      </c>
      <c r="N35" s="59">
        <v>52002</v>
      </c>
      <c r="O35" s="10">
        <v>0.57599999999999996</v>
      </c>
      <c r="P35" s="9">
        <v>362.67</v>
      </c>
      <c r="Q35" s="9">
        <v>462</v>
      </c>
      <c r="R35" s="9">
        <v>17.3</v>
      </c>
      <c r="S35" s="10">
        <v>0.05</v>
      </c>
      <c r="T35" s="10">
        <v>0.42499999999999999</v>
      </c>
      <c r="U35" s="10">
        <v>1.4E-2</v>
      </c>
      <c r="V35" s="10">
        <v>0.16800000000000001</v>
      </c>
      <c r="W35" s="9">
        <v>0.35199999999999998</v>
      </c>
      <c r="X35" s="27">
        <v>0.28399999999999997</v>
      </c>
      <c r="Y35" s="10">
        <v>2.8000000000000001E-2</v>
      </c>
      <c r="Z35" s="16">
        <v>0.73964497041420119</v>
      </c>
      <c r="AA35" s="28">
        <v>35</v>
      </c>
      <c r="AB35" s="9">
        <v>894</v>
      </c>
      <c r="AC35" s="9"/>
      <c r="AD35" s="56">
        <v>211</v>
      </c>
      <c r="AE35" s="56">
        <v>93</v>
      </c>
      <c r="AF35" s="16">
        <f t="shared" si="3"/>
        <v>1.4818568143902637E-2</v>
      </c>
      <c r="AG35" s="16"/>
      <c r="AH35" s="16" t="s">
        <v>4339</v>
      </c>
      <c r="AI35" s="56">
        <v>10</v>
      </c>
      <c r="AJ35" s="28">
        <v>95100</v>
      </c>
      <c r="AK35" s="28">
        <v>40500</v>
      </c>
      <c r="AL35" s="26">
        <v>6.1524754000000001</v>
      </c>
      <c r="AM35" s="26">
        <v>0.94648116999999998</v>
      </c>
      <c r="AN35" s="26">
        <v>18.521915</v>
      </c>
      <c r="AO35" s="26">
        <v>4.0865133999999997E-2</v>
      </c>
      <c r="AP35" s="26">
        <v>1.1395563</v>
      </c>
      <c r="AQ35" s="26">
        <v>2.514217E-3</v>
      </c>
      <c r="AR35" s="26">
        <v>-3.2859828000000002</v>
      </c>
      <c r="AS35" s="26">
        <v>-8.4868878999999993</v>
      </c>
      <c r="AT35" s="56">
        <v>752.66666666666595</v>
      </c>
      <c r="AU35" s="10">
        <v>0.13900000000000001</v>
      </c>
      <c r="AV35" s="10">
        <v>0.28100000000000003</v>
      </c>
      <c r="AW35" s="10">
        <v>0.56699999999999995</v>
      </c>
      <c r="AX35" s="10">
        <v>0.57999999999999996</v>
      </c>
      <c r="AY35" s="28">
        <v>1716134</v>
      </c>
      <c r="AZ35" s="28">
        <v>273.44783465664739</v>
      </c>
      <c r="BA35" s="84">
        <v>0.77569100000000002</v>
      </c>
      <c r="BB35" s="28">
        <v>2138.8342018915268</v>
      </c>
      <c r="BC35" s="84">
        <v>347</v>
      </c>
      <c r="BD35" s="27">
        <v>5.5290786515421672E-2</v>
      </c>
      <c r="BE35" s="10">
        <v>0.45200000000000001</v>
      </c>
      <c r="BF35" s="28">
        <v>47170.670909090906</v>
      </c>
      <c r="BG35" s="117">
        <v>1</v>
      </c>
      <c r="BH35" s="117">
        <v>0.71599999999999997</v>
      </c>
      <c r="BI35" s="117">
        <f t="shared" si="1"/>
        <v>1.716</v>
      </c>
      <c r="BJ35" s="53">
        <f t="shared" si="4"/>
        <v>273.42648317136479</v>
      </c>
      <c r="BK35" s="11">
        <v>9170</v>
      </c>
      <c r="BL35" s="11">
        <f t="shared" si="2"/>
        <v>8896.5735168286355</v>
      </c>
    </row>
    <row r="36" spans="1:64">
      <c r="A36" s="7">
        <v>284</v>
      </c>
      <c r="B36" s="8" t="s">
        <v>700</v>
      </c>
      <c r="C36" s="8" t="s">
        <v>2125</v>
      </c>
      <c r="D36" s="8" t="s">
        <v>685</v>
      </c>
      <c r="E36" s="9" t="s">
        <v>51</v>
      </c>
      <c r="F36" s="10">
        <v>0.63700000000000001</v>
      </c>
      <c r="G36" s="10">
        <v>0.8</v>
      </c>
      <c r="H36" s="25">
        <v>10561.62</v>
      </c>
      <c r="I36" s="28">
        <v>15452</v>
      </c>
      <c r="J36" s="28">
        <v>10137</v>
      </c>
      <c r="K36" s="59">
        <v>77084</v>
      </c>
      <c r="L36" s="59">
        <v>92070</v>
      </c>
      <c r="M36" s="59">
        <v>72576</v>
      </c>
      <c r="N36" s="59">
        <v>64251</v>
      </c>
      <c r="O36" s="10">
        <v>0.433</v>
      </c>
      <c r="P36" s="9">
        <v>635</v>
      </c>
      <c r="Q36" s="9">
        <v>973.33</v>
      </c>
      <c r="R36" s="9">
        <v>16.63</v>
      </c>
      <c r="S36" s="9">
        <v>17</v>
      </c>
      <c r="T36" s="9">
        <v>0.502</v>
      </c>
      <c r="U36" s="10">
        <v>5.0999999999999997E-2</v>
      </c>
      <c r="V36" s="10">
        <v>9.4E-2</v>
      </c>
      <c r="W36" s="9">
        <v>0.28399999999999997</v>
      </c>
      <c r="X36" s="27">
        <v>3.2000000000000001E-2</v>
      </c>
      <c r="Y36" s="10">
        <v>0.24299999999999999</v>
      </c>
      <c r="Z36" s="16">
        <v>0.77881619937694713</v>
      </c>
      <c r="AA36" s="28">
        <v>103</v>
      </c>
      <c r="AB36" s="9">
        <v>288</v>
      </c>
      <c r="AC36" s="9">
        <v>1</v>
      </c>
      <c r="AD36" s="56">
        <v>10</v>
      </c>
      <c r="AE36" s="56">
        <v>423</v>
      </c>
      <c r="AF36" s="16">
        <f t="shared" si="3"/>
        <v>4.0050674044322741E-2</v>
      </c>
      <c r="AG36" s="16"/>
      <c r="AH36" s="16" t="s">
        <v>4339</v>
      </c>
      <c r="AI36" s="56">
        <v>2</v>
      </c>
      <c r="AJ36" s="28">
        <v>88700</v>
      </c>
      <c r="AK36" s="28">
        <v>45800</v>
      </c>
      <c r="AL36" s="26">
        <v>3.5094123000000002</v>
      </c>
      <c r="AM36" s="26">
        <v>0.55153655999999995</v>
      </c>
      <c r="AN36" s="26">
        <v>31.967227999999999</v>
      </c>
      <c r="AO36" s="26">
        <v>1.7272006</v>
      </c>
      <c r="AP36" s="26">
        <v>1.1218618</v>
      </c>
      <c r="AQ36" s="26">
        <v>6.0614593000000001E-2</v>
      </c>
      <c r="AR36" s="26">
        <v>-0.86599672000000005</v>
      </c>
      <c r="AS36" s="26">
        <v>-4.8740907</v>
      </c>
      <c r="AT36" s="56">
        <v>2248</v>
      </c>
      <c r="AU36" s="10">
        <v>0.127</v>
      </c>
      <c r="AV36" s="10">
        <v>9.0999999999999998E-2</v>
      </c>
      <c r="AW36" s="10">
        <v>0.50600000000000001</v>
      </c>
      <c r="AX36" s="10">
        <v>0.58899999999999997</v>
      </c>
      <c r="AY36" s="28">
        <v>20000000</v>
      </c>
      <c r="AZ36" s="28">
        <v>1893.6488909845268</v>
      </c>
      <c r="BA36" s="84">
        <v>23</v>
      </c>
      <c r="BB36" s="28">
        <v>36220.472440944883</v>
      </c>
      <c r="BC36" s="84">
        <v>420</v>
      </c>
      <c r="BD36" s="27">
        <v>3.9766626710675067E-2</v>
      </c>
      <c r="BE36" s="10">
        <v>0.125</v>
      </c>
      <c r="BF36" s="28">
        <v>63527.695614035089</v>
      </c>
      <c r="BG36" s="117">
        <v>3</v>
      </c>
      <c r="BH36" s="117">
        <v>17</v>
      </c>
      <c r="BI36" s="117">
        <f t="shared" si="1"/>
        <v>20</v>
      </c>
      <c r="BJ36" s="53">
        <f t="shared" si="4"/>
        <v>1893.6488909845268</v>
      </c>
      <c r="BK36" s="11">
        <v>7817</v>
      </c>
      <c r="BL36" s="11">
        <f t="shared" si="2"/>
        <v>5923.3511090154734</v>
      </c>
    </row>
    <row r="37" spans="1:64">
      <c r="A37" s="7">
        <v>207</v>
      </c>
      <c r="B37" s="8" t="s">
        <v>572</v>
      </c>
      <c r="C37" s="8" t="s">
        <v>2129</v>
      </c>
      <c r="D37" s="8" t="s">
        <v>562</v>
      </c>
      <c r="E37" s="9" t="s">
        <v>51</v>
      </c>
      <c r="F37" s="10">
        <v>0.54200000000000004</v>
      </c>
      <c r="G37" s="10">
        <v>0.75</v>
      </c>
      <c r="H37" s="25">
        <v>7532.6</v>
      </c>
      <c r="I37" s="28">
        <v>12965</v>
      </c>
      <c r="J37" s="58">
        <v>14977</v>
      </c>
      <c r="K37" s="59">
        <v>82135</v>
      </c>
      <c r="L37" s="59">
        <v>89316</v>
      </c>
      <c r="M37" s="59">
        <v>72207</v>
      </c>
      <c r="N37" s="59">
        <v>66780</v>
      </c>
      <c r="O37" s="10">
        <v>0.47199999999999998</v>
      </c>
      <c r="P37" s="9">
        <v>514.33000000000004</v>
      </c>
      <c r="Q37" s="9">
        <v>885.67</v>
      </c>
      <c r="R37" s="9">
        <v>14.65</v>
      </c>
      <c r="S37" s="10">
        <v>7.0000000000000007E-2</v>
      </c>
      <c r="T37" s="10">
        <v>0.57499999999999996</v>
      </c>
      <c r="U37" s="10">
        <v>3.4000000000000002E-2</v>
      </c>
      <c r="V37" s="10">
        <v>0.25900000000000001</v>
      </c>
      <c r="W37" s="9">
        <v>0.4</v>
      </c>
      <c r="X37" s="27">
        <v>0.115</v>
      </c>
      <c r="Y37" s="10">
        <v>0.105</v>
      </c>
      <c r="Z37" s="16">
        <v>0.71428571428571419</v>
      </c>
      <c r="AA37" s="28">
        <v>53</v>
      </c>
      <c r="AB37" s="9">
        <v>142</v>
      </c>
      <c r="AC37" s="9"/>
      <c r="AD37" s="56">
        <v>41</v>
      </c>
      <c r="AE37" s="56">
        <v>271</v>
      </c>
      <c r="AF37" s="16">
        <f t="shared" si="3"/>
        <v>3.5976953508748639E-2</v>
      </c>
      <c r="AG37" s="16"/>
      <c r="AH37" s="16"/>
      <c r="AI37" s="56">
        <v>8</v>
      </c>
      <c r="AJ37" s="28">
        <v>100100</v>
      </c>
      <c r="AK37" s="28">
        <v>44800</v>
      </c>
      <c r="AL37" s="26">
        <v>3.7304857</v>
      </c>
      <c r="AM37" s="26">
        <v>0.51020776999999995</v>
      </c>
      <c r="AN37" s="26">
        <v>25.889879000000001</v>
      </c>
      <c r="AO37" s="26">
        <v>0</v>
      </c>
      <c r="AP37" s="26">
        <v>0.96581823</v>
      </c>
      <c r="AQ37" s="26">
        <v>0</v>
      </c>
      <c r="AR37" s="26">
        <v>2.0540248999999999</v>
      </c>
      <c r="AS37" s="26">
        <v>3.6094002999999999</v>
      </c>
      <c r="AT37" s="56">
        <v>1667</v>
      </c>
      <c r="AU37" s="10">
        <v>0.127</v>
      </c>
      <c r="AV37" s="10">
        <v>5.5E-2</v>
      </c>
      <c r="AW37" s="10">
        <v>0.48199999999999998</v>
      </c>
      <c r="AX37" s="10">
        <v>0.51300000000000001</v>
      </c>
      <c r="AY37" s="28">
        <v>17161483</v>
      </c>
      <c r="AZ37" s="28">
        <v>2278.2947455061994</v>
      </c>
      <c r="BA37" s="84">
        <v>4</v>
      </c>
      <c r="BB37" s="28">
        <v>7777.1080823595739</v>
      </c>
      <c r="BC37" s="84">
        <v>149</v>
      </c>
      <c r="BD37" s="27">
        <v>1.9780686615511245E-2</v>
      </c>
      <c r="BE37" s="10">
        <v>0.374</v>
      </c>
      <c r="BF37" s="28">
        <v>51516.574902723733</v>
      </c>
      <c r="BG37" s="117">
        <v>0.161</v>
      </c>
      <c r="BH37" s="117">
        <v>17</v>
      </c>
      <c r="BI37" s="117">
        <f t="shared" si="1"/>
        <v>17.161000000000001</v>
      </c>
      <c r="BJ37" s="53">
        <f t="shared" si="4"/>
        <v>2278.2306242200566</v>
      </c>
      <c r="BK37" s="11">
        <v>11312</v>
      </c>
      <c r="BL37" s="11">
        <f t="shared" si="2"/>
        <v>9033.7693757799425</v>
      </c>
    </row>
    <row r="38" spans="1:64">
      <c r="A38" s="7">
        <v>226</v>
      </c>
      <c r="B38" s="8" t="s">
        <v>595</v>
      </c>
      <c r="C38" s="8" t="s">
        <v>2132</v>
      </c>
      <c r="D38" s="8" t="s">
        <v>562</v>
      </c>
      <c r="E38" s="9" t="s">
        <v>51</v>
      </c>
      <c r="F38" s="10">
        <v>0.153</v>
      </c>
      <c r="G38" s="10">
        <v>0.61</v>
      </c>
      <c r="H38" s="25">
        <v>6840.27</v>
      </c>
      <c r="I38" s="28">
        <v>12228</v>
      </c>
      <c r="J38" s="58">
        <v>14493</v>
      </c>
      <c r="K38" s="59">
        <v>76969</v>
      </c>
      <c r="L38" s="59">
        <v>88020</v>
      </c>
      <c r="M38" s="59">
        <v>75132</v>
      </c>
      <c r="N38" s="59">
        <v>71280</v>
      </c>
      <c r="O38" s="10">
        <v>0.16900000000000001</v>
      </c>
      <c r="P38" s="9">
        <v>414.33</v>
      </c>
      <c r="Q38" s="9">
        <v>637.33000000000004</v>
      </c>
      <c r="R38" s="9">
        <v>16.510000000000002</v>
      </c>
      <c r="S38" s="10">
        <v>0.09</v>
      </c>
      <c r="T38" s="10">
        <v>0.54400000000000004</v>
      </c>
      <c r="U38" s="10">
        <v>5.6000000000000001E-2</v>
      </c>
      <c r="V38" s="10">
        <v>0.54100000000000004</v>
      </c>
      <c r="W38" s="9">
        <v>0.80100000000000005</v>
      </c>
      <c r="X38" s="27">
        <v>-0.16700000000000001</v>
      </c>
      <c r="Y38" s="10">
        <v>5.2999999999999999E-2</v>
      </c>
      <c r="Z38" s="16">
        <v>0.55524708495280395</v>
      </c>
      <c r="AA38" s="28">
        <v>8</v>
      </c>
      <c r="AB38" s="9">
        <v>605</v>
      </c>
      <c r="AC38" s="9"/>
      <c r="AD38" s="56">
        <v>199</v>
      </c>
      <c r="AE38" s="56">
        <v>98</v>
      </c>
      <c r="AF38" s="16">
        <f t="shared" si="3"/>
        <v>1.4326919843807333E-2</v>
      </c>
      <c r="AG38" s="16"/>
      <c r="AH38" s="16"/>
      <c r="AI38" s="56">
        <v>99</v>
      </c>
      <c r="AJ38" s="28">
        <v>53300</v>
      </c>
      <c r="AK38" s="28">
        <v>34900</v>
      </c>
      <c r="AL38" s="26">
        <v>18.364094000000001</v>
      </c>
      <c r="AM38" s="26">
        <v>0.12983769000000001</v>
      </c>
      <c r="AN38" s="26">
        <v>17.297632</v>
      </c>
      <c r="AO38" s="26">
        <v>0.19512727999999999</v>
      </c>
      <c r="AP38" s="26">
        <v>3.1765534999999998</v>
      </c>
      <c r="AQ38" s="26">
        <v>3.5833359000000002E-2</v>
      </c>
      <c r="AR38" s="26">
        <v>1.0868956999999999</v>
      </c>
      <c r="AS38" s="26">
        <v>5.7184603000000001E-2</v>
      </c>
      <c r="AT38" s="56">
        <v>900</v>
      </c>
      <c r="AU38" s="10">
        <v>0.28399999999999997</v>
      </c>
      <c r="AV38" s="10">
        <v>0.52200000000000002</v>
      </c>
      <c r="AW38" s="10">
        <v>0.53</v>
      </c>
      <c r="AX38" s="10">
        <v>0.57099999999999995</v>
      </c>
      <c r="AY38" s="28">
        <v>5000000</v>
      </c>
      <c r="AZ38" s="28">
        <v>730.96529815343547</v>
      </c>
      <c r="BA38" s="84">
        <v>20</v>
      </c>
      <c r="BB38" s="28">
        <v>48270.702097362009</v>
      </c>
      <c r="BC38" s="84">
        <v>99</v>
      </c>
      <c r="BD38" s="27">
        <v>1.4473112903438022E-2</v>
      </c>
      <c r="BE38" s="10">
        <v>0.374</v>
      </c>
      <c r="BF38" s="28">
        <v>53576.970731707319</v>
      </c>
      <c r="BG38" s="117">
        <v>0</v>
      </c>
      <c r="BH38" s="117">
        <v>5</v>
      </c>
      <c r="BI38" s="117">
        <f t="shared" si="1"/>
        <v>5</v>
      </c>
      <c r="BJ38" s="53">
        <f t="shared" si="4"/>
        <v>730.96529815343547</v>
      </c>
      <c r="BK38" s="11">
        <v>9351</v>
      </c>
      <c r="BL38" s="11">
        <f t="shared" si="2"/>
        <v>8620.0347018465654</v>
      </c>
    </row>
    <row r="39" spans="1:64">
      <c r="A39" s="7">
        <v>239</v>
      </c>
      <c r="B39" s="8" t="s">
        <v>621</v>
      </c>
      <c r="C39" s="8" t="s">
        <v>2134</v>
      </c>
      <c r="D39" s="8" t="s">
        <v>562</v>
      </c>
      <c r="E39" s="9" t="s">
        <v>51</v>
      </c>
      <c r="F39" s="10">
        <v>0.439</v>
      </c>
      <c r="G39" s="10">
        <v>0.74</v>
      </c>
      <c r="H39" s="25">
        <v>12383.83</v>
      </c>
      <c r="I39" s="28">
        <v>12935</v>
      </c>
      <c r="J39" s="58">
        <v>12768</v>
      </c>
      <c r="K39" s="59">
        <v>83026</v>
      </c>
      <c r="L39" s="59">
        <v>90261</v>
      </c>
      <c r="M39" s="59">
        <v>76797</v>
      </c>
      <c r="N39" s="59">
        <v>65466</v>
      </c>
      <c r="O39" s="10">
        <v>0.316</v>
      </c>
      <c r="P39" s="9">
        <v>684.67</v>
      </c>
      <c r="Q39" s="9">
        <v>1398.67</v>
      </c>
      <c r="R39" s="9">
        <v>18.09</v>
      </c>
      <c r="S39" s="10">
        <v>0.34</v>
      </c>
      <c r="T39" s="10">
        <v>0.502</v>
      </c>
      <c r="U39" s="10">
        <v>0.03</v>
      </c>
      <c r="V39" s="10">
        <v>0.22800000000000001</v>
      </c>
      <c r="W39" s="9">
        <v>0.53500000000000003</v>
      </c>
      <c r="X39" s="27">
        <v>0.14599999999999999</v>
      </c>
      <c r="Y39" s="10">
        <v>0.17699999999999999</v>
      </c>
      <c r="Z39" s="16">
        <v>0.65146579804560267</v>
      </c>
      <c r="AA39" s="28">
        <v>20</v>
      </c>
      <c r="AB39" s="9">
        <v>270</v>
      </c>
      <c r="AC39" s="9"/>
      <c r="AD39" s="56">
        <v>62</v>
      </c>
      <c r="AE39" s="56">
        <v>212</v>
      </c>
      <c r="AF39" s="16">
        <f t="shared" si="3"/>
        <v>1.7119098049634081E-2</v>
      </c>
      <c r="AG39" s="16"/>
      <c r="AH39" s="16"/>
      <c r="AI39" s="56">
        <v>15</v>
      </c>
      <c r="AJ39" s="28">
        <v>87400</v>
      </c>
      <c r="AK39" s="28">
        <v>41400</v>
      </c>
      <c r="AL39" s="26">
        <v>6.8387798999999996</v>
      </c>
      <c r="AM39" s="26">
        <v>0.43470164999999999</v>
      </c>
      <c r="AN39" s="26">
        <v>18.945806999999999</v>
      </c>
      <c r="AO39" s="26">
        <v>0.90409397999999996</v>
      </c>
      <c r="AP39" s="26">
        <v>1.2956620000000001</v>
      </c>
      <c r="AQ39" s="26">
        <v>6.1828996999999997E-2</v>
      </c>
      <c r="AR39" s="26">
        <v>-2.2180830999999999</v>
      </c>
      <c r="AS39" s="26">
        <v>-5.2086148000000003</v>
      </c>
      <c r="AT39" s="56">
        <v>1627</v>
      </c>
      <c r="AU39" s="10">
        <v>0.186</v>
      </c>
      <c r="AV39" s="10">
        <v>0.224</v>
      </c>
      <c r="AW39" s="10">
        <v>0.47499999999999998</v>
      </c>
      <c r="AX39" s="10">
        <v>0.63800000000000001</v>
      </c>
      <c r="AY39" s="28">
        <v>16000000</v>
      </c>
      <c r="AZ39" s="28">
        <v>1292.0073999723834</v>
      </c>
      <c r="BA39" s="84">
        <v>27</v>
      </c>
      <c r="BB39" s="28">
        <v>39435.056304497062</v>
      </c>
      <c r="BC39" s="84">
        <v>187</v>
      </c>
      <c r="BD39" s="27">
        <v>1.510033648717723E-2</v>
      </c>
      <c r="BE39" s="10">
        <v>0.374</v>
      </c>
      <c r="BF39" s="28">
        <v>47484.396666666667</v>
      </c>
      <c r="BG39" s="117">
        <v>3</v>
      </c>
      <c r="BH39" s="117">
        <v>13</v>
      </c>
      <c r="BI39" s="117">
        <f t="shared" si="1"/>
        <v>16</v>
      </c>
      <c r="BJ39" s="53">
        <f t="shared" si="4"/>
        <v>1292.0073999723834</v>
      </c>
      <c r="BK39" s="11">
        <v>10247</v>
      </c>
      <c r="BL39" s="11">
        <f t="shared" si="2"/>
        <v>8954.9926000276173</v>
      </c>
    </row>
    <row r="40" spans="1:64">
      <c r="A40" s="7">
        <v>236</v>
      </c>
      <c r="B40" s="8" t="s">
        <v>613</v>
      </c>
      <c r="C40" s="8" t="s">
        <v>2135</v>
      </c>
      <c r="D40" s="8" t="s">
        <v>562</v>
      </c>
      <c r="E40" s="9" t="s">
        <v>51</v>
      </c>
      <c r="F40" s="10">
        <v>0.437</v>
      </c>
      <c r="G40" s="10">
        <v>0.77</v>
      </c>
      <c r="H40" s="25">
        <v>3882.24</v>
      </c>
      <c r="I40" s="28">
        <v>13785</v>
      </c>
      <c r="J40" s="58">
        <v>10823</v>
      </c>
      <c r="K40" s="59">
        <v>71425</v>
      </c>
      <c r="L40" s="59">
        <v>105426</v>
      </c>
      <c r="M40" s="59">
        <v>69300</v>
      </c>
      <c r="N40" s="59">
        <v>63873</v>
      </c>
      <c r="O40" s="10">
        <v>0.442</v>
      </c>
      <c r="P40" s="9">
        <v>256.33</v>
      </c>
      <c r="Q40" s="9">
        <v>423.33</v>
      </c>
      <c r="R40" s="9">
        <v>15.15</v>
      </c>
      <c r="S40" s="10">
        <v>0.02</v>
      </c>
      <c r="T40" s="10">
        <v>0.42399999999999999</v>
      </c>
      <c r="U40" s="10">
        <v>0.193</v>
      </c>
      <c r="V40" s="10">
        <v>0.22800000000000001</v>
      </c>
      <c r="W40" s="9">
        <v>0.55000000000000004</v>
      </c>
      <c r="X40" s="27">
        <v>0.14599999999999999</v>
      </c>
      <c r="Y40" s="10">
        <v>3.6999999999999998E-2</v>
      </c>
      <c r="Z40" s="16">
        <v>0.64516129032258063</v>
      </c>
      <c r="AA40" s="28">
        <v>15</v>
      </c>
      <c r="AB40" s="9">
        <v>358</v>
      </c>
      <c r="AC40" s="9"/>
      <c r="AD40" s="56">
        <v>382</v>
      </c>
      <c r="AE40" s="56">
        <v>42</v>
      </c>
      <c r="AF40" s="16">
        <f t="shared" si="3"/>
        <v>1.0818496538081108E-2</v>
      </c>
      <c r="AG40" s="16"/>
      <c r="AH40" s="16"/>
      <c r="AI40" s="56">
        <v>12</v>
      </c>
      <c r="AJ40" s="28" t="e">
        <v>#N/A</v>
      </c>
      <c r="AK40" s="28" t="e">
        <v>#N/A</v>
      </c>
      <c r="AL40" s="26" t="e">
        <v>#N/A</v>
      </c>
      <c r="AM40" s="26" t="e">
        <v>#N/A</v>
      </c>
      <c r="AN40" s="26" t="e">
        <v>#N/A</v>
      </c>
      <c r="AO40" s="26" t="e">
        <v>#N/A</v>
      </c>
      <c r="AP40" s="26" t="e">
        <v>#N/A</v>
      </c>
      <c r="AQ40" s="26" t="e">
        <v>#N/A</v>
      </c>
      <c r="AR40" s="26" t="e">
        <v>#N/A</v>
      </c>
      <c r="AS40" s="26" t="e">
        <v>#N/A</v>
      </c>
      <c r="AT40" s="56" t="e">
        <v>#N/A</v>
      </c>
      <c r="AU40" s="10">
        <v>0.14899999999999999</v>
      </c>
      <c r="AV40" s="10">
        <v>0.122</v>
      </c>
      <c r="AW40" s="10">
        <v>0.46100000000000002</v>
      </c>
      <c r="AX40" s="10">
        <v>0.56399999999999995</v>
      </c>
      <c r="AY40" s="28">
        <v>506863</v>
      </c>
      <c r="AZ40" s="28">
        <v>130.55941930431916</v>
      </c>
      <c r="BA40" s="84">
        <v>8</v>
      </c>
      <c r="BB40" s="28">
        <v>31209.768657589826</v>
      </c>
      <c r="BC40" s="84">
        <v>37</v>
      </c>
      <c r="BD40" s="27">
        <v>9.530580283547644E-3</v>
      </c>
      <c r="BE40" s="10">
        <v>0.374</v>
      </c>
      <c r="BF40" s="28">
        <v>48229.361111111109</v>
      </c>
      <c r="BG40" s="117">
        <v>0.50700000000000001</v>
      </c>
      <c r="BH40" s="117">
        <v>0</v>
      </c>
      <c r="BI40" s="117">
        <f t="shared" si="1"/>
        <v>0.50700000000000001</v>
      </c>
      <c r="BJ40" s="53">
        <f t="shared" si="4"/>
        <v>130.59470820969338</v>
      </c>
      <c r="BK40" s="11">
        <v>11413</v>
      </c>
      <c r="BL40" s="11">
        <f t="shared" si="2"/>
        <v>11282.405291790306</v>
      </c>
    </row>
    <row r="41" spans="1:64">
      <c r="A41" s="7">
        <v>241</v>
      </c>
      <c r="B41" s="8" t="s">
        <v>625</v>
      </c>
      <c r="C41" s="8" t="s">
        <v>2137</v>
      </c>
      <c r="D41" s="8" t="s">
        <v>562</v>
      </c>
      <c r="E41" s="9" t="s">
        <v>51</v>
      </c>
      <c r="F41" s="10">
        <v>0.48</v>
      </c>
      <c r="G41" s="10">
        <v>0.68</v>
      </c>
      <c r="H41" s="25">
        <v>9793.0499999999993</v>
      </c>
      <c r="I41" s="28">
        <v>12980</v>
      </c>
      <c r="J41" s="58">
        <v>12720</v>
      </c>
      <c r="K41" s="59">
        <v>87352</v>
      </c>
      <c r="L41" s="59">
        <v>100350</v>
      </c>
      <c r="M41" s="59">
        <v>80703</v>
      </c>
      <c r="N41" s="59">
        <v>63621</v>
      </c>
      <c r="O41" s="10">
        <v>0.41499999999999998</v>
      </c>
      <c r="P41" s="9">
        <v>647.66999999999996</v>
      </c>
      <c r="Q41" s="9">
        <v>1143.33</v>
      </c>
      <c r="R41" s="9">
        <v>15.12</v>
      </c>
      <c r="S41" s="10">
        <v>0.25</v>
      </c>
      <c r="T41" s="10">
        <v>0.499</v>
      </c>
      <c r="U41" s="10">
        <v>4.5999999999999999E-2</v>
      </c>
      <c r="V41" s="10">
        <v>0.3</v>
      </c>
      <c r="W41" s="9">
        <v>0.31900000000000001</v>
      </c>
      <c r="X41" s="27">
        <v>7.3999999999999996E-2</v>
      </c>
      <c r="Y41" s="10">
        <v>0.113</v>
      </c>
      <c r="Z41" s="16">
        <v>0.75815011372251706</v>
      </c>
      <c r="AA41" s="28">
        <v>43</v>
      </c>
      <c r="AB41" s="9">
        <v>159</v>
      </c>
      <c r="AC41" s="9">
        <v>1</v>
      </c>
      <c r="AD41" s="56">
        <v>51</v>
      </c>
      <c r="AE41" s="56">
        <v>242</v>
      </c>
      <c r="AF41" s="16">
        <f t="shared" si="3"/>
        <v>2.4711402474203645E-2</v>
      </c>
      <c r="AG41" s="16"/>
      <c r="AH41" s="16" t="s">
        <v>4339</v>
      </c>
      <c r="AI41" s="56">
        <v>10</v>
      </c>
      <c r="AJ41" s="28">
        <v>93400</v>
      </c>
      <c r="AK41" s="28">
        <v>45200</v>
      </c>
      <c r="AL41" s="26">
        <v>4.7720098000000002</v>
      </c>
      <c r="AM41" s="26">
        <v>0.57839996000000005</v>
      </c>
      <c r="AN41" s="26">
        <v>24.19943</v>
      </c>
      <c r="AO41" s="26">
        <v>5.2506454000000001E-2</v>
      </c>
      <c r="AP41" s="26">
        <v>1.1547993000000001</v>
      </c>
      <c r="AQ41" s="26">
        <v>2.5056133E-3</v>
      </c>
      <c r="AR41" s="26">
        <v>1.0628569999999999</v>
      </c>
      <c r="AS41" s="26">
        <v>0.48730433000000001</v>
      </c>
      <c r="AT41" s="56">
        <v>1888.6666666666599</v>
      </c>
      <c r="AU41" s="10">
        <v>0.16300000000000001</v>
      </c>
      <c r="AV41" s="10">
        <v>0.08</v>
      </c>
      <c r="AW41" s="10">
        <v>0.45700000000000002</v>
      </c>
      <c r="AX41" s="10">
        <v>0.55000000000000004</v>
      </c>
      <c r="AY41" s="28">
        <v>7000000</v>
      </c>
      <c r="AZ41" s="28">
        <v>714.79263355134515</v>
      </c>
      <c r="BA41" s="84">
        <v>11</v>
      </c>
      <c r="BB41" s="28">
        <v>16983.957879784459</v>
      </c>
      <c r="BC41" s="84">
        <v>108</v>
      </c>
      <c r="BD41" s="27">
        <v>1.1028229203363611E-2</v>
      </c>
      <c r="BE41" s="10">
        <v>0.374</v>
      </c>
      <c r="BF41" s="28">
        <v>52039.245901639348</v>
      </c>
      <c r="BG41" s="117">
        <v>0</v>
      </c>
      <c r="BH41" s="117">
        <v>7</v>
      </c>
      <c r="BI41" s="117">
        <f t="shared" si="1"/>
        <v>7</v>
      </c>
      <c r="BJ41" s="53">
        <f t="shared" si="4"/>
        <v>714.79263355134515</v>
      </c>
      <c r="BK41" s="11">
        <v>12889</v>
      </c>
      <c r="BL41" s="11">
        <f t="shared" si="2"/>
        <v>12174.207366448654</v>
      </c>
    </row>
    <row r="42" spans="1:64">
      <c r="A42" s="7">
        <v>255</v>
      </c>
      <c r="B42" s="8" t="s">
        <v>648</v>
      </c>
      <c r="C42" s="8" t="s">
        <v>2139</v>
      </c>
      <c r="D42" s="8" t="s">
        <v>631</v>
      </c>
      <c r="E42" s="9" t="s">
        <v>51</v>
      </c>
      <c r="F42" s="10">
        <v>0.19500000000000001</v>
      </c>
      <c r="G42" s="10">
        <v>0.64</v>
      </c>
      <c r="H42" s="25">
        <v>9168.02</v>
      </c>
      <c r="I42" s="28">
        <v>11094</v>
      </c>
      <c r="J42" s="58">
        <v>7053</v>
      </c>
      <c r="K42" s="59">
        <v>72840</v>
      </c>
      <c r="L42" s="59">
        <v>86121</v>
      </c>
      <c r="M42" s="59">
        <v>70704</v>
      </c>
      <c r="N42" s="59">
        <v>63045</v>
      </c>
      <c r="O42" s="10">
        <v>0.16900000000000001</v>
      </c>
      <c r="P42" s="9">
        <v>279</v>
      </c>
      <c r="Q42" s="9">
        <v>661</v>
      </c>
      <c r="R42" s="9">
        <v>32.86</v>
      </c>
      <c r="S42" s="10">
        <v>7.0000000000000007E-2</v>
      </c>
      <c r="T42" s="10">
        <v>0.501</v>
      </c>
      <c r="U42" s="10">
        <v>0.02</v>
      </c>
      <c r="V42" s="10">
        <v>0.152</v>
      </c>
      <c r="W42" s="9">
        <v>0.192</v>
      </c>
      <c r="X42" s="27">
        <v>4.1000000000000002E-2</v>
      </c>
      <c r="Y42" s="10">
        <v>8.7999999999999995E-2</v>
      </c>
      <c r="Z42" s="16">
        <v>0.83892617449664431</v>
      </c>
      <c r="AA42" s="28">
        <v>54</v>
      </c>
      <c r="AB42" s="9">
        <v>1041</v>
      </c>
      <c r="AC42" s="9">
        <v>1</v>
      </c>
      <c r="AD42" s="56">
        <v>221</v>
      </c>
      <c r="AE42" s="56">
        <v>89</v>
      </c>
      <c r="AF42" s="16">
        <f t="shared" si="3"/>
        <v>9.7076577058077974E-3</v>
      </c>
      <c r="AG42" s="16"/>
      <c r="AH42" s="16" t="s">
        <v>4339</v>
      </c>
      <c r="AI42" s="56">
        <v>99</v>
      </c>
      <c r="AJ42" s="28" t="e">
        <v>#N/A</v>
      </c>
      <c r="AK42" s="28" t="e">
        <v>#N/A</v>
      </c>
      <c r="AL42" s="26" t="e">
        <v>#N/A</v>
      </c>
      <c r="AM42" s="26" t="e">
        <v>#N/A</v>
      </c>
      <c r="AN42" s="26" t="e">
        <v>#N/A</v>
      </c>
      <c r="AO42" s="26" t="e">
        <v>#N/A</v>
      </c>
      <c r="AP42" s="26" t="e">
        <v>#N/A</v>
      </c>
      <c r="AQ42" s="26" t="e">
        <v>#N/A</v>
      </c>
      <c r="AR42" s="26" t="e">
        <v>#N/A</v>
      </c>
      <c r="AS42" s="26" t="e">
        <v>#N/A</v>
      </c>
      <c r="AT42" s="56" t="e">
        <v>#N/A</v>
      </c>
      <c r="AU42" s="10">
        <v>0.16500000000000001</v>
      </c>
      <c r="AV42" s="10">
        <v>0.123</v>
      </c>
      <c r="AW42" s="10">
        <v>0.48199999999999998</v>
      </c>
      <c r="AX42" s="10">
        <v>0.57799999999999996</v>
      </c>
      <c r="AY42" s="28">
        <v>9000000</v>
      </c>
      <c r="AZ42" s="28">
        <v>981.67325114910307</v>
      </c>
      <c r="BA42" s="84">
        <v>4</v>
      </c>
      <c r="BB42" s="28">
        <v>14336.917562724015</v>
      </c>
      <c r="BC42" s="84">
        <v>71</v>
      </c>
      <c r="BD42" s="27">
        <v>7.7443112035095905E-3</v>
      </c>
      <c r="BE42" s="10">
        <v>0.19400000000000001</v>
      </c>
      <c r="BF42" s="28">
        <v>49002.520801232662</v>
      </c>
      <c r="BG42" s="117">
        <v>4</v>
      </c>
      <c r="BH42" s="117">
        <v>5</v>
      </c>
      <c r="BI42" s="117">
        <f t="shared" si="1"/>
        <v>9</v>
      </c>
      <c r="BJ42" s="53">
        <f t="shared" si="4"/>
        <v>981.67325114910307</v>
      </c>
      <c r="BK42" s="11">
        <v>8080</v>
      </c>
      <c r="BL42" s="11">
        <f t="shared" si="2"/>
        <v>7098.3267488508973</v>
      </c>
    </row>
    <row r="43" spans="1:64">
      <c r="A43" s="7">
        <v>262</v>
      </c>
      <c r="B43" s="8" t="s">
        <v>669</v>
      </c>
      <c r="C43" s="8" t="s">
        <v>2140</v>
      </c>
      <c r="D43" s="8" t="s">
        <v>631</v>
      </c>
      <c r="E43" s="9" t="s">
        <v>51</v>
      </c>
      <c r="F43" s="10">
        <v>0.215</v>
      </c>
      <c r="G43" s="10">
        <v>0.62</v>
      </c>
      <c r="H43" s="25">
        <v>4548.47</v>
      </c>
      <c r="I43" s="28">
        <v>10305</v>
      </c>
      <c r="J43" s="58">
        <v>7240</v>
      </c>
      <c r="K43" s="59">
        <v>73753</v>
      </c>
      <c r="L43" s="59">
        <v>76698</v>
      </c>
      <c r="M43" s="59">
        <v>66402</v>
      </c>
      <c r="N43" s="59">
        <v>56439</v>
      </c>
      <c r="O43" s="10">
        <v>0.22600000000000001</v>
      </c>
      <c r="P43" s="9">
        <v>201</v>
      </c>
      <c r="Q43" s="9">
        <v>202</v>
      </c>
      <c r="R43" s="9">
        <v>22.63</v>
      </c>
      <c r="S43" s="10">
        <v>0.02</v>
      </c>
      <c r="T43" s="10">
        <v>0.61399999999999999</v>
      </c>
      <c r="U43" s="10">
        <v>3.0000000000000001E-3</v>
      </c>
      <c r="V43" s="10">
        <v>0.13800000000000001</v>
      </c>
      <c r="W43" s="9">
        <v>0.56999999999999995</v>
      </c>
      <c r="X43" s="27">
        <v>5.6000000000000001E-2</v>
      </c>
      <c r="Y43" s="27">
        <v>5.1999999999999998E-2</v>
      </c>
      <c r="Z43" s="16">
        <v>0.63694267515923564</v>
      </c>
      <c r="AA43" s="28">
        <v>15</v>
      </c>
      <c r="AB43" s="9">
        <v>932</v>
      </c>
      <c r="AC43" s="9">
        <v>2</v>
      </c>
      <c r="AD43" s="56">
        <v>371</v>
      </c>
      <c r="AE43" s="56">
        <v>45</v>
      </c>
      <c r="AF43" s="16">
        <f t="shared" si="3"/>
        <v>9.8934366940971359E-3</v>
      </c>
      <c r="AG43" s="16"/>
      <c r="AH43" s="16"/>
      <c r="AI43" s="56">
        <v>99</v>
      </c>
      <c r="AJ43" s="28" t="e">
        <v>#N/A</v>
      </c>
      <c r="AK43" s="28" t="e">
        <v>#N/A</v>
      </c>
      <c r="AL43" s="26" t="e">
        <v>#N/A</v>
      </c>
      <c r="AM43" s="26" t="e">
        <v>#N/A</v>
      </c>
      <c r="AN43" s="26" t="e">
        <v>#N/A</v>
      </c>
      <c r="AO43" s="26" t="e">
        <v>#N/A</v>
      </c>
      <c r="AP43" s="26" t="e">
        <v>#N/A</v>
      </c>
      <c r="AQ43" s="26" t="e">
        <v>#N/A</v>
      </c>
      <c r="AR43" s="26" t="e">
        <v>#N/A</v>
      </c>
      <c r="AS43" s="26" t="e">
        <v>#N/A</v>
      </c>
      <c r="AT43" s="56" t="e">
        <v>#N/A</v>
      </c>
      <c r="AU43" s="10">
        <v>0.125</v>
      </c>
      <c r="AV43" s="10">
        <v>0.10199999999999999</v>
      </c>
      <c r="AW43" s="10">
        <v>0.56399999999999995</v>
      </c>
      <c r="AX43" s="10">
        <v>0.6</v>
      </c>
      <c r="AY43" s="28">
        <v>1837556</v>
      </c>
      <c r="AZ43" s="28">
        <v>403.99431017463013</v>
      </c>
      <c r="BA43" s="84">
        <v>0.26705600000000002</v>
      </c>
      <c r="BB43" s="28">
        <v>1328.636815920398</v>
      </c>
      <c r="BC43" s="84">
        <v>54</v>
      </c>
      <c r="BD43" s="27">
        <v>1.1872124032916563E-2</v>
      </c>
      <c r="BE43" s="10">
        <v>0.19400000000000001</v>
      </c>
      <c r="BF43" s="28">
        <v>43267.181818181816</v>
      </c>
      <c r="BG43" s="117">
        <v>0.83799999999999997</v>
      </c>
      <c r="BH43" s="117">
        <v>1</v>
      </c>
      <c r="BI43" s="117">
        <f t="shared" si="1"/>
        <v>1.8380000000000001</v>
      </c>
      <c r="BJ43" s="53">
        <f t="shared" si="4"/>
        <v>404.09192541667858</v>
      </c>
      <c r="BK43" s="11">
        <v>6949</v>
      </c>
      <c r="BL43" s="11">
        <f t="shared" si="2"/>
        <v>6544.9080745833216</v>
      </c>
    </row>
    <row r="44" spans="1:64">
      <c r="A44" s="7">
        <v>267</v>
      </c>
      <c r="B44" s="8" t="s">
        <v>678</v>
      </c>
      <c r="C44" s="8" t="s">
        <v>2142</v>
      </c>
      <c r="D44" s="8" t="s">
        <v>631</v>
      </c>
      <c r="E44" s="9" t="s">
        <v>51</v>
      </c>
      <c r="F44" s="10">
        <v>0.23300000000000001</v>
      </c>
      <c r="G44" s="10">
        <v>0.7</v>
      </c>
      <c r="H44" s="25">
        <v>6820.68</v>
      </c>
      <c r="I44" s="28">
        <v>12020</v>
      </c>
      <c r="J44" s="28">
        <v>8927</v>
      </c>
      <c r="K44" s="59">
        <v>80869</v>
      </c>
      <c r="L44" s="59">
        <v>94338</v>
      </c>
      <c r="M44" s="59">
        <v>76140</v>
      </c>
      <c r="N44" s="59">
        <v>66852</v>
      </c>
      <c r="O44" s="10">
        <v>0.26200000000000001</v>
      </c>
      <c r="P44" s="9">
        <v>223</v>
      </c>
      <c r="Q44" s="9">
        <v>470.33</v>
      </c>
      <c r="R44" s="9">
        <v>30.59</v>
      </c>
      <c r="S44" s="9">
        <v>42</v>
      </c>
      <c r="T44" s="27">
        <v>0.57899999999999996</v>
      </c>
      <c r="U44" s="10">
        <v>0.09</v>
      </c>
      <c r="V44" s="10">
        <v>0.32</v>
      </c>
      <c r="W44" s="9">
        <v>0.253</v>
      </c>
      <c r="X44" s="27">
        <v>-0.126</v>
      </c>
      <c r="Y44" s="10">
        <v>5.8000000000000003E-2</v>
      </c>
      <c r="Z44" s="16">
        <v>0.79808459696727851</v>
      </c>
      <c r="AA44" s="28">
        <v>16</v>
      </c>
      <c r="AB44" s="9">
        <v>309</v>
      </c>
      <c r="AC44" s="9">
        <v>1</v>
      </c>
      <c r="AD44" s="56">
        <v>327</v>
      </c>
      <c r="AE44" s="56">
        <v>56</v>
      </c>
      <c r="AF44" s="16">
        <f t="shared" si="3"/>
        <v>8.2103250702276007E-3</v>
      </c>
      <c r="AG44" s="16"/>
      <c r="AH44" s="16"/>
      <c r="AI44" s="56">
        <v>99</v>
      </c>
      <c r="AJ44" s="28" t="e">
        <v>#N/A</v>
      </c>
      <c r="AK44" s="28" t="e">
        <v>#N/A</v>
      </c>
      <c r="AL44" s="26" t="e">
        <v>#N/A</v>
      </c>
      <c r="AM44" s="26" t="e">
        <v>#N/A</v>
      </c>
      <c r="AN44" s="26" t="e">
        <v>#N/A</v>
      </c>
      <c r="AO44" s="26" t="e">
        <v>#N/A</v>
      </c>
      <c r="AP44" s="26" t="e">
        <v>#N/A</v>
      </c>
      <c r="AQ44" s="26" t="e">
        <v>#N/A</v>
      </c>
      <c r="AR44" s="26" t="e">
        <v>#N/A</v>
      </c>
      <c r="AS44" s="26" t="e">
        <v>#N/A</v>
      </c>
      <c r="AT44" s="56" t="e">
        <v>#N/A</v>
      </c>
      <c r="AU44" s="10">
        <v>0.23200000000000001</v>
      </c>
      <c r="AV44" s="10">
        <v>0.32300000000000001</v>
      </c>
      <c r="AW44" s="10">
        <v>0.51900000000000002</v>
      </c>
      <c r="AX44" s="10">
        <v>0.61199999999999999</v>
      </c>
      <c r="AY44" s="28">
        <v>4179965</v>
      </c>
      <c r="AZ44" s="28">
        <v>612.83698986024854</v>
      </c>
      <c r="BA44" s="84">
        <v>6</v>
      </c>
      <c r="BB44" s="28">
        <v>26905.829596412557</v>
      </c>
      <c r="BC44" s="84">
        <v>58</v>
      </c>
      <c r="BD44" s="27">
        <v>8.5035509655928734E-3</v>
      </c>
      <c r="BE44" s="10">
        <v>0.19400000000000001</v>
      </c>
      <c r="BF44" s="28">
        <v>54225.111872146117</v>
      </c>
      <c r="BG44" s="117">
        <v>4</v>
      </c>
      <c r="BH44" s="117">
        <v>0.18</v>
      </c>
      <c r="BI44" s="117">
        <f t="shared" si="1"/>
        <v>4.18</v>
      </c>
      <c r="BJ44" s="53">
        <f t="shared" si="4"/>
        <v>612.84212131341735</v>
      </c>
      <c r="BK44" s="11">
        <v>6868</v>
      </c>
      <c r="BL44" s="11">
        <f t="shared" si="2"/>
        <v>6255.157878686583</v>
      </c>
    </row>
    <row r="45" spans="1:64">
      <c r="A45" s="7">
        <v>258</v>
      </c>
      <c r="B45" s="8" t="s">
        <v>656</v>
      </c>
      <c r="C45" s="8" t="s">
        <v>2143</v>
      </c>
      <c r="D45" s="8" t="s">
        <v>631</v>
      </c>
      <c r="E45" s="9" t="s">
        <v>51</v>
      </c>
      <c r="F45" s="10">
        <v>0.36399999999999999</v>
      </c>
      <c r="G45" s="10">
        <v>0.71</v>
      </c>
      <c r="H45" s="25">
        <v>8493.99</v>
      </c>
      <c r="I45" s="28">
        <v>11815</v>
      </c>
      <c r="J45" s="58">
        <v>6586</v>
      </c>
      <c r="K45" s="59">
        <v>70880</v>
      </c>
      <c r="L45" s="59">
        <v>86769</v>
      </c>
      <c r="M45" s="59">
        <v>68742</v>
      </c>
      <c r="N45" s="59">
        <v>58806</v>
      </c>
      <c r="O45" s="10">
        <v>0.25900000000000001</v>
      </c>
      <c r="P45" s="9">
        <v>404</v>
      </c>
      <c r="Q45" s="9">
        <v>609.33000000000004</v>
      </c>
      <c r="R45" s="9">
        <v>21.02</v>
      </c>
      <c r="S45" s="10">
        <v>0.04</v>
      </c>
      <c r="T45" s="10">
        <v>0.48099999999999998</v>
      </c>
      <c r="U45" s="10">
        <v>1.9E-2</v>
      </c>
      <c r="V45" s="10">
        <v>0.109</v>
      </c>
      <c r="W45" s="9">
        <v>0.84499999999999997</v>
      </c>
      <c r="X45" s="27">
        <v>8.5000000000000006E-2</v>
      </c>
      <c r="Y45" s="10">
        <v>0.151</v>
      </c>
      <c r="Z45" s="16">
        <v>0.5420054200542006</v>
      </c>
      <c r="AA45" s="28">
        <v>42</v>
      </c>
      <c r="AB45" s="9">
        <v>365</v>
      </c>
      <c r="AC45" s="9"/>
      <c r="AD45" s="56">
        <v>202</v>
      </c>
      <c r="AE45" s="56">
        <v>96</v>
      </c>
      <c r="AF45" s="16">
        <f t="shared" si="3"/>
        <v>1.1302108902883098E-2</v>
      </c>
      <c r="AG45" s="16"/>
      <c r="AH45" s="16" t="s">
        <v>4339</v>
      </c>
      <c r="AI45" s="56">
        <v>99</v>
      </c>
      <c r="AJ45" s="28">
        <v>83700</v>
      </c>
      <c r="AK45" s="28">
        <v>35400</v>
      </c>
      <c r="AL45" s="26">
        <v>6.2507910999999998</v>
      </c>
      <c r="AM45" s="26">
        <v>0.66962540000000004</v>
      </c>
      <c r="AN45" s="26">
        <v>10.122752999999999</v>
      </c>
      <c r="AO45" s="26">
        <v>0.29102904000000002</v>
      </c>
      <c r="AP45" s="26">
        <v>0.63275218</v>
      </c>
      <c r="AQ45" s="26">
        <v>1.8191617E-2</v>
      </c>
      <c r="AR45" s="26">
        <v>-0.33769434999999998</v>
      </c>
      <c r="AS45" s="26">
        <v>-2.6093413999999999</v>
      </c>
      <c r="AT45" s="56">
        <v>1620.6666666666599</v>
      </c>
      <c r="AU45" s="10">
        <v>8.1000000000000003E-2</v>
      </c>
      <c r="AV45" s="10">
        <v>0.06</v>
      </c>
      <c r="AW45" s="10">
        <v>0.58399999999999996</v>
      </c>
      <c r="AX45" s="10">
        <v>0.627</v>
      </c>
      <c r="AY45" s="28">
        <v>9003600</v>
      </c>
      <c r="AZ45" s="28">
        <v>1059.9965387291486</v>
      </c>
      <c r="BA45" s="84">
        <v>2</v>
      </c>
      <c r="BB45" s="28">
        <v>4950.4950495049507</v>
      </c>
      <c r="BC45" s="84">
        <v>109</v>
      </c>
      <c r="BD45" s="27">
        <v>1.2832602816815183E-2</v>
      </c>
      <c r="BE45" s="10">
        <v>0.19400000000000001</v>
      </c>
      <c r="BF45" s="28">
        <v>41574.303120356613</v>
      </c>
      <c r="BG45" s="117">
        <v>4.0000000000000001E-3</v>
      </c>
      <c r="BH45" s="117">
        <v>9</v>
      </c>
      <c r="BI45" s="117">
        <f t="shared" si="1"/>
        <v>9.0039999999999996</v>
      </c>
      <c r="BJ45" s="53">
        <f t="shared" si="4"/>
        <v>1060.0436308495773</v>
      </c>
      <c r="BK45" s="11">
        <v>7178</v>
      </c>
      <c r="BL45" s="11">
        <f t="shared" si="2"/>
        <v>6117.9563691504227</v>
      </c>
    </row>
    <row r="46" spans="1:64">
      <c r="A46" s="7">
        <v>292</v>
      </c>
      <c r="B46" s="8" t="s">
        <v>714</v>
      </c>
      <c r="C46" s="8" t="s">
        <v>2146</v>
      </c>
      <c r="D46" s="8" t="s">
        <v>711</v>
      </c>
      <c r="E46" s="9" t="s">
        <v>51</v>
      </c>
      <c r="F46" s="10">
        <v>0.35899999999999999</v>
      </c>
      <c r="G46" s="10">
        <v>0.72</v>
      </c>
      <c r="H46" s="25">
        <v>4817.84</v>
      </c>
      <c r="I46" s="28">
        <v>13772</v>
      </c>
      <c r="J46" s="58">
        <v>7596</v>
      </c>
      <c r="K46" s="59">
        <v>62627</v>
      </c>
      <c r="L46" s="59">
        <v>68472</v>
      </c>
      <c r="M46" s="59">
        <v>56169</v>
      </c>
      <c r="N46" s="59">
        <v>58986</v>
      </c>
      <c r="O46" s="10">
        <v>0.307</v>
      </c>
      <c r="P46" s="9">
        <v>261.67</v>
      </c>
      <c r="Q46" s="9">
        <v>349</v>
      </c>
      <c r="R46" s="9">
        <v>18.41</v>
      </c>
      <c r="S46" s="10">
        <v>0.04</v>
      </c>
      <c r="T46" s="10">
        <v>0.48499999999999999</v>
      </c>
      <c r="U46" s="10">
        <v>9.2999999999999999E-2</v>
      </c>
      <c r="V46" s="10">
        <v>0.16</v>
      </c>
      <c r="W46" s="9">
        <v>0.24399999999999999</v>
      </c>
      <c r="X46" s="27">
        <v>6.9000000000000006E-2</v>
      </c>
      <c r="Y46" s="10">
        <v>0.11</v>
      </c>
      <c r="Z46" s="16">
        <v>0.8038585209003215</v>
      </c>
      <c r="AA46" s="28">
        <v>71</v>
      </c>
      <c r="AB46" s="9">
        <v>382</v>
      </c>
      <c r="AC46" s="9"/>
      <c r="AD46" s="56">
        <v>185</v>
      </c>
      <c r="AE46" s="56">
        <v>103</v>
      </c>
      <c r="AF46" s="16">
        <f t="shared" si="3"/>
        <v>2.1378875180578849E-2</v>
      </c>
      <c r="AG46" s="16"/>
      <c r="AH46" s="16"/>
      <c r="AI46" s="56">
        <v>99</v>
      </c>
      <c r="AJ46" s="28">
        <v>80100</v>
      </c>
      <c r="AK46" s="28">
        <v>37500</v>
      </c>
      <c r="AL46" s="26">
        <v>5.7322411999999998</v>
      </c>
      <c r="AM46" s="26">
        <v>0.2374983</v>
      </c>
      <c r="AN46" s="26">
        <v>12.767318</v>
      </c>
      <c r="AO46" s="26">
        <v>0.78796940999999998</v>
      </c>
      <c r="AP46" s="26">
        <v>0.73185349</v>
      </c>
      <c r="AQ46" s="26">
        <v>4.5168306999999998E-2</v>
      </c>
      <c r="AR46" s="26">
        <v>9.1431469000000001E-2</v>
      </c>
      <c r="AS46" s="26">
        <v>1.0622436</v>
      </c>
      <c r="AT46" s="56">
        <v>798.33333333333303</v>
      </c>
      <c r="AU46" s="10">
        <v>0.126</v>
      </c>
      <c r="AV46" s="10">
        <v>0.11</v>
      </c>
      <c r="AW46" s="10">
        <v>0.49099999999999999</v>
      </c>
      <c r="AX46" s="10">
        <v>0.59699999999999998</v>
      </c>
      <c r="AY46" s="28">
        <v>4000000</v>
      </c>
      <c r="AZ46" s="28">
        <v>830.24757982830477</v>
      </c>
      <c r="BA46" s="84">
        <v>4</v>
      </c>
      <c r="BB46" s="28">
        <v>15286.429472236021</v>
      </c>
      <c r="BC46" s="84">
        <v>111</v>
      </c>
      <c r="BD46" s="27">
        <v>2.3039370340235458E-2</v>
      </c>
      <c r="BE46" s="10">
        <v>0.22900000000000001</v>
      </c>
      <c r="BF46" s="28">
        <v>45077.537078651687</v>
      </c>
      <c r="BG46" s="117">
        <v>0</v>
      </c>
      <c r="BH46" s="117">
        <v>4</v>
      </c>
      <c r="BI46" s="117">
        <f t="shared" si="1"/>
        <v>4</v>
      </c>
      <c r="BJ46" s="53">
        <f t="shared" si="4"/>
        <v>830.24757982830477</v>
      </c>
      <c r="BK46" s="11">
        <v>5936</v>
      </c>
      <c r="BL46" s="11">
        <f t="shared" si="2"/>
        <v>5105.7524201716951</v>
      </c>
    </row>
    <row r="47" spans="1:64">
      <c r="A47" s="7">
        <v>293</v>
      </c>
      <c r="B47" s="8" t="s">
        <v>716</v>
      </c>
      <c r="C47" s="8" t="s">
        <v>2147</v>
      </c>
      <c r="D47" s="8" t="s">
        <v>711</v>
      </c>
      <c r="E47" s="9" t="s">
        <v>51</v>
      </c>
      <c r="F47" s="10">
        <v>0.34899999999999998</v>
      </c>
      <c r="G47" s="10">
        <v>0.7</v>
      </c>
      <c r="H47" s="25">
        <v>9412.27</v>
      </c>
      <c r="I47" s="28">
        <v>8790</v>
      </c>
      <c r="J47" s="28">
        <v>5086</v>
      </c>
      <c r="K47" s="59">
        <v>69992</v>
      </c>
      <c r="L47" s="59">
        <v>80766</v>
      </c>
      <c r="M47" s="59">
        <v>64818</v>
      </c>
      <c r="N47" s="59">
        <v>59103</v>
      </c>
      <c r="O47" s="10">
        <v>0.254</v>
      </c>
      <c r="P47" s="9">
        <v>337.67</v>
      </c>
      <c r="Q47" s="9">
        <v>475.33</v>
      </c>
      <c r="R47" s="9">
        <v>27.87</v>
      </c>
      <c r="S47" s="9">
        <v>1</v>
      </c>
      <c r="T47" s="9">
        <v>0.44900000000000001</v>
      </c>
      <c r="U47" s="10">
        <v>0.24399999999999999</v>
      </c>
      <c r="V47" s="10">
        <v>0.14000000000000001</v>
      </c>
      <c r="W47" s="9">
        <v>0.61</v>
      </c>
      <c r="X47" s="27">
        <v>8.8999999999999996E-2</v>
      </c>
      <c r="Y47" s="10">
        <v>0.17100000000000001</v>
      </c>
      <c r="Z47" s="16">
        <v>0.62111801242236031</v>
      </c>
      <c r="AA47" s="28">
        <v>72</v>
      </c>
      <c r="AB47" s="9">
        <v>403</v>
      </c>
      <c r="AC47" s="9"/>
      <c r="AD47" s="56">
        <v>197</v>
      </c>
      <c r="AE47" s="56">
        <v>99</v>
      </c>
      <c r="AF47" s="16">
        <f t="shared" si="3"/>
        <v>1.0518185304926441E-2</v>
      </c>
      <c r="AG47" s="16"/>
      <c r="AH47" s="16"/>
      <c r="AI47" s="56">
        <v>99</v>
      </c>
      <c r="AJ47" s="28">
        <v>71100</v>
      </c>
      <c r="AK47" s="28">
        <v>38500</v>
      </c>
      <c r="AL47" s="26">
        <v>7.2559170999999996</v>
      </c>
      <c r="AM47" s="26">
        <v>0.38507902999999999</v>
      </c>
      <c r="AN47" s="26">
        <v>18.722491999999999</v>
      </c>
      <c r="AO47" s="26">
        <v>0</v>
      </c>
      <c r="AP47" s="26">
        <v>1.3584883999999999</v>
      </c>
      <c r="AQ47" s="26">
        <v>0</v>
      </c>
      <c r="AR47" s="26">
        <v>-2.1694578999999998</v>
      </c>
      <c r="AS47" s="26">
        <v>-6.1941762000000002</v>
      </c>
      <c r="AT47" s="56">
        <v>886</v>
      </c>
      <c r="AU47" s="10">
        <v>0.125</v>
      </c>
      <c r="AV47" s="10">
        <v>4.8000000000000001E-2</v>
      </c>
      <c r="AW47" s="10">
        <v>0.45900000000000002</v>
      </c>
      <c r="AX47" s="10">
        <v>0.53</v>
      </c>
      <c r="AY47" s="28">
        <v>6000000</v>
      </c>
      <c r="AZ47" s="28">
        <v>637.465776056148</v>
      </c>
      <c r="BA47" s="84">
        <v>4</v>
      </c>
      <c r="BB47" s="28">
        <v>11845.885035685727</v>
      </c>
      <c r="BC47" s="84"/>
      <c r="BD47" s="27">
        <v>0</v>
      </c>
      <c r="BE47" s="10">
        <v>0.22900000000000001</v>
      </c>
      <c r="BF47" s="28">
        <v>45560.825742574256</v>
      </c>
      <c r="BG47" s="117">
        <v>4</v>
      </c>
      <c r="BH47" s="117">
        <v>2</v>
      </c>
      <c r="BI47" s="117">
        <f t="shared" si="1"/>
        <v>6</v>
      </c>
      <c r="BJ47" s="53">
        <f t="shared" si="4"/>
        <v>637.465776056148</v>
      </c>
      <c r="BK47" s="11">
        <v>4654</v>
      </c>
      <c r="BL47" s="11">
        <f t="shared" si="2"/>
        <v>4016.5342239438519</v>
      </c>
    </row>
    <row r="48" spans="1:64">
      <c r="A48" s="7">
        <v>297</v>
      </c>
      <c r="B48" s="8" t="s">
        <v>722</v>
      </c>
      <c r="C48" s="8" t="s">
        <v>2149</v>
      </c>
      <c r="D48" s="8" t="s">
        <v>711</v>
      </c>
      <c r="E48" s="9" t="s">
        <v>51</v>
      </c>
      <c r="F48" s="10">
        <v>0.39600000000000002</v>
      </c>
      <c r="G48" s="10">
        <v>0.74</v>
      </c>
      <c r="H48" s="25">
        <v>6364.95</v>
      </c>
      <c r="I48" s="28">
        <v>11185</v>
      </c>
      <c r="J48" s="28">
        <v>7298</v>
      </c>
      <c r="K48" s="59">
        <v>70806</v>
      </c>
      <c r="L48" s="59">
        <v>79371</v>
      </c>
      <c r="M48" s="59">
        <v>63324</v>
      </c>
      <c r="N48" s="59">
        <v>58950</v>
      </c>
      <c r="O48" s="10">
        <v>0.48099999999999998</v>
      </c>
      <c r="P48" s="9">
        <v>347</v>
      </c>
      <c r="Q48" s="9">
        <v>432.33</v>
      </c>
      <c r="R48" s="9">
        <v>18.34</v>
      </c>
      <c r="S48" s="9">
        <v>26</v>
      </c>
      <c r="T48" s="9">
        <v>0.499</v>
      </c>
      <c r="U48" s="10">
        <v>7.4999999999999997E-2</v>
      </c>
      <c r="V48" s="10">
        <v>0.16</v>
      </c>
      <c r="W48" s="9">
        <v>0.30599999999999999</v>
      </c>
      <c r="X48" s="27">
        <v>6.9000000000000006E-2</v>
      </c>
      <c r="Y48" s="27">
        <v>-1.7000000000000001E-2</v>
      </c>
      <c r="Z48" s="16">
        <v>0.76569678407350694</v>
      </c>
      <c r="AA48" s="28">
        <v>71</v>
      </c>
      <c r="AB48" s="9">
        <v>237</v>
      </c>
      <c r="AC48" s="9"/>
      <c r="AD48" s="56">
        <v>158</v>
      </c>
      <c r="AE48" s="56">
        <v>118</v>
      </c>
      <c r="AF48" s="16">
        <f t="shared" si="3"/>
        <v>1.8539030157346092E-2</v>
      </c>
      <c r="AG48" s="16"/>
      <c r="AH48" s="16"/>
      <c r="AI48" s="56">
        <v>18</v>
      </c>
      <c r="AJ48" s="28">
        <v>75300</v>
      </c>
      <c r="AK48" s="28">
        <v>40900</v>
      </c>
      <c r="AL48" s="26">
        <v>6.6530646999999998</v>
      </c>
      <c r="AM48" s="26">
        <v>0.41042932999999998</v>
      </c>
      <c r="AN48" s="26">
        <v>22.991796000000001</v>
      </c>
      <c r="AO48" s="26">
        <v>0.56535113000000004</v>
      </c>
      <c r="AP48" s="26">
        <v>1.5296589</v>
      </c>
      <c r="AQ48" s="26">
        <v>3.7613175999999998E-2</v>
      </c>
      <c r="AR48" s="26">
        <v>0.24044456</v>
      </c>
      <c r="AS48" s="26">
        <v>-2.5329893000000001</v>
      </c>
      <c r="AT48" s="56">
        <v>1057</v>
      </c>
      <c r="AU48" s="10">
        <v>6.6000000000000003E-2</v>
      </c>
      <c r="AV48" s="10">
        <v>4.7E-2</v>
      </c>
      <c r="AW48" s="10">
        <v>0.44700000000000001</v>
      </c>
      <c r="AX48" s="10">
        <v>0.52300000000000002</v>
      </c>
      <c r="AY48" s="28">
        <v>3000000</v>
      </c>
      <c r="AZ48" s="28">
        <v>471.33127518676503</v>
      </c>
      <c r="BA48" s="84">
        <v>3</v>
      </c>
      <c r="BB48" s="28">
        <v>8645.5331412103751</v>
      </c>
      <c r="BC48" s="84">
        <v>85</v>
      </c>
      <c r="BD48" s="27">
        <v>1.3354386130291676E-2</v>
      </c>
      <c r="BE48" s="10">
        <v>0.22900000000000001</v>
      </c>
      <c r="BF48" s="28">
        <v>45303.909266409268</v>
      </c>
      <c r="BG48" s="117">
        <v>0</v>
      </c>
      <c r="BH48" s="117">
        <v>3</v>
      </c>
      <c r="BI48" s="117">
        <f t="shared" si="1"/>
        <v>3</v>
      </c>
      <c r="BJ48" s="53">
        <f t="shared" si="4"/>
        <v>471.33127518676503</v>
      </c>
      <c r="BK48" s="11">
        <v>6508</v>
      </c>
      <c r="BL48" s="11">
        <f t="shared" si="2"/>
        <v>6036.6687248132348</v>
      </c>
    </row>
    <row r="49" spans="1:64">
      <c r="A49" s="7">
        <v>309</v>
      </c>
      <c r="B49" s="8" t="s">
        <v>740</v>
      </c>
      <c r="C49" s="8" t="s">
        <v>2152</v>
      </c>
      <c r="D49" s="8" t="s">
        <v>732</v>
      </c>
      <c r="E49" s="9" t="s">
        <v>51</v>
      </c>
      <c r="F49" s="10">
        <v>0.40600000000000003</v>
      </c>
      <c r="G49" s="10">
        <v>0.74</v>
      </c>
      <c r="H49" s="25">
        <v>13971.87</v>
      </c>
      <c r="I49" s="28">
        <v>11381</v>
      </c>
      <c r="J49" s="28">
        <v>8061</v>
      </c>
      <c r="K49" s="59">
        <v>69341</v>
      </c>
      <c r="L49" s="59">
        <v>79245</v>
      </c>
      <c r="M49" s="59">
        <v>64674</v>
      </c>
      <c r="N49" s="59">
        <v>59481</v>
      </c>
      <c r="O49" s="10">
        <v>0.32400000000000001</v>
      </c>
      <c r="P49" s="9">
        <v>874</v>
      </c>
      <c r="Q49" s="9">
        <v>1519.67</v>
      </c>
      <c r="R49" s="9">
        <v>15.99</v>
      </c>
      <c r="S49" s="9">
        <v>3</v>
      </c>
      <c r="T49" s="9">
        <v>0.41899999999999998</v>
      </c>
      <c r="U49" s="10">
        <v>1.7000000000000001E-2</v>
      </c>
      <c r="V49" s="10">
        <v>0.11600000000000001</v>
      </c>
      <c r="W49" s="9">
        <v>0.53800000000000003</v>
      </c>
      <c r="X49" s="27">
        <v>2.8000000000000001E-2</v>
      </c>
      <c r="Y49" s="10">
        <v>0.129</v>
      </c>
      <c r="Z49" s="16">
        <v>0.65019505851755532</v>
      </c>
      <c r="AA49" s="28">
        <v>61</v>
      </c>
      <c r="AB49" s="9">
        <v>184</v>
      </c>
      <c r="AC49" s="9">
        <v>1</v>
      </c>
      <c r="AD49" s="56">
        <v>94</v>
      </c>
      <c r="AE49" s="56">
        <v>175</v>
      </c>
      <c r="AF49" s="16">
        <f t="shared" si="3"/>
        <v>1.2525166638395575E-2</v>
      </c>
      <c r="AG49" s="16"/>
      <c r="AH49" s="16" t="s">
        <v>4339</v>
      </c>
      <c r="AI49" s="56">
        <v>99</v>
      </c>
      <c r="AJ49" s="28">
        <v>69700</v>
      </c>
      <c r="AK49" s="28">
        <v>33800</v>
      </c>
      <c r="AL49" s="26">
        <v>14.080455000000001</v>
      </c>
      <c r="AM49" s="26">
        <v>0.38033952999999998</v>
      </c>
      <c r="AN49" s="26">
        <v>10.801895</v>
      </c>
      <c r="AO49" s="26">
        <v>0.12080123</v>
      </c>
      <c r="AP49" s="26">
        <v>1.5209558999999999</v>
      </c>
      <c r="AQ49" s="26">
        <v>1.7009361000000001E-2</v>
      </c>
      <c r="AR49" s="26">
        <v>-2.8558023000000001</v>
      </c>
      <c r="AS49" s="26">
        <v>-5.7936401000000002</v>
      </c>
      <c r="AT49" s="56">
        <v>2071.6666666666601</v>
      </c>
      <c r="AU49" s="10">
        <v>9.8000000000000004E-2</v>
      </c>
      <c r="AV49" s="10">
        <v>9.7000000000000003E-2</v>
      </c>
      <c r="AW49" s="10">
        <v>0.54600000000000004</v>
      </c>
      <c r="AX49" s="10">
        <v>0.59899999999999998</v>
      </c>
      <c r="AY49" s="28">
        <v>30700265</v>
      </c>
      <c r="AZ49" s="28">
        <v>2197.2910569594478</v>
      </c>
      <c r="BA49" s="84">
        <v>33</v>
      </c>
      <c r="BB49" s="28">
        <v>37757.437070938213</v>
      </c>
      <c r="BC49" s="84">
        <v>198</v>
      </c>
      <c r="BD49" s="27">
        <v>1.4171331396584708E-2</v>
      </c>
      <c r="BE49" s="10">
        <v>0.14299999999999999</v>
      </c>
      <c r="BF49" s="28">
        <v>40471.944404332127</v>
      </c>
      <c r="BG49" s="117">
        <v>0.7</v>
      </c>
      <c r="BH49" s="117">
        <v>30</v>
      </c>
      <c r="BI49" s="117">
        <f t="shared" si="1"/>
        <v>30.7</v>
      </c>
      <c r="BJ49" s="53">
        <f t="shared" si="4"/>
        <v>2197.2720902785381</v>
      </c>
      <c r="BK49" s="11">
        <v>8150</v>
      </c>
      <c r="BL49" s="11">
        <f t="shared" si="2"/>
        <v>5952.7279097214614</v>
      </c>
    </row>
    <row r="50" spans="1:64">
      <c r="A50" s="7">
        <v>313</v>
      </c>
      <c r="B50" s="8" t="s">
        <v>746</v>
      </c>
      <c r="C50" s="8" t="s">
        <v>2154</v>
      </c>
      <c r="D50" s="8" t="s">
        <v>732</v>
      </c>
      <c r="E50" s="9" t="s">
        <v>51</v>
      </c>
      <c r="F50" s="10">
        <v>0.35699999999999998</v>
      </c>
      <c r="G50" s="10">
        <v>0.66</v>
      </c>
      <c r="H50" s="25">
        <v>8183.54</v>
      </c>
      <c r="I50" s="28">
        <v>9428</v>
      </c>
      <c r="J50" s="58">
        <v>6820</v>
      </c>
      <c r="K50" s="59">
        <v>67992</v>
      </c>
      <c r="L50" s="59">
        <v>76284</v>
      </c>
      <c r="M50" s="59">
        <v>63756</v>
      </c>
      <c r="N50" s="59">
        <v>56655</v>
      </c>
      <c r="O50" s="10">
        <v>0.219</v>
      </c>
      <c r="P50" s="9">
        <v>378.67</v>
      </c>
      <c r="Q50" s="9">
        <v>750.67</v>
      </c>
      <c r="R50" s="9">
        <v>21.61</v>
      </c>
      <c r="S50" s="10">
        <v>0.12</v>
      </c>
      <c r="T50" s="10">
        <v>0.39300000000000002</v>
      </c>
      <c r="U50" s="10">
        <v>1.7999999999999999E-2</v>
      </c>
      <c r="V50" s="10">
        <v>7.3999999999999996E-2</v>
      </c>
      <c r="W50" s="9">
        <v>0.40200000000000002</v>
      </c>
      <c r="X50" s="27">
        <v>6.9000000000000006E-2</v>
      </c>
      <c r="Y50" s="10">
        <v>0.184</v>
      </c>
      <c r="Z50" s="16">
        <v>0.71326676176890158</v>
      </c>
      <c r="AA50" s="28">
        <v>44</v>
      </c>
      <c r="AB50" s="9">
        <v>354</v>
      </c>
      <c r="AC50" s="9"/>
      <c r="AD50" s="56">
        <v>180</v>
      </c>
      <c r="AE50" s="56">
        <v>104</v>
      </c>
      <c r="AF50" s="16">
        <f t="shared" si="3"/>
        <v>1.2708436691211872E-2</v>
      </c>
      <c r="AG50" s="16"/>
      <c r="AH50" s="16" t="s">
        <v>4339</v>
      </c>
      <c r="AI50" s="56">
        <v>99</v>
      </c>
      <c r="AJ50" s="28">
        <v>65700</v>
      </c>
      <c r="AK50" s="28">
        <v>33000</v>
      </c>
      <c r="AL50" s="26">
        <v>15.837218999999999</v>
      </c>
      <c r="AM50" s="26">
        <v>7.2141706999999999E-2</v>
      </c>
      <c r="AN50" s="26">
        <v>10.783715000000001</v>
      </c>
      <c r="AO50" s="26">
        <v>3.5026144000000002E-2</v>
      </c>
      <c r="AP50" s="26">
        <v>1.7078405999999999</v>
      </c>
      <c r="AQ50" s="26">
        <v>5.5471673000000001E-3</v>
      </c>
      <c r="AR50" s="26">
        <v>-4.8685521999999999</v>
      </c>
      <c r="AS50" s="26">
        <v>-8.2640256999999995</v>
      </c>
      <c r="AT50" s="56">
        <v>1032</v>
      </c>
      <c r="AU50" s="10">
        <v>0.114</v>
      </c>
      <c r="AV50" s="10">
        <v>6.8000000000000005E-2</v>
      </c>
      <c r="AW50" s="10">
        <v>0.49099999999999999</v>
      </c>
      <c r="AX50" s="10">
        <v>0.55500000000000005</v>
      </c>
      <c r="AY50" s="28">
        <v>24000000</v>
      </c>
      <c r="AZ50" s="28">
        <v>2932.7161595104321</v>
      </c>
      <c r="BA50" s="84">
        <v>14</v>
      </c>
      <c r="BB50" s="28">
        <v>36971.505532521718</v>
      </c>
      <c r="BC50" s="84">
        <v>88</v>
      </c>
      <c r="BD50" s="27">
        <v>1.0753292584871585E-2</v>
      </c>
      <c r="BE50" s="10">
        <v>0.14299999999999999</v>
      </c>
      <c r="BF50" s="28">
        <v>40458.826143790851</v>
      </c>
      <c r="BG50" s="117">
        <v>0</v>
      </c>
      <c r="BH50" s="117">
        <v>24</v>
      </c>
      <c r="BI50" s="117">
        <f t="shared" si="1"/>
        <v>24</v>
      </c>
      <c r="BJ50" s="53">
        <f t="shared" si="4"/>
        <v>2932.7161595104321</v>
      </c>
      <c r="BK50" s="11">
        <v>8098</v>
      </c>
      <c r="BL50" s="11">
        <f t="shared" si="2"/>
        <v>5165.2838404895683</v>
      </c>
    </row>
    <row r="51" spans="1:64">
      <c r="A51" s="7">
        <v>314</v>
      </c>
      <c r="B51" s="8" t="s">
        <v>748</v>
      </c>
      <c r="C51" s="8" t="s">
        <v>2155</v>
      </c>
      <c r="D51" s="8" t="s">
        <v>732</v>
      </c>
      <c r="E51" s="9" t="s">
        <v>51</v>
      </c>
      <c r="F51" s="10">
        <v>0.433</v>
      </c>
      <c r="G51" s="10">
        <v>0.72</v>
      </c>
      <c r="H51" s="25">
        <v>9116.9699999999993</v>
      </c>
      <c r="I51" s="28">
        <v>13339</v>
      </c>
      <c r="J51" s="58">
        <v>8296</v>
      </c>
      <c r="K51" s="59">
        <v>71962</v>
      </c>
      <c r="L51" s="59">
        <v>84474</v>
      </c>
      <c r="M51" s="59">
        <v>67455</v>
      </c>
      <c r="N51" s="59">
        <v>59454</v>
      </c>
      <c r="O51" s="10">
        <v>0.377</v>
      </c>
      <c r="P51" s="9">
        <v>517</v>
      </c>
      <c r="Q51" s="9">
        <v>883.33</v>
      </c>
      <c r="R51" s="9">
        <v>17.63</v>
      </c>
      <c r="S51" s="10">
        <v>0.14000000000000001</v>
      </c>
      <c r="T51" s="10">
        <v>0.48099999999999998</v>
      </c>
      <c r="U51" s="10">
        <v>7.0000000000000007E-2</v>
      </c>
      <c r="V51" s="10">
        <v>0.11700000000000001</v>
      </c>
      <c r="W51" s="9">
        <v>0.49299999999999999</v>
      </c>
      <c r="X51" s="27">
        <v>2.5999999999999999E-2</v>
      </c>
      <c r="Y51" s="10">
        <v>0.108</v>
      </c>
      <c r="Z51" s="16">
        <v>0.66979236436704626</v>
      </c>
      <c r="AA51" s="28">
        <v>67</v>
      </c>
      <c r="AB51" s="9">
        <v>446</v>
      </c>
      <c r="AC51" s="9">
        <v>1</v>
      </c>
      <c r="AD51" s="56">
        <v>97</v>
      </c>
      <c r="AE51" s="56">
        <v>172</v>
      </c>
      <c r="AF51" s="16">
        <f t="shared" si="3"/>
        <v>1.8865917075519611E-2</v>
      </c>
      <c r="AG51" s="16"/>
      <c r="AH51" s="16"/>
      <c r="AI51" s="56">
        <v>11</v>
      </c>
      <c r="AJ51" s="28">
        <v>79800</v>
      </c>
      <c r="AK51" s="28">
        <v>36100</v>
      </c>
      <c r="AL51" s="26">
        <v>8.4188632999999999</v>
      </c>
      <c r="AM51" s="26">
        <v>0.77736145000000001</v>
      </c>
      <c r="AN51" s="26">
        <v>17.036342999999999</v>
      </c>
      <c r="AO51" s="26">
        <v>0</v>
      </c>
      <c r="AP51" s="26">
        <v>1.4342663</v>
      </c>
      <c r="AQ51" s="26">
        <v>0</v>
      </c>
      <c r="AR51" s="26">
        <v>-0.83534138999999996</v>
      </c>
      <c r="AS51" s="26">
        <v>-1.7016262</v>
      </c>
      <c r="AT51" s="56">
        <v>1304</v>
      </c>
      <c r="AU51" s="10">
        <v>0.10100000000000001</v>
      </c>
      <c r="AV51" s="10">
        <v>9.2999999999999999E-2</v>
      </c>
      <c r="AW51" s="10">
        <v>0.48299999999999998</v>
      </c>
      <c r="AX51" s="10">
        <v>0.60399999999999998</v>
      </c>
      <c r="AY51" s="28">
        <v>41883529</v>
      </c>
      <c r="AZ51" s="28">
        <v>4594.0185171169815</v>
      </c>
      <c r="BA51" s="84">
        <v>6</v>
      </c>
      <c r="BB51" s="28">
        <v>11605.415860735009</v>
      </c>
      <c r="BC51" s="84">
        <v>288</v>
      </c>
      <c r="BD51" s="27">
        <v>3.1589442545056093E-2</v>
      </c>
      <c r="BE51" s="10">
        <v>0.14299999999999999</v>
      </c>
      <c r="BF51" s="28">
        <v>38149.467098166126</v>
      </c>
      <c r="BG51" s="117">
        <v>0.88400000000000001</v>
      </c>
      <c r="BH51" s="117">
        <v>41</v>
      </c>
      <c r="BI51" s="117">
        <f t="shared" si="1"/>
        <v>41.884</v>
      </c>
      <c r="BJ51" s="53">
        <f t="shared" si="4"/>
        <v>4594.07017901781</v>
      </c>
      <c r="BK51" s="11">
        <v>7608</v>
      </c>
      <c r="BL51" s="11">
        <f t="shared" si="2"/>
        <v>3013.92982098219</v>
      </c>
    </row>
    <row r="52" spans="1:64">
      <c r="A52" s="7">
        <v>315</v>
      </c>
      <c r="B52" s="8" t="s">
        <v>750</v>
      </c>
      <c r="C52" s="8" t="s">
        <v>2156</v>
      </c>
      <c r="D52" s="8" t="s">
        <v>732</v>
      </c>
      <c r="E52" s="9" t="s">
        <v>51</v>
      </c>
      <c r="F52" s="10">
        <v>0.33100000000000002</v>
      </c>
      <c r="G52" s="10">
        <v>0.69</v>
      </c>
      <c r="H52" s="25">
        <v>11843.19</v>
      </c>
      <c r="I52" s="28">
        <v>13084</v>
      </c>
      <c r="J52" s="28">
        <v>7577</v>
      </c>
      <c r="K52" s="59">
        <v>81015</v>
      </c>
      <c r="L52" s="59">
        <v>97281</v>
      </c>
      <c r="M52" s="59">
        <v>73161</v>
      </c>
      <c r="N52" s="59">
        <v>66762</v>
      </c>
      <c r="O52" s="10">
        <v>0.31</v>
      </c>
      <c r="P52" s="9">
        <v>588</v>
      </c>
      <c r="Q52" s="9">
        <v>883</v>
      </c>
      <c r="R52" s="9">
        <v>20.14</v>
      </c>
      <c r="S52" s="9">
        <v>9</v>
      </c>
      <c r="T52" s="9">
        <v>0.41399999999999998</v>
      </c>
      <c r="U52" s="10">
        <v>2.7E-2</v>
      </c>
      <c r="V52" s="10">
        <v>0.13200000000000001</v>
      </c>
      <c r="W52" s="9">
        <v>0.48499999999999999</v>
      </c>
      <c r="X52" s="27">
        <v>1.2E-2</v>
      </c>
      <c r="Y52" s="10">
        <v>8.7999999999999995E-2</v>
      </c>
      <c r="Z52" s="16">
        <v>0.67340067340067344</v>
      </c>
      <c r="AA52" s="28">
        <v>95</v>
      </c>
      <c r="AB52" s="9">
        <v>681</v>
      </c>
      <c r="AC52" s="9"/>
      <c r="AD52" s="56">
        <v>193</v>
      </c>
      <c r="AE52" s="56">
        <v>101</v>
      </c>
      <c r="AF52" s="16">
        <f t="shared" si="3"/>
        <v>8.5281077142222664E-3</v>
      </c>
      <c r="AG52" s="16"/>
      <c r="AH52" s="16" t="s">
        <v>4339</v>
      </c>
      <c r="AI52" s="56">
        <v>99</v>
      </c>
      <c r="AJ52" s="28">
        <v>86400</v>
      </c>
      <c r="AK52" s="28">
        <v>36900</v>
      </c>
      <c r="AL52" s="26">
        <v>6.5365219000000003</v>
      </c>
      <c r="AM52" s="26">
        <v>0.53492099000000004</v>
      </c>
      <c r="AN52" s="26">
        <v>14.358181999999999</v>
      </c>
      <c r="AO52" s="26">
        <v>0.32531824999999998</v>
      </c>
      <c r="AP52" s="26">
        <v>0.93852568000000003</v>
      </c>
      <c r="AQ52" s="26">
        <v>2.1264497E-2</v>
      </c>
      <c r="AR52" s="26">
        <v>-0.34088477</v>
      </c>
      <c r="AS52" s="26">
        <v>-1.4250913999999999</v>
      </c>
      <c r="AT52" s="56">
        <v>1933.6666666666599</v>
      </c>
      <c r="AU52" s="10">
        <v>0.105</v>
      </c>
      <c r="AV52" s="10">
        <v>7.5999999999999998E-2</v>
      </c>
      <c r="AW52" s="10">
        <v>0.53</v>
      </c>
      <c r="AX52" s="10">
        <v>0.57099999999999995</v>
      </c>
      <c r="AY52" s="28">
        <v>19150000</v>
      </c>
      <c r="AZ52" s="28">
        <v>1616.9629973005583</v>
      </c>
      <c r="BA52" s="84">
        <v>10</v>
      </c>
      <c r="BB52" s="28">
        <v>17006.802721088436</v>
      </c>
      <c r="BC52" s="84">
        <v>327</v>
      </c>
      <c r="BD52" s="27">
        <v>2.761080418367011E-2</v>
      </c>
      <c r="BE52" s="10">
        <v>0.14299999999999999</v>
      </c>
      <c r="BF52" s="28">
        <v>47878.01930894309</v>
      </c>
      <c r="BG52" s="117">
        <v>0.15</v>
      </c>
      <c r="BH52" s="117">
        <v>19</v>
      </c>
      <c r="BI52" s="117">
        <f t="shared" si="1"/>
        <v>19.149999999999999</v>
      </c>
      <c r="BJ52" s="53">
        <f t="shared" si="4"/>
        <v>1616.9629973005583</v>
      </c>
      <c r="BK52" s="11">
        <v>9120</v>
      </c>
      <c r="BL52" s="11">
        <f t="shared" si="2"/>
        <v>7503.0370026994415</v>
      </c>
    </row>
    <row r="53" spans="1:64">
      <c r="A53" s="7">
        <v>321</v>
      </c>
      <c r="B53" s="8" t="s">
        <v>757</v>
      </c>
      <c r="C53" s="8" t="s">
        <v>2157</v>
      </c>
      <c r="D53" s="8" t="s">
        <v>732</v>
      </c>
      <c r="E53" s="9" t="s">
        <v>51</v>
      </c>
      <c r="F53" s="10">
        <v>0.45100000000000001</v>
      </c>
      <c r="G53" s="10">
        <v>0.72</v>
      </c>
      <c r="H53" s="25">
        <v>16481.87</v>
      </c>
      <c r="I53" s="28">
        <v>12646</v>
      </c>
      <c r="J53" s="58">
        <v>8437</v>
      </c>
      <c r="K53" s="59">
        <v>71681</v>
      </c>
      <c r="L53" s="59">
        <v>85176</v>
      </c>
      <c r="M53" s="59">
        <v>66717</v>
      </c>
      <c r="N53" s="59">
        <v>58284</v>
      </c>
      <c r="O53" s="10">
        <v>0.245</v>
      </c>
      <c r="P53" s="9">
        <v>912.33</v>
      </c>
      <c r="Q53" s="9">
        <v>1571.67</v>
      </c>
      <c r="R53" s="9">
        <v>18.07</v>
      </c>
      <c r="S53" s="10">
        <v>0.26</v>
      </c>
      <c r="T53" s="10">
        <v>0.436</v>
      </c>
      <c r="U53" s="10">
        <v>6.8000000000000005E-2</v>
      </c>
      <c r="V53" s="10">
        <v>0.158</v>
      </c>
      <c r="W53" s="9">
        <v>0.54600000000000004</v>
      </c>
      <c r="X53" s="27">
        <v>-1.4999999999999999E-2</v>
      </c>
      <c r="Y53" s="10">
        <v>0.25700000000000001</v>
      </c>
      <c r="Z53" s="16">
        <v>0.64683053040103489</v>
      </c>
      <c r="AA53" s="28">
        <v>16</v>
      </c>
      <c r="AB53" s="9">
        <v>88</v>
      </c>
      <c r="AC53" s="9">
        <v>19</v>
      </c>
      <c r="AD53" s="56">
        <v>26</v>
      </c>
      <c r="AE53" s="56">
        <v>333</v>
      </c>
      <c r="AF53" s="16">
        <f t="shared" si="3"/>
        <v>2.0204018112022486E-2</v>
      </c>
      <c r="AG53" s="16"/>
      <c r="AH53" s="16" t="s">
        <v>4339</v>
      </c>
      <c r="AI53" s="56">
        <v>11</v>
      </c>
      <c r="AJ53" s="28">
        <v>76100</v>
      </c>
      <c r="AK53" s="28">
        <v>35100</v>
      </c>
      <c r="AL53" s="26">
        <v>10.337527</v>
      </c>
      <c r="AM53" s="26">
        <v>0.56656408000000003</v>
      </c>
      <c r="AN53" s="26">
        <v>13.611117</v>
      </c>
      <c r="AO53" s="26">
        <v>1.1607337</v>
      </c>
      <c r="AP53" s="26">
        <v>1.4070530000000001</v>
      </c>
      <c r="AQ53" s="26">
        <v>0.11999116</v>
      </c>
      <c r="AR53" s="26">
        <v>0.20037054000000001</v>
      </c>
      <c r="AS53" s="26">
        <v>-0.43853768999999998</v>
      </c>
      <c r="AT53" s="56">
        <v>2511</v>
      </c>
      <c r="AU53" s="10">
        <v>0.128</v>
      </c>
      <c r="AV53" s="10">
        <v>0.13500000000000001</v>
      </c>
      <c r="AW53" s="10">
        <v>0.52400000000000002</v>
      </c>
      <c r="AX53" s="10">
        <v>0.57699999999999996</v>
      </c>
      <c r="AY53" s="28">
        <v>37000000</v>
      </c>
      <c r="AZ53" s="28">
        <v>2244.8909013358316</v>
      </c>
      <c r="BA53" s="84">
        <v>0.70679899999999996</v>
      </c>
      <c r="BB53" s="28">
        <v>774.71857770762767</v>
      </c>
      <c r="BC53" s="84">
        <v>418</v>
      </c>
      <c r="BD53" s="27">
        <v>2.5361199912388582E-2</v>
      </c>
      <c r="BE53" s="10">
        <v>0.14299999999999999</v>
      </c>
      <c r="BF53" s="28">
        <v>43385.037299035372</v>
      </c>
      <c r="BG53" s="117">
        <v>0</v>
      </c>
      <c r="BH53" s="117">
        <v>37</v>
      </c>
      <c r="BI53" s="117">
        <f t="shared" si="1"/>
        <v>37</v>
      </c>
      <c r="BJ53" s="53">
        <f t="shared" si="4"/>
        <v>2244.8909013358316</v>
      </c>
      <c r="BK53" s="11">
        <v>9482</v>
      </c>
      <c r="BL53" s="11">
        <f t="shared" si="2"/>
        <v>7237.1090986641684</v>
      </c>
    </row>
    <row r="54" spans="1:64">
      <c r="A54" s="7">
        <v>324</v>
      </c>
      <c r="B54" s="8" t="s">
        <v>764</v>
      </c>
      <c r="C54" s="8" t="s">
        <v>2158</v>
      </c>
      <c r="D54" s="8" t="s">
        <v>760</v>
      </c>
      <c r="E54" s="9" t="s">
        <v>51</v>
      </c>
      <c r="F54" s="10">
        <v>0.30499999999999999</v>
      </c>
      <c r="G54" s="10">
        <v>0.69</v>
      </c>
      <c r="H54" s="25">
        <v>3980.09</v>
      </c>
      <c r="I54" s="28">
        <v>8516</v>
      </c>
      <c r="J54" s="58">
        <v>5924</v>
      </c>
      <c r="K54" s="59">
        <v>61471</v>
      </c>
      <c r="L54" s="59">
        <v>67212</v>
      </c>
      <c r="M54" s="59">
        <v>58545</v>
      </c>
      <c r="N54" s="59">
        <v>49779</v>
      </c>
      <c r="O54" s="10">
        <v>0.35199999999999998</v>
      </c>
      <c r="P54" s="9">
        <v>159</v>
      </c>
      <c r="Q54" s="9">
        <v>312.67</v>
      </c>
      <c r="R54" s="9">
        <v>25.03</v>
      </c>
      <c r="S54" s="10">
        <v>0.15</v>
      </c>
      <c r="T54" s="10">
        <v>0.378</v>
      </c>
      <c r="U54" s="10">
        <v>3.5000000000000003E-2</v>
      </c>
      <c r="V54" s="10">
        <v>0.94199999999999995</v>
      </c>
      <c r="W54" s="9">
        <v>0.23300000000000001</v>
      </c>
      <c r="X54" s="27">
        <v>-0.53800000000000003</v>
      </c>
      <c r="Y54" s="27">
        <v>0</v>
      </c>
      <c r="Z54" s="16">
        <v>0.81103000811030013</v>
      </c>
      <c r="AA54" s="28">
        <v>7</v>
      </c>
      <c r="AB54" s="9">
        <v>75</v>
      </c>
      <c r="AC54" s="9"/>
      <c r="AD54" s="56">
        <v>175</v>
      </c>
      <c r="AE54" s="56">
        <v>107</v>
      </c>
      <c r="AF54" s="16">
        <f t="shared" si="3"/>
        <v>2.6883814185106367E-2</v>
      </c>
      <c r="AG54" s="16"/>
      <c r="AH54" s="16"/>
      <c r="AI54" s="56">
        <v>99</v>
      </c>
      <c r="AJ54" s="28">
        <v>34300</v>
      </c>
      <c r="AK54" s="28">
        <v>30500</v>
      </c>
      <c r="AL54" s="26">
        <v>34.357501999999997</v>
      </c>
      <c r="AM54" s="26">
        <v>0</v>
      </c>
      <c r="AN54" s="26">
        <v>13.437594000000001</v>
      </c>
      <c r="AO54" s="26">
        <v>0.23359165000000001</v>
      </c>
      <c r="AP54" s="26">
        <v>4.6168218000000003</v>
      </c>
      <c r="AQ54" s="26">
        <v>8.0256253E-2</v>
      </c>
      <c r="AR54" s="26">
        <v>-9.4198704000000006</v>
      </c>
      <c r="AS54" s="26">
        <v>-4.8968816000000004</v>
      </c>
      <c r="AT54" s="56">
        <v>815.66666666666595</v>
      </c>
      <c r="AU54" s="10">
        <v>0.84</v>
      </c>
      <c r="AV54" s="10">
        <v>0.95199999999999996</v>
      </c>
      <c r="AW54" s="10">
        <v>0.45900000000000002</v>
      </c>
      <c r="AX54" s="10">
        <v>0.64</v>
      </c>
      <c r="AY54" s="28">
        <v>3000000</v>
      </c>
      <c r="AZ54" s="28">
        <v>753.75179958242143</v>
      </c>
      <c r="BA54" s="84">
        <v>9</v>
      </c>
      <c r="BB54" s="28">
        <v>56603.773584905663</v>
      </c>
      <c r="BC54" s="84"/>
      <c r="BD54" s="27">
        <v>0</v>
      </c>
      <c r="BE54" s="10">
        <v>0.40300000000000002</v>
      </c>
      <c r="BF54" s="28">
        <v>45081.165745856357</v>
      </c>
      <c r="BG54" s="117">
        <v>0</v>
      </c>
      <c r="BH54" s="117">
        <v>3</v>
      </c>
      <c r="BI54" s="117">
        <f t="shared" si="1"/>
        <v>3</v>
      </c>
      <c r="BJ54" s="53">
        <f t="shared" si="4"/>
        <v>753.75179958242143</v>
      </c>
      <c r="BK54" s="11">
        <v>7063</v>
      </c>
      <c r="BL54" s="11">
        <f t="shared" si="2"/>
        <v>6309.2482004175781</v>
      </c>
    </row>
    <row r="55" spans="1:64">
      <c r="A55" s="7">
        <v>330</v>
      </c>
      <c r="B55" s="8" t="s">
        <v>774</v>
      </c>
      <c r="C55" s="8" t="s">
        <v>2160</v>
      </c>
      <c r="D55" s="8" t="s">
        <v>760</v>
      </c>
      <c r="E55" s="9" t="s">
        <v>51</v>
      </c>
      <c r="F55" s="10">
        <v>0.35199999999999998</v>
      </c>
      <c r="G55" s="10">
        <v>0.67</v>
      </c>
      <c r="H55" s="25">
        <v>6934.23</v>
      </c>
      <c r="I55" s="28">
        <v>8175</v>
      </c>
      <c r="J55" s="58">
        <v>4915</v>
      </c>
      <c r="K55" s="59">
        <v>65375</v>
      </c>
      <c r="L55" s="59">
        <v>79830</v>
      </c>
      <c r="M55" s="59">
        <v>62946</v>
      </c>
      <c r="N55" s="59">
        <v>56421</v>
      </c>
      <c r="O55" s="10">
        <v>0.311</v>
      </c>
      <c r="P55" s="9">
        <v>254</v>
      </c>
      <c r="Q55" s="9">
        <v>323</v>
      </c>
      <c r="R55" s="9">
        <v>27.3</v>
      </c>
      <c r="S55" s="10">
        <v>0.44</v>
      </c>
      <c r="T55" s="10">
        <v>0.48599999999999999</v>
      </c>
      <c r="U55" s="10">
        <v>6.9000000000000006E-2</v>
      </c>
      <c r="V55" s="10">
        <v>0.245</v>
      </c>
      <c r="W55" s="9">
        <v>0.35799999999999998</v>
      </c>
      <c r="X55" s="27">
        <v>0.158</v>
      </c>
      <c r="Y55" s="10">
        <v>0.105</v>
      </c>
      <c r="Z55" s="16">
        <v>0.7363770250368189</v>
      </c>
      <c r="AA55" s="28">
        <v>19</v>
      </c>
      <c r="AB55" s="9">
        <v>194</v>
      </c>
      <c r="AC55" s="9"/>
      <c r="AD55" s="56">
        <v>202</v>
      </c>
      <c r="AE55" s="56">
        <v>96</v>
      </c>
      <c r="AF55" s="16">
        <f t="shared" si="3"/>
        <v>1.3844363397233724E-2</v>
      </c>
      <c r="AG55" s="16"/>
      <c r="AH55" s="16"/>
      <c r="AI55" s="56">
        <v>99</v>
      </c>
      <c r="AJ55" s="28">
        <v>75800</v>
      </c>
      <c r="AK55" s="28">
        <v>36300</v>
      </c>
      <c r="AL55" s="26">
        <v>12.792902</v>
      </c>
      <c r="AM55" s="26">
        <v>0.43969783000000001</v>
      </c>
      <c r="AN55" s="26">
        <v>19.987113999999998</v>
      </c>
      <c r="AO55" s="26">
        <v>0.77121735000000002</v>
      </c>
      <c r="AP55" s="26">
        <v>2.5569316999999998</v>
      </c>
      <c r="AQ55" s="26">
        <v>9.8661079999999998E-2</v>
      </c>
      <c r="AR55" s="26">
        <v>-3.1821415000000002</v>
      </c>
      <c r="AS55" s="26">
        <v>-4.2351064999999997</v>
      </c>
      <c r="AT55" s="56">
        <v>1361.6666666666599</v>
      </c>
      <c r="AU55" s="10">
        <v>0.125</v>
      </c>
      <c r="AV55" s="10">
        <v>0.22500000000000001</v>
      </c>
      <c r="AW55" s="10">
        <v>0.52400000000000002</v>
      </c>
      <c r="AX55" s="10">
        <v>0.63300000000000001</v>
      </c>
      <c r="AY55" s="28">
        <v>8000000</v>
      </c>
      <c r="AZ55" s="28">
        <v>1153.696949769477</v>
      </c>
      <c r="BA55" s="84">
        <v>3</v>
      </c>
      <c r="BB55" s="28">
        <v>11811.023622047243</v>
      </c>
      <c r="BC55" s="84"/>
      <c r="BD55" s="27">
        <v>0</v>
      </c>
      <c r="BE55" s="10">
        <v>0.40300000000000002</v>
      </c>
      <c r="BF55" s="28">
        <v>40586.443548387098</v>
      </c>
      <c r="BG55" s="117">
        <v>0</v>
      </c>
      <c r="BH55" s="117">
        <v>8</v>
      </c>
      <c r="BI55" s="117">
        <f t="shared" si="1"/>
        <v>8</v>
      </c>
      <c r="BJ55" s="53">
        <f t="shared" si="4"/>
        <v>1153.696949769477</v>
      </c>
      <c r="BK55" s="11">
        <v>7290</v>
      </c>
      <c r="BL55" s="11">
        <f t="shared" si="2"/>
        <v>6136.3030502305228</v>
      </c>
    </row>
    <row r="56" spans="1:64">
      <c r="A56" s="7">
        <v>334</v>
      </c>
      <c r="B56" s="8" t="s">
        <v>781</v>
      </c>
      <c r="C56" s="8" t="s">
        <v>2161</v>
      </c>
      <c r="D56" s="8" t="s">
        <v>760</v>
      </c>
      <c r="E56" s="9" t="s">
        <v>51</v>
      </c>
      <c r="F56" s="10">
        <v>0.34499999999999997</v>
      </c>
      <c r="G56" s="10">
        <v>0.72</v>
      </c>
      <c r="H56" s="25">
        <v>6800.91</v>
      </c>
      <c r="I56" s="28">
        <v>9542</v>
      </c>
      <c r="J56" s="58">
        <v>6073</v>
      </c>
      <c r="K56" s="59">
        <v>62850</v>
      </c>
      <c r="L56" s="59">
        <v>72369</v>
      </c>
      <c r="M56" s="59">
        <v>57780</v>
      </c>
      <c r="N56" s="59">
        <v>51507</v>
      </c>
      <c r="O56" s="10">
        <v>0.35</v>
      </c>
      <c r="P56" s="9">
        <v>284.67</v>
      </c>
      <c r="Q56" s="9">
        <v>385</v>
      </c>
      <c r="R56" s="9">
        <v>23.89</v>
      </c>
      <c r="S56" s="10">
        <v>0.05</v>
      </c>
      <c r="T56" s="10">
        <v>0.45400000000000001</v>
      </c>
      <c r="U56" s="10">
        <v>1.2999999999999999E-2</v>
      </c>
      <c r="V56" s="10">
        <v>0.37</v>
      </c>
      <c r="W56" s="9">
        <v>0.28799999999999998</v>
      </c>
      <c r="X56" s="27">
        <v>3.3000000000000002E-2</v>
      </c>
      <c r="Y56" s="10">
        <v>4.2000000000000003E-2</v>
      </c>
      <c r="Z56" s="16">
        <v>0.77639751552795033</v>
      </c>
      <c r="AA56" s="28">
        <v>14</v>
      </c>
      <c r="AB56" s="9">
        <v>167</v>
      </c>
      <c r="AC56" s="9"/>
      <c r="AD56" s="56">
        <v>162</v>
      </c>
      <c r="AE56" s="56">
        <v>116</v>
      </c>
      <c r="AF56" s="16">
        <f t="shared" si="3"/>
        <v>1.7056540962900553E-2</v>
      </c>
      <c r="AG56" s="16"/>
      <c r="AH56" s="16"/>
      <c r="AI56" s="56">
        <v>99</v>
      </c>
      <c r="AJ56" s="28">
        <v>57700</v>
      </c>
      <c r="AK56" s="28">
        <v>32900</v>
      </c>
      <c r="AL56" s="26">
        <v>20.838663</v>
      </c>
      <c r="AM56" s="26">
        <v>0.24015977999999999</v>
      </c>
      <c r="AN56" s="26">
        <v>13.357229</v>
      </c>
      <c r="AO56" s="26">
        <v>0.82787584999999997</v>
      </c>
      <c r="AP56" s="26">
        <v>2.7834680000000001</v>
      </c>
      <c r="AQ56" s="26">
        <v>0.17251825000000001</v>
      </c>
      <c r="AR56" s="26">
        <v>-9.071949</v>
      </c>
      <c r="AS56" s="26">
        <v>-10.291588000000001</v>
      </c>
      <c r="AT56" s="56">
        <v>1715.3333333333301</v>
      </c>
      <c r="AU56" s="10">
        <v>0.11600000000000001</v>
      </c>
      <c r="AV56" s="10">
        <v>0.183</v>
      </c>
      <c r="AW56" s="10">
        <v>0.60599999999999998</v>
      </c>
      <c r="AX56" s="10">
        <v>0.624</v>
      </c>
      <c r="AY56" s="28">
        <v>17000000</v>
      </c>
      <c r="AZ56" s="28">
        <v>2499.6654859423224</v>
      </c>
      <c r="BA56" s="84">
        <v>8</v>
      </c>
      <c r="BB56" s="28">
        <v>28102.715424877926</v>
      </c>
      <c r="BC56" s="84"/>
      <c r="BD56" s="27">
        <v>0</v>
      </c>
      <c r="BE56" s="10">
        <v>0.40300000000000002</v>
      </c>
      <c r="BF56" s="28">
        <v>42626.830022075053</v>
      </c>
      <c r="BG56" s="117">
        <v>1</v>
      </c>
      <c r="BH56" s="117">
        <v>16</v>
      </c>
      <c r="BI56" s="117">
        <f t="shared" si="1"/>
        <v>17</v>
      </c>
      <c r="BJ56" s="53">
        <f t="shared" si="4"/>
        <v>2499.6654859423224</v>
      </c>
      <c r="BK56" s="11">
        <v>7006</v>
      </c>
      <c r="BL56" s="11">
        <f t="shared" si="2"/>
        <v>4506.3345140576776</v>
      </c>
    </row>
    <row r="57" spans="1:64">
      <c r="A57" s="7">
        <v>335</v>
      </c>
      <c r="B57" s="8" t="s">
        <v>782</v>
      </c>
      <c r="C57" s="8" t="s">
        <v>2142</v>
      </c>
      <c r="D57" s="8" t="s">
        <v>760</v>
      </c>
      <c r="E57" s="9" t="s">
        <v>51</v>
      </c>
      <c r="F57" s="10">
        <v>0.308</v>
      </c>
      <c r="G57" s="10">
        <v>0.64</v>
      </c>
      <c r="H57" s="25">
        <v>11790.68</v>
      </c>
      <c r="I57" s="28">
        <v>7910</v>
      </c>
      <c r="J57" s="58">
        <v>5806</v>
      </c>
      <c r="K57" s="59">
        <v>68036</v>
      </c>
      <c r="L57" s="59">
        <v>77049</v>
      </c>
      <c r="M57" s="59">
        <v>64917</v>
      </c>
      <c r="N57" s="59">
        <v>58905</v>
      </c>
      <c r="O57" s="10">
        <v>0.28299999999999997</v>
      </c>
      <c r="P57" s="9">
        <v>507</v>
      </c>
      <c r="Q57" s="9">
        <v>614.66999999999996</v>
      </c>
      <c r="R57" s="9">
        <v>23.26</v>
      </c>
      <c r="S57" s="10">
        <v>0.13</v>
      </c>
      <c r="T57" s="10">
        <v>0.51200000000000001</v>
      </c>
      <c r="U57" s="10">
        <v>1.6E-2</v>
      </c>
      <c r="V57" s="10">
        <v>0.29299999999999998</v>
      </c>
      <c r="W57" s="9">
        <v>1.139</v>
      </c>
      <c r="X57" s="27">
        <v>0.11</v>
      </c>
      <c r="Y57" s="10">
        <v>9.4E-2</v>
      </c>
      <c r="Z57" s="16">
        <v>0.4675081813931744</v>
      </c>
      <c r="AA57" s="28">
        <v>15</v>
      </c>
      <c r="AB57" s="9">
        <v>272</v>
      </c>
      <c r="AC57" s="9"/>
      <c r="AD57" s="56">
        <v>132</v>
      </c>
      <c r="AE57" s="56">
        <v>140</v>
      </c>
      <c r="AF57" s="16">
        <f t="shared" si="3"/>
        <v>1.1873785057350381E-2</v>
      </c>
      <c r="AG57" s="16"/>
      <c r="AH57" s="16"/>
      <c r="AI57" s="56">
        <v>99</v>
      </c>
      <c r="AJ57" s="28">
        <v>72700</v>
      </c>
      <c r="AK57" s="28">
        <v>34000</v>
      </c>
      <c r="AL57" s="26">
        <v>14.494021999999999</v>
      </c>
      <c r="AM57" s="26">
        <v>0.50729519000000001</v>
      </c>
      <c r="AN57" s="26">
        <v>12.760897</v>
      </c>
      <c r="AO57" s="26">
        <v>0.36345822</v>
      </c>
      <c r="AP57" s="26">
        <v>1.8495672999999999</v>
      </c>
      <c r="AQ57" s="26">
        <v>5.2679714000000002E-2</v>
      </c>
      <c r="AR57" s="26">
        <v>-4.6653751999999997</v>
      </c>
      <c r="AS57" s="26">
        <v>-5.5052127999999998</v>
      </c>
      <c r="AT57" s="56">
        <v>2536.6666666666601</v>
      </c>
      <c r="AU57" s="10">
        <v>0.112</v>
      </c>
      <c r="AV57" s="10">
        <v>0.248</v>
      </c>
      <c r="AW57" s="10">
        <v>0.57099999999999995</v>
      </c>
      <c r="AX57" s="10">
        <v>0.58099999999999996</v>
      </c>
      <c r="AY57" s="28">
        <v>16555476</v>
      </c>
      <c r="AZ57" s="28">
        <v>1404.1154539008776</v>
      </c>
      <c r="BA57" s="84">
        <v>11</v>
      </c>
      <c r="BB57" s="28">
        <v>21696.252465483234</v>
      </c>
      <c r="BC57" s="84">
        <v>108</v>
      </c>
      <c r="BD57" s="27">
        <v>9.1597770442417223E-3</v>
      </c>
      <c r="BE57" s="10">
        <v>0.40300000000000002</v>
      </c>
      <c r="BF57" s="28">
        <v>42103.82468443198</v>
      </c>
      <c r="BG57" s="117">
        <v>0.55500000000000005</v>
      </c>
      <c r="BH57" s="117">
        <v>16</v>
      </c>
      <c r="BI57" s="117">
        <f t="shared" si="1"/>
        <v>16.555</v>
      </c>
      <c r="BJ57" s="53">
        <f t="shared" si="4"/>
        <v>1404.0750830316827</v>
      </c>
      <c r="BK57" s="11">
        <v>7280</v>
      </c>
      <c r="BL57" s="11">
        <f t="shared" si="2"/>
        <v>5875.9249169683171</v>
      </c>
    </row>
    <row r="58" spans="1:64">
      <c r="A58" s="7">
        <v>336</v>
      </c>
      <c r="B58" s="8" t="s">
        <v>784</v>
      </c>
      <c r="C58" s="8" t="s">
        <v>2162</v>
      </c>
      <c r="D58" s="8" t="s">
        <v>760</v>
      </c>
      <c r="E58" s="9" t="s">
        <v>51</v>
      </c>
      <c r="F58" s="10">
        <v>0.247</v>
      </c>
      <c r="G58" s="10">
        <v>0.65</v>
      </c>
      <c r="H58" s="25">
        <v>5707.67</v>
      </c>
      <c r="I58" s="28">
        <v>9699</v>
      </c>
      <c r="J58" s="58">
        <v>6623</v>
      </c>
      <c r="K58" s="59">
        <v>67394</v>
      </c>
      <c r="L58" s="59">
        <v>70263</v>
      </c>
      <c r="M58" s="59">
        <v>60660</v>
      </c>
      <c r="N58" s="59">
        <v>56268</v>
      </c>
      <c r="O58" s="10">
        <v>0.34100000000000003</v>
      </c>
      <c r="P58" s="9">
        <v>241.67</v>
      </c>
      <c r="Q58" s="9">
        <v>736.33</v>
      </c>
      <c r="R58" s="9">
        <v>23.62</v>
      </c>
      <c r="S58" s="10">
        <v>0.72</v>
      </c>
      <c r="T58" s="10">
        <v>0.31900000000000001</v>
      </c>
      <c r="U58" s="10">
        <v>5.0000000000000001E-3</v>
      </c>
      <c r="V58" s="10">
        <v>0.95599999999999996</v>
      </c>
      <c r="W58" s="9">
        <v>0.28299999999999997</v>
      </c>
      <c r="X58" s="27">
        <v>-0.55200000000000005</v>
      </c>
      <c r="Y58" s="27">
        <v>-4.0000000000000001E-3</v>
      </c>
      <c r="Z58" s="16">
        <v>0.77942322681215903</v>
      </c>
      <c r="AA58" s="28">
        <v>9</v>
      </c>
      <c r="AB58" s="9">
        <v>72</v>
      </c>
      <c r="AC58" s="9"/>
      <c r="AD58" s="56">
        <v>52</v>
      </c>
      <c r="AE58" s="56">
        <v>229</v>
      </c>
      <c r="AF58" s="16">
        <f t="shared" si="3"/>
        <v>4.0121450609443082E-2</v>
      </c>
      <c r="AG58" s="16"/>
      <c r="AH58" s="16"/>
      <c r="AI58" s="56">
        <v>99</v>
      </c>
      <c r="AJ58" s="28">
        <v>38600</v>
      </c>
      <c r="AK58" s="28">
        <v>34200</v>
      </c>
      <c r="AL58" s="26">
        <v>31.241485999999998</v>
      </c>
      <c r="AM58" s="26">
        <v>8.0337680999999994E-2</v>
      </c>
      <c r="AN58" s="26">
        <v>13.88679</v>
      </c>
      <c r="AO58" s="26">
        <v>0.28432360000000001</v>
      </c>
      <c r="AP58" s="26">
        <v>4.3384394999999998</v>
      </c>
      <c r="AQ58" s="26">
        <v>8.8826917000000005E-2</v>
      </c>
      <c r="AR58" s="26">
        <v>-7.0119866999999996</v>
      </c>
      <c r="AS58" s="26">
        <v>-1.0362408000000001</v>
      </c>
      <c r="AT58" s="56">
        <v>1561</v>
      </c>
      <c r="AU58" s="10">
        <v>0.91100000000000003</v>
      </c>
      <c r="AV58" s="10">
        <v>0.94799999999999995</v>
      </c>
      <c r="AW58" s="10">
        <v>0.53</v>
      </c>
      <c r="AX58" s="10">
        <v>0.57699999999999996</v>
      </c>
      <c r="AY58" s="28">
        <v>7292699</v>
      </c>
      <c r="AZ58" s="28">
        <v>1277.7015840088864</v>
      </c>
      <c r="BA58" s="84">
        <v>26</v>
      </c>
      <c r="BB58" s="28">
        <v>107584.72296933836</v>
      </c>
      <c r="BC58" s="84"/>
      <c r="BD58" s="27">
        <v>0</v>
      </c>
      <c r="BE58" s="10">
        <v>0.40300000000000002</v>
      </c>
      <c r="BF58" s="28">
        <v>39631.266318537862</v>
      </c>
      <c r="BG58" s="117">
        <v>0.29299999999999998</v>
      </c>
      <c r="BH58" s="117">
        <v>7</v>
      </c>
      <c r="BI58" s="117">
        <f t="shared" si="1"/>
        <v>7.2930000000000001</v>
      </c>
      <c r="BJ58" s="53">
        <f t="shared" si="4"/>
        <v>1277.7543200640541</v>
      </c>
      <c r="BK58" s="11">
        <v>7346</v>
      </c>
      <c r="BL58" s="11">
        <f t="shared" si="2"/>
        <v>6068.2456799359461</v>
      </c>
    </row>
    <row r="59" spans="1:64">
      <c r="A59" s="7">
        <v>377</v>
      </c>
      <c r="B59" s="8" t="s">
        <v>862</v>
      </c>
      <c r="C59" s="8" t="s">
        <v>2165</v>
      </c>
      <c r="D59" s="8" t="s">
        <v>854</v>
      </c>
      <c r="E59" s="9" t="s">
        <v>51</v>
      </c>
      <c r="F59" s="10">
        <v>0.52900000000000003</v>
      </c>
      <c r="G59" s="10">
        <v>0.79</v>
      </c>
      <c r="H59" s="25">
        <v>9436.32</v>
      </c>
      <c r="I59" s="28">
        <v>13652</v>
      </c>
      <c r="J59" s="58">
        <v>7199</v>
      </c>
      <c r="K59" s="59">
        <v>80593</v>
      </c>
      <c r="L59" s="59">
        <v>94068</v>
      </c>
      <c r="M59" s="59">
        <v>78795</v>
      </c>
      <c r="N59" s="59">
        <v>68832</v>
      </c>
      <c r="O59" s="10">
        <v>0.51600000000000001</v>
      </c>
      <c r="P59" s="9">
        <v>335</v>
      </c>
      <c r="Q59" s="9">
        <v>718</v>
      </c>
      <c r="R59" s="9">
        <v>28.17</v>
      </c>
      <c r="S59" s="10">
        <v>0</v>
      </c>
      <c r="T59" s="10">
        <v>0.40500000000000003</v>
      </c>
      <c r="U59" s="10">
        <v>7.0000000000000001E-3</v>
      </c>
      <c r="V59" s="10">
        <v>0.19500000000000001</v>
      </c>
      <c r="W59" s="9">
        <v>7.0000000000000007E-2</v>
      </c>
      <c r="X59" s="27">
        <v>5.6000000000000001E-2</v>
      </c>
      <c r="Y59" s="10">
        <v>6.3E-2</v>
      </c>
      <c r="Z59" s="16">
        <v>0.93457943925233644</v>
      </c>
      <c r="AA59" s="28">
        <v>36</v>
      </c>
      <c r="AB59" s="9">
        <v>219</v>
      </c>
      <c r="AC59" s="9">
        <v>1</v>
      </c>
      <c r="AD59" s="56">
        <v>211</v>
      </c>
      <c r="AE59" s="56">
        <v>93</v>
      </c>
      <c r="AF59" s="16">
        <f t="shared" si="3"/>
        <v>9.8555369042168991E-3</v>
      </c>
      <c r="AG59" s="16"/>
      <c r="AH59" s="16"/>
      <c r="AI59" s="56">
        <v>99</v>
      </c>
      <c r="AJ59" s="28">
        <v>93300</v>
      </c>
      <c r="AK59" s="28">
        <v>45400</v>
      </c>
      <c r="AL59" s="26">
        <v>4.7576466000000002</v>
      </c>
      <c r="AM59" s="26">
        <v>0.29303125000000002</v>
      </c>
      <c r="AN59" s="26">
        <v>27.766918</v>
      </c>
      <c r="AO59" s="26">
        <v>0.61594391000000004</v>
      </c>
      <c r="AP59" s="26">
        <v>1.3210518</v>
      </c>
      <c r="AQ59" s="26">
        <v>2.9304434000000001E-2</v>
      </c>
      <c r="AR59" s="26">
        <v>0.26021941999999998</v>
      </c>
      <c r="AS59" s="26">
        <v>-1.7062291999999999</v>
      </c>
      <c r="AT59" s="56">
        <v>1182.3333333333301</v>
      </c>
      <c r="AU59" s="10">
        <v>0.111</v>
      </c>
      <c r="AV59" s="10">
        <v>0.104</v>
      </c>
      <c r="AW59" s="10">
        <v>0.53</v>
      </c>
      <c r="AX59" s="10">
        <v>0.61099999999999999</v>
      </c>
      <c r="AY59" s="28">
        <v>5000000</v>
      </c>
      <c r="AZ59" s="28">
        <v>529.86757549553215</v>
      </c>
      <c r="BA59" s="84">
        <v>7</v>
      </c>
      <c r="BB59" s="28">
        <v>20895.5223880597</v>
      </c>
      <c r="BC59" s="84">
        <v>369</v>
      </c>
      <c r="BD59" s="27">
        <v>3.9104227071570276E-2</v>
      </c>
      <c r="BE59" s="10">
        <v>0.251</v>
      </c>
      <c r="BF59" s="28">
        <v>57187.607142857145</v>
      </c>
      <c r="BG59" s="117">
        <v>0</v>
      </c>
      <c r="BH59" s="117">
        <v>5</v>
      </c>
      <c r="BI59" s="117">
        <f t="shared" si="1"/>
        <v>5</v>
      </c>
      <c r="BJ59" s="53">
        <f t="shared" si="4"/>
        <v>529.86757549553215</v>
      </c>
      <c r="BK59" s="11">
        <v>8903</v>
      </c>
      <c r="BL59" s="11">
        <f t="shared" si="2"/>
        <v>8373.1324245044671</v>
      </c>
    </row>
    <row r="60" spans="1:64">
      <c r="A60" s="7">
        <v>385</v>
      </c>
      <c r="B60" s="8" t="s">
        <v>872</v>
      </c>
      <c r="C60" s="8" t="s">
        <v>2169</v>
      </c>
      <c r="D60" s="8" t="s">
        <v>854</v>
      </c>
      <c r="E60" s="9" t="s">
        <v>51</v>
      </c>
      <c r="F60" s="10">
        <v>0.52500000000000002</v>
      </c>
      <c r="G60" s="10">
        <v>0.75</v>
      </c>
      <c r="H60" s="25">
        <v>4746.75</v>
      </c>
      <c r="I60" s="28">
        <v>14294</v>
      </c>
      <c r="J60" s="58">
        <v>9234</v>
      </c>
      <c r="K60" s="59">
        <v>78996</v>
      </c>
      <c r="L60" s="59">
        <v>92934</v>
      </c>
      <c r="M60" s="59">
        <v>75996</v>
      </c>
      <c r="N60" s="59">
        <v>67140</v>
      </c>
      <c r="O60" s="10">
        <v>0.377</v>
      </c>
      <c r="P60" s="9">
        <v>257.67</v>
      </c>
      <c r="Q60" s="9">
        <v>317.33</v>
      </c>
      <c r="R60" s="9">
        <v>18.420000000000002</v>
      </c>
      <c r="S60" s="10">
        <v>0</v>
      </c>
      <c r="T60" s="10">
        <v>0.54800000000000004</v>
      </c>
      <c r="U60" s="10">
        <v>1.2E-2</v>
      </c>
      <c r="V60" s="10">
        <v>0.19</v>
      </c>
      <c r="W60" s="9">
        <v>0.32100000000000001</v>
      </c>
      <c r="X60" s="27">
        <v>0.06</v>
      </c>
      <c r="Y60" s="10">
        <v>0.153</v>
      </c>
      <c r="Z60" s="16">
        <v>0.75700227100681294</v>
      </c>
      <c r="AA60" s="28">
        <v>13</v>
      </c>
      <c r="AB60" s="9">
        <v>158</v>
      </c>
      <c r="AC60" s="9"/>
      <c r="AD60" s="56">
        <v>365</v>
      </c>
      <c r="AE60" s="56">
        <v>46</v>
      </c>
      <c r="AF60" s="16">
        <f t="shared" si="3"/>
        <v>9.6908411018064994E-3</v>
      </c>
      <c r="AG60" s="16"/>
      <c r="AH60" s="16"/>
      <c r="AI60" s="56">
        <v>99</v>
      </c>
      <c r="AJ60" s="28">
        <v>89500</v>
      </c>
      <c r="AK60" s="28">
        <v>45000</v>
      </c>
      <c r="AL60" s="26">
        <v>5.6541304999999999</v>
      </c>
      <c r="AM60" s="26">
        <v>0.39992008000000001</v>
      </c>
      <c r="AN60" s="26">
        <v>30.897442000000002</v>
      </c>
      <c r="AO60" s="26">
        <v>3.9114456999999998E-2</v>
      </c>
      <c r="AP60" s="26">
        <v>1.7469816</v>
      </c>
      <c r="AQ60" s="26">
        <v>2.2115823999999998E-3</v>
      </c>
      <c r="AR60" s="26">
        <v>-0.49841622000000002</v>
      </c>
      <c r="AS60" s="26">
        <v>-2.5012705</v>
      </c>
      <c r="AT60" s="56">
        <v>510</v>
      </c>
      <c r="AU60" s="10">
        <v>0.129</v>
      </c>
      <c r="AV60" s="10">
        <v>4.9000000000000002E-2</v>
      </c>
      <c r="AW60" s="10">
        <v>0.504</v>
      </c>
      <c r="AX60" s="10">
        <v>0.56699999999999995</v>
      </c>
      <c r="AY60" s="28">
        <v>5380967</v>
      </c>
      <c r="AZ60" s="28">
        <v>1133.6107863274872</v>
      </c>
      <c r="BA60" s="84">
        <v>2</v>
      </c>
      <c r="BB60" s="28">
        <v>7761.8659525749981</v>
      </c>
      <c r="BC60" s="84">
        <v>50</v>
      </c>
      <c r="BD60" s="27">
        <v>1.0533522936746195E-2</v>
      </c>
      <c r="BE60" s="10">
        <v>0.251</v>
      </c>
      <c r="BF60" s="28">
        <v>58211.581761006288</v>
      </c>
      <c r="BG60" s="117">
        <v>0.38100000000000001</v>
      </c>
      <c r="BH60" s="117">
        <v>5</v>
      </c>
      <c r="BI60" s="117">
        <f t="shared" si="1"/>
        <v>5.3810000000000002</v>
      </c>
      <c r="BJ60" s="53">
        <f t="shared" si="4"/>
        <v>1133.6177384526254</v>
      </c>
      <c r="BK60" s="11">
        <v>9935</v>
      </c>
      <c r="BL60" s="11">
        <f t="shared" si="2"/>
        <v>8801.3822615473746</v>
      </c>
    </row>
    <row r="61" spans="1:64">
      <c r="A61" s="7">
        <v>386</v>
      </c>
      <c r="B61" s="8" t="s">
        <v>873</v>
      </c>
      <c r="C61" s="8" t="s">
        <v>2170</v>
      </c>
      <c r="D61" s="8" t="s">
        <v>854</v>
      </c>
      <c r="E61" s="9" t="s">
        <v>51</v>
      </c>
      <c r="F61" s="10">
        <v>0.52600000000000002</v>
      </c>
      <c r="G61" s="10">
        <v>0.74</v>
      </c>
      <c r="H61" s="25">
        <v>4831.45</v>
      </c>
      <c r="I61" s="28">
        <v>13754</v>
      </c>
      <c r="J61" s="58">
        <v>7329</v>
      </c>
      <c r="K61" s="59">
        <v>77301</v>
      </c>
      <c r="L61" s="59">
        <v>94815</v>
      </c>
      <c r="M61" s="59">
        <v>74043</v>
      </c>
      <c r="N61" s="59">
        <v>67707</v>
      </c>
      <c r="O61" s="10">
        <v>0.58199999999999996</v>
      </c>
      <c r="P61" s="9">
        <v>194</v>
      </c>
      <c r="Q61" s="9">
        <v>259.67</v>
      </c>
      <c r="R61" s="9">
        <v>24.9</v>
      </c>
      <c r="S61" s="10">
        <v>0.24</v>
      </c>
      <c r="T61" s="10">
        <v>0.46400000000000002</v>
      </c>
      <c r="U61" s="10">
        <v>2E-3</v>
      </c>
      <c r="V61" s="10">
        <v>0.22</v>
      </c>
      <c r="W61" s="9">
        <v>0.13500000000000001</v>
      </c>
      <c r="X61" s="27">
        <v>3.1E-2</v>
      </c>
      <c r="Y61" s="27">
        <v>-2.4E-2</v>
      </c>
      <c r="Z61" s="16">
        <v>0.88105726872246692</v>
      </c>
      <c r="AA61" s="28">
        <v>34</v>
      </c>
      <c r="AB61" s="9">
        <v>201</v>
      </c>
      <c r="AC61" s="9"/>
      <c r="AD61" s="56">
        <v>378</v>
      </c>
      <c r="AE61" s="56">
        <v>43</v>
      </c>
      <c r="AF61" s="16">
        <f t="shared" si="3"/>
        <v>8.9000196628341386E-3</v>
      </c>
      <c r="AG61" s="16"/>
      <c r="AH61" s="16"/>
      <c r="AI61" s="56">
        <v>99</v>
      </c>
      <c r="AJ61" s="28" t="e">
        <v>#N/A</v>
      </c>
      <c r="AK61" s="28" t="e">
        <v>#N/A</v>
      </c>
      <c r="AL61" s="26" t="e">
        <v>#N/A</v>
      </c>
      <c r="AM61" s="26" t="e">
        <v>#N/A</v>
      </c>
      <c r="AN61" s="26" t="e">
        <v>#N/A</v>
      </c>
      <c r="AO61" s="26" t="e">
        <v>#N/A</v>
      </c>
      <c r="AP61" s="26" t="e">
        <v>#N/A</v>
      </c>
      <c r="AQ61" s="26" t="e">
        <v>#N/A</v>
      </c>
      <c r="AR61" s="26" t="e">
        <v>#N/A</v>
      </c>
      <c r="AS61" s="26" t="e">
        <v>#N/A</v>
      </c>
      <c r="AT61" s="56" t="e">
        <v>#N/A</v>
      </c>
      <c r="AU61" s="10">
        <v>0.13900000000000001</v>
      </c>
      <c r="AV61" s="10">
        <v>0.14399999999999999</v>
      </c>
      <c r="AW61" s="10">
        <v>0.57899999999999996</v>
      </c>
      <c r="AX61" s="10">
        <v>0.59099999999999997</v>
      </c>
      <c r="AY61" s="28">
        <v>2000000</v>
      </c>
      <c r="AZ61" s="28">
        <v>413.95440292251811</v>
      </c>
      <c r="BA61" s="84">
        <v>4</v>
      </c>
      <c r="BB61" s="28">
        <v>20618.556701030928</v>
      </c>
      <c r="BC61" s="84">
        <v>96</v>
      </c>
      <c r="BD61" s="27">
        <v>1.9869811340280867E-2</v>
      </c>
      <c r="BE61" s="10">
        <v>0.251</v>
      </c>
      <c r="BF61" s="28">
        <v>58585.961783439488</v>
      </c>
      <c r="BG61" s="117">
        <v>2</v>
      </c>
      <c r="BH61" s="117">
        <v>0</v>
      </c>
      <c r="BI61" s="117">
        <f t="shared" si="1"/>
        <v>2</v>
      </c>
      <c r="BJ61" s="53">
        <f t="shared" si="4"/>
        <v>413.95440292251811</v>
      </c>
      <c r="BK61" s="11">
        <v>8700</v>
      </c>
      <c r="BL61" s="11">
        <f t="shared" si="2"/>
        <v>8286.0455970774819</v>
      </c>
    </row>
    <row r="62" spans="1:64">
      <c r="A62" s="7">
        <v>400</v>
      </c>
      <c r="B62" s="8" t="s">
        <v>895</v>
      </c>
      <c r="C62" s="8" t="s">
        <v>2171</v>
      </c>
      <c r="D62" s="8" t="s">
        <v>854</v>
      </c>
      <c r="E62" s="9" t="s">
        <v>51</v>
      </c>
      <c r="F62" s="10">
        <v>0.46100000000000002</v>
      </c>
      <c r="G62" s="10">
        <v>0.8</v>
      </c>
      <c r="H62" s="25">
        <v>7465.79</v>
      </c>
      <c r="I62" s="28">
        <v>15047</v>
      </c>
      <c r="J62" s="58">
        <v>9371</v>
      </c>
      <c r="K62" s="59">
        <v>85567</v>
      </c>
      <c r="L62" s="59">
        <v>87741</v>
      </c>
      <c r="M62" s="59">
        <v>73935</v>
      </c>
      <c r="N62" s="59">
        <v>65736</v>
      </c>
      <c r="O62" s="10">
        <v>0.44600000000000001</v>
      </c>
      <c r="P62" s="9">
        <v>352.33</v>
      </c>
      <c r="Q62" s="9">
        <v>548.66999999999996</v>
      </c>
      <c r="R62" s="9">
        <v>21.19</v>
      </c>
      <c r="S62" s="10">
        <v>0</v>
      </c>
      <c r="T62" s="10">
        <v>0.49399999999999999</v>
      </c>
      <c r="U62" s="10">
        <v>3.7999999999999999E-2</v>
      </c>
      <c r="V62" s="10">
        <v>0.245</v>
      </c>
      <c r="W62" s="9">
        <v>5.5E-2</v>
      </c>
      <c r="X62" s="27">
        <v>6.0000000000000001E-3</v>
      </c>
      <c r="Y62" s="10">
        <v>5.2999999999999999E-2</v>
      </c>
      <c r="Z62" s="16">
        <v>0.94786729857819907</v>
      </c>
      <c r="AA62" s="28">
        <v>19</v>
      </c>
      <c r="AB62" s="9">
        <v>227</v>
      </c>
      <c r="AC62" s="9"/>
      <c r="AD62" s="56">
        <v>276</v>
      </c>
      <c r="AE62" s="56">
        <v>67</v>
      </c>
      <c r="AF62" s="16">
        <f t="shared" si="3"/>
        <v>8.9742679609257688E-3</v>
      </c>
      <c r="AG62" s="16"/>
      <c r="AH62" s="16"/>
      <c r="AI62" s="56">
        <v>99</v>
      </c>
      <c r="AJ62" s="28">
        <v>87100</v>
      </c>
      <c r="AK62" s="28">
        <v>42400</v>
      </c>
      <c r="AL62" s="26">
        <v>7.0403652000000001</v>
      </c>
      <c r="AM62" s="26">
        <v>0.36559394000000001</v>
      </c>
      <c r="AN62" s="26">
        <v>27.449681999999999</v>
      </c>
      <c r="AO62" s="26">
        <v>2.4619640000000001E-3</v>
      </c>
      <c r="AP62" s="26">
        <v>1.9325578000000001</v>
      </c>
      <c r="AQ62" s="26">
        <v>1.7333126999999999E-4</v>
      </c>
      <c r="AR62" s="26">
        <v>1.9697971000000001</v>
      </c>
      <c r="AS62" s="26">
        <v>2.3593581000000001</v>
      </c>
      <c r="AT62" s="56">
        <v>810.66666666666595</v>
      </c>
      <c r="AU62" s="10">
        <v>0.11</v>
      </c>
      <c r="AV62" s="10">
        <v>0.154</v>
      </c>
      <c r="AW62" s="10">
        <v>0.59199999999999997</v>
      </c>
      <c r="AX62" s="10">
        <v>0.54900000000000004</v>
      </c>
      <c r="AY62" s="28">
        <v>4000000</v>
      </c>
      <c r="AZ62" s="28">
        <v>535.77719169706086</v>
      </c>
      <c r="BA62" s="84">
        <v>3</v>
      </c>
      <c r="BB62" s="28">
        <v>8514.7446995714254</v>
      </c>
      <c r="BC62" s="84">
        <v>69</v>
      </c>
      <c r="BD62" s="27">
        <v>9.2421565567742999E-3</v>
      </c>
      <c r="BE62" s="10">
        <v>0.251</v>
      </c>
      <c r="BF62" s="28">
        <v>64757.654054054052</v>
      </c>
      <c r="BG62" s="117">
        <v>1</v>
      </c>
      <c r="BH62" s="117">
        <v>3</v>
      </c>
      <c r="BI62" s="117">
        <f t="shared" si="1"/>
        <v>4</v>
      </c>
      <c r="BJ62" s="53">
        <f t="shared" si="4"/>
        <v>535.77719169706086</v>
      </c>
      <c r="BK62" s="11">
        <v>9246</v>
      </c>
      <c r="BL62" s="11">
        <f t="shared" ref="BL62:BL125" si="5">BK62-BJ62</f>
        <v>8710.2228083029386</v>
      </c>
    </row>
    <row r="63" spans="1:64">
      <c r="A63" s="7">
        <v>415</v>
      </c>
      <c r="B63" s="8" t="s">
        <v>915</v>
      </c>
      <c r="C63" s="8" t="s">
        <v>2172</v>
      </c>
      <c r="D63" s="8" t="s">
        <v>854</v>
      </c>
      <c r="E63" s="9" t="s">
        <v>51</v>
      </c>
      <c r="F63" s="10">
        <v>0.47799999999999998</v>
      </c>
      <c r="G63" s="10">
        <v>0.77</v>
      </c>
      <c r="H63" s="25">
        <v>5077.6400000000003</v>
      </c>
      <c r="I63" s="28">
        <v>13408</v>
      </c>
      <c r="J63" s="58">
        <v>8597</v>
      </c>
      <c r="K63" s="59">
        <v>79706</v>
      </c>
      <c r="L63" s="59">
        <v>95967</v>
      </c>
      <c r="M63" s="59">
        <v>78426</v>
      </c>
      <c r="N63" s="59">
        <v>62235</v>
      </c>
      <c r="O63" s="10">
        <v>0.443</v>
      </c>
      <c r="P63" s="9">
        <v>202</v>
      </c>
      <c r="Q63" s="9">
        <v>239.67</v>
      </c>
      <c r="R63" s="9">
        <v>25.14</v>
      </c>
      <c r="S63" s="10">
        <v>0</v>
      </c>
      <c r="T63" s="10">
        <v>0.55700000000000005</v>
      </c>
      <c r="U63" s="10">
        <v>8.9999999999999993E-3</v>
      </c>
      <c r="V63" s="10">
        <v>0.218</v>
      </c>
      <c r="W63" s="9">
        <v>0.104</v>
      </c>
      <c r="X63" s="27">
        <v>3.3000000000000002E-2</v>
      </c>
      <c r="Y63" s="10">
        <v>6.6000000000000003E-2</v>
      </c>
      <c r="Z63" s="16">
        <v>0.90579710144927539</v>
      </c>
      <c r="AA63" s="28">
        <v>12</v>
      </c>
      <c r="AB63" s="9">
        <v>256</v>
      </c>
      <c r="AC63" s="9"/>
      <c r="AD63" s="56">
        <v>352</v>
      </c>
      <c r="AE63" s="56">
        <v>49</v>
      </c>
      <c r="AF63" s="16">
        <f t="shared" si="3"/>
        <v>9.6501524330200646E-3</v>
      </c>
      <c r="AG63" s="16"/>
      <c r="AH63" s="16" t="s">
        <v>4339</v>
      </c>
      <c r="AI63" s="56">
        <v>99</v>
      </c>
      <c r="AJ63" s="28">
        <v>87600</v>
      </c>
      <c r="AK63" s="28">
        <v>44800</v>
      </c>
      <c r="AL63" s="26">
        <v>6.1302009000000002</v>
      </c>
      <c r="AM63" s="26">
        <v>0.41132637999999999</v>
      </c>
      <c r="AN63" s="26">
        <v>24.392250000000001</v>
      </c>
      <c r="AO63" s="26">
        <v>0</v>
      </c>
      <c r="AP63" s="26">
        <v>1.4952939999999999</v>
      </c>
      <c r="AQ63" s="26">
        <v>0</v>
      </c>
      <c r="AR63" s="26">
        <v>-0.97118603999999997</v>
      </c>
      <c r="AS63" s="26">
        <v>-3.2726563999999998</v>
      </c>
      <c r="AT63" s="56">
        <v>660.66666666666595</v>
      </c>
      <c r="AU63" s="10">
        <v>0.14399999999999999</v>
      </c>
      <c r="AV63" s="10">
        <v>0.127</v>
      </c>
      <c r="AW63" s="10">
        <v>0.59599999999999997</v>
      </c>
      <c r="AX63" s="10">
        <v>0.58899999999999997</v>
      </c>
      <c r="AY63" s="28">
        <v>2000000</v>
      </c>
      <c r="AZ63" s="28">
        <v>393.88377277632912</v>
      </c>
      <c r="BA63" s="84">
        <v>9</v>
      </c>
      <c r="BB63" s="28">
        <v>44554.455445544554</v>
      </c>
      <c r="BC63" s="84"/>
      <c r="BD63" s="27">
        <v>0</v>
      </c>
      <c r="BE63" s="10">
        <v>0.251</v>
      </c>
      <c r="BF63" s="28">
        <v>57520.64896755162</v>
      </c>
      <c r="BG63" s="117">
        <v>0</v>
      </c>
      <c r="BH63" s="117">
        <v>2</v>
      </c>
      <c r="BI63" s="117">
        <f t="shared" si="1"/>
        <v>2</v>
      </c>
      <c r="BJ63" s="53">
        <f t="shared" si="4"/>
        <v>393.88377277632912</v>
      </c>
      <c r="BK63" s="11">
        <v>8857</v>
      </c>
      <c r="BL63" s="11">
        <f t="shared" si="5"/>
        <v>8463.1162272236706</v>
      </c>
    </row>
    <row r="64" spans="1:64">
      <c r="A64" s="7">
        <v>351</v>
      </c>
      <c r="B64" s="8" t="s">
        <v>817</v>
      </c>
      <c r="C64" s="8" t="s">
        <v>2173</v>
      </c>
      <c r="D64" s="8" t="s">
        <v>814</v>
      </c>
      <c r="E64" s="9" t="s">
        <v>51</v>
      </c>
      <c r="F64" s="10">
        <v>0.30599999999999999</v>
      </c>
      <c r="G64" s="10">
        <v>0.72</v>
      </c>
      <c r="H64" s="25">
        <v>4554.42</v>
      </c>
      <c r="I64" s="28">
        <v>14134</v>
      </c>
      <c r="J64" s="28">
        <v>7626</v>
      </c>
      <c r="K64" s="59">
        <v>78859</v>
      </c>
      <c r="L64" s="59">
        <v>97884</v>
      </c>
      <c r="M64" s="59">
        <v>80217</v>
      </c>
      <c r="N64" s="59">
        <v>69732</v>
      </c>
      <c r="O64" s="10">
        <v>0.41</v>
      </c>
      <c r="P64" s="9">
        <v>298</v>
      </c>
      <c r="Q64" s="9">
        <v>301</v>
      </c>
      <c r="R64" s="9">
        <v>15.28</v>
      </c>
      <c r="S64" s="9">
        <v>8</v>
      </c>
      <c r="T64" s="9">
        <v>0.442</v>
      </c>
      <c r="U64" s="10">
        <v>4.8000000000000001E-2</v>
      </c>
      <c r="V64" s="10">
        <v>0.89500000000000002</v>
      </c>
      <c r="W64" s="9">
        <v>1.014</v>
      </c>
      <c r="X64" s="27">
        <v>-0.42699999999999999</v>
      </c>
      <c r="Y64" s="10">
        <v>2E-3</v>
      </c>
      <c r="Z64" s="16">
        <v>0.49652432969215499</v>
      </c>
      <c r="AA64" s="28">
        <v>8</v>
      </c>
      <c r="AB64" s="9">
        <v>109</v>
      </c>
      <c r="AC64" s="9"/>
      <c r="AD64" s="56">
        <v>600</v>
      </c>
      <c r="AE64" s="56">
        <v>0</v>
      </c>
      <c r="AF64" s="16">
        <f t="shared" si="3"/>
        <v>0</v>
      </c>
      <c r="AG64" s="16"/>
      <c r="AH64" s="16"/>
      <c r="AI64" s="56">
        <v>99</v>
      </c>
      <c r="AJ64" s="28" t="e">
        <v>#N/A</v>
      </c>
      <c r="AK64" s="28" t="e">
        <v>#N/A</v>
      </c>
      <c r="AL64" s="26" t="e">
        <v>#N/A</v>
      </c>
      <c r="AM64" s="26" t="e">
        <v>#N/A</v>
      </c>
      <c r="AN64" s="26" t="e">
        <v>#N/A</v>
      </c>
      <c r="AO64" s="26" t="e">
        <v>#N/A</v>
      </c>
      <c r="AP64" s="26" t="e">
        <v>#N/A</v>
      </c>
      <c r="AQ64" s="26" t="e">
        <v>#N/A</v>
      </c>
      <c r="AR64" s="26" t="e">
        <v>#N/A</v>
      </c>
      <c r="AS64" s="26" t="e">
        <v>#N/A</v>
      </c>
      <c r="AT64" s="56" t="e">
        <v>#N/A</v>
      </c>
      <c r="AU64" s="10">
        <v>0.78</v>
      </c>
      <c r="AV64" s="10">
        <v>0.81100000000000005</v>
      </c>
      <c r="AW64" s="10">
        <v>0.56200000000000006</v>
      </c>
      <c r="AX64" s="10">
        <v>0.60099999999999998</v>
      </c>
      <c r="AY64" s="28">
        <v>5151432</v>
      </c>
      <c r="AZ64" s="28">
        <v>1131.0840897413941</v>
      </c>
      <c r="BA64" s="84">
        <v>9</v>
      </c>
      <c r="BB64" s="28">
        <v>30201.342281879195</v>
      </c>
      <c r="BC64" s="84"/>
      <c r="BD64" s="27">
        <v>0</v>
      </c>
      <c r="BE64" s="10">
        <v>0.46700000000000003</v>
      </c>
      <c r="BF64" s="28">
        <v>61300.716216216213</v>
      </c>
      <c r="BG64" s="117">
        <v>0.151</v>
      </c>
      <c r="BH64" s="117">
        <v>5</v>
      </c>
      <c r="BI64" s="117">
        <f t="shared" si="1"/>
        <v>5.1509999999999998</v>
      </c>
      <c r="BJ64" s="53">
        <f t="shared" si="4"/>
        <v>1130.9892368292778</v>
      </c>
      <c r="BK64" s="11">
        <v>7660</v>
      </c>
      <c r="BL64" s="11">
        <f t="shared" si="5"/>
        <v>6529.0107631707224</v>
      </c>
    </row>
    <row r="65" spans="1:64">
      <c r="A65" s="7">
        <v>354</v>
      </c>
      <c r="B65" s="8" t="s">
        <v>824</v>
      </c>
      <c r="C65" s="8" t="s">
        <v>2174</v>
      </c>
      <c r="D65" s="8" t="s">
        <v>814</v>
      </c>
      <c r="E65" s="9" t="s">
        <v>51</v>
      </c>
      <c r="F65" s="10">
        <v>0.46100000000000002</v>
      </c>
      <c r="G65" s="10">
        <v>0.76</v>
      </c>
      <c r="H65" s="25">
        <v>4932.25</v>
      </c>
      <c r="I65" s="28">
        <v>13263</v>
      </c>
      <c r="J65" s="28">
        <v>7902</v>
      </c>
      <c r="K65" s="59">
        <v>77035</v>
      </c>
      <c r="L65" s="59">
        <v>81252</v>
      </c>
      <c r="M65" s="59">
        <v>67464</v>
      </c>
      <c r="N65" s="59">
        <v>58257</v>
      </c>
      <c r="O65" s="10">
        <v>0.49099999999999999</v>
      </c>
      <c r="P65" s="9">
        <v>292.33</v>
      </c>
      <c r="Q65" s="9">
        <v>444.67</v>
      </c>
      <c r="R65" s="9">
        <v>16.87</v>
      </c>
      <c r="S65" s="9">
        <v>4</v>
      </c>
      <c r="T65" s="9">
        <v>0.45</v>
      </c>
      <c r="U65" s="10">
        <v>2.5999999999999999E-2</v>
      </c>
      <c r="V65" s="10">
        <v>0.374</v>
      </c>
      <c r="W65" s="9">
        <v>0.36</v>
      </c>
      <c r="X65" s="27">
        <v>9.2999999999999999E-2</v>
      </c>
      <c r="Y65" s="27">
        <v>2.3E-2</v>
      </c>
      <c r="Z65" s="16">
        <v>0.73529411764705888</v>
      </c>
      <c r="AA65" s="28">
        <v>24</v>
      </c>
      <c r="AB65" s="9">
        <v>197</v>
      </c>
      <c r="AC65" s="9"/>
      <c r="AD65" s="56">
        <v>144</v>
      </c>
      <c r="AE65" s="56">
        <v>126</v>
      </c>
      <c r="AF65" s="16">
        <f t="shared" si="3"/>
        <v>2.5546150337067263E-2</v>
      </c>
      <c r="AG65" s="16"/>
      <c r="AH65" s="16"/>
      <c r="AI65" s="56">
        <v>99</v>
      </c>
      <c r="AJ65" s="28" t="e">
        <v>#N/A</v>
      </c>
      <c r="AK65" s="28" t="e">
        <v>#N/A</v>
      </c>
      <c r="AL65" s="26" t="e">
        <v>#N/A</v>
      </c>
      <c r="AM65" s="26" t="e">
        <v>#N/A</v>
      </c>
      <c r="AN65" s="26" t="e">
        <v>#N/A</v>
      </c>
      <c r="AO65" s="26" t="e">
        <v>#N/A</v>
      </c>
      <c r="AP65" s="26" t="e">
        <v>#N/A</v>
      </c>
      <c r="AQ65" s="26" t="e">
        <v>#N/A</v>
      </c>
      <c r="AR65" s="26" t="e">
        <v>#N/A</v>
      </c>
      <c r="AS65" s="26" t="e">
        <v>#N/A</v>
      </c>
      <c r="AT65" s="56" t="e">
        <v>#N/A</v>
      </c>
      <c r="AU65" s="10">
        <v>0.10199999999999999</v>
      </c>
      <c r="AV65" s="10">
        <v>0.05</v>
      </c>
      <c r="AW65" s="10">
        <v>0.45700000000000002</v>
      </c>
      <c r="AX65" s="10">
        <v>0.57199999999999995</v>
      </c>
      <c r="AY65" s="28">
        <v>7702702</v>
      </c>
      <c r="AZ65" s="28">
        <v>1561.7014547113386</v>
      </c>
      <c r="BA65" s="84">
        <v>4</v>
      </c>
      <c r="BB65" s="28">
        <v>13683.166284678275</v>
      </c>
      <c r="BC65" s="84">
        <v>79</v>
      </c>
      <c r="BD65" s="27">
        <v>1.6017030766891378E-2</v>
      </c>
      <c r="BE65" s="10">
        <v>0.46700000000000003</v>
      </c>
      <c r="BF65" s="28">
        <v>50156.087318087317</v>
      </c>
      <c r="BG65" s="117">
        <v>0.70299999999999996</v>
      </c>
      <c r="BH65" s="117">
        <v>7</v>
      </c>
      <c r="BI65" s="117">
        <f t="shared" si="1"/>
        <v>7.7030000000000003</v>
      </c>
      <c r="BJ65" s="53">
        <f t="shared" si="4"/>
        <v>1561.7618733843581</v>
      </c>
      <c r="BK65" s="11">
        <v>8488</v>
      </c>
      <c r="BL65" s="11">
        <f t="shared" si="5"/>
        <v>6926.2381266156417</v>
      </c>
    </row>
    <row r="66" spans="1:64">
      <c r="A66" s="7">
        <v>364</v>
      </c>
      <c r="B66" s="8" t="s">
        <v>844</v>
      </c>
      <c r="C66" s="8" t="s">
        <v>2177</v>
      </c>
      <c r="D66" s="8" t="s">
        <v>814</v>
      </c>
      <c r="E66" s="9" t="s">
        <v>51</v>
      </c>
      <c r="F66" s="10">
        <v>0.64900000000000002</v>
      </c>
      <c r="G66" s="10">
        <v>0.82</v>
      </c>
      <c r="H66" s="25">
        <v>7985.44</v>
      </c>
      <c r="I66" s="28">
        <v>12509</v>
      </c>
      <c r="J66" s="58">
        <v>7544</v>
      </c>
      <c r="K66" s="59">
        <v>81157</v>
      </c>
      <c r="L66" s="59">
        <v>84312</v>
      </c>
      <c r="M66" s="59">
        <v>69426</v>
      </c>
      <c r="N66" s="59">
        <v>63324</v>
      </c>
      <c r="O66" s="10">
        <v>0.59599999999999997</v>
      </c>
      <c r="P66" s="9">
        <v>495.33</v>
      </c>
      <c r="Q66" s="9">
        <v>637.66999999999996</v>
      </c>
      <c r="R66" s="9">
        <v>16.12</v>
      </c>
      <c r="S66" s="10">
        <v>0.12</v>
      </c>
      <c r="T66" s="10">
        <v>0.55700000000000005</v>
      </c>
      <c r="U66" s="10">
        <v>1.7999999999999999E-2</v>
      </c>
      <c r="V66" s="10">
        <v>0.23899999999999999</v>
      </c>
      <c r="W66" s="9">
        <v>0.51</v>
      </c>
      <c r="X66" s="27">
        <v>0.22800000000000001</v>
      </c>
      <c r="Y66" s="10">
        <v>7.6999999999999999E-2</v>
      </c>
      <c r="Z66" s="16">
        <v>0.66225165562913912</v>
      </c>
      <c r="AA66" s="28">
        <v>56</v>
      </c>
      <c r="AB66" s="9">
        <v>550</v>
      </c>
      <c r="AC66" s="9">
        <v>2</v>
      </c>
      <c r="AD66" s="56">
        <v>90</v>
      </c>
      <c r="AE66" s="56">
        <v>179</v>
      </c>
      <c r="AF66" s="16">
        <f t="shared" si="3"/>
        <v>2.2415796750085155E-2</v>
      </c>
      <c r="AG66" s="16"/>
      <c r="AH66" s="16"/>
      <c r="AI66" s="56">
        <v>99</v>
      </c>
      <c r="AJ66" s="28" t="e">
        <v>#N/A</v>
      </c>
      <c r="AK66" s="28" t="e">
        <v>#N/A</v>
      </c>
      <c r="AL66" s="26" t="e">
        <v>#N/A</v>
      </c>
      <c r="AM66" s="26" t="e">
        <v>#N/A</v>
      </c>
      <c r="AN66" s="26" t="e">
        <v>#N/A</v>
      </c>
      <c r="AO66" s="26" t="e">
        <v>#N/A</v>
      </c>
      <c r="AP66" s="26" t="e">
        <v>#N/A</v>
      </c>
      <c r="AQ66" s="26" t="e">
        <v>#N/A</v>
      </c>
      <c r="AR66" s="26" t="e">
        <v>#N/A</v>
      </c>
      <c r="AS66" s="26" t="e">
        <v>#N/A</v>
      </c>
      <c r="AT66" s="56" t="e">
        <v>#N/A</v>
      </c>
      <c r="AU66" s="10">
        <v>0.128</v>
      </c>
      <c r="AV66" s="10">
        <v>0.378</v>
      </c>
      <c r="AW66" s="10">
        <v>0.55600000000000005</v>
      </c>
      <c r="AX66" s="10">
        <v>0.63100000000000001</v>
      </c>
      <c r="AY66" s="28">
        <v>7000000</v>
      </c>
      <c r="AZ66" s="28">
        <v>876.59540363461508</v>
      </c>
      <c r="BA66" s="84">
        <v>6</v>
      </c>
      <c r="BB66" s="28">
        <v>12113.136696747622</v>
      </c>
      <c r="BC66" s="84">
        <v>338</v>
      </c>
      <c r="BD66" s="27">
        <v>4.2327035204071412E-2</v>
      </c>
      <c r="BE66" s="10">
        <v>0.46700000000000003</v>
      </c>
      <c r="BF66" s="28">
        <v>51004.722402597399</v>
      </c>
      <c r="BG66" s="117">
        <v>0</v>
      </c>
      <c r="BH66" s="117">
        <v>7</v>
      </c>
      <c r="BI66" s="117">
        <f t="shared" si="1"/>
        <v>7</v>
      </c>
      <c r="BJ66" s="53">
        <f t="shared" ref="BJ66:BJ97" si="6">(BI66*1000000)/H66</f>
        <v>876.59540363461508</v>
      </c>
      <c r="BK66" s="11">
        <v>9086</v>
      </c>
      <c r="BL66" s="11">
        <f t="shared" si="5"/>
        <v>8209.4045963653844</v>
      </c>
    </row>
    <row r="67" spans="1:64">
      <c r="A67" s="7">
        <v>367</v>
      </c>
      <c r="B67" s="8" t="s">
        <v>847</v>
      </c>
      <c r="C67" s="8" t="s">
        <v>2178</v>
      </c>
      <c r="D67" s="8" t="s">
        <v>814</v>
      </c>
      <c r="E67" s="9" t="s">
        <v>51</v>
      </c>
      <c r="F67" s="10">
        <v>0.66500000000000004</v>
      </c>
      <c r="G67" s="10">
        <v>0.86</v>
      </c>
      <c r="H67" s="25">
        <v>19546.669999999998</v>
      </c>
      <c r="I67" s="28">
        <v>12165</v>
      </c>
      <c r="J67" s="58">
        <v>6581</v>
      </c>
      <c r="K67" s="59">
        <v>81387</v>
      </c>
      <c r="L67" s="59">
        <v>86427</v>
      </c>
      <c r="M67" s="59">
        <v>71487</v>
      </c>
      <c r="N67" s="59">
        <v>62577</v>
      </c>
      <c r="O67" s="10">
        <v>0.68899999999999995</v>
      </c>
      <c r="P67" s="9">
        <v>1156</v>
      </c>
      <c r="Q67" s="9">
        <v>1158.67</v>
      </c>
      <c r="R67" s="9">
        <v>16.91</v>
      </c>
      <c r="S67" s="10">
        <v>0.02</v>
      </c>
      <c r="T67" s="10">
        <v>0.45100000000000001</v>
      </c>
      <c r="U67" s="10">
        <v>2.5999999999999999E-2</v>
      </c>
      <c r="V67" s="10">
        <v>0.31900000000000001</v>
      </c>
      <c r="W67" s="9">
        <v>0.94</v>
      </c>
      <c r="X67" s="27">
        <v>0.14899999999999999</v>
      </c>
      <c r="Y67" s="10">
        <v>1.2E-2</v>
      </c>
      <c r="Z67" s="16">
        <v>0.51546391752577314</v>
      </c>
      <c r="AA67" s="28">
        <v>71</v>
      </c>
      <c r="AB67" s="9">
        <v>383</v>
      </c>
      <c r="AC67" s="9">
        <v>3</v>
      </c>
      <c r="AD67" s="56">
        <v>41</v>
      </c>
      <c r="AE67" s="56">
        <v>271</v>
      </c>
      <c r="AF67" s="16">
        <f t="shared" si="3"/>
        <v>1.3864254115918467E-2</v>
      </c>
      <c r="AG67" s="16"/>
      <c r="AH67" s="16" t="s">
        <v>4339</v>
      </c>
      <c r="AI67" s="56">
        <v>10</v>
      </c>
      <c r="AJ67" s="28" t="e">
        <v>#N/A</v>
      </c>
      <c r="AK67" s="28" t="e">
        <v>#N/A</v>
      </c>
      <c r="AL67" s="26" t="e">
        <v>#N/A</v>
      </c>
      <c r="AM67" s="26" t="e">
        <v>#N/A</v>
      </c>
      <c r="AN67" s="26" t="e">
        <v>#N/A</v>
      </c>
      <c r="AO67" s="26" t="e">
        <v>#N/A</v>
      </c>
      <c r="AP67" s="26" t="e">
        <v>#N/A</v>
      </c>
      <c r="AQ67" s="26" t="e">
        <v>#N/A</v>
      </c>
      <c r="AR67" s="26" t="e">
        <v>#N/A</v>
      </c>
      <c r="AS67" s="26" t="e">
        <v>#N/A</v>
      </c>
      <c r="AT67" s="56" t="e">
        <v>#N/A</v>
      </c>
      <c r="AU67" s="10">
        <v>0.17499999999999999</v>
      </c>
      <c r="AV67" s="10">
        <v>0.22800000000000001</v>
      </c>
      <c r="AW67" s="10">
        <v>0.56599999999999995</v>
      </c>
      <c r="AX67" s="10">
        <v>0.55300000000000005</v>
      </c>
      <c r="AY67" s="28">
        <v>37000000</v>
      </c>
      <c r="AZ67" s="28">
        <v>1892.9055435017833</v>
      </c>
      <c r="BA67" s="84">
        <v>10</v>
      </c>
      <c r="BB67" s="28">
        <v>8650.5190311418683</v>
      </c>
      <c r="BC67" s="84">
        <v>435</v>
      </c>
      <c r="BD67" s="27">
        <v>2.2254430038466912E-2</v>
      </c>
      <c r="BE67" s="10">
        <v>0.46700000000000003</v>
      </c>
      <c r="BF67" s="28">
        <v>58848.919250180246</v>
      </c>
      <c r="BG67" s="117">
        <v>5</v>
      </c>
      <c r="BH67" s="117">
        <v>32</v>
      </c>
      <c r="BI67" s="117">
        <f t="shared" ref="BI67:BI130" si="7">BG67+BH67</f>
        <v>37</v>
      </c>
      <c r="BJ67" s="53">
        <f t="shared" si="6"/>
        <v>1892.9055435017833</v>
      </c>
      <c r="BK67" s="11">
        <v>9182</v>
      </c>
      <c r="BL67" s="11">
        <f t="shared" si="5"/>
        <v>7289.0944564982165</v>
      </c>
    </row>
    <row r="68" spans="1:64">
      <c r="A68" s="7">
        <v>350</v>
      </c>
      <c r="B68" s="8" t="s">
        <v>813</v>
      </c>
      <c r="C68" s="8" t="s">
        <v>2176</v>
      </c>
      <c r="D68" s="8" t="s">
        <v>814</v>
      </c>
      <c r="E68" s="9" t="s">
        <v>51</v>
      </c>
      <c r="F68" s="10">
        <v>0.224</v>
      </c>
      <c r="G68" s="10">
        <v>0.71</v>
      </c>
      <c r="H68" s="25">
        <v>4407.57</v>
      </c>
      <c r="I68" s="28">
        <v>19882</v>
      </c>
      <c r="J68" s="58">
        <v>10527</v>
      </c>
      <c r="K68" s="59">
        <v>114351</v>
      </c>
      <c r="L68" s="59">
        <v>137304</v>
      </c>
      <c r="M68" s="59">
        <v>93375</v>
      </c>
      <c r="N68" s="59">
        <v>77337</v>
      </c>
      <c r="O68" s="10">
        <v>0.29199999999999998</v>
      </c>
      <c r="P68" s="9">
        <v>272.33</v>
      </c>
      <c r="Q68" s="9">
        <v>354.67</v>
      </c>
      <c r="R68" s="9">
        <v>16.18</v>
      </c>
      <c r="S68" s="10">
        <v>0.57999999999999996</v>
      </c>
      <c r="T68" s="10">
        <v>0.434</v>
      </c>
      <c r="U68" s="10">
        <v>3.5999999999999997E-2</v>
      </c>
      <c r="V68" s="10">
        <v>0.53200000000000003</v>
      </c>
      <c r="W68" s="9">
        <v>0.64700000000000002</v>
      </c>
      <c r="X68" s="27">
        <v>-6.5000000000000002E-2</v>
      </c>
      <c r="Y68" s="27">
        <v>2.9000000000000001E-2</v>
      </c>
      <c r="Z68" s="16">
        <v>0.60716454159077116</v>
      </c>
      <c r="AA68" s="28">
        <v>45</v>
      </c>
      <c r="AB68" s="9">
        <v>143</v>
      </c>
      <c r="AC68" s="9"/>
      <c r="AD68" s="56">
        <v>479</v>
      </c>
      <c r="AE68" s="56">
        <v>24</v>
      </c>
      <c r="AF68" s="16">
        <f t="shared" ref="AF68:AF131" si="8">AE68/H68</f>
        <v>5.4451772745526452E-3</v>
      </c>
      <c r="AG68" s="16"/>
      <c r="AH68" s="16"/>
      <c r="AI68" s="56">
        <v>99</v>
      </c>
      <c r="AJ68" s="28" t="e">
        <v>#N/A</v>
      </c>
      <c r="AK68" s="28" t="e">
        <v>#N/A</v>
      </c>
      <c r="AL68" s="26" t="e">
        <v>#N/A</v>
      </c>
      <c r="AM68" s="26" t="e">
        <v>#N/A</v>
      </c>
      <c r="AN68" s="26" t="e">
        <v>#N/A</v>
      </c>
      <c r="AO68" s="26" t="e">
        <v>#N/A</v>
      </c>
      <c r="AP68" s="26" t="e">
        <v>#N/A</v>
      </c>
      <c r="AQ68" s="26" t="e">
        <v>#N/A</v>
      </c>
      <c r="AR68" s="26" t="e">
        <v>#N/A</v>
      </c>
      <c r="AS68" s="26" t="e">
        <v>#N/A</v>
      </c>
      <c r="AT68" s="56" t="e">
        <v>#N/A</v>
      </c>
      <c r="AU68" s="10">
        <v>0.19</v>
      </c>
      <c r="AV68" s="10">
        <v>0.41399999999999998</v>
      </c>
      <c r="AW68" s="10">
        <v>0.40200000000000002</v>
      </c>
      <c r="AX68" s="10">
        <v>0.60599999999999998</v>
      </c>
      <c r="AY68" s="28">
        <v>8570555</v>
      </c>
      <c r="AZ68" s="28">
        <v>1944.5079715126476</v>
      </c>
      <c r="BA68" s="84">
        <v>7</v>
      </c>
      <c r="BB68" s="28">
        <v>25704.108985422099</v>
      </c>
      <c r="BC68" s="84"/>
      <c r="BD68" s="27">
        <v>0</v>
      </c>
      <c r="BE68" s="10">
        <v>0.46700000000000003</v>
      </c>
      <c r="BF68" s="28">
        <v>65197.985232067513</v>
      </c>
      <c r="BG68" s="117">
        <v>0.57099999999999995</v>
      </c>
      <c r="BH68" s="117">
        <v>8</v>
      </c>
      <c r="BI68" s="117">
        <f t="shared" si="7"/>
        <v>8.5709999999999997</v>
      </c>
      <c r="BJ68" s="53">
        <f t="shared" si="6"/>
        <v>1944.6089341746133</v>
      </c>
      <c r="BK68" s="11">
        <v>8326</v>
      </c>
      <c r="BL68" s="11">
        <f t="shared" si="5"/>
        <v>6381.3910658253862</v>
      </c>
    </row>
    <row r="69" spans="1:64">
      <c r="A69" s="7">
        <v>358</v>
      </c>
      <c r="B69" s="8" t="s">
        <v>829</v>
      </c>
      <c r="C69" s="8" t="s">
        <v>2179</v>
      </c>
      <c r="D69" s="8" t="s">
        <v>814</v>
      </c>
      <c r="E69" s="9" t="s">
        <v>51</v>
      </c>
      <c r="F69" s="10">
        <v>5.7000000000000002E-2</v>
      </c>
      <c r="G69" s="10">
        <v>0.38</v>
      </c>
      <c r="H69" s="25">
        <v>24923.119999999999</v>
      </c>
      <c r="I69" s="28">
        <v>12096</v>
      </c>
      <c r="J69" s="58">
        <v>3669</v>
      </c>
      <c r="K69" s="59">
        <v>86047</v>
      </c>
      <c r="L69" s="59">
        <v>73395</v>
      </c>
      <c r="M69" s="59">
        <v>63756</v>
      </c>
      <c r="N69" s="59">
        <v>56592</v>
      </c>
      <c r="O69" s="10">
        <v>7.0999999999999994E-2</v>
      </c>
      <c r="P69" s="9">
        <v>1033.67</v>
      </c>
      <c r="Q69" s="9">
        <v>754</v>
      </c>
      <c r="R69" s="9">
        <v>24.11</v>
      </c>
      <c r="S69" s="10">
        <v>0</v>
      </c>
      <c r="T69" s="10">
        <v>0.27200000000000002</v>
      </c>
      <c r="U69" s="10">
        <v>1.4E-2</v>
      </c>
      <c r="V69" s="10">
        <v>0.497</v>
      </c>
      <c r="W69" s="9" t="s">
        <v>4345</v>
      </c>
      <c r="X69" s="27">
        <v>-0.03</v>
      </c>
      <c r="Y69" s="10">
        <v>8.0000000000000002E-3</v>
      </c>
      <c r="Z69" s="16" t="s">
        <v>2055</v>
      </c>
      <c r="AA69" s="28">
        <v>19</v>
      </c>
      <c r="AB69" s="9">
        <v>1328</v>
      </c>
      <c r="AC69" s="9"/>
      <c r="AD69" s="56">
        <v>269</v>
      </c>
      <c r="AE69" s="56">
        <v>70</v>
      </c>
      <c r="AF69" s="16">
        <f t="shared" si="8"/>
        <v>2.808637120874112E-3</v>
      </c>
      <c r="AG69" s="16"/>
      <c r="AH69" s="16"/>
      <c r="AI69" s="56">
        <v>99</v>
      </c>
      <c r="AJ69" s="28">
        <v>53900</v>
      </c>
      <c r="AK69" s="28">
        <v>40100</v>
      </c>
      <c r="AL69" s="26">
        <v>18.132532000000001</v>
      </c>
      <c r="AM69" s="26">
        <v>0.21478516</v>
      </c>
      <c r="AN69" s="26">
        <v>21.250485999999999</v>
      </c>
      <c r="AO69" s="26">
        <v>0.22919042000000001</v>
      </c>
      <c r="AP69" s="26">
        <v>3.8532510000000002</v>
      </c>
      <c r="AQ69" s="26">
        <v>4.1558026999999997E-2</v>
      </c>
      <c r="AR69" s="26">
        <v>-6.4771438000000003</v>
      </c>
      <c r="AS69" s="26">
        <v>-13.002653</v>
      </c>
      <c r="AT69" s="56">
        <v>4740.6666666666597</v>
      </c>
      <c r="AU69" s="10">
        <v>0.27600000000000002</v>
      </c>
      <c r="AV69" s="10">
        <v>0.41199999999999998</v>
      </c>
      <c r="AW69" s="10">
        <v>0.44600000000000001</v>
      </c>
      <c r="AX69" s="10">
        <v>0.66900000000000004</v>
      </c>
      <c r="AY69" s="28">
        <v>16000000</v>
      </c>
      <c r="AZ69" s="28">
        <v>641.97419905693994</v>
      </c>
      <c r="BA69" s="84">
        <v>2</v>
      </c>
      <c r="BB69" s="28">
        <v>1934.853483219983</v>
      </c>
      <c r="BC69" s="84"/>
      <c r="BD69" s="27">
        <v>0</v>
      </c>
      <c r="BE69" s="10">
        <v>0.46700000000000003</v>
      </c>
      <c r="BF69" s="28">
        <v>71011.849858356945</v>
      </c>
      <c r="BG69" s="117">
        <v>1</v>
      </c>
      <c r="BH69" s="117">
        <v>15</v>
      </c>
      <c r="BI69" s="117">
        <f t="shared" si="7"/>
        <v>16</v>
      </c>
      <c r="BJ69" s="53">
        <f t="shared" si="6"/>
        <v>641.97419905693994</v>
      </c>
      <c r="BK69" s="11">
        <v>7056</v>
      </c>
      <c r="BL69" s="11">
        <f t="shared" si="5"/>
        <v>6414.0258009430599</v>
      </c>
    </row>
    <row r="70" spans="1:64">
      <c r="A70" s="7">
        <v>348</v>
      </c>
      <c r="B70" s="8" t="s">
        <v>808</v>
      </c>
      <c r="C70" s="8" t="s">
        <v>2182</v>
      </c>
      <c r="D70" s="8" t="s">
        <v>795</v>
      </c>
      <c r="E70" s="9" t="s">
        <v>51</v>
      </c>
      <c r="F70" s="10">
        <v>0.27200000000000002</v>
      </c>
      <c r="G70" s="10">
        <v>0.64</v>
      </c>
      <c r="H70" s="25">
        <v>5735.42</v>
      </c>
      <c r="I70" s="28">
        <v>17215</v>
      </c>
      <c r="J70" s="58">
        <v>10818</v>
      </c>
      <c r="K70" s="59">
        <v>84741</v>
      </c>
      <c r="L70" s="59">
        <v>96084</v>
      </c>
      <c r="M70" s="59">
        <v>78966</v>
      </c>
      <c r="N70" s="59">
        <v>59652</v>
      </c>
      <c r="O70" s="10">
        <v>0.14799999999999999</v>
      </c>
      <c r="P70" s="9">
        <v>367.33</v>
      </c>
      <c r="Q70" s="9">
        <v>673</v>
      </c>
      <c r="R70" s="9">
        <v>15.61</v>
      </c>
      <c r="S70" s="10">
        <v>0.56000000000000005</v>
      </c>
      <c r="T70" s="10">
        <v>0.41099999999999998</v>
      </c>
      <c r="U70" s="10">
        <v>0.01</v>
      </c>
      <c r="V70" s="10">
        <v>0.10100000000000001</v>
      </c>
      <c r="W70" s="9">
        <v>1.0289999999999999</v>
      </c>
      <c r="X70" s="27">
        <v>-0.04</v>
      </c>
      <c r="Y70" s="10">
        <v>0.186</v>
      </c>
      <c r="Z70" s="16">
        <v>0.49285362247412523</v>
      </c>
      <c r="AA70" s="28">
        <v>32</v>
      </c>
      <c r="AB70" s="9">
        <v>537</v>
      </c>
      <c r="AC70" s="9">
        <v>1</v>
      </c>
      <c r="AD70" s="56">
        <v>180</v>
      </c>
      <c r="AE70" s="56">
        <v>104</v>
      </c>
      <c r="AF70" s="16">
        <f t="shared" si="8"/>
        <v>1.8132935338650003E-2</v>
      </c>
      <c r="AG70" s="16"/>
      <c r="AH70" s="16"/>
      <c r="AI70" s="56">
        <v>99</v>
      </c>
      <c r="AJ70" s="28" t="e">
        <v>#N/A</v>
      </c>
      <c r="AK70" s="28" t="e">
        <v>#N/A</v>
      </c>
      <c r="AL70" s="26" t="e">
        <v>#N/A</v>
      </c>
      <c r="AM70" s="26" t="e">
        <v>#N/A</v>
      </c>
      <c r="AN70" s="26" t="e">
        <v>#N/A</v>
      </c>
      <c r="AO70" s="26" t="e">
        <v>#N/A</v>
      </c>
      <c r="AP70" s="26" t="e">
        <v>#N/A</v>
      </c>
      <c r="AQ70" s="26" t="e">
        <v>#N/A</v>
      </c>
      <c r="AR70" s="26" t="e">
        <v>#N/A</v>
      </c>
      <c r="AS70" s="26" t="e">
        <v>#N/A</v>
      </c>
      <c r="AT70" s="56" t="e">
        <v>#N/A</v>
      </c>
      <c r="AU70" s="10">
        <v>2.8000000000000001E-2</v>
      </c>
      <c r="AV70" s="10">
        <v>0.05</v>
      </c>
      <c r="AW70" s="10">
        <v>0.54700000000000004</v>
      </c>
      <c r="AX70" s="10">
        <v>0.65</v>
      </c>
      <c r="AY70" s="28">
        <v>11000000</v>
      </c>
      <c r="AZ70" s="28">
        <v>1917.9066223572117</v>
      </c>
      <c r="BA70" s="84">
        <v>24</v>
      </c>
      <c r="BB70" s="28">
        <v>65336.34606484633</v>
      </c>
      <c r="BC70" s="84">
        <v>110</v>
      </c>
      <c r="BD70" s="27">
        <v>1.9179066223572117E-2</v>
      </c>
      <c r="BE70" s="10">
        <v>6.0999999999999999E-2</v>
      </c>
      <c r="BF70" s="28">
        <v>46813.644243208277</v>
      </c>
      <c r="BG70" s="117">
        <v>2</v>
      </c>
      <c r="BH70" s="117">
        <v>9</v>
      </c>
      <c r="BI70" s="117">
        <f t="shared" si="7"/>
        <v>11</v>
      </c>
      <c r="BJ70" s="53">
        <f t="shared" si="6"/>
        <v>1917.9066223572117</v>
      </c>
      <c r="BK70" s="11">
        <v>7796</v>
      </c>
      <c r="BL70" s="11">
        <f t="shared" si="5"/>
        <v>5878.0933776427883</v>
      </c>
    </row>
    <row r="71" spans="1:64">
      <c r="A71" s="7">
        <v>427</v>
      </c>
      <c r="B71" s="8" t="s">
        <v>935</v>
      </c>
      <c r="C71" s="8" t="s">
        <v>2184</v>
      </c>
      <c r="D71" s="8" t="s">
        <v>917</v>
      </c>
      <c r="E71" s="9" t="s">
        <v>51</v>
      </c>
      <c r="F71" s="10">
        <v>0.6</v>
      </c>
      <c r="G71" s="10">
        <v>0.84</v>
      </c>
      <c r="H71" s="25">
        <v>22533.19</v>
      </c>
      <c r="I71" s="28">
        <v>13396</v>
      </c>
      <c r="J71" s="58">
        <v>8347</v>
      </c>
      <c r="K71" s="59">
        <v>86233</v>
      </c>
      <c r="L71" s="59">
        <v>101034</v>
      </c>
      <c r="M71" s="59">
        <v>80622</v>
      </c>
      <c r="N71" s="59">
        <v>68094</v>
      </c>
      <c r="O71" s="10">
        <v>0.55700000000000005</v>
      </c>
      <c r="P71" s="9">
        <v>1311</v>
      </c>
      <c r="Q71" s="9">
        <v>1245.67</v>
      </c>
      <c r="R71" s="9">
        <v>17.190000000000001</v>
      </c>
      <c r="S71" s="10">
        <v>0.23</v>
      </c>
      <c r="T71" s="10">
        <v>0.497</v>
      </c>
      <c r="U71" s="10">
        <v>1.7000000000000001E-2</v>
      </c>
      <c r="V71" s="10">
        <v>0.154</v>
      </c>
      <c r="W71" s="9">
        <v>0.56799999999999995</v>
      </c>
      <c r="X71" s="27">
        <v>8.5999999999999993E-2</v>
      </c>
      <c r="Y71" s="10">
        <v>0.108</v>
      </c>
      <c r="Z71" s="16">
        <v>0.63775510204081631</v>
      </c>
      <c r="AA71" s="28">
        <v>104</v>
      </c>
      <c r="AB71" s="9">
        <v>387</v>
      </c>
      <c r="AC71" s="9">
        <v>6</v>
      </c>
      <c r="AD71" s="56">
        <v>31</v>
      </c>
      <c r="AE71" s="56">
        <v>308</v>
      </c>
      <c r="AF71" s="16">
        <f t="shared" si="8"/>
        <v>1.36687259992926E-2</v>
      </c>
      <c r="AG71" s="16"/>
      <c r="AH71" s="16"/>
      <c r="AI71" s="56">
        <v>3</v>
      </c>
      <c r="AJ71" s="28">
        <v>96400</v>
      </c>
      <c r="AK71" s="28">
        <v>41300</v>
      </c>
      <c r="AL71" s="26">
        <v>3.3914095999999998</v>
      </c>
      <c r="AM71" s="26">
        <v>0.75208491</v>
      </c>
      <c r="AN71" s="26">
        <v>23.312944000000002</v>
      </c>
      <c r="AO71" s="26">
        <v>1.0324804999999999</v>
      </c>
      <c r="AP71" s="26">
        <v>0.79063742999999997</v>
      </c>
      <c r="AQ71" s="26">
        <v>3.5015645999999997E-2</v>
      </c>
      <c r="AR71" s="26">
        <v>0.74874209999999997</v>
      </c>
      <c r="AS71" s="26">
        <v>0.23331286000000001</v>
      </c>
      <c r="AT71" s="56">
        <v>2709.3333333333298</v>
      </c>
      <c r="AU71" s="10">
        <v>0.122</v>
      </c>
      <c r="AV71" s="10">
        <v>0.13500000000000001</v>
      </c>
      <c r="AW71" s="10">
        <v>0.52100000000000002</v>
      </c>
      <c r="AX71" s="10">
        <v>0.61299999999999999</v>
      </c>
      <c r="AY71" s="28">
        <v>40000000</v>
      </c>
      <c r="AZ71" s="28">
        <v>1775.1592206873506</v>
      </c>
      <c r="BA71" s="84">
        <v>24</v>
      </c>
      <c r="BB71" s="28">
        <v>18306.636155606408</v>
      </c>
      <c r="BC71" s="84">
        <v>842</v>
      </c>
      <c r="BD71" s="27">
        <v>3.736710159546873E-2</v>
      </c>
      <c r="BE71" s="10">
        <v>0.24</v>
      </c>
      <c r="BF71" s="28">
        <v>59720.022918258212</v>
      </c>
      <c r="BG71" s="117">
        <v>2</v>
      </c>
      <c r="BH71" s="117">
        <v>38</v>
      </c>
      <c r="BI71" s="117">
        <f t="shared" si="7"/>
        <v>40</v>
      </c>
      <c r="BJ71" s="53">
        <f t="shared" si="6"/>
        <v>1775.1592206873506</v>
      </c>
      <c r="BK71" s="11">
        <v>11363</v>
      </c>
      <c r="BL71" s="11">
        <f t="shared" si="5"/>
        <v>9587.8407793126498</v>
      </c>
    </row>
    <row r="72" spans="1:64">
      <c r="A72" s="7">
        <v>439</v>
      </c>
      <c r="B72" s="8" t="s">
        <v>954</v>
      </c>
      <c r="C72" s="8" t="s">
        <v>2188</v>
      </c>
      <c r="D72" s="8" t="s">
        <v>917</v>
      </c>
      <c r="E72" s="9" t="s">
        <v>51</v>
      </c>
      <c r="F72" s="10">
        <v>0.30099999999999999</v>
      </c>
      <c r="G72" s="10">
        <v>0.72</v>
      </c>
      <c r="H72" s="25">
        <v>8367.0300000000007</v>
      </c>
      <c r="I72" s="28">
        <v>11648</v>
      </c>
      <c r="J72" s="28">
        <v>6620</v>
      </c>
      <c r="K72" s="59">
        <v>71120</v>
      </c>
      <c r="L72" s="59">
        <v>82593</v>
      </c>
      <c r="M72" s="59">
        <v>68094</v>
      </c>
      <c r="N72" s="59">
        <v>61794</v>
      </c>
      <c r="O72" s="10">
        <v>0.247</v>
      </c>
      <c r="P72" s="9">
        <v>443</v>
      </c>
      <c r="Q72" s="9">
        <v>398.33</v>
      </c>
      <c r="R72" s="9">
        <v>18.89</v>
      </c>
      <c r="S72" s="9">
        <v>1</v>
      </c>
      <c r="T72" s="27">
        <v>0.49099999999999999</v>
      </c>
      <c r="U72" s="10">
        <v>8.1000000000000003E-2</v>
      </c>
      <c r="V72" s="10">
        <v>0.14899999999999999</v>
      </c>
      <c r="W72" s="9">
        <v>0.65900000000000003</v>
      </c>
      <c r="X72" s="27">
        <v>9.0999999999999998E-2</v>
      </c>
      <c r="Y72" s="10">
        <v>0.151</v>
      </c>
      <c r="Z72" s="16">
        <v>0.60277275467148883</v>
      </c>
      <c r="AA72" s="28">
        <v>75</v>
      </c>
      <c r="AB72" s="9">
        <v>456</v>
      </c>
      <c r="AC72" s="9"/>
      <c r="AD72" s="56">
        <v>226</v>
      </c>
      <c r="AE72" s="56">
        <v>87</v>
      </c>
      <c r="AF72" s="16">
        <f t="shared" si="8"/>
        <v>1.0397954829850018E-2</v>
      </c>
      <c r="AG72" s="16" t="s">
        <v>4339</v>
      </c>
      <c r="AH72" s="16" t="s">
        <v>4339</v>
      </c>
      <c r="AI72" s="56">
        <v>99</v>
      </c>
      <c r="AJ72" s="28">
        <v>86500</v>
      </c>
      <c r="AK72" s="28">
        <v>40000</v>
      </c>
      <c r="AL72" s="26">
        <v>6.3569240999999996</v>
      </c>
      <c r="AM72" s="26">
        <v>0.25389626999999998</v>
      </c>
      <c r="AN72" s="26">
        <v>20.318135999999999</v>
      </c>
      <c r="AO72" s="26">
        <v>2.3475225999999998E-2</v>
      </c>
      <c r="AP72" s="26">
        <v>1.2916086</v>
      </c>
      <c r="AQ72" s="26">
        <v>1.4923024E-3</v>
      </c>
      <c r="AR72" s="26">
        <v>2.1330735999999999</v>
      </c>
      <c r="AS72" s="26">
        <v>2.8416085</v>
      </c>
      <c r="AT72" s="56">
        <v>958.33333333333303</v>
      </c>
      <c r="AU72" s="10">
        <v>0.125</v>
      </c>
      <c r="AV72" s="10">
        <v>0.124</v>
      </c>
      <c r="AW72" s="10">
        <v>0.54</v>
      </c>
      <c r="AX72" s="10">
        <v>0.52400000000000002</v>
      </c>
      <c r="AY72" s="28">
        <v>17000000</v>
      </c>
      <c r="AZ72" s="28">
        <v>2031.7842770971299</v>
      </c>
      <c r="BA72" s="84">
        <v>4</v>
      </c>
      <c r="BB72" s="28">
        <v>9029.3453724604969</v>
      </c>
      <c r="BC72" s="84">
        <v>195</v>
      </c>
      <c r="BD72" s="27">
        <v>2.3305760825525903E-2</v>
      </c>
      <c r="BE72" s="10">
        <v>0.24</v>
      </c>
      <c r="BF72" s="28">
        <v>53560.747412008284</v>
      </c>
      <c r="BG72" s="117">
        <v>2</v>
      </c>
      <c r="BH72" s="117">
        <v>15</v>
      </c>
      <c r="BI72" s="117">
        <f t="shared" si="7"/>
        <v>17</v>
      </c>
      <c r="BJ72" s="53">
        <f t="shared" si="6"/>
        <v>2031.7842770971299</v>
      </c>
      <c r="BK72" s="11">
        <v>8968</v>
      </c>
      <c r="BL72" s="11">
        <f t="shared" si="5"/>
        <v>6936.2157229028699</v>
      </c>
    </row>
    <row r="73" spans="1:64">
      <c r="A73" s="7">
        <v>435</v>
      </c>
      <c r="B73" s="8" t="s">
        <v>946</v>
      </c>
      <c r="C73" s="8" t="s">
        <v>2190</v>
      </c>
      <c r="D73" s="8" t="s">
        <v>917</v>
      </c>
      <c r="E73" s="9" t="s">
        <v>51</v>
      </c>
      <c r="F73" s="10">
        <v>0.41199999999999998</v>
      </c>
      <c r="G73" s="10">
        <v>0.8</v>
      </c>
      <c r="H73" s="25">
        <v>6914.84</v>
      </c>
      <c r="I73" s="28">
        <v>15167</v>
      </c>
      <c r="J73" s="58">
        <v>9844</v>
      </c>
      <c r="K73" s="59">
        <v>95997</v>
      </c>
      <c r="L73" s="59">
        <v>101574</v>
      </c>
      <c r="M73" s="59">
        <v>84879</v>
      </c>
      <c r="N73" s="59">
        <v>69750</v>
      </c>
      <c r="O73" s="10">
        <v>0.434</v>
      </c>
      <c r="P73" s="9">
        <v>395.67</v>
      </c>
      <c r="Q73" s="9">
        <v>371.67</v>
      </c>
      <c r="R73" s="9">
        <v>17.48</v>
      </c>
      <c r="S73" s="10">
        <v>0.32</v>
      </c>
      <c r="T73" s="10">
        <v>0.54900000000000004</v>
      </c>
      <c r="U73" s="10">
        <v>9.8000000000000004E-2</v>
      </c>
      <c r="V73" s="10">
        <v>0.23599999999999999</v>
      </c>
      <c r="W73" s="9">
        <v>0.46</v>
      </c>
      <c r="X73" s="27">
        <v>4.0000000000000001E-3</v>
      </c>
      <c r="Y73" s="10">
        <v>9.1999999999999998E-2</v>
      </c>
      <c r="Z73" s="16">
        <v>0.68493150684931503</v>
      </c>
      <c r="AA73" s="28">
        <v>44</v>
      </c>
      <c r="AB73" s="9">
        <v>84</v>
      </c>
      <c r="AC73" s="9"/>
      <c r="AD73" s="56">
        <v>119</v>
      </c>
      <c r="AE73" s="56">
        <v>150</v>
      </c>
      <c r="AF73" s="16">
        <f t="shared" si="8"/>
        <v>2.1692475892428457E-2</v>
      </c>
      <c r="AG73" s="16"/>
      <c r="AH73" s="16" t="s">
        <v>4339</v>
      </c>
      <c r="AI73" s="56">
        <v>6</v>
      </c>
      <c r="AJ73" s="28">
        <v>156100</v>
      </c>
      <c r="AK73" s="28">
        <v>68700</v>
      </c>
      <c r="AL73" s="26">
        <v>2.9959381</v>
      </c>
      <c r="AM73" s="26">
        <v>9.1540946999999999</v>
      </c>
      <c r="AN73" s="26">
        <v>50.350071</v>
      </c>
      <c r="AO73" s="26">
        <v>5.7304883000000002</v>
      </c>
      <c r="AP73" s="26">
        <v>1.5084569000000001</v>
      </c>
      <c r="AQ73" s="26">
        <v>0.1716819</v>
      </c>
      <c r="AR73" s="26">
        <v>0.30329978000000002</v>
      </c>
      <c r="AS73" s="26">
        <v>-0.20613226000000001</v>
      </c>
      <c r="AT73" s="56">
        <v>5068.3333333333303</v>
      </c>
      <c r="AU73" s="10">
        <v>0.26100000000000001</v>
      </c>
      <c r="AV73" s="10">
        <v>0.23799999999999999</v>
      </c>
      <c r="AW73" s="10">
        <v>0.41299999999999998</v>
      </c>
      <c r="AX73" s="10">
        <v>0.64600000000000002</v>
      </c>
      <c r="AY73" s="28">
        <v>14000000</v>
      </c>
      <c r="AZ73" s="28">
        <v>2024.6310832933227</v>
      </c>
      <c r="BA73" s="84">
        <v>6</v>
      </c>
      <c r="BB73" s="28">
        <v>15164.151944802486</v>
      </c>
      <c r="BC73" s="84"/>
      <c r="BD73" s="27">
        <v>0</v>
      </c>
      <c r="BE73" s="10">
        <v>0.24</v>
      </c>
      <c r="BF73" s="28">
        <v>61890.641379310342</v>
      </c>
      <c r="BG73" s="117">
        <v>1</v>
      </c>
      <c r="BH73" s="117">
        <v>13</v>
      </c>
      <c r="BI73" s="117">
        <f t="shared" si="7"/>
        <v>14</v>
      </c>
      <c r="BJ73" s="53">
        <f t="shared" si="6"/>
        <v>2024.6310832933227</v>
      </c>
      <c r="BK73" s="11">
        <v>11304</v>
      </c>
      <c r="BL73" s="11">
        <f t="shared" si="5"/>
        <v>9279.3689167066768</v>
      </c>
    </row>
    <row r="74" spans="1:64">
      <c r="A74" s="7">
        <v>436</v>
      </c>
      <c r="B74" s="8" t="s">
        <v>948</v>
      </c>
      <c r="C74" s="8" t="s">
        <v>2191</v>
      </c>
      <c r="D74" s="8" t="s">
        <v>917</v>
      </c>
      <c r="E74" s="9" t="s">
        <v>51</v>
      </c>
      <c r="F74" s="10">
        <v>0.28299999999999997</v>
      </c>
      <c r="G74" s="10">
        <v>0.72</v>
      </c>
      <c r="H74" s="25">
        <v>6144.43</v>
      </c>
      <c r="I74" s="28">
        <v>15623</v>
      </c>
      <c r="J74" s="58">
        <v>9991</v>
      </c>
      <c r="K74" s="59">
        <v>85162</v>
      </c>
      <c r="L74" s="59">
        <v>113904</v>
      </c>
      <c r="M74" s="59">
        <v>80208</v>
      </c>
      <c r="N74" s="59">
        <v>72387</v>
      </c>
      <c r="O74" s="10">
        <v>0.28100000000000003</v>
      </c>
      <c r="P74" s="9">
        <v>406.67</v>
      </c>
      <c r="Q74" s="9">
        <v>432.33</v>
      </c>
      <c r="R74" s="9">
        <v>15.11</v>
      </c>
      <c r="S74" s="10">
        <v>0.06</v>
      </c>
      <c r="T74" s="10">
        <v>0.54</v>
      </c>
      <c r="U74" s="10">
        <v>8.5000000000000006E-2</v>
      </c>
      <c r="V74" s="10">
        <v>0.223</v>
      </c>
      <c r="W74" s="9">
        <v>0.99299999999999999</v>
      </c>
      <c r="X74" s="27">
        <v>1.7000000000000001E-2</v>
      </c>
      <c r="Y74" s="10">
        <v>9.8000000000000004E-2</v>
      </c>
      <c r="Z74" s="16">
        <v>0.50175614651279477</v>
      </c>
      <c r="AA74" s="28">
        <v>99</v>
      </c>
      <c r="AB74" s="9">
        <v>220</v>
      </c>
      <c r="AC74" s="9">
        <v>1</v>
      </c>
      <c r="AD74" s="56">
        <v>168</v>
      </c>
      <c r="AE74" s="56">
        <v>113</v>
      </c>
      <c r="AF74" s="16">
        <f t="shared" si="8"/>
        <v>1.839063997799633E-2</v>
      </c>
      <c r="AG74" s="16"/>
      <c r="AH74" s="16" t="s">
        <v>4339</v>
      </c>
      <c r="AI74" s="56">
        <v>99</v>
      </c>
      <c r="AJ74" s="28">
        <v>105200</v>
      </c>
      <c r="AK74" s="28">
        <v>50200</v>
      </c>
      <c r="AL74" s="26">
        <v>6.5978947000000003</v>
      </c>
      <c r="AM74" s="26">
        <v>1.078783</v>
      </c>
      <c r="AN74" s="26">
        <v>36.129776</v>
      </c>
      <c r="AO74" s="26">
        <v>3.6079869000000002</v>
      </c>
      <c r="AP74" s="26">
        <v>2.3838045999999999</v>
      </c>
      <c r="AQ74" s="26">
        <v>0.23805118</v>
      </c>
      <c r="AR74" s="26">
        <v>2.9776015</v>
      </c>
      <c r="AS74" s="26">
        <v>6.9277085999999999</v>
      </c>
      <c r="AT74" s="56">
        <v>700.33333333333303</v>
      </c>
      <c r="AU74" s="10">
        <v>0.17599999999999999</v>
      </c>
      <c r="AV74" s="10">
        <v>0.184</v>
      </c>
      <c r="AW74" s="10">
        <v>0.59099999999999997</v>
      </c>
      <c r="AX74" s="10">
        <v>0.65100000000000002</v>
      </c>
      <c r="AY74" s="28">
        <v>9000000</v>
      </c>
      <c r="AZ74" s="28">
        <v>1464.7412371855485</v>
      </c>
      <c r="BA74" s="84">
        <v>4</v>
      </c>
      <c r="BB74" s="28">
        <v>9835.9849509430242</v>
      </c>
      <c r="BC74" s="84">
        <v>83</v>
      </c>
      <c r="BD74" s="27">
        <v>1.3508169187377836E-2</v>
      </c>
      <c r="BE74" s="10">
        <v>0.24</v>
      </c>
      <c r="BF74" s="28">
        <v>55605.407786885247</v>
      </c>
      <c r="BG74" s="117">
        <v>1</v>
      </c>
      <c r="BH74" s="117">
        <v>8</v>
      </c>
      <c r="BI74" s="117">
        <f t="shared" si="7"/>
        <v>9</v>
      </c>
      <c r="BJ74" s="53">
        <f t="shared" si="6"/>
        <v>1464.7412371855485</v>
      </c>
      <c r="BK74" s="11">
        <v>9936</v>
      </c>
      <c r="BL74" s="11">
        <f t="shared" si="5"/>
        <v>8471.258762814452</v>
      </c>
    </row>
    <row r="75" spans="1:64">
      <c r="A75" s="7">
        <v>455</v>
      </c>
      <c r="B75" s="8" t="s">
        <v>979</v>
      </c>
      <c r="C75" s="8" t="s">
        <v>2193</v>
      </c>
      <c r="D75" s="8" t="s">
        <v>337</v>
      </c>
      <c r="E75" s="9" t="s">
        <v>51</v>
      </c>
      <c r="F75" s="10">
        <v>0.25600000000000001</v>
      </c>
      <c r="G75" s="10">
        <v>0.72</v>
      </c>
      <c r="H75" s="25">
        <v>5116.91</v>
      </c>
      <c r="I75" s="28">
        <v>10469</v>
      </c>
      <c r="J75" s="58">
        <v>6495</v>
      </c>
      <c r="K75" s="59">
        <v>79073</v>
      </c>
      <c r="L75" s="59">
        <v>93978</v>
      </c>
      <c r="M75" s="59">
        <v>78579</v>
      </c>
      <c r="N75" s="59">
        <v>71487</v>
      </c>
      <c r="O75" s="10">
        <v>0.16700000000000001</v>
      </c>
      <c r="P75" s="9">
        <v>284.33</v>
      </c>
      <c r="Q75" s="9">
        <v>305.33</v>
      </c>
      <c r="R75" s="9">
        <v>18</v>
      </c>
      <c r="S75" s="10">
        <v>0.03</v>
      </c>
      <c r="T75" s="10">
        <v>0.42299999999999999</v>
      </c>
      <c r="U75" s="10">
        <v>2.3E-2</v>
      </c>
      <c r="V75" s="10">
        <v>0.41399999999999998</v>
      </c>
      <c r="W75" s="9">
        <v>1.331</v>
      </c>
      <c r="X75" s="27">
        <v>-0.23200000000000001</v>
      </c>
      <c r="Y75" s="10">
        <v>0.13800000000000001</v>
      </c>
      <c r="Z75" s="16">
        <v>0.42900042900042901</v>
      </c>
      <c r="AA75" s="28">
        <v>3</v>
      </c>
      <c r="AB75" s="9">
        <v>78</v>
      </c>
      <c r="AC75" s="9">
        <v>1</v>
      </c>
      <c r="AD75" s="56">
        <v>391</v>
      </c>
      <c r="AE75" s="56">
        <v>41</v>
      </c>
      <c r="AF75" s="16">
        <f t="shared" si="8"/>
        <v>8.0126482584215869E-3</v>
      </c>
      <c r="AG75" s="16"/>
      <c r="AH75" s="16" t="s">
        <v>4339</v>
      </c>
      <c r="AI75" s="56">
        <v>99</v>
      </c>
      <c r="AJ75" s="28" t="e">
        <v>#N/A</v>
      </c>
      <c r="AK75" s="28" t="e">
        <v>#N/A</v>
      </c>
      <c r="AL75" s="26" t="e">
        <v>#N/A</v>
      </c>
      <c r="AM75" s="26" t="e">
        <v>#N/A</v>
      </c>
      <c r="AN75" s="26" t="e">
        <v>#N/A</v>
      </c>
      <c r="AO75" s="26" t="e">
        <v>#N/A</v>
      </c>
      <c r="AP75" s="26" t="e">
        <v>#N/A</v>
      </c>
      <c r="AQ75" s="26" t="e">
        <v>#N/A</v>
      </c>
      <c r="AR75" s="26" t="e">
        <v>#N/A</v>
      </c>
      <c r="AS75" s="26" t="e">
        <v>#N/A</v>
      </c>
      <c r="AT75" s="56" t="e">
        <v>#N/A</v>
      </c>
      <c r="AU75" s="10">
        <v>0.23100000000000001</v>
      </c>
      <c r="AV75" s="10">
        <v>0.32500000000000001</v>
      </c>
      <c r="AW75" s="10">
        <v>0.496</v>
      </c>
      <c r="AX75" s="10">
        <v>0.64700000000000002</v>
      </c>
      <c r="AY75" s="28">
        <v>806000</v>
      </c>
      <c r="AZ75" s="28">
        <v>157.51693893384876</v>
      </c>
      <c r="BA75" s="84">
        <v>0</v>
      </c>
      <c r="BB75" s="28">
        <v>0</v>
      </c>
      <c r="BC75" s="84"/>
      <c r="BD75" s="27">
        <v>0</v>
      </c>
      <c r="BE75" s="10">
        <v>0.182</v>
      </c>
      <c r="BF75" s="28">
        <v>60537.368421052633</v>
      </c>
      <c r="BG75" s="117">
        <v>0.629</v>
      </c>
      <c r="BH75" s="117">
        <v>0.17699999999999999</v>
      </c>
      <c r="BI75" s="117">
        <f t="shared" si="7"/>
        <v>0.80600000000000005</v>
      </c>
      <c r="BJ75" s="53">
        <f t="shared" si="6"/>
        <v>157.51693893384876</v>
      </c>
      <c r="BK75" s="11">
        <v>7566</v>
      </c>
      <c r="BL75" s="11">
        <f t="shared" si="5"/>
        <v>7408.4830610661511</v>
      </c>
    </row>
    <row r="76" spans="1:64">
      <c r="A76" s="7">
        <v>453</v>
      </c>
      <c r="B76" s="8" t="s">
        <v>973</v>
      </c>
      <c r="C76" s="8" t="s">
        <v>2194</v>
      </c>
      <c r="D76" s="8" t="s">
        <v>337</v>
      </c>
      <c r="E76" s="9" t="s">
        <v>51</v>
      </c>
      <c r="F76" s="10">
        <v>0.41799999999999998</v>
      </c>
      <c r="G76" s="10">
        <v>0.74</v>
      </c>
      <c r="H76" s="25">
        <v>13147.56</v>
      </c>
      <c r="I76" s="28">
        <v>10288</v>
      </c>
      <c r="J76" s="58">
        <v>6622</v>
      </c>
      <c r="K76" s="59">
        <v>81157</v>
      </c>
      <c r="L76" s="59">
        <v>95067</v>
      </c>
      <c r="M76" s="59">
        <v>78363</v>
      </c>
      <c r="N76" s="59">
        <v>68598</v>
      </c>
      <c r="O76" s="10">
        <v>0.33800000000000002</v>
      </c>
      <c r="P76" s="9">
        <v>562</v>
      </c>
      <c r="Q76" s="9">
        <v>695</v>
      </c>
      <c r="R76" s="9">
        <v>23.39</v>
      </c>
      <c r="S76" s="10">
        <v>0.12</v>
      </c>
      <c r="T76" s="10">
        <v>0.48899999999999999</v>
      </c>
      <c r="U76" s="10">
        <v>7.3999999999999996E-2</v>
      </c>
      <c r="V76" s="10">
        <v>0.14799999999999999</v>
      </c>
      <c r="W76" s="9">
        <v>0.35099999999999998</v>
      </c>
      <c r="X76" s="27">
        <v>3.4000000000000002E-2</v>
      </c>
      <c r="Y76" s="10">
        <v>0.15</v>
      </c>
      <c r="Z76" s="16">
        <v>0.74019245003700962</v>
      </c>
      <c r="AA76" s="28">
        <v>38</v>
      </c>
      <c r="AB76" s="9">
        <v>417</v>
      </c>
      <c r="AC76" s="9"/>
      <c r="AD76" s="56">
        <v>80</v>
      </c>
      <c r="AE76" s="56">
        <v>188</v>
      </c>
      <c r="AF76" s="16">
        <f t="shared" si="8"/>
        <v>1.4299231188144418E-2</v>
      </c>
      <c r="AG76" s="16"/>
      <c r="AH76" s="16"/>
      <c r="AI76" s="56">
        <v>99</v>
      </c>
      <c r="AJ76" s="28" t="e">
        <v>#N/A</v>
      </c>
      <c r="AK76" s="28" t="e">
        <v>#N/A</v>
      </c>
      <c r="AL76" s="26" t="e">
        <v>#N/A</v>
      </c>
      <c r="AM76" s="26" t="e">
        <v>#N/A</v>
      </c>
      <c r="AN76" s="26" t="e">
        <v>#N/A</v>
      </c>
      <c r="AO76" s="26" t="e">
        <v>#N/A</v>
      </c>
      <c r="AP76" s="26" t="e">
        <v>#N/A</v>
      </c>
      <c r="AQ76" s="26" t="e">
        <v>#N/A</v>
      </c>
      <c r="AR76" s="26" t="e">
        <v>#N/A</v>
      </c>
      <c r="AS76" s="26" t="e">
        <v>#N/A</v>
      </c>
      <c r="AT76" s="56" t="e">
        <v>#N/A</v>
      </c>
      <c r="AU76" s="10">
        <v>0.13700000000000001</v>
      </c>
      <c r="AV76" s="10">
        <v>6.5000000000000002E-2</v>
      </c>
      <c r="AW76" s="10">
        <v>0.503</v>
      </c>
      <c r="AX76" s="10">
        <v>0.58499999999999996</v>
      </c>
      <c r="AY76" s="28">
        <v>6208000</v>
      </c>
      <c r="AZ76" s="28">
        <v>472.17886817021565</v>
      </c>
      <c r="BA76" s="84">
        <v>0</v>
      </c>
      <c r="BB76" s="28">
        <v>0</v>
      </c>
      <c r="BC76" s="84">
        <v>260</v>
      </c>
      <c r="BD76" s="27">
        <v>1.9775532494242277E-2</v>
      </c>
      <c r="BE76" s="10">
        <v>0.182</v>
      </c>
      <c r="BF76" s="28">
        <v>59453.824127906977</v>
      </c>
      <c r="BG76" s="117">
        <v>0.20799999999999999</v>
      </c>
      <c r="BH76" s="117">
        <v>6</v>
      </c>
      <c r="BI76" s="117">
        <f t="shared" si="7"/>
        <v>6.2080000000000002</v>
      </c>
      <c r="BJ76" s="53">
        <f t="shared" si="6"/>
        <v>472.17886817021565</v>
      </c>
      <c r="BK76" s="11">
        <v>7836</v>
      </c>
      <c r="BL76" s="11">
        <f t="shared" si="5"/>
        <v>7363.8211318297845</v>
      </c>
    </row>
    <row r="77" spans="1:64">
      <c r="A77" s="7">
        <v>462</v>
      </c>
      <c r="B77" s="8" t="s">
        <v>990</v>
      </c>
      <c r="C77" s="8" t="s">
        <v>2195</v>
      </c>
      <c r="D77" s="8" t="s">
        <v>337</v>
      </c>
      <c r="E77" s="9" t="s">
        <v>51</v>
      </c>
      <c r="F77" s="10">
        <v>0.34699999999999998</v>
      </c>
      <c r="G77" s="10">
        <v>0.72</v>
      </c>
      <c r="H77" s="25">
        <v>12308.5</v>
      </c>
      <c r="I77" s="28">
        <v>9794</v>
      </c>
      <c r="J77" s="28">
        <v>6934</v>
      </c>
      <c r="K77" s="59">
        <v>81068</v>
      </c>
      <c r="L77" s="59">
        <v>90765</v>
      </c>
      <c r="M77" s="59">
        <v>77193</v>
      </c>
      <c r="N77" s="59">
        <v>68265</v>
      </c>
      <c r="O77" s="10">
        <v>0.315</v>
      </c>
      <c r="P77" s="9">
        <v>509</v>
      </c>
      <c r="Q77" s="9">
        <v>659.67</v>
      </c>
      <c r="R77" s="9">
        <v>24.18</v>
      </c>
      <c r="S77" s="9">
        <v>21</v>
      </c>
      <c r="T77" s="27">
        <v>0.49299999999999999</v>
      </c>
      <c r="U77" s="10">
        <v>7.2999999999999995E-2</v>
      </c>
      <c r="V77" s="10">
        <v>0.16300000000000001</v>
      </c>
      <c r="W77" s="9">
        <v>0.45800000000000002</v>
      </c>
      <c r="X77" s="27">
        <v>1.9E-2</v>
      </c>
      <c r="Y77" s="10">
        <v>0.108</v>
      </c>
      <c r="Z77" s="16">
        <v>0.68587105624142652</v>
      </c>
      <c r="AA77" s="28">
        <v>19</v>
      </c>
      <c r="AB77" s="9">
        <v>291</v>
      </c>
      <c r="AC77" s="9">
        <v>1</v>
      </c>
      <c r="AD77" s="56">
        <v>60</v>
      </c>
      <c r="AE77" s="56">
        <v>219</v>
      </c>
      <c r="AF77" s="16">
        <f t="shared" si="8"/>
        <v>1.7792582361782508E-2</v>
      </c>
      <c r="AG77" s="16"/>
      <c r="AH77" s="16" t="s">
        <v>4339</v>
      </c>
      <c r="AI77" s="56">
        <v>99</v>
      </c>
      <c r="AJ77" s="28" t="e">
        <v>#N/A</v>
      </c>
      <c r="AK77" s="28" t="e">
        <v>#N/A</v>
      </c>
      <c r="AL77" s="26" t="e">
        <v>#N/A</v>
      </c>
      <c r="AM77" s="26" t="e">
        <v>#N/A</v>
      </c>
      <c r="AN77" s="26" t="e">
        <v>#N/A</v>
      </c>
      <c r="AO77" s="26" t="e">
        <v>#N/A</v>
      </c>
      <c r="AP77" s="26" t="e">
        <v>#N/A</v>
      </c>
      <c r="AQ77" s="26" t="e">
        <v>#N/A</v>
      </c>
      <c r="AR77" s="26" t="e">
        <v>#N/A</v>
      </c>
      <c r="AS77" s="26" t="e">
        <v>#N/A</v>
      </c>
      <c r="AT77" s="56" t="e">
        <v>#N/A</v>
      </c>
      <c r="AU77" s="10">
        <v>0.192</v>
      </c>
      <c r="AV77" s="10">
        <v>6.3E-2</v>
      </c>
      <c r="AW77" s="10">
        <v>0.48899999999999999</v>
      </c>
      <c r="AX77" s="10">
        <v>0.55300000000000005</v>
      </c>
      <c r="AY77" s="28">
        <v>7000000</v>
      </c>
      <c r="AZ77" s="28">
        <v>568.71267823049118</v>
      </c>
      <c r="BA77" s="84">
        <v>0</v>
      </c>
      <c r="BB77" s="28">
        <v>0</v>
      </c>
      <c r="BC77" s="84">
        <v>411</v>
      </c>
      <c r="BD77" s="27">
        <v>3.3391558678961694E-2</v>
      </c>
      <c r="BE77" s="10">
        <v>0.182</v>
      </c>
      <c r="BF77" s="28">
        <v>60653.283453237411</v>
      </c>
      <c r="BG77" s="117">
        <v>5</v>
      </c>
      <c r="BH77" s="117">
        <v>2</v>
      </c>
      <c r="BI77" s="117">
        <f t="shared" si="7"/>
        <v>7</v>
      </c>
      <c r="BJ77" s="53">
        <f t="shared" si="6"/>
        <v>568.71267823049118</v>
      </c>
      <c r="BK77" s="11">
        <v>7814</v>
      </c>
      <c r="BL77" s="11">
        <f t="shared" si="5"/>
        <v>7245.2873217695087</v>
      </c>
    </row>
    <row r="78" spans="1:64">
      <c r="A78" s="7">
        <v>456</v>
      </c>
      <c r="B78" s="8" t="s">
        <v>981</v>
      </c>
      <c r="C78" s="8" t="s">
        <v>2197</v>
      </c>
      <c r="D78" s="8" t="s">
        <v>337</v>
      </c>
      <c r="E78" s="9" t="s">
        <v>51</v>
      </c>
      <c r="F78" s="10">
        <v>0.56499999999999995</v>
      </c>
      <c r="G78" s="10">
        <v>0.76</v>
      </c>
      <c r="H78" s="25">
        <v>9899.2999999999993</v>
      </c>
      <c r="I78" s="28">
        <v>13009</v>
      </c>
      <c r="J78" s="28">
        <v>7417</v>
      </c>
      <c r="K78" s="59">
        <v>76323</v>
      </c>
      <c r="L78" s="59">
        <v>99963</v>
      </c>
      <c r="M78" s="59">
        <v>78201</v>
      </c>
      <c r="N78" s="59">
        <v>62460</v>
      </c>
      <c r="O78" s="10">
        <v>0.45500000000000002</v>
      </c>
      <c r="P78" s="9">
        <v>529</v>
      </c>
      <c r="Q78" s="9">
        <v>873.67</v>
      </c>
      <c r="R78" s="9">
        <v>18.71</v>
      </c>
      <c r="S78" s="9">
        <v>135</v>
      </c>
      <c r="T78" s="27">
        <v>0.40500000000000003</v>
      </c>
      <c r="U78" s="10">
        <v>2.7E-2</v>
      </c>
      <c r="V78" s="10">
        <v>0.112</v>
      </c>
      <c r="W78" s="9">
        <v>0.57599999999999996</v>
      </c>
      <c r="X78" s="27">
        <v>7.0000000000000007E-2</v>
      </c>
      <c r="Y78" s="10">
        <v>0.14399999999999999</v>
      </c>
      <c r="Z78" s="16">
        <v>0.63451776649746194</v>
      </c>
      <c r="AA78" s="28">
        <v>155</v>
      </c>
      <c r="AB78" s="9">
        <v>592</v>
      </c>
      <c r="AC78" s="9"/>
      <c r="AD78" s="56">
        <v>65</v>
      </c>
      <c r="AE78" s="56">
        <v>207</v>
      </c>
      <c r="AF78" s="16">
        <f t="shared" si="8"/>
        <v>2.0910569434202421E-2</v>
      </c>
      <c r="AG78" s="16"/>
      <c r="AH78" s="16"/>
      <c r="AI78" s="56">
        <v>6</v>
      </c>
      <c r="AJ78" s="28" t="e">
        <v>#N/A</v>
      </c>
      <c r="AK78" s="28" t="e">
        <v>#N/A</v>
      </c>
      <c r="AL78" s="26" t="e">
        <v>#N/A</v>
      </c>
      <c r="AM78" s="26" t="e">
        <v>#N/A</v>
      </c>
      <c r="AN78" s="26" t="e">
        <v>#N/A</v>
      </c>
      <c r="AO78" s="26" t="e">
        <v>#N/A</v>
      </c>
      <c r="AP78" s="26" t="e">
        <v>#N/A</v>
      </c>
      <c r="AQ78" s="26" t="e">
        <v>#N/A</v>
      </c>
      <c r="AR78" s="26" t="e">
        <v>#N/A</v>
      </c>
      <c r="AS78" s="26" t="e">
        <v>#N/A</v>
      </c>
      <c r="AT78" s="56" t="e">
        <v>#N/A</v>
      </c>
      <c r="AU78" s="10">
        <v>0.14099999999999999</v>
      </c>
      <c r="AV78" s="10">
        <v>6.5000000000000002E-2</v>
      </c>
      <c r="AW78" s="10">
        <v>0.42799999999999999</v>
      </c>
      <c r="AX78" s="10">
        <v>0.56799999999999995</v>
      </c>
      <c r="AY78" s="28">
        <v>15000000</v>
      </c>
      <c r="AZ78" s="28">
        <v>1515.2586546523494</v>
      </c>
      <c r="BA78" s="84">
        <v>12</v>
      </c>
      <c r="BB78" s="28">
        <v>22684.31001890359</v>
      </c>
      <c r="BC78" s="84">
        <v>292</v>
      </c>
      <c r="BD78" s="27">
        <v>2.9497035143899064E-2</v>
      </c>
      <c r="BE78" s="10">
        <v>0.182</v>
      </c>
      <c r="BF78" s="28">
        <v>54911.814562002277</v>
      </c>
      <c r="BG78" s="117">
        <v>4</v>
      </c>
      <c r="BH78" s="117">
        <v>11</v>
      </c>
      <c r="BI78" s="117">
        <f t="shared" si="7"/>
        <v>15</v>
      </c>
      <c r="BJ78" s="53">
        <f t="shared" si="6"/>
        <v>1515.2586546523494</v>
      </c>
      <c r="BK78" s="11">
        <v>13082</v>
      </c>
      <c r="BL78" s="11">
        <f t="shared" si="5"/>
        <v>11566.741345347651</v>
      </c>
    </row>
    <row r="79" spans="1:64">
      <c r="A79" s="7">
        <v>504</v>
      </c>
      <c r="B79" s="8" t="s">
        <v>1063</v>
      </c>
      <c r="C79" s="8"/>
      <c r="D79" s="8" t="s">
        <v>1026</v>
      </c>
      <c r="E79" s="9" t="s">
        <v>51</v>
      </c>
      <c r="F79" s="10">
        <v>0.48</v>
      </c>
      <c r="G79" s="10">
        <v>0.78</v>
      </c>
      <c r="H79" s="25">
        <v>18549.2</v>
      </c>
      <c r="I79" s="28">
        <v>10364</v>
      </c>
      <c r="J79" s="28">
        <v>6526</v>
      </c>
      <c r="K79" s="59">
        <v>76589</v>
      </c>
      <c r="L79" s="59">
        <v>82899</v>
      </c>
      <c r="M79" s="59">
        <v>69777</v>
      </c>
      <c r="N79" s="59">
        <v>61830</v>
      </c>
      <c r="O79" s="10">
        <v>0.40699999999999997</v>
      </c>
      <c r="P79" s="9">
        <v>870</v>
      </c>
      <c r="Q79" s="9">
        <v>1420.33</v>
      </c>
      <c r="R79" s="9">
        <v>21.32</v>
      </c>
      <c r="S79" s="9">
        <v>6</v>
      </c>
      <c r="T79" s="27">
        <v>0.51800000000000002</v>
      </c>
      <c r="U79" s="10">
        <v>6.4000000000000001E-2</v>
      </c>
      <c r="V79" s="10">
        <v>0.124</v>
      </c>
      <c r="W79" s="9">
        <v>0.57899999999999996</v>
      </c>
      <c r="X79" s="27">
        <v>7.2999999999999995E-2</v>
      </c>
      <c r="Y79" s="10">
        <v>0.11600000000000001</v>
      </c>
      <c r="Z79" s="16">
        <v>0.6333122229259025</v>
      </c>
      <c r="AA79" s="28"/>
      <c r="AB79" s="9" t="s">
        <v>4345</v>
      </c>
      <c r="AC79" s="9">
        <v>2</v>
      </c>
      <c r="AD79" s="56">
        <v>15</v>
      </c>
      <c r="AE79" s="56">
        <v>379</v>
      </c>
      <c r="AF79" s="16">
        <f t="shared" si="8"/>
        <v>2.0432148017165159E-2</v>
      </c>
      <c r="AG79" s="16"/>
      <c r="AH79" s="16" t="s">
        <v>4339</v>
      </c>
      <c r="AI79" s="56">
        <v>99</v>
      </c>
      <c r="AJ79" s="28">
        <v>87900</v>
      </c>
      <c r="AK79" s="28">
        <v>39800</v>
      </c>
      <c r="AL79" s="26">
        <v>5.6805152999999997</v>
      </c>
      <c r="AM79" s="26">
        <v>0.78988742999999995</v>
      </c>
      <c r="AN79" s="26">
        <v>20.385542000000001</v>
      </c>
      <c r="AO79" s="26">
        <v>0.68367827000000003</v>
      </c>
      <c r="AP79" s="26">
        <v>1.1580037999999999</v>
      </c>
      <c r="AQ79" s="26">
        <v>3.8836449000000002E-2</v>
      </c>
      <c r="AR79" s="26">
        <v>-0.56871450000000001</v>
      </c>
      <c r="AS79" s="26">
        <v>-3.0165291000000001</v>
      </c>
      <c r="AT79" s="56">
        <v>2487</v>
      </c>
      <c r="AU79" s="10">
        <v>9.5000000000000001E-2</v>
      </c>
      <c r="AV79" s="10">
        <v>7.5999999999999998E-2</v>
      </c>
      <c r="AW79" s="10">
        <v>0.495</v>
      </c>
      <c r="AX79" s="10">
        <v>0.58699999999999997</v>
      </c>
      <c r="AY79" s="28">
        <v>24000000</v>
      </c>
      <c r="AZ79" s="28">
        <v>1293.8563388178466</v>
      </c>
      <c r="BA79" s="84">
        <v>19</v>
      </c>
      <c r="BB79" s="28">
        <v>21839.080459770114</v>
      </c>
      <c r="BC79" s="84">
        <v>504</v>
      </c>
      <c r="BD79" s="27">
        <v>2.7170983115174779E-2</v>
      </c>
      <c r="BE79" s="10">
        <v>0.19600000000000001</v>
      </c>
      <c r="BF79" s="28">
        <v>41317.256088560884</v>
      </c>
      <c r="BG79" s="117">
        <v>6</v>
      </c>
      <c r="BH79" s="117">
        <v>18</v>
      </c>
      <c r="BI79" s="117">
        <f t="shared" si="7"/>
        <v>24</v>
      </c>
      <c r="BJ79" s="53">
        <f t="shared" si="6"/>
        <v>1293.8563388178466</v>
      </c>
      <c r="BK79" s="11">
        <v>7060</v>
      </c>
      <c r="BL79" s="11">
        <f t="shared" si="5"/>
        <v>5766.1436611821537</v>
      </c>
    </row>
    <row r="80" spans="1:64">
      <c r="A80" s="7">
        <v>497</v>
      </c>
      <c r="B80" s="8" t="s">
        <v>1051</v>
      </c>
      <c r="C80" s="8" t="s">
        <v>2199</v>
      </c>
      <c r="D80" s="8" t="s">
        <v>1026</v>
      </c>
      <c r="E80" s="9" t="s">
        <v>51</v>
      </c>
      <c r="F80" s="10">
        <v>0.433</v>
      </c>
      <c r="G80" s="10">
        <v>0.71</v>
      </c>
      <c r="H80" s="25">
        <v>5871.22</v>
      </c>
      <c r="I80" s="28">
        <v>11718</v>
      </c>
      <c r="J80" s="28">
        <v>8243</v>
      </c>
      <c r="K80" s="59">
        <v>64596</v>
      </c>
      <c r="L80" s="59">
        <v>77688</v>
      </c>
      <c r="M80" s="59">
        <v>64494</v>
      </c>
      <c r="N80" s="59">
        <v>59364</v>
      </c>
      <c r="O80" s="10">
        <v>0.42299999999999999</v>
      </c>
      <c r="P80" s="9">
        <v>261.33</v>
      </c>
      <c r="Q80" s="9">
        <v>438.33</v>
      </c>
      <c r="R80" s="9">
        <v>22.47</v>
      </c>
      <c r="S80" s="9">
        <v>4</v>
      </c>
      <c r="T80" s="27">
        <v>0.61199999999999999</v>
      </c>
      <c r="U80" s="10">
        <v>0.11799999999999999</v>
      </c>
      <c r="V80" s="10">
        <v>0.125</v>
      </c>
      <c r="W80" s="9">
        <v>0.52800000000000002</v>
      </c>
      <c r="X80" s="27">
        <v>7.0999999999999994E-2</v>
      </c>
      <c r="Y80" s="10">
        <v>0.05</v>
      </c>
      <c r="Z80" s="16">
        <v>0.65445026178010468</v>
      </c>
      <c r="AA80" s="28">
        <v>30</v>
      </c>
      <c r="AB80" s="9">
        <v>451</v>
      </c>
      <c r="AC80" s="9"/>
      <c r="AD80" s="56">
        <v>154</v>
      </c>
      <c r="AE80" s="56">
        <v>120</v>
      </c>
      <c r="AF80" s="16">
        <f t="shared" si="8"/>
        <v>2.0438682250026399E-2</v>
      </c>
      <c r="AG80" s="16"/>
      <c r="AH80" s="16"/>
      <c r="AI80" s="56">
        <v>99</v>
      </c>
      <c r="AJ80" s="28">
        <v>80900</v>
      </c>
      <c r="AK80" s="28">
        <v>41500</v>
      </c>
      <c r="AL80" s="26">
        <v>5.5762986999999997</v>
      </c>
      <c r="AM80" s="26">
        <v>0.47043759000000002</v>
      </c>
      <c r="AN80" s="26">
        <v>17.036686</v>
      </c>
      <c r="AO80" s="26">
        <v>1.4339307999999999</v>
      </c>
      <c r="AP80" s="26">
        <v>0.95001656000000001</v>
      </c>
      <c r="AQ80" s="26">
        <v>7.9960257000000007E-2</v>
      </c>
      <c r="AR80" s="26">
        <v>0.58992922000000003</v>
      </c>
      <c r="AS80" s="26">
        <v>0.25620623999999997</v>
      </c>
      <c r="AT80" s="56">
        <v>1039.6666666666599</v>
      </c>
      <c r="AU80" s="10">
        <v>6.4000000000000001E-2</v>
      </c>
      <c r="AV80" s="10">
        <v>5.7000000000000002E-2</v>
      </c>
      <c r="AW80" s="10">
        <v>0.46</v>
      </c>
      <c r="AX80" s="10">
        <v>0.55500000000000005</v>
      </c>
      <c r="AY80" s="28">
        <v>19000000</v>
      </c>
      <c r="AZ80" s="28">
        <v>3236.1246895875133</v>
      </c>
      <c r="BA80" s="84">
        <v>5</v>
      </c>
      <c r="BB80" s="28">
        <v>19132.897103279378</v>
      </c>
      <c r="BC80" s="84">
        <v>85</v>
      </c>
      <c r="BD80" s="27">
        <v>1.4477399927102032E-2</v>
      </c>
      <c r="BE80" s="10">
        <v>0.19600000000000001</v>
      </c>
      <c r="BF80" s="28">
        <v>44608.269911504423</v>
      </c>
      <c r="BG80" s="117">
        <v>3</v>
      </c>
      <c r="BH80" s="117">
        <v>16</v>
      </c>
      <c r="BI80" s="117">
        <f t="shared" si="7"/>
        <v>19</v>
      </c>
      <c r="BJ80" s="53">
        <f t="shared" si="6"/>
        <v>3236.1246895875133</v>
      </c>
      <c r="BK80" s="11">
        <v>6767</v>
      </c>
      <c r="BL80" s="11">
        <f t="shared" si="5"/>
        <v>3530.8753104124867</v>
      </c>
    </row>
    <row r="81" spans="1:64">
      <c r="A81" s="7">
        <v>503</v>
      </c>
      <c r="B81" s="8" t="s">
        <v>1061</v>
      </c>
      <c r="C81" s="8" t="s">
        <v>2201</v>
      </c>
      <c r="D81" s="8" t="s">
        <v>1026</v>
      </c>
      <c r="E81" s="9" t="s">
        <v>51</v>
      </c>
      <c r="F81" s="10">
        <v>0.436</v>
      </c>
      <c r="G81" s="10">
        <v>0.73</v>
      </c>
      <c r="H81" s="25">
        <v>9819.06</v>
      </c>
      <c r="I81" s="28">
        <v>12368</v>
      </c>
      <c r="J81" s="28">
        <v>7160</v>
      </c>
      <c r="K81" s="59">
        <v>73486</v>
      </c>
      <c r="L81" s="59">
        <v>84654</v>
      </c>
      <c r="M81" s="59">
        <v>68553</v>
      </c>
      <c r="N81" s="59">
        <v>57879</v>
      </c>
      <c r="O81" s="10">
        <v>0.34</v>
      </c>
      <c r="P81" s="9">
        <v>407</v>
      </c>
      <c r="Q81" s="9">
        <v>696.33</v>
      </c>
      <c r="R81" s="9">
        <v>24.13</v>
      </c>
      <c r="S81" s="9">
        <v>8</v>
      </c>
      <c r="T81" s="27">
        <v>0.45500000000000002</v>
      </c>
      <c r="U81" s="10">
        <v>9.4E-2</v>
      </c>
      <c r="V81" s="10">
        <v>0.11899999999999999</v>
      </c>
      <c r="W81" s="9">
        <v>0.46899999999999997</v>
      </c>
      <c r="X81" s="27">
        <v>7.8E-2</v>
      </c>
      <c r="Y81" s="27">
        <v>0.14000000000000001</v>
      </c>
      <c r="Z81" s="16">
        <v>0.68073519400953031</v>
      </c>
      <c r="AA81" s="28">
        <v>67</v>
      </c>
      <c r="AB81" s="9">
        <v>455</v>
      </c>
      <c r="AC81" s="9"/>
      <c r="AD81" s="56">
        <v>86</v>
      </c>
      <c r="AE81" s="56">
        <v>181</v>
      </c>
      <c r="AF81" s="16">
        <f t="shared" si="8"/>
        <v>1.8433536407762047E-2</v>
      </c>
      <c r="AG81" s="16"/>
      <c r="AH81" s="16"/>
      <c r="AI81" s="56">
        <v>99</v>
      </c>
      <c r="AJ81" s="28">
        <v>85200</v>
      </c>
      <c r="AK81" s="28">
        <v>38500</v>
      </c>
      <c r="AL81" s="26">
        <v>7.0961251000000001</v>
      </c>
      <c r="AM81" s="26">
        <v>0.34473239999999999</v>
      </c>
      <c r="AN81" s="26">
        <v>13.465818000000001</v>
      </c>
      <c r="AO81" s="26">
        <v>0.30976166999999999</v>
      </c>
      <c r="AP81" s="26">
        <v>0.95555139</v>
      </c>
      <c r="AQ81" s="26">
        <v>2.1981077000000002E-2</v>
      </c>
      <c r="AR81" s="26">
        <v>1.8009968000000001</v>
      </c>
      <c r="AS81" s="26">
        <v>2.6158228000000001</v>
      </c>
      <c r="AT81" s="56">
        <v>1429</v>
      </c>
      <c r="AU81" s="10">
        <v>0.14000000000000001</v>
      </c>
      <c r="AV81" s="10">
        <v>0.125</v>
      </c>
      <c r="AW81" s="10">
        <v>0.51800000000000002</v>
      </c>
      <c r="AX81" s="10">
        <v>0.56499999999999995</v>
      </c>
      <c r="AY81" s="28">
        <v>15000000</v>
      </c>
      <c r="AZ81" s="28">
        <v>1527.6411387648106</v>
      </c>
      <c r="BA81" s="84">
        <v>7</v>
      </c>
      <c r="BB81" s="28">
        <v>17199.017199017198</v>
      </c>
      <c r="BC81" s="84">
        <v>142</v>
      </c>
      <c r="BD81" s="27">
        <v>1.446166944697354E-2</v>
      </c>
      <c r="BE81" s="10">
        <v>0.19600000000000001</v>
      </c>
      <c r="BF81" s="28">
        <v>42690.598393574299</v>
      </c>
      <c r="BG81" s="117">
        <v>3</v>
      </c>
      <c r="BH81" s="117">
        <v>12</v>
      </c>
      <c r="BI81" s="117">
        <f t="shared" si="7"/>
        <v>15</v>
      </c>
      <c r="BJ81" s="53">
        <f t="shared" si="6"/>
        <v>1527.6411387648106</v>
      </c>
      <c r="BK81" s="11">
        <v>6990</v>
      </c>
      <c r="BL81" s="11">
        <f t="shared" si="5"/>
        <v>5462.3588612351896</v>
      </c>
    </row>
    <row r="82" spans="1:64">
      <c r="A82" s="7">
        <v>484</v>
      </c>
      <c r="B82" s="8" t="s">
        <v>1028</v>
      </c>
      <c r="C82" s="8" t="s">
        <v>2202</v>
      </c>
      <c r="D82" s="8" t="s">
        <v>1026</v>
      </c>
      <c r="E82" s="9" t="s">
        <v>51</v>
      </c>
      <c r="F82" s="10">
        <v>0.47899999999999998</v>
      </c>
      <c r="G82" s="10">
        <v>0.71</v>
      </c>
      <c r="H82" s="25">
        <v>11857.32</v>
      </c>
      <c r="I82" s="28">
        <v>11165</v>
      </c>
      <c r="J82" s="28">
        <v>7443</v>
      </c>
      <c r="K82" s="59">
        <v>75457</v>
      </c>
      <c r="L82" s="59">
        <v>84186</v>
      </c>
      <c r="M82" s="59">
        <v>66213</v>
      </c>
      <c r="N82" s="59">
        <v>55494</v>
      </c>
      <c r="O82" s="10">
        <v>0.42799999999999999</v>
      </c>
      <c r="P82" s="9">
        <v>506</v>
      </c>
      <c r="Q82" s="9">
        <v>709.67</v>
      </c>
      <c r="R82" s="9">
        <v>23.43</v>
      </c>
      <c r="S82" s="9">
        <v>3</v>
      </c>
      <c r="T82" s="27">
        <v>0.57699999999999996</v>
      </c>
      <c r="U82" s="10">
        <v>0.19400000000000001</v>
      </c>
      <c r="V82" s="10">
        <v>0.14699999999999999</v>
      </c>
      <c r="W82" s="9">
        <v>0.55700000000000005</v>
      </c>
      <c r="X82" s="27">
        <v>0.05</v>
      </c>
      <c r="Y82" s="27">
        <v>9.2999999999999999E-2</v>
      </c>
      <c r="Z82" s="16">
        <v>0.64226075786769421</v>
      </c>
      <c r="AA82" s="28">
        <v>39</v>
      </c>
      <c r="AB82" s="9">
        <v>117</v>
      </c>
      <c r="AC82" s="9"/>
      <c r="AD82" s="56">
        <v>68</v>
      </c>
      <c r="AE82" s="56">
        <v>200</v>
      </c>
      <c r="AF82" s="16">
        <f t="shared" si="8"/>
        <v>1.6867217887347227E-2</v>
      </c>
      <c r="AG82" s="16"/>
      <c r="AH82" s="16"/>
      <c r="AI82" s="56">
        <v>99</v>
      </c>
      <c r="AJ82" s="28">
        <v>83800</v>
      </c>
      <c r="AK82" s="28">
        <v>38900</v>
      </c>
      <c r="AL82" s="26">
        <v>5.1035069999999996</v>
      </c>
      <c r="AM82" s="26">
        <v>0.31417599000000002</v>
      </c>
      <c r="AN82" s="26">
        <v>16.584057000000001</v>
      </c>
      <c r="AO82" s="26">
        <v>0</v>
      </c>
      <c r="AP82" s="26">
        <v>0.84636842999999995</v>
      </c>
      <c r="AQ82" s="26">
        <v>0</v>
      </c>
      <c r="AR82" s="26">
        <v>1.6854093999999999</v>
      </c>
      <c r="AS82" s="26">
        <v>1.7299941000000001</v>
      </c>
      <c r="AT82" s="56">
        <v>1602.3333333333301</v>
      </c>
      <c r="AU82" s="10">
        <v>9.4E-2</v>
      </c>
      <c r="AV82" s="10">
        <v>7.6999999999999999E-2</v>
      </c>
      <c r="AW82" s="10">
        <v>0.52900000000000003</v>
      </c>
      <c r="AX82" s="10">
        <v>0.57499999999999996</v>
      </c>
      <c r="AY82" s="28">
        <v>12380911</v>
      </c>
      <c r="AZ82" s="28">
        <v>1044.1576174042702</v>
      </c>
      <c r="BA82" s="84">
        <v>2</v>
      </c>
      <c r="BB82" s="28">
        <v>3952.5691699604745</v>
      </c>
      <c r="BC82" s="84">
        <v>292</v>
      </c>
      <c r="BD82" s="27">
        <v>2.4626138115526948E-2</v>
      </c>
      <c r="BE82" s="10">
        <v>0.19600000000000001</v>
      </c>
      <c r="BF82" s="28">
        <v>42985.278787878786</v>
      </c>
      <c r="BG82" s="117">
        <v>0.38100000000000001</v>
      </c>
      <c r="BH82" s="117">
        <v>12</v>
      </c>
      <c r="BI82" s="117">
        <f t="shared" si="7"/>
        <v>12.381</v>
      </c>
      <c r="BJ82" s="53">
        <f t="shared" si="6"/>
        <v>1044.1651233162299</v>
      </c>
      <c r="BK82" s="11">
        <v>7322</v>
      </c>
      <c r="BL82" s="11">
        <f t="shared" si="5"/>
        <v>6277.8348766837698</v>
      </c>
    </row>
    <row r="83" spans="1:64">
      <c r="A83" s="7">
        <v>473</v>
      </c>
      <c r="B83" s="8" t="s">
        <v>1008</v>
      </c>
      <c r="C83" s="8" t="s">
        <v>2205</v>
      </c>
      <c r="D83" s="8" t="s">
        <v>1003</v>
      </c>
      <c r="E83" s="9" t="s">
        <v>51</v>
      </c>
      <c r="F83" s="10">
        <v>0.3</v>
      </c>
      <c r="G83" s="10">
        <v>0.62</v>
      </c>
      <c r="H83" s="25">
        <v>2913.13</v>
      </c>
      <c r="I83" s="28">
        <v>13351</v>
      </c>
      <c r="J83" s="28">
        <v>8878</v>
      </c>
      <c r="K83" s="59">
        <v>61203</v>
      </c>
      <c r="L83" s="59">
        <v>69003</v>
      </c>
      <c r="M83" s="59">
        <v>60057</v>
      </c>
      <c r="N83" s="59">
        <v>54450</v>
      </c>
      <c r="O83" s="10">
        <v>0.21099999999999999</v>
      </c>
      <c r="P83" s="9">
        <v>187.67</v>
      </c>
      <c r="Q83" s="9">
        <v>291.67</v>
      </c>
      <c r="R83" s="9">
        <v>15.52</v>
      </c>
      <c r="S83" s="9">
        <v>3</v>
      </c>
      <c r="T83" s="27">
        <v>0.47199999999999998</v>
      </c>
      <c r="U83" s="10">
        <v>3.1E-2</v>
      </c>
      <c r="V83" s="10">
        <v>0.39100000000000001</v>
      </c>
      <c r="W83" s="9">
        <v>0.56000000000000005</v>
      </c>
      <c r="X83" s="27">
        <v>3.5000000000000003E-2</v>
      </c>
      <c r="Y83" s="10">
        <v>0.127</v>
      </c>
      <c r="Z83" s="16">
        <v>0.64102564102564097</v>
      </c>
      <c r="AA83" s="28">
        <v>28</v>
      </c>
      <c r="AB83" s="9">
        <v>284</v>
      </c>
      <c r="AC83" s="9"/>
      <c r="AD83" s="56">
        <v>165</v>
      </c>
      <c r="AE83" s="56">
        <v>114</v>
      </c>
      <c r="AF83" s="16">
        <f t="shared" si="8"/>
        <v>3.9133166044769713E-2</v>
      </c>
      <c r="AG83" s="16"/>
      <c r="AH83" s="16"/>
      <c r="AI83" s="56">
        <v>99</v>
      </c>
      <c r="AJ83" s="28">
        <v>71000</v>
      </c>
      <c r="AK83" s="28">
        <v>37600</v>
      </c>
      <c r="AL83" s="26">
        <v>16.261436</v>
      </c>
      <c r="AM83" s="26">
        <v>0.15289027999999999</v>
      </c>
      <c r="AN83" s="26">
        <v>13.811942999999999</v>
      </c>
      <c r="AO83" s="26">
        <v>0.59209126000000001</v>
      </c>
      <c r="AP83" s="26">
        <v>2.2460201</v>
      </c>
      <c r="AQ83" s="26">
        <v>9.6282541999999999E-2</v>
      </c>
      <c r="AR83" s="26">
        <v>-3.3842571000000001</v>
      </c>
      <c r="AS83" s="26">
        <v>0.13300675000000001</v>
      </c>
      <c r="AT83" s="56">
        <v>399.5</v>
      </c>
      <c r="AU83" s="10">
        <v>0.14499999999999999</v>
      </c>
      <c r="AV83" s="10">
        <v>0.311</v>
      </c>
      <c r="AW83" s="10">
        <v>0.56399999999999995</v>
      </c>
      <c r="AX83" s="10">
        <v>0.56799999999999995</v>
      </c>
      <c r="AY83" s="28">
        <v>4000000</v>
      </c>
      <c r="AZ83" s="28">
        <v>1373.0935454305163</v>
      </c>
      <c r="BA83" s="84">
        <v>7</v>
      </c>
      <c r="BB83" s="28">
        <v>37299.515106303617</v>
      </c>
      <c r="BC83" s="84"/>
      <c r="BD83" s="27">
        <v>0</v>
      </c>
      <c r="BE83" s="10">
        <v>0.42499999999999999</v>
      </c>
      <c r="BF83" s="28">
        <v>37224.176470588238</v>
      </c>
      <c r="BG83" s="117">
        <v>1</v>
      </c>
      <c r="BH83" s="117">
        <v>3</v>
      </c>
      <c r="BI83" s="117">
        <f t="shared" si="7"/>
        <v>4</v>
      </c>
      <c r="BJ83" s="53">
        <f t="shared" si="6"/>
        <v>1373.0935454305163</v>
      </c>
      <c r="BK83" s="11">
        <v>6112</v>
      </c>
      <c r="BL83" s="11">
        <f t="shared" si="5"/>
        <v>4738.9064545694837</v>
      </c>
    </row>
    <row r="84" spans="1:64">
      <c r="A84" s="7">
        <v>657</v>
      </c>
      <c r="B84" s="8" t="s">
        <v>1297</v>
      </c>
      <c r="C84" s="8" t="s">
        <v>2208</v>
      </c>
      <c r="D84" s="8" t="s">
        <v>1298</v>
      </c>
      <c r="E84" s="9" t="s">
        <v>51</v>
      </c>
      <c r="F84" s="10">
        <v>0.67700000000000005</v>
      </c>
      <c r="G84" s="10">
        <v>0.86</v>
      </c>
      <c r="H84" s="25">
        <v>16877.88</v>
      </c>
      <c r="I84" s="28">
        <v>14117</v>
      </c>
      <c r="J84" s="28">
        <v>7730</v>
      </c>
      <c r="K84" s="59">
        <v>78139</v>
      </c>
      <c r="L84" s="59">
        <v>91431</v>
      </c>
      <c r="M84" s="59">
        <v>72216</v>
      </c>
      <c r="N84" s="59">
        <v>64350</v>
      </c>
      <c r="O84" s="10">
        <v>0.64800000000000002</v>
      </c>
      <c r="P84" s="9">
        <v>1059</v>
      </c>
      <c r="Q84" s="9">
        <v>1482.33</v>
      </c>
      <c r="R84" s="9">
        <v>15.94</v>
      </c>
      <c r="S84" s="9">
        <v>11</v>
      </c>
      <c r="T84" s="27">
        <v>0.52800000000000002</v>
      </c>
      <c r="U84" s="10">
        <v>8.9999999999999993E-3</v>
      </c>
      <c r="V84" s="10">
        <v>0.128</v>
      </c>
      <c r="W84" s="9">
        <v>0.48499999999999999</v>
      </c>
      <c r="X84" s="27">
        <v>0.22800000000000001</v>
      </c>
      <c r="Y84" s="10">
        <v>6.2E-2</v>
      </c>
      <c r="Z84" s="16">
        <v>0.67340067340067344</v>
      </c>
      <c r="AA84" s="28">
        <v>102</v>
      </c>
      <c r="AB84" s="9">
        <v>245</v>
      </c>
      <c r="AC84" s="9"/>
      <c r="AD84" s="56">
        <v>18</v>
      </c>
      <c r="AE84" s="56">
        <v>372</v>
      </c>
      <c r="AF84" s="16">
        <f t="shared" si="8"/>
        <v>2.204068283457401E-2</v>
      </c>
      <c r="AG84" s="16"/>
      <c r="AH84" s="16" t="s">
        <v>4339</v>
      </c>
      <c r="AI84" s="56">
        <v>3</v>
      </c>
      <c r="AJ84" s="28">
        <v>105900</v>
      </c>
      <c r="AK84" s="28">
        <v>39100</v>
      </c>
      <c r="AL84" s="26">
        <v>3.5452352</v>
      </c>
      <c r="AM84" s="26">
        <v>2.2165754</v>
      </c>
      <c r="AN84" s="26">
        <v>15.233072</v>
      </c>
      <c r="AO84" s="26">
        <v>0.71429074000000004</v>
      </c>
      <c r="AP84" s="26">
        <v>0.54004823999999996</v>
      </c>
      <c r="AQ84" s="26">
        <v>2.5323287E-2</v>
      </c>
      <c r="AR84" s="26">
        <v>-0.24935338000000001</v>
      </c>
      <c r="AS84" s="26">
        <v>-1.6063305999999999</v>
      </c>
      <c r="AT84" s="56">
        <v>2427.3333333333298</v>
      </c>
      <c r="AU84" s="10">
        <v>5.1999999999999998E-2</v>
      </c>
      <c r="AV84" s="10">
        <v>3.2000000000000001E-2</v>
      </c>
      <c r="AW84" s="10">
        <v>0.5</v>
      </c>
      <c r="AX84" s="10">
        <v>0.54600000000000004</v>
      </c>
      <c r="AY84" s="28">
        <v>21000000</v>
      </c>
      <c r="AZ84" s="28">
        <v>1244.2320955001458</v>
      </c>
      <c r="BA84" s="84">
        <v>1</v>
      </c>
      <c r="BB84" s="28">
        <v>944.28706326723329</v>
      </c>
      <c r="BC84" s="84">
        <v>947</v>
      </c>
      <c r="BD84" s="27">
        <v>5.6108942592316094E-2</v>
      </c>
      <c r="BE84" s="10">
        <v>0.35599999999999998</v>
      </c>
      <c r="BF84" s="28">
        <v>49853.326874999999</v>
      </c>
      <c r="BG84" s="117">
        <v>3</v>
      </c>
      <c r="BH84" s="117">
        <v>18</v>
      </c>
      <c r="BI84" s="117">
        <f t="shared" si="7"/>
        <v>21</v>
      </c>
      <c r="BJ84" s="53">
        <f t="shared" si="6"/>
        <v>1244.2320955001458</v>
      </c>
      <c r="BK84" s="11">
        <v>6852</v>
      </c>
      <c r="BL84" s="11">
        <f t="shared" si="5"/>
        <v>5607.767904499854</v>
      </c>
    </row>
    <row r="85" spans="1:64">
      <c r="A85" s="7">
        <v>675</v>
      </c>
      <c r="B85" s="8" t="s">
        <v>1325</v>
      </c>
      <c r="C85" s="8" t="s">
        <v>2210</v>
      </c>
      <c r="D85" s="8" t="s">
        <v>1298</v>
      </c>
      <c r="E85" s="9" t="s">
        <v>51</v>
      </c>
      <c r="F85" s="10">
        <v>0.35599999999999998</v>
      </c>
      <c r="G85" s="10">
        <v>0.8</v>
      </c>
      <c r="H85" s="25">
        <v>7099.11</v>
      </c>
      <c r="I85" s="28">
        <v>16961</v>
      </c>
      <c r="J85" s="28">
        <v>10994</v>
      </c>
      <c r="K85" s="59">
        <v>81847</v>
      </c>
      <c r="L85" s="59">
        <v>95058</v>
      </c>
      <c r="M85" s="59">
        <v>76329</v>
      </c>
      <c r="N85" s="59">
        <v>66609</v>
      </c>
      <c r="O85" s="10">
        <v>0.42399999999999999</v>
      </c>
      <c r="P85" s="9">
        <v>442.33</v>
      </c>
      <c r="Q85" s="9">
        <v>714.67</v>
      </c>
      <c r="R85" s="9">
        <v>16.05</v>
      </c>
      <c r="S85" s="9">
        <v>49</v>
      </c>
      <c r="T85" s="27">
        <v>0.53400000000000003</v>
      </c>
      <c r="U85" s="10">
        <v>5.0000000000000001E-3</v>
      </c>
      <c r="V85" s="10">
        <v>0.84699999999999998</v>
      </c>
      <c r="W85" s="9">
        <v>0.66900000000000004</v>
      </c>
      <c r="X85" s="27">
        <v>-0.49199999999999999</v>
      </c>
      <c r="Y85" s="27">
        <v>-7.0000000000000001E-3</v>
      </c>
      <c r="Z85" s="16">
        <v>0.59916117435590177</v>
      </c>
      <c r="AA85" s="28">
        <v>29</v>
      </c>
      <c r="AB85" s="9">
        <v>60</v>
      </c>
      <c r="AC85" s="9"/>
      <c r="AD85" s="56">
        <v>154</v>
      </c>
      <c r="AE85" s="56">
        <v>120</v>
      </c>
      <c r="AF85" s="16">
        <f t="shared" si="8"/>
        <v>1.6903527343568418E-2</v>
      </c>
      <c r="AG85" s="16"/>
      <c r="AH85" s="16" t="s">
        <v>4339</v>
      </c>
      <c r="AI85" s="56">
        <v>99</v>
      </c>
      <c r="AJ85" s="28">
        <v>45600</v>
      </c>
      <c r="AK85" s="28">
        <v>32300</v>
      </c>
      <c r="AL85" s="26">
        <v>21.139999</v>
      </c>
      <c r="AM85" s="26">
        <v>0.16748979999999999</v>
      </c>
      <c r="AN85" s="26">
        <v>13.439994</v>
      </c>
      <c r="AO85" s="26">
        <v>0.25206160999999999</v>
      </c>
      <c r="AP85" s="26">
        <v>2.8412144000000001</v>
      </c>
      <c r="AQ85" s="26">
        <v>5.3285818999999998E-2</v>
      </c>
      <c r="AR85" s="26">
        <v>-0.62580745999999998</v>
      </c>
      <c r="AS85" s="26">
        <v>2.2460507999999999</v>
      </c>
      <c r="AT85" s="56">
        <v>640.66666666666595</v>
      </c>
      <c r="AU85" s="10">
        <v>0.65900000000000003</v>
      </c>
      <c r="AV85" s="10">
        <v>0.80300000000000005</v>
      </c>
      <c r="AW85" s="10">
        <v>0.54600000000000004</v>
      </c>
      <c r="AX85" s="10">
        <v>0.59699999999999998</v>
      </c>
      <c r="AY85" s="28">
        <v>5318360</v>
      </c>
      <c r="AZ85" s="28">
        <v>749.15869735783781</v>
      </c>
      <c r="BA85" s="84">
        <v>8</v>
      </c>
      <c r="BB85" s="28">
        <v>18086.044356023784</v>
      </c>
      <c r="BC85" s="84">
        <v>12</v>
      </c>
      <c r="BD85" s="27">
        <v>1.690352734356842E-3</v>
      </c>
      <c r="BE85" s="10">
        <v>0.35599999999999998</v>
      </c>
      <c r="BF85" s="28">
        <v>51930.015421115066</v>
      </c>
      <c r="BG85" s="117">
        <v>0.318</v>
      </c>
      <c r="BH85" s="117">
        <v>5</v>
      </c>
      <c r="BI85" s="117">
        <f t="shared" si="7"/>
        <v>5.3179999999999996</v>
      </c>
      <c r="BJ85" s="53">
        <f t="shared" si="6"/>
        <v>749.10798677580715</v>
      </c>
      <c r="BK85" s="11">
        <v>5755</v>
      </c>
      <c r="BL85" s="11">
        <f t="shared" si="5"/>
        <v>5005.8920132241929</v>
      </c>
    </row>
    <row r="86" spans="1:64">
      <c r="A86" s="7">
        <v>678</v>
      </c>
      <c r="B86" s="8" t="s">
        <v>1330</v>
      </c>
      <c r="C86" s="8" t="s">
        <v>2212</v>
      </c>
      <c r="D86" s="8" t="s">
        <v>1298</v>
      </c>
      <c r="E86" s="9" t="s">
        <v>51</v>
      </c>
      <c r="F86" s="10">
        <v>0.33500000000000002</v>
      </c>
      <c r="G86" s="10">
        <v>0.67</v>
      </c>
      <c r="H86" s="25">
        <v>5439.27</v>
      </c>
      <c r="I86" s="28">
        <v>13794</v>
      </c>
      <c r="J86" s="28">
        <v>7109</v>
      </c>
      <c r="K86" s="59">
        <v>68193</v>
      </c>
      <c r="L86" s="59">
        <v>80244</v>
      </c>
      <c r="M86" s="59">
        <v>63009</v>
      </c>
      <c r="N86" s="59">
        <v>55476</v>
      </c>
      <c r="O86" s="10">
        <v>0.39500000000000002</v>
      </c>
      <c r="P86" s="9">
        <v>283</v>
      </c>
      <c r="Q86" s="9">
        <v>493.33</v>
      </c>
      <c r="R86" s="9">
        <v>19.22</v>
      </c>
      <c r="S86" s="9">
        <v>6</v>
      </c>
      <c r="T86" s="27">
        <v>0.46899999999999997</v>
      </c>
      <c r="U86" s="10">
        <v>0.01</v>
      </c>
      <c r="V86" s="10">
        <v>0.59299999999999997</v>
      </c>
      <c r="W86" s="9">
        <v>0.32200000000000001</v>
      </c>
      <c r="X86" s="27">
        <v>-0.23699999999999999</v>
      </c>
      <c r="Y86" s="27">
        <v>-1.2999999999999999E-2</v>
      </c>
      <c r="Z86" s="16">
        <v>0.75642965204236012</v>
      </c>
      <c r="AA86" s="28">
        <v>21</v>
      </c>
      <c r="AB86" s="9">
        <v>195</v>
      </c>
      <c r="AC86" s="9"/>
      <c r="AD86" s="56">
        <v>416</v>
      </c>
      <c r="AE86" s="56">
        <v>36</v>
      </c>
      <c r="AF86" s="16">
        <f t="shared" si="8"/>
        <v>6.6185352078495822E-3</v>
      </c>
      <c r="AG86" s="16"/>
      <c r="AH86" s="16" t="s">
        <v>4339</v>
      </c>
      <c r="AI86" s="56">
        <v>99</v>
      </c>
      <c r="AJ86" s="28">
        <v>63600</v>
      </c>
      <c r="AK86" s="28">
        <v>33100</v>
      </c>
      <c r="AL86" s="26">
        <v>15.239432000000001</v>
      </c>
      <c r="AM86" s="26">
        <v>0.32469039999999999</v>
      </c>
      <c r="AN86" s="26">
        <v>13.098610000000001</v>
      </c>
      <c r="AO86" s="26">
        <v>1.7283197E-2</v>
      </c>
      <c r="AP86" s="26">
        <v>1.9961538000000001</v>
      </c>
      <c r="AQ86" s="26">
        <v>2.6338613E-3</v>
      </c>
      <c r="AR86" s="26">
        <v>-1.5650343</v>
      </c>
      <c r="AS86" s="26">
        <v>4.1233325000000001</v>
      </c>
      <c r="AT86" s="56">
        <v>553.83333333333303</v>
      </c>
      <c r="AU86" s="10">
        <v>0.219</v>
      </c>
      <c r="AV86" s="10">
        <v>0.63300000000000001</v>
      </c>
      <c r="AW86" s="10">
        <v>0.505</v>
      </c>
      <c r="AX86" s="10">
        <v>0.60599999999999998</v>
      </c>
      <c r="AY86" s="28">
        <v>2391322</v>
      </c>
      <c r="AZ86" s="28">
        <v>439.64024584181328</v>
      </c>
      <c r="BA86" s="84">
        <v>0.38599299999999998</v>
      </c>
      <c r="BB86" s="28">
        <v>1363.9328621908128</v>
      </c>
      <c r="BC86" s="84">
        <v>55</v>
      </c>
      <c r="BD86" s="27">
        <v>1.0111651011992417E-2</v>
      </c>
      <c r="BE86" s="10">
        <v>0.35599999999999998</v>
      </c>
      <c r="BF86" s="28">
        <v>45104.931640625</v>
      </c>
      <c r="BG86" s="117">
        <v>0.39100000000000001</v>
      </c>
      <c r="BH86" s="117">
        <v>2</v>
      </c>
      <c r="BI86" s="117">
        <f t="shared" si="7"/>
        <v>2.391</v>
      </c>
      <c r="BJ86" s="53">
        <f t="shared" si="6"/>
        <v>439.58104672134311</v>
      </c>
      <c r="BK86" s="11">
        <v>5564</v>
      </c>
      <c r="BL86" s="11">
        <f t="shared" si="5"/>
        <v>5124.4189532786568</v>
      </c>
    </row>
    <row r="87" spans="1:64">
      <c r="A87" s="7">
        <v>676</v>
      </c>
      <c r="B87" s="8" t="s">
        <v>1327</v>
      </c>
      <c r="C87" s="8" t="s">
        <v>2213</v>
      </c>
      <c r="D87" s="8" t="s">
        <v>1298</v>
      </c>
      <c r="E87" s="9" t="s">
        <v>51</v>
      </c>
      <c r="F87" s="10">
        <v>0.68899999999999995</v>
      </c>
      <c r="G87" s="10">
        <v>0.85</v>
      </c>
      <c r="H87" s="25">
        <v>13308.78</v>
      </c>
      <c r="I87" s="28">
        <v>15338</v>
      </c>
      <c r="J87" s="58">
        <v>8242</v>
      </c>
      <c r="K87" s="59">
        <v>79630</v>
      </c>
      <c r="L87" s="59">
        <v>93186</v>
      </c>
      <c r="M87" s="59">
        <v>72090</v>
      </c>
      <c r="N87" s="59">
        <v>64845</v>
      </c>
      <c r="O87" s="10">
        <v>0.71799999999999997</v>
      </c>
      <c r="P87" s="9">
        <v>732</v>
      </c>
      <c r="Q87" s="9">
        <v>1124</v>
      </c>
      <c r="R87" s="9">
        <v>18.18</v>
      </c>
      <c r="S87" s="10">
        <v>0.63</v>
      </c>
      <c r="T87" s="10">
        <v>0.52900000000000003</v>
      </c>
      <c r="U87" s="10">
        <v>6.0000000000000001E-3</v>
      </c>
      <c r="V87" s="10">
        <v>0.18</v>
      </c>
      <c r="W87" s="9">
        <v>0.45800000000000002</v>
      </c>
      <c r="X87" s="27">
        <v>0.17599999999999999</v>
      </c>
      <c r="Y87" s="27">
        <v>-6.0000000000000001E-3</v>
      </c>
      <c r="Z87" s="16">
        <v>0.68587105624142652</v>
      </c>
      <c r="AA87" s="28">
        <v>88</v>
      </c>
      <c r="AB87" s="9">
        <v>222</v>
      </c>
      <c r="AC87" s="9"/>
      <c r="AD87" s="56">
        <v>37</v>
      </c>
      <c r="AE87" s="56">
        <v>284</v>
      </c>
      <c r="AF87" s="16">
        <f t="shared" si="8"/>
        <v>2.133929631416253E-2</v>
      </c>
      <c r="AG87" s="16"/>
      <c r="AH87" s="16" t="s">
        <v>4339</v>
      </c>
      <c r="AI87" s="56">
        <v>6</v>
      </c>
      <c r="AJ87" s="28">
        <v>106500</v>
      </c>
      <c r="AK87" s="28">
        <v>41700</v>
      </c>
      <c r="AL87" s="26">
        <v>3.6087096000000001</v>
      </c>
      <c r="AM87" s="26">
        <v>1.8397405</v>
      </c>
      <c r="AN87" s="26">
        <v>19.721117</v>
      </c>
      <c r="AO87" s="26">
        <v>0</v>
      </c>
      <c r="AP87" s="26">
        <v>0.71167784999999995</v>
      </c>
      <c r="AQ87" s="26">
        <v>0</v>
      </c>
      <c r="AR87" s="26">
        <v>0.4495402</v>
      </c>
      <c r="AS87" s="26">
        <v>-2.2459614000000001</v>
      </c>
      <c r="AT87" s="56">
        <v>1666.6666666666599</v>
      </c>
      <c r="AU87" s="10">
        <v>0.14299999999999999</v>
      </c>
      <c r="AV87" s="10">
        <v>0.21</v>
      </c>
      <c r="AW87" s="10">
        <v>0.53700000000000003</v>
      </c>
      <c r="AX87" s="10">
        <v>0.60099999999999998</v>
      </c>
      <c r="AY87" s="28">
        <v>17000000</v>
      </c>
      <c r="AZ87" s="28">
        <v>1277.3522441576163</v>
      </c>
      <c r="BA87" s="84">
        <v>8</v>
      </c>
      <c r="BB87" s="28">
        <v>10928.961748633879</v>
      </c>
      <c r="BC87" s="84">
        <v>944</v>
      </c>
      <c r="BD87" s="27">
        <v>7.0930618734399389E-2</v>
      </c>
      <c r="BE87" s="10">
        <v>0.35599999999999998</v>
      </c>
      <c r="BF87" s="28">
        <v>49477.275891341254</v>
      </c>
      <c r="BG87" s="117">
        <v>2</v>
      </c>
      <c r="BH87" s="117">
        <v>15</v>
      </c>
      <c r="BI87" s="117">
        <f t="shared" si="7"/>
        <v>17</v>
      </c>
      <c r="BJ87" s="53">
        <f t="shared" si="6"/>
        <v>1277.3522441576163</v>
      </c>
      <c r="BK87" s="11">
        <v>6691</v>
      </c>
      <c r="BL87" s="11">
        <f t="shared" si="5"/>
        <v>5413.647755842384</v>
      </c>
    </row>
    <row r="88" spans="1:64">
      <c r="A88" s="7">
        <v>687</v>
      </c>
      <c r="B88" s="8" t="s">
        <v>1342</v>
      </c>
      <c r="C88" s="8" t="s">
        <v>2214</v>
      </c>
      <c r="D88" s="8" t="s">
        <v>1298</v>
      </c>
      <c r="E88" s="9" t="s">
        <v>51</v>
      </c>
      <c r="F88" s="10">
        <v>0.53</v>
      </c>
      <c r="G88" s="10">
        <v>0.8</v>
      </c>
      <c r="H88" s="25">
        <v>8976.93</v>
      </c>
      <c r="I88" s="28">
        <v>15556</v>
      </c>
      <c r="J88" s="58">
        <v>8297</v>
      </c>
      <c r="K88" s="59">
        <v>73080</v>
      </c>
      <c r="L88" s="59">
        <v>92169</v>
      </c>
      <c r="M88" s="59">
        <v>70119</v>
      </c>
      <c r="N88" s="59">
        <v>60381</v>
      </c>
      <c r="O88" s="10">
        <v>0.61899999999999999</v>
      </c>
      <c r="P88" s="9">
        <v>528.66999999999996</v>
      </c>
      <c r="Q88" s="9">
        <v>885.67</v>
      </c>
      <c r="R88" s="9">
        <v>16.98</v>
      </c>
      <c r="S88" s="10">
        <v>0.11</v>
      </c>
      <c r="T88" s="10">
        <v>0.50700000000000001</v>
      </c>
      <c r="U88" s="10">
        <v>0.02</v>
      </c>
      <c r="V88" s="10">
        <v>0.17899999999999999</v>
      </c>
      <c r="W88" s="9">
        <v>0.62</v>
      </c>
      <c r="X88" s="27">
        <v>0.17699999999999999</v>
      </c>
      <c r="Y88" s="27">
        <v>-4.4999999999999998E-2</v>
      </c>
      <c r="Z88" s="16">
        <v>0.61728395061728403</v>
      </c>
      <c r="AA88" s="28">
        <v>67</v>
      </c>
      <c r="AB88" s="9">
        <v>122</v>
      </c>
      <c r="AC88" s="9"/>
      <c r="AD88" s="56">
        <v>145</v>
      </c>
      <c r="AE88" s="56">
        <v>125</v>
      </c>
      <c r="AF88" s="16">
        <f t="shared" si="8"/>
        <v>1.3924582234683795E-2</v>
      </c>
      <c r="AG88" s="16"/>
      <c r="AH88" s="16" t="s">
        <v>4339</v>
      </c>
      <c r="AI88" s="56">
        <v>13</v>
      </c>
      <c r="AJ88" s="28">
        <v>88000</v>
      </c>
      <c r="AK88" s="28">
        <v>36700</v>
      </c>
      <c r="AL88" s="26">
        <v>7.032896</v>
      </c>
      <c r="AM88" s="26">
        <v>0.77189474999999996</v>
      </c>
      <c r="AN88" s="26">
        <v>15.790118</v>
      </c>
      <c r="AO88" s="26">
        <v>0</v>
      </c>
      <c r="AP88" s="26">
        <v>1.1105026</v>
      </c>
      <c r="AQ88" s="26">
        <v>0</v>
      </c>
      <c r="AR88" s="26">
        <v>-0.76739341000000005</v>
      </c>
      <c r="AS88" s="26">
        <v>-2.8773724999999999</v>
      </c>
      <c r="AT88" s="56">
        <v>989.33333333333303</v>
      </c>
      <c r="AU88" s="10">
        <v>6.0999999999999999E-2</v>
      </c>
      <c r="AV88" s="10">
        <v>6.9000000000000006E-2</v>
      </c>
      <c r="AW88" s="10">
        <v>0.50700000000000001</v>
      </c>
      <c r="AX88" s="10">
        <v>0.50700000000000001</v>
      </c>
      <c r="AY88" s="28">
        <v>5000000</v>
      </c>
      <c r="AZ88" s="28">
        <v>556.98328938735176</v>
      </c>
      <c r="BA88" s="84">
        <v>5</v>
      </c>
      <c r="BB88" s="28">
        <v>9457.6957270130715</v>
      </c>
      <c r="BC88" s="84">
        <v>219</v>
      </c>
      <c r="BD88" s="27">
        <v>2.4395868075166006E-2</v>
      </c>
      <c r="BE88" s="10">
        <v>0.35599999999999998</v>
      </c>
      <c r="BF88" s="28">
        <v>47292.833852544136</v>
      </c>
      <c r="BG88" s="117">
        <v>1</v>
      </c>
      <c r="BH88" s="117">
        <v>4</v>
      </c>
      <c r="BI88" s="117">
        <f t="shared" si="7"/>
        <v>5</v>
      </c>
      <c r="BJ88" s="53">
        <f t="shared" si="6"/>
        <v>556.98328938735176</v>
      </c>
      <c r="BK88" s="11">
        <v>6623</v>
      </c>
      <c r="BL88" s="11">
        <f t="shared" si="5"/>
        <v>6066.0167106126482</v>
      </c>
    </row>
    <row r="89" spans="1:64">
      <c r="A89" s="7">
        <v>517</v>
      </c>
      <c r="B89" s="8" t="s">
        <v>1085</v>
      </c>
      <c r="C89" s="8" t="s">
        <v>2220</v>
      </c>
      <c r="D89" s="8" t="s">
        <v>1079</v>
      </c>
      <c r="E89" s="9" t="s">
        <v>51</v>
      </c>
      <c r="F89" s="10">
        <v>0.496</v>
      </c>
      <c r="G89" s="10">
        <v>0.8</v>
      </c>
      <c r="H89" s="25">
        <v>5452.73</v>
      </c>
      <c r="I89" s="28">
        <v>12725</v>
      </c>
      <c r="J89" s="28">
        <v>8970</v>
      </c>
      <c r="K89" s="59">
        <v>70048</v>
      </c>
      <c r="L89" s="59">
        <v>84420</v>
      </c>
      <c r="M89" s="59">
        <v>67491</v>
      </c>
      <c r="N89" s="59">
        <v>56619</v>
      </c>
      <c r="O89" s="10">
        <v>0.41299999999999998</v>
      </c>
      <c r="P89" s="9">
        <v>373</v>
      </c>
      <c r="Q89" s="9">
        <v>366.33</v>
      </c>
      <c r="R89" s="9">
        <v>14.62</v>
      </c>
      <c r="S89" s="9">
        <v>18</v>
      </c>
      <c r="T89" s="27">
        <v>0.56599999999999995</v>
      </c>
      <c r="U89" s="10">
        <v>5.3999999999999999E-2</v>
      </c>
      <c r="V89" s="10">
        <v>0.13600000000000001</v>
      </c>
      <c r="W89" s="9">
        <v>0.496</v>
      </c>
      <c r="X89" s="27">
        <v>5.5E-2</v>
      </c>
      <c r="Y89" s="10">
        <v>0.14499999999999999</v>
      </c>
      <c r="Z89" s="16">
        <v>0.66844919786096257</v>
      </c>
      <c r="AA89" s="28">
        <v>54</v>
      </c>
      <c r="AB89" s="9">
        <v>330</v>
      </c>
      <c r="AC89" s="9"/>
      <c r="AD89" s="56">
        <v>111</v>
      </c>
      <c r="AE89" s="56">
        <v>156</v>
      </c>
      <c r="AF89" s="16">
        <f t="shared" si="8"/>
        <v>2.8609522202639782E-2</v>
      </c>
      <c r="AG89" s="16"/>
      <c r="AH89" s="16"/>
      <c r="AI89" s="56">
        <v>12</v>
      </c>
      <c r="AJ89" s="28" t="e">
        <v>#N/A</v>
      </c>
      <c r="AK89" s="28" t="e">
        <v>#N/A</v>
      </c>
      <c r="AL89" s="26" t="e">
        <v>#N/A</v>
      </c>
      <c r="AM89" s="26" t="e">
        <v>#N/A</v>
      </c>
      <c r="AN89" s="26" t="e">
        <v>#N/A</v>
      </c>
      <c r="AO89" s="26" t="e">
        <v>#N/A</v>
      </c>
      <c r="AP89" s="26" t="e">
        <v>#N/A</v>
      </c>
      <c r="AQ89" s="26" t="e">
        <v>#N/A</v>
      </c>
      <c r="AR89" s="26" t="e">
        <v>#N/A</v>
      </c>
      <c r="AS89" s="26" t="e">
        <v>#N/A</v>
      </c>
      <c r="AT89" s="56" t="e">
        <v>#N/A</v>
      </c>
      <c r="AU89" s="10">
        <v>8.5999999999999993E-2</v>
      </c>
      <c r="AV89" s="10">
        <v>6.5000000000000002E-2</v>
      </c>
      <c r="AW89" s="10">
        <v>0.49</v>
      </c>
      <c r="AX89" s="10">
        <v>0.59299999999999997</v>
      </c>
      <c r="AY89" s="28">
        <v>12000000</v>
      </c>
      <c r="AZ89" s="28">
        <v>2200.7324771261369</v>
      </c>
      <c r="BA89" s="84">
        <v>3</v>
      </c>
      <c r="BB89" s="28">
        <v>8042.8954423592495</v>
      </c>
      <c r="BC89" s="84">
        <v>185</v>
      </c>
      <c r="BD89" s="27">
        <v>3.392795902236128E-2</v>
      </c>
      <c r="BE89" s="10">
        <v>0.192</v>
      </c>
      <c r="BF89" s="28">
        <v>44861.39002267574</v>
      </c>
      <c r="BG89" s="117">
        <v>2</v>
      </c>
      <c r="BH89" s="117">
        <v>10</v>
      </c>
      <c r="BI89" s="117">
        <f t="shared" si="7"/>
        <v>12</v>
      </c>
      <c r="BJ89" s="53">
        <f t="shared" si="6"/>
        <v>2200.7324771261369</v>
      </c>
      <c r="BK89" s="11">
        <v>6711</v>
      </c>
      <c r="BL89" s="11">
        <f t="shared" si="5"/>
        <v>4510.2675228738626</v>
      </c>
    </row>
    <row r="90" spans="1:64">
      <c r="A90" s="7">
        <v>534</v>
      </c>
      <c r="B90" s="8" t="s">
        <v>1111</v>
      </c>
      <c r="C90" s="8" t="s">
        <v>2222</v>
      </c>
      <c r="D90" s="8" t="s">
        <v>1100</v>
      </c>
      <c r="E90" s="9" t="s">
        <v>51</v>
      </c>
      <c r="F90" s="10">
        <v>0.56399999999999995</v>
      </c>
      <c r="G90" s="10">
        <v>0.76</v>
      </c>
      <c r="H90" s="25">
        <v>4503.01</v>
      </c>
      <c r="I90" s="28">
        <v>13543</v>
      </c>
      <c r="J90" s="28">
        <v>8986</v>
      </c>
      <c r="K90" s="59">
        <v>78744</v>
      </c>
      <c r="L90" s="59">
        <v>88740</v>
      </c>
      <c r="M90" s="59">
        <v>74106</v>
      </c>
      <c r="N90" s="59">
        <v>61551</v>
      </c>
      <c r="O90" s="10">
        <v>0.61099999999999999</v>
      </c>
      <c r="P90" s="9">
        <v>271</v>
      </c>
      <c r="Q90" s="9">
        <v>323.33</v>
      </c>
      <c r="R90" s="9">
        <v>16.62</v>
      </c>
      <c r="S90" s="9">
        <v>45</v>
      </c>
      <c r="T90" s="27">
        <v>0.56299999999999994</v>
      </c>
      <c r="U90" s="10">
        <v>2.5000000000000001E-2</v>
      </c>
      <c r="V90" s="10">
        <v>7.9000000000000001E-2</v>
      </c>
      <c r="W90" s="9">
        <v>0.64200000000000002</v>
      </c>
      <c r="X90" s="27">
        <v>6.0000000000000001E-3</v>
      </c>
      <c r="Y90" s="27">
        <v>-3.5000000000000003E-2</v>
      </c>
      <c r="Z90" s="16">
        <v>0.60901339829476253</v>
      </c>
      <c r="AA90" s="28">
        <v>19</v>
      </c>
      <c r="AB90" s="9">
        <v>1096</v>
      </c>
      <c r="AC90" s="9"/>
      <c r="AD90" s="56">
        <v>399</v>
      </c>
      <c r="AE90" s="56">
        <v>39</v>
      </c>
      <c r="AF90" s="16">
        <f t="shared" si="8"/>
        <v>8.6608735046113591E-3</v>
      </c>
      <c r="AG90" s="16"/>
      <c r="AH90" s="16" t="s">
        <v>4339</v>
      </c>
      <c r="AI90" s="56">
        <v>99</v>
      </c>
      <c r="AJ90" s="28">
        <v>94200</v>
      </c>
      <c r="AK90" s="28">
        <v>41000</v>
      </c>
      <c r="AL90" s="26">
        <v>4.4847355000000002</v>
      </c>
      <c r="AM90" s="26">
        <v>0.91672056999999996</v>
      </c>
      <c r="AN90" s="26">
        <v>23.564014</v>
      </c>
      <c r="AO90" s="26">
        <v>2.4930272E-2</v>
      </c>
      <c r="AP90" s="26">
        <v>1.0567838000000001</v>
      </c>
      <c r="AQ90" s="26">
        <v>1.1180567000000001E-3</v>
      </c>
      <c r="AR90" s="26">
        <v>-0.31265556999999999</v>
      </c>
      <c r="AS90" s="26">
        <v>-3.9988185999999999</v>
      </c>
      <c r="AT90" s="56">
        <v>765</v>
      </c>
      <c r="AU90" s="10">
        <v>5.8000000000000003E-2</v>
      </c>
      <c r="AV90" s="10">
        <v>1.9E-2</v>
      </c>
      <c r="AW90" s="10">
        <v>0.53800000000000003</v>
      </c>
      <c r="AX90" s="10">
        <v>0.58499999999999996</v>
      </c>
      <c r="AY90" s="28">
        <v>10612177</v>
      </c>
      <c r="AZ90" s="28">
        <v>2356.6851950140017</v>
      </c>
      <c r="BA90" s="84">
        <v>3</v>
      </c>
      <c r="BB90" s="28">
        <v>11070.110701107011</v>
      </c>
      <c r="BC90" s="84">
        <v>106</v>
      </c>
      <c r="BD90" s="27">
        <v>2.3539810038174465E-2</v>
      </c>
      <c r="BE90" s="10">
        <v>8.5000000000000006E-2</v>
      </c>
      <c r="BF90" s="28">
        <v>50099.248618784528</v>
      </c>
      <c r="BG90" s="117">
        <v>0.61199999999999999</v>
      </c>
      <c r="BH90" s="117">
        <v>10</v>
      </c>
      <c r="BI90" s="117">
        <f t="shared" si="7"/>
        <v>10.612</v>
      </c>
      <c r="BJ90" s="53">
        <f t="shared" si="6"/>
        <v>2356.6458879727115</v>
      </c>
      <c r="BK90" s="11">
        <v>13128</v>
      </c>
      <c r="BL90" s="11">
        <f t="shared" si="5"/>
        <v>10771.354112027289</v>
      </c>
    </row>
    <row r="91" spans="1:64">
      <c r="A91" s="7">
        <v>548</v>
      </c>
      <c r="B91" s="8" t="s">
        <v>1132</v>
      </c>
      <c r="C91" s="8" t="s">
        <v>2226</v>
      </c>
      <c r="D91" s="8" t="s">
        <v>1118</v>
      </c>
      <c r="E91" s="9" t="s">
        <v>51</v>
      </c>
      <c r="F91" s="10">
        <v>0.42399999999999999</v>
      </c>
      <c r="G91" s="10">
        <v>0.74</v>
      </c>
      <c r="H91" s="25">
        <v>11625.75</v>
      </c>
      <c r="I91" s="28">
        <v>16593</v>
      </c>
      <c r="J91" s="58">
        <v>10503</v>
      </c>
      <c r="K91" s="59">
        <v>100259</v>
      </c>
      <c r="L91" s="59">
        <v>110457</v>
      </c>
      <c r="M91" s="59">
        <v>87624</v>
      </c>
      <c r="N91" s="59">
        <v>73332</v>
      </c>
      <c r="O91" s="10">
        <v>0.46700000000000003</v>
      </c>
      <c r="P91" s="9">
        <v>678</v>
      </c>
      <c r="Q91" s="9">
        <v>439.33</v>
      </c>
      <c r="R91" s="9">
        <v>17.149999999999999</v>
      </c>
      <c r="S91" s="10">
        <v>0.08</v>
      </c>
      <c r="T91" s="10">
        <v>0.57299999999999995</v>
      </c>
      <c r="U91" s="10">
        <v>1.6E-2</v>
      </c>
      <c r="V91" s="10">
        <v>0.53</v>
      </c>
      <c r="W91" s="9">
        <v>1.5580000000000001</v>
      </c>
      <c r="X91" s="27">
        <v>-0.107</v>
      </c>
      <c r="Y91" s="10">
        <v>3.4000000000000002E-2</v>
      </c>
      <c r="Z91" s="16">
        <v>0.39093041438623921</v>
      </c>
      <c r="AA91" s="28">
        <v>14</v>
      </c>
      <c r="AB91" s="9">
        <v>149</v>
      </c>
      <c r="AC91" s="9"/>
      <c r="AD91" s="56">
        <v>253</v>
      </c>
      <c r="AE91" s="56">
        <v>77</v>
      </c>
      <c r="AF91" s="16">
        <f t="shared" si="8"/>
        <v>6.6232286089069519E-3</v>
      </c>
      <c r="AG91" s="16"/>
      <c r="AH91" s="16"/>
      <c r="AI91" s="56">
        <v>99</v>
      </c>
      <c r="AJ91" s="28">
        <v>79200</v>
      </c>
      <c r="AK91" s="28">
        <v>46900</v>
      </c>
      <c r="AL91" s="26">
        <v>11.098742</v>
      </c>
      <c r="AM91" s="26">
        <v>0.18792887</v>
      </c>
      <c r="AN91" s="26">
        <v>30.801348000000001</v>
      </c>
      <c r="AO91" s="26">
        <v>0.29835909999999999</v>
      </c>
      <c r="AP91" s="26">
        <v>3.4185622000000002</v>
      </c>
      <c r="AQ91" s="26">
        <v>3.3114109000000003E-2</v>
      </c>
      <c r="AR91" s="26">
        <v>-1.3501238</v>
      </c>
      <c r="AS91" s="26">
        <v>-2.6568673</v>
      </c>
      <c r="AT91" s="56">
        <v>1032.3333333333301</v>
      </c>
      <c r="AU91" s="10">
        <v>0.23100000000000001</v>
      </c>
      <c r="AV91" s="10">
        <v>0.499</v>
      </c>
      <c r="AW91" s="10">
        <v>0.53200000000000003</v>
      </c>
      <c r="AX91" s="10">
        <v>0.65700000000000003</v>
      </c>
      <c r="AY91" s="28">
        <v>8000000</v>
      </c>
      <c r="AZ91" s="28">
        <v>688.12764767864439</v>
      </c>
      <c r="BA91" s="84">
        <v>7</v>
      </c>
      <c r="BB91" s="28">
        <v>10324.48377581121</v>
      </c>
      <c r="BC91" s="84"/>
      <c r="BD91" s="27">
        <v>0</v>
      </c>
      <c r="BE91" s="10">
        <v>0.42399999999999999</v>
      </c>
      <c r="BF91" s="28">
        <v>67833.361861861864</v>
      </c>
      <c r="BG91" s="117">
        <v>1</v>
      </c>
      <c r="BH91" s="117">
        <v>7</v>
      </c>
      <c r="BI91" s="117">
        <f t="shared" si="7"/>
        <v>8</v>
      </c>
      <c r="BJ91" s="53">
        <f t="shared" si="6"/>
        <v>688.12764767864439</v>
      </c>
      <c r="BK91" s="11">
        <v>11581</v>
      </c>
      <c r="BL91" s="11">
        <f t="shared" si="5"/>
        <v>10892.872352321356</v>
      </c>
    </row>
    <row r="92" spans="1:64">
      <c r="A92" s="7">
        <v>547</v>
      </c>
      <c r="B92" s="8" t="s">
        <v>1130</v>
      </c>
      <c r="C92" s="8" t="s">
        <v>2228</v>
      </c>
      <c r="D92" s="8" t="s">
        <v>1118</v>
      </c>
      <c r="E92" s="9" t="s">
        <v>51</v>
      </c>
      <c r="F92" s="10">
        <v>0.21099999999999999</v>
      </c>
      <c r="G92" s="10">
        <v>0.74</v>
      </c>
      <c r="H92" s="25">
        <v>6381.3</v>
      </c>
      <c r="I92" s="28">
        <v>16364</v>
      </c>
      <c r="J92" s="28">
        <v>12068</v>
      </c>
      <c r="K92" s="59">
        <v>100391</v>
      </c>
      <c r="L92" s="59">
        <v>108918</v>
      </c>
      <c r="M92" s="59">
        <v>88497</v>
      </c>
      <c r="N92" s="59">
        <v>71280</v>
      </c>
      <c r="O92" s="10">
        <v>0.26200000000000001</v>
      </c>
      <c r="P92" s="9">
        <v>251</v>
      </c>
      <c r="Q92" s="9">
        <v>594</v>
      </c>
      <c r="R92" s="9">
        <v>25.42</v>
      </c>
      <c r="S92" s="9">
        <v>0</v>
      </c>
      <c r="T92" s="27">
        <v>0.497</v>
      </c>
      <c r="U92" s="10">
        <v>3.6999999999999998E-2</v>
      </c>
      <c r="V92" s="10">
        <v>0.62</v>
      </c>
      <c r="W92" s="9">
        <v>1.2E-2</v>
      </c>
      <c r="X92" s="27">
        <v>-0.19600000000000001</v>
      </c>
      <c r="Y92" s="10">
        <v>3.3000000000000002E-2</v>
      </c>
      <c r="Z92" s="16">
        <v>0.98814229249011853</v>
      </c>
      <c r="AA92" s="28">
        <v>9</v>
      </c>
      <c r="AB92" s="9">
        <v>186</v>
      </c>
      <c r="AC92" s="9">
        <v>7</v>
      </c>
      <c r="AD92" s="56">
        <v>306</v>
      </c>
      <c r="AE92" s="56">
        <v>61</v>
      </c>
      <c r="AF92" s="16">
        <f t="shared" si="8"/>
        <v>9.5591807311989716E-3</v>
      </c>
      <c r="AG92" s="16"/>
      <c r="AH92" s="16"/>
      <c r="AI92" s="56">
        <v>99</v>
      </c>
      <c r="AJ92" s="28">
        <v>51600</v>
      </c>
      <c r="AK92" s="28">
        <v>41200</v>
      </c>
      <c r="AL92" s="26">
        <v>20.409744</v>
      </c>
      <c r="AM92" s="26">
        <v>9.4001799999999996E-2</v>
      </c>
      <c r="AN92" s="26">
        <v>26.058468000000001</v>
      </c>
      <c r="AO92" s="26">
        <v>0</v>
      </c>
      <c r="AP92" s="26">
        <v>5.3184671000000003</v>
      </c>
      <c r="AQ92" s="26">
        <v>0</v>
      </c>
      <c r="AR92" s="26">
        <v>0.95113133999999999</v>
      </c>
      <c r="AS92" s="26">
        <v>2.3650329000000001</v>
      </c>
      <c r="AT92" s="56">
        <v>783.66666666666595</v>
      </c>
      <c r="AU92" s="10">
        <v>0.29199999999999998</v>
      </c>
      <c r="AV92" s="10">
        <v>0.64600000000000002</v>
      </c>
      <c r="AW92" s="10">
        <v>0.46</v>
      </c>
      <c r="AX92" s="10">
        <v>0.59899999999999998</v>
      </c>
      <c r="AY92" s="28">
        <v>4000000</v>
      </c>
      <c r="AZ92" s="28">
        <v>626.83152335730961</v>
      </c>
      <c r="BA92" s="84">
        <v>8</v>
      </c>
      <c r="BB92" s="28">
        <v>31872.509960159361</v>
      </c>
      <c r="BC92" s="84"/>
      <c r="BD92" s="27">
        <v>0</v>
      </c>
      <c r="BE92" s="10">
        <v>0.42399999999999999</v>
      </c>
      <c r="BF92" s="28">
        <v>65483.44182825485</v>
      </c>
      <c r="BG92" s="117">
        <v>0</v>
      </c>
      <c r="BH92" s="117">
        <v>4</v>
      </c>
      <c r="BI92" s="117">
        <f t="shared" si="7"/>
        <v>4</v>
      </c>
      <c r="BJ92" s="53">
        <f t="shared" si="6"/>
        <v>626.83152335730961</v>
      </c>
      <c r="BK92" s="11">
        <v>11180</v>
      </c>
      <c r="BL92" s="11">
        <f t="shared" si="5"/>
        <v>10553.16847664269</v>
      </c>
    </row>
    <row r="93" spans="1:64">
      <c r="A93" s="7">
        <v>554</v>
      </c>
      <c r="B93" s="8" t="s">
        <v>1142</v>
      </c>
      <c r="C93" s="8" t="s">
        <v>2230</v>
      </c>
      <c r="D93" s="8" t="s">
        <v>1118</v>
      </c>
      <c r="E93" s="9" t="s">
        <v>51</v>
      </c>
      <c r="F93" s="10">
        <v>0.49399999999999999</v>
      </c>
      <c r="G93" s="10">
        <v>0.84</v>
      </c>
      <c r="H93" s="25">
        <v>5342.97</v>
      </c>
      <c r="I93" s="28">
        <v>19560</v>
      </c>
      <c r="J93" s="28">
        <v>17136</v>
      </c>
      <c r="K93" s="59">
        <v>113211</v>
      </c>
      <c r="L93" s="59">
        <v>130050</v>
      </c>
      <c r="M93" s="59">
        <v>89901</v>
      </c>
      <c r="N93" s="59">
        <v>76311</v>
      </c>
      <c r="O93" s="10">
        <v>0.54200000000000004</v>
      </c>
      <c r="P93" s="9">
        <v>420.67</v>
      </c>
      <c r="Q93" s="9">
        <v>555.33000000000004</v>
      </c>
      <c r="R93" s="9">
        <v>12.7</v>
      </c>
      <c r="S93" s="9">
        <v>24</v>
      </c>
      <c r="T93" s="27">
        <v>0.59299999999999997</v>
      </c>
      <c r="U93" s="10">
        <v>1.7000000000000001E-2</v>
      </c>
      <c r="V93" s="10">
        <v>0.39700000000000002</v>
      </c>
      <c r="W93" s="9">
        <v>0.79</v>
      </c>
      <c r="X93" s="27">
        <v>2.5999999999999999E-2</v>
      </c>
      <c r="Y93" s="10">
        <v>2.5999999999999999E-2</v>
      </c>
      <c r="Z93" s="16">
        <v>0.55865921787709494</v>
      </c>
      <c r="AA93" s="28">
        <v>33</v>
      </c>
      <c r="AB93" s="9">
        <v>126</v>
      </c>
      <c r="AC93" s="9"/>
      <c r="AD93" s="56">
        <v>103</v>
      </c>
      <c r="AE93" s="56">
        <v>167</v>
      </c>
      <c r="AF93" s="16">
        <f t="shared" si="8"/>
        <v>3.1256024271145072E-2</v>
      </c>
      <c r="AG93" s="16"/>
      <c r="AH93" s="16" t="s">
        <v>4339</v>
      </c>
      <c r="AI93" s="56">
        <v>6</v>
      </c>
      <c r="AJ93" s="28" t="e">
        <v>#N/A</v>
      </c>
      <c r="AK93" s="28" t="e">
        <v>#N/A</v>
      </c>
      <c r="AL93" s="26" t="e">
        <v>#N/A</v>
      </c>
      <c r="AM93" s="26" t="e">
        <v>#N/A</v>
      </c>
      <c r="AN93" s="26" t="e">
        <v>#N/A</v>
      </c>
      <c r="AO93" s="26" t="e">
        <v>#N/A</v>
      </c>
      <c r="AP93" s="26" t="e">
        <v>#N/A</v>
      </c>
      <c r="AQ93" s="26" t="e">
        <v>#N/A</v>
      </c>
      <c r="AR93" s="26" t="e">
        <v>#N/A</v>
      </c>
      <c r="AS93" s="26" t="e">
        <v>#N/A</v>
      </c>
      <c r="AT93" s="56" t="e">
        <v>#N/A</v>
      </c>
      <c r="AU93" s="10">
        <v>0.111</v>
      </c>
      <c r="AV93" s="10">
        <v>0.30499999999999999</v>
      </c>
      <c r="AW93" s="10">
        <v>0.47099999999999997</v>
      </c>
      <c r="AX93" s="10">
        <v>0.58499999999999996</v>
      </c>
      <c r="AY93" s="28">
        <v>3000000</v>
      </c>
      <c r="AZ93" s="28">
        <v>561.48546594871391</v>
      </c>
      <c r="BA93" s="84">
        <v>6</v>
      </c>
      <c r="BB93" s="28">
        <v>14262.961466232438</v>
      </c>
      <c r="BC93" s="84">
        <v>230</v>
      </c>
      <c r="BD93" s="27">
        <v>4.3047219056068065E-2</v>
      </c>
      <c r="BE93" s="10">
        <v>0.42399999999999999</v>
      </c>
      <c r="BF93" s="28">
        <v>60957.776290630973</v>
      </c>
      <c r="BG93" s="117">
        <v>2</v>
      </c>
      <c r="BH93" s="117">
        <v>1</v>
      </c>
      <c r="BI93" s="117">
        <f t="shared" si="7"/>
        <v>3</v>
      </c>
      <c r="BJ93" s="53">
        <f t="shared" si="6"/>
        <v>561.48546594871391</v>
      </c>
      <c r="BK93" s="11">
        <v>14000</v>
      </c>
      <c r="BL93" s="11">
        <f t="shared" si="5"/>
        <v>13438.514534051286</v>
      </c>
    </row>
    <row r="94" spans="1:64">
      <c r="A94" s="7">
        <v>560</v>
      </c>
      <c r="B94" s="8" t="s">
        <v>1152</v>
      </c>
      <c r="C94" s="8" t="s">
        <v>2231</v>
      </c>
      <c r="D94" s="8" t="s">
        <v>1118</v>
      </c>
      <c r="E94" s="9" t="s">
        <v>51</v>
      </c>
      <c r="F94" s="10">
        <v>0.68700000000000006</v>
      </c>
      <c r="G94" s="10">
        <v>0.87</v>
      </c>
      <c r="H94" s="25">
        <v>8079.86</v>
      </c>
      <c r="I94" s="28">
        <v>13136</v>
      </c>
      <c r="J94" s="58">
        <v>9850</v>
      </c>
      <c r="K94" s="59">
        <v>91745</v>
      </c>
      <c r="L94" s="59">
        <v>109980</v>
      </c>
      <c r="M94" s="59">
        <v>83637</v>
      </c>
      <c r="N94" s="59">
        <v>64431</v>
      </c>
      <c r="O94" s="10">
        <v>0.65500000000000003</v>
      </c>
      <c r="P94" s="9">
        <v>411.33</v>
      </c>
      <c r="Q94" s="9">
        <v>734.67</v>
      </c>
      <c r="R94" s="9">
        <v>19.64</v>
      </c>
      <c r="S94" s="10">
        <v>0.01</v>
      </c>
      <c r="T94" s="10">
        <v>0.495</v>
      </c>
      <c r="U94" s="10">
        <v>3.0000000000000001E-3</v>
      </c>
      <c r="V94" s="10">
        <v>0.255</v>
      </c>
      <c r="W94" s="9">
        <v>0.35299999999999998</v>
      </c>
      <c r="X94" s="27">
        <v>0.16900000000000001</v>
      </c>
      <c r="Y94" s="10">
        <v>7.4999999999999997E-2</v>
      </c>
      <c r="Z94" s="16">
        <v>0.73909830007390986</v>
      </c>
      <c r="AA94" s="28">
        <v>28</v>
      </c>
      <c r="AB94" s="9">
        <v>247</v>
      </c>
      <c r="AC94" s="9">
        <v>2</v>
      </c>
      <c r="AD94" s="56">
        <v>131</v>
      </c>
      <c r="AE94" s="56">
        <v>141</v>
      </c>
      <c r="AF94" s="16">
        <f t="shared" si="8"/>
        <v>1.7450797414806693E-2</v>
      </c>
      <c r="AG94" s="16"/>
      <c r="AH94" s="16" t="s">
        <v>4339</v>
      </c>
      <c r="AI94" s="56">
        <v>10</v>
      </c>
      <c r="AJ94" s="28">
        <v>92700</v>
      </c>
      <c r="AK94" s="28">
        <v>48600</v>
      </c>
      <c r="AL94" s="26">
        <v>6.7839966</v>
      </c>
      <c r="AM94" s="26">
        <v>0.40423772000000002</v>
      </c>
      <c r="AN94" s="26">
        <v>27.958611000000001</v>
      </c>
      <c r="AO94" s="26">
        <v>0</v>
      </c>
      <c r="AP94" s="26">
        <v>1.8967111999999999</v>
      </c>
      <c r="AQ94" s="26">
        <v>0</v>
      </c>
      <c r="AR94" s="26">
        <v>-1.4833103000000001</v>
      </c>
      <c r="AS94" s="26">
        <v>-4.3058581</v>
      </c>
      <c r="AT94" s="56">
        <v>914</v>
      </c>
      <c r="AU94" s="10">
        <v>0.17100000000000001</v>
      </c>
      <c r="AV94" s="10">
        <v>0.251</v>
      </c>
      <c r="AW94" s="10">
        <v>0.52</v>
      </c>
      <c r="AX94" s="10">
        <v>0.50700000000000001</v>
      </c>
      <c r="AY94" s="28">
        <v>13045202</v>
      </c>
      <c r="AZ94" s="28">
        <v>1614.5331726044758</v>
      </c>
      <c r="BA94" s="84">
        <v>7</v>
      </c>
      <c r="BB94" s="28">
        <v>17017.96610993606</v>
      </c>
      <c r="BC94" s="84"/>
      <c r="BD94" s="27">
        <v>0</v>
      </c>
      <c r="BE94" s="10">
        <v>0.42399999999999999</v>
      </c>
      <c r="BF94" s="28">
        <v>66839.637662337656</v>
      </c>
      <c r="BG94" s="117">
        <v>4.4999999999999998E-2</v>
      </c>
      <c r="BH94" s="117">
        <v>13</v>
      </c>
      <c r="BI94" s="117">
        <f t="shared" si="7"/>
        <v>13.045</v>
      </c>
      <c r="BJ94" s="53">
        <f t="shared" si="6"/>
        <v>1614.5081721713</v>
      </c>
      <c r="BK94" s="11">
        <v>12820</v>
      </c>
      <c r="BL94" s="11">
        <f t="shared" si="5"/>
        <v>11205.4918278287</v>
      </c>
    </row>
    <row r="95" spans="1:64">
      <c r="A95" s="7">
        <v>561</v>
      </c>
      <c r="B95" s="8" t="s">
        <v>1155</v>
      </c>
      <c r="C95" s="8" t="s">
        <v>2232</v>
      </c>
      <c r="D95" s="8" t="s">
        <v>1118</v>
      </c>
      <c r="E95" s="9" t="s">
        <v>51</v>
      </c>
      <c r="F95" s="10">
        <v>0.83</v>
      </c>
      <c r="G95" s="10">
        <v>0.95</v>
      </c>
      <c r="H95" s="25">
        <v>6973.76</v>
      </c>
      <c r="I95" s="28">
        <v>21337</v>
      </c>
      <c r="J95" s="58">
        <v>12891</v>
      </c>
      <c r="K95" s="59">
        <v>97309</v>
      </c>
      <c r="L95" s="59">
        <v>106722</v>
      </c>
      <c r="M95" s="59">
        <v>85995</v>
      </c>
      <c r="N95" s="59">
        <v>71145</v>
      </c>
      <c r="O95" s="10">
        <v>0.78600000000000003</v>
      </c>
      <c r="P95" s="9">
        <v>518</v>
      </c>
      <c r="Q95" s="9">
        <v>679.67</v>
      </c>
      <c r="R95" s="9">
        <v>13.46</v>
      </c>
      <c r="S95" s="10">
        <v>0.87</v>
      </c>
      <c r="T95" s="10">
        <v>0.48199999999999998</v>
      </c>
      <c r="U95" s="10">
        <v>3.0000000000000001E-3</v>
      </c>
      <c r="V95" s="10">
        <v>0.28499999999999998</v>
      </c>
      <c r="W95" s="9">
        <v>0.54600000000000004</v>
      </c>
      <c r="X95" s="27">
        <v>0.13800000000000001</v>
      </c>
      <c r="Y95" s="10">
        <v>0.06</v>
      </c>
      <c r="Z95" s="16">
        <v>0.64683053040103489</v>
      </c>
      <c r="AA95" s="28">
        <v>32</v>
      </c>
      <c r="AB95" s="9">
        <v>179</v>
      </c>
      <c r="AC95" s="9">
        <v>3</v>
      </c>
      <c r="AD95" s="56">
        <v>11</v>
      </c>
      <c r="AE95" s="56">
        <v>415</v>
      </c>
      <c r="AF95" s="16">
        <f t="shared" si="8"/>
        <v>5.9508787225255814E-2</v>
      </c>
      <c r="AG95" s="16"/>
      <c r="AH95" s="16" t="s">
        <v>4339</v>
      </c>
      <c r="AI95" s="56">
        <v>1</v>
      </c>
      <c r="AJ95" s="28">
        <v>122300</v>
      </c>
      <c r="AK95" s="28">
        <v>60100</v>
      </c>
      <c r="AL95" s="26">
        <v>3.6272638000000001</v>
      </c>
      <c r="AM95" s="26">
        <v>0.99284499999999998</v>
      </c>
      <c r="AN95" s="26">
        <v>49.851115999999998</v>
      </c>
      <c r="AO95" s="26">
        <v>2.9377882</v>
      </c>
      <c r="AP95" s="26">
        <v>1.8082315</v>
      </c>
      <c r="AQ95" s="26">
        <v>0.10656133</v>
      </c>
      <c r="AR95" s="26">
        <v>4.7525159999999997E-2</v>
      </c>
      <c r="AS95" s="26">
        <v>-1.0901197</v>
      </c>
      <c r="AT95" s="56">
        <v>1263.6666666666599</v>
      </c>
      <c r="AU95" s="10">
        <v>0.14299999999999999</v>
      </c>
      <c r="AV95" s="10">
        <v>0.31</v>
      </c>
      <c r="AW95" s="10">
        <v>0.53900000000000003</v>
      </c>
      <c r="AX95" s="10">
        <v>0.56599999999999995</v>
      </c>
      <c r="AY95" s="28">
        <v>15000000</v>
      </c>
      <c r="AZ95" s="28">
        <v>2150.9200201899694</v>
      </c>
      <c r="BA95" s="84">
        <v>8</v>
      </c>
      <c r="BB95" s="28">
        <v>15444.015444015444</v>
      </c>
      <c r="BC95" s="84">
        <v>209</v>
      </c>
      <c r="BD95" s="27">
        <v>2.9969485614646903E-2</v>
      </c>
      <c r="BE95" s="10">
        <v>0.42399999999999999</v>
      </c>
      <c r="BF95" s="28">
        <v>67076.255936675458</v>
      </c>
      <c r="BG95" s="117">
        <v>0</v>
      </c>
      <c r="BH95" s="117">
        <v>15</v>
      </c>
      <c r="BI95" s="117">
        <f t="shared" si="7"/>
        <v>15</v>
      </c>
      <c r="BJ95" s="53">
        <f t="shared" si="6"/>
        <v>2150.9200201899694</v>
      </c>
      <c r="BK95" s="11">
        <v>15466</v>
      </c>
      <c r="BL95" s="11">
        <f t="shared" si="5"/>
        <v>13315.079979810031</v>
      </c>
    </row>
    <row r="96" spans="1:64">
      <c r="A96" s="7">
        <v>562</v>
      </c>
      <c r="B96" s="8" t="s">
        <v>1157</v>
      </c>
      <c r="C96" s="8" t="s">
        <v>2233</v>
      </c>
      <c r="D96" s="8" t="s">
        <v>1118</v>
      </c>
      <c r="E96" s="9" t="s">
        <v>51</v>
      </c>
      <c r="F96" s="10">
        <v>0.41699999999999998</v>
      </c>
      <c r="G96" s="10">
        <v>0.75</v>
      </c>
      <c r="H96" s="25">
        <v>9125.15</v>
      </c>
      <c r="I96" s="28">
        <v>17407</v>
      </c>
      <c r="J96" s="58">
        <v>11591</v>
      </c>
      <c r="K96" s="59">
        <v>104654</v>
      </c>
      <c r="L96" s="59">
        <v>114192</v>
      </c>
      <c r="M96" s="59">
        <v>86670</v>
      </c>
      <c r="N96" s="59">
        <v>69939</v>
      </c>
      <c r="O96" s="10">
        <v>0.44500000000000001</v>
      </c>
      <c r="P96" s="9">
        <v>415.33</v>
      </c>
      <c r="Q96" s="9">
        <v>753</v>
      </c>
      <c r="R96" s="9">
        <v>21.97</v>
      </c>
      <c r="S96" s="10">
        <v>0.03</v>
      </c>
      <c r="T96" s="10">
        <v>0.54</v>
      </c>
      <c r="U96" s="10">
        <v>6.0000000000000001E-3</v>
      </c>
      <c r="V96" s="10">
        <v>0.498</v>
      </c>
      <c r="W96" s="9">
        <v>7.9000000000000001E-2</v>
      </c>
      <c r="X96" s="27">
        <v>-7.3999999999999996E-2</v>
      </c>
      <c r="Y96" s="27">
        <v>4.2000000000000003E-2</v>
      </c>
      <c r="Z96" s="16">
        <v>0.92678405931417984</v>
      </c>
      <c r="AA96" s="28">
        <v>17</v>
      </c>
      <c r="AB96" s="9">
        <v>163</v>
      </c>
      <c r="AC96" s="9"/>
      <c r="AD96" s="56">
        <v>214</v>
      </c>
      <c r="AE96" s="56">
        <v>92</v>
      </c>
      <c r="AF96" s="16">
        <f t="shared" si="8"/>
        <v>1.0082026048886868E-2</v>
      </c>
      <c r="AG96" s="16"/>
      <c r="AH96" s="16"/>
      <c r="AI96" s="56">
        <v>99</v>
      </c>
      <c r="AJ96" s="28">
        <v>89500</v>
      </c>
      <c r="AK96" s="28">
        <v>46900</v>
      </c>
      <c r="AL96" s="26">
        <v>8.7964392</v>
      </c>
      <c r="AM96" s="26">
        <v>0.39259955000000002</v>
      </c>
      <c r="AN96" s="26">
        <v>32.257381000000002</v>
      </c>
      <c r="AO96" s="26">
        <v>0.56897925999999999</v>
      </c>
      <c r="AP96" s="26">
        <v>2.8375007999999999</v>
      </c>
      <c r="AQ96" s="26">
        <v>5.0049916E-2</v>
      </c>
      <c r="AR96" s="26">
        <v>-0.85537611999999996</v>
      </c>
      <c r="AS96" s="26">
        <v>-9.6055686000000001E-2</v>
      </c>
      <c r="AT96" s="56">
        <v>1286.6666666666599</v>
      </c>
      <c r="AU96" s="10">
        <v>0.254</v>
      </c>
      <c r="AV96" s="10">
        <v>0.39800000000000002</v>
      </c>
      <c r="AW96" s="10">
        <v>0.53200000000000003</v>
      </c>
      <c r="AX96" s="10">
        <v>0.57499999999999996</v>
      </c>
      <c r="AY96" s="28">
        <v>12000000</v>
      </c>
      <c r="AZ96" s="28">
        <v>1315.0468759417654</v>
      </c>
      <c r="BA96" s="84">
        <v>8</v>
      </c>
      <c r="BB96" s="28">
        <v>19261.791828184818</v>
      </c>
      <c r="BC96" s="84">
        <v>43</v>
      </c>
      <c r="BD96" s="27">
        <v>4.7122513054579929E-3</v>
      </c>
      <c r="BE96" s="10">
        <v>0.42399999999999999</v>
      </c>
      <c r="BF96" s="28">
        <v>70247.099606815202</v>
      </c>
      <c r="BG96" s="117">
        <v>0</v>
      </c>
      <c r="BH96" s="117">
        <v>12</v>
      </c>
      <c r="BI96" s="117">
        <f t="shared" si="7"/>
        <v>12</v>
      </c>
      <c r="BJ96" s="53">
        <f t="shared" si="6"/>
        <v>1315.0468759417654</v>
      </c>
      <c r="BK96" s="11">
        <v>12365</v>
      </c>
      <c r="BL96" s="11">
        <f t="shared" si="5"/>
        <v>11049.953124058235</v>
      </c>
    </row>
    <row r="97" spans="1:64">
      <c r="A97" s="7">
        <v>564</v>
      </c>
      <c r="B97" s="8" t="s">
        <v>1161</v>
      </c>
      <c r="C97" s="8" t="s">
        <v>2234</v>
      </c>
      <c r="D97" s="8" t="s">
        <v>1160</v>
      </c>
      <c r="E97" s="9" t="s">
        <v>51</v>
      </c>
      <c r="F97" s="10">
        <v>0.13500000000000001</v>
      </c>
      <c r="G97" s="10">
        <v>0.52</v>
      </c>
      <c r="H97" s="25">
        <v>2618.63</v>
      </c>
      <c r="I97" s="28">
        <v>16729</v>
      </c>
      <c r="J97" s="58">
        <v>7944</v>
      </c>
      <c r="K97" s="59">
        <v>58010</v>
      </c>
      <c r="L97" s="59">
        <v>67473</v>
      </c>
      <c r="M97" s="59">
        <v>58581</v>
      </c>
      <c r="N97" s="59">
        <v>50778</v>
      </c>
      <c r="O97" s="10">
        <v>0.186</v>
      </c>
      <c r="P97" s="9">
        <v>141.33000000000001</v>
      </c>
      <c r="Q97" s="9">
        <v>295</v>
      </c>
      <c r="R97" s="9">
        <v>18.53</v>
      </c>
      <c r="S97" s="10">
        <v>0.26</v>
      </c>
      <c r="T97" s="10">
        <v>0.35</v>
      </c>
      <c r="U97" s="10">
        <v>5.8999999999999997E-2</v>
      </c>
      <c r="V97" s="10">
        <v>0.66900000000000004</v>
      </c>
      <c r="W97" s="9">
        <v>0.53600000000000003</v>
      </c>
      <c r="X97" s="27">
        <v>-6.3E-2</v>
      </c>
      <c r="Y97" s="27">
        <v>-7.0000000000000001E-3</v>
      </c>
      <c r="Z97" s="16">
        <v>0.65104166666666663</v>
      </c>
      <c r="AA97" s="28">
        <v>3</v>
      </c>
      <c r="AB97" s="9">
        <v>1267</v>
      </c>
      <c r="AC97" s="9"/>
      <c r="AD97" s="56">
        <v>474</v>
      </c>
      <c r="AE97" s="56">
        <v>25</v>
      </c>
      <c r="AF97" s="16">
        <f t="shared" si="8"/>
        <v>9.5469768543093147E-3</v>
      </c>
      <c r="AG97" s="16"/>
      <c r="AH97" s="16"/>
      <c r="AI97" s="56">
        <v>99</v>
      </c>
      <c r="AJ97" s="28">
        <v>48500</v>
      </c>
      <c r="AK97" s="28">
        <v>33600</v>
      </c>
      <c r="AL97" s="26">
        <v>21.175609999999999</v>
      </c>
      <c r="AM97" s="26">
        <v>7.4358374000000005E-2</v>
      </c>
      <c r="AN97" s="26">
        <v>14.582239</v>
      </c>
      <c r="AO97" s="26">
        <v>3.9820332E-2</v>
      </c>
      <c r="AP97" s="26">
        <v>3.0878779999999999</v>
      </c>
      <c r="AQ97" s="26">
        <v>8.4321983000000007E-3</v>
      </c>
      <c r="AR97" s="26">
        <v>-4.8120532000000003</v>
      </c>
      <c r="AS97" s="26">
        <v>-6.7816048000000002</v>
      </c>
      <c r="AT97" s="56">
        <v>227.333333333333</v>
      </c>
      <c r="AU97" s="10">
        <v>0.374</v>
      </c>
      <c r="AV97" s="10">
        <v>0.76</v>
      </c>
      <c r="AW97" s="10">
        <v>0.54300000000000004</v>
      </c>
      <c r="AX97" s="10">
        <v>0.50900000000000001</v>
      </c>
      <c r="AY97" s="28">
        <v>923141</v>
      </c>
      <c r="AZ97" s="28">
        <v>352.52823041055819</v>
      </c>
      <c r="BA97" s="84">
        <v>9</v>
      </c>
      <c r="BB97" s="28">
        <v>63680.747187433662</v>
      </c>
      <c r="BC97" s="84"/>
      <c r="BD97" s="27">
        <v>0</v>
      </c>
      <c r="BE97" s="10">
        <v>0.60599999999999998</v>
      </c>
      <c r="BF97" s="28">
        <v>41698.876106194693</v>
      </c>
      <c r="BG97" s="117">
        <v>0.92200000000000004</v>
      </c>
      <c r="BH97" s="117">
        <v>1E-3</v>
      </c>
      <c r="BI97" s="117">
        <f t="shared" si="7"/>
        <v>0.92300000000000004</v>
      </c>
      <c r="BJ97" s="53">
        <f t="shared" si="6"/>
        <v>352.47438546109987</v>
      </c>
      <c r="BK97" s="11">
        <v>4800</v>
      </c>
      <c r="BL97" s="11">
        <f t="shared" si="5"/>
        <v>4447.5256145389003</v>
      </c>
    </row>
    <row r="98" spans="1:64">
      <c r="A98" s="7">
        <v>579</v>
      </c>
      <c r="B98" s="8" t="s">
        <v>1187</v>
      </c>
      <c r="C98" s="8" t="s">
        <v>2236</v>
      </c>
      <c r="D98" s="8" t="s">
        <v>1170</v>
      </c>
      <c r="E98" s="9" t="s">
        <v>51</v>
      </c>
      <c r="F98" s="10">
        <v>0.38</v>
      </c>
      <c r="G98" s="10">
        <v>0.8</v>
      </c>
      <c r="H98" s="25">
        <v>11412.77</v>
      </c>
      <c r="I98" s="28">
        <v>9803</v>
      </c>
      <c r="J98" s="58">
        <v>9603</v>
      </c>
      <c r="K98" s="59">
        <v>89719</v>
      </c>
      <c r="L98" s="59">
        <v>108387</v>
      </c>
      <c r="M98" s="59">
        <v>88362</v>
      </c>
      <c r="N98" s="59">
        <v>73107</v>
      </c>
      <c r="O98" s="10">
        <v>0.19</v>
      </c>
      <c r="P98" s="9">
        <v>620.33000000000004</v>
      </c>
      <c r="Q98" s="9">
        <v>642</v>
      </c>
      <c r="R98" s="9">
        <v>18.399999999999999</v>
      </c>
      <c r="S98" s="10">
        <v>0.25</v>
      </c>
      <c r="T98" s="10">
        <v>0.56200000000000006</v>
      </c>
      <c r="U98" s="10">
        <v>2.8000000000000001E-2</v>
      </c>
      <c r="V98" s="10">
        <v>0.48299999999999998</v>
      </c>
      <c r="W98" s="9">
        <v>0.65400000000000003</v>
      </c>
      <c r="X98" s="27">
        <v>-5.6000000000000001E-2</v>
      </c>
      <c r="Y98" s="10">
        <v>0.252</v>
      </c>
      <c r="Z98" s="16">
        <v>0.60459492140266025</v>
      </c>
      <c r="AA98" s="28">
        <v>8</v>
      </c>
      <c r="AB98" s="9">
        <v>37</v>
      </c>
      <c r="AC98" s="9"/>
      <c r="AD98" s="56">
        <v>274</v>
      </c>
      <c r="AE98" s="56">
        <v>68</v>
      </c>
      <c r="AF98" s="16">
        <f t="shared" si="8"/>
        <v>5.9582380088269542E-3</v>
      </c>
      <c r="AG98" s="16"/>
      <c r="AH98" s="16"/>
      <c r="AI98" s="56">
        <v>99</v>
      </c>
      <c r="AJ98" s="28">
        <v>73500</v>
      </c>
      <c r="AK98" s="28">
        <v>41200</v>
      </c>
      <c r="AL98" s="26">
        <v>14.325195000000001</v>
      </c>
      <c r="AM98" s="26">
        <v>0.35455798999999999</v>
      </c>
      <c r="AN98" s="26">
        <v>28.863849999999999</v>
      </c>
      <c r="AO98" s="26">
        <v>0.69036609000000004</v>
      </c>
      <c r="AP98" s="26">
        <v>4.1348028000000001</v>
      </c>
      <c r="AQ98" s="26">
        <v>9.8896294999999995E-2</v>
      </c>
      <c r="AR98" s="26">
        <v>2.3011900999999999</v>
      </c>
      <c r="AS98" s="26">
        <v>3.1635377</v>
      </c>
      <c r="AT98" s="56">
        <v>1361.3333333333301</v>
      </c>
      <c r="AU98" s="10">
        <v>0.20300000000000001</v>
      </c>
      <c r="AV98" s="10">
        <v>0.29099999999999998</v>
      </c>
      <c r="AW98" s="10">
        <v>0.48899999999999999</v>
      </c>
      <c r="AX98" s="10">
        <v>0.57099999999999995</v>
      </c>
      <c r="AY98" s="28">
        <v>8006518</v>
      </c>
      <c r="AZ98" s="28">
        <v>701.5402921464289</v>
      </c>
      <c r="BA98" s="84">
        <v>9</v>
      </c>
      <c r="BB98" s="28">
        <v>14508.406815727112</v>
      </c>
      <c r="BC98" s="84">
        <v>113</v>
      </c>
      <c r="BD98" s="27">
        <v>9.9011896323153801E-3</v>
      </c>
      <c r="BE98" s="10">
        <v>0.42699999999999999</v>
      </c>
      <c r="BF98" s="28">
        <v>63222.849462365593</v>
      </c>
      <c r="BG98" s="117">
        <v>7.0000000000000001E-3</v>
      </c>
      <c r="BH98" s="117">
        <v>8</v>
      </c>
      <c r="BI98" s="117">
        <f t="shared" si="7"/>
        <v>8.0069999999999997</v>
      </c>
      <c r="BJ98" s="53">
        <f t="shared" ref="BJ98:BJ129" si="9">(BI98*1000000)/H98</f>
        <v>701.58252553937382</v>
      </c>
      <c r="BK98" s="11">
        <v>6890</v>
      </c>
      <c r="BL98" s="11">
        <f t="shared" si="5"/>
        <v>6188.4174744606262</v>
      </c>
    </row>
    <row r="99" spans="1:64">
      <c r="A99" s="7">
        <v>577</v>
      </c>
      <c r="B99" s="8" t="s">
        <v>1179</v>
      </c>
      <c r="C99" s="8" t="s">
        <v>2237</v>
      </c>
      <c r="D99" s="8" t="s">
        <v>1170</v>
      </c>
      <c r="E99" s="9" t="s">
        <v>51</v>
      </c>
      <c r="F99" s="10">
        <v>0.64500000000000002</v>
      </c>
      <c r="G99" s="10">
        <v>0.91</v>
      </c>
      <c r="H99" s="25">
        <v>14479.11</v>
      </c>
      <c r="I99" s="28">
        <v>11277</v>
      </c>
      <c r="J99" s="58">
        <v>11186</v>
      </c>
      <c r="K99" s="59">
        <v>109546</v>
      </c>
      <c r="L99" s="59">
        <v>121698</v>
      </c>
      <c r="M99" s="59">
        <v>101916</v>
      </c>
      <c r="N99" s="59">
        <v>98208</v>
      </c>
      <c r="O99" s="10">
        <v>0.69699999999999995</v>
      </c>
      <c r="P99" s="9">
        <v>747</v>
      </c>
      <c r="Q99" s="9">
        <v>789.67</v>
      </c>
      <c r="R99" s="9">
        <v>19.38</v>
      </c>
      <c r="S99" s="10">
        <v>0.09</v>
      </c>
      <c r="T99" s="10">
        <v>0.60399999999999998</v>
      </c>
      <c r="U99" s="10">
        <v>0.128</v>
      </c>
      <c r="V99" s="10">
        <v>0.61099999999999999</v>
      </c>
      <c r="W99" s="9">
        <v>0.53100000000000003</v>
      </c>
      <c r="X99" s="27">
        <v>-0.184</v>
      </c>
      <c r="Y99" s="10">
        <v>2E-3</v>
      </c>
      <c r="Z99" s="16">
        <v>0.6531678641410843</v>
      </c>
      <c r="AA99" s="28">
        <v>153</v>
      </c>
      <c r="AB99" s="9">
        <v>1</v>
      </c>
      <c r="AC99" s="9">
        <v>3</v>
      </c>
      <c r="AD99" s="56">
        <v>207</v>
      </c>
      <c r="AE99" s="56">
        <v>95</v>
      </c>
      <c r="AF99" s="16">
        <f t="shared" si="8"/>
        <v>6.5611767574111938E-3</v>
      </c>
      <c r="AG99" s="16"/>
      <c r="AH99" s="16"/>
      <c r="AI99" s="56">
        <v>5</v>
      </c>
      <c r="AJ99" s="28">
        <v>42800</v>
      </c>
      <c r="AK99" s="28">
        <v>57600</v>
      </c>
      <c r="AL99" s="26">
        <v>27.632242000000002</v>
      </c>
      <c r="AM99" s="26">
        <v>0.55920201999999997</v>
      </c>
      <c r="AN99" s="26">
        <v>46.82423</v>
      </c>
      <c r="AO99" s="26">
        <v>2.5568271</v>
      </c>
      <c r="AP99" s="26">
        <v>12.938584000000001</v>
      </c>
      <c r="AQ99" s="26">
        <v>0.70650864000000002</v>
      </c>
      <c r="AR99" s="26">
        <v>-9.1865462999999998</v>
      </c>
      <c r="AS99" s="26">
        <v>-12.297217</v>
      </c>
      <c r="AT99" s="56">
        <v>1083</v>
      </c>
      <c r="AU99" s="10">
        <v>0.248</v>
      </c>
      <c r="AV99" s="10">
        <v>0.57699999999999996</v>
      </c>
      <c r="AW99" s="10">
        <v>0.40400000000000003</v>
      </c>
      <c r="AX99" s="10">
        <v>0.55500000000000005</v>
      </c>
      <c r="AY99" s="28">
        <v>14000000</v>
      </c>
      <c r="AZ99" s="28">
        <v>966.91025898691282</v>
      </c>
      <c r="BA99" s="84">
        <v>30</v>
      </c>
      <c r="BB99" s="28">
        <v>40160.642570281125</v>
      </c>
      <c r="BC99" s="84">
        <v>294</v>
      </c>
      <c r="BD99" s="27">
        <v>2.0305115438725169E-2</v>
      </c>
      <c r="BE99" s="10">
        <v>0.42699999999999999</v>
      </c>
      <c r="BF99" s="28">
        <v>62152.874051593324</v>
      </c>
      <c r="BG99" s="117">
        <v>4</v>
      </c>
      <c r="BH99" s="117">
        <v>10</v>
      </c>
      <c r="BI99" s="117">
        <f t="shared" si="7"/>
        <v>14</v>
      </c>
      <c r="BJ99" s="53">
        <f t="shared" si="9"/>
        <v>966.91025898691282</v>
      </c>
      <c r="BK99" s="11">
        <v>6810</v>
      </c>
      <c r="BL99" s="11">
        <f t="shared" si="5"/>
        <v>5843.0897410130874</v>
      </c>
    </row>
    <row r="100" spans="1:64">
      <c r="A100" s="7">
        <v>578</v>
      </c>
      <c r="B100" s="8" t="s">
        <v>1184</v>
      </c>
      <c r="C100" s="8" t="s">
        <v>2238</v>
      </c>
      <c r="D100" s="8" t="s">
        <v>1170</v>
      </c>
      <c r="E100" s="9" t="s">
        <v>51</v>
      </c>
      <c r="F100" s="10">
        <v>0.49099999999999999</v>
      </c>
      <c r="G100" s="10">
        <v>0.82</v>
      </c>
      <c r="H100" s="25">
        <v>13318.06</v>
      </c>
      <c r="I100" s="28">
        <v>11568</v>
      </c>
      <c r="J100" s="58">
        <v>10908</v>
      </c>
      <c r="K100" s="59">
        <v>94795</v>
      </c>
      <c r="L100" s="59">
        <v>112428</v>
      </c>
      <c r="M100" s="59">
        <v>87894</v>
      </c>
      <c r="N100" s="59">
        <v>76437</v>
      </c>
      <c r="O100" s="10">
        <v>0.51800000000000002</v>
      </c>
      <c r="P100" s="9">
        <v>774</v>
      </c>
      <c r="Q100" s="9">
        <v>863</v>
      </c>
      <c r="R100" s="9">
        <v>17.21</v>
      </c>
      <c r="S100" s="10">
        <v>0.44</v>
      </c>
      <c r="T100" s="10">
        <v>0.53400000000000003</v>
      </c>
      <c r="U100" s="10">
        <v>4.4999999999999998E-2</v>
      </c>
      <c r="V100" s="10">
        <v>0.61499999999999999</v>
      </c>
      <c r="W100" s="9">
        <v>0.49399999999999999</v>
      </c>
      <c r="X100" s="27">
        <v>-0.188</v>
      </c>
      <c r="Y100" s="10">
        <v>2.3E-2</v>
      </c>
      <c r="Z100" s="16">
        <v>0.66934404283801874</v>
      </c>
      <c r="AA100" s="28">
        <v>73</v>
      </c>
      <c r="AB100" s="9">
        <v>7</v>
      </c>
      <c r="AC100" s="9">
        <v>5</v>
      </c>
      <c r="AD100" s="56">
        <v>41</v>
      </c>
      <c r="AE100" s="56">
        <v>271</v>
      </c>
      <c r="AF100" s="16">
        <f t="shared" si="8"/>
        <v>2.0348308987945693E-2</v>
      </c>
      <c r="AG100" s="16"/>
      <c r="AH100" s="16"/>
      <c r="AI100" s="56">
        <v>99</v>
      </c>
      <c r="AJ100" s="28">
        <v>52200</v>
      </c>
      <c r="AK100" s="28">
        <v>44300</v>
      </c>
      <c r="AL100" s="26">
        <v>23.247004</v>
      </c>
      <c r="AM100" s="26">
        <v>0.78585011000000005</v>
      </c>
      <c r="AN100" s="26">
        <v>34.696300999999998</v>
      </c>
      <c r="AO100" s="26">
        <v>0.71291934999999995</v>
      </c>
      <c r="AP100" s="26">
        <v>8.0658493</v>
      </c>
      <c r="AQ100" s="26">
        <v>0.16573238000000001</v>
      </c>
      <c r="AR100" s="26">
        <v>-2.6277273000000001</v>
      </c>
      <c r="AS100" s="26">
        <v>-3.8919980999999999</v>
      </c>
      <c r="AT100" s="56">
        <v>1009.66666666666</v>
      </c>
      <c r="AU100" s="10">
        <v>0.24</v>
      </c>
      <c r="AV100" s="10">
        <v>0.57899999999999996</v>
      </c>
      <c r="AW100" s="10">
        <v>0.50700000000000001</v>
      </c>
      <c r="AX100" s="10">
        <v>0.57499999999999996</v>
      </c>
      <c r="AY100" s="28">
        <v>12056241</v>
      </c>
      <c r="AZ100" s="28">
        <v>905.25504465365077</v>
      </c>
      <c r="BA100" s="84">
        <v>14</v>
      </c>
      <c r="BB100" s="28">
        <v>18087.855297157621</v>
      </c>
      <c r="BC100" s="84">
        <v>227</v>
      </c>
      <c r="BD100" s="27">
        <v>1.704452450281798E-2</v>
      </c>
      <c r="BE100" s="10">
        <v>0.42699999999999999</v>
      </c>
      <c r="BF100" s="28">
        <v>60182.351313969571</v>
      </c>
      <c r="BG100" s="117">
        <v>5.6000000000000001E-2</v>
      </c>
      <c r="BH100" s="117">
        <v>12</v>
      </c>
      <c r="BI100" s="117">
        <f t="shared" si="7"/>
        <v>12.055999999999999</v>
      </c>
      <c r="BJ100" s="53">
        <f t="shared" si="9"/>
        <v>905.23694892499361</v>
      </c>
      <c r="BK100" s="11">
        <v>6838</v>
      </c>
      <c r="BL100" s="11">
        <f t="shared" si="5"/>
        <v>5932.7630510750059</v>
      </c>
    </row>
    <row r="101" spans="1:64">
      <c r="A101" s="7">
        <v>580</v>
      </c>
      <c r="B101" s="8" t="s">
        <v>1190</v>
      </c>
      <c r="C101" s="8" t="s">
        <v>2237</v>
      </c>
      <c r="D101" s="8" t="s">
        <v>1170</v>
      </c>
      <c r="E101" s="9" t="s">
        <v>51</v>
      </c>
      <c r="F101" s="10">
        <v>0.35899999999999999</v>
      </c>
      <c r="G101" s="10">
        <v>0.87</v>
      </c>
      <c r="H101" s="25">
        <v>12305.19</v>
      </c>
      <c r="I101" s="28">
        <v>15486</v>
      </c>
      <c r="J101" s="58">
        <v>17589</v>
      </c>
      <c r="K101" s="59">
        <v>102020</v>
      </c>
      <c r="L101" s="59">
        <v>121563</v>
      </c>
      <c r="M101" s="59">
        <v>93447</v>
      </c>
      <c r="N101" s="59">
        <v>78885</v>
      </c>
      <c r="O101" s="10">
        <v>0.45300000000000001</v>
      </c>
      <c r="P101" s="9">
        <v>939</v>
      </c>
      <c r="Q101" s="9">
        <v>938.33</v>
      </c>
      <c r="R101" s="9">
        <v>13.1</v>
      </c>
      <c r="S101" s="10">
        <v>1.51</v>
      </c>
      <c r="T101" s="10">
        <v>0.52900000000000003</v>
      </c>
      <c r="U101" s="10">
        <v>6.9000000000000006E-2</v>
      </c>
      <c r="V101" s="10">
        <v>0.752</v>
      </c>
      <c r="W101" s="9">
        <v>0.57799999999999996</v>
      </c>
      <c r="X101" s="27">
        <v>-0.32500000000000001</v>
      </c>
      <c r="Y101" s="27">
        <v>-0.01</v>
      </c>
      <c r="Z101" s="16">
        <v>0.6337135614702154</v>
      </c>
      <c r="AA101" s="28">
        <v>262</v>
      </c>
      <c r="AB101" s="9">
        <v>22</v>
      </c>
      <c r="AC101" s="9">
        <v>2</v>
      </c>
      <c r="AD101" s="56">
        <v>46</v>
      </c>
      <c r="AE101" s="56">
        <v>261</v>
      </c>
      <c r="AF101" s="16">
        <f t="shared" si="8"/>
        <v>2.1210562372462351E-2</v>
      </c>
      <c r="AG101" s="16"/>
      <c r="AH101" s="16"/>
      <c r="AI101" s="56">
        <v>16</v>
      </c>
      <c r="AJ101" s="28">
        <v>35500</v>
      </c>
      <c r="AK101" s="28">
        <v>48500</v>
      </c>
      <c r="AL101" s="26">
        <v>32.546478</v>
      </c>
      <c r="AM101" s="26">
        <v>0.23351548999999999</v>
      </c>
      <c r="AN101" s="26">
        <v>36.021560999999998</v>
      </c>
      <c r="AO101" s="26">
        <v>1.4087213000000001</v>
      </c>
      <c r="AP101" s="26">
        <v>11.723749</v>
      </c>
      <c r="AQ101" s="26">
        <v>0.45848918</v>
      </c>
      <c r="AR101" s="26">
        <v>-9.8015795000000008</v>
      </c>
      <c r="AS101" s="26">
        <v>-13.879367999999999</v>
      </c>
      <c r="AT101" s="56">
        <v>582.33333333333303</v>
      </c>
      <c r="AU101" s="10">
        <v>0.32600000000000001</v>
      </c>
      <c r="AV101" s="10">
        <v>0.70099999999999996</v>
      </c>
      <c r="AW101" s="10">
        <v>0.439</v>
      </c>
      <c r="AX101" s="10">
        <v>0.45</v>
      </c>
      <c r="AY101" s="28">
        <v>19000000</v>
      </c>
      <c r="AZ101" s="28">
        <v>1544.0639274972593</v>
      </c>
      <c r="BA101" s="84">
        <v>59</v>
      </c>
      <c r="BB101" s="28">
        <v>62832.800851970183</v>
      </c>
      <c r="BC101" s="84"/>
      <c r="BD101" s="27">
        <v>0</v>
      </c>
      <c r="BE101" s="10">
        <v>0.42699999999999999</v>
      </c>
      <c r="BF101" s="28">
        <v>58740.011695906433</v>
      </c>
      <c r="BG101" s="117">
        <v>1</v>
      </c>
      <c r="BH101" s="117">
        <v>18</v>
      </c>
      <c r="BI101" s="117">
        <f t="shared" si="7"/>
        <v>19</v>
      </c>
      <c r="BJ101" s="53">
        <f t="shared" si="9"/>
        <v>1544.0639274972593</v>
      </c>
      <c r="BK101" s="11">
        <v>6689</v>
      </c>
      <c r="BL101" s="11">
        <f t="shared" si="5"/>
        <v>5144.9360725027409</v>
      </c>
    </row>
    <row r="102" spans="1:64">
      <c r="A102" s="7">
        <v>581</v>
      </c>
      <c r="B102" s="8" t="s">
        <v>1193</v>
      </c>
      <c r="C102" s="8" t="s">
        <v>2237</v>
      </c>
      <c r="D102" s="8" t="s">
        <v>1170</v>
      </c>
      <c r="E102" s="9" t="s">
        <v>51</v>
      </c>
      <c r="F102" s="10">
        <v>0.46</v>
      </c>
      <c r="G102" s="10">
        <v>0.83</v>
      </c>
      <c r="H102" s="25">
        <v>17060.400000000001</v>
      </c>
      <c r="I102" s="28">
        <v>12982</v>
      </c>
      <c r="J102" s="58">
        <v>11226</v>
      </c>
      <c r="K102" s="59">
        <v>98663</v>
      </c>
      <c r="L102" s="59">
        <v>113661</v>
      </c>
      <c r="M102" s="59">
        <v>91179</v>
      </c>
      <c r="N102" s="59">
        <v>75204</v>
      </c>
      <c r="O102" s="10">
        <v>0.53500000000000003</v>
      </c>
      <c r="P102" s="9">
        <v>1217</v>
      </c>
      <c r="Q102" s="9">
        <v>1074</v>
      </c>
      <c r="R102" s="9">
        <v>14.02</v>
      </c>
      <c r="S102" s="10">
        <v>0.81</v>
      </c>
      <c r="T102" s="10">
        <v>0.52500000000000002</v>
      </c>
      <c r="U102" s="10">
        <v>5.2999999999999999E-2</v>
      </c>
      <c r="V102" s="10">
        <v>0.60099999999999998</v>
      </c>
      <c r="W102" s="9">
        <v>0.95699999999999996</v>
      </c>
      <c r="X102" s="27">
        <v>-0.17399999999999999</v>
      </c>
      <c r="Y102" s="10">
        <v>1E-3</v>
      </c>
      <c r="Z102" s="16">
        <v>0.510986203372509</v>
      </c>
      <c r="AA102" s="28">
        <v>99</v>
      </c>
      <c r="AB102" s="9">
        <v>20</v>
      </c>
      <c r="AC102" s="9">
        <v>14</v>
      </c>
      <c r="AD102" s="56">
        <v>7</v>
      </c>
      <c r="AE102" s="56">
        <v>445</v>
      </c>
      <c r="AF102" s="16">
        <f t="shared" si="8"/>
        <v>2.6083796393988414E-2</v>
      </c>
      <c r="AG102" s="16"/>
      <c r="AH102" s="16"/>
      <c r="AI102" s="56">
        <v>7</v>
      </c>
      <c r="AJ102" s="28">
        <v>49800</v>
      </c>
      <c r="AK102" s="28">
        <v>44400</v>
      </c>
      <c r="AL102" s="26">
        <v>21.163613999999999</v>
      </c>
      <c r="AM102" s="26">
        <v>0.56101542999999998</v>
      </c>
      <c r="AN102" s="26">
        <v>35.636645999999999</v>
      </c>
      <c r="AO102" s="26">
        <v>0.84728265000000003</v>
      </c>
      <c r="AP102" s="26">
        <v>7.5420021999999998</v>
      </c>
      <c r="AQ102" s="26">
        <v>0.17931563</v>
      </c>
      <c r="AR102" s="26">
        <v>-4.5349244999999998</v>
      </c>
      <c r="AS102" s="26">
        <v>-10.824337999999999</v>
      </c>
      <c r="AT102" s="56">
        <v>1489.3333333333301</v>
      </c>
      <c r="AU102" s="10">
        <v>0.29399999999999998</v>
      </c>
      <c r="AV102" s="10">
        <v>0.61</v>
      </c>
      <c r="AW102" s="10">
        <v>0.58499999999999996</v>
      </c>
      <c r="AX102" s="10">
        <v>0.56000000000000005</v>
      </c>
      <c r="AY102" s="28">
        <v>20000000</v>
      </c>
      <c r="AZ102" s="28">
        <v>1172.3054559095917</v>
      </c>
      <c r="BA102" s="84">
        <v>51</v>
      </c>
      <c r="BB102" s="28">
        <v>41906.327033689398</v>
      </c>
      <c r="BC102" s="84">
        <v>333</v>
      </c>
      <c r="BD102" s="27">
        <v>1.9518885840894701E-2</v>
      </c>
      <c r="BE102" s="10">
        <v>0.42699999999999999</v>
      </c>
      <c r="BF102" s="28">
        <v>61767.612403100778</v>
      </c>
      <c r="BG102" s="117">
        <v>4</v>
      </c>
      <c r="BH102" s="117">
        <v>16</v>
      </c>
      <c r="BI102" s="117">
        <f t="shared" si="7"/>
        <v>20</v>
      </c>
      <c r="BJ102" s="53">
        <f t="shared" si="9"/>
        <v>1172.3054559095917</v>
      </c>
      <c r="BK102" s="11">
        <v>6782</v>
      </c>
      <c r="BL102" s="11">
        <f t="shared" si="5"/>
        <v>5609.6945440904083</v>
      </c>
    </row>
    <row r="103" spans="1:64">
      <c r="A103" s="7">
        <v>582</v>
      </c>
      <c r="B103" s="8" t="s">
        <v>1195</v>
      </c>
      <c r="C103" s="8" t="s">
        <v>2237</v>
      </c>
      <c r="D103" s="8" t="s">
        <v>1170</v>
      </c>
      <c r="E103" s="9" t="s">
        <v>51</v>
      </c>
      <c r="F103" s="10">
        <v>0.36399999999999999</v>
      </c>
      <c r="G103" s="10">
        <v>0.78</v>
      </c>
      <c r="H103" s="25">
        <v>12159.08</v>
      </c>
      <c r="I103" s="28">
        <v>9692</v>
      </c>
      <c r="J103" s="58">
        <v>12043</v>
      </c>
      <c r="K103" s="59">
        <v>91174</v>
      </c>
      <c r="L103" s="59">
        <v>111519</v>
      </c>
      <c r="M103" s="59">
        <v>88407</v>
      </c>
      <c r="N103" s="59">
        <v>75375</v>
      </c>
      <c r="O103" s="10">
        <v>0.35199999999999998</v>
      </c>
      <c r="P103" s="9">
        <v>655.33000000000004</v>
      </c>
      <c r="Q103" s="9">
        <v>624.66999999999996</v>
      </c>
      <c r="R103" s="9">
        <v>18.55</v>
      </c>
      <c r="S103" s="10">
        <v>0.32</v>
      </c>
      <c r="T103" s="10">
        <v>0.56100000000000005</v>
      </c>
      <c r="U103" s="10">
        <v>3.2000000000000001E-2</v>
      </c>
      <c r="V103" s="10">
        <v>0.76</v>
      </c>
      <c r="W103" s="9">
        <v>0.69299999999999995</v>
      </c>
      <c r="X103" s="27">
        <v>-0.33300000000000002</v>
      </c>
      <c r="Y103" s="10">
        <v>5.8000000000000003E-2</v>
      </c>
      <c r="Z103" s="16">
        <v>0.59066745422327238</v>
      </c>
      <c r="AA103" s="28">
        <v>7</v>
      </c>
      <c r="AB103" s="9">
        <v>90</v>
      </c>
      <c r="AC103" s="9"/>
      <c r="AD103" s="56">
        <v>274</v>
      </c>
      <c r="AE103" s="56">
        <v>68</v>
      </c>
      <c r="AF103" s="16">
        <f t="shared" si="8"/>
        <v>5.5925283820815394E-3</v>
      </c>
      <c r="AG103" s="16"/>
      <c r="AH103" s="16"/>
      <c r="AI103" s="56">
        <v>99</v>
      </c>
      <c r="AJ103" s="28">
        <v>41800</v>
      </c>
      <c r="AK103" s="28">
        <v>45200</v>
      </c>
      <c r="AL103" s="26">
        <v>27.158949</v>
      </c>
      <c r="AM103" s="26">
        <v>9.7911149000000003E-2</v>
      </c>
      <c r="AN103" s="26">
        <v>35.684142999999999</v>
      </c>
      <c r="AO103" s="26">
        <v>0.30840751999999999</v>
      </c>
      <c r="AP103" s="26">
        <v>9.6914376999999998</v>
      </c>
      <c r="AQ103" s="26">
        <v>8.3760239E-2</v>
      </c>
      <c r="AR103" s="26">
        <v>-3.9944928000000002</v>
      </c>
      <c r="AS103" s="26">
        <v>-8.1856793999999997</v>
      </c>
      <c r="AT103" s="56">
        <v>1228</v>
      </c>
      <c r="AU103" s="10">
        <v>0.308</v>
      </c>
      <c r="AV103" s="10">
        <v>0.65300000000000002</v>
      </c>
      <c r="AW103" s="10">
        <v>0.46800000000000003</v>
      </c>
      <c r="AX103" s="10">
        <v>0.56899999999999995</v>
      </c>
      <c r="AY103" s="28">
        <v>7595808</v>
      </c>
      <c r="AZ103" s="28">
        <v>624.70252683591195</v>
      </c>
      <c r="BA103" s="84">
        <v>46</v>
      </c>
      <c r="BB103" s="28">
        <v>70193.642897471495</v>
      </c>
      <c r="BC103" s="84">
        <v>105</v>
      </c>
      <c r="BD103" s="27">
        <v>8.6355217664494353E-3</v>
      </c>
      <c r="BE103" s="10">
        <v>0.42699999999999999</v>
      </c>
      <c r="BF103" s="28">
        <v>63360.689655172413</v>
      </c>
      <c r="BG103" s="117">
        <v>0.59599999999999997</v>
      </c>
      <c r="BH103" s="117">
        <v>7</v>
      </c>
      <c r="BI103" s="117">
        <f t="shared" si="7"/>
        <v>7.5960000000000001</v>
      </c>
      <c r="BJ103" s="53">
        <f t="shared" si="9"/>
        <v>624.71831750428487</v>
      </c>
      <c r="BK103" s="11">
        <v>6810</v>
      </c>
      <c r="BL103" s="11">
        <f t="shared" si="5"/>
        <v>6185.2816824957154</v>
      </c>
    </row>
    <row r="104" spans="1:64">
      <c r="A104" s="7">
        <v>583</v>
      </c>
      <c r="B104" s="8" t="s">
        <v>1198</v>
      </c>
      <c r="C104" s="8" t="s">
        <v>2239</v>
      </c>
      <c r="D104" s="8" t="s">
        <v>1170</v>
      </c>
      <c r="E104" s="9" t="s">
        <v>51</v>
      </c>
      <c r="F104" s="10">
        <v>0.30599999999999999</v>
      </c>
      <c r="G104" s="10">
        <v>0.83</v>
      </c>
      <c r="H104" s="25">
        <v>8976.36</v>
      </c>
      <c r="I104" s="28">
        <v>12248</v>
      </c>
      <c r="J104" s="28">
        <v>12465</v>
      </c>
      <c r="K104" s="59">
        <v>92145</v>
      </c>
      <c r="L104" s="59">
        <v>113625</v>
      </c>
      <c r="M104" s="59">
        <v>87957</v>
      </c>
      <c r="N104" s="59">
        <v>76401</v>
      </c>
      <c r="O104" s="10">
        <v>0.36599999999999999</v>
      </c>
      <c r="P104" s="9">
        <v>537.66999999999996</v>
      </c>
      <c r="Q104" s="9">
        <v>575.33000000000004</v>
      </c>
      <c r="R104" s="9">
        <v>16.7</v>
      </c>
      <c r="S104" s="9">
        <v>27</v>
      </c>
      <c r="T104" s="27">
        <v>0.56599999999999995</v>
      </c>
      <c r="U104" s="10">
        <v>3.3000000000000002E-2</v>
      </c>
      <c r="V104" s="10">
        <v>0.872</v>
      </c>
      <c r="W104" s="9">
        <v>0.52700000000000002</v>
      </c>
      <c r="X104" s="27">
        <v>-0.44500000000000001</v>
      </c>
      <c r="Y104" s="10">
        <v>1.2E-2</v>
      </c>
      <c r="Z104" s="16">
        <v>0.65487884741322855</v>
      </c>
      <c r="AA104" s="28">
        <v>8</v>
      </c>
      <c r="AB104" s="9">
        <v>43</v>
      </c>
      <c r="AC104" s="9">
        <v>1</v>
      </c>
      <c r="AD104" s="56">
        <v>229</v>
      </c>
      <c r="AE104" s="56">
        <v>86</v>
      </c>
      <c r="AF104" s="16">
        <f t="shared" si="8"/>
        <v>9.5807209158277964E-3</v>
      </c>
      <c r="AG104" s="16"/>
      <c r="AH104" s="16"/>
      <c r="AI104" s="56">
        <v>99</v>
      </c>
      <c r="AJ104" s="28">
        <v>32500</v>
      </c>
      <c r="AK104" s="28">
        <v>40700</v>
      </c>
      <c r="AL104" s="26">
        <v>36.707484999999998</v>
      </c>
      <c r="AM104" s="26">
        <v>0</v>
      </c>
      <c r="AN104" s="26">
        <v>27.882967000000001</v>
      </c>
      <c r="AO104" s="26">
        <v>0.18963501999999999</v>
      </c>
      <c r="AP104" s="26">
        <v>10.235136000000001</v>
      </c>
      <c r="AQ104" s="26">
        <v>6.9610246000000001E-2</v>
      </c>
      <c r="AR104" s="26">
        <v>-5.7339649000000001</v>
      </c>
      <c r="AS104" s="26">
        <v>-9.0723380999999996</v>
      </c>
      <c r="AT104" s="56">
        <v>468.33333333333297</v>
      </c>
      <c r="AU104" s="10">
        <v>0.39</v>
      </c>
      <c r="AV104" s="10">
        <v>0.72599999999999998</v>
      </c>
      <c r="AW104" s="10">
        <v>0.55400000000000005</v>
      </c>
      <c r="AX104" s="10">
        <v>0.54</v>
      </c>
      <c r="AY104" s="28">
        <v>12065935</v>
      </c>
      <c r="AZ104" s="28">
        <v>1344.190183994403</v>
      </c>
      <c r="BA104" s="84">
        <v>19</v>
      </c>
      <c r="BB104" s="28">
        <v>35337.660646865181</v>
      </c>
      <c r="BC104" s="84">
        <v>38</v>
      </c>
      <c r="BD104" s="27">
        <v>4.2333418000169327E-3</v>
      </c>
      <c r="BE104" s="10">
        <v>0.42699999999999999</v>
      </c>
      <c r="BF104" s="28">
        <v>63537.502645502645</v>
      </c>
      <c r="BG104" s="117">
        <v>6.6000000000000003E-2</v>
      </c>
      <c r="BH104" s="117">
        <v>12</v>
      </c>
      <c r="BI104" s="117">
        <f t="shared" si="7"/>
        <v>12.066000000000001</v>
      </c>
      <c r="BJ104" s="53">
        <f t="shared" si="9"/>
        <v>1344.1974252369557</v>
      </c>
      <c r="BK104" s="11">
        <v>6760</v>
      </c>
      <c r="BL104" s="11">
        <f t="shared" si="5"/>
        <v>5415.8025747630445</v>
      </c>
    </row>
    <row r="105" spans="1:64">
      <c r="A105" s="7">
        <v>584</v>
      </c>
      <c r="B105" s="8" t="s">
        <v>1201</v>
      </c>
      <c r="C105" s="8" t="s">
        <v>2240</v>
      </c>
      <c r="D105" s="8" t="s">
        <v>1170</v>
      </c>
      <c r="E105" s="9" t="s">
        <v>51</v>
      </c>
      <c r="F105" s="10">
        <v>0.51400000000000001</v>
      </c>
      <c r="G105" s="10">
        <v>0.85</v>
      </c>
      <c r="H105" s="25">
        <v>14907.61</v>
      </c>
      <c r="I105" s="28">
        <v>11026</v>
      </c>
      <c r="J105" s="28">
        <v>10355</v>
      </c>
      <c r="K105" s="59">
        <v>95402</v>
      </c>
      <c r="L105" s="59">
        <v>112995</v>
      </c>
      <c r="M105" s="59">
        <v>89055</v>
      </c>
      <c r="N105" s="59">
        <v>75330</v>
      </c>
      <c r="O105" s="10">
        <v>0.54400000000000004</v>
      </c>
      <c r="P105" s="9">
        <v>919.33</v>
      </c>
      <c r="Q105" s="9">
        <v>748</v>
      </c>
      <c r="R105" s="9">
        <v>16.22</v>
      </c>
      <c r="S105" s="9">
        <v>75</v>
      </c>
      <c r="T105" s="27">
        <v>0.51900000000000002</v>
      </c>
      <c r="U105" s="10">
        <v>5.0999999999999997E-2</v>
      </c>
      <c r="V105" s="10">
        <v>0.621</v>
      </c>
      <c r="W105" s="9">
        <v>0.58199999999999996</v>
      </c>
      <c r="X105" s="27">
        <v>-0.19400000000000001</v>
      </c>
      <c r="Y105" s="10">
        <v>3.3000000000000002E-2</v>
      </c>
      <c r="Z105" s="16">
        <v>0.63211125158027814</v>
      </c>
      <c r="AA105" s="28">
        <v>50</v>
      </c>
      <c r="AB105" s="9">
        <v>16</v>
      </c>
      <c r="AC105" s="9">
        <v>12</v>
      </c>
      <c r="AD105" s="56">
        <v>35</v>
      </c>
      <c r="AE105" s="56">
        <v>289</v>
      </c>
      <c r="AF105" s="16">
        <f t="shared" si="8"/>
        <v>1.9386071945804859E-2</v>
      </c>
      <c r="AG105" s="16"/>
      <c r="AH105" s="16"/>
      <c r="AI105" s="56">
        <v>10</v>
      </c>
      <c r="AJ105" s="28">
        <v>63300</v>
      </c>
      <c r="AK105" s="28">
        <v>48200</v>
      </c>
      <c r="AL105" s="26">
        <v>20.142748000000001</v>
      </c>
      <c r="AM105" s="26">
        <v>1.2734835</v>
      </c>
      <c r="AN105" s="26">
        <v>35.438395999999997</v>
      </c>
      <c r="AO105" s="26">
        <v>0.78856510000000002</v>
      </c>
      <c r="AP105" s="26">
        <v>7.1382669999999999</v>
      </c>
      <c r="AQ105" s="26">
        <v>0.15883866999999999</v>
      </c>
      <c r="AR105" s="26">
        <v>-7.1461066999999998</v>
      </c>
      <c r="AS105" s="26">
        <v>-8.7966280000000001</v>
      </c>
      <c r="AT105" s="56">
        <v>1052.6666666666599</v>
      </c>
      <c r="AU105" s="10">
        <v>0.248</v>
      </c>
      <c r="AV105" s="10">
        <v>0.54400000000000004</v>
      </c>
      <c r="AW105" s="10">
        <v>0.49099999999999999</v>
      </c>
      <c r="AX105" s="10">
        <v>0.59499999999999997</v>
      </c>
      <c r="AY105" s="28">
        <v>11831449</v>
      </c>
      <c r="AZ105" s="28">
        <v>793.65163161633552</v>
      </c>
      <c r="BA105" s="84">
        <v>30</v>
      </c>
      <c r="BB105" s="28">
        <v>32632.46059630383</v>
      </c>
      <c r="BC105" s="84">
        <v>137</v>
      </c>
      <c r="BD105" s="27">
        <v>9.1899372199836186E-3</v>
      </c>
      <c r="BE105" s="10">
        <v>0.42699999999999999</v>
      </c>
      <c r="BF105" s="28">
        <v>62596.105643994211</v>
      </c>
      <c r="BG105" s="117">
        <v>0.83099999999999996</v>
      </c>
      <c r="BH105" s="117">
        <v>11</v>
      </c>
      <c r="BI105" s="117">
        <f t="shared" si="7"/>
        <v>11.831</v>
      </c>
      <c r="BJ105" s="53">
        <f t="shared" si="9"/>
        <v>793.62151277099406</v>
      </c>
      <c r="BK105" s="11">
        <v>6938</v>
      </c>
      <c r="BL105" s="11">
        <f t="shared" si="5"/>
        <v>6144.3784872290062</v>
      </c>
    </row>
    <row r="106" spans="1:64">
      <c r="A106" s="7">
        <v>641</v>
      </c>
      <c r="B106" s="8" t="s">
        <v>1273</v>
      </c>
      <c r="C106" s="8" t="s">
        <v>2251</v>
      </c>
      <c r="D106" s="8" t="s">
        <v>1170</v>
      </c>
      <c r="E106" s="9" t="s">
        <v>51</v>
      </c>
      <c r="F106" s="10">
        <v>0.71399999999999997</v>
      </c>
      <c r="G106" s="10">
        <v>0.89</v>
      </c>
      <c r="H106" s="25">
        <v>7097.39</v>
      </c>
      <c r="I106" s="28">
        <v>18056</v>
      </c>
      <c r="J106" s="58">
        <v>11367</v>
      </c>
      <c r="K106" s="59">
        <v>73786</v>
      </c>
      <c r="L106" s="59">
        <v>91566</v>
      </c>
      <c r="M106" s="59">
        <v>64872</v>
      </c>
      <c r="N106" s="59">
        <v>56268</v>
      </c>
      <c r="O106" s="10">
        <v>0.68</v>
      </c>
      <c r="P106" s="9">
        <v>461.33</v>
      </c>
      <c r="Q106" s="9">
        <v>605.33000000000004</v>
      </c>
      <c r="R106" s="9">
        <v>15.38</v>
      </c>
      <c r="S106" s="10">
        <v>0.05</v>
      </c>
      <c r="T106" s="10">
        <v>0.52400000000000002</v>
      </c>
      <c r="U106" s="10">
        <v>5.0999999999999997E-2</v>
      </c>
      <c r="V106" s="10">
        <v>0.28100000000000003</v>
      </c>
      <c r="W106" s="9">
        <v>0.57299999999999995</v>
      </c>
      <c r="X106" s="27">
        <v>0.14599999999999999</v>
      </c>
      <c r="Y106" s="10">
        <v>4.7E-2</v>
      </c>
      <c r="Z106" s="16">
        <v>0.63572790845518123</v>
      </c>
      <c r="AA106" s="28">
        <v>19</v>
      </c>
      <c r="AB106" s="9">
        <v>45</v>
      </c>
      <c r="AC106" s="9"/>
      <c r="AD106" s="56">
        <v>129</v>
      </c>
      <c r="AE106" s="56">
        <v>142</v>
      </c>
      <c r="AF106" s="16">
        <f t="shared" si="8"/>
        <v>2.000735481634798E-2</v>
      </c>
      <c r="AG106" s="16"/>
      <c r="AH106" s="16"/>
      <c r="AI106" s="56">
        <v>7</v>
      </c>
      <c r="AJ106" s="28">
        <v>91900</v>
      </c>
      <c r="AK106" s="28">
        <v>46300</v>
      </c>
      <c r="AL106" s="26">
        <v>9.8972034000000004</v>
      </c>
      <c r="AM106" s="26">
        <v>0.31816196000000002</v>
      </c>
      <c r="AN106" s="26">
        <v>37.273384</v>
      </c>
      <c r="AO106" s="26">
        <v>1.5665838999999999</v>
      </c>
      <c r="AP106" s="26">
        <v>3.6890228</v>
      </c>
      <c r="AQ106" s="26">
        <v>0.15504799999999999</v>
      </c>
      <c r="AR106" s="26">
        <v>-4.6111712000000002</v>
      </c>
      <c r="AS106" s="26">
        <v>-6.7876167000000001</v>
      </c>
      <c r="AT106" s="56">
        <v>842</v>
      </c>
      <c r="AU106" s="10">
        <v>0.155</v>
      </c>
      <c r="AV106" s="10">
        <v>0.157</v>
      </c>
      <c r="AW106" s="10">
        <v>0.54200000000000004</v>
      </c>
      <c r="AX106" s="10">
        <v>0.55700000000000005</v>
      </c>
      <c r="AY106" s="28">
        <v>5000000</v>
      </c>
      <c r="AZ106" s="28">
        <v>704.48432451929511</v>
      </c>
      <c r="BA106" s="84">
        <v>8</v>
      </c>
      <c r="BB106" s="28">
        <v>17341.165759868207</v>
      </c>
      <c r="BC106" s="84">
        <v>341</v>
      </c>
      <c r="BD106" s="27">
        <v>4.8045830932215927E-2</v>
      </c>
      <c r="BE106" s="10">
        <v>0.42699999999999999</v>
      </c>
      <c r="BF106" s="28">
        <v>53812.306853582551</v>
      </c>
      <c r="BG106" s="117">
        <v>0</v>
      </c>
      <c r="BH106" s="117">
        <v>5</v>
      </c>
      <c r="BI106" s="117">
        <f t="shared" si="7"/>
        <v>5</v>
      </c>
      <c r="BJ106" s="53">
        <f t="shared" si="9"/>
        <v>704.48432451929511</v>
      </c>
      <c r="BK106" s="11">
        <v>7737</v>
      </c>
      <c r="BL106" s="11">
        <f t="shared" si="5"/>
        <v>7032.5156754807049</v>
      </c>
    </row>
    <row r="107" spans="1:64">
      <c r="A107" s="7">
        <v>637</v>
      </c>
      <c r="B107" s="8" t="s">
        <v>1266</v>
      </c>
      <c r="C107" s="8" t="s">
        <v>2235</v>
      </c>
      <c r="D107" s="8" t="s">
        <v>1170</v>
      </c>
      <c r="E107" s="9" t="s">
        <v>51</v>
      </c>
      <c r="F107" s="10">
        <v>0.45400000000000001</v>
      </c>
      <c r="G107" s="10">
        <v>0.71</v>
      </c>
      <c r="H107" s="25">
        <v>9256.27</v>
      </c>
      <c r="I107" s="28">
        <v>13951</v>
      </c>
      <c r="J107" s="58">
        <v>10848</v>
      </c>
      <c r="K107" s="59">
        <v>81611</v>
      </c>
      <c r="L107" s="59">
        <v>85392</v>
      </c>
      <c r="M107" s="59">
        <v>69894</v>
      </c>
      <c r="N107" s="59">
        <v>59643</v>
      </c>
      <c r="O107" s="10">
        <v>0.48599999999999999</v>
      </c>
      <c r="P107" s="9">
        <v>537.33000000000004</v>
      </c>
      <c r="Q107" s="9">
        <v>798.33</v>
      </c>
      <c r="R107" s="9">
        <v>17.23</v>
      </c>
      <c r="S107" s="10">
        <v>0.21</v>
      </c>
      <c r="T107" s="10">
        <v>0.44400000000000001</v>
      </c>
      <c r="U107" s="10">
        <v>0.02</v>
      </c>
      <c r="V107" s="10">
        <v>0.437</v>
      </c>
      <c r="W107" s="9">
        <v>0.58499999999999996</v>
      </c>
      <c r="X107" s="27">
        <v>-0.01</v>
      </c>
      <c r="Y107" s="10">
        <v>2E-3</v>
      </c>
      <c r="Z107" s="16">
        <v>0.63091482649842279</v>
      </c>
      <c r="AA107" s="28">
        <v>36</v>
      </c>
      <c r="AB107" s="9">
        <v>101</v>
      </c>
      <c r="AC107" s="9"/>
      <c r="AD107" s="56">
        <v>30</v>
      </c>
      <c r="AE107" s="56">
        <v>320</v>
      </c>
      <c r="AF107" s="16">
        <f t="shared" si="8"/>
        <v>3.4571160953602256E-2</v>
      </c>
      <c r="AG107" s="16"/>
      <c r="AH107" s="16" t="s">
        <v>4339</v>
      </c>
      <c r="AI107" s="56">
        <v>99</v>
      </c>
      <c r="AJ107" s="28">
        <v>95300</v>
      </c>
      <c r="AK107" s="28">
        <v>52700</v>
      </c>
      <c r="AL107" s="26">
        <v>8.1726016999999995</v>
      </c>
      <c r="AM107" s="26">
        <v>0.59959220999999996</v>
      </c>
      <c r="AN107" s="26">
        <v>42.464649000000001</v>
      </c>
      <c r="AO107" s="26">
        <v>2.4677064</v>
      </c>
      <c r="AP107" s="26">
        <v>3.4704666</v>
      </c>
      <c r="AQ107" s="26">
        <v>0.20167579999999999</v>
      </c>
      <c r="AR107" s="26">
        <v>-0.65125173000000003</v>
      </c>
      <c r="AS107" s="26">
        <v>-2.1823559000000001</v>
      </c>
      <c r="AT107" s="56">
        <v>2814</v>
      </c>
      <c r="AU107" s="10">
        <v>0.13300000000000001</v>
      </c>
      <c r="AV107" s="10">
        <v>0.193</v>
      </c>
      <c r="AW107" s="10">
        <v>0.497</v>
      </c>
      <c r="AX107" s="10">
        <v>0.53</v>
      </c>
      <c r="AY107" s="28">
        <v>9000000</v>
      </c>
      <c r="AZ107" s="28">
        <v>972.31390182006351</v>
      </c>
      <c r="BA107" s="84">
        <v>31</v>
      </c>
      <c r="BB107" s="28">
        <v>57692.665587255498</v>
      </c>
      <c r="BC107" s="84">
        <v>75</v>
      </c>
      <c r="BD107" s="27">
        <v>8.102615848500529E-3</v>
      </c>
      <c r="BE107" s="10">
        <v>0.42699999999999999</v>
      </c>
      <c r="BF107" s="28">
        <v>57089.905952380956</v>
      </c>
      <c r="BG107" s="117">
        <v>2</v>
      </c>
      <c r="BH107" s="117">
        <v>7</v>
      </c>
      <c r="BI107" s="117">
        <f t="shared" si="7"/>
        <v>9</v>
      </c>
      <c r="BJ107" s="53">
        <f t="shared" si="9"/>
        <v>972.31390182006351</v>
      </c>
      <c r="BK107" s="11">
        <v>7669</v>
      </c>
      <c r="BL107" s="11">
        <f t="shared" si="5"/>
        <v>6696.6860981799364</v>
      </c>
    </row>
    <row r="108" spans="1:64">
      <c r="A108" s="7">
        <v>636</v>
      </c>
      <c r="B108" s="8" t="s">
        <v>1263</v>
      </c>
      <c r="C108" s="8" t="s">
        <v>2252</v>
      </c>
      <c r="D108" s="8" t="s">
        <v>1170</v>
      </c>
      <c r="E108" s="9" t="s">
        <v>51</v>
      </c>
      <c r="F108" s="10">
        <v>0.66600000000000004</v>
      </c>
      <c r="G108" s="10">
        <v>0.82</v>
      </c>
      <c r="H108" s="25">
        <v>7275</v>
      </c>
      <c r="I108" s="28">
        <v>15844</v>
      </c>
      <c r="J108" s="58">
        <v>13063</v>
      </c>
      <c r="K108" s="59">
        <v>75468</v>
      </c>
      <c r="L108" s="59">
        <v>89559</v>
      </c>
      <c r="M108" s="59">
        <v>68796</v>
      </c>
      <c r="N108" s="59">
        <v>56196</v>
      </c>
      <c r="O108" s="10">
        <v>0.57699999999999996</v>
      </c>
      <c r="P108" s="9">
        <v>447.33</v>
      </c>
      <c r="Q108" s="9">
        <v>608.66999999999996</v>
      </c>
      <c r="R108" s="9">
        <v>16.260000000000002</v>
      </c>
      <c r="S108" s="10">
        <v>0.05</v>
      </c>
      <c r="T108" s="10">
        <v>0.58599999999999997</v>
      </c>
      <c r="U108" s="10">
        <v>1.4E-2</v>
      </c>
      <c r="V108" s="10">
        <v>0.19500000000000001</v>
      </c>
      <c r="W108" s="9">
        <v>0.48</v>
      </c>
      <c r="X108" s="27">
        <v>0.23200000000000001</v>
      </c>
      <c r="Y108" s="10">
        <v>0.112</v>
      </c>
      <c r="Z108" s="16">
        <v>0.67567567567567566</v>
      </c>
      <c r="AA108" s="28">
        <v>10</v>
      </c>
      <c r="AB108" s="9">
        <v>81</v>
      </c>
      <c r="AC108" s="9"/>
      <c r="AD108" s="56">
        <v>77</v>
      </c>
      <c r="AE108" s="56">
        <v>192</v>
      </c>
      <c r="AF108" s="16">
        <f t="shared" si="8"/>
        <v>2.6391752577319589E-2</v>
      </c>
      <c r="AG108" s="16"/>
      <c r="AH108" s="16"/>
      <c r="AI108" s="56">
        <v>19</v>
      </c>
      <c r="AJ108" s="28">
        <v>86800</v>
      </c>
      <c r="AK108" s="28">
        <v>43500</v>
      </c>
      <c r="AL108" s="26">
        <v>5.8268656999999999</v>
      </c>
      <c r="AM108" s="26">
        <v>0.27359812999999999</v>
      </c>
      <c r="AN108" s="26">
        <v>27.918157999999998</v>
      </c>
      <c r="AO108" s="26">
        <v>2.5927499E-2</v>
      </c>
      <c r="AP108" s="26">
        <v>1.6267536</v>
      </c>
      <c r="AQ108" s="26">
        <v>1.5107606000000001E-3</v>
      </c>
      <c r="AR108" s="26">
        <v>0.10856245</v>
      </c>
      <c r="AS108" s="26">
        <v>-1.3613586</v>
      </c>
      <c r="AT108" s="56">
        <v>1000</v>
      </c>
      <c r="AU108" s="10">
        <v>0.14599999999999999</v>
      </c>
      <c r="AV108" s="10">
        <v>0.124</v>
      </c>
      <c r="AW108" s="10">
        <v>0.54700000000000004</v>
      </c>
      <c r="AX108" s="10">
        <v>0.56200000000000006</v>
      </c>
      <c r="AY108" s="28">
        <v>6468125</v>
      </c>
      <c r="AZ108" s="28">
        <v>889.08934707903779</v>
      </c>
      <c r="BA108" s="84">
        <v>10</v>
      </c>
      <c r="BB108" s="28">
        <v>22354.861064538483</v>
      </c>
      <c r="BC108" s="84">
        <v>221</v>
      </c>
      <c r="BD108" s="27">
        <v>3.0378006872852234E-2</v>
      </c>
      <c r="BE108" s="10">
        <v>0.42699999999999999</v>
      </c>
      <c r="BF108" s="28">
        <v>54313.909516380656</v>
      </c>
      <c r="BG108" s="117">
        <v>0.46800000000000003</v>
      </c>
      <c r="BH108" s="117">
        <v>6</v>
      </c>
      <c r="BI108" s="117">
        <f t="shared" si="7"/>
        <v>6.468</v>
      </c>
      <c r="BJ108" s="53">
        <f t="shared" si="9"/>
        <v>889.07216494845363</v>
      </c>
      <c r="BK108" s="11">
        <v>7904</v>
      </c>
      <c r="BL108" s="11">
        <f t="shared" si="5"/>
        <v>7014.927835051546</v>
      </c>
    </row>
    <row r="109" spans="1:64">
      <c r="A109" s="7">
        <v>638</v>
      </c>
      <c r="B109" s="8" t="s">
        <v>1268</v>
      </c>
      <c r="C109" s="8" t="s">
        <v>2253</v>
      </c>
      <c r="D109" s="8" t="s">
        <v>1170</v>
      </c>
      <c r="E109" s="9" t="s">
        <v>51</v>
      </c>
      <c r="F109" s="10">
        <v>0.71799999999999997</v>
      </c>
      <c r="G109" s="10">
        <v>0.78</v>
      </c>
      <c r="H109" s="25">
        <v>6608.01</v>
      </c>
      <c r="I109" s="28">
        <v>15161</v>
      </c>
      <c r="J109" s="58">
        <v>10764</v>
      </c>
      <c r="K109" s="59">
        <v>71288</v>
      </c>
      <c r="L109" s="59">
        <v>78318</v>
      </c>
      <c r="M109" s="59">
        <v>61704</v>
      </c>
      <c r="N109" s="59">
        <v>52326</v>
      </c>
      <c r="O109" s="10">
        <v>0.61099999999999999</v>
      </c>
      <c r="P109" s="9">
        <v>388</v>
      </c>
      <c r="Q109" s="9">
        <v>557</v>
      </c>
      <c r="R109" s="9">
        <v>17.03</v>
      </c>
      <c r="S109" s="10">
        <v>0.04</v>
      </c>
      <c r="T109" s="10">
        <v>0.51100000000000001</v>
      </c>
      <c r="U109" s="10">
        <v>7.0000000000000001E-3</v>
      </c>
      <c r="V109" s="10">
        <v>0.193</v>
      </c>
      <c r="W109" s="9">
        <v>0.61899999999999999</v>
      </c>
      <c r="X109" s="27">
        <v>0.23400000000000001</v>
      </c>
      <c r="Y109" s="10">
        <v>0.11700000000000001</v>
      </c>
      <c r="Z109" s="16">
        <v>0.61766522544780722</v>
      </c>
      <c r="AA109" s="28">
        <v>32</v>
      </c>
      <c r="AB109" s="9">
        <v>148</v>
      </c>
      <c r="AC109" s="9">
        <v>1</v>
      </c>
      <c r="AD109" s="56">
        <v>106</v>
      </c>
      <c r="AE109" s="56">
        <v>163</v>
      </c>
      <c r="AF109" s="16">
        <f t="shared" si="8"/>
        <v>2.4667032888872745E-2</v>
      </c>
      <c r="AG109" s="16"/>
      <c r="AH109" s="16"/>
      <c r="AI109" s="56">
        <v>13</v>
      </c>
      <c r="AJ109" s="28">
        <v>94500</v>
      </c>
      <c r="AK109" s="28">
        <v>50600</v>
      </c>
      <c r="AL109" s="26">
        <v>5.6574277999999998</v>
      </c>
      <c r="AM109" s="26">
        <v>0.30154118000000002</v>
      </c>
      <c r="AN109" s="26">
        <v>30.463153999999999</v>
      </c>
      <c r="AO109" s="26">
        <v>0.60046040999999994</v>
      </c>
      <c r="AP109" s="26">
        <v>1.7234309000000001</v>
      </c>
      <c r="AQ109" s="26">
        <v>3.3970612999999997E-2</v>
      </c>
      <c r="AR109" s="26">
        <v>-2.3138263000000001</v>
      </c>
      <c r="AS109" s="26">
        <v>-6.0004891999999996</v>
      </c>
      <c r="AT109" s="56">
        <v>1002</v>
      </c>
      <c r="AU109" s="10">
        <v>8.5000000000000006E-2</v>
      </c>
      <c r="AV109" s="10">
        <v>3.7999999999999999E-2</v>
      </c>
      <c r="AW109" s="10">
        <v>0.51200000000000001</v>
      </c>
      <c r="AX109" s="10">
        <v>0.57499999999999996</v>
      </c>
      <c r="AY109" s="28">
        <v>5742022</v>
      </c>
      <c r="AZ109" s="28">
        <v>868.94874553761269</v>
      </c>
      <c r="BA109" s="84">
        <v>8</v>
      </c>
      <c r="BB109" s="28">
        <v>20618.556701030928</v>
      </c>
      <c r="BC109" s="84">
        <v>235</v>
      </c>
      <c r="BD109" s="27">
        <v>3.5562900177209172E-2</v>
      </c>
      <c r="BE109" s="10">
        <v>0.42699999999999999</v>
      </c>
      <c r="BF109" s="28">
        <v>52550.661316211881</v>
      </c>
      <c r="BG109" s="117">
        <v>0.74199999999999999</v>
      </c>
      <c r="BH109" s="117">
        <v>5</v>
      </c>
      <c r="BI109" s="117">
        <f t="shared" si="7"/>
        <v>5.742</v>
      </c>
      <c r="BJ109" s="53">
        <f t="shared" si="9"/>
        <v>868.94541624483008</v>
      </c>
      <c r="BK109" s="11">
        <v>8050</v>
      </c>
      <c r="BL109" s="11">
        <f t="shared" si="5"/>
        <v>7181.0545837551699</v>
      </c>
    </row>
    <row r="110" spans="1:64">
      <c r="A110" s="7">
        <v>643</v>
      </c>
      <c r="B110" s="8" t="s">
        <v>1277</v>
      </c>
      <c r="C110" s="8" t="s">
        <v>2254</v>
      </c>
      <c r="D110" s="8" t="s">
        <v>1170</v>
      </c>
      <c r="E110" s="9" t="s">
        <v>51</v>
      </c>
      <c r="F110" s="10">
        <v>0.64400000000000002</v>
      </c>
      <c r="G110" s="10">
        <v>0.8</v>
      </c>
      <c r="H110" s="25">
        <v>7407.45</v>
      </c>
      <c r="I110" s="28">
        <v>15092</v>
      </c>
      <c r="J110" s="58">
        <v>11467</v>
      </c>
      <c r="K110" s="59">
        <v>70054</v>
      </c>
      <c r="L110" s="59">
        <v>80775</v>
      </c>
      <c r="M110" s="59">
        <v>67158</v>
      </c>
      <c r="N110" s="59">
        <v>51966</v>
      </c>
      <c r="O110" s="10">
        <v>0.505</v>
      </c>
      <c r="P110" s="9">
        <v>444</v>
      </c>
      <c r="Q110" s="9">
        <v>667.33</v>
      </c>
      <c r="R110" s="9">
        <v>16.68</v>
      </c>
      <c r="S110" s="10">
        <v>0.11</v>
      </c>
      <c r="T110" s="10">
        <v>0.52100000000000002</v>
      </c>
      <c r="U110" s="10">
        <v>1.7000000000000001E-2</v>
      </c>
      <c r="V110" s="10">
        <v>0.218</v>
      </c>
      <c r="W110" s="9">
        <v>0.61799999999999999</v>
      </c>
      <c r="X110" s="27">
        <v>0.20899999999999999</v>
      </c>
      <c r="Y110" s="27">
        <v>0.159</v>
      </c>
      <c r="Z110" s="16">
        <v>0.61804697156983934</v>
      </c>
      <c r="AA110" s="28">
        <v>23</v>
      </c>
      <c r="AB110" s="9">
        <v>89</v>
      </c>
      <c r="AC110" s="9">
        <v>1</v>
      </c>
      <c r="AD110" s="56">
        <v>74</v>
      </c>
      <c r="AE110" s="56">
        <v>195</v>
      </c>
      <c r="AF110" s="16">
        <f t="shared" si="8"/>
        <v>2.6324848632120364E-2</v>
      </c>
      <c r="AG110" s="16"/>
      <c r="AH110" s="16" t="s">
        <v>4339</v>
      </c>
      <c r="AI110" s="56">
        <v>13</v>
      </c>
      <c r="AJ110" s="28">
        <v>85900</v>
      </c>
      <c r="AK110" s="28">
        <v>45200</v>
      </c>
      <c r="AL110" s="26">
        <v>8.1431197999999991</v>
      </c>
      <c r="AM110" s="26">
        <v>0.31774592000000002</v>
      </c>
      <c r="AN110" s="26">
        <v>21.164375</v>
      </c>
      <c r="AO110" s="26">
        <v>0.38732839000000002</v>
      </c>
      <c r="AP110" s="26">
        <v>1.7234404999999999</v>
      </c>
      <c r="AQ110" s="26">
        <v>3.1540617E-2</v>
      </c>
      <c r="AR110" s="26">
        <v>-2.1270932999999999</v>
      </c>
      <c r="AS110" s="26">
        <v>-5.2944627000000004</v>
      </c>
      <c r="AT110" s="56">
        <v>1139.3333333333301</v>
      </c>
      <c r="AU110" s="10">
        <v>0.111</v>
      </c>
      <c r="AV110" s="10">
        <v>7.5999999999999998E-2</v>
      </c>
      <c r="AW110" s="10">
        <v>0.49099999999999999</v>
      </c>
      <c r="AX110" s="10">
        <v>0.52700000000000002</v>
      </c>
      <c r="AY110" s="28">
        <v>10000000</v>
      </c>
      <c r="AZ110" s="28">
        <v>1349.9922375446342</v>
      </c>
      <c r="BA110" s="84">
        <v>8</v>
      </c>
      <c r="BB110" s="28">
        <v>18018.018018018018</v>
      </c>
      <c r="BC110" s="84">
        <v>291</v>
      </c>
      <c r="BD110" s="27">
        <v>3.9284774112548854E-2</v>
      </c>
      <c r="BE110" s="10">
        <v>0.42699999999999999</v>
      </c>
      <c r="BF110" s="28">
        <v>52210.926080892605</v>
      </c>
      <c r="BG110" s="117">
        <v>0</v>
      </c>
      <c r="BH110" s="117">
        <v>10</v>
      </c>
      <c r="BI110" s="117">
        <f t="shared" si="7"/>
        <v>10</v>
      </c>
      <c r="BJ110" s="53">
        <f t="shared" si="9"/>
        <v>1349.9922375446342</v>
      </c>
      <c r="BK110" s="11">
        <v>7934</v>
      </c>
      <c r="BL110" s="11">
        <f t="shared" si="5"/>
        <v>6584.007762455366</v>
      </c>
    </row>
    <row r="111" spans="1:64">
      <c r="A111" s="7">
        <v>647</v>
      </c>
      <c r="B111" s="8" t="s">
        <v>1285</v>
      </c>
      <c r="C111" s="8" t="s">
        <v>2255</v>
      </c>
      <c r="D111" s="8" t="s">
        <v>1170</v>
      </c>
      <c r="E111" s="9" t="s">
        <v>51</v>
      </c>
      <c r="F111" s="10">
        <v>0.62</v>
      </c>
      <c r="G111" s="10">
        <v>0.83</v>
      </c>
      <c r="H111" s="25">
        <v>5383.75</v>
      </c>
      <c r="I111" s="28">
        <v>16003</v>
      </c>
      <c r="J111" s="28">
        <v>12545</v>
      </c>
      <c r="K111" s="59">
        <v>75482</v>
      </c>
      <c r="L111" s="59">
        <v>82143</v>
      </c>
      <c r="M111" s="59">
        <v>63090</v>
      </c>
      <c r="N111" s="59">
        <v>53379</v>
      </c>
      <c r="O111" s="10">
        <v>0.61099999999999999</v>
      </c>
      <c r="P111" s="9">
        <v>339</v>
      </c>
      <c r="Q111" s="9">
        <v>502.67</v>
      </c>
      <c r="R111" s="9">
        <v>15.88</v>
      </c>
      <c r="S111" s="9">
        <v>6</v>
      </c>
      <c r="T111" s="27">
        <v>0.54200000000000004</v>
      </c>
      <c r="U111" s="10">
        <v>0.06</v>
      </c>
      <c r="V111" s="10">
        <v>0.21299999999999999</v>
      </c>
      <c r="W111" s="9">
        <v>0.443</v>
      </c>
      <c r="X111" s="27">
        <v>0.214</v>
      </c>
      <c r="Y111" s="10">
        <v>4.1000000000000002E-2</v>
      </c>
      <c r="Z111" s="16">
        <v>0.693000693000693</v>
      </c>
      <c r="AA111" s="28">
        <v>19</v>
      </c>
      <c r="AB111" s="9">
        <v>125</v>
      </c>
      <c r="AC111" s="9"/>
      <c r="AD111" s="56">
        <v>111</v>
      </c>
      <c r="AE111" s="56">
        <v>156</v>
      </c>
      <c r="AF111" s="16">
        <f t="shared" si="8"/>
        <v>2.8976085442303227E-2</v>
      </c>
      <c r="AG111" s="16"/>
      <c r="AH111" s="16"/>
      <c r="AI111" s="56">
        <v>99</v>
      </c>
      <c r="AJ111" s="28">
        <v>91400</v>
      </c>
      <c r="AK111" s="28">
        <v>44600</v>
      </c>
      <c r="AL111" s="26">
        <v>8.2869177000000001</v>
      </c>
      <c r="AM111" s="26">
        <v>0.33409643</v>
      </c>
      <c r="AN111" s="26">
        <v>24.627199000000001</v>
      </c>
      <c r="AO111" s="26">
        <v>0.92566413000000003</v>
      </c>
      <c r="AP111" s="26">
        <v>2.0408358999999998</v>
      </c>
      <c r="AQ111" s="26">
        <v>7.6709031999999996E-2</v>
      </c>
      <c r="AR111" s="26">
        <v>-1.8292781</v>
      </c>
      <c r="AS111" s="26">
        <v>-2.7215237999999999</v>
      </c>
      <c r="AT111" s="56">
        <v>872</v>
      </c>
      <c r="AU111" s="10">
        <v>9.2999999999999999E-2</v>
      </c>
      <c r="AV111" s="10">
        <v>5.2999999999999999E-2</v>
      </c>
      <c r="AW111" s="10">
        <v>0.501</v>
      </c>
      <c r="AX111" s="10">
        <v>0.56299999999999994</v>
      </c>
      <c r="AY111" s="28">
        <v>6000000</v>
      </c>
      <c r="AZ111" s="28">
        <v>1114.4648247039702</v>
      </c>
      <c r="BA111" s="84">
        <v>8</v>
      </c>
      <c r="BB111" s="28">
        <v>23598.820058997051</v>
      </c>
      <c r="BC111" s="84">
        <v>163</v>
      </c>
      <c r="BD111" s="27">
        <v>3.0276294404457858E-2</v>
      </c>
      <c r="BE111" s="10">
        <v>0.42699999999999999</v>
      </c>
      <c r="BF111" s="28">
        <v>52637.474088291747</v>
      </c>
      <c r="BG111" s="117">
        <v>1</v>
      </c>
      <c r="BH111" s="117">
        <v>5</v>
      </c>
      <c r="BI111" s="117">
        <f t="shared" si="7"/>
        <v>6</v>
      </c>
      <c r="BJ111" s="53">
        <f t="shared" si="9"/>
        <v>1114.4648247039702</v>
      </c>
      <c r="BK111" s="11">
        <v>7850</v>
      </c>
      <c r="BL111" s="11">
        <f t="shared" si="5"/>
        <v>6735.5351752960296</v>
      </c>
    </row>
    <row r="112" spans="1:64">
      <c r="A112" s="7">
        <v>729</v>
      </c>
      <c r="B112" s="8" t="s">
        <v>1407</v>
      </c>
      <c r="C112" s="8" t="s">
        <v>2265</v>
      </c>
      <c r="D112" s="8" t="s">
        <v>1354</v>
      </c>
      <c r="E112" s="9" t="s">
        <v>51</v>
      </c>
      <c r="F112" s="10">
        <v>0.23300000000000001</v>
      </c>
      <c r="G112" s="10">
        <v>0.75</v>
      </c>
      <c r="H112" s="25">
        <v>10522.06</v>
      </c>
      <c r="I112" s="28">
        <v>11717</v>
      </c>
      <c r="J112" s="58">
        <v>7725</v>
      </c>
      <c r="K112" s="59">
        <v>74235</v>
      </c>
      <c r="L112" s="59">
        <v>88299</v>
      </c>
      <c r="M112" s="59">
        <v>72342</v>
      </c>
      <c r="N112" s="59">
        <v>60876</v>
      </c>
      <c r="O112" s="10">
        <v>0.125</v>
      </c>
      <c r="P112" s="9">
        <v>408</v>
      </c>
      <c r="Q112" s="9">
        <v>569.66999999999996</v>
      </c>
      <c r="R112" s="9">
        <v>25.79</v>
      </c>
      <c r="S112" s="10">
        <v>0.02</v>
      </c>
      <c r="T112" s="10">
        <v>0.48499999999999999</v>
      </c>
      <c r="U112" s="10">
        <v>2.1999999999999999E-2</v>
      </c>
      <c r="V112" s="10">
        <v>0.19600000000000001</v>
      </c>
      <c r="W112" s="9">
        <v>0.14299999999999999</v>
      </c>
      <c r="X112" s="27">
        <v>0</v>
      </c>
      <c r="Y112" s="10">
        <v>0.183</v>
      </c>
      <c r="Z112" s="16">
        <v>0.87489063867016625</v>
      </c>
      <c r="AA112" s="28">
        <v>226</v>
      </c>
      <c r="AB112" s="9">
        <v>589</v>
      </c>
      <c r="AC112" s="9">
        <v>1</v>
      </c>
      <c r="AD112" s="56">
        <v>48</v>
      </c>
      <c r="AE112" s="56">
        <v>254</v>
      </c>
      <c r="AF112" s="16">
        <f t="shared" si="8"/>
        <v>2.4139759704848673E-2</v>
      </c>
      <c r="AG112" s="16"/>
      <c r="AH112" s="16"/>
      <c r="AI112" s="56">
        <v>99</v>
      </c>
      <c r="AJ112" s="28">
        <v>71500</v>
      </c>
      <c r="AK112" s="28">
        <v>36000</v>
      </c>
      <c r="AL112" s="26">
        <v>9.3525419000000003</v>
      </c>
      <c r="AM112" s="26">
        <v>0.37176734</v>
      </c>
      <c r="AN112" s="26">
        <v>14.348566</v>
      </c>
      <c r="AO112" s="26">
        <v>0.36623633</v>
      </c>
      <c r="AP112" s="26">
        <v>1.3419557</v>
      </c>
      <c r="AQ112" s="26">
        <v>3.4252405E-2</v>
      </c>
      <c r="AR112" s="26">
        <v>4.9709462999999996</v>
      </c>
      <c r="AS112" s="26">
        <v>6.3523025999999998</v>
      </c>
      <c r="AT112" s="56">
        <v>2057.3333333333298</v>
      </c>
      <c r="AU112" s="10">
        <v>0.107</v>
      </c>
      <c r="AV112" s="10">
        <v>0.125</v>
      </c>
      <c r="AW112" s="10">
        <v>0.48799999999999999</v>
      </c>
      <c r="AX112" s="10">
        <v>0.54100000000000004</v>
      </c>
      <c r="AY112" s="28">
        <v>16000000</v>
      </c>
      <c r="AZ112" s="28">
        <v>1520.6147845573967</v>
      </c>
      <c r="BA112" s="84">
        <v>5</v>
      </c>
      <c r="BB112" s="28">
        <v>12254.901960784313</v>
      </c>
      <c r="BC112" s="84">
        <v>155</v>
      </c>
      <c r="BD112" s="27">
        <v>1.4730955725399781E-2</v>
      </c>
      <c r="BE112" s="10">
        <v>0.19600000000000001</v>
      </c>
      <c r="BF112" s="28">
        <v>54991.693667157582</v>
      </c>
      <c r="BG112" s="117">
        <v>7</v>
      </c>
      <c r="BH112" s="117">
        <v>9</v>
      </c>
      <c r="BI112" s="117">
        <f t="shared" si="7"/>
        <v>16</v>
      </c>
      <c r="BJ112" s="53">
        <f t="shared" si="9"/>
        <v>1520.6147845573967</v>
      </c>
      <c r="BK112" s="11">
        <v>8317</v>
      </c>
      <c r="BL112" s="11">
        <f t="shared" si="5"/>
        <v>6796.3852154426031</v>
      </c>
    </row>
    <row r="113" spans="1:64">
      <c r="A113" s="7">
        <v>734</v>
      </c>
      <c r="B113" s="8" t="s">
        <v>1417</v>
      </c>
      <c r="C113" s="8" t="s">
        <v>2266</v>
      </c>
      <c r="D113" s="8" t="s">
        <v>1410</v>
      </c>
      <c r="E113" s="9" t="s">
        <v>51</v>
      </c>
      <c r="F113" s="10">
        <v>0.30299999999999999</v>
      </c>
      <c r="G113" s="10">
        <v>0.64</v>
      </c>
      <c r="H113" s="25">
        <v>3762.73</v>
      </c>
      <c r="I113" s="28">
        <v>9732</v>
      </c>
      <c r="J113" s="58">
        <v>7732</v>
      </c>
      <c r="K113" s="59">
        <v>59554</v>
      </c>
      <c r="L113" s="59">
        <v>62190</v>
      </c>
      <c r="M113" s="59">
        <v>50724</v>
      </c>
      <c r="N113" s="59">
        <v>46647</v>
      </c>
      <c r="O113" s="10">
        <v>0.32300000000000001</v>
      </c>
      <c r="P113" s="9">
        <v>164</v>
      </c>
      <c r="Q113" s="9">
        <v>266.67</v>
      </c>
      <c r="R113" s="9">
        <v>22.94</v>
      </c>
      <c r="S113" s="10">
        <v>0.04</v>
      </c>
      <c r="T113" s="10">
        <v>0.53100000000000003</v>
      </c>
      <c r="U113" s="10">
        <v>8.7999999999999995E-2</v>
      </c>
      <c r="V113" s="10">
        <v>0.318</v>
      </c>
      <c r="W113" s="9">
        <v>0.624</v>
      </c>
      <c r="X113" s="27">
        <v>8.0000000000000002E-3</v>
      </c>
      <c r="Y113" s="10">
        <v>3.2000000000000001E-2</v>
      </c>
      <c r="Z113" s="16">
        <v>0.61576354679802958</v>
      </c>
      <c r="AA113" s="28">
        <v>22</v>
      </c>
      <c r="AB113" s="9">
        <v>287</v>
      </c>
      <c r="AC113" s="9"/>
      <c r="AD113" s="56">
        <v>285</v>
      </c>
      <c r="AE113" s="56">
        <v>65</v>
      </c>
      <c r="AF113" s="16">
        <f t="shared" si="8"/>
        <v>1.7274691513874237E-2</v>
      </c>
      <c r="AG113" s="16"/>
      <c r="AH113" s="16"/>
      <c r="AI113" s="56">
        <v>99</v>
      </c>
      <c r="AJ113" s="28" t="e">
        <v>#N/A</v>
      </c>
      <c r="AK113" s="28" t="e">
        <v>#N/A</v>
      </c>
      <c r="AL113" s="26" t="e">
        <v>#N/A</v>
      </c>
      <c r="AM113" s="26" t="e">
        <v>#N/A</v>
      </c>
      <c r="AN113" s="26" t="e">
        <v>#N/A</v>
      </c>
      <c r="AO113" s="26" t="e">
        <v>#N/A</v>
      </c>
      <c r="AP113" s="26" t="e">
        <v>#N/A</v>
      </c>
      <c r="AQ113" s="26" t="e">
        <v>#N/A</v>
      </c>
      <c r="AR113" s="26" t="e">
        <v>#N/A</v>
      </c>
      <c r="AS113" s="26" t="e">
        <v>#N/A</v>
      </c>
      <c r="AT113" s="56" t="e">
        <v>#N/A</v>
      </c>
      <c r="AU113" s="10">
        <v>0.14099999999999999</v>
      </c>
      <c r="AV113" s="10">
        <v>8.8999999999999996E-2</v>
      </c>
      <c r="AW113" s="10">
        <v>0.498</v>
      </c>
      <c r="AX113" s="10">
        <v>0.59199999999999997</v>
      </c>
      <c r="AY113" s="28">
        <v>25000</v>
      </c>
      <c r="AZ113" s="28">
        <v>6.6441121207208598</v>
      </c>
      <c r="BA113" s="84">
        <v>5</v>
      </c>
      <c r="BB113" s="28">
        <v>30487.804878048781</v>
      </c>
      <c r="BC113" s="84"/>
      <c r="BD113" s="27">
        <v>0</v>
      </c>
      <c r="BE113" s="10">
        <v>0.32600000000000001</v>
      </c>
      <c r="BF113" s="28">
        <v>36060.567669172931</v>
      </c>
      <c r="BG113" s="117">
        <v>2.5000000000000001E-2</v>
      </c>
      <c r="BH113" s="117">
        <v>0</v>
      </c>
      <c r="BI113" s="117">
        <f t="shared" si="7"/>
        <v>2.5000000000000001E-2</v>
      </c>
      <c r="BJ113" s="53">
        <f t="shared" si="9"/>
        <v>6.6441121207208598</v>
      </c>
      <c r="BK113" s="11">
        <v>5874</v>
      </c>
      <c r="BL113" s="11">
        <f t="shared" si="5"/>
        <v>5867.3558878792792</v>
      </c>
    </row>
    <row r="114" spans="1:64">
      <c r="A114" s="7">
        <v>736</v>
      </c>
      <c r="B114" s="8" t="s">
        <v>1421</v>
      </c>
      <c r="C114" s="8" t="s">
        <v>2267</v>
      </c>
      <c r="D114" s="8" t="s">
        <v>1410</v>
      </c>
      <c r="E114" s="9" t="s">
        <v>51</v>
      </c>
      <c r="F114" s="10">
        <v>0.222</v>
      </c>
      <c r="G114" s="10">
        <v>0.62</v>
      </c>
      <c r="H114" s="25">
        <v>6544.05</v>
      </c>
      <c r="I114" s="28">
        <v>10407</v>
      </c>
      <c r="J114" s="58">
        <v>8718</v>
      </c>
      <c r="K114" s="59">
        <v>65371</v>
      </c>
      <c r="L114" s="59">
        <v>75888</v>
      </c>
      <c r="M114" s="59">
        <v>60822</v>
      </c>
      <c r="N114" s="59">
        <v>54513</v>
      </c>
      <c r="O114" s="10">
        <v>0.219</v>
      </c>
      <c r="P114" s="9">
        <v>369.67</v>
      </c>
      <c r="Q114" s="9">
        <v>557.66999999999996</v>
      </c>
      <c r="R114" s="9">
        <v>17.7</v>
      </c>
      <c r="S114" s="10">
        <v>0.73</v>
      </c>
      <c r="T114" s="10">
        <v>0.54700000000000004</v>
      </c>
      <c r="U114" s="10">
        <v>1.6E-2</v>
      </c>
      <c r="V114" s="10">
        <v>0.46500000000000002</v>
      </c>
      <c r="W114" s="9">
        <v>0.65800000000000003</v>
      </c>
      <c r="X114" s="27">
        <v>-0.13900000000000001</v>
      </c>
      <c r="Y114" s="10">
        <v>3.9E-2</v>
      </c>
      <c r="Z114" s="16">
        <v>0.60313630880579006</v>
      </c>
      <c r="AA114" s="28">
        <v>15</v>
      </c>
      <c r="AB114" s="9">
        <v>444</v>
      </c>
      <c r="AC114" s="9"/>
      <c r="AD114" s="56">
        <v>169</v>
      </c>
      <c r="AE114" s="56">
        <v>112</v>
      </c>
      <c r="AF114" s="16">
        <f t="shared" si="8"/>
        <v>1.7114783658437816E-2</v>
      </c>
      <c r="AG114" s="16"/>
      <c r="AH114" s="16"/>
      <c r="AI114" s="56">
        <v>99</v>
      </c>
      <c r="AJ114" s="28">
        <v>62100</v>
      </c>
      <c r="AK114" s="28">
        <v>33800</v>
      </c>
      <c r="AL114" s="26">
        <v>15.930954</v>
      </c>
      <c r="AM114" s="26">
        <v>0.35520473000000002</v>
      </c>
      <c r="AN114" s="26">
        <v>13.838103</v>
      </c>
      <c r="AO114" s="26">
        <v>0.49414426</v>
      </c>
      <c r="AP114" s="26">
        <v>2.2045419000000002</v>
      </c>
      <c r="AQ114" s="26">
        <v>7.8721888000000004E-2</v>
      </c>
      <c r="AR114" s="26">
        <v>-2.89202</v>
      </c>
      <c r="AS114" s="26">
        <v>-0.28738492999999998</v>
      </c>
      <c r="AT114" s="56">
        <v>864.66666666666595</v>
      </c>
      <c r="AU114" s="10">
        <v>0.23899999999999999</v>
      </c>
      <c r="AV114" s="10">
        <v>0.32200000000000001</v>
      </c>
      <c r="AW114" s="10">
        <v>0.51100000000000001</v>
      </c>
      <c r="AX114" s="10">
        <v>0.60199999999999998</v>
      </c>
      <c r="AY114" s="28">
        <v>7000000</v>
      </c>
      <c r="AZ114" s="28">
        <v>1069.6739786523635</v>
      </c>
      <c r="BA114" s="84">
        <v>5</v>
      </c>
      <c r="BB114" s="28">
        <v>13525.576865853329</v>
      </c>
      <c r="BC114" s="84"/>
      <c r="BD114" s="27">
        <v>0</v>
      </c>
      <c r="BE114" s="10">
        <v>0.32600000000000001</v>
      </c>
      <c r="BF114" s="28">
        <v>35366.496587030713</v>
      </c>
      <c r="BG114" s="117">
        <v>0</v>
      </c>
      <c r="BH114" s="117">
        <v>7</v>
      </c>
      <c r="BI114" s="117">
        <f t="shared" si="7"/>
        <v>7</v>
      </c>
      <c r="BJ114" s="53">
        <f t="shared" si="9"/>
        <v>1069.6739786523635</v>
      </c>
      <c r="BK114" s="11">
        <v>5547</v>
      </c>
      <c r="BL114" s="11">
        <f t="shared" si="5"/>
        <v>4477.3260213476369</v>
      </c>
    </row>
    <row r="115" spans="1:64">
      <c r="A115" s="7">
        <v>744</v>
      </c>
      <c r="B115" s="8" t="s">
        <v>1431</v>
      </c>
      <c r="C115" s="8" t="s">
        <v>2271</v>
      </c>
      <c r="D115" s="8" t="s">
        <v>1410</v>
      </c>
      <c r="E115" s="9" t="s">
        <v>51</v>
      </c>
      <c r="F115" s="10">
        <v>0.26600000000000001</v>
      </c>
      <c r="G115" s="10">
        <v>0.66</v>
      </c>
      <c r="H115" s="25">
        <v>4395.7</v>
      </c>
      <c r="I115" s="28">
        <v>10054</v>
      </c>
      <c r="J115" s="28">
        <v>8168</v>
      </c>
      <c r="K115" s="59">
        <v>69843</v>
      </c>
      <c r="L115" s="59">
        <v>83196</v>
      </c>
      <c r="M115" s="59">
        <v>65970</v>
      </c>
      <c r="N115" s="59">
        <v>56097</v>
      </c>
      <c r="O115" s="10">
        <v>0.22900000000000001</v>
      </c>
      <c r="P115" s="9">
        <v>206</v>
      </c>
      <c r="Q115" s="9">
        <v>271.67</v>
      </c>
      <c r="R115" s="9">
        <v>21.34</v>
      </c>
      <c r="S115" s="9">
        <v>8</v>
      </c>
      <c r="T115" s="27">
        <v>0.58399999999999996</v>
      </c>
      <c r="U115" s="10">
        <v>4.2999999999999997E-2</v>
      </c>
      <c r="V115" s="10">
        <v>0.26100000000000001</v>
      </c>
      <c r="W115" s="9">
        <v>0.56100000000000005</v>
      </c>
      <c r="X115" s="27">
        <v>6.5000000000000002E-2</v>
      </c>
      <c r="Y115" s="10">
        <v>0.1</v>
      </c>
      <c r="Z115" s="16">
        <v>0.64061499039077507</v>
      </c>
      <c r="AA115" s="28">
        <v>22</v>
      </c>
      <c r="AB115" s="9">
        <v>522</v>
      </c>
      <c r="AC115" s="9"/>
      <c r="AD115" s="56">
        <v>223</v>
      </c>
      <c r="AE115" s="56">
        <v>88</v>
      </c>
      <c r="AF115" s="16">
        <f t="shared" si="8"/>
        <v>2.0019564574470506E-2</v>
      </c>
      <c r="AG115" s="16"/>
      <c r="AH115" s="16"/>
      <c r="AI115" s="56">
        <v>99</v>
      </c>
      <c r="AJ115" s="28">
        <v>61700</v>
      </c>
      <c r="AK115" s="28">
        <v>37300</v>
      </c>
      <c r="AL115" s="26">
        <v>14.213051</v>
      </c>
      <c r="AM115" s="26">
        <v>0.27191897999999998</v>
      </c>
      <c r="AN115" s="26">
        <v>20.191721000000001</v>
      </c>
      <c r="AO115" s="26">
        <v>0.59821343000000005</v>
      </c>
      <c r="AP115" s="26">
        <v>2.8698597000000001</v>
      </c>
      <c r="AQ115" s="26">
        <v>8.5024387000000007E-2</v>
      </c>
      <c r="AR115" s="26">
        <v>-5.1407971000000003</v>
      </c>
      <c r="AS115" s="26">
        <v>-10.720606</v>
      </c>
      <c r="AT115" s="56">
        <v>786.33333333333303</v>
      </c>
      <c r="AU115" s="10">
        <v>0.13900000000000001</v>
      </c>
      <c r="AV115" s="10">
        <v>0.126</v>
      </c>
      <c r="AW115" s="10">
        <v>0.57099999999999995</v>
      </c>
      <c r="AX115" s="10">
        <v>0.61299999999999999</v>
      </c>
      <c r="AY115" s="28">
        <v>7000000</v>
      </c>
      <c r="AZ115" s="28">
        <v>1592.4653638783357</v>
      </c>
      <c r="BA115" s="84">
        <v>3</v>
      </c>
      <c r="BB115" s="28">
        <v>14563.106796116504</v>
      </c>
      <c r="BC115" s="84"/>
      <c r="BD115" s="27">
        <v>0</v>
      </c>
      <c r="BE115" s="10">
        <v>0.32600000000000001</v>
      </c>
      <c r="BF115" s="28">
        <v>38782.832214765098</v>
      </c>
      <c r="BG115" s="117">
        <v>0</v>
      </c>
      <c r="BH115" s="117">
        <v>7</v>
      </c>
      <c r="BI115" s="117">
        <f t="shared" si="7"/>
        <v>7</v>
      </c>
      <c r="BJ115" s="53">
        <f t="shared" si="9"/>
        <v>1592.4653638783357</v>
      </c>
      <c r="BK115" s="11">
        <v>6090</v>
      </c>
      <c r="BL115" s="11">
        <f t="shared" si="5"/>
        <v>4497.5346361216643</v>
      </c>
    </row>
    <row r="116" spans="1:64">
      <c r="A116" s="7">
        <v>733</v>
      </c>
      <c r="B116" s="8" t="s">
        <v>1415</v>
      </c>
      <c r="C116" s="8" t="s">
        <v>2268</v>
      </c>
      <c r="D116" s="8" t="s">
        <v>1410</v>
      </c>
      <c r="E116" s="9" t="s">
        <v>51</v>
      </c>
      <c r="F116" s="10">
        <v>0.31900000000000001</v>
      </c>
      <c r="G116" s="10">
        <v>0.62</v>
      </c>
      <c r="H116" s="25">
        <v>13548.2</v>
      </c>
      <c r="I116" s="28">
        <v>11379</v>
      </c>
      <c r="J116" s="58">
        <v>7322</v>
      </c>
      <c r="K116" s="59">
        <v>76031</v>
      </c>
      <c r="L116" s="59">
        <v>77571</v>
      </c>
      <c r="M116" s="59">
        <v>67707</v>
      </c>
      <c r="N116" s="59">
        <v>55107</v>
      </c>
      <c r="O116" s="10">
        <v>0.33800000000000002</v>
      </c>
      <c r="P116" s="9">
        <v>516</v>
      </c>
      <c r="Q116" s="9">
        <v>747</v>
      </c>
      <c r="R116" s="9">
        <v>26.26</v>
      </c>
      <c r="S116" s="10">
        <v>0.28000000000000003</v>
      </c>
      <c r="T116" s="10">
        <v>0.56499999999999995</v>
      </c>
      <c r="U116" s="10">
        <v>8.5999999999999993E-2</v>
      </c>
      <c r="V116" s="10">
        <v>0.32500000000000001</v>
      </c>
      <c r="W116" s="9">
        <v>0.25900000000000001</v>
      </c>
      <c r="X116" s="27">
        <v>1E-3</v>
      </c>
      <c r="Y116" s="10">
        <v>5.5E-2</v>
      </c>
      <c r="Z116" s="16">
        <v>0.79428117553613975</v>
      </c>
      <c r="AA116" s="28">
        <v>28</v>
      </c>
      <c r="AB116" s="9">
        <v>279</v>
      </c>
      <c r="AC116" s="9"/>
      <c r="AD116" s="56">
        <v>75</v>
      </c>
      <c r="AE116" s="56">
        <v>194</v>
      </c>
      <c r="AF116" s="16">
        <f t="shared" si="8"/>
        <v>1.4319245361007366E-2</v>
      </c>
      <c r="AG116" s="16" t="s">
        <v>4339</v>
      </c>
      <c r="AH116" s="16" t="s">
        <v>4339</v>
      </c>
      <c r="AI116" s="56">
        <v>99</v>
      </c>
      <c r="AJ116" s="28">
        <v>77500</v>
      </c>
      <c r="AK116" s="28">
        <v>37800</v>
      </c>
      <c r="AL116" s="26">
        <v>8.7949219000000003</v>
      </c>
      <c r="AM116" s="26">
        <v>0.64068066999999995</v>
      </c>
      <c r="AN116" s="26">
        <v>19.398886000000001</v>
      </c>
      <c r="AO116" s="26">
        <v>1.0115483000000001</v>
      </c>
      <c r="AP116" s="26">
        <v>1.7061168</v>
      </c>
      <c r="AQ116" s="26">
        <v>8.8964879999999996E-2</v>
      </c>
      <c r="AR116" s="26">
        <v>-0.15793795999999999</v>
      </c>
      <c r="AS116" s="26">
        <v>-0.10935634</v>
      </c>
      <c r="AT116" s="56">
        <v>1499.6666666666599</v>
      </c>
      <c r="AU116" s="10">
        <v>0.13200000000000001</v>
      </c>
      <c r="AV116" s="10">
        <v>0.19600000000000001</v>
      </c>
      <c r="AW116" s="10">
        <v>0.53900000000000003</v>
      </c>
      <c r="AX116" s="10">
        <v>0.57599999999999996</v>
      </c>
      <c r="AY116" s="28">
        <v>9000000</v>
      </c>
      <c r="AZ116" s="28">
        <v>664.29488788178503</v>
      </c>
      <c r="BA116" s="84">
        <v>10</v>
      </c>
      <c r="BB116" s="28">
        <v>19379.844961240309</v>
      </c>
      <c r="BC116" s="84">
        <v>192</v>
      </c>
      <c r="BD116" s="27">
        <v>1.4171624274811414E-2</v>
      </c>
      <c r="BE116" s="10">
        <v>0.32600000000000001</v>
      </c>
      <c r="BF116" s="28">
        <v>43466.659472422063</v>
      </c>
      <c r="BG116" s="117">
        <v>0</v>
      </c>
      <c r="BH116" s="117">
        <v>9</v>
      </c>
      <c r="BI116" s="117">
        <f t="shared" si="7"/>
        <v>9</v>
      </c>
      <c r="BJ116" s="53">
        <f t="shared" si="9"/>
        <v>664.29488788178503</v>
      </c>
      <c r="BK116" s="11">
        <v>6096</v>
      </c>
      <c r="BL116" s="11">
        <f t="shared" si="5"/>
        <v>5431.7051121182149</v>
      </c>
    </row>
    <row r="117" spans="1:64">
      <c r="A117" s="7">
        <v>756</v>
      </c>
      <c r="B117" s="8" t="s">
        <v>1448</v>
      </c>
      <c r="C117" s="8" t="s">
        <v>2274</v>
      </c>
      <c r="D117" s="8" t="s">
        <v>1434</v>
      </c>
      <c r="E117" s="9" t="s">
        <v>51</v>
      </c>
      <c r="F117" s="10">
        <v>0.35099999999999998</v>
      </c>
      <c r="G117" s="10">
        <v>0.72</v>
      </c>
      <c r="H117" s="25">
        <v>4797.84</v>
      </c>
      <c r="I117" s="28">
        <v>9457</v>
      </c>
      <c r="J117" s="58">
        <v>6483</v>
      </c>
      <c r="K117" s="59">
        <v>72411</v>
      </c>
      <c r="L117" s="59">
        <v>80973</v>
      </c>
      <c r="M117" s="59">
        <v>64728</v>
      </c>
      <c r="N117" s="59">
        <v>55764</v>
      </c>
      <c r="O117" s="10">
        <v>0.35699999999999998</v>
      </c>
      <c r="P117" s="9">
        <v>212</v>
      </c>
      <c r="Q117" s="9">
        <v>352</v>
      </c>
      <c r="R117" s="9">
        <v>22.63</v>
      </c>
      <c r="S117" s="10">
        <v>0.12</v>
      </c>
      <c r="T117" s="10">
        <v>0.47399999999999998</v>
      </c>
      <c r="U117" s="10">
        <v>2.1000000000000001E-2</v>
      </c>
      <c r="V117" s="10">
        <v>0.20599999999999999</v>
      </c>
      <c r="W117" s="9">
        <v>0.68700000000000006</v>
      </c>
      <c r="X117" s="27">
        <v>0.02</v>
      </c>
      <c r="Y117" s="27">
        <v>1.4E-2</v>
      </c>
      <c r="Z117" s="16">
        <v>0.59276822762299941</v>
      </c>
      <c r="AA117" s="28">
        <v>28</v>
      </c>
      <c r="AB117" s="9">
        <v>952</v>
      </c>
      <c r="AC117" s="9"/>
      <c r="AD117" s="56">
        <v>231</v>
      </c>
      <c r="AE117" s="56">
        <v>85</v>
      </c>
      <c r="AF117" s="16">
        <f t="shared" si="8"/>
        <v>1.7716305670885231E-2</v>
      </c>
      <c r="AG117" s="16"/>
      <c r="AH117" s="16"/>
      <c r="AI117" s="56">
        <v>99</v>
      </c>
      <c r="AJ117" s="28">
        <v>84400</v>
      </c>
      <c r="AK117" s="28">
        <v>34400</v>
      </c>
      <c r="AL117" s="26">
        <v>7.7891054000000004</v>
      </c>
      <c r="AM117" s="26">
        <v>1.1387997999999999</v>
      </c>
      <c r="AN117" s="26">
        <v>20.681213</v>
      </c>
      <c r="AO117" s="26">
        <v>0.60162174999999996</v>
      </c>
      <c r="AP117" s="26">
        <v>1.6108814</v>
      </c>
      <c r="AQ117" s="26">
        <v>4.6860951999999997E-2</v>
      </c>
      <c r="AR117" s="26">
        <v>1.1509186</v>
      </c>
      <c r="AS117" s="26">
        <v>1.6691115000000001</v>
      </c>
      <c r="AT117" s="56">
        <v>676</v>
      </c>
      <c r="AU117" s="10">
        <v>9.8000000000000004E-2</v>
      </c>
      <c r="AV117" s="10">
        <v>0.1</v>
      </c>
      <c r="AW117" s="10">
        <v>0.51900000000000002</v>
      </c>
      <c r="AX117" s="10">
        <v>0.52600000000000002</v>
      </c>
      <c r="AY117" s="28">
        <v>6000000</v>
      </c>
      <c r="AZ117" s="28">
        <v>1250.5627532389574</v>
      </c>
      <c r="BA117" s="84">
        <v>6</v>
      </c>
      <c r="BB117" s="28">
        <v>28301.886792452831</v>
      </c>
      <c r="BC117" s="84">
        <v>35</v>
      </c>
      <c r="BD117" s="27">
        <v>7.2949493938939186E-3</v>
      </c>
      <c r="BE117" s="10">
        <v>0.22600000000000001</v>
      </c>
      <c r="BF117" s="28">
        <v>48743.507987220444</v>
      </c>
      <c r="BG117" s="117">
        <v>3</v>
      </c>
      <c r="BH117" s="117">
        <v>3</v>
      </c>
      <c r="BI117" s="117">
        <f t="shared" si="7"/>
        <v>6</v>
      </c>
      <c r="BJ117" s="53">
        <f t="shared" si="9"/>
        <v>1250.5627532389574</v>
      </c>
      <c r="BK117" s="11">
        <v>8145</v>
      </c>
      <c r="BL117" s="11">
        <f t="shared" si="5"/>
        <v>6894.4372467610428</v>
      </c>
    </row>
    <row r="118" spans="1:64">
      <c r="A118" s="7">
        <v>766</v>
      </c>
      <c r="B118" s="8" t="s">
        <v>1460</v>
      </c>
      <c r="C118" s="8" t="s">
        <v>2276</v>
      </c>
      <c r="D118" s="8" t="s">
        <v>1454</v>
      </c>
      <c r="E118" s="9" t="s">
        <v>51</v>
      </c>
      <c r="F118" s="10">
        <v>0.59</v>
      </c>
      <c r="G118" s="10">
        <v>0.77</v>
      </c>
      <c r="H118" s="25">
        <v>9138.64</v>
      </c>
      <c r="I118" s="28">
        <v>11816</v>
      </c>
      <c r="J118" s="28">
        <v>9205</v>
      </c>
      <c r="K118" s="59">
        <v>85458</v>
      </c>
      <c r="L118" s="59">
        <v>106569</v>
      </c>
      <c r="M118" s="59">
        <v>83781</v>
      </c>
      <c r="N118" s="59">
        <v>65979</v>
      </c>
      <c r="O118" s="10">
        <v>0.48499999999999999</v>
      </c>
      <c r="P118" s="9">
        <v>441.67</v>
      </c>
      <c r="Q118" s="9">
        <v>555.66999999999996</v>
      </c>
      <c r="R118" s="9">
        <v>20.69</v>
      </c>
      <c r="S118" s="9">
        <v>4</v>
      </c>
      <c r="T118" s="27">
        <v>0.54600000000000004</v>
      </c>
      <c r="U118" s="10">
        <v>8.9999999999999993E-3</v>
      </c>
      <c r="V118" s="10">
        <v>0.17599999999999999</v>
      </c>
      <c r="W118" s="9">
        <v>0.28999999999999998</v>
      </c>
      <c r="X118" s="27">
        <v>4.1000000000000002E-2</v>
      </c>
      <c r="Y118" s="10">
        <v>0.13600000000000001</v>
      </c>
      <c r="Z118" s="16">
        <v>0.77519379844961245</v>
      </c>
      <c r="AA118" s="28">
        <v>30</v>
      </c>
      <c r="AB118" s="9">
        <v>141</v>
      </c>
      <c r="AC118" s="9"/>
      <c r="AD118" s="56">
        <v>93</v>
      </c>
      <c r="AE118" s="56">
        <v>177</v>
      </c>
      <c r="AF118" s="16">
        <f t="shared" si="8"/>
        <v>1.9368308632356675E-2</v>
      </c>
      <c r="AG118" s="16"/>
      <c r="AH118" s="16" t="s">
        <v>4339</v>
      </c>
      <c r="AI118" s="56">
        <v>99</v>
      </c>
      <c r="AJ118" s="28">
        <v>89800</v>
      </c>
      <c r="AK118" s="28">
        <v>45700</v>
      </c>
      <c r="AL118" s="26">
        <v>5.6313000000000004</v>
      </c>
      <c r="AM118" s="26">
        <v>0.38807201000000002</v>
      </c>
      <c r="AN118" s="26">
        <v>27.874506</v>
      </c>
      <c r="AO118" s="26">
        <v>0.43355273999999999</v>
      </c>
      <c r="AP118" s="26">
        <v>1.5696969999999999</v>
      </c>
      <c r="AQ118" s="26">
        <v>2.4414656999999999E-2</v>
      </c>
      <c r="AR118" s="26">
        <v>0.15757452</v>
      </c>
      <c r="AS118" s="26">
        <v>-2.0128249999999999</v>
      </c>
      <c r="AT118" s="56">
        <v>1487</v>
      </c>
      <c r="AU118" s="10">
        <v>0.112</v>
      </c>
      <c r="AV118" s="10">
        <v>7.6999999999999999E-2</v>
      </c>
      <c r="AW118" s="10">
        <v>0.46800000000000003</v>
      </c>
      <c r="AX118" s="10">
        <v>0.58399999999999996</v>
      </c>
      <c r="AY118" s="28">
        <v>4000000</v>
      </c>
      <c r="AZ118" s="28">
        <v>437.70188999676105</v>
      </c>
      <c r="BA118" s="84">
        <v>5</v>
      </c>
      <c r="BB118" s="28">
        <v>11320.669277967712</v>
      </c>
      <c r="BC118" s="84">
        <v>101</v>
      </c>
      <c r="BD118" s="27">
        <v>1.1051972722418216E-2</v>
      </c>
      <c r="BE118" s="10">
        <v>0.218</v>
      </c>
      <c r="BF118" s="28">
        <v>52425.623063683306</v>
      </c>
      <c r="BG118" s="117">
        <v>1</v>
      </c>
      <c r="BH118" s="117">
        <v>3</v>
      </c>
      <c r="BI118" s="117">
        <f t="shared" si="7"/>
        <v>4</v>
      </c>
      <c r="BJ118" s="53">
        <f t="shared" si="9"/>
        <v>437.70188999676105</v>
      </c>
      <c r="BK118" s="11">
        <v>9326</v>
      </c>
      <c r="BL118" s="11">
        <f t="shared" si="5"/>
        <v>8888.2981100032393</v>
      </c>
    </row>
    <row r="119" spans="1:64">
      <c r="A119" s="7">
        <v>770</v>
      </c>
      <c r="B119" s="8" t="s">
        <v>1465</v>
      </c>
      <c r="C119" s="8" t="s">
        <v>2278</v>
      </c>
      <c r="D119" s="8" t="s">
        <v>1454</v>
      </c>
      <c r="E119" s="9" t="s">
        <v>51</v>
      </c>
      <c r="F119" s="10">
        <v>0.48599999999999999</v>
      </c>
      <c r="G119" s="10">
        <v>0.77</v>
      </c>
      <c r="H119" s="25">
        <v>6612.37</v>
      </c>
      <c r="I119" s="28">
        <v>13782</v>
      </c>
      <c r="J119" s="28">
        <v>9237</v>
      </c>
      <c r="K119" s="59">
        <v>89624</v>
      </c>
      <c r="L119" s="59">
        <v>106146</v>
      </c>
      <c r="M119" s="59">
        <v>87399</v>
      </c>
      <c r="N119" s="59">
        <v>71838</v>
      </c>
      <c r="O119" s="10">
        <v>0.433</v>
      </c>
      <c r="P119" s="9">
        <v>314.67</v>
      </c>
      <c r="Q119" s="9">
        <v>401.33</v>
      </c>
      <c r="R119" s="9">
        <v>21.01</v>
      </c>
      <c r="S119" s="9">
        <v>1</v>
      </c>
      <c r="T119" s="27">
        <v>0.48899999999999999</v>
      </c>
      <c r="U119" s="10">
        <v>0.01</v>
      </c>
      <c r="V119" s="10">
        <v>0.186</v>
      </c>
      <c r="W119" s="9">
        <v>0.374</v>
      </c>
      <c r="X119" s="27">
        <v>3.1E-2</v>
      </c>
      <c r="Y119" s="10">
        <v>8.4000000000000005E-2</v>
      </c>
      <c r="Z119" s="16">
        <v>0.72780203784570596</v>
      </c>
      <c r="AA119" s="28">
        <v>22</v>
      </c>
      <c r="AB119" s="9">
        <v>293</v>
      </c>
      <c r="AC119" s="9"/>
      <c r="AD119" s="56">
        <v>202</v>
      </c>
      <c r="AE119" s="56">
        <v>96</v>
      </c>
      <c r="AF119" s="16">
        <f t="shared" si="8"/>
        <v>1.4518243836929876E-2</v>
      </c>
      <c r="AG119" s="16"/>
      <c r="AH119" s="16"/>
      <c r="AI119" s="56">
        <v>99</v>
      </c>
      <c r="AJ119" s="28">
        <v>73800</v>
      </c>
      <c r="AK119" s="28">
        <v>38500</v>
      </c>
      <c r="AL119" s="26">
        <v>9.0004377000000009</v>
      </c>
      <c r="AM119" s="26">
        <v>0.28126415999999999</v>
      </c>
      <c r="AN119" s="26">
        <v>16.576561000000002</v>
      </c>
      <c r="AO119" s="26">
        <v>0</v>
      </c>
      <c r="AP119" s="26">
        <v>1.4919631</v>
      </c>
      <c r="AQ119" s="26">
        <v>0</v>
      </c>
      <c r="AR119" s="26">
        <v>-2.3724968</v>
      </c>
      <c r="AS119" s="26">
        <v>-4.6618155999999997</v>
      </c>
      <c r="AT119" s="56">
        <v>934.33333333333303</v>
      </c>
      <c r="AU119" s="10">
        <v>0.11799999999999999</v>
      </c>
      <c r="AV119" s="10">
        <v>8.3000000000000004E-2</v>
      </c>
      <c r="AW119" s="10">
        <v>0.47599999999999998</v>
      </c>
      <c r="AX119" s="10">
        <v>0.56999999999999995</v>
      </c>
      <c r="AY119" s="28">
        <v>4600197</v>
      </c>
      <c r="AZ119" s="28">
        <v>695.69564316576361</v>
      </c>
      <c r="BA119" s="84">
        <v>3</v>
      </c>
      <c r="BB119" s="28">
        <v>9533.7973114691576</v>
      </c>
      <c r="BC119" s="84"/>
      <c r="BD119" s="27">
        <v>0</v>
      </c>
      <c r="BE119" s="10">
        <v>0.218</v>
      </c>
      <c r="BF119" s="28">
        <v>54119.884937238494</v>
      </c>
      <c r="BG119" s="117">
        <v>0.6</v>
      </c>
      <c r="BH119" s="117">
        <v>4</v>
      </c>
      <c r="BI119" s="117">
        <f t="shared" si="7"/>
        <v>4.5999999999999996</v>
      </c>
      <c r="BJ119" s="53">
        <f t="shared" si="9"/>
        <v>695.66585051955656</v>
      </c>
      <c r="BK119" s="11">
        <v>9936</v>
      </c>
      <c r="BL119" s="11">
        <f t="shared" si="5"/>
        <v>9240.3341494804426</v>
      </c>
    </row>
    <row r="120" spans="1:64">
      <c r="A120" s="7">
        <v>775</v>
      </c>
      <c r="B120" s="8" t="s">
        <v>1471</v>
      </c>
      <c r="C120" s="8" t="s">
        <v>2281</v>
      </c>
      <c r="D120" s="8" t="s">
        <v>1454</v>
      </c>
      <c r="E120" s="9" t="s">
        <v>51</v>
      </c>
      <c r="F120" s="10">
        <v>0.47399999999999998</v>
      </c>
      <c r="G120" s="10">
        <v>0.73</v>
      </c>
      <c r="H120" s="25">
        <v>4462.8</v>
      </c>
      <c r="I120" s="28">
        <v>13662</v>
      </c>
      <c r="J120" s="28">
        <v>9520</v>
      </c>
      <c r="K120" s="59">
        <v>89363</v>
      </c>
      <c r="L120" s="59">
        <v>108027</v>
      </c>
      <c r="M120" s="59">
        <v>85455</v>
      </c>
      <c r="N120" s="59">
        <v>70002</v>
      </c>
      <c r="O120" s="10">
        <v>0.318</v>
      </c>
      <c r="P120" s="9">
        <v>243</v>
      </c>
      <c r="Q120" s="9">
        <v>346.33</v>
      </c>
      <c r="R120" s="9">
        <v>18.37</v>
      </c>
      <c r="S120" s="9">
        <v>3</v>
      </c>
      <c r="T120" s="27">
        <v>0.436</v>
      </c>
      <c r="U120" s="10">
        <v>8.0000000000000002E-3</v>
      </c>
      <c r="V120" s="10">
        <v>0.13</v>
      </c>
      <c r="W120" s="9">
        <v>0.314</v>
      </c>
      <c r="X120" s="27">
        <v>8.7999999999999995E-2</v>
      </c>
      <c r="Y120" s="10">
        <v>0.17899999999999999</v>
      </c>
      <c r="Z120" s="16">
        <v>0.76103500761035003</v>
      </c>
      <c r="AA120" s="28">
        <v>31</v>
      </c>
      <c r="AB120" s="9">
        <v>329</v>
      </c>
      <c r="AC120" s="9"/>
      <c r="AD120" s="56">
        <v>134</v>
      </c>
      <c r="AE120" s="56">
        <v>139</v>
      </c>
      <c r="AF120" s="16">
        <f t="shared" si="8"/>
        <v>3.1146365510441875E-2</v>
      </c>
      <c r="AG120" s="16"/>
      <c r="AH120" s="16"/>
      <c r="AI120" s="56">
        <v>99</v>
      </c>
      <c r="AJ120" s="28">
        <v>75500</v>
      </c>
      <c r="AK120" s="28">
        <v>38100</v>
      </c>
      <c r="AL120" s="26">
        <v>7.5623168999999999</v>
      </c>
      <c r="AM120" s="26">
        <v>0.19767388999999999</v>
      </c>
      <c r="AN120" s="26">
        <v>13.912766</v>
      </c>
      <c r="AO120" s="26">
        <v>0</v>
      </c>
      <c r="AP120" s="26">
        <v>1.0521274</v>
      </c>
      <c r="AQ120" s="26">
        <v>0</v>
      </c>
      <c r="AR120" s="26">
        <v>1.0249587</v>
      </c>
      <c r="AS120" s="26">
        <v>-6.5996811000000002E-2</v>
      </c>
      <c r="AT120" s="56">
        <v>1190</v>
      </c>
      <c r="AU120" s="10">
        <v>7.6999999999999999E-2</v>
      </c>
      <c r="AV120" s="10">
        <v>4.9000000000000002E-2</v>
      </c>
      <c r="AW120" s="10">
        <v>0.57499999999999996</v>
      </c>
      <c r="AX120" s="10">
        <v>0.55200000000000005</v>
      </c>
      <c r="AY120" s="28">
        <v>3000000</v>
      </c>
      <c r="AZ120" s="28">
        <v>672.22371605270234</v>
      </c>
      <c r="BA120" s="84">
        <v>5</v>
      </c>
      <c r="BB120" s="28">
        <v>20576.1316872428</v>
      </c>
      <c r="BC120" s="84">
        <v>42</v>
      </c>
      <c r="BD120" s="27">
        <v>9.4111320247378324E-3</v>
      </c>
      <c r="BE120" s="10">
        <v>0.218</v>
      </c>
      <c r="BF120" s="28">
        <v>55119.496021220162</v>
      </c>
      <c r="BG120" s="117">
        <v>1</v>
      </c>
      <c r="BH120" s="117">
        <v>2</v>
      </c>
      <c r="BI120" s="117">
        <f t="shared" si="7"/>
        <v>3</v>
      </c>
      <c r="BJ120" s="53">
        <f t="shared" si="9"/>
        <v>672.22371605270234</v>
      </c>
      <c r="BK120" s="11">
        <v>10190</v>
      </c>
      <c r="BL120" s="11">
        <f t="shared" si="5"/>
        <v>9517.776283947298</v>
      </c>
    </row>
    <row r="121" spans="1:64">
      <c r="A121" s="7">
        <v>782</v>
      </c>
      <c r="B121" s="8" t="s">
        <v>1479</v>
      </c>
      <c r="C121" s="8" t="s">
        <v>2284</v>
      </c>
      <c r="D121" s="8" t="s">
        <v>1454</v>
      </c>
      <c r="E121" s="9" t="s">
        <v>51</v>
      </c>
      <c r="F121" s="10">
        <v>0.442</v>
      </c>
      <c r="G121" s="10">
        <v>0.7</v>
      </c>
      <c r="H121" s="25">
        <v>5772.91</v>
      </c>
      <c r="I121" s="28">
        <v>10865</v>
      </c>
      <c r="J121" s="28">
        <v>9599</v>
      </c>
      <c r="K121" s="59">
        <v>89505</v>
      </c>
      <c r="L121" s="59">
        <v>107316</v>
      </c>
      <c r="M121" s="59">
        <v>84690</v>
      </c>
      <c r="N121" s="59">
        <v>70848</v>
      </c>
      <c r="O121" s="10">
        <v>0.28999999999999998</v>
      </c>
      <c r="P121" s="9">
        <v>308.67</v>
      </c>
      <c r="Q121" s="9">
        <v>353.67</v>
      </c>
      <c r="R121" s="9">
        <v>18.7</v>
      </c>
      <c r="S121" s="9">
        <v>1</v>
      </c>
      <c r="T121" s="27">
        <v>0.55900000000000005</v>
      </c>
      <c r="U121" s="10">
        <v>1.4999999999999999E-2</v>
      </c>
      <c r="V121" s="10">
        <v>0.14199999999999999</v>
      </c>
      <c r="W121" s="9">
        <v>0.29099999999999998</v>
      </c>
      <c r="X121" s="27">
        <v>7.5999999999999998E-2</v>
      </c>
      <c r="Y121" s="10">
        <v>0.20300000000000001</v>
      </c>
      <c r="Z121" s="16">
        <v>0.77459333849728895</v>
      </c>
      <c r="AA121" s="28">
        <v>21</v>
      </c>
      <c r="AB121" s="9">
        <v>320</v>
      </c>
      <c r="AC121" s="9"/>
      <c r="AD121" s="56">
        <v>117</v>
      </c>
      <c r="AE121" s="56">
        <v>152</v>
      </c>
      <c r="AF121" s="16">
        <f t="shared" si="8"/>
        <v>2.6329875227571537E-2</v>
      </c>
      <c r="AG121" s="16"/>
      <c r="AH121" s="16"/>
      <c r="AI121" s="56">
        <v>99</v>
      </c>
      <c r="AJ121" s="28">
        <v>74800</v>
      </c>
      <c r="AK121" s="28">
        <v>34600</v>
      </c>
      <c r="AL121" s="26">
        <v>8.1304703000000007</v>
      </c>
      <c r="AM121" s="26">
        <v>0.42743482999999999</v>
      </c>
      <c r="AN121" s="26">
        <v>12.415309000000001</v>
      </c>
      <c r="AO121" s="26">
        <v>0.37676808000000001</v>
      </c>
      <c r="AP121" s="26">
        <v>1.0094228999999999</v>
      </c>
      <c r="AQ121" s="26">
        <v>3.0633015999999999E-2</v>
      </c>
      <c r="AR121" s="26">
        <v>1.5216357</v>
      </c>
      <c r="AS121" s="26">
        <v>1.4571719999999999</v>
      </c>
      <c r="AT121" s="56">
        <v>1316.3333333333301</v>
      </c>
      <c r="AU121" s="10">
        <v>7.0999999999999994E-2</v>
      </c>
      <c r="AV121" s="10">
        <v>0.09</v>
      </c>
      <c r="AW121" s="10">
        <v>0.497</v>
      </c>
      <c r="AX121" s="10">
        <v>0.59799999999999998</v>
      </c>
      <c r="AY121" s="28">
        <v>4997893</v>
      </c>
      <c r="AZ121" s="28">
        <v>865.74933612337622</v>
      </c>
      <c r="BA121" s="84">
        <v>2</v>
      </c>
      <c r="BB121" s="28">
        <v>6479.4116694204167</v>
      </c>
      <c r="BC121" s="84"/>
      <c r="BD121" s="27">
        <v>0</v>
      </c>
      <c r="BE121" s="10">
        <v>0.218</v>
      </c>
      <c r="BF121" s="28">
        <v>51511.705426356588</v>
      </c>
      <c r="BG121" s="117">
        <v>0.998</v>
      </c>
      <c r="BH121" s="117">
        <v>4</v>
      </c>
      <c r="BI121" s="117">
        <f t="shared" si="7"/>
        <v>4.9980000000000002</v>
      </c>
      <c r="BJ121" s="53">
        <f t="shared" si="9"/>
        <v>865.76787096975363</v>
      </c>
      <c r="BK121" s="11">
        <v>9536</v>
      </c>
      <c r="BL121" s="11">
        <f t="shared" si="5"/>
        <v>8670.2321290302461</v>
      </c>
    </row>
    <row r="122" spans="1:64">
      <c r="A122" s="7">
        <v>796</v>
      </c>
      <c r="B122" s="8" t="s">
        <v>1497</v>
      </c>
      <c r="C122" s="8" t="s">
        <v>2286</v>
      </c>
      <c r="D122" s="8" t="s">
        <v>1454</v>
      </c>
      <c r="E122" s="9" t="s">
        <v>51</v>
      </c>
      <c r="F122" s="10">
        <v>0.505</v>
      </c>
      <c r="G122" s="10">
        <v>0.73</v>
      </c>
      <c r="H122" s="25">
        <v>8441.25</v>
      </c>
      <c r="I122" s="28">
        <v>11735</v>
      </c>
      <c r="J122" s="28">
        <v>9312</v>
      </c>
      <c r="K122" s="59">
        <v>81540</v>
      </c>
      <c r="L122" s="59">
        <v>106065</v>
      </c>
      <c r="M122" s="59">
        <v>83412</v>
      </c>
      <c r="N122" s="59">
        <v>62055</v>
      </c>
      <c r="O122" s="10">
        <v>0.41799999999999998</v>
      </c>
      <c r="P122" s="9">
        <v>423.67</v>
      </c>
      <c r="Q122" s="9">
        <v>480</v>
      </c>
      <c r="R122" s="9">
        <v>19.920000000000002</v>
      </c>
      <c r="S122" s="9">
        <v>3</v>
      </c>
      <c r="T122" s="27">
        <v>0.53</v>
      </c>
      <c r="U122" s="10">
        <v>0.01</v>
      </c>
      <c r="V122" s="10">
        <v>0.19400000000000001</v>
      </c>
      <c r="W122" s="9">
        <v>0.216</v>
      </c>
      <c r="X122" s="27">
        <v>2.4E-2</v>
      </c>
      <c r="Y122" s="10">
        <v>0.122</v>
      </c>
      <c r="Z122" s="16">
        <v>0.82236842105263164</v>
      </c>
      <c r="AA122" s="28">
        <v>23</v>
      </c>
      <c r="AB122" s="9">
        <v>347</v>
      </c>
      <c r="AC122" s="9">
        <v>1</v>
      </c>
      <c r="AD122" s="56">
        <v>171</v>
      </c>
      <c r="AE122" s="56">
        <v>110</v>
      </c>
      <c r="AF122" s="16">
        <f t="shared" si="8"/>
        <v>1.3031245372427069E-2</v>
      </c>
      <c r="AG122" s="16"/>
      <c r="AH122" s="16"/>
      <c r="AI122" s="56">
        <v>99</v>
      </c>
      <c r="AJ122" s="28">
        <v>94100</v>
      </c>
      <c r="AK122" s="28">
        <v>43100</v>
      </c>
      <c r="AL122" s="26">
        <v>4.3335347000000004</v>
      </c>
      <c r="AM122" s="26">
        <v>0.46299127000000001</v>
      </c>
      <c r="AN122" s="26">
        <v>20.478684999999999</v>
      </c>
      <c r="AO122" s="26">
        <v>4.2651922000000002E-2</v>
      </c>
      <c r="AP122" s="26">
        <v>0.88745092999999997</v>
      </c>
      <c r="AQ122" s="26">
        <v>1.8483358000000001E-3</v>
      </c>
      <c r="AR122" s="26">
        <v>1.1813183</v>
      </c>
      <c r="AS122" s="26">
        <v>0.12110803000000001</v>
      </c>
      <c r="AT122" s="56">
        <v>1406</v>
      </c>
      <c r="AU122" s="10">
        <v>0.16</v>
      </c>
      <c r="AV122" s="10">
        <v>0.115</v>
      </c>
      <c r="AW122" s="10">
        <v>0.49199999999999999</v>
      </c>
      <c r="AX122" s="10">
        <v>0.57099999999999995</v>
      </c>
      <c r="AY122" s="28">
        <v>3007080</v>
      </c>
      <c r="AZ122" s="28">
        <v>356.23633940470904</v>
      </c>
      <c r="BA122" s="84">
        <v>3</v>
      </c>
      <c r="BB122" s="28">
        <v>7080.9828404182499</v>
      </c>
      <c r="BC122" s="84">
        <v>90</v>
      </c>
      <c r="BD122" s="27">
        <v>1.0661928031985785E-2</v>
      </c>
      <c r="BE122" s="10">
        <v>0.218</v>
      </c>
      <c r="BF122" s="28">
        <v>52959.684512428299</v>
      </c>
      <c r="BG122" s="117">
        <v>7.0000000000000001E-3</v>
      </c>
      <c r="BH122" s="117">
        <v>3</v>
      </c>
      <c r="BI122" s="117">
        <f t="shared" si="7"/>
        <v>3.0070000000000001</v>
      </c>
      <c r="BJ122" s="53">
        <f t="shared" si="9"/>
        <v>356.22686213534723</v>
      </c>
      <c r="BK122" s="11">
        <v>9411</v>
      </c>
      <c r="BL122" s="11">
        <f t="shared" si="5"/>
        <v>9054.7731378646531</v>
      </c>
    </row>
    <row r="123" spans="1:64">
      <c r="A123" s="7">
        <v>807</v>
      </c>
      <c r="B123" s="8" t="s">
        <v>1509</v>
      </c>
      <c r="C123" s="8" t="s">
        <v>2288</v>
      </c>
      <c r="D123" s="8" t="s">
        <v>1454</v>
      </c>
      <c r="E123" s="9" t="s">
        <v>51</v>
      </c>
      <c r="F123" s="10">
        <v>0.59599999999999997</v>
      </c>
      <c r="G123" s="10">
        <v>0.76</v>
      </c>
      <c r="H123" s="25">
        <v>6986.4</v>
      </c>
      <c r="I123" s="28">
        <v>13142</v>
      </c>
      <c r="J123" s="28">
        <v>9373</v>
      </c>
      <c r="K123" s="59">
        <v>87106</v>
      </c>
      <c r="L123" s="59">
        <v>107685</v>
      </c>
      <c r="M123" s="59">
        <v>86157</v>
      </c>
      <c r="N123" s="59">
        <v>66375</v>
      </c>
      <c r="O123" s="10">
        <v>0.44500000000000001</v>
      </c>
      <c r="P123" s="9">
        <v>343</v>
      </c>
      <c r="Q123" s="9">
        <v>505.33</v>
      </c>
      <c r="R123" s="9">
        <v>20.37</v>
      </c>
      <c r="S123" s="9">
        <v>6</v>
      </c>
      <c r="T123" s="27">
        <v>0.48299999999999998</v>
      </c>
      <c r="U123" s="10">
        <v>7.0000000000000001E-3</v>
      </c>
      <c r="V123" s="10">
        <v>0.215</v>
      </c>
      <c r="W123" s="9">
        <v>0.23400000000000001</v>
      </c>
      <c r="X123" s="27">
        <v>3.0000000000000001E-3</v>
      </c>
      <c r="Y123" s="10">
        <v>0.17399999999999999</v>
      </c>
      <c r="Z123" s="16">
        <v>0.81037277147487841</v>
      </c>
      <c r="AA123" s="28">
        <v>31</v>
      </c>
      <c r="AB123" s="9">
        <v>254</v>
      </c>
      <c r="AC123" s="9"/>
      <c r="AD123" s="56">
        <v>34</v>
      </c>
      <c r="AE123" s="56">
        <v>292</v>
      </c>
      <c r="AF123" s="16">
        <f t="shared" si="8"/>
        <v>4.1795488377418991E-2</v>
      </c>
      <c r="AG123" s="16"/>
      <c r="AH123" s="16" t="s">
        <v>4339</v>
      </c>
      <c r="AI123" s="56">
        <v>99</v>
      </c>
      <c r="AJ123" s="28">
        <v>93500</v>
      </c>
      <c r="AK123" s="28">
        <v>45400</v>
      </c>
      <c r="AL123" s="26">
        <v>4.0353918000000002</v>
      </c>
      <c r="AM123" s="26">
        <v>0.5486415</v>
      </c>
      <c r="AN123" s="26">
        <v>22.181757000000001</v>
      </c>
      <c r="AO123" s="26">
        <v>2.1460854000000001E-2</v>
      </c>
      <c r="AP123" s="26">
        <v>0.89512073999999997</v>
      </c>
      <c r="AQ123" s="26">
        <v>8.6602947E-4</v>
      </c>
      <c r="AR123" s="26">
        <v>0.30456697999999999</v>
      </c>
      <c r="AS123" s="26">
        <v>-1.3340262000000001</v>
      </c>
      <c r="AT123" s="56">
        <v>1380.3333333333301</v>
      </c>
      <c r="AU123" s="10">
        <v>0.154</v>
      </c>
      <c r="AV123" s="10">
        <v>0.2</v>
      </c>
      <c r="AW123" s="10">
        <v>0.50600000000000001</v>
      </c>
      <c r="AX123" s="10">
        <v>0.59799999999999998</v>
      </c>
      <c r="AY123" s="28">
        <v>4000000</v>
      </c>
      <c r="AZ123" s="28">
        <v>572.54093667697248</v>
      </c>
      <c r="BA123" s="84">
        <v>4</v>
      </c>
      <c r="BB123" s="28">
        <v>11661.807580174927</v>
      </c>
      <c r="BC123" s="84">
        <v>81</v>
      </c>
      <c r="BD123" s="27">
        <v>1.1593953967708692E-2</v>
      </c>
      <c r="BE123" s="10">
        <v>0.218</v>
      </c>
      <c r="BF123" s="28">
        <v>53082.768361581919</v>
      </c>
      <c r="BG123" s="117">
        <v>2</v>
      </c>
      <c r="BH123" s="117">
        <v>2</v>
      </c>
      <c r="BI123" s="117">
        <f t="shared" si="7"/>
        <v>4</v>
      </c>
      <c r="BJ123" s="53">
        <f t="shared" si="9"/>
        <v>572.54093667697248</v>
      </c>
      <c r="BK123" s="11">
        <v>10918</v>
      </c>
      <c r="BL123" s="11">
        <f t="shared" si="5"/>
        <v>10345.459063323027</v>
      </c>
    </row>
    <row r="124" spans="1:64">
      <c r="A124" s="7">
        <v>814</v>
      </c>
      <c r="B124" s="8" t="s">
        <v>1516</v>
      </c>
      <c r="C124" s="8"/>
      <c r="D124" s="8" t="s">
        <v>1454</v>
      </c>
      <c r="E124" s="9" t="s">
        <v>51</v>
      </c>
      <c r="F124" s="10">
        <v>0.60899999999999999</v>
      </c>
      <c r="G124" s="10">
        <v>0.87</v>
      </c>
      <c r="H124" s="25">
        <v>4051.19</v>
      </c>
      <c r="I124" s="28"/>
      <c r="J124" s="58"/>
      <c r="K124" s="59">
        <v>99165</v>
      </c>
      <c r="L124" s="59">
        <v>117279</v>
      </c>
      <c r="M124" s="59">
        <v>96039</v>
      </c>
      <c r="N124" s="59">
        <v>84321</v>
      </c>
      <c r="O124" s="10">
        <v>0.61299999999999999</v>
      </c>
      <c r="P124" s="9">
        <v>276</v>
      </c>
      <c r="Q124" s="9">
        <v>261</v>
      </c>
      <c r="R124" s="9">
        <v>14.68</v>
      </c>
      <c r="S124" s="9"/>
      <c r="T124" s="9"/>
      <c r="U124" s="10">
        <v>0.106</v>
      </c>
      <c r="V124" s="10">
        <v>0.26300000000000001</v>
      </c>
      <c r="W124" s="9">
        <v>1.075</v>
      </c>
      <c r="X124" s="27">
        <v>-4.5999999999999999E-2</v>
      </c>
      <c r="Y124" s="10">
        <v>3.2000000000000001E-2</v>
      </c>
      <c r="Z124" s="16">
        <v>0.4819277108433736</v>
      </c>
      <c r="AA124" s="28"/>
      <c r="AB124" s="9" t="s">
        <v>4345</v>
      </c>
      <c r="AC124" s="9"/>
      <c r="AD124" s="56">
        <v>446</v>
      </c>
      <c r="AE124" s="56">
        <v>28</v>
      </c>
      <c r="AF124" s="16">
        <f t="shared" si="8"/>
        <v>6.9115494459652599E-3</v>
      </c>
      <c r="AG124" s="16"/>
      <c r="AH124" s="16"/>
      <c r="AI124" s="56">
        <v>99</v>
      </c>
      <c r="AJ124" s="28" t="e">
        <v>#N/A</v>
      </c>
      <c r="AK124" s="28" t="e">
        <v>#N/A</v>
      </c>
      <c r="AL124" s="26" t="e">
        <v>#N/A</v>
      </c>
      <c r="AM124" s="26" t="e">
        <v>#N/A</v>
      </c>
      <c r="AN124" s="26" t="e">
        <v>#N/A</v>
      </c>
      <c r="AO124" s="26" t="e">
        <v>#N/A</v>
      </c>
      <c r="AP124" s="26" t="e">
        <v>#N/A</v>
      </c>
      <c r="AQ124" s="26" t="e">
        <v>#N/A</v>
      </c>
      <c r="AR124" s="26" t="e">
        <v>#N/A</v>
      </c>
      <c r="AS124" s="26" t="e">
        <v>#N/A</v>
      </c>
      <c r="AT124" s="56" t="e">
        <v>#N/A</v>
      </c>
      <c r="AU124" s="10">
        <v>0.156</v>
      </c>
      <c r="AV124" s="10">
        <v>0.16300000000000001</v>
      </c>
      <c r="AW124" s="10">
        <v>0.44700000000000001</v>
      </c>
      <c r="AX124" s="10">
        <v>0.59899999999999998</v>
      </c>
      <c r="AY124" s="28">
        <v>0</v>
      </c>
      <c r="AZ124" s="28">
        <v>0</v>
      </c>
      <c r="BA124" s="84">
        <v>0</v>
      </c>
      <c r="BB124" s="28">
        <v>0</v>
      </c>
      <c r="BC124" s="84">
        <v>48</v>
      </c>
      <c r="BD124" s="27">
        <v>1.1848370478797587E-2</v>
      </c>
      <c r="BE124" s="10">
        <v>0.218</v>
      </c>
      <c r="BF124" s="28">
        <v>61442.523809523809</v>
      </c>
      <c r="BG124" s="117" t="s">
        <v>55</v>
      </c>
      <c r="BH124" s="117" t="s">
        <v>55</v>
      </c>
      <c r="BI124" s="117" t="e">
        <f t="shared" si="7"/>
        <v>#VALUE!</v>
      </c>
      <c r="BJ124" s="53" t="e">
        <f t="shared" si="9"/>
        <v>#VALUE!</v>
      </c>
      <c r="BK124" s="11">
        <v>14610</v>
      </c>
      <c r="BL124" s="11" t="e">
        <f t="shared" si="5"/>
        <v>#VALUE!</v>
      </c>
    </row>
    <row r="125" spans="1:64">
      <c r="A125" s="7">
        <v>1136</v>
      </c>
      <c r="B125" s="8" t="s">
        <v>1968</v>
      </c>
      <c r="C125" s="8"/>
      <c r="D125" s="8" t="s">
        <v>1454</v>
      </c>
      <c r="E125" s="9" t="s">
        <v>51</v>
      </c>
      <c r="F125" s="10">
        <v>0.25</v>
      </c>
      <c r="G125" s="10">
        <v>0.53</v>
      </c>
      <c r="H125" s="25">
        <v>6153.35</v>
      </c>
      <c r="I125" s="28"/>
      <c r="J125" s="58"/>
      <c r="K125" s="59"/>
      <c r="L125" s="59"/>
      <c r="M125" s="59"/>
      <c r="N125" s="59"/>
      <c r="O125" s="10">
        <v>1</v>
      </c>
      <c r="P125" s="9">
        <v>3</v>
      </c>
      <c r="Q125" s="9">
        <v>137.33000000000001</v>
      </c>
      <c r="R125" s="9">
        <v>2051.12</v>
      </c>
      <c r="S125" s="9"/>
      <c r="T125" s="9"/>
      <c r="U125" s="10">
        <v>3.5000000000000003E-2</v>
      </c>
      <c r="V125" s="10">
        <v>0.22800000000000001</v>
      </c>
      <c r="W125" s="9" t="s">
        <v>4345</v>
      </c>
      <c r="X125" s="27">
        <v>-0.01</v>
      </c>
      <c r="Y125" s="27">
        <v>-0.75</v>
      </c>
      <c r="Z125" s="16" t="s">
        <v>2055</v>
      </c>
      <c r="AA125" s="28"/>
      <c r="AB125" s="9" t="s">
        <v>4345</v>
      </c>
      <c r="AC125" s="9"/>
      <c r="AD125" s="56">
        <v>600</v>
      </c>
      <c r="AE125" s="56">
        <v>0</v>
      </c>
      <c r="AF125" s="16">
        <f t="shared" si="8"/>
        <v>0</v>
      </c>
      <c r="AG125" s="16"/>
      <c r="AH125" s="16"/>
      <c r="AI125" s="56">
        <v>99</v>
      </c>
      <c r="AJ125" s="28" t="e">
        <v>#N/A</v>
      </c>
      <c r="AK125" s="28" t="e">
        <v>#N/A</v>
      </c>
      <c r="AL125" s="26" t="e">
        <v>#N/A</v>
      </c>
      <c r="AM125" s="26" t="e">
        <v>#N/A</v>
      </c>
      <c r="AN125" s="26" t="e">
        <v>#N/A</v>
      </c>
      <c r="AO125" s="26" t="e">
        <v>#N/A</v>
      </c>
      <c r="AP125" s="26" t="e">
        <v>#N/A</v>
      </c>
      <c r="AQ125" s="26" t="e">
        <v>#N/A</v>
      </c>
      <c r="AR125" s="26" t="e">
        <v>#N/A</v>
      </c>
      <c r="AS125" s="26" t="e">
        <v>#N/A</v>
      </c>
      <c r="AT125" s="56" t="e">
        <v>#N/A</v>
      </c>
      <c r="AU125" s="10">
        <v>0</v>
      </c>
      <c r="AV125" s="10">
        <v>0.11700000000000001</v>
      </c>
      <c r="AW125" s="10">
        <v>0.5</v>
      </c>
      <c r="AX125" s="10">
        <v>0.61</v>
      </c>
      <c r="AY125" s="28">
        <v>0</v>
      </c>
      <c r="AZ125" s="28">
        <v>0</v>
      </c>
      <c r="BA125" s="84">
        <v>0</v>
      </c>
      <c r="BB125" s="28">
        <v>0</v>
      </c>
      <c r="BC125" s="84"/>
      <c r="BD125" s="27">
        <v>0</v>
      </c>
      <c r="BE125" s="10">
        <v>0.218</v>
      </c>
      <c r="BF125" s="28">
        <v>54939.313167259788</v>
      </c>
      <c r="BG125" s="117" t="s">
        <v>55</v>
      </c>
      <c r="BH125" s="117" t="s">
        <v>55</v>
      </c>
      <c r="BI125" s="117" t="e">
        <f t="shared" si="7"/>
        <v>#VALUE!</v>
      </c>
      <c r="BJ125" s="53" t="e">
        <f t="shared" si="9"/>
        <v>#VALUE!</v>
      </c>
      <c r="BK125" s="11">
        <v>13516</v>
      </c>
      <c r="BL125" s="11" t="e">
        <f t="shared" si="5"/>
        <v>#VALUE!</v>
      </c>
    </row>
    <row r="126" spans="1:64">
      <c r="A126" s="7">
        <v>828</v>
      </c>
      <c r="B126" s="8" t="s">
        <v>1533</v>
      </c>
      <c r="C126" s="8" t="s">
        <v>2290</v>
      </c>
      <c r="D126" s="8" t="s">
        <v>1454</v>
      </c>
      <c r="E126" s="9" t="s">
        <v>51</v>
      </c>
      <c r="F126" s="10">
        <v>0.54700000000000004</v>
      </c>
      <c r="G126" s="10">
        <v>0.69</v>
      </c>
      <c r="H126" s="25">
        <v>6412.94</v>
      </c>
      <c r="I126" s="28">
        <v>12311</v>
      </c>
      <c r="J126" s="28">
        <v>9439</v>
      </c>
      <c r="K126" s="59">
        <v>91817</v>
      </c>
      <c r="L126" s="59">
        <v>107469</v>
      </c>
      <c r="M126" s="59">
        <v>87246</v>
      </c>
      <c r="N126" s="59">
        <v>72819</v>
      </c>
      <c r="O126" s="10">
        <v>0.437</v>
      </c>
      <c r="P126" s="9">
        <v>317.67</v>
      </c>
      <c r="Q126" s="9">
        <v>415.67</v>
      </c>
      <c r="R126" s="9">
        <v>20.190000000000001</v>
      </c>
      <c r="S126" s="9">
        <v>7</v>
      </c>
      <c r="T126" s="27">
        <v>0.50600000000000001</v>
      </c>
      <c r="U126" s="10">
        <v>1.6E-2</v>
      </c>
      <c r="V126" s="10">
        <v>0.187</v>
      </c>
      <c r="W126" s="9">
        <v>0.13500000000000001</v>
      </c>
      <c r="X126" s="27">
        <v>0.03</v>
      </c>
      <c r="Y126" s="10">
        <v>0.129</v>
      </c>
      <c r="Z126" s="16">
        <v>0.88105726872246692</v>
      </c>
      <c r="AA126" s="28">
        <v>36</v>
      </c>
      <c r="AB126" s="9">
        <v>253</v>
      </c>
      <c r="AC126" s="9">
        <v>2</v>
      </c>
      <c r="AD126" s="56">
        <v>90</v>
      </c>
      <c r="AE126" s="56">
        <v>179</v>
      </c>
      <c r="AF126" s="16">
        <f t="shared" si="8"/>
        <v>2.7912314788536927E-2</v>
      </c>
      <c r="AG126" s="16"/>
      <c r="AH126" s="16"/>
      <c r="AI126" s="56">
        <v>99</v>
      </c>
      <c r="AJ126" s="28">
        <v>93000</v>
      </c>
      <c r="AK126" s="28">
        <v>47500</v>
      </c>
      <c r="AL126" s="26">
        <v>4.3899102000000001</v>
      </c>
      <c r="AM126" s="26">
        <v>0.51793646999999998</v>
      </c>
      <c r="AN126" s="26">
        <v>31.418081000000001</v>
      </c>
      <c r="AO126" s="26">
        <v>0</v>
      </c>
      <c r="AP126" s="26">
        <v>1.3792257000000001</v>
      </c>
      <c r="AQ126" s="26">
        <v>0</v>
      </c>
      <c r="AR126" s="26">
        <v>0.60240751999999997</v>
      </c>
      <c r="AS126" s="26">
        <v>-0.28689875999999997</v>
      </c>
      <c r="AT126" s="56">
        <v>1383.6666666666599</v>
      </c>
      <c r="AU126" s="10">
        <v>0.14199999999999999</v>
      </c>
      <c r="AV126" s="10">
        <v>8.7999999999999995E-2</v>
      </c>
      <c r="AW126" s="10">
        <v>0.44400000000000001</v>
      </c>
      <c r="AX126" s="10">
        <v>0.54800000000000004</v>
      </c>
      <c r="AY126" s="28">
        <v>3000000</v>
      </c>
      <c r="AZ126" s="28">
        <v>467.80415846709934</v>
      </c>
      <c r="BA126" s="84">
        <v>6</v>
      </c>
      <c r="BB126" s="28">
        <v>18887.524789876286</v>
      </c>
      <c r="BC126" s="84">
        <v>44</v>
      </c>
      <c r="BD126" s="27">
        <v>6.861127657517457E-3</v>
      </c>
      <c r="BE126" s="10">
        <v>0.218</v>
      </c>
      <c r="BF126" s="28">
        <v>54524.626373626372</v>
      </c>
      <c r="BG126" s="117">
        <v>1</v>
      </c>
      <c r="BH126" s="117">
        <v>2</v>
      </c>
      <c r="BI126" s="117">
        <f t="shared" si="7"/>
        <v>3</v>
      </c>
      <c r="BJ126" s="53">
        <f t="shared" si="9"/>
        <v>467.80415846709934</v>
      </c>
      <c r="BK126" s="11">
        <v>10052</v>
      </c>
      <c r="BL126" s="11">
        <f t="shared" ref="BL126:BL157" si="10">BK126-BJ126</f>
        <v>9584.1958415329009</v>
      </c>
    </row>
    <row r="127" spans="1:64">
      <c r="A127" s="7">
        <v>829</v>
      </c>
      <c r="B127" s="8" t="s">
        <v>1534</v>
      </c>
      <c r="C127" s="8" t="s">
        <v>2291</v>
      </c>
      <c r="D127" s="8" t="s">
        <v>1454</v>
      </c>
      <c r="E127" s="9" t="s">
        <v>51</v>
      </c>
      <c r="F127" s="10">
        <v>0.65100000000000002</v>
      </c>
      <c r="G127" s="10">
        <v>0.83</v>
      </c>
      <c r="H127" s="25">
        <v>7876.55</v>
      </c>
      <c r="I127" s="28">
        <v>12221</v>
      </c>
      <c r="J127" s="28">
        <v>8428</v>
      </c>
      <c r="K127" s="59">
        <v>88765</v>
      </c>
      <c r="L127" s="59">
        <v>108765</v>
      </c>
      <c r="M127" s="59">
        <v>88605</v>
      </c>
      <c r="N127" s="59">
        <v>72846</v>
      </c>
      <c r="O127" s="10">
        <v>0.51400000000000001</v>
      </c>
      <c r="P127" s="9">
        <v>358.67</v>
      </c>
      <c r="Q127" s="9">
        <v>455</v>
      </c>
      <c r="R127" s="9">
        <v>21.96</v>
      </c>
      <c r="S127" s="9">
        <v>1</v>
      </c>
      <c r="T127" s="27">
        <v>0.51100000000000001</v>
      </c>
      <c r="U127" s="10">
        <v>1.2999999999999999E-2</v>
      </c>
      <c r="V127" s="10">
        <v>0.111</v>
      </c>
      <c r="W127" s="9">
        <v>0.217</v>
      </c>
      <c r="X127" s="27">
        <v>0.107</v>
      </c>
      <c r="Y127" s="10">
        <v>0.161</v>
      </c>
      <c r="Z127" s="16">
        <v>0.82169268693508624</v>
      </c>
      <c r="AA127" s="28">
        <v>26</v>
      </c>
      <c r="AB127" s="9">
        <v>276</v>
      </c>
      <c r="AC127" s="9"/>
      <c r="AD127" s="56">
        <v>101</v>
      </c>
      <c r="AE127" s="56">
        <v>168</v>
      </c>
      <c r="AF127" s="16">
        <f t="shared" si="8"/>
        <v>2.1329135217830142E-2</v>
      </c>
      <c r="AG127" s="16" t="s">
        <v>4339</v>
      </c>
      <c r="AH127" s="16"/>
      <c r="AI127" s="56">
        <v>99</v>
      </c>
      <c r="AJ127" s="28">
        <v>79200</v>
      </c>
      <c r="AK127" s="28">
        <v>40600</v>
      </c>
      <c r="AL127" s="26">
        <v>6.6900282000000004</v>
      </c>
      <c r="AM127" s="26">
        <v>0.40129343000000001</v>
      </c>
      <c r="AN127" s="26">
        <v>16.424586999999999</v>
      </c>
      <c r="AO127" s="26">
        <v>0.35700284999999998</v>
      </c>
      <c r="AP127" s="26">
        <v>1.0988096000000001</v>
      </c>
      <c r="AQ127" s="26">
        <v>2.3883591999999999E-2</v>
      </c>
      <c r="AR127" s="26">
        <v>-2.0375960000000002</v>
      </c>
      <c r="AS127" s="26">
        <v>-5.5031533000000001</v>
      </c>
      <c r="AT127" s="56">
        <v>1292</v>
      </c>
      <c r="AU127" s="10">
        <v>0.156</v>
      </c>
      <c r="AV127" s="10">
        <v>8.5000000000000006E-2</v>
      </c>
      <c r="AW127" s="10">
        <v>0.52700000000000002</v>
      </c>
      <c r="AX127" s="10">
        <v>0.54900000000000004</v>
      </c>
      <c r="AY127" s="28">
        <v>7000000</v>
      </c>
      <c r="AZ127" s="28">
        <v>888.71396740958926</v>
      </c>
      <c r="BA127" s="84">
        <v>5</v>
      </c>
      <c r="BB127" s="28">
        <v>13940.390888560514</v>
      </c>
      <c r="BC127" s="84">
        <v>538</v>
      </c>
      <c r="BD127" s="27">
        <v>6.8304016352337002E-2</v>
      </c>
      <c r="BE127" s="10">
        <v>0.218</v>
      </c>
      <c r="BF127" s="28">
        <v>52845.83474576271</v>
      </c>
      <c r="BG127" s="117">
        <v>4</v>
      </c>
      <c r="BH127" s="117">
        <v>3</v>
      </c>
      <c r="BI127" s="117">
        <f t="shared" si="7"/>
        <v>7</v>
      </c>
      <c r="BJ127" s="53">
        <f t="shared" si="9"/>
        <v>888.71396740958926</v>
      </c>
      <c r="BK127" s="11">
        <v>9645</v>
      </c>
      <c r="BL127" s="11">
        <f t="shared" si="10"/>
        <v>8756.2860325904112</v>
      </c>
    </row>
    <row r="128" spans="1:64">
      <c r="A128" s="7">
        <v>837</v>
      </c>
      <c r="B128" s="8" t="s">
        <v>1543</v>
      </c>
      <c r="C128" s="8" t="s">
        <v>2293</v>
      </c>
      <c r="D128" s="8" t="s">
        <v>1454</v>
      </c>
      <c r="E128" s="9" t="s">
        <v>51</v>
      </c>
      <c r="F128" s="10">
        <v>0.67</v>
      </c>
      <c r="G128" s="10">
        <v>0.88</v>
      </c>
      <c r="H128" s="25">
        <v>14764.7</v>
      </c>
      <c r="I128" s="28">
        <v>12716</v>
      </c>
      <c r="J128" s="28">
        <v>8128</v>
      </c>
      <c r="K128" s="59">
        <v>87429</v>
      </c>
      <c r="L128" s="59">
        <v>107910</v>
      </c>
      <c r="M128" s="59">
        <v>86859</v>
      </c>
      <c r="N128" s="59">
        <v>70875</v>
      </c>
      <c r="O128" s="10">
        <v>0.52800000000000002</v>
      </c>
      <c r="P128" s="9">
        <v>764</v>
      </c>
      <c r="Q128" s="9">
        <v>755</v>
      </c>
      <c r="R128" s="9">
        <v>19.329999999999998</v>
      </c>
      <c r="S128" s="9">
        <v>7</v>
      </c>
      <c r="T128" s="27">
        <v>0.52600000000000002</v>
      </c>
      <c r="U128" s="10">
        <v>8.9999999999999993E-3</v>
      </c>
      <c r="V128" s="10">
        <v>0.21</v>
      </c>
      <c r="W128" s="9">
        <v>0.308</v>
      </c>
      <c r="X128" s="27">
        <v>7.0000000000000001E-3</v>
      </c>
      <c r="Y128" s="10">
        <v>0.18</v>
      </c>
      <c r="Z128" s="16">
        <v>0.76452599388379205</v>
      </c>
      <c r="AA128" s="28">
        <v>33</v>
      </c>
      <c r="AB128" s="9">
        <v>305</v>
      </c>
      <c r="AC128" s="9"/>
      <c r="AD128" s="56">
        <v>68</v>
      </c>
      <c r="AE128" s="56">
        <v>200</v>
      </c>
      <c r="AF128" s="16">
        <f t="shared" si="8"/>
        <v>1.3545822129809613E-2</v>
      </c>
      <c r="AG128" s="16" t="s">
        <v>4339</v>
      </c>
      <c r="AH128" s="16" t="s">
        <v>4339</v>
      </c>
      <c r="AI128" s="56">
        <v>19</v>
      </c>
      <c r="AJ128" s="28">
        <v>102700</v>
      </c>
      <c r="AK128" s="28">
        <v>47500</v>
      </c>
      <c r="AL128" s="26">
        <v>4.2028331999999997</v>
      </c>
      <c r="AM128" s="26">
        <v>1.0467318999999999</v>
      </c>
      <c r="AN128" s="26">
        <v>30.296284</v>
      </c>
      <c r="AO128" s="26">
        <v>0.82857608999999999</v>
      </c>
      <c r="AP128" s="26">
        <v>1.2733023000000001</v>
      </c>
      <c r="AQ128" s="26">
        <v>3.4823671E-2</v>
      </c>
      <c r="AR128" s="26">
        <v>-0.91816783000000002</v>
      </c>
      <c r="AS128" s="26">
        <v>-4.3407989000000002</v>
      </c>
      <c r="AT128" s="56">
        <v>1921.3333333333301</v>
      </c>
      <c r="AU128" s="10">
        <v>0.125</v>
      </c>
      <c r="AV128" s="10">
        <v>0.21099999999999999</v>
      </c>
      <c r="AW128" s="10">
        <v>0.54600000000000004</v>
      </c>
      <c r="AX128" s="10">
        <v>0.58299999999999996</v>
      </c>
      <c r="AY128" s="28">
        <v>5000000</v>
      </c>
      <c r="AZ128" s="28">
        <v>338.64555324524031</v>
      </c>
      <c r="BA128" s="84">
        <v>3</v>
      </c>
      <c r="BB128" s="28">
        <v>3926.7015706806283</v>
      </c>
      <c r="BC128" s="84">
        <v>500</v>
      </c>
      <c r="BD128" s="27">
        <v>3.386455532452403E-2</v>
      </c>
      <c r="BE128" s="10">
        <v>0.218</v>
      </c>
      <c r="BF128" s="28">
        <v>54054.456774193546</v>
      </c>
      <c r="BG128" s="117">
        <v>2</v>
      </c>
      <c r="BH128" s="117">
        <v>3</v>
      </c>
      <c r="BI128" s="117">
        <f t="shared" si="7"/>
        <v>5</v>
      </c>
      <c r="BJ128" s="53">
        <f t="shared" si="9"/>
        <v>338.64555324524031</v>
      </c>
      <c r="BK128" s="11">
        <v>9462</v>
      </c>
      <c r="BL128" s="11">
        <f t="shared" si="10"/>
        <v>9123.3544467547599</v>
      </c>
    </row>
    <row r="129" spans="1:64">
      <c r="A129" s="7">
        <v>845</v>
      </c>
      <c r="B129" s="8" t="s">
        <v>1551</v>
      </c>
      <c r="C129" s="8" t="s">
        <v>2296</v>
      </c>
      <c r="D129" s="8" t="s">
        <v>1548</v>
      </c>
      <c r="E129" s="9" t="s">
        <v>51</v>
      </c>
      <c r="F129" s="10">
        <v>0.33400000000000002</v>
      </c>
      <c r="G129" s="10">
        <v>0.76</v>
      </c>
      <c r="H129" s="25">
        <v>6843.65</v>
      </c>
      <c r="I129" s="28">
        <v>12682</v>
      </c>
      <c r="J129" s="28">
        <v>8099</v>
      </c>
      <c r="K129" s="59">
        <v>66983</v>
      </c>
      <c r="L129" s="59">
        <v>76896</v>
      </c>
      <c r="M129" s="59">
        <v>65925</v>
      </c>
      <c r="N129" s="59">
        <v>56412</v>
      </c>
      <c r="O129" s="10">
        <v>0.41799999999999998</v>
      </c>
      <c r="P129" s="9">
        <v>338</v>
      </c>
      <c r="Q129" s="9">
        <v>427.67</v>
      </c>
      <c r="R129" s="9">
        <v>20.25</v>
      </c>
      <c r="S129" s="9">
        <v>109</v>
      </c>
      <c r="T129" s="27">
        <v>0.46400000000000002</v>
      </c>
      <c r="U129" s="10">
        <v>2E-3</v>
      </c>
      <c r="V129" s="10">
        <v>0.28000000000000003</v>
      </c>
      <c r="W129" s="9">
        <v>0.10100000000000001</v>
      </c>
      <c r="X129" s="27">
        <v>-3.3000000000000002E-2</v>
      </c>
      <c r="Y129" s="27">
        <v>2.1999999999999999E-2</v>
      </c>
      <c r="Z129" s="16">
        <v>0.90826521344232514</v>
      </c>
      <c r="AA129" s="28">
        <v>16</v>
      </c>
      <c r="AB129" s="9">
        <v>181</v>
      </c>
      <c r="AC129" s="9"/>
      <c r="AD129" s="56">
        <v>159</v>
      </c>
      <c r="AE129" s="56">
        <v>117</v>
      </c>
      <c r="AF129" s="16">
        <f t="shared" si="8"/>
        <v>1.7096140217573955E-2</v>
      </c>
      <c r="AG129" s="16"/>
      <c r="AH129" s="16"/>
      <c r="AI129" s="56">
        <v>99</v>
      </c>
      <c r="AJ129" s="28">
        <v>82700</v>
      </c>
      <c r="AK129" s="28">
        <v>41300</v>
      </c>
      <c r="AL129" s="26">
        <v>7.7854828999999999</v>
      </c>
      <c r="AM129" s="26">
        <v>0.43974495000000002</v>
      </c>
      <c r="AN129" s="26">
        <v>19.257950000000001</v>
      </c>
      <c r="AO129" s="26">
        <v>0.38488209000000001</v>
      </c>
      <c r="AP129" s="26">
        <v>1.4993243999999999</v>
      </c>
      <c r="AQ129" s="26">
        <v>2.9964927999999998E-2</v>
      </c>
      <c r="AR129" s="26">
        <v>0.75956482000000003</v>
      </c>
      <c r="AS129" s="26">
        <v>1.3263094</v>
      </c>
      <c r="AT129" s="56">
        <v>918.66666666666595</v>
      </c>
      <c r="AU129" s="10">
        <v>0.109</v>
      </c>
      <c r="AV129" s="10">
        <v>0.17799999999999999</v>
      </c>
      <c r="AW129" s="10">
        <v>0.58499999999999996</v>
      </c>
      <c r="AX129" s="10">
        <v>0.56299999999999994</v>
      </c>
      <c r="AY129" s="28">
        <v>0</v>
      </c>
      <c r="AZ129" s="28">
        <v>0</v>
      </c>
      <c r="BA129" s="84">
        <v>11</v>
      </c>
      <c r="BB129" s="28">
        <v>32544.378698224853</v>
      </c>
      <c r="BC129" s="84"/>
      <c r="BD129" s="27">
        <v>0</v>
      </c>
      <c r="BE129" s="10">
        <v>0.248</v>
      </c>
      <c r="BF129" s="28">
        <v>53571.237894736842</v>
      </c>
      <c r="BG129" s="117">
        <v>0</v>
      </c>
      <c r="BH129" s="117">
        <v>0</v>
      </c>
      <c r="BI129" s="117">
        <f t="shared" si="7"/>
        <v>0</v>
      </c>
      <c r="BJ129" s="53">
        <f t="shared" si="9"/>
        <v>0</v>
      </c>
      <c r="BK129" s="11">
        <v>8197</v>
      </c>
      <c r="BL129" s="11">
        <f t="shared" si="10"/>
        <v>8197</v>
      </c>
    </row>
    <row r="130" spans="1:64">
      <c r="A130" s="7">
        <v>855</v>
      </c>
      <c r="B130" s="8" t="s">
        <v>1565</v>
      </c>
      <c r="C130" s="8" t="s">
        <v>2129</v>
      </c>
      <c r="D130" s="8" t="s">
        <v>1558</v>
      </c>
      <c r="E130" s="9" t="s">
        <v>51</v>
      </c>
      <c r="F130" s="10">
        <v>0.64100000000000001</v>
      </c>
      <c r="G130" s="10">
        <v>0.86</v>
      </c>
      <c r="H130" s="25">
        <v>2953.08</v>
      </c>
      <c r="I130" s="28">
        <v>17615</v>
      </c>
      <c r="J130" s="28">
        <v>12708</v>
      </c>
      <c r="K130" s="59">
        <v>77346</v>
      </c>
      <c r="L130" s="59">
        <v>89136</v>
      </c>
      <c r="M130" s="59">
        <v>76554</v>
      </c>
      <c r="N130" s="59">
        <v>62703</v>
      </c>
      <c r="O130" s="10">
        <v>0.63500000000000001</v>
      </c>
      <c r="P130" s="9">
        <v>223.33</v>
      </c>
      <c r="Q130" s="9">
        <v>356</v>
      </c>
      <c r="R130" s="9">
        <v>13.22</v>
      </c>
      <c r="S130" s="9">
        <v>5</v>
      </c>
      <c r="T130" s="27">
        <v>0.47699999999999998</v>
      </c>
      <c r="U130" s="10">
        <v>8.9999999999999993E-3</v>
      </c>
      <c r="V130" s="10">
        <v>0.214</v>
      </c>
      <c r="W130" s="9">
        <v>0.30599999999999999</v>
      </c>
      <c r="X130" s="27">
        <v>0.14699999999999999</v>
      </c>
      <c r="Y130" s="10">
        <v>3.3000000000000002E-2</v>
      </c>
      <c r="Z130" s="16">
        <v>0.76569678407350694</v>
      </c>
      <c r="AA130" s="28">
        <v>254</v>
      </c>
      <c r="AB130" s="9">
        <v>533</v>
      </c>
      <c r="AC130" s="9">
        <v>3</v>
      </c>
      <c r="AD130" s="56">
        <v>298</v>
      </c>
      <c r="AE130" s="56">
        <v>62</v>
      </c>
      <c r="AF130" s="16">
        <f t="shared" si="8"/>
        <v>2.0995028918959189E-2</v>
      </c>
      <c r="AG130" s="16"/>
      <c r="AH130" s="16" t="s">
        <v>4339</v>
      </c>
      <c r="AI130" s="56">
        <v>1</v>
      </c>
      <c r="AJ130" s="28">
        <v>106800</v>
      </c>
      <c r="AK130" s="28">
        <v>62800</v>
      </c>
      <c r="AL130" s="26">
        <v>4.3771119000000001</v>
      </c>
      <c r="AM130" s="26">
        <v>2.4630977999999999</v>
      </c>
      <c r="AN130" s="26">
        <v>44.827796999999997</v>
      </c>
      <c r="AO130" s="26">
        <v>0</v>
      </c>
      <c r="AP130" s="26">
        <v>1.9621626999999999</v>
      </c>
      <c r="AQ130" s="26">
        <v>0</v>
      </c>
      <c r="AR130" s="26">
        <v>-0.50158906000000003</v>
      </c>
      <c r="AS130" s="26">
        <v>-1.4079666</v>
      </c>
      <c r="AT130" s="56">
        <v>460.33333333333297</v>
      </c>
      <c r="AU130" s="10">
        <v>0.126</v>
      </c>
      <c r="AV130" s="10">
        <v>0.247</v>
      </c>
      <c r="AW130" s="10">
        <v>0.371</v>
      </c>
      <c r="AX130" s="10">
        <v>0.437</v>
      </c>
      <c r="AY130" s="28">
        <v>13000000</v>
      </c>
      <c r="AZ130" s="28">
        <v>4402.1834830075722</v>
      </c>
      <c r="BA130" s="84">
        <v>2</v>
      </c>
      <c r="BB130" s="28">
        <v>8955.3575426498901</v>
      </c>
      <c r="BC130" s="84">
        <v>205</v>
      </c>
      <c r="BD130" s="27">
        <v>6.941904723204248E-2</v>
      </c>
      <c r="BE130" s="10">
        <v>0.36</v>
      </c>
      <c r="BF130" s="28">
        <v>51126.368869936035</v>
      </c>
      <c r="BG130" s="117">
        <v>7</v>
      </c>
      <c r="BH130" s="117">
        <v>6</v>
      </c>
      <c r="BI130" s="117">
        <f t="shared" si="7"/>
        <v>13</v>
      </c>
      <c r="BJ130" s="53">
        <f t="shared" ref="BJ130:BJ161" si="11">(BI130*1000000)/H130</f>
        <v>4402.1834830075722</v>
      </c>
      <c r="BK130" s="11">
        <v>11364</v>
      </c>
      <c r="BL130" s="11">
        <f t="shared" si="10"/>
        <v>6961.8165169924278</v>
      </c>
    </row>
    <row r="131" spans="1:64">
      <c r="A131" s="7">
        <v>865</v>
      </c>
      <c r="B131" s="8" t="s">
        <v>1577</v>
      </c>
      <c r="C131" s="8" t="s">
        <v>2075</v>
      </c>
      <c r="D131" s="8" t="s">
        <v>1558</v>
      </c>
      <c r="E131" s="9" t="s">
        <v>51</v>
      </c>
      <c r="F131" s="10">
        <v>0.40300000000000002</v>
      </c>
      <c r="G131" s="10">
        <v>0.65</v>
      </c>
      <c r="H131" s="25">
        <v>9470.44</v>
      </c>
      <c r="I131" s="28">
        <v>13564</v>
      </c>
      <c r="J131" s="28">
        <v>8692</v>
      </c>
      <c r="K131" s="59">
        <v>70910</v>
      </c>
      <c r="L131" s="59">
        <v>94239</v>
      </c>
      <c r="M131" s="59">
        <v>68877</v>
      </c>
      <c r="N131" s="59">
        <v>52686</v>
      </c>
      <c r="O131" s="10">
        <v>0.443</v>
      </c>
      <c r="P131" s="9">
        <v>431</v>
      </c>
      <c r="Q131" s="9">
        <v>715</v>
      </c>
      <c r="R131" s="9">
        <v>21.97</v>
      </c>
      <c r="S131" s="9">
        <v>13</v>
      </c>
      <c r="T131" s="27">
        <v>0.46899999999999997</v>
      </c>
      <c r="U131" s="10">
        <v>1.4999999999999999E-2</v>
      </c>
      <c r="V131" s="10">
        <v>0.28699999999999998</v>
      </c>
      <c r="W131" s="9">
        <v>0.38100000000000001</v>
      </c>
      <c r="X131" s="27">
        <v>7.3999999999999996E-2</v>
      </c>
      <c r="Y131" s="27">
        <v>-1.7000000000000001E-2</v>
      </c>
      <c r="Z131" s="16">
        <v>0.724112961622013</v>
      </c>
      <c r="AA131" s="28">
        <v>26</v>
      </c>
      <c r="AB131" s="9">
        <v>929</v>
      </c>
      <c r="AC131" s="9"/>
      <c r="AD131" s="56">
        <v>241</v>
      </c>
      <c r="AE131" s="56">
        <v>81</v>
      </c>
      <c r="AF131" s="16">
        <f t="shared" si="8"/>
        <v>8.5529289029865549E-3</v>
      </c>
      <c r="AG131" s="16"/>
      <c r="AH131" s="16"/>
      <c r="AI131" s="56">
        <v>19</v>
      </c>
      <c r="AJ131" s="28">
        <v>91500</v>
      </c>
      <c r="AK131" s="28">
        <v>37800</v>
      </c>
      <c r="AL131" s="26">
        <v>6.7513556000000001</v>
      </c>
      <c r="AM131" s="26">
        <v>1.6635458000000001</v>
      </c>
      <c r="AN131" s="26">
        <v>15.412566999999999</v>
      </c>
      <c r="AO131" s="26">
        <v>5.9605515999999999E-3</v>
      </c>
      <c r="AP131" s="26">
        <v>1.0405572999999999</v>
      </c>
      <c r="AQ131" s="26">
        <v>4.0241802000000001E-4</v>
      </c>
      <c r="AR131" s="26">
        <v>1.9415382000000001</v>
      </c>
      <c r="AS131" s="26">
        <v>1.7430352</v>
      </c>
      <c r="AT131" s="56">
        <v>771</v>
      </c>
      <c r="AU131" s="10">
        <v>9.9000000000000005E-2</v>
      </c>
      <c r="AV131" s="10">
        <v>0.14599999999999999</v>
      </c>
      <c r="AW131" s="10">
        <v>0.45600000000000002</v>
      </c>
      <c r="AX131" s="10">
        <v>0.47899999999999998</v>
      </c>
      <c r="AY131" s="28">
        <v>15526832</v>
      </c>
      <c r="AZ131" s="28">
        <v>1639.5048170940315</v>
      </c>
      <c r="BA131" s="84">
        <v>16</v>
      </c>
      <c r="BB131" s="28">
        <v>37122.969837587007</v>
      </c>
      <c r="BC131" s="84">
        <v>270</v>
      </c>
      <c r="BD131" s="27">
        <v>2.8509763009955186E-2</v>
      </c>
      <c r="BE131" s="10">
        <v>0.36</v>
      </c>
      <c r="BF131" s="28">
        <v>50139.57894736842</v>
      </c>
      <c r="BG131" s="117">
        <v>0.52700000000000002</v>
      </c>
      <c r="BH131" s="117">
        <v>15</v>
      </c>
      <c r="BI131" s="117">
        <f t="shared" ref="BI131:BI157" si="12">BG131+BH131</f>
        <v>15.526999999999999</v>
      </c>
      <c r="BJ131" s="53">
        <f t="shared" si="11"/>
        <v>1639.5225565021265</v>
      </c>
      <c r="BK131" s="11">
        <v>10530</v>
      </c>
      <c r="BL131" s="11">
        <f t="shared" si="10"/>
        <v>8890.4774434978735</v>
      </c>
    </row>
    <row r="132" spans="1:64">
      <c r="A132" s="7">
        <v>854</v>
      </c>
      <c r="B132" s="8" t="s">
        <v>1563</v>
      </c>
      <c r="C132" s="8" t="s">
        <v>2129</v>
      </c>
      <c r="D132" s="8" t="s">
        <v>1558</v>
      </c>
      <c r="E132" s="9" t="s">
        <v>51</v>
      </c>
      <c r="F132" s="10">
        <v>0.66</v>
      </c>
      <c r="G132" s="10">
        <v>0.79</v>
      </c>
      <c r="H132" s="25">
        <v>10512.63</v>
      </c>
      <c r="I132" s="28">
        <v>15555</v>
      </c>
      <c r="J132" s="28">
        <v>9959</v>
      </c>
      <c r="K132" s="59">
        <v>76746</v>
      </c>
      <c r="L132" s="59">
        <v>92565</v>
      </c>
      <c r="M132" s="59">
        <v>73278</v>
      </c>
      <c r="N132" s="59">
        <v>65790</v>
      </c>
      <c r="O132" s="10">
        <v>0.66500000000000004</v>
      </c>
      <c r="P132" s="9">
        <v>670.33</v>
      </c>
      <c r="Q132" s="9">
        <v>908.33</v>
      </c>
      <c r="R132" s="9">
        <v>15.68</v>
      </c>
      <c r="S132" s="9">
        <v>52</v>
      </c>
      <c r="T132" s="27">
        <v>0.51700000000000002</v>
      </c>
      <c r="U132" s="10">
        <v>1.4E-2</v>
      </c>
      <c r="V132" s="10">
        <v>0.18</v>
      </c>
      <c r="W132" s="9">
        <v>0.442</v>
      </c>
      <c r="X132" s="27">
        <v>0.18099999999999999</v>
      </c>
      <c r="Y132" s="10">
        <v>1.2999999999999999E-2</v>
      </c>
      <c r="Z132" s="16">
        <v>0.69348127600554776</v>
      </c>
      <c r="AA132" s="28">
        <v>72</v>
      </c>
      <c r="AB132" s="9">
        <v>675</v>
      </c>
      <c r="AC132" s="9">
        <v>7</v>
      </c>
      <c r="AD132" s="56">
        <v>25</v>
      </c>
      <c r="AE132" s="56">
        <v>334</v>
      </c>
      <c r="AF132" s="16">
        <f t="shared" ref="AF132:AF157" si="13">AE132/H132</f>
        <v>3.1771307465401147E-2</v>
      </c>
      <c r="AG132" s="16"/>
      <c r="AH132" s="16"/>
      <c r="AI132" s="56">
        <v>5</v>
      </c>
      <c r="AJ132" s="28">
        <v>119500</v>
      </c>
      <c r="AK132" s="28">
        <v>39900</v>
      </c>
      <c r="AL132" s="26">
        <v>4.2147183000000004</v>
      </c>
      <c r="AM132" s="26">
        <v>5.2666550000000001</v>
      </c>
      <c r="AN132" s="26">
        <v>22.615728000000001</v>
      </c>
      <c r="AO132" s="26">
        <v>0.89620548</v>
      </c>
      <c r="AP132" s="26">
        <v>0.95318919000000002</v>
      </c>
      <c r="AQ132" s="26">
        <v>3.7772536000000002E-2</v>
      </c>
      <c r="AR132" s="26">
        <v>-0.98726570999999996</v>
      </c>
      <c r="AS132" s="26">
        <v>-2.8615469999999998</v>
      </c>
      <c r="AT132" s="56">
        <v>1878.6666666666599</v>
      </c>
      <c r="AU132" s="10">
        <v>0.115</v>
      </c>
      <c r="AV132" s="10">
        <v>0.30099999999999999</v>
      </c>
      <c r="AW132" s="10">
        <v>0.48699999999999999</v>
      </c>
      <c r="AX132" s="10">
        <v>0.58699999999999997</v>
      </c>
      <c r="AY132" s="28">
        <v>19000000</v>
      </c>
      <c r="AZ132" s="28">
        <v>1807.3498258761131</v>
      </c>
      <c r="BA132" s="84">
        <v>10</v>
      </c>
      <c r="BB132" s="28">
        <v>14918.025450151417</v>
      </c>
      <c r="BC132" s="84">
        <v>1022</v>
      </c>
      <c r="BD132" s="27">
        <v>9.7216395897125649E-2</v>
      </c>
      <c r="BE132" s="10">
        <v>0.36</v>
      </c>
      <c r="BF132" s="28">
        <v>49253.8544921875</v>
      </c>
      <c r="BG132" s="117">
        <v>3</v>
      </c>
      <c r="BH132" s="117">
        <v>16</v>
      </c>
      <c r="BI132" s="117">
        <f t="shared" si="12"/>
        <v>19</v>
      </c>
      <c r="BJ132" s="53">
        <f t="shared" si="11"/>
        <v>1807.3498258761131</v>
      </c>
      <c r="BK132" s="11">
        <v>11322</v>
      </c>
      <c r="BL132" s="11">
        <f t="shared" si="10"/>
        <v>9514.6501741238862</v>
      </c>
    </row>
    <row r="133" spans="1:64">
      <c r="A133" s="7">
        <v>867</v>
      </c>
      <c r="B133" s="8" t="s">
        <v>1582</v>
      </c>
      <c r="C133" s="8" t="s">
        <v>2298</v>
      </c>
      <c r="D133" s="8" t="s">
        <v>1558</v>
      </c>
      <c r="E133" s="9" t="s">
        <v>51</v>
      </c>
      <c r="F133" s="10">
        <v>0.51700000000000002</v>
      </c>
      <c r="G133" s="10">
        <v>0.77</v>
      </c>
      <c r="H133" s="25">
        <v>5405.61</v>
      </c>
      <c r="I133" s="28">
        <v>11342</v>
      </c>
      <c r="J133" s="58">
        <v>9219</v>
      </c>
      <c r="K133" s="59">
        <v>71437</v>
      </c>
      <c r="L133" s="59">
        <v>80082</v>
      </c>
      <c r="M133" s="59">
        <v>68031</v>
      </c>
      <c r="N133" s="59">
        <v>61263</v>
      </c>
      <c r="O133" s="10">
        <v>0.58699999999999997</v>
      </c>
      <c r="P133" s="9">
        <v>361</v>
      </c>
      <c r="Q133" s="9">
        <v>494</v>
      </c>
      <c r="R133" s="9">
        <v>14.97</v>
      </c>
      <c r="S133" s="10">
        <v>0.08</v>
      </c>
      <c r="T133" s="10">
        <v>0.46400000000000002</v>
      </c>
      <c r="U133" s="10">
        <v>2.5999999999999999E-2</v>
      </c>
      <c r="V133" s="10">
        <v>0.36299999999999999</v>
      </c>
      <c r="W133" s="9">
        <v>0.49199999999999999</v>
      </c>
      <c r="X133" s="27">
        <v>-2E-3</v>
      </c>
      <c r="Y133" s="27">
        <v>-3.5000000000000003E-2</v>
      </c>
      <c r="Z133" s="16">
        <v>0.67024128686327078</v>
      </c>
      <c r="AA133" s="28">
        <v>42</v>
      </c>
      <c r="AB133" s="9">
        <v>366</v>
      </c>
      <c r="AC133" s="9">
        <v>1</v>
      </c>
      <c r="AD133" s="56">
        <v>126</v>
      </c>
      <c r="AE133" s="56">
        <v>144</v>
      </c>
      <c r="AF133" s="16">
        <f t="shared" si="13"/>
        <v>2.6638991714163621E-2</v>
      </c>
      <c r="AG133" s="16"/>
      <c r="AH133" s="16" t="s">
        <v>4339</v>
      </c>
      <c r="AI133" s="56">
        <v>8</v>
      </c>
      <c r="AJ133" s="28">
        <v>84100</v>
      </c>
      <c r="AK133" s="28">
        <v>38600</v>
      </c>
      <c r="AL133" s="26">
        <v>7.6472987999999997</v>
      </c>
      <c r="AM133" s="26">
        <v>0.53773528000000004</v>
      </c>
      <c r="AN133" s="26">
        <v>18.161321999999998</v>
      </c>
      <c r="AO133" s="26">
        <v>0.47189534</v>
      </c>
      <c r="AP133" s="26">
        <v>1.3888506</v>
      </c>
      <c r="AQ133" s="26">
        <v>3.6087248000000002E-2</v>
      </c>
      <c r="AR133" s="26">
        <v>0.89269644000000004</v>
      </c>
      <c r="AS133" s="26">
        <v>1.2928879</v>
      </c>
      <c r="AT133" s="56">
        <v>855</v>
      </c>
      <c r="AU133" s="10">
        <v>0.121</v>
      </c>
      <c r="AV133" s="10">
        <v>0.26400000000000001</v>
      </c>
      <c r="AW133" s="10">
        <v>0.59</v>
      </c>
      <c r="AX133" s="10">
        <v>0.64300000000000002</v>
      </c>
      <c r="AY133" s="28">
        <v>16000000</v>
      </c>
      <c r="AZ133" s="28">
        <v>2959.8879682404022</v>
      </c>
      <c r="BA133" s="84">
        <v>11</v>
      </c>
      <c r="BB133" s="28">
        <v>30470.914127423821</v>
      </c>
      <c r="BC133" s="84">
        <v>208</v>
      </c>
      <c r="BD133" s="27">
        <v>3.8478543587125227E-2</v>
      </c>
      <c r="BE133" s="10">
        <v>0.36</v>
      </c>
      <c r="BF133" s="28">
        <v>44593.73765432099</v>
      </c>
      <c r="BG133" s="117">
        <v>1</v>
      </c>
      <c r="BH133" s="117">
        <v>15</v>
      </c>
      <c r="BI133" s="117">
        <f t="shared" si="12"/>
        <v>16</v>
      </c>
      <c r="BJ133" s="53">
        <f t="shared" si="11"/>
        <v>2959.8879682404022</v>
      </c>
      <c r="BK133" s="11">
        <v>14456</v>
      </c>
      <c r="BL133" s="11">
        <f t="shared" si="10"/>
        <v>11496.112031759598</v>
      </c>
    </row>
    <row r="134" spans="1:64">
      <c r="A134" s="7">
        <v>876</v>
      </c>
      <c r="B134" s="8" t="s">
        <v>1594</v>
      </c>
      <c r="C134" s="8" t="s">
        <v>2299</v>
      </c>
      <c r="D134" s="8" t="s">
        <v>1595</v>
      </c>
      <c r="E134" s="9" t="s">
        <v>51</v>
      </c>
      <c r="F134" s="10">
        <v>0.317</v>
      </c>
      <c r="G134" s="10">
        <v>0.71</v>
      </c>
      <c r="H134" s="25">
        <v>8226.5400000000009</v>
      </c>
      <c r="I134" s="28">
        <v>10336</v>
      </c>
      <c r="J134" s="28">
        <v>7510</v>
      </c>
      <c r="K134" s="59">
        <v>65245</v>
      </c>
      <c r="L134" s="59">
        <v>77085</v>
      </c>
      <c r="M134" s="59">
        <v>60273</v>
      </c>
      <c r="N134" s="59">
        <v>51228</v>
      </c>
      <c r="O134" s="10">
        <v>0.32700000000000001</v>
      </c>
      <c r="P134" s="9">
        <v>366</v>
      </c>
      <c r="Q134" s="9">
        <v>506.67</v>
      </c>
      <c r="R134" s="9">
        <v>22.48</v>
      </c>
      <c r="S134" s="9">
        <v>18</v>
      </c>
      <c r="T134" s="27">
        <v>0.49399999999999999</v>
      </c>
      <c r="U134" s="10">
        <v>4.0000000000000001E-3</v>
      </c>
      <c r="V134" s="10">
        <v>0.32900000000000001</v>
      </c>
      <c r="W134" s="9">
        <v>0.11600000000000001</v>
      </c>
      <c r="X134" s="27">
        <v>-7.6999999999999999E-2</v>
      </c>
      <c r="Y134" s="10">
        <v>3.7999999999999999E-2</v>
      </c>
      <c r="Z134" s="16">
        <v>0.89605734767025091</v>
      </c>
      <c r="AA134" s="28">
        <v>26</v>
      </c>
      <c r="AB134" s="9">
        <v>372</v>
      </c>
      <c r="AC134" s="9"/>
      <c r="AD134" s="56">
        <v>159</v>
      </c>
      <c r="AE134" s="56">
        <v>117</v>
      </c>
      <c r="AF134" s="16">
        <f t="shared" si="13"/>
        <v>1.4222261120714175E-2</v>
      </c>
      <c r="AG134" s="16"/>
      <c r="AH134" s="16"/>
      <c r="AI134" s="56">
        <v>99</v>
      </c>
      <c r="AJ134" s="28">
        <v>66600</v>
      </c>
      <c r="AK134" s="28">
        <v>33500</v>
      </c>
      <c r="AL134" s="26">
        <v>11.998721</v>
      </c>
      <c r="AM134" s="26">
        <v>0.26745024000000001</v>
      </c>
      <c r="AN134" s="26">
        <v>11.463448</v>
      </c>
      <c r="AO134" s="26">
        <v>0.52774726999999999</v>
      </c>
      <c r="AP134" s="26">
        <v>1.3754671999999999</v>
      </c>
      <c r="AQ134" s="26">
        <v>6.3322924000000003E-2</v>
      </c>
      <c r="AR134" s="26">
        <v>-2.2594232999999999</v>
      </c>
      <c r="AS134" s="26">
        <v>-5.4512048000000002</v>
      </c>
      <c r="AT134" s="56">
        <v>1065.6666666666599</v>
      </c>
      <c r="AU134" s="10">
        <v>0.128</v>
      </c>
      <c r="AV134" s="10">
        <v>0.22600000000000001</v>
      </c>
      <c r="AW134" s="10">
        <v>0.54900000000000004</v>
      </c>
      <c r="AX134" s="10">
        <v>0.58799999999999997</v>
      </c>
      <c r="AY134" s="28">
        <v>10985607</v>
      </c>
      <c r="AZ134" s="28">
        <v>1335.386079688423</v>
      </c>
      <c r="BA134" s="84">
        <v>3</v>
      </c>
      <c r="BB134" s="28">
        <v>8196.7213114754104</v>
      </c>
      <c r="BC134" s="84">
        <v>138</v>
      </c>
      <c r="BD134" s="27">
        <v>1.6774974655201336E-2</v>
      </c>
      <c r="BE134" s="10">
        <v>0.252</v>
      </c>
      <c r="BF134" s="28">
        <v>44459.581308411216</v>
      </c>
      <c r="BG134" s="117">
        <v>0.98599999999999999</v>
      </c>
      <c r="BH134" s="117">
        <v>10</v>
      </c>
      <c r="BI134" s="117">
        <f t="shared" si="12"/>
        <v>10.986000000000001</v>
      </c>
      <c r="BJ134" s="53">
        <f t="shared" si="11"/>
        <v>1335.4338518988541</v>
      </c>
      <c r="BK134" s="11">
        <v>7501</v>
      </c>
      <c r="BL134" s="11">
        <f t="shared" si="10"/>
        <v>6165.5661481011457</v>
      </c>
    </row>
    <row r="135" spans="1:64">
      <c r="A135" s="7">
        <v>897</v>
      </c>
      <c r="B135" s="8" t="s">
        <v>1623</v>
      </c>
      <c r="C135" s="8" t="s">
        <v>2304</v>
      </c>
      <c r="D135" s="8" t="s">
        <v>1595</v>
      </c>
      <c r="E135" s="9" t="s">
        <v>51</v>
      </c>
      <c r="F135" s="10">
        <v>0.377</v>
      </c>
      <c r="G135" s="10">
        <v>0.71</v>
      </c>
      <c r="H135" s="25">
        <v>10154.14</v>
      </c>
      <c r="I135" s="28">
        <v>9874</v>
      </c>
      <c r="J135" s="58">
        <v>7243</v>
      </c>
      <c r="K135" s="59">
        <v>80839</v>
      </c>
      <c r="L135" s="59">
        <v>92799</v>
      </c>
      <c r="M135" s="59">
        <v>70506</v>
      </c>
      <c r="N135" s="59">
        <v>63477</v>
      </c>
      <c r="O135" s="10">
        <v>0.35799999999999998</v>
      </c>
      <c r="P135" s="9">
        <v>531</v>
      </c>
      <c r="Q135" s="9">
        <v>720</v>
      </c>
      <c r="R135" s="9">
        <v>19.12</v>
      </c>
      <c r="S135" s="10">
        <v>0.04</v>
      </c>
      <c r="T135" s="10">
        <v>0.46</v>
      </c>
      <c r="U135" s="10">
        <v>1.4E-2</v>
      </c>
      <c r="V135" s="10">
        <v>0.22800000000000001</v>
      </c>
      <c r="W135" s="9">
        <v>0.69099999999999995</v>
      </c>
      <c r="X135" s="27">
        <v>2.3E-2</v>
      </c>
      <c r="Y135" s="27">
        <v>7.8E-2</v>
      </c>
      <c r="Z135" s="16">
        <v>0.59136605558840927</v>
      </c>
      <c r="AA135" s="28">
        <v>114</v>
      </c>
      <c r="AB135" s="9">
        <v>441</v>
      </c>
      <c r="AC135" s="9"/>
      <c r="AD135" s="56">
        <v>89</v>
      </c>
      <c r="AE135" s="56">
        <v>180</v>
      </c>
      <c r="AF135" s="16">
        <f t="shared" si="13"/>
        <v>1.772675972558976E-2</v>
      </c>
      <c r="AG135" s="16"/>
      <c r="AH135" s="16" t="s">
        <v>4339</v>
      </c>
      <c r="AI135" s="56">
        <v>99</v>
      </c>
      <c r="AJ135" s="28" t="e">
        <v>#N/A</v>
      </c>
      <c r="AK135" s="28" t="e">
        <v>#N/A</v>
      </c>
      <c r="AL135" s="26" t="e">
        <v>#N/A</v>
      </c>
      <c r="AM135" s="26" t="e">
        <v>#N/A</v>
      </c>
      <c r="AN135" s="26" t="e">
        <v>#N/A</v>
      </c>
      <c r="AO135" s="26" t="e">
        <v>#N/A</v>
      </c>
      <c r="AP135" s="26" t="e">
        <v>#N/A</v>
      </c>
      <c r="AQ135" s="26" t="e">
        <v>#N/A</v>
      </c>
      <c r="AR135" s="26" t="e">
        <v>#N/A</v>
      </c>
      <c r="AS135" s="26" t="e">
        <v>#N/A</v>
      </c>
      <c r="AT135" s="56" t="e">
        <v>#N/A</v>
      </c>
      <c r="AU135" s="10">
        <v>0.123</v>
      </c>
      <c r="AV135" s="10">
        <v>0.26900000000000002</v>
      </c>
      <c r="AW135" s="10">
        <v>0.502</v>
      </c>
      <c r="AX135" s="10">
        <v>0.52900000000000003</v>
      </c>
      <c r="AY135" s="28">
        <v>18000000</v>
      </c>
      <c r="AZ135" s="28">
        <v>1772.6759725589761</v>
      </c>
      <c r="BA135" s="84">
        <v>9</v>
      </c>
      <c r="BB135" s="28">
        <v>16949.152542372882</v>
      </c>
      <c r="BC135" s="84">
        <v>193</v>
      </c>
      <c r="BD135" s="27">
        <v>1.9007025705771244E-2</v>
      </c>
      <c r="BE135" s="10">
        <v>0.252</v>
      </c>
      <c r="BF135" s="28">
        <v>44823.508021390371</v>
      </c>
      <c r="BG135" s="117">
        <v>3</v>
      </c>
      <c r="BH135" s="117">
        <v>15</v>
      </c>
      <c r="BI135" s="117">
        <f t="shared" si="12"/>
        <v>18</v>
      </c>
      <c r="BJ135" s="53">
        <f t="shared" si="11"/>
        <v>1772.6759725589761</v>
      </c>
      <c r="BK135" s="11">
        <v>8356</v>
      </c>
      <c r="BL135" s="11">
        <f t="shared" si="10"/>
        <v>6583.3240274410236</v>
      </c>
    </row>
    <row r="136" spans="1:64">
      <c r="A136" s="7">
        <v>905</v>
      </c>
      <c r="B136" s="8" t="s">
        <v>1635</v>
      </c>
      <c r="C136" s="8" t="s">
        <v>2306</v>
      </c>
      <c r="D136" s="8" t="s">
        <v>1634</v>
      </c>
      <c r="E136" s="9" t="s">
        <v>51</v>
      </c>
      <c r="F136" s="10">
        <v>0.32200000000000001</v>
      </c>
      <c r="G136" s="10">
        <v>0.63</v>
      </c>
      <c r="H136" s="25">
        <v>6609.16</v>
      </c>
      <c r="I136" s="28">
        <v>10672</v>
      </c>
      <c r="J136" s="28">
        <v>6576</v>
      </c>
      <c r="K136" s="59">
        <v>71490</v>
      </c>
      <c r="L136" s="59">
        <v>79623</v>
      </c>
      <c r="M136" s="59">
        <v>69120</v>
      </c>
      <c r="N136" s="59">
        <v>60381</v>
      </c>
      <c r="O136" s="10">
        <v>0.32500000000000001</v>
      </c>
      <c r="P136" s="9">
        <v>303.33</v>
      </c>
      <c r="Q136" s="9">
        <v>406.33</v>
      </c>
      <c r="R136" s="9">
        <v>21.79</v>
      </c>
      <c r="S136" s="9">
        <v>1</v>
      </c>
      <c r="T136" s="27">
        <v>0.42599999999999999</v>
      </c>
      <c r="U136" s="10">
        <v>2.9000000000000001E-2</v>
      </c>
      <c r="V136" s="10">
        <v>0.40600000000000003</v>
      </c>
      <c r="W136" s="9">
        <v>0.64</v>
      </c>
      <c r="X136" s="27">
        <v>0.154</v>
      </c>
      <c r="Y136" s="10">
        <v>4.1000000000000002E-2</v>
      </c>
      <c r="Z136" s="16">
        <v>0.60975609756097571</v>
      </c>
      <c r="AA136" s="28">
        <v>159</v>
      </c>
      <c r="AB136" s="9">
        <v>124</v>
      </c>
      <c r="AC136" s="9"/>
      <c r="AD136" s="56">
        <v>115</v>
      </c>
      <c r="AE136" s="56">
        <v>154</v>
      </c>
      <c r="AF136" s="16">
        <f t="shared" si="13"/>
        <v>2.3300994377500318E-2</v>
      </c>
      <c r="AG136" s="16" t="s">
        <v>4339</v>
      </c>
      <c r="AH136" s="16"/>
      <c r="AI136" s="56">
        <v>99</v>
      </c>
      <c r="AJ136" s="28">
        <v>68400</v>
      </c>
      <c r="AK136" s="28">
        <v>38500</v>
      </c>
      <c r="AL136" s="26">
        <v>11.666121</v>
      </c>
      <c r="AM136" s="26">
        <v>0.3909629</v>
      </c>
      <c r="AN136" s="26">
        <v>18.082207</v>
      </c>
      <c r="AO136" s="26">
        <v>2.3366930000000001E-2</v>
      </c>
      <c r="AP136" s="26">
        <v>2.1094921000000002</v>
      </c>
      <c r="AQ136" s="26">
        <v>2.7260142000000002E-3</v>
      </c>
      <c r="AR136" s="26">
        <v>-2.0008770999999999</v>
      </c>
      <c r="AS136" s="26">
        <v>-3.3578774999999998</v>
      </c>
      <c r="AT136" s="56">
        <v>1090</v>
      </c>
      <c r="AU136" s="10">
        <v>0.14899999999999999</v>
      </c>
      <c r="AV136" s="10">
        <v>0.20799999999999999</v>
      </c>
      <c r="AW136" s="10">
        <v>0.51600000000000001</v>
      </c>
      <c r="AX136" s="10">
        <v>0.56899999999999995</v>
      </c>
      <c r="AY136" s="28">
        <v>17000000</v>
      </c>
      <c r="AZ136" s="28">
        <v>2572.1876910227625</v>
      </c>
      <c r="BA136" s="84">
        <v>5</v>
      </c>
      <c r="BB136" s="28">
        <v>16483.697623050804</v>
      </c>
      <c r="BC136" s="84">
        <v>101</v>
      </c>
      <c r="BD136" s="27">
        <v>1.5281820987841118E-2</v>
      </c>
      <c r="BE136" s="10">
        <v>0.56000000000000005</v>
      </c>
      <c r="BF136" s="28">
        <v>45467.759740259738</v>
      </c>
      <c r="BG136" s="117">
        <v>9</v>
      </c>
      <c r="BH136" s="117">
        <v>8</v>
      </c>
      <c r="BI136" s="117">
        <f t="shared" si="12"/>
        <v>17</v>
      </c>
      <c r="BJ136" s="53">
        <f t="shared" si="11"/>
        <v>2572.1876910227625</v>
      </c>
      <c r="BK136" s="11">
        <v>6892</v>
      </c>
      <c r="BL136" s="11">
        <f t="shared" si="10"/>
        <v>4319.812308977238</v>
      </c>
    </row>
    <row r="137" spans="1:64">
      <c r="A137" s="7">
        <v>934</v>
      </c>
      <c r="B137" s="8" t="s">
        <v>1675</v>
      </c>
      <c r="C137" s="8" t="s">
        <v>2309</v>
      </c>
      <c r="D137" s="8" t="s">
        <v>1634</v>
      </c>
      <c r="E137" s="9" t="s">
        <v>51</v>
      </c>
      <c r="F137" s="10">
        <v>0.378</v>
      </c>
      <c r="G137" s="10">
        <v>0.71</v>
      </c>
      <c r="H137" s="25">
        <v>11021.56</v>
      </c>
      <c r="I137" s="28">
        <v>11956</v>
      </c>
      <c r="J137" s="58">
        <v>7057</v>
      </c>
      <c r="K137" s="59">
        <v>72533</v>
      </c>
      <c r="L137" s="59">
        <v>84807</v>
      </c>
      <c r="M137" s="59">
        <v>67293</v>
      </c>
      <c r="N137" s="59">
        <v>58473</v>
      </c>
      <c r="O137" s="10">
        <v>0.33</v>
      </c>
      <c r="P137" s="9">
        <v>586.33000000000004</v>
      </c>
      <c r="Q137" s="9">
        <v>835</v>
      </c>
      <c r="R137" s="9">
        <v>18.8</v>
      </c>
      <c r="S137" s="10">
        <v>0.03</v>
      </c>
      <c r="T137" s="10">
        <v>0.42599999999999999</v>
      </c>
      <c r="U137" s="10">
        <v>1.0999999999999999E-2</v>
      </c>
      <c r="V137" s="10">
        <v>0.39400000000000002</v>
      </c>
      <c r="W137" s="9">
        <v>0.44400000000000001</v>
      </c>
      <c r="X137" s="27">
        <v>0.16600000000000001</v>
      </c>
      <c r="Y137" s="27">
        <v>8.3000000000000004E-2</v>
      </c>
      <c r="Z137" s="16">
        <v>0.69252077562326875</v>
      </c>
      <c r="AA137" s="28">
        <v>74</v>
      </c>
      <c r="AB137" s="9">
        <v>225</v>
      </c>
      <c r="AC137" s="9"/>
      <c r="AD137" s="56">
        <v>56</v>
      </c>
      <c r="AE137" s="56">
        <v>225</v>
      </c>
      <c r="AF137" s="16">
        <f t="shared" si="13"/>
        <v>2.0414532969924404E-2</v>
      </c>
      <c r="AG137" s="16"/>
      <c r="AH137" s="16"/>
      <c r="AI137" s="56">
        <v>99</v>
      </c>
      <c r="AJ137" s="28">
        <v>89300</v>
      </c>
      <c r="AK137" s="28">
        <v>41900</v>
      </c>
      <c r="AL137" s="26">
        <v>9.0629968999999999</v>
      </c>
      <c r="AM137" s="26">
        <v>0.91334068999999996</v>
      </c>
      <c r="AN137" s="26">
        <v>21.635370000000002</v>
      </c>
      <c r="AO137" s="26">
        <v>0.60171704999999998</v>
      </c>
      <c r="AP137" s="26">
        <v>1.9608129000000001</v>
      </c>
      <c r="AQ137" s="26">
        <v>5.4533592999999998E-2</v>
      </c>
      <c r="AR137" s="26">
        <v>0.23551472000000001</v>
      </c>
      <c r="AS137" s="26">
        <v>3.6809544999999999</v>
      </c>
      <c r="AT137" s="56">
        <v>1842.6666666666599</v>
      </c>
      <c r="AU137" s="10">
        <v>0.115</v>
      </c>
      <c r="AV137" s="10">
        <v>0.22700000000000001</v>
      </c>
      <c r="AW137" s="10">
        <v>0.51300000000000001</v>
      </c>
      <c r="AX137" s="10">
        <v>0.59499999999999997</v>
      </c>
      <c r="AY137" s="28">
        <v>18000000</v>
      </c>
      <c r="AZ137" s="28">
        <v>1633.1626375939522</v>
      </c>
      <c r="BA137" s="84">
        <v>9</v>
      </c>
      <c r="BB137" s="28">
        <v>15349.717735746081</v>
      </c>
      <c r="BC137" s="84">
        <v>145</v>
      </c>
      <c r="BD137" s="27">
        <v>1.3156032358395726E-2</v>
      </c>
      <c r="BE137" s="10">
        <v>0.56000000000000005</v>
      </c>
      <c r="BF137" s="28">
        <v>43738.99468650372</v>
      </c>
      <c r="BG137" s="117">
        <v>1</v>
      </c>
      <c r="BH137" s="117">
        <v>17</v>
      </c>
      <c r="BI137" s="117">
        <f t="shared" si="12"/>
        <v>18</v>
      </c>
      <c r="BJ137" s="53">
        <f t="shared" si="11"/>
        <v>1633.1626375939522</v>
      </c>
      <c r="BK137" s="11">
        <v>7560</v>
      </c>
      <c r="BL137" s="11">
        <f t="shared" si="10"/>
        <v>5926.8373624060478</v>
      </c>
    </row>
    <row r="138" spans="1:64">
      <c r="A138" s="7">
        <v>936</v>
      </c>
      <c r="B138" s="8" t="s">
        <v>1678</v>
      </c>
      <c r="C138" s="8" t="s">
        <v>2310</v>
      </c>
      <c r="D138" s="8" t="s">
        <v>1634</v>
      </c>
      <c r="E138" s="9" t="s">
        <v>51</v>
      </c>
      <c r="F138" s="10">
        <v>0.17100000000000001</v>
      </c>
      <c r="G138" s="10">
        <v>0.59</v>
      </c>
      <c r="H138" s="25">
        <v>2008.45</v>
      </c>
      <c r="I138" s="28">
        <v>15186</v>
      </c>
      <c r="J138" s="58">
        <v>6922</v>
      </c>
      <c r="K138" s="59">
        <v>59392</v>
      </c>
      <c r="L138" s="59">
        <v>65700</v>
      </c>
      <c r="M138" s="59">
        <v>58338</v>
      </c>
      <c r="N138" s="59">
        <v>48402</v>
      </c>
      <c r="O138" s="10">
        <v>0.214</v>
      </c>
      <c r="P138" s="9">
        <v>139.66999999999999</v>
      </c>
      <c r="Q138" s="9">
        <v>244.33</v>
      </c>
      <c r="R138" s="9">
        <v>14.38</v>
      </c>
      <c r="S138" s="10">
        <v>0.05</v>
      </c>
      <c r="T138" s="10">
        <v>0.27800000000000002</v>
      </c>
      <c r="U138" s="10">
        <v>4.0000000000000001E-3</v>
      </c>
      <c r="V138" s="10">
        <v>0.71299999999999997</v>
      </c>
      <c r="W138" s="9">
        <v>0.51300000000000001</v>
      </c>
      <c r="X138" s="27">
        <v>-0.152</v>
      </c>
      <c r="Y138" s="27">
        <v>-1.2999999999999999E-2</v>
      </c>
      <c r="Z138" s="16">
        <v>0.66093853271645742</v>
      </c>
      <c r="AA138" s="28">
        <v>17</v>
      </c>
      <c r="AB138" s="9">
        <v>817</v>
      </c>
      <c r="AC138" s="9"/>
      <c r="AD138" s="56">
        <v>459</v>
      </c>
      <c r="AE138" s="56">
        <v>26</v>
      </c>
      <c r="AF138" s="16">
        <f t="shared" si="13"/>
        <v>1.2945306081804376E-2</v>
      </c>
      <c r="AG138" s="16"/>
      <c r="AH138" s="16"/>
      <c r="AI138" s="56">
        <v>99</v>
      </c>
      <c r="AJ138" s="28">
        <v>45000</v>
      </c>
      <c r="AK138" s="28">
        <v>37100</v>
      </c>
      <c r="AL138" s="26">
        <v>23.651512</v>
      </c>
      <c r="AM138" s="26">
        <v>0.12868352</v>
      </c>
      <c r="AN138" s="26">
        <v>22.195349</v>
      </c>
      <c r="AO138" s="26">
        <v>1.4832548000000001</v>
      </c>
      <c r="AP138" s="26">
        <v>5.2495355999999997</v>
      </c>
      <c r="AQ138" s="26">
        <v>0.35081220000000002</v>
      </c>
      <c r="AR138" s="26">
        <v>-4.3597163999999999</v>
      </c>
      <c r="AS138" s="26">
        <v>-2.4164374</v>
      </c>
      <c r="AT138" s="56">
        <v>285.33333333333297</v>
      </c>
      <c r="AU138" s="10">
        <v>0.23400000000000001</v>
      </c>
      <c r="AV138" s="10">
        <v>0.55800000000000005</v>
      </c>
      <c r="AW138" s="10">
        <v>0.42299999999999999</v>
      </c>
      <c r="AX138" s="10">
        <v>0.629</v>
      </c>
      <c r="AY138" s="28">
        <v>4000000</v>
      </c>
      <c r="AZ138" s="28">
        <v>1991.585551046827</v>
      </c>
      <c r="BA138" s="84">
        <v>6</v>
      </c>
      <c r="BB138" s="28">
        <v>42958.401947447557</v>
      </c>
      <c r="BC138" s="84"/>
      <c r="BD138" s="27">
        <v>0</v>
      </c>
      <c r="BE138" s="10">
        <v>0.56000000000000005</v>
      </c>
      <c r="BF138" s="28">
        <v>36979.206779661014</v>
      </c>
      <c r="BG138" s="117">
        <v>0</v>
      </c>
      <c r="BH138" s="117">
        <v>4</v>
      </c>
      <c r="BI138" s="117">
        <f t="shared" si="12"/>
        <v>4</v>
      </c>
      <c r="BJ138" s="53">
        <f t="shared" si="11"/>
        <v>1991.585551046827</v>
      </c>
      <c r="BK138" s="11">
        <v>5927</v>
      </c>
      <c r="BL138" s="11">
        <f t="shared" si="10"/>
        <v>3935.4144489531727</v>
      </c>
    </row>
    <row r="139" spans="1:64">
      <c r="A139" s="7">
        <v>937</v>
      </c>
      <c r="B139" s="8" t="s">
        <v>1680</v>
      </c>
      <c r="C139" s="8" t="s">
        <v>2311</v>
      </c>
      <c r="D139" s="8" t="s">
        <v>1634</v>
      </c>
      <c r="E139" s="9" t="s">
        <v>51</v>
      </c>
      <c r="F139" s="10">
        <v>0.39500000000000002</v>
      </c>
      <c r="G139" s="10">
        <v>0.66</v>
      </c>
      <c r="H139" s="25">
        <v>10056.39</v>
      </c>
      <c r="I139" s="28">
        <v>10776</v>
      </c>
      <c r="J139" s="58">
        <v>7176</v>
      </c>
      <c r="K139" s="59">
        <v>77789</v>
      </c>
      <c r="L139" s="59">
        <v>93267</v>
      </c>
      <c r="M139" s="59">
        <v>77274</v>
      </c>
      <c r="N139" s="59">
        <v>62811</v>
      </c>
      <c r="O139" s="10">
        <v>0.34899999999999998</v>
      </c>
      <c r="P139" s="9">
        <v>522</v>
      </c>
      <c r="Q139" s="9">
        <v>491</v>
      </c>
      <c r="R139" s="9">
        <v>19.27</v>
      </c>
      <c r="S139" s="10">
        <v>0.66</v>
      </c>
      <c r="T139" s="10">
        <v>0.45700000000000002</v>
      </c>
      <c r="U139" s="10">
        <v>5.0000000000000001E-3</v>
      </c>
      <c r="V139" s="10">
        <v>0.30199999999999999</v>
      </c>
      <c r="W139" s="9">
        <v>0.94799999999999995</v>
      </c>
      <c r="X139" s="27">
        <v>0.25800000000000001</v>
      </c>
      <c r="Y139" s="27">
        <v>9.0999999999999998E-2</v>
      </c>
      <c r="Z139" s="16">
        <v>0.51334702258726894</v>
      </c>
      <c r="AA139" s="28">
        <v>41</v>
      </c>
      <c r="AB139" s="9">
        <v>213</v>
      </c>
      <c r="AC139" s="9"/>
      <c r="AD139" s="56">
        <v>189</v>
      </c>
      <c r="AE139" s="56">
        <v>102</v>
      </c>
      <c r="AF139" s="16">
        <f t="shared" si="13"/>
        <v>1.0142804724160459E-2</v>
      </c>
      <c r="AG139" s="16"/>
      <c r="AH139" s="16"/>
      <c r="AI139" s="56">
        <v>99</v>
      </c>
      <c r="AJ139" s="28">
        <v>75900</v>
      </c>
      <c r="AK139" s="28">
        <v>41000</v>
      </c>
      <c r="AL139" s="26">
        <v>9.1978416000000003</v>
      </c>
      <c r="AM139" s="26">
        <v>0.65374189999999999</v>
      </c>
      <c r="AN139" s="26">
        <v>22.48028</v>
      </c>
      <c r="AO139" s="26">
        <v>0.71561008999999998</v>
      </c>
      <c r="AP139" s="26">
        <v>2.0677004000000001</v>
      </c>
      <c r="AQ139" s="26">
        <v>6.5820679000000007E-2</v>
      </c>
      <c r="AR139" s="26">
        <v>-2.4362599999999999</v>
      </c>
      <c r="AS139" s="26">
        <v>-5.2610783999999997</v>
      </c>
      <c r="AT139" s="56">
        <v>960.66666666666595</v>
      </c>
      <c r="AU139" s="10">
        <v>0.13500000000000001</v>
      </c>
      <c r="AV139" s="10">
        <v>0.106</v>
      </c>
      <c r="AW139" s="10">
        <v>0.54400000000000004</v>
      </c>
      <c r="AX139" s="10">
        <v>0.65</v>
      </c>
      <c r="AY139" s="28">
        <v>12000000</v>
      </c>
      <c r="AZ139" s="28">
        <v>1193.2711440188775</v>
      </c>
      <c r="BA139" s="84">
        <v>10</v>
      </c>
      <c r="BB139" s="28">
        <v>19157.088122605364</v>
      </c>
      <c r="BC139" s="84">
        <v>225</v>
      </c>
      <c r="BD139" s="27">
        <v>2.2373833950353954E-2</v>
      </c>
      <c r="BE139" s="10">
        <v>0.56000000000000005</v>
      </c>
      <c r="BF139" s="28">
        <v>49721.338085539712</v>
      </c>
      <c r="BG139" s="117">
        <v>1</v>
      </c>
      <c r="BH139" s="117">
        <v>11</v>
      </c>
      <c r="BI139" s="117">
        <f t="shared" si="12"/>
        <v>12</v>
      </c>
      <c r="BJ139" s="53">
        <f t="shared" si="11"/>
        <v>1193.2711440188775</v>
      </c>
      <c r="BK139" s="11">
        <v>6630</v>
      </c>
      <c r="BL139" s="11">
        <f t="shared" si="10"/>
        <v>5436.7288559811223</v>
      </c>
    </row>
    <row r="140" spans="1:64">
      <c r="A140" s="7">
        <v>918</v>
      </c>
      <c r="B140" s="8" t="s">
        <v>1653</v>
      </c>
      <c r="C140" s="8" t="s">
        <v>2312</v>
      </c>
      <c r="D140" s="8" t="s">
        <v>1634</v>
      </c>
      <c r="E140" s="9" t="s">
        <v>51</v>
      </c>
      <c r="F140" s="10">
        <v>0.32400000000000001</v>
      </c>
      <c r="G140" s="10">
        <v>0.76</v>
      </c>
      <c r="H140" s="25">
        <v>5745.15</v>
      </c>
      <c r="I140" s="28">
        <v>9912</v>
      </c>
      <c r="J140" s="28">
        <v>5701</v>
      </c>
      <c r="K140" s="59">
        <v>82134</v>
      </c>
      <c r="L140" s="59">
        <v>102789</v>
      </c>
      <c r="M140" s="59">
        <v>79506</v>
      </c>
      <c r="N140" s="59">
        <v>71946</v>
      </c>
      <c r="O140" s="10">
        <v>0.39400000000000002</v>
      </c>
      <c r="P140" s="9">
        <v>247.67</v>
      </c>
      <c r="Q140" s="9">
        <v>309.67</v>
      </c>
      <c r="R140" s="9">
        <v>23.2</v>
      </c>
      <c r="S140" s="9">
        <v>38</v>
      </c>
      <c r="T140" s="10">
        <v>0.35799999999999998</v>
      </c>
      <c r="U140" s="10">
        <v>3.5000000000000003E-2</v>
      </c>
      <c r="V140" s="10">
        <v>0.94199999999999995</v>
      </c>
      <c r="W140" s="9">
        <v>0.80800000000000005</v>
      </c>
      <c r="X140" s="27">
        <v>-0.38100000000000001</v>
      </c>
      <c r="Y140" s="10">
        <v>3.0000000000000001E-3</v>
      </c>
      <c r="Z140" s="16">
        <v>0.55309734513274333</v>
      </c>
      <c r="AA140" s="28">
        <v>39</v>
      </c>
      <c r="AB140" s="9">
        <v>103</v>
      </c>
      <c r="AC140" s="9"/>
      <c r="AD140" s="56">
        <v>459</v>
      </c>
      <c r="AE140" s="56">
        <v>26</v>
      </c>
      <c r="AF140" s="16">
        <f t="shared" si="13"/>
        <v>4.5255563388249221E-3</v>
      </c>
      <c r="AG140" s="16"/>
      <c r="AH140" s="16"/>
      <c r="AI140" s="56">
        <v>20</v>
      </c>
      <c r="AJ140" s="28">
        <v>35400</v>
      </c>
      <c r="AK140" s="28">
        <v>42800</v>
      </c>
      <c r="AL140" s="26">
        <v>31.893792999999999</v>
      </c>
      <c r="AM140" s="26">
        <v>0.46419527999999999</v>
      </c>
      <c r="AN140" s="26">
        <v>25.357272999999999</v>
      </c>
      <c r="AO140" s="26">
        <v>6.7670107999999998E-3</v>
      </c>
      <c r="AP140" s="26">
        <v>8.0873957000000001</v>
      </c>
      <c r="AQ140" s="26">
        <v>2.1582565000000001E-3</v>
      </c>
      <c r="AR140" s="26">
        <v>-6.1688285</v>
      </c>
      <c r="AS140" s="26">
        <v>-6.8036279999999998</v>
      </c>
      <c r="AT140" s="56">
        <v>258</v>
      </c>
      <c r="AU140" s="10">
        <v>0.57599999999999996</v>
      </c>
      <c r="AV140" s="10">
        <v>0.84499999999999997</v>
      </c>
      <c r="AW140" s="10">
        <v>0.498</v>
      </c>
      <c r="AX140" s="10">
        <v>0.64400000000000002</v>
      </c>
      <c r="AY140" s="28">
        <v>7000000</v>
      </c>
      <c r="AZ140" s="28">
        <v>1218.4190142990176</v>
      </c>
      <c r="BA140" s="84">
        <v>10</v>
      </c>
      <c r="BB140" s="28">
        <v>40376.307182945049</v>
      </c>
      <c r="BC140" s="84">
        <v>205</v>
      </c>
      <c r="BD140" s="27">
        <v>3.5682271133042655E-2</v>
      </c>
      <c r="BE140" s="10">
        <v>0.56000000000000005</v>
      </c>
      <c r="BF140" s="28">
        <v>46349.396860986548</v>
      </c>
      <c r="BG140" s="117">
        <v>4</v>
      </c>
      <c r="BH140" s="117">
        <v>3</v>
      </c>
      <c r="BI140" s="117">
        <f t="shared" si="12"/>
        <v>7</v>
      </c>
      <c r="BJ140" s="53">
        <f t="shared" si="11"/>
        <v>1218.4190142990176</v>
      </c>
      <c r="BK140" s="11">
        <v>6635</v>
      </c>
      <c r="BL140" s="11">
        <f t="shared" si="10"/>
        <v>5416.5809857009826</v>
      </c>
    </row>
    <row r="141" spans="1:64">
      <c r="A141" s="7">
        <v>940</v>
      </c>
      <c r="B141" s="8" t="s">
        <v>1687</v>
      </c>
      <c r="C141" s="8" t="s">
        <v>2314</v>
      </c>
      <c r="D141" s="8" t="s">
        <v>1634</v>
      </c>
      <c r="E141" s="9" t="s">
        <v>51</v>
      </c>
      <c r="F141" s="10">
        <v>0.35899999999999999</v>
      </c>
      <c r="G141" s="10">
        <v>0.62</v>
      </c>
      <c r="H141" s="25">
        <v>6620.31</v>
      </c>
      <c r="I141" s="28">
        <v>11476</v>
      </c>
      <c r="J141" s="58">
        <v>9210</v>
      </c>
      <c r="K141" s="59">
        <v>79263</v>
      </c>
      <c r="L141" s="59">
        <v>98793</v>
      </c>
      <c r="M141" s="59">
        <v>78948</v>
      </c>
      <c r="N141" s="59">
        <v>69435</v>
      </c>
      <c r="O141" s="10">
        <v>0.38500000000000001</v>
      </c>
      <c r="P141" s="9">
        <v>373</v>
      </c>
      <c r="Q141" s="9">
        <v>607</v>
      </c>
      <c r="R141" s="9">
        <v>17.75</v>
      </c>
      <c r="S141" s="10">
        <v>0.15</v>
      </c>
      <c r="T141" s="10">
        <v>0.53</v>
      </c>
      <c r="U141" s="10">
        <v>3.7999999999999999E-2</v>
      </c>
      <c r="V141" s="10">
        <v>0.35899999999999999</v>
      </c>
      <c r="W141" s="9">
        <v>0.61899999999999999</v>
      </c>
      <c r="X141" s="27">
        <v>0.20200000000000001</v>
      </c>
      <c r="Y141" s="27">
        <v>2.1999999999999999E-2</v>
      </c>
      <c r="Z141" s="16">
        <v>0.61766522544780722</v>
      </c>
      <c r="AA141" s="28">
        <v>76</v>
      </c>
      <c r="AB141" s="9">
        <v>344</v>
      </c>
      <c r="AC141" s="9"/>
      <c r="AD141" s="56">
        <v>276</v>
      </c>
      <c r="AE141" s="56">
        <v>67</v>
      </c>
      <c r="AF141" s="16">
        <f t="shared" si="13"/>
        <v>1.0120372006748929E-2</v>
      </c>
      <c r="AG141" s="16"/>
      <c r="AH141" s="16"/>
      <c r="AI141" s="56">
        <v>99</v>
      </c>
      <c r="AJ141" s="28">
        <v>80500</v>
      </c>
      <c r="AK141" s="28">
        <v>40600</v>
      </c>
      <c r="AL141" s="26">
        <v>7.4876265999999996</v>
      </c>
      <c r="AM141" s="26">
        <v>0.99435925000000003</v>
      </c>
      <c r="AN141" s="26">
        <v>28.547764000000001</v>
      </c>
      <c r="AO141" s="26">
        <v>0</v>
      </c>
      <c r="AP141" s="26">
        <v>2.1375498999999998</v>
      </c>
      <c r="AQ141" s="26">
        <v>0</v>
      </c>
      <c r="AR141" s="26">
        <v>0.38720968</v>
      </c>
      <c r="AS141" s="26">
        <v>-4.1976199000000003</v>
      </c>
      <c r="AT141" s="56">
        <v>182.666666666666</v>
      </c>
      <c r="AU141" s="10">
        <v>0.17599999999999999</v>
      </c>
      <c r="AV141" s="10">
        <v>0.19500000000000001</v>
      </c>
      <c r="AW141" s="10">
        <v>0.54100000000000004</v>
      </c>
      <c r="AX141" s="10">
        <v>0.68200000000000005</v>
      </c>
      <c r="AY141" s="28">
        <v>7000000</v>
      </c>
      <c r="AZ141" s="28">
        <v>1057.3522992125745</v>
      </c>
      <c r="BA141" s="84">
        <v>12</v>
      </c>
      <c r="BB141" s="28">
        <v>32171.581769436998</v>
      </c>
      <c r="BC141" s="84"/>
      <c r="BD141" s="27">
        <v>0</v>
      </c>
      <c r="BE141" s="10">
        <v>0.56000000000000005</v>
      </c>
      <c r="BF141" s="28">
        <v>47929.476470588233</v>
      </c>
      <c r="BG141" s="117">
        <v>2</v>
      </c>
      <c r="BH141" s="117">
        <v>5</v>
      </c>
      <c r="BI141" s="117">
        <f t="shared" si="12"/>
        <v>7</v>
      </c>
      <c r="BJ141" s="53">
        <f t="shared" si="11"/>
        <v>1057.3522992125745</v>
      </c>
      <c r="BK141" s="11">
        <v>7312</v>
      </c>
      <c r="BL141" s="11">
        <f t="shared" si="10"/>
        <v>6254.6477007874255</v>
      </c>
    </row>
    <row r="142" spans="1:64">
      <c r="A142" s="7">
        <v>949</v>
      </c>
      <c r="B142" s="8" t="s">
        <v>1700</v>
      </c>
      <c r="C142" s="8" t="s">
        <v>2318</v>
      </c>
      <c r="D142" s="8" t="s">
        <v>1634</v>
      </c>
      <c r="E142" s="9" t="s">
        <v>51</v>
      </c>
      <c r="F142" s="10">
        <v>0.35599999999999998</v>
      </c>
      <c r="G142" s="10">
        <v>0.64</v>
      </c>
      <c r="H142" s="25">
        <v>7564.97</v>
      </c>
      <c r="I142" s="28">
        <v>10867</v>
      </c>
      <c r="J142" s="58">
        <v>7340</v>
      </c>
      <c r="K142" s="59">
        <v>80165</v>
      </c>
      <c r="L142" s="59">
        <v>92619</v>
      </c>
      <c r="M142" s="59">
        <v>74241</v>
      </c>
      <c r="N142" s="59">
        <v>64629</v>
      </c>
      <c r="O142" s="10">
        <v>0.316</v>
      </c>
      <c r="P142" s="9">
        <v>353.67</v>
      </c>
      <c r="Q142" s="9">
        <v>330.33</v>
      </c>
      <c r="R142" s="9">
        <v>21.39</v>
      </c>
      <c r="S142" s="10">
        <v>0.35</v>
      </c>
      <c r="T142" s="10">
        <v>0.45700000000000002</v>
      </c>
      <c r="U142" s="10">
        <v>0.03</v>
      </c>
      <c r="V142" s="10">
        <v>0.35</v>
      </c>
      <c r="W142" s="9">
        <v>0.79800000000000004</v>
      </c>
      <c r="X142" s="27">
        <v>0.21099999999999999</v>
      </c>
      <c r="Y142" s="10">
        <v>0.08</v>
      </c>
      <c r="Z142" s="16">
        <v>0.55617352614015569</v>
      </c>
      <c r="AA142" s="28">
        <v>73</v>
      </c>
      <c r="AB142" s="9">
        <v>217</v>
      </c>
      <c r="AC142" s="9">
        <v>2</v>
      </c>
      <c r="AD142" s="56">
        <v>126</v>
      </c>
      <c r="AE142" s="56">
        <v>144</v>
      </c>
      <c r="AF142" s="16">
        <f t="shared" si="13"/>
        <v>1.9035105228441089E-2</v>
      </c>
      <c r="AG142" s="16"/>
      <c r="AH142" s="16"/>
      <c r="AI142" s="56">
        <v>99</v>
      </c>
      <c r="AJ142" s="28">
        <v>74600</v>
      </c>
      <c r="AK142" s="28">
        <v>39900</v>
      </c>
      <c r="AL142" s="26">
        <v>10.390026000000001</v>
      </c>
      <c r="AM142" s="26">
        <v>0.23893084000000001</v>
      </c>
      <c r="AN142" s="26">
        <v>20.727841999999999</v>
      </c>
      <c r="AO142" s="26">
        <v>0.72282427999999999</v>
      </c>
      <c r="AP142" s="26">
        <v>2.1536281000000002</v>
      </c>
      <c r="AQ142" s="26">
        <v>7.5101629000000003E-2</v>
      </c>
      <c r="AR142" s="26">
        <v>-2.8299284</v>
      </c>
      <c r="AS142" s="26">
        <v>-2.6558557</v>
      </c>
      <c r="AT142" s="56">
        <v>906.66666666666595</v>
      </c>
      <c r="AU142" s="10">
        <v>9.9000000000000005E-2</v>
      </c>
      <c r="AV142" s="10">
        <v>0.11799999999999999</v>
      </c>
      <c r="AW142" s="10">
        <v>0.46400000000000002</v>
      </c>
      <c r="AX142" s="10">
        <v>0.63900000000000001</v>
      </c>
      <c r="AY142" s="28">
        <v>10000000</v>
      </c>
      <c r="AZ142" s="28">
        <v>1321.8823075306314</v>
      </c>
      <c r="BA142" s="84">
        <v>9</v>
      </c>
      <c r="BB142" s="28">
        <v>25447.451013656799</v>
      </c>
      <c r="BC142" s="84">
        <v>161</v>
      </c>
      <c r="BD142" s="27">
        <v>2.1282305151243165E-2</v>
      </c>
      <c r="BE142" s="10">
        <v>0.56000000000000005</v>
      </c>
      <c r="BF142" s="28">
        <v>49522.91333333333</v>
      </c>
      <c r="BG142" s="117">
        <v>4</v>
      </c>
      <c r="BH142" s="117">
        <v>6</v>
      </c>
      <c r="BI142" s="117">
        <f t="shared" si="12"/>
        <v>10</v>
      </c>
      <c r="BJ142" s="53">
        <f t="shared" si="11"/>
        <v>1321.8823075306314</v>
      </c>
      <c r="BK142" s="11">
        <v>7041</v>
      </c>
      <c r="BL142" s="11">
        <f t="shared" si="10"/>
        <v>5719.1176924693682</v>
      </c>
    </row>
    <row r="143" spans="1:64">
      <c r="A143" s="7">
        <v>951</v>
      </c>
      <c r="B143" s="8" t="s">
        <v>1705</v>
      </c>
      <c r="C143" s="8" t="s">
        <v>2319</v>
      </c>
      <c r="D143" s="8" t="s">
        <v>1703</v>
      </c>
      <c r="E143" s="9" t="s">
        <v>51</v>
      </c>
      <c r="F143" s="10">
        <v>0.25</v>
      </c>
      <c r="G143" s="10">
        <v>0.64</v>
      </c>
      <c r="H143" s="25">
        <v>7042.41</v>
      </c>
      <c r="I143" s="28">
        <v>14020</v>
      </c>
      <c r="J143" s="58">
        <v>9555</v>
      </c>
      <c r="K143" s="59">
        <v>63977</v>
      </c>
      <c r="L143" s="59">
        <v>79758</v>
      </c>
      <c r="M143" s="59">
        <v>65403</v>
      </c>
      <c r="N143" s="59">
        <v>53172</v>
      </c>
      <c r="O143" s="10">
        <v>0.252</v>
      </c>
      <c r="P143" s="9">
        <v>336.67</v>
      </c>
      <c r="Q143" s="9">
        <v>372</v>
      </c>
      <c r="R143" s="9">
        <v>20.92</v>
      </c>
      <c r="S143" s="10">
        <v>0.01</v>
      </c>
      <c r="T143" s="10">
        <v>0.5</v>
      </c>
      <c r="U143" s="10">
        <v>4.5999999999999999E-2</v>
      </c>
      <c r="V143" s="10">
        <v>0.10199999999999999</v>
      </c>
      <c r="W143" s="9">
        <v>0.65300000000000002</v>
      </c>
      <c r="X143" s="27">
        <v>0.10100000000000001</v>
      </c>
      <c r="Y143" s="10">
        <v>0.13</v>
      </c>
      <c r="Z143" s="16">
        <v>0.60496067755595884</v>
      </c>
      <c r="AA143" s="28">
        <v>24</v>
      </c>
      <c r="AB143" s="9">
        <v>712</v>
      </c>
      <c r="AC143" s="9"/>
      <c r="AD143" s="56">
        <v>176</v>
      </c>
      <c r="AE143" s="56">
        <v>106</v>
      </c>
      <c r="AF143" s="16">
        <f t="shared" si="13"/>
        <v>1.5051665551991436E-2</v>
      </c>
      <c r="AG143" s="16"/>
      <c r="AH143" s="16" t="s">
        <v>4339</v>
      </c>
      <c r="AI143" s="56">
        <v>99</v>
      </c>
      <c r="AJ143" s="28">
        <v>81700</v>
      </c>
      <c r="AK143" s="28">
        <v>28700</v>
      </c>
      <c r="AL143" s="26">
        <v>6.9633178999999998</v>
      </c>
      <c r="AM143" s="26">
        <v>0.66482693000000004</v>
      </c>
      <c r="AN143" s="26">
        <v>13.872509000000001</v>
      </c>
      <c r="AO143" s="26">
        <v>0.43370417</v>
      </c>
      <c r="AP143" s="26">
        <v>0.96598684999999995</v>
      </c>
      <c r="AQ143" s="26">
        <v>3.02002E-2</v>
      </c>
      <c r="AR143" s="26">
        <v>-1.898002</v>
      </c>
      <c r="AS143" s="26">
        <v>-5.5681577000000004</v>
      </c>
      <c r="AT143" s="56">
        <v>1013</v>
      </c>
      <c r="AU143" s="10">
        <v>6.3E-2</v>
      </c>
      <c r="AV143" s="10">
        <v>7.0999999999999994E-2</v>
      </c>
      <c r="AW143" s="10">
        <v>0.38</v>
      </c>
      <c r="AX143" s="10">
        <v>0.50800000000000001</v>
      </c>
      <c r="AY143" s="28">
        <v>4000000</v>
      </c>
      <c r="AZ143" s="28">
        <v>567.9873793204315</v>
      </c>
      <c r="BA143" s="84">
        <v>0.75312500000000004</v>
      </c>
      <c r="BB143" s="28">
        <v>2236.9828021504736</v>
      </c>
      <c r="BC143" s="84">
        <v>153</v>
      </c>
      <c r="BD143" s="27">
        <v>2.1725517259006507E-2</v>
      </c>
      <c r="BE143" s="10">
        <v>0.20399999999999999</v>
      </c>
      <c r="BF143" s="28">
        <v>46720.021220159149</v>
      </c>
      <c r="BG143" s="117">
        <v>1</v>
      </c>
      <c r="BH143" s="117">
        <v>3</v>
      </c>
      <c r="BI143" s="117">
        <f t="shared" si="12"/>
        <v>4</v>
      </c>
      <c r="BJ143" s="53">
        <f t="shared" si="11"/>
        <v>567.9873793204315</v>
      </c>
      <c r="BK143" s="11">
        <v>6300</v>
      </c>
      <c r="BL143" s="11">
        <f t="shared" si="10"/>
        <v>5732.0126206795685</v>
      </c>
    </row>
    <row r="144" spans="1:64">
      <c r="A144" s="7">
        <v>954</v>
      </c>
      <c r="B144" s="8" t="s">
        <v>1712</v>
      </c>
      <c r="C144" s="8" t="s">
        <v>2320</v>
      </c>
      <c r="D144" s="8" t="s">
        <v>1703</v>
      </c>
      <c r="E144" s="9" t="s">
        <v>51</v>
      </c>
      <c r="F144" s="10">
        <v>0.251</v>
      </c>
      <c r="G144" s="10">
        <v>0.6</v>
      </c>
      <c r="H144" s="25">
        <v>17165.2</v>
      </c>
      <c r="I144" s="28">
        <v>8921</v>
      </c>
      <c r="J144" s="28">
        <v>5367</v>
      </c>
      <c r="K144" s="59">
        <v>73282</v>
      </c>
      <c r="L144" s="59">
        <v>82071</v>
      </c>
      <c r="M144" s="59">
        <v>68499</v>
      </c>
      <c r="N144" s="59">
        <v>62595</v>
      </c>
      <c r="O144" s="10">
        <v>0.23400000000000001</v>
      </c>
      <c r="P144" s="9">
        <v>528.33000000000004</v>
      </c>
      <c r="Q144" s="9">
        <v>803.33</v>
      </c>
      <c r="R144" s="9">
        <v>32.49</v>
      </c>
      <c r="S144" s="9">
        <v>5</v>
      </c>
      <c r="T144" s="10">
        <v>0.48699999999999999</v>
      </c>
      <c r="U144" s="10">
        <v>1.6E-2</v>
      </c>
      <c r="V144" s="10">
        <v>0.14599999999999999</v>
      </c>
      <c r="W144" s="9">
        <v>0.25800000000000001</v>
      </c>
      <c r="X144" s="27">
        <v>5.8000000000000003E-2</v>
      </c>
      <c r="Y144" s="27">
        <v>0.17399999999999999</v>
      </c>
      <c r="Z144" s="16">
        <v>0.79491255961844198</v>
      </c>
      <c r="AA144" s="28">
        <v>123</v>
      </c>
      <c r="AB144" s="9">
        <v>113</v>
      </c>
      <c r="AC144" s="9"/>
      <c r="AD144" s="56">
        <v>86</v>
      </c>
      <c r="AE144" s="56">
        <v>181</v>
      </c>
      <c r="AF144" s="16">
        <f t="shared" si="13"/>
        <v>1.0544590217416633E-2</v>
      </c>
      <c r="AG144" s="16" t="s">
        <v>4339</v>
      </c>
      <c r="AH144" s="16" t="s">
        <v>4339</v>
      </c>
      <c r="AI144" s="56">
        <v>99</v>
      </c>
      <c r="AJ144" s="28">
        <v>92000</v>
      </c>
      <c r="AK144" s="28">
        <v>35500</v>
      </c>
      <c r="AL144" s="26">
        <v>3.6054466000000001</v>
      </c>
      <c r="AM144" s="26">
        <v>0.91717570999999998</v>
      </c>
      <c r="AN144" s="26">
        <v>23.895184</v>
      </c>
      <c r="AO144" s="26">
        <v>1.9664519</v>
      </c>
      <c r="AP144" s="26">
        <v>0.86152804000000005</v>
      </c>
      <c r="AQ144" s="26">
        <v>7.0899367000000005E-2</v>
      </c>
      <c r="AR144" s="26">
        <v>0.66989905000000005</v>
      </c>
      <c r="AS144" s="26">
        <v>1.5021169000000001</v>
      </c>
      <c r="AT144" s="56">
        <v>2817.3333333333298</v>
      </c>
      <c r="AU144" s="10">
        <v>8.5000000000000006E-2</v>
      </c>
      <c r="AV144" s="10">
        <v>0.11</v>
      </c>
      <c r="AW144" s="10">
        <v>0.49199999999999999</v>
      </c>
      <c r="AX144" s="10">
        <v>0.54800000000000004</v>
      </c>
      <c r="AY144" s="28">
        <v>19000000</v>
      </c>
      <c r="AZ144" s="28">
        <v>1106.8906858061659</v>
      </c>
      <c r="BA144" s="84">
        <v>0.58213899999999996</v>
      </c>
      <c r="BB144" s="28">
        <v>1101.8473302670679</v>
      </c>
      <c r="BC144" s="84">
        <v>309</v>
      </c>
      <c r="BD144" s="27">
        <v>1.8001537995479225E-2</v>
      </c>
      <c r="BE144" s="10">
        <v>0.20399999999999999</v>
      </c>
      <c r="BF144" s="28">
        <v>44466.300443458982</v>
      </c>
      <c r="BG144" s="117">
        <v>3</v>
      </c>
      <c r="BH144" s="117">
        <v>16</v>
      </c>
      <c r="BI144" s="117">
        <f t="shared" si="12"/>
        <v>19</v>
      </c>
      <c r="BJ144" s="53">
        <f t="shared" si="11"/>
        <v>1106.8906858061659</v>
      </c>
      <c r="BK144" s="11">
        <v>5321</v>
      </c>
      <c r="BL144" s="11">
        <f t="shared" si="10"/>
        <v>4214.1093141938345</v>
      </c>
    </row>
    <row r="145" spans="1:64">
      <c r="A145" s="7">
        <v>977</v>
      </c>
      <c r="B145" s="8" t="s">
        <v>1748</v>
      </c>
      <c r="C145" s="8" t="s">
        <v>2322</v>
      </c>
      <c r="D145" s="8" t="s">
        <v>1735</v>
      </c>
      <c r="E145" s="9" t="s">
        <v>51</v>
      </c>
      <c r="F145" s="10">
        <v>0.80800000000000005</v>
      </c>
      <c r="G145" s="10">
        <v>0.91</v>
      </c>
      <c r="H145" s="25">
        <v>20194.310000000001</v>
      </c>
      <c r="I145" s="28">
        <v>13518</v>
      </c>
      <c r="J145" s="28">
        <v>8931</v>
      </c>
      <c r="K145" s="59">
        <v>80656</v>
      </c>
      <c r="L145" s="59">
        <v>91674</v>
      </c>
      <c r="M145" s="59">
        <v>73071</v>
      </c>
      <c r="N145" s="59">
        <v>66411</v>
      </c>
      <c r="O145" s="10">
        <v>0.80100000000000005</v>
      </c>
      <c r="P145" s="9">
        <v>1142.67</v>
      </c>
      <c r="Q145" s="9">
        <v>1718.67</v>
      </c>
      <c r="R145" s="9">
        <v>17.670000000000002</v>
      </c>
      <c r="S145" s="9">
        <v>15</v>
      </c>
      <c r="T145" s="10">
        <v>0.56799999999999995</v>
      </c>
      <c r="U145" s="10">
        <v>2.8000000000000001E-2</v>
      </c>
      <c r="V145" s="10">
        <v>0.182</v>
      </c>
      <c r="W145" s="9">
        <v>0.47299999999999998</v>
      </c>
      <c r="X145" s="27">
        <v>0.18099999999999999</v>
      </c>
      <c r="Y145" s="10">
        <v>2.5000000000000001E-2</v>
      </c>
      <c r="Z145" s="16">
        <v>0.67888662593346916</v>
      </c>
      <c r="AA145" s="28">
        <v>82</v>
      </c>
      <c r="AB145" s="9">
        <v>379</v>
      </c>
      <c r="AC145" s="9">
        <v>6</v>
      </c>
      <c r="AD145" s="56">
        <v>1</v>
      </c>
      <c r="AE145" s="56">
        <v>711</v>
      </c>
      <c r="AF145" s="16">
        <f t="shared" si="13"/>
        <v>3.5207937285304622E-2</v>
      </c>
      <c r="AG145" s="16"/>
      <c r="AH145" s="16" t="s">
        <v>4339</v>
      </c>
      <c r="AI145" s="56">
        <v>2</v>
      </c>
      <c r="AJ145" s="28">
        <v>134300</v>
      </c>
      <c r="AK145" s="28">
        <v>55900</v>
      </c>
      <c r="AL145" s="26">
        <v>1.8523921999999999</v>
      </c>
      <c r="AM145" s="26">
        <v>2.6087216999999998</v>
      </c>
      <c r="AN145" s="26">
        <v>40.409702000000003</v>
      </c>
      <c r="AO145" s="26">
        <v>0.59397310000000003</v>
      </c>
      <c r="AP145" s="26">
        <v>0.74854617999999995</v>
      </c>
      <c r="AQ145" s="26">
        <v>1.1002711E-2</v>
      </c>
      <c r="AR145" s="26">
        <v>-0.17948892999999999</v>
      </c>
      <c r="AS145" s="26">
        <v>-1.0842681999999999</v>
      </c>
      <c r="AT145" s="56">
        <v>3094</v>
      </c>
      <c r="AU145" s="10">
        <v>0.10199999999999999</v>
      </c>
      <c r="AV145" s="10">
        <v>7.4999999999999997E-2</v>
      </c>
      <c r="AW145" s="10">
        <v>0.51100000000000001</v>
      </c>
      <c r="AX145" s="10">
        <v>0.57999999999999996</v>
      </c>
      <c r="AY145" s="28">
        <v>14000000</v>
      </c>
      <c r="AZ145" s="28">
        <v>693.26458789629351</v>
      </c>
      <c r="BA145" s="84">
        <v>24</v>
      </c>
      <c r="BB145" s="28">
        <v>21003.439313187533</v>
      </c>
      <c r="BC145" s="84">
        <v>1278</v>
      </c>
      <c r="BD145" s="27">
        <v>6.3285153095104504E-2</v>
      </c>
      <c r="BE145" s="10">
        <v>0.36299999999999999</v>
      </c>
      <c r="BF145" s="28">
        <v>46614.500815660685</v>
      </c>
      <c r="BG145" s="117">
        <v>0</v>
      </c>
      <c r="BH145" s="117">
        <v>14</v>
      </c>
      <c r="BI145" s="117">
        <f t="shared" si="12"/>
        <v>14</v>
      </c>
      <c r="BJ145" s="53">
        <f t="shared" si="11"/>
        <v>693.26458789629351</v>
      </c>
      <c r="BK145" s="11">
        <v>10018</v>
      </c>
      <c r="BL145" s="11">
        <f t="shared" si="10"/>
        <v>9324.735412103706</v>
      </c>
    </row>
    <row r="146" spans="1:64">
      <c r="A146" s="7">
        <v>986</v>
      </c>
      <c r="B146" s="8" t="s">
        <v>1760</v>
      </c>
      <c r="C146" s="8" t="s">
        <v>2324</v>
      </c>
      <c r="D146" s="8" t="s">
        <v>1735</v>
      </c>
      <c r="E146" s="9" t="s">
        <v>51</v>
      </c>
      <c r="F146" s="10">
        <v>0.57999999999999996</v>
      </c>
      <c r="G146" s="10">
        <v>0.75</v>
      </c>
      <c r="H146" s="25">
        <v>9316.92</v>
      </c>
      <c r="I146" s="28">
        <v>12307</v>
      </c>
      <c r="J146" s="28">
        <v>8421</v>
      </c>
      <c r="K146" s="59">
        <v>76831</v>
      </c>
      <c r="L146" s="59">
        <v>88812</v>
      </c>
      <c r="M146" s="59">
        <v>71604</v>
      </c>
      <c r="N146" s="59">
        <v>65808</v>
      </c>
      <c r="O146" s="10">
        <v>0.52300000000000002</v>
      </c>
      <c r="P146" s="9">
        <v>527.33000000000004</v>
      </c>
      <c r="Q146" s="9">
        <v>787.67</v>
      </c>
      <c r="R146" s="9">
        <v>17.670000000000002</v>
      </c>
      <c r="S146" s="9">
        <v>4</v>
      </c>
      <c r="T146" s="10">
        <v>0.58799999999999997</v>
      </c>
      <c r="U146" s="10">
        <v>0.01</v>
      </c>
      <c r="V146" s="10">
        <v>0.25700000000000001</v>
      </c>
      <c r="W146" s="9">
        <v>0.441</v>
      </c>
      <c r="X146" s="27">
        <v>0.107</v>
      </c>
      <c r="Y146" s="10">
        <v>7.0000000000000007E-2</v>
      </c>
      <c r="Z146" s="16">
        <v>0.69396252602359476</v>
      </c>
      <c r="AA146" s="28">
        <v>53</v>
      </c>
      <c r="AB146" s="9">
        <v>300</v>
      </c>
      <c r="AC146" s="9"/>
      <c r="AD146" s="56">
        <v>84</v>
      </c>
      <c r="AE146" s="56">
        <v>183</v>
      </c>
      <c r="AF146" s="16">
        <f t="shared" si="13"/>
        <v>1.964168416171868E-2</v>
      </c>
      <c r="AG146" s="16"/>
      <c r="AH146" s="16"/>
      <c r="AI146" s="56">
        <v>15</v>
      </c>
      <c r="AJ146" s="28">
        <v>101700</v>
      </c>
      <c r="AK146" s="28">
        <v>43500</v>
      </c>
      <c r="AL146" s="26">
        <v>4.4043922000000002</v>
      </c>
      <c r="AM146" s="26">
        <v>1.0909333000000001</v>
      </c>
      <c r="AN146" s="26">
        <v>21.964860999999999</v>
      </c>
      <c r="AO146" s="26">
        <v>0.93523246000000004</v>
      </c>
      <c r="AP146" s="26">
        <v>0.96741860999999996</v>
      </c>
      <c r="AQ146" s="26">
        <v>4.1191301999999999E-2</v>
      </c>
      <c r="AR146" s="26">
        <v>-1.1353343</v>
      </c>
      <c r="AS146" s="26">
        <v>-5.0008407000000004</v>
      </c>
      <c r="AT146" s="56">
        <v>1582.6666666666599</v>
      </c>
      <c r="AU146" s="10">
        <v>9.9000000000000005E-2</v>
      </c>
      <c r="AV146" s="10">
        <v>0.10100000000000001</v>
      </c>
      <c r="AW146" s="10">
        <v>0.55100000000000005</v>
      </c>
      <c r="AX146" s="10">
        <v>0.56799999999999995</v>
      </c>
      <c r="AY146" s="28">
        <v>7000000</v>
      </c>
      <c r="AZ146" s="28">
        <v>751.32125208759976</v>
      </c>
      <c r="BA146" s="84">
        <v>6</v>
      </c>
      <c r="BB146" s="28">
        <v>11378.074450533821</v>
      </c>
      <c r="BC146" s="84">
        <v>181</v>
      </c>
      <c r="BD146" s="27">
        <v>1.9427020946836508E-2</v>
      </c>
      <c r="BE146" s="10">
        <v>0.36299999999999999</v>
      </c>
      <c r="BF146" s="28">
        <v>45956.518925518925</v>
      </c>
      <c r="BG146" s="117">
        <v>0</v>
      </c>
      <c r="BH146" s="117">
        <v>7</v>
      </c>
      <c r="BI146" s="117">
        <f t="shared" si="12"/>
        <v>7</v>
      </c>
      <c r="BJ146" s="53">
        <f t="shared" si="11"/>
        <v>751.32125208759976</v>
      </c>
      <c r="BK146" s="11">
        <v>9809</v>
      </c>
      <c r="BL146" s="11">
        <f t="shared" si="10"/>
        <v>9057.6787479123996</v>
      </c>
    </row>
    <row r="147" spans="1:64">
      <c r="A147" s="7">
        <v>982</v>
      </c>
      <c r="B147" s="8" t="s">
        <v>1754</v>
      </c>
      <c r="C147" s="8" t="s">
        <v>2325</v>
      </c>
      <c r="D147" s="8" t="s">
        <v>1735</v>
      </c>
      <c r="E147" s="9" t="s">
        <v>51</v>
      </c>
      <c r="F147" s="10">
        <v>0.68500000000000005</v>
      </c>
      <c r="G147" s="10">
        <v>0.82</v>
      </c>
      <c r="H147" s="25">
        <v>4208.07</v>
      </c>
      <c r="I147" s="28">
        <v>13492</v>
      </c>
      <c r="J147" s="58">
        <v>8365</v>
      </c>
      <c r="K147" s="59">
        <v>71597</v>
      </c>
      <c r="L147" s="59">
        <v>81432</v>
      </c>
      <c r="M147" s="59">
        <v>66240</v>
      </c>
      <c r="N147" s="59">
        <v>62091</v>
      </c>
      <c r="O147" s="10">
        <v>0.67700000000000005</v>
      </c>
      <c r="P147" s="9">
        <v>291</v>
      </c>
      <c r="Q147" s="9">
        <v>434.67</v>
      </c>
      <c r="R147" s="9">
        <v>14.46</v>
      </c>
      <c r="S147" s="10">
        <v>0.05</v>
      </c>
      <c r="T147" s="10">
        <v>0.51100000000000001</v>
      </c>
      <c r="U147" s="10">
        <v>0.01</v>
      </c>
      <c r="V147" s="10">
        <v>0.23</v>
      </c>
      <c r="W147" s="9">
        <v>0.36599999999999999</v>
      </c>
      <c r="X147" s="27">
        <v>0.13400000000000001</v>
      </c>
      <c r="Y147" s="27">
        <v>2.5999999999999999E-2</v>
      </c>
      <c r="Z147" s="16">
        <v>0.7320644216691069</v>
      </c>
      <c r="AA147" s="28">
        <v>43</v>
      </c>
      <c r="AB147" s="9">
        <v>425</v>
      </c>
      <c r="AC147" s="9">
        <v>5</v>
      </c>
      <c r="AD147" s="56">
        <v>38</v>
      </c>
      <c r="AE147" s="56">
        <v>281</v>
      </c>
      <c r="AF147" s="16">
        <f t="shared" si="13"/>
        <v>6.6776455714852662E-2</v>
      </c>
      <c r="AG147" s="16"/>
      <c r="AH147" s="16"/>
      <c r="AI147" s="56">
        <v>7</v>
      </c>
      <c r="AJ147" s="28">
        <v>133800</v>
      </c>
      <c r="AK147" s="28">
        <v>50000</v>
      </c>
      <c r="AL147" s="26">
        <v>1.2670391999999999</v>
      </c>
      <c r="AM147" s="26">
        <v>1.8898731</v>
      </c>
      <c r="AN147" s="26">
        <v>60.731059999999999</v>
      </c>
      <c r="AO147" s="26">
        <v>3.9424378999999998</v>
      </c>
      <c r="AP147" s="26">
        <v>0.76948631000000001</v>
      </c>
      <c r="AQ147" s="26">
        <v>4.9952231E-2</v>
      </c>
      <c r="AR147" s="26">
        <v>1.0166556</v>
      </c>
      <c r="AS147" s="26">
        <v>0.79246490999999997</v>
      </c>
      <c r="AT147" s="56">
        <v>794</v>
      </c>
      <c r="AU147" s="10">
        <v>0.17</v>
      </c>
      <c r="AV147" s="10">
        <v>0.14599999999999999</v>
      </c>
      <c r="AW147" s="10">
        <v>0.47499999999999998</v>
      </c>
      <c r="AX147" s="10">
        <v>0.64</v>
      </c>
      <c r="AY147" s="28">
        <v>0</v>
      </c>
      <c r="AZ147" s="28">
        <v>0</v>
      </c>
      <c r="BA147" s="84">
        <v>1</v>
      </c>
      <c r="BB147" s="28">
        <v>3436.4261168384878</v>
      </c>
      <c r="BC147" s="84">
        <v>226</v>
      </c>
      <c r="BD147" s="27">
        <v>5.3706330930806762E-2</v>
      </c>
      <c r="BE147" s="10">
        <v>0.36299999999999999</v>
      </c>
      <c r="BF147" s="28">
        <v>53941.151385927507</v>
      </c>
      <c r="BG147" s="117">
        <v>0</v>
      </c>
      <c r="BH147" s="117">
        <v>0</v>
      </c>
      <c r="BI147" s="117">
        <f t="shared" si="12"/>
        <v>0</v>
      </c>
      <c r="BJ147" s="53">
        <f t="shared" si="11"/>
        <v>0</v>
      </c>
      <c r="BK147" s="11">
        <v>11130</v>
      </c>
      <c r="BL147" s="11">
        <f t="shared" si="10"/>
        <v>11130</v>
      </c>
    </row>
    <row r="148" spans="1:64">
      <c r="A148" s="7">
        <v>1001</v>
      </c>
      <c r="B148" s="8" t="s">
        <v>1778</v>
      </c>
      <c r="C148" s="8" t="s">
        <v>2327</v>
      </c>
      <c r="D148" s="8" t="s">
        <v>1779</v>
      </c>
      <c r="E148" s="9" t="s">
        <v>51</v>
      </c>
      <c r="F148" s="10">
        <v>0.45400000000000001</v>
      </c>
      <c r="G148" s="10">
        <v>0.79</v>
      </c>
      <c r="H148" s="25">
        <v>10553.44</v>
      </c>
      <c r="I148" s="28">
        <v>10533</v>
      </c>
      <c r="J148" s="28">
        <v>8842</v>
      </c>
      <c r="K148" s="59">
        <v>78801</v>
      </c>
      <c r="L148" s="59">
        <v>87246</v>
      </c>
      <c r="M148" s="59">
        <v>76248</v>
      </c>
      <c r="N148" s="59">
        <v>66438</v>
      </c>
      <c r="O148" s="10">
        <v>0.46400000000000002</v>
      </c>
      <c r="P148" s="9">
        <v>544</v>
      </c>
      <c r="Q148" s="9">
        <v>805.33</v>
      </c>
      <c r="R148" s="9">
        <v>19.399999999999999</v>
      </c>
      <c r="S148" s="9">
        <v>17</v>
      </c>
      <c r="T148" s="27">
        <v>0.55700000000000005</v>
      </c>
      <c r="U148" s="10">
        <v>2.9000000000000001E-2</v>
      </c>
      <c r="V148" s="10">
        <v>0.28299999999999997</v>
      </c>
      <c r="W148" s="9">
        <v>0.53</v>
      </c>
      <c r="X148" s="27">
        <v>8.0000000000000002E-3</v>
      </c>
      <c r="Y148" s="10">
        <v>5.1999999999999998E-2</v>
      </c>
      <c r="Z148" s="16">
        <v>0.65359477124183007</v>
      </c>
      <c r="AA148" s="28">
        <v>19</v>
      </c>
      <c r="AB148" s="9">
        <v>152</v>
      </c>
      <c r="AC148" s="9"/>
      <c r="AD148" s="56">
        <v>121</v>
      </c>
      <c r="AE148" s="56">
        <v>146</v>
      </c>
      <c r="AF148" s="16">
        <f t="shared" si="13"/>
        <v>1.3834351642687124E-2</v>
      </c>
      <c r="AG148" s="16"/>
      <c r="AH148" s="16"/>
      <c r="AI148" s="56">
        <v>10</v>
      </c>
      <c r="AJ148" s="28">
        <v>97100</v>
      </c>
      <c r="AK148" s="28">
        <v>45000</v>
      </c>
      <c r="AL148" s="26">
        <v>5.4754863</v>
      </c>
      <c r="AM148" s="26">
        <v>1.0038604</v>
      </c>
      <c r="AN148" s="26">
        <v>25.142043999999999</v>
      </c>
      <c r="AO148" s="26">
        <v>1.5253249</v>
      </c>
      <c r="AP148" s="26">
        <v>1.3766491000000001</v>
      </c>
      <c r="AQ148" s="26">
        <v>8.3518951999999994E-2</v>
      </c>
      <c r="AR148" s="26">
        <v>-6.0217927999999997E-2</v>
      </c>
      <c r="AS148" s="26">
        <v>-1.0786731000000001</v>
      </c>
      <c r="AT148" s="56">
        <v>1188.6666666666599</v>
      </c>
      <c r="AU148" s="10">
        <v>9.6000000000000002E-2</v>
      </c>
      <c r="AV148" s="10">
        <v>0.12</v>
      </c>
      <c r="AW148" s="10">
        <v>0.48099999999999998</v>
      </c>
      <c r="AX148" s="10">
        <v>0.57399999999999995</v>
      </c>
      <c r="AY148" s="28">
        <v>18000000</v>
      </c>
      <c r="AZ148" s="28">
        <v>1705.6049970436179</v>
      </c>
      <c r="BA148" s="84">
        <v>19</v>
      </c>
      <c r="BB148" s="28">
        <v>34926.470588235294</v>
      </c>
      <c r="BC148" s="84">
        <v>269</v>
      </c>
      <c r="BD148" s="27">
        <v>2.5489319122485178E-2</v>
      </c>
      <c r="BE148" s="10">
        <v>0.29099999999999998</v>
      </c>
      <c r="BF148" s="28">
        <v>51228.748831775702</v>
      </c>
      <c r="BG148" s="117">
        <v>4</v>
      </c>
      <c r="BH148" s="117">
        <v>14</v>
      </c>
      <c r="BI148" s="117">
        <f t="shared" si="12"/>
        <v>18</v>
      </c>
      <c r="BJ148" s="53">
        <f t="shared" si="11"/>
        <v>1705.6049970436179</v>
      </c>
      <c r="BK148" s="11">
        <v>8688</v>
      </c>
      <c r="BL148" s="11">
        <f t="shared" si="10"/>
        <v>6982.3950029563821</v>
      </c>
    </row>
    <row r="149" spans="1:64">
      <c r="A149" s="7">
        <v>1003</v>
      </c>
      <c r="B149" s="8" t="s">
        <v>1781</v>
      </c>
      <c r="C149" s="8" t="s">
        <v>2328</v>
      </c>
      <c r="D149" s="8" t="s">
        <v>1779</v>
      </c>
      <c r="E149" s="9" t="s">
        <v>51</v>
      </c>
      <c r="F149" s="10">
        <v>0.39200000000000002</v>
      </c>
      <c r="G149" s="10">
        <v>0.78</v>
      </c>
      <c r="H149" s="25">
        <v>11505.38</v>
      </c>
      <c r="I149" s="28">
        <v>11550</v>
      </c>
      <c r="J149" s="28">
        <v>7643</v>
      </c>
      <c r="K149" s="59">
        <v>83702</v>
      </c>
      <c r="L149" s="59">
        <v>99306</v>
      </c>
      <c r="M149" s="59">
        <v>75978</v>
      </c>
      <c r="N149" s="59">
        <v>67833</v>
      </c>
      <c r="O149" s="10">
        <v>0.375</v>
      </c>
      <c r="P149" s="9">
        <v>568.33000000000004</v>
      </c>
      <c r="Q149" s="9">
        <v>749.67</v>
      </c>
      <c r="R149" s="9">
        <v>20.239999999999998</v>
      </c>
      <c r="S149" s="9">
        <v>7</v>
      </c>
      <c r="T149" s="27">
        <v>0.49099999999999999</v>
      </c>
      <c r="U149" s="10">
        <v>3.5000000000000003E-2</v>
      </c>
      <c r="V149" s="10">
        <v>0.25700000000000001</v>
      </c>
      <c r="W149" s="9">
        <v>0.72199999999999998</v>
      </c>
      <c r="X149" s="27">
        <v>3.4000000000000002E-2</v>
      </c>
      <c r="Y149" s="10">
        <v>8.3000000000000004E-2</v>
      </c>
      <c r="Z149" s="16">
        <v>0.58072009291521487</v>
      </c>
      <c r="AA149" s="28">
        <v>27</v>
      </c>
      <c r="AB149" s="9">
        <v>205</v>
      </c>
      <c r="AC149" s="9"/>
      <c r="AD149" s="56">
        <v>81</v>
      </c>
      <c r="AE149" s="56">
        <v>186</v>
      </c>
      <c r="AF149" s="16">
        <f t="shared" si="13"/>
        <v>1.6166350003215889E-2</v>
      </c>
      <c r="AG149" s="16"/>
      <c r="AH149" s="16"/>
      <c r="AI149" s="56">
        <v>99</v>
      </c>
      <c r="AJ149" s="28">
        <v>85900</v>
      </c>
      <c r="AK149" s="28">
        <v>41700</v>
      </c>
      <c r="AL149" s="26">
        <v>6.8264971000000001</v>
      </c>
      <c r="AM149" s="26">
        <v>0.64202201000000003</v>
      </c>
      <c r="AN149" s="26">
        <v>28.165593999999999</v>
      </c>
      <c r="AO149" s="26">
        <v>3.3912443E-2</v>
      </c>
      <c r="AP149" s="26">
        <v>1.9227234</v>
      </c>
      <c r="AQ149" s="26">
        <v>2.3150316000000002E-3</v>
      </c>
      <c r="AR149" s="26">
        <v>-0.59135616000000002</v>
      </c>
      <c r="AS149" s="26">
        <v>1.8584045</v>
      </c>
      <c r="AT149" s="56">
        <v>1135</v>
      </c>
      <c r="AU149" s="10">
        <v>0.14199999999999999</v>
      </c>
      <c r="AV149" s="10">
        <v>0.14199999999999999</v>
      </c>
      <c r="AW149" s="10">
        <v>0.51100000000000001</v>
      </c>
      <c r="AX149" s="10">
        <v>0.53200000000000003</v>
      </c>
      <c r="AY149" s="28">
        <v>20000000</v>
      </c>
      <c r="AZ149" s="28">
        <v>1738.3172046468696</v>
      </c>
      <c r="BA149" s="84">
        <v>15</v>
      </c>
      <c r="BB149" s="28">
        <v>26393.116675171113</v>
      </c>
      <c r="BC149" s="84">
        <v>86</v>
      </c>
      <c r="BD149" s="27">
        <v>7.4747639799815392E-3</v>
      </c>
      <c r="BE149" s="10">
        <v>0.29099999999999998</v>
      </c>
      <c r="BF149" s="28">
        <v>52831.437793427227</v>
      </c>
      <c r="BG149" s="117">
        <v>1</v>
      </c>
      <c r="BH149" s="117">
        <v>19</v>
      </c>
      <c r="BI149" s="117">
        <f t="shared" si="12"/>
        <v>20</v>
      </c>
      <c r="BJ149" s="53">
        <f t="shared" si="11"/>
        <v>1738.3172046468696</v>
      </c>
      <c r="BK149" s="11">
        <v>7866</v>
      </c>
      <c r="BL149" s="11">
        <f t="shared" si="10"/>
        <v>6127.6827953531301</v>
      </c>
    </row>
    <row r="150" spans="1:64">
      <c r="A150" s="7">
        <v>1088</v>
      </c>
      <c r="B150" s="8" t="s">
        <v>1899</v>
      </c>
      <c r="C150" s="8"/>
      <c r="D150" s="8" t="s">
        <v>1779</v>
      </c>
      <c r="E150" s="9" t="s">
        <v>51</v>
      </c>
      <c r="F150" s="10">
        <v>0.63300000000000001</v>
      </c>
      <c r="G150" s="10">
        <v>0.84</v>
      </c>
      <c r="H150" s="25">
        <v>4748.63</v>
      </c>
      <c r="I150" s="28"/>
      <c r="J150" s="58"/>
      <c r="K150" s="59">
        <v>104388</v>
      </c>
      <c r="L150" s="59">
        <v>125415</v>
      </c>
      <c r="M150" s="59">
        <v>102267</v>
      </c>
      <c r="N150" s="59">
        <v>95562</v>
      </c>
      <c r="O150" s="10">
        <v>0.70099999999999996</v>
      </c>
      <c r="P150" s="9">
        <v>247.67</v>
      </c>
      <c r="Q150" s="9">
        <v>276.33</v>
      </c>
      <c r="R150" s="9">
        <v>19.170000000000002</v>
      </c>
      <c r="S150" s="10"/>
      <c r="T150" s="10"/>
      <c r="U150" s="10">
        <v>0.09</v>
      </c>
      <c r="V150" s="10">
        <v>0.45500000000000002</v>
      </c>
      <c r="W150" s="9">
        <v>0.876</v>
      </c>
      <c r="X150" s="27">
        <v>-0.16400000000000001</v>
      </c>
      <c r="Y150" s="27">
        <v>-3.0000000000000001E-3</v>
      </c>
      <c r="Z150" s="16">
        <v>0.53304904051172697</v>
      </c>
      <c r="AA150" s="28"/>
      <c r="AB150" s="9" t="s">
        <v>4345</v>
      </c>
      <c r="AC150" s="9"/>
      <c r="AD150" s="56">
        <v>600</v>
      </c>
      <c r="AE150" s="56">
        <v>0</v>
      </c>
      <c r="AF150" s="16">
        <f t="shared" si="13"/>
        <v>0</v>
      </c>
      <c r="AG150" s="16"/>
      <c r="AH150" s="16"/>
      <c r="AI150" s="56">
        <v>99</v>
      </c>
      <c r="AJ150" s="28" t="e">
        <v>#N/A</v>
      </c>
      <c r="AK150" s="28" t="e">
        <v>#N/A</v>
      </c>
      <c r="AL150" s="26" t="e">
        <v>#N/A</v>
      </c>
      <c r="AM150" s="26" t="e">
        <v>#N/A</v>
      </c>
      <c r="AN150" s="26" t="e">
        <v>#N/A</v>
      </c>
      <c r="AO150" s="26" t="e">
        <v>#N/A</v>
      </c>
      <c r="AP150" s="26" t="e">
        <v>#N/A</v>
      </c>
      <c r="AQ150" s="26" t="e">
        <v>#N/A</v>
      </c>
      <c r="AR150" s="26" t="e">
        <v>#N/A</v>
      </c>
      <c r="AS150" s="26" t="e">
        <v>#N/A</v>
      </c>
      <c r="AT150" s="56" t="e">
        <v>#N/A</v>
      </c>
      <c r="AU150" s="10">
        <v>0.184</v>
      </c>
      <c r="AV150" s="10">
        <v>0.22700000000000001</v>
      </c>
      <c r="AW150" s="10">
        <v>0.495</v>
      </c>
      <c r="AX150" s="10">
        <v>0.63</v>
      </c>
      <c r="AY150" s="28">
        <v>0</v>
      </c>
      <c r="AZ150" s="28">
        <v>0</v>
      </c>
      <c r="BA150" s="84">
        <v>0</v>
      </c>
      <c r="BB150" s="28">
        <v>0</v>
      </c>
      <c r="BC150" s="84"/>
      <c r="BD150" s="27">
        <v>0</v>
      </c>
      <c r="BE150" s="10">
        <v>0.29099999999999998</v>
      </c>
      <c r="BF150" s="28">
        <v>61369.972602739726</v>
      </c>
      <c r="BG150" s="117" t="s">
        <v>55</v>
      </c>
      <c r="BH150" s="117" t="s">
        <v>55</v>
      </c>
      <c r="BI150" s="117" t="e">
        <f t="shared" si="12"/>
        <v>#VALUE!</v>
      </c>
      <c r="BJ150" s="53" t="e">
        <f t="shared" si="11"/>
        <v>#VALUE!</v>
      </c>
      <c r="BK150" s="11">
        <v>11758</v>
      </c>
      <c r="BL150" s="11" t="e">
        <f t="shared" si="10"/>
        <v>#VALUE!</v>
      </c>
    </row>
    <row r="151" spans="1:64">
      <c r="A151" s="7">
        <v>1089</v>
      </c>
      <c r="B151" s="8" t="s">
        <v>1901</v>
      </c>
      <c r="C151" s="8"/>
      <c r="D151" s="8" t="s">
        <v>1779</v>
      </c>
      <c r="E151" s="9" t="s">
        <v>51</v>
      </c>
      <c r="F151" s="10">
        <v>0.58599999999999997</v>
      </c>
      <c r="G151" s="10">
        <v>0.78</v>
      </c>
      <c r="H151" s="25">
        <v>4160.5600000000004</v>
      </c>
      <c r="I151" s="28"/>
      <c r="J151" s="58"/>
      <c r="K151" s="59">
        <v>97420</v>
      </c>
      <c r="L151" s="59">
        <v>116559</v>
      </c>
      <c r="M151" s="59">
        <v>99081</v>
      </c>
      <c r="N151" s="59">
        <v>80433</v>
      </c>
      <c r="O151" s="10">
        <v>0.61499999999999999</v>
      </c>
      <c r="P151" s="9">
        <v>259</v>
      </c>
      <c r="Q151" s="9">
        <v>215.67</v>
      </c>
      <c r="R151" s="9">
        <v>16.059999999999999</v>
      </c>
      <c r="S151" s="9"/>
      <c r="T151" s="9"/>
      <c r="U151" s="10">
        <v>6.7000000000000004E-2</v>
      </c>
      <c r="V151" s="10">
        <v>0.45700000000000002</v>
      </c>
      <c r="W151" s="9">
        <v>0.81100000000000005</v>
      </c>
      <c r="X151" s="27">
        <v>-0.16600000000000001</v>
      </c>
      <c r="Y151" s="10">
        <v>1.2E-2</v>
      </c>
      <c r="Z151" s="16">
        <v>0.55218111540585313</v>
      </c>
      <c r="AA151" s="28"/>
      <c r="AB151" s="9" t="s">
        <v>4345</v>
      </c>
      <c r="AC151" s="9"/>
      <c r="AD151" s="56">
        <v>569</v>
      </c>
      <c r="AE151" s="56">
        <v>11</v>
      </c>
      <c r="AF151" s="16">
        <f t="shared" si="13"/>
        <v>2.6438748629992112E-3</v>
      </c>
      <c r="AG151" s="16"/>
      <c r="AH151" s="16"/>
      <c r="AI151" s="56">
        <v>99</v>
      </c>
      <c r="AJ151" s="28" t="e">
        <v>#N/A</v>
      </c>
      <c r="AK151" s="28" t="e">
        <v>#N/A</v>
      </c>
      <c r="AL151" s="26" t="e">
        <v>#N/A</v>
      </c>
      <c r="AM151" s="26" t="e">
        <v>#N/A</v>
      </c>
      <c r="AN151" s="26" t="e">
        <v>#N/A</v>
      </c>
      <c r="AO151" s="26" t="e">
        <v>#N/A</v>
      </c>
      <c r="AP151" s="26" t="e">
        <v>#N/A</v>
      </c>
      <c r="AQ151" s="26" t="e">
        <v>#N/A</v>
      </c>
      <c r="AR151" s="26" t="e">
        <v>#N/A</v>
      </c>
      <c r="AS151" s="26" t="e">
        <v>#N/A</v>
      </c>
      <c r="AT151" s="56" t="e">
        <v>#N/A</v>
      </c>
      <c r="AU151" s="10">
        <v>0.153</v>
      </c>
      <c r="AV151" s="10">
        <v>0.248</v>
      </c>
      <c r="AW151" s="10">
        <v>0.52200000000000002</v>
      </c>
      <c r="AX151" s="10">
        <v>0.57899999999999996</v>
      </c>
      <c r="AY151" s="28">
        <v>0</v>
      </c>
      <c r="AZ151" s="28">
        <v>0</v>
      </c>
      <c r="BA151" s="84">
        <v>0</v>
      </c>
      <c r="BB151" s="28">
        <v>0</v>
      </c>
      <c r="BC151" s="84"/>
      <c r="BD151" s="27">
        <v>0</v>
      </c>
      <c r="BE151" s="10">
        <v>0.29099999999999998</v>
      </c>
      <c r="BF151" s="28">
        <v>62847</v>
      </c>
      <c r="BG151" s="117" t="s">
        <v>55</v>
      </c>
      <c r="BH151" s="117" t="s">
        <v>55</v>
      </c>
      <c r="BI151" s="117" t="e">
        <f t="shared" si="12"/>
        <v>#VALUE!</v>
      </c>
      <c r="BJ151" s="53" t="e">
        <f t="shared" si="11"/>
        <v>#VALUE!</v>
      </c>
      <c r="BK151" s="11">
        <v>11905</v>
      </c>
      <c r="BL151" s="11" t="e">
        <f t="shared" si="10"/>
        <v>#VALUE!</v>
      </c>
    </row>
    <row r="152" spans="1:64">
      <c r="A152" s="7">
        <v>1049</v>
      </c>
      <c r="B152" s="8" t="s">
        <v>1835</v>
      </c>
      <c r="C152" s="8" t="s">
        <v>2333</v>
      </c>
      <c r="D152" s="8" t="s">
        <v>1813</v>
      </c>
      <c r="E152" s="9" t="s">
        <v>51</v>
      </c>
      <c r="F152" s="10">
        <v>0.63700000000000001</v>
      </c>
      <c r="G152" s="10">
        <v>0.85</v>
      </c>
      <c r="H152" s="25">
        <v>9958.52</v>
      </c>
      <c r="I152" s="28">
        <v>9830</v>
      </c>
      <c r="J152" s="58">
        <v>6991</v>
      </c>
      <c r="K152" s="59">
        <v>67720</v>
      </c>
      <c r="L152" s="59">
        <v>79317</v>
      </c>
      <c r="M152" s="59">
        <v>64593</v>
      </c>
      <c r="N152" s="59">
        <v>61182</v>
      </c>
      <c r="O152" s="10">
        <v>0.497</v>
      </c>
      <c r="P152" s="9">
        <v>539</v>
      </c>
      <c r="Q152" s="9">
        <v>527.33000000000004</v>
      </c>
      <c r="R152" s="9">
        <v>18.48</v>
      </c>
      <c r="S152" s="10">
        <v>0.25</v>
      </c>
      <c r="T152" s="10">
        <v>0.50600000000000001</v>
      </c>
      <c r="U152" s="10">
        <v>2.3E-2</v>
      </c>
      <c r="V152" s="10">
        <v>8.6999999999999994E-2</v>
      </c>
      <c r="W152" s="9">
        <v>0.41699999999999998</v>
      </c>
      <c r="X152" s="27">
        <v>8.7999999999999995E-2</v>
      </c>
      <c r="Y152" s="10">
        <v>0.187</v>
      </c>
      <c r="Z152" s="16">
        <v>0.70571630204657732</v>
      </c>
      <c r="AA152" s="28">
        <v>23</v>
      </c>
      <c r="AB152" s="9">
        <v>706</v>
      </c>
      <c r="AC152" s="9">
        <v>1</v>
      </c>
      <c r="AD152" s="56">
        <v>52</v>
      </c>
      <c r="AE152" s="56">
        <v>229</v>
      </c>
      <c r="AF152" s="16">
        <f t="shared" si="13"/>
        <v>2.299538485638428E-2</v>
      </c>
      <c r="AG152" s="16"/>
      <c r="AH152" s="16"/>
      <c r="AI152" s="56">
        <v>4</v>
      </c>
      <c r="AJ152" s="28" t="e">
        <v>#N/A</v>
      </c>
      <c r="AK152" s="28" t="e">
        <v>#N/A</v>
      </c>
      <c r="AL152" s="26" t="e">
        <v>#N/A</v>
      </c>
      <c r="AM152" s="26" t="e">
        <v>#N/A</v>
      </c>
      <c r="AN152" s="26" t="e">
        <v>#N/A</v>
      </c>
      <c r="AO152" s="26" t="e">
        <v>#N/A</v>
      </c>
      <c r="AP152" s="26" t="e">
        <v>#N/A</v>
      </c>
      <c r="AQ152" s="26" t="e">
        <v>#N/A</v>
      </c>
      <c r="AR152" s="26" t="e">
        <v>#N/A</v>
      </c>
      <c r="AS152" s="26" t="e">
        <v>#N/A</v>
      </c>
      <c r="AT152" s="56" t="e">
        <v>#N/A</v>
      </c>
      <c r="AU152" s="10">
        <v>0.127</v>
      </c>
      <c r="AV152" s="10">
        <v>8.4000000000000005E-2</v>
      </c>
      <c r="AW152" s="10">
        <v>0.52300000000000002</v>
      </c>
      <c r="AX152" s="10">
        <v>0.52600000000000002</v>
      </c>
      <c r="AY152" s="28">
        <v>5000000</v>
      </c>
      <c r="AZ152" s="28">
        <v>502.082638785683</v>
      </c>
      <c r="BA152" s="84">
        <v>5</v>
      </c>
      <c r="BB152" s="28">
        <v>9276.4378478664185</v>
      </c>
      <c r="BC152" s="84">
        <v>370</v>
      </c>
      <c r="BD152" s="27">
        <v>3.7154115270140543E-2</v>
      </c>
      <c r="BE152" s="10">
        <v>0.17599999999999999</v>
      </c>
      <c r="BF152" s="28">
        <v>47313.288164665522</v>
      </c>
      <c r="BG152" s="117">
        <v>2</v>
      </c>
      <c r="BH152" s="117">
        <v>3</v>
      </c>
      <c r="BI152" s="117">
        <f t="shared" si="12"/>
        <v>5</v>
      </c>
      <c r="BJ152" s="53">
        <f t="shared" si="11"/>
        <v>502.082638785683</v>
      </c>
      <c r="BK152" s="11">
        <v>8832</v>
      </c>
      <c r="BL152" s="11">
        <f t="shared" si="10"/>
        <v>8329.9173612143168</v>
      </c>
    </row>
    <row r="153" spans="1:64">
      <c r="A153" s="7">
        <v>1050</v>
      </c>
      <c r="B153" s="8" t="s">
        <v>1836</v>
      </c>
      <c r="C153" s="8" t="s">
        <v>2334</v>
      </c>
      <c r="D153" s="8" t="s">
        <v>1813</v>
      </c>
      <c r="E153" s="9" t="s">
        <v>51</v>
      </c>
      <c r="F153" s="10">
        <v>0.41899999999999998</v>
      </c>
      <c r="G153" s="10">
        <v>0.78</v>
      </c>
      <c r="H153" s="25">
        <v>10942.12</v>
      </c>
      <c r="I153" s="28">
        <v>8647</v>
      </c>
      <c r="J153" s="58">
        <v>7258</v>
      </c>
      <c r="K153" s="59">
        <v>70576</v>
      </c>
      <c r="L153" s="59">
        <v>79785</v>
      </c>
      <c r="M153" s="59">
        <v>62532</v>
      </c>
      <c r="N153" s="59">
        <v>66276</v>
      </c>
      <c r="O153" s="10">
        <v>0.254</v>
      </c>
      <c r="P153" s="9">
        <v>484.67</v>
      </c>
      <c r="Q153" s="9">
        <v>670</v>
      </c>
      <c r="R153" s="9">
        <v>22.58</v>
      </c>
      <c r="S153" s="10">
        <v>0.18</v>
      </c>
      <c r="T153" s="10">
        <v>0.52100000000000002</v>
      </c>
      <c r="U153" s="10">
        <v>8.9999999999999993E-3</v>
      </c>
      <c r="V153" s="10">
        <v>0.11899999999999999</v>
      </c>
      <c r="W153" s="9">
        <v>0.51500000000000001</v>
      </c>
      <c r="X153" s="27">
        <v>5.7000000000000002E-2</v>
      </c>
      <c r="Y153" s="10">
        <v>0.255</v>
      </c>
      <c r="Z153" s="16">
        <v>0.66006600660066006</v>
      </c>
      <c r="AA153" s="28">
        <v>21</v>
      </c>
      <c r="AB153" s="9">
        <v>521</v>
      </c>
      <c r="AC153" s="9"/>
      <c r="AD153" s="56">
        <v>121</v>
      </c>
      <c r="AE153" s="56">
        <v>146</v>
      </c>
      <c r="AF153" s="16">
        <f t="shared" si="13"/>
        <v>1.3342935372670011E-2</v>
      </c>
      <c r="AG153" s="16"/>
      <c r="AH153" s="16"/>
      <c r="AI153" s="56">
        <v>17</v>
      </c>
      <c r="AJ153" s="28" t="e">
        <v>#N/A</v>
      </c>
      <c r="AK153" s="28" t="e">
        <v>#N/A</v>
      </c>
      <c r="AL153" s="26" t="e">
        <v>#N/A</v>
      </c>
      <c r="AM153" s="26" t="e">
        <v>#N/A</v>
      </c>
      <c r="AN153" s="26" t="e">
        <v>#N/A</v>
      </c>
      <c r="AO153" s="26" t="e">
        <v>#N/A</v>
      </c>
      <c r="AP153" s="26" t="e">
        <v>#N/A</v>
      </c>
      <c r="AQ153" s="26" t="e">
        <v>#N/A</v>
      </c>
      <c r="AR153" s="26" t="e">
        <v>#N/A</v>
      </c>
      <c r="AS153" s="26" t="e">
        <v>#N/A</v>
      </c>
      <c r="AT153" s="56" t="e">
        <v>#N/A</v>
      </c>
      <c r="AU153" s="10">
        <v>9.0999999999999998E-2</v>
      </c>
      <c r="AV153" s="10">
        <v>5.5E-2</v>
      </c>
      <c r="AW153" s="10">
        <v>0.54700000000000004</v>
      </c>
      <c r="AX153" s="10">
        <v>0.66600000000000004</v>
      </c>
      <c r="AY153" s="28">
        <v>5000000</v>
      </c>
      <c r="AZ153" s="28">
        <v>456.94984152979492</v>
      </c>
      <c r="BA153" s="84">
        <v>13</v>
      </c>
      <c r="BB153" s="28">
        <v>26822.37398642375</v>
      </c>
      <c r="BC153" s="84">
        <v>406</v>
      </c>
      <c r="BD153" s="27">
        <v>3.7104327132219346E-2</v>
      </c>
      <c r="BE153" s="10">
        <v>0.17599999999999999</v>
      </c>
      <c r="BF153" s="28">
        <v>45944.502040816325</v>
      </c>
      <c r="BG153" s="117">
        <v>2</v>
      </c>
      <c r="BH153" s="117">
        <v>3</v>
      </c>
      <c r="BI153" s="117">
        <f t="shared" si="12"/>
        <v>5</v>
      </c>
      <c r="BJ153" s="53">
        <f t="shared" si="11"/>
        <v>456.94984152979492</v>
      </c>
      <c r="BK153" s="11">
        <v>7487</v>
      </c>
      <c r="BL153" s="11">
        <f t="shared" si="10"/>
        <v>7030.0501584702051</v>
      </c>
    </row>
    <row r="154" spans="1:64">
      <c r="A154" s="7">
        <v>1054</v>
      </c>
      <c r="B154" s="8" t="s">
        <v>1842</v>
      </c>
      <c r="C154" s="8" t="s">
        <v>2335</v>
      </c>
      <c r="D154" s="8" t="s">
        <v>1813</v>
      </c>
      <c r="E154" s="9" t="s">
        <v>51</v>
      </c>
      <c r="F154" s="10">
        <v>0.45600000000000002</v>
      </c>
      <c r="G154" s="10">
        <v>0.75</v>
      </c>
      <c r="H154" s="25">
        <v>7864.98</v>
      </c>
      <c r="I154" s="28">
        <v>8971</v>
      </c>
      <c r="J154" s="58">
        <v>5963</v>
      </c>
      <c r="K154" s="59">
        <v>64347</v>
      </c>
      <c r="L154" s="59">
        <v>71397</v>
      </c>
      <c r="M154" s="59">
        <v>59517</v>
      </c>
      <c r="N154" s="59">
        <v>57420</v>
      </c>
      <c r="O154" s="10">
        <v>0.22</v>
      </c>
      <c r="P154" s="9">
        <v>355.33</v>
      </c>
      <c r="Q154" s="9">
        <v>460.67</v>
      </c>
      <c r="R154" s="9">
        <v>22.13</v>
      </c>
      <c r="S154" s="10">
        <v>0.13</v>
      </c>
      <c r="T154" s="10">
        <v>0.41599999999999998</v>
      </c>
      <c r="U154" s="10">
        <v>2.8000000000000001E-2</v>
      </c>
      <c r="V154" s="10">
        <v>8.7999999999999995E-2</v>
      </c>
      <c r="W154" s="9">
        <v>0.46400000000000002</v>
      </c>
      <c r="X154" s="27">
        <v>8.7999999999999995E-2</v>
      </c>
      <c r="Y154" s="10">
        <v>0.32</v>
      </c>
      <c r="Z154" s="16">
        <v>0.68306010928961747</v>
      </c>
      <c r="AA154" s="28">
        <v>22</v>
      </c>
      <c r="AB154" s="9">
        <v>432</v>
      </c>
      <c r="AC154" s="9"/>
      <c r="AD154" s="56">
        <v>200</v>
      </c>
      <c r="AE154" s="56">
        <v>97</v>
      </c>
      <c r="AF154" s="16">
        <f t="shared" si="13"/>
        <v>1.2333152786148218E-2</v>
      </c>
      <c r="AG154" s="16"/>
      <c r="AH154" s="16"/>
      <c r="AI154" s="56">
        <v>99</v>
      </c>
      <c r="AJ154" s="28" t="e">
        <v>#N/A</v>
      </c>
      <c r="AK154" s="28" t="e">
        <v>#N/A</v>
      </c>
      <c r="AL154" s="26" t="e">
        <v>#N/A</v>
      </c>
      <c r="AM154" s="26" t="e">
        <v>#N/A</v>
      </c>
      <c r="AN154" s="26" t="e">
        <v>#N/A</v>
      </c>
      <c r="AO154" s="26" t="e">
        <v>#N/A</v>
      </c>
      <c r="AP154" s="26" t="e">
        <v>#N/A</v>
      </c>
      <c r="AQ154" s="26" t="e">
        <v>#N/A</v>
      </c>
      <c r="AR154" s="26" t="e">
        <v>#N/A</v>
      </c>
      <c r="AS154" s="26" t="e">
        <v>#N/A</v>
      </c>
      <c r="AT154" s="56" t="e">
        <v>#N/A</v>
      </c>
      <c r="AU154" s="10">
        <v>0.16800000000000001</v>
      </c>
      <c r="AV154" s="10">
        <v>5.3999999999999999E-2</v>
      </c>
      <c r="AW154" s="10">
        <v>0.38500000000000001</v>
      </c>
      <c r="AX154" s="10">
        <v>0.61</v>
      </c>
      <c r="AY154" s="28">
        <v>10000000</v>
      </c>
      <c r="AZ154" s="28">
        <v>1271.4590501183729</v>
      </c>
      <c r="BA154" s="84">
        <v>4</v>
      </c>
      <c r="BB154" s="28">
        <v>11257.141248979822</v>
      </c>
      <c r="BC154" s="84">
        <v>195</v>
      </c>
      <c r="BD154" s="27">
        <v>2.479345147730827E-2</v>
      </c>
      <c r="BE154" s="10">
        <v>0.17599999999999999</v>
      </c>
      <c r="BF154" s="28">
        <v>47625.439926062849</v>
      </c>
      <c r="BG154" s="117">
        <v>1</v>
      </c>
      <c r="BH154" s="117">
        <v>9</v>
      </c>
      <c r="BI154" s="117">
        <f t="shared" si="12"/>
        <v>10</v>
      </c>
      <c r="BJ154" s="53">
        <f t="shared" si="11"/>
        <v>1271.4590501183729</v>
      </c>
      <c r="BK154" s="11">
        <v>7488</v>
      </c>
      <c r="BL154" s="11">
        <f t="shared" si="10"/>
        <v>6216.5409498816271</v>
      </c>
    </row>
    <row r="155" spans="1:64">
      <c r="A155" s="7">
        <v>1053</v>
      </c>
      <c r="B155" s="8" t="s">
        <v>1841</v>
      </c>
      <c r="C155" s="8" t="s">
        <v>2336</v>
      </c>
      <c r="D155" s="8" t="s">
        <v>1813</v>
      </c>
      <c r="E155" s="9" t="s">
        <v>51</v>
      </c>
      <c r="F155" s="10">
        <v>0.498</v>
      </c>
      <c r="G155" s="10">
        <v>0.76</v>
      </c>
      <c r="H155" s="25">
        <v>8087.12</v>
      </c>
      <c r="I155" s="28">
        <v>9332</v>
      </c>
      <c r="J155" s="58">
        <v>7646</v>
      </c>
      <c r="K155" s="59">
        <v>64100</v>
      </c>
      <c r="L155" s="59">
        <v>71082</v>
      </c>
      <c r="M155" s="59">
        <v>62613</v>
      </c>
      <c r="N155" s="59">
        <v>60012</v>
      </c>
      <c r="O155" s="10">
        <v>0.432</v>
      </c>
      <c r="P155" s="9">
        <v>388.33</v>
      </c>
      <c r="Q155" s="9">
        <v>526</v>
      </c>
      <c r="R155" s="9">
        <v>20.83</v>
      </c>
      <c r="S155" s="10">
        <v>0.05</v>
      </c>
      <c r="T155" s="10">
        <v>0.505</v>
      </c>
      <c r="U155" s="10">
        <v>3.6999999999999998E-2</v>
      </c>
      <c r="V155" s="10">
        <v>9.7000000000000003E-2</v>
      </c>
      <c r="W155" s="9">
        <v>0.436</v>
      </c>
      <c r="X155" s="27">
        <v>7.9000000000000001E-2</v>
      </c>
      <c r="Y155" s="10">
        <v>0.14099999999999999</v>
      </c>
      <c r="Z155" s="16">
        <v>0.69637883008356538</v>
      </c>
      <c r="AA155" s="28">
        <v>49</v>
      </c>
      <c r="AB155" s="9">
        <v>719</v>
      </c>
      <c r="AC155" s="9"/>
      <c r="AD155" s="56">
        <v>291</v>
      </c>
      <c r="AE155" s="56">
        <v>63</v>
      </c>
      <c r="AF155" s="16">
        <f t="shared" si="13"/>
        <v>7.7901651020387975E-3</v>
      </c>
      <c r="AG155" s="16"/>
      <c r="AH155" s="16"/>
      <c r="AI155" s="56">
        <v>15</v>
      </c>
      <c r="AJ155" s="28" t="e">
        <v>#N/A</v>
      </c>
      <c r="AK155" s="28" t="e">
        <v>#N/A</v>
      </c>
      <c r="AL155" s="26" t="e">
        <v>#N/A</v>
      </c>
      <c r="AM155" s="26" t="e">
        <v>#N/A</v>
      </c>
      <c r="AN155" s="26" t="e">
        <v>#N/A</v>
      </c>
      <c r="AO155" s="26" t="e">
        <v>#N/A</v>
      </c>
      <c r="AP155" s="26" t="e">
        <v>#N/A</v>
      </c>
      <c r="AQ155" s="26" t="e">
        <v>#N/A</v>
      </c>
      <c r="AR155" s="26" t="e">
        <v>#N/A</v>
      </c>
      <c r="AS155" s="26" t="e">
        <v>#N/A</v>
      </c>
      <c r="AT155" s="56" t="e">
        <v>#N/A</v>
      </c>
      <c r="AU155" s="10">
        <v>9.8000000000000004E-2</v>
      </c>
      <c r="AV155" s="10">
        <v>5.1999999999999998E-2</v>
      </c>
      <c r="AW155" s="10">
        <v>0.46500000000000002</v>
      </c>
      <c r="AX155" s="10">
        <v>0.63400000000000001</v>
      </c>
      <c r="AY155" s="28">
        <v>9000000</v>
      </c>
      <c r="AZ155" s="28">
        <v>1112.8807288626854</v>
      </c>
      <c r="BA155" s="84">
        <v>6</v>
      </c>
      <c r="BB155" s="28">
        <v>15450.776401514177</v>
      </c>
      <c r="BC155" s="84">
        <v>281</v>
      </c>
      <c r="BD155" s="27">
        <v>3.4746609423379399E-2</v>
      </c>
      <c r="BE155" s="10">
        <v>0.17599999999999999</v>
      </c>
      <c r="BF155" s="28">
        <v>49836.225328947367</v>
      </c>
      <c r="BG155" s="117">
        <v>1</v>
      </c>
      <c r="BH155" s="117">
        <v>8</v>
      </c>
      <c r="BI155" s="117">
        <f t="shared" si="12"/>
        <v>9</v>
      </c>
      <c r="BJ155" s="53">
        <f t="shared" si="11"/>
        <v>1112.8807288626854</v>
      </c>
      <c r="BK155" s="11">
        <v>9203</v>
      </c>
      <c r="BL155" s="11">
        <f t="shared" si="10"/>
        <v>8090.1192711373151</v>
      </c>
    </row>
    <row r="156" spans="1:64">
      <c r="A156" s="7">
        <v>1046</v>
      </c>
      <c r="B156" s="8" t="s">
        <v>1831</v>
      </c>
      <c r="C156" s="8" t="s">
        <v>2337</v>
      </c>
      <c r="D156" s="8" t="s">
        <v>1813</v>
      </c>
      <c r="E156" s="9" t="s">
        <v>51</v>
      </c>
      <c r="F156" s="10">
        <v>0.54400000000000004</v>
      </c>
      <c r="G156" s="10">
        <v>0.81</v>
      </c>
      <c r="H156" s="25">
        <v>11157.3</v>
      </c>
      <c r="I156" s="28">
        <v>8637</v>
      </c>
      <c r="J156" s="58">
        <v>5915</v>
      </c>
      <c r="K156" s="59">
        <v>70558</v>
      </c>
      <c r="L156" s="59">
        <v>76761</v>
      </c>
      <c r="M156" s="59">
        <v>66123</v>
      </c>
      <c r="N156" s="59">
        <v>70542</v>
      </c>
      <c r="O156" s="10">
        <v>0.38600000000000001</v>
      </c>
      <c r="P156" s="9">
        <v>511</v>
      </c>
      <c r="Q156" s="9">
        <v>552.66999999999996</v>
      </c>
      <c r="R156" s="9">
        <v>21.83</v>
      </c>
      <c r="S156" s="10">
        <v>0.03</v>
      </c>
      <c r="T156" s="10">
        <v>0.46</v>
      </c>
      <c r="U156" s="10">
        <v>1.2999999999999999E-2</v>
      </c>
      <c r="V156" s="10">
        <v>0.16600000000000001</v>
      </c>
      <c r="W156" s="9">
        <v>0.46300000000000002</v>
      </c>
      <c r="X156" s="27">
        <v>0.01</v>
      </c>
      <c r="Y156" s="10">
        <v>0.214</v>
      </c>
      <c r="Z156" s="16">
        <v>0.68352699931647298</v>
      </c>
      <c r="AA156" s="28">
        <v>21</v>
      </c>
      <c r="AB156" s="9">
        <v>273</v>
      </c>
      <c r="AC156" s="9">
        <v>1</v>
      </c>
      <c r="AD156" s="56">
        <v>118</v>
      </c>
      <c r="AE156" s="56">
        <v>151</v>
      </c>
      <c r="AF156" s="16">
        <f t="shared" si="13"/>
        <v>1.3533740241814777E-2</v>
      </c>
      <c r="AG156" s="16"/>
      <c r="AH156" s="16" t="s">
        <v>4339</v>
      </c>
      <c r="AI156" s="56">
        <v>10</v>
      </c>
      <c r="AJ156" s="28" t="e">
        <v>#N/A</v>
      </c>
      <c r="AK156" s="28" t="e">
        <v>#N/A</v>
      </c>
      <c r="AL156" s="26" t="e">
        <v>#N/A</v>
      </c>
      <c r="AM156" s="26" t="e">
        <v>#N/A</v>
      </c>
      <c r="AN156" s="26" t="e">
        <v>#N/A</v>
      </c>
      <c r="AO156" s="26" t="e">
        <v>#N/A</v>
      </c>
      <c r="AP156" s="26" t="e">
        <v>#N/A</v>
      </c>
      <c r="AQ156" s="26" t="e">
        <v>#N/A</v>
      </c>
      <c r="AR156" s="26" t="e">
        <v>#N/A</v>
      </c>
      <c r="AS156" s="26" t="e">
        <v>#N/A</v>
      </c>
      <c r="AT156" s="56" t="e">
        <v>#N/A</v>
      </c>
      <c r="AU156" s="10">
        <v>0.17499999999999999</v>
      </c>
      <c r="AV156" s="10">
        <v>7.6999999999999999E-2</v>
      </c>
      <c r="AW156" s="10">
        <v>0.50800000000000001</v>
      </c>
      <c r="AX156" s="10">
        <v>0.57799999999999996</v>
      </c>
      <c r="AY156" s="28">
        <v>12000000</v>
      </c>
      <c r="AZ156" s="28">
        <v>1075.5290258395848</v>
      </c>
      <c r="BA156" s="84">
        <v>3</v>
      </c>
      <c r="BB156" s="28">
        <v>5870.841487279843</v>
      </c>
      <c r="BC156" s="84">
        <v>339</v>
      </c>
      <c r="BD156" s="27">
        <v>3.0383694979968272E-2</v>
      </c>
      <c r="BE156" s="10">
        <v>0.17599999999999999</v>
      </c>
      <c r="BF156" s="28">
        <v>50485.203852327446</v>
      </c>
      <c r="BG156" s="117">
        <v>2</v>
      </c>
      <c r="BH156" s="117">
        <v>10</v>
      </c>
      <c r="BI156" s="117">
        <f t="shared" si="12"/>
        <v>12</v>
      </c>
      <c r="BJ156" s="53">
        <f t="shared" si="11"/>
        <v>1075.5290258395848</v>
      </c>
      <c r="BK156" s="11">
        <v>7637</v>
      </c>
      <c r="BL156" s="11">
        <f t="shared" si="10"/>
        <v>6561.4709741604147</v>
      </c>
    </row>
    <row r="157" spans="1:64">
      <c r="A157" s="7">
        <v>1022</v>
      </c>
      <c r="B157" s="8" t="s">
        <v>1805</v>
      </c>
      <c r="C157" s="8" t="s">
        <v>2338</v>
      </c>
      <c r="D157" s="8" t="s">
        <v>1798</v>
      </c>
      <c r="E157" s="9" t="s">
        <v>51</v>
      </c>
      <c r="F157" s="10">
        <v>0.38900000000000001</v>
      </c>
      <c r="G157" s="10">
        <v>0.73</v>
      </c>
      <c r="H157" s="25">
        <v>11459.84</v>
      </c>
      <c r="I157" s="28">
        <v>12682</v>
      </c>
      <c r="J157" s="28">
        <v>9195</v>
      </c>
      <c r="K157" s="59">
        <v>70579</v>
      </c>
      <c r="L157" s="59">
        <v>76761</v>
      </c>
      <c r="M157" s="59">
        <v>65313</v>
      </c>
      <c r="N157" s="59">
        <v>59886</v>
      </c>
      <c r="O157" s="10">
        <v>0.41299999999999998</v>
      </c>
      <c r="P157" s="9">
        <v>865.33</v>
      </c>
      <c r="Q157" s="9">
        <v>864.67</v>
      </c>
      <c r="R157" s="9">
        <v>13.24</v>
      </c>
      <c r="S157" s="9">
        <v>6</v>
      </c>
      <c r="T157" s="27">
        <v>0.45400000000000001</v>
      </c>
      <c r="U157" s="10">
        <v>4.1000000000000002E-2</v>
      </c>
      <c r="V157" s="10">
        <v>0.109</v>
      </c>
      <c r="W157" s="9">
        <v>0.50700000000000001</v>
      </c>
      <c r="X157" s="27">
        <v>-3.5000000000000003E-2</v>
      </c>
      <c r="Y157" s="10">
        <v>3.6999999999999998E-2</v>
      </c>
      <c r="Z157" s="16">
        <v>0.66357000663570009</v>
      </c>
      <c r="AA157" s="28">
        <v>115</v>
      </c>
      <c r="AB157" s="9">
        <v>269</v>
      </c>
      <c r="AC157" s="9">
        <v>1</v>
      </c>
      <c r="AD157" s="56">
        <v>75</v>
      </c>
      <c r="AE157" s="56">
        <v>194</v>
      </c>
      <c r="AF157" s="16">
        <f t="shared" si="13"/>
        <v>1.6928683122975539E-2</v>
      </c>
      <c r="AG157" s="16"/>
      <c r="AH157" s="16"/>
      <c r="AI157" s="56">
        <v>15</v>
      </c>
      <c r="AJ157" s="28">
        <v>76400</v>
      </c>
      <c r="AK157" s="28">
        <v>35400</v>
      </c>
      <c r="AL157" s="26">
        <v>9.4283561999999996</v>
      </c>
      <c r="AM157" s="26">
        <v>0.70618004000000001</v>
      </c>
      <c r="AN157" s="26">
        <v>17.601807000000001</v>
      </c>
      <c r="AO157" s="26">
        <v>0.35224130999999997</v>
      </c>
      <c r="AP157" s="26">
        <v>1.6595609</v>
      </c>
      <c r="AQ157" s="26">
        <v>3.3210563999999998E-2</v>
      </c>
      <c r="AR157" s="26">
        <v>0.60897630000000003</v>
      </c>
      <c r="AS157" s="26">
        <v>-0.46347579</v>
      </c>
      <c r="AT157" s="56">
        <v>1955</v>
      </c>
      <c r="AU157" s="10">
        <v>0.12</v>
      </c>
      <c r="AV157" s="10">
        <v>9.7000000000000003E-2</v>
      </c>
      <c r="AW157" s="10">
        <v>0.44700000000000001</v>
      </c>
      <c r="AX157" s="10">
        <v>0.54300000000000004</v>
      </c>
      <c r="AY157" s="28">
        <v>28024090</v>
      </c>
      <c r="AZ157" s="28">
        <v>2445.4172135038534</v>
      </c>
      <c r="BA157" s="84">
        <v>47</v>
      </c>
      <c r="BB157" s="28">
        <v>54314.538962014492</v>
      </c>
      <c r="BC157" s="84">
        <v>96</v>
      </c>
      <c r="BD157" s="27">
        <v>8.3770803082765556E-3</v>
      </c>
      <c r="BE157" s="10">
        <v>7.3999999999999996E-2</v>
      </c>
      <c r="BF157" s="28">
        <v>46172.484261501209</v>
      </c>
      <c r="BG157" s="117">
        <v>2.4E-2</v>
      </c>
      <c r="BH157" s="117">
        <v>28</v>
      </c>
      <c r="BI157" s="117">
        <f t="shared" si="12"/>
        <v>28.024000000000001</v>
      </c>
      <c r="BJ157" s="53">
        <f t="shared" si="11"/>
        <v>2445.4093599910643</v>
      </c>
      <c r="BK157" s="11">
        <v>6814</v>
      </c>
      <c r="BL157" s="11">
        <f t="shared" si="10"/>
        <v>4368.5906400089352</v>
      </c>
    </row>
  </sheetData>
  <autoFilter ref="A1:BL157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59"/>
  <sheetViews>
    <sheetView tabSelected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7" width="7.140625" bestFit="1" customWidth="1"/>
    <col min="8" max="8" width="9.140625" bestFit="1" customWidth="1"/>
    <col min="9" max="9" width="5.7109375" bestFit="1" customWidth="1"/>
    <col min="10" max="10" width="7.42578125" bestFit="1" customWidth="1"/>
    <col min="11" max="11" width="4.85546875" bestFit="1" customWidth="1"/>
    <col min="12" max="12" width="8.28515625" bestFit="1" customWidth="1"/>
    <col min="13" max="13" width="4.85546875" bestFit="1" customWidth="1"/>
    <col min="14" max="14" width="4.85546875" customWidth="1"/>
    <col min="15" max="16" width="6.28515625" bestFit="1" customWidth="1"/>
    <col min="17" max="17" width="5.85546875" bestFit="1" customWidth="1"/>
    <col min="18" max="18" width="4.85546875" customWidth="1"/>
    <col min="22" max="22" width="10" customWidth="1"/>
    <col min="24" max="24" width="4.85546875" bestFit="1" customWidth="1"/>
    <col min="25" max="25" width="7.140625" bestFit="1" customWidth="1"/>
    <col min="26" max="27" width="6.85546875" bestFit="1" customWidth="1"/>
    <col min="28" max="28" width="6.85546875" customWidth="1"/>
    <col min="29" max="29" width="7.28515625" bestFit="1" customWidth="1"/>
    <col min="32" max="33" width="6.28515625" bestFit="1" customWidth="1"/>
    <col min="34" max="34" width="4.85546875" bestFit="1" customWidth="1"/>
    <col min="35" max="35" width="8.7109375" hidden="1" customWidth="1"/>
    <col min="36" max="36" width="9.140625" hidden="1" customWidth="1"/>
    <col min="37" max="37" width="9.5703125" hidden="1" customWidth="1"/>
    <col min="38" max="40" width="10" hidden="1" customWidth="1"/>
    <col min="41" max="42" width="6.5703125" hidden="1" customWidth="1"/>
    <col min="43" max="43" width="7.140625" hidden="1" customWidth="1"/>
    <col min="44" max="44" width="6.28515625" hidden="1" customWidth="1"/>
    <col min="45" max="45" width="7.140625" hidden="1" customWidth="1"/>
    <col min="46" max="46" width="4.85546875" hidden="1" customWidth="1"/>
    <col min="47" max="47" width="5.28515625" bestFit="1" customWidth="1"/>
    <col min="48" max="48" width="3" hidden="1" customWidth="1"/>
    <col min="49" max="51" width="3.5703125" hidden="1" customWidth="1"/>
    <col min="52" max="52" width="10.42578125" hidden="1" customWidth="1"/>
    <col min="53" max="53" width="9.5703125" hidden="1" customWidth="1"/>
    <col min="54" max="59" width="0" hidden="1" customWidth="1"/>
    <col min="60" max="61" width="5.42578125" hidden="1" customWidth="1"/>
    <col min="62" max="62" width="5.140625" hidden="1" customWidth="1"/>
    <col min="63" max="63" width="10.42578125" hidden="1" customWidth="1"/>
    <col min="64" max="64" width="6.5703125" hidden="1" customWidth="1"/>
    <col min="65" max="65" width="5.140625" style="86" hidden="1" customWidth="1"/>
    <col min="66" max="67" width="6.28515625" hidden="1" customWidth="1"/>
    <col min="68" max="68" width="0" hidden="1" customWidth="1"/>
    <col min="69" max="70" width="4.85546875" bestFit="1" customWidth="1"/>
  </cols>
  <sheetData>
    <row r="1" spans="1:70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10</v>
      </c>
      <c r="G1" s="5" t="s">
        <v>15</v>
      </c>
      <c r="H1" s="5" t="s">
        <v>36</v>
      </c>
      <c r="I1" s="5" t="s">
        <v>45</v>
      </c>
      <c r="J1" s="5" t="s">
        <v>4348</v>
      </c>
      <c r="K1" s="55" t="s">
        <v>2342</v>
      </c>
      <c r="L1" s="82" t="s">
        <v>4347</v>
      </c>
      <c r="M1" s="90" t="s">
        <v>4357</v>
      </c>
      <c r="N1" s="55" t="s">
        <v>4340</v>
      </c>
      <c r="O1" s="5" t="s">
        <v>41</v>
      </c>
      <c r="P1" s="83" t="s">
        <v>4355</v>
      </c>
      <c r="Q1" s="90" t="s">
        <v>4358</v>
      </c>
      <c r="R1" s="55" t="s">
        <v>4341</v>
      </c>
      <c r="S1" s="5" t="s">
        <v>4400</v>
      </c>
      <c r="T1" s="5" t="s">
        <v>4404</v>
      </c>
      <c r="U1" s="82" t="s">
        <v>4405</v>
      </c>
      <c r="V1" s="5" t="s">
        <v>24</v>
      </c>
      <c r="W1" s="82" t="s">
        <v>4356</v>
      </c>
      <c r="X1" s="90" t="s">
        <v>4359</v>
      </c>
      <c r="Y1" s="5" t="s">
        <v>31</v>
      </c>
      <c r="Z1" s="5" t="s">
        <v>46</v>
      </c>
      <c r="AA1" s="5" t="s">
        <v>47</v>
      </c>
      <c r="AB1" s="55" t="s">
        <v>2063</v>
      </c>
      <c r="AC1" s="5" t="s">
        <v>2064</v>
      </c>
      <c r="AD1" s="5" t="s">
        <v>4349</v>
      </c>
      <c r="AE1" s="5" t="s">
        <v>4350</v>
      </c>
      <c r="AF1" s="55" t="s">
        <v>4342</v>
      </c>
      <c r="AG1" s="55" t="s">
        <v>4343</v>
      </c>
      <c r="AH1" s="90" t="s">
        <v>4360</v>
      </c>
      <c r="AI1" s="5" t="s">
        <v>16</v>
      </c>
      <c r="AJ1" s="5" t="s">
        <v>20</v>
      </c>
      <c r="AK1" s="5" t="s">
        <v>23</v>
      </c>
      <c r="AL1" s="5" t="s">
        <v>25</v>
      </c>
      <c r="AM1" s="5" t="s">
        <v>26</v>
      </c>
      <c r="AN1" s="5" t="s">
        <v>27</v>
      </c>
      <c r="AO1" s="5" t="s">
        <v>34</v>
      </c>
      <c r="AP1" s="5" t="s">
        <v>35</v>
      </c>
      <c r="AQ1" s="5" t="s">
        <v>39</v>
      </c>
      <c r="AR1" s="5" t="s">
        <v>40</v>
      </c>
      <c r="AS1" s="5" t="s">
        <v>42</v>
      </c>
      <c r="AT1" s="5" t="s">
        <v>2054</v>
      </c>
      <c r="AU1" s="52" t="s">
        <v>2343</v>
      </c>
      <c r="AV1" s="5" t="s">
        <v>2339</v>
      </c>
      <c r="AW1" s="55" t="s">
        <v>2340</v>
      </c>
      <c r="AX1" s="55" t="s">
        <v>2341</v>
      </c>
      <c r="AY1" s="55" t="s">
        <v>2344</v>
      </c>
      <c r="AZ1" s="55" t="s">
        <v>2347</v>
      </c>
      <c r="BA1" s="55" t="s">
        <v>2348</v>
      </c>
      <c r="BB1" s="55" t="s">
        <v>2349</v>
      </c>
      <c r="BC1" s="55" t="s">
        <v>2350</v>
      </c>
      <c r="BD1" s="55" t="s">
        <v>2351</v>
      </c>
      <c r="BE1" s="55" t="s">
        <v>2352</v>
      </c>
      <c r="BF1" s="55" t="s">
        <v>2353</v>
      </c>
      <c r="BG1" s="55" t="s">
        <v>2354</v>
      </c>
      <c r="BH1" s="55" t="s">
        <v>2355</v>
      </c>
      <c r="BI1" s="55" t="s">
        <v>2356</v>
      </c>
      <c r="BJ1" s="55" t="s">
        <v>2357</v>
      </c>
      <c r="BK1" s="55" t="s">
        <v>4346</v>
      </c>
      <c r="BL1" s="55" t="s">
        <v>2063</v>
      </c>
      <c r="BM1" s="83" t="s">
        <v>4344</v>
      </c>
      <c r="BN1" s="55" t="s">
        <v>2060</v>
      </c>
      <c r="BO1" s="55" t="s">
        <v>2061</v>
      </c>
      <c r="BP1" s="5" t="s">
        <v>43</v>
      </c>
      <c r="BQ1" s="90" t="s">
        <v>4361</v>
      </c>
      <c r="BR1" s="90" t="s">
        <v>4407</v>
      </c>
    </row>
    <row r="2" spans="1:70">
      <c r="A2" s="29">
        <v>1014</v>
      </c>
      <c r="B2" s="30" t="s">
        <v>1794</v>
      </c>
      <c r="C2" s="30" t="s">
        <v>2331</v>
      </c>
      <c r="D2" s="30" t="s">
        <v>1779</v>
      </c>
      <c r="E2" s="31" t="s">
        <v>51</v>
      </c>
      <c r="F2" s="41">
        <v>0.66200000000000003</v>
      </c>
      <c r="G2" s="41">
        <v>0.82</v>
      </c>
      <c r="H2" s="31">
        <v>20.52</v>
      </c>
      <c r="I2" s="31">
        <v>0.44700000000000001</v>
      </c>
      <c r="J2" s="88">
        <v>6.8825587701693382E-4</v>
      </c>
      <c r="K2" s="39">
        <v>2.9870305062534928E-2</v>
      </c>
      <c r="L2" s="34">
        <v>19774.011299435027</v>
      </c>
      <c r="M2" s="92">
        <f>AVERAGE(M3:M157)</f>
        <v>1.6774193548387097</v>
      </c>
      <c r="N2" s="39" t="s">
        <v>4339</v>
      </c>
      <c r="O2" s="41">
        <v>0.01</v>
      </c>
      <c r="P2" s="32">
        <v>3.8886457051456762E-2</v>
      </c>
      <c r="Q2" s="92">
        <f>AVERAGE(Q3:Q157)</f>
        <v>0.90329032258064512</v>
      </c>
      <c r="R2" s="39"/>
      <c r="S2" s="60">
        <v>7028.0114828610522</v>
      </c>
      <c r="T2" s="60">
        <v>71198.319327731093</v>
      </c>
      <c r="U2" s="60">
        <v>45390.123707475555</v>
      </c>
      <c r="V2" s="60">
        <v>84726</v>
      </c>
      <c r="W2" s="34">
        <v>54014.247211895912</v>
      </c>
      <c r="X2" s="92">
        <f>AVERAGE(X3:X157)</f>
        <v>2.1225806451612903</v>
      </c>
      <c r="Y2" s="41">
        <v>0.65</v>
      </c>
      <c r="Z2" s="32">
        <v>4.2000000000000003E-2</v>
      </c>
      <c r="AA2" s="41">
        <v>6.3E-2</v>
      </c>
      <c r="AB2" s="34">
        <v>1582.9885171389478</v>
      </c>
      <c r="AC2" s="31">
        <v>108</v>
      </c>
      <c r="AD2" s="41">
        <v>0.16199999999999998</v>
      </c>
      <c r="AE2" s="41">
        <v>0.14499999999999999</v>
      </c>
      <c r="AF2" s="41">
        <v>0.503</v>
      </c>
      <c r="AG2" s="41">
        <v>0.58799999999999997</v>
      </c>
      <c r="AH2" s="92">
        <f>AVERAGE(AH3:AH157)</f>
        <v>3.9096774193548387</v>
      </c>
      <c r="AI2" s="33">
        <v>14529.48</v>
      </c>
      <c r="AJ2" s="34">
        <v>11413</v>
      </c>
      <c r="AK2" s="34">
        <v>8938</v>
      </c>
      <c r="AL2" s="60">
        <v>98748</v>
      </c>
      <c r="AM2" s="60">
        <v>80091</v>
      </c>
      <c r="AN2" s="60">
        <v>69138</v>
      </c>
      <c r="AO2" s="31">
        <v>708</v>
      </c>
      <c r="AP2" s="31">
        <v>1037.67</v>
      </c>
      <c r="AQ2" s="31">
        <v>33</v>
      </c>
      <c r="AR2" s="32">
        <v>0.59199999999999997</v>
      </c>
      <c r="AS2" s="41">
        <v>0.249</v>
      </c>
      <c r="AT2" s="39">
        <v>0.69108500345542501</v>
      </c>
      <c r="AU2" s="34">
        <v>72</v>
      </c>
      <c r="AV2" s="31">
        <v>10</v>
      </c>
      <c r="AW2" s="57">
        <v>9</v>
      </c>
      <c r="AX2" s="57">
        <v>434</v>
      </c>
      <c r="AY2" s="57">
        <v>2</v>
      </c>
      <c r="AZ2" s="34">
        <v>108100</v>
      </c>
      <c r="BA2" s="34">
        <v>45900</v>
      </c>
      <c r="BB2" s="35">
        <v>3.3749823999999999</v>
      </c>
      <c r="BC2" s="35">
        <v>1.3522273</v>
      </c>
      <c r="BD2" s="35">
        <v>33.458626000000002</v>
      </c>
      <c r="BE2" s="35">
        <v>2.5118920999999999</v>
      </c>
      <c r="BF2" s="35">
        <v>1.1292226000000001</v>
      </c>
      <c r="BG2" s="35">
        <v>8.4775909999999996E-2</v>
      </c>
      <c r="BH2" s="35">
        <v>0.12359058000000001</v>
      </c>
      <c r="BI2" s="35">
        <v>-1.4314640999999999</v>
      </c>
      <c r="BJ2" s="57">
        <v>2358.3333333333298</v>
      </c>
      <c r="BK2" s="34">
        <v>23000000</v>
      </c>
      <c r="BL2" s="34">
        <v>1582.9885171389478</v>
      </c>
      <c r="BM2" s="85">
        <v>14</v>
      </c>
      <c r="BN2" s="41">
        <v>0.129</v>
      </c>
      <c r="BO2" s="41">
        <v>0.14599999999999999</v>
      </c>
      <c r="BP2" s="41">
        <v>0.29099999999999998</v>
      </c>
      <c r="BQ2" s="92">
        <f>AVERAGE(BQ3:BQ157)</f>
        <v>8.6129677419354831</v>
      </c>
      <c r="BR2" s="92">
        <f>AVERAGE(BR3:BR157)</f>
        <v>4.7032903225806448</v>
      </c>
    </row>
    <row r="3" spans="1:70">
      <c r="A3" s="7">
        <v>21</v>
      </c>
      <c r="B3" s="8" t="s">
        <v>134</v>
      </c>
      <c r="C3" s="8" t="s">
        <v>4352</v>
      </c>
      <c r="D3" s="8" t="s">
        <v>135</v>
      </c>
      <c r="E3" s="9" t="s">
        <v>51</v>
      </c>
      <c r="F3" s="10">
        <v>0.18099999999999999</v>
      </c>
      <c r="G3" s="10">
        <v>0.71</v>
      </c>
      <c r="H3" s="9">
        <v>14.62</v>
      </c>
      <c r="I3" s="9">
        <v>0.94799999999999995</v>
      </c>
      <c r="J3" s="89">
        <v>4.4379551677768946E-4</v>
      </c>
      <c r="K3" s="16">
        <v>8.1658375087094864E-3</v>
      </c>
      <c r="L3" s="28">
        <v>50605.317451049086</v>
      </c>
      <c r="M3" s="91">
        <v>2</v>
      </c>
      <c r="N3" s="16" t="s">
        <v>4339</v>
      </c>
      <c r="O3" s="10">
        <v>1.7000000000000001E-2</v>
      </c>
      <c r="P3" s="27">
        <v>2.9290504107327506E-3</v>
      </c>
      <c r="Q3" s="91">
        <v>1</v>
      </c>
      <c r="R3" s="16"/>
      <c r="S3" s="59">
        <v>4697.7943584713903</v>
      </c>
      <c r="T3" s="59">
        <v>63293.129770992367</v>
      </c>
      <c r="U3" s="59">
        <v>45628.221662547076</v>
      </c>
      <c r="V3" s="59">
        <v>82914</v>
      </c>
      <c r="W3" s="28">
        <v>59772.970377936668</v>
      </c>
      <c r="X3" s="91">
        <v>2</v>
      </c>
      <c r="Y3" s="10">
        <v>0.19700000000000001</v>
      </c>
      <c r="Z3" s="27">
        <v>0.03</v>
      </c>
      <c r="AA3" s="10">
        <v>8.2000000000000003E-2</v>
      </c>
      <c r="AB3" s="28">
        <v>847.24008006071119</v>
      </c>
      <c r="AC3" s="9">
        <v>331</v>
      </c>
      <c r="AD3" s="10">
        <v>0.22600000000000001</v>
      </c>
      <c r="AE3" s="10">
        <v>0.159</v>
      </c>
      <c r="AF3" s="10">
        <v>0.58299999999999996</v>
      </c>
      <c r="AG3" s="10">
        <v>0.61899999999999999</v>
      </c>
      <c r="AH3" s="91">
        <v>3</v>
      </c>
      <c r="AI3" s="25">
        <v>11266.45</v>
      </c>
      <c r="AJ3" s="28">
        <v>18778</v>
      </c>
      <c r="AK3" s="58">
        <v>11720</v>
      </c>
      <c r="AL3" s="59">
        <v>105840</v>
      </c>
      <c r="AM3" s="59">
        <v>83790</v>
      </c>
      <c r="AN3" s="59">
        <v>69417</v>
      </c>
      <c r="AO3" s="9"/>
      <c r="AP3" s="9"/>
      <c r="AQ3" s="10"/>
      <c r="AR3" s="10"/>
      <c r="AS3" s="10"/>
      <c r="AT3" s="16"/>
      <c r="AU3" s="28">
        <v>52</v>
      </c>
      <c r="AV3" s="9">
        <v>5</v>
      </c>
      <c r="AW3" s="56">
        <v>214</v>
      </c>
      <c r="AX3" s="56"/>
      <c r="AY3" s="56">
        <v>99</v>
      </c>
      <c r="AZ3" s="28"/>
      <c r="BA3" s="28" t="e">
        <v>#N/A</v>
      </c>
      <c r="BB3" s="26" t="e">
        <v>#N/A</v>
      </c>
      <c r="BC3" s="26" t="e">
        <v>#N/A</v>
      </c>
      <c r="BD3" s="26" t="e">
        <v>#N/A</v>
      </c>
      <c r="BE3" s="26" t="e">
        <v>#N/A</v>
      </c>
      <c r="BF3" s="26" t="e">
        <v>#N/A</v>
      </c>
      <c r="BG3" s="26" t="e">
        <v>#N/A</v>
      </c>
      <c r="BH3" s="26"/>
      <c r="BI3" s="26"/>
      <c r="BJ3" s="56"/>
      <c r="BK3" s="28">
        <v>9545388</v>
      </c>
      <c r="BL3" s="28">
        <f>BK3/AI3</f>
        <v>847.24008006071119</v>
      </c>
      <c r="BM3" s="84">
        <v>39</v>
      </c>
      <c r="BN3" s="10">
        <v>0.14899999999999999</v>
      </c>
      <c r="BO3" s="10">
        <v>0.216</v>
      </c>
      <c r="BP3" s="10">
        <v>0.375</v>
      </c>
      <c r="BQ3" s="91">
        <f>SUM(M3,Q3,X3,AH3)</f>
        <v>8</v>
      </c>
      <c r="BR3" s="91">
        <f>BQ3-AH3</f>
        <v>5</v>
      </c>
    </row>
    <row r="4" spans="1:70">
      <c r="A4" s="7">
        <v>1</v>
      </c>
      <c r="B4" s="8" t="s">
        <v>48</v>
      </c>
      <c r="C4" s="8"/>
      <c r="D4" s="8" t="s">
        <v>49</v>
      </c>
      <c r="E4" s="9" t="s">
        <v>51</v>
      </c>
      <c r="F4" s="10">
        <v>0.23200000000000001</v>
      </c>
      <c r="G4" s="10">
        <v>0.57999999999999996</v>
      </c>
      <c r="H4" s="9">
        <v>18.68</v>
      </c>
      <c r="I4" s="9">
        <v>0.95299999999999996</v>
      </c>
      <c r="J4" s="89">
        <v>0</v>
      </c>
      <c r="K4" s="16">
        <v>2.1842595360172901E-2</v>
      </c>
      <c r="L4" s="28">
        <v>93079.869688182443</v>
      </c>
      <c r="M4" s="91">
        <v>2</v>
      </c>
      <c r="N4" s="16"/>
      <c r="O4" s="10">
        <v>1.0999999999999999E-2</v>
      </c>
      <c r="P4" s="27">
        <v>0</v>
      </c>
      <c r="Q4" s="91">
        <v>1</v>
      </c>
      <c r="R4" s="16"/>
      <c r="S4" s="59">
        <v>6875.1777220855456</v>
      </c>
      <c r="T4" s="59">
        <v>69767.010309278354</v>
      </c>
      <c r="U4" s="59">
        <v>48656.633363849862</v>
      </c>
      <c r="V4" s="59">
        <v>67674</v>
      </c>
      <c r="W4" s="28">
        <v>47196.934362934364</v>
      </c>
      <c r="X4" s="91">
        <v>2</v>
      </c>
      <c r="Y4" s="10">
        <v>0.307</v>
      </c>
      <c r="Z4" s="27">
        <v>-0.57699999999999996</v>
      </c>
      <c r="AA4" s="10">
        <v>1E-3</v>
      </c>
      <c r="AB4" s="28">
        <v>2490.8222779144539</v>
      </c>
      <c r="AC4" s="9" t="s">
        <v>4345</v>
      </c>
      <c r="AD4" s="10">
        <v>-0.435</v>
      </c>
      <c r="AE4" s="10">
        <v>-0.54299999999999993</v>
      </c>
      <c r="AF4" s="10">
        <v>0.48</v>
      </c>
      <c r="AG4" s="10">
        <v>0.61</v>
      </c>
      <c r="AH4" s="91">
        <v>6</v>
      </c>
      <c r="AI4" s="25">
        <v>5219.16</v>
      </c>
      <c r="AJ4" s="28">
        <v>16206</v>
      </c>
      <c r="AK4" s="58">
        <v>7008</v>
      </c>
      <c r="AL4" s="59">
        <v>84150</v>
      </c>
      <c r="AM4" s="59">
        <v>67365</v>
      </c>
      <c r="AN4" s="59">
        <v>56412</v>
      </c>
      <c r="AO4" s="9">
        <v>279.33</v>
      </c>
      <c r="AP4" s="9">
        <v>471</v>
      </c>
      <c r="AQ4" s="10">
        <v>0.62</v>
      </c>
      <c r="AR4" s="10">
        <v>0.26200000000000001</v>
      </c>
      <c r="AS4" s="10">
        <v>0.91300000000000003</v>
      </c>
      <c r="AT4" s="16">
        <v>0.51203277009728621</v>
      </c>
      <c r="AU4" s="28"/>
      <c r="AV4" s="9"/>
      <c r="AW4" s="56">
        <v>165</v>
      </c>
      <c r="AX4" s="56">
        <v>114</v>
      </c>
      <c r="AY4" s="56">
        <v>99</v>
      </c>
      <c r="AZ4" s="28">
        <v>44500</v>
      </c>
      <c r="BA4" s="28">
        <v>32900</v>
      </c>
      <c r="BB4" s="26">
        <v>24.356117000000001</v>
      </c>
      <c r="BC4" s="26">
        <v>1.7934355999999999E-2</v>
      </c>
      <c r="BD4" s="26">
        <v>17.323408000000001</v>
      </c>
      <c r="BE4" s="26">
        <v>0.29935566000000002</v>
      </c>
      <c r="BF4" s="26">
        <v>4.2193098000000004</v>
      </c>
      <c r="BG4" s="26">
        <v>7.2911419000000005E-2</v>
      </c>
      <c r="BH4" s="26">
        <v>-4.8939237999999996</v>
      </c>
      <c r="BI4" s="26">
        <v>0.23420547999999999</v>
      </c>
      <c r="BJ4" s="56">
        <v>943.66666666666595</v>
      </c>
      <c r="BK4" s="28">
        <v>13000000</v>
      </c>
      <c r="BL4" s="28">
        <v>2490.8222779144539</v>
      </c>
      <c r="BM4" s="84">
        <v>26</v>
      </c>
      <c r="BN4" s="10">
        <v>0.77</v>
      </c>
      <c r="BO4" s="10">
        <v>0.878</v>
      </c>
      <c r="BP4" s="10">
        <v>0.33500000000000002</v>
      </c>
      <c r="BQ4" s="91">
        <f t="shared" ref="BQ4:BQ67" si="0">SUM(M4,Q4,X4,AH4)</f>
        <v>11</v>
      </c>
      <c r="BR4" s="91">
        <f t="shared" ref="BR4:BR67" si="1">BQ4-AH4</f>
        <v>5</v>
      </c>
    </row>
    <row r="5" spans="1:70">
      <c r="A5" s="7">
        <v>6</v>
      </c>
      <c r="B5" s="8" t="s">
        <v>81</v>
      </c>
      <c r="C5" s="8" t="s">
        <v>2066</v>
      </c>
      <c r="D5" s="8" t="s">
        <v>49</v>
      </c>
      <c r="E5" s="9" t="s">
        <v>51</v>
      </c>
      <c r="F5" s="10">
        <v>0.17</v>
      </c>
      <c r="G5" s="10">
        <v>0.65</v>
      </c>
      <c r="H5" s="9">
        <v>20.25</v>
      </c>
      <c r="I5" s="9">
        <v>0.22700000000000001</v>
      </c>
      <c r="J5" s="89">
        <v>0</v>
      </c>
      <c r="K5" s="16">
        <v>3.5580676642810671E-2</v>
      </c>
      <c r="L5" s="28">
        <v>51458.858642515304</v>
      </c>
      <c r="M5" s="91">
        <v>4</v>
      </c>
      <c r="N5" s="16"/>
      <c r="O5" s="10">
        <v>4.2999999999999997E-2</v>
      </c>
      <c r="P5" s="27">
        <v>2.3889882888744308E-2</v>
      </c>
      <c r="Q5" s="91">
        <v>1</v>
      </c>
      <c r="R5" s="16"/>
      <c r="S5" s="59">
        <v>7678.9789362394276</v>
      </c>
      <c r="T5" s="59">
        <v>85878.651685393255</v>
      </c>
      <c r="U5" s="59">
        <v>57722.268956997468</v>
      </c>
      <c r="V5" s="59">
        <v>76432</v>
      </c>
      <c r="W5" s="28">
        <v>51372.819371727746</v>
      </c>
      <c r="X5" s="91">
        <v>2</v>
      </c>
      <c r="Y5" s="10">
        <v>0.17799999999999999</v>
      </c>
      <c r="Z5" s="27">
        <v>-5.7000000000000002E-2</v>
      </c>
      <c r="AA5" s="10">
        <v>3.6999999999999998E-2</v>
      </c>
      <c r="AB5" s="28">
        <v>1671.0586776187379</v>
      </c>
      <c r="AC5" s="9">
        <v>1013</v>
      </c>
      <c r="AD5" s="10">
        <v>0.15300000000000002</v>
      </c>
      <c r="AE5" s="10">
        <v>1.8000000000000016E-2</v>
      </c>
      <c r="AF5" s="10">
        <v>0.55500000000000005</v>
      </c>
      <c r="AG5" s="10">
        <v>0.67500000000000004</v>
      </c>
      <c r="AH5" s="91">
        <v>7</v>
      </c>
      <c r="AI5" s="25">
        <v>3934.72</v>
      </c>
      <c r="AJ5" s="28">
        <v>14045</v>
      </c>
      <c r="AK5" s="58">
        <v>7024</v>
      </c>
      <c r="AL5" s="59">
        <v>86742</v>
      </c>
      <c r="AM5" s="59">
        <v>66564</v>
      </c>
      <c r="AN5" s="59">
        <v>57231</v>
      </c>
      <c r="AO5" s="9">
        <v>194.33</v>
      </c>
      <c r="AP5" s="9">
        <v>295.33</v>
      </c>
      <c r="AQ5" s="10">
        <v>0.05</v>
      </c>
      <c r="AR5" s="10">
        <v>0.33600000000000002</v>
      </c>
      <c r="AS5" s="10">
        <v>0.39200000000000002</v>
      </c>
      <c r="AT5" s="16">
        <v>0.81499592502037488</v>
      </c>
      <c r="AU5" s="28">
        <v>44</v>
      </c>
      <c r="AV5" s="9"/>
      <c r="AW5" s="56">
        <v>132</v>
      </c>
      <c r="AX5" s="56">
        <v>140</v>
      </c>
      <c r="AY5" s="56">
        <v>99</v>
      </c>
      <c r="AZ5" s="28">
        <v>73600</v>
      </c>
      <c r="BA5" s="28">
        <v>35400</v>
      </c>
      <c r="BB5" s="26">
        <v>13.526305000000001</v>
      </c>
      <c r="BC5" s="26">
        <v>0.41197910999999998</v>
      </c>
      <c r="BD5" s="26">
        <v>18.042749000000001</v>
      </c>
      <c r="BE5" s="26">
        <v>0.73421192000000002</v>
      </c>
      <c r="BF5" s="26">
        <v>2.4405174000000001</v>
      </c>
      <c r="BG5" s="26">
        <v>9.9311747000000006E-2</v>
      </c>
      <c r="BH5" s="26">
        <v>-0.66682023000000001</v>
      </c>
      <c r="BI5" s="26">
        <v>3.5111387000000001</v>
      </c>
      <c r="BJ5" s="56">
        <v>668.33333333333303</v>
      </c>
      <c r="BK5" s="28">
        <v>6575148</v>
      </c>
      <c r="BL5" s="28">
        <v>1671.0586776187379</v>
      </c>
      <c r="BM5" s="84">
        <v>10</v>
      </c>
      <c r="BN5" s="10">
        <v>0.182</v>
      </c>
      <c r="BO5" s="10">
        <v>0.317</v>
      </c>
      <c r="BP5" s="10">
        <v>0.33500000000000002</v>
      </c>
      <c r="BQ5" s="91">
        <f t="shared" si="0"/>
        <v>14</v>
      </c>
      <c r="BR5" s="91">
        <f t="shared" si="1"/>
        <v>7</v>
      </c>
    </row>
    <row r="6" spans="1:70">
      <c r="A6" s="7">
        <v>10</v>
      </c>
      <c r="B6" s="8" t="s">
        <v>96</v>
      </c>
      <c r="C6" s="8" t="s">
        <v>2067</v>
      </c>
      <c r="D6" s="8" t="s">
        <v>49</v>
      </c>
      <c r="E6" s="9" t="s">
        <v>51</v>
      </c>
      <c r="F6" s="10">
        <v>0.249</v>
      </c>
      <c r="G6" s="10">
        <v>0.74</v>
      </c>
      <c r="H6" s="9">
        <v>18.41</v>
      </c>
      <c r="I6" s="9">
        <v>0.59399999999999997</v>
      </c>
      <c r="J6" s="89">
        <v>0</v>
      </c>
      <c r="K6" s="16">
        <v>1.9737993094693023E-2</v>
      </c>
      <c r="L6" s="28">
        <v>24770.869457517962</v>
      </c>
      <c r="M6" s="91">
        <v>2</v>
      </c>
      <c r="N6" s="16"/>
      <c r="O6" s="10">
        <v>2.5999999999999999E-2</v>
      </c>
      <c r="P6" s="27">
        <v>0</v>
      </c>
      <c r="Q6" s="91">
        <v>1</v>
      </c>
      <c r="R6" s="16"/>
      <c r="S6" s="59">
        <v>4658.9252363699434</v>
      </c>
      <c r="T6" s="59">
        <v>79156.321839080454</v>
      </c>
      <c r="U6" s="59">
        <v>48001.780799740976</v>
      </c>
      <c r="V6" s="59">
        <v>68866</v>
      </c>
      <c r="W6" s="28">
        <v>41761.549295774646</v>
      </c>
      <c r="X6" s="91">
        <v>3</v>
      </c>
      <c r="Y6" s="10">
        <v>0.22600000000000001</v>
      </c>
      <c r="Z6" s="27">
        <v>9.1999999999999998E-2</v>
      </c>
      <c r="AA6" s="10">
        <v>8.4000000000000005E-2</v>
      </c>
      <c r="AB6" s="28">
        <v>2841.0747636300562</v>
      </c>
      <c r="AC6" s="9">
        <v>683</v>
      </c>
      <c r="AD6" s="10">
        <v>0.23000000000000004</v>
      </c>
      <c r="AE6" s="10">
        <v>0.22600000000000003</v>
      </c>
      <c r="AF6" s="10">
        <v>0.53500000000000003</v>
      </c>
      <c r="AG6" s="10">
        <v>0.59699999999999998</v>
      </c>
      <c r="AH6" s="91">
        <v>3</v>
      </c>
      <c r="AI6" s="25">
        <v>6687.61</v>
      </c>
      <c r="AJ6" s="28">
        <v>12138</v>
      </c>
      <c r="AK6" s="58">
        <v>7787</v>
      </c>
      <c r="AL6" s="59">
        <v>76896</v>
      </c>
      <c r="AM6" s="59">
        <v>62433</v>
      </c>
      <c r="AN6" s="59">
        <v>55683</v>
      </c>
      <c r="AO6" s="9">
        <v>363.33</v>
      </c>
      <c r="AP6" s="9">
        <v>491.33</v>
      </c>
      <c r="AQ6" s="10">
        <v>0.03</v>
      </c>
      <c r="AR6" s="10">
        <v>0.47799999999999998</v>
      </c>
      <c r="AS6" s="10">
        <v>0.24299999999999999</v>
      </c>
      <c r="AT6" s="16">
        <v>0.62735257214554574</v>
      </c>
      <c r="AU6" s="28">
        <v>12</v>
      </c>
      <c r="AV6" s="9"/>
      <c r="AW6" s="56">
        <v>140</v>
      </c>
      <c r="AX6" s="56">
        <v>132</v>
      </c>
      <c r="AY6" s="56">
        <v>99</v>
      </c>
      <c r="AZ6" s="28">
        <v>69100</v>
      </c>
      <c r="BA6" s="28">
        <v>34300</v>
      </c>
      <c r="BB6" s="26">
        <v>12.68723</v>
      </c>
      <c r="BC6" s="26">
        <v>0.52219771999999998</v>
      </c>
      <c r="BD6" s="26">
        <v>10.377236999999999</v>
      </c>
      <c r="BE6" s="26">
        <v>0.21543022000000001</v>
      </c>
      <c r="BF6" s="26">
        <v>1.316584</v>
      </c>
      <c r="BG6" s="26">
        <v>2.7332124999999999E-2</v>
      </c>
      <c r="BH6" s="26">
        <v>0.89765686</v>
      </c>
      <c r="BI6" s="26">
        <v>6.0771999000000001</v>
      </c>
      <c r="BJ6" s="56">
        <v>1154.6666666666599</v>
      </c>
      <c r="BK6" s="28">
        <v>19000000</v>
      </c>
      <c r="BL6" s="28">
        <v>2841.0747636300562</v>
      </c>
      <c r="BM6" s="84">
        <v>9</v>
      </c>
      <c r="BN6" s="10">
        <v>0.105</v>
      </c>
      <c r="BO6" s="10">
        <v>0.109</v>
      </c>
      <c r="BP6" s="10">
        <v>0.33500000000000002</v>
      </c>
      <c r="BQ6" s="91">
        <f t="shared" si="0"/>
        <v>9</v>
      </c>
      <c r="BR6" s="91">
        <f t="shared" si="1"/>
        <v>6</v>
      </c>
    </row>
    <row r="7" spans="1:70">
      <c r="A7" s="7">
        <v>19</v>
      </c>
      <c r="B7" s="8" t="s">
        <v>127</v>
      </c>
      <c r="C7" s="8" t="s">
        <v>2069</v>
      </c>
      <c r="D7" s="8" t="s">
        <v>49</v>
      </c>
      <c r="E7" s="9" t="s">
        <v>51</v>
      </c>
      <c r="F7" s="10">
        <v>0.28799999999999998</v>
      </c>
      <c r="G7" s="10">
        <v>0.79</v>
      </c>
      <c r="H7" s="9">
        <v>17.02</v>
      </c>
      <c r="I7" s="9">
        <v>1.6519999999999999</v>
      </c>
      <c r="J7" s="89">
        <v>0</v>
      </c>
      <c r="K7" s="16">
        <v>8.7093373263862368E-3</v>
      </c>
      <c r="L7" s="28">
        <v>24707.412223667099</v>
      </c>
      <c r="M7" s="91">
        <v>2</v>
      </c>
      <c r="N7" s="16"/>
      <c r="O7" s="10">
        <v>4.1000000000000002E-2</v>
      </c>
      <c r="P7" s="27">
        <v>7.5633718887038372E-3</v>
      </c>
      <c r="Q7" s="91">
        <v>1</v>
      </c>
      <c r="R7" s="16"/>
      <c r="S7" s="59">
        <v>5861.2622121716813</v>
      </c>
      <c r="T7" s="59">
        <v>77245.65217391304</v>
      </c>
      <c r="U7" s="59">
        <v>48618.647613565925</v>
      </c>
      <c r="V7" s="59">
        <v>71066</v>
      </c>
      <c r="W7" s="28">
        <v>44729.155804480652</v>
      </c>
      <c r="X7" s="91">
        <v>3</v>
      </c>
      <c r="Y7" s="10">
        <v>0.23100000000000001</v>
      </c>
      <c r="Z7" s="27">
        <v>-7.0000000000000007E-2</v>
      </c>
      <c r="AA7" s="10">
        <v>0.106</v>
      </c>
      <c r="AB7" s="28">
        <v>2062.7377878283191</v>
      </c>
      <c r="AC7" s="9">
        <v>123</v>
      </c>
      <c r="AD7" s="10">
        <v>0.19000000000000003</v>
      </c>
      <c r="AE7" s="10">
        <v>0.15500000000000003</v>
      </c>
      <c r="AF7" s="10">
        <v>0.57199999999999995</v>
      </c>
      <c r="AG7" s="10">
        <v>0.64900000000000002</v>
      </c>
      <c r="AH7" s="91">
        <v>4</v>
      </c>
      <c r="AI7" s="25">
        <v>13089.4</v>
      </c>
      <c r="AJ7" s="28">
        <v>13071</v>
      </c>
      <c r="AK7" s="58">
        <v>6542</v>
      </c>
      <c r="AL7" s="59">
        <v>77535</v>
      </c>
      <c r="AM7" s="59">
        <v>63117</v>
      </c>
      <c r="AN7" s="59">
        <v>55917</v>
      </c>
      <c r="AO7" s="9">
        <v>769</v>
      </c>
      <c r="AP7" s="9">
        <v>1011.67</v>
      </c>
      <c r="AQ7" s="10">
        <v>0.01</v>
      </c>
      <c r="AR7" s="10">
        <v>0.36599999999999999</v>
      </c>
      <c r="AS7" s="10">
        <v>0.40500000000000003</v>
      </c>
      <c r="AT7" s="16">
        <v>0.3770739064856713</v>
      </c>
      <c r="AU7" s="28"/>
      <c r="AV7" s="9"/>
      <c r="AW7" s="56">
        <v>165</v>
      </c>
      <c r="AX7" s="56">
        <v>114</v>
      </c>
      <c r="AY7" s="56">
        <v>99</v>
      </c>
      <c r="AZ7" s="28">
        <v>64400</v>
      </c>
      <c r="BA7" s="28">
        <v>35800</v>
      </c>
      <c r="BB7" s="26">
        <v>15.588656</v>
      </c>
      <c r="BC7" s="26">
        <v>0.1813903</v>
      </c>
      <c r="BD7" s="26">
        <v>15.143027999999999</v>
      </c>
      <c r="BE7" s="26">
        <v>0.2951532</v>
      </c>
      <c r="BF7" s="26">
        <v>2.3605944999999999</v>
      </c>
      <c r="BG7" s="26">
        <v>4.6010415999999998E-2</v>
      </c>
      <c r="BH7" s="26">
        <v>-2.1393328</v>
      </c>
      <c r="BI7" s="26">
        <v>-0.35138762000000001</v>
      </c>
      <c r="BJ7" s="56">
        <v>1424</v>
      </c>
      <c r="BK7" s="28">
        <v>27000000</v>
      </c>
      <c r="BL7" s="28">
        <v>2062.7377878283191</v>
      </c>
      <c r="BM7" s="84">
        <v>19</v>
      </c>
      <c r="BN7" s="10">
        <v>0.14499999999999999</v>
      </c>
      <c r="BO7" s="10">
        <v>0.18</v>
      </c>
      <c r="BP7" s="10">
        <v>0.33500000000000002</v>
      </c>
      <c r="BQ7" s="91">
        <f t="shared" si="0"/>
        <v>10</v>
      </c>
      <c r="BR7" s="91">
        <f t="shared" si="1"/>
        <v>6</v>
      </c>
    </row>
    <row r="8" spans="1:70">
      <c r="A8" s="7">
        <v>14</v>
      </c>
      <c r="B8" s="8" t="s">
        <v>113</v>
      </c>
      <c r="C8" s="8" t="s">
        <v>2070</v>
      </c>
      <c r="D8" s="8" t="s">
        <v>49</v>
      </c>
      <c r="E8" s="9" t="s">
        <v>51</v>
      </c>
      <c r="F8" s="10">
        <v>0.30199999999999999</v>
      </c>
      <c r="G8" s="10">
        <v>0.76</v>
      </c>
      <c r="H8" s="9">
        <v>25.35</v>
      </c>
      <c r="I8" s="9">
        <v>0.20599999999999999</v>
      </c>
      <c r="J8" s="89">
        <v>0</v>
      </c>
      <c r="K8" s="16">
        <v>1.9859614222821533E-2</v>
      </c>
      <c r="L8" s="28">
        <v>16925.485549866709</v>
      </c>
      <c r="M8" s="91">
        <v>1</v>
      </c>
      <c r="N8" s="16"/>
      <c r="O8" s="10">
        <v>4.3999999999999997E-2</v>
      </c>
      <c r="P8" s="27">
        <v>0</v>
      </c>
      <c r="Q8" s="91">
        <v>1</v>
      </c>
      <c r="R8" s="16"/>
      <c r="S8" s="59">
        <v>6105.1248552250818</v>
      </c>
      <c r="T8" s="59">
        <v>80219.540229885053</v>
      </c>
      <c r="U8" s="59">
        <v>52664.091840218505</v>
      </c>
      <c r="V8" s="59">
        <v>69791</v>
      </c>
      <c r="W8" s="28">
        <v>45817.759900990102</v>
      </c>
      <c r="X8" s="91">
        <v>3</v>
      </c>
      <c r="Y8" s="10">
        <v>0.187</v>
      </c>
      <c r="Z8" s="27">
        <v>0.128</v>
      </c>
      <c r="AA8" s="10">
        <v>0.191</v>
      </c>
      <c r="AB8" s="28">
        <v>1668.8751447749187</v>
      </c>
      <c r="AC8" s="9">
        <v>520</v>
      </c>
      <c r="AD8" s="10">
        <v>0.20700000000000002</v>
      </c>
      <c r="AE8" s="10">
        <v>0.17800000000000002</v>
      </c>
      <c r="AF8" s="10">
        <v>0.51500000000000001</v>
      </c>
      <c r="AG8" s="10">
        <v>0.58499999999999996</v>
      </c>
      <c r="AH8" s="91">
        <v>2</v>
      </c>
      <c r="AI8" s="25">
        <v>5992.06</v>
      </c>
      <c r="AJ8" s="28">
        <v>11143</v>
      </c>
      <c r="AK8" s="58">
        <v>6924</v>
      </c>
      <c r="AL8" s="59">
        <v>79983</v>
      </c>
      <c r="AM8" s="59">
        <v>69228</v>
      </c>
      <c r="AN8" s="59">
        <v>60732</v>
      </c>
      <c r="AO8" s="9">
        <v>236.33</v>
      </c>
      <c r="AP8" s="9">
        <v>384</v>
      </c>
      <c r="AQ8" s="10">
        <v>0.01</v>
      </c>
      <c r="AR8" s="10">
        <v>0.49299999999999999</v>
      </c>
      <c r="AS8" s="10">
        <v>0.20699999999999999</v>
      </c>
      <c r="AT8" s="16">
        <v>0.82918739635157546</v>
      </c>
      <c r="AU8" s="28">
        <v>29</v>
      </c>
      <c r="AV8" s="9"/>
      <c r="AW8" s="56">
        <v>157</v>
      </c>
      <c r="AX8" s="56">
        <v>119</v>
      </c>
      <c r="AY8" s="56">
        <v>99</v>
      </c>
      <c r="AZ8" s="28">
        <v>80300</v>
      </c>
      <c r="BA8" s="28">
        <v>36000</v>
      </c>
      <c r="BB8" s="26">
        <v>8.7119645999999999</v>
      </c>
      <c r="BC8" s="26">
        <v>0.48658343999999998</v>
      </c>
      <c r="BD8" s="26">
        <v>17.088571999999999</v>
      </c>
      <c r="BE8" s="26">
        <v>0.49020292999999998</v>
      </c>
      <c r="BF8" s="26">
        <v>1.4887501999999999</v>
      </c>
      <c r="BG8" s="26">
        <v>4.2706306999999999E-2</v>
      </c>
      <c r="BH8" s="26">
        <v>2.9986415000000002</v>
      </c>
      <c r="BI8" s="26">
        <v>1.5722267999999999</v>
      </c>
      <c r="BJ8" s="56">
        <v>806</v>
      </c>
      <c r="BK8" s="28">
        <v>10000000</v>
      </c>
      <c r="BL8" s="28">
        <v>1668.8751447749187</v>
      </c>
      <c r="BM8" s="84">
        <v>4</v>
      </c>
      <c r="BN8" s="10">
        <v>0.128</v>
      </c>
      <c r="BO8" s="10">
        <v>0.157</v>
      </c>
      <c r="BP8" s="10">
        <v>0.33500000000000002</v>
      </c>
      <c r="BQ8" s="91">
        <f t="shared" si="0"/>
        <v>7</v>
      </c>
      <c r="BR8" s="91">
        <f t="shared" si="1"/>
        <v>5</v>
      </c>
    </row>
    <row r="9" spans="1:70">
      <c r="A9" s="7">
        <v>12</v>
      </c>
      <c r="B9" s="8" t="s">
        <v>104</v>
      </c>
      <c r="C9" s="8" t="s">
        <v>2071</v>
      </c>
      <c r="D9" s="8" t="s">
        <v>49</v>
      </c>
      <c r="E9" s="9" t="s">
        <v>51</v>
      </c>
      <c r="F9" s="10">
        <v>0.251</v>
      </c>
      <c r="G9" s="10">
        <v>0.66</v>
      </c>
      <c r="H9" s="9">
        <v>23.51</v>
      </c>
      <c r="I9" s="9">
        <v>0.80300000000000005</v>
      </c>
      <c r="J9" s="89">
        <v>0</v>
      </c>
      <c r="K9" s="16">
        <v>8.1561132699962905E-3</v>
      </c>
      <c r="L9" s="28">
        <v>24741.757901898931</v>
      </c>
      <c r="M9" s="91">
        <v>1</v>
      </c>
      <c r="N9" s="16"/>
      <c r="O9" s="10">
        <v>0.04</v>
      </c>
      <c r="P9" s="27">
        <v>0</v>
      </c>
      <c r="Q9" s="91">
        <v>1</v>
      </c>
      <c r="R9" s="16"/>
      <c r="S9" s="59">
        <v>8207.799143871207</v>
      </c>
      <c r="T9" s="59">
        <v>71873.255813953496</v>
      </c>
      <c r="U9" s="59">
        <v>48683.051444679353</v>
      </c>
      <c r="V9" s="59">
        <v>61811</v>
      </c>
      <c r="W9" s="28">
        <v>41867.42424242424</v>
      </c>
      <c r="X9" s="91">
        <v>2</v>
      </c>
      <c r="Y9" s="10">
        <v>0.215</v>
      </c>
      <c r="Z9" s="27">
        <v>-0.10199999999999999</v>
      </c>
      <c r="AA9" s="10">
        <v>0.08</v>
      </c>
      <c r="AB9" s="28">
        <v>526.20085612879291</v>
      </c>
      <c r="AC9" s="9">
        <v>984</v>
      </c>
      <c r="AD9" s="10">
        <v>0.18700000000000003</v>
      </c>
      <c r="AE9" s="10">
        <v>4.9000000000000044E-2</v>
      </c>
      <c r="AF9" s="10">
        <v>0.59199999999999997</v>
      </c>
      <c r="AG9" s="10">
        <v>0.50900000000000001</v>
      </c>
      <c r="AH9" s="91">
        <v>3</v>
      </c>
      <c r="AI9" s="25">
        <v>3800.83</v>
      </c>
      <c r="AJ9" s="28">
        <v>10058</v>
      </c>
      <c r="AK9" s="58">
        <v>4410</v>
      </c>
      <c r="AL9" s="59">
        <v>67626</v>
      </c>
      <c r="AM9" s="59">
        <v>64638</v>
      </c>
      <c r="AN9" s="59">
        <v>50913</v>
      </c>
      <c r="AO9" s="9">
        <v>161.66999999999999</v>
      </c>
      <c r="AP9" s="9">
        <v>295.33</v>
      </c>
      <c r="AQ9" s="10">
        <v>0.11</v>
      </c>
      <c r="AR9" s="10">
        <v>0.32</v>
      </c>
      <c r="AS9" s="10">
        <v>0.437</v>
      </c>
      <c r="AT9" s="16">
        <v>0.55463117027176922</v>
      </c>
      <c r="AU9" s="28">
        <v>0.43</v>
      </c>
      <c r="AV9" s="9"/>
      <c r="AW9" s="56">
        <v>437</v>
      </c>
      <c r="AX9" s="56">
        <v>31</v>
      </c>
      <c r="AY9" s="56">
        <v>99</v>
      </c>
      <c r="AZ9" s="28">
        <v>60200</v>
      </c>
      <c r="BA9" s="28">
        <v>35800</v>
      </c>
      <c r="BB9" s="26">
        <v>18.134979000000001</v>
      </c>
      <c r="BC9" s="26">
        <v>0.41402337</v>
      </c>
      <c r="BD9" s="26">
        <v>13.718484</v>
      </c>
      <c r="BE9" s="26">
        <v>2.8880184999999999E-2</v>
      </c>
      <c r="BF9" s="26">
        <v>2.4878442000000001</v>
      </c>
      <c r="BG9" s="26">
        <v>5.2374153999999997E-3</v>
      </c>
      <c r="BH9" s="26">
        <v>1.0695764E-2</v>
      </c>
      <c r="BI9" s="26">
        <v>4.8500928999999999</v>
      </c>
      <c r="BJ9" s="56">
        <v>335</v>
      </c>
      <c r="BK9" s="28">
        <v>2000000</v>
      </c>
      <c r="BL9" s="28">
        <v>526.20085612879291</v>
      </c>
      <c r="BM9" s="84">
        <v>4</v>
      </c>
      <c r="BN9" s="10">
        <v>0.14799999999999999</v>
      </c>
      <c r="BO9" s="10">
        <v>0.28599999999999998</v>
      </c>
      <c r="BP9" s="10">
        <v>0.33500000000000002</v>
      </c>
      <c r="BQ9" s="91">
        <f t="shared" si="0"/>
        <v>7</v>
      </c>
      <c r="BR9" s="91">
        <f t="shared" si="1"/>
        <v>4</v>
      </c>
    </row>
    <row r="10" spans="1:70">
      <c r="A10" s="7">
        <v>30</v>
      </c>
      <c r="B10" s="8" t="s">
        <v>166</v>
      </c>
      <c r="C10" s="8" t="s">
        <v>2072</v>
      </c>
      <c r="D10" s="8" t="s">
        <v>159</v>
      </c>
      <c r="E10" s="9" t="s">
        <v>51</v>
      </c>
      <c r="F10" s="10">
        <v>0.34599999999999997</v>
      </c>
      <c r="G10" s="10">
        <v>0.76</v>
      </c>
      <c r="H10" s="9">
        <v>17.559999999999999</v>
      </c>
      <c r="I10" s="9">
        <v>0.58499999999999996</v>
      </c>
      <c r="J10" s="89">
        <v>0</v>
      </c>
      <c r="K10" s="16">
        <v>1.7274415002928707E-2</v>
      </c>
      <c r="L10" s="28">
        <v>31376.924015549012</v>
      </c>
      <c r="M10" s="91">
        <v>2</v>
      </c>
      <c r="N10" s="16"/>
      <c r="O10" s="10">
        <v>5.7000000000000002E-2</v>
      </c>
      <c r="P10" s="27">
        <v>1.3104728622911434E-2</v>
      </c>
      <c r="Q10" s="91">
        <v>1</v>
      </c>
      <c r="R10" s="16"/>
      <c r="S10" s="59">
        <v>6162.7205218064673</v>
      </c>
      <c r="T10" s="59">
        <v>83427.058823529413</v>
      </c>
      <c r="U10" s="59">
        <v>47421.257187085364</v>
      </c>
      <c r="V10" s="59">
        <v>70913</v>
      </c>
      <c r="W10" s="28">
        <v>40308.068609022557</v>
      </c>
      <c r="X10" s="91">
        <v>3</v>
      </c>
      <c r="Y10" s="10">
        <v>0.223</v>
      </c>
      <c r="Z10" s="27">
        <v>7.3999999999999996E-2</v>
      </c>
      <c r="AA10" s="10">
        <v>0.17699999999999999</v>
      </c>
      <c r="AB10" s="28">
        <v>1887.2794781935329</v>
      </c>
      <c r="AC10" s="9">
        <v>424</v>
      </c>
      <c r="AD10" s="10">
        <v>0.10600000000000001</v>
      </c>
      <c r="AE10" s="10">
        <v>9.8000000000000004E-2</v>
      </c>
      <c r="AF10" s="10">
        <v>0.56799999999999995</v>
      </c>
      <c r="AG10" s="10">
        <v>0.621</v>
      </c>
      <c r="AH10" s="91">
        <v>5</v>
      </c>
      <c r="AI10" s="25">
        <v>10072.700000000001</v>
      </c>
      <c r="AJ10" s="28">
        <v>11072</v>
      </c>
      <c r="AK10" s="58">
        <v>6295</v>
      </c>
      <c r="AL10" s="59">
        <v>83493</v>
      </c>
      <c r="AM10" s="59">
        <v>69966</v>
      </c>
      <c r="AN10" s="59">
        <v>58635</v>
      </c>
      <c r="AO10" s="9">
        <v>573.66999999999996</v>
      </c>
      <c r="AP10" s="9">
        <v>899</v>
      </c>
      <c r="AQ10" s="10">
        <v>0.06</v>
      </c>
      <c r="AR10" s="10">
        <v>0.36299999999999999</v>
      </c>
      <c r="AS10" s="10">
        <v>0.189</v>
      </c>
      <c r="AT10" s="16">
        <v>0.63091482649842279</v>
      </c>
      <c r="AU10" s="28">
        <v>54</v>
      </c>
      <c r="AV10" s="9"/>
      <c r="AW10" s="56">
        <v>95</v>
      </c>
      <c r="AX10" s="56">
        <v>174</v>
      </c>
      <c r="AY10" s="56">
        <v>99</v>
      </c>
      <c r="AZ10" s="28">
        <v>60800</v>
      </c>
      <c r="BA10" s="28">
        <v>34500</v>
      </c>
      <c r="BB10" s="26">
        <v>15.929383</v>
      </c>
      <c r="BC10" s="26">
        <v>0.39503243999999998</v>
      </c>
      <c r="BD10" s="26">
        <v>14.797318000000001</v>
      </c>
      <c r="BE10" s="26">
        <v>0.43308511</v>
      </c>
      <c r="BF10" s="26">
        <v>2.3571214999999999</v>
      </c>
      <c r="BG10" s="26">
        <v>6.8987786999999995E-2</v>
      </c>
      <c r="BH10" s="26">
        <v>2.0758390000000002</v>
      </c>
      <c r="BI10" s="26">
        <v>3.5325956000000001</v>
      </c>
      <c r="BJ10" s="56">
        <v>1956.6666666666599</v>
      </c>
      <c r="BK10" s="28">
        <v>19010000</v>
      </c>
      <c r="BL10" s="28">
        <v>1887.2794781935329</v>
      </c>
      <c r="BM10" s="84">
        <v>18</v>
      </c>
      <c r="BN10" s="10">
        <v>0.157</v>
      </c>
      <c r="BO10" s="10">
        <v>0.16500000000000001</v>
      </c>
      <c r="BP10" s="10">
        <v>0.26300000000000001</v>
      </c>
      <c r="BQ10" s="91">
        <f t="shared" si="0"/>
        <v>11</v>
      </c>
      <c r="BR10" s="91">
        <f t="shared" si="1"/>
        <v>6</v>
      </c>
    </row>
    <row r="11" spans="1:70">
      <c r="A11" s="7">
        <v>31</v>
      </c>
      <c r="B11" s="8" t="s">
        <v>170</v>
      </c>
      <c r="C11" s="8" t="s">
        <v>2073</v>
      </c>
      <c r="D11" s="8" t="s">
        <v>159</v>
      </c>
      <c r="E11" s="9" t="s">
        <v>51</v>
      </c>
      <c r="F11" s="10">
        <v>0.40600000000000003</v>
      </c>
      <c r="G11" s="10">
        <v>0.71</v>
      </c>
      <c r="H11" s="9">
        <v>26.4</v>
      </c>
      <c r="I11" s="9">
        <v>0.49399999999999999</v>
      </c>
      <c r="J11" s="89">
        <v>0</v>
      </c>
      <c r="K11" s="16">
        <v>9.5800247774277189E-3</v>
      </c>
      <c r="L11" s="28">
        <v>25862.068965517243</v>
      </c>
      <c r="M11" s="91">
        <v>1</v>
      </c>
      <c r="N11" s="16"/>
      <c r="O11" s="10">
        <v>0.04</v>
      </c>
      <c r="P11" s="27">
        <v>4.3545567170125993E-3</v>
      </c>
      <c r="Q11" s="91">
        <v>1</v>
      </c>
      <c r="R11" s="16"/>
      <c r="S11" s="59">
        <v>4232.4494773443303</v>
      </c>
      <c r="T11" s="59">
        <v>78635.71428571429</v>
      </c>
      <c r="U11" s="59">
        <v>46399.86296676944</v>
      </c>
      <c r="V11" s="59">
        <v>66054</v>
      </c>
      <c r="W11" s="28">
        <v>38975.884892086331</v>
      </c>
      <c r="X11" s="91">
        <v>3</v>
      </c>
      <c r="Y11" s="10">
        <v>0.30199999999999999</v>
      </c>
      <c r="Z11" s="27">
        <v>6.5000000000000002E-2</v>
      </c>
      <c r="AA11" s="10">
        <v>0.16300000000000001</v>
      </c>
      <c r="AB11" s="28">
        <v>1959.5505226556697</v>
      </c>
      <c r="AC11" s="9">
        <v>68</v>
      </c>
      <c r="AD11" s="10">
        <v>0.19400000000000001</v>
      </c>
      <c r="AE11" s="10">
        <v>0.17600000000000002</v>
      </c>
      <c r="AF11" s="10">
        <v>0.55500000000000005</v>
      </c>
      <c r="AG11" s="10">
        <v>0.628</v>
      </c>
      <c r="AH11" s="91">
        <v>4</v>
      </c>
      <c r="AI11" s="25">
        <v>9185.7800000000007</v>
      </c>
      <c r="AJ11" s="28">
        <v>7770</v>
      </c>
      <c r="AK11" s="58">
        <v>4974</v>
      </c>
      <c r="AL11" s="59">
        <v>78282</v>
      </c>
      <c r="AM11" s="59">
        <v>64170</v>
      </c>
      <c r="AN11" s="59">
        <v>53946</v>
      </c>
      <c r="AO11" s="9">
        <v>348</v>
      </c>
      <c r="AP11" s="9">
        <v>492.67</v>
      </c>
      <c r="AQ11" s="10">
        <v>0.15</v>
      </c>
      <c r="AR11" s="10">
        <v>0.434</v>
      </c>
      <c r="AS11" s="10">
        <v>0.19800000000000001</v>
      </c>
      <c r="AT11" s="16">
        <v>0.66934404283801874</v>
      </c>
      <c r="AU11" s="28">
        <v>23</v>
      </c>
      <c r="AV11" s="9"/>
      <c r="AW11" s="56">
        <v>223</v>
      </c>
      <c r="AX11" s="56">
        <v>88</v>
      </c>
      <c r="AY11" s="56">
        <v>99</v>
      </c>
      <c r="AZ11" s="28">
        <v>63200</v>
      </c>
      <c r="BA11" s="28">
        <v>35100</v>
      </c>
      <c r="BB11" s="26">
        <v>13.475391999999999</v>
      </c>
      <c r="BC11" s="26">
        <v>0.41111043000000003</v>
      </c>
      <c r="BD11" s="26">
        <v>15.711418999999999</v>
      </c>
      <c r="BE11" s="26">
        <v>1.0205972000000001</v>
      </c>
      <c r="BF11" s="26">
        <v>2.1171753</v>
      </c>
      <c r="BG11" s="26">
        <v>0.13752948000000001</v>
      </c>
      <c r="BH11" s="26">
        <v>1.0841065999999999</v>
      </c>
      <c r="BI11" s="26">
        <v>-6.3229345000000006E-2</v>
      </c>
      <c r="BJ11" s="56">
        <v>951</v>
      </c>
      <c r="BK11" s="28">
        <v>18000000</v>
      </c>
      <c r="BL11" s="28">
        <v>1959.5505226556697</v>
      </c>
      <c r="BM11" s="84">
        <v>9</v>
      </c>
      <c r="BN11" s="10">
        <v>6.9000000000000006E-2</v>
      </c>
      <c r="BO11" s="10">
        <v>8.6999999999999994E-2</v>
      </c>
      <c r="BP11" s="10">
        <v>0.26300000000000001</v>
      </c>
      <c r="BQ11" s="91">
        <f t="shared" si="0"/>
        <v>9</v>
      </c>
      <c r="BR11" s="91">
        <f t="shared" si="1"/>
        <v>5</v>
      </c>
    </row>
    <row r="12" spans="1:70">
      <c r="A12" s="7">
        <v>33</v>
      </c>
      <c r="B12" s="8" t="s">
        <v>180</v>
      </c>
      <c r="C12" s="8" t="s">
        <v>2075</v>
      </c>
      <c r="D12" s="8" t="s">
        <v>159</v>
      </c>
      <c r="E12" s="9" t="s">
        <v>51</v>
      </c>
      <c r="F12" s="10">
        <v>0.39800000000000002</v>
      </c>
      <c r="G12" s="10">
        <v>0.72</v>
      </c>
      <c r="H12" s="9">
        <v>16.55</v>
      </c>
      <c r="I12" s="9">
        <v>0.752</v>
      </c>
      <c r="J12" s="89">
        <v>0</v>
      </c>
      <c r="K12" s="16">
        <v>1.8432686504597767E-2</v>
      </c>
      <c r="L12" s="28">
        <v>9841.389604212116</v>
      </c>
      <c r="M12" s="91">
        <v>1</v>
      </c>
      <c r="N12" s="16"/>
      <c r="O12" s="10">
        <v>5.1999999999999998E-2</v>
      </c>
      <c r="P12" s="27">
        <v>8.6217404618279866E-3</v>
      </c>
      <c r="Q12" s="91">
        <v>1</v>
      </c>
      <c r="R12" s="16"/>
      <c r="S12" s="59">
        <v>5411.4883730379352</v>
      </c>
      <c r="T12" s="59">
        <v>80644.318181818177</v>
      </c>
      <c r="U12" s="59">
        <v>44939.099377185317</v>
      </c>
      <c r="V12" s="59">
        <v>70967</v>
      </c>
      <c r="W12" s="28">
        <v>39546.407451923078</v>
      </c>
      <c r="X12" s="91">
        <v>2</v>
      </c>
      <c r="Y12" s="10">
        <v>0.315</v>
      </c>
      <c r="Z12" s="27">
        <v>5.0000000000000001E-3</v>
      </c>
      <c r="AA12" s="10">
        <v>0.13400000000000001</v>
      </c>
      <c r="AB12" s="28">
        <v>2477.5116269620653</v>
      </c>
      <c r="AC12" s="9">
        <v>208</v>
      </c>
      <c r="AD12" s="10">
        <v>0.13800000000000001</v>
      </c>
      <c r="AE12" s="10">
        <v>7.3000000000000009E-2</v>
      </c>
      <c r="AF12" s="10">
        <v>0.57099999999999995</v>
      </c>
      <c r="AG12" s="10">
        <v>0.56599999999999995</v>
      </c>
      <c r="AH12" s="91">
        <v>5</v>
      </c>
      <c r="AI12" s="25">
        <v>10090.77</v>
      </c>
      <c r="AJ12" s="28">
        <v>11068</v>
      </c>
      <c r="AK12" s="58">
        <v>7417</v>
      </c>
      <c r="AL12" s="59">
        <v>79947</v>
      </c>
      <c r="AM12" s="59">
        <v>67113</v>
      </c>
      <c r="AN12" s="59">
        <v>59760</v>
      </c>
      <c r="AO12" s="9">
        <v>609.66999999999996</v>
      </c>
      <c r="AP12" s="9">
        <v>781.67</v>
      </c>
      <c r="AQ12" s="10">
        <v>0.25</v>
      </c>
      <c r="AR12" s="10">
        <v>0.52300000000000002</v>
      </c>
      <c r="AS12" s="10">
        <v>0.25800000000000001</v>
      </c>
      <c r="AT12" s="16">
        <v>0.57077625570776258</v>
      </c>
      <c r="AU12" s="28">
        <v>28</v>
      </c>
      <c r="AV12" s="9"/>
      <c r="AW12" s="56">
        <v>81</v>
      </c>
      <c r="AX12" s="56">
        <v>186</v>
      </c>
      <c r="AY12" s="56">
        <v>99</v>
      </c>
      <c r="AZ12" s="28">
        <v>77200</v>
      </c>
      <c r="BA12" s="28">
        <v>38800</v>
      </c>
      <c r="BB12" s="26">
        <v>10.891712999999999</v>
      </c>
      <c r="BC12" s="26">
        <v>0.52578252999999997</v>
      </c>
      <c r="BD12" s="26">
        <v>19.781749999999999</v>
      </c>
      <c r="BE12" s="26">
        <v>1.0380651000000001</v>
      </c>
      <c r="BF12" s="26">
        <v>2.1545714999999999</v>
      </c>
      <c r="BG12" s="26">
        <v>0.11306307</v>
      </c>
      <c r="BH12" s="26">
        <v>0.45249397000000002</v>
      </c>
      <c r="BI12" s="26">
        <v>3.1970090999999998</v>
      </c>
      <c r="BJ12" s="56">
        <v>1487.6666666666599</v>
      </c>
      <c r="BK12" s="28">
        <v>25000000</v>
      </c>
      <c r="BL12" s="28">
        <v>2477.5116269620653</v>
      </c>
      <c r="BM12" s="84">
        <v>6</v>
      </c>
      <c r="BN12" s="10">
        <v>0.125</v>
      </c>
      <c r="BO12" s="10">
        <v>0.19</v>
      </c>
      <c r="BP12" s="10">
        <v>0.26300000000000001</v>
      </c>
      <c r="BQ12" s="91">
        <f t="shared" si="0"/>
        <v>9</v>
      </c>
      <c r="BR12" s="91">
        <f t="shared" si="1"/>
        <v>4</v>
      </c>
    </row>
    <row r="13" spans="1:70">
      <c r="A13" s="7">
        <v>45</v>
      </c>
      <c r="B13" s="8" t="s">
        <v>206</v>
      </c>
      <c r="C13" s="8" t="s">
        <v>2078</v>
      </c>
      <c r="D13" s="8" t="s">
        <v>199</v>
      </c>
      <c r="E13" s="9" t="s">
        <v>51</v>
      </c>
      <c r="F13" s="10">
        <v>0.71899999999999997</v>
      </c>
      <c r="G13" s="10">
        <v>0.93</v>
      </c>
      <c r="H13" s="9">
        <v>21.4</v>
      </c>
      <c r="I13" s="9">
        <v>0.47399999999999998</v>
      </c>
      <c r="J13" s="89">
        <v>9.8229221818281825E-5</v>
      </c>
      <c r="K13" s="16">
        <v>3.0058141876394238E-2</v>
      </c>
      <c r="L13" s="28">
        <v>0</v>
      </c>
      <c r="M13" s="91">
        <v>3</v>
      </c>
      <c r="N13" s="16"/>
      <c r="O13" s="10">
        <v>2.3E-2</v>
      </c>
      <c r="P13" s="27">
        <v>4.5627473534591907E-2</v>
      </c>
      <c r="Q13" s="91">
        <v>2</v>
      </c>
      <c r="R13" s="16"/>
      <c r="S13" s="59">
        <v>7576.6762836349135</v>
      </c>
      <c r="T13" s="59">
        <v>58111.184210526313</v>
      </c>
      <c r="U13" s="59">
        <v>39361.276750677614</v>
      </c>
      <c r="V13" s="59">
        <v>88329</v>
      </c>
      <c r="W13" s="28">
        <v>59829.140661029975</v>
      </c>
      <c r="X13" s="91">
        <v>0</v>
      </c>
      <c r="Y13" s="10">
        <v>0.71499999999999997</v>
      </c>
      <c r="Z13" s="27">
        <v>0.255</v>
      </c>
      <c r="AA13" s="10">
        <v>4.2000000000000003E-2</v>
      </c>
      <c r="AB13" s="28">
        <v>1424.3237163650865</v>
      </c>
      <c r="AC13" s="9">
        <v>210</v>
      </c>
      <c r="AD13" s="10">
        <v>0.46899999999999997</v>
      </c>
      <c r="AE13" s="10">
        <v>0.33099999999999996</v>
      </c>
      <c r="AF13" s="10">
        <v>0.40899999999999997</v>
      </c>
      <c r="AG13" s="10">
        <v>0.53800000000000003</v>
      </c>
      <c r="AH13" s="91">
        <v>2</v>
      </c>
      <c r="AI13" s="25">
        <v>20360.54</v>
      </c>
      <c r="AJ13" s="28">
        <v>13428</v>
      </c>
      <c r="AK13" s="58">
        <v>9298</v>
      </c>
      <c r="AL13" s="59">
        <v>97119</v>
      </c>
      <c r="AM13" s="59">
        <v>81909</v>
      </c>
      <c r="AN13" s="59">
        <v>74070</v>
      </c>
      <c r="AO13" s="9">
        <v>951.33</v>
      </c>
      <c r="AP13" s="9">
        <v>1262.33</v>
      </c>
      <c r="AQ13" s="10">
        <v>7.0000000000000007E-2</v>
      </c>
      <c r="AR13" s="10">
        <v>0.50800000000000001</v>
      </c>
      <c r="AS13" s="10">
        <v>0.35599999999999998</v>
      </c>
      <c r="AT13" s="16">
        <v>0.67842605156037994</v>
      </c>
      <c r="AU13" s="28">
        <v>199</v>
      </c>
      <c r="AV13" s="9">
        <v>2</v>
      </c>
      <c r="AW13" s="56">
        <v>2</v>
      </c>
      <c r="AX13" s="56">
        <v>612</v>
      </c>
      <c r="AY13" s="56">
        <v>1</v>
      </c>
      <c r="AZ13" s="28">
        <v>124800</v>
      </c>
      <c r="BA13" s="28">
        <v>65500</v>
      </c>
      <c r="BB13" s="26">
        <v>4.1973858000000002</v>
      </c>
      <c r="BC13" s="26">
        <v>3.1203970999999999</v>
      </c>
      <c r="BD13" s="26">
        <v>53.568722000000001</v>
      </c>
      <c r="BE13" s="26">
        <v>3.8050345999999999</v>
      </c>
      <c r="BF13" s="26">
        <v>2.2484860000000002</v>
      </c>
      <c r="BG13" s="26">
        <v>0.15971199</v>
      </c>
      <c r="BH13" s="26">
        <v>-1.774125</v>
      </c>
      <c r="BI13" s="26">
        <v>-4.4149932999999999</v>
      </c>
      <c r="BJ13" s="56">
        <v>2887.6666666666601</v>
      </c>
      <c r="BK13" s="28">
        <v>29000000</v>
      </c>
      <c r="BL13" s="28">
        <v>1424.3237163650865</v>
      </c>
      <c r="BM13" s="84">
        <v>0</v>
      </c>
      <c r="BN13" s="10">
        <v>0.14199999999999999</v>
      </c>
      <c r="BO13" s="10">
        <v>0.28000000000000003</v>
      </c>
      <c r="BP13" s="10">
        <v>0.61099999999999999</v>
      </c>
      <c r="BQ13" s="91">
        <f t="shared" si="0"/>
        <v>7</v>
      </c>
      <c r="BR13" s="91">
        <f t="shared" si="1"/>
        <v>5</v>
      </c>
    </row>
    <row r="14" spans="1:70">
      <c r="A14" s="7">
        <v>49</v>
      </c>
      <c r="B14" s="8" t="s">
        <v>223</v>
      </c>
      <c r="C14" s="8" t="s">
        <v>2079</v>
      </c>
      <c r="D14" s="8" t="s">
        <v>199</v>
      </c>
      <c r="E14" s="9" t="s">
        <v>51</v>
      </c>
      <c r="F14" s="10">
        <v>0.435</v>
      </c>
      <c r="G14" s="10">
        <v>0.89</v>
      </c>
      <c r="H14" s="9">
        <v>27.35</v>
      </c>
      <c r="I14" s="9">
        <v>0.59399999999999997</v>
      </c>
      <c r="J14" s="89">
        <v>0</v>
      </c>
      <c r="K14" s="16">
        <v>1.2676845464164548E-2</v>
      </c>
      <c r="L14" s="28">
        <v>0</v>
      </c>
      <c r="M14" s="91">
        <v>1</v>
      </c>
      <c r="N14" s="16"/>
      <c r="O14" s="10">
        <v>5.7000000000000002E-2</v>
      </c>
      <c r="P14" s="27">
        <v>1.1705262417640987E-2</v>
      </c>
      <c r="Q14" s="91">
        <v>1</v>
      </c>
      <c r="R14" s="16"/>
      <c r="S14" s="59">
        <v>5165.3656256694094</v>
      </c>
      <c r="T14" s="59">
        <v>74103.305785123972</v>
      </c>
      <c r="U14" s="59">
        <v>48756.923026418379</v>
      </c>
      <c r="V14" s="59">
        <v>89665</v>
      </c>
      <c r="W14" s="28">
        <v>58995.876861966237</v>
      </c>
      <c r="X14" s="91">
        <v>3</v>
      </c>
      <c r="Y14" s="10">
        <v>0.60599999999999998</v>
      </c>
      <c r="Z14" s="27">
        <v>-9.0999999999999998E-2</v>
      </c>
      <c r="AA14" s="10">
        <v>2.1999999999999999E-2</v>
      </c>
      <c r="AB14" s="28">
        <v>1850.6343743305908</v>
      </c>
      <c r="AC14" s="9">
        <v>6</v>
      </c>
      <c r="AD14" s="10">
        <v>0.27099999999999996</v>
      </c>
      <c r="AE14" s="10">
        <v>2.0000000000000018E-2</v>
      </c>
      <c r="AF14" s="10">
        <v>0.40500000000000003</v>
      </c>
      <c r="AG14" s="10">
        <v>0.623</v>
      </c>
      <c r="AH14" s="91">
        <v>6</v>
      </c>
      <c r="AI14" s="25">
        <v>21614.21</v>
      </c>
      <c r="AJ14" s="28">
        <v>9894</v>
      </c>
      <c r="AK14" s="58">
        <v>6822</v>
      </c>
      <c r="AL14" s="59">
        <v>99918</v>
      </c>
      <c r="AM14" s="59">
        <v>83115</v>
      </c>
      <c r="AN14" s="59">
        <v>75060</v>
      </c>
      <c r="AO14" s="9">
        <v>790.33</v>
      </c>
      <c r="AP14" s="9">
        <v>1004.33</v>
      </c>
      <c r="AQ14" s="10">
        <v>0.05</v>
      </c>
      <c r="AR14" s="10">
        <v>0.48199999999999998</v>
      </c>
      <c r="AS14" s="10">
        <v>0.70199999999999996</v>
      </c>
      <c r="AT14" s="16">
        <v>0.62735257214554574</v>
      </c>
      <c r="AU14" s="28">
        <v>90</v>
      </c>
      <c r="AV14" s="9"/>
      <c r="AW14" s="56">
        <v>39</v>
      </c>
      <c r="AX14" s="56">
        <v>274</v>
      </c>
      <c r="AY14" s="56">
        <v>4</v>
      </c>
      <c r="AZ14" s="28">
        <v>80200</v>
      </c>
      <c r="BA14" s="28">
        <v>55100</v>
      </c>
      <c r="BB14" s="26">
        <v>14.929719</v>
      </c>
      <c r="BC14" s="26">
        <v>0.72355645999999996</v>
      </c>
      <c r="BD14" s="26">
        <v>45.770480999999997</v>
      </c>
      <c r="BE14" s="26">
        <v>0.20411713000000001</v>
      </c>
      <c r="BF14" s="26">
        <v>6.8334045000000003</v>
      </c>
      <c r="BG14" s="26">
        <v>3.0474115E-2</v>
      </c>
      <c r="BH14" s="26">
        <v>-7.9657844999999998</v>
      </c>
      <c r="BI14" s="26">
        <v>-11.070724</v>
      </c>
      <c r="BJ14" s="56">
        <v>2195.3333333333298</v>
      </c>
      <c r="BK14" s="28">
        <v>40000000</v>
      </c>
      <c r="BL14" s="28">
        <v>1850.6343743305908</v>
      </c>
      <c r="BM14" s="84">
        <v>0</v>
      </c>
      <c r="BN14" s="10">
        <v>0.34</v>
      </c>
      <c r="BO14" s="10">
        <v>0.59099999999999997</v>
      </c>
      <c r="BP14" s="10">
        <v>0.61099999999999999</v>
      </c>
      <c r="BQ14" s="91">
        <f t="shared" si="0"/>
        <v>11</v>
      </c>
      <c r="BR14" s="91">
        <f t="shared" si="1"/>
        <v>5</v>
      </c>
    </row>
    <row r="15" spans="1:70">
      <c r="A15" s="7">
        <v>46</v>
      </c>
      <c r="B15" s="8" t="s">
        <v>210</v>
      </c>
      <c r="C15" s="8" t="s">
        <v>2080</v>
      </c>
      <c r="D15" s="8" t="s">
        <v>199</v>
      </c>
      <c r="E15" s="9" t="s">
        <v>51</v>
      </c>
      <c r="F15" s="10">
        <v>0.29099999999999998</v>
      </c>
      <c r="G15" s="10">
        <v>0.76</v>
      </c>
      <c r="H15" s="9">
        <v>26.11</v>
      </c>
      <c r="I15" s="9">
        <v>0.79700000000000004</v>
      </c>
      <c r="J15" s="89">
        <v>0</v>
      </c>
      <c r="K15" s="16">
        <v>1.5661725431252625E-2</v>
      </c>
      <c r="L15" s="28">
        <v>12207.403790398876</v>
      </c>
      <c r="M15" s="91">
        <v>0</v>
      </c>
      <c r="N15" s="16" t="s">
        <v>4339</v>
      </c>
      <c r="O15" s="10">
        <v>3.9E-2</v>
      </c>
      <c r="P15" s="27">
        <v>1.6362996719219158E-3</v>
      </c>
      <c r="Q15" s="91">
        <v>1</v>
      </c>
      <c r="R15" s="16"/>
      <c r="S15" s="59">
        <v>4669.5512436461904</v>
      </c>
      <c r="T15" s="59">
        <v>78669.090909090897</v>
      </c>
      <c r="U15" s="59">
        <v>52229.902392344498</v>
      </c>
      <c r="V15" s="59">
        <v>86536</v>
      </c>
      <c r="W15" s="28">
        <v>57452.89263157895</v>
      </c>
      <c r="X15" s="91">
        <v>3</v>
      </c>
      <c r="Y15" s="10">
        <v>0.39400000000000002</v>
      </c>
      <c r="Z15" s="27">
        <v>-8.4000000000000005E-2</v>
      </c>
      <c r="AA15" s="10">
        <v>-6.0000000000000001E-3</v>
      </c>
      <c r="AB15" s="28">
        <v>2141.4422111551225</v>
      </c>
      <c r="AC15" s="9">
        <v>52</v>
      </c>
      <c r="AD15" s="10">
        <v>0.30199999999999999</v>
      </c>
      <c r="AE15" s="10">
        <v>0.126</v>
      </c>
      <c r="AF15" s="10">
        <v>0.53200000000000003</v>
      </c>
      <c r="AG15" s="10">
        <v>0.58899999999999997</v>
      </c>
      <c r="AH15" s="91">
        <v>7</v>
      </c>
      <c r="AI15" s="25">
        <v>8555.89</v>
      </c>
      <c r="AJ15" s="28">
        <v>9745</v>
      </c>
      <c r="AK15" s="58">
        <v>6156</v>
      </c>
      <c r="AL15" s="59">
        <v>98280</v>
      </c>
      <c r="AM15" s="59">
        <v>80622</v>
      </c>
      <c r="AN15" s="59">
        <v>72648</v>
      </c>
      <c r="AO15" s="9">
        <v>327.67</v>
      </c>
      <c r="AP15" s="9">
        <v>475.67</v>
      </c>
      <c r="AQ15" s="10">
        <v>0.02</v>
      </c>
      <c r="AR15" s="10">
        <v>0.39900000000000002</v>
      </c>
      <c r="AS15" s="10">
        <v>0.69399999999999995</v>
      </c>
      <c r="AT15" s="16">
        <v>0.55648302726766841</v>
      </c>
      <c r="AU15" s="28">
        <v>20</v>
      </c>
      <c r="AV15" s="9"/>
      <c r="AW15" s="56">
        <v>137</v>
      </c>
      <c r="AX15" s="56">
        <v>134</v>
      </c>
      <c r="AY15" s="56">
        <v>99</v>
      </c>
      <c r="AZ15" s="28">
        <v>67700</v>
      </c>
      <c r="BA15" s="28">
        <v>46100</v>
      </c>
      <c r="BB15" s="26">
        <v>14.064996000000001</v>
      </c>
      <c r="BC15" s="26">
        <v>0.36967111000000002</v>
      </c>
      <c r="BD15" s="26">
        <v>32.759681999999998</v>
      </c>
      <c r="BE15" s="26">
        <v>0.42959060999999998</v>
      </c>
      <c r="BF15" s="26">
        <v>4.6076478999999999</v>
      </c>
      <c r="BG15" s="26">
        <v>6.0421902999999999E-2</v>
      </c>
      <c r="BH15" s="26">
        <v>0.68797237</v>
      </c>
      <c r="BI15" s="26">
        <v>2.8271316999999998</v>
      </c>
      <c r="BJ15" s="56">
        <v>542.66666666666595</v>
      </c>
      <c r="BK15" s="28">
        <v>18321944</v>
      </c>
      <c r="BL15" s="28">
        <v>2141.4422111551225</v>
      </c>
      <c r="BM15" s="84">
        <v>4</v>
      </c>
      <c r="BN15" s="10">
        <v>0.309</v>
      </c>
      <c r="BO15" s="10">
        <v>0.48499999999999999</v>
      </c>
      <c r="BP15" s="10">
        <v>0.61099999999999999</v>
      </c>
      <c r="BQ15" s="91">
        <f t="shared" si="0"/>
        <v>11</v>
      </c>
      <c r="BR15" s="91">
        <f t="shared" si="1"/>
        <v>4</v>
      </c>
    </row>
    <row r="16" spans="1:70">
      <c r="A16" s="7">
        <v>50</v>
      </c>
      <c r="B16" s="8" t="s">
        <v>228</v>
      </c>
      <c r="C16" s="8" t="s">
        <v>2081</v>
      </c>
      <c r="D16" s="8" t="s">
        <v>199</v>
      </c>
      <c r="E16" s="9" t="s">
        <v>51</v>
      </c>
      <c r="F16" s="10">
        <v>0.54900000000000004</v>
      </c>
      <c r="G16" s="10">
        <v>0.84</v>
      </c>
      <c r="H16" s="9">
        <v>24.57</v>
      </c>
      <c r="I16" s="9">
        <v>0.52100000000000002</v>
      </c>
      <c r="J16" s="89">
        <v>1.2267281993531463E-4</v>
      </c>
      <c r="K16" s="16">
        <v>2.05476973391652E-2</v>
      </c>
      <c r="L16" s="28">
        <v>5.300827218346468</v>
      </c>
      <c r="M16" s="91">
        <v>1</v>
      </c>
      <c r="N16" s="16" t="s">
        <v>4339</v>
      </c>
      <c r="O16" s="10">
        <v>4.4999999999999998E-2</v>
      </c>
      <c r="P16" s="27">
        <v>2.4350554757159953E-2</v>
      </c>
      <c r="Q16" s="91">
        <v>1</v>
      </c>
      <c r="R16" s="16"/>
      <c r="S16" s="59">
        <v>5059.2348810349658</v>
      </c>
      <c r="T16" s="59">
        <v>72720.512820512828</v>
      </c>
      <c r="U16" s="59">
        <v>46070.849996079356</v>
      </c>
      <c r="V16" s="59">
        <v>85083</v>
      </c>
      <c r="W16" s="28">
        <v>53902.894495412846</v>
      </c>
      <c r="X16" s="91">
        <v>3</v>
      </c>
      <c r="Y16" s="10">
        <v>0.56899999999999995</v>
      </c>
      <c r="Z16" s="27">
        <v>0.192</v>
      </c>
      <c r="AA16" s="10">
        <v>6.8000000000000005E-2</v>
      </c>
      <c r="AB16" s="28">
        <v>1962.7651189650339</v>
      </c>
      <c r="AC16" s="9">
        <v>8</v>
      </c>
      <c r="AD16" s="10">
        <v>0.48699999999999999</v>
      </c>
      <c r="AE16" s="10">
        <v>0.42099999999999999</v>
      </c>
      <c r="AF16" s="10">
        <v>0.49399999999999999</v>
      </c>
      <c r="AG16" s="10">
        <v>0.55400000000000005</v>
      </c>
      <c r="AH16" s="91">
        <v>2</v>
      </c>
      <c r="AI16" s="25">
        <v>16303.53</v>
      </c>
      <c r="AJ16" s="28">
        <v>10567</v>
      </c>
      <c r="AK16" s="58">
        <v>6706</v>
      </c>
      <c r="AL16" s="59">
        <v>92394</v>
      </c>
      <c r="AM16" s="59">
        <v>75546</v>
      </c>
      <c r="AN16" s="59">
        <v>69570</v>
      </c>
      <c r="AO16" s="9">
        <v>663.67</v>
      </c>
      <c r="AP16" s="9">
        <v>851.33</v>
      </c>
      <c r="AQ16" s="10">
        <v>0.06</v>
      </c>
      <c r="AR16" s="10">
        <v>0.46500000000000002</v>
      </c>
      <c r="AS16" s="10">
        <v>0.41899999999999998</v>
      </c>
      <c r="AT16" s="16">
        <v>0.65746219592373434</v>
      </c>
      <c r="AU16" s="28">
        <v>37</v>
      </c>
      <c r="AV16" s="9">
        <v>2</v>
      </c>
      <c r="AW16" s="56">
        <v>23</v>
      </c>
      <c r="AX16" s="56">
        <v>335</v>
      </c>
      <c r="AY16" s="56">
        <v>8</v>
      </c>
      <c r="AZ16" s="28">
        <v>112200</v>
      </c>
      <c r="BA16" s="28">
        <v>48700</v>
      </c>
      <c r="BB16" s="26">
        <v>6.0856566000000001</v>
      </c>
      <c r="BC16" s="26">
        <v>2.1921393999999998</v>
      </c>
      <c r="BD16" s="26">
        <v>32.180683000000002</v>
      </c>
      <c r="BE16" s="26">
        <v>0.88178164000000003</v>
      </c>
      <c r="BF16" s="26">
        <v>1.9584060000000001</v>
      </c>
      <c r="BG16" s="26">
        <v>5.3662202999999999E-2</v>
      </c>
      <c r="BH16" s="26">
        <v>0.17280155</v>
      </c>
      <c r="BI16" s="26">
        <v>-1.0894401</v>
      </c>
      <c r="BJ16" s="56">
        <v>1895.3333333333301</v>
      </c>
      <c r="BK16" s="28">
        <v>32000000</v>
      </c>
      <c r="BL16" s="28">
        <v>1962.7651189650339</v>
      </c>
      <c r="BM16" s="84">
        <v>3.5179999999999999E-3</v>
      </c>
      <c r="BN16" s="10">
        <v>0.124</v>
      </c>
      <c r="BO16" s="10">
        <v>0.19</v>
      </c>
      <c r="BP16" s="10">
        <v>0.61099999999999999</v>
      </c>
      <c r="BQ16" s="91">
        <f t="shared" si="0"/>
        <v>7</v>
      </c>
      <c r="BR16" s="91">
        <f t="shared" si="1"/>
        <v>5</v>
      </c>
    </row>
    <row r="17" spans="1:70">
      <c r="A17" s="7">
        <v>51</v>
      </c>
      <c r="B17" s="8" t="s">
        <v>231</v>
      </c>
      <c r="C17" s="8" t="s">
        <v>2082</v>
      </c>
      <c r="D17" s="8" t="s">
        <v>199</v>
      </c>
      <c r="E17" s="9" t="s">
        <v>51</v>
      </c>
      <c r="F17" s="10">
        <v>0.22</v>
      </c>
      <c r="G17" s="10">
        <v>0.82</v>
      </c>
      <c r="H17" s="9">
        <v>24.55</v>
      </c>
      <c r="I17" s="9">
        <v>1.1339999999999999</v>
      </c>
      <c r="J17" s="89">
        <v>0</v>
      </c>
      <c r="K17" s="16">
        <v>1.2119479681483358E-2</v>
      </c>
      <c r="L17" s="28">
        <v>6155.9928590482841</v>
      </c>
      <c r="M17" s="91">
        <v>0</v>
      </c>
      <c r="N17" s="16" t="s">
        <v>4339</v>
      </c>
      <c r="O17" s="10">
        <v>3.4000000000000002E-2</v>
      </c>
      <c r="P17" s="27">
        <v>5.6836180575232298E-3</v>
      </c>
      <c r="Q17" s="91">
        <v>1</v>
      </c>
      <c r="R17" s="16"/>
      <c r="S17" s="59">
        <v>3705.5214452103396</v>
      </c>
      <c r="T17" s="59">
        <v>67981.203007518794</v>
      </c>
      <c r="U17" s="59">
        <v>43304.287707906129</v>
      </c>
      <c r="V17" s="59">
        <v>90415</v>
      </c>
      <c r="W17" s="28">
        <v>57594.702651515152</v>
      </c>
      <c r="X17" s="91">
        <v>1</v>
      </c>
      <c r="Y17" s="10">
        <v>0.35</v>
      </c>
      <c r="Z17" s="27">
        <v>-0.21099999999999999</v>
      </c>
      <c r="AA17" s="10">
        <v>-3.0000000000000001E-3</v>
      </c>
      <c r="AB17" s="28">
        <v>2507.4785547896604</v>
      </c>
      <c r="AC17" s="9">
        <v>58</v>
      </c>
      <c r="AD17" s="10">
        <v>0.22499999999999998</v>
      </c>
      <c r="AE17" s="10">
        <v>-8.7999999999999967E-2</v>
      </c>
      <c r="AF17" s="10">
        <v>0.54400000000000004</v>
      </c>
      <c r="AG17" s="10">
        <v>0.58199999999999996</v>
      </c>
      <c r="AH17" s="91">
        <v>6</v>
      </c>
      <c r="AI17" s="25">
        <v>11964.21</v>
      </c>
      <c r="AJ17" s="28">
        <v>9966</v>
      </c>
      <c r="AK17" s="58">
        <v>6217</v>
      </c>
      <c r="AL17" s="59">
        <v>96840</v>
      </c>
      <c r="AM17" s="59">
        <v>85509</v>
      </c>
      <c r="AN17" s="59">
        <v>75231</v>
      </c>
      <c r="AO17" s="9">
        <v>487.33</v>
      </c>
      <c r="AP17" s="9">
        <v>526.66999999999996</v>
      </c>
      <c r="AQ17" s="10">
        <v>0</v>
      </c>
      <c r="AR17" s="10">
        <v>0.39400000000000002</v>
      </c>
      <c r="AS17" s="10">
        <v>0.82199999999999995</v>
      </c>
      <c r="AT17" s="16">
        <v>0.4686035613870666</v>
      </c>
      <c r="AU17" s="28">
        <v>14</v>
      </c>
      <c r="AV17" s="9"/>
      <c r="AW17" s="56">
        <v>123</v>
      </c>
      <c r="AX17" s="56">
        <v>145</v>
      </c>
      <c r="AY17" s="56">
        <v>99</v>
      </c>
      <c r="AZ17" s="28">
        <v>45600</v>
      </c>
      <c r="BA17" s="28">
        <v>40300</v>
      </c>
      <c r="BB17" s="26">
        <v>26.318242999999999</v>
      </c>
      <c r="BC17" s="26">
        <v>7.3130882999999994E-2</v>
      </c>
      <c r="BD17" s="26">
        <v>21.281728999999999</v>
      </c>
      <c r="BE17" s="26">
        <v>0.27680262999999999</v>
      </c>
      <c r="BF17" s="26">
        <v>5.6009773999999997</v>
      </c>
      <c r="BG17" s="26">
        <v>7.2849586999999993E-2</v>
      </c>
      <c r="BH17" s="26">
        <v>-7.9841657000000001</v>
      </c>
      <c r="BI17" s="26">
        <v>-4.5438995000000002</v>
      </c>
      <c r="BJ17" s="56">
        <v>451.33333333333297</v>
      </c>
      <c r="BK17" s="28">
        <v>30000000</v>
      </c>
      <c r="BL17" s="28">
        <v>2507.4785547896604</v>
      </c>
      <c r="BM17" s="84">
        <v>3</v>
      </c>
      <c r="BN17" s="10">
        <v>0.38600000000000001</v>
      </c>
      <c r="BO17" s="10">
        <v>0.69899999999999995</v>
      </c>
      <c r="BP17" s="10">
        <v>0.61099999999999999</v>
      </c>
      <c r="BQ17" s="91">
        <f t="shared" si="0"/>
        <v>8</v>
      </c>
      <c r="BR17" s="91">
        <f t="shared" si="1"/>
        <v>2</v>
      </c>
    </row>
    <row r="18" spans="1:70">
      <c r="A18" s="7">
        <v>54</v>
      </c>
      <c r="B18" s="8" t="s">
        <v>245</v>
      </c>
      <c r="C18" s="8" t="s">
        <v>2083</v>
      </c>
      <c r="D18" s="8" t="s">
        <v>199</v>
      </c>
      <c r="E18" s="9" t="s">
        <v>51</v>
      </c>
      <c r="F18" s="10">
        <v>0.33700000000000002</v>
      </c>
      <c r="G18" s="10">
        <v>0.8</v>
      </c>
      <c r="H18" s="9">
        <v>26.52</v>
      </c>
      <c r="I18" s="9">
        <v>0.64200000000000002</v>
      </c>
      <c r="J18" s="89">
        <v>0</v>
      </c>
      <c r="K18" s="16">
        <v>8.8437073705668161E-3</v>
      </c>
      <c r="L18" s="28">
        <v>157.63480368206069</v>
      </c>
      <c r="M18" s="91">
        <v>0</v>
      </c>
      <c r="N18" s="16"/>
      <c r="O18" s="10">
        <v>9.0999999999999998E-2</v>
      </c>
      <c r="P18" s="27">
        <v>5.5273171066042596E-3</v>
      </c>
      <c r="Q18" s="91">
        <v>1</v>
      </c>
      <c r="R18" s="16"/>
      <c r="S18" s="59">
        <v>4721.5609644652468</v>
      </c>
      <c r="T18" s="59">
        <v>63427.007299270066</v>
      </c>
      <c r="U18" s="59">
        <v>44106.532451447994</v>
      </c>
      <c r="V18" s="59">
        <v>86895</v>
      </c>
      <c r="W18" s="28">
        <v>60425.949458483752</v>
      </c>
      <c r="X18" s="91">
        <v>1</v>
      </c>
      <c r="Y18" s="10">
        <v>0.434</v>
      </c>
      <c r="Z18" s="27">
        <v>-6.2E-2</v>
      </c>
      <c r="AA18" s="10">
        <v>1.7999999999999999E-2</v>
      </c>
      <c r="AB18" s="28">
        <v>1842.4390355347532</v>
      </c>
      <c r="AC18" s="9">
        <v>21</v>
      </c>
      <c r="AD18" s="10">
        <v>0.311</v>
      </c>
      <c r="AE18" s="10">
        <v>4.500000000000004E-2</v>
      </c>
      <c r="AF18" s="10">
        <v>0.53900000000000003</v>
      </c>
      <c r="AG18" s="10">
        <v>0.61</v>
      </c>
      <c r="AH18" s="91">
        <v>7</v>
      </c>
      <c r="AI18" s="25">
        <v>13568.97</v>
      </c>
      <c r="AJ18" s="28">
        <v>11783</v>
      </c>
      <c r="AK18" s="58">
        <v>6755</v>
      </c>
      <c r="AL18" s="59">
        <v>95589</v>
      </c>
      <c r="AM18" s="59">
        <v>82440</v>
      </c>
      <c r="AN18" s="59">
        <v>74898</v>
      </c>
      <c r="AO18" s="9">
        <v>511.67</v>
      </c>
      <c r="AP18" s="9">
        <v>869.67</v>
      </c>
      <c r="AQ18" s="10">
        <v>0.08</v>
      </c>
      <c r="AR18" s="10">
        <v>0.40100000000000002</v>
      </c>
      <c r="AS18" s="10">
        <v>0.67200000000000004</v>
      </c>
      <c r="AT18" s="16">
        <v>0.60901339829476253</v>
      </c>
      <c r="AU18" s="28">
        <v>11</v>
      </c>
      <c r="AV18" s="9"/>
      <c r="AW18" s="56">
        <v>154</v>
      </c>
      <c r="AX18" s="56">
        <v>120</v>
      </c>
      <c r="AY18" s="56">
        <v>99</v>
      </c>
      <c r="AZ18" s="28">
        <v>86000</v>
      </c>
      <c r="BA18" s="28">
        <v>51300</v>
      </c>
      <c r="BB18" s="26">
        <v>9.8883437999999995</v>
      </c>
      <c r="BC18" s="26">
        <v>0.52334910999999995</v>
      </c>
      <c r="BD18" s="26">
        <v>43.979922999999999</v>
      </c>
      <c r="BE18" s="26">
        <v>0.93932115999999999</v>
      </c>
      <c r="BF18" s="26">
        <v>4.3488854999999997</v>
      </c>
      <c r="BG18" s="26">
        <v>9.2883304E-2</v>
      </c>
      <c r="BH18" s="26">
        <v>2.9412362999999999</v>
      </c>
      <c r="BI18" s="26">
        <v>4.1534214</v>
      </c>
      <c r="BJ18" s="56">
        <v>696.66666666666595</v>
      </c>
      <c r="BK18" s="28">
        <v>25000000</v>
      </c>
      <c r="BL18" s="28">
        <v>1842.4390355347532</v>
      </c>
      <c r="BM18" s="84">
        <v>8.0657000000000006E-2</v>
      </c>
      <c r="BN18" s="10">
        <v>0.3</v>
      </c>
      <c r="BO18" s="10">
        <v>0.56599999999999995</v>
      </c>
      <c r="BP18" s="10">
        <v>0.61099999999999999</v>
      </c>
      <c r="BQ18" s="91">
        <f t="shared" si="0"/>
        <v>9</v>
      </c>
      <c r="BR18" s="91">
        <f t="shared" si="1"/>
        <v>2</v>
      </c>
    </row>
    <row r="19" spans="1:70">
      <c r="A19" s="7">
        <v>55</v>
      </c>
      <c r="B19" s="8" t="s">
        <v>250</v>
      </c>
      <c r="C19" s="8" t="s">
        <v>2084</v>
      </c>
      <c r="D19" s="8" t="s">
        <v>199</v>
      </c>
      <c r="E19" s="9" t="s">
        <v>51</v>
      </c>
      <c r="F19" s="10">
        <v>0.48899999999999999</v>
      </c>
      <c r="G19" s="10">
        <v>0.89</v>
      </c>
      <c r="H19" s="9">
        <v>24</v>
      </c>
      <c r="I19" s="9">
        <v>0.81399999999999995</v>
      </c>
      <c r="J19" s="89">
        <v>8.9789604997569692E-5</v>
      </c>
      <c r="K19" s="16">
        <v>1.463570561460386E-2</v>
      </c>
      <c r="L19" s="28">
        <v>1436.7816091954023</v>
      </c>
      <c r="M19" s="91">
        <v>1</v>
      </c>
      <c r="N19" s="16" t="s">
        <v>4339</v>
      </c>
      <c r="O19" s="10">
        <v>7.4999999999999997E-2</v>
      </c>
      <c r="P19" s="27">
        <v>2.9031972282547534E-2</v>
      </c>
      <c r="Q19" s="91">
        <v>1</v>
      </c>
      <c r="R19" s="16"/>
      <c r="S19" s="59">
        <v>4476.6286900534669</v>
      </c>
      <c r="T19" s="59">
        <v>63646.762589928061</v>
      </c>
      <c r="U19" s="59">
        <v>42057.029825241611</v>
      </c>
      <c r="V19" s="59">
        <v>88469</v>
      </c>
      <c r="W19" s="28">
        <v>58459.27145708583</v>
      </c>
      <c r="X19" s="91">
        <v>1</v>
      </c>
      <c r="Y19" s="10">
        <v>0.66</v>
      </c>
      <c r="Z19" s="27">
        <v>-7.3999999999999996E-2</v>
      </c>
      <c r="AA19" s="10">
        <v>0.01</v>
      </c>
      <c r="AB19" s="28">
        <v>1975.3713099465331</v>
      </c>
      <c r="AC19" s="9">
        <v>5</v>
      </c>
      <c r="AD19" s="10">
        <v>0.30099999999999999</v>
      </c>
      <c r="AE19" s="10">
        <v>8.6999999999999966E-2</v>
      </c>
      <c r="AF19" s="10">
        <v>0.504</v>
      </c>
      <c r="AG19" s="10">
        <v>0.58499999999999996</v>
      </c>
      <c r="AH19" s="91">
        <v>7</v>
      </c>
      <c r="AI19" s="25">
        <v>33411.440000000002</v>
      </c>
      <c r="AJ19" s="28">
        <v>9533</v>
      </c>
      <c r="AK19" s="58">
        <v>6930</v>
      </c>
      <c r="AL19" s="59">
        <v>95319</v>
      </c>
      <c r="AM19" s="59">
        <v>80370</v>
      </c>
      <c r="AN19" s="59">
        <v>75231</v>
      </c>
      <c r="AO19" s="9">
        <v>1392</v>
      </c>
      <c r="AP19" s="9">
        <v>1494.33</v>
      </c>
      <c r="AQ19" s="10">
        <v>0.02</v>
      </c>
      <c r="AR19" s="10">
        <v>0.50600000000000001</v>
      </c>
      <c r="AS19" s="10">
        <v>0.68400000000000005</v>
      </c>
      <c r="AT19" s="16">
        <v>0.55126791620727678</v>
      </c>
      <c r="AU19" s="28">
        <v>57</v>
      </c>
      <c r="AV19" s="9">
        <v>3</v>
      </c>
      <c r="AW19" s="56">
        <v>4</v>
      </c>
      <c r="AX19" s="56">
        <v>489</v>
      </c>
      <c r="AY19" s="56">
        <v>9</v>
      </c>
      <c r="AZ19" s="28">
        <v>85800</v>
      </c>
      <c r="BA19" s="28">
        <v>48800</v>
      </c>
      <c r="BB19" s="26">
        <v>11.606012</v>
      </c>
      <c r="BC19" s="26">
        <v>1.1845760000000001</v>
      </c>
      <c r="BD19" s="26">
        <v>38.175956999999997</v>
      </c>
      <c r="BE19" s="26">
        <v>0.30129834999999999</v>
      </c>
      <c r="BF19" s="26">
        <v>4.4307065000000003</v>
      </c>
      <c r="BG19" s="26">
        <v>3.4968723E-2</v>
      </c>
      <c r="BH19" s="26">
        <v>-0.54861468000000002</v>
      </c>
      <c r="BI19" s="26">
        <v>-0.23960011000000001</v>
      </c>
      <c r="BJ19" s="56">
        <v>2863.6666666666601</v>
      </c>
      <c r="BK19" s="28">
        <v>66000000</v>
      </c>
      <c r="BL19" s="28">
        <v>1975.3713099465331</v>
      </c>
      <c r="BM19" s="84">
        <v>2</v>
      </c>
      <c r="BN19" s="10">
        <v>0.31</v>
      </c>
      <c r="BO19" s="10">
        <v>0.52400000000000002</v>
      </c>
      <c r="BP19" s="10">
        <v>0.61099999999999999</v>
      </c>
      <c r="BQ19" s="91">
        <f t="shared" si="0"/>
        <v>10</v>
      </c>
      <c r="BR19" s="91">
        <f t="shared" si="1"/>
        <v>3</v>
      </c>
    </row>
    <row r="20" spans="1:70">
      <c r="A20" s="7">
        <v>56</v>
      </c>
      <c r="B20" s="8" t="s">
        <v>255</v>
      </c>
      <c r="C20" s="8" t="s">
        <v>2085</v>
      </c>
      <c r="D20" s="8" t="s">
        <v>199</v>
      </c>
      <c r="E20" s="9" t="s">
        <v>51</v>
      </c>
      <c r="F20" s="10">
        <v>0.27900000000000003</v>
      </c>
      <c r="G20" s="10">
        <v>0.84</v>
      </c>
      <c r="H20" s="9">
        <v>27.49</v>
      </c>
      <c r="I20" s="9">
        <v>0.81399999999999995</v>
      </c>
      <c r="J20" s="89">
        <v>4.0776199421711936E-5</v>
      </c>
      <c r="K20" s="16">
        <v>1.3741579205116924E-2</v>
      </c>
      <c r="L20" s="28">
        <v>0</v>
      </c>
      <c r="M20" s="91">
        <v>1</v>
      </c>
      <c r="N20" s="16"/>
      <c r="O20" s="10">
        <v>8.7999999999999995E-2</v>
      </c>
      <c r="P20" s="27">
        <v>0</v>
      </c>
      <c r="Q20" s="91">
        <v>1</v>
      </c>
      <c r="R20" s="16"/>
      <c r="S20" s="59">
        <v>4355.9875995499942</v>
      </c>
      <c r="T20" s="59">
        <v>61516.666666666672</v>
      </c>
      <c r="U20" s="59">
        <v>40425.602783992043</v>
      </c>
      <c r="V20" s="59">
        <v>88584</v>
      </c>
      <c r="W20" s="28">
        <v>58212.868008948542</v>
      </c>
      <c r="X20" s="91">
        <v>1</v>
      </c>
      <c r="Y20" s="10">
        <v>0.45300000000000001</v>
      </c>
      <c r="Z20" s="27">
        <v>-0.185</v>
      </c>
      <c r="AA20" s="10">
        <v>0</v>
      </c>
      <c r="AB20" s="28">
        <v>1998.9969462704253</v>
      </c>
      <c r="AC20" s="9">
        <v>11</v>
      </c>
      <c r="AD20" s="10">
        <v>0.14799999999999996</v>
      </c>
      <c r="AE20" s="10">
        <v>-0.14300000000000002</v>
      </c>
      <c r="AF20" s="10">
        <v>0.49399999999999999</v>
      </c>
      <c r="AG20" s="10">
        <v>0.56999999999999995</v>
      </c>
      <c r="AH20" s="91">
        <v>5</v>
      </c>
      <c r="AI20" s="25">
        <v>24524.11</v>
      </c>
      <c r="AJ20" s="28">
        <v>8446</v>
      </c>
      <c r="AK20" s="58">
        <v>5380</v>
      </c>
      <c r="AL20" s="59">
        <v>96669</v>
      </c>
      <c r="AM20" s="59">
        <v>80073</v>
      </c>
      <c r="AN20" s="59">
        <v>73899</v>
      </c>
      <c r="AO20" s="9">
        <v>892</v>
      </c>
      <c r="AP20" s="9">
        <v>889.33</v>
      </c>
      <c r="AQ20" s="10">
        <v>0.08</v>
      </c>
      <c r="AR20" s="10">
        <v>0.42099999999999999</v>
      </c>
      <c r="AS20" s="10">
        <v>0.79600000000000004</v>
      </c>
      <c r="AT20" s="16">
        <v>0.55126791620727678</v>
      </c>
      <c r="AU20" s="28">
        <v>23</v>
      </c>
      <c r="AV20" s="9">
        <v>1</v>
      </c>
      <c r="AW20" s="56">
        <v>22</v>
      </c>
      <c r="AX20" s="56">
        <v>337</v>
      </c>
      <c r="AY20" s="56">
        <v>15</v>
      </c>
      <c r="AZ20" s="28">
        <v>36600</v>
      </c>
      <c r="BA20" s="28">
        <v>43000</v>
      </c>
      <c r="BB20" s="26">
        <v>33.116928000000001</v>
      </c>
      <c r="BC20" s="26">
        <v>0.15598091</v>
      </c>
      <c r="BD20" s="26">
        <v>29.949804</v>
      </c>
      <c r="BE20" s="26">
        <v>8.3619981999999995E-2</v>
      </c>
      <c r="BF20" s="26">
        <v>9.9184550999999992</v>
      </c>
      <c r="BG20" s="26">
        <v>2.7692367999999998E-2</v>
      </c>
      <c r="BH20" s="26">
        <v>-13.313578</v>
      </c>
      <c r="BI20" s="26">
        <v>-14.919851</v>
      </c>
      <c r="BJ20" s="56">
        <v>1179.6666666666599</v>
      </c>
      <c r="BK20" s="28">
        <v>49023621</v>
      </c>
      <c r="BL20" s="28">
        <v>1998.9969462704253</v>
      </c>
      <c r="BM20" s="84">
        <v>0</v>
      </c>
      <c r="BN20" s="10">
        <v>0.46300000000000002</v>
      </c>
      <c r="BO20" s="10">
        <v>0.754</v>
      </c>
      <c r="BP20" s="10">
        <v>0.61099999999999999</v>
      </c>
      <c r="BQ20" s="91">
        <f t="shared" si="0"/>
        <v>8</v>
      </c>
      <c r="BR20" s="91">
        <f t="shared" si="1"/>
        <v>3</v>
      </c>
    </row>
    <row r="21" spans="1:70">
      <c r="A21" s="7">
        <v>57</v>
      </c>
      <c r="B21" s="8" t="s">
        <v>258</v>
      </c>
      <c r="C21" s="8" t="s">
        <v>2086</v>
      </c>
      <c r="D21" s="8" t="s">
        <v>199</v>
      </c>
      <c r="E21" s="9" t="s">
        <v>51</v>
      </c>
      <c r="F21" s="10">
        <v>0.372</v>
      </c>
      <c r="G21" s="10">
        <v>0.79</v>
      </c>
      <c r="H21" s="9">
        <v>27.42</v>
      </c>
      <c r="I21" s="9">
        <v>0.66100000000000003</v>
      </c>
      <c r="J21" s="89">
        <v>2.775679826442292E-5</v>
      </c>
      <c r="K21" s="16">
        <v>1.2101964043288392E-2</v>
      </c>
      <c r="L21" s="28">
        <v>57.273896792954091</v>
      </c>
      <c r="M21" s="91">
        <v>0</v>
      </c>
      <c r="N21" s="16"/>
      <c r="O21" s="10">
        <v>9.1999999999999998E-2</v>
      </c>
      <c r="P21" s="27">
        <v>0</v>
      </c>
      <c r="Q21" s="91">
        <v>1</v>
      </c>
      <c r="R21" s="16"/>
      <c r="S21" s="59">
        <v>4514.9969284327035</v>
      </c>
      <c r="T21" s="59">
        <v>59647.222222222226</v>
      </c>
      <c r="U21" s="59">
        <v>39823.253449527961</v>
      </c>
      <c r="V21" s="59">
        <v>85892</v>
      </c>
      <c r="W21" s="28">
        <v>57345.484967320263</v>
      </c>
      <c r="X21" s="91">
        <v>1</v>
      </c>
      <c r="Y21" s="10">
        <v>0.46800000000000003</v>
      </c>
      <c r="Z21" s="27">
        <v>-5.0000000000000001E-3</v>
      </c>
      <c r="AA21" s="10">
        <v>3.5999999999999997E-2</v>
      </c>
      <c r="AB21" s="28">
        <v>2054.003071567296</v>
      </c>
      <c r="AC21" s="9">
        <v>13</v>
      </c>
      <c r="AD21" s="10">
        <v>0.33299999999999996</v>
      </c>
      <c r="AE21" s="10">
        <v>9.3999999999999972E-2</v>
      </c>
      <c r="AF21" s="10">
        <v>0.499</v>
      </c>
      <c r="AG21" s="10">
        <v>0.57699999999999996</v>
      </c>
      <c r="AH21" s="91">
        <v>5</v>
      </c>
      <c r="AI21" s="25">
        <v>36027.21</v>
      </c>
      <c r="AJ21" s="28">
        <v>9506</v>
      </c>
      <c r="AK21" s="58">
        <v>5808</v>
      </c>
      <c r="AL21" s="59">
        <v>90855</v>
      </c>
      <c r="AM21" s="59">
        <v>78345</v>
      </c>
      <c r="AN21" s="59">
        <v>72315</v>
      </c>
      <c r="AO21" s="9">
        <v>1313.67</v>
      </c>
      <c r="AP21" s="9">
        <v>1515.67</v>
      </c>
      <c r="AQ21" s="10">
        <v>0.15</v>
      </c>
      <c r="AR21" s="10">
        <v>0.42499999999999999</v>
      </c>
      <c r="AS21" s="10">
        <v>0.61499999999999999</v>
      </c>
      <c r="AT21" s="16">
        <v>0.60204695966285371</v>
      </c>
      <c r="AU21" s="28">
        <v>90</v>
      </c>
      <c r="AV21" s="9">
        <v>1</v>
      </c>
      <c r="AW21" s="56">
        <v>8</v>
      </c>
      <c r="AX21" s="56">
        <v>436</v>
      </c>
      <c r="AY21" s="56">
        <v>99</v>
      </c>
      <c r="AZ21" s="28">
        <v>61100</v>
      </c>
      <c r="BA21" s="28">
        <v>44100</v>
      </c>
      <c r="BB21" s="26">
        <v>19.794101999999999</v>
      </c>
      <c r="BC21" s="26">
        <v>0.6706683</v>
      </c>
      <c r="BD21" s="26">
        <v>31.953251000000002</v>
      </c>
      <c r="BE21" s="26">
        <v>0.72009659000000004</v>
      </c>
      <c r="BF21" s="26">
        <v>6.3248591000000003</v>
      </c>
      <c r="BG21" s="26">
        <v>0.14253666000000001</v>
      </c>
      <c r="BH21" s="26">
        <v>-6.0573949999999996</v>
      </c>
      <c r="BI21" s="26">
        <v>-4.5773826</v>
      </c>
      <c r="BJ21" s="56">
        <v>2348.6666666666601</v>
      </c>
      <c r="BK21" s="28">
        <v>74000000</v>
      </c>
      <c r="BL21" s="28">
        <v>2054.003071567296</v>
      </c>
      <c r="BM21" s="84">
        <v>7.5239E-2</v>
      </c>
      <c r="BN21" s="10">
        <v>0.27800000000000002</v>
      </c>
      <c r="BO21" s="10">
        <v>0.51700000000000002</v>
      </c>
      <c r="BP21" s="10">
        <v>0.61099999999999999</v>
      </c>
      <c r="BQ21" s="91">
        <f t="shared" si="0"/>
        <v>7</v>
      </c>
      <c r="BR21" s="91">
        <f t="shared" si="1"/>
        <v>2</v>
      </c>
    </row>
    <row r="22" spans="1:70">
      <c r="A22" s="7">
        <v>58</v>
      </c>
      <c r="B22" s="8" t="s">
        <v>262</v>
      </c>
      <c r="C22" s="8" t="s">
        <v>2087</v>
      </c>
      <c r="D22" s="8" t="s">
        <v>199</v>
      </c>
      <c r="E22" s="9" t="s">
        <v>51</v>
      </c>
      <c r="F22" s="10">
        <v>0.29399999999999998</v>
      </c>
      <c r="G22" s="10">
        <v>0.8</v>
      </c>
      <c r="H22" s="9">
        <v>26.83</v>
      </c>
      <c r="I22" s="9">
        <v>0.61899999999999999</v>
      </c>
      <c r="J22" s="89">
        <v>0</v>
      </c>
      <c r="K22" s="16">
        <v>1.234574935849587E-2</v>
      </c>
      <c r="L22" s="28">
        <v>5096.8399592252799</v>
      </c>
      <c r="M22" s="91">
        <v>0</v>
      </c>
      <c r="N22" s="16" t="s">
        <v>4339</v>
      </c>
      <c r="O22" s="10">
        <v>3.1E-2</v>
      </c>
      <c r="P22" s="27">
        <v>3.6467444258941649E-3</v>
      </c>
      <c r="Q22" s="91">
        <v>1</v>
      </c>
      <c r="R22" s="16"/>
      <c r="S22" s="59">
        <v>4896.6801026406611</v>
      </c>
      <c r="T22" s="59">
        <v>73885.087719298259</v>
      </c>
      <c r="U22" s="59">
        <v>49953.536229370795</v>
      </c>
      <c r="V22" s="59">
        <v>84229</v>
      </c>
      <c r="W22" s="28">
        <v>56947.031301482704</v>
      </c>
      <c r="X22" s="91">
        <v>3</v>
      </c>
      <c r="Y22" s="10">
        <v>0.43099999999999999</v>
      </c>
      <c r="Z22" s="27">
        <v>2E-3</v>
      </c>
      <c r="AA22" s="10">
        <v>2.9000000000000001E-2</v>
      </c>
      <c r="AB22" s="28">
        <v>1975.3198973593394</v>
      </c>
      <c r="AC22" s="9">
        <v>34</v>
      </c>
      <c r="AD22" s="10">
        <v>0.374</v>
      </c>
      <c r="AE22" s="10">
        <v>0.19400000000000001</v>
      </c>
      <c r="AF22" s="10">
        <v>0.48799999999999999</v>
      </c>
      <c r="AG22" s="10">
        <v>0.56899999999999995</v>
      </c>
      <c r="AH22" s="91">
        <v>4</v>
      </c>
      <c r="AI22" s="25">
        <v>26324.85</v>
      </c>
      <c r="AJ22" s="28">
        <v>9590</v>
      </c>
      <c r="AK22" s="58">
        <v>6697</v>
      </c>
      <c r="AL22" s="59">
        <v>88695</v>
      </c>
      <c r="AM22" s="59">
        <v>75519</v>
      </c>
      <c r="AN22" s="59">
        <v>70461</v>
      </c>
      <c r="AO22" s="9">
        <v>981</v>
      </c>
      <c r="AP22" s="9">
        <v>1267.67</v>
      </c>
      <c r="AQ22" s="10">
        <v>0.03</v>
      </c>
      <c r="AR22" s="10">
        <v>0.45600000000000002</v>
      </c>
      <c r="AS22" s="10">
        <v>0.60799999999999998</v>
      </c>
      <c r="AT22" s="16">
        <v>0.61766522544780722</v>
      </c>
      <c r="AU22" s="28">
        <v>34</v>
      </c>
      <c r="AV22" s="9"/>
      <c r="AW22" s="56">
        <v>29</v>
      </c>
      <c r="AX22" s="56">
        <v>325</v>
      </c>
      <c r="AY22" s="56">
        <v>20</v>
      </c>
      <c r="AZ22" s="28">
        <v>88700</v>
      </c>
      <c r="BA22" s="28">
        <v>47900</v>
      </c>
      <c r="BB22" s="26">
        <v>10.452874</v>
      </c>
      <c r="BC22" s="26">
        <v>0.93292200999999997</v>
      </c>
      <c r="BD22" s="26">
        <v>31.888157</v>
      </c>
      <c r="BE22" s="26">
        <v>3.6282129999999998E-4</v>
      </c>
      <c r="BF22" s="26">
        <v>3.3332288000000001</v>
      </c>
      <c r="BG22" s="26">
        <v>3.7925256000000001E-5</v>
      </c>
      <c r="BH22" s="26">
        <v>0.41455868000000001</v>
      </c>
      <c r="BI22" s="26">
        <v>1.8618201999999999</v>
      </c>
      <c r="BJ22" s="56">
        <v>2041.3333333333301</v>
      </c>
      <c r="BK22" s="28">
        <v>52000000</v>
      </c>
      <c r="BL22" s="28">
        <v>1975.3198973593394</v>
      </c>
      <c r="BM22" s="84">
        <v>5</v>
      </c>
      <c r="BN22" s="10">
        <v>0.23699999999999999</v>
      </c>
      <c r="BO22" s="10">
        <v>0.41699999999999998</v>
      </c>
      <c r="BP22" s="10">
        <v>0.61099999999999999</v>
      </c>
      <c r="BQ22" s="91">
        <f t="shared" si="0"/>
        <v>8</v>
      </c>
      <c r="BR22" s="91">
        <f t="shared" si="1"/>
        <v>4</v>
      </c>
    </row>
    <row r="23" spans="1:70">
      <c r="A23" s="7">
        <v>48</v>
      </c>
      <c r="B23" s="8" t="s">
        <v>218</v>
      </c>
      <c r="C23" s="8" t="s">
        <v>2088</v>
      </c>
      <c r="D23" s="8" t="s">
        <v>199</v>
      </c>
      <c r="E23" s="9" t="s">
        <v>51</v>
      </c>
      <c r="F23" s="10">
        <v>0.379</v>
      </c>
      <c r="G23" s="10">
        <v>0.87</v>
      </c>
      <c r="H23" s="9">
        <v>29.3</v>
      </c>
      <c r="I23" s="9">
        <v>0.64600000000000002</v>
      </c>
      <c r="J23" s="89">
        <v>0</v>
      </c>
      <c r="K23" s="16">
        <v>1.1498058873378181E-2</v>
      </c>
      <c r="L23" s="28">
        <v>0</v>
      </c>
      <c r="M23" s="91">
        <v>1</v>
      </c>
      <c r="N23" s="16" t="s">
        <v>4339</v>
      </c>
      <c r="O23" s="10">
        <v>7.3999999999999996E-2</v>
      </c>
      <c r="P23" s="27">
        <v>1.1608617131776048E-2</v>
      </c>
      <c r="Q23" s="91">
        <v>1</v>
      </c>
      <c r="R23" s="16"/>
      <c r="S23" s="59">
        <v>4487.3383580219142</v>
      </c>
      <c r="T23" s="59">
        <v>81235.849056603765</v>
      </c>
      <c r="U23" s="59">
        <v>53304.124806011598</v>
      </c>
      <c r="V23" s="59">
        <v>86110</v>
      </c>
      <c r="W23" s="28">
        <v>56502.372294372297</v>
      </c>
      <c r="X23" s="91">
        <v>3</v>
      </c>
      <c r="Y23" s="10">
        <v>0.51700000000000002</v>
      </c>
      <c r="Z23" s="27">
        <v>-0.11</v>
      </c>
      <c r="AA23" s="10">
        <v>3.0000000000000001E-3</v>
      </c>
      <c r="AB23" s="28">
        <v>2089.6453346349726</v>
      </c>
      <c r="AC23" s="9">
        <v>25</v>
      </c>
      <c r="AD23" s="10">
        <v>0.311</v>
      </c>
      <c r="AE23" s="10">
        <v>5.0999999999999934E-2</v>
      </c>
      <c r="AF23" s="10">
        <v>0.51100000000000001</v>
      </c>
      <c r="AG23" s="10">
        <v>0.627</v>
      </c>
      <c r="AH23" s="91">
        <v>7</v>
      </c>
      <c r="AI23" s="25">
        <v>18090.009999999998</v>
      </c>
      <c r="AJ23" s="28">
        <v>8452</v>
      </c>
      <c r="AK23" s="58">
        <v>6163</v>
      </c>
      <c r="AL23" s="59">
        <v>93780</v>
      </c>
      <c r="AM23" s="59">
        <v>77067</v>
      </c>
      <c r="AN23" s="59">
        <v>67554</v>
      </c>
      <c r="AO23" s="9">
        <v>617.33000000000004</v>
      </c>
      <c r="AP23" s="9">
        <v>896</v>
      </c>
      <c r="AQ23" s="10">
        <v>0.02</v>
      </c>
      <c r="AR23" s="10">
        <v>0.443</v>
      </c>
      <c r="AS23" s="10">
        <v>0.72099999999999997</v>
      </c>
      <c r="AT23" s="16">
        <v>0.60753341433778862</v>
      </c>
      <c r="AU23" s="28">
        <v>25</v>
      </c>
      <c r="AV23" s="9"/>
      <c r="AW23" s="56">
        <v>63</v>
      </c>
      <c r="AX23" s="56">
        <v>208</v>
      </c>
      <c r="AY23" s="56">
        <v>16</v>
      </c>
      <c r="AZ23" s="28">
        <v>69800</v>
      </c>
      <c r="BA23" s="28">
        <v>43500</v>
      </c>
      <c r="BB23" s="26">
        <v>14.097720000000001</v>
      </c>
      <c r="BC23" s="26">
        <v>0.38544466999999999</v>
      </c>
      <c r="BD23" s="26">
        <v>31.198097000000001</v>
      </c>
      <c r="BE23" s="26">
        <v>0.81167929999999999</v>
      </c>
      <c r="BF23" s="26">
        <v>4.3982204999999999</v>
      </c>
      <c r="BG23" s="26">
        <v>0.11442827</v>
      </c>
      <c r="BH23" s="26">
        <v>-1.2455597</v>
      </c>
      <c r="BI23" s="26">
        <v>-0.37529951</v>
      </c>
      <c r="BJ23" s="56">
        <v>1151.6666666666599</v>
      </c>
      <c r="BK23" s="28">
        <v>37801705</v>
      </c>
      <c r="BL23" s="28">
        <v>2089.6453346349726</v>
      </c>
      <c r="BM23" s="84">
        <v>0</v>
      </c>
      <c r="BN23" s="10">
        <v>0.3</v>
      </c>
      <c r="BO23" s="10">
        <v>0.56000000000000005</v>
      </c>
      <c r="BP23" s="10">
        <v>0.61099999999999999</v>
      </c>
      <c r="BQ23" s="91">
        <f t="shared" si="0"/>
        <v>12</v>
      </c>
      <c r="BR23" s="91">
        <f t="shared" si="1"/>
        <v>5</v>
      </c>
    </row>
    <row r="24" spans="1:70">
      <c r="A24" s="7">
        <v>47</v>
      </c>
      <c r="B24" s="8" t="s">
        <v>215</v>
      </c>
      <c r="C24" s="8" t="s">
        <v>2089</v>
      </c>
      <c r="D24" s="8" t="s">
        <v>199</v>
      </c>
      <c r="E24" s="9" t="s">
        <v>51</v>
      </c>
      <c r="F24" s="10">
        <v>0.43099999999999999</v>
      </c>
      <c r="G24" s="10">
        <v>0.81</v>
      </c>
      <c r="H24" s="9">
        <v>21.57</v>
      </c>
      <c r="I24" s="9">
        <v>0.60199999999999998</v>
      </c>
      <c r="J24" s="89">
        <v>0</v>
      </c>
      <c r="K24" s="16">
        <v>1.0841402463312815E-2</v>
      </c>
      <c r="L24" s="28">
        <v>18388.630572411799</v>
      </c>
      <c r="M24" s="91">
        <v>0</v>
      </c>
      <c r="N24" s="16" t="s">
        <v>4339</v>
      </c>
      <c r="O24" s="10">
        <v>3.1E-2</v>
      </c>
      <c r="P24" s="27">
        <v>7.9178782035430675E-3</v>
      </c>
      <c r="Q24" s="91">
        <v>1</v>
      </c>
      <c r="R24" s="16"/>
      <c r="S24" s="59">
        <v>4056.6269692676697</v>
      </c>
      <c r="T24" s="59">
        <v>75228.828828828817</v>
      </c>
      <c r="U24" s="59">
        <v>51622.78157986312</v>
      </c>
      <c r="V24" s="59">
        <v>83504</v>
      </c>
      <c r="W24" s="28">
        <v>57301.287553648071</v>
      </c>
      <c r="X24" s="91">
        <v>3</v>
      </c>
      <c r="Y24" s="10">
        <v>0.505</v>
      </c>
      <c r="Z24" s="27">
        <v>-0.04</v>
      </c>
      <c r="AA24" s="10">
        <v>4.3999999999999997E-2</v>
      </c>
      <c r="AB24" s="28">
        <v>2647.3876483536292</v>
      </c>
      <c r="AC24" s="9">
        <v>19</v>
      </c>
      <c r="AD24" s="10">
        <v>0.36</v>
      </c>
      <c r="AE24" s="10">
        <v>0.27999999999999997</v>
      </c>
      <c r="AF24" s="10">
        <v>0.50900000000000001</v>
      </c>
      <c r="AG24" s="10">
        <v>0.63200000000000001</v>
      </c>
      <c r="AH24" s="91">
        <v>6</v>
      </c>
      <c r="AI24" s="25">
        <v>8209.27</v>
      </c>
      <c r="AJ24" s="28">
        <v>10986</v>
      </c>
      <c r="AK24" s="58">
        <v>7572</v>
      </c>
      <c r="AL24" s="59">
        <v>90504</v>
      </c>
      <c r="AM24" s="59">
        <v>78462</v>
      </c>
      <c r="AN24" s="59">
        <v>69291</v>
      </c>
      <c r="AO24" s="9">
        <v>380.67</v>
      </c>
      <c r="AP24" s="9">
        <v>458.67</v>
      </c>
      <c r="AQ24" s="10">
        <v>0.09</v>
      </c>
      <c r="AR24" s="10">
        <v>0.44700000000000001</v>
      </c>
      <c r="AS24" s="10">
        <v>0.65</v>
      </c>
      <c r="AT24" s="16">
        <v>0.62421972534332082</v>
      </c>
      <c r="AU24" s="28">
        <v>12</v>
      </c>
      <c r="AV24" s="9"/>
      <c r="AW24" s="56">
        <v>221</v>
      </c>
      <c r="AX24" s="56">
        <v>89</v>
      </c>
      <c r="AY24" s="56">
        <v>13</v>
      </c>
      <c r="AZ24" s="28">
        <v>72300</v>
      </c>
      <c r="BA24" s="28">
        <v>44800</v>
      </c>
      <c r="BB24" s="26">
        <v>13.350467999999999</v>
      </c>
      <c r="BC24" s="26">
        <v>0.32910338</v>
      </c>
      <c r="BD24" s="26">
        <v>28.875419999999998</v>
      </c>
      <c r="BE24" s="26">
        <v>3.3976525E-2</v>
      </c>
      <c r="BF24" s="26">
        <v>3.8550034000000002</v>
      </c>
      <c r="BG24" s="26">
        <v>4.5360247999999999E-3</v>
      </c>
      <c r="BH24" s="26">
        <v>-2.582541</v>
      </c>
      <c r="BI24" s="26">
        <v>-3.5734878000000001</v>
      </c>
      <c r="BJ24" s="56">
        <v>603</v>
      </c>
      <c r="BK24" s="28">
        <v>21733120</v>
      </c>
      <c r="BL24" s="28">
        <v>2647.3876483536292</v>
      </c>
      <c r="BM24" s="84">
        <v>7</v>
      </c>
      <c r="BN24" s="10">
        <v>0.251</v>
      </c>
      <c r="BO24" s="10">
        <v>0.33100000000000002</v>
      </c>
      <c r="BP24" s="10">
        <v>0.61099999999999999</v>
      </c>
      <c r="BQ24" s="91">
        <f t="shared" si="0"/>
        <v>10</v>
      </c>
      <c r="BR24" s="91">
        <f t="shared" si="1"/>
        <v>4</v>
      </c>
    </row>
    <row r="25" spans="1:70">
      <c r="A25" s="7">
        <v>89</v>
      </c>
      <c r="B25" s="8" t="s">
        <v>320</v>
      </c>
      <c r="C25" s="8" t="s">
        <v>2098</v>
      </c>
      <c r="D25" s="8" t="s">
        <v>199</v>
      </c>
      <c r="E25" s="9" t="s">
        <v>51</v>
      </c>
      <c r="F25" s="10">
        <v>0.39400000000000002</v>
      </c>
      <c r="G25" s="10">
        <v>0.86</v>
      </c>
      <c r="H25" s="9">
        <v>26.61</v>
      </c>
      <c r="I25" s="9">
        <v>0.68600000000000005</v>
      </c>
      <c r="J25" s="89">
        <v>0</v>
      </c>
      <c r="K25" s="16">
        <v>1.2037113846034371E-2</v>
      </c>
      <c r="L25" s="28">
        <v>180.9743864295979</v>
      </c>
      <c r="M25" s="91">
        <v>1</v>
      </c>
      <c r="N25" s="16"/>
      <c r="O25" s="10">
        <v>0.122</v>
      </c>
      <c r="P25" s="27">
        <v>0</v>
      </c>
      <c r="Q25" s="91">
        <v>1</v>
      </c>
      <c r="R25" s="16"/>
      <c r="S25" s="59">
        <v>5648.3267493968206</v>
      </c>
      <c r="T25" s="59">
        <v>52909.248554913298</v>
      </c>
      <c r="U25" s="59">
        <v>36756.036016007114</v>
      </c>
      <c r="V25" s="59">
        <v>91533</v>
      </c>
      <c r="W25" s="28">
        <v>63587.942307692305</v>
      </c>
      <c r="X25" s="91">
        <v>1</v>
      </c>
      <c r="Y25" s="10">
        <v>0.54700000000000004</v>
      </c>
      <c r="Z25" s="27">
        <v>-2.7E-2</v>
      </c>
      <c r="AA25" s="27">
        <v>2.1000000000000001E-2</v>
      </c>
      <c r="AB25" s="28">
        <v>1729.6732506031794</v>
      </c>
      <c r="AC25" s="9">
        <v>4</v>
      </c>
      <c r="AD25" s="10">
        <v>0.315</v>
      </c>
      <c r="AE25" s="10">
        <v>4.3000000000000038E-2</v>
      </c>
      <c r="AF25" s="10">
        <v>0.51400000000000001</v>
      </c>
      <c r="AG25" s="10">
        <v>0.56799999999999995</v>
      </c>
      <c r="AH25" s="91">
        <v>6</v>
      </c>
      <c r="AI25" s="25">
        <v>28329.05</v>
      </c>
      <c r="AJ25" s="28">
        <v>11300</v>
      </c>
      <c r="AK25" s="58">
        <v>7011</v>
      </c>
      <c r="AL25" s="59">
        <v>97641</v>
      </c>
      <c r="AM25" s="59">
        <v>82035</v>
      </c>
      <c r="AN25" s="59">
        <v>76725</v>
      </c>
      <c r="AO25" s="9">
        <v>1064.67</v>
      </c>
      <c r="AP25" s="9">
        <v>1245.67</v>
      </c>
      <c r="AQ25" s="10">
        <v>0</v>
      </c>
      <c r="AR25" s="10">
        <v>0.50600000000000001</v>
      </c>
      <c r="AS25" s="10">
        <v>0.63800000000000001</v>
      </c>
      <c r="AT25" s="16">
        <v>0.59311981020166071</v>
      </c>
      <c r="AU25" s="28">
        <v>120</v>
      </c>
      <c r="AV25" s="9"/>
      <c r="AW25" s="56">
        <v>21</v>
      </c>
      <c r="AX25" s="56">
        <v>341</v>
      </c>
      <c r="AY25" s="56">
        <v>6</v>
      </c>
      <c r="AZ25" s="28">
        <v>91700</v>
      </c>
      <c r="BA25" s="28">
        <v>56500</v>
      </c>
      <c r="BB25" s="26">
        <v>11.658609999999999</v>
      </c>
      <c r="BC25" s="26">
        <v>0.96155321999999999</v>
      </c>
      <c r="BD25" s="26">
        <v>46.557116999999998</v>
      </c>
      <c r="BE25" s="26">
        <v>1.8367313999999999</v>
      </c>
      <c r="BF25" s="26">
        <v>5.4279131999999999</v>
      </c>
      <c r="BG25" s="26">
        <v>0.21413737999999999</v>
      </c>
      <c r="BH25" s="26">
        <v>-4.1787967999999998</v>
      </c>
      <c r="BI25" s="26">
        <v>-7.0231475999999997</v>
      </c>
      <c r="BJ25" s="56">
        <v>2182.3333333333298</v>
      </c>
      <c r="BK25" s="28">
        <v>49000000</v>
      </c>
      <c r="BL25" s="28">
        <v>1729.6732506031794</v>
      </c>
      <c r="BM25" s="84">
        <v>0.19267799999999999</v>
      </c>
      <c r="BN25" s="10">
        <v>0.29599999999999999</v>
      </c>
      <c r="BO25" s="10">
        <v>0.56799999999999995</v>
      </c>
      <c r="BP25" s="10">
        <v>0.61099999999999999</v>
      </c>
      <c r="BQ25" s="91">
        <f t="shared" si="0"/>
        <v>9</v>
      </c>
      <c r="BR25" s="91">
        <f t="shared" si="1"/>
        <v>3</v>
      </c>
    </row>
    <row r="26" spans="1:70">
      <c r="A26" s="7">
        <v>94</v>
      </c>
      <c r="B26" s="8" t="s">
        <v>330</v>
      </c>
      <c r="C26" s="8" t="s">
        <v>2099</v>
      </c>
      <c r="D26" s="8" t="s">
        <v>199</v>
      </c>
      <c r="E26" s="9" t="s">
        <v>51</v>
      </c>
      <c r="F26" s="10">
        <v>0.53300000000000003</v>
      </c>
      <c r="G26" s="10">
        <v>0.81</v>
      </c>
      <c r="H26" s="9">
        <v>25.2</v>
      </c>
      <c r="I26" s="9">
        <v>0.58099999999999996</v>
      </c>
      <c r="J26" s="89">
        <v>0</v>
      </c>
      <c r="K26" s="16">
        <v>1.8138548663544848E-2</v>
      </c>
      <c r="L26" s="28">
        <v>23143.460525935141</v>
      </c>
      <c r="M26" s="91">
        <v>1</v>
      </c>
      <c r="N26" s="16"/>
      <c r="O26" s="10">
        <v>0.02</v>
      </c>
      <c r="P26" s="27">
        <v>1.7679344899910802E-2</v>
      </c>
      <c r="Q26" s="91">
        <v>1</v>
      </c>
      <c r="R26" s="16"/>
      <c r="S26" s="59">
        <v>5607.9858863723248</v>
      </c>
      <c r="T26" s="59">
        <v>61794.074074074073</v>
      </c>
      <c r="U26" s="59">
        <v>44712.937760245448</v>
      </c>
      <c r="V26" s="59">
        <v>83422</v>
      </c>
      <c r="W26" s="28">
        <v>60362.465976331361</v>
      </c>
      <c r="X26" s="91">
        <v>1</v>
      </c>
      <c r="Y26" s="10">
        <v>0.54300000000000004</v>
      </c>
      <c r="Z26" s="27">
        <v>0.19</v>
      </c>
      <c r="AA26" s="10">
        <v>4.2999999999999997E-2</v>
      </c>
      <c r="AB26" s="28">
        <v>1722.0141136276754</v>
      </c>
      <c r="AC26" s="9">
        <v>62</v>
      </c>
      <c r="AD26" s="10">
        <v>0.47499999999999998</v>
      </c>
      <c r="AE26" s="10">
        <v>0.36699999999999999</v>
      </c>
      <c r="AF26" s="10">
        <v>0.56299999999999994</v>
      </c>
      <c r="AG26" s="10">
        <v>0.57499999999999996</v>
      </c>
      <c r="AH26" s="91">
        <v>4</v>
      </c>
      <c r="AI26" s="25">
        <v>8710.73</v>
      </c>
      <c r="AJ26" s="28">
        <v>12520</v>
      </c>
      <c r="AK26" s="28">
        <v>7269</v>
      </c>
      <c r="AL26" s="59">
        <v>91035</v>
      </c>
      <c r="AM26" s="59">
        <v>74466</v>
      </c>
      <c r="AN26" s="59">
        <v>68760</v>
      </c>
      <c r="AO26" s="9">
        <v>345.67</v>
      </c>
      <c r="AP26" s="9">
        <v>645.66999999999996</v>
      </c>
      <c r="AQ26" s="9">
        <v>11</v>
      </c>
      <c r="AR26" s="9">
        <v>0.39600000000000002</v>
      </c>
      <c r="AS26" s="10">
        <v>0.42</v>
      </c>
      <c r="AT26" s="16">
        <v>0.63251106894370657</v>
      </c>
      <c r="AU26" s="28">
        <v>35</v>
      </c>
      <c r="AV26" s="9"/>
      <c r="AW26" s="56">
        <v>110</v>
      </c>
      <c r="AX26" s="56">
        <v>158</v>
      </c>
      <c r="AY26" s="56">
        <v>14</v>
      </c>
      <c r="AZ26" s="28">
        <v>113700</v>
      </c>
      <c r="BA26" s="28">
        <v>46400</v>
      </c>
      <c r="BB26" s="26">
        <v>5.0166392000000002</v>
      </c>
      <c r="BC26" s="26">
        <v>2.1133435</v>
      </c>
      <c r="BD26" s="26">
        <v>34.427979000000001</v>
      </c>
      <c r="BE26" s="26">
        <v>3.7733878999999998E-2</v>
      </c>
      <c r="BF26" s="26">
        <v>1.7271277</v>
      </c>
      <c r="BG26" s="26">
        <v>1.8929725999999999E-3</v>
      </c>
      <c r="BH26" s="26">
        <v>-1.1495835999999999</v>
      </c>
      <c r="BI26" s="26">
        <v>-3.0536020000000001</v>
      </c>
      <c r="BJ26" s="56">
        <v>907.66666666666595</v>
      </c>
      <c r="BK26" s="28">
        <v>15000000</v>
      </c>
      <c r="BL26" s="28">
        <v>1722.0141136276754</v>
      </c>
      <c r="BM26" s="84">
        <v>8</v>
      </c>
      <c r="BN26" s="10">
        <v>0.13600000000000001</v>
      </c>
      <c r="BO26" s="10">
        <v>0.24399999999999999</v>
      </c>
      <c r="BP26" s="10">
        <v>0.61099999999999999</v>
      </c>
      <c r="BQ26" s="91">
        <f t="shared" si="0"/>
        <v>7</v>
      </c>
      <c r="BR26" s="91">
        <f t="shared" si="1"/>
        <v>3</v>
      </c>
    </row>
    <row r="27" spans="1:70">
      <c r="A27" s="7">
        <v>101</v>
      </c>
      <c r="B27" s="8" t="s">
        <v>343</v>
      </c>
      <c r="C27" s="8" t="s">
        <v>2101</v>
      </c>
      <c r="D27" s="8" t="s">
        <v>344</v>
      </c>
      <c r="E27" s="9" t="s">
        <v>51</v>
      </c>
      <c r="F27" s="10">
        <v>0.23300000000000001</v>
      </c>
      <c r="G27" s="10">
        <v>0.53</v>
      </c>
      <c r="H27" s="9">
        <v>16.670000000000002</v>
      </c>
      <c r="I27" s="9">
        <v>0.75800000000000001</v>
      </c>
      <c r="J27" s="89">
        <v>0</v>
      </c>
      <c r="K27" s="16">
        <v>1.9002928002171762E-2</v>
      </c>
      <c r="L27" s="28">
        <v>90515.290618736675</v>
      </c>
      <c r="M27" s="91">
        <v>2</v>
      </c>
      <c r="N27" s="16"/>
      <c r="O27" s="10">
        <v>7.0000000000000001E-3</v>
      </c>
      <c r="P27" s="27">
        <v>0</v>
      </c>
      <c r="Q27" s="91">
        <v>0</v>
      </c>
      <c r="R27" s="16"/>
      <c r="S27" s="59">
        <v>6247.1108568769268</v>
      </c>
      <c r="T27" s="59">
        <v>66039.080459770121</v>
      </c>
      <c r="U27" s="59">
        <v>50508.641818796488</v>
      </c>
      <c r="V27" s="59">
        <v>57454</v>
      </c>
      <c r="W27" s="28">
        <v>43942.518382352944</v>
      </c>
      <c r="X27" s="91">
        <v>2</v>
      </c>
      <c r="Y27" s="10">
        <v>0.224</v>
      </c>
      <c r="Z27" s="27">
        <v>-5.3999999999999999E-2</v>
      </c>
      <c r="AA27" s="27">
        <v>8.4000000000000005E-2</v>
      </c>
      <c r="AB27" s="28">
        <v>2326.8891431230727</v>
      </c>
      <c r="AC27" s="9">
        <v>876</v>
      </c>
      <c r="AD27" s="10">
        <v>0.14099999999999999</v>
      </c>
      <c r="AE27" s="10">
        <v>-7.0000000000000007E-2</v>
      </c>
      <c r="AF27" s="10">
        <v>0.54200000000000004</v>
      </c>
      <c r="AG27" s="10">
        <v>0.53700000000000003</v>
      </c>
      <c r="AH27" s="91">
        <v>5</v>
      </c>
      <c r="AI27" s="25">
        <v>2578.5500000000002</v>
      </c>
      <c r="AJ27" s="28">
        <v>7258</v>
      </c>
      <c r="AK27" s="28">
        <v>10029</v>
      </c>
      <c r="AL27" s="59">
        <v>65961</v>
      </c>
      <c r="AM27" s="59">
        <v>51705</v>
      </c>
      <c r="AN27" s="59">
        <v>49437</v>
      </c>
      <c r="AO27" s="9">
        <v>154.66999999999999</v>
      </c>
      <c r="AP27" s="9">
        <v>243</v>
      </c>
      <c r="AQ27" s="9">
        <v>0</v>
      </c>
      <c r="AR27" s="9">
        <v>0.61699999999999999</v>
      </c>
      <c r="AS27" s="10">
        <v>0.36199999999999999</v>
      </c>
      <c r="AT27" s="16">
        <v>0.56882821387940841</v>
      </c>
      <c r="AU27" s="28">
        <v>7.0000000000000007E-2</v>
      </c>
      <c r="AV27" s="9"/>
      <c r="AW27" s="56">
        <v>352</v>
      </c>
      <c r="AX27" s="56">
        <v>49</v>
      </c>
      <c r="AY27" s="56">
        <v>99</v>
      </c>
      <c r="AZ27" s="28">
        <v>67200</v>
      </c>
      <c r="BA27" s="28">
        <v>34100</v>
      </c>
      <c r="BB27" s="26">
        <v>12.922439000000001</v>
      </c>
      <c r="BC27" s="26">
        <v>0.31467151999999998</v>
      </c>
      <c r="BD27" s="26">
        <v>14.582914000000001</v>
      </c>
      <c r="BE27" s="26">
        <v>2.4001249999999998E-2</v>
      </c>
      <c r="BF27" s="26">
        <v>1.8844681000000001</v>
      </c>
      <c r="BG27" s="26">
        <v>3.1015468E-3</v>
      </c>
      <c r="BH27" s="26">
        <v>7.2414382999999999E-2</v>
      </c>
      <c r="BI27" s="26">
        <v>0.70173918999999996</v>
      </c>
      <c r="BJ27" s="56">
        <v>393.33333333333297</v>
      </c>
      <c r="BK27" s="28">
        <v>6000000</v>
      </c>
      <c r="BL27" s="28">
        <v>2326.8891431230727</v>
      </c>
      <c r="BM27" s="84">
        <v>14</v>
      </c>
      <c r="BN27" s="10">
        <v>0.16700000000000001</v>
      </c>
      <c r="BO27" s="10">
        <v>0.378</v>
      </c>
      <c r="BP27" s="10">
        <v>0.308</v>
      </c>
      <c r="BQ27" s="91">
        <f t="shared" si="0"/>
        <v>9</v>
      </c>
      <c r="BR27" s="91">
        <f t="shared" si="1"/>
        <v>4</v>
      </c>
    </row>
    <row r="28" spans="1:70">
      <c r="A28" s="7">
        <v>103</v>
      </c>
      <c r="B28" s="8" t="s">
        <v>350</v>
      </c>
      <c r="C28" s="8"/>
      <c r="D28" s="8" t="s">
        <v>344</v>
      </c>
      <c r="E28" s="9" t="s">
        <v>51</v>
      </c>
      <c r="F28" s="10">
        <v>0.39400000000000002</v>
      </c>
      <c r="G28" s="10">
        <v>0.68</v>
      </c>
      <c r="H28" s="9">
        <v>17.16</v>
      </c>
      <c r="I28" s="9">
        <v>1.282</v>
      </c>
      <c r="J28" s="89">
        <v>0</v>
      </c>
      <c r="K28" s="16">
        <v>1.3186168658481398E-2</v>
      </c>
      <c r="L28" s="28">
        <v>27157.677475422301</v>
      </c>
      <c r="M28" s="91">
        <v>2</v>
      </c>
      <c r="N28" s="16"/>
      <c r="O28" s="10">
        <v>2.5000000000000001E-2</v>
      </c>
      <c r="P28" s="27">
        <v>8.7556159892316476E-3</v>
      </c>
      <c r="Q28" s="91">
        <v>1</v>
      </c>
      <c r="R28" s="16"/>
      <c r="S28" s="59">
        <v>6531.6171580536375</v>
      </c>
      <c r="T28" s="59">
        <v>87763.636363636368</v>
      </c>
      <c r="U28" s="59">
        <v>54855.363155363157</v>
      </c>
      <c r="V28" s="59">
        <v>86886</v>
      </c>
      <c r="W28" s="28">
        <v>54306.809523809527</v>
      </c>
      <c r="X28" s="91">
        <v>3</v>
      </c>
      <c r="Y28" s="10">
        <v>0.376</v>
      </c>
      <c r="Z28" s="27">
        <v>1.4999999999999999E-2</v>
      </c>
      <c r="AA28" s="10">
        <v>6.2E-2</v>
      </c>
      <c r="AB28" s="28">
        <v>1160.382841946363</v>
      </c>
      <c r="AC28" s="9" t="s">
        <v>4345</v>
      </c>
      <c r="AD28" s="10">
        <v>0.193</v>
      </c>
      <c r="AE28" s="10">
        <v>0.127</v>
      </c>
      <c r="AF28" s="10">
        <v>0.52900000000000003</v>
      </c>
      <c r="AG28" s="10">
        <v>0.56499999999999995</v>
      </c>
      <c r="AH28" s="91">
        <v>4</v>
      </c>
      <c r="AI28" s="25">
        <v>9479.6299999999992</v>
      </c>
      <c r="AJ28" s="28">
        <v>10943</v>
      </c>
      <c r="AK28" s="58">
        <v>8005</v>
      </c>
      <c r="AL28" s="59">
        <v>105030</v>
      </c>
      <c r="AM28" s="59">
        <v>80739</v>
      </c>
      <c r="AN28" s="59">
        <v>75114</v>
      </c>
      <c r="AO28" s="9">
        <v>552.33000000000004</v>
      </c>
      <c r="AP28" s="9">
        <v>690</v>
      </c>
      <c r="AQ28" s="10">
        <v>0.41</v>
      </c>
      <c r="AR28" s="10">
        <v>0.52500000000000002</v>
      </c>
      <c r="AS28" s="10">
        <v>0.29299999999999998</v>
      </c>
      <c r="AT28" s="16">
        <v>0.43821209465381239</v>
      </c>
      <c r="AU28" s="28"/>
      <c r="AV28" s="9"/>
      <c r="AW28" s="56">
        <v>145</v>
      </c>
      <c r="AX28" s="56">
        <v>125</v>
      </c>
      <c r="AY28" s="56">
        <v>99</v>
      </c>
      <c r="AZ28" s="28" t="e">
        <v>#N/A</v>
      </c>
      <c r="BA28" s="28" t="e">
        <v>#N/A</v>
      </c>
      <c r="BB28" s="26" t="e">
        <v>#N/A</v>
      </c>
      <c r="BC28" s="26" t="e">
        <v>#N/A</v>
      </c>
      <c r="BD28" s="26" t="e">
        <v>#N/A</v>
      </c>
      <c r="BE28" s="26" t="e">
        <v>#N/A</v>
      </c>
      <c r="BF28" s="26" t="e">
        <v>#N/A</v>
      </c>
      <c r="BG28" s="26" t="e">
        <v>#N/A</v>
      </c>
      <c r="BH28" s="26" t="e">
        <v>#N/A</v>
      </c>
      <c r="BI28" s="26" t="e">
        <v>#N/A</v>
      </c>
      <c r="BJ28" s="56" t="e">
        <v>#N/A</v>
      </c>
      <c r="BK28" s="28">
        <v>11000000</v>
      </c>
      <c r="BL28" s="28">
        <v>1160.382841946363</v>
      </c>
      <c r="BM28" s="84">
        <v>15</v>
      </c>
      <c r="BN28" s="10">
        <v>0.115</v>
      </c>
      <c r="BO28" s="10">
        <v>0.18099999999999999</v>
      </c>
      <c r="BP28" s="10">
        <v>0.308</v>
      </c>
      <c r="BQ28" s="91">
        <f t="shared" si="0"/>
        <v>10</v>
      </c>
      <c r="BR28" s="91">
        <f t="shared" si="1"/>
        <v>6</v>
      </c>
    </row>
    <row r="29" spans="1:70">
      <c r="A29" s="7">
        <v>118</v>
      </c>
      <c r="B29" s="8" t="s">
        <v>386</v>
      </c>
      <c r="C29" s="8"/>
      <c r="D29" s="8" t="s">
        <v>381</v>
      </c>
      <c r="E29" s="9" t="s">
        <v>51</v>
      </c>
      <c r="F29" s="10">
        <v>0.50700000000000001</v>
      </c>
      <c r="G29" s="10">
        <v>0.78</v>
      </c>
      <c r="H29" s="9">
        <v>15.8</v>
      </c>
      <c r="I29" s="9">
        <v>0.47399999999999998</v>
      </c>
      <c r="J29" s="89">
        <v>0</v>
      </c>
      <c r="K29" s="16">
        <v>1.0575893329280953E-2</v>
      </c>
      <c r="L29" s="28">
        <v>9735.0445378287604</v>
      </c>
      <c r="M29" s="91">
        <v>1</v>
      </c>
      <c r="N29" s="16" t="s">
        <v>4339</v>
      </c>
      <c r="O29" s="10">
        <v>2.3E-2</v>
      </c>
      <c r="P29" s="27">
        <v>0</v>
      </c>
      <c r="Q29" s="91">
        <v>1</v>
      </c>
      <c r="R29" s="16"/>
      <c r="S29" s="59">
        <v>7554.4642077885801</v>
      </c>
      <c r="T29" s="59">
        <v>82935.135135135133</v>
      </c>
      <c r="U29" s="59">
        <v>66089.515377446412</v>
      </c>
      <c r="V29" s="59">
        <v>92058</v>
      </c>
      <c r="W29" s="28">
        <v>73359.362068965522</v>
      </c>
      <c r="X29" s="91">
        <v>2</v>
      </c>
      <c r="Y29" s="10">
        <v>0.46600000000000003</v>
      </c>
      <c r="Z29" s="27">
        <v>1.7000000000000001E-2</v>
      </c>
      <c r="AA29" s="27">
        <v>0.106</v>
      </c>
      <c r="AB29" s="28">
        <v>1745.5357922114194</v>
      </c>
      <c r="AC29" s="9" t="s">
        <v>4345</v>
      </c>
      <c r="AD29" s="10">
        <v>0.13</v>
      </c>
      <c r="AE29" s="10">
        <v>5.7999999999999996E-2</v>
      </c>
      <c r="AF29" s="10">
        <v>0.44700000000000001</v>
      </c>
      <c r="AG29" s="10">
        <v>0.52700000000000002</v>
      </c>
      <c r="AH29" s="91">
        <v>4</v>
      </c>
      <c r="AI29" s="25">
        <v>9739.1299999999992</v>
      </c>
      <c r="AJ29" s="28">
        <v>16767</v>
      </c>
      <c r="AK29" s="28">
        <v>11021</v>
      </c>
      <c r="AL29" s="59">
        <v>97515</v>
      </c>
      <c r="AM29" s="59">
        <v>77922</v>
      </c>
      <c r="AN29" s="59">
        <v>62910</v>
      </c>
      <c r="AO29" s="9">
        <v>616.33000000000004</v>
      </c>
      <c r="AP29" s="9">
        <v>522.66999999999996</v>
      </c>
      <c r="AQ29" s="9">
        <v>9</v>
      </c>
      <c r="AR29" s="9">
        <v>0.46600000000000003</v>
      </c>
      <c r="AS29" s="10">
        <v>0.28799999999999998</v>
      </c>
      <c r="AT29" s="16">
        <v>0.67842605156037994</v>
      </c>
      <c r="AU29" s="28">
        <v>54</v>
      </c>
      <c r="AV29" s="9"/>
      <c r="AW29" s="56">
        <v>185</v>
      </c>
      <c r="AX29" s="56">
        <v>103</v>
      </c>
      <c r="AY29" s="56">
        <v>99</v>
      </c>
      <c r="AZ29" s="28">
        <v>93300</v>
      </c>
      <c r="BA29" s="28">
        <v>46600</v>
      </c>
      <c r="BB29" s="26">
        <v>5.0610360999999999</v>
      </c>
      <c r="BC29" s="26">
        <v>0.47099142999999999</v>
      </c>
      <c r="BD29" s="26">
        <v>28.771576</v>
      </c>
      <c r="BE29" s="26">
        <v>1.3180385999999999</v>
      </c>
      <c r="BF29" s="26">
        <v>1.4561398999999999</v>
      </c>
      <c r="BG29" s="26">
        <v>6.6706412000000007E-2</v>
      </c>
      <c r="BH29" s="26">
        <v>-1.0758759</v>
      </c>
      <c r="BI29" s="26">
        <v>-4.3855900999999999</v>
      </c>
      <c r="BJ29" s="56">
        <v>1433.6666666666599</v>
      </c>
      <c r="BK29" s="28">
        <v>17000000</v>
      </c>
      <c r="BL29" s="28">
        <v>1745.5357922114194</v>
      </c>
      <c r="BM29" s="84">
        <v>6</v>
      </c>
      <c r="BN29" s="10">
        <v>0.17499999999999999</v>
      </c>
      <c r="BO29" s="10">
        <v>0.247</v>
      </c>
      <c r="BP29" s="10">
        <v>0.30499999999999999</v>
      </c>
      <c r="BQ29" s="91">
        <f t="shared" si="0"/>
        <v>8</v>
      </c>
      <c r="BR29" s="91">
        <f t="shared" si="1"/>
        <v>4</v>
      </c>
    </row>
    <row r="30" spans="1:70">
      <c r="A30" s="7">
        <v>128</v>
      </c>
      <c r="B30" s="8" t="s">
        <v>403</v>
      </c>
      <c r="C30" s="8" t="s">
        <v>2105</v>
      </c>
      <c r="D30" s="8" t="s">
        <v>381</v>
      </c>
      <c r="E30" s="9" t="s">
        <v>51</v>
      </c>
      <c r="F30" s="10">
        <v>0.46600000000000003</v>
      </c>
      <c r="G30" s="10">
        <v>0.75</v>
      </c>
      <c r="H30" s="9">
        <v>14.26</v>
      </c>
      <c r="I30" s="9">
        <v>0.52200000000000002</v>
      </c>
      <c r="J30" s="89">
        <v>0</v>
      </c>
      <c r="K30" s="16">
        <v>1.2119188791808344E-2</v>
      </c>
      <c r="L30" s="28">
        <v>8152.2182185772745</v>
      </c>
      <c r="M30" s="91">
        <v>1</v>
      </c>
      <c r="N30" s="16"/>
      <c r="O30" s="10">
        <v>6.0000000000000001E-3</v>
      </c>
      <c r="P30" s="27">
        <v>2.1265746370531621E-2</v>
      </c>
      <c r="Q30" s="91">
        <v>0</v>
      </c>
      <c r="R30" s="16"/>
      <c r="S30" s="59">
        <v>7999.352423723426</v>
      </c>
      <c r="T30" s="59">
        <v>77025.423728813563</v>
      </c>
      <c r="U30" s="59">
        <v>59590.797417271999</v>
      </c>
      <c r="V30" s="59">
        <v>90890</v>
      </c>
      <c r="W30" s="28">
        <v>70317.140952380956</v>
      </c>
      <c r="X30" s="91">
        <v>2</v>
      </c>
      <c r="Y30" s="10">
        <v>0.437</v>
      </c>
      <c r="Z30" s="27">
        <v>-1E-3</v>
      </c>
      <c r="AA30" s="10">
        <v>0.08</v>
      </c>
      <c r="AB30" s="28">
        <v>1600.6475762765738</v>
      </c>
      <c r="AC30" s="9">
        <v>180</v>
      </c>
      <c r="AD30" s="10">
        <v>0.13799999999999998</v>
      </c>
      <c r="AE30" s="10">
        <v>2.4999999999999967E-2</v>
      </c>
      <c r="AF30" s="10">
        <v>0.54100000000000004</v>
      </c>
      <c r="AG30" s="10">
        <v>0.53700000000000003</v>
      </c>
      <c r="AH30" s="91">
        <v>5</v>
      </c>
      <c r="AI30" s="25">
        <v>8746.4599999999991</v>
      </c>
      <c r="AJ30" s="28">
        <v>18676</v>
      </c>
      <c r="AK30" s="28">
        <v>12364</v>
      </c>
      <c r="AL30" s="59">
        <v>96138</v>
      </c>
      <c r="AM30" s="59">
        <v>78984</v>
      </c>
      <c r="AN30" s="59">
        <v>63144</v>
      </c>
      <c r="AO30" s="9">
        <v>613.33000000000004</v>
      </c>
      <c r="AP30" s="9">
        <v>549</v>
      </c>
      <c r="AQ30" s="9">
        <v>11</v>
      </c>
      <c r="AR30" s="9">
        <v>0.51100000000000001</v>
      </c>
      <c r="AS30" s="10">
        <v>0.30499999999999999</v>
      </c>
      <c r="AT30" s="16">
        <v>0.65703022339027595</v>
      </c>
      <c r="AU30" s="28">
        <v>15</v>
      </c>
      <c r="AV30" s="9"/>
      <c r="AW30" s="56">
        <v>176</v>
      </c>
      <c r="AX30" s="56">
        <v>106</v>
      </c>
      <c r="AY30" s="56">
        <v>99</v>
      </c>
      <c r="AZ30" s="28">
        <v>91300</v>
      </c>
      <c r="BA30" s="28">
        <v>43400</v>
      </c>
      <c r="BB30" s="26">
        <v>5.6201897000000001</v>
      </c>
      <c r="BC30" s="26">
        <v>0.48673344000000002</v>
      </c>
      <c r="BD30" s="26">
        <v>25.921467</v>
      </c>
      <c r="BE30" s="26">
        <v>0.10906768999999999</v>
      </c>
      <c r="BF30" s="26">
        <v>1.4568356</v>
      </c>
      <c r="BG30" s="26">
        <v>6.1298111000000002E-3</v>
      </c>
      <c r="BH30" s="26">
        <v>-0.84630101999999996</v>
      </c>
      <c r="BI30" s="26">
        <v>-2.9150548000000001</v>
      </c>
      <c r="BJ30" s="56">
        <v>1452</v>
      </c>
      <c r="BK30" s="28">
        <v>14000000</v>
      </c>
      <c r="BL30" s="28">
        <v>1600.6475762765738</v>
      </c>
      <c r="BM30" s="84">
        <v>5</v>
      </c>
      <c r="BN30" s="10">
        <v>0.16700000000000001</v>
      </c>
      <c r="BO30" s="10">
        <v>0.28000000000000003</v>
      </c>
      <c r="BP30" s="10">
        <v>0.30499999999999999</v>
      </c>
      <c r="BQ30" s="91">
        <f t="shared" si="0"/>
        <v>8</v>
      </c>
      <c r="BR30" s="91">
        <f t="shared" si="1"/>
        <v>3</v>
      </c>
    </row>
    <row r="31" spans="1:70">
      <c r="A31" s="7">
        <v>1101</v>
      </c>
      <c r="B31" s="8" t="s">
        <v>1917</v>
      </c>
      <c r="C31" s="8" t="s">
        <v>2110</v>
      </c>
      <c r="D31" s="8" t="s">
        <v>438</v>
      </c>
      <c r="E31" s="9" t="s">
        <v>51</v>
      </c>
      <c r="F31" s="10">
        <v>0.38300000000000001</v>
      </c>
      <c r="G31" s="10">
        <v>0.79</v>
      </c>
      <c r="H31" s="9">
        <v>23.43</v>
      </c>
      <c r="I31" s="9">
        <v>66.375</v>
      </c>
      <c r="J31" s="89">
        <v>1.5837055701300459E-4</v>
      </c>
      <c r="K31" s="16">
        <v>2.0588172411690597E-3</v>
      </c>
      <c r="L31" s="28">
        <v>18552.875695732837</v>
      </c>
      <c r="M31" s="91">
        <v>0</v>
      </c>
      <c r="N31" s="16" t="s">
        <v>4339</v>
      </c>
      <c r="O31" s="10">
        <v>1.7000000000000001E-2</v>
      </c>
      <c r="P31" s="27">
        <v>1.1561050661949335E-2</v>
      </c>
      <c r="Q31" s="91">
        <v>1</v>
      </c>
      <c r="R31" s="16"/>
      <c r="S31" s="59">
        <v>4771.8502653894611</v>
      </c>
      <c r="T31" s="59">
        <v>88008.421052631587</v>
      </c>
      <c r="U31" s="59">
        <v>57366.873684210528</v>
      </c>
      <c r="V31" s="59">
        <v>83608</v>
      </c>
      <c r="W31" s="28">
        <v>54498.53</v>
      </c>
      <c r="X31" s="91">
        <v>3</v>
      </c>
      <c r="Y31" s="10">
        <v>0.44900000000000001</v>
      </c>
      <c r="Z31" s="27">
        <v>0.13300000000000001</v>
      </c>
      <c r="AA31" s="27">
        <v>-1.7000000000000001E-2</v>
      </c>
      <c r="AB31" s="28">
        <v>1346.1497346105391</v>
      </c>
      <c r="AC31" s="9">
        <v>448</v>
      </c>
      <c r="AD31" s="10">
        <v>0.28400000000000003</v>
      </c>
      <c r="AE31" s="10">
        <v>0.21099999999999999</v>
      </c>
      <c r="AF31" s="10">
        <v>0.46400000000000002</v>
      </c>
      <c r="AG31" s="10">
        <v>0.62</v>
      </c>
      <c r="AH31" s="91">
        <v>2</v>
      </c>
      <c r="AI31" s="25">
        <v>12628.61</v>
      </c>
      <c r="AJ31" s="28">
        <v>9891</v>
      </c>
      <c r="AK31" s="28">
        <v>6048</v>
      </c>
      <c r="AL31" s="59">
        <v>103428</v>
      </c>
      <c r="AM31" s="59">
        <v>77760</v>
      </c>
      <c r="AN31" s="59">
        <v>66249</v>
      </c>
      <c r="AO31" s="9">
        <v>539</v>
      </c>
      <c r="AP31" s="9">
        <v>746</v>
      </c>
      <c r="AQ31" s="9">
        <v>16</v>
      </c>
      <c r="AR31" s="9">
        <v>0.46</v>
      </c>
      <c r="AS31" s="10">
        <v>0.30399999999999999</v>
      </c>
      <c r="AT31" s="16">
        <v>1.4842300556586308E-2</v>
      </c>
      <c r="AU31" s="28">
        <v>61</v>
      </c>
      <c r="AV31" s="9">
        <v>2</v>
      </c>
      <c r="AW31" s="56">
        <v>459</v>
      </c>
      <c r="AX31" s="56">
        <v>26</v>
      </c>
      <c r="AY31" s="56">
        <v>99</v>
      </c>
      <c r="AZ31" s="28">
        <v>78900</v>
      </c>
      <c r="BA31" s="28">
        <v>39700</v>
      </c>
      <c r="BB31" s="26">
        <v>8.4213448</v>
      </c>
      <c r="BC31" s="26">
        <v>1.112841</v>
      </c>
      <c r="BD31" s="26">
        <v>22.297191999999999</v>
      </c>
      <c r="BE31" s="26">
        <v>0.97714031000000001</v>
      </c>
      <c r="BF31" s="26">
        <v>1.8777235000000001</v>
      </c>
      <c r="BG31" s="26">
        <v>8.2288354999999994E-2</v>
      </c>
      <c r="BH31" s="26">
        <v>-3.0505407</v>
      </c>
      <c r="BI31" s="26">
        <v>-9.5362120000000008</v>
      </c>
      <c r="BJ31" s="56">
        <v>405.33333333333297</v>
      </c>
      <c r="BK31" s="28">
        <v>17000000</v>
      </c>
      <c r="BL31" s="28">
        <v>1346.1497346105391</v>
      </c>
      <c r="BM31" s="84">
        <v>10</v>
      </c>
      <c r="BN31" s="10">
        <v>0.153</v>
      </c>
      <c r="BO31" s="10">
        <v>0.22600000000000001</v>
      </c>
      <c r="BP31" s="10">
        <v>0.437</v>
      </c>
      <c r="BQ31" s="91">
        <f t="shared" si="0"/>
        <v>6</v>
      </c>
      <c r="BR31" s="91">
        <f t="shared" si="1"/>
        <v>4</v>
      </c>
    </row>
    <row r="32" spans="1:70">
      <c r="A32" s="7">
        <v>154</v>
      </c>
      <c r="B32" s="8" t="s">
        <v>464</v>
      </c>
      <c r="C32" s="8"/>
      <c r="D32" s="8" t="s">
        <v>438</v>
      </c>
      <c r="E32" s="9" t="s">
        <v>51</v>
      </c>
      <c r="F32" s="10">
        <v>0.47399999999999998</v>
      </c>
      <c r="G32" s="10">
        <v>0.8</v>
      </c>
      <c r="H32" s="9">
        <v>20.57</v>
      </c>
      <c r="I32" s="9">
        <v>0.58799999999999997</v>
      </c>
      <c r="J32" s="89">
        <v>0</v>
      </c>
      <c r="K32" s="16">
        <v>1.4506599300477355E-2</v>
      </c>
      <c r="L32" s="28">
        <v>16483.425915242224</v>
      </c>
      <c r="M32" s="91">
        <v>0</v>
      </c>
      <c r="N32" s="16" t="s">
        <v>4339</v>
      </c>
      <c r="O32" s="10">
        <v>2.5000000000000001E-2</v>
      </c>
      <c r="P32" s="27">
        <v>5.1294052775168547E-2</v>
      </c>
      <c r="Q32" s="91">
        <v>2</v>
      </c>
      <c r="R32" s="16"/>
      <c r="S32" s="59">
        <v>3829.2973612415726</v>
      </c>
      <c r="T32" s="59">
        <v>82461.458333333343</v>
      </c>
      <c r="U32" s="59">
        <v>51708.3178831642</v>
      </c>
      <c r="V32" s="59">
        <v>79163</v>
      </c>
      <c r="W32" s="28">
        <v>49639.985167837629</v>
      </c>
      <c r="X32" s="91">
        <v>3</v>
      </c>
      <c r="Y32" s="10">
        <v>0.52200000000000002</v>
      </c>
      <c r="Z32" s="27">
        <v>0.14699999999999999</v>
      </c>
      <c r="AA32" s="10">
        <v>2.5000000000000001E-2</v>
      </c>
      <c r="AB32" s="28">
        <v>2564.7026387584274</v>
      </c>
      <c r="AC32" s="9" t="s">
        <v>4345</v>
      </c>
      <c r="AD32" s="10">
        <v>0.28900000000000003</v>
      </c>
      <c r="AE32" s="10">
        <v>0.126</v>
      </c>
      <c r="AF32" s="10">
        <v>0.52900000000000003</v>
      </c>
      <c r="AG32" s="10">
        <v>0.56399999999999995</v>
      </c>
      <c r="AH32" s="91">
        <v>4</v>
      </c>
      <c r="AI32" s="25">
        <v>12477.08</v>
      </c>
      <c r="AJ32" s="28">
        <v>13247</v>
      </c>
      <c r="AK32" s="58">
        <v>6897</v>
      </c>
      <c r="AL32" s="59">
        <v>100809</v>
      </c>
      <c r="AM32" s="59">
        <v>74934</v>
      </c>
      <c r="AN32" s="59">
        <v>64980</v>
      </c>
      <c r="AO32" s="9">
        <v>606.66999999999996</v>
      </c>
      <c r="AP32" s="9">
        <v>940.67</v>
      </c>
      <c r="AQ32" s="10">
        <v>0.18</v>
      </c>
      <c r="AR32" s="10">
        <v>0.371</v>
      </c>
      <c r="AS32" s="10">
        <v>0.28999999999999998</v>
      </c>
      <c r="AT32" s="16">
        <v>0.62972292191435775</v>
      </c>
      <c r="AU32" s="28"/>
      <c r="AV32" s="9"/>
      <c r="AW32" s="56">
        <v>86</v>
      </c>
      <c r="AX32" s="56">
        <v>181</v>
      </c>
      <c r="AY32" s="56">
        <v>18</v>
      </c>
      <c r="AZ32" s="28">
        <v>88900</v>
      </c>
      <c r="BA32" s="28">
        <v>42400</v>
      </c>
      <c r="BB32" s="26">
        <v>6.2247405000000002</v>
      </c>
      <c r="BC32" s="26">
        <v>0.98033135999999998</v>
      </c>
      <c r="BD32" s="26">
        <v>27.209076</v>
      </c>
      <c r="BE32" s="26">
        <v>1.1256502E-2</v>
      </c>
      <c r="BF32" s="26">
        <v>1.6936944</v>
      </c>
      <c r="BG32" s="26">
        <v>7.0068805E-4</v>
      </c>
      <c r="BH32" s="26">
        <v>-0.48097304000000002</v>
      </c>
      <c r="BI32" s="26">
        <v>-3.4651182</v>
      </c>
      <c r="BJ32" s="56">
        <v>1470.6666666666599</v>
      </c>
      <c r="BK32" s="28">
        <v>32000000</v>
      </c>
      <c r="BL32" s="28">
        <v>2564.7026387584274</v>
      </c>
      <c r="BM32" s="84">
        <v>10</v>
      </c>
      <c r="BN32" s="10">
        <v>0.14799999999999999</v>
      </c>
      <c r="BO32" s="10">
        <v>0.311</v>
      </c>
      <c r="BP32" s="10">
        <v>0.437</v>
      </c>
      <c r="BQ32" s="91">
        <f t="shared" si="0"/>
        <v>9</v>
      </c>
      <c r="BR32" s="91">
        <f t="shared" si="1"/>
        <v>5</v>
      </c>
    </row>
    <row r="33" spans="1:70">
      <c r="A33" s="7">
        <v>167</v>
      </c>
      <c r="B33" s="8" t="s">
        <v>491</v>
      </c>
      <c r="C33" s="8" t="s">
        <v>2117</v>
      </c>
      <c r="D33" s="8" t="s">
        <v>485</v>
      </c>
      <c r="E33" s="9" t="s">
        <v>51</v>
      </c>
      <c r="F33" s="10">
        <v>0.26500000000000001</v>
      </c>
      <c r="G33" s="10">
        <v>0.7</v>
      </c>
      <c r="H33" s="9">
        <v>20.38</v>
      </c>
      <c r="I33" s="9">
        <v>0.54100000000000004</v>
      </c>
      <c r="J33" s="89">
        <v>0</v>
      </c>
      <c r="K33" s="16">
        <v>1.3086638714065554E-2</v>
      </c>
      <c r="L33" s="28">
        <v>10526.315789473685</v>
      </c>
      <c r="M33" s="91">
        <v>1</v>
      </c>
      <c r="N33" s="16"/>
      <c r="O33" s="10">
        <v>1.6E-2</v>
      </c>
      <c r="P33" s="27">
        <v>2.290161774961472E-2</v>
      </c>
      <c r="Q33" s="91">
        <v>1</v>
      </c>
      <c r="R33" s="16"/>
      <c r="S33" s="59">
        <v>5064.0008954015966</v>
      </c>
      <c r="T33" s="59">
        <v>68566.315789473694</v>
      </c>
      <c r="U33" s="59">
        <v>52614.418398938527</v>
      </c>
      <c r="V33" s="59">
        <v>65138</v>
      </c>
      <c r="W33" s="28">
        <v>49983.697478991598</v>
      </c>
      <c r="X33" s="91">
        <v>2</v>
      </c>
      <c r="Y33" s="10">
        <v>0.34200000000000003</v>
      </c>
      <c r="Z33" s="27">
        <v>5.7000000000000002E-2</v>
      </c>
      <c r="AA33" s="27">
        <v>-1.7000000000000001E-2</v>
      </c>
      <c r="AB33" s="28">
        <v>295.98309068524054</v>
      </c>
      <c r="AC33" s="9">
        <v>303</v>
      </c>
      <c r="AD33" s="10">
        <v>0.30000000000000004</v>
      </c>
      <c r="AE33" s="10">
        <v>0.17899999999999999</v>
      </c>
      <c r="AF33" s="10">
        <v>0.60699999999999998</v>
      </c>
      <c r="AG33" s="10">
        <v>0.63600000000000001</v>
      </c>
      <c r="AH33" s="91">
        <v>3</v>
      </c>
      <c r="AI33" s="25">
        <v>5807.45</v>
      </c>
      <c r="AJ33" s="28">
        <v>10611</v>
      </c>
      <c r="AK33" s="28">
        <v>6790</v>
      </c>
      <c r="AL33" s="59">
        <v>73890</v>
      </c>
      <c r="AM33" s="59">
        <v>57582</v>
      </c>
      <c r="AN33" s="59">
        <v>49212</v>
      </c>
      <c r="AO33" s="9">
        <v>285</v>
      </c>
      <c r="AP33" s="9">
        <v>279.33</v>
      </c>
      <c r="AQ33" s="9">
        <v>1</v>
      </c>
      <c r="AR33" s="9">
        <v>0.48099999999999998</v>
      </c>
      <c r="AS33" s="10">
        <v>0.39500000000000002</v>
      </c>
      <c r="AT33" s="16">
        <v>0.64892926670992856</v>
      </c>
      <c r="AU33" s="28">
        <v>11</v>
      </c>
      <c r="AV33" s="9"/>
      <c r="AW33" s="56">
        <v>256</v>
      </c>
      <c r="AX33" s="56">
        <v>76</v>
      </c>
      <c r="AY33" s="56">
        <v>99</v>
      </c>
      <c r="AZ33" s="28">
        <v>76000</v>
      </c>
      <c r="BA33" s="28">
        <v>34600</v>
      </c>
      <c r="BB33" s="26">
        <v>9.7965765000000005</v>
      </c>
      <c r="BC33" s="26">
        <v>0.47960868000000001</v>
      </c>
      <c r="BD33" s="26">
        <v>18.609445999999998</v>
      </c>
      <c r="BE33" s="26">
        <v>0</v>
      </c>
      <c r="BF33" s="26">
        <v>1.8230884999999999</v>
      </c>
      <c r="BG33" s="26">
        <v>0</v>
      </c>
      <c r="BH33" s="26">
        <v>-0.31203546999999998</v>
      </c>
      <c r="BI33" s="26">
        <v>0.92560445999999996</v>
      </c>
      <c r="BJ33" s="56">
        <v>652.66666666666595</v>
      </c>
      <c r="BK33" s="28">
        <v>1718907</v>
      </c>
      <c r="BL33" s="28">
        <v>295.98309068524054</v>
      </c>
      <c r="BM33" s="84">
        <v>3</v>
      </c>
      <c r="BN33" s="10">
        <v>0.152</v>
      </c>
      <c r="BO33" s="10">
        <v>0.27300000000000002</v>
      </c>
      <c r="BP33" s="10">
        <v>0.45200000000000001</v>
      </c>
      <c r="BQ33" s="91">
        <f t="shared" si="0"/>
        <v>7</v>
      </c>
      <c r="BR33" s="91">
        <f t="shared" si="1"/>
        <v>4</v>
      </c>
    </row>
    <row r="34" spans="1:70">
      <c r="A34" s="7">
        <v>172</v>
      </c>
      <c r="B34" s="8" t="s">
        <v>505</v>
      </c>
      <c r="C34" s="8" t="s">
        <v>2119</v>
      </c>
      <c r="D34" s="8" t="s">
        <v>485</v>
      </c>
      <c r="E34" s="9" t="s">
        <v>51</v>
      </c>
      <c r="F34" s="10">
        <v>0.24399999999999999</v>
      </c>
      <c r="G34" s="10">
        <v>0.71</v>
      </c>
      <c r="H34" s="9">
        <v>17.600000000000001</v>
      </c>
      <c r="I34" s="9">
        <v>0.61499999999999999</v>
      </c>
      <c r="J34" s="89">
        <v>0</v>
      </c>
      <c r="K34" s="16">
        <v>1.0892273898329701E-2</v>
      </c>
      <c r="L34" s="28">
        <v>5323.8214390289349</v>
      </c>
      <c r="M34" s="91">
        <v>1</v>
      </c>
      <c r="N34" s="16"/>
      <c r="O34" s="10">
        <v>1.4E-2</v>
      </c>
      <c r="P34" s="27">
        <v>2.6928121581981761E-2</v>
      </c>
      <c r="Q34" s="91">
        <v>1</v>
      </c>
      <c r="R34" s="16"/>
      <c r="S34" s="59">
        <v>4044.3394350238041</v>
      </c>
      <c r="T34" s="59">
        <v>75290.109890109889</v>
      </c>
      <c r="U34" s="59">
        <v>48086.892754994515</v>
      </c>
      <c r="V34" s="59">
        <v>68514</v>
      </c>
      <c r="W34" s="28">
        <v>43759.072407045009</v>
      </c>
      <c r="X34" s="91">
        <v>3</v>
      </c>
      <c r="Y34" s="10">
        <v>0.254</v>
      </c>
      <c r="Z34" s="27">
        <v>-7.0000000000000001E-3</v>
      </c>
      <c r="AA34" s="10">
        <v>4.7E-2</v>
      </c>
      <c r="AB34" s="28">
        <v>1966.6605649761959</v>
      </c>
      <c r="AC34" s="9">
        <v>524</v>
      </c>
      <c r="AD34" s="10">
        <v>0.219</v>
      </c>
      <c r="AE34" s="10">
        <v>0.10999999999999999</v>
      </c>
      <c r="AF34" s="10">
        <v>0.49099999999999999</v>
      </c>
      <c r="AG34" s="10">
        <v>0.63</v>
      </c>
      <c r="AH34" s="91">
        <v>5</v>
      </c>
      <c r="AI34" s="25">
        <v>6610.19</v>
      </c>
      <c r="AJ34" s="28">
        <v>11709</v>
      </c>
      <c r="AK34" s="28">
        <v>8124</v>
      </c>
      <c r="AL34" s="59">
        <v>68193</v>
      </c>
      <c r="AM34" s="59">
        <v>60921</v>
      </c>
      <c r="AN34" s="59">
        <v>51597</v>
      </c>
      <c r="AO34" s="9">
        <v>375.67</v>
      </c>
      <c r="AP34" s="9">
        <v>460.67</v>
      </c>
      <c r="AQ34" s="9">
        <v>2</v>
      </c>
      <c r="AR34" s="9">
        <v>0.52200000000000002</v>
      </c>
      <c r="AS34" s="10">
        <v>0.45900000000000002</v>
      </c>
      <c r="AT34" s="16">
        <v>0.61919504643962853</v>
      </c>
      <c r="AU34" s="28">
        <v>53</v>
      </c>
      <c r="AV34" s="9"/>
      <c r="AW34" s="56">
        <v>265</v>
      </c>
      <c r="AX34" s="56">
        <v>72</v>
      </c>
      <c r="AY34" s="56">
        <v>99</v>
      </c>
      <c r="AZ34" s="28">
        <v>72600</v>
      </c>
      <c r="BA34" s="28">
        <v>35400</v>
      </c>
      <c r="BB34" s="26">
        <v>10.780430000000001</v>
      </c>
      <c r="BC34" s="26">
        <v>0.74439078999999997</v>
      </c>
      <c r="BD34" s="26">
        <v>16.551186000000001</v>
      </c>
      <c r="BE34" s="26">
        <v>5.9416043000000002E-3</v>
      </c>
      <c r="BF34" s="26">
        <v>1.7842891000000001</v>
      </c>
      <c r="BG34" s="26">
        <v>6.4053049000000004E-4</v>
      </c>
      <c r="BH34" s="26">
        <v>2.9867610999999998</v>
      </c>
      <c r="BI34" s="26">
        <v>5.8499470000000002</v>
      </c>
      <c r="BJ34" s="56">
        <v>803.33333333333303</v>
      </c>
      <c r="BK34" s="28">
        <v>13000000</v>
      </c>
      <c r="BL34" s="28">
        <v>1966.6605649761959</v>
      </c>
      <c r="BM34" s="84">
        <v>2</v>
      </c>
      <c r="BN34" s="10">
        <v>0.23300000000000001</v>
      </c>
      <c r="BO34" s="10">
        <v>0.34200000000000003</v>
      </c>
      <c r="BP34" s="10">
        <v>0.45200000000000001</v>
      </c>
      <c r="BQ34" s="91">
        <f t="shared" si="0"/>
        <v>10</v>
      </c>
      <c r="BR34" s="91">
        <f t="shared" si="1"/>
        <v>5</v>
      </c>
    </row>
    <row r="35" spans="1:70">
      <c r="A35" s="7">
        <v>177</v>
      </c>
      <c r="B35" s="8" t="s">
        <v>514</v>
      </c>
      <c r="C35" s="8" t="s">
        <v>2120</v>
      </c>
      <c r="D35" s="8" t="s">
        <v>485</v>
      </c>
      <c r="E35" s="9" t="s">
        <v>51</v>
      </c>
      <c r="F35" s="10">
        <v>0.57499999999999996</v>
      </c>
      <c r="G35" s="10">
        <v>0.86</v>
      </c>
      <c r="H35" s="9">
        <v>17.3</v>
      </c>
      <c r="I35" s="9">
        <v>0.35199999999999998</v>
      </c>
      <c r="J35" s="89">
        <v>0</v>
      </c>
      <c r="K35" s="16">
        <v>1.4818568143902637E-2</v>
      </c>
      <c r="L35" s="28">
        <v>2138.8342018915268</v>
      </c>
      <c r="M35" s="91">
        <v>3</v>
      </c>
      <c r="N35" s="16" t="s">
        <v>4339</v>
      </c>
      <c r="O35" s="10">
        <v>1.4E-2</v>
      </c>
      <c r="P35" s="27">
        <v>5.5290786515421672E-2</v>
      </c>
      <c r="Q35" s="91">
        <v>2</v>
      </c>
      <c r="R35" s="16"/>
      <c r="S35" s="59">
        <v>8896.5735168286355</v>
      </c>
      <c r="T35" s="59">
        <v>81110.112359550563</v>
      </c>
      <c r="U35" s="59">
        <v>53000.753830439222</v>
      </c>
      <c r="V35" s="59">
        <v>72188</v>
      </c>
      <c r="W35" s="28">
        <v>47170.670909090906</v>
      </c>
      <c r="X35" s="91">
        <v>2</v>
      </c>
      <c r="Y35" s="10">
        <v>0.57599999999999996</v>
      </c>
      <c r="Z35" s="27">
        <v>0.28399999999999997</v>
      </c>
      <c r="AA35" s="10">
        <v>2.8000000000000001E-2</v>
      </c>
      <c r="AB35" s="28">
        <v>273.44783465664739</v>
      </c>
      <c r="AC35" s="9">
        <v>894</v>
      </c>
      <c r="AD35" s="10">
        <v>0.313</v>
      </c>
      <c r="AE35" s="10">
        <v>0.17099999999999999</v>
      </c>
      <c r="AF35" s="10">
        <v>0.56699999999999995</v>
      </c>
      <c r="AG35" s="10">
        <v>0.57999999999999996</v>
      </c>
      <c r="AH35" s="91">
        <v>2</v>
      </c>
      <c r="AI35" s="25">
        <v>6275.91</v>
      </c>
      <c r="AJ35" s="28">
        <v>13231</v>
      </c>
      <c r="AK35" s="58">
        <v>7848</v>
      </c>
      <c r="AL35" s="59">
        <v>74970</v>
      </c>
      <c r="AM35" s="59">
        <v>61209</v>
      </c>
      <c r="AN35" s="59">
        <v>52002</v>
      </c>
      <c r="AO35" s="9">
        <v>362.67</v>
      </c>
      <c r="AP35" s="9">
        <v>462</v>
      </c>
      <c r="AQ35" s="10">
        <v>0.05</v>
      </c>
      <c r="AR35" s="10">
        <v>0.42499999999999999</v>
      </c>
      <c r="AS35" s="10">
        <v>0.16800000000000001</v>
      </c>
      <c r="AT35" s="16">
        <v>0.73964497041420119</v>
      </c>
      <c r="AU35" s="28">
        <v>35</v>
      </c>
      <c r="AV35" s="9"/>
      <c r="AW35" s="56">
        <v>211</v>
      </c>
      <c r="AX35" s="56">
        <v>93</v>
      </c>
      <c r="AY35" s="56">
        <v>10</v>
      </c>
      <c r="AZ35" s="28">
        <v>95100</v>
      </c>
      <c r="BA35" s="28">
        <v>40500</v>
      </c>
      <c r="BB35" s="26">
        <v>6.1524754000000001</v>
      </c>
      <c r="BC35" s="26">
        <v>0.94648116999999998</v>
      </c>
      <c r="BD35" s="26">
        <v>18.521915</v>
      </c>
      <c r="BE35" s="26">
        <v>4.0865133999999997E-2</v>
      </c>
      <c r="BF35" s="26">
        <v>1.1395563</v>
      </c>
      <c r="BG35" s="26">
        <v>2.514217E-3</v>
      </c>
      <c r="BH35" s="26">
        <v>-3.2859828000000002</v>
      </c>
      <c r="BI35" s="26">
        <v>-8.4868878999999993</v>
      </c>
      <c r="BJ35" s="56">
        <v>752.66666666666595</v>
      </c>
      <c r="BK35" s="28">
        <v>1716134</v>
      </c>
      <c r="BL35" s="28">
        <v>273.44783465664739</v>
      </c>
      <c r="BM35" s="84">
        <v>0.77569100000000002</v>
      </c>
      <c r="BN35" s="10">
        <v>0.13900000000000001</v>
      </c>
      <c r="BO35" s="10">
        <v>0.28100000000000003</v>
      </c>
      <c r="BP35" s="10">
        <v>0.45200000000000001</v>
      </c>
      <c r="BQ35" s="91">
        <f t="shared" si="0"/>
        <v>9</v>
      </c>
      <c r="BR35" s="91">
        <f t="shared" si="1"/>
        <v>7</v>
      </c>
    </row>
    <row r="36" spans="1:70">
      <c r="A36" s="7">
        <v>284</v>
      </c>
      <c r="B36" s="8" t="s">
        <v>700</v>
      </c>
      <c r="C36" s="8" t="s">
        <v>2125</v>
      </c>
      <c r="D36" s="8" t="s">
        <v>685</v>
      </c>
      <c r="E36" s="9" t="s">
        <v>51</v>
      </c>
      <c r="F36" s="10">
        <v>0.63700000000000001</v>
      </c>
      <c r="G36" s="10">
        <v>0.8</v>
      </c>
      <c r="H36" s="9">
        <v>16.63</v>
      </c>
      <c r="I36" s="9">
        <v>0.28399999999999997</v>
      </c>
      <c r="J36" s="89">
        <v>9.4682444549226341E-5</v>
      </c>
      <c r="K36" s="16">
        <v>4.0050674044322741E-2</v>
      </c>
      <c r="L36" s="28">
        <v>36220.472440944883</v>
      </c>
      <c r="M36" s="91">
        <v>4</v>
      </c>
      <c r="N36" s="16" t="s">
        <v>4339</v>
      </c>
      <c r="O36" s="10">
        <v>5.0999999999999997E-2</v>
      </c>
      <c r="P36" s="27">
        <v>3.9766626710675067E-2</v>
      </c>
      <c r="Q36" s="91">
        <v>2</v>
      </c>
      <c r="R36" s="16"/>
      <c r="S36" s="59">
        <v>5923.3511090154734</v>
      </c>
      <c r="T36" s="59">
        <v>80295.833333333343</v>
      </c>
      <c r="U36" s="59">
        <v>66174.682931286559</v>
      </c>
      <c r="V36" s="59">
        <v>77084</v>
      </c>
      <c r="W36" s="28">
        <v>63527.695614035089</v>
      </c>
      <c r="X36" s="91">
        <v>3</v>
      </c>
      <c r="Y36" s="10">
        <v>0.433</v>
      </c>
      <c r="Z36" s="27">
        <v>3.2000000000000001E-2</v>
      </c>
      <c r="AA36" s="10">
        <v>0.24299999999999999</v>
      </c>
      <c r="AB36" s="28">
        <v>1893.6488909845268</v>
      </c>
      <c r="AC36" s="9">
        <v>288</v>
      </c>
      <c r="AD36" s="10">
        <v>-2.0000000000000018E-3</v>
      </c>
      <c r="AE36" s="10">
        <v>3.4000000000000002E-2</v>
      </c>
      <c r="AF36" s="10">
        <v>0.50600000000000001</v>
      </c>
      <c r="AG36" s="10">
        <v>0.58899999999999997</v>
      </c>
      <c r="AH36" s="91">
        <v>5</v>
      </c>
      <c r="AI36" s="25">
        <v>10561.62</v>
      </c>
      <c r="AJ36" s="28">
        <v>15452</v>
      </c>
      <c r="AK36" s="28">
        <v>10137</v>
      </c>
      <c r="AL36" s="59">
        <v>92070</v>
      </c>
      <c r="AM36" s="59">
        <v>72576</v>
      </c>
      <c r="AN36" s="59">
        <v>64251</v>
      </c>
      <c r="AO36" s="9">
        <v>635</v>
      </c>
      <c r="AP36" s="9">
        <v>973.33</v>
      </c>
      <c r="AQ36" s="9">
        <v>17</v>
      </c>
      <c r="AR36" s="9">
        <v>0.502</v>
      </c>
      <c r="AS36" s="10">
        <v>9.4E-2</v>
      </c>
      <c r="AT36" s="16">
        <v>0.77881619937694713</v>
      </c>
      <c r="AU36" s="28">
        <v>103</v>
      </c>
      <c r="AV36" s="9">
        <v>1</v>
      </c>
      <c r="AW36" s="56">
        <v>10</v>
      </c>
      <c r="AX36" s="56">
        <v>423</v>
      </c>
      <c r="AY36" s="56">
        <v>2</v>
      </c>
      <c r="AZ36" s="28">
        <v>88700</v>
      </c>
      <c r="BA36" s="28">
        <v>45800</v>
      </c>
      <c r="BB36" s="26">
        <v>3.5094123000000002</v>
      </c>
      <c r="BC36" s="26">
        <v>0.55153655999999995</v>
      </c>
      <c r="BD36" s="26">
        <v>31.967227999999999</v>
      </c>
      <c r="BE36" s="26">
        <v>1.7272006</v>
      </c>
      <c r="BF36" s="26">
        <v>1.1218618</v>
      </c>
      <c r="BG36" s="26">
        <v>6.0614593000000001E-2</v>
      </c>
      <c r="BH36" s="26">
        <v>-0.86599672000000005</v>
      </c>
      <c r="BI36" s="26">
        <v>-4.8740907</v>
      </c>
      <c r="BJ36" s="56">
        <v>2248</v>
      </c>
      <c r="BK36" s="28">
        <v>20000000</v>
      </c>
      <c r="BL36" s="28">
        <v>1893.6488909845268</v>
      </c>
      <c r="BM36" s="84">
        <v>23</v>
      </c>
      <c r="BN36" s="10">
        <v>0.127</v>
      </c>
      <c r="BO36" s="10">
        <v>9.0999999999999998E-2</v>
      </c>
      <c r="BP36" s="10">
        <v>0.125</v>
      </c>
      <c r="BQ36" s="91">
        <f t="shared" si="0"/>
        <v>14</v>
      </c>
      <c r="BR36" s="91">
        <f t="shared" si="1"/>
        <v>9</v>
      </c>
    </row>
    <row r="37" spans="1:70">
      <c r="A37" s="7">
        <v>207</v>
      </c>
      <c r="B37" s="8" t="s">
        <v>572</v>
      </c>
      <c r="C37" s="8" t="s">
        <v>2129</v>
      </c>
      <c r="D37" s="8" t="s">
        <v>562</v>
      </c>
      <c r="E37" s="9" t="s">
        <v>51</v>
      </c>
      <c r="F37" s="10">
        <v>0.54200000000000004</v>
      </c>
      <c r="G37" s="10">
        <v>0.75</v>
      </c>
      <c r="H37" s="9">
        <v>14.65</v>
      </c>
      <c r="I37" s="9">
        <v>0.4</v>
      </c>
      <c r="J37" s="89">
        <v>0</v>
      </c>
      <c r="K37" s="16">
        <v>3.5976953508748639E-2</v>
      </c>
      <c r="L37" s="28">
        <v>7777.1080823595739</v>
      </c>
      <c r="M37" s="91">
        <v>3</v>
      </c>
      <c r="N37" s="16"/>
      <c r="O37" s="10">
        <v>3.4000000000000002E-2</v>
      </c>
      <c r="P37" s="27">
        <v>1.9780686615511245E-2</v>
      </c>
      <c r="Q37" s="91">
        <v>1</v>
      </c>
      <c r="R37" s="16"/>
      <c r="S37" s="59">
        <v>9033.7693757799425</v>
      </c>
      <c r="T37" s="59">
        <v>97779.761904761908</v>
      </c>
      <c r="U37" s="59">
        <v>61329.255836575874</v>
      </c>
      <c r="V37" s="59">
        <v>82135</v>
      </c>
      <c r="W37" s="28">
        <v>51516.574902723733</v>
      </c>
      <c r="X37" s="91">
        <v>2</v>
      </c>
      <c r="Y37" s="10">
        <v>0.47199999999999998</v>
      </c>
      <c r="Z37" s="27">
        <v>0.115</v>
      </c>
      <c r="AA37" s="10">
        <v>0.105</v>
      </c>
      <c r="AB37" s="28">
        <v>2278.2947455061994</v>
      </c>
      <c r="AC37" s="9">
        <v>142</v>
      </c>
      <c r="AD37" s="10">
        <v>0.247</v>
      </c>
      <c r="AE37" s="10">
        <v>0.31900000000000001</v>
      </c>
      <c r="AF37" s="10">
        <v>0.48199999999999998</v>
      </c>
      <c r="AG37" s="10">
        <v>0.51300000000000001</v>
      </c>
      <c r="AH37" s="91">
        <v>1</v>
      </c>
      <c r="AI37" s="25">
        <v>7532.6</v>
      </c>
      <c r="AJ37" s="28">
        <v>12965</v>
      </c>
      <c r="AK37" s="58">
        <v>14977</v>
      </c>
      <c r="AL37" s="59">
        <v>89316</v>
      </c>
      <c r="AM37" s="59">
        <v>72207</v>
      </c>
      <c r="AN37" s="59">
        <v>66780</v>
      </c>
      <c r="AO37" s="9">
        <v>514.33000000000004</v>
      </c>
      <c r="AP37" s="9">
        <v>885.67</v>
      </c>
      <c r="AQ37" s="10">
        <v>7.0000000000000007E-2</v>
      </c>
      <c r="AR37" s="10">
        <v>0.57499999999999996</v>
      </c>
      <c r="AS37" s="10">
        <v>0.25900000000000001</v>
      </c>
      <c r="AT37" s="16">
        <v>0.71428571428571419</v>
      </c>
      <c r="AU37" s="28">
        <v>53</v>
      </c>
      <c r="AV37" s="9"/>
      <c r="AW37" s="56">
        <v>41</v>
      </c>
      <c r="AX37" s="56">
        <v>271</v>
      </c>
      <c r="AY37" s="56">
        <v>8</v>
      </c>
      <c r="AZ37" s="28">
        <v>100100</v>
      </c>
      <c r="BA37" s="28">
        <v>44800</v>
      </c>
      <c r="BB37" s="26">
        <v>3.7304857</v>
      </c>
      <c r="BC37" s="26">
        <v>0.51020776999999995</v>
      </c>
      <c r="BD37" s="26">
        <v>25.889879000000001</v>
      </c>
      <c r="BE37" s="26">
        <v>0</v>
      </c>
      <c r="BF37" s="26">
        <v>0.96581823</v>
      </c>
      <c r="BG37" s="26">
        <v>0</v>
      </c>
      <c r="BH37" s="26">
        <v>2.0540248999999999</v>
      </c>
      <c r="BI37" s="26">
        <v>3.6094002999999999</v>
      </c>
      <c r="BJ37" s="56">
        <v>1667</v>
      </c>
      <c r="BK37" s="28">
        <v>17161483</v>
      </c>
      <c r="BL37" s="28">
        <v>2278.2947455061994</v>
      </c>
      <c r="BM37" s="84">
        <v>4</v>
      </c>
      <c r="BN37" s="10">
        <v>0.127</v>
      </c>
      <c r="BO37" s="10">
        <v>5.5E-2</v>
      </c>
      <c r="BP37" s="10">
        <v>0.374</v>
      </c>
      <c r="BQ37" s="91">
        <f t="shared" si="0"/>
        <v>7</v>
      </c>
      <c r="BR37" s="91">
        <f t="shared" si="1"/>
        <v>6</v>
      </c>
    </row>
    <row r="38" spans="1:70">
      <c r="A38" s="7">
        <v>226</v>
      </c>
      <c r="B38" s="8" t="s">
        <v>595</v>
      </c>
      <c r="C38" s="8" t="s">
        <v>2132</v>
      </c>
      <c r="D38" s="8" t="s">
        <v>562</v>
      </c>
      <c r="E38" s="9" t="s">
        <v>51</v>
      </c>
      <c r="F38" s="10">
        <v>0.153</v>
      </c>
      <c r="G38" s="10">
        <v>0.61</v>
      </c>
      <c r="H38" s="9">
        <v>16.510000000000002</v>
      </c>
      <c r="I38" s="9">
        <v>0.80100000000000005</v>
      </c>
      <c r="J38" s="89">
        <v>0</v>
      </c>
      <c r="K38" s="16">
        <v>1.4326919843807333E-2</v>
      </c>
      <c r="L38" s="28">
        <v>48270.702097362009</v>
      </c>
      <c r="M38" s="91">
        <v>2</v>
      </c>
      <c r="N38" s="16"/>
      <c r="O38" s="10">
        <v>5.6000000000000001E-2</v>
      </c>
      <c r="P38" s="27">
        <v>1.4473112903438022E-2</v>
      </c>
      <c r="Q38" s="91">
        <v>1</v>
      </c>
      <c r="R38" s="16"/>
      <c r="S38" s="59">
        <v>8620.0347018465654</v>
      </c>
      <c r="T38" s="59">
        <v>68722.32142857142</v>
      </c>
      <c r="U38" s="59">
        <v>47836.581010452959</v>
      </c>
      <c r="V38" s="59">
        <v>76969</v>
      </c>
      <c r="W38" s="28">
        <v>53576.970731707319</v>
      </c>
      <c r="X38" s="91">
        <v>1</v>
      </c>
      <c r="Y38" s="10">
        <v>0.16900000000000001</v>
      </c>
      <c r="Z38" s="27">
        <v>-0.16700000000000001</v>
      </c>
      <c r="AA38" s="10">
        <v>5.2999999999999999E-2</v>
      </c>
      <c r="AB38" s="28">
        <v>730.96529815343547</v>
      </c>
      <c r="AC38" s="9">
        <v>605</v>
      </c>
      <c r="AD38" s="10">
        <v>9.0000000000000024E-2</v>
      </c>
      <c r="AE38" s="10">
        <v>-0.14800000000000002</v>
      </c>
      <c r="AF38" s="10">
        <v>0.53</v>
      </c>
      <c r="AG38" s="10">
        <v>0.57099999999999995</v>
      </c>
      <c r="AH38" s="91">
        <v>5</v>
      </c>
      <c r="AI38" s="25">
        <v>6840.27</v>
      </c>
      <c r="AJ38" s="28">
        <v>12228</v>
      </c>
      <c r="AK38" s="58">
        <v>14493</v>
      </c>
      <c r="AL38" s="59">
        <v>88020</v>
      </c>
      <c r="AM38" s="59">
        <v>75132</v>
      </c>
      <c r="AN38" s="59">
        <v>71280</v>
      </c>
      <c r="AO38" s="9">
        <v>414.33</v>
      </c>
      <c r="AP38" s="9">
        <v>637.33000000000004</v>
      </c>
      <c r="AQ38" s="10">
        <v>0.09</v>
      </c>
      <c r="AR38" s="10">
        <v>0.54400000000000004</v>
      </c>
      <c r="AS38" s="10">
        <v>0.54100000000000004</v>
      </c>
      <c r="AT38" s="16">
        <v>0.55524708495280395</v>
      </c>
      <c r="AU38" s="28">
        <v>8</v>
      </c>
      <c r="AV38" s="9"/>
      <c r="AW38" s="56">
        <v>199</v>
      </c>
      <c r="AX38" s="56">
        <v>98</v>
      </c>
      <c r="AY38" s="56">
        <v>99</v>
      </c>
      <c r="AZ38" s="28">
        <v>53300</v>
      </c>
      <c r="BA38" s="28">
        <v>34900</v>
      </c>
      <c r="BB38" s="26">
        <v>18.364094000000001</v>
      </c>
      <c r="BC38" s="26">
        <v>0.12983769000000001</v>
      </c>
      <c r="BD38" s="26">
        <v>17.297632</v>
      </c>
      <c r="BE38" s="26">
        <v>0.19512727999999999</v>
      </c>
      <c r="BF38" s="26">
        <v>3.1765534999999998</v>
      </c>
      <c r="BG38" s="26">
        <v>3.5833359000000002E-2</v>
      </c>
      <c r="BH38" s="26">
        <v>1.0868956999999999</v>
      </c>
      <c r="BI38" s="26">
        <v>5.7184603000000001E-2</v>
      </c>
      <c r="BJ38" s="56">
        <v>900</v>
      </c>
      <c r="BK38" s="28">
        <v>5000000</v>
      </c>
      <c r="BL38" s="28">
        <v>730.96529815343547</v>
      </c>
      <c r="BM38" s="84">
        <v>20</v>
      </c>
      <c r="BN38" s="10">
        <v>0.28399999999999997</v>
      </c>
      <c r="BO38" s="10">
        <v>0.52200000000000002</v>
      </c>
      <c r="BP38" s="10">
        <v>0.374</v>
      </c>
      <c r="BQ38" s="91">
        <f t="shared" si="0"/>
        <v>9</v>
      </c>
      <c r="BR38" s="91">
        <f t="shared" si="1"/>
        <v>4</v>
      </c>
    </row>
    <row r="39" spans="1:70">
      <c r="A39" s="7">
        <v>239</v>
      </c>
      <c r="B39" s="8" t="s">
        <v>621</v>
      </c>
      <c r="C39" s="8" t="s">
        <v>2134</v>
      </c>
      <c r="D39" s="8" t="s">
        <v>562</v>
      </c>
      <c r="E39" s="9" t="s">
        <v>51</v>
      </c>
      <c r="F39" s="10">
        <v>0.439</v>
      </c>
      <c r="G39" s="10">
        <v>0.74</v>
      </c>
      <c r="H39" s="9">
        <v>18.09</v>
      </c>
      <c r="I39" s="9">
        <v>0.53500000000000003</v>
      </c>
      <c r="J39" s="89">
        <v>0</v>
      </c>
      <c r="K39" s="16">
        <v>1.7119098049634081E-2</v>
      </c>
      <c r="L39" s="28">
        <v>39435.056304497062</v>
      </c>
      <c r="M39" s="91">
        <v>2</v>
      </c>
      <c r="N39" s="16"/>
      <c r="O39" s="10">
        <v>0.03</v>
      </c>
      <c r="P39" s="27">
        <v>1.510033648717723E-2</v>
      </c>
      <c r="Q39" s="91">
        <v>1</v>
      </c>
      <c r="R39" s="16"/>
      <c r="S39" s="59">
        <v>8954.9926000276173</v>
      </c>
      <c r="T39" s="59">
        <v>83026</v>
      </c>
      <c r="U39" s="59">
        <v>47484.396666666667</v>
      </c>
      <c r="V39" s="59">
        <v>83026</v>
      </c>
      <c r="W39" s="28">
        <v>47484.396666666667</v>
      </c>
      <c r="X39" s="91">
        <v>2</v>
      </c>
      <c r="Y39" s="10">
        <v>0.316</v>
      </c>
      <c r="Z39" s="27">
        <v>0.14599999999999999</v>
      </c>
      <c r="AA39" s="10">
        <v>0.17699999999999999</v>
      </c>
      <c r="AB39" s="28">
        <v>1292.0073999723834</v>
      </c>
      <c r="AC39" s="9">
        <v>270</v>
      </c>
      <c r="AD39" s="10">
        <v>0.188</v>
      </c>
      <c r="AE39" s="10">
        <v>0.15</v>
      </c>
      <c r="AF39" s="10">
        <v>0.47499999999999998</v>
      </c>
      <c r="AG39" s="10">
        <v>0.63800000000000001</v>
      </c>
      <c r="AH39" s="91">
        <v>1</v>
      </c>
      <c r="AI39" s="25">
        <v>12383.83</v>
      </c>
      <c r="AJ39" s="28">
        <v>12935</v>
      </c>
      <c r="AK39" s="58">
        <v>12768</v>
      </c>
      <c r="AL39" s="59">
        <v>90261</v>
      </c>
      <c r="AM39" s="59">
        <v>76797</v>
      </c>
      <c r="AN39" s="59">
        <v>65466</v>
      </c>
      <c r="AO39" s="9">
        <v>684.67</v>
      </c>
      <c r="AP39" s="9">
        <v>1398.67</v>
      </c>
      <c r="AQ39" s="10">
        <v>0.34</v>
      </c>
      <c r="AR39" s="10">
        <v>0.502</v>
      </c>
      <c r="AS39" s="10">
        <v>0.22800000000000001</v>
      </c>
      <c r="AT39" s="16">
        <v>0.65146579804560267</v>
      </c>
      <c r="AU39" s="28">
        <v>20</v>
      </c>
      <c r="AV39" s="9"/>
      <c r="AW39" s="56">
        <v>62</v>
      </c>
      <c r="AX39" s="56">
        <v>212</v>
      </c>
      <c r="AY39" s="56">
        <v>15</v>
      </c>
      <c r="AZ39" s="28">
        <v>87400</v>
      </c>
      <c r="BA39" s="28">
        <v>41400</v>
      </c>
      <c r="BB39" s="26">
        <v>6.8387798999999996</v>
      </c>
      <c r="BC39" s="26">
        <v>0.43470164999999999</v>
      </c>
      <c r="BD39" s="26">
        <v>18.945806999999999</v>
      </c>
      <c r="BE39" s="26">
        <v>0.90409397999999996</v>
      </c>
      <c r="BF39" s="26">
        <v>1.2956620000000001</v>
      </c>
      <c r="BG39" s="26">
        <v>6.1828996999999997E-2</v>
      </c>
      <c r="BH39" s="26">
        <v>-2.2180830999999999</v>
      </c>
      <c r="BI39" s="26">
        <v>-5.2086148000000003</v>
      </c>
      <c r="BJ39" s="56">
        <v>1627</v>
      </c>
      <c r="BK39" s="28">
        <v>16000000</v>
      </c>
      <c r="BL39" s="28">
        <v>1292.0073999723834</v>
      </c>
      <c r="BM39" s="84">
        <v>27</v>
      </c>
      <c r="BN39" s="10">
        <v>0.186</v>
      </c>
      <c r="BO39" s="10">
        <v>0.224</v>
      </c>
      <c r="BP39" s="10">
        <v>0.374</v>
      </c>
      <c r="BQ39" s="91">
        <f t="shared" si="0"/>
        <v>6</v>
      </c>
      <c r="BR39" s="91">
        <f t="shared" si="1"/>
        <v>5</v>
      </c>
    </row>
    <row r="40" spans="1:70">
      <c r="A40" s="7">
        <v>236</v>
      </c>
      <c r="B40" s="8" t="s">
        <v>613</v>
      </c>
      <c r="C40" s="8" t="s">
        <v>2135</v>
      </c>
      <c r="D40" s="8" t="s">
        <v>562</v>
      </c>
      <c r="E40" s="9" t="s">
        <v>51</v>
      </c>
      <c r="F40" s="10">
        <v>0.437</v>
      </c>
      <c r="G40" s="10">
        <v>0.77</v>
      </c>
      <c r="H40" s="9">
        <v>15.15</v>
      </c>
      <c r="I40" s="9">
        <v>0.55000000000000004</v>
      </c>
      <c r="J40" s="89">
        <v>0</v>
      </c>
      <c r="K40" s="16">
        <v>1.0818496538081108E-2</v>
      </c>
      <c r="L40" s="28">
        <v>31209.768657589826</v>
      </c>
      <c r="M40" s="91">
        <v>2</v>
      </c>
      <c r="N40" s="16"/>
      <c r="O40" s="10">
        <v>0.193</v>
      </c>
      <c r="P40" s="27">
        <v>9.530580283547644E-3</v>
      </c>
      <c r="Q40" s="91">
        <v>1</v>
      </c>
      <c r="R40" s="16"/>
      <c r="S40" s="59">
        <v>11282.405291790306</v>
      </c>
      <c r="T40" s="59">
        <v>82097.701149425295</v>
      </c>
      <c r="U40" s="59">
        <v>55436.047254150704</v>
      </c>
      <c r="V40" s="59">
        <v>71425</v>
      </c>
      <c r="W40" s="28">
        <v>48229.361111111109</v>
      </c>
      <c r="X40" s="91">
        <v>2</v>
      </c>
      <c r="Y40" s="10">
        <v>0.442</v>
      </c>
      <c r="Z40" s="27">
        <v>0.14599999999999999</v>
      </c>
      <c r="AA40" s="10">
        <v>3.6999999999999998E-2</v>
      </c>
      <c r="AB40" s="28">
        <v>130.55941930431916</v>
      </c>
      <c r="AC40" s="9">
        <v>358</v>
      </c>
      <c r="AD40" s="10">
        <v>0.22500000000000001</v>
      </c>
      <c r="AE40" s="10">
        <v>0.252</v>
      </c>
      <c r="AF40" s="10">
        <v>0.46100000000000002</v>
      </c>
      <c r="AG40" s="10">
        <v>0.56399999999999995</v>
      </c>
      <c r="AH40" s="91">
        <v>1</v>
      </c>
      <c r="AI40" s="25">
        <v>3882.24</v>
      </c>
      <c r="AJ40" s="28">
        <v>13785</v>
      </c>
      <c r="AK40" s="58">
        <v>10823</v>
      </c>
      <c r="AL40" s="59">
        <v>105426</v>
      </c>
      <c r="AM40" s="59">
        <v>69300</v>
      </c>
      <c r="AN40" s="59">
        <v>63873</v>
      </c>
      <c r="AO40" s="9">
        <v>256.33</v>
      </c>
      <c r="AP40" s="9">
        <v>423.33</v>
      </c>
      <c r="AQ40" s="10">
        <v>0.02</v>
      </c>
      <c r="AR40" s="10">
        <v>0.42399999999999999</v>
      </c>
      <c r="AS40" s="10">
        <v>0.22800000000000001</v>
      </c>
      <c r="AT40" s="16">
        <v>0.64516129032258063</v>
      </c>
      <c r="AU40" s="28">
        <v>15</v>
      </c>
      <c r="AV40" s="9"/>
      <c r="AW40" s="56">
        <v>382</v>
      </c>
      <c r="AX40" s="56">
        <v>42</v>
      </c>
      <c r="AY40" s="56">
        <v>12</v>
      </c>
      <c r="AZ40" s="28" t="e">
        <v>#N/A</v>
      </c>
      <c r="BA40" s="28" t="e">
        <v>#N/A</v>
      </c>
      <c r="BB40" s="26" t="e">
        <v>#N/A</v>
      </c>
      <c r="BC40" s="26" t="e">
        <v>#N/A</v>
      </c>
      <c r="BD40" s="26" t="e">
        <v>#N/A</v>
      </c>
      <c r="BE40" s="26" t="e">
        <v>#N/A</v>
      </c>
      <c r="BF40" s="26" t="e">
        <v>#N/A</v>
      </c>
      <c r="BG40" s="26" t="e">
        <v>#N/A</v>
      </c>
      <c r="BH40" s="26" t="e">
        <v>#N/A</v>
      </c>
      <c r="BI40" s="26" t="e">
        <v>#N/A</v>
      </c>
      <c r="BJ40" s="56" t="e">
        <v>#N/A</v>
      </c>
      <c r="BK40" s="28">
        <v>506863</v>
      </c>
      <c r="BL40" s="28">
        <v>130.55941930431916</v>
      </c>
      <c r="BM40" s="84">
        <v>8</v>
      </c>
      <c r="BN40" s="10">
        <v>0.14899999999999999</v>
      </c>
      <c r="BO40" s="10">
        <v>0.122</v>
      </c>
      <c r="BP40" s="10">
        <v>0.374</v>
      </c>
      <c r="BQ40" s="91">
        <f t="shared" si="0"/>
        <v>6</v>
      </c>
      <c r="BR40" s="91">
        <f t="shared" si="1"/>
        <v>5</v>
      </c>
    </row>
    <row r="41" spans="1:70">
      <c r="A41" s="7">
        <v>241</v>
      </c>
      <c r="B41" s="8" t="s">
        <v>625</v>
      </c>
      <c r="C41" s="8" t="s">
        <v>2137</v>
      </c>
      <c r="D41" s="8" t="s">
        <v>562</v>
      </c>
      <c r="E41" s="9" t="s">
        <v>51</v>
      </c>
      <c r="F41" s="10">
        <v>0.48</v>
      </c>
      <c r="G41" s="10">
        <v>0.68</v>
      </c>
      <c r="H41" s="9">
        <v>15.12</v>
      </c>
      <c r="I41" s="9">
        <v>0.31900000000000001</v>
      </c>
      <c r="J41" s="89">
        <v>1.0211323336447788E-4</v>
      </c>
      <c r="K41" s="16">
        <v>2.4711402474203645E-2</v>
      </c>
      <c r="L41" s="28">
        <v>16983.957879784459</v>
      </c>
      <c r="M41" s="91">
        <v>2</v>
      </c>
      <c r="N41" s="16" t="s">
        <v>4339</v>
      </c>
      <c r="O41" s="10">
        <v>4.5999999999999999E-2</v>
      </c>
      <c r="P41" s="27">
        <v>1.1028229203363611E-2</v>
      </c>
      <c r="Q41" s="91">
        <v>1</v>
      </c>
      <c r="R41" s="16"/>
      <c r="S41" s="59">
        <v>12174.207366448654</v>
      </c>
      <c r="T41" s="59">
        <v>107841.97530864197</v>
      </c>
      <c r="U41" s="59">
        <v>64245.982594616471</v>
      </c>
      <c r="V41" s="59">
        <v>87352</v>
      </c>
      <c r="W41" s="28">
        <v>52039.245901639348</v>
      </c>
      <c r="X41" s="91">
        <v>2</v>
      </c>
      <c r="Y41" s="10">
        <v>0.41499999999999998</v>
      </c>
      <c r="Z41" s="27">
        <v>7.3999999999999996E-2</v>
      </c>
      <c r="AA41" s="10">
        <v>0.113</v>
      </c>
      <c r="AB41" s="28">
        <v>714.79263355134515</v>
      </c>
      <c r="AC41" s="9">
        <v>159</v>
      </c>
      <c r="AD41" s="10">
        <v>0.21099999999999999</v>
      </c>
      <c r="AE41" s="10">
        <v>0.29399999999999998</v>
      </c>
      <c r="AF41" s="10">
        <v>0.45700000000000002</v>
      </c>
      <c r="AG41" s="10">
        <v>0.55000000000000004</v>
      </c>
      <c r="AH41" s="91">
        <v>0</v>
      </c>
      <c r="AI41" s="25">
        <v>9793.0499999999993</v>
      </c>
      <c r="AJ41" s="28">
        <v>12980</v>
      </c>
      <c r="AK41" s="58">
        <v>12720</v>
      </c>
      <c r="AL41" s="59">
        <v>100350</v>
      </c>
      <c r="AM41" s="59">
        <v>80703</v>
      </c>
      <c r="AN41" s="59">
        <v>63621</v>
      </c>
      <c r="AO41" s="9">
        <v>647.66999999999996</v>
      </c>
      <c r="AP41" s="9">
        <v>1143.33</v>
      </c>
      <c r="AQ41" s="10">
        <v>0.25</v>
      </c>
      <c r="AR41" s="10">
        <v>0.499</v>
      </c>
      <c r="AS41" s="10">
        <v>0.3</v>
      </c>
      <c r="AT41" s="16">
        <v>0.75815011372251706</v>
      </c>
      <c r="AU41" s="28">
        <v>43</v>
      </c>
      <c r="AV41" s="9">
        <v>1</v>
      </c>
      <c r="AW41" s="56">
        <v>51</v>
      </c>
      <c r="AX41" s="56">
        <v>242</v>
      </c>
      <c r="AY41" s="56">
        <v>10</v>
      </c>
      <c r="AZ41" s="28">
        <v>93400</v>
      </c>
      <c r="BA41" s="28">
        <v>45200</v>
      </c>
      <c r="BB41" s="26">
        <v>4.7720098000000002</v>
      </c>
      <c r="BC41" s="26">
        <v>0.57839996000000005</v>
      </c>
      <c r="BD41" s="26">
        <v>24.19943</v>
      </c>
      <c r="BE41" s="26">
        <v>5.2506454000000001E-2</v>
      </c>
      <c r="BF41" s="26">
        <v>1.1547993000000001</v>
      </c>
      <c r="BG41" s="26">
        <v>2.5056133E-3</v>
      </c>
      <c r="BH41" s="26">
        <v>1.0628569999999999</v>
      </c>
      <c r="BI41" s="26">
        <v>0.48730433000000001</v>
      </c>
      <c r="BJ41" s="56">
        <v>1888.6666666666599</v>
      </c>
      <c r="BK41" s="28">
        <v>7000000</v>
      </c>
      <c r="BL41" s="28">
        <v>714.79263355134515</v>
      </c>
      <c r="BM41" s="84">
        <v>11</v>
      </c>
      <c r="BN41" s="10">
        <v>0.16300000000000001</v>
      </c>
      <c r="BO41" s="10">
        <v>0.08</v>
      </c>
      <c r="BP41" s="10">
        <v>0.374</v>
      </c>
      <c r="BQ41" s="91">
        <f t="shared" si="0"/>
        <v>5</v>
      </c>
      <c r="BR41" s="91">
        <f t="shared" si="1"/>
        <v>5</v>
      </c>
    </row>
    <row r="42" spans="1:70">
      <c r="A42" s="7">
        <v>255</v>
      </c>
      <c r="B42" s="8" t="s">
        <v>648</v>
      </c>
      <c r="C42" s="8" t="s">
        <v>2139</v>
      </c>
      <c r="D42" s="8" t="s">
        <v>631</v>
      </c>
      <c r="E42" s="9" t="s">
        <v>51</v>
      </c>
      <c r="F42" s="10">
        <v>0.19500000000000001</v>
      </c>
      <c r="G42" s="10">
        <v>0.64</v>
      </c>
      <c r="H42" s="9">
        <v>32.86</v>
      </c>
      <c r="I42" s="9">
        <v>0.192</v>
      </c>
      <c r="J42" s="89">
        <v>1.0907480568323366E-4</v>
      </c>
      <c r="K42" s="16">
        <v>9.7076577058077974E-3</v>
      </c>
      <c r="L42" s="28">
        <v>14336.917562724015</v>
      </c>
      <c r="M42" s="91">
        <v>1</v>
      </c>
      <c r="N42" s="16" t="s">
        <v>4339</v>
      </c>
      <c r="O42" s="10">
        <v>0.02</v>
      </c>
      <c r="P42" s="27">
        <v>7.7443112035095905E-3</v>
      </c>
      <c r="Q42" s="91">
        <v>1</v>
      </c>
      <c r="R42" s="16"/>
      <c r="S42" s="59">
        <v>7098.3267488508973</v>
      </c>
      <c r="T42" s="59">
        <v>86714.285714285725</v>
      </c>
      <c r="U42" s="59">
        <v>58336.334287181744</v>
      </c>
      <c r="V42" s="59">
        <v>72840</v>
      </c>
      <c r="W42" s="28">
        <v>49002.520801232662</v>
      </c>
      <c r="X42" s="91">
        <v>2</v>
      </c>
      <c r="Y42" s="10">
        <v>0.16900000000000001</v>
      </c>
      <c r="Z42" s="27">
        <v>4.1000000000000002E-2</v>
      </c>
      <c r="AA42" s="10">
        <v>8.7999999999999995E-2</v>
      </c>
      <c r="AB42" s="28">
        <v>981.67325114910307</v>
      </c>
      <c r="AC42" s="9">
        <v>1041</v>
      </c>
      <c r="AD42" s="10">
        <v>2.8999999999999998E-2</v>
      </c>
      <c r="AE42" s="10">
        <v>7.1000000000000008E-2</v>
      </c>
      <c r="AF42" s="10">
        <v>0.48199999999999998</v>
      </c>
      <c r="AG42" s="10">
        <v>0.57799999999999996</v>
      </c>
      <c r="AH42" s="91">
        <v>3</v>
      </c>
      <c r="AI42" s="25">
        <v>9168.02</v>
      </c>
      <c r="AJ42" s="28">
        <v>11094</v>
      </c>
      <c r="AK42" s="58">
        <v>7053</v>
      </c>
      <c r="AL42" s="59">
        <v>86121</v>
      </c>
      <c r="AM42" s="59">
        <v>70704</v>
      </c>
      <c r="AN42" s="59">
        <v>63045</v>
      </c>
      <c r="AO42" s="9">
        <v>279</v>
      </c>
      <c r="AP42" s="9">
        <v>661</v>
      </c>
      <c r="AQ42" s="10">
        <v>7.0000000000000007E-2</v>
      </c>
      <c r="AR42" s="10">
        <v>0.501</v>
      </c>
      <c r="AS42" s="10">
        <v>0.152</v>
      </c>
      <c r="AT42" s="16">
        <v>0.83892617449664431</v>
      </c>
      <c r="AU42" s="28">
        <v>54</v>
      </c>
      <c r="AV42" s="9">
        <v>1</v>
      </c>
      <c r="AW42" s="56">
        <v>221</v>
      </c>
      <c r="AX42" s="56">
        <v>89</v>
      </c>
      <c r="AY42" s="56">
        <v>99</v>
      </c>
      <c r="AZ42" s="28" t="e">
        <v>#N/A</v>
      </c>
      <c r="BA42" s="28" t="e">
        <v>#N/A</v>
      </c>
      <c r="BB42" s="26" t="e">
        <v>#N/A</v>
      </c>
      <c r="BC42" s="26" t="e">
        <v>#N/A</v>
      </c>
      <c r="BD42" s="26" t="e">
        <v>#N/A</v>
      </c>
      <c r="BE42" s="26" t="e">
        <v>#N/A</v>
      </c>
      <c r="BF42" s="26" t="e">
        <v>#N/A</v>
      </c>
      <c r="BG42" s="26" t="e">
        <v>#N/A</v>
      </c>
      <c r="BH42" s="26" t="e">
        <v>#N/A</v>
      </c>
      <c r="BI42" s="26" t="e">
        <v>#N/A</v>
      </c>
      <c r="BJ42" s="56" t="e">
        <v>#N/A</v>
      </c>
      <c r="BK42" s="28">
        <v>9000000</v>
      </c>
      <c r="BL42" s="28">
        <v>981.67325114910307</v>
      </c>
      <c r="BM42" s="84">
        <v>4</v>
      </c>
      <c r="BN42" s="10">
        <v>0.16500000000000001</v>
      </c>
      <c r="BO42" s="10">
        <v>0.123</v>
      </c>
      <c r="BP42" s="10">
        <v>0.19400000000000001</v>
      </c>
      <c r="BQ42" s="91">
        <f t="shared" si="0"/>
        <v>7</v>
      </c>
      <c r="BR42" s="91">
        <f t="shared" si="1"/>
        <v>4</v>
      </c>
    </row>
    <row r="43" spans="1:70">
      <c r="A43" s="7">
        <v>262</v>
      </c>
      <c r="B43" s="8" t="s">
        <v>669</v>
      </c>
      <c r="C43" s="8" t="s">
        <v>2140</v>
      </c>
      <c r="D43" s="8" t="s">
        <v>631</v>
      </c>
      <c r="E43" s="9" t="s">
        <v>51</v>
      </c>
      <c r="F43" s="10">
        <v>0.215</v>
      </c>
      <c r="G43" s="10">
        <v>0.62</v>
      </c>
      <c r="H43" s="9">
        <v>22.63</v>
      </c>
      <c r="I43" s="9">
        <v>0.56999999999999995</v>
      </c>
      <c r="J43" s="89">
        <v>4.3970829751542823E-4</v>
      </c>
      <c r="K43" s="16">
        <v>9.8934366940971359E-3</v>
      </c>
      <c r="L43" s="28">
        <v>1328.636815920398</v>
      </c>
      <c r="M43" s="91">
        <v>0</v>
      </c>
      <c r="N43" s="16"/>
      <c r="O43" s="10">
        <v>3.0000000000000001E-3</v>
      </c>
      <c r="P43" s="27">
        <v>1.1872124032916563E-2</v>
      </c>
      <c r="Q43" s="91">
        <v>0</v>
      </c>
      <c r="R43" s="16"/>
      <c r="S43" s="59">
        <v>6544.9080745833216</v>
      </c>
      <c r="T43" s="59">
        <v>86768.23529411765</v>
      </c>
      <c r="U43" s="59">
        <v>50902.566844919784</v>
      </c>
      <c r="V43" s="59">
        <v>73753</v>
      </c>
      <c r="W43" s="28">
        <v>43267.181818181816</v>
      </c>
      <c r="X43" s="91">
        <v>3</v>
      </c>
      <c r="Y43" s="10">
        <v>0.22600000000000001</v>
      </c>
      <c r="Z43" s="27">
        <v>5.6000000000000001E-2</v>
      </c>
      <c r="AA43" s="27">
        <v>5.1999999999999998E-2</v>
      </c>
      <c r="AB43" s="28">
        <v>403.99431017463013</v>
      </c>
      <c r="AC43" s="9">
        <v>932</v>
      </c>
      <c r="AD43" s="10">
        <v>6.9000000000000006E-2</v>
      </c>
      <c r="AE43" s="10">
        <v>9.2000000000000012E-2</v>
      </c>
      <c r="AF43" s="10">
        <v>0.56399999999999995</v>
      </c>
      <c r="AG43" s="10">
        <v>0.6</v>
      </c>
      <c r="AH43" s="91">
        <v>5</v>
      </c>
      <c r="AI43" s="25">
        <v>4548.47</v>
      </c>
      <c r="AJ43" s="28">
        <v>10305</v>
      </c>
      <c r="AK43" s="58">
        <v>7240</v>
      </c>
      <c r="AL43" s="59">
        <v>76698</v>
      </c>
      <c r="AM43" s="59">
        <v>66402</v>
      </c>
      <c r="AN43" s="59">
        <v>56439</v>
      </c>
      <c r="AO43" s="9">
        <v>201</v>
      </c>
      <c r="AP43" s="9">
        <v>202</v>
      </c>
      <c r="AQ43" s="10">
        <v>0.02</v>
      </c>
      <c r="AR43" s="10">
        <v>0.61399999999999999</v>
      </c>
      <c r="AS43" s="10">
        <v>0.13800000000000001</v>
      </c>
      <c r="AT43" s="16">
        <v>0.63694267515923564</v>
      </c>
      <c r="AU43" s="28">
        <v>15</v>
      </c>
      <c r="AV43" s="9">
        <v>2</v>
      </c>
      <c r="AW43" s="56">
        <v>371</v>
      </c>
      <c r="AX43" s="56">
        <v>45</v>
      </c>
      <c r="AY43" s="56">
        <v>99</v>
      </c>
      <c r="AZ43" s="28" t="e">
        <v>#N/A</v>
      </c>
      <c r="BA43" s="28" t="e">
        <v>#N/A</v>
      </c>
      <c r="BB43" s="26" t="e">
        <v>#N/A</v>
      </c>
      <c r="BC43" s="26" t="e">
        <v>#N/A</v>
      </c>
      <c r="BD43" s="26" t="e">
        <v>#N/A</v>
      </c>
      <c r="BE43" s="26" t="e">
        <v>#N/A</v>
      </c>
      <c r="BF43" s="26" t="e">
        <v>#N/A</v>
      </c>
      <c r="BG43" s="26" t="e">
        <v>#N/A</v>
      </c>
      <c r="BH43" s="26" t="e">
        <v>#N/A</v>
      </c>
      <c r="BI43" s="26" t="e">
        <v>#N/A</v>
      </c>
      <c r="BJ43" s="56" t="e">
        <v>#N/A</v>
      </c>
      <c r="BK43" s="28">
        <v>1837556</v>
      </c>
      <c r="BL43" s="28">
        <v>403.99431017463013</v>
      </c>
      <c r="BM43" s="84">
        <v>0.26705600000000002</v>
      </c>
      <c r="BN43" s="10">
        <v>0.125</v>
      </c>
      <c r="BO43" s="10">
        <v>0.10199999999999999</v>
      </c>
      <c r="BP43" s="10">
        <v>0.19400000000000001</v>
      </c>
      <c r="BQ43" s="91">
        <f t="shared" si="0"/>
        <v>8</v>
      </c>
      <c r="BR43" s="91">
        <f t="shared" si="1"/>
        <v>3</v>
      </c>
    </row>
    <row r="44" spans="1:70">
      <c r="A44" s="7">
        <v>267</v>
      </c>
      <c r="B44" s="8" t="s">
        <v>678</v>
      </c>
      <c r="C44" s="8" t="s">
        <v>2142</v>
      </c>
      <c r="D44" s="8" t="s">
        <v>631</v>
      </c>
      <c r="E44" s="9" t="s">
        <v>51</v>
      </c>
      <c r="F44" s="10">
        <v>0.23300000000000001</v>
      </c>
      <c r="G44" s="10">
        <v>0.7</v>
      </c>
      <c r="H44" s="9">
        <v>30.59</v>
      </c>
      <c r="I44" s="9">
        <v>0.253</v>
      </c>
      <c r="J44" s="89">
        <v>1.4661294768263575E-4</v>
      </c>
      <c r="K44" s="16">
        <v>8.2103250702276007E-3</v>
      </c>
      <c r="L44" s="28">
        <v>26905.829596412557</v>
      </c>
      <c r="M44" s="91">
        <v>2</v>
      </c>
      <c r="N44" s="16"/>
      <c r="O44" s="10">
        <v>0.09</v>
      </c>
      <c r="P44" s="27">
        <v>8.5035509655928734E-3</v>
      </c>
      <c r="Q44" s="91">
        <v>1</v>
      </c>
      <c r="R44" s="16"/>
      <c r="S44" s="59">
        <v>6255.157878686583</v>
      </c>
      <c r="T44" s="59">
        <v>85125.263157894748</v>
      </c>
      <c r="U44" s="59">
        <v>57079.065128574861</v>
      </c>
      <c r="V44" s="59">
        <v>80869</v>
      </c>
      <c r="W44" s="28">
        <v>54225.111872146117</v>
      </c>
      <c r="X44" s="91">
        <v>3</v>
      </c>
      <c r="Y44" s="10">
        <v>0.26200000000000001</v>
      </c>
      <c r="Z44" s="27">
        <v>-0.126</v>
      </c>
      <c r="AA44" s="10">
        <v>5.8000000000000003E-2</v>
      </c>
      <c r="AB44" s="28">
        <v>612.83698986024854</v>
      </c>
      <c r="AC44" s="9">
        <v>309</v>
      </c>
      <c r="AD44" s="10">
        <v>-3.8000000000000006E-2</v>
      </c>
      <c r="AE44" s="10">
        <v>-0.129</v>
      </c>
      <c r="AF44" s="10">
        <v>0.51900000000000002</v>
      </c>
      <c r="AG44" s="10">
        <v>0.61199999999999999</v>
      </c>
      <c r="AH44" s="91">
        <v>6</v>
      </c>
      <c r="AI44" s="25">
        <v>6820.68</v>
      </c>
      <c r="AJ44" s="28">
        <v>12020</v>
      </c>
      <c r="AK44" s="28">
        <v>8927</v>
      </c>
      <c r="AL44" s="59">
        <v>94338</v>
      </c>
      <c r="AM44" s="59">
        <v>76140</v>
      </c>
      <c r="AN44" s="59">
        <v>66852</v>
      </c>
      <c r="AO44" s="9">
        <v>223</v>
      </c>
      <c r="AP44" s="9">
        <v>470.33</v>
      </c>
      <c r="AQ44" s="9">
        <v>42</v>
      </c>
      <c r="AR44" s="27">
        <v>0.57899999999999996</v>
      </c>
      <c r="AS44" s="10">
        <v>0.32</v>
      </c>
      <c r="AT44" s="16">
        <v>0.79808459696727851</v>
      </c>
      <c r="AU44" s="28">
        <v>16</v>
      </c>
      <c r="AV44" s="9">
        <v>1</v>
      </c>
      <c r="AW44" s="56">
        <v>327</v>
      </c>
      <c r="AX44" s="56">
        <v>56</v>
      </c>
      <c r="AY44" s="56">
        <v>99</v>
      </c>
      <c r="AZ44" s="28" t="e">
        <v>#N/A</v>
      </c>
      <c r="BA44" s="28" t="e">
        <v>#N/A</v>
      </c>
      <c r="BB44" s="26" t="e">
        <v>#N/A</v>
      </c>
      <c r="BC44" s="26" t="e">
        <v>#N/A</v>
      </c>
      <c r="BD44" s="26" t="e">
        <v>#N/A</v>
      </c>
      <c r="BE44" s="26" t="e">
        <v>#N/A</v>
      </c>
      <c r="BF44" s="26" t="e">
        <v>#N/A</v>
      </c>
      <c r="BG44" s="26" t="e">
        <v>#N/A</v>
      </c>
      <c r="BH44" s="26" t="e">
        <v>#N/A</v>
      </c>
      <c r="BI44" s="26" t="e">
        <v>#N/A</v>
      </c>
      <c r="BJ44" s="56" t="e">
        <v>#N/A</v>
      </c>
      <c r="BK44" s="28">
        <v>4179965</v>
      </c>
      <c r="BL44" s="28">
        <v>612.83698986024854</v>
      </c>
      <c r="BM44" s="84">
        <v>6</v>
      </c>
      <c r="BN44" s="10">
        <v>0.23200000000000001</v>
      </c>
      <c r="BO44" s="10">
        <v>0.32300000000000001</v>
      </c>
      <c r="BP44" s="10">
        <v>0.19400000000000001</v>
      </c>
      <c r="BQ44" s="91">
        <f t="shared" si="0"/>
        <v>12</v>
      </c>
      <c r="BR44" s="91">
        <f t="shared" si="1"/>
        <v>6</v>
      </c>
    </row>
    <row r="45" spans="1:70">
      <c r="A45" s="7">
        <v>258</v>
      </c>
      <c r="B45" s="8" t="s">
        <v>656</v>
      </c>
      <c r="C45" s="8" t="s">
        <v>2143</v>
      </c>
      <c r="D45" s="8" t="s">
        <v>631</v>
      </c>
      <c r="E45" s="9" t="s">
        <v>51</v>
      </c>
      <c r="F45" s="10">
        <v>0.36399999999999999</v>
      </c>
      <c r="G45" s="10">
        <v>0.71</v>
      </c>
      <c r="H45" s="9">
        <v>21.02</v>
      </c>
      <c r="I45" s="9">
        <v>0.84499999999999997</v>
      </c>
      <c r="J45" s="89">
        <v>0</v>
      </c>
      <c r="K45" s="16">
        <v>1.1302108902883098E-2</v>
      </c>
      <c r="L45" s="28">
        <v>4950.4950495049507</v>
      </c>
      <c r="M45" s="91">
        <v>0</v>
      </c>
      <c r="N45" s="16" t="s">
        <v>4339</v>
      </c>
      <c r="O45" s="10">
        <v>1.9E-2</v>
      </c>
      <c r="P45" s="27">
        <v>1.2832602816815183E-2</v>
      </c>
      <c r="Q45" s="91">
        <v>1</v>
      </c>
      <c r="R45" s="16"/>
      <c r="S45" s="59">
        <v>6117.9563691504227</v>
      </c>
      <c r="T45" s="59">
        <v>85397.590361445793</v>
      </c>
      <c r="U45" s="59">
        <v>50089.521831754959</v>
      </c>
      <c r="V45" s="59">
        <v>70880</v>
      </c>
      <c r="W45" s="28">
        <v>41574.303120356613</v>
      </c>
      <c r="X45" s="91">
        <v>3</v>
      </c>
      <c r="Y45" s="10">
        <v>0.25900000000000001</v>
      </c>
      <c r="Z45" s="27">
        <v>8.5000000000000006E-2</v>
      </c>
      <c r="AA45" s="10">
        <v>0.151</v>
      </c>
      <c r="AB45" s="28">
        <v>1059.9965387291486</v>
      </c>
      <c r="AC45" s="9">
        <v>365</v>
      </c>
      <c r="AD45" s="10">
        <v>0.113</v>
      </c>
      <c r="AE45" s="10">
        <v>0.13400000000000001</v>
      </c>
      <c r="AF45" s="10">
        <v>0.58399999999999996</v>
      </c>
      <c r="AG45" s="10">
        <v>0.627</v>
      </c>
      <c r="AH45" s="91">
        <v>4</v>
      </c>
      <c r="AI45" s="25">
        <v>8493.99</v>
      </c>
      <c r="AJ45" s="28">
        <v>11815</v>
      </c>
      <c r="AK45" s="58">
        <v>6586</v>
      </c>
      <c r="AL45" s="59">
        <v>86769</v>
      </c>
      <c r="AM45" s="59">
        <v>68742</v>
      </c>
      <c r="AN45" s="59">
        <v>58806</v>
      </c>
      <c r="AO45" s="9">
        <v>404</v>
      </c>
      <c r="AP45" s="9">
        <v>609.33000000000004</v>
      </c>
      <c r="AQ45" s="10">
        <v>0.04</v>
      </c>
      <c r="AR45" s="10">
        <v>0.48099999999999998</v>
      </c>
      <c r="AS45" s="10">
        <v>0.109</v>
      </c>
      <c r="AT45" s="16">
        <v>0.5420054200542006</v>
      </c>
      <c r="AU45" s="28">
        <v>42</v>
      </c>
      <c r="AV45" s="9"/>
      <c r="AW45" s="56">
        <v>202</v>
      </c>
      <c r="AX45" s="56">
        <v>96</v>
      </c>
      <c r="AY45" s="56">
        <v>99</v>
      </c>
      <c r="AZ45" s="28">
        <v>83700</v>
      </c>
      <c r="BA45" s="28">
        <v>35400</v>
      </c>
      <c r="BB45" s="26">
        <v>6.2507910999999998</v>
      </c>
      <c r="BC45" s="26">
        <v>0.66962540000000004</v>
      </c>
      <c r="BD45" s="26">
        <v>10.122752999999999</v>
      </c>
      <c r="BE45" s="26">
        <v>0.29102904000000002</v>
      </c>
      <c r="BF45" s="26">
        <v>0.63275218</v>
      </c>
      <c r="BG45" s="26">
        <v>1.8191617E-2</v>
      </c>
      <c r="BH45" s="26">
        <v>-0.33769434999999998</v>
      </c>
      <c r="BI45" s="26">
        <v>-2.6093413999999999</v>
      </c>
      <c r="BJ45" s="56">
        <v>1620.6666666666599</v>
      </c>
      <c r="BK45" s="28">
        <v>9003600</v>
      </c>
      <c r="BL45" s="28">
        <v>1059.9965387291486</v>
      </c>
      <c r="BM45" s="84">
        <v>2</v>
      </c>
      <c r="BN45" s="10">
        <v>8.1000000000000003E-2</v>
      </c>
      <c r="BO45" s="10">
        <v>0.06</v>
      </c>
      <c r="BP45" s="10">
        <v>0.19400000000000001</v>
      </c>
      <c r="BQ45" s="91">
        <f t="shared" si="0"/>
        <v>8</v>
      </c>
      <c r="BR45" s="91">
        <f t="shared" si="1"/>
        <v>4</v>
      </c>
    </row>
    <row r="46" spans="1:70">
      <c r="A46" s="7">
        <v>292</v>
      </c>
      <c r="B46" s="8" t="s">
        <v>714</v>
      </c>
      <c r="C46" s="8" t="s">
        <v>2146</v>
      </c>
      <c r="D46" s="8" t="s">
        <v>711</v>
      </c>
      <c r="E46" s="9" t="s">
        <v>51</v>
      </c>
      <c r="F46" s="10">
        <v>0.35899999999999999</v>
      </c>
      <c r="G46" s="10">
        <v>0.72</v>
      </c>
      <c r="H46" s="9">
        <v>18.41</v>
      </c>
      <c r="I46" s="9">
        <v>0.24399999999999999</v>
      </c>
      <c r="J46" s="89">
        <v>0</v>
      </c>
      <c r="K46" s="16">
        <v>2.1378875180578849E-2</v>
      </c>
      <c r="L46" s="28">
        <v>15286.429472236021</v>
      </c>
      <c r="M46" s="91">
        <v>2</v>
      </c>
      <c r="N46" s="16"/>
      <c r="O46" s="10">
        <v>9.2999999999999999E-2</v>
      </c>
      <c r="P46" s="27">
        <v>2.3039370340235458E-2</v>
      </c>
      <c r="Q46" s="91">
        <v>1</v>
      </c>
      <c r="R46" s="16"/>
      <c r="S46" s="59">
        <v>5105.7524201716951</v>
      </c>
      <c r="T46" s="59">
        <v>74555.952380952382</v>
      </c>
      <c r="U46" s="59">
        <v>53663.734617442489</v>
      </c>
      <c r="V46" s="59">
        <v>62627</v>
      </c>
      <c r="W46" s="28">
        <v>45077.537078651687</v>
      </c>
      <c r="X46" s="91">
        <v>3</v>
      </c>
      <c r="Y46" s="10">
        <v>0.307</v>
      </c>
      <c r="Z46" s="27">
        <v>6.9000000000000006E-2</v>
      </c>
      <c r="AA46" s="10">
        <v>0.11</v>
      </c>
      <c r="AB46" s="28">
        <v>830.24757982830477</v>
      </c>
      <c r="AC46" s="9">
        <v>382</v>
      </c>
      <c r="AD46" s="10">
        <v>0.10300000000000001</v>
      </c>
      <c r="AE46" s="10">
        <v>0.11900000000000001</v>
      </c>
      <c r="AF46" s="10">
        <v>0.49099999999999999</v>
      </c>
      <c r="AG46" s="10">
        <v>0.59699999999999998</v>
      </c>
      <c r="AH46" s="91">
        <v>3</v>
      </c>
      <c r="AI46" s="25">
        <v>4817.84</v>
      </c>
      <c r="AJ46" s="28">
        <v>13772</v>
      </c>
      <c r="AK46" s="58">
        <v>7596</v>
      </c>
      <c r="AL46" s="59">
        <v>68472</v>
      </c>
      <c r="AM46" s="59">
        <v>56169</v>
      </c>
      <c r="AN46" s="59">
        <v>58986</v>
      </c>
      <c r="AO46" s="9">
        <v>261.67</v>
      </c>
      <c r="AP46" s="9">
        <v>349</v>
      </c>
      <c r="AQ46" s="10">
        <v>0.04</v>
      </c>
      <c r="AR46" s="10">
        <v>0.48499999999999999</v>
      </c>
      <c r="AS46" s="10">
        <v>0.16</v>
      </c>
      <c r="AT46" s="16">
        <v>0.8038585209003215</v>
      </c>
      <c r="AU46" s="28">
        <v>71</v>
      </c>
      <c r="AV46" s="9"/>
      <c r="AW46" s="56">
        <v>185</v>
      </c>
      <c r="AX46" s="56">
        <v>103</v>
      </c>
      <c r="AY46" s="56">
        <v>99</v>
      </c>
      <c r="AZ46" s="28">
        <v>80100</v>
      </c>
      <c r="BA46" s="28">
        <v>37500</v>
      </c>
      <c r="BB46" s="26">
        <v>5.7322411999999998</v>
      </c>
      <c r="BC46" s="26">
        <v>0.2374983</v>
      </c>
      <c r="BD46" s="26">
        <v>12.767318</v>
      </c>
      <c r="BE46" s="26">
        <v>0.78796940999999998</v>
      </c>
      <c r="BF46" s="26">
        <v>0.73185349</v>
      </c>
      <c r="BG46" s="26">
        <v>4.5168306999999998E-2</v>
      </c>
      <c r="BH46" s="26">
        <v>9.1431469000000001E-2</v>
      </c>
      <c r="BI46" s="26">
        <v>1.0622436</v>
      </c>
      <c r="BJ46" s="56">
        <v>798.33333333333303</v>
      </c>
      <c r="BK46" s="28">
        <v>4000000</v>
      </c>
      <c r="BL46" s="28">
        <v>830.24757982830477</v>
      </c>
      <c r="BM46" s="84">
        <v>4</v>
      </c>
      <c r="BN46" s="10">
        <v>0.126</v>
      </c>
      <c r="BO46" s="10">
        <v>0.11</v>
      </c>
      <c r="BP46" s="10">
        <v>0.22900000000000001</v>
      </c>
      <c r="BQ46" s="91">
        <f t="shared" si="0"/>
        <v>9</v>
      </c>
      <c r="BR46" s="91">
        <f t="shared" si="1"/>
        <v>6</v>
      </c>
    </row>
    <row r="47" spans="1:70">
      <c r="A47" s="7">
        <v>293</v>
      </c>
      <c r="B47" s="8" t="s">
        <v>716</v>
      </c>
      <c r="C47" s="8" t="s">
        <v>2147</v>
      </c>
      <c r="D47" s="8" t="s">
        <v>711</v>
      </c>
      <c r="E47" s="9" t="s">
        <v>51</v>
      </c>
      <c r="F47" s="10">
        <v>0.34899999999999998</v>
      </c>
      <c r="G47" s="10">
        <v>0.7</v>
      </c>
      <c r="H47" s="9">
        <v>27.87</v>
      </c>
      <c r="I47" s="9">
        <v>0.61</v>
      </c>
      <c r="J47" s="89">
        <v>0</v>
      </c>
      <c r="K47" s="16">
        <v>1.0518185304926441E-2</v>
      </c>
      <c r="L47" s="28">
        <v>11845.885035685727</v>
      </c>
      <c r="M47" s="91">
        <v>0</v>
      </c>
      <c r="N47" s="16"/>
      <c r="O47" s="10">
        <v>0.24399999999999999</v>
      </c>
      <c r="P47" s="27">
        <v>0</v>
      </c>
      <c r="Q47" s="91">
        <v>1</v>
      </c>
      <c r="R47" s="16"/>
      <c r="S47" s="59">
        <v>4016.5342239438519</v>
      </c>
      <c r="T47" s="59">
        <v>77768.888888888891</v>
      </c>
      <c r="U47" s="59">
        <v>50623.139713971395</v>
      </c>
      <c r="V47" s="59">
        <v>69992</v>
      </c>
      <c r="W47" s="28">
        <v>45560.825742574256</v>
      </c>
      <c r="X47" s="91">
        <v>3</v>
      </c>
      <c r="Y47" s="10">
        <v>0.254</v>
      </c>
      <c r="Z47" s="27">
        <v>8.8999999999999996E-2</v>
      </c>
      <c r="AA47" s="10">
        <v>0.17100000000000001</v>
      </c>
      <c r="AB47" s="28">
        <v>637.465776056148</v>
      </c>
      <c r="AC47" s="9">
        <v>403</v>
      </c>
      <c r="AD47" s="10">
        <v>0.10400000000000001</v>
      </c>
      <c r="AE47" s="10">
        <v>0.18099999999999999</v>
      </c>
      <c r="AF47" s="10">
        <v>0.45900000000000002</v>
      </c>
      <c r="AG47" s="10">
        <v>0.53</v>
      </c>
      <c r="AH47" s="91">
        <v>1</v>
      </c>
      <c r="AI47" s="25">
        <v>9412.27</v>
      </c>
      <c r="AJ47" s="28">
        <v>8790</v>
      </c>
      <c r="AK47" s="28">
        <v>5086</v>
      </c>
      <c r="AL47" s="59">
        <v>80766</v>
      </c>
      <c r="AM47" s="59">
        <v>64818</v>
      </c>
      <c r="AN47" s="59">
        <v>59103</v>
      </c>
      <c r="AO47" s="9">
        <v>337.67</v>
      </c>
      <c r="AP47" s="9">
        <v>475.33</v>
      </c>
      <c r="AQ47" s="9">
        <v>1</v>
      </c>
      <c r="AR47" s="9">
        <v>0.44900000000000001</v>
      </c>
      <c r="AS47" s="10">
        <v>0.14000000000000001</v>
      </c>
      <c r="AT47" s="16">
        <v>0.62111801242236031</v>
      </c>
      <c r="AU47" s="28">
        <v>72</v>
      </c>
      <c r="AV47" s="9"/>
      <c r="AW47" s="56">
        <v>197</v>
      </c>
      <c r="AX47" s="56">
        <v>99</v>
      </c>
      <c r="AY47" s="56">
        <v>99</v>
      </c>
      <c r="AZ47" s="28">
        <v>71100</v>
      </c>
      <c r="BA47" s="28">
        <v>38500</v>
      </c>
      <c r="BB47" s="26">
        <v>7.2559170999999996</v>
      </c>
      <c r="BC47" s="26">
        <v>0.38507902999999999</v>
      </c>
      <c r="BD47" s="26">
        <v>18.722491999999999</v>
      </c>
      <c r="BE47" s="26">
        <v>0</v>
      </c>
      <c r="BF47" s="26">
        <v>1.3584883999999999</v>
      </c>
      <c r="BG47" s="26">
        <v>0</v>
      </c>
      <c r="BH47" s="26">
        <v>-2.1694578999999998</v>
      </c>
      <c r="BI47" s="26">
        <v>-6.1941762000000002</v>
      </c>
      <c r="BJ47" s="56">
        <v>886</v>
      </c>
      <c r="BK47" s="28">
        <v>6000000</v>
      </c>
      <c r="BL47" s="28">
        <v>637.465776056148</v>
      </c>
      <c r="BM47" s="84">
        <v>4</v>
      </c>
      <c r="BN47" s="10">
        <v>0.125</v>
      </c>
      <c r="BO47" s="10">
        <v>4.8000000000000001E-2</v>
      </c>
      <c r="BP47" s="10">
        <v>0.22900000000000001</v>
      </c>
      <c r="BQ47" s="91">
        <f t="shared" si="0"/>
        <v>5</v>
      </c>
      <c r="BR47" s="91">
        <f t="shared" si="1"/>
        <v>4</v>
      </c>
    </row>
    <row r="48" spans="1:70">
      <c r="A48" s="7">
        <v>297</v>
      </c>
      <c r="B48" s="8" t="s">
        <v>722</v>
      </c>
      <c r="C48" s="8" t="s">
        <v>2149</v>
      </c>
      <c r="D48" s="8" t="s">
        <v>711</v>
      </c>
      <c r="E48" s="9" t="s">
        <v>51</v>
      </c>
      <c r="F48" s="10">
        <v>0.39600000000000002</v>
      </c>
      <c r="G48" s="10">
        <v>0.74</v>
      </c>
      <c r="H48" s="9">
        <v>18.34</v>
      </c>
      <c r="I48" s="9">
        <v>0.30599999999999999</v>
      </c>
      <c r="J48" s="89">
        <v>0</v>
      </c>
      <c r="K48" s="16">
        <v>1.8539030157346092E-2</v>
      </c>
      <c r="L48" s="28">
        <v>8645.5331412103751</v>
      </c>
      <c r="M48" s="91">
        <v>2</v>
      </c>
      <c r="N48" s="16"/>
      <c r="O48" s="10">
        <v>7.4999999999999997E-2</v>
      </c>
      <c r="P48" s="27">
        <v>1.3354386130291676E-2</v>
      </c>
      <c r="Q48" s="91">
        <v>1</v>
      </c>
      <c r="R48" s="16"/>
      <c r="S48" s="59">
        <v>6036.6687248132348</v>
      </c>
      <c r="T48" s="59">
        <v>85308.433734939768</v>
      </c>
      <c r="U48" s="59">
        <v>54583.023212541288</v>
      </c>
      <c r="V48" s="59">
        <v>70806</v>
      </c>
      <c r="W48" s="28">
        <v>45303.909266409268</v>
      </c>
      <c r="X48" s="91">
        <v>3</v>
      </c>
      <c r="Y48" s="10">
        <v>0.48099999999999998</v>
      </c>
      <c r="Z48" s="27">
        <v>6.9000000000000006E-2</v>
      </c>
      <c r="AA48" s="27">
        <v>-1.7000000000000001E-2</v>
      </c>
      <c r="AB48" s="28">
        <v>471.33127518676503</v>
      </c>
      <c r="AC48" s="9">
        <v>237</v>
      </c>
      <c r="AD48" s="10">
        <v>0.16300000000000001</v>
      </c>
      <c r="AE48" s="10">
        <v>0.182</v>
      </c>
      <c r="AF48" s="10">
        <v>0.44700000000000001</v>
      </c>
      <c r="AG48" s="10">
        <v>0.52300000000000002</v>
      </c>
      <c r="AH48" s="91">
        <v>1</v>
      </c>
      <c r="AI48" s="25">
        <v>6364.95</v>
      </c>
      <c r="AJ48" s="28">
        <v>11185</v>
      </c>
      <c r="AK48" s="28">
        <v>7298</v>
      </c>
      <c r="AL48" s="59">
        <v>79371</v>
      </c>
      <c r="AM48" s="59">
        <v>63324</v>
      </c>
      <c r="AN48" s="59">
        <v>58950</v>
      </c>
      <c r="AO48" s="9">
        <v>347</v>
      </c>
      <c r="AP48" s="9">
        <v>432.33</v>
      </c>
      <c r="AQ48" s="9">
        <v>26</v>
      </c>
      <c r="AR48" s="9">
        <v>0.499</v>
      </c>
      <c r="AS48" s="10">
        <v>0.16</v>
      </c>
      <c r="AT48" s="16">
        <v>0.76569678407350694</v>
      </c>
      <c r="AU48" s="28">
        <v>71</v>
      </c>
      <c r="AV48" s="9"/>
      <c r="AW48" s="56">
        <v>158</v>
      </c>
      <c r="AX48" s="56">
        <v>118</v>
      </c>
      <c r="AY48" s="56">
        <v>18</v>
      </c>
      <c r="AZ48" s="28">
        <v>75300</v>
      </c>
      <c r="BA48" s="28">
        <v>40900</v>
      </c>
      <c r="BB48" s="26">
        <v>6.6530646999999998</v>
      </c>
      <c r="BC48" s="26">
        <v>0.41042932999999998</v>
      </c>
      <c r="BD48" s="26">
        <v>22.991796000000001</v>
      </c>
      <c r="BE48" s="26">
        <v>0.56535113000000004</v>
      </c>
      <c r="BF48" s="26">
        <v>1.5296589</v>
      </c>
      <c r="BG48" s="26">
        <v>3.7613175999999998E-2</v>
      </c>
      <c r="BH48" s="26">
        <v>0.24044456</v>
      </c>
      <c r="BI48" s="26">
        <v>-2.5329893000000001</v>
      </c>
      <c r="BJ48" s="56">
        <v>1057</v>
      </c>
      <c r="BK48" s="28">
        <v>3000000</v>
      </c>
      <c r="BL48" s="28">
        <v>471.33127518676503</v>
      </c>
      <c r="BM48" s="84">
        <v>3</v>
      </c>
      <c r="BN48" s="10">
        <v>6.6000000000000003E-2</v>
      </c>
      <c r="BO48" s="10">
        <v>4.7E-2</v>
      </c>
      <c r="BP48" s="10">
        <v>0.22900000000000001</v>
      </c>
      <c r="BQ48" s="91">
        <f t="shared" si="0"/>
        <v>7</v>
      </c>
      <c r="BR48" s="91">
        <f t="shared" si="1"/>
        <v>6</v>
      </c>
    </row>
    <row r="49" spans="1:70">
      <c r="A49" s="7">
        <v>309</v>
      </c>
      <c r="B49" s="8" t="s">
        <v>740</v>
      </c>
      <c r="C49" s="8" t="s">
        <v>2152</v>
      </c>
      <c r="D49" s="8" t="s">
        <v>732</v>
      </c>
      <c r="E49" s="9" t="s">
        <v>51</v>
      </c>
      <c r="F49" s="10">
        <v>0.40600000000000003</v>
      </c>
      <c r="G49" s="10">
        <v>0.74</v>
      </c>
      <c r="H49" s="9">
        <v>15.99</v>
      </c>
      <c r="I49" s="9">
        <v>0.53800000000000003</v>
      </c>
      <c r="J49" s="89">
        <v>7.1572380790831862E-5</v>
      </c>
      <c r="K49" s="16">
        <v>1.2525166638395575E-2</v>
      </c>
      <c r="L49" s="28">
        <v>37757.437070938213</v>
      </c>
      <c r="M49" s="91">
        <v>2</v>
      </c>
      <c r="N49" s="16" t="s">
        <v>4339</v>
      </c>
      <c r="O49" s="10">
        <v>1.7000000000000001E-2</v>
      </c>
      <c r="P49" s="27">
        <v>1.4171331396584708E-2</v>
      </c>
      <c r="Q49" s="91">
        <v>1</v>
      </c>
      <c r="R49" s="16"/>
      <c r="S49" s="59">
        <v>5952.7279097214614</v>
      </c>
      <c r="T49" s="59">
        <v>77911.235955056181</v>
      </c>
      <c r="U49" s="59">
        <v>45474.09483632823</v>
      </c>
      <c r="V49" s="59">
        <v>69341</v>
      </c>
      <c r="W49" s="28">
        <v>40471.944404332127</v>
      </c>
      <c r="X49" s="91">
        <v>3</v>
      </c>
      <c r="Y49" s="10">
        <v>0.32400000000000001</v>
      </c>
      <c r="Z49" s="27">
        <v>2.8000000000000001E-2</v>
      </c>
      <c r="AA49" s="10">
        <v>0.129</v>
      </c>
      <c r="AB49" s="28">
        <v>2197.2910569594478</v>
      </c>
      <c r="AC49" s="9">
        <v>184</v>
      </c>
      <c r="AD49" s="10">
        <v>4.4999999999999984E-2</v>
      </c>
      <c r="AE49" s="10">
        <v>4.5999999999999985E-2</v>
      </c>
      <c r="AF49" s="10">
        <v>0.54600000000000004</v>
      </c>
      <c r="AG49" s="10">
        <v>0.59899999999999998</v>
      </c>
      <c r="AH49" s="91">
        <v>6</v>
      </c>
      <c r="AI49" s="25">
        <v>13971.87</v>
      </c>
      <c r="AJ49" s="28">
        <v>11381</v>
      </c>
      <c r="AK49" s="28">
        <v>8061</v>
      </c>
      <c r="AL49" s="59">
        <v>79245</v>
      </c>
      <c r="AM49" s="59">
        <v>64674</v>
      </c>
      <c r="AN49" s="59">
        <v>59481</v>
      </c>
      <c r="AO49" s="9">
        <v>874</v>
      </c>
      <c r="AP49" s="9">
        <v>1519.67</v>
      </c>
      <c r="AQ49" s="9">
        <v>3</v>
      </c>
      <c r="AR49" s="9">
        <v>0.41899999999999998</v>
      </c>
      <c r="AS49" s="10">
        <v>0.11600000000000001</v>
      </c>
      <c r="AT49" s="16">
        <v>0.65019505851755532</v>
      </c>
      <c r="AU49" s="28">
        <v>61</v>
      </c>
      <c r="AV49" s="9">
        <v>1</v>
      </c>
      <c r="AW49" s="56">
        <v>94</v>
      </c>
      <c r="AX49" s="56">
        <v>175</v>
      </c>
      <c r="AY49" s="56">
        <v>99</v>
      </c>
      <c r="AZ49" s="28">
        <v>69700</v>
      </c>
      <c r="BA49" s="28">
        <v>33800</v>
      </c>
      <c r="BB49" s="26">
        <v>14.080455000000001</v>
      </c>
      <c r="BC49" s="26">
        <v>0.38033952999999998</v>
      </c>
      <c r="BD49" s="26">
        <v>10.801895</v>
      </c>
      <c r="BE49" s="26">
        <v>0.12080123</v>
      </c>
      <c r="BF49" s="26">
        <v>1.5209558999999999</v>
      </c>
      <c r="BG49" s="26">
        <v>1.7009361000000001E-2</v>
      </c>
      <c r="BH49" s="26">
        <v>-2.8558023000000001</v>
      </c>
      <c r="BI49" s="26">
        <v>-5.7936401000000002</v>
      </c>
      <c r="BJ49" s="56">
        <v>2071.6666666666601</v>
      </c>
      <c r="BK49" s="28">
        <v>30700265</v>
      </c>
      <c r="BL49" s="28">
        <v>2197.2910569594478</v>
      </c>
      <c r="BM49" s="84">
        <v>33</v>
      </c>
      <c r="BN49" s="10">
        <v>9.8000000000000004E-2</v>
      </c>
      <c r="BO49" s="10">
        <v>9.7000000000000003E-2</v>
      </c>
      <c r="BP49" s="10">
        <v>0.14299999999999999</v>
      </c>
      <c r="BQ49" s="91">
        <f t="shared" si="0"/>
        <v>12</v>
      </c>
      <c r="BR49" s="91">
        <f t="shared" si="1"/>
        <v>6</v>
      </c>
    </row>
    <row r="50" spans="1:70">
      <c r="A50" s="7">
        <v>313</v>
      </c>
      <c r="B50" s="8" t="s">
        <v>746</v>
      </c>
      <c r="C50" s="8" t="s">
        <v>2154</v>
      </c>
      <c r="D50" s="8" t="s">
        <v>732</v>
      </c>
      <c r="E50" s="9" t="s">
        <v>51</v>
      </c>
      <c r="F50" s="10">
        <v>0.35699999999999998</v>
      </c>
      <c r="G50" s="10">
        <v>0.66</v>
      </c>
      <c r="H50" s="9">
        <v>21.61</v>
      </c>
      <c r="I50" s="9">
        <v>0.40200000000000002</v>
      </c>
      <c r="J50" s="89">
        <v>0</v>
      </c>
      <c r="K50" s="16">
        <v>1.2708436691211872E-2</v>
      </c>
      <c r="L50" s="28">
        <v>36971.505532521718</v>
      </c>
      <c r="M50" s="91">
        <v>2</v>
      </c>
      <c r="N50" s="16" t="s">
        <v>4339</v>
      </c>
      <c r="O50" s="10">
        <v>1.7999999999999999E-2</v>
      </c>
      <c r="P50" s="27">
        <v>1.0753292584871585E-2</v>
      </c>
      <c r="Q50" s="91">
        <v>1</v>
      </c>
      <c r="R50" s="16"/>
      <c r="S50" s="59">
        <v>5165.2838404895683</v>
      </c>
      <c r="T50" s="59">
        <v>78151.724137931029</v>
      </c>
      <c r="U50" s="59">
        <v>46504.397866426269</v>
      </c>
      <c r="V50" s="59">
        <v>67992</v>
      </c>
      <c r="W50" s="28">
        <v>40458.826143790851</v>
      </c>
      <c r="X50" s="91">
        <v>3</v>
      </c>
      <c r="Y50" s="10">
        <v>0.219</v>
      </c>
      <c r="Z50" s="27">
        <v>6.9000000000000006E-2</v>
      </c>
      <c r="AA50" s="10">
        <v>0.184</v>
      </c>
      <c r="AB50" s="28">
        <v>2932.7161595104321</v>
      </c>
      <c r="AC50" s="9">
        <v>354</v>
      </c>
      <c r="AD50" s="10">
        <v>2.8999999999999984E-2</v>
      </c>
      <c r="AE50" s="10">
        <v>7.4999999999999983E-2</v>
      </c>
      <c r="AF50" s="10">
        <v>0.49099999999999999</v>
      </c>
      <c r="AG50" s="10">
        <v>0.55500000000000005</v>
      </c>
      <c r="AH50" s="91">
        <v>3</v>
      </c>
      <c r="AI50" s="25">
        <v>8183.54</v>
      </c>
      <c r="AJ50" s="28">
        <v>9428</v>
      </c>
      <c r="AK50" s="58">
        <v>6820</v>
      </c>
      <c r="AL50" s="59">
        <v>76284</v>
      </c>
      <c r="AM50" s="59">
        <v>63756</v>
      </c>
      <c r="AN50" s="59">
        <v>56655</v>
      </c>
      <c r="AO50" s="9">
        <v>378.67</v>
      </c>
      <c r="AP50" s="9">
        <v>750.67</v>
      </c>
      <c r="AQ50" s="10">
        <v>0.12</v>
      </c>
      <c r="AR50" s="10">
        <v>0.39300000000000002</v>
      </c>
      <c r="AS50" s="10">
        <v>7.3999999999999996E-2</v>
      </c>
      <c r="AT50" s="16">
        <v>0.71326676176890158</v>
      </c>
      <c r="AU50" s="28">
        <v>44</v>
      </c>
      <c r="AV50" s="9"/>
      <c r="AW50" s="56">
        <v>180</v>
      </c>
      <c r="AX50" s="56">
        <v>104</v>
      </c>
      <c r="AY50" s="56">
        <v>99</v>
      </c>
      <c r="AZ50" s="28">
        <v>65700</v>
      </c>
      <c r="BA50" s="28">
        <v>33000</v>
      </c>
      <c r="BB50" s="26">
        <v>15.837218999999999</v>
      </c>
      <c r="BC50" s="26">
        <v>7.2141706999999999E-2</v>
      </c>
      <c r="BD50" s="26">
        <v>10.783715000000001</v>
      </c>
      <c r="BE50" s="26">
        <v>3.5026144000000002E-2</v>
      </c>
      <c r="BF50" s="26">
        <v>1.7078405999999999</v>
      </c>
      <c r="BG50" s="26">
        <v>5.5471673000000001E-3</v>
      </c>
      <c r="BH50" s="26">
        <v>-4.8685521999999999</v>
      </c>
      <c r="BI50" s="26">
        <v>-8.2640256999999995</v>
      </c>
      <c r="BJ50" s="56">
        <v>1032</v>
      </c>
      <c r="BK50" s="28">
        <v>24000000</v>
      </c>
      <c r="BL50" s="28">
        <v>2932.7161595104321</v>
      </c>
      <c r="BM50" s="84">
        <v>14</v>
      </c>
      <c r="BN50" s="10">
        <v>0.114</v>
      </c>
      <c r="BO50" s="10">
        <v>6.8000000000000005E-2</v>
      </c>
      <c r="BP50" s="10">
        <v>0.14299999999999999</v>
      </c>
      <c r="BQ50" s="91">
        <f t="shared" si="0"/>
        <v>9</v>
      </c>
      <c r="BR50" s="91">
        <f t="shared" si="1"/>
        <v>6</v>
      </c>
    </row>
    <row r="51" spans="1:70">
      <c r="A51" s="7">
        <v>314</v>
      </c>
      <c r="B51" s="8" t="s">
        <v>748</v>
      </c>
      <c r="C51" s="8" t="s">
        <v>2155</v>
      </c>
      <c r="D51" s="8" t="s">
        <v>732</v>
      </c>
      <c r="E51" s="9" t="s">
        <v>51</v>
      </c>
      <c r="F51" s="10">
        <v>0.433</v>
      </c>
      <c r="G51" s="10">
        <v>0.72</v>
      </c>
      <c r="H51" s="9">
        <v>17.63</v>
      </c>
      <c r="I51" s="9">
        <v>0.49299999999999999</v>
      </c>
      <c r="J51" s="89">
        <v>1.0968556439255586E-4</v>
      </c>
      <c r="K51" s="16">
        <v>1.8865917075519611E-2</v>
      </c>
      <c r="L51" s="28">
        <v>11605.415860735009</v>
      </c>
      <c r="M51" s="91">
        <v>1</v>
      </c>
      <c r="N51" s="16"/>
      <c r="O51" s="10">
        <v>7.0000000000000007E-2</v>
      </c>
      <c r="P51" s="27">
        <v>3.1589442545056093E-2</v>
      </c>
      <c r="Q51" s="91">
        <v>1</v>
      </c>
      <c r="R51" s="16"/>
      <c r="S51" s="59">
        <v>3013.92982098219</v>
      </c>
      <c r="T51" s="59">
        <v>82714.942528735628</v>
      </c>
      <c r="U51" s="59">
        <v>43849.962181800147</v>
      </c>
      <c r="V51" s="59">
        <v>71962</v>
      </c>
      <c r="W51" s="28">
        <v>38149.467098166126</v>
      </c>
      <c r="X51" s="91">
        <v>2</v>
      </c>
      <c r="Y51" s="10">
        <v>0.377</v>
      </c>
      <c r="Z51" s="27">
        <v>2.5999999999999999E-2</v>
      </c>
      <c r="AA51" s="10">
        <v>0.108</v>
      </c>
      <c r="AB51" s="28">
        <v>4594.0185171169815</v>
      </c>
      <c r="AC51" s="9">
        <v>446</v>
      </c>
      <c r="AD51" s="10">
        <v>4.1999999999999982E-2</v>
      </c>
      <c r="AE51" s="10">
        <v>4.9999999999999989E-2</v>
      </c>
      <c r="AF51" s="10">
        <v>0.48299999999999998</v>
      </c>
      <c r="AG51" s="10">
        <v>0.60399999999999998</v>
      </c>
      <c r="AH51" s="91">
        <v>5</v>
      </c>
      <c r="AI51" s="25">
        <v>9116.9699999999993</v>
      </c>
      <c r="AJ51" s="28">
        <v>13339</v>
      </c>
      <c r="AK51" s="58">
        <v>8296</v>
      </c>
      <c r="AL51" s="59">
        <v>84474</v>
      </c>
      <c r="AM51" s="59">
        <v>67455</v>
      </c>
      <c r="AN51" s="59">
        <v>59454</v>
      </c>
      <c r="AO51" s="9">
        <v>517</v>
      </c>
      <c r="AP51" s="9">
        <v>883.33</v>
      </c>
      <c r="AQ51" s="10">
        <v>0.14000000000000001</v>
      </c>
      <c r="AR51" s="10">
        <v>0.48099999999999998</v>
      </c>
      <c r="AS51" s="10">
        <v>0.11700000000000001</v>
      </c>
      <c r="AT51" s="16">
        <v>0.66979236436704626</v>
      </c>
      <c r="AU51" s="28">
        <v>67</v>
      </c>
      <c r="AV51" s="9">
        <v>1</v>
      </c>
      <c r="AW51" s="56">
        <v>97</v>
      </c>
      <c r="AX51" s="56">
        <v>172</v>
      </c>
      <c r="AY51" s="56">
        <v>11</v>
      </c>
      <c r="AZ51" s="28">
        <v>79800</v>
      </c>
      <c r="BA51" s="28">
        <v>36100</v>
      </c>
      <c r="BB51" s="26">
        <v>8.4188632999999999</v>
      </c>
      <c r="BC51" s="26">
        <v>0.77736145000000001</v>
      </c>
      <c r="BD51" s="26">
        <v>17.036342999999999</v>
      </c>
      <c r="BE51" s="26">
        <v>0</v>
      </c>
      <c r="BF51" s="26">
        <v>1.4342663</v>
      </c>
      <c r="BG51" s="26">
        <v>0</v>
      </c>
      <c r="BH51" s="26">
        <v>-0.83534138999999996</v>
      </c>
      <c r="BI51" s="26">
        <v>-1.7016262</v>
      </c>
      <c r="BJ51" s="56">
        <v>1304</v>
      </c>
      <c r="BK51" s="28">
        <v>41883529</v>
      </c>
      <c r="BL51" s="28">
        <v>4594.0185171169815</v>
      </c>
      <c r="BM51" s="84">
        <v>6</v>
      </c>
      <c r="BN51" s="10">
        <v>0.10100000000000001</v>
      </c>
      <c r="BO51" s="10">
        <v>9.2999999999999999E-2</v>
      </c>
      <c r="BP51" s="10">
        <v>0.14299999999999999</v>
      </c>
      <c r="BQ51" s="91">
        <f t="shared" si="0"/>
        <v>9</v>
      </c>
      <c r="BR51" s="91">
        <f t="shared" si="1"/>
        <v>4</v>
      </c>
    </row>
    <row r="52" spans="1:70">
      <c r="A52" s="7">
        <v>315</v>
      </c>
      <c r="B52" s="8" t="s">
        <v>750</v>
      </c>
      <c r="C52" s="8" t="s">
        <v>2156</v>
      </c>
      <c r="D52" s="8" t="s">
        <v>732</v>
      </c>
      <c r="E52" s="9" t="s">
        <v>51</v>
      </c>
      <c r="F52" s="10">
        <v>0.33100000000000002</v>
      </c>
      <c r="G52" s="10">
        <v>0.69</v>
      </c>
      <c r="H52" s="9">
        <v>20.14</v>
      </c>
      <c r="I52" s="9">
        <v>0.48499999999999999</v>
      </c>
      <c r="J52" s="89">
        <v>0</v>
      </c>
      <c r="K52" s="16">
        <v>8.5281077142222664E-3</v>
      </c>
      <c r="L52" s="28">
        <v>17006.802721088436</v>
      </c>
      <c r="M52" s="91">
        <v>1</v>
      </c>
      <c r="N52" s="16" t="s">
        <v>4339</v>
      </c>
      <c r="O52" s="10">
        <v>2.7E-2</v>
      </c>
      <c r="P52" s="27">
        <v>2.761080418367011E-2</v>
      </c>
      <c r="Q52" s="91">
        <v>1</v>
      </c>
      <c r="R52" s="16"/>
      <c r="S52" s="59">
        <v>7503.0370026994415</v>
      </c>
      <c r="T52" s="59">
        <v>88059.782608695648</v>
      </c>
      <c r="U52" s="59">
        <v>52041.325335807705</v>
      </c>
      <c r="V52" s="59">
        <v>81015</v>
      </c>
      <c r="W52" s="28">
        <v>47878.01930894309</v>
      </c>
      <c r="X52" s="91">
        <v>2</v>
      </c>
      <c r="Y52" s="10">
        <v>0.31</v>
      </c>
      <c r="Z52" s="27">
        <v>1.2E-2</v>
      </c>
      <c r="AA52" s="10">
        <v>8.7999999999999995E-2</v>
      </c>
      <c r="AB52" s="28">
        <v>1616.9629973005583</v>
      </c>
      <c r="AC52" s="9">
        <v>681</v>
      </c>
      <c r="AD52" s="10">
        <v>3.7999999999999992E-2</v>
      </c>
      <c r="AE52" s="10">
        <v>6.699999999999999E-2</v>
      </c>
      <c r="AF52" s="10">
        <v>0.53</v>
      </c>
      <c r="AG52" s="10">
        <v>0.57099999999999995</v>
      </c>
      <c r="AH52" s="91">
        <v>5</v>
      </c>
      <c r="AI52" s="25">
        <v>11843.19</v>
      </c>
      <c r="AJ52" s="28">
        <v>13084</v>
      </c>
      <c r="AK52" s="28">
        <v>7577</v>
      </c>
      <c r="AL52" s="59">
        <v>97281</v>
      </c>
      <c r="AM52" s="59">
        <v>73161</v>
      </c>
      <c r="AN52" s="59">
        <v>66762</v>
      </c>
      <c r="AO52" s="9">
        <v>588</v>
      </c>
      <c r="AP52" s="9">
        <v>883</v>
      </c>
      <c r="AQ52" s="9">
        <v>9</v>
      </c>
      <c r="AR52" s="9">
        <v>0.41399999999999998</v>
      </c>
      <c r="AS52" s="10">
        <v>0.13200000000000001</v>
      </c>
      <c r="AT52" s="16">
        <v>0.67340067340067344</v>
      </c>
      <c r="AU52" s="28">
        <v>95</v>
      </c>
      <c r="AV52" s="9"/>
      <c r="AW52" s="56">
        <v>193</v>
      </c>
      <c r="AX52" s="56">
        <v>101</v>
      </c>
      <c r="AY52" s="56">
        <v>99</v>
      </c>
      <c r="AZ52" s="28">
        <v>86400</v>
      </c>
      <c r="BA52" s="28">
        <v>36900</v>
      </c>
      <c r="BB52" s="26">
        <v>6.5365219000000003</v>
      </c>
      <c r="BC52" s="26">
        <v>0.53492099000000004</v>
      </c>
      <c r="BD52" s="26">
        <v>14.358181999999999</v>
      </c>
      <c r="BE52" s="26">
        <v>0.32531824999999998</v>
      </c>
      <c r="BF52" s="26">
        <v>0.93852568000000003</v>
      </c>
      <c r="BG52" s="26">
        <v>2.1264497E-2</v>
      </c>
      <c r="BH52" s="26">
        <v>-0.34088477</v>
      </c>
      <c r="BI52" s="26">
        <v>-1.4250913999999999</v>
      </c>
      <c r="BJ52" s="56">
        <v>1933.6666666666599</v>
      </c>
      <c r="BK52" s="28">
        <v>19150000</v>
      </c>
      <c r="BL52" s="28">
        <v>1616.9629973005583</v>
      </c>
      <c r="BM52" s="84">
        <v>10</v>
      </c>
      <c r="BN52" s="10">
        <v>0.105</v>
      </c>
      <c r="BO52" s="10">
        <v>7.5999999999999998E-2</v>
      </c>
      <c r="BP52" s="10">
        <v>0.14299999999999999</v>
      </c>
      <c r="BQ52" s="91">
        <f t="shared" si="0"/>
        <v>9</v>
      </c>
      <c r="BR52" s="91">
        <f t="shared" si="1"/>
        <v>4</v>
      </c>
    </row>
    <row r="53" spans="1:70">
      <c r="A53" s="7">
        <v>321</v>
      </c>
      <c r="B53" s="8" t="s">
        <v>757</v>
      </c>
      <c r="C53" s="8" t="s">
        <v>2157</v>
      </c>
      <c r="D53" s="8" t="s">
        <v>732</v>
      </c>
      <c r="E53" s="9" t="s">
        <v>51</v>
      </c>
      <c r="F53" s="10">
        <v>0.45100000000000001</v>
      </c>
      <c r="G53" s="10">
        <v>0.72</v>
      </c>
      <c r="H53" s="9">
        <v>18.07</v>
      </c>
      <c r="I53" s="9">
        <v>0.54600000000000004</v>
      </c>
      <c r="J53" s="89">
        <v>1.1527818141994811E-3</v>
      </c>
      <c r="K53" s="16">
        <v>2.0204018112022486E-2</v>
      </c>
      <c r="L53" s="28">
        <v>774.71857770762767</v>
      </c>
      <c r="M53" s="91">
        <v>2</v>
      </c>
      <c r="N53" s="16" t="s">
        <v>4339</v>
      </c>
      <c r="O53" s="10">
        <v>6.8000000000000005E-2</v>
      </c>
      <c r="P53" s="27">
        <v>2.5361199912388582E-2</v>
      </c>
      <c r="Q53" s="91">
        <v>1</v>
      </c>
      <c r="R53" s="16"/>
      <c r="S53" s="59">
        <v>7237.1090986641684</v>
      </c>
      <c r="T53" s="59">
        <v>80540.449438202253</v>
      </c>
      <c r="U53" s="59">
        <v>48747.232920264461</v>
      </c>
      <c r="V53" s="59">
        <v>71681</v>
      </c>
      <c r="W53" s="28">
        <v>43385.037299035372</v>
      </c>
      <c r="X53" s="91">
        <v>2</v>
      </c>
      <c r="Y53" s="10">
        <v>0.245</v>
      </c>
      <c r="Z53" s="27">
        <v>-1.4999999999999999E-2</v>
      </c>
      <c r="AA53" s="10">
        <v>0.25700000000000001</v>
      </c>
      <c r="AB53" s="28">
        <v>2244.8909013358316</v>
      </c>
      <c r="AC53" s="9">
        <v>88</v>
      </c>
      <c r="AD53" s="10">
        <v>1.4999999999999986E-2</v>
      </c>
      <c r="AE53" s="10">
        <v>7.9999999999999793E-3</v>
      </c>
      <c r="AF53" s="10">
        <v>0.52400000000000002</v>
      </c>
      <c r="AG53" s="10">
        <v>0.57699999999999996</v>
      </c>
      <c r="AH53" s="91">
        <v>6</v>
      </c>
      <c r="AI53" s="25">
        <v>16481.87</v>
      </c>
      <c r="AJ53" s="28">
        <v>12646</v>
      </c>
      <c r="AK53" s="58">
        <v>8437</v>
      </c>
      <c r="AL53" s="59">
        <v>85176</v>
      </c>
      <c r="AM53" s="59">
        <v>66717</v>
      </c>
      <c r="AN53" s="59">
        <v>58284</v>
      </c>
      <c r="AO53" s="9">
        <v>912.33</v>
      </c>
      <c r="AP53" s="9">
        <v>1571.67</v>
      </c>
      <c r="AQ53" s="10">
        <v>0.26</v>
      </c>
      <c r="AR53" s="10">
        <v>0.436</v>
      </c>
      <c r="AS53" s="10">
        <v>0.158</v>
      </c>
      <c r="AT53" s="16">
        <v>0.64683053040103489</v>
      </c>
      <c r="AU53" s="28">
        <v>16</v>
      </c>
      <c r="AV53" s="9">
        <v>19</v>
      </c>
      <c r="AW53" s="56">
        <v>26</v>
      </c>
      <c r="AX53" s="56">
        <v>333</v>
      </c>
      <c r="AY53" s="56">
        <v>11</v>
      </c>
      <c r="AZ53" s="28">
        <v>76100</v>
      </c>
      <c r="BA53" s="28">
        <v>35100</v>
      </c>
      <c r="BB53" s="26">
        <v>10.337527</v>
      </c>
      <c r="BC53" s="26">
        <v>0.56656408000000003</v>
      </c>
      <c r="BD53" s="26">
        <v>13.611117</v>
      </c>
      <c r="BE53" s="26">
        <v>1.1607337</v>
      </c>
      <c r="BF53" s="26">
        <v>1.4070530000000001</v>
      </c>
      <c r="BG53" s="26">
        <v>0.11999116</v>
      </c>
      <c r="BH53" s="26">
        <v>0.20037054000000001</v>
      </c>
      <c r="BI53" s="26">
        <v>-0.43853768999999998</v>
      </c>
      <c r="BJ53" s="56">
        <v>2511</v>
      </c>
      <c r="BK53" s="28">
        <v>37000000</v>
      </c>
      <c r="BL53" s="28">
        <v>2244.8909013358316</v>
      </c>
      <c r="BM53" s="84">
        <v>0.70679899999999996</v>
      </c>
      <c r="BN53" s="10">
        <v>0.128</v>
      </c>
      <c r="BO53" s="10">
        <v>0.13500000000000001</v>
      </c>
      <c r="BP53" s="10">
        <v>0.14299999999999999</v>
      </c>
      <c r="BQ53" s="91">
        <f t="shared" si="0"/>
        <v>11</v>
      </c>
      <c r="BR53" s="91">
        <f t="shared" si="1"/>
        <v>5</v>
      </c>
    </row>
    <row r="54" spans="1:70">
      <c r="A54" s="7">
        <v>324</v>
      </c>
      <c r="B54" s="8" t="s">
        <v>764</v>
      </c>
      <c r="C54" s="8" t="s">
        <v>2158</v>
      </c>
      <c r="D54" s="8" t="s">
        <v>760</v>
      </c>
      <c r="E54" s="9" t="s">
        <v>51</v>
      </c>
      <c r="F54" s="10">
        <v>0.30499999999999999</v>
      </c>
      <c r="G54" s="10">
        <v>0.69</v>
      </c>
      <c r="H54" s="9">
        <v>25.03</v>
      </c>
      <c r="I54" s="9">
        <v>0.23300000000000001</v>
      </c>
      <c r="J54" s="89">
        <v>0</v>
      </c>
      <c r="K54" s="16">
        <v>2.6883814185106367E-2</v>
      </c>
      <c r="L54" s="28">
        <v>56603.773584905663</v>
      </c>
      <c r="M54" s="91">
        <v>2</v>
      </c>
      <c r="N54" s="16"/>
      <c r="O54" s="10">
        <v>3.5000000000000003E-2</v>
      </c>
      <c r="P54" s="27">
        <v>0</v>
      </c>
      <c r="Q54" s="91">
        <v>1</v>
      </c>
      <c r="R54" s="16"/>
      <c r="S54" s="59">
        <v>6309.2482004175781</v>
      </c>
      <c r="T54" s="59">
        <v>72318.823529411762</v>
      </c>
      <c r="U54" s="59">
        <v>53036.665583360424</v>
      </c>
      <c r="V54" s="59">
        <v>61471</v>
      </c>
      <c r="W54" s="28">
        <v>45081.165745856357</v>
      </c>
      <c r="X54" s="91">
        <v>3</v>
      </c>
      <c r="Y54" s="10">
        <v>0.35199999999999998</v>
      </c>
      <c r="Z54" s="27">
        <v>-0.53800000000000003</v>
      </c>
      <c r="AA54" s="27">
        <v>0</v>
      </c>
      <c r="AB54" s="28">
        <v>753.75179958242143</v>
      </c>
      <c r="AC54" s="9">
        <v>75</v>
      </c>
      <c r="AD54" s="10">
        <v>-0.43699999999999994</v>
      </c>
      <c r="AE54" s="10">
        <v>-0.54899999999999993</v>
      </c>
      <c r="AF54" s="10">
        <v>0.45900000000000002</v>
      </c>
      <c r="AG54" s="10">
        <v>0.64</v>
      </c>
      <c r="AH54" s="91">
        <v>6</v>
      </c>
      <c r="AI54" s="25">
        <v>3980.09</v>
      </c>
      <c r="AJ54" s="28">
        <v>8516</v>
      </c>
      <c r="AK54" s="58">
        <v>5924</v>
      </c>
      <c r="AL54" s="59">
        <v>67212</v>
      </c>
      <c r="AM54" s="59">
        <v>58545</v>
      </c>
      <c r="AN54" s="59">
        <v>49779</v>
      </c>
      <c r="AO54" s="9">
        <v>159</v>
      </c>
      <c r="AP54" s="9">
        <v>312.67</v>
      </c>
      <c r="AQ54" s="10">
        <v>0.15</v>
      </c>
      <c r="AR54" s="10">
        <v>0.378</v>
      </c>
      <c r="AS54" s="10">
        <v>0.94199999999999995</v>
      </c>
      <c r="AT54" s="16">
        <v>0.81103000811030013</v>
      </c>
      <c r="AU54" s="28">
        <v>7</v>
      </c>
      <c r="AV54" s="9"/>
      <c r="AW54" s="56">
        <v>175</v>
      </c>
      <c r="AX54" s="56">
        <v>107</v>
      </c>
      <c r="AY54" s="56">
        <v>99</v>
      </c>
      <c r="AZ54" s="28">
        <v>34300</v>
      </c>
      <c r="BA54" s="28">
        <v>30500</v>
      </c>
      <c r="BB54" s="26">
        <v>34.357501999999997</v>
      </c>
      <c r="BC54" s="26">
        <v>0</v>
      </c>
      <c r="BD54" s="26">
        <v>13.437594000000001</v>
      </c>
      <c r="BE54" s="26">
        <v>0.23359165000000001</v>
      </c>
      <c r="BF54" s="26">
        <v>4.6168218000000003</v>
      </c>
      <c r="BG54" s="26">
        <v>8.0256253E-2</v>
      </c>
      <c r="BH54" s="26">
        <v>-9.4198704000000006</v>
      </c>
      <c r="BI54" s="26">
        <v>-4.8968816000000004</v>
      </c>
      <c r="BJ54" s="56">
        <v>815.66666666666595</v>
      </c>
      <c r="BK54" s="28">
        <v>3000000</v>
      </c>
      <c r="BL54" s="28">
        <v>753.75179958242143</v>
      </c>
      <c r="BM54" s="84">
        <v>9</v>
      </c>
      <c r="BN54" s="10">
        <v>0.84</v>
      </c>
      <c r="BO54" s="10">
        <v>0.95199999999999996</v>
      </c>
      <c r="BP54" s="10">
        <v>0.40300000000000002</v>
      </c>
      <c r="BQ54" s="91">
        <f t="shared" si="0"/>
        <v>12</v>
      </c>
      <c r="BR54" s="91">
        <f t="shared" si="1"/>
        <v>6</v>
      </c>
    </row>
    <row r="55" spans="1:70">
      <c r="A55" s="7">
        <v>330</v>
      </c>
      <c r="B55" s="8" t="s">
        <v>774</v>
      </c>
      <c r="C55" s="8" t="s">
        <v>2160</v>
      </c>
      <c r="D55" s="8" t="s">
        <v>760</v>
      </c>
      <c r="E55" s="9" t="s">
        <v>51</v>
      </c>
      <c r="F55" s="10">
        <v>0.35199999999999998</v>
      </c>
      <c r="G55" s="10">
        <v>0.67</v>
      </c>
      <c r="H55" s="9">
        <v>27.3</v>
      </c>
      <c r="I55" s="9">
        <v>0.35799999999999998</v>
      </c>
      <c r="J55" s="89">
        <v>0</v>
      </c>
      <c r="K55" s="16">
        <v>1.3844363397233724E-2</v>
      </c>
      <c r="L55" s="28">
        <v>11811.023622047243</v>
      </c>
      <c r="M55" s="91">
        <v>1</v>
      </c>
      <c r="N55" s="16"/>
      <c r="O55" s="10">
        <v>6.9000000000000006E-2</v>
      </c>
      <c r="P55" s="27">
        <v>0</v>
      </c>
      <c r="Q55" s="91">
        <v>1</v>
      </c>
      <c r="R55" s="16"/>
      <c r="S55" s="59">
        <v>6136.3030502305228</v>
      </c>
      <c r="T55" s="59">
        <v>75143.678160919546</v>
      </c>
      <c r="U55" s="59">
        <v>46651.084538375973</v>
      </c>
      <c r="V55" s="59">
        <v>65375</v>
      </c>
      <c r="W55" s="28">
        <v>40586.443548387098</v>
      </c>
      <c r="X55" s="91">
        <v>3</v>
      </c>
      <c r="Y55" s="10">
        <v>0.311</v>
      </c>
      <c r="Z55" s="27">
        <v>0.158</v>
      </c>
      <c r="AA55" s="10">
        <v>0.105</v>
      </c>
      <c r="AB55" s="28">
        <v>1153.696949769477</v>
      </c>
      <c r="AC55" s="9">
        <v>194</v>
      </c>
      <c r="AD55" s="10">
        <v>0.27800000000000002</v>
      </c>
      <c r="AE55" s="10">
        <v>0.17800000000000002</v>
      </c>
      <c r="AF55" s="10">
        <v>0.52400000000000002</v>
      </c>
      <c r="AG55" s="10">
        <v>0.63300000000000001</v>
      </c>
      <c r="AH55" s="91">
        <v>2</v>
      </c>
      <c r="AI55" s="25">
        <v>6934.23</v>
      </c>
      <c r="AJ55" s="28">
        <v>8175</v>
      </c>
      <c r="AK55" s="58">
        <v>4915</v>
      </c>
      <c r="AL55" s="59">
        <v>79830</v>
      </c>
      <c r="AM55" s="59">
        <v>62946</v>
      </c>
      <c r="AN55" s="59">
        <v>56421</v>
      </c>
      <c r="AO55" s="9">
        <v>254</v>
      </c>
      <c r="AP55" s="9">
        <v>323</v>
      </c>
      <c r="AQ55" s="10">
        <v>0.44</v>
      </c>
      <c r="AR55" s="10">
        <v>0.48599999999999999</v>
      </c>
      <c r="AS55" s="10">
        <v>0.245</v>
      </c>
      <c r="AT55" s="16">
        <v>0.7363770250368189</v>
      </c>
      <c r="AU55" s="28">
        <v>19</v>
      </c>
      <c r="AV55" s="9"/>
      <c r="AW55" s="56">
        <v>202</v>
      </c>
      <c r="AX55" s="56">
        <v>96</v>
      </c>
      <c r="AY55" s="56">
        <v>99</v>
      </c>
      <c r="AZ55" s="28">
        <v>75800</v>
      </c>
      <c r="BA55" s="28">
        <v>36300</v>
      </c>
      <c r="BB55" s="26">
        <v>12.792902</v>
      </c>
      <c r="BC55" s="26">
        <v>0.43969783000000001</v>
      </c>
      <c r="BD55" s="26">
        <v>19.987113999999998</v>
      </c>
      <c r="BE55" s="26">
        <v>0.77121735000000002</v>
      </c>
      <c r="BF55" s="26">
        <v>2.5569316999999998</v>
      </c>
      <c r="BG55" s="26">
        <v>9.8661079999999998E-2</v>
      </c>
      <c r="BH55" s="26">
        <v>-3.1821415000000002</v>
      </c>
      <c r="BI55" s="26">
        <v>-4.2351064999999997</v>
      </c>
      <c r="BJ55" s="56">
        <v>1361.6666666666599</v>
      </c>
      <c r="BK55" s="28">
        <v>8000000</v>
      </c>
      <c r="BL55" s="28">
        <v>1153.696949769477</v>
      </c>
      <c r="BM55" s="84">
        <v>3</v>
      </c>
      <c r="BN55" s="10">
        <v>0.125</v>
      </c>
      <c r="BO55" s="10">
        <v>0.22500000000000001</v>
      </c>
      <c r="BP55" s="10">
        <v>0.40300000000000002</v>
      </c>
      <c r="BQ55" s="91">
        <f t="shared" si="0"/>
        <v>7</v>
      </c>
      <c r="BR55" s="91">
        <f t="shared" si="1"/>
        <v>5</v>
      </c>
    </row>
    <row r="56" spans="1:70">
      <c r="A56" s="7">
        <v>334</v>
      </c>
      <c r="B56" s="8" t="s">
        <v>781</v>
      </c>
      <c r="C56" s="8" t="s">
        <v>2161</v>
      </c>
      <c r="D56" s="8" t="s">
        <v>760</v>
      </c>
      <c r="E56" s="9" t="s">
        <v>51</v>
      </c>
      <c r="F56" s="10">
        <v>0.34499999999999997</v>
      </c>
      <c r="G56" s="10">
        <v>0.72</v>
      </c>
      <c r="H56" s="9">
        <v>23.89</v>
      </c>
      <c r="I56" s="9">
        <v>0.28799999999999998</v>
      </c>
      <c r="J56" s="89">
        <v>0</v>
      </c>
      <c r="K56" s="16">
        <v>1.7056540962900553E-2</v>
      </c>
      <c r="L56" s="28">
        <v>28102.715424877926</v>
      </c>
      <c r="M56" s="91">
        <v>2</v>
      </c>
      <c r="N56" s="16"/>
      <c r="O56" s="10">
        <v>1.2999999999999999E-2</v>
      </c>
      <c r="P56" s="27">
        <v>0</v>
      </c>
      <c r="Q56" s="91">
        <v>1</v>
      </c>
      <c r="R56" s="16"/>
      <c r="S56" s="59">
        <v>4506.3345140576776</v>
      </c>
      <c r="T56" s="59">
        <v>67580.645161290318</v>
      </c>
      <c r="U56" s="59">
        <v>45835.301099005432</v>
      </c>
      <c r="V56" s="59">
        <v>62850</v>
      </c>
      <c r="W56" s="28">
        <v>42626.830022075053</v>
      </c>
      <c r="X56" s="91">
        <v>2</v>
      </c>
      <c r="Y56" s="10">
        <v>0.35</v>
      </c>
      <c r="Z56" s="27">
        <v>3.3000000000000002E-2</v>
      </c>
      <c r="AA56" s="10">
        <v>4.2000000000000003E-2</v>
      </c>
      <c r="AB56" s="28">
        <v>2499.6654859423224</v>
      </c>
      <c r="AC56" s="9">
        <v>167</v>
      </c>
      <c r="AD56" s="10">
        <v>0.28700000000000003</v>
      </c>
      <c r="AE56" s="10">
        <v>0.22000000000000003</v>
      </c>
      <c r="AF56" s="10">
        <v>0.60599999999999998</v>
      </c>
      <c r="AG56" s="10">
        <v>0.624</v>
      </c>
      <c r="AH56" s="91">
        <v>5</v>
      </c>
      <c r="AI56" s="25">
        <v>6800.91</v>
      </c>
      <c r="AJ56" s="28">
        <v>9542</v>
      </c>
      <c r="AK56" s="58">
        <v>6073</v>
      </c>
      <c r="AL56" s="59">
        <v>72369</v>
      </c>
      <c r="AM56" s="59">
        <v>57780</v>
      </c>
      <c r="AN56" s="59">
        <v>51507</v>
      </c>
      <c r="AO56" s="9">
        <v>284.67</v>
      </c>
      <c r="AP56" s="9">
        <v>385</v>
      </c>
      <c r="AQ56" s="10">
        <v>0.05</v>
      </c>
      <c r="AR56" s="10">
        <v>0.45400000000000001</v>
      </c>
      <c r="AS56" s="10">
        <v>0.37</v>
      </c>
      <c r="AT56" s="16">
        <v>0.77639751552795033</v>
      </c>
      <c r="AU56" s="28">
        <v>14</v>
      </c>
      <c r="AV56" s="9"/>
      <c r="AW56" s="56">
        <v>162</v>
      </c>
      <c r="AX56" s="56">
        <v>116</v>
      </c>
      <c r="AY56" s="56">
        <v>99</v>
      </c>
      <c r="AZ56" s="28">
        <v>57700</v>
      </c>
      <c r="BA56" s="28">
        <v>32900</v>
      </c>
      <c r="BB56" s="26">
        <v>20.838663</v>
      </c>
      <c r="BC56" s="26">
        <v>0.24015977999999999</v>
      </c>
      <c r="BD56" s="26">
        <v>13.357229</v>
      </c>
      <c r="BE56" s="26">
        <v>0.82787584999999997</v>
      </c>
      <c r="BF56" s="26">
        <v>2.7834680000000001</v>
      </c>
      <c r="BG56" s="26">
        <v>0.17251825000000001</v>
      </c>
      <c r="BH56" s="26">
        <v>-9.071949</v>
      </c>
      <c r="BI56" s="26">
        <v>-10.291588000000001</v>
      </c>
      <c r="BJ56" s="56">
        <v>1715.3333333333301</v>
      </c>
      <c r="BK56" s="28">
        <v>17000000</v>
      </c>
      <c r="BL56" s="28">
        <v>2499.6654859423224</v>
      </c>
      <c r="BM56" s="84">
        <v>8</v>
      </c>
      <c r="BN56" s="10">
        <v>0.11600000000000001</v>
      </c>
      <c r="BO56" s="10">
        <v>0.183</v>
      </c>
      <c r="BP56" s="10">
        <v>0.40300000000000002</v>
      </c>
      <c r="BQ56" s="91">
        <f t="shared" si="0"/>
        <v>10</v>
      </c>
      <c r="BR56" s="91">
        <f t="shared" si="1"/>
        <v>5</v>
      </c>
    </row>
    <row r="57" spans="1:70">
      <c r="A57" s="7">
        <v>335</v>
      </c>
      <c r="B57" s="8" t="s">
        <v>782</v>
      </c>
      <c r="C57" s="8" t="s">
        <v>2142</v>
      </c>
      <c r="D57" s="8" t="s">
        <v>760</v>
      </c>
      <c r="E57" s="9" t="s">
        <v>51</v>
      </c>
      <c r="F57" s="10">
        <v>0.308</v>
      </c>
      <c r="G57" s="10">
        <v>0.64</v>
      </c>
      <c r="H57" s="9">
        <v>23.26</v>
      </c>
      <c r="I57" s="9">
        <v>1.139</v>
      </c>
      <c r="J57" s="89">
        <v>0</v>
      </c>
      <c r="K57" s="16">
        <v>1.1873785057350381E-2</v>
      </c>
      <c r="L57" s="28">
        <v>21696.252465483234</v>
      </c>
      <c r="M57" s="91">
        <v>1</v>
      </c>
      <c r="N57" s="16"/>
      <c r="O57" s="10">
        <v>1.6E-2</v>
      </c>
      <c r="P57" s="27">
        <v>9.1597770442417223E-3</v>
      </c>
      <c r="Q57" s="91">
        <v>1</v>
      </c>
      <c r="R57" s="16"/>
      <c r="S57" s="59">
        <v>5875.9249169683171</v>
      </c>
      <c r="T57" s="59">
        <v>73156.989247311823</v>
      </c>
      <c r="U57" s="59">
        <v>45272.929768206428</v>
      </c>
      <c r="V57" s="59">
        <v>68036</v>
      </c>
      <c r="W57" s="28">
        <v>42103.82468443198</v>
      </c>
      <c r="X57" s="91">
        <v>2</v>
      </c>
      <c r="Y57" s="10">
        <v>0.28299999999999997</v>
      </c>
      <c r="Z57" s="27">
        <v>0.11</v>
      </c>
      <c r="AA57" s="10">
        <v>9.4E-2</v>
      </c>
      <c r="AB57" s="28">
        <v>1404.1154539008776</v>
      </c>
      <c r="AC57" s="9">
        <v>272</v>
      </c>
      <c r="AD57" s="10">
        <v>0.29100000000000004</v>
      </c>
      <c r="AE57" s="10">
        <v>0.15500000000000003</v>
      </c>
      <c r="AF57" s="10">
        <v>0.57099999999999995</v>
      </c>
      <c r="AG57" s="10">
        <v>0.58099999999999996</v>
      </c>
      <c r="AH57" s="91">
        <v>1</v>
      </c>
      <c r="AI57" s="25">
        <v>11790.68</v>
      </c>
      <c r="AJ57" s="28">
        <v>7910</v>
      </c>
      <c r="AK57" s="58">
        <v>5806</v>
      </c>
      <c r="AL57" s="59">
        <v>77049</v>
      </c>
      <c r="AM57" s="59">
        <v>64917</v>
      </c>
      <c r="AN57" s="59">
        <v>58905</v>
      </c>
      <c r="AO57" s="9">
        <v>507</v>
      </c>
      <c r="AP57" s="9">
        <v>614.66999999999996</v>
      </c>
      <c r="AQ57" s="10">
        <v>0.13</v>
      </c>
      <c r="AR57" s="10">
        <v>0.51200000000000001</v>
      </c>
      <c r="AS57" s="10">
        <v>0.29299999999999998</v>
      </c>
      <c r="AT57" s="16">
        <v>0.4675081813931744</v>
      </c>
      <c r="AU57" s="28">
        <v>15</v>
      </c>
      <c r="AV57" s="9"/>
      <c r="AW57" s="56">
        <v>132</v>
      </c>
      <c r="AX57" s="56">
        <v>140</v>
      </c>
      <c r="AY57" s="56">
        <v>99</v>
      </c>
      <c r="AZ57" s="28">
        <v>72700</v>
      </c>
      <c r="BA57" s="28">
        <v>34000</v>
      </c>
      <c r="BB57" s="26">
        <v>14.494021999999999</v>
      </c>
      <c r="BC57" s="26">
        <v>0.50729519000000001</v>
      </c>
      <c r="BD57" s="26">
        <v>12.760897</v>
      </c>
      <c r="BE57" s="26">
        <v>0.36345822</v>
      </c>
      <c r="BF57" s="26">
        <v>1.8495672999999999</v>
      </c>
      <c r="BG57" s="26">
        <v>5.2679714000000002E-2</v>
      </c>
      <c r="BH57" s="26">
        <v>-4.6653751999999997</v>
      </c>
      <c r="BI57" s="26">
        <v>-5.5052127999999998</v>
      </c>
      <c r="BJ57" s="56">
        <v>2536.6666666666601</v>
      </c>
      <c r="BK57" s="28">
        <v>16555476</v>
      </c>
      <c r="BL57" s="28">
        <v>1404.1154539008776</v>
      </c>
      <c r="BM57" s="84">
        <v>11</v>
      </c>
      <c r="BN57" s="10">
        <v>0.112</v>
      </c>
      <c r="BO57" s="10">
        <v>0.248</v>
      </c>
      <c r="BP57" s="10">
        <v>0.40300000000000002</v>
      </c>
      <c r="BQ57" s="91">
        <f t="shared" si="0"/>
        <v>5</v>
      </c>
      <c r="BR57" s="91">
        <f t="shared" si="1"/>
        <v>4</v>
      </c>
    </row>
    <row r="58" spans="1:70">
      <c r="A58" s="7">
        <v>336</v>
      </c>
      <c r="B58" s="8" t="s">
        <v>784</v>
      </c>
      <c r="C58" s="8" t="s">
        <v>2162</v>
      </c>
      <c r="D58" s="8" t="s">
        <v>760</v>
      </c>
      <c r="E58" s="9" t="s">
        <v>51</v>
      </c>
      <c r="F58" s="10">
        <v>0.247</v>
      </c>
      <c r="G58" s="10">
        <v>0.65</v>
      </c>
      <c r="H58" s="9">
        <v>23.62</v>
      </c>
      <c r="I58" s="9">
        <v>0.28299999999999997</v>
      </c>
      <c r="J58" s="89">
        <v>0</v>
      </c>
      <c r="K58" s="16">
        <v>4.0121450609443082E-2</v>
      </c>
      <c r="L58" s="28">
        <v>107584.72296933836</v>
      </c>
      <c r="M58" s="91">
        <v>3</v>
      </c>
      <c r="N58" s="16"/>
      <c r="O58" s="10">
        <v>5.0000000000000001E-3</v>
      </c>
      <c r="P58" s="27">
        <v>0</v>
      </c>
      <c r="Q58" s="91">
        <v>0</v>
      </c>
      <c r="R58" s="16"/>
      <c r="S58" s="59">
        <v>6068.2456799359461</v>
      </c>
      <c r="T58" s="59">
        <v>70941.052631578947</v>
      </c>
      <c r="U58" s="59">
        <v>41717.122440566171</v>
      </c>
      <c r="V58" s="59">
        <v>67394</v>
      </c>
      <c r="W58" s="28">
        <v>39631.266318537862</v>
      </c>
      <c r="X58" s="91">
        <v>1</v>
      </c>
      <c r="Y58" s="10">
        <v>0.34100000000000003</v>
      </c>
      <c r="Z58" s="27">
        <v>-0.55200000000000005</v>
      </c>
      <c r="AA58" s="27">
        <v>-4.0000000000000001E-3</v>
      </c>
      <c r="AB58" s="28">
        <v>1277.7015840088864</v>
      </c>
      <c r="AC58" s="9">
        <v>72</v>
      </c>
      <c r="AD58" s="10">
        <v>-0.50800000000000001</v>
      </c>
      <c r="AE58" s="10">
        <v>-0.54499999999999993</v>
      </c>
      <c r="AF58" s="10">
        <v>0.53</v>
      </c>
      <c r="AG58" s="10">
        <v>0.57699999999999996</v>
      </c>
      <c r="AH58" s="91">
        <v>6</v>
      </c>
      <c r="AI58" s="25">
        <v>5707.67</v>
      </c>
      <c r="AJ58" s="28">
        <v>9699</v>
      </c>
      <c r="AK58" s="58">
        <v>6623</v>
      </c>
      <c r="AL58" s="59">
        <v>70263</v>
      </c>
      <c r="AM58" s="59">
        <v>60660</v>
      </c>
      <c r="AN58" s="59">
        <v>56268</v>
      </c>
      <c r="AO58" s="9">
        <v>241.67</v>
      </c>
      <c r="AP58" s="9">
        <v>736.33</v>
      </c>
      <c r="AQ58" s="10">
        <v>0.72</v>
      </c>
      <c r="AR58" s="10">
        <v>0.31900000000000001</v>
      </c>
      <c r="AS58" s="10">
        <v>0.95599999999999996</v>
      </c>
      <c r="AT58" s="16">
        <v>0.77942322681215903</v>
      </c>
      <c r="AU58" s="28">
        <v>9</v>
      </c>
      <c r="AV58" s="9"/>
      <c r="AW58" s="56">
        <v>52</v>
      </c>
      <c r="AX58" s="56">
        <v>229</v>
      </c>
      <c r="AY58" s="56">
        <v>99</v>
      </c>
      <c r="AZ58" s="28">
        <v>38600</v>
      </c>
      <c r="BA58" s="28">
        <v>34200</v>
      </c>
      <c r="BB58" s="26">
        <v>31.241485999999998</v>
      </c>
      <c r="BC58" s="26">
        <v>8.0337680999999994E-2</v>
      </c>
      <c r="BD58" s="26">
        <v>13.88679</v>
      </c>
      <c r="BE58" s="26">
        <v>0.28432360000000001</v>
      </c>
      <c r="BF58" s="26">
        <v>4.3384394999999998</v>
      </c>
      <c r="BG58" s="26">
        <v>8.8826917000000005E-2</v>
      </c>
      <c r="BH58" s="26">
        <v>-7.0119866999999996</v>
      </c>
      <c r="BI58" s="26">
        <v>-1.0362408000000001</v>
      </c>
      <c r="BJ58" s="56">
        <v>1561</v>
      </c>
      <c r="BK58" s="28">
        <v>7292699</v>
      </c>
      <c r="BL58" s="28">
        <v>1277.7015840088864</v>
      </c>
      <c r="BM58" s="84">
        <v>26</v>
      </c>
      <c r="BN58" s="10">
        <v>0.91100000000000003</v>
      </c>
      <c r="BO58" s="10">
        <v>0.94799999999999995</v>
      </c>
      <c r="BP58" s="10">
        <v>0.40300000000000002</v>
      </c>
      <c r="BQ58" s="91">
        <f t="shared" si="0"/>
        <v>10</v>
      </c>
      <c r="BR58" s="91">
        <f t="shared" si="1"/>
        <v>4</v>
      </c>
    </row>
    <row r="59" spans="1:70">
      <c r="A59" s="7">
        <v>377</v>
      </c>
      <c r="B59" s="8" t="s">
        <v>862</v>
      </c>
      <c r="C59" s="8" t="s">
        <v>2165</v>
      </c>
      <c r="D59" s="8" t="s">
        <v>854</v>
      </c>
      <c r="E59" s="9" t="s">
        <v>51</v>
      </c>
      <c r="F59" s="10">
        <v>0.52900000000000003</v>
      </c>
      <c r="G59" s="10">
        <v>0.79</v>
      </c>
      <c r="H59" s="9">
        <v>28.17</v>
      </c>
      <c r="I59" s="9">
        <v>7.0000000000000007E-2</v>
      </c>
      <c r="J59" s="89">
        <v>1.0597351509910643E-4</v>
      </c>
      <c r="K59" s="16">
        <v>9.8555369042168991E-3</v>
      </c>
      <c r="L59" s="28">
        <v>20895.5223880597</v>
      </c>
      <c r="M59" s="91">
        <v>2</v>
      </c>
      <c r="N59" s="16"/>
      <c r="O59" s="10">
        <v>7.0000000000000001E-3</v>
      </c>
      <c r="P59" s="27">
        <v>3.9104227071570276E-2</v>
      </c>
      <c r="Q59" s="91">
        <v>1</v>
      </c>
      <c r="R59" s="16"/>
      <c r="S59" s="59">
        <v>8373.1324245044671</v>
      </c>
      <c r="T59" s="59">
        <v>65522.764227642278</v>
      </c>
      <c r="U59" s="59">
        <v>46493.989547038327</v>
      </c>
      <c r="V59" s="59">
        <v>80593</v>
      </c>
      <c r="W59" s="28">
        <v>57187.607142857145</v>
      </c>
      <c r="X59" s="91">
        <v>1</v>
      </c>
      <c r="Y59" s="10">
        <v>0.51600000000000001</v>
      </c>
      <c r="Z59" s="27">
        <v>5.6000000000000001E-2</v>
      </c>
      <c r="AA59" s="10">
        <v>6.3E-2</v>
      </c>
      <c r="AB59" s="28">
        <v>529.86757549553215</v>
      </c>
      <c r="AC59" s="9">
        <v>219</v>
      </c>
      <c r="AD59" s="10">
        <v>0.14000000000000001</v>
      </c>
      <c r="AE59" s="10">
        <v>0.14700000000000002</v>
      </c>
      <c r="AF59" s="10">
        <v>0.53</v>
      </c>
      <c r="AG59" s="10">
        <v>0.61099999999999999</v>
      </c>
      <c r="AH59" s="91">
        <v>3</v>
      </c>
      <c r="AI59" s="25">
        <v>9436.32</v>
      </c>
      <c r="AJ59" s="28">
        <v>13652</v>
      </c>
      <c r="AK59" s="58">
        <v>7199</v>
      </c>
      <c r="AL59" s="59">
        <v>94068</v>
      </c>
      <c r="AM59" s="59">
        <v>78795</v>
      </c>
      <c r="AN59" s="59">
        <v>68832</v>
      </c>
      <c r="AO59" s="9">
        <v>335</v>
      </c>
      <c r="AP59" s="9">
        <v>718</v>
      </c>
      <c r="AQ59" s="10">
        <v>0</v>
      </c>
      <c r="AR59" s="10">
        <v>0.40500000000000003</v>
      </c>
      <c r="AS59" s="10">
        <v>0.19500000000000001</v>
      </c>
      <c r="AT59" s="16">
        <v>0.93457943925233644</v>
      </c>
      <c r="AU59" s="28">
        <v>36</v>
      </c>
      <c r="AV59" s="9">
        <v>1</v>
      </c>
      <c r="AW59" s="56">
        <v>211</v>
      </c>
      <c r="AX59" s="56">
        <v>93</v>
      </c>
      <c r="AY59" s="56">
        <v>99</v>
      </c>
      <c r="AZ59" s="28">
        <v>93300</v>
      </c>
      <c r="BA59" s="28">
        <v>45400</v>
      </c>
      <c r="BB59" s="26">
        <v>4.7576466000000002</v>
      </c>
      <c r="BC59" s="26">
        <v>0.29303125000000002</v>
      </c>
      <c r="BD59" s="26">
        <v>27.766918</v>
      </c>
      <c r="BE59" s="26">
        <v>0.61594391000000004</v>
      </c>
      <c r="BF59" s="26">
        <v>1.3210518</v>
      </c>
      <c r="BG59" s="26">
        <v>2.9304434000000001E-2</v>
      </c>
      <c r="BH59" s="26">
        <v>0.26021941999999998</v>
      </c>
      <c r="BI59" s="26">
        <v>-1.7062291999999999</v>
      </c>
      <c r="BJ59" s="56">
        <v>1182.3333333333301</v>
      </c>
      <c r="BK59" s="28">
        <v>5000000</v>
      </c>
      <c r="BL59" s="28">
        <v>529.86757549553215</v>
      </c>
      <c r="BM59" s="84">
        <v>7</v>
      </c>
      <c r="BN59" s="10">
        <v>0.111</v>
      </c>
      <c r="BO59" s="10">
        <v>0.104</v>
      </c>
      <c r="BP59" s="10">
        <v>0.251</v>
      </c>
      <c r="BQ59" s="91">
        <f t="shared" si="0"/>
        <v>7</v>
      </c>
      <c r="BR59" s="91">
        <f t="shared" si="1"/>
        <v>4</v>
      </c>
    </row>
    <row r="60" spans="1:70">
      <c r="A60" s="7">
        <v>385</v>
      </c>
      <c r="B60" s="8" t="s">
        <v>872</v>
      </c>
      <c r="C60" s="8" t="s">
        <v>2169</v>
      </c>
      <c r="D60" s="8" t="s">
        <v>854</v>
      </c>
      <c r="E60" s="9" t="s">
        <v>51</v>
      </c>
      <c r="F60" s="10">
        <v>0.52500000000000002</v>
      </c>
      <c r="G60" s="10">
        <v>0.75</v>
      </c>
      <c r="H60" s="9">
        <v>18.420000000000002</v>
      </c>
      <c r="I60" s="9">
        <v>0.32100000000000001</v>
      </c>
      <c r="J60" s="89">
        <v>0</v>
      </c>
      <c r="K60" s="16">
        <v>9.6908411018064994E-3</v>
      </c>
      <c r="L60" s="28">
        <v>7761.8659525749981</v>
      </c>
      <c r="M60" s="91">
        <v>2</v>
      </c>
      <c r="N60" s="16"/>
      <c r="O60" s="10">
        <v>1.2E-2</v>
      </c>
      <c r="P60" s="27">
        <v>1.0533522936746195E-2</v>
      </c>
      <c r="Q60" s="91">
        <v>1</v>
      </c>
      <c r="R60" s="16"/>
      <c r="S60" s="59">
        <v>8801.3822615473746</v>
      </c>
      <c r="T60" s="59">
        <v>74524.528301886792</v>
      </c>
      <c r="U60" s="59">
        <v>54916.586566987062</v>
      </c>
      <c r="V60" s="59">
        <v>78996</v>
      </c>
      <c r="W60" s="28">
        <v>58211.581761006288</v>
      </c>
      <c r="X60" s="91">
        <v>2</v>
      </c>
      <c r="Y60" s="10">
        <v>0.377</v>
      </c>
      <c r="Z60" s="27">
        <v>0.06</v>
      </c>
      <c r="AA60" s="10">
        <v>0.153</v>
      </c>
      <c r="AB60" s="28">
        <v>1133.6107863274872</v>
      </c>
      <c r="AC60" s="9">
        <v>158</v>
      </c>
      <c r="AD60" s="10">
        <v>0.122</v>
      </c>
      <c r="AE60" s="10">
        <v>0.20200000000000001</v>
      </c>
      <c r="AF60" s="10">
        <v>0.504</v>
      </c>
      <c r="AG60" s="10">
        <v>0.56699999999999995</v>
      </c>
      <c r="AH60" s="91">
        <v>2</v>
      </c>
      <c r="AI60" s="25">
        <v>4746.75</v>
      </c>
      <c r="AJ60" s="28">
        <v>14294</v>
      </c>
      <c r="AK60" s="58">
        <v>9234</v>
      </c>
      <c r="AL60" s="59">
        <v>92934</v>
      </c>
      <c r="AM60" s="59">
        <v>75996</v>
      </c>
      <c r="AN60" s="59">
        <v>67140</v>
      </c>
      <c r="AO60" s="9">
        <v>257.67</v>
      </c>
      <c r="AP60" s="9">
        <v>317.33</v>
      </c>
      <c r="AQ60" s="10">
        <v>0</v>
      </c>
      <c r="AR60" s="10">
        <v>0.54800000000000004</v>
      </c>
      <c r="AS60" s="10">
        <v>0.19</v>
      </c>
      <c r="AT60" s="16">
        <v>0.75700227100681294</v>
      </c>
      <c r="AU60" s="28">
        <v>13</v>
      </c>
      <c r="AV60" s="9"/>
      <c r="AW60" s="56">
        <v>365</v>
      </c>
      <c r="AX60" s="56">
        <v>46</v>
      </c>
      <c r="AY60" s="56">
        <v>99</v>
      </c>
      <c r="AZ60" s="28">
        <v>89500</v>
      </c>
      <c r="BA60" s="28">
        <v>45000</v>
      </c>
      <c r="BB60" s="26">
        <v>5.6541304999999999</v>
      </c>
      <c r="BC60" s="26">
        <v>0.39992008000000001</v>
      </c>
      <c r="BD60" s="26">
        <v>30.897442000000002</v>
      </c>
      <c r="BE60" s="26">
        <v>3.9114456999999998E-2</v>
      </c>
      <c r="BF60" s="26">
        <v>1.7469816</v>
      </c>
      <c r="BG60" s="26">
        <v>2.2115823999999998E-3</v>
      </c>
      <c r="BH60" s="26">
        <v>-0.49841622000000002</v>
      </c>
      <c r="BI60" s="26">
        <v>-2.5012705</v>
      </c>
      <c r="BJ60" s="56">
        <v>510</v>
      </c>
      <c r="BK60" s="28">
        <v>5380967</v>
      </c>
      <c r="BL60" s="28">
        <v>1133.6107863274872</v>
      </c>
      <c r="BM60" s="84">
        <v>2</v>
      </c>
      <c r="BN60" s="10">
        <v>0.129</v>
      </c>
      <c r="BO60" s="10">
        <v>4.9000000000000002E-2</v>
      </c>
      <c r="BP60" s="10">
        <v>0.251</v>
      </c>
      <c r="BQ60" s="91">
        <f t="shared" si="0"/>
        <v>7</v>
      </c>
      <c r="BR60" s="91">
        <f t="shared" si="1"/>
        <v>5</v>
      </c>
    </row>
    <row r="61" spans="1:70">
      <c r="A61" s="7">
        <v>386</v>
      </c>
      <c r="B61" s="8" t="s">
        <v>873</v>
      </c>
      <c r="C61" s="8" t="s">
        <v>2170</v>
      </c>
      <c r="D61" s="8" t="s">
        <v>854</v>
      </c>
      <c r="E61" s="9" t="s">
        <v>51</v>
      </c>
      <c r="F61" s="10">
        <v>0.52600000000000002</v>
      </c>
      <c r="G61" s="10">
        <v>0.74</v>
      </c>
      <c r="H61" s="9">
        <v>24.9</v>
      </c>
      <c r="I61" s="9">
        <v>0.13500000000000001</v>
      </c>
      <c r="J61" s="89">
        <v>0</v>
      </c>
      <c r="K61" s="16">
        <v>8.9000196628341386E-3</v>
      </c>
      <c r="L61" s="28">
        <v>20618.556701030928</v>
      </c>
      <c r="M61" s="91">
        <v>2</v>
      </c>
      <c r="N61" s="16"/>
      <c r="O61" s="10">
        <v>2E-3</v>
      </c>
      <c r="P61" s="27">
        <v>1.9869811340280867E-2</v>
      </c>
      <c r="Q61" s="91">
        <v>0</v>
      </c>
      <c r="R61" s="16"/>
      <c r="S61" s="59">
        <v>8286.0455970774819</v>
      </c>
      <c r="T61" s="59">
        <v>56838.970588235286</v>
      </c>
      <c r="U61" s="59">
        <v>43077.913076058445</v>
      </c>
      <c r="V61" s="59">
        <v>77301</v>
      </c>
      <c r="W61" s="28">
        <v>58585.961783439488</v>
      </c>
      <c r="X61" s="91">
        <v>0</v>
      </c>
      <c r="Y61" s="10">
        <v>0.58199999999999996</v>
      </c>
      <c r="Z61" s="27">
        <v>3.1E-2</v>
      </c>
      <c r="AA61" s="27">
        <v>-2.4E-2</v>
      </c>
      <c r="AB61" s="28">
        <v>413.95440292251811</v>
      </c>
      <c r="AC61" s="9">
        <v>201</v>
      </c>
      <c r="AD61" s="10">
        <v>0.11199999999999999</v>
      </c>
      <c r="AE61" s="10">
        <v>0.10700000000000001</v>
      </c>
      <c r="AF61" s="10">
        <v>0.57899999999999996</v>
      </c>
      <c r="AG61" s="10">
        <v>0.59099999999999997</v>
      </c>
      <c r="AH61" s="91">
        <v>6</v>
      </c>
      <c r="AI61" s="25">
        <v>4831.45</v>
      </c>
      <c r="AJ61" s="28">
        <v>13754</v>
      </c>
      <c r="AK61" s="58">
        <v>7329</v>
      </c>
      <c r="AL61" s="59">
        <v>94815</v>
      </c>
      <c r="AM61" s="59">
        <v>74043</v>
      </c>
      <c r="AN61" s="59">
        <v>67707</v>
      </c>
      <c r="AO61" s="9">
        <v>194</v>
      </c>
      <c r="AP61" s="9">
        <v>259.67</v>
      </c>
      <c r="AQ61" s="10">
        <v>0.24</v>
      </c>
      <c r="AR61" s="10">
        <v>0.46400000000000002</v>
      </c>
      <c r="AS61" s="10">
        <v>0.22</v>
      </c>
      <c r="AT61" s="16">
        <v>0.88105726872246692</v>
      </c>
      <c r="AU61" s="28">
        <v>34</v>
      </c>
      <c r="AV61" s="9"/>
      <c r="AW61" s="56">
        <v>378</v>
      </c>
      <c r="AX61" s="56">
        <v>43</v>
      </c>
      <c r="AY61" s="56">
        <v>99</v>
      </c>
      <c r="AZ61" s="28" t="e">
        <v>#N/A</v>
      </c>
      <c r="BA61" s="28" t="e">
        <v>#N/A</v>
      </c>
      <c r="BB61" s="26" t="e">
        <v>#N/A</v>
      </c>
      <c r="BC61" s="26" t="e">
        <v>#N/A</v>
      </c>
      <c r="BD61" s="26" t="e">
        <v>#N/A</v>
      </c>
      <c r="BE61" s="26" t="e">
        <v>#N/A</v>
      </c>
      <c r="BF61" s="26" t="e">
        <v>#N/A</v>
      </c>
      <c r="BG61" s="26" t="e">
        <v>#N/A</v>
      </c>
      <c r="BH61" s="26" t="e">
        <v>#N/A</v>
      </c>
      <c r="BI61" s="26" t="e">
        <v>#N/A</v>
      </c>
      <c r="BJ61" s="56" t="e">
        <v>#N/A</v>
      </c>
      <c r="BK61" s="28">
        <v>2000000</v>
      </c>
      <c r="BL61" s="28">
        <v>413.95440292251811</v>
      </c>
      <c r="BM61" s="84">
        <v>4</v>
      </c>
      <c r="BN61" s="10">
        <v>0.13900000000000001</v>
      </c>
      <c r="BO61" s="10">
        <v>0.14399999999999999</v>
      </c>
      <c r="BP61" s="10">
        <v>0.251</v>
      </c>
      <c r="BQ61" s="91">
        <f t="shared" si="0"/>
        <v>8</v>
      </c>
      <c r="BR61" s="91">
        <f t="shared" si="1"/>
        <v>2</v>
      </c>
    </row>
    <row r="62" spans="1:70">
      <c r="A62" s="7">
        <v>400</v>
      </c>
      <c r="B62" s="8" t="s">
        <v>895</v>
      </c>
      <c r="C62" s="8" t="s">
        <v>2171</v>
      </c>
      <c r="D62" s="8" t="s">
        <v>854</v>
      </c>
      <c r="E62" s="9" t="s">
        <v>51</v>
      </c>
      <c r="F62" s="10">
        <v>0.46100000000000002</v>
      </c>
      <c r="G62" s="10">
        <v>0.8</v>
      </c>
      <c r="H62" s="9">
        <v>21.19</v>
      </c>
      <c r="I62" s="9">
        <v>5.5E-2</v>
      </c>
      <c r="J62" s="89">
        <v>0</v>
      </c>
      <c r="K62" s="16">
        <v>8.9742679609257688E-3</v>
      </c>
      <c r="L62" s="28">
        <v>8514.7446995714254</v>
      </c>
      <c r="M62" s="91">
        <v>1</v>
      </c>
      <c r="N62" s="16"/>
      <c r="O62" s="10">
        <v>3.7999999999999999E-2</v>
      </c>
      <c r="P62" s="27">
        <v>9.2421565567742999E-3</v>
      </c>
      <c r="Q62" s="91">
        <v>1</v>
      </c>
      <c r="R62" s="16"/>
      <c r="S62" s="59">
        <v>8710.2228083029386</v>
      </c>
      <c r="T62" s="59">
        <v>62916.911764705881</v>
      </c>
      <c r="U62" s="59">
        <v>47615.92209856915</v>
      </c>
      <c r="V62" s="59">
        <v>85567</v>
      </c>
      <c r="W62" s="28">
        <v>64757.654054054052</v>
      </c>
      <c r="X62" s="91">
        <v>1</v>
      </c>
      <c r="Y62" s="10">
        <v>0.44600000000000001</v>
      </c>
      <c r="Z62" s="27">
        <v>6.0000000000000001E-3</v>
      </c>
      <c r="AA62" s="10">
        <v>5.2999999999999999E-2</v>
      </c>
      <c r="AB62" s="28">
        <v>535.77719169706086</v>
      </c>
      <c r="AC62" s="9">
        <v>227</v>
      </c>
      <c r="AD62" s="10">
        <v>0.14100000000000001</v>
      </c>
      <c r="AE62" s="10">
        <v>9.7000000000000003E-2</v>
      </c>
      <c r="AF62" s="10">
        <v>0.59199999999999997</v>
      </c>
      <c r="AG62" s="10">
        <v>0.54900000000000004</v>
      </c>
      <c r="AH62" s="91">
        <v>5</v>
      </c>
      <c r="AI62" s="25">
        <v>7465.79</v>
      </c>
      <c r="AJ62" s="28">
        <v>15047</v>
      </c>
      <c r="AK62" s="58">
        <v>9371</v>
      </c>
      <c r="AL62" s="59">
        <v>87741</v>
      </c>
      <c r="AM62" s="59">
        <v>73935</v>
      </c>
      <c r="AN62" s="59">
        <v>65736</v>
      </c>
      <c r="AO62" s="9">
        <v>352.33</v>
      </c>
      <c r="AP62" s="9">
        <v>548.66999999999996</v>
      </c>
      <c r="AQ62" s="10">
        <v>0</v>
      </c>
      <c r="AR62" s="10">
        <v>0.49399999999999999</v>
      </c>
      <c r="AS62" s="10">
        <v>0.245</v>
      </c>
      <c r="AT62" s="16">
        <v>0.94786729857819907</v>
      </c>
      <c r="AU62" s="28">
        <v>19</v>
      </c>
      <c r="AV62" s="9"/>
      <c r="AW62" s="56">
        <v>276</v>
      </c>
      <c r="AX62" s="56">
        <v>67</v>
      </c>
      <c r="AY62" s="56">
        <v>99</v>
      </c>
      <c r="AZ62" s="28">
        <v>87100</v>
      </c>
      <c r="BA62" s="28">
        <v>42400</v>
      </c>
      <c r="BB62" s="26">
        <v>7.0403652000000001</v>
      </c>
      <c r="BC62" s="26">
        <v>0.36559394000000001</v>
      </c>
      <c r="BD62" s="26">
        <v>27.449681999999999</v>
      </c>
      <c r="BE62" s="26">
        <v>2.4619640000000001E-3</v>
      </c>
      <c r="BF62" s="26">
        <v>1.9325578000000001</v>
      </c>
      <c r="BG62" s="26">
        <v>1.7333126999999999E-4</v>
      </c>
      <c r="BH62" s="26">
        <v>1.9697971000000001</v>
      </c>
      <c r="BI62" s="26">
        <v>2.3593581000000001</v>
      </c>
      <c r="BJ62" s="56">
        <v>810.66666666666595</v>
      </c>
      <c r="BK62" s="28">
        <v>4000000</v>
      </c>
      <c r="BL62" s="28">
        <v>535.77719169706086</v>
      </c>
      <c r="BM62" s="84">
        <v>3</v>
      </c>
      <c r="BN62" s="10">
        <v>0.11</v>
      </c>
      <c r="BO62" s="10">
        <v>0.154</v>
      </c>
      <c r="BP62" s="10">
        <v>0.251</v>
      </c>
      <c r="BQ62" s="91">
        <f t="shared" si="0"/>
        <v>8</v>
      </c>
      <c r="BR62" s="91">
        <f t="shared" si="1"/>
        <v>3</v>
      </c>
    </row>
    <row r="63" spans="1:70">
      <c r="A63" s="7">
        <v>415</v>
      </c>
      <c r="B63" s="8" t="s">
        <v>915</v>
      </c>
      <c r="C63" s="8" t="s">
        <v>2172</v>
      </c>
      <c r="D63" s="8" t="s">
        <v>854</v>
      </c>
      <c r="E63" s="9" t="s">
        <v>51</v>
      </c>
      <c r="F63" s="10">
        <v>0.47799999999999998</v>
      </c>
      <c r="G63" s="10">
        <v>0.77</v>
      </c>
      <c r="H63" s="9">
        <v>25.14</v>
      </c>
      <c r="I63" s="9">
        <v>0.104</v>
      </c>
      <c r="J63" s="89">
        <v>0</v>
      </c>
      <c r="K63" s="16">
        <v>9.6501524330200646E-3</v>
      </c>
      <c r="L63" s="28">
        <v>44554.455445544554</v>
      </c>
      <c r="M63" s="91">
        <v>2</v>
      </c>
      <c r="N63" s="16" t="s">
        <v>4339</v>
      </c>
      <c r="O63" s="10">
        <v>8.9999999999999993E-3</v>
      </c>
      <c r="P63" s="27">
        <v>0</v>
      </c>
      <c r="Q63" s="91">
        <v>0</v>
      </c>
      <c r="R63" s="16"/>
      <c r="S63" s="59">
        <v>8463.1162272236706</v>
      </c>
      <c r="T63" s="59">
        <v>67547.457627118652</v>
      </c>
      <c r="U63" s="59">
        <v>48746.312684365781</v>
      </c>
      <c r="V63" s="59">
        <v>79706</v>
      </c>
      <c r="W63" s="28">
        <v>57520.64896755162</v>
      </c>
      <c r="X63" s="91">
        <v>1</v>
      </c>
      <c r="Y63" s="10">
        <v>0.443</v>
      </c>
      <c r="Z63" s="27">
        <v>3.3000000000000002E-2</v>
      </c>
      <c r="AA63" s="10">
        <v>6.6000000000000003E-2</v>
      </c>
      <c r="AB63" s="28">
        <v>393.88377277632912</v>
      </c>
      <c r="AC63" s="9">
        <v>256</v>
      </c>
      <c r="AD63" s="10">
        <v>0.10700000000000001</v>
      </c>
      <c r="AE63" s="10">
        <v>0.124</v>
      </c>
      <c r="AF63" s="10">
        <v>0.59599999999999997</v>
      </c>
      <c r="AG63" s="10">
        <v>0.58899999999999997</v>
      </c>
      <c r="AH63" s="91">
        <v>5</v>
      </c>
      <c r="AI63" s="25">
        <v>5077.6400000000003</v>
      </c>
      <c r="AJ63" s="28">
        <v>13408</v>
      </c>
      <c r="AK63" s="58">
        <v>8597</v>
      </c>
      <c r="AL63" s="59">
        <v>95967</v>
      </c>
      <c r="AM63" s="59">
        <v>78426</v>
      </c>
      <c r="AN63" s="59">
        <v>62235</v>
      </c>
      <c r="AO63" s="9">
        <v>202</v>
      </c>
      <c r="AP63" s="9">
        <v>239.67</v>
      </c>
      <c r="AQ63" s="10">
        <v>0</v>
      </c>
      <c r="AR63" s="10">
        <v>0.55700000000000005</v>
      </c>
      <c r="AS63" s="10">
        <v>0.218</v>
      </c>
      <c r="AT63" s="16">
        <v>0.90579710144927539</v>
      </c>
      <c r="AU63" s="28">
        <v>12</v>
      </c>
      <c r="AV63" s="9"/>
      <c r="AW63" s="56">
        <v>352</v>
      </c>
      <c r="AX63" s="56">
        <v>49</v>
      </c>
      <c r="AY63" s="56">
        <v>99</v>
      </c>
      <c r="AZ63" s="28">
        <v>87600</v>
      </c>
      <c r="BA63" s="28">
        <v>44800</v>
      </c>
      <c r="BB63" s="26">
        <v>6.1302009000000002</v>
      </c>
      <c r="BC63" s="26">
        <v>0.41132637999999999</v>
      </c>
      <c r="BD63" s="26">
        <v>24.392250000000001</v>
      </c>
      <c r="BE63" s="26">
        <v>0</v>
      </c>
      <c r="BF63" s="26">
        <v>1.4952939999999999</v>
      </c>
      <c r="BG63" s="26">
        <v>0</v>
      </c>
      <c r="BH63" s="26">
        <v>-0.97118603999999997</v>
      </c>
      <c r="BI63" s="26">
        <v>-3.2726563999999998</v>
      </c>
      <c r="BJ63" s="56">
        <v>660.66666666666595</v>
      </c>
      <c r="BK63" s="28">
        <v>2000000</v>
      </c>
      <c r="BL63" s="28">
        <v>393.88377277632912</v>
      </c>
      <c r="BM63" s="84">
        <v>9</v>
      </c>
      <c r="BN63" s="10">
        <v>0.14399999999999999</v>
      </c>
      <c r="BO63" s="10">
        <v>0.127</v>
      </c>
      <c r="BP63" s="10">
        <v>0.251</v>
      </c>
      <c r="BQ63" s="91">
        <f t="shared" si="0"/>
        <v>8</v>
      </c>
      <c r="BR63" s="91">
        <f t="shared" si="1"/>
        <v>3</v>
      </c>
    </row>
    <row r="64" spans="1:70">
      <c r="A64" s="7">
        <v>351</v>
      </c>
      <c r="B64" s="8" t="s">
        <v>817</v>
      </c>
      <c r="C64" s="8" t="s">
        <v>2173</v>
      </c>
      <c r="D64" s="8" t="s">
        <v>814</v>
      </c>
      <c r="E64" s="9" t="s">
        <v>51</v>
      </c>
      <c r="F64" s="10">
        <v>0.30599999999999999</v>
      </c>
      <c r="G64" s="10">
        <v>0.72</v>
      </c>
      <c r="H64" s="9">
        <v>15.28</v>
      </c>
      <c r="I64" s="9">
        <v>1.014</v>
      </c>
      <c r="J64" s="89">
        <v>0</v>
      </c>
      <c r="K64" s="16">
        <v>0</v>
      </c>
      <c r="L64" s="28">
        <v>30201.342281879195</v>
      </c>
      <c r="M64" s="91">
        <v>2</v>
      </c>
      <c r="N64" s="16"/>
      <c r="O64" s="10">
        <v>4.8000000000000001E-2</v>
      </c>
      <c r="P64" s="27">
        <v>0</v>
      </c>
      <c r="Q64" s="91">
        <v>1</v>
      </c>
      <c r="R64" s="16"/>
      <c r="S64" s="59">
        <v>6529.0107631707224</v>
      </c>
      <c r="T64" s="59">
        <v>58850</v>
      </c>
      <c r="U64" s="59">
        <v>45746.803146430007</v>
      </c>
      <c r="V64" s="59">
        <v>78859</v>
      </c>
      <c r="W64" s="28">
        <v>61300.716216216213</v>
      </c>
      <c r="X64" s="91">
        <v>2</v>
      </c>
      <c r="Y64" s="10">
        <v>0.41</v>
      </c>
      <c r="Z64" s="27">
        <v>-0.42699999999999999</v>
      </c>
      <c r="AA64" s="10">
        <v>2E-3</v>
      </c>
      <c r="AB64" s="28">
        <v>1131.0840897413941</v>
      </c>
      <c r="AC64" s="9">
        <v>109</v>
      </c>
      <c r="AD64" s="10">
        <v>-0.313</v>
      </c>
      <c r="AE64" s="10">
        <v>-0.34400000000000003</v>
      </c>
      <c r="AF64" s="10">
        <v>0.56200000000000006</v>
      </c>
      <c r="AG64" s="10">
        <v>0.60099999999999998</v>
      </c>
      <c r="AH64" s="91">
        <v>6</v>
      </c>
      <c r="AI64" s="25">
        <v>4554.42</v>
      </c>
      <c r="AJ64" s="28">
        <v>14134</v>
      </c>
      <c r="AK64" s="28">
        <v>7626</v>
      </c>
      <c r="AL64" s="59">
        <v>97884</v>
      </c>
      <c r="AM64" s="59">
        <v>80217</v>
      </c>
      <c r="AN64" s="59">
        <v>69732</v>
      </c>
      <c r="AO64" s="9">
        <v>298</v>
      </c>
      <c r="AP64" s="9">
        <v>301</v>
      </c>
      <c r="AQ64" s="9">
        <v>8</v>
      </c>
      <c r="AR64" s="9">
        <v>0.442</v>
      </c>
      <c r="AS64" s="10">
        <v>0.89500000000000002</v>
      </c>
      <c r="AT64" s="16">
        <v>0.49652432969215499</v>
      </c>
      <c r="AU64" s="28">
        <v>8</v>
      </c>
      <c r="AV64" s="9"/>
      <c r="AW64" s="56">
        <v>600</v>
      </c>
      <c r="AX64" s="56">
        <v>0</v>
      </c>
      <c r="AY64" s="56">
        <v>99</v>
      </c>
      <c r="AZ64" s="28" t="e">
        <v>#N/A</v>
      </c>
      <c r="BA64" s="28" t="e">
        <v>#N/A</v>
      </c>
      <c r="BB64" s="26" t="e">
        <v>#N/A</v>
      </c>
      <c r="BC64" s="26" t="e">
        <v>#N/A</v>
      </c>
      <c r="BD64" s="26" t="e">
        <v>#N/A</v>
      </c>
      <c r="BE64" s="26" t="e">
        <v>#N/A</v>
      </c>
      <c r="BF64" s="26" t="e">
        <v>#N/A</v>
      </c>
      <c r="BG64" s="26" t="e">
        <v>#N/A</v>
      </c>
      <c r="BH64" s="26" t="e">
        <v>#N/A</v>
      </c>
      <c r="BI64" s="26" t="e">
        <v>#N/A</v>
      </c>
      <c r="BJ64" s="56" t="e">
        <v>#N/A</v>
      </c>
      <c r="BK64" s="28">
        <v>5151432</v>
      </c>
      <c r="BL64" s="28">
        <v>1131.0840897413941</v>
      </c>
      <c r="BM64" s="84">
        <v>9</v>
      </c>
      <c r="BN64" s="10">
        <v>0.78</v>
      </c>
      <c r="BO64" s="10">
        <v>0.81100000000000005</v>
      </c>
      <c r="BP64" s="10">
        <v>0.46700000000000003</v>
      </c>
      <c r="BQ64" s="91">
        <f t="shared" si="0"/>
        <v>11</v>
      </c>
      <c r="BR64" s="91">
        <f t="shared" si="1"/>
        <v>5</v>
      </c>
    </row>
    <row r="65" spans="1:70">
      <c r="A65" s="7">
        <v>354</v>
      </c>
      <c r="B65" s="8" t="s">
        <v>824</v>
      </c>
      <c r="C65" s="8" t="s">
        <v>2174</v>
      </c>
      <c r="D65" s="8" t="s">
        <v>814</v>
      </c>
      <c r="E65" s="9" t="s">
        <v>51</v>
      </c>
      <c r="F65" s="10">
        <v>0.46100000000000002</v>
      </c>
      <c r="G65" s="10">
        <v>0.76</v>
      </c>
      <c r="H65" s="9">
        <v>16.87</v>
      </c>
      <c r="I65" s="9">
        <v>0.36</v>
      </c>
      <c r="J65" s="89">
        <v>0</v>
      </c>
      <c r="K65" s="16">
        <v>2.5546150337067263E-2</v>
      </c>
      <c r="L65" s="28">
        <v>13683.166284678275</v>
      </c>
      <c r="M65" s="91">
        <v>2</v>
      </c>
      <c r="N65" s="16"/>
      <c r="O65" s="10">
        <v>2.5999999999999999E-2</v>
      </c>
      <c r="P65" s="27">
        <v>1.6017030766891378E-2</v>
      </c>
      <c r="Q65" s="91">
        <v>1</v>
      </c>
      <c r="R65" s="16"/>
      <c r="S65" s="59">
        <v>6926.2381266156417</v>
      </c>
      <c r="T65" s="59">
        <v>81089.473684210534</v>
      </c>
      <c r="U65" s="59">
        <v>52795.881387460337</v>
      </c>
      <c r="V65" s="59">
        <v>77035</v>
      </c>
      <c r="W65" s="28">
        <v>50156.087318087317</v>
      </c>
      <c r="X65" s="91">
        <v>3</v>
      </c>
      <c r="Y65" s="10">
        <v>0.49099999999999999</v>
      </c>
      <c r="Z65" s="27">
        <v>9.2999999999999999E-2</v>
      </c>
      <c r="AA65" s="27">
        <v>2.3E-2</v>
      </c>
      <c r="AB65" s="28">
        <v>1561.7014547113386</v>
      </c>
      <c r="AC65" s="9">
        <v>197</v>
      </c>
      <c r="AD65" s="10">
        <v>0.36500000000000005</v>
      </c>
      <c r="AE65" s="10">
        <v>0.41700000000000004</v>
      </c>
      <c r="AF65" s="10">
        <v>0.45700000000000002</v>
      </c>
      <c r="AG65" s="10">
        <v>0.57199999999999995</v>
      </c>
      <c r="AH65" s="91">
        <v>1</v>
      </c>
      <c r="AI65" s="25">
        <v>4932.25</v>
      </c>
      <c r="AJ65" s="28">
        <v>13263</v>
      </c>
      <c r="AK65" s="28">
        <v>7902</v>
      </c>
      <c r="AL65" s="59">
        <v>81252</v>
      </c>
      <c r="AM65" s="59">
        <v>67464</v>
      </c>
      <c r="AN65" s="59">
        <v>58257</v>
      </c>
      <c r="AO65" s="9">
        <v>292.33</v>
      </c>
      <c r="AP65" s="9">
        <v>444.67</v>
      </c>
      <c r="AQ65" s="9">
        <v>4</v>
      </c>
      <c r="AR65" s="9">
        <v>0.45</v>
      </c>
      <c r="AS65" s="10">
        <v>0.374</v>
      </c>
      <c r="AT65" s="16">
        <v>0.73529411764705888</v>
      </c>
      <c r="AU65" s="28">
        <v>24</v>
      </c>
      <c r="AV65" s="9"/>
      <c r="AW65" s="56">
        <v>144</v>
      </c>
      <c r="AX65" s="56">
        <v>126</v>
      </c>
      <c r="AY65" s="56">
        <v>99</v>
      </c>
      <c r="AZ65" s="28" t="e">
        <v>#N/A</v>
      </c>
      <c r="BA65" s="28" t="e">
        <v>#N/A</v>
      </c>
      <c r="BB65" s="26" t="e">
        <v>#N/A</v>
      </c>
      <c r="BC65" s="26" t="e">
        <v>#N/A</v>
      </c>
      <c r="BD65" s="26" t="e">
        <v>#N/A</v>
      </c>
      <c r="BE65" s="26" t="e">
        <v>#N/A</v>
      </c>
      <c r="BF65" s="26" t="e">
        <v>#N/A</v>
      </c>
      <c r="BG65" s="26" t="e">
        <v>#N/A</v>
      </c>
      <c r="BH65" s="26" t="e">
        <v>#N/A</v>
      </c>
      <c r="BI65" s="26" t="e">
        <v>#N/A</v>
      </c>
      <c r="BJ65" s="56" t="e">
        <v>#N/A</v>
      </c>
      <c r="BK65" s="28">
        <v>7702702</v>
      </c>
      <c r="BL65" s="28">
        <v>1561.7014547113386</v>
      </c>
      <c r="BM65" s="84">
        <v>4</v>
      </c>
      <c r="BN65" s="10">
        <v>0.10199999999999999</v>
      </c>
      <c r="BO65" s="10">
        <v>0.05</v>
      </c>
      <c r="BP65" s="10">
        <v>0.46700000000000003</v>
      </c>
      <c r="BQ65" s="91">
        <f t="shared" si="0"/>
        <v>7</v>
      </c>
      <c r="BR65" s="91">
        <f t="shared" si="1"/>
        <v>6</v>
      </c>
    </row>
    <row r="66" spans="1:70">
      <c r="A66" s="7">
        <v>364</v>
      </c>
      <c r="B66" s="8" t="s">
        <v>844</v>
      </c>
      <c r="C66" s="8" t="s">
        <v>2177</v>
      </c>
      <c r="D66" s="8" t="s">
        <v>814</v>
      </c>
      <c r="E66" s="9" t="s">
        <v>51</v>
      </c>
      <c r="F66" s="10">
        <v>0.64900000000000002</v>
      </c>
      <c r="G66" s="10">
        <v>0.82</v>
      </c>
      <c r="H66" s="9">
        <v>16.12</v>
      </c>
      <c r="I66" s="9">
        <v>0.51</v>
      </c>
      <c r="J66" s="89">
        <v>2.5045582960989002E-4</v>
      </c>
      <c r="K66" s="16">
        <v>2.2415796750085155E-2</v>
      </c>
      <c r="L66" s="28">
        <v>12113.136696747622</v>
      </c>
      <c r="M66" s="91">
        <v>1</v>
      </c>
      <c r="N66" s="16"/>
      <c r="O66" s="10">
        <v>1.7999999999999999E-2</v>
      </c>
      <c r="P66" s="27">
        <v>4.2327035204071412E-2</v>
      </c>
      <c r="Q66" s="91">
        <v>2</v>
      </c>
      <c r="R66" s="16"/>
      <c r="S66" s="59">
        <v>8209.4045963653844</v>
      </c>
      <c r="T66" s="59">
        <v>81157</v>
      </c>
      <c r="U66" s="59">
        <v>51004.722402597399</v>
      </c>
      <c r="V66" s="59">
        <v>81157</v>
      </c>
      <c r="W66" s="28">
        <v>51004.722402597399</v>
      </c>
      <c r="X66" s="91">
        <v>2</v>
      </c>
      <c r="Y66" s="10">
        <v>0.59599999999999997</v>
      </c>
      <c r="Z66" s="27">
        <v>0.22800000000000001</v>
      </c>
      <c r="AA66" s="10">
        <v>7.6999999999999999E-2</v>
      </c>
      <c r="AB66" s="28">
        <v>876.59540363461508</v>
      </c>
      <c r="AC66" s="9">
        <v>550</v>
      </c>
      <c r="AD66" s="10">
        <v>0.33900000000000002</v>
      </c>
      <c r="AE66" s="10">
        <v>8.9000000000000024E-2</v>
      </c>
      <c r="AF66" s="10">
        <v>0.55600000000000005</v>
      </c>
      <c r="AG66" s="10">
        <v>0.63100000000000001</v>
      </c>
      <c r="AH66" s="91">
        <v>3</v>
      </c>
      <c r="AI66" s="25">
        <v>7985.44</v>
      </c>
      <c r="AJ66" s="28">
        <v>12509</v>
      </c>
      <c r="AK66" s="58">
        <v>7544</v>
      </c>
      <c r="AL66" s="59">
        <v>84312</v>
      </c>
      <c r="AM66" s="59">
        <v>69426</v>
      </c>
      <c r="AN66" s="59">
        <v>63324</v>
      </c>
      <c r="AO66" s="9">
        <v>495.33</v>
      </c>
      <c r="AP66" s="9">
        <v>637.66999999999996</v>
      </c>
      <c r="AQ66" s="10">
        <v>0.12</v>
      </c>
      <c r="AR66" s="10">
        <v>0.55700000000000005</v>
      </c>
      <c r="AS66" s="10">
        <v>0.23899999999999999</v>
      </c>
      <c r="AT66" s="16">
        <v>0.66225165562913912</v>
      </c>
      <c r="AU66" s="28">
        <v>56</v>
      </c>
      <c r="AV66" s="9">
        <v>2</v>
      </c>
      <c r="AW66" s="56">
        <v>90</v>
      </c>
      <c r="AX66" s="56">
        <v>179</v>
      </c>
      <c r="AY66" s="56">
        <v>99</v>
      </c>
      <c r="AZ66" s="28" t="e">
        <v>#N/A</v>
      </c>
      <c r="BA66" s="28" t="e">
        <v>#N/A</v>
      </c>
      <c r="BB66" s="26" t="e">
        <v>#N/A</v>
      </c>
      <c r="BC66" s="26" t="e">
        <v>#N/A</v>
      </c>
      <c r="BD66" s="26" t="e">
        <v>#N/A</v>
      </c>
      <c r="BE66" s="26" t="e">
        <v>#N/A</v>
      </c>
      <c r="BF66" s="26" t="e">
        <v>#N/A</v>
      </c>
      <c r="BG66" s="26" t="e">
        <v>#N/A</v>
      </c>
      <c r="BH66" s="26" t="e">
        <v>#N/A</v>
      </c>
      <c r="BI66" s="26" t="e">
        <v>#N/A</v>
      </c>
      <c r="BJ66" s="56" t="e">
        <v>#N/A</v>
      </c>
      <c r="BK66" s="28">
        <v>7000000</v>
      </c>
      <c r="BL66" s="28">
        <v>876.59540363461508</v>
      </c>
      <c r="BM66" s="84">
        <v>6</v>
      </c>
      <c r="BN66" s="10">
        <v>0.128</v>
      </c>
      <c r="BO66" s="10">
        <v>0.378</v>
      </c>
      <c r="BP66" s="10">
        <v>0.46700000000000003</v>
      </c>
      <c r="BQ66" s="91">
        <f t="shared" si="0"/>
        <v>8</v>
      </c>
      <c r="BR66" s="91">
        <f t="shared" si="1"/>
        <v>5</v>
      </c>
    </row>
    <row r="67" spans="1:70">
      <c r="A67" s="7">
        <v>367</v>
      </c>
      <c r="B67" s="8" t="s">
        <v>847</v>
      </c>
      <c r="C67" s="8" t="s">
        <v>2178</v>
      </c>
      <c r="D67" s="8" t="s">
        <v>814</v>
      </c>
      <c r="E67" s="9" t="s">
        <v>51</v>
      </c>
      <c r="F67" s="10">
        <v>0.66500000000000004</v>
      </c>
      <c r="G67" s="10">
        <v>0.86</v>
      </c>
      <c r="H67" s="9">
        <v>16.91</v>
      </c>
      <c r="I67" s="9">
        <v>0.94</v>
      </c>
      <c r="J67" s="89">
        <v>1.5347882785149596E-4</v>
      </c>
      <c r="K67" s="16">
        <v>1.3864254115918467E-2</v>
      </c>
      <c r="L67" s="28">
        <v>8650.5190311418683</v>
      </c>
      <c r="M67" s="91">
        <v>3</v>
      </c>
      <c r="N67" s="16" t="s">
        <v>4339</v>
      </c>
      <c r="O67" s="10">
        <v>2.5999999999999999E-2</v>
      </c>
      <c r="P67" s="27">
        <v>2.2254430038466912E-2</v>
      </c>
      <c r="Q67" s="91">
        <v>1</v>
      </c>
      <c r="R67" s="16"/>
      <c r="S67" s="59">
        <v>7289.0944564982165</v>
      </c>
      <c r="T67" s="59">
        <v>65109.599999999999</v>
      </c>
      <c r="U67" s="59">
        <v>47079.135400144194</v>
      </c>
      <c r="V67" s="59">
        <v>81387</v>
      </c>
      <c r="W67" s="28">
        <v>58848.919250180246</v>
      </c>
      <c r="X67" s="91">
        <v>1</v>
      </c>
      <c r="Y67" s="10">
        <v>0.68899999999999995</v>
      </c>
      <c r="Z67" s="27">
        <v>0.14899999999999999</v>
      </c>
      <c r="AA67" s="10">
        <v>1.2E-2</v>
      </c>
      <c r="AB67" s="28">
        <v>1892.9055435017833</v>
      </c>
      <c r="AC67" s="9">
        <v>383</v>
      </c>
      <c r="AD67" s="10">
        <v>0.29200000000000004</v>
      </c>
      <c r="AE67" s="10">
        <v>0.23900000000000002</v>
      </c>
      <c r="AF67" s="10">
        <v>0.56599999999999995</v>
      </c>
      <c r="AG67" s="10">
        <v>0.55300000000000005</v>
      </c>
      <c r="AH67" s="91">
        <v>4</v>
      </c>
      <c r="AI67" s="25">
        <v>19546.669999999998</v>
      </c>
      <c r="AJ67" s="28">
        <v>12165</v>
      </c>
      <c r="AK67" s="58">
        <v>6581</v>
      </c>
      <c r="AL67" s="59">
        <v>86427</v>
      </c>
      <c r="AM67" s="59">
        <v>71487</v>
      </c>
      <c r="AN67" s="59">
        <v>62577</v>
      </c>
      <c r="AO67" s="9">
        <v>1156</v>
      </c>
      <c r="AP67" s="9">
        <v>1158.67</v>
      </c>
      <c r="AQ67" s="10">
        <v>0.02</v>
      </c>
      <c r="AR67" s="10">
        <v>0.45100000000000001</v>
      </c>
      <c r="AS67" s="10">
        <v>0.31900000000000001</v>
      </c>
      <c r="AT67" s="16">
        <v>0.51546391752577314</v>
      </c>
      <c r="AU67" s="28">
        <v>71</v>
      </c>
      <c r="AV67" s="9">
        <v>3</v>
      </c>
      <c r="AW67" s="56">
        <v>41</v>
      </c>
      <c r="AX67" s="56">
        <v>271</v>
      </c>
      <c r="AY67" s="56">
        <v>10</v>
      </c>
      <c r="AZ67" s="28" t="e">
        <v>#N/A</v>
      </c>
      <c r="BA67" s="28" t="e">
        <v>#N/A</v>
      </c>
      <c r="BB67" s="26" t="e">
        <v>#N/A</v>
      </c>
      <c r="BC67" s="26" t="e">
        <v>#N/A</v>
      </c>
      <c r="BD67" s="26" t="e">
        <v>#N/A</v>
      </c>
      <c r="BE67" s="26" t="e">
        <v>#N/A</v>
      </c>
      <c r="BF67" s="26" t="e">
        <v>#N/A</v>
      </c>
      <c r="BG67" s="26" t="e">
        <v>#N/A</v>
      </c>
      <c r="BH67" s="26" t="e">
        <v>#N/A</v>
      </c>
      <c r="BI67" s="26" t="e">
        <v>#N/A</v>
      </c>
      <c r="BJ67" s="56" t="e">
        <v>#N/A</v>
      </c>
      <c r="BK67" s="28">
        <v>37000000</v>
      </c>
      <c r="BL67" s="28">
        <v>1892.9055435017833</v>
      </c>
      <c r="BM67" s="84">
        <v>10</v>
      </c>
      <c r="BN67" s="10">
        <v>0.17499999999999999</v>
      </c>
      <c r="BO67" s="10">
        <v>0.22800000000000001</v>
      </c>
      <c r="BP67" s="10">
        <v>0.46700000000000003</v>
      </c>
      <c r="BQ67" s="91">
        <f t="shared" si="0"/>
        <v>9</v>
      </c>
      <c r="BR67" s="91">
        <f t="shared" si="1"/>
        <v>5</v>
      </c>
    </row>
    <row r="68" spans="1:70">
      <c r="A68" s="7">
        <v>350</v>
      </c>
      <c r="B68" s="8" t="s">
        <v>813</v>
      </c>
      <c r="C68" s="8" t="s">
        <v>2176</v>
      </c>
      <c r="D68" s="8" t="s">
        <v>814</v>
      </c>
      <c r="E68" s="9" t="s">
        <v>51</v>
      </c>
      <c r="F68" s="10">
        <v>0.224</v>
      </c>
      <c r="G68" s="10">
        <v>0.71</v>
      </c>
      <c r="H68" s="9">
        <v>16.18</v>
      </c>
      <c r="I68" s="9">
        <v>0.64700000000000002</v>
      </c>
      <c r="J68" s="89">
        <v>0</v>
      </c>
      <c r="K68" s="16">
        <v>5.4451772745526452E-3</v>
      </c>
      <c r="L68" s="28">
        <v>25704.108985422099</v>
      </c>
      <c r="M68" s="91">
        <v>2</v>
      </c>
      <c r="N68" s="16"/>
      <c r="O68" s="10">
        <v>3.5999999999999997E-2</v>
      </c>
      <c r="P68" s="27">
        <v>0</v>
      </c>
      <c r="Q68" s="91">
        <v>1</v>
      </c>
      <c r="R68" s="16"/>
      <c r="S68" s="59">
        <v>6381.3910658253862</v>
      </c>
      <c r="T68" s="59">
        <v>113218.81188118811</v>
      </c>
      <c r="U68" s="59">
        <v>64552.460625809421</v>
      </c>
      <c r="V68" s="59">
        <v>114351</v>
      </c>
      <c r="W68" s="28">
        <v>65197.985232067513</v>
      </c>
      <c r="X68" s="91">
        <v>3</v>
      </c>
      <c r="Y68" s="10">
        <v>0.29199999999999998</v>
      </c>
      <c r="Z68" s="27">
        <v>-6.5000000000000002E-2</v>
      </c>
      <c r="AA68" s="27">
        <v>2.9000000000000001E-2</v>
      </c>
      <c r="AB68" s="28">
        <v>1944.5079715126476</v>
      </c>
      <c r="AC68" s="9">
        <v>143</v>
      </c>
      <c r="AD68" s="10">
        <v>0.27700000000000002</v>
      </c>
      <c r="AE68" s="10">
        <v>5.3000000000000047E-2</v>
      </c>
      <c r="AF68" s="10">
        <v>0.40200000000000002</v>
      </c>
      <c r="AG68" s="10">
        <v>0.60599999999999998</v>
      </c>
      <c r="AH68" s="91">
        <v>5</v>
      </c>
      <c r="AI68" s="25">
        <v>4407.57</v>
      </c>
      <c r="AJ68" s="28">
        <v>19882</v>
      </c>
      <c r="AK68" s="58">
        <v>10527</v>
      </c>
      <c r="AL68" s="59">
        <v>137304</v>
      </c>
      <c r="AM68" s="59">
        <v>93375</v>
      </c>
      <c r="AN68" s="59">
        <v>77337</v>
      </c>
      <c r="AO68" s="9">
        <v>272.33</v>
      </c>
      <c r="AP68" s="9">
        <v>354.67</v>
      </c>
      <c r="AQ68" s="10">
        <v>0.57999999999999996</v>
      </c>
      <c r="AR68" s="10">
        <v>0.434</v>
      </c>
      <c r="AS68" s="10">
        <v>0.53200000000000003</v>
      </c>
      <c r="AT68" s="16">
        <v>0.60716454159077116</v>
      </c>
      <c r="AU68" s="28">
        <v>45</v>
      </c>
      <c r="AV68" s="9"/>
      <c r="AW68" s="56">
        <v>479</v>
      </c>
      <c r="AX68" s="56">
        <v>24</v>
      </c>
      <c r="AY68" s="56">
        <v>99</v>
      </c>
      <c r="AZ68" s="28" t="e">
        <v>#N/A</v>
      </c>
      <c r="BA68" s="28" t="e">
        <v>#N/A</v>
      </c>
      <c r="BB68" s="26" t="e">
        <v>#N/A</v>
      </c>
      <c r="BC68" s="26" t="e">
        <v>#N/A</v>
      </c>
      <c r="BD68" s="26" t="e">
        <v>#N/A</v>
      </c>
      <c r="BE68" s="26" t="e">
        <v>#N/A</v>
      </c>
      <c r="BF68" s="26" t="e">
        <v>#N/A</v>
      </c>
      <c r="BG68" s="26" t="e">
        <v>#N/A</v>
      </c>
      <c r="BH68" s="26" t="e">
        <v>#N/A</v>
      </c>
      <c r="BI68" s="26" t="e">
        <v>#N/A</v>
      </c>
      <c r="BJ68" s="56" t="e">
        <v>#N/A</v>
      </c>
      <c r="BK68" s="28">
        <v>8570555</v>
      </c>
      <c r="BL68" s="28">
        <v>1944.5079715126476</v>
      </c>
      <c r="BM68" s="84">
        <v>7</v>
      </c>
      <c r="BN68" s="10">
        <v>0.19</v>
      </c>
      <c r="BO68" s="10">
        <v>0.41399999999999998</v>
      </c>
      <c r="BP68" s="10">
        <v>0.46700000000000003</v>
      </c>
      <c r="BQ68" s="91">
        <f t="shared" ref="BQ68:BQ131" si="2">SUM(M68,Q68,X68,AH68)</f>
        <v>11</v>
      </c>
      <c r="BR68" s="91">
        <f t="shared" ref="BR68:BR131" si="3">BQ68-AH68</f>
        <v>6</v>
      </c>
    </row>
    <row r="69" spans="1:70">
      <c r="A69" s="7">
        <v>358</v>
      </c>
      <c r="B69" s="8" t="s">
        <v>829</v>
      </c>
      <c r="C69" s="8" t="s">
        <v>2179</v>
      </c>
      <c r="D69" s="8" t="s">
        <v>814</v>
      </c>
      <c r="E69" s="9" t="s">
        <v>51</v>
      </c>
      <c r="F69" s="10">
        <v>5.7000000000000002E-2</v>
      </c>
      <c r="G69" s="10">
        <v>0.38</v>
      </c>
      <c r="H69" s="9">
        <v>24.11</v>
      </c>
      <c r="I69" s="9" t="s">
        <v>4345</v>
      </c>
      <c r="J69" s="89">
        <v>0</v>
      </c>
      <c r="K69" s="16">
        <v>2.808637120874112E-3</v>
      </c>
      <c r="L69" s="28">
        <v>1934.853483219983</v>
      </c>
      <c r="M69" s="91">
        <v>0</v>
      </c>
      <c r="N69" s="16"/>
      <c r="O69" s="10">
        <v>1.4E-2</v>
      </c>
      <c r="P69" s="27">
        <v>0</v>
      </c>
      <c r="Q69" s="91">
        <v>1</v>
      </c>
      <c r="R69" s="16"/>
      <c r="S69" s="59">
        <v>6414.0258009430599</v>
      </c>
      <c r="T69" s="59">
        <v>70530.327868852459</v>
      </c>
      <c r="U69" s="59">
        <v>58206.434310128643</v>
      </c>
      <c r="V69" s="59">
        <v>86047</v>
      </c>
      <c r="W69" s="28">
        <v>71011.849858356945</v>
      </c>
      <c r="X69" s="91">
        <v>2</v>
      </c>
      <c r="Y69" s="10">
        <v>7.0999999999999994E-2</v>
      </c>
      <c r="Z69" s="27">
        <v>-0.03</v>
      </c>
      <c r="AA69" s="10">
        <v>8.0000000000000002E-3</v>
      </c>
      <c r="AB69" s="28">
        <v>641.97419905693994</v>
      </c>
      <c r="AC69" s="9">
        <v>1328</v>
      </c>
      <c r="AD69" s="10">
        <v>0.191</v>
      </c>
      <c r="AE69" s="10">
        <v>5.5000000000000049E-2</v>
      </c>
      <c r="AF69" s="10">
        <v>0.44600000000000001</v>
      </c>
      <c r="AG69" s="10">
        <v>0.66900000000000004</v>
      </c>
      <c r="AH69" s="91">
        <v>4</v>
      </c>
      <c r="AI69" s="25">
        <v>24923.119999999999</v>
      </c>
      <c r="AJ69" s="28">
        <v>12096</v>
      </c>
      <c r="AK69" s="58">
        <v>3669</v>
      </c>
      <c r="AL69" s="59">
        <v>73395</v>
      </c>
      <c r="AM69" s="59">
        <v>63756</v>
      </c>
      <c r="AN69" s="59">
        <v>56592</v>
      </c>
      <c r="AO69" s="9">
        <v>1033.67</v>
      </c>
      <c r="AP69" s="9">
        <v>754</v>
      </c>
      <c r="AQ69" s="10">
        <v>0</v>
      </c>
      <c r="AR69" s="10">
        <v>0.27200000000000002</v>
      </c>
      <c r="AS69" s="10">
        <v>0.497</v>
      </c>
      <c r="AT69" s="16" t="s">
        <v>2055</v>
      </c>
      <c r="AU69" s="28">
        <v>19</v>
      </c>
      <c r="AV69" s="9"/>
      <c r="AW69" s="56">
        <v>269</v>
      </c>
      <c r="AX69" s="56">
        <v>70</v>
      </c>
      <c r="AY69" s="56">
        <v>99</v>
      </c>
      <c r="AZ69" s="28">
        <v>53900</v>
      </c>
      <c r="BA69" s="28">
        <v>40100</v>
      </c>
      <c r="BB69" s="26">
        <v>18.132532000000001</v>
      </c>
      <c r="BC69" s="26">
        <v>0.21478516</v>
      </c>
      <c r="BD69" s="26">
        <v>21.250485999999999</v>
      </c>
      <c r="BE69" s="26">
        <v>0.22919042000000001</v>
      </c>
      <c r="BF69" s="26">
        <v>3.8532510000000002</v>
      </c>
      <c r="BG69" s="26">
        <v>4.1558026999999997E-2</v>
      </c>
      <c r="BH69" s="26">
        <v>-6.4771438000000003</v>
      </c>
      <c r="BI69" s="26">
        <v>-13.002653</v>
      </c>
      <c r="BJ69" s="56">
        <v>4740.6666666666597</v>
      </c>
      <c r="BK69" s="28">
        <v>16000000</v>
      </c>
      <c r="BL69" s="28">
        <v>641.97419905693994</v>
      </c>
      <c r="BM69" s="84">
        <v>2</v>
      </c>
      <c r="BN69" s="10">
        <v>0.27600000000000002</v>
      </c>
      <c r="BO69" s="10">
        <v>0.41199999999999998</v>
      </c>
      <c r="BP69" s="10">
        <v>0.46700000000000003</v>
      </c>
      <c r="BQ69" s="91">
        <f t="shared" si="2"/>
        <v>7</v>
      </c>
      <c r="BR69" s="91">
        <f t="shared" si="3"/>
        <v>3</v>
      </c>
    </row>
    <row r="70" spans="1:70">
      <c r="A70" s="7">
        <v>348</v>
      </c>
      <c r="B70" s="8" t="s">
        <v>808</v>
      </c>
      <c r="C70" s="8" t="s">
        <v>2182</v>
      </c>
      <c r="D70" s="8" t="s">
        <v>795</v>
      </c>
      <c r="E70" s="9" t="s">
        <v>51</v>
      </c>
      <c r="F70" s="10">
        <v>0.27200000000000002</v>
      </c>
      <c r="G70" s="10">
        <v>0.64</v>
      </c>
      <c r="H70" s="9">
        <v>15.61</v>
      </c>
      <c r="I70" s="9">
        <v>1.0289999999999999</v>
      </c>
      <c r="J70" s="89">
        <v>1.7435514748701927E-4</v>
      </c>
      <c r="K70" s="16">
        <v>1.8132935338650003E-2</v>
      </c>
      <c r="L70" s="28">
        <v>65336.34606484633</v>
      </c>
      <c r="M70" s="91">
        <v>2</v>
      </c>
      <c r="N70" s="16"/>
      <c r="O70" s="10">
        <v>0.01</v>
      </c>
      <c r="P70" s="27">
        <v>1.9179066223572117E-2</v>
      </c>
      <c r="Q70" s="91">
        <v>0</v>
      </c>
      <c r="R70" s="16"/>
      <c r="S70" s="59">
        <v>5878.0933776427883</v>
      </c>
      <c r="T70" s="59">
        <v>74992.035398230102</v>
      </c>
      <c r="U70" s="59">
        <v>41428.003755051577</v>
      </c>
      <c r="V70" s="59">
        <v>84741</v>
      </c>
      <c r="W70" s="28">
        <v>46813.644243208277</v>
      </c>
      <c r="X70" s="91">
        <v>2</v>
      </c>
      <c r="Y70" s="10">
        <v>0.14799999999999999</v>
      </c>
      <c r="Z70" s="27">
        <v>-0.04</v>
      </c>
      <c r="AA70" s="10">
        <v>0.186</v>
      </c>
      <c r="AB70" s="28">
        <v>1917.9066223572117</v>
      </c>
      <c r="AC70" s="9">
        <v>537</v>
      </c>
      <c r="AD70" s="10">
        <v>3.3000000000000002E-2</v>
      </c>
      <c r="AE70" s="10">
        <v>1.0999999999999996E-2</v>
      </c>
      <c r="AF70" s="10">
        <v>0.54700000000000004</v>
      </c>
      <c r="AG70" s="10">
        <v>0.65</v>
      </c>
      <c r="AH70" s="91">
        <v>6</v>
      </c>
      <c r="AI70" s="25">
        <v>5735.42</v>
      </c>
      <c r="AJ70" s="28">
        <v>17215</v>
      </c>
      <c r="AK70" s="58">
        <v>10818</v>
      </c>
      <c r="AL70" s="59">
        <v>96084</v>
      </c>
      <c r="AM70" s="59">
        <v>78966</v>
      </c>
      <c r="AN70" s="59">
        <v>59652</v>
      </c>
      <c r="AO70" s="9">
        <v>367.33</v>
      </c>
      <c r="AP70" s="9">
        <v>673</v>
      </c>
      <c r="AQ70" s="10">
        <v>0.56000000000000005</v>
      </c>
      <c r="AR70" s="10">
        <v>0.41099999999999998</v>
      </c>
      <c r="AS70" s="10">
        <v>0.10100000000000001</v>
      </c>
      <c r="AT70" s="16">
        <v>0.49285362247412523</v>
      </c>
      <c r="AU70" s="28">
        <v>32</v>
      </c>
      <c r="AV70" s="9">
        <v>1</v>
      </c>
      <c r="AW70" s="56">
        <v>180</v>
      </c>
      <c r="AX70" s="56">
        <v>104</v>
      </c>
      <c r="AY70" s="56">
        <v>99</v>
      </c>
      <c r="AZ70" s="28" t="e">
        <v>#N/A</v>
      </c>
      <c r="BA70" s="28" t="e">
        <v>#N/A</v>
      </c>
      <c r="BB70" s="26" t="e">
        <v>#N/A</v>
      </c>
      <c r="BC70" s="26" t="e">
        <v>#N/A</v>
      </c>
      <c r="BD70" s="26" t="e">
        <v>#N/A</v>
      </c>
      <c r="BE70" s="26" t="e">
        <v>#N/A</v>
      </c>
      <c r="BF70" s="26" t="e">
        <v>#N/A</v>
      </c>
      <c r="BG70" s="26" t="e">
        <v>#N/A</v>
      </c>
      <c r="BH70" s="26" t="e">
        <v>#N/A</v>
      </c>
      <c r="BI70" s="26" t="e">
        <v>#N/A</v>
      </c>
      <c r="BJ70" s="56" t="e">
        <v>#N/A</v>
      </c>
      <c r="BK70" s="28">
        <v>11000000</v>
      </c>
      <c r="BL70" s="28">
        <v>1917.9066223572117</v>
      </c>
      <c r="BM70" s="84">
        <v>24</v>
      </c>
      <c r="BN70" s="10">
        <v>2.8000000000000001E-2</v>
      </c>
      <c r="BO70" s="10">
        <v>0.05</v>
      </c>
      <c r="BP70" s="10">
        <v>6.0999999999999999E-2</v>
      </c>
      <c r="BQ70" s="91">
        <f t="shared" si="2"/>
        <v>10</v>
      </c>
      <c r="BR70" s="91">
        <f t="shared" si="3"/>
        <v>4</v>
      </c>
    </row>
    <row r="71" spans="1:70">
      <c r="A71" s="7">
        <v>427</v>
      </c>
      <c r="B71" s="8" t="s">
        <v>935</v>
      </c>
      <c r="C71" s="8" t="s">
        <v>2184</v>
      </c>
      <c r="D71" s="8" t="s">
        <v>917</v>
      </c>
      <c r="E71" s="9" t="s">
        <v>51</v>
      </c>
      <c r="F71" s="10">
        <v>0.6</v>
      </c>
      <c r="G71" s="10">
        <v>0.84</v>
      </c>
      <c r="H71" s="9">
        <v>17.190000000000001</v>
      </c>
      <c r="I71" s="9">
        <v>0.56799999999999995</v>
      </c>
      <c r="J71" s="89">
        <v>2.6627388310310261E-4</v>
      </c>
      <c r="K71" s="16">
        <v>1.36687259992926E-2</v>
      </c>
      <c r="L71" s="28">
        <v>18306.636155606408</v>
      </c>
      <c r="M71" s="91">
        <v>2</v>
      </c>
      <c r="N71" s="16"/>
      <c r="O71" s="10">
        <v>1.7000000000000001E-2</v>
      </c>
      <c r="P71" s="27">
        <v>3.736710159546873E-2</v>
      </c>
      <c r="Q71" s="91">
        <v>1</v>
      </c>
      <c r="R71" s="16"/>
      <c r="S71" s="59">
        <v>9587.8407793126498</v>
      </c>
      <c r="T71" s="59">
        <v>93731.521739130432</v>
      </c>
      <c r="U71" s="59">
        <v>64913.068389411099</v>
      </c>
      <c r="V71" s="59">
        <v>86233</v>
      </c>
      <c r="W71" s="28">
        <v>59720.022918258212</v>
      </c>
      <c r="X71" s="91">
        <v>2</v>
      </c>
      <c r="Y71" s="10">
        <v>0.55700000000000005</v>
      </c>
      <c r="Z71" s="27">
        <v>8.5999999999999993E-2</v>
      </c>
      <c r="AA71" s="10">
        <v>0.108</v>
      </c>
      <c r="AB71" s="28">
        <v>1775.1592206873506</v>
      </c>
      <c r="AC71" s="9">
        <v>387</v>
      </c>
      <c r="AD71" s="10">
        <v>0.11799999999999999</v>
      </c>
      <c r="AE71" s="10">
        <v>0.10499999999999998</v>
      </c>
      <c r="AF71" s="10">
        <v>0.52100000000000002</v>
      </c>
      <c r="AG71" s="10">
        <v>0.61299999999999999</v>
      </c>
      <c r="AH71" s="91">
        <v>5</v>
      </c>
      <c r="AI71" s="25">
        <v>22533.19</v>
      </c>
      <c r="AJ71" s="28">
        <v>13396</v>
      </c>
      <c r="AK71" s="58">
        <v>8347</v>
      </c>
      <c r="AL71" s="59">
        <v>101034</v>
      </c>
      <c r="AM71" s="59">
        <v>80622</v>
      </c>
      <c r="AN71" s="59">
        <v>68094</v>
      </c>
      <c r="AO71" s="9">
        <v>1311</v>
      </c>
      <c r="AP71" s="9">
        <v>1245.67</v>
      </c>
      <c r="AQ71" s="10">
        <v>0.23</v>
      </c>
      <c r="AR71" s="10">
        <v>0.497</v>
      </c>
      <c r="AS71" s="10">
        <v>0.154</v>
      </c>
      <c r="AT71" s="16">
        <v>0.63775510204081631</v>
      </c>
      <c r="AU71" s="28">
        <v>104</v>
      </c>
      <c r="AV71" s="9">
        <v>6</v>
      </c>
      <c r="AW71" s="56">
        <v>31</v>
      </c>
      <c r="AX71" s="56">
        <v>308</v>
      </c>
      <c r="AY71" s="56">
        <v>3</v>
      </c>
      <c r="AZ71" s="28">
        <v>96400</v>
      </c>
      <c r="BA71" s="28">
        <v>41300</v>
      </c>
      <c r="BB71" s="26">
        <v>3.3914095999999998</v>
      </c>
      <c r="BC71" s="26">
        <v>0.75208491</v>
      </c>
      <c r="BD71" s="26">
        <v>23.312944000000002</v>
      </c>
      <c r="BE71" s="26">
        <v>1.0324804999999999</v>
      </c>
      <c r="BF71" s="26">
        <v>0.79063742999999997</v>
      </c>
      <c r="BG71" s="26">
        <v>3.5015645999999997E-2</v>
      </c>
      <c r="BH71" s="26">
        <v>0.74874209999999997</v>
      </c>
      <c r="BI71" s="26">
        <v>0.23331286000000001</v>
      </c>
      <c r="BJ71" s="56">
        <v>2709.3333333333298</v>
      </c>
      <c r="BK71" s="28">
        <v>40000000</v>
      </c>
      <c r="BL71" s="28">
        <v>1775.1592206873506</v>
      </c>
      <c r="BM71" s="84">
        <v>24</v>
      </c>
      <c r="BN71" s="10">
        <v>0.122</v>
      </c>
      <c r="BO71" s="10">
        <v>0.13500000000000001</v>
      </c>
      <c r="BP71" s="10">
        <v>0.24</v>
      </c>
      <c r="BQ71" s="91">
        <f t="shared" si="2"/>
        <v>10</v>
      </c>
      <c r="BR71" s="91">
        <f t="shared" si="3"/>
        <v>5</v>
      </c>
    </row>
    <row r="72" spans="1:70">
      <c r="A72" s="7">
        <v>439</v>
      </c>
      <c r="B72" s="8" t="s">
        <v>954</v>
      </c>
      <c r="C72" s="8" t="s">
        <v>2188</v>
      </c>
      <c r="D72" s="8" t="s">
        <v>917</v>
      </c>
      <c r="E72" s="9" t="s">
        <v>51</v>
      </c>
      <c r="F72" s="10">
        <v>0.30099999999999999</v>
      </c>
      <c r="G72" s="10">
        <v>0.72</v>
      </c>
      <c r="H72" s="9">
        <v>18.89</v>
      </c>
      <c r="I72" s="9">
        <v>0.65900000000000003</v>
      </c>
      <c r="J72" s="89">
        <v>0</v>
      </c>
      <c r="K72" s="16">
        <v>1.0397954829850018E-2</v>
      </c>
      <c r="L72" s="28">
        <v>9029.3453724604969</v>
      </c>
      <c r="M72" s="91">
        <v>1</v>
      </c>
      <c r="N72" s="16" t="s">
        <v>4339</v>
      </c>
      <c r="O72" s="10">
        <v>8.1000000000000003E-2</v>
      </c>
      <c r="P72" s="27">
        <v>2.3305760825525903E-2</v>
      </c>
      <c r="Q72" s="91">
        <v>1</v>
      </c>
      <c r="R72" s="16" t="s">
        <v>4339</v>
      </c>
      <c r="S72" s="59">
        <v>6936.2157229028699</v>
      </c>
      <c r="T72" s="59">
        <v>56444.444444444445</v>
      </c>
      <c r="U72" s="59">
        <v>42508.529692070064</v>
      </c>
      <c r="V72" s="59">
        <v>71120</v>
      </c>
      <c r="W72" s="28">
        <v>53560.747412008284</v>
      </c>
      <c r="X72" s="91">
        <v>2</v>
      </c>
      <c r="Y72" s="10">
        <v>0.247</v>
      </c>
      <c r="Z72" s="27">
        <v>9.0999999999999998E-2</v>
      </c>
      <c r="AA72" s="10">
        <v>0.151</v>
      </c>
      <c r="AB72" s="28">
        <v>2031.7842770971299</v>
      </c>
      <c r="AC72" s="9">
        <v>456</v>
      </c>
      <c r="AD72" s="10">
        <v>0.11499999999999999</v>
      </c>
      <c r="AE72" s="10">
        <v>0.11599999999999999</v>
      </c>
      <c r="AF72" s="10">
        <v>0.54</v>
      </c>
      <c r="AG72" s="10">
        <v>0.52400000000000002</v>
      </c>
      <c r="AH72" s="91">
        <v>4</v>
      </c>
      <c r="AI72" s="25">
        <v>8367.0300000000007</v>
      </c>
      <c r="AJ72" s="28">
        <v>11648</v>
      </c>
      <c r="AK72" s="28">
        <v>6620</v>
      </c>
      <c r="AL72" s="59">
        <v>82593</v>
      </c>
      <c r="AM72" s="59">
        <v>68094</v>
      </c>
      <c r="AN72" s="59">
        <v>61794</v>
      </c>
      <c r="AO72" s="9">
        <v>443</v>
      </c>
      <c r="AP72" s="9">
        <v>398.33</v>
      </c>
      <c r="AQ72" s="9">
        <v>1</v>
      </c>
      <c r="AR72" s="27">
        <v>0.49099999999999999</v>
      </c>
      <c r="AS72" s="10">
        <v>0.14899999999999999</v>
      </c>
      <c r="AT72" s="16">
        <v>0.60277275467148883</v>
      </c>
      <c r="AU72" s="28">
        <v>75</v>
      </c>
      <c r="AV72" s="9"/>
      <c r="AW72" s="56">
        <v>226</v>
      </c>
      <c r="AX72" s="56">
        <v>87</v>
      </c>
      <c r="AY72" s="56">
        <v>99</v>
      </c>
      <c r="AZ72" s="28">
        <v>86500</v>
      </c>
      <c r="BA72" s="28">
        <v>40000</v>
      </c>
      <c r="BB72" s="26">
        <v>6.3569240999999996</v>
      </c>
      <c r="BC72" s="26">
        <v>0.25389626999999998</v>
      </c>
      <c r="BD72" s="26">
        <v>20.318135999999999</v>
      </c>
      <c r="BE72" s="26">
        <v>2.3475225999999998E-2</v>
      </c>
      <c r="BF72" s="26">
        <v>1.2916086</v>
      </c>
      <c r="BG72" s="26">
        <v>1.4923024E-3</v>
      </c>
      <c r="BH72" s="26">
        <v>2.1330735999999999</v>
      </c>
      <c r="BI72" s="26">
        <v>2.8416085</v>
      </c>
      <c r="BJ72" s="56">
        <v>958.33333333333303</v>
      </c>
      <c r="BK72" s="28">
        <v>17000000</v>
      </c>
      <c r="BL72" s="28">
        <v>2031.7842770971299</v>
      </c>
      <c r="BM72" s="84">
        <v>4</v>
      </c>
      <c r="BN72" s="10">
        <v>0.125</v>
      </c>
      <c r="BO72" s="10">
        <v>0.124</v>
      </c>
      <c r="BP72" s="10">
        <v>0.24</v>
      </c>
      <c r="BQ72" s="91">
        <f t="shared" si="2"/>
        <v>8</v>
      </c>
      <c r="BR72" s="91">
        <f t="shared" si="3"/>
        <v>4</v>
      </c>
    </row>
    <row r="73" spans="1:70">
      <c r="A73" s="7">
        <v>435</v>
      </c>
      <c r="B73" s="8" t="s">
        <v>946</v>
      </c>
      <c r="C73" s="8" t="s">
        <v>2190</v>
      </c>
      <c r="D73" s="8" t="s">
        <v>917</v>
      </c>
      <c r="E73" s="9" t="s">
        <v>51</v>
      </c>
      <c r="F73" s="10">
        <v>0.41199999999999998</v>
      </c>
      <c r="G73" s="10">
        <v>0.8</v>
      </c>
      <c r="H73" s="9">
        <v>17.48</v>
      </c>
      <c r="I73" s="9">
        <v>0.46</v>
      </c>
      <c r="J73" s="89">
        <v>0</v>
      </c>
      <c r="K73" s="16">
        <v>2.1692475892428457E-2</v>
      </c>
      <c r="L73" s="28">
        <v>15164.151944802486</v>
      </c>
      <c r="M73" s="91">
        <v>1</v>
      </c>
      <c r="N73" s="16" t="s">
        <v>4339</v>
      </c>
      <c r="O73" s="10">
        <v>9.8000000000000004E-2</v>
      </c>
      <c r="P73" s="27">
        <v>0</v>
      </c>
      <c r="Q73" s="91">
        <v>1</v>
      </c>
      <c r="R73" s="16"/>
      <c r="S73" s="59">
        <v>9279.3689167066768</v>
      </c>
      <c r="T73" s="59">
        <v>106663.33333333333</v>
      </c>
      <c r="U73" s="59">
        <v>68767.379310344826</v>
      </c>
      <c r="V73" s="59">
        <v>95997</v>
      </c>
      <c r="W73" s="28">
        <v>61890.641379310342</v>
      </c>
      <c r="X73" s="91">
        <v>2</v>
      </c>
      <c r="Y73" s="10">
        <v>0.434</v>
      </c>
      <c r="Z73" s="27">
        <v>4.0000000000000001E-3</v>
      </c>
      <c r="AA73" s="10">
        <v>9.1999999999999998E-2</v>
      </c>
      <c r="AB73" s="28">
        <v>2024.6310832933227</v>
      </c>
      <c r="AC73" s="9">
        <v>84</v>
      </c>
      <c r="AD73" s="10">
        <v>-2.1000000000000019E-2</v>
      </c>
      <c r="AE73" s="10">
        <v>2.0000000000000018E-3</v>
      </c>
      <c r="AF73" s="10">
        <v>0.41299999999999998</v>
      </c>
      <c r="AG73" s="10">
        <v>0.64600000000000002</v>
      </c>
      <c r="AH73" s="91">
        <v>6</v>
      </c>
      <c r="AI73" s="25">
        <v>6914.84</v>
      </c>
      <c r="AJ73" s="28">
        <v>15167</v>
      </c>
      <c r="AK73" s="58">
        <v>9844</v>
      </c>
      <c r="AL73" s="59">
        <v>101574</v>
      </c>
      <c r="AM73" s="59">
        <v>84879</v>
      </c>
      <c r="AN73" s="59">
        <v>69750</v>
      </c>
      <c r="AO73" s="9">
        <v>395.67</v>
      </c>
      <c r="AP73" s="9">
        <v>371.67</v>
      </c>
      <c r="AQ73" s="10">
        <v>0.32</v>
      </c>
      <c r="AR73" s="10">
        <v>0.54900000000000004</v>
      </c>
      <c r="AS73" s="10">
        <v>0.23599999999999999</v>
      </c>
      <c r="AT73" s="16">
        <v>0.68493150684931503</v>
      </c>
      <c r="AU73" s="28">
        <v>44</v>
      </c>
      <c r="AV73" s="9"/>
      <c r="AW73" s="56">
        <v>119</v>
      </c>
      <c r="AX73" s="56">
        <v>150</v>
      </c>
      <c r="AY73" s="56">
        <v>6</v>
      </c>
      <c r="AZ73" s="28">
        <v>156100</v>
      </c>
      <c r="BA73" s="28">
        <v>68700</v>
      </c>
      <c r="BB73" s="26">
        <v>2.9959381</v>
      </c>
      <c r="BC73" s="26">
        <v>9.1540946999999999</v>
      </c>
      <c r="BD73" s="26">
        <v>50.350071</v>
      </c>
      <c r="BE73" s="26">
        <v>5.7304883000000002</v>
      </c>
      <c r="BF73" s="26">
        <v>1.5084569000000001</v>
      </c>
      <c r="BG73" s="26">
        <v>0.1716819</v>
      </c>
      <c r="BH73" s="26">
        <v>0.30329978000000002</v>
      </c>
      <c r="BI73" s="26">
        <v>-0.20613226000000001</v>
      </c>
      <c r="BJ73" s="56">
        <v>5068.3333333333303</v>
      </c>
      <c r="BK73" s="28">
        <v>14000000</v>
      </c>
      <c r="BL73" s="28">
        <v>2024.6310832933227</v>
      </c>
      <c r="BM73" s="84">
        <v>6</v>
      </c>
      <c r="BN73" s="10">
        <v>0.26100000000000001</v>
      </c>
      <c r="BO73" s="10">
        <v>0.23799999999999999</v>
      </c>
      <c r="BP73" s="10">
        <v>0.24</v>
      </c>
      <c r="BQ73" s="91">
        <f t="shared" si="2"/>
        <v>10</v>
      </c>
      <c r="BR73" s="91">
        <f t="shared" si="3"/>
        <v>4</v>
      </c>
    </row>
    <row r="74" spans="1:70">
      <c r="A74" s="7">
        <v>436</v>
      </c>
      <c r="B74" s="8" t="s">
        <v>948</v>
      </c>
      <c r="C74" s="8" t="s">
        <v>2191</v>
      </c>
      <c r="D74" s="8" t="s">
        <v>917</v>
      </c>
      <c r="E74" s="9" t="s">
        <v>51</v>
      </c>
      <c r="F74" s="10">
        <v>0.28299999999999997</v>
      </c>
      <c r="G74" s="10">
        <v>0.72</v>
      </c>
      <c r="H74" s="9">
        <v>15.11</v>
      </c>
      <c r="I74" s="9">
        <v>0.99299999999999999</v>
      </c>
      <c r="J74" s="89">
        <v>1.6274902635394982E-4</v>
      </c>
      <c r="K74" s="16">
        <v>1.839063997799633E-2</v>
      </c>
      <c r="L74" s="28">
        <v>9835.9849509430242</v>
      </c>
      <c r="M74" s="91">
        <v>1</v>
      </c>
      <c r="N74" s="16" t="s">
        <v>4339</v>
      </c>
      <c r="O74" s="10">
        <v>8.5000000000000006E-2</v>
      </c>
      <c r="P74" s="27">
        <v>1.3508169187377836E-2</v>
      </c>
      <c r="Q74" s="91">
        <v>1</v>
      </c>
      <c r="R74" s="16"/>
      <c r="S74" s="59">
        <v>8471.258762814452</v>
      </c>
      <c r="T74" s="59">
        <v>101383.33333333334</v>
      </c>
      <c r="U74" s="59">
        <v>66196.914032006243</v>
      </c>
      <c r="V74" s="59">
        <v>85162</v>
      </c>
      <c r="W74" s="28">
        <v>55605.407786885247</v>
      </c>
      <c r="X74" s="91">
        <v>2</v>
      </c>
      <c r="Y74" s="10">
        <v>0.28100000000000003</v>
      </c>
      <c r="Z74" s="27">
        <v>1.7000000000000001E-2</v>
      </c>
      <c r="AA74" s="10">
        <v>9.8000000000000004E-2</v>
      </c>
      <c r="AB74" s="28">
        <v>1464.7412371855485</v>
      </c>
      <c r="AC74" s="9">
        <v>220</v>
      </c>
      <c r="AD74" s="10">
        <v>6.4000000000000001E-2</v>
      </c>
      <c r="AE74" s="10">
        <v>5.5999999999999994E-2</v>
      </c>
      <c r="AF74" s="10">
        <v>0.59099999999999997</v>
      </c>
      <c r="AG74" s="10">
        <v>0.65100000000000002</v>
      </c>
      <c r="AH74" s="91">
        <v>5</v>
      </c>
      <c r="AI74" s="25">
        <v>6144.43</v>
      </c>
      <c r="AJ74" s="28">
        <v>15623</v>
      </c>
      <c r="AK74" s="58">
        <v>9991</v>
      </c>
      <c r="AL74" s="59">
        <v>113904</v>
      </c>
      <c r="AM74" s="59">
        <v>80208</v>
      </c>
      <c r="AN74" s="59">
        <v>72387</v>
      </c>
      <c r="AO74" s="9">
        <v>406.67</v>
      </c>
      <c r="AP74" s="9">
        <v>432.33</v>
      </c>
      <c r="AQ74" s="10">
        <v>0.06</v>
      </c>
      <c r="AR74" s="10">
        <v>0.54</v>
      </c>
      <c r="AS74" s="10">
        <v>0.223</v>
      </c>
      <c r="AT74" s="16">
        <v>0.50175614651279477</v>
      </c>
      <c r="AU74" s="28">
        <v>99</v>
      </c>
      <c r="AV74" s="9">
        <v>1</v>
      </c>
      <c r="AW74" s="56">
        <v>168</v>
      </c>
      <c r="AX74" s="56">
        <v>113</v>
      </c>
      <c r="AY74" s="56">
        <v>99</v>
      </c>
      <c r="AZ74" s="28">
        <v>105200</v>
      </c>
      <c r="BA74" s="28">
        <v>50200</v>
      </c>
      <c r="BB74" s="26">
        <v>6.5978947000000003</v>
      </c>
      <c r="BC74" s="26">
        <v>1.078783</v>
      </c>
      <c r="BD74" s="26">
        <v>36.129776</v>
      </c>
      <c r="BE74" s="26">
        <v>3.6079869000000002</v>
      </c>
      <c r="BF74" s="26">
        <v>2.3838045999999999</v>
      </c>
      <c r="BG74" s="26">
        <v>0.23805118</v>
      </c>
      <c r="BH74" s="26">
        <v>2.9776015</v>
      </c>
      <c r="BI74" s="26">
        <v>6.9277085999999999</v>
      </c>
      <c r="BJ74" s="56">
        <v>700.33333333333303</v>
      </c>
      <c r="BK74" s="28">
        <v>9000000</v>
      </c>
      <c r="BL74" s="28">
        <v>1464.7412371855485</v>
      </c>
      <c r="BM74" s="84">
        <v>4</v>
      </c>
      <c r="BN74" s="10">
        <v>0.17599999999999999</v>
      </c>
      <c r="BO74" s="10">
        <v>0.184</v>
      </c>
      <c r="BP74" s="10">
        <v>0.24</v>
      </c>
      <c r="BQ74" s="91">
        <f t="shared" si="2"/>
        <v>9</v>
      </c>
      <c r="BR74" s="91">
        <f t="shared" si="3"/>
        <v>4</v>
      </c>
    </row>
    <row r="75" spans="1:70">
      <c r="A75" s="7">
        <v>455</v>
      </c>
      <c r="B75" s="8" t="s">
        <v>979</v>
      </c>
      <c r="C75" s="8" t="s">
        <v>2193</v>
      </c>
      <c r="D75" s="8" t="s">
        <v>337</v>
      </c>
      <c r="E75" s="9" t="s">
        <v>51</v>
      </c>
      <c r="F75" s="10">
        <v>0.25600000000000001</v>
      </c>
      <c r="G75" s="10">
        <v>0.72</v>
      </c>
      <c r="H75" s="9">
        <v>18</v>
      </c>
      <c r="I75" s="9">
        <v>1.331</v>
      </c>
      <c r="J75" s="89">
        <v>1.9543044532735577E-4</v>
      </c>
      <c r="K75" s="16">
        <v>8.0126482584215869E-3</v>
      </c>
      <c r="L75" s="28">
        <v>0</v>
      </c>
      <c r="M75" s="91">
        <v>1</v>
      </c>
      <c r="N75" s="16" t="s">
        <v>4339</v>
      </c>
      <c r="O75" s="10">
        <v>2.3E-2</v>
      </c>
      <c r="P75" s="27">
        <v>0</v>
      </c>
      <c r="Q75" s="91">
        <v>1</v>
      </c>
      <c r="R75" s="16"/>
      <c r="S75" s="59">
        <v>7408.4830610661511</v>
      </c>
      <c r="T75" s="59">
        <v>77522.549019607846</v>
      </c>
      <c r="U75" s="59">
        <v>59350.361197110426</v>
      </c>
      <c r="V75" s="59">
        <v>79073</v>
      </c>
      <c r="W75" s="28">
        <v>60537.368421052633</v>
      </c>
      <c r="X75" s="91">
        <v>2</v>
      </c>
      <c r="Y75" s="10">
        <v>0.16700000000000001</v>
      </c>
      <c r="Z75" s="27">
        <v>-0.23200000000000001</v>
      </c>
      <c r="AA75" s="10">
        <v>0.13800000000000001</v>
      </c>
      <c r="AB75" s="28">
        <v>157.51693893384876</v>
      </c>
      <c r="AC75" s="9">
        <v>78</v>
      </c>
      <c r="AD75" s="10">
        <v>-4.9000000000000016E-2</v>
      </c>
      <c r="AE75" s="10">
        <v>-0.14300000000000002</v>
      </c>
      <c r="AF75" s="10">
        <v>0.496</v>
      </c>
      <c r="AG75" s="10">
        <v>0.64700000000000002</v>
      </c>
      <c r="AH75" s="91">
        <v>5</v>
      </c>
      <c r="AI75" s="25">
        <v>5116.91</v>
      </c>
      <c r="AJ75" s="28">
        <v>10469</v>
      </c>
      <c r="AK75" s="58">
        <v>6495</v>
      </c>
      <c r="AL75" s="59">
        <v>93978</v>
      </c>
      <c r="AM75" s="59">
        <v>78579</v>
      </c>
      <c r="AN75" s="59">
        <v>71487</v>
      </c>
      <c r="AO75" s="9">
        <v>284.33</v>
      </c>
      <c r="AP75" s="9">
        <v>305.33</v>
      </c>
      <c r="AQ75" s="10">
        <v>0.03</v>
      </c>
      <c r="AR75" s="10">
        <v>0.42299999999999999</v>
      </c>
      <c r="AS75" s="10">
        <v>0.41399999999999998</v>
      </c>
      <c r="AT75" s="16">
        <v>0.42900042900042901</v>
      </c>
      <c r="AU75" s="28">
        <v>3</v>
      </c>
      <c r="AV75" s="9">
        <v>1</v>
      </c>
      <c r="AW75" s="56">
        <v>391</v>
      </c>
      <c r="AX75" s="56">
        <v>41</v>
      </c>
      <c r="AY75" s="56">
        <v>99</v>
      </c>
      <c r="AZ75" s="28" t="e">
        <v>#N/A</v>
      </c>
      <c r="BA75" s="28" t="e">
        <v>#N/A</v>
      </c>
      <c r="BB75" s="26" t="e">
        <v>#N/A</v>
      </c>
      <c r="BC75" s="26" t="e">
        <v>#N/A</v>
      </c>
      <c r="BD75" s="26" t="e">
        <v>#N/A</v>
      </c>
      <c r="BE75" s="26" t="e">
        <v>#N/A</v>
      </c>
      <c r="BF75" s="26" t="e">
        <v>#N/A</v>
      </c>
      <c r="BG75" s="26" t="e">
        <v>#N/A</v>
      </c>
      <c r="BH75" s="26" t="e">
        <v>#N/A</v>
      </c>
      <c r="BI75" s="26" t="e">
        <v>#N/A</v>
      </c>
      <c r="BJ75" s="56" t="e">
        <v>#N/A</v>
      </c>
      <c r="BK75" s="28">
        <v>806000</v>
      </c>
      <c r="BL75" s="28">
        <v>157.51693893384876</v>
      </c>
      <c r="BM75" s="84">
        <v>0</v>
      </c>
      <c r="BN75" s="10">
        <v>0.23100000000000001</v>
      </c>
      <c r="BO75" s="10">
        <v>0.32500000000000001</v>
      </c>
      <c r="BP75" s="10">
        <v>0.182</v>
      </c>
      <c r="BQ75" s="91">
        <f t="shared" si="2"/>
        <v>9</v>
      </c>
      <c r="BR75" s="91">
        <f t="shared" si="3"/>
        <v>4</v>
      </c>
    </row>
    <row r="76" spans="1:70">
      <c r="A76" s="7">
        <v>453</v>
      </c>
      <c r="B76" s="8" t="s">
        <v>973</v>
      </c>
      <c r="C76" s="8" t="s">
        <v>2194</v>
      </c>
      <c r="D76" s="8" t="s">
        <v>337</v>
      </c>
      <c r="E76" s="9" t="s">
        <v>51</v>
      </c>
      <c r="F76" s="10">
        <v>0.41799999999999998</v>
      </c>
      <c r="G76" s="10">
        <v>0.74</v>
      </c>
      <c r="H76" s="9">
        <v>23.39</v>
      </c>
      <c r="I76" s="9">
        <v>0.35099999999999998</v>
      </c>
      <c r="J76" s="89">
        <v>0</v>
      </c>
      <c r="K76" s="16">
        <v>1.4299231188144418E-2</v>
      </c>
      <c r="L76" s="28">
        <v>0</v>
      </c>
      <c r="M76" s="91">
        <v>1</v>
      </c>
      <c r="N76" s="16"/>
      <c r="O76" s="10">
        <v>7.3999999999999996E-2</v>
      </c>
      <c r="P76" s="27">
        <v>1.9775532494242277E-2</v>
      </c>
      <c r="Q76" s="91">
        <v>1</v>
      </c>
      <c r="R76" s="16"/>
      <c r="S76" s="59">
        <v>7363.8211318297845</v>
      </c>
      <c r="T76" s="59">
        <v>84538.541666666672</v>
      </c>
      <c r="U76" s="59">
        <v>61931.066799903107</v>
      </c>
      <c r="V76" s="59">
        <v>81157</v>
      </c>
      <c r="W76" s="28">
        <v>59453.824127906977</v>
      </c>
      <c r="X76" s="91">
        <v>2</v>
      </c>
      <c r="Y76" s="10">
        <v>0.33800000000000002</v>
      </c>
      <c r="Z76" s="27">
        <v>3.4000000000000002E-2</v>
      </c>
      <c r="AA76" s="10">
        <v>0.15</v>
      </c>
      <c r="AB76" s="28">
        <v>472.17886817021565</v>
      </c>
      <c r="AC76" s="9">
        <v>417</v>
      </c>
      <c r="AD76" s="10">
        <v>4.4999999999999984E-2</v>
      </c>
      <c r="AE76" s="10">
        <v>0.11699999999999999</v>
      </c>
      <c r="AF76" s="10">
        <v>0.503</v>
      </c>
      <c r="AG76" s="10">
        <v>0.58499999999999996</v>
      </c>
      <c r="AH76" s="91">
        <v>3</v>
      </c>
      <c r="AI76" s="25">
        <v>13147.56</v>
      </c>
      <c r="AJ76" s="28">
        <v>10288</v>
      </c>
      <c r="AK76" s="58">
        <v>6622</v>
      </c>
      <c r="AL76" s="59">
        <v>95067</v>
      </c>
      <c r="AM76" s="59">
        <v>78363</v>
      </c>
      <c r="AN76" s="59">
        <v>68598</v>
      </c>
      <c r="AO76" s="9">
        <v>562</v>
      </c>
      <c r="AP76" s="9">
        <v>695</v>
      </c>
      <c r="AQ76" s="10">
        <v>0.12</v>
      </c>
      <c r="AR76" s="10">
        <v>0.48899999999999999</v>
      </c>
      <c r="AS76" s="10">
        <v>0.14799999999999999</v>
      </c>
      <c r="AT76" s="16">
        <v>0.74019245003700962</v>
      </c>
      <c r="AU76" s="28">
        <v>38</v>
      </c>
      <c r="AV76" s="9"/>
      <c r="AW76" s="56">
        <v>80</v>
      </c>
      <c r="AX76" s="56">
        <v>188</v>
      </c>
      <c r="AY76" s="56">
        <v>99</v>
      </c>
      <c r="AZ76" s="28" t="e">
        <v>#N/A</v>
      </c>
      <c r="BA76" s="28" t="e">
        <v>#N/A</v>
      </c>
      <c r="BB76" s="26" t="e">
        <v>#N/A</v>
      </c>
      <c r="BC76" s="26" t="e">
        <v>#N/A</v>
      </c>
      <c r="BD76" s="26" t="e">
        <v>#N/A</v>
      </c>
      <c r="BE76" s="26" t="e">
        <v>#N/A</v>
      </c>
      <c r="BF76" s="26" t="e">
        <v>#N/A</v>
      </c>
      <c r="BG76" s="26" t="e">
        <v>#N/A</v>
      </c>
      <c r="BH76" s="26" t="e">
        <v>#N/A</v>
      </c>
      <c r="BI76" s="26" t="e">
        <v>#N/A</v>
      </c>
      <c r="BJ76" s="56" t="e">
        <v>#N/A</v>
      </c>
      <c r="BK76" s="28">
        <v>6208000</v>
      </c>
      <c r="BL76" s="28">
        <v>472.17886817021565</v>
      </c>
      <c r="BM76" s="84">
        <v>0</v>
      </c>
      <c r="BN76" s="10">
        <v>0.13700000000000001</v>
      </c>
      <c r="BO76" s="10">
        <v>6.5000000000000002E-2</v>
      </c>
      <c r="BP76" s="10">
        <v>0.182</v>
      </c>
      <c r="BQ76" s="91">
        <f t="shared" si="2"/>
        <v>7</v>
      </c>
      <c r="BR76" s="91">
        <f t="shared" si="3"/>
        <v>4</v>
      </c>
    </row>
    <row r="77" spans="1:70">
      <c r="A77" s="7">
        <v>462</v>
      </c>
      <c r="B77" s="8" t="s">
        <v>990</v>
      </c>
      <c r="C77" s="8" t="s">
        <v>2195</v>
      </c>
      <c r="D77" s="8" t="s">
        <v>337</v>
      </c>
      <c r="E77" s="9" t="s">
        <v>51</v>
      </c>
      <c r="F77" s="10">
        <v>0.34699999999999998</v>
      </c>
      <c r="G77" s="10">
        <v>0.72</v>
      </c>
      <c r="H77" s="9">
        <v>24.18</v>
      </c>
      <c r="I77" s="9">
        <v>0.45800000000000002</v>
      </c>
      <c r="J77" s="89">
        <v>8.1244668318641595E-5</v>
      </c>
      <c r="K77" s="16">
        <v>1.7792582361782508E-2</v>
      </c>
      <c r="L77" s="28">
        <v>0</v>
      </c>
      <c r="M77" s="91">
        <v>0</v>
      </c>
      <c r="N77" s="16" t="s">
        <v>4339</v>
      </c>
      <c r="O77" s="10">
        <v>7.2999999999999995E-2</v>
      </c>
      <c r="P77" s="27">
        <v>3.3391558678961694E-2</v>
      </c>
      <c r="Q77" s="91">
        <v>1</v>
      </c>
      <c r="R77" s="16"/>
      <c r="S77" s="59">
        <v>7245.2873217695087</v>
      </c>
      <c r="T77" s="59">
        <v>84445.833333333343</v>
      </c>
      <c r="U77" s="59">
        <v>63180.503597122304</v>
      </c>
      <c r="V77" s="59">
        <v>81068</v>
      </c>
      <c r="W77" s="28">
        <v>60653.283453237411</v>
      </c>
      <c r="X77" s="91">
        <v>2</v>
      </c>
      <c r="Y77" s="10">
        <v>0.315</v>
      </c>
      <c r="Z77" s="27">
        <v>1.9E-2</v>
      </c>
      <c r="AA77" s="10">
        <v>0.108</v>
      </c>
      <c r="AB77" s="28">
        <v>568.71267823049118</v>
      </c>
      <c r="AC77" s="9">
        <v>291</v>
      </c>
      <c r="AD77" s="10">
        <v>-1.0000000000000009E-2</v>
      </c>
      <c r="AE77" s="10">
        <v>0.11899999999999999</v>
      </c>
      <c r="AF77" s="10">
        <v>0.48899999999999999</v>
      </c>
      <c r="AG77" s="10">
        <v>0.55300000000000005</v>
      </c>
      <c r="AH77" s="91">
        <v>3</v>
      </c>
      <c r="AI77" s="25">
        <v>12308.5</v>
      </c>
      <c r="AJ77" s="28">
        <v>9794</v>
      </c>
      <c r="AK77" s="28">
        <v>6934</v>
      </c>
      <c r="AL77" s="59">
        <v>90765</v>
      </c>
      <c r="AM77" s="59">
        <v>77193</v>
      </c>
      <c r="AN77" s="59">
        <v>68265</v>
      </c>
      <c r="AO77" s="9">
        <v>509</v>
      </c>
      <c r="AP77" s="9">
        <v>659.67</v>
      </c>
      <c r="AQ77" s="9">
        <v>21</v>
      </c>
      <c r="AR77" s="27">
        <v>0.49299999999999999</v>
      </c>
      <c r="AS77" s="10">
        <v>0.16300000000000001</v>
      </c>
      <c r="AT77" s="16">
        <v>0.68587105624142652</v>
      </c>
      <c r="AU77" s="28">
        <v>19</v>
      </c>
      <c r="AV77" s="9">
        <v>1</v>
      </c>
      <c r="AW77" s="56">
        <v>60</v>
      </c>
      <c r="AX77" s="56">
        <v>219</v>
      </c>
      <c r="AY77" s="56">
        <v>99</v>
      </c>
      <c r="AZ77" s="28" t="e">
        <v>#N/A</v>
      </c>
      <c r="BA77" s="28" t="e">
        <v>#N/A</v>
      </c>
      <c r="BB77" s="26" t="e">
        <v>#N/A</v>
      </c>
      <c r="BC77" s="26" t="e">
        <v>#N/A</v>
      </c>
      <c r="BD77" s="26" t="e">
        <v>#N/A</v>
      </c>
      <c r="BE77" s="26" t="e">
        <v>#N/A</v>
      </c>
      <c r="BF77" s="26" t="e">
        <v>#N/A</v>
      </c>
      <c r="BG77" s="26" t="e">
        <v>#N/A</v>
      </c>
      <c r="BH77" s="26" t="e">
        <v>#N/A</v>
      </c>
      <c r="BI77" s="26" t="e">
        <v>#N/A</v>
      </c>
      <c r="BJ77" s="56" t="e">
        <v>#N/A</v>
      </c>
      <c r="BK77" s="28">
        <v>7000000</v>
      </c>
      <c r="BL77" s="28">
        <v>568.71267823049118</v>
      </c>
      <c r="BM77" s="84">
        <v>0</v>
      </c>
      <c r="BN77" s="10">
        <v>0.192</v>
      </c>
      <c r="BO77" s="10">
        <v>6.3E-2</v>
      </c>
      <c r="BP77" s="10">
        <v>0.182</v>
      </c>
      <c r="BQ77" s="91">
        <f t="shared" si="2"/>
        <v>6</v>
      </c>
      <c r="BR77" s="91">
        <f t="shared" si="3"/>
        <v>3</v>
      </c>
    </row>
    <row r="78" spans="1:70">
      <c r="A78" s="7">
        <v>456</v>
      </c>
      <c r="B78" s="8" t="s">
        <v>981</v>
      </c>
      <c r="C78" s="8" t="s">
        <v>2197</v>
      </c>
      <c r="D78" s="8" t="s">
        <v>337</v>
      </c>
      <c r="E78" s="9" t="s">
        <v>51</v>
      </c>
      <c r="F78" s="10">
        <v>0.56499999999999995</v>
      </c>
      <c r="G78" s="10">
        <v>0.76</v>
      </c>
      <c r="H78" s="9">
        <v>18.71</v>
      </c>
      <c r="I78" s="9">
        <v>0.57599999999999996</v>
      </c>
      <c r="J78" s="89">
        <v>0</v>
      </c>
      <c r="K78" s="16">
        <v>2.0910569434202421E-2</v>
      </c>
      <c r="L78" s="28">
        <v>22684.31001890359</v>
      </c>
      <c r="M78" s="91">
        <v>2</v>
      </c>
      <c r="N78" s="16"/>
      <c r="O78" s="10">
        <v>2.7E-2</v>
      </c>
      <c r="P78" s="27">
        <v>2.9497035143899064E-2</v>
      </c>
      <c r="Q78" s="91">
        <v>1</v>
      </c>
      <c r="R78" s="16"/>
      <c r="S78" s="59">
        <v>11566.741345347651</v>
      </c>
      <c r="T78" s="59">
        <v>79503.125</v>
      </c>
      <c r="U78" s="59">
        <v>57199.80683541904</v>
      </c>
      <c r="V78" s="59">
        <v>76323</v>
      </c>
      <c r="W78" s="28">
        <v>54911.814562002277</v>
      </c>
      <c r="X78" s="91">
        <v>2</v>
      </c>
      <c r="Y78" s="10">
        <v>0.45500000000000002</v>
      </c>
      <c r="Z78" s="27">
        <v>7.0000000000000007E-2</v>
      </c>
      <c r="AA78" s="10">
        <v>0.14399999999999999</v>
      </c>
      <c r="AB78" s="28">
        <v>1515.2586546523494</v>
      </c>
      <c r="AC78" s="9">
        <v>592</v>
      </c>
      <c r="AD78" s="10">
        <v>4.1000000000000009E-2</v>
      </c>
      <c r="AE78" s="10">
        <v>0.11699999999999999</v>
      </c>
      <c r="AF78" s="10">
        <v>0.42799999999999999</v>
      </c>
      <c r="AG78" s="10">
        <v>0.56799999999999995</v>
      </c>
      <c r="AH78" s="91">
        <v>2</v>
      </c>
      <c r="AI78" s="25">
        <v>9899.2999999999993</v>
      </c>
      <c r="AJ78" s="28">
        <v>13009</v>
      </c>
      <c r="AK78" s="28">
        <v>7417</v>
      </c>
      <c r="AL78" s="59">
        <v>99963</v>
      </c>
      <c r="AM78" s="59">
        <v>78201</v>
      </c>
      <c r="AN78" s="59">
        <v>62460</v>
      </c>
      <c r="AO78" s="9">
        <v>529</v>
      </c>
      <c r="AP78" s="9">
        <v>873.67</v>
      </c>
      <c r="AQ78" s="9">
        <v>135</v>
      </c>
      <c r="AR78" s="27">
        <v>0.40500000000000003</v>
      </c>
      <c r="AS78" s="10">
        <v>0.112</v>
      </c>
      <c r="AT78" s="16">
        <v>0.63451776649746194</v>
      </c>
      <c r="AU78" s="28">
        <v>155</v>
      </c>
      <c r="AV78" s="9"/>
      <c r="AW78" s="56">
        <v>65</v>
      </c>
      <c r="AX78" s="56">
        <v>207</v>
      </c>
      <c r="AY78" s="56">
        <v>6</v>
      </c>
      <c r="AZ78" s="28" t="e">
        <v>#N/A</v>
      </c>
      <c r="BA78" s="28" t="e">
        <v>#N/A</v>
      </c>
      <c r="BB78" s="26" t="e">
        <v>#N/A</v>
      </c>
      <c r="BC78" s="26" t="e">
        <v>#N/A</v>
      </c>
      <c r="BD78" s="26" t="e">
        <v>#N/A</v>
      </c>
      <c r="BE78" s="26" t="e">
        <v>#N/A</v>
      </c>
      <c r="BF78" s="26" t="e">
        <v>#N/A</v>
      </c>
      <c r="BG78" s="26" t="e">
        <v>#N/A</v>
      </c>
      <c r="BH78" s="26" t="e">
        <v>#N/A</v>
      </c>
      <c r="BI78" s="26" t="e">
        <v>#N/A</v>
      </c>
      <c r="BJ78" s="56" t="e">
        <v>#N/A</v>
      </c>
      <c r="BK78" s="28">
        <v>15000000</v>
      </c>
      <c r="BL78" s="28">
        <v>1515.2586546523494</v>
      </c>
      <c r="BM78" s="84">
        <v>12</v>
      </c>
      <c r="BN78" s="10">
        <v>0.14099999999999999</v>
      </c>
      <c r="BO78" s="10">
        <v>6.5000000000000002E-2</v>
      </c>
      <c r="BP78" s="10">
        <v>0.182</v>
      </c>
      <c r="BQ78" s="91">
        <f t="shared" si="2"/>
        <v>7</v>
      </c>
      <c r="BR78" s="91">
        <f t="shared" si="3"/>
        <v>5</v>
      </c>
    </row>
    <row r="79" spans="1:70">
      <c r="A79" s="7">
        <v>504</v>
      </c>
      <c r="B79" s="8" t="s">
        <v>1063</v>
      </c>
      <c r="C79" s="8"/>
      <c r="D79" s="8" t="s">
        <v>1026</v>
      </c>
      <c r="E79" s="9" t="s">
        <v>51</v>
      </c>
      <c r="F79" s="10">
        <v>0.48</v>
      </c>
      <c r="G79" s="10">
        <v>0.78</v>
      </c>
      <c r="H79" s="9">
        <v>21.32</v>
      </c>
      <c r="I79" s="9">
        <v>0.57899999999999996</v>
      </c>
      <c r="J79" s="89">
        <v>1.0782136156815387E-4</v>
      </c>
      <c r="K79" s="16">
        <v>2.0432148017165159E-2</v>
      </c>
      <c r="L79" s="28">
        <v>21839.080459770114</v>
      </c>
      <c r="M79" s="91">
        <v>1</v>
      </c>
      <c r="N79" s="16" t="s">
        <v>4339</v>
      </c>
      <c r="O79" s="10">
        <v>6.4000000000000001E-2</v>
      </c>
      <c r="P79" s="27">
        <v>2.7170983115174779E-2</v>
      </c>
      <c r="Q79" s="91">
        <v>1</v>
      </c>
      <c r="R79" s="16"/>
      <c r="S79" s="59">
        <v>5766.1436611821537</v>
      </c>
      <c r="T79" s="59">
        <v>90104.705882352937</v>
      </c>
      <c r="U79" s="59">
        <v>48608.536574777514</v>
      </c>
      <c r="V79" s="59">
        <v>76589</v>
      </c>
      <c r="W79" s="28">
        <v>41317.256088560884</v>
      </c>
      <c r="X79" s="91">
        <v>3</v>
      </c>
      <c r="Y79" s="10">
        <v>0.40699999999999997</v>
      </c>
      <c r="Z79" s="27">
        <v>7.2999999999999995E-2</v>
      </c>
      <c r="AA79" s="10">
        <v>0.11600000000000001</v>
      </c>
      <c r="AB79" s="28">
        <v>1293.8563388178466</v>
      </c>
      <c r="AC79" s="9" t="s">
        <v>4345</v>
      </c>
      <c r="AD79" s="10">
        <v>0.10100000000000001</v>
      </c>
      <c r="AE79" s="10">
        <v>0.12000000000000001</v>
      </c>
      <c r="AF79" s="10">
        <v>0.495</v>
      </c>
      <c r="AG79" s="10">
        <v>0.58699999999999997</v>
      </c>
      <c r="AH79" s="91">
        <v>2</v>
      </c>
      <c r="AI79" s="25">
        <v>18549.2</v>
      </c>
      <c r="AJ79" s="28">
        <v>10364</v>
      </c>
      <c r="AK79" s="28">
        <v>6526</v>
      </c>
      <c r="AL79" s="59">
        <v>82899</v>
      </c>
      <c r="AM79" s="59">
        <v>69777</v>
      </c>
      <c r="AN79" s="59">
        <v>61830</v>
      </c>
      <c r="AO79" s="9">
        <v>870</v>
      </c>
      <c r="AP79" s="9">
        <v>1420.33</v>
      </c>
      <c r="AQ79" s="9">
        <v>6</v>
      </c>
      <c r="AR79" s="27">
        <v>0.51800000000000002</v>
      </c>
      <c r="AS79" s="10">
        <v>0.124</v>
      </c>
      <c r="AT79" s="16">
        <v>0.6333122229259025</v>
      </c>
      <c r="AU79" s="28"/>
      <c r="AV79" s="9">
        <v>2</v>
      </c>
      <c r="AW79" s="56">
        <v>15</v>
      </c>
      <c r="AX79" s="56">
        <v>379</v>
      </c>
      <c r="AY79" s="56">
        <v>99</v>
      </c>
      <c r="AZ79" s="28">
        <v>87900</v>
      </c>
      <c r="BA79" s="28">
        <v>39800</v>
      </c>
      <c r="BB79" s="26">
        <v>5.6805152999999997</v>
      </c>
      <c r="BC79" s="26">
        <v>0.78988742999999995</v>
      </c>
      <c r="BD79" s="26">
        <v>20.385542000000001</v>
      </c>
      <c r="BE79" s="26">
        <v>0.68367827000000003</v>
      </c>
      <c r="BF79" s="26">
        <v>1.1580037999999999</v>
      </c>
      <c r="BG79" s="26">
        <v>3.8836449000000002E-2</v>
      </c>
      <c r="BH79" s="26">
        <v>-0.56871450000000001</v>
      </c>
      <c r="BI79" s="26">
        <v>-3.0165291000000001</v>
      </c>
      <c r="BJ79" s="56">
        <v>2487</v>
      </c>
      <c r="BK79" s="28">
        <v>24000000</v>
      </c>
      <c r="BL79" s="28">
        <v>1293.8563388178466</v>
      </c>
      <c r="BM79" s="84">
        <v>19</v>
      </c>
      <c r="BN79" s="10">
        <v>9.5000000000000001E-2</v>
      </c>
      <c r="BO79" s="10">
        <v>7.5999999999999998E-2</v>
      </c>
      <c r="BP79" s="10">
        <v>0.19600000000000001</v>
      </c>
      <c r="BQ79" s="91">
        <f t="shared" si="2"/>
        <v>7</v>
      </c>
      <c r="BR79" s="91">
        <f t="shared" si="3"/>
        <v>5</v>
      </c>
    </row>
    <row r="80" spans="1:70">
      <c r="A80" s="7">
        <v>497</v>
      </c>
      <c r="B80" s="8" t="s">
        <v>1051</v>
      </c>
      <c r="C80" s="8" t="s">
        <v>2199</v>
      </c>
      <c r="D80" s="8" t="s">
        <v>1026</v>
      </c>
      <c r="E80" s="9" t="s">
        <v>51</v>
      </c>
      <c r="F80" s="10">
        <v>0.433</v>
      </c>
      <c r="G80" s="10">
        <v>0.71</v>
      </c>
      <c r="H80" s="9">
        <v>22.47</v>
      </c>
      <c r="I80" s="9">
        <v>0.52800000000000002</v>
      </c>
      <c r="J80" s="89">
        <v>0</v>
      </c>
      <c r="K80" s="16">
        <v>2.0438682250026399E-2</v>
      </c>
      <c r="L80" s="28">
        <v>19132.897103279378</v>
      </c>
      <c r="M80" s="91">
        <v>0</v>
      </c>
      <c r="N80" s="16"/>
      <c r="O80" s="10">
        <v>0.11799999999999999</v>
      </c>
      <c r="P80" s="27">
        <v>1.4477399927102032E-2</v>
      </c>
      <c r="Q80" s="91">
        <v>1</v>
      </c>
      <c r="R80" s="16"/>
      <c r="S80" s="59">
        <v>3530.8753104124867</v>
      </c>
      <c r="T80" s="59">
        <v>74248.275862068971</v>
      </c>
      <c r="U80" s="59">
        <v>51273.873461499337</v>
      </c>
      <c r="V80" s="59">
        <v>64596</v>
      </c>
      <c r="W80" s="28">
        <v>44608.269911504423</v>
      </c>
      <c r="X80" s="91">
        <v>3</v>
      </c>
      <c r="Y80" s="10">
        <v>0.42299999999999999</v>
      </c>
      <c r="Z80" s="27">
        <v>7.0999999999999994E-2</v>
      </c>
      <c r="AA80" s="10">
        <v>0.05</v>
      </c>
      <c r="AB80" s="28">
        <v>3236.1246895875133</v>
      </c>
      <c r="AC80" s="9">
        <v>451</v>
      </c>
      <c r="AD80" s="10">
        <v>0.13200000000000001</v>
      </c>
      <c r="AE80" s="10">
        <v>0.13900000000000001</v>
      </c>
      <c r="AF80" s="10">
        <v>0.46</v>
      </c>
      <c r="AG80" s="10">
        <v>0.55500000000000005</v>
      </c>
      <c r="AH80" s="91">
        <v>4</v>
      </c>
      <c r="AI80" s="25">
        <v>5871.22</v>
      </c>
      <c r="AJ80" s="28">
        <v>11718</v>
      </c>
      <c r="AK80" s="28">
        <v>8243</v>
      </c>
      <c r="AL80" s="59">
        <v>77688</v>
      </c>
      <c r="AM80" s="59">
        <v>64494</v>
      </c>
      <c r="AN80" s="59">
        <v>59364</v>
      </c>
      <c r="AO80" s="9">
        <v>261.33</v>
      </c>
      <c r="AP80" s="9">
        <v>438.33</v>
      </c>
      <c r="AQ80" s="9">
        <v>4</v>
      </c>
      <c r="AR80" s="27">
        <v>0.61199999999999999</v>
      </c>
      <c r="AS80" s="10">
        <v>0.125</v>
      </c>
      <c r="AT80" s="16">
        <v>0.65445026178010468</v>
      </c>
      <c r="AU80" s="28">
        <v>30</v>
      </c>
      <c r="AV80" s="9"/>
      <c r="AW80" s="56">
        <v>154</v>
      </c>
      <c r="AX80" s="56">
        <v>120</v>
      </c>
      <c r="AY80" s="56">
        <v>99</v>
      </c>
      <c r="AZ80" s="28">
        <v>80900</v>
      </c>
      <c r="BA80" s="28">
        <v>41500</v>
      </c>
      <c r="BB80" s="26">
        <v>5.5762986999999997</v>
      </c>
      <c r="BC80" s="26">
        <v>0.47043759000000002</v>
      </c>
      <c r="BD80" s="26">
        <v>17.036686</v>
      </c>
      <c r="BE80" s="26">
        <v>1.4339307999999999</v>
      </c>
      <c r="BF80" s="26">
        <v>0.95001656000000001</v>
      </c>
      <c r="BG80" s="26">
        <v>7.9960257000000007E-2</v>
      </c>
      <c r="BH80" s="26">
        <v>0.58992922000000003</v>
      </c>
      <c r="BI80" s="26">
        <v>0.25620623999999997</v>
      </c>
      <c r="BJ80" s="56">
        <v>1039.6666666666599</v>
      </c>
      <c r="BK80" s="28">
        <v>19000000</v>
      </c>
      <c r="BL80" s="28">
        <v>3236.1246895875133</v>
      </c>
      <c r="BM80" s="84">
        <v>5</v>
      </c>
      <c r="BN80" s="10">
        <v>6.4000000000000001E-2</v>
      </c>
      <c r="BO80" s="10">
        <v>5.7000000000000002E-2</v>
      </c>
      <c r="BP80" s="10">
        <v>0.19600000000000001</v>
      </c>
      <c r="BQ80" s="91">
        <f t="shared" si="2"/>
        <v>8</v>
      </c>
      <c r="BR80" s="91">
        <f t="shared" si="3"/>
        <v>4</v>
      </c>
    </row>
    <row r="81" spans="1:70">
      <c r="A81" s="7">
        <v>503</v>
      </c>
      <c r="B81" s="8" t="s">
        <v>1061</v>
      </c>
      <c r="C81" s="8" t="s">
        <v>2201</v>
      </c>
      <c r="D81" s="8" t="s">
        <v>1026</v>
      </c>
      <c r="E81" s="9" t="s">
        <v>51</v>
      </c>
      <c r="F81" s="10">
        <v>0.436</v>
      </c>
      <c r="G81" s="10">
        <v>0.73</v>
      </c>
      <c r="H81" s="9">
        <v>24.13</v>
      </c>
      <c r="I81" s="9">
        <v>0.46899999999999997</v>
      </c>
      <c r="J81" s="89">
        <v>0</v>
      </c>
      <c r="K81" s="16">
        <v>1.8433536407762047E-2</v>
      </c>
      <c r="L81" s="28">
        <v>17199.017199017198</v>
      </c>
      <c r="M81" s="91">
        <v>0</v>
      </c>
      <c r="N81" s="16"/>
      <c r="O81" s="10">
        <v>9.4E-2</v>
      </c>
      <c r="P81" s="27">
        <v>1.446166944697354E-2</v>
      </c>
      <c r="Q81" s="91">
        <v>1</v>
      </c>
      <c r="R81" s="16"/>
      <c r="S81" s="59">
        <v>5462.3588612351896</v>
      </c>
      <c r="T81" s="59">
        <v>80753.846153846156</v>
      </c>
      <c r="U81" s="59">
        <v>46912.745487444285</v>
      </c>
      <c r="V81" s="59">
        <v>73486</v>
      </c>
      <c r="W81" s="28">
        <v>42690.598393574299</v>
      </c>
      <c r="X81" s="91">
        <v>3</v>
      </c>
      <c r="Y81" s="10">
        <v>0.34</v>
      </c>
      <c r="Z81" s="27">
        <v>7.8E-2</v>
      </c>
      <c r="AA81" s="27">
        <v>0.14000000000000001</v>
      </c>
      <c r="AB81" s="28">
        <v>1527.6411387648106</v>
      </c>
      <c r="AC81" s="9">
        <v>455</v>
      </c>
      <c r="AD81" s="10">
        <v>5.5999999999999994E-2</v>
      </c>
      <c r="AE81" s="10">
        <v>7.1000000000000008E-2</v>
      </c>
      <c r="AF81" s="10">
        <v>0.51800000000000002</v>
      </c>
      <c r="AG81" s="10">
        <v>0.56499999999999995</v>
      </c>
      <c r="AH81" s="91">
        <v>3</v>
      </c>
      <c r="AI81" s="25">
        <v>9819.06</v>
      </c>
      <c r="AJ81" s="28">
        <v>12368</v>
      </c>
      <c r="AK81" s="28">
        <v>7160</v>
      </c>
      <c r="AL81" s="59">
        <v>84654</v>
      </c>
      <c r="AM81" s="59">
        <v>68553</v>
      </c>
      <c r="AN81" s="59">
        <v>57879</v>
      </c>
      <c r="AO81" s="9">
        <v>407</v>
      </c>
      <c r="AP81" s="9">
        <v>696.33</v>
      </c>
      <c r="AQ81" s="9">
        <v>8</v>
      </c>
      <c r="AR81" s="27">
        <v>0.45500000000000002</v>
      </c>
      <c r="AS81" s="10">
        <v>0.11899999999999999</v>
      </c>
      <c r="AT81" s="16">
        <v>0.68073519400953031</v>
      </c>
      <c r="AU81" s="28">
        <v>67</v>
      </c>
      <c r="AV81" s="9"/>
      <c r="AW81" s="56">
        <v>86</v>
      </c>
      <c r="AX81" s="56">
        <v>181</v>
      </c>
      <c r="AY81" s="56">
        <v>99</v>
      </c>
      <c r="AZ81" s="28">
        <v>85200</v>
      </c>
      <c r="BA81" s="28">
        <v>38500</v>
      </c>
      <c r="BB81" s="26">
        <v>7.0961251000000001</v>
      </c>
      <c r="BC81" s="26">
        <v>0.34473239999999999</v>
      </c>
      <c r="BD81" s="26">
        <v>13.465818000000001</v>
      </c>
      <c r="BE81" s="26">
        <v>0.30976166999999999</v>
      </c>
      <c r="BF81" s="26">
        <v>0.95555139</v>
      </c>
      <c r="BG81" s="26">
        <v>2.1981077000000002E-2</v>
      </c>
      <c r="BH81" s="26">
        <v>1.8009968000000001</v>
      </c>
      <c r="BI81" s="26">
        <v>2.6158228000000001</v>
      </c>
      <c r="BJ81" s="56">
        <v>1429</v>
      </c>
      <c r="BK81" s="28">
        <v>15000000</v>
      </c>
      <c r="BL81" s="28">
        <v>1527.6411387648106</v>
      </c>
      <c r="BM81" s="84">
        <v>7</v>
      </c>
      <c r="BN81" s="10">
        <v>0.14000000000000001</v>
      </c>
      <c r="BO81" s="10">
        <v>0.125</v>
      </c>
      <c r="BP81" s="10">
        <v>0.19600000000000001</v>
      </c>
      <c r="BQ81" s="91">
        <f t="shared" si="2"/>
        <v>7</v>
      </c>
      <c r="BR81" s="91">
        <f t="shared" si="3"/>
        <v>4</v>
      </c>
    </row>
    <row r="82" spans="1:70">
      <c r="A82" s="7">
        <v>484</v>
      </c>
      <c r="B82" s="8" t="s">
        <v>1028</v>
      </c>
      <c r="C82" s="8" t="s">
        <v>2202</v>
      </c>
      <c r="D82" s="8" t="s">
        <v>1026</v>
      </c>
      <c r="E82" s="9" t="s">
        <v>51</v>
      </c>
      <c r="F82" s="10">
        <v>0.47899999999999998</v>
      </c>
      <c r="G82" s="10">
        <v>0.71</v>
      </c>
      <c r="H82" s="9">
        <v>23.43</v>
      </c>
      <c r="I82" s="9">
        <v>0.55700000000000005</v>
      </c>
      <c r="J82" s="89">
        <v>0</v>
      </c>
      <c r="K82" s="16">
        <v>1.6867217887347227E-2</v>
      </c>
      <c r="L82" s="28">
        <v>3952.5691699604745</v>
      </c>
      <c r="M82" s="91">
        <v>0</v>
      </c>
      <c r="N82" s="16"/>
      <c r="O82" s="10">
        <v>0.19400000000000001</v>
      </c>
      <c r="P82" s="27">
        <v>2.4626138115526948E-2</v>
      </c>
      <c r="Q82" s="91">
        <v>1</v>
      </c>
      <c r="R82" s="16"/>
      <c r="S82" s="59">
        <v>6277.8348766837698</v>
      </c>
      <c r="T82" s="59">
        <v>81136.559139784935</v>
      </c>
      <c r="U82" s="59">
        <v>46220.729879439554</v>
      </c>
      <c r="V82" s="59">
        <v>75457</v>
      </c>
      <c r="W82" s="28">
        <v>42985.278787878786</v>
      </c>
      <c r="X82" s="91">
        <v>3</v>
      </c>
      <c r="Y82" s="10">
        <v>0.42799999999999999</v>
      </c>
      <c r="Z82" s="27">
        <v>0.05</v>
      </c>
      <c r="AA82" s="27">
        <v>9.2999999999999999E-2</v>
      </c>
      <c r="AB82" s="28">
        <v>1044.1576174042702</v>
      </c>
      <c r="AC82" s="9">
        <v>117</v>
      </c>
      <c r="AD82" s="10">
        <v>0.10200000000000001</v>
      </c>
      <c r="AE82" s="10">
        <v>0.11900000000000001</v>
      </c>
      <c r="AF82" s="10">
        <v>0.52900000000000003</v>
      </c>
      <c r="AG82" s="10">
        <v>0.57499999999999996</v>
      </c>
      <c r="AH82" s="91">
        <v>3</v>
      </c>
      <c r="AI82" s="25">
        <v>11857.32</v>
      </c>
      <c r="AJ82" s="28">
        <v>11165</v>
      </c>
      <c r="AK82" s="28">
        <v>7443</v>
      </c>
      <c r="AL82" s="59">
        <v>84186</v>
      </c>
      <c r="AM82" s="59">
        <v>66213</v>
      </c>
      <c r="AN82" s="59">
        <v>55494</v>
      </c>
      <c r="AO82" s="9">
        <v>506</v>
      </c>
      <c r="AP82" s="9">
        <v>709.67</v>
      </c>
      <c r="AQ82" s="9">
        <v>3</v>
      </c>
      <c r="AR82" s="27">
        <v>0.57699999999999996</v>
      </c>
      <c r="AS82" s="10">
        <v>0.14699999999999999</v>
      </c>
      <c r="AT82" s="16">
        <v>0.64226075786769421</v>
      </c>
      <c r="AU82" s="28">
        <v>39</v>
      </c>
      <c r="AV82" s="9"/>
      <c r="AW82" s="56">
        <v>68</v>
      </c>
      <c r="AX82" s="56">
        <v>200</v>
      </c>
      <c r="AY82" s="56">
        <v>99</v>
      </c>
      <c r="AZ82" s="28">
        <v>83800</v>
      </c>
      <c r="BA82" s="28">
        <v>38900</v>
      </c>
      <c r="BB82" s="26">
        <v>5.1035069999999996</v>
      </c>
      <c r="BC82" s="26">
        <v>0.31417599000000002</v>
      </c>
      <c r="BD82" s="26">
        <v>16.584057000000001</v>
      </c>
      <c r="BE82" s="26">
        <v>0</v>
      </c>
      <c r="BF82" s="26">
        <v>0.84636842999999995</v>
      </c>
      <c r="BG82" s="26">
        <v>0</v>
      </c>
      <c r="BH82" s="26">
        <v>1.6854093999999999</v>
      </c>
      <c r="BI82" s="26">
        <v>1.7299941000000001</v>
      </c>
      <c r="BJ82" s="56">
        <v>1602.3333333333301</v>
      </c>
      <c r="BK82" s="28">
        <v>12380911</v>
      </c>
      <c r="BL82" s="28">
        <v>1044.1576174042702</v>
      </c>
      <c r="BM82" s="84">
        <v>2</v>
      </c>
      <c r="BN82" s="10">
        <v>9.4E-2</v>
      </c>
      <c r="BO82" s="10">
        <v>7.6999999999999999E-2</v>
      </c>
      <c r="BP82" s="10">
        <v>0.19600000000000001</v>
      </c>
      <c r="BQ82" s="91">
        <f t="shared" si="2"/>
        <v>7</v>
      </c>
      <c r="BR82" s="91">
        <f t="shared" si="3"/>
        <v>4</v>
      </c>
    </row>
    <row r="83" spans="1:70">
      <c r="A83" s="7">
        <v>473</v>
      </c>
      <c r="B83" s="8" t="s">
        <v>1008</v>
      </c>
      <c r="C83" s="8" t="s">
        <v>2205</v>
      </c>
      <c r="D83" s="8" t="s">
        <v>1003</v>
      </c>
      <c r="E83" s="9" t="s">
        <v>51</v>
      </c>
      <c r="F83" s="10">
        <v>0.3</v>
      </c>
      <c r="G83" s="10">
        <v>0.62</v>
      </c>
      <c r="H83" s="9">
        <v>15.52</v>
      </c>
      <c r="I83" s="9">
        <v>0.56000000000000005</v>
      </c>
      <c r="J83" s="89">
        <v>0</v>
      </c>
      <c r="K83" s="16">
        <v>3.9133166044769713E-2</v>
      </c>
      <c r="L83" s="28">
        <v>37299.515106303617</v>
      </c>
      <c r="M83" s="91">
        <v>3</v>
      </c>
      <c r="N83" s="16"/>
      <c r="O83" s="10">
        <v>3.1E-2</v>
      </c>
      <c r="P83" s="27">
        <v>0</v>
      </c>
      <c r="Q83" s="91">
        <v>1</v>
      </c>
      <c r="R83" s="16"/>
      <c r="S83" s="59">
        <v>4738.9064545694837</v>
      </c>
      <c r="T83" s="59">
        <v>74637.804878048788</v>
      </c>
      <c r="U83" s="59">
        <v>45395.337159253948</v>
      </c>
      <c r="V83" s="59">
        <v>61203</v>
      </c>
      <c r="W83" s="28">
        <v>37224.176470588238</v>
      </c>
      <c r="X83" s="91">
        <v>3</v>
      </c>
      <c r="Y83" s="10">
        <v>0.21099999999999999</v>
      </c>
      <c r="Z83" s="27">
        <v>3.5000000000000003E-2</v>
      </c>
      <c r="AA83" s="10">
        <v>0.127</v>
      </c>
      <c r="AB83" s="28">
        <v>1373.0935454305163</v>
      </c>
      <c r="AC83" s="9">
        <v>284</v>
      </c>
      <c r="AD83" s="10">
        <v>0.28000000000000003</v>
      </c>
      <c r="AE83" s="10">
        <v>0.11399999999999999</v>
      </c>
      <c r="AF83" s="10">
        <v>0.56399999999999995</v>
      </c>
      <c r="AG83" s="10">
        <v>0.56799999999999995</v>
      </c>
      <c r="AH83" s="91">
        <v>3</v>
      </c>
      <c r="AI83" s="25">
        <v>2913.13</v>
      </c>
      <c r="AJ83" s="28">
        <v>13351</v>
      </c>
      <c r="AK83" s="28">
        <v>8878</v>
      </c>
      <c r="AL83" s="59">
        <v>69003</v>
      </c>
      <c r="AM83" s="59">
        <v>60057</v>
      </c>
      <c r="AN83" s="59">
        <v>54450</v>
      </c>
      <c r="AO83" s="9">
        <v>187.67</v>
      </c>
      <c r="AP83" s="9">
        <v>291.67</v>
      </c>
      <c r="AQ83" s="9">
        <v>3</v>
      </c>
      <c r="AR83" s="27">
        <v>0.47199999999999998</v>
      </c>
      <c r="AS83" s="10">
        <v>0.39100000000000001</v>
      </c>
      <c r="AT83" s="16">
        <v>0.64102564102564097</v>
      </c>
      <c r="AU83" s="28">
        <v>28</v>
      </c>
      <c r="AV83" s="9"/>
      <c r="AW83" s="56">
        <v>165</v>
      </c>
      <c r="AX83" s="56">
        <v>114</v>
      </c>
      <c r="AY83" s="56">
        <v>99</v>
      </c>
      <c r="AZ83" s="28">
        <v>71000</v>
      </c>
      <c r="BA83" s="28">
        <v>37600</v>
      </c>
      <c r="BB83" s="26">
        <v>16.261436</v>
      </c>
      <c r="BC83" s="26">
        <v>0.15289027999999999</v>
      </c>
      <c r="BD83" s="26">
        <v>13.811942999999999</v>
      </c>
      <c r="BE83" s="26">
        <v>0.59209126000000001</v>
      </c>
      <c r="BF83" s="26">
        <v>2.2460201</v>
      </c>
      <c r="BG83" s="26">
        <v>9.6282541999999999E-2</v>
      </c>
      <c r="BH83" s="26">
        <v>-3.3842571000000001</v>
      </c>
      <c r="BI83" s="26">
        <v>0.13300675000000001</v>
      </c>
      <c r="BJ83" s="56">
        <v>399.5</v>
      </c>
      <c r="BK83" s="28">
        <v>4000000</v>
      </c>
      <c r="BL83" s="28">
        <v>1373.0935454305163</v>
      </c>
      <c r="BM83" s="84">
        <v>7</v>
      </c>
      <c r="BN83" s="10">
        <v>0.14499999999999999</v>
      </c>
      <c r="BO83" s="10">
        <v>0.311</v>
      </c>
      <c r="BP83" s="10">
        <v>0.42499999999999999</v>
      </c>
      <c r="BQ83" s="91">
        <f t="shared" si="2"/>
        <v>10</v>
      </c>
      <c r="BR83" s="91">
        <f t="shared" si="3"/>
        <v>7</v>
      </c>
    </row>
    <row r="84" spans="1:70">
      <c r="A84" s="7">
        <v>657</v>
      </c>
      <c r="B84" s="8" t="s">
        <v>1297</v>
      </c>
      <c r="C84" s="8" t="s">
        <v>2208</v>
      </c>
      <c r="D84" s="8" t="s">
        <v>1298</v>
      </c>
      <c r="E84" s="9" t="s">
        <v>51</v>
      </c>
      <c r="F84" s="10">
        <v>0.67700000000000005</v>
      </c>
      <c r="G84" s="10">
        <v>0.86</v>
      </c>
      <c r="H84" s="9">
        <v>15.94</v>
      </c>
      <c r="I84" s="9">
        <v>0.48499999999999999</v>
      </c>
      <c r="J84" s="89">
        <v>0</v>
      </c>
      <c r="K84" s="16">
        <v>2.204068283457401E-2</v>
      </c>
      <c r="L84" s="28">
        <v>944.28706326723329</v>
      </c>
      <c r="M84" s="91">
        <v>3</v>
      </c>
      <c r="N84" s="16" t="s">
        <v>4339</v>
      </c>
      <c r="O84" s="10">
        <v>8.9999999999999993E-3</v>
      </c>
      <c r="P84" s="27">
        <v>5.6108942592316094E-2</v>
      </c>
      <c r="Q84" s="91">
        <v>1</v>
      </c>
      <c r="R84" s="16"/>
      <c r="S84" s="59">
        <v>5607.767904499854</v>
      </c>
      <c r="T84" s="59">
        <v>71687.15596330275</v>
      </c>
      <c r="U84" s="59">
        <v>45736.997133027522</v>
      </c>
      <c r="V84" s="59">
        <v>78139</v>
      </c>
      <c r="W84" s="28">
        <v>49853.326874999999</v>
      </c>
      <c r="X84" s="91">
        <v>3</v>
      </c>
      <c r="Y84" s="10">
        <v>0.64800000000000002</v>
      </c>
      <c r="Z84" s="27">
        <v>0.22800000000000001</v>
      </c>
      <c r="AA84" s="10">
        <v>6.2E-2</v>
      </c>
      <c r="AB84" s="28">
        <v>1244.2320955001458</v>
      </c>
      <c r="AC84" s="9">
        <v>245</v>
      </c>
      <c r="AD84" s="10">
        <v>0.30399999999999999</v>
      </c>
      <c r="AE84" s="10">
        <v>0.32399999999999995</v>
      </c>
      <c r="AF84" s="10">
        <v>0.5</v>
      </c>
      <c r="AG84" s="10">
        <v>0.54600000000000004</v>
      </c>
      <c r="AH84" s="91">
        <v>1</v>
      </c>
      <c r="AI84" s="25">
        <v>16877.88</v>
      </c>
      <c r="AJ84" s="28">
        <v>14117</v>
      </c>
      <c r="AK84" s="28">
        <v>7730</v>
      </c>
      <c r="AL84" s="59">
        <v>91431</v>
      </c>
      <c r="AM84" s="59">
        <v>72216</v>
      </c>
      <c r="AN84" s="59">
        <v>64350</v>
      </c>
      <c r="AO84" s="9">
        <v>1059</v>
      </c>
      <c r="AP84" s="9">
        <v>1482.33</v>
      </c>
      <c r="AQ84" s="9">
        <v>11</v>
      </c>
      <c r="AR84" s="27">
        <v>0.52800000000000002</v>
      </c>
      <c r="AS84" s="10">
        <v>0.128</v>
      </c>
      <c r="AT84" s="16">
        <v>0.67340067340067344</v>
      </c>
      <c r="AU84" s="28">
        <v>102</v>
      </c>
      <c r="AV84" s="9"/>
      <c r="AW84" s="56">
        <v>18</v>
      </c>
      <c r="AX84" s="56">
        <v>372</v>
      </c>
      <c r="AY84" s="56">
        <v>3</v>
      </c>
      <c r="AZ84" s="28">
        <v>105900</v>
      </c>
      <c r="BA84" s="28">
        <v>39100</v>
      </c>
      <c r="BB84" s="26">
        <v>3.5452352</v>
      </c>
      <c r="BC84" s="26">
        <v>2.2165754</v>
      </c>
      <c r="BD84" s="26">
        <v>15.233072</v>
      </c>
      <c r="BE84" s="26">
        <v>0.71429074000000004</v>
      </c>
      <c r="BF84" s="26">
        <v>0.54004823999999996</v>
      </c>
      <c r="BG84" s="26">
        <v>2.5323287E-2</v>
      </c>
      <c r="BH84" s="26">
        <v>-0.24935338000000001</v>
      </c>
      <c r="BI84" s="26">
        <v>-1.6063305999999999</v>
      </c>
      <c r="BJ84" s="56">
        <v>2427.3333333333298</v>
      </c>
      <c r="BK84" s="28">
        <v>21000000</v>
      </c>
      <c r="BL84" s="28">
        <v>1244.2320955001458</v>
      </c>
      <c r="BM84" s="84">
        <v>1</v>
      </c>
      <c r="BN84" s="10">
        <v>5.1999999999999998E-2</v>
      </c>
      <c r="BO84" s="10">
        <v>3.2000000000000001E-2</v>
      </c>
      <c r="BP84" s="10">
        <v>0.35599999999999998</v>
      </c>
      <c r="BQ84" s="91">
        <f t="shared" si="2"/>
        <v>8</v>
      </c>
      <c r="BR84" s="91">
        <f t="shared" si="3"/>
        <v>7</v>
      </c>
    </row>
    <row r="85" spans="1:70">
      <c r="A85" s="7">
        <v>675</v>
      </c>
      <c r="B85" s="8" t="s">
        <v>1325</v>
      </c>
      <c r="C85" s="8" t="s">
        <v>2210</v>
      </c>
      <c r="D85" s="8" t="s">
        <v>1298</v>
      </c>
      <c r="E85" s="9" t="s">
        <v>51</v>
      </c>
      <c r="F85" s="10">
        <v>0.35599999999999998</v>
      </c>
      <c r="G85" s="10">
        <v>0.8</v>
      </c>
      <c r="H85" s="9">
        <v>16.05</v>
      </c>
      <c r="I85" s="9">
        <v>0.66900000000000004</v>
      </c>
      <c r="J85" s="89">
        <v>0</v>
      </c>
      <c r="K85" s="16">
        <v>1.6903527343568418E-2</v>
      </c>
      <c r="L85" s="28">
        <v>18086.044356023784</v>
      </c>
      <c r="M85" s="91">
        <v>1</v>
      </c>
      <c r="N85" s="16" t="s">
        <v>4339</v>
      </c>
      <c r="O85" s="10">
        <v>5.0000000000000001E-3</v>
      </c>
      <c r="P85" s="27">
        <v>1.690352734356842E-3</v>
      </c>
      <c r="Q85" s="91">
        <v>0</v>
      </c>
      <c r="R85" s="16"/>
      <c r="S85" s="59">
        <v>5005.8920132241929</v>
      </c>
      <c r="T85" s="59">
        <v>85257.291666666672</v>
      </c>
      <c r="U85" s="59">
        <v>54093.766063661526</v>
      </c>
      <c r="V85" s="59">
        <v>81847</v>
      </c>
      <c r="W85" s="28">
        <v>51930.015421115066</v>
      </c>
      <c r="X85" s="91">
        <v>3</v>
      </c>
      <c r="Y85" s="10">
        <v>0.42399999999999999</v>
      </c>
      <c r="Z85" s="27">
        <v>-0.49199999999999999</v>
      </c>
      <c r="AA85" s="27">
        <v>-7.0000000000000001E-3</v>
      </c>
      <c r="AB85" s="28">
        <v>749.15869735783781</v>
      </c>
      <c r="AC85" s="9">
        <v>60</v>
      </c>
      <c r="AD85" s="10">
        <v>-0.30300000000000005</v>
      </c>
      <c r="AE85" s="10">
        <v>-0.44700000000000006</v>
      </c>
      <c r="AF85" s="10">
        <v>0.54600000000000004</v>
      </c>
      <c r="AG85" s="10">
        <v>0.59699999999999998</v>
      </c>
      <c r="AH85" s="91">
        <v>7</v>
      </c>
      <c r="AI85" s="25">
        <v>7099.11</v>
      </c>
      <c r="AJ85" s="28">
        <v>16961</v>
      </c>
      <c r="AK85" s="28">
        <v>10994</v>
      </c>
      <c r="AL85" s="59">
        <v>95058</v>
      </c>
      <c r="AM85" s="59">
        <v>76329</v>
      </c>
      <c r="AN85" s="59">
        <v>66609</v>
      </c>
      <c r="AO85" s="9">
        <v>442.33</v>
      </c>
      <c r="AP85" s="9">
        <v>714.67</v>
      </c>
      <c r="AQ85" s="9">
        <v>49</v>
      </c>
      <c r="AR85" s="27">
        <v>0.53400000000000003</v>
      </c>
      <c r="AS85" s="10">
        <v>0.84699999999999998</v>
      </c>
      <c r="AT85" s="16">
        <v>0.59916117435590177</v>
      </c>
      <c r="AU85" s="28">
        <v>29</v>
      </c>
      <c r="AV85" s="9"/>
      <c r="AW85" s="56">
        <v>154</v>
      </c>
      <c r="AX85" s="56">
        <v>120</v>
      </c>
      <c r="AY85" s="56">
        <v>99</v>
      </c>
      <c r="AZ85" s="28">
        <v>45600</v>
      </c>
      <c r="BA85" s="28">
        <v>32300</v>
      </c>
      <c r="BB85" s="26">
        <v>21.139999</v>
      </c>
      <c r="BC85" s="26">
        <v>0.16748979999999999</v>
      </c>
      <c r="BD85" s="26">
        <v>13.439994</v>
      </c>
      <c r="BE85" s="26">
        <v>0.25206160999999999</v>
      </c>
      <c r="BF85" s="26">
        <v>2.8412144000000001</v>
      </c>
      <c r="BG85" s="26">
        <v>5.3285818999999998E-2</v>
      </c>
      <c r="BH85" s="26">
        <v>-0.62580745999999998</v>
      </c>
      <c r="BI85" s="26">
        <v>2.2460507999999999</v>
      </c>
      <c r="BJ85" s="56">
        <v>640.66666666666595</v>
      </c>
      <c r="BK85" s="28">
        <v>5318360</v>
      </c>
      <c r="BL85" s="28">
        <v>749.15869735783781</v>
      </c>
      <c r="BM85" s="84">
        <v>8</v>
      </c>
      <c r="BN85" s="10">
        <v>0.65900000000000003</v>
      </c>
      <c r="BO85" s="10">
        <v>0.80300000000000005</v>
      </c>
      <c r="BP85" s="10">
        <v>0.35599999999999998</v>
      </c>
      <c r="BQ85" s="91">
        <f t="shared" si="2"/>
        <v>11</v>
      </c>
      <c r="BR85" s="91">
        <f t="shared" si="3"/>
        <v>4</v>
      </c>
    </row>
    <row r="86" spans="1:70">
      <c r="A86" s="7">
        <v>678</v>
      </c>
      <c r="B86" s="8" t="s">
        <v>1330</v>
      </c>
      <c r="C86" s="8" t="s">
        <v>2212</v>
      </c>
      <c r="D86" s="8" t="s">
        <v>1298</v>
      </c>
      <c r="E86" s="9" t="s">
        <v>51</v>
      </c>
      <c r="F86" s="10">
        <v>0.33500000000000002</v>
      </c>
      <c r="G86" s="10">
        <v>0.67</v>
      </c>
      <c r="H86" s="9">
        <v>19.22</v>
      </c>
      <c r="I86" s="9">
        <v>0.32200000000000001</v>
      </c>
      <c r="J86" s="89">
        <v>0</v>
      </c>
      <c r="K86" s="16">
        <v>6.6185352078495822E-3</v>
      </c>
      <c r="L86" s="28">
        <v>1363.9328621908128</v>
      </c>
      <c r="M86" s="91">
        <v>2</v>
      </c>
      <c r="N86" s="16" t="s">
        <v>4339</v>
      </c>
      <c r="O86" s="10">
        <v>0.01</v>
      </c>
      <c r="P86" s="27">
        <v>1.0111651011992417E-2</v>
      </c>
      <c r="Q86" s="91">
        <v>0</v>
      </c>
      <c r="R86" s="16"/>
      <c r="S86" s="59">
        <v>5124.4189532786568</v>
      </c>
      <c r="T86" s="59">
        <v>80227.058823529413</v>
      </c>
      <c r="U86" s="59">
        <v>53064.625459558825</v>
      </c>
      <c r="V86" s="59">
        <v>68193</v>
      </c>
      <c r="W86" s="28">
        <v>45104.931640625</v>
      </c>
      <c r="X86" s="91">
        <v>3</v>
      </c>
      <c r="Y86" s="10">
        <v>0.39500000000000002</v>
      </c>
      <c r="Z86" s="27">
        <v>-0.23699999999999999</v>
      </c>
      <c r="AA86" s="27">
        <v>-1.2999999999999999E-2</v>
      </c>
      <c r="AB86" s="28">
        <v>439.64024584181328</v>
      </c>
      <c r="AC86" s="9">
        <v>195</v>
      </c>
      <c r="AD86" s="10">
        <v>0.13699999999999998</v>
      </c>
      <c r="AE86" s="10">
        <v>-0.27700000000000002</v>
      </c>
      <c r="AF86" s="10">
        <v>0.505</v>
      </c>
      <c r="AG86" s="10">
        <v>0.60599999999999998</v>
      </c>
      <c r="AH86" s="91">
        <v>6</v>
      </c>
      <c r="AI86" s="25">
        <v>5439.27</v>
      </c>
      <c r="AJ86" s="28">
        <v>13794</v>
      </c>
      <c r="AK86" s="28">
        <v>7109</v>
      </c>
      <c r="AL86" s="59">
        <v>80244</v>
      </c>
      <c r="AM86" s="59">
        <v>63009</v>
      </c>
      <c r="AN86" s="59">
        <v>55476</v>
      </c>
      <c r="AO86" s="9">
        <v>283</v>
      </c>
      <c r="AP86" s="9">
        <v>493.33</v>
      </c>
      <c r="AQ86" s="9">
        <v>6</v>
      </c>
      <c r="AR86" s="27">
        <v>0.46899999999999997</v>
      </c>
      <c r="AS86" s="10">
        <v>0.59299999999999997</v>
      </c>
      <c r="AT86" s="16">
        <v>0.75642965204236012</v>
      </c>
      <c r="AU86" s="28">
        <v>21</v>
      </c>
      <c r="AV86" s="9"/>
      <c r="AW86" s="56">
        <v>416</v>
      </c>
      <c r="AX86" s="56">
        <v>36</v>
      </c>
      <c r="AY86" s="56">
        <v>99</v>
      </c>
      <c r="AZ86" s="28">
        <v>63600</v>
      </c>
      <c r="BA86" s="28">
        <v>33100</v>
      </c>
      <c r="BB86" s="26">
        <v>15.239432000000001</v>
      </c>
      <c r="BC86" s="26">
        <v>0.32469039999999999</v>
      </c>
      <c r="BD86" s="26">
        <v>13.098610000000001</v>
      </c>
      <c r="BE86" s="26">
        <v>1.7283197E-2</v>
      </c>
      <c r="BF86" s="26">
        <v>1.9961538000000001</v>
      </c>
      <c r="BG86" s="26">
        <v>2.6338613E-3</v>
      </c>
      <c r="BH86" s="26">
        <v>-1.5650343</v>
      </c>
      <c r="BI86" s="26">
        <v>4.1233325000000001</v>
      </c>
      <c r="BJ86" s="56">
        <v>553.83333333333303</v>
      </c>
      <c r="BK86" s="28">
        <v>2391322</v>
      </c>
      <c r="BL86" s="28">
        <v>439.64024584181328</v>
      </c>
      <c r="BM86" s="84">
        <v>0.38599299999999998</v>
      </c>
      <c r="BN86" s="10">
        <v>0.219</v>
      </c>
      <c r="BO86" s="10">
        <v>0.63300000000000001</v>
      </c>
      <c r="BP86" s="10">
        <v>0.35599999999999998</v>
      </c>
      <c r="BQ86" s="91">
        <f t="shared" si="2"/>
        <v>11</v>
      </c>
      <c r="BR86" s="91">
        <f t="shared" si="3"/>
        <v>5</v>
      </c>
    </row>
    <row r="87" spans="1:70">
      <c r="A87" s="7">
        <v>676</v>
      </c>
      <c r="B87" s="8" t="s">
        <v>1327</v>
      </c>
      <c r="C87" s="8" t="s">
        <v>2213</v>
      </c>
      <c r="D87" s="8" t="s">
        <v>1298</v>
      </c>
      <c r="E87" s="9" t="s">
        <v>51</v>
      </c>
      <c r="F87" s="10">
        <v>0.68899999999999995</v>
      </c>
      <c r="G87" s="10">
        <v>0.85</v>
      </c>
      <c r="H87" s="9">
        <v>18.18</v>
      </c>
      <c r="I87" s="9">
        <v>0.45800000000000002</v>
      </c>
      <c r="J87" s="89">
        <v>0</v>
      </c>
      <c r="K87" s="16">
        <v>2.133929631416253E-2</v>
      </c>
      <c r="L87" s="28">
        <v>10928.961748633879</v>
      </c>
      <c r="M87" s="91">
        <v>3</v>
      </c>
      <c r="N87" s="16" t="s">
        <v>4339</v>
      </c>
      <c r="O87" s="10">
        <v>6.0000000000000001E-3</v>
      </c>
      <c r="P87" s="27">
        <v>7.0930618734399389E-2</v>
      </c>
      <c r="Q87" s="91">
        <v>1</v>
      </c>
      <c r="R87" s="16"/>
      <c r="S87" s="59">
        <v>5413.647755842384</v>
      </c>
      <c r="T87" s="59">
        <v>75122.641509433961</v>
      </c>
      <c r="U87" s="59">
        <v>46676.675369189863</v>
      </c>
      <c r="V87" s="59">
        <v>79630</v>
      </c>
      <c r="W87" s="28">
        <v>49477.275891341254</v>
      </c>
      <c r="X87" s="91">
        <v>3</v>
      </c>
      <c r="Y87" s="10">
        <v>0.71799999999999997</v>
      </c>
      <c r="Z87" s="27">
        <v>0.17599999999999999</v>
      </c>
      <c r="AA87" s="27">
        <v>-6.0000000000000001E-3</v>
      </c>
      <c r="AB87" s="28">
        <v>1277.3522441576163</v>
      </c>
      <c r="AC87" s="9">
        <v>222</v>
      </c>
      <c r="AD87" s="10">
        <v>0.21299999999999999</v>
      </c>
      <c r="AE87" s="10">
        <v>0.14599999999999999</v>
      </c>
      <c r="AF87" s="10">
        <v>0.53700000000000003</v>
      </c>
      <c r="AG87" s="10">
        <v>0.60099999999999998</v>
      </c>
      <c r="AH87" s="91">
        <v>4</v>
      </c>
      <c r="AI87" s="25">
        <v>13308.78</v>
      </c>
      <c r="AJ87" s="28">
        <v>15338</v>
      </c>
      <c r="AK87" s="58">
        <v>8242</v>
      </c>
      <c r="AL87" s="59">
        <v>93186</v>
      </c>
      <c r="AM87" s="59">
        <v>72090</v>
      </c>
      <c r="AN87" s="59">
        <v>64845</v>
      </c>
      <c r="AO87" s="9">
        <v>732</v>
      </c>
      <c r="AP87" s="9">
        <v>1124</v>
      </c>
      <c r="AQ87" s="10">
        <v>0.63</v>
      </c>
      <c r="AR87" s="10">
        <v>0.52900000000000003</v>
      </c>
      <c r="AS87" s="10">
        <v>0.18</v>
      </c>
      <c r="AT87" s="16">
        <v>0.68587105624142652</v>
      </c>
      <c r="AU87" s="28">
        <v>88</v>
      </c>
      <c r="AV87" s="9"/>
      <c r="AW87" s="56">
        <v>37</v>
      </c>
      <c r="AX87" s="56">
        <v>284</v>
      </c>
      <c r="AY87" s="56">
        <v>6</v>
      </c>
      <c r="AZ87" s="28">
        <v>106500</v>
      </c>
      <c r="BA87" s="28">
        <v>41700</v>
      </c>
      <c r="BB87" s="26">
        <v>3.6087096000000001</v>
      </c>
      <c r="BC87" s="26">
        <v>1.8397405</v>
      </c>
      <c r="BD87" s="26">
        <v>19.721117</v>
      </c>
      <c r="BE87" s="26">
        <v>0</v>
      </c>
      <c r="BF87" s="26">
        <v>0.71167784999999995</v>
      </c>
      <c r="BG87" s="26">
        <v>0</v>
      </c>
      <c r="BH87" s="26">
        <v>0.4495402</v>
      </c>
      <c r="BI87" s="26">
        <v>-2.2459614000000001</v>
      </c>
      <c r="BJ87" s="56">
        <v>1666.6666666666599</v>
      </c>
      <c r="BK87" s="28">
        <v>17000000</v>
      </c>
      <c r="BL87" s="28">
        <v>1277.3522441576163</v>
      </c>
      <c r="BM87" s="84">
        <v>8</v>
      </c>
      <c r="BN87" s="10">
        <v>0.14299999999999999</v>
      </c>
      <c r="BO87" s="10">
        <v>0.21</v>
      </c>
      <c r="BP87" s="10">
        <v>0.35599999999999998</v>
      </c>
      <c r="BQ87" s="91">
        <f t="shared" si="2"/>
        <v>11</v>
      </c>
      <c r="BR87" s="91">
        <f t="shared" si="3"/>
        <v>7</v>
      </c>
    </row>
    <row r="88" spans="1:70">
      <c r="A88" s="7">
        <v>687</v>
      </c>
      <c r="B88" s="8" t="s">
        <v>1342</v>
      </c>
      <c r="C88" s="8" t="s">
        <v>2214</v>
      </c>
      <c r="D88" s="8" t="s">
        <v>1298</v>
      </c>
      <c r="E88" s="9" t="s">
        <v>51</v>
      </c>
      <c r="F88" s="10">
        <v>0.53</v>
      </c>
      <c r="G88" s="10">
        <v>0.8</v>
      </c>
      <c r="H88" s="9">
        <v>16.98</v>
      </c>
      <c r="I88" s="9">
        <v>0.62</v>
      </c>
      <c r="J88" s="89">
        <v>0</v>
      </c>
      <c r="K88" s="16">
        <v>1.3924582234683795E-2</v>
      </c>
      <c r="L88" s="28">
        <v>9457.6957270130715</v>
      </c>
      <c r="M88" s="91">
        <v>1</v>
      </c>
      <c r="N88" s="16" t="s">
        <v>4339</v>
      </c>
      <c r="O88" s="10">
        <v>0.02</v>
      </c>
      <c r="P88" s="27">
        <v>2.4395868075166006E-2</v>
      </c>
      <c r="Q88" s="91">
        <v>1</v>
      </c>
      <c r="R88" s="16"/>
      <c r="S88" s="59">
        <v>6066.0167106126482</v>
      </c>
      <c r="T88" s="59">
        <v>78580.645161290318</v>
      </c>
      <c r="U88" s="59">
        <v>50852.509518864659</v>
      </c>
      <c r="V88" s="59">
        <v>73080</v>
      </c>
      <c r="W88" s="28">
        <v>47292.833852544136</v>
      </c>
      <c r="X88" s="91">
        <v>3</v>
      </c>
      <c r="Y88" s="10">
        <v>0.61899999999999999</v>
      </c>
      <c r="Z88" s="27">
        <v>0.17699999999999999</v>
      </c>
      <c r="AA88" s="27">
        <v>-4.4999999999999998E-2</v>
      </c>
      <c r="AB88" s="28">
        <v>556.98328938735176</v>
      </c>
      <c r="AC88" s="9">
        <v>122</v>
      </c>
      <c r="AD88" s="10">
        <v>0.29499999999999998</v>
      </c>
      <c r="AE88" s="10">
        <v>0.28699999999999998</v>
      </c>
      <c r="AF88" s="10">
        <v>0.50700000000000001</v>
      </c>
      <c r="AG88" s="10">
        <v>0.50700000000000001</v>
      </c>
      <c r="AH88" s="91">
        <v>2</v>
      </c>
      <c r="AI88" s="25">
        <v>8976.93</v>
      </c>
      <c r="AJ88" s="28">
        <v>15556</v>
      </c>
      <c r="AK88" s="58">
        <v>8297</v>
      </c>
      <c r="AL88" s="59">
        <v>92169</v>
      </c>
      <c r="AM88" s="59">
        <v>70119</v>
      </c>
      <c r="AN88" s="59">
        <v>60381</v>
      </c>
      <c r="AO88" s="9">
        <v>528.66999999999996</v>
      </c>
      <c r="AP88" s="9">
        <v>885.67</v>
      </c>
      <c r="AQ88" s="10">
        <v>0.11</v>
      </c>
      <c r="AR88" s="10">
        <v>0.50700000000000001</v>
      </c>
      <c r="AS88" s="10">
        <v>0.17899999999999999</v>
      </c>
      <c r="AT88" s="16">
        <v>0.61728395061728403</v>
      </c>
      <c r="AU88" s="28">
        <v>67</v>
      </c>
      <c r="AV88" s="9"/>
      <c r="AW88" s="56">
        <v>145</v>
      </c>
      <c r="AX88" s="56">
        <v>125</v>
      </c>
      <c r="AY88" s="56">
        <v>13</v>
      </c>
      <c r="AZ88" s="28">
        <v>88000</v>
      </c>
      <c r="BA88" s="28">
        <v>36700</v>
      </c>
      <c r="BB88" s="26">
        <v>7.032896</v>
      </c>
      <c r="BC88" s="26">
        <v>0.77189474999999996</v>
      </c>
      <c r="BD88" s="26">
        <v>15.790118</v>
      </c>
      <c r="BE88" s="26">
        <v>0</v>
      </c>
      <c r="BF88" s="26">
        <v>1.1105026</v>
      </c>
      <c r="BG88" s="26">
        <v>0</v>
      </c>
      <c r="BH88" s="26">
        <v>-0.76739341000000005</v>
      </c>
      <c r="BI88" s="26">
        <v>-2.8773724999999999</v>
      </c>
      <c r="BJ88" s="56">
        <v>989.33333333333303</v>
      </c>
      <c r="BK88" s="28">
        <v>5000000</v>
      </c>
      <c r="BL88" s="28">
        <v>556.98328938735176</v>
      </c>
      <c r="BM88" s="84">
        <v>5</v>
      </c>
      <c r="BN88" s="10">
        <v>6.0999999999999999E-2</v>
      </c>
      <c r="BO88" s="10">
        <v>6.9000000000000006E-2</v>
      </c>
      <c r="BP88" s="10">
        <v>0.35599999999999998</v>
      </c>
      <c r="BQ88" s="91">
        <f t="shared" si="2"/>
        <v>7</v>
      </c>
      <c r="BR88" s="91">
        <f t="shared" si="3"/>
        <v>5</v>
      </c>
    </row>
    <row r="89" spans="1:70">
      <c r="A89" s="7">
        <v>517</v>
      </c>
      <c r="B89" s="8" t="s">
        <v>1085</v>
      </c>
      <c r="C89" s="8" t="s">
        <v>2220</v>
      </c>
      <c r="D89" s="8" t="s">
        <v>1079</v>
      </c>
      <c r="E89" s="9" t="s">
        <v>51</v>
      </c>
      <c r="F89" s="10">
        <v>0.496</v>
      </c>
      <c r="G89" s="10">
        <v>0.8</v>
      </c>
      <c r="H89" s="9">
        <v>14.62</v>
      </c>
      <c r="I89" s="9">
        <v>0.496</v>
      </c>
      <c r="J89" s="89">
        <v>0</v>
      </c>
      <c r="K89" s="16">
        <v>2.8609522202639782E-2</v>
      </c>
      <c r="L89" s="28">
        <v>8042.8954423592495</v>
      </c>
      <c r="M89" s="91">
        <v>1</v>
      </c>
      <c r="N89" s="16"/>
      <c r="O89" s="10">
        <v>5.3999999999999999E-2</v>
      </c>
      <c r="P89" s="27">
        <v>3.392795902236128E-2</v>
      </c>
      <c r="Q89" s="91">
        <v>1</v>
      </c>
      <c r="R89" s="16"/>
      <c r="S89" s="59">
        <v>4510.2675228738626</v>
      </c>
      <c r="T89" s="59">
        <v>80514.942528735628</v>
      </c>
      <c r="U89" s="59">
        <v>51564.81611801809</v>
      </c>
      <c r="V89" s="59">
        <v>70048</v>
      </c>
      <c r="W89" s="28">
        <v>44861.39002267574</v>
      </c>
      <c r="X89" s="91">
        <v>3</v>
      </c>
      <c r="Y89" s="10">
        <v>0.41299999999999998</v>
      </c>
      <c r="Z89" s="27">
        <v>5.5E-2</v>
      </c>
      <c r="AA89" s="10">
        <v>0.14499999999999999</v>
      </c>
      <c r="AB89" s="28">
        <v>2200.7324771261369</v>
      </c>
      <c r="AC89" s="9">
        <v>330</v>
      </c>
      <c r="AD89" s="10">
        <v>0.10600000000000001</v>
      </c>
      <c r="AE89" s="10">
        <v>0.127</v>
      </c>
      <c r="AF89" s="10">
        <v>0.49</v>
      </c>
      <c r="AG89" s="10">
        <v>0.59299999999999997</v>
      </c>
      <c r="AH89" s="91">
        <v>4</v>
      </c>
      <c r="AI89" s="25">
        <v>5452.73</v>
      </c>
      <c r="AJ89" s="28">
        <v>12725</v>
      </c>
      <c r="AK89" s="28">
        <v>8970</v>
      </c>
      <c r="AL89" s="59">
        <v>84420</v>
      </c>
      <c r="AM89" s="59">
        <v>67491</v>
      </c>
      <c r="AN89" s="59">
        <v>56619</v>
      </c>
      <c r="AO89" s="9">
        <v>373</v>
      </c>
      <c r="AP89" s="9">
        <v>366.33</v>
      </c>
      <c r="AQ89" s="9">
        <v>18</v>
      </c>
      <c r="AR89" s="27">
        <v>0.56599999999999995</v>
      </c>
      <c r="AS89" s="10">
        <v>0.13600000000000001</v>
      </c>
      <c r="AT89" s="16">
        <v>0.66844919786096257</v>
      </c>
      <c r="AU89" s="28">
        <v>54</v>
      </c>
      <c r="AV89" s="9"/>
      <c r="AW89" s="56">
        <v>111</v>
      </c>
      <c r="AX89" s="56">
        <v>156</v>
      </c>
      <c r="AY89" s="56">
        <v>12</v>
      </c>
      <c r="AZ89" s="28" t="e">
        <v>#N/A</v>
      </c>
      <c r="BA89" s="28" t="e">
        <v>#N/A</v>
      </c>
      <c r="BB89" s="26" t="e">
        <v>#N/A</v>
      </c>
      <c r="BC89" s="26" t="e">
        <v>#N/A</v>
      </c>
      <c r="BD89" s="26" t="e">
        <v>#N/A</v>
      </c>
      <c r="BE89" s="26" t="e">
        <v>#N/A</v>
      </c>
      <c r="BF89" s="26" t="e">
        <v>#N/A</v>
      </c>
      <c r="BG89" s="26" t="e">
        <v>#N/A</v>
      </c>
      <c r="BH89" s="26" t="e">
        <v>#N/A</v>
      </c>
      <c r="BI89" s="26" t="e">
        <v>#N/A</v>
      </c>
      <c r="BJ89" s="56" t="e">
        <v>#N/A</v>
      </c>
      <c r="BK89" s="28">
        <v>12000000</v>
      </c>
      <c r="BL89" s="28">
        <v>2200.7324771261369</v>
      </c>
      <c r="BM89" s="84">
        <v>3</v>
      </c>
      <c r="BN89" s="10">
        <v>8.5999999999999993E-2</v>
      </c>
      <c r="BO89" s="10">
        <v>6.5000000000000002E-2</v>
      </c>
      <c r="BP89" s="10">
        <v>0.192</v>
      </c>
      <c r="BQ89" s="91">
        <f t="shared" si="2"/>
        <v>9</v>
      </c>
      <c r="BR89" s="91">
        <f t="shared" si="3"/>
        <v>5</v>
      </c>
    </row>
    <row r="90" spans="1:70">
      <c r="A90" s="7">
        <v>534</v>
      </c>
      <c r="B90" s="8" t="s">
        <v>1111</v>
      </c>
      <c r="C90" s="8" t="s">
        <v>2222</v>
      </c>
      <c r="D90" s="8" t="s">
        <v>1100</v>
      </c>
      <c r="E90" s="9" t="s">
        <v>51</v>
      </c>
      <c r="F90" s="10">
        <v>0.56399999999999995</v>
      </c>
      <c r="G90" s="10">
        <v>0.76</v>
      </c>
      <c r="H90" s="9">
        <v>16.62</v>
      </c>
      <c r="I90" s="9">
        <v>0.64200000000000002</v>
      </c>
      <c r="J90" s="89">
        <v>0</v>
      </c>
      <c r="K90" s="16">
        <v>8.6608735046113591E-3</v>
      </c>
      <c r="L90" s="28">
        <v>11070.110701107011</v>
      </c>
      <c r="M90" s="91">
        <v>1</v>
      </c>
      <c r="N90" s="16" t="s">
        <v>4339</v>
      </c>
      <c r="O90" s="10">
        <v>2.5000000000000001E-2</v>
      </c>
      <c r="P90" s="27">
        <v>2.3539810038174465E-2</v>
      </c>
      <c r="Q90" s="91">
        <v>1</v>
      </c>
      <c r="R90" s="16"/>
      <c r="S90" s="59">
        <v>10771.354112027289</v>
      </c>
      <c r="T90" s="59">
        <v>66732.203389830509</v>
      </c>
      <c r="U90" s="59">
        <v>42456.990354902147</v>
      </c>
      <c r="V90" s="59">
        <v>78744</v>
      </c>
      <c r="W90" s="28">
        <v>50099.248618784528</v>
      </c>
      <c r="X90" s="91">
        <v>0</v>
      </c>
      <c r="Y90" s="10">
        <v>0.61099999999999999</v>
      </c>
      <c r="Z90" s="27">
        <v>6.0000000000000001E-3</v>
      </c>
      <c r="AA90" s="27">
        <v>-3.5000000000000003E-2</v>
      </c>
      <c r="AB90" s="28">
        <v>2356.6851950140017</v>
      </c>
      <c r="AC90" s="9">
        <v>1096</v>
      </c>
      <c r="AD90" s="10">
        <v>2.7000000000000003E-2</v>
      </c>
      <c r="AE90" s="10">
        <v>6.6000000000000003E-2</v>
      </c>
      <c r="AF90" s="10">
        <v>0.53800000000000003</v>
      </c>
      <c r="AG90" s="10">
        <v>0.58499999999999996</v>
      </c>
      <c r="AH90" s="91">
        <v>6</v>
      </c>
      <c r="AI90" s="25">
        <v>4503.01</v>
      </c>
      <c r="AJ90" s="28">
        <v>13543</v>
      </c>
      <c r="AK90" s="28">
        <v>8986</v>
      </c>
      <c r="AL90" s="59">
        <v>88740</v>
      </c>
      <c r="AM90" s="59">
        <v>74106</v>
      </c>
      <c r="AN90" s="59">
        <v>61551</v>
      </c>
      <c r="AO90" s="9">
        <v>271</v>
      </c>
      <c r="AP90" s="9">
        <v>323.33</v>
      </c>
      <c r="AQ90" s="9">
        <v>45</v>
      </c>
      <c r="AR90" s="27">
        <v>0.56299999999999994</v>
      </c>
      <c r="AS90" s="10">
        <v>7.9000000000000001E-2</v>
      </c>
      <c r="AT90" s="16">
        <v>0.60901339829476253</v>
      </c>
      <c r="AU90" s="28">
        <v>19</v>
      </c>
      <c r="AV90" s="9"/>
      <c r="AW90" s="56">
        <v>399</v>
      </c>
      <c r="AX90" s="56">
        <v>39</v>
      </c>
      <c r="AY90" s="56">
        <v>99</v>
      </c>
      <c r="AZ90" s="28">
        <v>94200</v>
      </c>
      <c r="BA90" s="28">
        <v>41000</v>
      </c>
      <c r="BB90" s="26">
        <v>4.4847355000000002</v>
      </c>
      <c r="BC90" s="26">
        <v>0.91672056999999996</v>
      </c>
      <c r="BD90" s="26">
        <v>23.564014</v>
      </c>
      <c r="BE90" s="26">
        <v>2.4930272E-2</v>
      </c>
      <c r="BF90" s="26">
        <v>1.0567838000000001</v>
      </c>
      <c r="BG90" s="26">
        <v>1.1180567000000001E-3</v>
      </c>
      <c r="BH90" s="26">
        <v>-0.31265556999999999</v>
      </c>
      <c r="BI90" s="26">
        <v>-3.9988185999999999</v>
      </c>
      <c r="BJ90" s="56">
        <v>765</v>
      </c>
      <c r="BK90" s="28">
        <v>10612177</v>
      </c>
      <c r="BL90" s="28">
        <v>2356.6851950140017</v>
      </c>
      <c r="BM90" s="84">
        <v>3</v>
      </c>
      <c r="BN90" s="10">
        <v>5.8000000000000003E-2</v>
      </c>
      <c r="BO90" s="10">
        <v>1.9E-2</v>
      </c>
      <c r="BP90" s="10">
        <v>8.5000000000000006E-2</v>
      </c>
      <c r="BQ90" s="91">
        <f t="shared" si="2"/>
        <v>8</v>
      </c>
      <c r="BR90" s="91">
        <f t="shared" si="3"/>
        <v>2</v>
      </c>
    </row>
    <row r="91" spans="1:70">
      <c r="A91" s="7">
        <v>548</v>
      </c>
      <c r="B91" s="8" t="s">
        <v>1132</v>
      </c>
      <c r="C91" s="8" t="s">
        <v>2226</v>
      </c>
      <c r="D91" s="8" t="s">
        <v>1118</v>
      </c>
      <c r="E91" s="9" t="s">
        <v>51</v>
      </c>
      <c r="F91" s="10">
        <v>0.42399999999999999</v>
      </c>
      <c r="G91" s="10">
        <v>0.74</v>
      </c>
      <c r="H91" s="9">
        <v>17.149999999999999</v>
      </c>
      <c r="I91" s="9">
        <v>1.5580000000000001</v>
      </c>
      <c r="J91" s="89">
        <v>0</v>
      </c>
      <c r="K91" s="16">
        <v>6.6232286089069519E-3</v>
      </c>
      <c r="L91" s="28">
        <v>10324.48377581121</v>
      </c>
      <c r="M91" s="91">
        <v>1</v>
      </c>
      <c r="N91" s="16"/>
      <c r="O91" s="10">
        <v>1.6E-2</v>
      </c>
      <c r="P91" s="27">
        <v>0</v>
      </c>
      <c r="Q91" s="91">
        <v>1</v>
      </c>
      <c r="R91" s="16"/>
      <c r="S91" s="59">
        <v>10892.872352321356</v>
      </c>
      <c r="T91" s="59">
        <v>82179.508196721319</v>
      </c>
      <c r="U91" s="59">
        <v>55601.116280214643</v>
      </c>
      <c r="V91" s="59">
        <v>100259</v>
      </c>
      <c r="W91" s="28">
        <v>67833.361861861864</v>
      </c>
      <c r="X91" s="91">
        <v>2</v>
      </c>
      <c r="Y91" s="10">
        <v>0.46700000000000003</v>
      </c>
      <c r="Z91" s="27">
        <v>-0.107</v>
      </c>
      <c r="AA91" s="10">
        <v>3.4000000000000002E-2</v>
      </c>
      <c r="AB91" s="28">
        <v>688.12764767864439</v>
      </c>
      <c r="AC91" s="9">
        <v>149</v>
      </c>
      <c r="AD91" s="10">
        <v>0.19299999999999998</v>
      </c>
      <c r="AE91" s="10">
        <v>-7.5000000000000011E-2</v>
      </c>
      <c r="AF91" s="10">
        <v>0.53200000000000003</v>
      </c>
      <c r="AG91" s="10">
        <v>0.65700000000000003</v>
      </c>
      <c r="AH91" s="91">
        <v>5</v>
      </c>
      <c r="AI91" s="25">
        <v>11625.75</v>
      </c>
      <c r="AJ91" s="28">
        <v>16593</v>
      </c>
      <c r="AK91" s="58">
        <v>10503</v>
      </c>
      <c r="AL91" s="59">
        <v>110457</v>
      </c>
      <c r="AM91" s="59">
        <v>87624</v>
      </c>
      <c r="AN91" s="59">
        <v>73332</v>
      </c>
      <c r="AO91" s="9">
        <v>678</v>
      </c>
      <c r="AP91" s="9">
        <v>439.33</v>
      </c>
      <c r="AQ91" s="10">
        <v>0.08</v>
      </c>
      <c r="AR91" s="10">
        <v>0.57299999999999995</v>
      </c>
      <c r="AS91" s="10">
        <v>0.53</v>
      </c>
      <c r="AT91" s="16">
        <v>0.39093041438623921</v>
      </c>
      <c r="AU91" s="28">
        <v>14</v>
      </c>
      <c r="AV91" s="9"/>
      <c r="AW91" s="56">
        <v>253</v>
      </c>
      <c r="AX91" s="56">
        <v>77</v>
      </c>
      <c r="AY91" s="56">
        <v>99</v>
      </c>
      <c r="AZ91" s="28">
        <v>79200</v>
      </c>
      <c r="BA91" s="28">
        <v>46900</v>
      </c>
      <c r="BB91" s="26">
        <v>11.098742</v>
      </c>
      <c r="BC91" s="26">
        <v>0.18792887</v>
      </c>
      <c r="BD91" s="26">
        <v>30.801348000000001</v>
      </c>
      <c r="BE91" s="26">
        <v>0.29835909999999999</v>
      </c>
      <c r="BF91" s="26">
        <v>3.4185622000000002</v>
      </c>
      <c r="BG91" s="26">
        <v>3.3114109000000003E-2</v>
      </c>
      <c r="BH91" s="26">
        <v>-1.3501238</v>
      </c>
      <c r="BI91" s="26">
        <v>-2.6568673</v>
      </c>
      <c r="BJ91" s="56">
        <v>1032.3333333333301</v>
      </c>
      <c r="BK91" s="28">
        <v>8000000</v>
      </c>
      <c r="BL91" s="28">
        <v>688.12764767864439</v>
      </c>
      <c r="BM91" s="84">
        <v>7</v>
      </c>
      <c r="BN91" s="10">
        <v>0.23100000000000001</v>
      </c>
      <c r="BO91" s="10">
        <v>0.499</v>
      </c>
      <c r="BP91" s="10">
        <v>0.42399999999999999</v>
      </c>
      <c r="BQ91" s="91">
        <f t="shared" si="2"/>
        <v>9</v>
      </c>
      <c r="BR91" s="91">
        <f t="shared" si="3"/>
        <v>4</v>
      </c>
    </row>
    <row r="92" spans="1:70">
      <c r="A92" s="7">
        <v>547</v>
      </c>
      <c r="B92" s="8" t="s">
        <v>1130</v>
      </c>
      <c r="C92" s="8" t="s">
        <v>2228</v>
      </c>
      <c r="D92" s="8" t="s">
        <v>1118</v>
      </c>
      <c r="E92" s="9" t="s">
        <v>51</v>
      </c>
      <c r="F92" s="10">
        <v>0.21099999999999999</v>
      </c>
      <c r="G92" s="10">
        <v>0.74</v>
      </c>
      <c r="H92" s="9">
        <v>25.42</v>
      </c>
      <c r="I92" s="9">
        <v>1.2E-2</v>
      </c>
      <c r="J92" s="89">
        <v>1.0969551658752917E-3</v>
      </c>
      <c r="K92" s="16">
        <v>9.5591807311989716E-3</v>
      </c>
      <c r="L92" s="28">
        <v>31872.509960159361</v>
      </c>
      <c r="M92" s="91">
        <v>3</v>
      </c>
      <c r="N92" s="16"/>
      <c r="O92" s="10">
        <v>3.6999999999999998E-2</v>
      </c>
      <c r="P92" s="27">
        <v>0</v>
      </c>
      <c r="Q92" s="91">
        <v>1</v>
      </c>
      <c r="R92" s="16"/>
      <c r="S92" s="59">
        <v>10553.16847664269</v>
      </c>
      <c r="T92" s="59">
        <v>72747.101449275375</v>
      </c>
      <c r="U92" s="59">
        <v>47451.769440764387</v>
      </c>
      <c r="V92" s="59">
        <v>100391</v>
      </c>
      <c r="W92" s="28">
        <v>65483.44182825485</v>
      </c>
      <c r="X92" s="91">
        <v>2</v>
      </c>
      <c r="Y92" s="10">
        <v>0.26200000000000001</v>
      </c>
      <c r="Z92" s="27">
        <v>-0.19600000000000001</v>
      </c>
      <c r="AA92" s="10">
        <v>3.3000000000000002E-2</v>
      </c>
      <c r="AB92" s="28">
        <v>626.83152335730961</v>
      </c>
      <c r="AC92" s="9">
        <v>186</v>
      </c>
      <c r="AD92" s="10">
        <v>0.13200000000000001</v>
      </c>
      <c r="AE92" s="10">
        <v>-0.22200000000000003</v>
      </c>
      <c r="AF92" s="10">
        <v>0.46</v>
      </c>
      <c r="AG92" s="10">
        <v>0.59899999999999998</v>
      </c>
      <c r="AH92" s="91">
        <v>5</v>
      </c>
      <c r="AI92" s="25">
        <v>6381.3</v>
      </c>
      <c r="AJ92" s="28">
        <v>16364</v>
      </c>
      <c r="AK92" s="28">
        <v>12068</v>
      </c>
      <c r="AL92" s="59">
        <v>108918</v>
      </c>
      <c r="AM92" s="59">
        <v>88497</v>
      </c>
      <c r="AN92" s="59">
        <v>71280</v>
      </c>
      <c r="AO92" s="9">
        <v>251</v>
      </c>
      <c r="AP92" s="9">
        <v>594</v>
      </c>
      <c r="AQ92" s="9">
        <v>0</v>
      </c>
      <c r="AR92" s="27">
        <v>0.497</v>
      </c>
      <c r="AS92" s="10">
        <v>0.62</v>
      </c>
      <c r="AT92" s="16">
        <v>0.98814229249011853</v>
      </c>
      <c r="AU92" s="28">
        <v>9</v>
      </c>
      <c r="AV92" s="9">
        <v>7</v>
      </c>
      <c r="AW92" s="56">
        <v>306</v>
      </c>
      <c r="AX92" s="56">
        <v>61</v>
      </c>
      <c r="AY92" s="56">
        <v>99</v>
      </c>
      <c r="AZ92" s="28">
        <v>51600</v>
      </c>
      <c r="BA92" s="28">
        <v>41200</v>
      </c>
      <c r="BB92" s="26">
        <v>20.409744</v>
      </c>
      <c r="BC92" s="26">
        <v>9.4001799999999996E-2</v>
      </c>
      <c r="BD92" s="26">
        <v>26.058468000000001</v>
      </c>
      <c r="BE92" s="26">
        <v>0</v>
      </c>
      <c r="BF92" s="26">
        <v>5.3184671000000003</v>
      </c>
      <c r="BG92" s="26">
        <v>0</v>
      </c>
      <c r="BH92" s="26">
        <v>0.95113133999999999</v>
      </c>
      <c r="BI92" s="26">
        <v>2.3650329000000001</v>
      </c>
      <c r="BJ92" s="56">
        <v>783.66666666666595</v>
      </c>
      <c r="BK92" s="28">
        <v>4000000</v>
      </c>
      <c r="BL92" s="28">
        <v>626.83152335730961</v>
      </c>
      <c r="BM92" s="84">
        <v>8</v>
      </c>
      <c r="BN92" s="10">
        <v>0.29199999999999998</v>
      </c>
      <c r="BO92" s="10">
        <v>0.64600000000000002</v>
      </c>
      <c r="BP92" s="10">
        <v>0.42399999999999999</v>
      </c>
      <c r="BQ92" s="91">
        <f t="shared" si="2"/>
        <v>11</v>
      </c>
      <c r="BR92" s="91">
        <f t="shared" si="3"/>
        <v>6</v>
      </c>
    </row>
    <row r="93" spans="1:70">
      <c r="A93" s="7">
        <v>554</v>
      </c>
      <c r="B93" s="8" t="s">
        <v>1142</v>
      </c>
      <c r="C93" s="8" t="s">
        <v>2230</v>
      </c>
      <c r="D93" s="8" t="s">
        <v>1118</v>
      </c>
      <c r="E93" s="9" t="s">
        <v>51</v>
      </c>
      <c r="F93" s="10">
        <v>0.49399999999999999</v>
      </c>
      <c r="G93" s="10">
        <v>0.84</v>
      </c>
      <c r="H93" s="9">
        <v>12.7</v>
      </c>
      <c r="I93" s="9">
        <v>0.79</v>
      </c>
      <c r="J93" s="89">
        <v>0</v>
      </c>
      <c r="K93" s="16">
        <v>3.1256024271145072E-2</v>
      </c>
      <c r="L93" s="28">
        <v>14262.961466232438</v>
      </c>
      <c r="M93" s="91">
        <v>3</v>
      </c>
      <c r="N93" s="16" t="s">
        <v>4339</v>
      </c>
      <c r="O93" s="10">
        <v>1.7000000000000001E-2</v>
      </c>
      <c r="P93" s="27">
        <v>4.3047219056068065E-2</v>
      </c>
      <c r="Q93" s="91">
        <v>2</v>
      </c>
      <c r="R93" s="16"/>
      <c r="S93" s="59">
        <v>13438.514534051286</v>
      </c>
      <c r="T93" s="59">
        <v>115521.42857142858</v>
      </c>
      <c r="U93" s="59">
        <v>62201.812541460175</v>
      </c>
      <c r="V93" s="59">
        <v>113211</v>
      </c>
      <c r="W93" s="28">
        <v>60957.776290630973</v>
      </c>
      <c r="X93" s="91">
        <v>2</v>
      </c>
      <c r="Y93" s="10">
        <v>0.54200000000000004</v>
      </c>
      <c r="Z93" s="27">
        <v>2.5999999999999999E-2</v>
      </c>
      <c r="AA93" s="10">
        <v>2.5999999999999999E-2</v>
      </c>
      <c r="AB93" s="28">
        <v>561.48546594871391</v>
      </c>
      <c r="AC93" s="9">
        <v>126</v>
      </c>
      <c r="AD93" s="10">
        <v>0.313</v>
      </c>
      <c r="AE93" s="10">
        <v>0.11899999999999999</v>
      </c>
      <c r="AF93" s="10">
        <v>0.47099999999999997</v>
      </c>
      <c r="AG93" s="10">
        <v>0.58499999999999996</v>
      </c>
      <c r="AH93" s="91">
        <v>3</v>
      </c>
      <c r="AI93" s="25">
        <v>5342.97</v>
      </c>
      <c r="AJ93" s="28">
        <v>19560</v>
      </c>
      <c r="AK93" s="28">
        <v>17136</v>
      </c>
      <c r="AL93" s="59">
        <v>130050</v>
      </c>
      <c r="AM93" s="59">
        <v>89901</v>
      </c>
      <c r="AN93" s="59">
        <v>76311</v>
      </c>
      <c r="AO93" s="9">
        <v>420.67</v>
      </c>
      <c r="AP93" s="9">
        <v>555.33000000000004</v>
      </c>
      <c r="AQ93" s="9">
        <v>24</v>
      </c>
      <c r="AR93" s="27">
        <v>0.59299999999999997</v>
      </c>
      <c r="AS93" s="10">
        <v>0.39700000000000002</v>
      </c>
      <c r="AT93" s="16">
        <v>0.55865921787709494</v>
      </c>
      <c r="AU93" s="28">
        <v>33</v>
      </c>
      <c r="AV93" s="9"/>
      <c r="AW93" s="56">
        <v>103</v>
      </c>
      <c r="AX93" s="56">
        <v>167</v>
      </c>
      <c r="AY93" s="56">
        <v>6</v>
      </c>
      <c r="AZ93" s="28" t="e">
        <v>#N/A</v>
      </c>
      <c r="BA93" s="28" t="e">
        <v>#N/A</v>
      </c>
      <c r="BB93" s="26" t="e">
        <v>#N/A</v>
      </c>
      <c r="BC93" s="26" t="e">
        <v>#N/A</v>
      </c>
      <c r="BD93" s="26" t="e">
        <v>#N/A</v>
      </c>
      <c r="BE93" s="26" t="e">
        <v>#N/A</v>
      </c>
      <c r="BF93" s="26" t="e">
        <v>#N/A</v>
      </c>
      <c r="BG93" s="26" t="e">
        <v>#N/A</v>
      </c>
      <c r="BH93" s="26" t="e">
        <v>#N/A</v>
      </c>
      <c r="BI93" s="26" t="e">
        <v>#N/A</v>
      </c>
      <c r="BJ93" s="56" t="e">
        <v>#N/A</v>
      </c>
      <c r="BK93" s="28">
        <v>3000000</v>
      </c>
      <c r="BL93" s="28">
        <v>561.48546594871391</v>
      </c>
      <c r="BM93" s="84">
        <v>6</v>
      </c>
      <c r="BN93" s="10">
        <v>0.111</v>
      </c>
      <c r="BO93" s="10">
        <v>0.30499999999999999</v>
      </c>
      <c r="BP93" s="10">
        <v>0.42399999999999999</v>
      </c>
      <c r="BQ93" s="91">
        <f t="shared" si="2"/>
        <v>10</v>
      </c>
      <c r="BR93" s="91">
        <f t="shared" si="3"/>
        <v>7</v>
      </c>
    </row>
    <row r="94" spans="1:70">
      <c r="A94" s="7">
        <v>560</v>
      </c>
      <c r="B94" s="8" t="s">
        <v>1152</v>
      </c>
      <c r="C94" s="8" t="s">
        <v>2231</v>
      </c>
      <c r="D94" s="8" t="s">
        <v>1118</v>
      </c>
      <c r="E94" s="9" t="s">
        <v>51</v>
      </c>
      <c r="F94" s="10">
        <v>0.68700000000000006</v>
      </c>
      <c r="G94" s="10">
        <v>0.87</v>
      </c>
      <c r="H94" s="9">
        <v>19.64</v>
      </c>
      <c r="I94" s="9">
        <v>0.35299999999999998</v>
      </c>
      <c r="J94" s="89">
        <v>2.4752904134477577E-4</v>
      </c>
      <c r="K94" s="16">
        <v>1.7450797414806693E-2</v>
      </c>
      <c r="L94" s="28">
        <v>17017.96610993606</v>
      </c>
      <c r="M94" s="91">
        <v>4</v>
      </c>
      <c r="N94" s="16" t="s">
        <v>4339</v>
      </c>
      <c r="O94" s="10">
        <v>3.0000000000000001E-3</v>
      </c>
      <c r="P94" s="27">
        <v>0</v>
      </c>
      <c r="Q94" s="91">
        <v>0</v>
      </c>
      <c r="R94" s="16"/>
      <c r="S94" s="59">
        <v>11205.4918278287</v>
      </c>
      <c r="T94" s="59">
        <v>77750</v>
      </c>
      <c r="U94" s="59">
        <v>56643.760730794624</v>
      </c>
      <c r="V94" s="59">
        <v>91745</v>
      </c>
      <c r="W94" s="28">
        <v>66839.637662337656</v>
      </c>
      <c r="X94" s="91">
        <v>2</v>
      </c>
      <c r="Y94" s="10">
        <v>0.65500000000000003</v>
      </c>
      <c r="Z94" s="27">
        <v>0.16900000000000001</v>
      </c>
      <c r="AA94" s="10">
        <v>7.4999999999999997E-2</v>
      </c>
      <c r="AB94" s="28">
        <v>1614.5331726044758</v>
      </c>
      <c r="AC94" s="9">
        <v>247</v>
      </c>
      <c r="AD94" s="10">
        <v>0.253</v>
      </c>
      <c r="AE94" s="10">
        <v>0.17299999999999999</v>
      </c>
      <c r="AF94" s="10">
        <v>0.52</v>
      </c>
      <c r="AG94" s="10">
        <v>0.50700000000000001</v>
      </c>
      <c r="AH94" s="91">
        <v>3</v>
      </c>
      <c r="AI94" s="25">
        <v>8079.86</v>
      </c>
      <c r="AJ94" s="28">
        <v>13136</v>
      </c>
      <c r="AK94" s="58">
        <v>9850</v>
      </c>
      <c r="AL94" s="59">
        <v>109980</v>
      </c>
      <c r="AM94" s="59">
        <v>83637</v>
      </c>
      <c r="AN94" s="59">
        <v>64431</v>
      </c>
      <c r="AO94" s="9">
        <v>411.33</v>
      </c>
      <c r="AP94" s="9">
        <v>734.67</v>
      </c>
      <c r="AQ94" s="10">
        <v>0.01</v>
      </c>
      <c r="AR94" s="10">
        <v>0.495</v>
      </c>
      <c r="AS94" s="10">
        <v>0.255</v>
      </c>
      <c r="AT94" s="16">
        <v>0.73909830007390986</v>
      </c>
      <c r="AU94" s="28">
        <v>28</v>
      </c>
      <c r="AV94" s="9">
        <v>2</v>
      </c>
      <c r="AW94" s="56">
        <v>131</v>
      </c>
      <c r="AX94" s="56">
        <v>141</v>
      </c>
      <c r="AY94" s="56">
        <v>10</v>
      </c>
      <c r="AZ94" s="28">
        <v>92700</v>
      </c>
      <c r="BA94" s="28">
        <v>48600</v>
      </c>
      <c r="BB94" s="26">
        <v>6.7839966</v>
      </c>
      <c r="BC94" s="26">
        <v>0.40423772000000002</v>
      </c>
      <c r="BD94" s="26">
        <v>27.958611000000001</v>
      </c>
      <c r="BE94" s="26">
        <v>0</v>
      </c>
      <c r="BF94" s="26">
        <v>1.8967111999999999</v>
      </c>
      <c r="BG94" s="26">
        <v>0</v>
      </c>
      <c r="BH94" s="26">
        <v>-1.4833103000000001</v>
      </c>
      <c r="BI94" s="26">
        <v>-4.3058581</v>
      </c>
      <c r="BJ94" s="56">
        <v>914</v>
      </c>
      <c r="BK94" s="28">
        <v>13045202</v>
      </c>
      <c r="BL94" s="28">
        <v>1614.5331726044758</v>
      </c>
      <c r="BM94" s="84">
        <v>7</v>
      </c>
      <c r="BN94" s="10">
        <v>0.17100000000000001</v>
      </c>
      <c r="BO94" s="10">
        <v>0.251</v>
      </c>
      <c r="BP94" s="10">
        <v>0.42399999999999999</v>
      </c>
      <c r="BQ94" s="91">
        <f t="shared" si="2"/>
        <v>9</v>
      </c>
      <c r="BR94" s="91">
        <f t="shared" si="3"/>
        <v>6</v>
      </c>
    </row>
    <row r="95" spans="1:70">
      <c r="A95" s="7">
        <v>561</v>
      </c>
      <c r="B95" s="8" t="s">
        <v>1155</v>
      </c>
      <c r="C95" s="8" t="s">
        <v>2232</v>
      </c>
      <c r="D95" s="8" t="s">
        <v>1118</v>
      </c>
      <c r="E95" s="9" t="s">
        <v>51</v>
      </c>
      <c r="F95" s="10">
        <v>0.83</v>
      </c>
      <c r="G95" s="10">
        <v>0.95</v>
      </c>
      <c r="H95" s="9">
        <v>13.46</v>
      </c>
      <c r="I95" s="9">
        <v>0.54600000000000004</v>
      </c>
      <c r="J95" s="89">
        <v>4.3018400403799386E-4</v>
      </c>
      <c r="K95" s="16">
        <v>5.9508787225255814E-2</v>
      </c>
      <c r="L95" s="28">
        <v>15444.015444015444</v>
      </c>
      <c r="M95" s="91">
        <v>4</v>
      </c>
      <c r="N95" s="16" t="s">
        <v>4339</v>
      </c>
      <c r="O95" s="10">
        <v>3.0000000000000001E-3</v>
      </c>
      <c r="P95" s="27">
        <v>2.9969485614646903E-2</v>
      </c>
      <c r="Q95" s="91">
        <v>0</v>
      </c>
      <c r="R95" s="16"/>
      <c r="S95" s="59">
        <v>13315.079979810031</v>
      </c>
      <c r="T95" s="59">
        <v>74281.67938931298</v>
      </c>
      <c r="U95" s="59">
        <v>51203.248806622483</v>
      </c>
      <c r="V95" s="59">
        <v>97309</v>
      </c>
      <c r="W95" s="28">
        <v>67076.255936675458</v>
      </c>
      <c r="X95" s="91">
        <v>2</v>
      </c>
      <c r="Y95" s="10">
        <v>0.78600000000000003</v>
      </c>
      <c r="Z95" s="27">
        <v>0.13800000000000001</v>
      </c>
      <c r="AA95" s="10">
        <v>0.06</v>
      </c>
      <c r="AB95" s="28">
        <v>2150.9200201899694</v>
      </c>
      <c r="AC95" s="9">
        <v>179</v>
      </c>
      <c r="AD95" s="10">
        <v>0.28100000000000003</v>
      </c>
      <c r="AE95" s="10">
        <v>0.11399999999999999</v>
      </c>
      <c r="AF95" s="10">
        <v>0.53900000000000003</v>
      </c>
      <c r="AG95" s="10">
        <v>0.56599999999999995</v>
      </c>
      <c r="AH95" s="91">
        <v>5</v>
      </c>
      <c r="AI95" s="25">
        <v>6973.76</v>
      </c>
      <c r="AJ95" s="28">
        <v>21337</v>
      </c>
      <c r="AK95" s="58">
        <v>12891</v>
      </c>
      <c r="AL95" s="59">
        <v>106722</v>
      </c>
      <c r="AM95" s="59">
        <v>85995</v>
      </c>
      <c r="AN95" s="59">
        <v>71145</v>
      </c>
      <c r="AO95" s="9">
        <v>518</v>
      </c>
      <c r="AP95" s="9">
        <v>679.67</v>
      </c>
      <c r="AQ95" s="10">
        <v>0.87</v>
      </c>
      <c r="AR95" s="10">
        <v>0.48199999999999998</v>
      </c>
      <c r="AS95" s="10">
        <v>0.28499999999999998</v>
      </c>
      <c r="AT95" s="16">
        <v>0.64683053040103489</v>
      </c>
      <c r="AU95" s="28">
        <v>32</v>
      </c>
      <c r="AV95" s="9">
        <v>3</v>
      </c>
      <c r="AW95" s="56">
        <v>11</v>
      </c>
      <c r="AX95" s="56">
        <v>415</v>
      </c>
      <c r="AY95" s="56">
        <v>1</v>
      </c>
      <c r="AZ95" s="28">
        <v>122300</v>
      </c>
      <c r="BA95" s="28">
        <v>60100</v>
      </c>
      <c r="BB95" s="26">
        <v>3.6272638000000001</v>
      </c>
      <c r="BC95" s="26">
        <v>0.99284499999999998</v>
      </c>
      <c r="BD95" s="26">
        <v>49.851115999999998</v>
      </c>
      <c r="BE95" s="26">
        <v>2.9377882</v>
      </c>
      <c r="BF95" s="26">
        <v>1.8082315</v>
      </c>
      <c r="BG95" s="26">
        <v>0.10656133</v>
      </c>
      <c r="BH95" s="26">
        <v>4.7525159999999997E-2</v>
      </c>
      <c r="BI95" s="26">
        <v>-1.0901197</v>
      </c>
      <c r="BJ95" s="56">
        <v>1263.6666666666599</v>
      </c>
      <c r="BK95" s="28">
        <v>15000000</v>
      </c>
      <c r="BL95" s="28">
        <v>2150.9200201899694</v>
      </c>
      <c r="BM95" s="84">
        <v>8</v>
      </c>
      <c r="BN95" s="10">
        <v>0.14299999999999999</v>
      </c>
      <c r="BO95" s="10">
        <v>0.31</v>
      </c>
      <c r="BP95" s="10">
        <v>0.42399999999999999</v>
      </c>
      <c r="BQ95" s="91">
        <f t="shared" si="2"/>
        <v>11</v>
      </c>
      <c r="BR95" s="91">
        <f t="shared" si="3"/>
        <v>6</v>
      </c>
    </row>
    <row r="96" spans="1:70">
      <c r="A96" s="7">
        <v>562</v>
      </c>
      <c r="B96" s="8" t="s">
        <v>1157</v>
      </c>
      <c r="C96" s="8" t="s">
        <v>2233</v>
      </c>
      <c r="D96" s="8" t="s">
        <v>1118</v>
      </c>
      <c r="E96" s="9" t="s">
        <v>51</v>
      </c>
      <c r="F96" s="10">
        <v>0.41699999999999998</v>
      </c>
      <c r="G96" s="10">
        <v>0.75</v>
      </c>
      <c r="H96" s="9">
        <v>21.97</v>
      </c>
      <c r="I96" s="9">
        <v>7.9000000000000001E-2</v>
      </c>
      <c r="J96" s="89">
        <v>0</v>
      </c>
      <c r="K96" s="16">
        <v>1.0082026048886868E-2</v>
      </c>
      <c r="L96" s="28">
        <v>19261.791828184818</v>
      </c>
      <c r="M96" s="91">
        <v>1</v>
      </c>
      <c r="N96" s="16"/>
      <c r="O96" s="10">
        <v>6.0000000000000001E-3</v>
      </c>
      <c r="P96" s="27">
        <v>4.7122513054579929E-3</v>
      </c>
      <c r="Q96" s="91">
        <v>0</v>
      </c>
      <c r="R96" s="16"/>
      <c r="S96" s="59">
        <v>11049.953124058235</v>
      </c>
      <c r="T96" s="59">
        <v>79283.333333333328</v>
      </c>
      <c r="U96" s="59">
        <v>53217.499702132729</v>
      </c>
      <c r="V96" s="59">
        <v>104654</v>
      </c>
      <c r="W96" s="28">
        <v>70247.099606815202</v>
      </c>
      <c r="X96" s="91">
        <v>2</v>
      </c>
      <c r="Y96" s="10">
        <v>0.44500000000000001</v>
      </c>
      <c r="Z96" s="27">
        <v>-7.3999999999999996E-2</v>
      </c>
      <c r="AA96" s="27">
        <v>4.2000000000000003E-2</v>
      </c>
      <c r="AB96" s="28">
        <v>1315.0468759417654</v>
      </c>
      <c r="AC96" s="9">
        <v>163</v>
      </c>
      <c r="AD96" s="10">
        <v>0.16999999999999998</v>
      </c>
      <c r="AE96" s="10">
        <v>2.5999999999999968E-2</v>
      </c>
      <c r="AF96" s="10">
        <v>0.53200000000000003</v>
      </c>
      <c r="AG96" s="10">
        <v>0.57499999999999996</v>
      </c>
      <c r="AH96" s="91">
        <v>4</v>
      </c>
      <c r="AI96" s="25">
        <v>9125.15</v>
      </c>
      <c r="AJ96" s="28">
        <v>17407</v>
      </c>
      <c r="AK96" s="58">
        <v>11591</v>
      </c>
      <c r="AL96" s="59">
        <v>114192</v>
      </c>
      <c r="AM96" s="59">
        <v>86670</v>
      </c>
      <c r="AN96" s="59">
        <v>69939</v>
      </c>
      <c r="AO96" s="9">
        <v>415.33</v>
      </c>
      <c r="AP96" s="9">
        <v>753</v>
      </c>
      <c r="AQ96" s="10">
        <v>0.03</v>
      </c>
      <c r="AR96" s="10">
        <v>0.54</v>
      </c>
      <c r="AS96" s="10">
        <v>0.498</v>
      </c>
      <c r="AT96" s="16">
        <v>0.92678405931417984</v>
      </c>
      <c r="AU96" s="28">
        <v>17</v>
      </c>
      <c r="AV96" s="9"/>
      <c r="AW96" s="56">
        <v>214</v>
      </c>
      <c r="AX96" s="56">
        <v>92</v>
      </c>
      <c r="AY96" s="56">
        <v>99</v>
      </c>
      <c r="AZ96" s="28">
        <v>89500</v>
      </c>
      <c r="BA96" s="28">
        <v>46900</v>
      </c>
      <c r="BB96" s="26">
        <v>8.7964392</v>
      </c>
      <c r="BC96" s="26">
        <v>0.39259955000000002</v>
      </c>
      <c r="BD96" s="26">
        <v>32.257381000000002</v>
      </c>
      <c r="BE96" s="26">
        <v>0.56897925999999999</v>
      </c>
      <c r="BF96" s="26">
        <v>2.8375007999999999</v>
      </c>
      <c r="BG96" s="26">
        <v>5.0049916E-2</v>
      </c>
      <c r="BH96" s="26">
        <v>-0.85537611999999996</v>
      </c>
      <c r="BI96" s="26">
        <v>-9.6055686000000001E-2</v>
      </c>
      <c r="BJ96" s="56">
        <v>1286.6666666666599</v>
      </c>
      <c r="BK96" s="28">
        <v>12000000</v>
      </c>
      <c r="BL96" s="28">
        <v>1315.0468759417654</v>
      </c>
      <c r="BM96" s="84">
        <v>8</v>
      </c>
      <c r="BN96" s="10">
        <v>0.254</v>
      </c>
      <c r="BO96" s="10">
        <v>0.39800000000000002</v>
      </c>
      <c r="BP96" s="10">
        <v>0.42399999999999999</v>
      </c>
      <c r="BQ96" s="91">
        <f t="shared" si="2"/>
        <v>7</v>
      </c>
      <c r="BR96" s="91">
        <f t="shared" si="3"/>
        <v>3</v>
      </c>
    </row>
    <row r="97" spans="1:70">
      <c r="A97" s="7">
        <v>564</v>
      </c>
      <c r="B97" s="8" t="s">
        <v>1161</v>
      </c>
      <c r="C97" s="8" t="s">
        <v>2234</v>
      </c>
      <c r="D97" s="8" t="s">
        <v>1160</v>
      </c>
      <c r="E97" s="9" t="s">
        <v>51</v>
      </c>
      <c r="F97" s="10">
        <v>0.13500000000000001</v>
      </c>
      <c r="G97" s="10">
        <v>0.52</v>
      </c>
      <c r="H97" s="9">
        <v>18.53</v>
      </c>
      <c r="I97" s="9">
        <v>0.53600000000000003</v>
      </c>
      <c r="J97" s="89">
        <v>0</v>
      </c>
      <c r="K97" s="16">
        <v>9.5469768543093147E-3</v>
      </c>
      <c r="L97" s="28">
        <v>63680.747187433662</v>
      </c>
      <c r="M97" s="91">
        <v>2</v>
      </c>
      <c r="N97" s="16"/>
      <c r="O97" s="10">
        <v>5.8999999999999997E-2</v>
      </c>
      <c r="P97" s="27">
        <v>0</v>
      </c>
      <c r="Q97" s="91">
        <v>1</v>
      </c>
      <c r="R97" s="16"/>
      <c r="S97" s="59">
        <v>4447.5256145389003</v>
      </c>
      <c r="T97" s="59">
        <v>68247.058823529413</v>
      </c>
      <c r="U97" s="59">
        <v>49057.501301405522</v>
      </c>
      <c r="V97" s="59">
        <v>58010</v>
      </c>
      <c r="W97" s="28">
        <v>41698.876106194693</v>
      </c>
      <c r="X97" s="91">
        <v>2</v>
      </c>
      <c r="Y97" s="10">
        <v>0.186</v>
      </c>
      <c r="Z97" s="27">
        <v>-6.3E-2</v>
      </c>
      <c r="AA97" s="27">
        <v>-7.0000000000000001E-3</v>
      </c>
      <c r="AB97" s="28">
        <v>352.52823041055819</v>
      </c>
      <c r="AC97" s="9">
        <v>1267</v>
      </c>
      <c r="AD97" s="10">
        <v>0.23199999999999998</v>
      </c>
      <c r="AE97" s="10">
        <v>-0.15400000000000003</v>
      </c>
      <c r="AF97" s="10">
        <v>0.54300000000000004</v>
      </c>
      <c r="AG97" s="10">
        <v>0.50900000000000001</v>
      </c>
      <c r="AH97" s="91">
        <v>4</v>
      </c>
      <c r="AI97" s="25">
        <v>2618.63</v>
      </c>
      <c r="AJ97" s="28">
        <v>16729</v>
      </c>
      <c r="AK97" s="58">
        <v>7944</v>
      </c>
      <c r="AL97" s="59">
        <v>67473</v>
      </c>
      <c r="AM97" s="59">
        <v>58581</v>
      </c>
      <c r="AN97" s="59">
        <v>50778</v>
      </c>
      <c r="AO97" s="9">
        <v>141.33000000000001</v>
      </c>
      <c r="AP97" s="9">
        <v>295</v>
      </c>
      <c r="AQ97" s="10">
        <v>0.26</v>
      </c>
      <c r="AR97" s="10">
        <v>0.35</v>
      </c>
      <c r="AS97" s="10">
        <v>0.66900000000000004</v>
      </c>
      <c r="AT97" s="16">
        <v>0.65104166666666663</v>
      </c>
      <c r="AU97" s="28">
        <v>3</v>
      </c>
      <c r="AV97" s="9"/>
      <c r="AW97" s="56">
        <v>474</v>
      </c>
      <c r="AX97" s="56">
        <v>25</v>
      </c>
      <c r="AY97" s="56">
        <v>99</v>
      </c>
      <c r="AZ97" s="28">
        <v>48500</v>
      </c>
      <c r="BA97" s="28">
        <v>33600</v>
      </c>
      <c r="BB97" s="26">
        <v>21.175609999999999</v>
      </c>
      <c r="BC97" s="26">
        <v>7.4358374000000005E-2</v>
      </c>
      <c r="BD97" s="26">
        <v>14.582239</v>
      </c>
      <c r="BE97" s="26">
        <v>3.9820332E-2</v>
      </c>
      <c r="BF97" s="26">
        <v>3.0878779999999999</v>
      </c>
      <c r="BG97" s="26">
        <v>8.4321983000000007E-3</v>
      </c>
      <c r="BH97" s="26">
        <v>-4.8120532000000003</v>
      </c>
      <c r="BI97" s="26">
        <v>-6.7816048000000002</v>
      </c>
      <c r="BJ97" s="56">
        <v>227.333333333333</v>
      </c>
      <c r="BK97" s="28">
        <v>923141</v>
      </c>
      <c r="BL97" s="28">
        <v>352.52823041055819</v>
      </c>
      <c r="BM97" s="84">
        <v>9</v>
      </c>
      <c r="BN97" s="10">
        <v>0.374</v>
      </c>
      <c r="BO97" s="10">
        <v>0.76</v>
      </c>
      <c r="BP97" s="10">
        <v>0.60599999999999998</v>
      </c>
      <c r="BQ97" s="91">
        <f t="shared" si="2"/>
        <v>9</v>
      </c>
      <c r="BR97" s="91">
        <f t="shared" si="3"/>
        <v>5</v>
      </c>
    </row>
    <row r="98" spans="1:70">
      <c r="A98" s="7">
        <v>579</v>
      </c>
      <c r="B98" s="8" t="s">
        <v>1187</v>
      </c>
      <c r="C98" s="8" t="s">
        <v>2236</v>
      </c>
      <c r="D98" s="8" t="s">
        <v>1170</v>
      </c>
      <c r="E98" s="9" t="s">
        <v>51</v>
      </c>
      <c r="F98" s="10">
        <v>0.38</v>
      </c>
      <c r="G98" s="10">
        <v>0.8</v>
      </c>
      <c r="H98" s="9">
        <v>18.399999999999999</v>
      </c>
      <c r="I98" s="9">
        <v>0.65400000000000003</v>
      </c>
      <c r="J98" s="89">
        <v>0</v>
      </c>
      <c r="K98" s="16">
        <v>5.9582380088269542E-3</v>
      </c>
      <c r="L98" s="28">
        <v>14508.406815727112</v>
      </c>
      <c r="M98" s="91">
        <v>1</v>
      </c>
      <c r="N98" s="16"/>
      <c r="O98" s="10">
        <v>2.8000000000000001E-2</v>
      </c>
      <c r="P98" s="27">
        <v>9.9011896323153801E-3</v>
      </c>
      <c r="Q98" s="91">
        <v>1</v>
      </c>
      <c r="R98" s="16"/>
      <c r="S98" s="59">
        <v>6188.4174744606262</v>
      </c>
      <c r="T98" s="128">
        <v>0</v>
      </c>
      <c r="U98" s="128">
        <v>0</v>
      </c>
      <c r="V98" s="59">
        <v>89719</v>
      </c>
      <c r="W98" s="28">
        <v>63222.849462365593</v>
      </c>
      <c r="X98" s="91">
        <v>1</v>
      </c>
      <c r="Y98" s="10">
        <v>0.19</v>
      </c>
      <c r="Z98" s="27">
        <v>-5.6000000000000001E-2</v>
      </c>
      <c r="AA98" s="10">
        <v>0.252</v>
      </c>
      <c r="AB98" s="28">
        <v>701.5402921464289</v>
      </c>
      <c r="AC98" s="9">
        <v>37</v>
      </c>
      <c r="AD98" s="10">
        <v>0.22399999999999998</v>
      </c>
      <c r="AE98" s="10">
        <v>0.13600000000000001</v>
      </c>
      <c r="AF98" s="10">
        <v>0.48899999999999999</v>
      </c>
      <c r="AG98" s="10">
        <v>0.57099999999999995</v>
      </c>
      <c r="AH98" s="91">
        <v>3</v>
      </c>
      <c r="AI98" s="25">
        <v>11412.77</v>
      </c>
      <c r="AJ98" s="28">
        <v>9803</v>
      </c>
      <c r="AK98" s="58">
        <v>9603</v>
      </c>
      <c r="AL98" s="59">
        <v>108387</v>
      </c>
      <c r="AM98" s="59">
        <v>88362</v>
      </c>
      <c r="AN98" s="59">
        <v>73107</v>
      </c>
      <c r="AO98" s="9">
        <v>620.33000000000004</v>
      </c>
      <c r="AP98" s="9">
        <v>642</v>
      </c>
      <c r="AQ98" s="10">
        <v>0.25</v>
      </c>
      <c r="AR98" s="10">
        <v>0.56200000000000006</v>
      </c>
      <c r="AS98" s="10">
        <v>0.48299999999999998</v>
      </c>
      <c r="AT98" s="16">
        <v>0.60459492140266025</v>
      </c>
      <c r="AU98" s="28">
        <v>8</v>
      </c>
      <c r="AV98" s="9"/>
      <c r="AW98" s="56">
        <v>274</v>
      </c>
      <c r="AX98" s="56">
        <v>68</v>
      </c>
      <c r="AY98" s="56">
        <v>99</v>
      </c>
      <c r="AZ98" s="28">
        <v>73500</v>
      </c>
      <c r="BA98" s="28">
        <v>41200</v>
      </c>
      <c r="BB98" s="26">
        <v>14.325195000000001</v>
      </c>
      <c r="BC98" s="26">
        <v>0.35455798999999999</v>
      </c>
      <c r="BD98" s="26">
        <v>28.863849999999999</v>
      </c>
      <c r="BE98" s="26">
        <v>0.69036609000000004</v>
      </c>
      <c r="BF98" s="26">
        <v>4.1348028000000001</v>
      </c>
      <c r="BG98" s="26">
        <v>9.8896294999999995E-2</v>
      </c>
      <c r="BH98" s="26">
        <v>2.3011900999999999</v>
      </c>
      <c r="BI98" s="26">
        <v>3.1635377</v>
      </c>
      <c r="BJ98" s="56">
        <v>1361.3333333333301</v>
      </c>
      <c r="BK98" s="28">
        <v>8006518</v>
      </c>
      <c r="BL98" s="28">
        <v>701.5402921464289</v>
      </c>
      <c r="BM98" s="84">
        <v>9</v>
      </c>
      <c r="BN98" s="10">
        <v>0.20300000000000001</v>
      </c>
      <c r="BO98" s="10">
        <v>0.29099999999999998</v>
      </c>
      <c r="BP98" s="10">
        <v>0.42699999999999999</v>
      </c>
      <c r="BQ98" s="91">
        <f t="shared" si="2"/>
        <v>6</v>
      </c>
      <c r="BR98" s="91">
        <f t="shared" si="3"/>
        <v>3</v>
      </c>
    </row>
    <row r="99" spans="1:70">
      <c r="A99" s="7">
        <v>577</v>
      </c>
      <c r="B99" s="8" t="s">
        <v>1179</v>
      </c>
      <c r="C99" s="8" t="s">
        <v>2237</v>
      </c>
      <c r="D99" s="8" t="s">
        <v>1170</v>
      </c>
      <c r="E99" s="9" t="s">
        <v>51</v>
      </c>
      <c r="F99" s="10">
        <v>0.64500000000000002</v>
      </c>
      <c r="G99" s="10">
        <v>0.91</v>
      </c>
      <c r="H99" s="9">
        <v>19.38</v>
      </c>
      <c r="I99" s="9">
        <v>0.53100000000000003</v>
      </c>
      <c r="J99" s="89">
        <v>2.071950554971956E-4</v>
      </c>
      <c r="K99" s="16">
        <v>6.5611767574111938E-3</v>
      </c>
      <c r="L99" s="28">
        <v>40160.642570281125</v>
      </c>
      <c r="M99" s="91">
        <v>3</v>
      </c>
      <c r="N99" s="16"/>
      <c r="O99" s="10">
        <v>0.128</v>
      </c>
      <c r="P99" s="27">
        <v>2.0305115438725169E-2</v>
      </c>
      <c r="Q99" s="91">
        <v>1</v>
      </c>
      <c r="R99" s="16"/>
      <c r="S99" s="59">
        <v>5843.0897410130874</v>
      </c>
      <c r="T99" s="59">
        <v>65596.407185628748</v>
      </c>
      <c r="U99" s="59">
        <v>37217.289851253488</v>
      </c>
      <c r="V99" s="59">
        <v>109546</v>
      </c>
      <c r="W99" s="28">
        <v>62152.874051593324</v>
      </c>
      <c r="X99" s="91">
        <v>1</v>
      </c>
      <c r="Y99" s="10">
        <v>0.69699999999999995</v>
      </c>
      <c r="Z99" s="27">
        <v>-0.184</v>
      </c>
      <c r="AA99" s="10">
        <v>2E-3</v>
      </c>
      <c r="AB99" s="28">
        <v>966.91025898691282</v>
      </c>
      <c r="AC99" s="9">
        <v>1</v>
      </c>
      <c r="AD99" s="10">
        <v>0.17899999999999999</v>
      </c>
      <c r="AE99" s="10">
        <v>-0.14999999999999997</v>
      </c>
      <c r="AF99" s="10">
        <v>0.40400000000000003</v>
      </c>
      <c r="AG99" s="10">
        <v>0.55500000000000005</v>
      </c>
      <c r="AH99" s="91">
        <v>5</v>
      </c>
      <c r="AI99" s="25">
        <v>14479.11</v>
      </c>
      <c r="AJ99" s="28">
        <v>11277</v>
      </c>
      <c r="AK99" s="58">
        <v>11186</v>
      </c>
      <c r="AL99" s="59">
        <v>121698</v>
      </c>
      <c r="AM99" s="59">
        <v>101916</v>
      </c>
      <c r="AN99" s="59">
        <v>98208</v>
      </c>
      <c r="AO99" s="9">
        <v>747</v>
      </c>
      <c r="AP99" s="9">
        <v>789.67</v>
      </c>
      <c r="AQ99" s="10">
        <v>0.09</v>
      </c>
      <c r="AR99" s="10">
        <v>0.60399999999999998</v>
      </c>
      <c r="AS99" s="10">
        <v>0.61099999999999999</v>
      </c>
      <c r="AT99" s="16">
        <v>0.6531678641410843</v>
      </c>
      <c r="AU99" s="28">
        <v>153</v>
      </c>
      <c r="AV99" s="9">
        <v>3</v>
      </c>
      <c r="AW99" s="56">
        <v>207</v>
      </c>
      <c r="AX99" s="56">
        <v>95</v>
      </c>
      <c r="AY99" s="56">
        <v>5</v>
      </c>
      <c r="AZ99" s="28">
        <v>42800</v>
      </c>
      <c r="BA99" s="28">
        <v>57600</v>
      </c>
      <c r="BB99" s="26">
        <v>27.632242000000002</v>
      </c>
      <c r="BC99" s="26">
        <v>0.55920201999999997</v>
      </c>
      <c r="BD99" s="26">
        <v>46.82423</v>
      </c>
      <c r="BE99" s="26">
        <v>2.5568271</v>
      </c>
      <c r="BF99" s="26">
        <v>12.938584000000001</v>
      </c>
      <c r="BG99" s="26">
        <v>0.70650864000000002</v>
      </c>
      <c r="BH99" s="26">
        <v>-9.1865462999999998</v>
      </c>
      <c r="BI99" s="26">
        <v>-12.297217</v>
      </c>
      <c r="BJ99" s="56">
        <v>1083</v>
      </c>
      <c r="BK99" s="28">
        <v>14000000</v>
      </c>
      <c r="BL99" s="28">
        <v>966.91025898691282</v>
      </c>
      <c r="BM99" s="84">
        <v>30</v>
      </c>
      <c r="BN99" s="10">
        <v>0.248</v>
      </c>
      <c r="BO99" s="10">
        <v>0.57699999999999996</v>
      </c>
      <c r="BP99" s="10">
        <v>0.42699999999999999</v>
      </c>
      <c r="BQ99" s="91">
        <f t="shared" si="2"/>
        <v>10</v>
      </c>
      <c r="BR99" s="91">
        <f t="shared" si="3"/>
        <v>5</v>
      </c>
    </row>
    <row r="100" spans="1:70">
      <c r="A100" s="7">
        <v>578</v>
      </c>
      <c r="B100" s="8" t="s">
        <v>1184</v>
      </c>
      <c r="C100" s="8" t="s">
        <v>2238</v>
      </c>
      <c r="D100" s="8" t="s">
        <v>1170</v>
      </c>
      <c r="E100" s="9" t="s">
        <v>51</v>
      </c>
      <c r="F100" s="10">
        <v>0.49099999999999999</v>
      </c>
      <c r="G100" s="10">
        <v>0.82</v>
      </c>
      <c r="H100" s="9">
        <v>17.21</v>
      </c>
      <c r="I100" s="9">
        <v>0.49399999999999999</v>
      </c>
      <c r="J100" s="89">
        <v>3.7543005512814933E-4</v>
      </c>
      <c r="K100" s="16">
        <v>2.0348308987945693E-2</v>
      </c>
      <c r="L100" s="28">
        <v>18087.855297157621</v>
      </c>
      <c r="M100" s="91">
        <v>1</v>
      </c>
      <c r="N100" s="16"/>
      <c r="O100" s="10">
        <v>4.4999999999999998E-2</v>
      </c>
      <c r="P100" s="27">
        <v>1.704452450281798E-2</v>
      </c>
      <c r="Q100" s="91">
        <v>1</v>
      </c>
      <c r="R100" s="16"/>
      <c r="S100" s="59">
        <v>5932.7630510750059</v>
      </c>
      <c r="T100" s="128">
        <v>0</v>
      </c>
      <c r="U100" s="128">
        <v>0</v>
      </c>
      <c r="V100" s="59">
        <v>94795</v>
      </c>
      <c r="W100" s="28">
        <v>60182.351313969571</v>
      </c>
      <c r="X100" s="91">
        <v>1</v>
      </c>
      <c r="Y100" s="10">
        <v>0.51800000000000002</v>
      </c>
      <c r="Z100" s="27">
        <v>-0.188</v>
      </c>
      <c r="AA100" s="10">
        <v>2.3E-2</v>
      </c>
      <c r="AB100" s="28">
        <v>905.25504465365077</v>
      </c>
      <c r="AC100" s="9">
        <v>7</v>
      </c>
      <c r="AD100" s="10">
        <v>0.187</v>
      </c>
      <c r="AE100" s="10">
        <v>-0.15199999999999997</v>
      </c>
      <c r="AF100" s="10">
        <v>0.50700000000000001</v>
      </c>
      <c r="AG100" s="10">
        <v>0.57499999999999996</v>
      </c>
      <c r="AH100" s="91">
        <v>5</v>
      </c>
      <c r="AI100" s="25">
        <v>13318.06</v>
      </c>
      <c r="AJ100" s="28">
        <v>11568</v>
      </c>
      <c r="AK100" s="58">
        <v>10908</v>
      </c>
      <c r="AL100" s="59">
        <v>112428</v>
      </c>
      <c r="AM100" s="59">
        <v>87894</v>
      </c>
      <c r="AN100" s="59">
        <v>76437</v>
      </c>
      <c r="AO100" s="9">
        <v>774</v>
      </c>
      <c r="AP100" s="9">
        <v>863</v>
      </c>
      <c r="AQ100" s="10">
        <v>0.44</v>
      </c>
      <c r="AR100" s="10">
        <v>0.53400000000000003</v>
      </c>
      <c r="AS100" s="10">
        <v>0.61499999999999999</v>
      </c>
      <c r="AT100" s="16">
        <v>0.66934404283801874</v>
      </c>
      <c r="AU100" s="28">
        <v>73</v>
      </c>
      <c r="AV100" s="9">
        <v>5</v>
      </c>
      <c r="AW100" s="56">
        <v>41</v>
      </c>
      <c r="AX100" s="56">
        <v>271</v>
      </c>
      <c r="AY100" s="56">
        <v>99</v>
      </c>
      <c r="AZ100" s="28">
        <v>52200</v>
      </c>
      <c r="BA100" s="28">
        <v>44300</v>
      </c>
      <c r="BB100" s="26">
        <v>23.247004</v>
      </c>
      <c r="BC100" s="26">
        <v>0.78585011000000005</v>
      </c>
      <c r="BD100" s="26">
        <v>34.696300999999998</v>
      </c>
      <c r="BE100" s="26">
        <v>0.71291934999999995</v>
      </c>
      <c r="BF100" s="26">
        <v>8.0658493</v>
      </c>
      <c r="BG100" s="26">
        <v>0.16573238000000001</v>
      </c>
      <c r="BH100" s="26">
        <v>-2.6277273000000001</v>
      </c>
      <c r="BI100" s="26">
        <v>-3.8919980999999999</v>
      </c>
      <c r="BJ100" s="56">
        <v>1009.66666666666</v>
      </c>
      <c r="BK100" s="28">
        <v>12056241</v>
      </c>
      <c r="BL100" s="28">
        <v>905.25504465365077</v>
      </c>
      <c r="BM100" s="84">
        <v>14</v>
      </c>
      <c r="BN100" s="10">
        <v>0.24</v>
      </c>
      <c r="BO100" s="10">
        <v>0.57899999999999996</v>
      </c>
      <c r="BP100" s="10">
        <v>0.42699999999999999</v>
      </c>
      <c r="BQ100" s="91">
        <f t="shared" si="2"/>
        <v>8</v>
      </c>
      <c r="BR100" s="91">
        <f t="shared" si="3"/>
        <v>3</v>
      </c>
    </row>
    <row r="101" spans="1:70">
      <c r="A101" s="7">
        <v>580</v>
      </c>
      <c r="B101" s="8" t="s">
        <v>1190</v>
      </c>
      <c r="C101" s="8" t="s">
        <v>2237</v>
      </c>
      <c r="D101" s="8" t="s">
        <v>1170</v>
      </c>
      <c r="E101" s="9" t="s">
        <v>51</v>
      </c>
      <c r="F101" s="10">
        <v>0.35899999999999999</v>
      </c>
      <c r="G101" s="10">
        <v>0.87</v>
      </c>
      <c r="H101" s="9">
        <v>13.1</v>
      </c>
      <c r="I101" s="9">
        <v>0.57799999999999996</v>
      </c>
      <c r="J101" s="89">
        <v>1.625330449997115E-4</v>
      </c>
      <c r="K101" s="16">
        <v>2.1210562372462351E-2</v>
      </c>
      <c r="L101" s="28">
        <v>62832.800851970183</v>
      </c>
      <c r="M101" s="91">
        <v>3</v>
      </c>
      <c r="N101" s="16"/>
      <c r="O101" s="10">
        <v>6.9000000000000006E-2</v>
      </c>
      <c r="P101" s="27">
        <v>0</v>
      </c>
      <c r="Q101" s="91">
        <v>1</v>
      </c>
      <c r="R101" s="16"/>
      <c r="S101" s="59">
        <v>5144.9360725027409</v>
      </c>
      <c r="T101" s="59">
        <v>61089.820359281439</v>
      </c>
      <c r="U101" s="59">
        <v>35173.659698147567</v>
      </c>
      <c r="V101" s="59">
        <v>102020</v>
      </c>
      <c r="W101" s="28">
        <v>58740.011695906433</v>
      </c>
      <c r="X101" s="91">
        <v>1</v>
      </c>
      <c r="Y101" s="10">
        <v>0.45300000000000001</v>
      </c>
      <c r="Z101" s="27">
        <v>-0.32500000000000001</v>
      </c>
      <c r="AA101" s="27">
        <v>-0.01</v>
      </c>
      <c r="AB101" s="28">
        <v>1544.0639274972593</v>
      </c>
      <c r="AC101" s="9">
        <v>22</v>
      </c>
      <c r="AD101" s="10">
        <v>0.10099999999999998</v>
      </c>
      <c r="AE101" s="10">
        <v>-0.27399999999999997</v>
      </c>
      <c r="AF101" s="10">
        <v>0.439</v>
      </c>
      <c r="AG101" s="10">
        <v>0.45</v>
      </c>
      <c r="AH101" s="91">
        <v>5</v>
      </c>
      <c r="AI101" s="25">
        <v>12305.19</v>
      </c>
      <c r="AJ101" s="28">
        <v>15486</v>
      </c>
      <c r="AK101" s="58">
        <v>17589</v>
      </c>
      <c r="AL101" s="59">
        <v>121563</v>
      </c>
      <c r="AM101" s="59">
        <v>93447</v>
      </c>
      <c r="AN101" s="59">
        <v>78885</v>
      </c>
      <c r="AO101" s="9">
        <v>939</v>
      </c>
      <c r="AP101" s="9">
        <v>938.33</v>
      </c>
      <c r="AQ101" s="10">
        <v>1.51</v>
      </c>
      <c r="AR101" s="10">
        <v>0.52900000000000003</v>
      </c>
      <c r="AS101" s="10">
        <v>0.752</v>
      </c>
      <c r="AT101" s="16">
        <v>0.6337135614702154</v>
      </c>
      <c r="AU101" s="28">
        <v>262</v>
      </c>
      <c r="AV101" s="9">
        <v>2</v>
      </c>
      <c r="AW101" s="56">
        <v>46</v>
      </c>
      <c r="AX101" s="56">
        <v>261</v>
      </c>
      <c r="AY101" s="56">
        <v>16</v>
      </c>
      <c r="AZ101" s="28">
        <v>35500</v>
      </c>
      <c r="BA101" s="28">
        <v>48500</v>
      </c>
      <c r="BB101" s="26">
        <v>32.546478</v>
      </c>
      <c r="BC101" s="26">
        <v>0.23351548999999999</v>
      </c>
      <c r="BD101" s="26">
        <v>36.021560999999998</v>
      </c>
      <c r="BE101" s="26">
        <v>1.4087213000000001</v>
      </c>
      <c r="BF101" s="26">
        <v>11.723749</v>
      </c>
      <c r="BG101" s="26">
        <v>0.45848918</v>
      </c>
      <c r="BH101" s="26">
        <v>-9.8015795000000008</v>
      </c>
      <c r="BI101" s="26">
        <v>-13.879367999999999</v>
      </c>
      <c r="BJ101" s="56">
        <v>582.33333333333303</v>
      </c>
      <c r="BK101" s="28">
        <v>19000000</v>
      </c>
      <c r="BL101" s="28">
        <v>1544.0639274972593</v>
      </c>
      <c r="BM101" s="84">
        <v>59</v>
      </c>
      <c r="BN101" s="10">
        <v>0.32600000000000001</v>
      </c>
      <c r="BO101" s="10">
        <v>0.70099999999999996</v>
      </c>
      <c r="BP101" s="10">
        <v>0.42699999999999999</v>
      </c>
      <c r="BQ101" s="91">
        <f t="shared" si="2"/>
        <v>10</v>
      </c>
      <c r="BR101" s="91">
        <f t="shared" si="3"/>
        <v>5</v>
      </c>
    </row>
    <row r="102" spans="1:70">
      <c r="A102" s="7">
        <v>581</v>
      </c>
      <c r="B102" s="8" t="s">
        <v>1193</v>
      </c>
      <c r="C102" s="8" t="s">
        <v>2237</v>
      </c>
      <c r="D102" s="8" t="s">
        <v>1170</v>
      </c>
      <c r="E102" s="9" t="s">
        <v>51</v>
      </c>
      <c r="F102" s="10">
        <v>0.46</v>
      </c>
      <c r="G102" s="10">
        <v>0.83</v>
      </c>
      <c r="H102" s="9">
        <v>14.02</v>
      </c>
      <c r="I102" s="9">
        <v>0.95699999999999996</v>
      </c>
      <c r="J102" s="89">
        <v>8.2061381913671417E-4</v>
      </c>
      <c r="K102" s="16">
        <v>2.6083796393988414E-2</v>
      </c>
      <c r="L102" s="28">
        <v>41906.327033689398</v>
      </c>
      <c r="M102" s="91">
        <v>4</v>
      </c>
      <c r="N102" s="16"/>
      <c r="O102" s="10">
        <v>5.2999999999999999E-2</v>
      </c>
      <c r="P102" s="27">
        <v>1.9518885840894701E-2</v>
      </c>
      <c r="Q102" s="91">
        <v>1</v>
      </c>
      <c r="R102" s="16"/>
      <c r="S102" s="59">
        <v>5609.6945440904083</v>
      </c>
      <c r="T102" s="59">
        <v>59079.640718562878</v>
      </c>
      <c r="U102" s="59">
        <v>36986.59425335376</v>
      </c>
      <c r="V102" s="59">
        <v>98663</v>
      </c>
      <c r="W102" s="28">
        <v>61767.612403100778</v>
      </c>
      <c r="X102" s="91">
        <v>1</v>
      </c>
      <c r="Y102" s="10">
        <v>0.53500000000000003</v>
      </c>
      <c r="Z102" s="27">
        <v>-0.17399999999999999</v>
      </c>
      <c r="AA102" s="10">
        <v>1E-3</v>
      </c>
      <c r="AB102" s="28">
        <v>1172.3054559095917</v>
      </c>
      <c r="AC102" s="9">
        <v>20</v>
      </c>
      <c r="AD102" s="10">
        <v>0.13300000000000001</v>
      </c>
      <c r="AE102" s="10">
        <v>-0.183</v>
      </c>
      <c r="AF102" s="10">
        <v>0.58499999999999996</v>
      </c>
      <c r="AG102" s="10">
        <v>0.56000000000000005</v>
      </c>
      <c r="AH102" s="91">
        <v>6</v>
      </c>
      <c r="AI102" s="25">
        <v>17060.400000000001</v>
      </c>
      <c r="AJ102" s="28">
        <v>12982</v>
      </c>
      <c r="AK102" s="58">
        <v>11226</v>
      </c>
      <c r="AL102" s="59">
        <v>113661</v>
      </c>
      <c r="AM102" s="59">
        <v>91179</v>
      </c>
      <c r="AN102" s="59">
        <v>75204</v>
      </c>
      <c r="AO102" s="9">
        <v>1217</v>
      </c>
      <c r="AP102" s="9">
        <v>1074</v>
      </c>
      <c r="AQ102" s="10">
        <v>0.81</v>
      </c>
      <c r="AR102" s="10">
        <v>0.52500000000000002</v>
      </c>
      <c r="AS102" s="10">
        <v>0.60099999999999998</v>
      </c>
      <c r="AT102" s="16">
        <v>0.510986203372509</v>
      </c>
      <c r="AU102" s="28">
        <v>99</v>
      </c>
      <c r="AV102" s="9">
        <v>14</v>
      </c>
      <c r="AW102" s="56">
        <v>7</v>
      </c>
      <c r="AX102" s="56">
        <v>445</v>
      </c>
      <c r="AY102" s="56">
        <v>7</v>
      </c>
      <c r="AZ102" s="28">
        <v>49800</v>
      </c>
      <c r="BA102" s="28">
        <v>44400</v>
      </c>
      <c r="BB102" s="26">
        <v>21.163613999999999</v>
      </c>
      <c r="BC102" s="26">
        <v>0.56101542999999998</v>
      </c>
      <c r="BD102" s="26">
        <v>35.636645999999999</v>
      </c>
      <c r="BE102" s="26">
        <v>0.84728265000000003</v>
      </c>
      <c r="BF102" s="26">
        <v>7.5420021999999998</v>
      </c>
      <c r="BG102" s="26">
        <v>0.17931563</v>
      </c>
      <c r="BH102" s="26">
        <v>-4.5349244999999998</v>
      </c>
      <c r="BI102" s="26">
        <v>-10.824337999999999</v>
      </c>
      <c r="BJ102" s="56">
        <v>1489.3333333333301</v>
      </c>
      <c r="BK102" s="28">
        <v>20000000</v>
      </c>
      <c r="BL102" s="28">
        <v>1172.3054559095917</v>
      </c>
      <c r="BM102" s="84">
        <v>51</v>
      </c>
      <c r="BN102" s="10">
        <v>0.29399999999999998</v>
      </c>
      <c r="BO102" s="10">
        <v>0.61</v>
      </c>
      <c r="BP102" s="10">
        <v>0.42699999999999999</v>
      </c>
      <c r="BQ102" s="91">
        <f t="shared" si="2"/>
        <v>12</v>
      </c>
      <c r="BR102" s="91">
        <f t="shared" si="3"/>
        <v>6</v>
      </c>
    </row>
    <row r="103" spans="1:70">
      <c r="A103" s="7">
        <v>582</v>
      </c>
      <c r="B103" s="8" t="s">
        <v>1195</v>
      </c>
      <c r="C103" s="8" t="s">
        <v>2237</v>
      </c>
      <c r="D103" s="8" t="s">
        <v>1170</v>
      </c>
      <c r="E103" s="9" t="s">
        <v>51</v>
      </c>
      <c r="F103" s="10">
        <v>0.36399999999999999</v>
      </c>
      <c r="G103" s="10">
        <v>0.78</v>
      </c>
      <c r="H103" s="9">
        <v>18.55</v>
      </c>
      <c r="I103" s="9">
        <v>0.69299999999999995</v>
      </c>
      <c r="J103" s="89">
        <v>0</v>
      </c>
      <c r="K103" s="16">
        <v>5.5925283820815394E-3</v>
      </c>
      <c r="L103" s="28">
        <v>70193.642897471495</v>
      </c>
      <c r="M103" s="91">
        <v>2</v>
      </c>
      <c r="N103" s="16"/>
      <c r="O103" s="10">
        <v>3.2000000000000001E-2</v>
      </c>
      <c r="P103" s="27">
        <v>8.6355217664494353E-3</v>
      </c>
      <c r="Q103" s="91">
        <v>1</v>
      </c>
      <c r="R103" s="16"/>
      <c r="S103" s="59">
        <v>6185.2816824957154</v>
      </c>
      <c r="T103" s="59">
        <v>54595.209580838324</v>
      </c>
      <c r="U103" s="59">
        <v>37940.532727648155</v>
      </c>
      <c r="V103" s="59">
        <v>91174</v>
      </c>
      <c r="W103" s="28">
        <v>63360.689655172413</v>
      </c>
      <c r="X103" s="91">
        <v>1</v>
      </c>
      <c r="Y103" s="10">
        <v>0.35199999999999998</v>
      </c>
      <c r="Z103" s="27">
        <v>-0.33300000000000002</v>
      </c>
      <c r="AA103" s="10">
        <v>5.8000000000000003E-2</v>
      </c>
      <c r="AB103" s="28">
        <v>624.70252683591195</v>
      </c>
      <c r="AC103" s="9">
        <v>90</v>
      </c>
      <c r="AD103" s="10">
        <v>0.11899999999999999</v>
      </c>
      <c r="AE103" s="10">
        <v>-0.22600000000000003</v>
      </c>
      <c r="AF103" s="10">
        <v>0.46800000000000003</v>
      </c>
      <c r="AG103" s="10">
        <v>0.56899999999999995</v>
      </c>
      <c r="AH103" s="91">
        <v>5</v>
      </c>
      <c r="AI103" s="25">
        <v>12159.08</v>
      </c>
      <c r="AJ103" s="28">
        <v>9692</v>
      </c>
      <c r="AK103" s="58">
        <v>12043</v>
      </c>
      <c r="AL103" s="59">
        <v>111519</v>
      </c>
      <c r="AM103" s="59">
        <v>88407</v>
      </c>
      <c r="AN103" s="59">
        <v>75375</v>
      </c>
      <c r="AO103" s="9">
        <v>655.33000000000004</v>
      </c>
      <c r="AP103" s="9">
        <v>624.66999999999996</v>
      </c>
      <c r="AQ103" s="10">
        <v>0.32</v>
      </c>
      <c r="AR103" s="10">
        <v>0.56100000000000005</v>
      </c>
      <c r="AS103" s="10">
        <v>0.76</v>
      </c>
      <c r="AT103" s="16">
        <v>0.59066745422327238</v>
      </c>
      <c r="AU103" s="28">
        <v>7</v>
      </c>
      <c r="AV103" s="9"/>
      <c r="AW103" s="56">
        <v>274</v>
      </c>
      <c r="AX103" s="56">
        <v>68</v>
      </c>
      <c r="AY103" s="56">
        <v>99</v>
      </c>
      <c r="AZ103" s="28">
        <v>41800</v>
      </c>
      <c r="BA103" s="28">
        <v>45200</v>
      </c>
      <c r="BB103" s="26">
        <v>27.158949</v>
      </c>
      <c r="BC103" s="26">
        <v>9.7911149000000003E-2</v>
      </c>
      <c r="BD103" s="26">
        <v>35.684142999999999</v>
      </c>
      <c r="BE103" s="26">
        <v>0.30840751999999999</v>
      </c>
      <c r="BF103" s="26">
        <v>9.6914376999999998</v>
      </c>
      <c r="BG103" s="26">
        <v>8.3760239E-2</v>
      </c>
      <c r="BH103" s="26">
        <v>-3.9944928000000002</v>
      </c>
      <c r="BI103" s="26">
        <v>-8.1856793999999997</v>
      </c>
      <c r="BJ103" s="56">
        <v>1228</v>
      </c>
      <c r="BK103" s="28">
        <v>7595808</v>
      </c>
      <c r="BL103" s="28">
        <v>624.70252683591195</v>
      </c>
      <c r="BM103" s="84">
        <v>46</v>
      </c>
      <c r="BN103" s="10">
        <v>0.308</v>
      </c>
      <c r="BO103" s="10">
        <v>0.65300000000000002</v>
      </c>
      <c r="BP103" s="10">
        <v>0.42699999999999999</v>
      </c>
      <c r="BQ103" s="91">
        <f t="shared" si="2"/>
        <v>9</v>
      </c>
      <c r="BR103" s="91">
        <f t="shared" si="3"/>
        <v>4</v>
      </c>
    </row>
    <row r="104" spans="1:70">
      <c r="A104" s="7">
        <v>583</v>
      </c>
      <c r="B104" s="8" t="s">
        <v>1198</v>
      </c>
      <c r="C104" s="8" t="s">
        <v>2239</v>
      </c>
      <c r="D104" s="8" t="s">
        <v>1170</v>
      </c>
      <c r="E104" s="9" t="s">
        <v>51</v>
      </c>
      <c r="F104" s="10">
        <v>0.30599999999999999</v>
      </c>
      <c r="G104" s="10">
        <v>0.83</v>
      </c>
      <c r="H104" s="9">
        <v>16.7</v>
      </c>
      <c r="I104" s="9">
        <v>0.52700000000000002</v>
      </c>
      <c r="J104" s="89">
        <v>1.1140373157939298E-4</v>
      </c>
      <c r="K104" s="16">
        <v>9.5807209158277964E-3</v>
      </c>
      <c r="L104" s="28">
        <v>35337.660646865181</v>
      </c>
      <c r="M104" s="91">
        <v>3</v>
      </c>
      <c r="N104" s="16"/>
      <c r="O104" s="10">
        <v>3.3000000000000002E-2</v>
      </c>
      <c r="P104" s="27">
        <v>4.2333418000169327E-3</v>
      </c>
      <c r="Q104" s="91">
        <v>1</v>
      </c>
      <c r="R104" s="16"/>
      <c r="S104" s="59">
        <v>5415.8025747630445</v>
      </c>
      <c r="T104" s="128">
        <v>0</v>
      </c>
      <c r="U104" s="128">
        <v>0</v>
      </c>
      <c r="V104" s="59">
        <v>92145</v>
      </c>
      <c r="W104" s="28">
        <v>63537.502645502645</v>
      </c>
      <c r="X104" s="91">
        <v>1</v>
      </c>
      <c r="Y104" s="10">
        <v>0.36599999999999999</v>
      </c>
      <c r="Z104" s="27">
        <v>-0.44500000000000001</v>
      </c>
      <c r="AA104" s="10">
        <v>1.2E-2</v>
      </c>
      <c r="AB104" s="28">
        <v>1344.190183994403</v>
      </c>
      <c r="AC104" s="9">
        <v>43</v>
      </c>
      <c r="AD104" s="10">
        <v>3.6999999999999977E-2</v>
      </c>
      <c r="AE104" s="10">
        <v>-0.29899999999999999</v>
      </c>
      <c r="AF104" s="10">
        <v>0.55400000000000005</v>
      </c>
      <c r="AG104" s="10">
        <v>0.54</v>
      </c>
      <c r="AH104" s="91">
        <v>6</v>
      </c>
      <c r="AI104" s="25">
        <v>8976.36</v>
      </c>
      <c r="AJ104" s="28">
        <v>12248</v>
      </c>
      <c r="AK104" s="28">
        <v>12465</v>
      </c>
      <c r="AL104" s="59">
        <v>113625</v>
      </c>
      <c r="AM104" s="59">
        <v>87957</v>
      </c>
      <c r="AN104" s="59">
        <v>76401</v>
      </c>
      <c r="AO104" s="9">
        <v>537.66999999999996</v>
      </c>
      <c r="AP104" s="9">
        <v>575.33000000000004</v>
      </c>
      <c r="AQ104" s="9">
        <v>27</v>
      </c>
      <c r="AR104" s="27">
        <v>0.56599999999999995</v>
      </c>
      <c r="AS104" s="10">
        <v>0.872</v>
      </c>
      <c r="AT104" s="16">
        <v>0.65487884741322855</v>
      </c>
      <c r="AU104" s="28">
        <v>8</v>
      </c>
      <c r="AV104" s="9">
        <v>1</v>
      </c>
      <c r="AW104" s="56">
        <v>229</v>
      </c>
      <c r="AX104" s="56">
        <v>86</v>
      </c>
      <c r="AY104" s="56">
        <v>99</v>
      </c>
      <c r="AZ104" s="28">
        <v>32500</v>
      </c>
      <c r="BA104" s="28">
        <v>40700</v>
      </c>
      <c r="BB104" s="26">
        <v>36.707484999999998</v>
      </c>
      <c r="BC104" s="26">
        <v>0</v>
      </c>
      <c r="BD104" s="26">
        <v>27.882967000000001</v>
      </c>
      <c r="BE104" s="26">
        <v>0.18963501999999999</v>
      </c>
      <c r="BF104" s="26">
        <v>10.235136000000001</v>
      </c>
      <c r="BG104" s="26">
        <v>6.9610246000000001E-2</v>
      </c>
      <c r="BH104" s="26">
        <v>-5.7339649000000001</v>
      </c>
      <c r="BI104" s="26">
        <v>-9.0723380999999996</v>
      </c>
      <c r="BJ104" s="56">
        <v>468.33333333333297</v>
      </c>
      <c r="BK104" s="28">
        <v>12065935</v>
      </c>
      <c r="BL104" s="28">
        <v>1344.190183994403</v>
      </c>
      <c r="BM104" s="84">
        <v>19</v>
      </c>
      <c r="BN104" s="10">
        <v>0.39</v>
      </c>
      <c r="BO104" s="10">
        <v>0.72599999999999998</v>
      </c>
      <c r="BP104" s="10">
        <v>0.42699999999999999</v>
      </c>
      <c r="BQ104" s="91">
        <f t="shared" si="2"/>
        <v>11</v>
      </c>
      <c r="BR104" s="91">
        <f t="shared" si="3"/>
        <v>5</v>
      </c>
    </row>
    <row r="105" spans="1:70">
      <c r="A105" s="7">
        <v>584</v>
      </c>
      <c r="B105" s="8" t="s">
        <v>1201</v>
      </c>
      <c r="C105" s="8" t="s">
        <v>2240</v>
      </c>
      <c r="D105" s="8" t="s">
        <v>1170</v>
      </c>
      <c r="E105" s="9" t="s">
        <v>51</v>
      </c>
      <c r="F105" s="10">
        <v>0.51400000000000001</v>
      </c>
      <c r="G105" s="10">
        <v>0.85</v>
      </c>
      <c r="H105" s="9">
        <v>16.22</v>
      </c>
      <c r="I105" s="9">
        <v>0.58199999999999996</v>
      </c>
      <c r="J105" s="89">
        <v>8.0495800467009801E-4</v>
      </c>
      <c r="K105" s="16">
        <v>1.9386071945804859E-2</v>
      </c>
      <c r="L105" s="28">
        <v>32632.46059630383</v>
      </c>
      <c r="M105" s="91">
        <v>4</v>
      </c>
      <c r="N105" s="16"/>
      <c r="O105" s="10">
        <v>5.0999999999999997E-2</v>
      </c>
      <c r="P105" s="27">
        <v>9.1899372199836186E-3</v>
      </c>
      <c r="Q105" s="91">
        <v>1</v>
      </c>
      <c r="R105" s="16"/>
      <c r="S105" s="59">
        <v>6144.3784872290062</v>
      </c>
      <c r="T105" s="128">
        <v>0</v>
      </c>
      <c r="U105" s="128">
        <v>0</v>
      </c>
      <c r="V105" s="59">
        <v>95402</v>
      </c>
      <c r="W105" s="28">
        <v>62596.105643994211</v>
      </c>
      <c r="X105" s="91">
        <v>1</v>
      </c>
      <c r="Y105" s="10">
        <v>0.54400000000000004</v>
      </c>
      <c r="Z105" s="27">
        <v>-0.19400000000000001</v>
      </c>
      <c r="AA105" s="10">
        <v>3.3000000000000002E-2</v>
      </c>
      <c r="AB105" s="28">
        <v>793.65163161633552</v>
      </c>
      <c r="AC105" s="9">
        <v>16</v>
      </c>
      <c r="AD105" s="10">
        <v>0.17899999999999999</v>
      </c>
      <c r="AE105" s="10">
        <v>-0.11700000000000005</v>
      </c>
      <c r="AF105" s="10">
        <v>0.49099999999999999</v>
      </c>
      <c r="AG105" s="10">
        <v>0.59499999999999997</v>
      </c>
      <c r="AH105" s="91">
        <v>5</v>
      </c>
      <c r="AI105" s="25">
        <v>14907.61</v>
      </c>
      <c r="AJ105" s="28">
        <v>11026</v>
      </c>
      <c r="AK105" s="28">
        <v>10355</v>
      </c>
      <c r="AL105" s="59">
        <v>112995</v>
      </c>
      <c r="AM105" s="59">
        <v>89055</v>
      </c>
      <c r="AN105" s="59">
        <v>75330</v>
      </c>
      <c r="AO105" s="9">
        <v>919.33</v>
      </c>
      <c r="AP105" s="9">
        <v>748</v>
      </c>
      <c r="AQ105" s="9">
        <v>75</v>
      </c>
      <c r="AR105" s="27">
        <v>0.51900000000000002</v>
      </c>
      <c r="AS105" s="10">
        <v>0.621</v>
      </c>
      <c r="AT105" s="16">
        <v>0.63211125158027814</v>
      </c>
      <c r="AU105" s="28">
        <v>50</v>
      </c>
      <c r="AV105" s="9">
        <v>12</v>
      </c>
      <c r="AW105" s="56">
        <v>35</v>
      </c>
      <c r="AX105" s="56">
        <v>289</v>
      </c>
      <c r="AY105" s="56">
        <v>10</v>
      </c>
      <c r="AZ105" s="28">
        <v>63300</v>
      </c>
      <c r="BA105" s="28">
        <v>48200</v>
      </c>
      <c r="BB105" s="26">
        <v>20.142748000000001</v>
      </c>
      <c r="BC105" s="26">
        <v>1.2734835</v>
      </c>
      <c r="BD105" s="26">
        <v>35.438395999999997</v>
      </c>
      <c r="BE105" s="26">
        <v>0.78856510000000002</v>
      </c>
      <c r="BF105" s="26">
        <v>7.1382669999999999</v>
      </c>
      <c r="BG105" s="26">
        <v>0.15883866999999999</v>
      </c>
      <c r="BH105" s="26">
        <v>-7.1461066999999998</v>
      </c>
      <c r="BI105" s="26">
        <v>-8.7966280000000001</v>
      </c>
      <c r="BJ105" s="56">
        <v>1052.6666666666599</v>
      </c>
      <c r="BK105" s="28">
        <v>11831449</v>
      </c>
      <c r="BL105" s="28">
        <v>793.65163161633552</v>
      </c>
      <c r="BM105" s="84">
        <v>30</v>
      </c>
      <c r="BN105" s="10">
        <v>0.248</v>
      </c>
      <c r="BO105" s="10">
        <v>0.54400000000000004</v>
      </c>
      <c r="BP105" s="10">
        <v>0.42699999999999999</v>
      </c>
      <c r="BQ105" s="91">
        <f t="shared" si="2"/>
        <v>11</v>
      </c>
      <c r="BR105" s="91">
        <f t="shared" si="3"/>
        <v>6</v>
      </c>
    </row>
    <row r="106" spans="1:70">
      <c r="A106" s="7">
        <v>641</v>
      </c>
      <c r="B106" s="8" t="s">
        <v>1273</v>
      </c>
      <c r="C106" s="8" t="s">
        <v>2251</v>
      </c>
      <c r="D106" s="8" t="s">
        <v>1170</v>
      </c>
      <c r="E106" s="9" t="s">
        <v>51</v>
      </c>
      <c r="F106" s="10">
        <v>0.71399999999999997</v>
      </c>
      <c r="G106" s="10">
        <v>0.89</v>
      </c>
      <c r="H106" s="9">
        <v>15.38</v>
      </c>
      <c r="I106" s="9">
        <v>0.57299999999999995</v>
      </c>
      <c r="J106" s="89">
        <v>0</v>
      </c>
      <c r="K106" s="16">
        <v>2.000735481634798E-2</v>
      </c>
      <c r="L106" s="28">
        <v>17341.165759868207</v>
      </c>
      <c r="M106" s="91">
        <v>3</v>
      </c>
      <c r="N106" s="16"/>
      <c r="O106" s="10">
        <v>5.0999999999999997E-2</v>
      </c>
      <c r="P106" s="27">
        <v>4.8045830932215927E-2</v>
      </c>
      <c r="Q106" s="91">
        <v>2</v>
      </c>
      <c r="R106" s="16"/>
      <c r="S106" s="59">
        <v>7032.5156754807049</v>
      </c>
      <c r="T106" s="59">
        <v>56758.461538461539</v>
      </c>
      <c r="U106" s="59">
        <v>41394.0821950635</v>
      </c>
      <c r="V106" s="59">
        <v>73786</v>
      </c>
      <c r="W106" s="28">
        <v>53812.306853582551</v>
      </c>
      <c r="X106" s="91">
        <v>0</v>
      </c>
      <c r="Y106" s="10">
        <v>0.68</v>
      </c>
      <c r="Z106" s="27">
        <v>0.14599999999999999</v>
      </c>
      <c r="AA106" s="10">
        <v>4.7E-2</v>
      </c>
      <c r="AB106" s="28">
        <v>704.48432451929511</v>
      </c>
      <c r="AC106" s="9">
        <v>45</v>
      </c>
      <c r="AD106" s="10">
        <v>0.27200000000000002</v>
      </c>
      <c r="AE106" s="10">
        <v>0.27</v>
      </c>
      <c r="AF106" s="10">
        <v>0.54200000000000004</v>
      </c>
      <c r="AG106" s="10">
        <v>0.55700000000000005</v>
      </c>
      <c r="AH106" s="91">
        <v>4</v>
      </c>
      <c r="AI106" s="25">
        <v>7097.39</v>
      </c>
      <c r="AJ106" s="28">
        <v>18056</v>
      </c>
      <c r="AK106" s="58">
        <v>11367</v>
      </c>
      <c r="AL106" s="59">
        <v>91566</v>
      </c>
      <c r="AM106" s="59">
        <v>64872</v>
      </c>
      <c r="AN106" s="59">
        <v>56268</v>
      </c>
      <c r="AO106" s="9">
        <v>461.33</v>
      </c>
      <c r="AP106" s="9">
        <v>605.33000000000004</v>
      </c>
      <c r="AQ106" s="10">
        <v>0.05</v>
      </c>
      <c r="AR106" s="10">
        <v>0.52400000000000002</v>
      </c>
      <c r="AS106" s="10">
        <v>0.28100000000000003</v>
      </c>
      <c r="AT106" s="16">
        <v>0.63572790845518123</v>
      </c>
      <c r="AU106" s="28">
        <v>19</v>
      </c>
      <c r="AV106" s="9"/>
      <c r="AW106" s="56">
        <v>129</v>
      </c>
      <c r="AX106" s="56">
        <v>142</v>
      </c>
      <c r="AY106" s="56">
        <v>7</v>
      </c>
      <c r="AZ106" s="28">
        <v>91900</v>
      </c>
      <c r="BA106" s="28">
        <v>46300</v>
      </c>
      <c r="BB106" s="26">
        <v>9.8972034000000004</v>
      </c>
      <c r="BC106" s="26">
        <v>0.31816196000000002</v>
      </c>
      <c r="BD106" s="26">
        <v>37.273384</v>
      </c>
      <c r="BE106" s="26">
        <v>1.5665838999999999</v>
      </c>
      <c r="BF106" s="26">
        <v>3.6890228</v>
      </c>
      <c r="BG106" s="26">
        <v>0.15504799999999999</v>
      </c>
      <c r="BH106" s="26">
        <v>-4.6111712000000002</v>
      </c>
      <c r="BI106" s="26">
        <v>-6.7876167000000001</v>
      </c>
      <c r="BJ106" s="56">
        <v>842</v>
      </c>
      <c r="BK106" s="28">
        <v>5000000</v>
      </c>
      <c r="BL106" s="28">
        <v>704.48432451929511</v>
      </c>
      <c r="BM106" s="84">
        <v>8</v>
      </c>
      <c r="BN106" s="10">
        <v>0.155</v>
      </c>
      <c r="BO106" s="10">
        <v>0.157</v>
      </c>
      <c r="BP106" s="10">
        <v>0.42699999999999999</v>
      </c>
      <c r="BQ106" s="91">
        <f t="shared" si="2"/>
        <v>9</v>
      </c>
      <c r="BR106" s="91">
        <f t="shared" si="3"/>
        <v>5</v>
      </c>
    </row>
    <row r="107" spans="1:70">
      <c r="A107" s="7">
        <v>637</v>
      </c>
      <c r="B107" s="8" t="s">
        <v>1266</v>
      </c>
      <c r="C107" s="8" t="s">
        <v>2235</v>
      </c>
      <c r="D107" s="8" t="s">
        <v>1170</v>
      </c>
      <c r="E107" s="9" t="s">
        <v>51</v>
      </c>
      <c r="F107" s="10">
        <v>0.45400000000000001</v>
      </c>
      <c r="G107" s="10">
        <v>0.71</v>
      </c>
      <c r="H107" s="9">
        <v>17.23</v>
      </c>
      <c r="I107" s="9">
        <v>0.58499999999999996</v>
      </c>
      <c r="J107" s="89">
        <v>0</v>
      </c>
      <c r="K107" s="16">
        <v>3.4571160953602256E-2</v>
      </c>
      <c r="L107" s="28">
        <v>57692.665587255498</v>
      </c>
      <c r="M107" s="91">
        <v>3</v>
      </c>
      <c r="N107" s="16" t="s">
        <v>4339</v>
      </c>
      <c r="O107" s="10">
        <v>0.02</v>
      </c>
      <c r="P107" s="27">
        <v>8.102615848500529E-3</v>
      </c>
      <c r="Q107" s="91">
        <v>1</v>
      </c>
      <c r="R107" s="16"/>
      <c r="S107" s="59">
        <v>6696.6860981799364</v>
      </c>
      <c r="T107" s="59">
        <v>102013.75</v>
      </c>
      <c r="U107" s="59">
        <v>71362.382440476184</v>
      </c>
      <c r="V107" s="59">
        <v>81611</v>
      </c>
      <c r="W107" s="28">
        <v>57089.905952380956</v>
      </c>
      <c r="X107" s="91">
        <v>3</v>
      </c>
      <c r="Y107" s="10">
        <v>0.48599999999999999</v>
      </c>
      <c r="Z107" s="27">
        <v>-0.01</v>
      </c>
      <c r="AA107" s="10">
        <v>2E-3</v>
      </c>
      <c r="AB107" s="28">
        <v>972.31390182006351</v>
      </c>
      <c r="AC107" s="9">
        <v>101</v>
      </c>
      <c r="AD107" s="10">
        <v>0.29399999999999998</v>
      </c>
      <c r="AE107" s="10">
        <v>0.23399999999999999</v>
      </c>
      <c r="AF107" s="10">
        <v>0.497</v>
      </c>
      <c r="AG107" s="10">
        <v>0.53</v>
      </c>
      <c r="AH107" s="91">
        <v>3</v>
      </c>
      <c r="AI107" s="25">
        <v>9256.27</v>
      </c>
      <c r="AJ107" s="28">
        <v>13951</v>
      </c>
      <c r="AK107" s="58">
        <v>10848</v>
      </c>
      <c r="AL107" s="59">
        <v>85392</v>
      </c>
      <c r="AM107" s="59">
        <v>69894</v>
      </c>
      <c r="AN107" s="59">
        <v>59643</v>
      </c>
      <c r="AO107" s="9">
        <v>537.33000000000004</v>
      </c>
      <c r="AP107" s="9">
        <v>798.33</v>
      </c>
      <c r="AQ107" s="10">
        <v>0.21</v>
      </c>
      <c r="AR107" s="10">
        <v>0.44400000000000001</v>
      </c>
      <c r="AS107" s="10">
        <v>0.437</v>
      </c>
      <c r="AT107" s="16">
        <v>0.63091482649842279</v>
      </c>
      <c r="AU107" s="28">
        <v>36</v>
      </c>
      <c r="AV107" s="9"/>
      <c r="AW107" s="56">
        <v>30</v>
      </c>
      <c r="AX107" s="56">
        <v>320</v>
      </c>
      <c r="AY107" s="56">
        <v>99</v>
      </c>
      <c r="AZ107" s="28">
        <v>95300</v>
      </c>
      <c r="BA107" s="28">
        <v>52700</v>
      </c>
      <c r="BB107" s="26">
        <v>8.1726016999999995</v>
      </c>
      <c r="BC107" s="26">
        <v>0.59959220999999996</v>
      </c>
      <c r="BD107" s="26">
        <v>42.464649000000001</v>
      </c>
      <c r="BE107" s="26">
        <v>2.4677064</v>
      </c>
      <c r="BF107" s="26">
        <v>3.4704666</v>
      </c>
      <c r="BG107" s="26">
        <v>0.20167579999999999</v>
      </c>
      <c r="BH107" s="26">
        <v>-0.65125173000000003</v>
      </c>
      <c r="BI107" s="26">
        <v>-2.1823559000000001</v>
      </c>
      <c r="BJ107" s="56">
        <v>2814</v>
      </c>
      <c r="BK107" s="28">
        <v>9000000</v>
      </c>
      <c r="BL107" s="28">
        <v>972.31390182006351</v>
      </c>
      <c r="BM107" s="84">
        <v>31</v>
      </c>
      <c r="BN107" s="10">
        <v>0.13300000000000001</v>
      </c>
      <c r="BO107" s="10">
        <v>0.193</v>
      </c>
      <c r="BP107" s="10">
        <v>0.42699999999999999</v>
      </c>
      <c r="BQ107" s="91">
        <f t="shared" si="2"/>
        <v>10</v>
      </c>
      <c r="BR107" s="91">
        <f t="shared" si="3"/>
        <v>7</v>
      </c>
    </row>
    <row r="108" spans="1:70">
      <c r="A108" s="7">
        <v>636</v>
      </c>
      <c r="B108" s="8" t="s">
        <v>1263</v>
      </c>
      <c r="C108" s="8" t="s">
        <v>2252</v>
      </c>
      <c r="D108" s="8" t="s">
        <v>1170</v>
      </c>
      <c r="E108" s="9" t="s">
        <v>51</v>
      </c>
      <c r="F108" s="10">
        <v>0.66600000000000004</v>
      </c>
      <c r="G108" s="10">
        <v>0.82</v>
      </c>
      <c r="H108" s="9">
        <v>16.260000000000002</v>
      </c>
      <c r="I108" s="9">
        <v>0.48</v>
      </c>
      <c r="J108" s="89">
        <v>0</v>
      </c>
      <c r="K108" s="16">
        <v>2.6391752577319589E-2</v>
      </c>
      <c r="L108" s="28">
        <v>22354.861064538483</v>
      </c>
      <c r="M108" s="91">
        <v>3</v>
      </c>
      <c r="N108" s="16"/>
      <c r="O108" s="10">
        <v>1.4E-2</v>
      </c>
      <c r="P108" s="27">
        <v>3.0378006872852234E-2</v>
      </c>
      <c r="Q108" s="91">
        <v>1</v>
      </c>
      <c r="R108" s="16"/>
      <c r="S108" s="59">
        <v>7014.927835051546</v>
      </c>
      <c r="T108" s="59">
        <v>80285.106382978731</v>
      </c>
      <c r="U108" s="59">
        <v>57780.754804660275</v>
      </c>
      <c r="V108" s="59">
        <v>75468</v>
      </c>
      <c r="W108" s="28">
        <v>54313.909516380656</v>
      </c>
      <c r="X108" s="91">
        <v>3</v>
      </c>
      <c r="Y108" s="10">
        <v>0.57699999999999996</v>
      </c>
      <c r="Z108" s="27">
        <v>0.23200000000000001</v>
      </c>
      <c r="AA108" s="10">
        <v>0.112</v>
      </c>
      <c r="AB108" s="28">
        <v>889.08934707903779</v>
      </c>
      <c r="AC108" s="9">
        <v>81</v>
      </c>
      <c r="AD108" s="10">
        <v>0.28100000000000003</v>
      </c>
      <c r="AE108" s="10">
        <v>0.30299999999999999</v>
      </c>
      <c r="AF108" s="10">
        <v>0.54700000000000004</v>
      </c>
      <c r="AG108" s="10">
        <v>0.56200000000000006</v>
      </c>
      <c r="AH108" s="91">
        <v>2</v>
      </c>
      <c r="AI108" s="25">
        <v>7275</v>
      </c>
      <c r="AJ108" s="28">
        <v>15844</v>
      </c>
      <c r="AK108" s="58">
        <v>13063</v>
      </c>
      <c r="AL108" s="59">
        <v>89559</v>
      </c>
      <c r="AM108" s="59">
        <v>68796</v>
      </c>
      <c r="AN108" s="59">
        <v>56196</v>
      </c>
      <c r="AO108" s="9">
        <v>447.33</v>
      </c>
      <c r="AP108" s="9">
        <v>608.66999999999996</v>
      </c>
      <c r="AQ108" s="10">
        <v>0.05</v>
      </c>
      <c r="AR108" s="10">
        <v>0.58599999999999997</v>
      </c>
      <c r="AS108" s="10">
        <v>0.19500000000000001</v>
      </c>
      <c r="AT108" s="16">
        <v>0.67567567567567566</v>
      </c>
      <c r="AU108" s="28">
        <v>10</v>
      </c>
      <c r="AV108" s="9"/>
      <c r="AW108" s="56">
        <v>77</v>
      </c>
      <c r="AX108" s="56">
        <v>192</v>
      </c>
      <c r="AY108" s="56">
        <v>19</v>
      </c>
      <c r="AZ108" s="28">
        <v>86800</v>
      </c>
      <c r="BA108" s="28">
        <v>43500</v>
      </c>
      <c r="BB108" s="26">
        <v>5.8268656999999999</v>
      </c>
      <c r="BC108" s="26">
        <v>0.27359812999999999</v>
      </c>
      <c r="BD108" s="26">
        <v>27.918157999999998</v>
      </c>
      <c r="BE108" s="26">
        <v>2.5927499E-2</v>
      </c>
      <c r="BF108" s="26">
        <v>1.6267536</v>
      </c>
      <c r="BG108" s="26">
        <v>1.5107606000000001E-3</v>
      </c>
      <c r="BH108" s="26">
        <v>0.10856245</v>
      </c>
      <c r="BI108" s="26">
        <v>-1.3613586</v>
      </c>
      <c r="BJ108" s="56">
        <v>1000</v>
      </c>
      <c r="BK108" s="28">
        <v>6468125</v>
      </c>
      <c r="BL108" s="28">
        <v>889.08934707903779</v>
      </c>
      <c r="BM108" s="84">
        <v>10</v>
      </c>
      <c r="BN108" s="10">
        <v>0.14599999999999999</v>
      </c>
      <c r="BO108" s="10">
        <v>0.124</v>
      </c>
      <c r="BP108" s="10">
        <v>0.42699999999999999</v>
      </c>
      <c r="BQ108" s="91">
        <f t="shared" si="2"/>
        <v>9</v>
      </c>
      <c r="BR108" s="91">
        <f t="shared" si="3"/>
        <v>7</v>
      </c>
    </row>
    <row r="109" spans="1:70">
      <c r="A109" s="7">
        <v>638</v>
      </c>
      <c r="B109" s="8" t="s">
        <v>1268</v>
      </c>
      <c r="C109" s="8" t="s">
        <v>2253</v>
      </c>
      <c r="D109" s="8" t="s">
        <v>1170</v>
      </c>
      <c r="E109" s="9" t="s">
        <v>51</v>
      </c>
      <c r="F109" s="10">
        <v>0.71799999999999997</v>
      </c>
      <c r="G109" s="10">
        <v>0.78</v>
      </c>
      <c r="H109" s="9">
        <v>17.03</v>
      </c>
      <c r="I109" s="9">
        <v>0.61899999999999999</v>
      </c>
      <c r="J109" s="89">
        <v>1.5133149011578372E-4</v>
      </c>
      <c r="K109" s="16">
        <v>2.4667032888872745E-2</v>
      </c>
      <c r="L109" s="28">
        <v>20618.556701030928</v>
      </c>
      <c r="M109" s="91">
        <v>3</v>
      </c>
      <c r="N109" s="16"/>
      <c r="O109" s="10">
        <v>7.0000000000000001E-3</v>
      </c>
      <c r="P109" s="27">
        <v>3.5562900177209172E-2</v>
      </c>
      <c r="Q109" s="91">
        <v>0</v>
      </c>
      <c r="R109" s="16"/>
      <c r="S109" s="59">
        <v>7181.0545837551699</v>
      </c>
      <c r="T109" s="59">
        <v>81940.229885057473</v>
      </c>
      <c r="U109" s="59">
        <v>60403.05898415159</v>
      </c>
      <c r="V109" s="59">
        <v>71288</v>
      </c>
      <c r="W109" s="28">
        <v>52550.661316211881</v>
      </c>
      <c r="X109" s="91">
        <v>2</v>
      </c>
      <c r="Y109" s="10">
        <v>0.61099999999999999</v>
      </c>
      <c r="Z109" s="27">
        <v>0.23400000000000001</v>
      </c>
      <c r="AA109" s="10">
        <v>0.11700000000000001</v>
      </c>
      <c r="AB109" s="28">
        <v>868.94874553761269</v>
      </c>
      <c r="AC109" s="9">
        <v>148</v>
      </c>
      <c r="AD109" s="10">
        <v>0.34199999999999997</v>
      </c>
      <c r="AE109" s="10">
        <v>0.38900000000000001</v>
      </c>
      <c r="AF109" s="10">
        <v>0.51200000000000001</v>
      </c>
      <c r="AG109" s="10">
        <v>0.57499999999999996</v>
      </c>
      <c r="AH109" s="91">
        <v>1</v>
      </c>
      <c r="AI109" s="25">
        <v>6608.01</v>
      </c>
      <c r="AJ109" s="28">
        <v>15161</v>
      </c>
      <c r="AK109" s="58">
        <v>10764</v>
      </c>
      <c r="AL109" s="59">
        <v>78318</v>
      </c>
      <c r="AM109" s="59">
        <v>61704</v>
      </c>
      <c r="AN109" s="59">
        <v>52326</v>
      </c>
      <c r="AO109" s="9">
        <v>388</v>
      </c>
      <c r="AP109" s="9">
        <v>557</v>
      </c>
      <c r="AQ109" s="10">
        <v>0.04</v>
      </c>
      <c r="AR109" s="10">
        <v>0.51100000000000001</v>
      </c>
      <c r="AS109" s="10">
        <v>0.193</v>
      </c>
      <c r="AT109" s="16">
        <v>0.61766522544780722</v>
      </c>
      <c r="AU109" s="28">
        <v>32</v>
      </c>
      <c r="AV109" s="9">
        <v>1</v>
      </c>
      <c r="AW109" s="56">
        <v>106</v>
      </c>
      <c r="AX109" s="56">
        <v>163</v>
      </c>
      <c r="AY109" s="56">
        <v>13</v>
      </c>
      <c r="AZ109" s="28">
        <v>94500</v>
      </c>
      <c r="BA109" s="28">
        <v>50600</v>
      </c>
      <c r="BB109" s="26">
        <v>5.6574277999999998</v>
      </c>
      <c r="BC109" s="26">
        <v>0.30154118000000002</v>
      </c>
      <c r="BD109" s="26">
        <v>30.463153999999999</v>
      </c>
      <c r="BE109" s="26">
        <v>0.60046040999999994</v>
      </c>
      <c r="BF109" s="26">
        <v>1.7234309000000001</v>
      </c>
      <c r="BG109" s="26">
        <v>3.3970612999999997E-2</v>
      </c>
      <c r="BH109" s="26">
        <v>-2.3138263000000001</v>
      </c>
      <c r="BI109" s="26">
        <v>-6.0004891999999996</v>
      </c>
      <c r="BJ109" s="56">
        <v>1002</v>
      </c>
      <c r="BK109" s="28">
        <v>5742022</v>
      </c>
      <c r="BL109" s="28">
        <v>868.94874553761269</v>
      </c>
      <c r="BM109" s="84">
        <v>8</v>
      </c>
      <c r="BN109" s="10">
        <v>8.5000000000000006E-2</v>
      </c>
      <c r="BO109" s="10">
        <v>3.7999999999999999E-2</v>
      </c>
      <c r="BP109" s="10">
        <v>0.42699999999999999</v>
      </c>
      <c r="BQ109" s="91">
        <f t="shared" si="2"/>
        <v>6</v>
      </c>
      <c r="BR109" s="91">
        <f t="shared" si="3"/>
        <v>5</v>
      </c>
    </row>
    <row r="110" spans="1:70">
      <c r="A110" s="7">
        <v>643</v>
      </c>
      <c r="B110" s="8" t="s">
        <v>1277</v>
      </c>
      <c r="C110" s="8" t="s">
        <v>2254</v>
      </c>
      <c r="D110" s="8" t="s">
        <v>1170</v>
      </c>
      <c r="E110" s="9" t="s">
        <v>51</v>
      </c>
      <c r="F110" s="10">
        <v>0.64400000000000002</v>
      </c>
      <c r="G110" s="10">
        <v>0.8</v>
      </c>
      <c r="H110" s="9">
        <v>16.68</v>
      </c>
      <c r="I110" s="9">
        <v>0.61799999999999999</v>
      </c>
      <c r="J110" s="89">
        <v>1.349992237544634E-4</v>
      </c>
      <c r="K110" s="16">
        <v>2.6324848632120364E-2</v>
      </c>
      <c r="L110" s="28">
        <v>18018.018018018018</v>
      </c>
      <c r="M110" s="91">
        <v>1</v>
      </c>
      <c r="N110" s="16" t="s">
        <v>4339</v>
      </c>
      <c r="O110" s="10">
        <v>1.7000000000000001E-2</v>
      </c>
      <c r="P110" s="27">
        <v>3.9284774112548854E-2</v>
      </c>
      <c r="Q110" s="91">
        <v>2</v>
      </c>
      <c r="R110" s="16"/>
      <c r="S110" s="59">
        <v>6584.007762455366</v>
      </c>
      <c r="T110" s="59">
        <v>77837.777777777781</v>
      </c>
      <c r="U110" s="59">
        <v>58012.140089880668</v>
      </c>
      <c r="V110" s="59">
        <v>70054</v>
      </c>
      <c r="W110" s="28">
        <v>52210.926080892605</v>
      </c>
      <c r="X110" s="91">
        <v>3</v>
      </c>
      <c r="Y110" s="10">
        <v>0.505</v>
      </c>
      <c r="Z110" s="27">
        <v>0.20899999999999999</v>
      </c>
      <c r="AA110" s="27">
        <v>0.159</v>
      </c>
      <c r="AB110" s="28">
        <v>1349.9922375446342</v>
      </c>
      <c r="AC110" s="9">
        <v>89</v>
      </c>
      <c r="AD110" s="10">
        <v>0.316</v>
      </c>
      <c r="AE110" s="10">
        <v>0.35099999999999998</v>
      </c>
      <c r="AF110" s="10">
        <v>0.49099999999999999</v>
      </c>
      <c r="AG110" s="10">
        <v>0.52700000000000002</v>
      </c>
      <c r="AH110" s="91">
        <v>1</v>
      </c>
      <c r="AI110" s="25">
        <v>7407.45</v>
      </c>
      <c r="AJ110" s="28">
        <v>15092</v>
      </c>
      <c r="AK110" s="58">
        <v>11467</v>
      </c>
      <c r="AL110" s="59">
        <v>80775</v>
      </c>
      <c r="AM110" s="59">
        <v>67158</v>
      </c>
      <c r="AN110" s="59">
        <v>51966</v>
      </c>
      <c r="AO110" s="9">
        <v>444</v>
      </c>
      <c r="AP110" s="9">
        <v>667.33</v>
      </c>
      <c r="AQ110" s="10">
        <v>0.11</v>
      </c>
      <c r="AR110" s="10">
        <v>0.52100000000000002</v>
      </c>
      <c r="AS110" s="10">
        <v>0.218</v>
      </c>
      <c r="AT110" s="16">
        <v>0.61804697156983934</v>
      </c>
      <c r="AU110" s="28">
        <v>23</v>
      </c>
      <c r="AV110" s="9">
        <v>1</v>
      </c>
      <c r="AW110" s="56">
        <v>74</v>
      </c>
      <c r="AX110" s="56">
        <v>195</v>
      </c>
      <c r="AY110" s="56">
        <v>13</v>
      </c>
      <c r="AZ110" s="28">
        <v>85900</v>
      </c>
      <c r="BA110" s="28">
        <v>45200</v>
      </c>
      <c r="BB110" s="26">
        <v>8.1431197999999991</v>
      </c>
      <c r="BC110" s="26">
        <v>0.31774592000000002</v>
      </c>
      <c r="BD110" s="26">
        <v>21.164375</v>
      </c>
      <c r="BE110" s="26">
        <v>0.38732839000000002</v>
      </c>
      <c r="BF110" s="26">
        <v>1.7234404999999999</v>
      </c>
      <c r="BG110" s="26">
        <v>3.1540617E-2</v>
      </c>
      <c r="BH110" s="26">
        <v>-2.1270932999999999</v>
      </c>
      <c r="BI110" s="26">
        <v>-5.2944627000000004</v>
      </c>
      <c r="BJ110" s="56">
        <v>1139.3333333333301</v>
      </c>
      <c r="BK110" s="28">
        <v>10000000</v>
      </c>
      <c r="BL110" s="28">
        <v>1349.9922375446342</v>
      </c>
      <c r="BM110" s="84">
        <v>8</v>
      </c>
      <c r="BN110" s="10">
        <v>0.111</v>
      </c>
      <c r="BO110" s="10">
        <v>7.5999999999999998E-2</v>
      </c>
      <c r="BP110" s="10">
        <v>0.42699999999999999</v>
      </c>
      <c r="BQ110" s="91">
        <f t="shared" si="2"/>
        <v>7</v>
      </c>
      <c r="BR110" s="91">
        <f t="shared" si="3"/>
        <v>6</v>
      </c>
    </row>
    <row r="111" spans="1:70">
      <c r="A111" s="7">
        <v>647</v>
      </c>
      <c r="B111" s="8" t="s">
        <v>1285</v>
      </c>
      <c r="C111" s="8" t="s">
        <v>2255</v>
      </c>
      <c r="D111" s="8" t="s">
        <v>1170</v>
      </c>
      <c r="E111" s="9" t="s">
        <v>51</v>
      </c>
      <c r="F111" s="10">
        <v>0.62</v>
      </c>
      <c r="G111" s="10">
        <v>0.83</v>
      </c>
      <c r="H111" s="9">
        <v>15.88</v>
      </c>
      <c r="I111" s="9">
        <v>0.443</v>
      </c>
      <c r="J111" s="89">
        <v>0</v>
      </c>
      <c r="K111" s="16">
        <v>2.8976085442303227E-2</v>
      </c>
      <c r="L111" s="28">
        <v>23598.820058997051</v>
      </c>
      <c r="M111" s="91">
        <v>4</v>
      </c>
      <c r="N111" s="16"/>
      <c r="O111" s="10">
        <v>0.06</v>
      </c>
      <c r="P111" s="27">
        <v>3.0276294404457858E-2</v>
      </c>
      <c r="Q111" s="91">
        <v>1</v>
      </c>
      <c r="R111" s="16"/>
      <c r="S111" s="59">
        <v>6735.5351752960296</v>
      </c>
      <c r="T111" s="59">
        <v>73283.495145631066</v>
      </c>
      <c r="U111" s="59">
        <v>51104.343775040528</v>
      </c>
      <c r="V111" s="59">
        <v>75482</v>
      </c>
      <c r="W111" s="28">
        <v>52637.474088291747</v>
      </c>
      <c r="X111" s="91">
        <v>3</v>
      </c>
      <c r="Y111" s="10">
        <v>0.61099999999999999</v>
      </c>
      <c r="Z111" s="27">
        <v>0.214</v>
      </c>
      <c r="AA111" s="10">
        <v>4.1000000000000002E-2</v>
      </c>
      <c r="AB111" s="28">
        <v>1114.4648247039702</v>
      </c>
      <c r="AC111" s="9">
        <v>125</v>
      </c>
      <c r="AD111" s="10">
        <v>0.33399999999999996</v>
      </c>
      <c r="AE111" s="10">
        <v>0.374</v>
      </c>
      <c r="AF111" s="10">
        <v>0.501</v>
      </c>
      <c r="AG111" s="10">
        <v>0.56299999999999994</v>
      </c>
      <c r="AH111" s="91">
        <v>1</v>
      </c>
      <c r="AI111" s="25">
        <v>5383.75</v>
      </c>
      <c r="AJ111" s="28">
        <v>16003</v>
      </c>
      <c r="AK111" s="28">
        <v>12545</v>
      </c>
      <c r="AL111" s="59">
        <v>82143</v>
      </c>
      <c r="AM111" s="59">
        <v>63090</v>
      </c>
      <c r="AN111" s="59">
        <v>53379</v>
      </c>
      <c r="AO111" s="9">
        <v>339</v>
      </c>
      <c r="AP111" s="9">
        <v>502.67</v>
      </c>
      <c r="AQ111" s="9">
        <v>6</v>
      </c>
      <c r="AR111" s="27">
        <v>0.54200000000000004</v>
      </c>
      <c r="AS111" s="10">
        <v>0.21299999999999999</v>
      </c>
      <c r="AT111" s="16">
        <v>0.693000693000693</v>
      </c>
      <c r="AU111" s="28">
        <v>19</v>
      </c>
      <c r="AV111" s="9"/>
      <c r="AW111" s="56">
        <v>111</v>
      </c>
      <c r="AX111" s="56">
        <v>156</v>
      </c>
      <c r="AY111" s="56">
        <v>99</v>
      </c>
      <c r="AZ111" s="28">
        <v>91400</v>
      </c>
      <c r="BA111" s="28">
        <v>44600</v>
      </c>
      <c r="BB111" s="26">
        <v>8.2869177000000001</v>
      </c>
      <c r="BC111" s="26">
        <v>0.33409643</v>
      </c>
      <c r="BD111" s="26">
        <v>24.627199000000001</v>
      </c>
      <c r="BE111" s="26">
        <v>0.92566413000000003</v>
      </c>
      <c r="BF111" s="26">
        <v>2.0408358999999998</v>
      </c>
      <c r="BG111" s="26">
        <v>7.6709031999999996E-2</v>
      </c>
      <c r="BH111" s="26">
        <v>-1.8292781</v>
      </c>
      <c r="BI111" s="26">
        <v>-2.7215237999999999</v>
      </c>
      <c r="BJ111" s="56">
        <v>872</v>
      </c>
      <c r="BK111" s="28">
        <v>6000000</v>
      </c>
      <c r="BL111" s="28">
        <v>1114.4648247039702</v>
      </c>
      <c r="BM111" s="84">
        <v>8</v>
      </c>
      <c r="BN111" s="10">
        <v>9.2999999999999999E-2</v>
      </c>
      <c r="BO111" s="10">
        <v>5.2999999999999999E-2</v>
      </c>
      <c r="BP111" s="10">
        <v>0.42699999999999999</v>
      </c>
      <c r="BQ111" s="91">
        <f t="shared" si="2"/>
        <v>9</v>
      </c>
      <c r="BR111" s="91">
        <f t="shared" si="3"/>
        <v>8</v>
      </c>
    </row>
    <row r="112" spans="1:70">
      <c r="A112" s="7">
        <v>729</v>
      </c>
      <c r="B112" s="8" t="s">
        <v>1407</v>
      </c>
      <c r="C112" s="8" t="s">
        <v>2265</v>
      </c>
      <c r="D112" s="8" t="s">
        <v>1354</v>
      </c>
      <c r="E112" s="9" t="s">
        <v>51</v>
      </c>
      <c r="F112" s="10">
        <v>0.23300000000000001</v>
      </c>
      <c r="G112" s="10">
        <v>0.75</v>
      </c>
      <c r="H112" s="9">
        <v>25.79</v>
      </c>
      <c r="I112" s="9">
        <v>0.14299999999999999</v>
      </c>
      <c r="J112" s="89">
        <v>9.5038424034837293E-5</v>
      </c>
      <c r="K112" s="16">
        <v>2.4139759704848673E-2</v>
      </c>
      <c r="L112" s="28">
        <v>12254.901960784313</v>
      </c>
      <c r="M112" s="91">
        <v>1</v>
      </c>
      <c r="N112" s="16"/>
      <c r="O112" s="10">
        <v>2.1999999999999999E-2</v>
      </c>
      <c r="P112" s="27">
        <v>1.4730955725399781E-2</v>
      </c>
      <c r="Q112" s="91">
        <v>1</v>
      </c>
      <c r="R112" s="16"/>
      <c r="S112" s="59">
        <v>6796.3852154426031</v>
      </c>
      <c r="T112" s="59">
        <v>93968.354430379739</v>
      </c>
      <c r="U112" s="59">
        <v>69609.738819186809</v>
      </c>
      <c r="V112" s="59">
        <v>74235</v>
      </c>
      <c r="W112" s="28">
        <v>54991.693667157582</v>
      </c>
      <c r="X112" s="91">
        <v>3</v>
      </c>
      <c r="Y112" s="10">
        <v>0.125</v>
      </c>
      <c r="Z112" s="27">
        <v>0</v>
      </c>
      <c r="AA112" s="10">
        <v>0.183</v>
      </c>
      <c r="AB112" s="28">
        <v>1520.6147845573967</v>
      </c>
      <c r="AC112" s="9">
        <v>589</v>
      </c>
      <c r="AD112" s="10">
        <v>8.900000000000001E-2</v>
      </c>
      <c r="AE112" s="10">
        <v>7.1000000000000008E-2</v>
      </c>
      <c r="AF112" s="10">
        <v>0.48799999999999999</v>
      </c>
      <c r="AG112" s="10">
        <v>0.54100000000000004</v>
      </c>
      <c r="AH112" s="91">
        <v>3</v>
      </c>
      <c r="AI112" s="25">
        <v>10522.06</v>
      </c>
      <c r="AJ112" s="28">
        <v>11717</v>
      </c>
      <c r="AK112" s="58">
        <v>7725</v>
      </c>
      <c r="AL112" s="59">
        <v>88299</v>
      </c>
      <c r="AM112" s="59">
        <v>72342</v>
      </c>
      <c r="AN112" s="59">
        <v>60876</v>
      </c>
      <c r="AO112" s="9">
        <v>408</v>
      </c>
      <c r="AP112" s="9">
        <v>569.66999999999996</v>
      </c>
      <c r="AQ112" s="10">
        <v>0.02</v>
      </c>
      <c r="AR112" s="10">
        <v>0.48499999999999999</v>
      </c>
      <c r="AS112" s="10">
        <v>0.19600000000000001</v>
      </c>
      <c r="AT112" s="16">
        <v>0.87489063867016625</v>
      </c>
      <c r="AU112" s="28">
        <v>226</v>
      </c>
      <c r="AV112" s="9">
        <v>1</v>
      </c>
      <c r="AW112" s="56">
        <v>48</v>
      </c>
      <c r="AX112" s="56">
        <v>254</v>
      </c>
      <c r="AY112" s="56">
        <v>99</v>
      </c>
      <c r="AZ112" s="28">
        <v>71500</v>
      </c>
      <c r="BA112" s="28">
        <v>36000</v>
      </c>
      <c r="BB112" s="26">
        <v>9.3525419000000003</v>
      </c>
      <c r="BC112" s="26">
        <v>0.37176734</v>
      </c>
      <c r="BD112" s="26">
        <v>14.348566</v>
      </c>
      <c r="BE112" s="26">
        <v>0.36623633</v>
      </c>
      <c r="BF112" s="26">
        <v>1.3419557</v>
      </c>
      <c r="BG112" s="26">
        <v>3.4252405E-2</v>
      </c>
      <c r="BH112" s="26">
        <v>4.9709462999999996</v>
      </c>
      <c r="BI112" s="26">
        <v>6.3523025999999998</v>
      </c>
      <c r="BJ112" s="56">
        <v>2057.3333333333298</v>
      </c>
      <c r="BK112" s="28">
        <v>16000000</v>
      </c>
      <c r="BL112" s="28">
        <v>1520.6147845573967</v>
      </c>
      <c r="BM112" s="84">
        <v>5</v>
      </c>
      <c r="BN112" s="10">
        <v>0.107</v>
      </c>
      <c r="BO112" s="10">
        <v>0.125</v>
      </c>
      <c r="BP112" s="10">
        <v>0.19600000000000001</v>
      </c>
      <c r="BQ112" s="91">
        <f t="shared" si="2"/>
        <v>8</v>
      </c>
      <c r="BR112" s="91">
        <f t="shared" si="3"/>
        <v>5</v>
      </c>
    </row>
    <row r="113" spans="1:70">
      <c r="A113" s="7">
        <v>734</v>
      </c>
      <c r="B113" s="8" t="s">
        <v>1417</v>
      </c>
      <c r="C113" s="8" t="s">
        <v>2266</v>
      </c>
      <c r="D113" s="8" t="s">
        <v>1410</v>
      </c>
      <c r="E113" s="9" t="s">
        <v>51</v>
      </c>
      <c r="F113" s="10">
        <v>0.30299999999999999</v>
      </c>
      <c r="G113" s="10">
        <v>0.64</v>
      </c>
      <c r="H113" s="9">
        <v>22.94</v>
      </c>
      <c r="I113" s="9">
        <v>0.624</v>
      </c>
      <c r="J113" s="89">
        <v>0</v>
      </c>
      <c r="K113" s="16">
        <v>1.7274691513874237E-2</v>
      </c>
      <c r="L113" s="28">
        <v>30487.804878048781</v>
      </c>
      <c r="M113" s="91">
        <v>1</v>
      </c>
      <c r="N113" s="16"/>
      <c r="O113" s="10">
        <v>8.7999999999999995E-2</v>
      </c>
      <c r="P113" s="27">
        <v>0</v>
      </c>
      <c r="Q113" s="91">
        <v>1</v>
      </c>
      <c r="R113" s="16"/>
      <c r="S113" s="59">
        <v>5867.3558878792792</v>
      </c>
      <c r="T113" s="59">
        <v>74442.5</v>
      </c>
      <c r="U113" s="59">
        <v>45075.709586466161</v>
      </c>
      <c r="V113" s="59">
        <v>59554</v>
      </c>
      <c r="W113" s="28">
        <v>36060.567669172931</v>
      </c>
      <c r="X113" s="91">
        <v>2</v>
      </c>
      <c r="Y113" s="10">
        <v>0.32300000000000001</v>
      </c>
      <c r="Z113" s="27">
        <v>8.0000000000000002E-3</v>
      </c>
      <c r="AA113" s="10">
        <v>3.2000000000000001E-2</v>
      </c>
      <c r="AB113" s="28">
        <v>6.6441121207208598</v>
      </c>
      <c r="AC113" s="9">
        <v>287</v>
      </c>
      <c r="AD113" s="10">
        <v>0.18500000000000003</v>
      </c>
      <c r="AE113" s="10">
        <v>0.23700000000000002</v>
      </c>
      <c r="AF113" s="10">
        <v>0.498</v>
      </c>
      <c r="AG113" s="10">
        <v>0.59199999999999997</v>
      </c>
      <c r="AH113" s="91">
        <v>3</v>
      </c>
      <c r="AI113" s="25">
        <v>3762.73</v>
      </c>
      <c r="AJ113" s="28">
        <v>9732</v>
      </c>
      <c r="AK113" s="58">
        <v>7732</v>
      </c>
      <c r="AL113" s="59">
        <v>62190</v>
      </c>
      <c r="AM113" s="59">
        <v>50724</v>
      </c>
      <c r="AN113" s="59">
        <v>46647</v>
      </c>
      <c r="AO113" s="9">
        <v>164</v>
      </c>
      <c r="AP113" s="9">
        <v>266.67</v>
      </c>
      <c r="AQ113" s="10">
        <v>0.04</v>
      </c>
      <c r="AR113" s="10">
        <v>0.53100000000000003</v>
      </c>
      <c r="AS113" s="10">
        <v>0.318</v>
      </c>
      <c r="AT113" s="16">
        <v>0.61576354679802958</v>
      </c>
      <c r="AU113" s="28">
        <v>22</v>
      </c>
      <c r="AV113" s="9"/>
      <c r="AW113" s="56">
        <v>285</v>
      </c>
      <c r="AX113" s="56">
        <v>65</v>
      </c>
      <c r="AY113" s="56">
        <v>99</v>
      </c>
      <c r="AZ113" s="28" t="e">
        <v>#N/A</v>
      </c>
      <c r="BA113" s="28" t="e">
        <v>#N/A</v>
      </c>
      <c r="BB113" s="26" t="e">
        <v>#N/A</v>
      </c>
      <c r="BC113" s="26" t="e">
        <v>#N/A</v>
      </c>
      <c r="BD113" s="26" t="e">
        <v>#N/A</v>
      </c>
      <c r="BE113" s="26" t="e">
        <v>#N/A</v>
      </c>
      <c r="BF113" s="26" t="e">
        <v>#N/A</v>
      </c>
      <c r="BG113" s="26" t="e">
        <v>#N/A</v>
      </c>
      <c r="BH113" s="26" t="e">
        <v>#N/A</v>
      </c>
      <c r="BI113" s="26" t="e">
        <v>#N/A</v>
      </c>
      <c r="BJ113" s="56" t="e">
        <v>#N/A</v>
      </c>
      <c r="BK113" s="28">
        <v>25000</v>
      </c>
      <c r="BL113" s="28">
        <v>6.6441121207208598</v>
      </c>
      <c r="BM113" s="84">
        <v>5</v>
      </c>
      <c r="BN113" s="10">
        <v>0.14099999999999999</v>
      </c>
      <c r="BO113" s="10">
        <v>8.8999999999999996E-2</v>
      </c>
      <c r="BP113" s="10">
        <v>0.32600000000000001</v>
      </c>
      <c r="BQ113" s="91">
        <f t="shared" si="2"/>
        <v>7</v>
      </c>
      <c r="BR113" s="91">
        <f t="shared" si="3"/>
        <v>4</v>
      </c>
    </row>
    <row r="114" spans="1:70">
      <c r="A114" s="7">
        <v>736</v>
      </c>
      <c r="B114" s="8" t="s">
        <v>1421</v>
      </c>
      <c r="C114" s="8" t="s">
        <v>2267</v>
      </c>
      <c r="D114" s="8" t="s">
        <v>1410</v>
      </c>
      <c r="E114" s="9" t="s">
        <v>51</v>
      </c>
      <c r="F114" s="10">
        <v>0.222</v>
      </c>
      <c r="G114" s="10">
        <v>0.62</v>
      </c>
      <c r="H114" s="9">
        <v>17.7</v>
      </c>
      <c r="I114" s="9">
        <v>0.65800000000000003</v>
      </c>
      <c r="J114" s="89">
        <v>0</v>
      </c>
      <c r="K114" s="16">
        <v>1.7114783658437816E-2</v>
      </c>
      <c r="L114" s="28">
        <v>13525.576865853329</v>
      </c>
      <c r="M114" s="91">
        <v>1</v>
      </c>
      <c r="N114" s="16"/>
      <c r="O114" s="10">
        <v>1.6E-2</v>
      </c>
      <c r="P114" s="27">
        <v>0</v>
      </c>
      <c r="Q114" s="91">
        <v>1</v>
      </c>
      <c r="R114" s="16"/>
      <c r="S114" s="59">
        <v>4477.3260213476369</v>
      </c>
      <c r="T114" s="59">
        <v>74285.227272727279</v>
      </c>
      <c r="U114" s="59">
        <v>40189.200667080353</v>
      </c>
      <c r="V114" s="59">
        <v>65371</v>
      </c>
      <c r="W114" s="28">
        <v>35366.496587030713</v>
      </c>
      <c r="X114" s="91">
        <v>2</v>
      </c>
      <c r="Y114" s="10">
        <v>0.219</v>
      </c>
      <c r="Z114" s="27">
        <v>-0.13900000000000001</v>
      </c>
      <c r="AA114" s="10">
        <v>3.9E-2</v>
      </c>
      <c r="AB114" s="28">
        <v>1069.6739786523635</v>
      </c>
      <c r="AC114" s="9">
        <v>444</v>
      </c>
      <c r="AD114" s="10">
        <v>8.7000000000000022E-2</v>
      </c>
      <c r="AE114" s="10">
        <v>4.0000000000000036E-3</v>
      </c>
      <c r="AF114" s="10">
        <v>0.51100000000000001</v>
      </c>
      <c r="AG114" s="10">
        <v>0.60199999999999998</v>
      </c>
      <c r="AH114" s="91">
        <v>6</v>
      </c>
      <c r="AI114" s="25">
        <v>6544.05</v>
      </c>
      <c r="AJ114" s="28">
        <v>10407</v>
      </c>
      <c r="AK114" s="58">
        <v>8718</v>
      </c>
      <c r="AL114" s="59">
        <v>75888</v>
      </c>
      <c r="AM114" s="59">
        <v>60822</v>
      </c>
      <c r="AN114" s="59">
        <v>54513</v>
      </c>
      <c r="AO114" s="9">
        <v>369.67</v>
      </c>
      <c r="AP114" s="9">
        <v>557.66999999999996</v>
      </c>
      <c r="AQ114" s="10">
        <v>0.73</v>
      </c>
      <c r="AR114" s="10">
        <v>0.54700000000000004</v>
      </c>
      <c r="AS114" s="10">
        <v>0.46500000000000002</v>
      </c>
      <c r="AT114" s="16">
        <v>0.60313630880579006</v>
      </c>
      <c r="AU114" s="28">
        <v>15</v>
      </c>
      <c r="AV114" s="9"/>
      <c r="AW114" s="56">
        <v>169</v>
      </c>
      <c r="AX114" s="56">
        <v>112</v>
      </c>
      <c r="AY114" s="56">
        <v>99</v>
      </c>
      <c r="AZ114" s="28">
        <v>62100</v>
      </c>
      <c r="BA114" s="28">
        <v>33800</v>
      </c>
      <c r="BB114" s="26">
        <v>15.930954</v>
      </c>
      <c r="BC114" s="26">
        <v>0.35520473000000002</v>
      </c>
      <c r="BD114" s="26">
        <v>13.838103</v>
      </c>
      <c r="BE114" s="26">
        <v>0.49414426</v>
      </c>
      <c r="BF114" s="26">
        <v>2.2045419000000002</v>
      </c>
      <c r="BG114" s="26">
        <v>7.8721888000000004E-2</v>
      </c>
      <c r="BH114" s="26">
        <v>-2.89202</v>
      </c>
      <c r="BI114" s="26">
        <v>-0.28738492999999998</v>
      </c>
      <c r="BJ114" s="56">
        <v>864.66666666666595</v>
      </c>
      <c r="BK114" s="28">
        <v>7000000</v>
      </c>
      <c r="BL114" s="28">
        <v>1069.6739786523635</v>
      </c>
      <c r="BM114" s="84">
        <v>5</v>
      </c>
      <c r="BN114" s="10">
        <v>0.23899999999999999</v>
      </c>
      <c r="BO114" s="10">
        <v>0.32200000000000001</v>
      </c>
      <c r="BP114" s="10">
        <v>0.32600000000000001</v>
      </c>
      <c r="BQ114" s="91">
        <f t="shared" si="2"/>
        <v>10</v>
      </c>
      <c r="BR114" s="91">
        <f t="shared" si="3"/>
        <v>4</v>
      </c>
    </row>
    <row r="115" spans="1:70">
      <c r="A115" s="7">
        <v>744</v>
      </c>
      <c r="B115" s="8" t="s">
        <v>1431</v>
      </c>
      <c r="C115" s="8" t="s">
        <v>2271</v>
      </c>
      <c r="D115" s="8" t="s">
        <v>1410</v>
      </c>
      <c r="E115" s="9" t="s">
        <v>51</v>
      </c>
      <c r="F115" s="10">
        <v>0.26600000000000001</v>
      </c>
      <c r="G115" s="10">
        <v>0.66</v>
      </c>
      <c r="H115" s="9">
        <v>21.34</v>
      </c>
      <c r="I115" s="9">
        <v>0.56100000000000005</v>
      </c>
      <c r="J115" s="89">
        <v>0</v>
      </c>
      <c r="K115" s="16">
        <v>2.0019564574470506E-2</v>
      </c>
      <c r="L115" s="28">
        <v>14563.106796116504</v>
      </c>
      <c r="M115" s="91">
        <v>0</v>
      </c>
      <c r="N115" s="16"/>
      <c r="O115" s="10">
        <v>4.2999999999999997E-2</v>
      </c>
      <c r="P115" s="27">
        <v>0</v>
      </c>
      <c r="Q115" s="91">
        <v>1</v>
      </c>
      <c r="R115" s="16"/>
      <c r="S115" s="59">
        <v>4497.5346361216643</v>
      </c>
      <c r="T115" s="59">
        <v>81212.790697674427</v>
      </c>
      <c r="U115" s="59">
        <v>45096.316528796626</v>
      </c>
      <c r="V115" s="59">
        <v>69843</v>
      </c>
      <c r="W115" s="28">
        <v>38782.832214765098</v>
      </c>
      <c r="X115" s="91">
        <v>2</v>
      </c>
      <c r="Y115" s="10">
        <v>0.22900000000000001</v>
      </c>
      <c r="Z115" s="27">
        <v>6.5000000000000002E-2</v>
      </c>
      <c r="AA115" s="10">
        <v>0.1</v>
      </c>
      <c r="AB115" s="28">
        <v>1592.4653638783357</v>
      </c>
      <c r="AC115" s="9">
        <v>522</v>
      </c>
      <c r="AD115" s="10">
        <v>0.187</v>
      </c>
      <c r="AE115" s="10">
        <v>0.2</v>
      </c>
      <c r="AF115" s="10">
        <v>0.57099999999999995</v>
      </c>
      <c r="AG115" s="10">
        <v>0.61299999999999999</v>
      </c>
      <c r="AH115" s="91">
        <v>3</v>
      </c>
      <c r="AI115" s="25">
        <v>4395.7</v>
      </c>
      <c r="AJ115" s="28">
        <v>10054</v>
      </c>
      <c r="AK115" s="28">
        <v>8168</v>
      </c>
      <c r="AL115" s="59">
        <v>83196</v>
      </c>
      <c r="AM115" s="59">
        <v>65970</v>
      </c>
      <c r="AN115" s="59">
        <v>56097</v>
      </c>
      <c r="AO115" s="9">
        <v>206</v>
      </c>
      <c r="AP115" s="9">
        <v>271.67</v>
      </c>
      <c r="AQ115" s="9">
        <v>8</v>
      </c>
      <c r="AR115" s="27">
        <v>0.58399999999999996</v>
      </c>
      <c r="AS115" s="10">
        <v>0.26100000000000001</v>
      </c>
      <c r="AT115" s="16">
        <v>0.64061499039077507</v>
      </c>
      <c r="AU115" s="28">
        <v>22</v>
      </c>
      <c r="AV115" s="9"/>
      <c r="AW115" s="56">
        <v>223</v>
      </c>
      <c r="AX115" s="56">
        <v>88</v>
      </c>
      <c r="AY115" s="56">
        <v>99</v>
      </c>
      <c r="AZ115" s="28">
        <v>61700</v>
      </c>
      <c r="BA115" s="28">
        <v>37300</v>
      </c>
      <c r="BB115" s="26">
        <v>14.213051</v>
      </c>
      <c r="BC115" s="26">
        <v>0.27191897999999998</v>
      </c>
      <c r="BD115" s="26">
        <v>20.191721000000001</v>
      </c>
      <c r="BE115" s="26">
        <v>0.59821343000000005</v>
      </c>
      <c r="BF115" s="26">
        <v>2.8698597000000001</v>
      </c>
      <c r="BG115" s="26">
        <v>8.5024387000000007E-2</v>
      </c>
      <c r="BH115" s="26">
        <v>-5.1407971000000003</v>
      </c>
      <c r="BI115" s="26">
        <v>-10.720606</v>
      </c>
      <c r="BJ115" s="56">
        <v>786.33333333333303</v>
      </c>
      <c r="BK115" s="28">
        <v>7000000</v>
      </c>
      <c r="BL115" s="28">
        <v>1592.4653638783357</v>
      </c>
      <c r="BM115" s="84">
        <v>3</v>
      </c>
      <c r="BN115" s="10">
        <v>0.13900000000000001</v>
      </c>
      <c r="BO115" s="10">
        <v>0.126</v>
      </c>
      <c r="BP115" s="10">
        <v>0.32600000000000001</v>
      </c>
      <c r="BQ115" s="91">
        <f t="shared" si="2"/>
        <v>6</v>
      </c>
      <c r="BR115" s="91">
        <f t="shared" si="3"/>
        <v>3</v>
      </c>
    </row>
    <row r="116" spans="1:70">
      <c r="A116" s="7">
        <v>733</v>
      </c>
      <c r="B116" s="8" t="s">
        <v>1415</v>
      </c>
      <c r="C116" s="8" t="s">
        <v>2268</v>
      </c>
      <c r="D116" s="8" t="s">
        <v>1410</v>
      </c>
      <c r="E116" s="9" t="s">
        <v>51</v>
      </c>
      <c r="F116" s="10">
        <v>0.31900000000000001</v>
      </c>
      <c r="G116" s="10">
        <v>0.62</v>
      </c>
      <c r="H116" s="9">
        <v>26.26</v>
      </c>
      <c r="I116" s="9">
        <v>0.25900000000000001</v>
      </c>
      <c r="J116" s="89">
        <v>0</v>
      </c>
      <c r="K116" s="16">
        <v>1.4319245361007366E-2</v>
      </c>
      <c r="L116" s="28">
        <v>19379.844961240309</v>
      </c>
      <c r="M116" s="91">
        <v>1</v>
      </c>
      <c r="N116" s="16" t="s">
        <v>4339</v>
      </c>
      <c r="O116" s="10">
        <v>8.5999999999999993E-2</v>
      </c>
      <c r="P116" s="27">
        <v>1.4171624274811414E-2</v>
      </c>
      <c r="Q116" s="91">
        <v>1</v>
      </c>
      <c r="R116" s="16" t="s">
        <v>4339</v>
      </c>
      <c r="S116" s="59">
        <v>5431.7051121182149</v>
      </c>
      <c r="T116" s="59">
        <v>76798.989898989894</v>
      </c>
      <c r="U116" s="59">
        <v>43905.716638810169</v>
      </c>
      <c r="V116" s="59">
        <v>76031</v>
      </c>
      <c r="W116" s="28">
        <v>43466.659472422063</v>
      </c>
      <c r="X116" s="91">
        <v>3</v>
      </c>
      <c r="Y116" s="10">
        <v>0.33800000000000002</v>
      </c>
      <c r="Z116" s="27">
        <v>1E-3</v>
      </c>
      <c r="AA116" s="10">
        <v>5.5E-2</v>
      </c>
      <c r="AB116" s="28">
        <v>664.29488788178503</v>
      </c>
      <c r="AC116" s="9">
        <v>279</v>
      </c>
      <c r="AD116" s="10">
        <v>0.19400000000000001</v>
      </c>
      <c r="AE116" s="10">
        <v>0.13</v>
      </c>
      <c r="AF116" s="10">
        <v>0.53900000000000003</v>
      </c>
      <c r="AG116" s="10">
        <v>0.57599999999999996</v>
      </c>
      <c r="AH116" s="91">
        <v>4</v>
      </c>
      <c r="AI116" s="25">
        <v>13548.2</v>
      </c>
      <c r="AJ116" s="28">
        <v>11379</v>
      </c>
      <c r="AK116" s="58">
        <v>7322</v>
      </c>
      <c r="AL116" s="59">
        <v>77571</v>
      </c>
      <c r="AM116" s="59">
        <v>67707</v>
      </c>
      <c r="AN116" s="59">
        <v>55107</v>
      </c>
      <c r="AO116" s="9">
        <v>516</v>
      </c>
      <c r="AP116" s="9">
        <v>747</v>
      </c>
      <c r="AQ116" s="10">
        <v>0.28000000000000003</v>
      </c>
      <c r="AR116" s="10">
        <v>0.56499999999999995</v>
      </c>
      <c r="AS116" s="10">
        <v>0.32500000000000001</v>
      </c>
      <c r="AT116" s="16">
        <v>0.79428117553613975</v>
      </c>
      <c r="AU116" s="28">
        <v>28</v>
      </c>
      <c r="AV116" s="9"/>
      <c r="AW116" s="56">
        <v>75</v>
      </c>
      <c r="AX116" s="56">
        <v>194</v>
      </c>
      <c r="AY116" s="56">
        <v>99</v>
      </c>
      <c r="AZ116" s="28">
        <v>77500</v>
      </c>
      <c r="BA116" s="28">
        <v>37800</v>
      </c>
      <c r="BB116" s="26">
        <v>8.7949219000000003</v>
      </c>
      <c r="BC116" s="26">
        <v>0.64068066999999995</v>
      </c>
      <c r="BD116" s="26">
        <v>19.398886000000001</v>
      </c>
      <c r="BE116" s="26">
        <v>1.0115483000000001</v>
      </c>
      <c r="BF116" s="26">
        <v>1.7061168</v>
      </c>
      <c r="BG116" s="26">
        <v>8.8964879999999996E-2</v>
      </c>
      <c r="BH116" s="26">
        <v>-0.15793795999999999</v>
      </c>
      <c r="BI116" s="26">
        <v>-0.10935634</v>
      </c>
      <c r="BJ116" s="56">
        <v>1499.6666666666599</v>
      </c>
      <c r="BK116" s="28">
        <v>9000000</v>
      </c>
      <c r="BL116" s="28">
        <v>664.29488788178503</v>
      </c>
      <c r="BM116" s="84">
        <v>10</v>
      </c>
      <c r="BN116" s="10">
        <v>0.13200000000000001</v>
      </c>
      <c r="BO116" s="10">
        <v>0.19600000000000001</v>
      </c>
      <c r="BP116" s="10">
        <v>0.32600000000000001</v>
      </c>
      <c r="BQ116" s="91">
        <f t="shared" si="2"/>
        <v>9</v>
      </c>
      <c r="BR116" s="91">
        <f t="shared" si="3"/>
        <v>5</v>
      </c>
    </row>
    <row r="117" spans="1:70">
      <c r="A117" s="7">
        <v>756</v>
      </c>
      <c r="B117" s="8" t="s">
        <v>1448</v>
      </c>
      <c r="C117" s="8" t="s">
        <v>2274</v>
      </c>
      <c r="D117" s="8" t="s">
        <v>1434</v>
      </c>
      <c r="E117" s="9" t="s">
        <v>51</v>
      </c>
      <c r="F117" s="10">
        <v>0.35099999999999998</v>
      </c>
      <c r="G117" s="10">
        <v>0.72</v>
      </c>
      <c r="H117" s="9">
        <v>22.63</v>
      </c>
      <c r="I117" s="9">
        <v>0.68700000000000006</v>
      </c>
      <c r="J117" s="89">
        <v>0</v>
      </c>
      <c r="K117" s="16">
        <v>1.7716305670885231E-2</v>
      </c>
      <c r="L117" s="28">
        <v>28301.886792452831</v>
      </c>
      <c r="M117" s="91">
        <v>1</v>
      </c>
      <c r="N117" s="16"/>
      <c r="O117" s="10">
        <v>2.1000000000000001E-2</v>
      </c>
      <c r="P117" s="27">
        <v>7.2949493938939186E-3</v>
      </c>
      <c r="Q117" s="91">
        <v>1</v>
      </c>
      <c r="R117" s="16"/>
      <c r="S117" s="59">
        <v>6894.4372467610428</v>
      </c>
      <c r="T117" s="59">
        <v>58870.731707317071</v>
      </c>
      <c r="U117" s="59">
        <v>39628.868282293042</v>
      </c>
      <c r="V117" s="59">
        <v>72411</v>
      </c>
      <c r="W117" s="28">
        <v>48743.507987220444</v>
      </c>
      <c r="X117" s="91">
        <v>1</v>
      </c>
      <c r="Y117" s="10">
        <v>0.35699999999999998</v>
      </c>
      <c r="Z117" s="27">
        <v>0.02</v>
      </c>
      <c r="AA117" s="27">
        <v>1.4E-2</v>
      </c>
      <c r="AB117" s="28">
        <v>1250.5627532389574</v>
      </c>
      <c r="AC117" s="9">
        <v>952</v>
      </c>
      <c r="AD117" s="10">
        <v>0.128</v>
      </c>
      <c r="AE117" s="10">
        <v>0.126</v>
      </c>
      <c r="AF117" s="10">
        <v>0.51900000000000002</v>
      </c>
      <c r="AG117" s="10">
        <v>0.52600000000000002</v>
      </c>
      <c r="AH117" s="91">
        <v>5</v>
      </c>
      <c r="AI117" s="25">
        <v>4797.84</v>
      </c>
      <c r="AJ117" s="28">
        <v>9457</v>
      </c>
      <c r="AK117" s="58">
        <v>6483</v>
      </c>
      <c r="AL117" s="59">
        <v>80973</v>
      </c>
      <c r="AM117" s="59">
        <v>64728</v>
      </c>
      <c r="AN117" s="59">
        <v>55764</v>
      </c>
      <c r="AO117" s="9">
        <v>212</v>
      </c>
      <c r="AP117" s="9">
        <v>352</v>
      </c>
      <c r="AQ117" s="10">
        <v>0.12</v>
      </c>
      <c r="AR117" s="10">
        <v>0.47399999999999998</v>
      </c>
      <c r="AS117" s="10">
        <v>0.20599999999999999</v>
      </c>
      <c r="AT117" s="16">
        <v>0.59276822762299941</v>
      </c>
      <c r="AU117" s="28">
        <v>28</v>
      </c>
      <c r="AV117" s="9"/>
      <c r="AW117" s="56">
        <v>231</v>
      </c>
      <c r="AX117" s="56">
        <v>85</v>
      </c>
      <c r="AY117" s="56">
        <v>99</v>
      </c>
      <c r="AZ117" s="28">
        <v>84400</v>
      </c>
      <c r="BA117" s="28">
        <v>34400</v>
      </c>
      <c r="BB117" s="26">
        <v>7.7891054000000004</v>
      </c>
      <c r="BC117" s="26">
        <v>1.1387997999999999</v>
      </c>
      <c r="BD117" s="26">
        <v>20.681213</v>
      </c>
      <c r="BE117" s="26">
        <v>0.60162174999999996</v>
      </c>
      <c r="BF117" s="26">
        <v>1.6108814</v>
      </c>
      <c r="BG117" s="26">
        <v>4.6860951999999997E-2</v>
      </c>
      <c r="BH117" s="26">
        <v>1.1509186</v>
      </c>
      <c r="BI117" s="26">
        <v>1.6691115000000001</v>
      </c>
      <c r="BJ117" s="56">
        <v>676</v>
      </c>
      <c r="BK117" s="28">
        <v>6000000</v>
      </c>
      <c r="BL117" s="28">
        <v>1250.5627532389574</v>
      </c>
      <c r="BM117" s="84">
        <v>6</v>
      </c>
      <c r="BN117" s="10">
        <v>9.8000000000000004E-2</v>
      </c>
      <c r="BO117" s="10">
        <v>0.1</v>
      </c>
      <c r="BP117" s="10">
        <v>0.22600000000000001</v>
      </c>
      <c r="BQ117" s="91">
        <f t="shared" si="2"/>
        <v>8</v>
      </c>
      <c r="BR117" s="91">
        <f t="shared" si="3"/>
        <v>3</v>
      </c>
    </row>
    <row r="118" spans="1:70">
      <c r="A118" s="7">
        <v>766</v>
      </c>
      <c r="B118" s="8" t="s">
        <v>1460</v>
      </c>
      <c r="C118" s="8" t="s">
        <v>2276</v>
      </c>
      <c r="D118" s="8" t="s">
        <v>1454</v>
      </c>
      <c r="E118" s="9" t="s">
        <v>51</v>
      </c>
      <c r="F118" s="10">
        <v>0.59</v>
      </c>
      <c r="G118" s="10">
        <v>0.77</v>
      </c>
      <c r="H118" s="9">
        <v>20.69</v>
      </c>
      <c r="I118" s="9">
        <v>0.28999999999999998</v>
      </c>
      <c r="J118" s="89">
        <v>0</v>
      </c>
      <c r="K118" s="16">
        <v>1.9368308632356675E-2</v>
      </c>
      <c r="L118" s="28">
        <v>11320.669277967712</v>
      </c>
      <c r="M118" s="91">
        <v>1</v>
      </c>
      <c r="N118" s="16" t="s">
        <v>4339</v>
      </c>
      <c r="O118" s="10">
        <v>8.9999999999999993E-3</v>
      </c>
      <c r="P118" s="27">
        <v>1.1051972722418216E-2</v>
      </c>
      <c r="Q118" s="91">
        <v>0</v>
      </c>
      <c r="R118" s="16"/>
      <c r="S118" s="59">
        <v>8888.2981100032393</v>
      </c>
      <c r="T118" s="59">
        <v>90912.765957446813</v>
      </c>
      <c r="U118" s="59">
        <v>55771.939429450329</v>
      </c>
      <c r="V118" s="59">
        <v>85458</v>
      </c>
      <c r="W118" s="28">
        <v>52425.623063683306</v>
      </c>
      <c r="X118" s="91">
        <v>2</v>
      </c>
      <c r="Y118" s="10">
        <v>0.48499999999999999</v>
      </c>
      <c r="Z118" s="27">
        <v>4.1000000000000002E-2</v>
      </c>
      <c r="AA118" s="10">
        <v>0.13600000000000001</v>
      </c>
      <c r="AB118" s="28">
        <v>437.70188999676105</v>
      </c>
      <c r="AC118" s="9">
        <v>141</v>
      </c>
      <c r="AD118" s="10">
        <v>0.106</v>
      </c>
      <c r="AE118" s="10">
        <v>0.14100000000000001</v>
      </c>
      <c r="AF118" s="10">
        <v>0.46800000000000003</v>
      </c>
      <c r="AG118" s="10">
        <v>0.58399999999999996</v>
      </c>
      <c r="AH118" s="91">
        <v>3</v>
      </c>
      <c r="AI118" s="25">
        <v>9138.64</v>
      </c>
      <c r="AJ118" s="28">
        <v>11816</v>
      </c>
      <c r="AK118" s="28">
        <v>9205</v>
      </c>
      <c r="AL118" s="59">
        <v>106569</v>
      </c>
      <c r="AM118" s="59">
        <v>83781</v>
      </c>
      <c r="AN118" s="59">
        <v>65979</v>
      </c>
      <c r="AO118" s="9">
        <v>441.67</v>
      </c>
      <c r="AP118" s="9">
        <v>555.66999999999996</v>
      </c>
      <c r="AQ118" s="9">
        <v>4</v>
      </c>
      <c r="AR118" s="27">
        <v>0.54600000000000004</v>
      </c>
      <c r="AS118" s="10">
        <v>0.17599999999999999</v>
      </c>
      <c r="AT118" s="16">
        <v>0.77519379844961245</v>
      </c>
      <c r="AU118" s="28">
        <v>30</v>
      </c>
      <c r="AV118" s="9"/>
      <c r="AW118" s="56">
        <v>93</v>
      </c>
      <c r="AX118" s="56">
        <v>177</v>
      </c>
      <c r="AY118" s="56">
        <v>99</v>
      </c>
      <c r="AZ118" s="28">
        <v>89800</v>
      </c>
      <c r="BA118" s="28">
        <v>45700</v>
      </c>
      <c r="BB118" s="26">
        <v>5.6313000000000004</v>
      </c>
      <c r="BC118" s="26">
        <v>0.38807201000000002</v>
      </c>
      <c r="BD118" s="26">
        <v>27.874506</v>
      </c>
      <c r="BE118" s="26">
        <v>0.43355273999999999</v>
      </c>
      <c r="BF118" s="26">
        <v>1.5696969999999999</v>
      </c>
      <c r="BG118" s="26">
        <v>2.4414656999999999E-2</v>
      </c>
      <c r="BH118" s="26">
        <v>0.15757452</v>
      </c>
      <c r="BI118" s="26">
        <v>-2.0128249999999999</v>
      </c>
      <c r="BJ118" s="56">
        <v>1487</v>
      </c>
      <c r="BK118" s="28">
        <v>4000000</v>
      </c>
      <c r="BL118" s="28">
        <v>437.70188999676105</v>
      </c>
      <c r="BM118" s="84">
        <v>5</v>
      </c>
      <c r="BN118" s="10">
        <v>0.112</v>
      </c>
      <c r="BO118" s="10">
        <v>7.6999999999999999E-2</v>
      </c>
      <c r="BP118" s="10">
        <v>0.218</v>
      </c>
      <c r="BQ118" s="91">
        <f t="shared" si="2"/>
        <v>6</v>
      </c>
      <c r="BR118" s="91">
        <f t="shared" si="3"/>
        <v>3</v>
      </c>
    </row>
    <row r="119" spans="1:70">
      <c r="A119" s="7">
        <v>770</v>
      </c>
      <c r="B119" s="8" t="s">
        <v>1465</v>
      </c>
      <c r="C119" s="8" t="s">
        <v>2278</v>
      </c>
      <c r="D119" s="8" t="s">
        <v>1454</v>
      </c>
      <c r="E119" s="9" t="s">
        <v>51</v>
      </c>
      <c r="F119" s="10">
        <v>0.48599999999999999</v>
      </c>
      <c r="G119" s="10">
        <v>0.77</v>
      </c>
      <c r="H119" s="9">
        <v>21.01</v>
      </c>
      <c r="I119" s="9">
        <v>0.374</v>
      </c>
      <c r="J119" s="89">
        <v>0</v>
      </c>
      <c r="K119" s="16">
        <v>1.4518243836929876E-2</v>
      </c>
      <c r="L119" s="28">
        <v>9533.7973114691576</v>
      </c>
      <c r="M119" s="91">
        <v>1</v>
      </c>
      <c r="N119" s="16"/>
      <c r="O119" s="10">
        <v>0.01</v>
      </c>
      <c r="P119" s="27">
        <v>0</v>
      </c>
      <c r="Q119" s="91">
        <v>0</v>
      </c>
      <c r="R119" s="16"/>
      <c r="S119" s="59">
        <v>9240.3341494804426</v>
      </c>
      <c r="T119" s="59">
        <v>109297.56097560977</v>
      </c>
      <c r="U119" s="59">
        <v>65999.859679559144</v>
      </c>
      <c r="V119" s="59">
        <v>89624</v>
      </c>
      <c r="W119" s="28">
        <v>54119.884937238494</v>
      </c>
      <c r="X119" s="91">
        <v>2</v>
      </c>
      <c r="Y119" s="10">
        <v>0.433</v>
      </c>
      <c r="Z119" s="27">
        <v>3.1E-2</v>
      </c>
      <c r="AA119" s="10">
        <v>8.4000000000000005E-2</v>
      </c>
      <c r="AB119" s="28">
        <v>695.69564316576361</v>
      </c>
      <c r="AC119" s="9">
        <v>293</v>
      </c>
      <c r="AD119" s="10">
        <v>0.1</v>
      </c>
      <c r="AE119" s="10">
        <v>0.13500000000000001</v>
      </c>
      <c r="AF119" s="10">
        <v>0.47599999999999998</v>
      </c>
      <c r="AG119" s="10">
        <v>0.56999999999999995</v>
      </c>
      <c r="AH119" s="91">
        <v>3</v>
      </c>
      <c r="AI119" s="25">
        <v>6612.37</v>
      </c>
      <c r="AJ119" s="28">
        <v>13782</v>
      </c>
      <c r="AK119" s="28">
        <v>9237</v>
      </c>
      <c r="AL119" s="59">
        <v>106146</v>
      </c>
      <c r="AM119" s="59">
        <v>87399</v>
      </c>
      <c r="AN119" s="59">
        <v>71838</v>
      </c>
      <c r="AO119" s="9">
        <v>314.67</v>
      </c>
      <c r="AP119" s="9">
        <v>401.33</v>
      </c>
      <c r="AQ119" s="9">
        <v>1</v>
      </c>
      <c r="AR119" s="27">
        <v>0.48899999999999999</v>
      </c>
      <c r="AS119" s="10">
        <v>0.186</v>
      </c>
      <c r="AT119" s="16">
        <v>0.72780203784570596</v>
      </c>
      <c r="AU119" s="28">
        <v>22</v>
      </c>
      <c r="AV119" s="9"/>
      <c r="AW119" s="56">
        <v>202</v>
      </c>
      <c r="AX119" s="56">
        <v>96</v>
      </c>
      <c r="AY119" s="56">
        <v>99</v>
      </c>
      <c r="AZ119" s="28">
        <v>73800</v>
      </c>
      <c r="BA119" s="28">
        <v>38500</v>
      </c>
      <c r="BB119" s="26">
        <v>9.0004377000000009</v>
      </c>
      <c r="BC119" s="26">
        <v>0.28126415999999999</v>
      </c>
      <c r="BD119" s="26">
        <v>16.576561000000002</v>
      </c>
      <c r="BE119" s="26">
        <v>0</v>
      </c>
      <c r="BF119" s="26">
        <v>1.4919631</v>
      </c>
      <c r="BG119" s="26">
        <v>0</v>
      </c>
      <c r="BH119" s="26">
        <v>-2.3724968</v>
      </c>
      <c r="BI119" s="26">
        <v>-4.6618155999999997</v>
      </c>
      <c r="BJ119" s="56">
        <v>934.33333333333303</v>
      </c>
      <c r="BK119" s="28">
        <v>4600197</v>
      </c>
      <c r="BL119" s="28">
        <v>695.69564316576361</v>
      </c>
      <c r="BM119" s="84">
        <v>3</v>
      </c>
      <c r="BN119" s="10">
        <v>0.11799999999999999</v>
      </c>
      <c r="BO119" s="10">
        <v>8.3000000000000004E-2</v>
      </c>
      <c r="BP119" s="10">
        <v>0.218</v>
      </c>
      <c r="BQ119" s="91">
        <f t="shared" si="2"/>
        <v>6</v>
      </c>
      <c r="BR119" s="91">
        <f t="shared" si="3"/>
        <v>3</v>
      </c>
    </row>
    <row r="120" spans="1:70">
      <c r="A120" s="7">
        <v>775</v>
      </c>
      <c r="B120" s="8" t="s">
        <v>1471</v>
      </c>
      <c r="C120" s="8" t="s">
        <v>2281</v>
      </c>
      <c r="D120" s="8" t="s">
        <v>1454</v>
      </c>
      <c r="E120" s="9" t="s">
        <v>51</v>
      </c>
      <c r="F120" s="10">
        <v>0.47399999999999998</v>
      </c>
      <c r="G120" s="10">
        <v>0.73</v>
      </c>
      <c r="H120" s="9">
        <v>18.37</v>
      </c>
      <c r="I120" s="9">
        <v>0.314</v>
      </c>
      <c r="J120" s="89">
        <v>0</v>
      </c>
      <c r="K120" s="16">
        <v>3.1146365510441875E-2</v>
      </c>
      <c r="L120" s="28">
        <v>20576.1316872428</v>
      </c>
      <c r="M120" s="91">
        <v>4</v>
      </c>
      <c r="N120" s="16"/>
      <c r="O120" s="10">
        <v>8.0000000000000002E-3</v>
      </c>
      <c r="P120" s="27">
        <v>9.4111320247378324E-3</v>
      </c>
      <c r="Q120" s="91">
        <v>0</v>
      </c>
      <c r="R120" s="16"/>
      <c r="S120" s="59">
        <v>9517.776283947298</v>
      </c>
      <c r="T120" s="59">
        <v>103910.46511627907</v>
      </c>
      <c r="U120" s="59">
        <v>64092.437233976932</v>
      </c>
      <c r="V120" s="59">
        <v>89363</v>
      </c>
      <c r="W120" s="28">
        <v>55119.496021220162</v>
      </c>
      <c r="X120" s="91">
        <v>2</v>
      </c>
      <c r="Y120" s="10">
        <v>0.318</v>
      </c>
      <c r="Z120" s="27">
        <v>8.7999999999999995E-2</v>
      </c>
      <c r="AA120" s="10">
        <v>0.17899999999999999</v>
      </c>
      <c r="AB120" s="28">
        <v>672.22371605270234</v>
      </c>
      <c r="AC120" s="9">
        <v>329</v>
      </c>
      <c r="AD120" s="10">
        <v>0.14100000000000001</v>
      </c>
      <c r="AE120" s="10">
        <v>0.16899999999999998</v>
      </c>
      <c r="AF120" s="10">
        <v>0.57499999999999996</v>
      </c>
      <c r="AG120" s="10">
        <v>0.55200000000000005</v>
      </c>
      <c r="AH120" s="91">
        <v>2</v>
      </c>
      <c r="AI120" s="25">
        <v>4462.8</v>
      </c>
      <c r="AJ120" s="28">
        <v>13662</v>
      </c>
      <c r="AK120" s="28">
        <v>9520</v>
      </c>
      <c r="AL120" s="59">
        <v>108027</v>
      </c>
      <c r="AM120" s="59">
        <v>85455</v>
      </c>
      <c r="AN120" s="59">
        <v>70002</v>
      </c>
      <c r="AO120" s="9">
        <v>243</v>
      </c>
      <c r="AP120" s="9">
        <v>346.33</v>
      </c>
      <c r="AQ120" s="9">
        <v>3</v>
      </c>
      <c r="AR120" s="27">
        <v>0.436</v>
      </c>
      <c r="AS120" s="10">
        <v>0.13</v>
      </c>
      <c r="AT120" s="16">
        <v>0.76103500761035003</v>
      </c>
      <c r="AU120" s="28">
        <v>31</v>
      </c>
      <c r="AV120" s="9"/>
      <c r="AW120" s="56">
        <v>134</v>
      </c>
      <c r="AX120" s="56">
        <v>139</v>
      </c>
      <c r="AY120" s="56">
        <v>99</v>
      </c>
      <c r="AZ120" s="28">
        <v>75500</v>
      </c>
      <c r="BA120" s="28">
        <v>38100</v>
      </c>
      <c r="BB120" s="26">
        <v>7.5623168999999999</v>
      </c>
      <c r="BC120" s="26">
        <v>0.19767388999999999</v>
      </c>
      <c r="BD120" s="26">
        <v>13.912766</v>
      </c>
      <c r="BE120" s="26">
        <v>0</v>
      </c>
      <c r="BF120" s="26">
        <v>1.0521274</v>
      </c>
      <c r="BG120" s="26">
        <v>0</v>
      </c>
      <c r="BH120" s="26">
        <v>1.0249587</v>
      </c>
      <c r="BI120" s="26">
        <v>-6.5996811000000002E-2</v>
      </c>
      <c r="BJ120" s="56">
        <v>1190</v>
      </c>
      <c r="BK120" s="28">
        <v>3000000</v>
      </c>
      <c r="BL120" s="28">
        <v>672.22371605270234</v>
      </c>
      <c r="BM120" s="84">
        <v>5</v>
      </c>
      <c r="BN120" s="10">
        <v>7.6999999999999999E-2</v>
      </c>
      <c r="BO120" s="10">
        <v>4.9000000000000002E-2</v>
      </c>
      <c r="BP120" s="10">
        <v>0.218</v>
      </c>
      <c r="BQ120" s="91">
        <f t="shared" si="2"/>
        <v>8</v>
      </c>
      <c r="BR120" s="91">
        <f t="shared" si="3"/>
        <v>6</v>
      </c>
    </row>
    <row r="121" spans="1:70">
      <c r="A121" s="7">
        <v>782</v>
      </c>
      <c r="B121" s="8" t="s">
        <v>1479</v>
      </c>
      <c r="C121" s="8" t="s">
        <v>2284</v>
      </c>
      <c r="D121" s="8" t="s">
        <v>1454</v>
      </c>
      <c r="E121" s="9" t="s">
        <v>51</v>
      </c>
      <c r="F121" s="10">
        <v>0.442</v>
      </c>
      <c r="G121" s="10">
        <v>0.7</v>
      </c>
      <c r="H121" s="9">
        <v>18.7</v>
      </c>
      <c r="I121" s="9">
        <v>0.29099999999999998</v>
      </c>
      <c r="J121" s="89">
        <v>0</v>
      </c>
      <c r="K121" s="16">
        <v>2.6329875227571537E-2</v>
      </c>
      <c r="L121" s="28">
        <v>6479.4116694204167</v>
      </c>
      <c r="M121" s="91">
        <v>2</v>
      </c>
      <c r="N121" s="16"/>
      <c r="O121" s="10">
        <v>1.4999999999999999E-2</v>
      </c>
      <c r="P121" s="27">
        <v>0</v>
      </c>
      <c r="Q121" s="91">
        <v>1</v>
      </c>
      <c r="R121" s="16"/>
      <c r="S121" s="59">
        <v>8670.2321290302461</v>
      </c>
      <c r="T121" s="59">
        <v>93234.375</v>
      </c>
      <c r="U121" s="59">
        <v>53658.026485788112</v>
      </c>
      <c r="V121" s="59">
        <v>89505</v>
      </c>
      <c r="W121" s="28">
        <v>51511.705426356588</v>
      </c>
      <c r="X121" s="91">
        <v>2</v>
      </c>
      <c r="Y121" s="10">
        <v>0.28999999999999998</v>
      </c>
      <c r="Z121" s="27">
        <v>7.5999999999999998E-2</v>
      </c>
      <c r="AA121" s="10">
        <v>0.20300000000000001</v>
      </c>
      <c r="AB121" s="28">
        <v>865.74933612337622</v>
      </c>
      <c r="AC121" s="9">
        <v>320</v>
      </c>
      <c r="AD121" s="10">
        <v>0.14700000000000002</v>
      </c>
      <c r="AE121" s="10">
        <v>0.128</v>
      </c>
      <c r="AF121" s="10">
        <v>0.497</v>
      </c>
      <c r="AG121" s="10">
        <v>0.59799999999999998</v>
      </c>
      <c r="AH121" s="91">
        <v>3</v>
      </c>
      <c r="AI121" s="25">
        <v>5772.91</v>
      </c>
      <c r="AJ121" s="28">
        <v>10865</v>
      </c>
      <c r="AK121" s="28">
        <v>9599</v>
      </c>
      <c r="AL121" s="59">
        <v>107316</v>
      </c>
      <c r="AM121" s="59">
        <v>84690</v>
      </c>
      <c r="AN121" s="59">
        <v>70848</v>
      </c>
      <c r="AO121" s="9">
        <v>308.67</v>
      </c>
      <c r="AP121" s="9">
        <v>353.67</v>
      </c>
      <c r="AQ121" s="9">
        <v>1</v>
      </c>
      <c r="AR121" s="27">
        <v>0.55900000000000005</v>
      </c>
      <c r="AS121" s="10">
        <v>0.14199999999999999</v>
      </c>
      <c r="AT121" s="16">
        <v>0.77459333849728895</v>
      </c>
      <c r="AU121" s="28">
        <v>21</v>
      </c>
      <c r="AV121" s="9"/>
      <c r="AW121" s="56">
        <v>117</v>
      </c>
      <c r="AX121" s="56">
        <v>152</v>
      </c>
      <c r="AY121" s="56">
        <v>99</v>
      </c>
      <c r="AZ121" s="28">
        <v>74800</v>
      </c>
      <c r="BA121" s="28">
        <v>34600</v>
      </c>
      <c r="BB121" s="26">
        <v>8.1304703000000007</v>
      </c>
      <c r="BC121" s="26">
        <v>0.42743482999999999</v>
      </c>
      <c r="BD121" s="26">
        <v>12.415309000000001</v>
      </c>
      <c r="BE121" s="26">
        <v>0.37676808000000001</v>
      </c>
      <c r="BF121" s="26">
        <v>1.0094228999999999</v>
      </c>
      <c r="BG121" s="26">
        <v>3.0633015999999999E-2</v>
      </c>
      <c r="BH121" s="26">
        <v>1.5216357</v>
      </c>
      <c r="BI121" s="26">
        <v>1.4571719999999999</v>
      </c>
      <c r="BJ121" s="56">
        <v>1316.3333333333301</v>
      </c>
      <c r="BK121" s="28">
        <v>4997893</v>
      </c>
      <c r="BL121" s="28">
        <v>865.74933612337622</v>
      </c>
      <c r="BM121" s="84">
        <v>2</v>
      </c>
      <c r="BN121" s="10">
        <v>7.0999999999999994E-2</v>
      </c>
      <c r="BO121" s="10">
        <v>0.09</v>
      </c>
      <c r="BP121" s="10">
        <v>0.218</v>
      </c>
      <c r="BQ121" s="91">
        <f t="shared" si="2"/>
        <v>8</v>
      </c>
      <c r="BR121" s="91">
        <f t="shared" si="3"/>
        <v>5</v>
      </c>
    </row>
    <row r="122" spans="1:70">
      <c r="A122" s="7">
        <v>796</v>
      </c>
      <c r="B122" s="8" t="s">
        <v>1497</v>
      </c>
      <c r="C122" s="8" t="s">
        <v>2286</v>
      </c>
      <c r="D122" s="8" t="s">
        <v>1454</v>
      </c>
      <c r="E122" s="9" t="s">
        <v>51</v>
      </c>
      <c r="F122" s="10">
        <v>0.505</v>
      </c>
      <c r="G122" s="10">
        <v>0.73</v>
      </c>
      <c r="H122" s="9">
        <v>19.920000000000002</v>
      </c>
      <c r="I122" s="9">
        <v>0.216</v>
      </c>
      <c r="J122" s="89">
        <v>1.1846586702206426E-4</v>
      </c>
      <c r="K122" s="16">
        <v>1.3031245372427069E-2</v>
      </c>
      <c r="L122" s="28">
        <v>7080.9828404182499</v>
      </c>
      <c r="M122" s="91">
        <v>2</v>
      </c>
      <c r="N122" s="16"/>
      <c r="O122" s="10">
        <v>0.01</v>
      </c>
      <c r="P122" s="27">
        <v>1.0661928031985785E-2</v>
      </c>
      <c r="Q122" s="91">
        <v>0</v>
      </c>
      <c r="R122" s="16"/>
      <c r="S122" s="59">
        <v>9054.7731378646531</v>
      </c>
      <c r="T122" s="59">
        <v>82363.636363636368</v>
      </c>
      <c r="U122" s="59">
        <v>53494.630820634644</v>
      </c>
      <c r="V122" s="59">
        <v>81540</v>
      </c>
      <c r="W122" s="28">
        <v>52959.684512428299</v>
      </c>
      <c r="X122" s="91">
        <v>2</v>
      </c>
      <c r="Y122" s="10">
        <v>0.41799999999999998</v>
      </c>
      <c r="Z122" s="27">
        <v>2.4E-2</v>
      </c>
      <c r="AA122" s="10">
        <v>0.122</v>
      </c>
      <c r="AB122" s="28">
        <v>356.23633940470904</v>
      </c>
      <c r="AC122" s="9">
        <v>347</v>
      </c>
      <c r="AD122" s="10">
        <v>5.7999999999999996E-2</v>
      </c>
      <c r="AE122" s="10">
        <v>0.10299999999999999</v>
      </c>
      <c r="AF122" s="10">
        <v>0.49199999999999999</v>
      </c>
      <c r="AG122" s="10">
        <v>0.57099999999999995</v>
      </c>
      <c r="AH122" s="91">
        <v>3</v>
      </c>
      <c r="AI122" s="25">
        <v>8441.25</v>
      </c>
      <c r="AJ122" s="28">
        <v>11735</v>
      </c>
      <c r="AK122" s="28">
        <v>9312</v>
      </c>
      <c r="AL122" s="59">
        <v>106065</v>
      </c>
      <c r="AM122" s="59">
        <v>83412</v>
      </c>
      <c r="AN122" s="59">
        <v>62055</v>
      </c>
      <c r="AO122" s="9">
        <v>423.67</v>
      </c>
      <c r="AP122" s="9">
        <v>480</v>
      </c>
      <c r="AQ122" s="9">
        <v>3</v>
      </c>
      <c r="AR122" s="27">
        <v>0.53</v>
      </c>
      <c r="AS122" s="10">
        <v>0.19400000000000001</v>
      </c>
      <c r="AT122" s="16">
        <v>0.82236842105263164</v>
      </c>
      <c r="AU122" s="28">
        <v>23</v>
      </c>
      <c r="AV122" s="9">
        <v>1</v>
      </c>
      <c r="AW122" s="56">
        <v>171</v>
      </c>
      <c r="AX122" s="56">
        <v>110</v>
      </c>
      <c r="AY122" s="56">
        <v>99</v>
      </c>
      <c r="AZ122" s="28">
        <v>94100</v>
      </c>
      <c r="BA122" s="28">
        <v>43100</v>
      </c>
      <c r="BB122" s="26">
        <v>4.3335347000000004</v>
      </c>
      <c r="BC122" s="26">
        <v>0.46299127000000001</v>
      </c>
      <c r="BD122" s="26">
        <v>20.478684999999999</v>
      </c>
      <c r="BE122" s="26">
        <v>4.2651922000000002E-2</v>
      </c>
      <c r="BF122" s="26">
        <v>0.88745092999999997</v>
      </c>
      <c r="BG122" s="26">
        <v>1.8483358000000001E-3</v>
      </c>
      <c r="BH122" s="26">
        <v>1.1813183</v>
      </c>
      <c r="BI122" s="26">
        <v>0.12110803000000001</v>
      </c>
      <c r="BJ122" s="56">
        <v>1406</v>
      </c>
      <c r="BK122" s="28">
        <v>3007080</v>
      </c>
      <c r="BL122" s="28">
        <v>356.23633940470904</v>
      </c>
      <c r="BM122" s="84">
        <v>3</v>
      </c>
      <c r="BN122" s="10">
        <v>0.16</v>
      </c>
      <c r="BO122" s="10">
        <v>0.115</v>
      </c>
      <c r="BP122" s="10">
        <v>0.218</v>
      </c>
      <c r="BQ122" s="91">
        <f t="shared" si="2"/>
        <v>7</v>
      </c>
      <c r="BR122" s="91">
        <f t="shared" si="3"/>
        <v>4</v>
      </c>
    </row>
    <row r="123" spans="1:70">
      <c r="A123" s="7">
        <v>807</v>
      </c>
      <c r="B123" s="8" t="s">
        <v>1509</v>
      </c>
      <c r="C123" s="8" t="s">
        <v>2288</v>
      </c>
      <c r="D123" s="8" t="s">
        <v>1454</v>
      </c>
      <c r="E123" s="9" t="s">
        <v>51</v>
      </c>
      <c r="F123" s="10">
        <v>0.59599999999999997</v>
      </c>
      <c r="G123" s="10">
        <v>0.76</v>
      </c>
      <c r="H123" s="9">
        <v>20.37</v>
      </c>
      <c r="I123" s="9">
        <v>0.23400000000000001</v>
      </c>
      <c r="J123" s="89">
        <v>0</v>
      </c>
      <c r="K123" s="16">
        <v>4.1795488377418991E-2</v>
      </c>
      <c r="L123" s="28">
        <v>11661.807580174927</v>
      </c>
      <c r="M123" s="91">
        <v>3</v>
      </c>
      <c r="N123" s="16" t="s">
        <v>4339</v>
      </c>
      <c r="O123" s="10">
        <v>7.0000000000000001E-3</v>
      </c>
      <c r="P123" s="27">
        <v>1.1593953967708692E-2</v>
      </c>
      <c r="Q123" s="91">
        <v>0</v>
      </c>
      <c r="R123" s="16"/>
      <c r="S123" s="59">
        <v>10345.459063323027</v>
      </c>
      <c r="T123" s="59">
        <v>87985.858585858587</v>
      </c>
      <c r="U123" s="59">
        <v>53618.957940991837</v>
      </c>
      <c r="V123" s="59">
        <v>87106</v>
      </c>
      <c r="W123" s="28">
        <v>53082.768361581919</v>
      </c>
      <c r="X123" s="91">
        <v>2</v>
      </c>
      <c r="Y123" s="10">
        <v>0.44500000000000001</v>
      </c>
      <c r="Z123" s="27">
        <v>3.0000000000000001E-3</v>
      </c>
      <c r="AA123" s="10">
        <v>0.17399999999999999</v>
      </c>
      <c r="AB123" s="28">
        <v>572.54093667697248</v>
      </c>
      <c r="AC123" s="9">
        <v>254</v>
      </c>
      <c r="AD123" s="10">
        <v>6.4000000000000001E-2</v>
      </c>
      <c r="AE123" s="10">
        <v>1.7999999999999988E-2</v>
      </c>
      <c r="AF123" s="10">
        <v>0.50600000000000001</v>
      </c>
      <c r="AG123" s="10">
        <v>0.59799999999999998</v>
      </c>
      <c r="AH123" s="91">
        <v>5</v>
      </c>
      <c r="AI123" s="25">
        <v>6986.4</v>
      </c>
      <c r="AJ123" s="28">
        <v>13142</v>
      </c>
      <c r="AK123" s="28">
        <v>9373</v>
      </c>
      <c r="AL123" s="59">
        <v>107685</v>
      </c>
      <c r="AM123" s="59">
        <v>86157</v>
      </c>
      <c r="AN123" s="59">
        <v>66375</v>
      </c>
      <c r="AO123" s="9">
        <v>343</v>
      </c>
      <c r="AP123" s="9">
        <v>505.33</v>
      </c>
      <c r="AQ123" s="9">
        <v>6</v>
      </c>
      <c r="AR123" s="27">
        <v>0.48299999999999998</v>
      </c>
      <c r="AS123" s="10">
        <v>0.215</v>
      </c>
      <c r="AT123" s="16">
        <v>0.81037277147487841</v>
      </c>
      <c r="AU123" s="28">
        <v>31</v>
      </c>
      <c r="AV123" s="9"/>
      <c r="AW123" s="56">
        <v>34</v>
      </c>
      <c r="AX123" s="56">
        <v>292</v>
      </c>
      <c r="AY123" s="56">
        <v>99</v>
      </c>
      <c r="AZ123" s="28">
        <v>93500</v>
      </c>
      <c r="BA123" s="28">
        <v>45400</v>
      </c>
      <c r="BB123" s="26">
        <v>4.0353918000000002</v>
      </c>
      <c r="BC123" s="26">
        <v>0.5486415</v>
      </c>
      <c r="BD123" s="26">
        <v>22.181757000000001</v>
      </c>
      <c r="BE123" s="26">
        <v>2.1460854000000001E-2</v>
      </c>
      <c r="BF123" s="26">
        <v>0.89512073999999997</v>
      </c>
      <c r="BG123" s="26">
        <v>8.6602947E-4</v>
      </c>
      <c r="BH123" s="26">
        <v>0.30456697999999999</v>
      </c>
      <c r="BI123" s="26">
        <v>-1.3340262000000001</v>
      </c>
      <c r="BJ123" s="56">
        <v>1380.3333333333301</v>
      </c>
      <c r="BK123" s="28">
        <v>4000000</v>
      </c>
      <c r="BL123" s="28">
        <v>572.54093667697248</v>
      </c>
      <c r="BM123" s="84">
        <v>4</v>
      </c>
      <c r="BN123" s="10">
        <v>0.154</v>
      </c>
      <c r="BO123" s="10">
        <v>0.2</v>
      </c>
      <c r="BP123" s="10">
        <v>0.218</v>
      </c>
      <c r="BQ123" s="91">
        <f t="shared" si="2"/>
        <v>10</v>
      </c>
      <c r="BR123" s="91">
        <f t="shared" si="3"/>
        <v>5</v>
      </c>
    </row>
    <row r="124" spans="1:70">
      <c r="A124" s="7">
        <v>814</v>
      </c>
      <c r="B124" s="8" t="s">
        <v>1516</v>
      </c>
      <c r="C124" s="8"/>
      <c r="D124" s="8" t="s">
        <v>1454</v>
      </c>
      <c r="E124" s="9" t="s">
        <v>51</v>
      </c>
      <c r="F124" s="10">
        <v>0.60899999999999999</v>
      </c>
      <c r="G124" s="10">
        <v>0.87</v>
      </c>
      <c r="H124" s="9">
        <v>14.68</v>
      </c>
      <c r="I124" s="9">
        <v>1.075</v>
      </c>
      <c r="J124" s="89">
        <v>0</v>
      </c>
      <c r="K124" s="16">
        <v>6.9115494459652599E-3</v>
      </c>
      <c r="L124" s="28">
        <v>0</v>
      </c>
      <c r="M124" s="91">
        <v>2</v>
      </c>
      <c r="N124" s="16"/>
      <c r="O124" s="10">
        <v>0.106</v>
      </c>
      <c r="P124" s="27">
        <v>1.1848370478797587E-2</v>
      </c>
      <c r="Q124" s="91">
        <v>1</v>
      </c>
      <c r="R124" s="16"/>
      <c r="S124" s="59">
        <v>14610</v>
      </c>
      <c r="T124" s="59">
        <v>112687.5</v>
      </c>
      <c r="U124" s="59">
        <v>69821.049783549781</v>
      </c>
      <c r="V124" s="59">
        <v>99165</v>
      </c>
      <c r="W124" s="28">
        <v>61442.523809523809</v>
      </c>
      <c r="X124" s="91">
        <v>2</v>
      </c>
      <c r="Y124" s="10">
        <v>0.61299999999999999</v>
      </c>
      <c r="Z124" s="27">
        <v>-4.5999999999999999E-2</v>
      </c>
      <c r="AA124" s="10">
        <v>3.2000000000000001E-2</v>
      </c>
      <c r="AB124" s="28">
        <v>0</v>
      </c>
      <c r="AC124" s="9" t="s">
        <v>4345</v>
      </c>
      <c r="AD124" s="10">
        <v>6.2E-2</v>
      </c>
      <c r="AE124" s="10">
        <v>5.4999999999999993E-2</v>
      </c>
      <c r="AF124" s="10">
        <v>0.44700000000000001</v>
      </c>
      <c r="AG124" s="10">
        <v>0.59899999999999998</v>
      </c>
      <c r="AH124" s="91">
        <v>5</v>
      </c>
      <c r="AI124" s="25">
        <v>4051.19</v>
      </c>
      <c r="AJ124" s="28"/>
      <c r="AK124" s="58"/>
      <c r="AL124" s="59">
        <v>117279</v>
      </c>
      <c r="AM124" s="59">
        <v>96039</v>
      </c>
      <c r="AN124" s="59">
        <v>84321</v>
      </c>
      <c r="AO124" s="9">
        <v>276</v>
      </c>
      <c r="AP124" s="9">
        <v>261</v>
      </c>
      <c r="AQ124" s="9"/>
      <c r="AR124" s="9"/>
      <c r="AS124" s="10">
        <v>0.26300000000000001</v>
      </c>
      <c r="AT124" s="16">
        <v>0.4819277108433736</v>
      </c>
      <c r="AU124" s="28"/>
      <c r="AV124" s="9"/>
      <c r="AW124" s="56">
        <v>446</v>
      </c>
      <c r="AX124" s="56">
        <v>28</v>
      </c>
      <c r="AY124" s="56">
        <v>99</v>
      </c>
      <c r="AZ124" s="28" t="e">
        <v>#N/A</v>
      </c>
      <c r="BA124" s="28" t="e">
        <v>#N/A</v>
      </c>
      <c r="BB124" s="26" t="e">
        <v>#N/A</v>
      </c>
      <c r="BC124" s="26" t="e">
        <v>#N/A</v>
      </c>
      <c r="BD124" s="26" t="e">
        <v>#N/A</v>
      </c>
      <c r="BE124" s="26" t="e">
        <v>#N/A</v>
      </c>
      <c r="BF124" s="26" t="e">
        <v>#N/A</v>
      </c>
      <c r="BG124" s="26" t="e">
        <v>#N/A</v>
      </c>
      <c r="BH124" s="26" t="e">
        <v>#N/A</v>
      </c>
      <c r="BI124" s="26" t="e">
        <v>#N/A</v>
      </c>
      <c r="BJ124" s="56" t="e">
        <v>#N/A</v>
      </c>
      <c r="BK124" s="28">
        <v>0</v>
      </c>
      <c r="BL124" s="28">
        <v>0</v>
      </c>
      <c r="BM124" s="84">
        <v>0</v>
      </c>
      <c r="BN124" s="10">
        <v>0.156</v>
      </c>
      <c r="BO124" s="10">
        <v>0.16300000000000001</v>
      </c>
      <c r="BP124" s="10">
        <v>0.218</v>
      </c>
      <c r="BQ124" s="91">
        <f t="shared" si="2"/>
        <v>10</v>
      </c>
      <c r="BR124" s="91">
        <f t="shared" si="3"/>
        <v>5</v>
      </c>
    </row>
    <row r="125" spans="1:70">
      <c r="A125" s="7">
        <v>1136</v>
      </c>
      <c r="B125" s="8" t="s">
        <v>1968</v>
      </c>
      <c r="C125" s="8"/>
      <c r="D125" s="8" t="s">
        <v>1454</v>
      </c>
      <c r="E125" s="9" t="s">
        <v>51</v>
      </c>
      <c r="F125" s="10">
        <v>0.25</v>
      </c>
      <c r="G125" s="10">
        <v>0.53</v>
      </c>
      <c r="H125" s="9">
        <v>2051.12</v>
      </c>
      <c r="I125" s="9" t="s">
        <v>4345</v>
      </c>
      <c r="J125" s="89">
        <v>0</v>
      </c>
      <c r="K125" s="16">
        <v>0</v>
      </c>
      <c r="L125" s="28">
        <v>0</v>
      </c>
      <c r="M125" s="91">
        <v>0</v>
      </c>
      <c r="N125" s="16"/>
      <c r="O125" s="10">
        <v>3.5000000000000003E-2</v>
      </c>
      <c r="P125" s="27">
        <v>0</v>
      </c>
      <c r="Q125" s="91">
        <v>1</v>
      </c>
      <c r="R125" s="16"/>
      <c r="S125" s="59">
        <v>13516</v>
      </c>
      <c r="T125" s="128">
        <v>0</v>
      </c>
      <c r="U125" s="128">
        <v>0</v>
      </c>
      <c r="V125" s="59"/>
      <c r="W125" s="28">
        <v>54939.313167259788</v>
      </c>
      <c r="X125" s="91">
        <v>0</v>
      </c>
      <c r="Y125" s="10">
        <v>1</v>
      </c>
      <c r="Z125" s="27">
        <v>-0.01</v>
      </c>
      <c r="AA125" s="27">
        <v>-0.75</v>
      </c>
      <c r="AB125" s="28">
        <v>0</v>
      </c>
      <c r="AC125" s="9" t="s">
        <v>4345</v>
      </c>
      <c r="AD125" s="10">
        <v>0.218</v>
      </c>
      <c r="AE125" s="10">
        <v>0.10099999999999999</v>
      </c>
      <c r="AF125" s="10">
        <v>0.5</v>
      </c>
      <c r="AG125" s="10">
        <v>0.61</v>
      </c>
      <c r="AH125" s="91">
        <v>5</v>
      </c>
      <c r="AI125" s="25">
        <v>6153.35</v>
      </c>
      <c r="AJ125" s="28"/>
      <c r="AK125" s="58"/>
      <c r="AL125" s="59"/>
      <c r="AM125" s="59"/>
      <c r="AN125" s="59"/>
      <c r="AO125" s="9">
        <v>3</v>
      </c>
      <c r="AP125" s="9">
        <v>137.33000000000001</v>
      </c>
      <c r="AQ125" s="9"/>
      <c r="AR125" s="9"/>
      <c r="AS125" s="10">
        <v>0.22800000000000001</v>
      </c>
      <c r="AT125" s="16" t="s">
        <v>2055</v>
      </c>
      <c r="AU125" s="28"/>
      <c r="AV125" s="9"/>
      <c r="AW125" s="56">
        <v>600</v>
      </c>
      <c r="AX125" s="56">
        <v>0</v>
      </c>
      <c r="AY125" s="56">
        <v>99</v>
      </c>
      <c r="AZ125" s="28" t="e">
        <v>#N/A</v>
      </c>
      <c r="BA125" s="28" t="e">
        <v>#N/A</v>
      </c>
      <c r="BB125" s="26" t="e">
        <v>#N/A</v>
      </c>
      <c r="BC125" s="26" t="e">
        <v>#N/A</v>
      </c>
      <c r="BD125" s="26" t="e">
        <v>#N/A</v>
      </c>
      <c r="BE125" s="26" t="e">
        <v>#N/A</v>
      </c>
      <c r="BF125" s="26" t="e">
        <v>#N/A</v>
      </c>
      <c r="BG125" s="26" t="e">
        <v>#N/A</v>
      </c>
      <c r="BH125" s="26" t="e">
        <v>#N/A</v>
      </c>
      <c r="BI125" s="26" t="e">
        <v>#N/A</v>
      </c>
      <c r="BJ125" s="56" t="e">
        <v>#N/A</v>
      </c>
      <c r="BK125" s="28">
        <v>0</v>
      </c>
      <c r="BL125" s="28">
        <v>0</v>
      </c>
      <c r="BM125" s="84">
        <v>0</v>
      </c>
      <c r="BN125" s="10">
        <v>0</v>
      </c>
      <c r="BO125" s="10">
        <v>0.11700000000000001</v>
      </c>
      <c r="BP125" s="10">
        <v>0.218</v>
      </c>
      <c r="BQ125" s="91">
        <f t="shared" si="2"/>
        <v>6</v>
      </c>
      <c r="BR125" s="91">
        <f t="shared" si="3"/>
        <v>1</v>
      </c>
    </row>
    <row r="126" spans="1:70">
      <c r="A126" s="7">
        <v>828</v>
      </c>
      <c r="B126" s="8" t="s">
        <v>1533</v>
      </c>
      <c r="C126" s="8" t="s">
        <v>2290</v>
      </c>
      <c r="D126" s="8" t="s">
        <v>1454</v>
      </c>
      <c r="E126" s="9" t="s">
        <v>51</v>
      </c>
      <c r="F126" s="10">
        <v>0.54700000000000004</v>
      </c>
      <c r="G126" s="10">
        <v>0.69</v>
      </c>
      <c r="H126" s="9">
        <v>20.190000000000001</v>
      </c>
      <c r="I126" s="9">
        <v>0.13500000000000001</v>
      </c>
      <c r="J126" s="89">
        <v>3.1186943897806624E-4</v>
      </c>
      <c r="K126" s="16">
        <v>2.7912314788536927E-2</v>
      </c>
      <c r="L126" s="28">
        <v>18887.524789876286</v>
      </c>
      <c r="M126" s="91">
        <v>2</v>
      </c>
      <c r="N126" s="16"/>
      <c r="O126" s="10">
        <v>1.6E-2</v>
      </c>
      <c r="P126" s="27">
        <v>6.861127657517457E-3</v>
      </c>
      <c r="Q126" s="91">
        <v>1</v>
      </c>
      <c r="R126" s="16"/>
      <c r="S126" s="59">
        <v>9584.1958415329009</v>
      </c>
      <c r="T126" s="59">
        <v>95642.708333333343</v>
      </c>
      <c r="U126" s="59">
        <v>56796.485805860808</v>
      </c>
      <c r="V126" s="59">
        <v>91817</v>
      </c>
      <c r="W126" s="28">
        <v>54524.626373626372</v>
      </c>
      <c r="X126" s="91">
        <v>2</v>
      </c>
      <c r="Y126" s="10">
        <v>0.437</v>
      </c>
      <c r="Z126" s="27">
        <v>0.03</v>
      </c>
      <c r="AA126" s="10">
        <v>0.129</v>
      </c>
      <c r="AB126" s="28">
        <v>467.80415846709934</v>
      </c>
      <c r="AC126" s="9">
        <v>253</v>
      </c>
      <c r="AD126" s="10">
        <v>7.6000000000000012E-2</v>
      </c>
      <c r="AE126" s="10">
        <v>0.13</v>
      </c>
      <c r="AF126" s="10">
        <v>0.44400000000000001</v>
      </c>
      <c r="AG126" s="10">
        <v>0.54800000000000004</v>
      </c>
      <c r="AH126" s="91">
        <v>3</v>
      </c>
      <c r="AI126" s="25">
        <v>6412.94</v>
      </c>
      <c r="AJ126" s="28">
        <v>12311</v>
      </c>
      <c r="AK126" s="28">
        <v>9439</v>
      </c>
      <c r="AL126" s="59">
        <v>107469</v>
      </c>
      <c r="AM126" s="59">
        <v>87246</v>
      </c>
      <c r="AN126" s="59">
        <v>72819</v>
      </c>
      <c r="AO126" s="9">
        <v>317.67</v>
      </c>
      <c r="AP126" s="9">
        <v>415.67</v>
      </c>
      <c r="AQ126" s="9">
        <v>7</v>
      </c>
      <c r="AR126" s="27">
        <v>0.50600000000000001</v>
      </c>
      <c r="AS126" s="10">
        <v>0.187</v>
      </c>
      <c r="AT126" s="16">
        <v>0.88105726872246692</v>
      </c>
      <c r="AU126" s="28">
        <v>36</v>
      </c>
      <c r="AV126" s="9">
        <v>2</v>
      </c>
      <c r="AW126" s="56">
        <v>90</v>
      </c>
      <c r="AX126" s="56">
        <v>179</v>
      </c>
      <c r="AY126" s="56">
        <v>99</v>
      </c>
      <c r="AZ126" s="28">
        <v>93000</v>
      </c>
      <c r="BA126" s="28">
        <v>47500</v>
      </c>
      <c r="BB126" s="26">
        <v>4.3899102000000001</v>
      </c>
      <c r="BC126" s="26">
        <v>0.51793646999999998</v>
      </c>
      <c r="BD126" s="26">
        <v>31.418081000000001</v>
      </c>
      <c r="BE126" s="26">
        <v>0</v>
      </c>
      <c r="BF126" s="26">
        <v>1.3792257000000001</v>
      </c>
      <c r="BG126" s="26">
        <v>0</v>
      </c>
      <c r="BH126" s="26">
        <v>0.60240751999999997</v>
      </c>
      <c r="BI126" s="26">
        <v>-0.28689875999999997</v>
      </c>
      <c r="BJ126" s="56">
        <v>1383.6666666666599</v>
      </c>
      <c r="BK126" s="28">
        <v>3000000</v>
      </c>
      <c r="BL126" s="28">
        <v>467.80415846709934</v>
      </c>
      <c r="BM126" s="84">
        <v>6</v>
      </c>
      <c r="BN126" s="10">
        <v>0.14199999999999999</v>
      </c>
      <c r="BO126" s="10">
        <v>8.7999999999999995E-2</v>
      </c>
      <c r="BP126" s="10">
        <v>0.218</v>
      </c>
      <c r="BQ126" s="91">
        <f t="shared" si="2"/>
        <v>8</v>
      </c>
      <c r="BR126" s="91">
        <f t="shared" si="3"/>
        <v>5</v>
      </c>
    </row>
    <row r="127" spans="1:70">
      <c r="A127" s="7">
        <v>829</v>
      </c>
      <c r="B127" s="8" t="s">
        <v>1534</v>
      </c>
      <c r="C127" s="8" t="s">
        <v>2291</v>
      </c>
      <c r="D127" s="8" t="s">
        <v>1454</v>
      </c>
      <c r="E127" s="9" t="s">
        <v>51</v>
      </c>
      <c r="F127" s="10">
        <v>0.65100000000000002</v>
      </c>
      <c r="G127" s="10">
        <v>0.83</v>
      </c>
      <c r="H127" s="9">
        <v>21.96</v>
      </c>
      <c r="I127" s="9">
        <v>0.217</v>
      </c>
      <c r="J127" s="89">
        <v>0</v>
      </c>
      <c r="K127" s="16">
        <v>2.1329135217830142E-2</v>
      </c>
      <c r="L127" s="28">
        <v>13940.390888560514</v>
      </c>
      <c r="M127" s="91">
        <v>2</v>
      </c>
      <c r="N127" s="16"/>
      <c r="O127" s="10">
        <v>1.2999999999999999E-2</v>
      </c>
      <c r="P127" s="27">
        <v>6.8304016352337002E-2</v>
      </c>
      <c r="Q127" s="91">
        <v>2</v>
      </c>
      <c r="R127" s="16" t="s">
        <v>4339</v>
      </c>
      <c r="S127" s="59">
        <v>8756.2860325904112</v>
      </c>
      <c r="T127" s="59">
        <v>95446.236559139783</v>
      </c>
      <c r="U127" s="59">
        <v>56823.478221250225</v>
      </c>
      <c r="V127" s="59">
        <v>88765</v>
      </c>
      <c r="W127" s="28">
        <v>52845.83474576271</v>
      </c>
      <c r="X127" s="91">
        <v>3</v>
      </c>
      <c r="Y127" s="10">
        <v>0.51400000000000001</v>
      </c>
      <c r="Z127" s="27">
        <v>0.107</v>
      </c>
      <c r="AA127" s="10">
        <v>0.161</v>
      </c>
      <c r="AB127" s="28">
        <v>888.71396740958926</v>
      </c>
      <c r="AC127" s="9">
        <v>276</v>
      </c>
      <c r="AD127" s="10">
        <v>6.2E-2</v>
      </c>
      <c r="AE127" s="10">
        <v>0.13300000000000001</v>
      </c>
      <c r="AF127" s="10">
        <v>0.52700000000000002</v>
      </c>
      <c r="AG127" s="10">
        <v>0.54900000000000004</v>
      </c>
      <c r="AH127" s="91">
        <v>3</v>
      </c>
      <c r="AI127" s="25">
        <v>7876.55</v>
      </c>
      <c r="AJ127" s="28">
        <v>12221</v>
      </c>
      <c r="AK127" s="28">
        <v>8428</v>
      </c>
      <c r="AL127" s="59">
        <v>108765</v>
      </c>
      <c r="AM127" s="59">
        <v>88605</v>
      </c>
      <c r="AN127" s="59">
        <v>72846</v>
      </c>
      <c r="AO127" s="9">
        <v>358.67</v>
      </c>
      <c r="AP127" s="9">
        <v>455</v>
      </c>
      <c r="AQ127" s="9">
        <v>1</v>
      </c>
      <c r="AR127" s="27">
        <v>0.51100000000000001</v>
      </c>
      <c r="AS127" s="10">
        <v>0.111</v>
      </c>
      <c r="AT127" s="16">
        <v>0.82169268693508624</v>
      </c>
      <c r="AU127" s="28">
        <v>26</v>
      </c>
      <c r="AV127" s="9"/>
      <c r="AW127" s="56">
        <v>101</v>
      </c>
      <c r="AX127" s="56">
        <v>168</v>
      </c>
      <c r="AY127" s="56">
        <v>99</v>
      </c>
      <c r="AZ127" s="28">
        <v>79200</v>
      </c>
      <c r="BA127" s="28">
        <v>40600</v>
      </c>
      <c r="BB127" s="26">
        <v>6.6900282000000004</v>
      </c>
      <c r="BC127" s="26">
        <v>0.40129343000000001</v>
      </c>
      <c r="BD127" s="26">
        <v>16.424586999999999</v>
      </c>
      <c r="BE127" s="26">
        <v>0.35700284999999998</v>
      </c>
      <c r="BF127" s="26">
        <v>1.0988096000000001</v>
      </c>
      <c r="BG127" s="26">
        <v>2.3883591999999999E-2</v>
      </c>
      <c r="BH127" s="26">
        <v>-2.0375960000000002</v>
      </c>
      <c r="BI127" s="26">
        <v>-5.5031533000000001</v>
      </c>
      <c r="BJ127" s="56">
        <v>1292</v>
      </c>
      <c r="BK127" s="28">
        <v>7000000</v>
      </c>
      <c r="BL127" s="28">
        <v>888.71396740958926</v>
      </c>
      <c r="BM127" s="84">
        <v>5</v>
      </c>
      <c r="BN127" s="10">
        <v>0.156</v>
      </c>
      <c r="BO127" s="10">
        <v>8.5000000000000006E-2</v>
      </c>
      <c r="BP127" s="10">
        <v>0.218</v>
      </c>
      <c r="BQ127" s="91">
        <f t="shared" si="2"/>
        <v>10</v>
      </c>
      <c r="BR127" s="91">
        <f t="shared" si="3"/>
        <v>7</v>
      </c>
    </row>
    <row r="128" spans="1:70">
      <c r="A128" s="7">
        <v>837</v>
      </c>
      <c r="B128" s="8" t="s">
        <v>1543</v>
      </c>
      <c r="C128" s="8" t="s">
        <v>2293</v>
      </c>
      <c r="D128" s="8" t="s">
        <v>1454</v>
      </c>
      <c r="E128" s="9" t="s">
        <v>51</v>
      </c>
      <c r="F128" s="10">
        <v>0.67</v>
      </c>
      <c r="G128" s="10">
        <v>0.88</v>
      </c>
      <c r="H128" s="9">
        <v>19.329999999999998</v>
      </c>
      <c r="I128" s="9">
        <v>0.308</v>
      </c>
      <c r="J128" s="89">
        <v>0</v>
      </c>
      <c r="K128" s="16">
        <v>1.3545822129809613E-2</v>
      </c>
      <c r="L128" s="28">
        <v>3926.7015706806283</v>
      </c>
      <c r="M128" s="91">
        <v>4</v>
      </c>
      <c r="N128" s="16" t="s">
        <v>4339</v>
      </c>
      <c r="O128" s="10">
        <v>8.9999999999999993E-3</v>
      </c>
      <c r="P128" s="27">
        <v>3.386455532452403E-2</v>
      </c>
      <c r="Q128" s="91">
        <v>0</v>
      </c>
      <c r="R128" s="16" t="s">
        <v>4339</v>
      </c>
      <c r="S128" s="59">
        <v>9123.3544467547599</v>
      </c>
      <c r="T128" s="59">
        <v>71663.114754098366</v>
      </c>
      <c r="U128" s="59">
        <v>44306.931782125859</v>
      </c>
      <c r="V128" s="59">
        <v>87429</v>
      </c>
      <c r="W128" s="28">
        <v>54054.456774193546</v>
      </c>
      <c r="X128" s="91">
        <v>2</v>
      </c>
      <c r="Y128" s="10">
        <v>0.52800000000000002</v>
      </c>
      <c r="Z128" s="27">
        <v>7.0000000000000001E-3</v>
      </c>
      <c r="AA128" s="10">
        <v>0.18</v>
      </c>
      <c r="AB128" s="28">
        <v>338.64555324524031</v>
      </c>
      <c r="AC128" s="9">
        <v>305</v>
      </c>
      <c r="AD128" s="10">
        <v>9.2999999999999999E-2</v>
      </c>
      <c r="AE128" s="10">
        <v>7.0000000000000062E-3</v>
      </c>
      <c r="AF128" s="10">
        <v>0.54600000000000004</v>
      </c>
      <c r="AG128" s="10">
        <v>0.58299999999999996</v>
      </c>
      <c r="AH128" s="91">
        <v>4</v>
      </c>
      <c r="AI128" s="25">
        <v>14764.7</v>
      </c>
      <c r="AJ128" s="28">
        <v>12716</v>
      </c>
      <c r="AK128" s="28">
        <v>8128</v>
      </c>
      <c r="AL128" s="59">
        <v>107910</v>
      </c>
      <c r="AM128" s="59">
        <v>86859</v>
      </c>
      <c r="AN128" s="59">
        <v>70875</v>
      </c>
      <c r="AO128" s="9">
        <v>764</v>
      </c>
      <c r="AP128" s="9">
        <v>755</v>
      </c>
      <c r="AQ128" s="9">
        <v>7</v>
      </c>
      <c r="AR128" s="27">
        <v>0.52600000000000002</v>
      </c>
      <c r="AS128" s="10">
        <v>0.21</v>
      </c>
      <c r="AT128" s="16">
        <v>0.76452599388379205</v>
      </c>
      <c r="AU128" s="28">
        <v>33</v>
      </c>
      <c r="AV128" s="9"/>
      <c r="AW128" s="56">
        <v>68</v>
      </c>
      <c r="AX128" s="56">
        <v>200</v>
      </c>
      <c r="AY128" s="56">
        <v>19</v>
      </c>
      <c r="AZ128" s="28">
        <v>102700</v>
      </c>
      <c r="BA128" s="28">
        <v>47500</v>
      </c>
      <c r="BB128" s="26">
        <v>4.2028331999999997</v>
      </c>
      <c r="BC128" s="26">
        <v>1.0467318999999999</v>
      </c>
      <c r="BD128" s="26">
        <v>30.296284</v>
      </c>
      <c r="BE128" s="26">
        <v>0.82857608999999999</v>
      </c>
      <c r="BF128" s="26">
        <v>1.2733023000000001</v>
      </c>
      <c r="BG128" s="26">
        <v>3.4823671E-2</v>
      </c>
      <c r="BH128" s="26">
        <v>-0.91816783000000002</v>
      </c>
      <c r="BI128" s="26">
        <v>-4.3407989000000002</v>
      </c>
      <c r="BJ128" s="56">
        <v>1921.3333333333301</v>
      </c>
      <c r="BK128" s="28">
        <v>5000000</v>
      </c>
      <c r="BL128" s="28">
        <v>338.64555324524031</v>
      </c>
      <c r="BM128" s="84">
        <v>3</v>
      </c>
      <c r="BN128" s="10">
        <v>0.125</v>
      </c>
      <c r="BO128" s="10">
        <v>0.21099999999999999</v>
      </c>
      <c r="BP128" s="10">
        <v>0.218</v>
      </c>
      <c r="BQ128" s="91">
        <f t="shared" si="2"/>
        <v>10</v>
      </c>
      <c r="BR128" s="91">
        <f t="shared" si="3"/>
        <v>6</v>
      </c>
    </row>
    <row r="129" spans="1:70">
      <c r="A129" s="7">
        <v>845</v>
      </c>
      <c r="B129" s="8" t="s">
        <v>1551</v>
      </c>
      <c r="C129" s="8" t="s">
        <v>2296</v>
      </c>
      <c r="D129" s="8" t="s">
        <v>1548</v>
      </c>
      <c r="E129" s="9" t="s">
        <v>51</v>
      </c>
      <c r="F129" s="10">
        <v>0.33400000000000002</v>
      </c>
      <c r="G129" s="10">
        <v>0.76</v>
      </c>
      <c r="H129" s="9">
        <v>20.25</v>
      </c>
      <c r="I129" s="9">
        <v>0.10100000000000001</v>
      </c>
      <c r="J129" s="89">
        <v>0</v>
      </c>
      <c r="K129" s="16">
        <v>1.7096140217573955E-2</v>
      </c>
      <c r="L129" s="28">
        <v>32544.378698224853</v>
      </c>
      <c r="M129" s="91">
        <v>3</v>
      </c>
      <c r="N129" s="16"/>
      <c r="O129" s="10">
        <v>2E-3</v>
      </c>
      <c r="P129" s="27">
        <v>0</v>
      </c>
      <c r="Q129" s="91">
        <v>0</v>
      </c>
      <c r="R129" s="16"/>
      <c r="S129" s="59">
        <v>8197</v>
      </c>
      <c r="T129" s="59">
        <v>59806.249999999993</v>
      </c>
      <c r="U129" s="59">
        <v>47831.462406015031</v>
      </c>
      <c r="V129" s="59">
        <v>66983</v>
      </c>
      <c r="W129" s="28">
        <v>53571.237894736842</v>
      </c>
      <c r="X129" s="91">
        <v>1</v>
      </c>
      <c r="Y129" s="10">
        <v>0.41799999999999998</v>
      </c>
      <c r="Z129" s="27">
        <v>-3.3000000000000002E-2</v>
      </c>
      <c r="AA129" s="27">
        <v>2.1999999999999999E-2</v>
      </c>
      <c r="AB129" s="28">
        <v>0</v>
      </c>
      <c r="AC129" s="9">
        <v>181</v>
      </c>
      <c r="AD129" s="10">
        <v>0.13900000000000001</v>
      </c>
      <c r="AE129" s="10">
        <v>7.0000000000000007E-2</v>
      </c>
      <c r="AF129" s="10">
        <v>0.58499999999999996</v>
      </c>
      <c r="AG129" s="10">
        <v>0.56299999999999994</v>
      </c>
      <c r="AH129" s="91">
        <v>5</v>
      </c>
      <c r="AI129" s="25">
        <v>6843.65</v>
      </c>
      <c r="AJ129" s="28">
        <v>12682</v>
      </c>
      <c r="AK129" s="28">
        <v>8099</v>
      </c>
      <c r="AL129" s="59">
        <v>76896</v>
      </c>
      <c r="AM129" s="59">
        <v>65925</v>
      </c>
      <c r="AN129" s="59">
        <v>56412</v>
      </c>
      <c r="AO129" s="9">
        <v>338</v>
      </c>
      <c r="AP129" s="9">
        <v>427.67</v>
      </c>
      <c r="AQ129" s="9">
        <v>109</v>
      </c>
      <c r="AR129" s="27">
        <v>0.46400000000000002</v>
      </c>
      <c r="AS129" s="10">
        <v>0.28000000000000003</v>
      </c>
      <c r="AT129" s="16">
        <v>0.90826521344232514</v>
      </c>
      <c r="AU129" s="28">
        <v>16</v>
      </c>
      <c r="AV129" s="9"/>
      <c r="AW129" s="56">
        <v>159</v>
      </c>
      <c r="AX129" s="56">
        <v>117</v>
      </c>
      <c r="AY129" s="56">
        <v>99</v>
      </c>
      <c r="AZ129" s="28">
        <v>82700</v>
      </c>
      <c r="BA129" s="28">
        <v>41300</v>
      </c>
      <c r="BB129" s="26">
        <v>7.7854828999999999</v>
      </c>
      <c r="BC129" s="26">
        <v>0.43974495000000002</v>
      </c>
      <c r="BD129" s="26">
        <v>19.257950000000001</v>
      </c>
      <c r="BE129" s="26">
        <v>0.38488209000000001</v>
      </c>
      <c r="BF129" s="26">
        <v>1.4993243999999999</v>
      </c>
      <c r="BG129" s="26">
        <v>2.9964927999999998E-2</v>
      </c>
      <c r="BH129" s="26">
        <v>0.75956482000000003</v>
      </c>
      <c r="BI129" s="26">
        <v>1.3263094</v>
      </c>
      <c r="BJ129" s="56">
        <v>918.66666666666595</v>
      </c>
      <c r="BK129" s="28">
        <v>0</v>
      </c>
      <c r="BL129" s="28">
        <v>0</v>
      </c>
      <c r="BM129" s="84">
        <v>11</v>
      </c>
      <c r="BN129" s="10">
        <v>0.109</v>
      </c>
      <c r="BO129" s="10">
        <v>0.17799999999999999</v>
      </c>
      <c r="BP129" s="10">
        <v>0.248</v>
      </c>
      <c r="BQ129" s="91">
        <f t="shared" si="2"/>
        <v>9</v>
      </c>
      <c r="BR129" s="91">
        <f t="shared" si="3"/>
        <v>4</v>
      </c>
    </row>
    <row r="130" spans="1:70">
      <c r="A130" s="7">
        <v>855</v>
      </c>
      <c r="B130" s="8" t="s">
        <v>1565</v>
      </c>
      <c r="C130" s="8" t="s">
        <v>2129</v>
      </c>
      <c r="D130" s="8" t="s">
        <v>1558</v>
      </c>
      <c r="E130" s="9" t="s">
        <v>51</v>
      </c>
      <c r="F130" s="10">
        <v>0.64100000000000001</v>
      </c>
      <c r="G130" s="10">
        <v>0.86</v>
      </c>
      <c r="H130" s="9">
        <v>13.22</v>
      </c>
      <c r="I130" s="9">
        <v>0.30599999999999999</v>
      </c>
      <c r="J130" s="89">
        <v>1.0158884960786705E-3</v>
      </c>
      <c r="K130" s="16">
        <v>2.0995028918959189E-2</v>
      </c>
      <c r="L130" s="28">
        <v>8955.3575426498901</v>
      </c>
      <c r="M130" s="91">
        <v>4</v>
      </c>
      <c r="N130" s="16" t="s">
        <v>4339</v>
      </c>
      <c r="O130" s="10">
        <v>8.9999999999999993E-3</v>
      </c>
      <c r="P130" s="27">
        <v>6.941904723204248E-2</v>
      </c>
      <c r="Q130" s="91">
        <v>1</v>
      </c>
      <c r="R130" s="16"/>
      <c r="S130" s="59">
        <v>6961.8165169924278</v>
      </c>
      <c r="T130" s="59">
        <v>67847.368421052641</v>
      </c>
      <c r="U130" s="59">
        <v>44847.691991171967</v>
      </c>
      <c r="V130" s="59">
        <v>77346</v>
      </c>
      <c r="W130" s="28">
        <v>51126.368869936035</v>
      </c>
      <c r="X130" s="91">
        <v>1</v>
      </c>
      <c r="Y130" s="10">
        <v>0.63500000000000001</v>
      </c>
      <c r="Z130" s="27">
        <v>0.14699999999999999</v>
      </c>
      <c r="AA130" s="10">
        <v>3.3000000000000002E-2</v>
      </c>
      <c r="AB130" s="28">
        <v>4402.1834830075722</v>
      </c>
      <c r="AC130" s="9">
        <v>533</v>
      </c>
      <c r="AD130" s="10">
        <v>0.23399999999999999</v>
      </c>
      <c r="AE130" s="10">
        <v>0.11299999999999999</v>
      </c>
      <c r="AF130" s="10">
        <v>0.371</v>
      </c>
      <c r="AG130" s="10">
        <v>0.437</v>
      </c>
      <c r="AH130" s="91">
        <v>3</v>
      </c>
      <c r="AI130" s="25">
        <v>2953.08</v>
      </c>
      <c r="AJ130" s="28">
        <v>17615</v>
      </c>
      <c r="AK130" s="28">
        <v>12708</v>
      </c>
      <c r="AL130" s="59">
        <v>89136</v>
      </c>
      <c r="AM130" s="59">
        <v>76554</v>
      </c>
      <c r="AN130" s="59">
        <v>62703</v>
      </c>
      <c r="AO130" s="9">
        <v>223.33</v>
      </c>
      <c r="AP130" s="9">
        <v>356</v>
      </c>
      <c r="AQ130" s="9">
        <v>5</v>
      </c>
      <c r="AR130" s="27">
        <v>0.47699999999999998</v>
      </c>
      <c r="AS130" s="10">
        <v>0.214</v>
      </c>
      <c r="AT130" s="16">
        <v>0.76569678407350694</v>
      </c>
      <c r="AU130" s="28">
        <v>254</v>
      </c>
      <c r="AV130" s="9">
        <v>3</v>
      </c>
      <c r="AW130" s="56">
        <v>298</v>
      </c>
      <c r="AX130" s="56">
        <v>62</v>
      </c>
      <c r="AY130" s="56">
        <v>1</v>
      </c>
      <c r="AZ130" s="28">
        <v>106800</v>
      </c>
      <c r="BA130" s="28">
        <v>62800</v>
      </c>
      <c r="BB130" s="26">
        <v>4.3771119000000001</v>
      </c>
      <c r="BC130" s="26">
        <v>2.4630977999999999</v>
      </c>
      <c r="BD130" s="26">
        <v>44.827796999999997</v>
      </c>
      <c r="BE130" s="26">
        <v>0</v>
      </c>
      <c r="BF130" s="26">
        <v>1.9621626999999999</v>
      </c>
      <c r="BG130" s="26">
        <v>0</v>
      </c>
      <c r="BH130" s="26">
        <v>-0.50158906000000003</v>
      </c>
      <c r="BI130" s="26">
        <v>-1.4079666</v>
      </c>
      <c r="BJ130" s="56">
        <v>460.33333333333297</v>
      </c>
      <c r="BK130" s="28">
        <v>13000000</v>
      </c>
      <c r="BL130" s="28">
        <v>4402.1834830075722</v>
      </c>
      <c r="BM130" s="84">
        <v>2</v>
      </c>
      <c r="BN130" s="10">
        <v>0.126</v>
      </c>
      <c r="BO130" s="10">
        <v>0.247</v>
      </c>
      <c r="BP130" s="10">
        <v>0.36</v>
      </c>
      <c r="BQ130" s="91">
        <f t="shared" si="2"/>
        <v>9</v>
      </c>
      <c r="BR130" s="91">
        <f t="shared" si="3"/>
        <v>6</v>
      </c>
    </row>
    <row r="131" spans="1:70">
      <c r="A131" s="7">
        <v>865</v>
      </c>
      <c r="B131" s="8" t="s">
        <v>1577</v>
      </c>
      <c r="C131" s="8" t="s">
        <v>2075</v>
      </c>
      <c r="D131" s="8" t="s">
        <v>1558</v>
      </c>
      <c r="E131" s="9" t="s">
        <v>51</v>
      </c>
      <c r="F131" s="10">
        <v>0.40300000000000002</v>
      </c>
      <c r="G131" s="10">
        <v>0.65</v>
      </c>
      <c r="H131" s="9">
        <v>21.97</v>
      </c>
      <c r="I131" s="9">
        <v>0.38100000000000001</v>
      </c>
      <c r="J131" s="89">
        <v>0</v>
      </c>
      <c r="K131" s="16">
        <v>8.5529289029865549E-3</v>
      </c>
      <c r="L131" s="28">
        <v>37122.969837587007</v>
      </c>
      <c r="M131" s="91">
        <v>2</v>
      </c>
      <c r="N131" s="16"/>
      <c r="O131" s="10">
        <v>1.4999999999999999E-2</v>
      </c>
      <c r="P131" s="27">
        <v>2.8509763009955186E-2</v>
      </c>
      <c r="Q131" s="91">
        <v>1</v>
      </c>
      <c r="R131" s="16"/>
      <c r="S131" s="59">
        <v>8890.4774434978735</v>
      </c>
      <c r="T131" s="59">
        <v>75436.170212765966</v>
      </c>
      <c r="U131" s="59">
        <v>53339.977603583429</v>
      </c>
      <c r="V131" s="59">
        <v>70910</v>
      </c>
      <c r="W131" s="28">
        <v>50139.57894736842</v>
      </c>
      <c r="X131" s="91">
        <v>2</v>
      </c>
      <c r="Y131" s="10">
        <v>0.443</v>
      </c>
      <c r="Z131" s="27">
        <v>7.3999999999999996E-2</v>
      </c>
      <c r="AA131" s="27">
        <v>-1.7000000000000001E-2</v>
      </c>
      <c r="AB131" s="28">
        <v>1639.5048170940315</v>
      </c>
      <c r="AC131" s="9">
        <v>929</v>
      </c>
      <c r="AD131" s="10">
        <v>0.26100000000000001</v>
      </c>
      <c r="AE131" s="10">
        <v>0.214</v>
      </c>
      <c r="AF131" s="10">
        <v>0.45600000000000002</v>
      </c>
      <c r="AG131" s="10">
        <v>0.47899999999999998</v>
      </c>
      <c r="AH131" s="91">
        <v>2</v>
      </c>
      <c r="AI131" s="25">
        <v>9470.44</v>
      </c>
      <c r="AJ131" s="28">
        <v>13564</v>
      </c>
      <c r="AK131" s="28">
        <v>8692</v>
      </c>
      <c r="AL131" s="59">
        <v>94239</v>
      </c>
      <c r="AM131" s="59">
        <v>68877</v>
      </c>
      <c r="AN131" s="59">
        <v>52686</v>
      </c>
      <c r="AO131" s="9">
        <v>431</v>
      </c>
      <c r="AP131" s="9">
        <v>715</v>
      </c>
      <c r="AQ131" s="9">
        <v>13</v>
      </c>
      <c r="AR131" s="27">
        <v>0.46899999999999997</v>
      </c>
      <c r="AS131" s="10">
        <v>0.28699999999999998</v>
      </c>
      <c r="AT131" s="16">
        <v>0.724112961622013</v>
      </c>
      <c r="AU131" s="28">
        <v>26</v>
      </c>
      <c r="AV131" s="9"/>
      <c r="AW131" s="56">
        <v>241</v>
      </c>
      <c r="AX131" s="56">
        <v>81</v>
      </c>
      <c r="AY131" s="56">
        <v>19</v>
      </c>
      <c r="AZ131" s="28">
        <v>91500</v>
      </c>
      <c r="BA131" s="28">
        <v>37800</v>
      </c>
      <c r="BB131" s="26">
        <v>6.7513556000000001</v>
      </c>
      <c r="BC131" s="26">
        <v>1.6635458000000001</v>
      </c>
      <c r="BD131" s="26">
        <v>15.412566999999999</v>
      </c>
      <c r="BE131" s="26">
        <v>5.9605515999999999E-3</v>
      </c>
      <c r="BF131" s="26">
        <v>1.0405572999999999</v>
      </c>
      <c r="BG131" s="26">
        <v>4.0241802000000001E-4</v>
      </c>
      <c r="BH131" s="26">
        <v>1.9415382000000001</v>
      </c>
      <c r="BI131" s="26">
        <v>1.7430352</v>
      </c>
      <c r="BJ131" s="56">
        <v>771</v>
      </c>
      <c r="BK131" s="28">
        <v>15526832</v>
      </c>
      <c r="BL131" s="28">
        <v>1639.5048170940315</v>
      </c>
      <c r="BM131" s="84">
        <v>16</v>
      </c>
      <c r="BN131" s="10">
        <v>9.9000000000000005E-2</v>
      </c>
      <c r="BO131" s="10">
        <v>0.14599999999999999</v>
      </c>
      <c r="BP131" s="10">
        <v>0.36</v>
      </c>
      <c r="BQ131" s="91">
        <f t="shared" si="2"/>
        <v>7</v>
      </c>
      <c r="BR131" s="91">
        <f t="shared" si="3"/>
        <v>5</v>
      </c>
    </row>
    <row r="132" spans="1:70">
      <c r="A132" s="7">
        <v>854</v>
      </c>
      <c r="B132" s="8" t="s">
        <v>1563</v>
      </c>
      <c r="C132" s="8" t="s">
        <v>2129</v>
      </c>
      <c r="D132" s="8" t="s">
        <v>1558</v>
      </c>
      <c r="E132" s="9" t="s">
        <v>51</v>
      </c>
      <c r="F132" s="10">
        <v>0.66</v>
      </c>
      <c r="G132" s="10">
        <v>0.79</v>
      </c>
      <c r="H132" s="9">
        <v>15.68</v>
      </c>
      <c r="I132" s="9">
        <v>0.442</v>
      </c>
      <c r="J132" s="89">
        <v>6.6586572532277848E-4</v>
      </c>
      <c r="K132" s="16">
        <v>3.1771307465401147E-2</v>
      </c>
      <c r="L132" s="28">
        <v>14918.025450151417</v>
      </c>
      <c r="M132" s="91">
        <v>3</v>
      </c>
      <c r="N132" s="16"/>
      <c r="O132" s="10">
        <v>1.4E-2</v>
      </c>
      <c r="P132" s="27">
        <v>9.7216395897125649E-2</v>
      </c>
      <c r="Q132" s="91">
        <v>2</v>
      </c>
      <c r="R132" s="16"/>
      <c r="S132" s="59">
        <v>9514.6501741238862</v>
      </c>
      <c r="T132" s="59">
        <v>67321.052631578947</v>
      </c>
      <c r="U132" s="59">
        <v>43205.135519462725</v>
      </c>
      <c r="V132" s="59">
        <v>76746</v>
      </c>
      <c r="W132" s="28">
        <v>49253.8544921875</v>
      </c>
      <c r="X132" s="91">
        <v>0</v>
      </c>
      <c r="Y132" s="10">
        <v>0.66500000000000004</v>
      </c>
      <c r="Z132" s="27">
        <v>0.18099999999999999</v>
      </c>
      <c r="AA132" s="10">
        <v>1.2999999999999999E-2</v>
      </c>
      <c r="AB132" s="28">
        <v>1807.3498258761131</v>
      </c>
      <c r="AC132" s="9">
        <v>675</v>
      </c>
      <c r="AD132" s="10">
        <v>0.245</v>
      </c>
      <c r="AE132" s="10">
        <v>5.8999999999999997E-2</v>
      </c>
      <c r="AF132" s="10">
        <v>0.48699999999999999</v>
      </c>
      <c r="AG132" s="10">
        <v>0.58699999999999997</v>
      </c>
      <c r="AH132" s="91">
        <v>4</v>
      </c>
      <c r="AI132" s="25">
        <v>10512.63</v>
      </c>
      <c r="AJ132" s="28">
        <v>15555</v>
      </c>
      <c r="AK132" s="28">
        <v>9959</v>
      </c>
      <c r="AL132" s="59">
        <v>92565</v>
      </c>
      <c r="AM132" s="59">
        <v>73278</v>
      </c>
      <c r="AN132" s="59">
        <v>65790</v>
      </c>
      <c r="AO132" s="9">
        <v>670.33</v>
      </c>
      <c r="AP132" s="9">
        <v>908.33</v>
      </c>
      <c r="AQ132" s="9">
        <v>52</v>
      </c>
      <c r="AR132" s="27">
        <v>0.51700000000000002</v>
      </c>
      <c r="AS132" s="10">
        <v>0.18</v>
      </c>
      <c r="AT132" s="16">
        <v>0.69348127600554776</v>
      </c>
      <c r="AU132" s="28">
        <v>72</v>
      </c>
      <c r="AV132" s="9">
        <v>7</v>
      </c>
      <c r="AW132" s="56">
        <v>25</v>
      </c>
      <c r="AX132" s="56">
        <v>334</v>
      </c>
      <c r="AY132" s="56">
        <v>5</v>
      </c>
      <c r="AZ132" s="28">
        <v>119500</v>
      </c>
      <c r="BA132" s="28">
        <v>39900</v>
      </c>
      <c r="BB132" s="26">
        <v>4.2147183000000004</v>
      </c>
      <c r="BC132" s="26">
        <v>5.2666550000000001</v>
      </c>
      <c r="BD132" s="26">
        <v>22.615728000000001</v>
      </c>
      <c r="BE132" s="26">
        <v>0.89620548</v>
      </c>
      <c r="BF132" s="26">
        <v>0.95318919000000002</v>
      </c>
      <c r="BG132" s="26">
        <v>3.7772536000000002E-2</v>
      </c>
      <c r="BH132" s="26">
        <v>-0.98726570999999996</v>
      </c>
      <c r="BI132" s="26">
        <v>-2.8615469999999998</v>
      </c>
      <c r="BJ132" s="56">
        <v>1878.6666666666599</v>
      </c>
      <c r="BK132" s="28">
        <v>19000000</v>
      </c>
      <c r="BL132" s="28">
        <v>1807.3498258761131</v>
      </c>
      <c r="BM132" s="84">
        <v>10</v>
      </c>
      <c r="BN132" s="10">
        <v>0.115</v>
      </c>
      <c r="BO132" s="10">
        <v>0.30099999999999999</v>
      </c>
      <c r="BP132" s="10">
        <v>0.36</v>
      </c>
      <c r="BQ132" s="91">
        <f t="shared" ref="BQ132:BQ157" si="4">SUM(M132,Q132,X132,AH132)</f>
        <v>9</v>
      </c>
      <c r="BR132" s="91">
        <f t="shared" ref="BR132:BR157" si="5">BQ132-AH132</f>
        <v>5</v>
      </c>
    </row>
    <row r="133" spans="1:70">
      <c r="A133" s="7">
        <v>867</v>
      </c>
      <c r="B133" s="8" t="s">
        <v>1582</v>
      </c>
      <c r="C133" s="8" t="s">
        <v>2298</v>
      </c>
      <c r="D133" s="8" t="s">
        <v>1558</v>
      </c>
      <c r="E133" s="9" t="s">
        <v>51</v>
      </c>
      <c r="F133" s="10">
        <v>0.51700000000000002</v>
      </c>
      <c r="G133" s="10">
        <v>0.77</v>
      </c>
      <c r="H133" s="9">
        <v>14.97</v>
      </c>
      <c r="I133" s="9">
        <v>0.49199999999999999</v>
      </c>
      <c r="J133" s="89">
        <v>1.8499299801502515E-4</v>
      </c>
      <c r="K133" s="16">
        <v>2.6638991714163621E-2</v>
      </c>
      <c r="L133" s="28">
        <v>30470.914127423821</v>
      </c>
      <c r="M133" s="91">
        <v>2</v>
      </c>
      <c r="N133" s="16" t="s">
        <v>4339</v>
      </c>
      <c r="O133" s="10">
        <v>2.5999999999999999E-2</v>
      </c>
      <c r="P133" s="27">
        <v>3.8478543587125227E-2</v>
      </c>
      <c r="Q133" s="91">
        <v>1</v>
      </c>
      <c r="R133" s="16"/>
      <c r="S133" s="59">
        <v>11496.112031759598</v>
      </c>
      <c r="T133" s="59">
        <v>77648.913043478256</v>
      </c>
      <c r="U133" s="59">
        <v>48471.453972088028</v>
      </c>
      <c r="V133" s="59">
        <v>71437</v>
      </c>
      <c r="W133" s="28">
        <v>44593.73765432099</v>
      </c>
      <c r="X133" s="91">
        <v>2</v>
      </c>
      <c r="Y133" s="10">
        <v>0.58699999999999997</v>
      </c>
      <c r="Z133" s="27">
        <v>-2E-3</v>
      </c>
      <c r="AA133" s="27">
        <v>-3.5000000000000003E-2</v>
      </c>
      <c r="AB133" s="28">
        <v>2959.8879682404022</v>
      </c>
      <c r="AC133" s="9">
        <v>366</v>
      </c>
      <c r="AD133" s="10">
        <v>0.23899999999999999</v>
      </c>
      <c r="AE133" s="10">
        <v>9.5999999999999974E-2</v>
      </c>
      <c r="AF133" s="10">
        <v>0.59</v>
      </c>
      <c r="AG133" s="10">
        <v>0.64300000000000002</v>
      </c>
      <c r="AH133" s="91">
        <v>6</v>
      </c>
      <c r="AI133" s="25">
        <v>5405.61</v>
      </c>
      <c r="AJ133" s="28">
        <v>11342</v>
      </c>
      <c r="AK133" s="58">
        <v>9219</v>
      </c>
      <c r="AL133" s="59">
        <v>80082</v>
      </c>
      <c r="AM133" s="59">
        <v>68031</v>
      </c>
      <c r="AN133" s="59">
        <v>61263</v>
      </c>
      <c r="AO133" s="9">
        <v>361</v>
      </c>
      <c r="AP133" s="9">
        <v>494</v>
      </c>
      <c r="AQ133" s="10">
        <v>0.08</v>
      </c>
      <c r="AR133" s="10">
        <v>0.46400000000000002</v>
      </c>
      <c r="AS133" s="10">
        <v>0.36299999999999999</v>
      </c>
      <c r="AT133" s="16">
        <v>0.67024128686327078</v>
      </c>
      <c r="AU133" s="28">
        <v>42</v>
      </c>
      <c r="AV133" s="9">
        <v>1</v>
      </c>
      <c r="AW133" s="56">
        <v>126</v>
      </c>
      <c r="AX133" s="56">
        <v>144</v>
      </c>
      <c r="AY133" s="56">
        <v>8</v>
      </c>
      <c r="AZ133" s="28">
        <v>84100</v>
      </c>
      <c r="BA133" s="28">
        <v>38600</v>
      </c>
      <c r="BB133" s="26">
        <v>7.6472987999999997</v>
      </c>
      <c r="BC133" s="26">
        <v>0.53773528000000004</v>
      </c>
      <c r="BD133" s="26">
        <v>18.161321999999998</v>
      </c>
      <c r="BE133" s="26">
        <v>0.47189534</v>
      </c>
      <c r="BF133" s="26">
        <v>1.3888506</v>
      </c>
      <c r="BG133" s="26">
        <v>3.6087248000000002E-2</v>
      </c>
      <c r="BH133" s="26">
        <v>0.89269644000000004</v>
      </c>
      <c r="BI133" s="26">
        <v>1.2928879</v>
      </c>
      <c r="BJ133" s="56">
        <v>855</v>
      </c>
      <c r="BK133" s="28">
        <v>16000000</v>
      </c>
      <c r="BL133" s="28">
        <v>2959.8879682404022</v>
      </c>
      <c r="BM133" s="84">
        <v>11</v>
      </c>
      <c r="BN133" s="10">
        <v>0.121</v>
      </c>
      <c r="BO133" s="10">
        <v>0.26400000000000001</v>
      </c>
      <c r="BP133" s="10">
        <v>0.36</v>
      </c>
      <c r="BQ133" s="91">
        <f t="shared" si="4"/>
        <v>11</v>
      </c>
      <c r="BR133" s="91">
        <f t="shared" si="5"/>
        <v>5</v>
      </c>
    </row>
    <row r="134" spans="1:70">
      <c r="A134" s="7">
        <v>876</v>
      </c>
      <c r="B134" s="8" t="s">
        <v>1594</v>
      </c>
      <c r="C134" s="8" t="s">
        <v>2299</v>
      </c>
      <c r="D134" s="8" t="s">
        <v>1595</v>
      </c>
      <c r="E134" s="9" t="s">
        <v>51</v>
      </c>
      <c r="F134" s="10">
        <v>0.317</v>
      </c>
      <c r="G134" s="10">
        <v>0.71</v>
      </c>
      <c r="H134" s="9">
        <v>22.48</v>
      </c>
      <c r="I134" s="9">
        <v>0.11600000000000001</v>
      </c>
      <c r="J134" s="89">
        <v>0</v>
      </c>
      <c r="K134" s="16">
        <v>1.4222261120714175E-2</v>
      </c>
      <c r="L134" s="28">
        <v>8196.7213114754104</v>
      </c>
      <c r="M134" s="91">
        <v>1</v>
      </c>
      <c r="N134" s="16"/>
      <c r="O134" s="10">
        <v>4.0000000000000001E-3</v>
      </c>
      <c r="P134" s="27">
        <v>1.6774974655201336E-2</v>
      </c>
      <c r="Q134" s="91">
        <v>0</v>
      </c>
      <c r="R134" s="16"/>
      <c r="S134" s="59">
        <v>6165.5661481011457</v>
      </c>
      <c r="T134" s="59">
        <v>69409.574468085106</v>
      </c>
      <c r="U134" s="59">
        <v>47297.426923841718</v>
      </c>
      <c r="V134" s="59">
        <v>65245</v>
      </c>
      <c r="W134" s="28">
        <v>44459.581308411216</v>
      </c>
      <c r="X134" s="91">
        <v>2</v>
      </c>
      <c r="Y134" s="10">
        <v>0.32700000000000001</v>
      </c>
      <c r="Z134" s="27">
        <v>-7.6999999999999999E-2</v>
      </c>
      <c r="AA134" s="10">
        <v>3.7999999999999999E-2</v>
      </c>
      <c r="AB134" s="28">
        <v>1335.386079688423</v>
      </c>
      <c r="AC134" s="9">
        <v>372</v>
      </c>
      <c r="AD134" s="10">
        <v>0.124</v>
      </c>
      <c r="AE134" s="10">
        <v>2.5999999999999995E-2</v>
      </c>
      <c r="AF134" s="10">
        <v>0.54900000000000004</v>
      </c>
      <c r="AG134" s="10">
        <v>0.58799999999999997</v>
      </c>
      <c r="AH134" s="91">
        <v>5</v>
      </c>
      <c r="AI134" s="25">
        <v>8226.5400000000009</v>
      </c>
      <c r="AJ134" s="28">
        <v>10336</v>
      </c>
      <c r="AK134" s="28">
        <v>7510</v>
      </c>
      <c r="AL134" s="59">
        <v>77085</v>
      </c>
      <c r="AM134" s="59">
        <v>60273</v>
      </c>
      <c r="AN134" s="59">
        <v>51228</v>
      </c>
      <c r="AO134" s="9">
        <v>366</v>
      </c>
      <c r="AP134" s="9">
        <v>506.67</v>
      </c>
      <c r="AQ134" s="9">
        <v>18</v>
      </c>
      <c r="AR134" s="27">
        <v>0.49399999999999999</v>
      </c>
      <c r="AS134" s="10">
        <v>0.32900000000000001</v>
      </c>
      <c r="AT134" s="16">
        <v>0.89605734767025091</v>
      </c>
      <c r="AU134" s="28">
        <v>26</v>
      </c>
      <c r="AV134" s="9"/>
      <c r="AW134" s="56">
        <v>159</v>
      </c>
      <c r="AX134" s="56">
        <v>117</v>
      </c>
      <c r="AY134" s="56">
        <v>99</v>
      </c>
      <c r="AZ134" s="28">
        <v>66600</v>
      </c>
      <c r="BA134" s="28">
        <v>33500</v>
      </c>
      <c r="BB134" s="26">
        <v>11.998721</v>
      </c>
      <c r="BC134" s="26">
        <v>0.26745024000000001</v>
      </c>
      <c r="BD134" s="26">
        <v>11.463448</v>
      </c>
      <c r="BE134" s="26">
        <v>0.52774726999999999</v>
      </c>
      <c r="BF134" s="26">
        <v>1.3754671999999999</v>
      </c>
      <c r="BG134" s="26">
        <v>6.3322924000000003E-2</v>
      </c>
      <c r="BH134" s="26">
        <v>-2.2594232999999999</v>
      </c>
      <c r="BI134" s="26">
        <v>-5.4512048000000002</v>
      </c>
      <c r="BJ134" s="56">
        <v>1065.6666666666599</v>
      </c>
      <c r="BK134" s="28">
        <v>10985607</v>
      </c>
      <c r="BL134" s="28">
        <v>1335.386079688423</v>
      </c>
      <c r="BM134" s="84">
        <v>3</v>
      </c>
      <c r="BN134" s="10">
        <v>0.128</v>
      </c>
      <c r="BO134" s="10">
        <v>0.22600000000000001</v>
      </c>
      <c r="BP134" s="10">
        <v>0.252</v>
      </c>
      <c r="BQ134" s="91">
        <f t="shared" si="4"/>
        <v>8</v>
      </c>
      <c r="BR134" s="91">
        <f t="shared" si="5"/>
        <v>3</v>
      </c>
    </row>
    <row r="135" spans="1:70">
      <c r="A135" s="7">
        <v>897</v>
      </c>
      <c r="B135" s="8" t="s">
        <v>1623</v>
      </c>
      <c r="C135" s="8" t="s">
        <v>2304</v>
      </c>
      <c r="D135" s="8" t="s">
        <v>1595</v>
      </c>
      <c r="E135" s="9" t="s">
        <v>51</v>
      </c>
      <c r="F135" s="10">
        <v>0.377</v>
      </c>
      <c r="G135" s="10">
        <v>0.71</v>
      </c>
      <c r="H135" s="9">
        <v>19.12</v>
      </c>
      <c r="I135" s="9">
        <v>0.69099999999999995</v>
      </c>
      <c r="J135" s="89">
        <v>0</v>
      </c>
      <c r="K135" s="16">
        <v>1.772675972558976E-2</v>
      </c>
      <c r="L135" s="28">
        <v>16949.152542372882</v>
      </c>
      <c r="M135" s="91">
        <v>1</v>
      </c>
      <c r="N135" s="16" t="s">
        <v>4339</v>
      </c>
      <c r="O135" s="10">
        <v>1.4E-2</v>
      </c>
      <c r="P135" s="27">
        <v>1.9007025705771244E-2</v>
      </c>
      <c r="Q135" s="91">
        <v>1</v>
      </c>
      <c r="R135" s="16"/>
      <c r="S135" s="59">
        <v>6583.3240274410236</v>
      </c>
      <c r="T135" s="59">
        <v>88834.065934065933</v>
      </c>
      <c r="U135" s="59">
        <v>49256.602221308101</v>
      </c>
      <c r="V135" s="59">
        <v>80839</v>
      </c>
      <c r="W135" s="28">
        <v>44823.508021390371</v>
      </c>
      <c r="X135" s="91">
        <v>3</v>
      </c>
      <c r="Y135" s="10">
        <v>0.35799999999999998</v>
      </c>
      <c r="Z135" s="27">
        <v>2.3E-2</v>
      </c>
      <c r="AA135" s="27">
        <v>7.8E-2</v>
      </c>
      <c r="AB135" s="28">
        <v>1772.6759725589761</v>
      </c>
      <c r="AC135" s="9">
        <v>441</v>
      </c>
      <c r="AD135" s="10">
        <v>0.129</v>
      </c>
      <c r="AE135" s="10">
        <v>-1.7000000000000015E-2</v>
      </c>
      <c r="AF135" s="10">
        <v>0.502</v>
      </c>
      <c r="AG135" s="10">
        <v>0.52900000000000003</v>
      </c>
      <c r="AH135" s="91">
        <v>4</v>
      </c>
      <c r="AI135" s="25">
        <v>10154.14</v>
      </c>
      <c r="AJ135" s="28">
        <v>9874</v>
      </c>
      <c r="AK135" s="58">
        <v>7243</v>
      </c>
      <c r="AL135" s="59">
        <v>92799</v>
      </c>
      <c r="AM135" s="59">
        <v>70506</v>
      </c>
      <c r="AN135" s="59">
        <v>63477</v>
      </c>
      <c r="AO135" s="9">
        <v>531</v>
      </c>
      <c r="AP135" s="9">
        <v>720</v>
      </c>
      <c r="AQ135" s="10">
        <v>0.04</v>
      </c>
      <c r="AR135" s="10">
        <v>0.46</v>
      </c>
      <c r="AS135" s="10">
        <v>0.22800000000000001</v>
      </c>
      <c r="AT135" s="16">
        <v>0.59136605558840927</v>
      </c>
      <c r="AU135" s="28">
        <v>114</v>
      </c>
      <c r="AV135" s="9"/>
      <c r="AW135" s="56">
        <v>89</v>
      </c>
      <c r="AX135" s="56">
        <v>180</v>
      </c>
      <c r="AY135" s="56">
        <v>99</v>
      </c>
      <c r="AZ135" s="28" t="e">
        <v>#N/A</v>
      </c>
      <c r="BA135" s="28" t="e">
        <v>#N/A</v>
      </c>
      <c r="BB135" s="26" t="e">
        <v>#N/A</v>
      </c>
      <c r="BC135" s="26" t="e">
        <v>#N/A</v>
      </c>
      <c r="BD135" s="26" t="e">
        <v>#N/A</v>
      </c>
      <c r="BE135" s="26" t="e">
        <v>#N/A</v>
      </c>
      <c r="BF135" s="26" t="e">
        <v>#N/A</v>
      </c>
      <c r="BG135" s="26" t="e">
        <v>#N/A</v>
      </c>
      <c r="BH135" s="26" t="e">
        <v>#N/A</v>
      </c>
      <c r="BI135" s="26" t="e">
        <v>#N/A</v>
      </c>
      <c r="BJ135" s="56" t="e">
        <v>#N/A</v>
      </c>
      <c r="BK135" s="28">
        <v>18000000</v>
      </c>
      <c r="BL135" s="28">
        <v>1772.6759725589761</v>
      </c>
      <c r="BM135" s="84">
        <v>9</v>
      </c>
      <c r="BN135" s="10">
        <v>0.123</v>
      </c>
      <c r="BO135" s="10">
        <v>0.26900000000000002</v>
      </c>
      <c r="BP135" s="10">
        <v>0.252</v>
      </c>
      <c r="BQ135" s="91">
        <f t="shared" si="4"/>
        <v>9</v>
      </c>
      <c r="BR135" s="91">
        <f t="shared" si="5"/>
        <v>5</v>
      </c>
    </row>
    <row r="136" spans="1:70">
      <c r="A136" s="7">
        <v>905</v>
      </c>
      <c r="B136" s="8" t="s">
        <v>1635</v>
      </c>
      <c r="C136" s="8" t="s">
        <v>2306</v>
      </c>
      <c r="D136" s="8" t="s">
        <v>1634</v>
      </c>
      <c r="E136" s="9" t="s">
        <v>51</v>
      </c>
      <c r="F136" s="10">
        <v>0.32200000000000001</v>
      </c>
      <c r="G136" s="10">
        <v>0.63</v>
      </c>
      <c r="H136" s="9">
        <v>21.79</v>
      </c>
      <c r="I136" s="9">
        <v>0.64</v>
      </c>
      <c r="J136" s="89">
        <v>0</v>
      </c>
      <c r="K136" s="16">
        <v>2.3300994377500318E-2</v>
      </c>
      <c r="L136" s="28">
        <v>16483.697623050804</v>
      </c>
      <c r="M136" s="91">
        <v>0</v>
      </c>
      <c r="N136" s="16"/>
      <c r="O136" s="10">
        <v>2.9000000000000001E-2</v>
      </c>
      <c r="P136" s="27">
        <v>1.5281820987841118E-2</v>
      </c>
      <c r="Q136" s="91">
        <v>1</v>
      </c>
      <c r="R136" s="16" t="s">
        <v>4339</v>
      </c>
      <c r="S136" s="59">
        <v>4319.812308977238</v>
      </c>
      <c r="T136" s="59">
        <v>85107.142857142855</v>
      </c>
      <c r="U136" s="59">
        <v>54128.285405071118</v>
      </c>
      <c r="V136" s="59">
        <v>71490</v>
      </c>
      <c r="W136" s="28">
        <v>45467.759740259738</v>
      </c>
      <c r="X136" s="91">
        <v>4</v>
      </c>
      <c r="Y136" s="10">
        <v>0.32500000000000001</v>
      </c>
      <c r="Z136" s="27">
        <v>0.154</v>
      </c>
      <c r="AA136" s="10">
        <v>4.1000000000000002E-2</v>
      </c>
      <c r="AB136" s="28">
        <v>2572.1876910227625</v>
      </c>
      <c r="AC136" s="9">
        <v>124</v>
      </c>
      <c r="AD136" s="10">
        <v>0.41100000000000003</v>
      </c>
      <c r="AE136" s="10">
        <v>0.35200000000000009</v>
      </c>
      <c r="AF136" s="10">
        <v>0.51600000000000001</v>
      </c>
      <c r="AG136" s="10">
        <v>0.56899999999999995</v>
      </c>
      <c r="AH136" s="91">
        <v>3</v>
      </c>
      <c r="AI136" s="25">
        <v>6609.16</v>
      </c>
      <c r="AJ136" s="28">
        <v>10672</v>
      </c>
      <c r="AK136" s="28">
        <v>6576</v>
      </c>
      <c r="AL136" s="59">
        <v>79623</v>
      </c>
      <c r="AM136" s="59">
        <v>69120</v>
      </c>
      <c r="AN136" s="59">
        <v>60381</v>
      </c>
      <c r="AO136" s="9">
        <v>303.33</v>
      </c>
      <c r="AP136" s="9">
        <v>406.33</v>
      </c>
      <c r="AQ136" s="9">
        <v>1</v>
      </c>
      <c r="AR136" s="27">
        <v>0.42599999999999999</v>
      </c>
      <c r="AS136" s="10">
        <v>0.40600000000000003</v>
      </c>
      <c r="AT136" s="16">
        <v>0.60975609756097571</v>
      </c>
      <c r="AU136" s="28">
        <v>159</v>
      </c>
      <c r="AV136" s="9"/>
      <c r="AW136" s="56">
        <v>115</v>
      </c>
      <c r="AX136" s="56">
        <v>154</v>
      </c>
      <c r="AY136" s="56">
        <v>99</v>
      </c>
      <c r="AZ136" s="28">
        <v>68400</v>
      </c>
      <c r="BA136" s="28">
        <v>38500</v>
      </c>
      <c r="BB136" s="26">
        <v>11.666121</v>
      </c>
      <c r="BC136" s="26">
        <v>0.3909629</v>
      </c>
      <c r="BD136" s="26">
        <v>18.082207</v>
      </c>
      <c r="BE136" s="26">
        <v>2.3366930000000001E-2</v>
      </c>
      <c r="BF136" s="26">
        <v>2.1094921000000002</v>
      </c>
      <c r="BG136" s="26">
        <v>2.7260142000000002E-3</v>
      </c>
      <c r="BH136" s="26">
        <v>-2.0008770999999999</v>
      </c>
      <c r="BI136" s="26">
        <v>-3.3578774999999998</v>
      </c>
      <c r="BJ136" s="56">
        <v>1090</v>
      </c>
      <c r="BK136" s="28">
        <v>17000000</v>
      </c>
      <c r="BL136" s="28">
        <v>2572.1876910227625</v>
      </c>
      <c r="BM136" s="84">
        <v>5</v>
      </c>
      <c r="BN136" s="10">
        <v>0.14899999999999999</v>
      </c>
      <c r="BO136" s="10">
        <v>0.20799999999999999</v>
      </c>
      <c r="BP136" s="10">
        <v>0.56000000000000005</v>
      </c>
      <c r="BQ136" s="91">
        <f t="shared" si="4"/>
        <v>8</v>
      </c>
      <c r="BR136" s="91">
        <f t="shared" si="5"/>
        <v>5</v>
      </c>
    </row>
    <row r="137" spans="1:70">
      <c r="A137" s="7">
        <v>934</v>
      </c>
      <c r="B137" s="8" t="s">
        <v>1675</v>
      </c>
      <c r="C137" s="8" t="s">
        <v>2309</v>
      </c>
      <c r="D137" s="8" t="s">
        <v>1634</v>
      </c>
      <c r="E137" s="9" t="s">
        <v>51</v>
      </c>
      <c r="F137" s="10">
        <v>0.378</v>
      </c>
      <c r="G137" s="10">
        <v>0.71</v>
      </c>
      <c r="H137" s="9">
        <v>18.8</v>
      </c>
      <c r="I137" s="9">
        <v>0.44400000000000001</v>
      </c>
      <c r="J137" s="89">
        <v>0</v>
      </c>
      <c r="K137" s="16">
        <v>2.0414532969924404E-2</v>
      </c>
      <c r="L137" s="28">
        <v>15349.717735746081</v>
      </c>
      <c r="M137" s="91">
        <v>2</v>
      </c>
      <c r="N137" s="16"/>
      <c r="O137" s="10">
        <v>1.0999999999999999E-2</v>
      </c>
      <c r="P137" s="27">
        <v>1.3156032358395726E-2</v>
      </c>
      <c r="Q137" s="91">
        <v>1</v>
      </c>
      <c r="R137" s="16"/>
      <c r="S137" s="59">
        <v>5926.8373624060478</v>
      </c>
      <c r="T137" s="59">
        <v>79706.593406593398</v>
      </c>
      <c r="U137" s="59">
        <v>48064.829325828265</v>
      </c>
      <c r="V137" s="59">
        <v>72533</v>
      </c>
      <c r="W137" s="28">
        <v>43738.99468650372</v>
      </c>
      <c r="X137" s="91">
        <v>3</v>
      </c>
      <c r="Y137" s="10">
        <v>0.33</v>
      </c>
      <c r="Z137" s="27">
        <v>0.16600000000000001</v>
      </c>
      <c r="AA137" s="27">
        <v>8.3000000000000004E-2</v>
      </c>
      <c r="AB137" s="28">
        <v>1633.1626375939522</v>
      </c>
      <c r="AC137" s="9">
        <v>225</v>
      </c>
      <c r="AD137" s="10">
        <v>0.44500000000000006</v>
      </c>
      <c r="AE137" s="10">
        <v>0.33300000000000007</v>
      </c>
      <c r="AF137" s="10">
        <v>0.51300000000000001</v>
      </c>
      <c r="AG137" s="10">
        <v>0.59499999999999997</v>
      </c>
      <c r="AH137" s="91">
        <v>3</v>
      </c>
      <c r="AI137" s="25">
        <v>11021.56</v>
      </c>
      <c r="AJ137" s="28">
        <v>11956</v>
      </c>
      <c r="AK137" s="58">
        <v>7057</v>
      </c>
      <c r="AL137" s="59">
        <v>84807</v>
      </c>
      <c r="AM137" s="59">
        <v>67293</v>
      </c>
      <c r="AN137" s="59">
        <v>58473</v>
      </c>
      <c r="AO137" s="9">
        <v>586.33000000000004</v>
      </c>
      <c r="AP137" s="9">
        <v>835</v>
      </c>
      <c r="AQ137" s="10">
        <v>0.03</v>
      </c>
      <c r="AR137" s="10">
        <v>0.42599999999999999</v>
      </c>
      <c r="AS137" s="10">
        <v>0.39400000000000002</v>
      </c>
      <c r="AT137" s="16">
        <v>0.69252077562326875</v>
      </c>
      <c r="AU137" s="28">
        <v>74</v>
      </c>
      <c r="AV137" s="9"/>
      <c r="AW137" s="56">
        <v>56</v>
      </c>
      <c r="AX137" s="56">
        <v>225</v>
      </c>
      <c r="AY137" s="56">
        <v>99</v>
      </c>
      <c r="AZ137" s="28">
        <v>89300</v>
      </c>
      <c r="BA137" s="28">
        <v>41900</v>
      </c>
      <c r="BB137" s="26">
        <v>9.0629968999999999</v>
      </c>
      <c r="BC137" s="26">
        <v>0.91334068999999996</v>
      </c>
      <c r="BD137" s="26">
        <v>21.635370000000002</v>
      </c>
      <c r="BE137" s="26">
        <v>0.60171704999999998</v>
      </c>
      <c r="BF137" s="26">
        <v>1.9608129000000001</v>
      </c>
      <c r="BG137" s="26">
        <v>5.4533592999999998E-2</v>
      </c>
      <c r="BH137" s="26">
        <v>0.23551472000000001</v>
      </c>
      <c r="BI137" s="26">
        <v>3.6809544999999999</v>
      </c>
      <c r="BJ137" s="56">
        <v>1842.6666666666599</v>
      </c>
      <c r="BK137" s="28">
        <v>18000000</v>
      </c>
      <c r="BL137" s="28">
        <v>1633.1626375939522</v>
      </c>
      <c r="BM137" s="84">
        <v>9</v>
      </c>
      <c r="BN137" s="10">
        <v>0.115</v>
      </c>
      <c r="BO137" s="10">
        <v>0.22700000000000001</v>
      </c>
      <c r="BP137" s="10">
        <v>0.56000000000000005</v>
      </c>
      <c r="BQ137" s="91">
        <f t="shared" si="4"/>
        <v>9</v>
      </c>
      <c r="BR137" s="91">
        <f t="shared" si="5"/>
        <v>6</v>
      </c>
    </row>
    <row r="138" spans="1:70">
      <c r="A138" s="7">
        <v>936</v>
      </c>
      <c r="B138" s="8" t="s">
        <v>1678</v>
      </c>
      <c r="C138" s="8" t="s">
        <v>2310</v>
      </c>
      <c r="D138" s="8" t="s">
        <v>1634</v>
      </c>
      <c r="E138" s="9" t="s">
        <v>51</v>
      </c>
      <c r="F138" s="10">
        <v>0.17100000000000001</v>
      </c>
      <c r="G138" s="10">
        <v>0.59</v>
      </c>
      <c r="H138" s="9">
        <v>14.38</v>
      </c>
      <c r="I138" s="9">
        <v>0.51300000000000001</v>
      </c>
      <c r="J138" s="89">
        <v>0</v>
      </c>
      <c r="K138" s="16">
        <v>1.2945306081804376E-2</v>
      </c>
      <c r="L138" s="28">
        <v>42958.401947447557</v>
      </c>
      <c r="M138" s="91">
        <v>2</v>
      </c>
      <c r="N138" s="16"/>
      <c r="O138" s="10">
        <v>4.0000000000000001E-3</v>
      </c>
      <c r="P138" s="27">
        <v>0</v>
      </c>
      <c r="Q138" s="91">
        <v>0</v>
      </c>
      <c r="R138" s="16"/>
      <c r="S138" s="59">
        <v>3935.4144489531727</v>
      </c>
      <c r="T138" s="59">
        <v>69872.941176470587</v>
      </c>
      <c r="U138" s="59">
        <v>43504.949152542373</v>
      </c>
      <c r="V138" s="59">
        <v>59392</v>
      </c>
      <c r="W138" s="28">
        <v>36979.206779661014</v>
      </c>
      <c r="X138" s="91">
        <v>1</v>
      </c>
      <c r="Y138" s="10">
        <v>0.214</v>
      </c>
      <c r="Z138" s="27">
        <v>-0.152</v>
      </c>
      <c r="AA138" s="27">
        <v>-1.2999999999999999E-2</v>
      </c>
      <c r="AB138" s="28">
        <v>1991.585551046827</v>
      </c>
      <c r="AC138" s="9">
        <v>817</v>
      </c>
      <c r="AD138" s="10">
        <v>0.32600000000000007</v>
      </c>
      <c r="AE138" s="10">
        <v>2.0000000000000018E-3</v>
      </c>
      <c r="AF138" s="10">
        <v>0.42299999999999999</v>
      </c>
      <c r="AG138" s="10">
        <v>0.629</v>
      </c>
      <c r="AH138" s="91">
        <v>5</v>
      </c>
      <c r="AI138" s="25">
        <v>2008.45</v>
      </c>
      <c r="AJ138" s="28">
        <v>15186</v>
      </c>
      <c r="AK138" s="58">
        <v>6922</v>
      </c>
      <c r="AL138" s="59">
        <v>65700</v>
      </c>
      <c r="AM138" s="59">
        <v>58338</v>
      </c>
      <c r="AN138" s="59">
        <v>48402</v>
      </c>
      <c r="AO138" s="9">
        <v>139.66999999999999</v>
      </c>
      <c r="AP138" s="9">
        <v>244.33</v>
      </c>
      <c r="AQ138" s="10">
        <v>0.05</v>
      </c>
      <c r="AR138" s="10">
        <v>0.27800000000000002</v>
      </c>
      <c r="AS138" s="10">
        <v>0.71299999999999997</v>
      </c>
      <c r="AT138" s="16">
        <v>0.66093853271645742</v>
      </c>
      <c r="AU138" s="28">
        <v>17</v>
      </c>
      <c r="AV138" s="9"/>
      <c r="AW138" s="56">
        <v>459</v>
      </c>
      <c r="AX138" s="56">
        <v>26</v>
      </c>
      <c r="AY138" s="56">
        <v>99</v>
      </c>
      <c r="AZ138" s="28">
        <v>45000</v>
      </c>
      <c r="BA138" s="28">
        <v>37100</v>
      </c>
      <c r="BB138" s="26">
        <v>23.651512</v>
      </c>
      <c r="BC138" s="26">
        <v>0.12868352</v>
      </c>
      <c r="BD138" s="26">
        <v>22.195349</v>
      </c>
      <c r="BE138" s="26">
        <v>1.4832548000000001</v>
      </c>
      <c r="BF138" s="26">
        <v>5.2495355999999997</v>
      </c>
      <c r="BG138" s="26">
        <v>0.35081220000000002</v>
      </c>
      <c r="BH138" s="26">
        <v>-4.3597163999999999</v>
      </c>
      <c r="BI138" s="26">
        <v>-2.4164374</v>
      </c>
      <c r="BJ138" s="56">
        <v>285.33333333333297</v>
      </c>
      <c r="BK138" s="28">
        <v>4000000</v>
      </c>
      <c r="BL138" s="28">
        <v>1991.585551046827</v>
      </c>
      <c r="BM138" s="84">
        <v>6</v>
      </c>
      <c r="BN138" s="10">
        <v>0.23400000000000001</v>
      </c>
      <c r="BO138" s="10">
        <v>0.55800000000000005</v>
      </c>
      <c r="BP138" s="10">
        <v>0.56000000000000005</v>
      </c>
      <c r="BQ138" s="91">
        <f t="shared" si="4"/>
        <v>8</v>
      </c>
      <c r="BR138" s="91">
        <f t="shared" si="5"/>
        <v>3</v>
      </c>
    </row>
    <row r="139" spans="1:70">
      <c r="A139" s="7">
        <v>937</v>
      </c>
      <c r="B139" s="8" t="s">
        <v>1680</v>
      </c>
      <c r="C139" s="8" t="s">
        <v>2311</v>
      </c>
      <c r="D139" s="8" t="s">
        <v>1634</v>
      </c>
      <c r="E139" s="9" t="s">
        <v>51</v>
      </c>
      <c r="F139" s="10">
        <v>0.39500000000000002</v>
      </c>
      <c r="G139" s="10">
        <v>0.66</v>
      </c>
      <c r="H139" s="9">
        <v>19.27</v>
      </c>
      <c r="I139" s="9">
        <v>0.94799999999999995</v>
      </c>
      <c r="J139" s="89">
        <v>0</v>
      </c>
      <c r="K139" s="16">
        <v>1.0142804724160459E-2</v>
      </c>
      <c r="L139" s="28">
        <v>19157.088122605364</v>
      </c>
      <c r="M139" s="91">
        <v>1</v>
      </c>
      <c r="N139" s="16"/>
      <c r="O139" s="10">
        <v>5.0000000000000001E-3</v>
      </c>
      <c r="P139" s="27">
        <v>2.2373833950353954E-2</v>
      </c>
      <c r="Q139" s="91">
        <v>0</v>
      </c>
      <c r="R139" s="16"/>
      <c r="S139" s="59">
        <v>5436.7288559811223</v>
      </c>
      <c r="T139" s="59">
        <v>83644.086021505369</v>
      </c>
      <c r="U139" s="59">
        <v>53463.804393053448</v>
      </c>
      <c r="V139" s="59">
        <v>77789</v>
      </c>
      <c r="W139" s="28">
        <v>49721.338085539712</v>
      </c>
      <c r="X139" s="91">
        <v>3</v>
      </c>
      <c r="Y139" s="10">
        <v>0.34899999999999998</v>
      </c>
      <c r="Z139" s="27">
        <v>0.25800000000000001</v>
      </c>
      <c r="AA139" s="27">
        <v>9.0999999999999998E-2</v>
      </c>
      <c r="AB139" s="28">
        <v>1193.2711440188775</v>
      </c>
      <c r="AC139" s="9">
        <v>213</v>
      </c>
      <c r="AD139" s="10">
        <v>0.42500000000000004</v>
      </c>
      <c r="AE139" s="10">
        <v>0.45400000000000007</v>
      </c>
      <c r="AF139" s="10">
        <v>0.54400000000000004</v>
      </c>
      <c r="AG139" s="10">
        <v>0.65</v>
      </c>
      <c r="AH139" s="91">
        <v>2</v>
      </c>
      <c r="AI139" s="25">
        <v>10056.39</v>
      </c>
      <c r="AJ139" s="28">
        <v>10776</v>
      </c>
      <c r="AK139" s="58">
        <v>7176</v>
      </c>
      <c r="AL139" s="59">
        <v>93267</v>
      </c>
      <c r="AM139" s="59">
        <v>77274</v>
      </c>
      <c r="AN139" s="59">
        <v>62811</v>
      </c>
      <c r="AO139" s="9">
        <v>522</v>
      </c>
      <c r="AP139" s="9">
        <v>491</v>
      </c>
      <c r="AQ139" s="10">
        <v>0.66</v>
      </c>
      <c r="AR139" s="10">
        <v>0.45700000000000002</v>
      </c>
      <c r="AS139" s="10">
        <v>0.30199999999999999</v>
      </c>
      <c r="AT139" s="16">
        <v>0.51334702258726894</v>
      </c>
      <c r="AU139" s="28">
        <v>41</v>
      </c>
      <c r="AV139" s="9"/>
      <c r="AW139" s="56">
        <v>189</v>
      </c>
      <c r="AX139" s="56">
        <v>102</v>
      </c>
      <c r="AY139" s="56">
        <v>99</v>
      </c>
      <c r="AZ139" s="28">
        <v>75900</v>
      </c>
      <c r="BA139" s="28">
        <v>41000</v>
      </c>
      <c r="BB139" s="26">
        <v>9.1978416000000003</v>
      </c>
      <c r="BC139" s="26">
        <v>0.65374189999999999</v>
      </c>
      <c r="BD139" s="26">
        <v>22.48028</v>
      </c>
      <c r="BE139" s="26">
        <v>0.71561008999999998</v>
      </c>
      <c r="BF139" s="26">
        <v>2.0677004000000001</v>
      </c>
      <c r="BG139" s="26">
        <v>6.5820679000000007E-2</v>
      </c>
      <c r="BH139" s="26">
        <v>-2.4362599999999999</v>
      </c>
      <c r="BI139" s="26">
        <v>-5.2610783999999997</v>
      </c>
      <c r="BJ139" s="56">
        <v>960.66666666666595</v>
      </c>
      <c r="BK139" s="28">
        <v>12000000</v>
      </c>
      <c r="BL139" s="28">
        <v>1193.2711440188775</v>
      </c>
      <c r="BM139" s="84">
        <v>10</v>
      </c>
      <c r="BN139" s="10">
        <v>0.13500000000000001</v>
      </c>
      <c r="BO139" s="10">
        <v>0.106</v>
      </c>
      <c r="BP139" s="10">
        <v>0.56000000000000005</v>
      </c>
      <c r="BQ139" s="91">
        <f t="shared" si="4"/>
        <v>6</v>
      </c>
      <c r="BR139" s="91">
        <f t="shared" si="5"/>
        <v>4</v>
      </c>
    </row>
    <row r="140" spans="1:70">
      <c r="A140" s="7">
        <v>918</v>
      </c>
      <c r="B140" s="8" t="s">
        <v>1653</v>
      </c>
      <c r="C140" s="8" t="s">
        <v>2312</v>
      </c>
      <c r="D140" s="8" t="s">
        <v>1634</v>
      </c>
      <c r="E140" s="9" t="s">
        <v>51</v>
      </c>
      <c r="F140" s="10">
        <v>0.32400000000000001</v>
      </c>
      <c r="G140" s="10">
        <v>0.76</v>
      </c>
      <c r="H140" s="9">
        <v>23.2</v>
      </c>
      <c r="I140" s="9">
        <v>0.80800000000000005</v>
      </c>
      <c r="J140" s="89">
        <v>0</v>
      </c>
      <c r="K140" s="16">
        <v>4.5255563388249221E-3</v>
      </c>
      <c r="L140" s="28">
        <v>40376.307182945049</v>
      </c>
      <c r="M140" s="91">
        <v>1</v>
      </c>
      <c r="N140" s="16"/>
      <c r="O140" s="10">
        <v>3.5000000000000003E-2</v>
      </c>
      <c r="P140" s="27">
        <v>3.5682271133042655E-2</v>
      </c>
      <c r="Q140" s="91">
        <v>1</v>
      </c>
      <c r="R140" s="16"/>
      <c r="S140" s="59">
        <v>5416.5809857009826</v>
      </c>
      <c r="T140" s="59">
        <v>106667.53246753247</v>
      </c>
      <c r="U140" s="59">
        <v>60194.021897385122</v>
      </c>
      <c r="V140" s="59">
        <v>82134</v>
      </c>
      <c r="W140" s="28">
        <v>46349.396860986548</v>
      </c>
      <c r="X140" s="91">
        <v>3</v>
      </c>
      <c r="Y140" s="10">
        <v>0.39400000000000002</v>
      </c>
      <c r="Z140" s="27">
        <v>-0.38100000000000001</v>
      </c>
      <c r="AA140" s="10">
        <v>3.0000000000000001E-3</v>
      </c>
      <c r="AB140" s="28">
        <v>1218.4190142990176</v>
      </c>
      <c r="AC140" s="9">
        <v>103</v>
      </c>
      <c r="AD140" s="10">
        <v>-1.5999999999999903E-2</v>
      </c>
      <c r="AE140" s="10">
        <v>-0.28499999999999992</v>
      </c>
      <c r="AF140" s="10">
        <v>0.498</v>
      </c>
      <c r="AG140" s="10">
        <v>0.64400000000000002</v>
      </c>
      <c r="AH140" s="91">
        <v>6</v>
      </c>
      <c r="AI140" s="25">
        <v>5745.15</v>
      </c>
      <c r="AJ140" s="28">
        <v>9912</v>
      </c>
      <c r="AK140" s="28">
        <v>5701</v>
      </c>
      <c r="AL140" s="59">
        <v>102789</v>
      </c>
      <c r="AM140" s="59">
        <v>79506</v>
      </c>
      <c r="AN140" s="59">
        <v>71946</v>
      </c>
      <c r="AO140" s="9">
        <v>247.67</v>
      </c>
      <c r="AP140" s="9">
        <v>309.67</v>
      </c>
      <c r="AQ140" s="9">
        <v>38</v>
      </c>
      <c r="AR140" s="10">
        <v>0.35799999999999998</v>
      </c>
      <c r="AS140" s="10">
        <v>0.94199999999999995</v>
      </c>
      <c r="AT140" s="16">
        <v>0.55309734513274333</v>
      </c>
      <c r="AU140" s="28">
        <v>39</v>
      </c>
      <c r="AV140" s="9"/>
      <c r="AW140" s="56">
        <v>459</v>
      </c>
      <c r="AX140" s="56">
        <v>26</v>
      </c>
      <c r="AY140" s="56">
        <v>20</v>
      </c>
      <c r="AZ140" s="28">
        <v>35400</v>
      </c>
      <c r="BA140" s="28">
        <v>42800</v>
      </c>
      <c r="BB140" s="26">
        <v>31.893792999999999</v>
      </c>
      <c r="BC140" s="26">
        <v>0.46419527999999999</v>
      </c>
      <c r="BD140" s="26">
        <v>25.357272999999999</v>
      </c>
      <c r="BE140" s="26">
        <v>6.7670107999999998E-3</v>
      </c>
      <c r="BF140" s="26">
        <v>8.0873957000000001</v>
      </c>
      <c r="BG140" s="26">
        <v>2.1582565000000001E-3</v>
      </c>
      <c r="BH140" s="26">
        <v>-6.1688285</v>
      </c>
      <c r="BI140" s="26">
        <v>-6.8036279999999998</v>
      </c>
      <c r="BJ140" s="56">
        <v>258</v>
      </c>
      <c r="BK140" s="28">
        <v>7000000</v>
      </c>
      <c r="BL140" s="28">
        <v>1218.4190142990176</v>
      </c>
      <c r="BM140" s="84">
        <v>10</v>
      </c>
      <c r="BN140" s="10">
        <v>0.57599999999999996</v>
      </c>
      <c r="BO140" s="10">
        <v>0.84499999999999997</v>
      </c>
      <c r="BP140" s="10">
        <v>0.56000000000000005</v>
      </c>
      <c r="BQ140" s="91">
        <f t="shared" si="4"/>
        <v>11</v>
      </c>
      <c r="BR140" s="91">
        <f t="shared" si="5"/>
        <v>5</v>
      </c>
    </row>
    <row r="141" spans="1:70">
      <c r="A141" s="7">
        <v>940</v>
      </c>
      <c r="B141" s="8" t="s">
        <v>1687</v>
      </c>
      <c r="C141" s="8" t="s">
        <v>2314</v>
      </c>
      <c r="D141" s="8" t="s">
        <v>1634</v>
      </c>
      <c r="E141" s="9" t="s">
        <v>51</v>
      </c>
      <c r="F141" s="10">
        <v>0.35899999999999999</v>
      </c>
      <c r="G141" s="10">
        <v>0.62</v>
      </c>
      <c r="H141" s="9">
        <v>17.75</v>
      </c>
      <c r="I141" s="9">
        <v>0.61899999999999999</v>
      </c>
      <c r="J141" s="89">
        <v>0</v>
      </c>
      <c r="K141" s="16">
        <v>1.0120372006748929E-2</v>
      </c>
      <c r="L141" s="28">
        <v>32171.581769436998</v>
      </c>
      <c r="M141" s="91">
        <v>2</v>
      </c>
      <c r="N141" s="16"/>
      <c r="O141" s="10">
        <v>3.7999999999999999E-2</v>
      </c>
      <c r="P141" s="27">
        <v>0</v>
      </c>
      <c r="Q141" s="91">
        <v>1</v>
      </c>
      <c r="R141" s="16"/>
      <c r="S141" s="59">
        <v>6254.6477007874255</v>
      </c>
      <c r="T141" s="59">
        <v>87102.197802197799</v>
      </c>
      <c r="U141" s="59">
        <v>52669.75436328377</v>
      </c>
      <c r="V141" s="59">
        <v>79263</v>
      </c>
      <c r="W141" s="28">
        <v>47929.476470588233</v>
      </c>
      <c r="X141" s="91">
        <v>3</v>
      </c>
      <c r="Y141" s="10">
        <v>0.38500000000000001</v>
      </c>
      <c r="Z141" s="27">
        <v>0.20200000000000001</v>
      </c>
      <c r="AA141" s="27">
        <v>2.1999999999999999E-2</v>
      </c>
      <c r="AB141" s="28">
        <v>1057.3522992125745</v>
      </c>
      <c r="AC141" s="9">
        <v>344</v>
      </c>
      <c r="AD141" s="10">
        <v>0.38400000000000006</v>
      </c>
      <c r="AE141" s="10">
        <v>0.36500000000000005</v>
      </c>
      <c r="AF141" s="10">
        <v>0.54100000000000004</v>
      </c>
      <c r="AG141" s="10">
        <v>0.68200000000000005</v>
      </c>
      <c r="AH141" s="91">
        <v>3</v>
      </c>
      <c r="AI141" s="25">
        <v>6620.31</v>
      </c>
      <c r="AJ141" s="28">
        <v>11476</v>
      </c>
      <c r="AK141" s="58">
        <v>9210</v>
      </c>
      <c r="AL141" s="59">
        <v>98793</v>
      </c>
      <c r="AM141" s="59">
        <v>78948</v>
      </c>
      <c r="AN141" s="59">
        <v>69435</v>
      </c>
      <c r="AO141" s="9">
        <v>373</v>
      </c>
      <c r="AP141" s="9">
        <v>607</v>
      </c>
      <c r="AQ141" s="10">
        <v>0.15</v>
      </c>
      <c r="AR141" s="10">
        <v>0.53</v>
      </c>
      <c r="AS141" s="10">
        <v>0.35899999999999999</v>
      </c>
      <c r="AT141" s="16">
        <v>0.61766522544780722</v>
      </c>
      <c r="AU141" s="28">
        <v>76</v>
      </c>
      <c r="AV141" s="9"/>
      <c r="AW141" s="56">
        <v>276</v>
      </c>
      <c r="AX141" s="56">
        <v>67</v>
      </c>
      <c r="AY141" s="56">
        <v>99</v>
      </c>
      <c r="AZ141" s="28">
        <v>80500</v>
      </c>
      <c r="BA141" s="28">
        <v>40600</v>
      </c>
      <c r="BB141" s="26">
        <v>7.4876265999999996</v>
      </c>
      <c r="BC141" s="26">
        <v>0.99435925000000003</v>
      </c>
      <c r="BD141" s="26">
        <v>28.547764000000001</v>
      </c>
      <c r="BE141" s="26">
        <v>0</v>
      </c>
      <c r="BF141" s="26">
        <v>2.1375498999999998</v>
      </c>
      <c r="BG141" s="26">
        <v>0</v>
      </c>
      <c r="BH141" s="26">
        <v>0.38720968</v>
      </c>
      <c r="BI141" s="26">
        <v>-4.1976199000000003</v>
      </c>
      <c r="BJ141" s="56">
        <v>182.666666666666</v>
      </c>
      <c r="BK141" s="28">
        <v>7000000</v>
      </c>
      <c r="BL141" s="28">
        <v>1057.3522992125745</v>
      </c>
      <c r="BM141" s="84">
        <v>12</v>
      </c>
      <c r="BN141" s="10">
        <v>0.17599999999999999</v>
      </c>
      <c r="BO141" s="10">
        <v>0.19500000000000001</v>
      </c>
      <c r="BP141" s="10">
        <v>0.56000000000000005</v>
      </c>
      <c r="BQ141" s="91">
        <f t="shared" si="4"/>
        <v>9</v>
      </c>
      <c r="BR141" s="91">
        <f t="shared" si="5"/>
        <v>6</v>
      </c>
    </row>
    <row r="142" spans="1:70">
      <c r="A142" s="7">
        <v>949</v>
      </c>
      <c r="B142" s="8" t="s">
        <v>1700</v>
      </c>
      <c r="C142" s="8" t="s">
        <v>2318</v>
      </c>
      <c r="D142" s="8" t="s">
        <v>1634</v>
      </c>
      <c r="E142" s="9" t="s">
        <v>51</v>
      </c>
      <c r="F142" s="10">
        <v>0.35599999999999998</v>
      </c>
      <c r="G142" s="10">
        <v>0.64</v>
      </c>
      <c r="H142" s="9">
        <v>21.39</v>
      </c>
      <c r="I142" s="9">
        <v>0.79800000000000004</v>
      </c>
      <c r="J142" s="89">
        <v>2.6437646150612626E-4</v>
      </c>
      <c r="K142" s="16">
        <v>1.9035105228441089E-2</v>
      </c>
      <c r="L142" s="28">
        <v>25447.451013656799</v>
      </c>
      <c r="M142" s="91">
        <v>1</v>
      </c>
      <c r="N142" s="16"/>
      <c r="O142" s="10">
        <v>0.03</v>
      </c>
      <c r="P142" s="27">
        <v>2.1282305151243165E-2</v>
      </c>
      <c r="Q142" s="91">
        <v>1</v>
      </c>
      <c r="R142" s="16"/>
      <c r="S142" s="59">
        <v>5719.1176924693682</v>
      </c>
      <c r="T142" s="59">
        <v>92143.678160919546</v>
      </c>
      <c r="U142" s="59">
        <v>56922.888888888883</v>
      </c>
      <c r="V142" s="59">
        <v>80165</v>
      </c>
      <c r="W142" s="28">
        <v>49522.91333333333</v>
      </c>
      <c r="X142" s="91">
        <v>3</v>
      </c>
      <c r="Y142" s="10">
        <v>0.316</v>
      </c>
      <c r="Z142" s="27">
        <v>0.21099999999999999</v>
      </c>
      <c r="AA142" s="10">
        <v>0.08</v>
      </c>
      <c r="AB142" s="28">
        <v>1321.8823075306314</v>
      </c>
      <c r="AC142" s="9">
        <v>217</v>
      </c>
      <c r="AD142" s="10">
        <v>0.46100000000000008</v>
      </c>
      <c r="AE142" s="10">
        <v>0.44200000000000006</v>
      </c>
      <c r="AF142" s="10">
        <v>0.46400000000000002</v>
      </c>
      <c r="AG142" s="10">
        <v>0.63900000000000001</v>
      </c>
      <c r="AH142" s="91">
        <v>1</v>
      </c>
      <c r="AI142" s="25">
        <v>7564.97</v>
      </c>
      <c r="AJ142" s="28">
        <v>10867</v>
      </c>
      <c r="AK142" s="58">
        <v>7340</v>
      </c>
      <c r="AL142" s="59">
        <v>92619</v>
      </c>
      <c r="AM142" s="59">
        <v>74241</v>
      </c>
      <c r="AN142" s="59">
        <v>64629</v>
      </c>
      <c r="AO142" s="9">
        <v>353.67</v>
      </c>
      <c r="AP142" s="9">
        <v>330.33</v>
      </c>
      <c r="AQ142" s="10">
        <v>0.35</v>
      </c>
      <c r="AR142" s="10">
        <v>0.45700000000000002</v>
      </c>
      <c r="AS142" s="10">
        <v>0.35</v>
      </c>
      <c r="AT142" s="16">
        <v>0.55617352614015569</v>
      </c>
      <c r="AU142" s="28">
        <v>73</v>
      </c>
      <c r="AV142" s="9">
        <v>2</v>
      </c>
      <c r="AW142" s="56">
        <v>126</v>
      </c>
      <c r="AX142" s="56">
        <v>144</v>
      </c>
      <c r="AY142" s="56">
        <v>99</v>
      </c>
      <c r="AZ142" s="28">
        <v>74600</v>
      </c>
      <c r="BA142" s="28">
        <v>39900</v>
      </c>
      <c r="BB142" s="26">
        <v>10.390026000000001</v>
      </c>
      <c r="BC142" s="26">
        <v>0.23893084000000001</v>
      </c>
      <c r="BD142" s="26">
        <v>20.727841999999999</v>
      </c>
      <c r="BE142" s="26">
        <v>0.72282427999999999</v>
      </c>
      <c r="BF142" s="26">
        <v>2.1536281000000002</v>
      </c>
      <c r="BG142" s="26">
        <v>7.5101629000000003E-2</v>
      </c>
      <c r="BH142" s="26">
        <v>-2.8299284</v>
      </c>
      <c r="BI142" s="26">
        <v>-2.6558557</v>
      </c>
      <c r="BJ142" s="56">
        <v>906.66666666666595</v>
      </c>
      <c r="BK142" s="28">
        <v>10000000</v>
      </c>
      <c r="BL142" s="28">
        <v>1321.8823075306314</v>
      </c>
      <c r="BM142" s="84">
        <v>9</v>
      </c>
      <c r="BN142" s="10">
        <v>9.9000000000000005E-2</v>
      </c>
      <c r="BO142" s="10">
        <v>0.11799999999999999</v>
      </c>
      <c r="BP142" s="10">
        <v>0.56000000000000005</v>
      </c>
      <c r="BQ142" s="91">
        <f t="shared" si="4"/>
        <v>6</v>
      </c>
      <c r="BR142" s="91">
        <f t="shared" si="5"/>
        <v>5</v>
      </c>
    </row>
    <row r="143" spans="1:70">
      <c r="A143" s="7">
        <v>951</v>
      </c>
      <c r="B143" s="8" t="s">
        <v>1705</v>
      </c>
      <c r="C143" s="8" t="s">
        <v>2319</v>
      </c>
      <c r="D143" s="8" t="s">
        <v>1703</v>
      </c>
      <c r="E143" s="9" t="s">
        <v>51</v>
      </c>
      <c r="F143" s="10">
        <v>0.25</v>
      </c>
      <c r="G143" s="10">
        <v>0.64</v>
      </c>
      <c r="H143" s="9">
        <v>20.92</v>
      </c>
      <c r="I143" s="9">
        <v>0.65300000000000002</v>
      </c>
      <c r="J143" s="89">
        <v>0</v>
      </c>
      <c r="K143" s="16">
        <v>1.5051665551991436E-2</v>
      </c>
      <c r="L143" s="28">
        <v>2236.9828021504736</v>
      </c>
      <c r="M143" s="91">
        <v>0</v>
      </c>
      <c r="N143" s="16" t="s">
        <v>4339</v>
      </c>
      <c r="O143" s="10">
        <v>4.5999999999999999E-2</v>
      </c>
      <c r="P143" s="27">
        <v>2.1725517259006507E-2</v>
      </c>
      <c r="Q143" s="91">
        <v>1</v>
      </c>
      <c r="R143" s="16"/>
      <c r="S143" s="59">
        <v>5732.0126206795685</v>
      </c>
      <c r="T143" s="59">
        <v>68792.473118279566</v>
      </c>
      <c r="U143" s="59">
        <v>50236.581957160372</v>
      </c>
      <c r="V143" s="59">
        <v>63977</v>
      </c>
      <c r="W143" s="28">
        <v>46720.021220159149</v>
      </c>
      <c r="X143" s="91">
        <v>2</v>
      </c>
      <c r="Y143" s="10">
        <v>0.252</v>
      </c>
      <c r="Z143" s="27">
        <v>0.10100000000000001</v>
      </c>
      <c r="AA143" s="10">
        <v>0.13</v>
      </c>
      <c r="AB143" s="28">
        <v>567.9873793204315</v>
      </c>
      <c r="AC143" s="9">
        <v>712</v>
      </c>
      <c r="AD143" s="10">
        <v>0.14099999999999999</v>
      </c>
      <c r="AE143" s="10">
        <v>0.13300000000000001</v>
      </c>
      <c r="AF143" s="10">
        <v>0.38</v>
      </c>
      <c r="AG143" s="10">
        <v>0.50800000000000001</v>
      </c>
      <c r="AH143" s="91">
        <v>2</v>
      </c>
      <c r="AI143" s="25">
        <v>7042.41</v>
      </c>
      <c r="AJ143" s="28">
        <v>14020</v>
      </c>
      <c r="AK143" s="58">
        <v>9555</v>
      </c>
      <c r="AL143" s="59">
        <v>79758</v>
      </c>
      <c r="AM143" s="59">
        <v>65403</v>
      </c>
      <c r="AN143" s="59">
        <v>53172</v>
      </c>
      <c r="AO143" s="9">
        <v>336.67</v>
      </c>
      <c r="AP143" s="9">
        <v>372</v>
      </c>
      <c r="AQ143" s="10">
        <v>0.01</v>
      </c>
      <c r="AR143" s="10">
        <v>0.5</v>
      </c>
      <c r="AS143" s="10">
        <v>0.10199999999999999</v>
      </c>
      <c r="AT143" s="16">
        <v>0.60496067755595884</v>
      </c>
      <c r="AU143" s="28">
        <v>24</v>
      </c>
      <c r="AV143" s="9"/>
      <c r="AW143" s="56">
        <v>176</v>
      </c>
      <c r="AX143" s="56">
        <v>106</v>
      </c>
      <c r="AY143" s="56">
        <v>99</v>
      </c>
      <c r="AZ143" s="28">
        <v>81700</v>
      </c>
      <c r="BA143" s="28">
        <v>28700</v>
      </c>
      <c r="BB143" s="26">
        <v>6.9633178999999998</v>
      </c>
      <c r="BC143" s="26">
        <v>0.66482693000000004</v>
      </c>
      <c r="BD143" s="26">
        <v>13.872509000000001</v>
      </c>
      <c r="BE143" s="26">
        <v>0.43370417</v>
      </c>
      <c r="BF143" s="26">
        <v>0.96598684999999995</v>
      </c>
      <c r="BG143" s="26">
        <v>3.02002E-2</v>
      </c>
      <c r="BH143" s="26">
        <v>-1.898002</v>
      </c>
      <c r="BI143" s="26">
        <v>-5.5681577000000004</v>
      </c>
      <c r="BJ143" s="56">
        <v>1013</v>
      </c>
      <c r="BK143" s="28">
        <v>4000000</v>
      </c>
      <c r="BL143" s="28">
        <v>567.9873793204315</v>
      </c>
      <c r="BM143" s="84">
        <v>0.75312500000000004</v>
      </c>
      <c r="BN143" s="10">
        <v>6.3E-2</v>
      </c>
      <c r="BO143" s="10">
        <v>7.0999999999999994E-2</v>
      </c>
      <c r="BP143" s="10">
        <v>0.20399999999999999</v>
      </c>
      <c r="BQ143" s="91">
        <f t="shared" si="4"/>
        <v>5</v>
      </c>
      <c r="BR143" s="91">
        <f t="shared" si="5"/>
        <v>3</v>
      </c>
    </row>
    <row r="144" spans="1:70">
      <c r="A144" s="7">
        <v>954</v>
      </c>
      <c r="B144" s="8" t="s">
        <v>1712</v>
      </c>
      <c r="C144" s="8" t="s">
        <v>2320</v>
      </c>
      <c r="D144" s="8" t="s">
        <v>1703</v>
      </c>
      <c r="E144" s="9" t="s">
        <v>51</v>
      </c>
      <c r="F144" s="10">
        <v>0.251</v>
      </c>
      <c r="G144" s="10">
        <v>0.6</v>
      </c>
      <c r="H144" s="9">
        <v>32.49</v>
      </c>
      <c r="I144" s="9">
        <v>0.25800000000000001</v>
      </c>
      <c r="J144" s="89">
        <v>0</v>
      </c>
      <c r="K144" s="16">
        <v>1.0544590217416633E-2</v>
      </c>
      <c r="L144" s="28">
        <v>1101.8473302670679</v>
      </c>
      <c r="M144" s="91">
        <v>1</v>
      </c>
      <c r="N144" s="16" t="s">
        <v>4339</v>
      </c>
      <c r="O144" s="10">
        <v>1.6E-2</v>
      </c>
      <c r="P144" s="27">
        <v>1.8001537995479225E-2</v>
      </c>
      <c r="Q144" s="91">
        <v>1</v>
      </c>
      <c r="R144" s="16" t="s">
        <v>4339</v>
      </c>
      <c r="S144" s="59">
        <v>4214.1093141938345</v>
      </c>
      <c r="T144" s="59">
        <v>82339.325842696635</v>
      </c>
      <c r="U144" s="59">
        <v>49962.135329729193</v>
      </c>
      <c r="V144" s="59">
        <v>73282</v>
      </c>
      <c r="W144" s="28">
        <v>44466.300443458982</v>
      </c>
      <c r="X144" s="91">
        <v>4</v>
      </c>
      <c r="Y144" s="10">
        <v>0.23400000000000001</v>
      </c>
      <c r="Z144" s="27">
        <v>5.8000000000000003E-2</v>
      </c>
      <c r="AA144" s="27">
        <v>0.17399999999999999</v>
      </c>
      <c r="AB144" s="28">
        <v>1106.8906858061659</v>
      </c>
      <c r="AC144" s="9">
        <v>113</v>
      </c>
      <c r="AD144" s="10">
        <v>0.11899999999999998</v>
      </c>
      <c r="AE144" s="10">
        <v>9.3999999999999986E-2</v>
      </c>
      <c r="AF144" s="10">
        <v>0.49199999999999999</v>
      </c>
      <c r="AG144" s="10">
        <v>0.54800000000000004</v>
      </c>
      <c r="AH144" s="91">
        <v>2</v>
      </c>
      <c r="AI144" s="25">
        <v>17165.2</v>
      </c>
      <c r="AJ144" s="28">
        <v>8921</v>
      </c>
      <c r="AK144" s="28">
        <v>5367</v>
      </c>
      <c r="AL144" s="59">
        <v>82071</v>
      </c>
      <c r="AM144" s="59">
        <v>68499</v>
      </c>
      <c r="AN144" s="59">
        <v>62595</v>
      </c>
      <c r="AO144" s="9">
        <v>528.33000000000004</v>
      </c>
      <c r="AP144" s="9">
        <v>803.33</v>
      </c>
      <c r="AQ144" s="9">
        <v>5</v>
      </c>
      <c r="AR144" s="10">
        <v>0.48699999999999999</v>
      </c>
      <c r="AS144" s="10">
        <v>0.14599999999999999</v>
      </c>
      <c r="AT144" s="16">
        <v>0.79491255961844198</v>
      </c>
      <c r="AU144" s="28">
        <v>123</v>
      </c>
      <c r="AV144" s="9"/>
      <c r="AW144" s="56">
        <v>86</v>
      </c>
      <c r="AX144" s="56">
        <v>181</v>
      </c>
      <c r="AY144" s="56">
        <v>99</v>
      </c>
      <c r="AZ144" s="28">
        <v>92000</v>
      </c>
      <c r="BA144" s="28">
        <v>35500</v>
      </c>
      <c r="BB144" s="26">
        <v>3.6054466000000001</v>
      </c>
      <c r="BC144" s="26">
        <v>0.91717570999999998</v>
      </c>
      <c r="BD144" s="26">
        <v>23.895184</v>
      </c>
      <c r="BE144" s="26">
        <v>1.9664519</v>
      </c>
      <c r="BF144" s="26">
        <v>0.86152804000000005</v>
      </c>
      <c r="BG144" s="26">
        <v>7.0899367000000005E-2</v>
      </c>
      <c r="BH144" s="26">
        <v>0.66989905000000005</v>
      </c>
      <c r="BI144" s="26">
        <v>1.5021169000000001</v>
      </c>
      <c r="BJ144" s="56">
        <v>2817.3333333333298</v>
      </c>
      <c r="BK144" s="28">
        <v>19000000</v>
      </c>
      <c r="BL144" s="28">
        <v>1106.8906858061659</v>
      </c>
      <c r="BM144" s="84">
        <v>0.58213899999999996</v>
      </c>
      <c r="BN144" s="10">
        <v>8.5000000000000006E-2</v>
      </c>
      <c r="BO144" s="10">
        <v>0.11</v>
      </c>
      <c r="BP144" s="10">
        <v>0.20399999999999999</v>
      </c>
      <c r="BQ144" s="91">
        <f t="shared" si="4"/>
        <v>8</v>
      </c>
      <c r="BR144" s="91">
        <f t="shared" si="5"/>
        <v>6</v>
      </c>
    </row>
    <row r="145" spans="1:70">
      <c r="A145" s="7">
        <v>977</v>
      </c>
      <c r="B145" s="8" t="s">
        <v>1748</v>
      </c>
      <c r="C145" s="8" t="s">
        <v>2322</v>
      </c>
      <c r="D145" s="8" t="s">
        <v>1735</v>
      </c>
      <c r="E145" s="9" t="s">
        <v>51</v>
      </c>
      <c r="F145" s="10">
        <v>0.80800000000000005</v>
      </c>
      <c r="G145" s="10">
        <v>0.91</v>
      </c>
      <c r="H145" s="9">
        <v>17.670000000000002</v>
      </c>
      <c r="I145" s="9">
        <v>0.47299999999999998</v>
      </c>
      <c r="J145" s="89">
        <v>2.9711339481269724E-4</v>
      </c>
      <c r="K145" s="16">
        <v>3.5207937285304622E-2</v>
      </c>
      <c r="L145" s="28">
        <v>21003.439313187533</v>
      </c>
      <c r="M145" s="91">
        <v>5</v>
      </c>
      <c r="N145" s="16" t="s">
        <v>4339</v>
      </c>
      <c r="O145" s="10">
        <v>2.8000000000000001E-2</v>
      </c>
      <c r="P145" s="27">
        <v>6.3285153095104504E-2</v>
      </c>
      <c r="Q145" s="91">
        <v>2</v>
      </c>
      <c r="R145" s="16"/>
      <c r="S145" s="59">
        <v>9324.735412103706</v>
      </c>
      <c r="T145" s="59">
        <v>80656</v>
      </c>
      <c r="U145" s="59">
        <v>46614.500815660685</v>
      </c>
      <c r="V145" s="59">
        <v>80656</v>
      </c>
      <c r="W145" s="28">
        <v>46614.500815660685</v>
      </c>
      <c r="X145" s="91">
        <v>2</v>
      </c>
      <c r="Y145" s="10">
        <v>0.80100000000000005</v>
      </c>
      <c r="Z145" s="27">
        <v>0.18099999999999999</v>
      </c>
      <c r="AA145" s="10">
        <v>2.5000000000000001E-2</v>
      </c>
      <c r="AB145" s="28">
        <v>693.26458789629351</v>
      </c>
      <c r="AC145" s="9">
        <v>379</v>
      </c>
      <c r="AD145" s="10">
        <v>0.26100000000000001</v>
      </c>
      <c r="AE145" s="10">
        <v>0.28799999999999998</v>
      </c>
      <c r="AF145" s="10">
        <v>0.51100000000000001</v>
      </c>
      <c r="AG145" s="10">
        <v>0.57999999999999996</v>
      </c>
      <c r="AH145" s="91">
        <v>3</v>
      </c>
      <c r="AI145" s="25">
        <v>20194.310000000001</v>
      </c>
      <c r="AJ145" s="28">
        <v>13518</v>
      </c>
      <c r="AK145" s="28">
        <v>8931</v>
      </c>
      <c r="AL145" s="59">
        <v>91674</v>
      </c>
      <c r="AM145" s="59">
        <v>73071</v>
      </c>
      <c r="AN145" s="59">
        <v>66411</v>
      </c>
      <c r="AO145" s="9">
        <v>1142.67</v>
      </c>
      <c r="AP145" s="9">
        <v>1718.67</v>
      </c>
      <c r="AQ145" s="9">
        <v>15</v>
      </c>
      <c r="AR145" s="10">
        <v>0.56799999999999995</v>
      </c>
      <c r="AS145" s="10">
        <v>0.182</v>
      </c>
      <c r="AT145" s="16">
        <v>0.67888662593346916</v>
      </c>
      <c r="AU145" s="28">
        <v>82</v>
      </c>
      <c r="AV145" s="9">
        <v>6</v>
      </c>
      <c r="AW145" s="56">
        <v>1</v>
      </c>
      <c r="AX145" s="56">
        <v>711</v>
      </c>
      <c r="AY145" s="56">
        <v>2</v>
      </c>
      <c r="AZ145" s="28">
        <v>134300</v>
      </c>
      <c r="BA145" s="28">
        <v>55900</v>
      </c>
      <c r="BB145" s="26">
        <v>1.8523921999999999</v>
      </c>
      <c r="BC145" s="26">
        <v>2.6087216999999998</v>
      </c>
      <c r="BD145" s="26">
        <v>40.409702000000003</v>
      </c>
      <c r="BE145" s="26">
        <v>0.59397310000000003</v>
      </c>
      <c r="BF145" s="26">
        <v>0.74854617999999995</v>
      </c>
      <c r="BG145" s="26">
        <v>1.1002711E-2</v>
      </c>
      <c r="BH145" s="26">
        <v>-0.17948892999999999</v>
      </c>
      <c r="BI145" s="26">
        <v>-1.0842681999999999</v>
      </c>
      <c r="BJ145" s="56">
        <v>3094</v>
      </c>
      <c r="BK145" s="28">
        <v>14000000</v>
      </c>
      <c r="BL145" s="28">
        <v>693.26458789629351</v>
      </c>
      <c r="BM145" s="84">
        <v>24</v>
      </c>
      <c r="BN145" s="10">
        <v>0.10199999999999999</v>
      </c>
      <c r="BO145" s="10">
        <v>7.4999999999999997E-2</v>
      </c>
      <c r="BP145" s="10">
        <v>0.36299999999999999</v>
      </c>
      <c r="BQ145" s="91">
        <f t="shared" si="4"/>
        <v>12</v>
      </c>
      <c r="BR145" s="91">
        <f t="shared" si="5"/>
        <v>9</v>
      </c>
    </row>
    <row r="146" spans="1:70">
      <c r="A146" s="7">
        <v>986</v>
      </c>
      <c r="B146" s="8" t="s">
        <v>1760</v>
      </c>
      <c r="C146" s="8" t="s">
        <v>2324</v>
      </c>
      <c r="D146" s="8" t="s">
        <v>1735</v>
      </c>
      <c r="E146" s="9" t="s">
        <v>51</v>
      </c>
      <c r="F146" s="10">
        <v>0.57999999999999996</v>
      </c>
      <c r="G146" s="10">
        <v>0.75</v>
      </c>
      <c r="H146" s="9">
        <v>17.670000000000002</v>
      </c>
      <c r="I146" s="9">
        <v>0.441</v>
      </c>
      <c r="J146" s="89">
        <v>0</v>
      </c>
      <c r="K146" s="16">
        <v>1.964168416171868E-2</v>
      </c>
      <c r="L146" s="28">
        <v>11378.074450533821</v>
      </c>
      <c r="M146" s="91">
        <v>2</v>
      </c>
      <c r="N146" s="16"/>
      <c r="O146" s="10">
        <v>0.01</v>
      </c>
      <c r="P146" s="27">
        <v>1.9427020946836508E-2</v>
      </c>
      <c r="Q146" s="91">
        <v>0</v>
      </c>
      <c r="R146" s="16"/>
      <c r="S146" s="59">
        <v>9057.6787479123996</v>
      </c>
      <c r="T146" s="59">
        <v>83511.956521739121</v>
      </c>
      <c r="U146" s="59">
        <v>49952.737962520572</v>
      </c>
      <c r="V146" s="59">
        <v>76831</v>
      </c>
      <c r="W146" s="28">
        <v>45956.518925518925</v>
      </c>
      <c r="X146" s="91">
        <v>2</v>
      </c>
      <c r="Y146" s="10">
        <v>0.52300000000000002</v>
      </c>
      <c r="Z146" s="27">
        <v>0.107</v>
      </c>
      <c r="AA146" s="10">
        <v>7.0000000000000007E-2</v>
      </c>
      <c r="AB146" s="28">
        <v>751.32125208759976</v>
      </c>
      <c r="AC146" s="9">
        <v>300</v>
      </c>
      <c r="AD146" s="10">
        <v>0.26400000000000001</v>
      </c>
      <c r="AE146" s="10">
        <v>0.26200000000000001</v>
      </c>
      <c r="AF146" s="10">
        <v>0.55100000000000005</v>
      </c>
      <c r="AG146" s="10">
        <v>0.56799999999999995</v>
      </c>
      <c r="AH146" s="91">
        <v>1</v>
      </c>
      <c r="AI146" s="25">
        <v>9316.92</v>
      </c>
      <c r="AJ146" s="28">
        <v>12307</v>
      </c>
      <c r="AK146" s="28">
        <v>8421</v>
      </c>
      <c r="AL146" s="59">
        <v>88812</v>
      </c>
      <c r="AM146" s="59">
        <v>71604</v>
      </c>
      <c r="AN146" s="59">
        <v>65808</v>
      </c>
      <c r="AO146" s="9">
        <v>527.33000000000004</v>
      </c>
      <c r="AP146" s="9">
        <v>787.67</v>
      </c>
      <c r="AQ146" s="9">
        <v>4</v>
      </c>
      <c r="AR146" s="10">
        <v>0.58799999999999997</v>
      </c>
      <c r="AS146" s="10">
        <v>0.25700000000000001</v>
      </c>
      <c r="AT146" s="16">
        <v>0.69396252602359476</v>
      </c>
      <c r="AU146" s="28">
        <v>53</v>
      </c>
      <c r="AV146" s="9"/>
      <c r="AW146" s="56">
        <v>84</v>
      </c>
      <c r="AX146" s="56">
        <v>183</v>
      </c>
      <c r="AY146" s="56">
        <v>15</v>
      </c>
      <c r="AZ146" s="28">
        <v>101700</v>
      </c>
      <c r="BA146" s="28">
        <v>43500</v>
      </c>
      <c r="BB146" s="26">
        <v>4.4043922000000002</v>
      </c>
      <c r="BC146" s="26">
        <v>1.0909333000000001</v>
      </c>
      <c r="BD146" s="26">
        <v>21.964860999999999</v>
      </c>
      <c r="BE146" s="26">
        <v>0.93523246000000004</v>
      </c>
      <c r="BF146" s="26">
        <v>0.96741860999999996</v>
      </c>
      <c r="BG146" s="26">
        <v>4.1191301999999999E-2</v>
      </c>
      <c r="BH146" s="26">
        <v>-1.1353343</v>
      </c>
      <c r="BI146" s="26">
        <v>-5.0008407000000004</v>
      </c>
      <c r="BJ146" s="56">
        <v>1582.6666666666599</v>
      </c>
      <c r="BK146" s="28">
        <v>7000000</v>
      </c>
      <c r="BL146" s="28">
        <v>751.32125208759976</v>
      </c>
      <c r="BM146" s="84">
        <v>6</v>
      </c>
      <c r="BN146" s="10">
        <v>9.9000000000000005E-2</v>
      </c>
      <c r="BO146" s="10">
        <v>0.10100000000000001</v>
      </c>
      <c r="BP146" s="10">
        <v>0.36299999999999999</v>
      </c>
      <c r="BQ146" s="91">
        <f t="shared" si="4"/>
        <v>5</v>
      </c>
      <c r="BR146" s="91">
        <f t="shared" si="5"/>
        <v>4</v>
      </c>
    </row>
    <row r="147" spans="1:70">
      <c r="A147" s="7">
        <v>982</v>
      </c>
      <c r="B147" s="8" t="s">
        <v>1754</v>
      </c>
      <c r="C147" s="8" t="s">
        <v>2325</v>
      </c>
      <c r="D147" s="8" t="s">
        <v>1735</v>
      </c>
      <c r="E147" s="9" t="s">
        <v>51</v>
      </c>
      <c r="F147" s="10">
        <v>0.68500000000000005</v>
      </c>
      <c r="G147" s="10">
        <v>0.82</v>
      </c>
      <c r="H147" s="9">
        <v>14.46</v>
      </c>
      <c r="I147" s="9">
        <v>0.36599999999999999</v>
      </c>
      <c r="J147" s="89">
        <v>1.1881931621859903E-3</v>
      </c>
      <c r="K147" s="16">
        <v>6.6776455714852662E-2</v>
      </c>
      <c r="L147" s="28">
        <v>3436.4261168384878</v>
      </c>
      <c r="M147" s="91">
        <v>5</v>
      </c>
      <c r="N147" s="16"/>
      <c r="O147" s="10">
        <v>0.01</v>
      </c>
      <c r="P147" s="27">
        <v>5.3706330930806762E-2</v>
      </c>
      <c r="Q147" s="91">
        <v>1</v>
      </c>
      <c r="R147" s="16"/>
      <c r="S147" s="59">
        <v>11130</v>
      </c>
      <c r="T147" s="59">
        <v>57277.599999999999</v>
      </c>
      <c r="U147" s="59">
        <v>43152.921108742004</v>
      </c>
      <c r="V147" s="59">
        <v>71597</v>
      </c>
      <c r="W147" s="28">
        <v>53941.151385927507</v>
      </c>
      <c r="X147" s="91">
        <v>0</v>
      </c>
      <c r="Y147" s="10">
        <v>0.67700000000000005</v>
      </c>
      <c r="Z147" s="27">
        <v>0.13400000000000001</v>
      </c>
      <c r="AA147" s="27">
        <v>2.5999999999999999E-2</v>
      </c>
      <c r="AB147" s="28">
        <v>0</v>
      </c>
      <c r="AC147" s="9">
        <v>425</v>
      </c>
      <c r="AD147" s="10">
        <v>0.19299999999999998</v>
      </c>
      <c r="AE147" s="10">
        <v>0.217</v>
      </c>
      <c r="AF147" s="10">
        <v>0.47499999999999998</v>
      </c>
      <c r="AG147" s="10">
        <v>0.64</v>
      </c>
      <c r="AH147" s="91">
        <v>3</v>
      </c>
      <c r="AI147" s="25">
        <v>4208.07</v>
      </c>
      <c r="AJ147" s="28">
        <v>13492</v>
      </c>
      <c r="AK147" s="58">
        <v>8365</v>
      </c>
      <c r="AL147" s="59">
        <v>81432</v>
      </c>
      <c r="AM147" s="59">
        <v>66240</v>
      </c>
      <c r="AN147" s="59">
        <v>62091</v>
      </c>
      <c r="AO147" s="9">
        <v>291</v>
      </c>
      <c r="AP147" s="9">
        <v>434.67</v>
      </c>
      <c r="AQ147" s="10">
        <v>0.05</v>
      </c>
      <c r="AR147" s="10">
        <v>0.51100000000000001</v>
      </c>
      <c r="AS147" s="10">
        <v>0.23</v>
      </c>
      <c r="AT147" s="16">
        <v>0.7320644216691069</v>
      </c>
      <c r="AU147" s="28">
        <v>43</v>
      </c>
      <c r="AV147" s="9">
        <v>5</v>
      </c>
      <c r="AW147" s="56">
        <v>38</v>
      </c>
      <c r="AX147" s="56">
        <v>281</v>
      </c>
      <c r="AY147" s="56">
        <v>7</v>
      </c>
      <c r="AZ147" s="28">
        <v>133800</v>
      </c>
      <c r="BA147" s="28">
        <v>50000</v>
      </c>
      <c r="BB147" s="26">
        <v>1.2670391999999999</v>
      </c>
      <c r="BC147" s="26">
        <v>1.8898731</v>
      </c>
      <c r="BD147" s="26">
        <v>60.731059999999999</v>
      </c>
      <c r="BE147" s="26">
        <v>3.9424378999999998</v>
      </c>
      <c r="BF147" s="26">
        <v>0.76948631000000001</v>
      </c>
      <c r="BG147" s="26">
        <v>4.9952231E-2</v>
      </c>
      <c r="BH147" s="26">
        <v>1.0166556</v>
      </c>
      <c r="BI147" s="26">
        <v>0.79246490999999997</v>
      </c>
      <c r="BJ147" s="56">
        <v>794</v>
      </c>
      <c r="BK147" s="28">
        <v>0</v>
      </c>
      <c r="BL147" s="28">
        <v>0</v>
      </c>
      <c r="BM147" s="84">
        <v>1</v>
      </c>
      <c r="BN147" s="10">
        <v>0.17</v>
      </c>
      <c r="BO147" s="10">
        <v>0.14599999999999999</v>
      </c>
      <c r="BP147" s="10">
        <v>0.36299999999999999</v>
      </c>
      <c r="BQ147" s="91">
        <f t="shared" si="4"/>
        <v>9</v>
      </c>
      <c r="BR147" s="91">
        <f t="shared" si="5"/>
        <v>6</v>
      </c>
    </row>
    <row r="148" spans="1:70">
      <c r="A148" s="7">
        <v>1001</v>
      </c>
      <c r="B148" s="8" t="s">
        <v>1778</v>
      </c>
      <c r="C148" s="8" t="s">
        <v>2327</v>
      </c>
      <c r="D148" s="8" t="s">
        <v>1779</v>
      </c>
      <c r="E148" s="9" t="s">
        <v>51</v>
      </c>
      <c r="F148" s="10">
        <v>0.45400000000000001</v>
      </c>
      <c r="G148" s="10">
        <v>0.79</v>
      </c>
      <c r="H148" s="9">
        <v>19.399999999999999</v>
      </c>
      <c r="I148" s="9">
        <v>0.53</v>
      </c>
      <c r="J148" s="89">
        <v>0</v>
      </c>
      <c r="K148" s="16">
        <v>1.3834351642687124E-2</v>
      </c>
      <c r="L148" s="28">
        <v>34926.470588235294</v>
      </c>
      <c r="M148" s="91">
        <v>2</v>
      </c>
      <c r="N148" s="16"/>
      <c r="O148" s="10">
        <v>2.9000000000000001E-2</v>
      </c>
      <c r="P148" s="27">
        <v>2.5489319122485178E-2</v>
      </c>
      <c r="Q148" s="91">
        <v>1</v>
      </c>
      <c r="R148" s="16"/>
      <c r="S148" s="59">
        <v>6982.3950029563821</v>
      </c>
      <c r="T148" s="59">
        <v>75770.192307692312</v>
      </c>
      <c r="U148" s="59">
        <v>49258.412338245864</v>
      </c>
      <c r="V148" s="59">
        <v>78801</v>
      </c>
      <c r="W148" s="28">
        <v>51228.748831775702</v>
      </c>
      <c r="X148" s="91">
        <v>3</v>
      </c>
      <c r="Y148" s="10">
        <v>0.46400000000000002</v>
      </c>
      <c r="Z148" s="27">
        <v>8.0000000000000002E-3</v>
      </c>
      <c r="AA148" s="10">
        <v>5.1999999999999998E-2</v>
      </c>
      <c r="AB148" s="28">
        <v>1705.6049970436179</v>
      </c>
      <c r="AC148" s="9">
        <v>152</v>
      </c>
      <c r="AD148" s="10">
        <v>0.19499999999999998</v>
      </c>
      <c r="AE148" s="10">
        <v>0.17099999999999999</v>
      </c>
      <c r="AF148" s="10">
        <v>0.48099999999999998</v>
      </c>
      <c r="AG148" s="10">
        <v>0.57399999999999995</v>
      </c>
      <c r="AH148" s="91">
        <v>3</v>
      </c>
      <c r="AI148" s="25">
        <v>10553.44</v>
      </c>
      <c r="AJ148" s="28">
        <v>10533</v>
      </c>
      <c r="AK148" s="28">
        <v>8842</v>
      </c>
      <c r="AL148" s="59">
        <v>87246</v>
      </c>
      <c r="AM148" s="59">
        <v>76248</v>
      </c>
      <c r="AN148" s="59">
        <v>66438</v>
      </c>
      <c r="AO148" s="9">
        <v>544</v>
      </c>
      <c r="AP148" s="9">
        <v>805.33</v>
      </c>
      <c r="AQ148" s="9">
        <v>17</v>
      </c>
      <c r="AR148" s="27">
        <v>0.55700000000000005</v>
      </c>
      <c r="AS148" s="10">
        <v>0.28299999999999997</v>
      </c>
      <c r="AT148" s="16">
        <v>0.65359477124183007</v>
      </c>
      <c r="AU148" s="28">
        <v>19</v>
      </c>
      <c r="AV148" s="9"/>
      <c r="AW148" s="56">
        <v>121</v>
      </c>
      <c r="AX148" s="56">
        <v>146</v>
      </c>
      <c r="AY148" s="56">
        <v>10</v>
      </c>
      <c r="AZ148" s="28">
        <v>97100</v>
      </c>
      <c r="BA148" s="28">
        <v>45000</v>
      </c>
      <c r="BB148" s="26">
        <v>5.4754863</v>
      </c>
      <c r="BC148" s="26">
        <v>1.0038604</v>
      </c>
      <c r="BD148" s="26">
        <v>25.142043999999999</v>
      </c>
      <c r="BE148" s="26">
        <v>1.5253249</v>
      </c>
      <c r="BF148" s="26">
        <v>1.3766491000000001</v>
      </c>
      <c r="BG148" s="26">
        <v>8.3518951999999994E-2</v>
      </c>
      <c r="BH148" s="26">
        <v>-6.0217927999999997E-2</v>
      </c>
      <c r="BI148" s="26">
        <v>-1.0786731000000001</v>
      </c>
      <c r="BJ148" s="56">
        <v>1188.6666666666599</v>
      </c>
      <c r="BK148" s="28">
        <v>18000000</v>
      </c>
      <c r="BL148" s="28">
        <v>1705.6049970436179</v>
      </c>
      <c r="BM148" s="84">
        <v>19</v>
      </c>
      <c r="BN148" s="10">
        <v>9.6000000000000002E-2</v>
      </c>
      <c r="BO148" s="10">
        <v>0.12</v>
      </c>
      <c r="BP148" s="10">
        <v>0.29099999999999998</v>
      </c>
      <c r="BQ148" s="91">
        <f t="shared" si="4"/>
        <v>9</v>
      </c>
      <c r="BR148" s="91">
        <f t="shared" si="5"/>
        <v>6</v>
      </c>
    </row>
    <row r="149" spans="1:70">
      <c r="A149" s="7">
        <v>1003</v>
      </c>
      <c r="B149" s="8" t="s">
        <v>1781</v>
      </c>
      <c r="C149" s="8" t="s">
        <v>2328</v>
      </c>
      <c r="D149" s="8" t="s">
        <v>1779</v>
      </c>
      <c r="E149" s="9" t="s">
        <v>51</v>
      </c>
      <c r="F149" s="10">
        <v>0.39200000000000002</v>
      </c>
      <c r="G149" s="10">
        <v>0.78</v>
      </c>
      <c r="H149" s="9">
        <v>20.239999999999998</v>
      </c>
      <c r="I149" s="9">
        <v>0.72199999999999998</v>
      </c>
      <c r="J149" s="89">
        <v>0</v>
      </c>
      <c r="K149" s="16">
        <v>1.6166350003215889E-2</v>
      </c>
      <c r="L149" s="28">
        <v>26393.116675171113</v>
      </c>
      <c r="M149" s="91">
        <v>2</v>
      </c>
      <c r="N149" s="16"/>
      <c r="O149" s="10">
        <v>3.5000000000000003E-2</v>
      </c>
      <c r="P149" s="27">
        <v>7.4747639799815392E-3</v>
      </c>
      <c r="Q149" s="91">
        <v>1</v>
      </c>
      <c r="R149" s="16"/>
      <c r="S149" s="59">
        <v>6127.6827953531301</v>
      </c>
      <c r="T149" s="59">
        <v>84547.474747474742</v>
      </c>
      <c r="U149" s="59">
        <v>53365.088680229521</v>
      </c>
      <c r="V149" s="59">
        <v>83702</v>
      </c>
      <c r="W149" s="28">
        <v>52831.437793427227</v>
      </c>
      <c r="X149" s="91">
        <v>3</v>
      </c>
      <c r="Y149" s="10">
        <v>0.375</v>
      </c>
      <c r="Z149" s="27">
        <v>3.4000000000000002E-2</v>
      </c>
      <c r="AA149" s="10">
        <v>8.3000000000000004E-2</v>
      </c>
      <c r="AB149" s="28">
        <v>1738.3172046468696</v>
      </c>
      <c r="AC149" s="9">
        <v>205</v>
      </c>
      <c r="AD149" s="10">
        <v>0.14899999999999999</v>
      </c>
      <c r="AE149" s="10">
        <v>0.14899999999999999</v>
      </c>
      <c r="AF149" s="10">
        <v>0.51100000000000001</v>
      </c>
      <c r="AG149" s="10">
        <v>0.53200000000000003</v>
      </c>
      <c r="AH149" s="91">
        <v>4</v>
      </c>
      <c r="AI149" s="25">
        <v>11505.38</v>
      </c>
      <c r="AJ149" s="28">
        <v>11550</v>
      </c>
      <c r="AK149" s="28">
        <v>7643</v>
      </c>
      <c r="AL149" s="59">
        <v>99306</v>
      </c>
      <c r="AM149" s="59">
        <v>75978</v>
      </c>
      <c r="AN149" s="59">
        <v>67833</v>
      </c>
      <c r="AO149" s="9">
        <v>568.33000000000004</v>
      </c>
      <c r="AP149" s="9">
        <v>749.67</v>
      </c>
      <c r="AQ149" s="9">
        <v>7</v>
      </c>
      <c r="AR149" s="27">
        <v>0.49099999999999999</v>
      </c>
      <c r="AS149" s="10">
        <v>0.25700000000000001</v>
      </c>
      <c r="AT149" s="16">
        <v>0.58072009291521487</v>
      </c>
      <c r="AU149" s="28">
        <v>27</v>
      </c>
      <c r="AV149" s="9"/>
      <c r="AW149" s="56">
        <v>81</v>
      </c>
      <c r="AX149" s="56">
        <v>186</v>
      </c>
      <c r="AY149" s="56">
        <v>99</v>
      </c>
      <c r="AZ149" s="28">
        <v>85900</v>
      </c>
      <c r="BA149" s="28">
        <v>41700</v>
      </c>
      <c r="BB149" s="26">
        <v>6.8264971000000001</v>
      </c>
      <c r="BC149" s="26">
        <v>0.64202201000000003</v>
      </c>
      <c r="BD149" s="26">
        <v>28.165593999999999</v>
      </c>
      <c r="BE149" s="26">
        <v>3.3912443E-2</v>
      </c>
      <c r="BF149" s="26">
        <v>1.9227234</v>
      </c>
      <c r="BG149" s="26">
        <v>2.3150316000000002E-3</v>
      </c>
      <c r="BH149" s="26">
        <v>-0.59135616000000002</v>
      </c>
      <c r="BI149" s="26">
        <v>1.8584045</v>
      </c>
      <c r="BJ149" s="56">
        <v>1135</v>
      </c>
      <c r="BK149" s="28">
        <v>20000000</v>
      </c>
      <c r="BL149" s="28">
        <v>1738.3172046468696</v>
      </c>
      <c r="BM149" s="84">
        <v>15</v>
      </c>
      <c r="BN149" s="10">
        <v>0.14199999999999999</v>
      </c>
      <c r="BO149" s="10">
        <v>0.14199999999999999</v>
      </c>
      <c r="BP149" s="10">
        <v>0.29099999999999998</v>
      </c>
      <c r="BQ149" s="91">
        <f t="shared" si="4"/>
        <v>10</v>
      </c>
      <c r="BR149" s="91">
        <f t="shared" si="5"/>
        <v>6</v>
      </c>
    </row>
    <row r="150" spans="1:70">
      <c r="A150" s="7">
        <v>1088</v>
      </c>
      <c r="B150" s="8" t="s">
        <v>1899</v>
      </c>
      <c r="C150" s="8"/>
      <c r="D150" s="8" t="s">
        <v>1779</v>
      </c>
      <c r="E150" s="9" t="s">
        <v>51</v>
      </c>
      <c r="F150" s="10">
        <v>0.63300000000000001</v>
      </c>
      <c r="G150" s="10">
        <v>0.84</v>
      </c>
      <c r="H150" s="9">
        <v>19.170000000000002</v>
      </c>
      <c r="I150" s="9">
        <v>0.876</v>
      </c>
      <c r="J150" s="89">
        <v>0</v>
      </c>
      <c r="K150" s="16">
        <v>0</v>
      </c>
      <c r="L150" s="28">
        <v>0</v>
      </c>
      <c r="M150" s="91">
        <v>2</v>
      </c>
      <c r="N150" s="16"/>
      <c r="O150" s="10">
        <v>0.09</v>
      </c>
      <c r="P150" s="27">
        <v>0</v>
      </c>
      <c r="Q150" s="91">
        <v>1</v>
      </c>
      <c r="R150" s="16"/>
      <c r="S150" s="59">
        <v>11758</v>
      </c>
      <c r="T150" s="59">
        <v>80920.930232558138</v>
      </c>
      <c r="U150" s="59">
        <v>47573.622172666452</v>
      </c>
      <c r="V150" s="59">
        <v>104388</v>
      </c>
      <c r="W150" s="28">
        <v>61369.972602739726</v>
      </c>
      <c r="X150" s="91">
        <v>2</v>
      </c>
      <c r="Y150" s="10">
        <v>0.70099999999999996</v>
      </c>
      <c r="Z150" s="27">
        <v>-0.16400000000000001</v>
      </c>
      <c r="AA150" s="27">
        <v>-3.0000000000000001E-3</v>
      </c>
      <c r="AB150" s="28">
        <v>0</v>
      </c>
      <c r="AC150" s="9" t="s">
        <v>4345</v>
      </c>
      <c r="AD150" s="10">
        <v>0.10699999999999998</v>
      </c>
      <c r="AE150" s="10">
        <v>6.3999999999999974E-2</v>
      </c>
      <c r="AF150" s="10">
        <v>0.495</v>
      </c>
      <c r="AG150" s="10">
        <v>0.63</v>
      </c>
      <c r="AH150" s="91">
        <v>6</v>
      </c>
      <c r="AI150" s="25">
        <v>4748.63</v>
      </c>
      <c r="AJ150" s="28"/>
      <c r="AK150" s="58"/>
      <c r="AL150" s="59">
        <v>125415</v>
      </c>
      <c r="AM150" s="59">
        <v>102267</v>
      </c>
      <c r="AN150" s="59">
        <v>95562</v>
      </c>
      <c r="AO150" s="9">
        <v>247.67</v>
      </c>
      <c r="AP150" s="9">
        <v>276.33</v>
      </c>
      <c r="AQ150" s="10"/>
      <c r="AR150" s="10"/>
      <c r="AS150" s="10">
        <v>0.45500000000000002</v>
      </c>
      <c r="AT150" s="16">
        <v>0.53304904051172697</v>
      </c>
      <c r="AU150" s="28"/>
      <c r="AV150" s="9"/>
      <c r="AW150" s="56">
        <v>600</v>
      </c>
      <c r="AX150" s="56">
        <v>0</v>
      </c>
      <c r="AY150" s="56">
        <v>99</v>
      </c>
      <c r="AZ150" s="28" t="e">
        <v>#N/A</v>
      </c>
      <c r="BA150" s="28" t="e">
        <v>#N/A</v>
      </c>
      <c r="BB150" s="26" t="e">
        <v>#N/A</v>
      </c>
      <c r="BC150" s="26" t="e">
        <v>#N/A</v>
      </c>
      <c r="BD150" s="26" t="e">
        <v>#N/A</v>
      </c>
      <c r="BE150" s="26" t="e">
        <v>#N/A</v>
      </c>
      <c r="BF150" s="26" t="e">
        <v>#N/A</v>
      </c>
      <c r="BG150" s="26" t="e">
        <v>#N/A</v>
      </c>
      <c r="BH150" s="26" t="e">
        <v>#N/A</v>
      </c>
      <c r="BI150" s="26" t="e">
        <v>#N/A</v>
      </c>
      <c r="BJ150" s="56" t="e">
        <v>#N/A</v>
      </c>
      <c r="BK150" s="28">
        <v>0</v>
      </c>
      <c r="BL150" s="28">
        <v>0</v>
      </c>
      <c r="BM150" s="84">
        <v>0</v>
      </c>
      <c r="BN150" s="10">
        <v>0.184</v>
      </c>
      <c r="BO150" s="10">
        <v>0.22700000000000001</v>
      </c>
      <c r="BP150" s="10">
        <v>0.29099999999999998</v>
      </c>
      <c r="BQ150" s="91">
        <f t="shared" si="4"/>
        <v>11</v>
      </c>
      <c r="BR150" s="91">
        <f t="shared" si="5"/>
        <v>5</v>
      </c>
    </row>
    <row r="151" spans="1:70">
      <c r="A151" s="7">
        <v>1089</v>
      </c>
      <c r="B151" s="8" t="s">
        <v>1901</v>
      </c>
      <c r="C151" s="8"/>
      <c r="D151" s="8" t="s">
        <v>1779</v>
      </c>
      <c r="E151" s="9" t="s">
        <v>51</v>
      </c>
      <c r="F151" s="10">
        <v>0.58599999999999997</v>
      </c>
      <c r="G151" s="10">
        <v>0.78</v>
      </c>
      <c r="H151" s="9">
        <v>16.059999999999999</v>
      </c>
      <c r="I151" s="9">
        <v>0.81100000000000005</v>
      </c>
      <c r="J151" s="89">
        <v>0</v>
      </c>
      <c r="K151" s="16">
        <v>2.6438748629992112E-3</v>
      </c>
      <c r="L151" s="28">
        <v>0</v>
      </c>
      <c r="M151" s="91">
        <v>1</v>
      </c>
      <c r="N151" s="16"/>
      <c r="O151" s="10">
        <v>6.7000000000000004E-2</v>
      </c>
      <c r="P151" s="27">
        <v>0</v>
      </c>
      <c r="Q151" s="91">
        <v>1</v>
      </c>
      <c r="R151" s="16"/>
      <c r="S151" s="59">
        <v>11905</v>
      </c>
      <c r="T151" s="59">
        <v>88563.636363636353</v>
      </c>
      <c r="U151" s="59">
        <v>57133.63636363636</v>
      </c>
      <c r="V151" s="59">
        <v>97420</v>
      </c>
      <c r="W151" s="28">
        <v>62847</v>
      </c>
      <c r="X151" s="91">
        <v>2</v>
      </c>
      <c r="Y151" s="10">
        <v>0.61499999999999999</v>
      </c>
      <c r="Z151" s="27">
        <v>-0.16600000000000001</v>
      </c>
      <c r="AA151" s="10">
        <v>1.2E-2</v>
      </c>
      <c r="AB151" s="28">
        <v>0</v>
      </c>
      <c r="AC151" s="9" t="s">
        <v>4345</v>
      </c>
      <c r="AD151" s="10">
        <v>0.13799999999999998</v>
      </c>
      <c r="AE151" s="10">
        <v>4.2999999999999983E-2</v>
      </c>
      <c r="AF151" s="10">
        <v>0.52200000000000002</v>
      </c>
      <c r="AG151" s="10">
        <v>0.57899999999999996</v>
      </c>
      <c r="AH151" s="91">
        <v>5</v>
      </c>
      <c r="AI151" s="25">
        <v>4160.5600000000004</v>
      </c>
      <c r="AJ151" s="28"/>
      <c r="AK151" s="58"/>
      <c r="AL151" s="59">
        <v>116559</v>
      </c>
      <c r="AM151" s="59">
        <v>99081</v>
      </c>
      <c r="AN151" s="59">
        <v>80433</v>
      </c>
      <c r="AO151" s="9">
        <v>259</v>
      </c>
      <c r="AP151" s="9">
        <v>215.67</v>
      </c>
      <c r="AQ151" s="9"/>
      <c r="AR151" s="9"/>
      <c r="AS151" s="10">
        <v>0.45700000000000002</v>
      </c>
      <c r="AT151" s="16">
        <v>0.55218111540585313</v>
      </c>
      <c r="AU151" s="28"/>
      <c r="AV151" s="9"/>
      <c r="AW151" s="56">
        <v>569</v>
      </c>
      <c r="AX151" s="56">
        <v>11</v>
      </c>
      <c r="AY151" s="56">
        <v>99</v>
      </c>
      <c r="AZ151" s="28" t="e">
        <v>#N/A</v>
      </c>
      <c r="BA151" s="28" t="e">
        <v>#N/A</v>
      </c>
      <c r="BB151" s="26" t="e">
        <v>#N/A</v>
      </c>
      <c r="BC151" s="26" t="e">
        <v>#N/A</v>
      </c>
      <c r="BD151" s="26" t="e">
        <v>#N/A</v>
      </c>
      <c r="BE151" s="26" t="e">
        <v>#N/A</v>
      </c>
      <c r="BF151" s="26" t="e">
        <v>#N/A</v>
      </c>
      <c r="BG151" s="26" t="e">
        <v>#N/A</v>
      </c>
      <c r="BH151" s="26" t="e">
        <v>#N/A</v>
      </c>
      <c r="BI151" s="26" t="e">
        <v>#N/A</v>
      </c>
      <c r="BJ151" s="56" t="e">
        <v>#N/A</v>
      </c>
      <c r="BK151" s="28">
        <v>0</v>
      </c>
      <c r="BL151" s="28">
        <v>0</v>
      </c>
      <c r="BM151" s="84">
        <v>0</v>
      </c>
      <c r="BN151" s="10">
        <v>0.153</v>
      </c>
      <c r="BO151" s="10">
        <v>0.248</v>
      </c>
      <c r="BP151" s="10">
        <v>0.29099999999999998</v>
      </c>
      <c r="BQ151" s="91">
        <f t="shared" si="4"/>
        <v>9</v>
      </c>
      <c r="BR151" s="91">
        <f t="shared" si="5"/>
        <v>4</v>
      </c>
    </row>
    <row r="152" spans="1:70">
      <c r="A152" s="7">
        <v>1049</v>
      </c>
      <c r="B152" s="8" t="s">
        <v>1835</v>
      </c>
      <c r="C152" s="8" t="s">
        <v>2333</v>
      </c>
      <c r="D152" s="8" t="s">
        <v>1813</v>
      </c>
      <c r="E152" s="9" t="s">
        <v>51</v>
      </c>
      <c r="F152" s="10">
        <v>0.63700000000000001</v>
      </c>
      <c r="G152" s="10">
        <v>0.85</v>
      </c>
      <c r="H152" s="9">
        <v>18.48</v>
      </c>
      <c r="I152" s="9">
        <v>0.41699999999999998</v>
      </c>
      <c r="J152" s="89">
        <v>1.004165277571366E-4</v>
      </c>
      <c r="K152" s="16">
        <v>2.299538485638428E-2</v>
      </c>
      <c r="L152" s="28">
        <v>9276.4378478664185</v>
      </c>
      <c r="M152" s="91">
        <v>3</v>
      </c>
      <c r="N152" s="16"/>
      <c r="O152" s="10">
        <v>2.3E-2</v>
      </c>
      <c r="P152" s="27">
        <v>3.7154115270140543E-2</v>
      </c>
      <c r="Q152" s="91">
        <v>1</v>
      </c>
      <c r="R152" s="16"/>
      <c r="S152" s="59">
        <v>8329.9173612143168</v>
      </c>
      <c r="T152" s="59">
        <v>72817.204301075268</v>
      </c>
      <c r="U152" s="59">
        <v>50874.503402866154</v>
      </c>
      <c r="V152" s="59">
        <v>67720</v>
      </c>
      <c r="W152" s="28">
        <v>47313.288164665522</v>
      </c>
      <c r="X152" s="91">
        <v>2</v>
      </c>
      <c r="Y152" s="10">
        <v>0.497</v>
      </c>
      <c r="Z152" s="27">
        <v>8.7999999999999995E-2</v>
      </c>
      <c r="AA152" s="10">
        <v>0.187</v>
      </c>
      <c r="AB152" s="28">
        <v>502.082638785683</v>
      </c>
      <c r="AC152" s="9">
        <v>706</v>
      </c>
      <c r="AD152" s="10">
        <v>4.8999999999999988E-2</v>
      </c>
      <c r="AE152" s="10">
        <v>9.1999999999999985E-2</v>
      </c>
      <c r="AF152" s="10">
        <v>0.52300000000000002</v>
      </c>
      <c r="AG152" s="10">
        <v>0.52600000000000002</v>
      </c>
      <c r="AH152" s="91">
        <v>3</v>
      </c>
      <c r="AI152" s="25">
        <v>9958.52</v>
      </c>
      <c r="AJ152" s="28">
        <v>9830</v>
      </c>
      <c r="AK152" s="58">
        <v>6991</v>
      </c>
      <c r="AL152" s="59">
        <v>79317</v>
      </c>
      <c r="AM152" s="59">
        <v>64593</v>
      </c>
      <c r="AN152" s="59">
        <v>61182</v>
      </c>
      <c r="AO152" s="9">
        <v>539</v>
      </c>
      <c r="AP152" s="9">
        <v>527.33000000000004</v>
      </c>
      <c r="AQ152" s="10">
        <v>0.25</v>
      </c>
      <c r="AR152" s="10">
        <v>0.50600000000000001</v>
      </c>
      <c r="AS152" s="10">
        <v>8.6999999999999994E-2</v>
      </c>
      <c r="AT152" s="16">
        <v>0.70571630204657732</v>
      </c>
      <c r="AU152" s="28">
        <v>23</v>
      </c>
      <c r="AV152" s="9">
        <v>1</v>
      </c>
      <c r="AW152" s="56">
        <v>52</v>
      </c>
      <c r="AX152" s="56">
        <v>229</v>
      </c>
      <c r="AY152" s="56">
        <v>4</v>
      </c>
      <c r="AZ152" s="28" t="e">
        <v>#N/A</v>
      </c>
      <c r="BA152" s="28" t="e">
        <v>#N/A</v>
      </c>
      <c r="BB152" s="26" t="e">
        <v>#N/A</v>
      </c>
      <c r="BC152" s="26" t="e">
        <v>#N/A</v>
      </c>
      <c r="BD152" s="26" t="e">
        <v>#N/A</v>
      </c>
      <c r="BE152" s="26" t="e">
        <v>#N/A</v>
      </c>
      <c r="BF152" s="26" t="e">
        <v>#N/A</v>
      </c>
      <c r="BG152" s="26" t="e">
        <v>#N/A</v>
      </c>
      <c r="BH152" s="26" t="e">
        <v>#N/A</v>
      </c>
      <c r="BI152" s="26" t="e">
        <v>#N/A</v>
      </c>
      <c r="BJ152" s="56" t="e">
        <v>#N/A</v>
      </c>
      <c r="BK152" s="28">
        <v>5000000</v>
      </c>
      <c r="BL152" s="28">
        <v>502.082638785683</v>
      </c>
      <c r="BM152" s="84">
        <v>5</v>
      </c>
      <c r="BN152" s="10">
        <v>0.127</v>
      </c>
      <c r="BO152" s="10">
        <v>8.4000000000000005E-2</v>
      </c>
      <c r="BP152" s="10">
        <v>0.17599999999999999</v>
      </c>
      <c r="BQ152" s="91">
        <f t="shared" si="4"/>
        <v>9</v>
      </c>
      <c r="BR152" s="91">
        <f t="shared" si="5"/>
        <v>6</v>
      </c>
    </row>
    <row r="153" spans="1:70">
      <c r="A153" s="7">
        <v>1050</v>
      </c>
      <c r="B153" s="8" t="s">
        <v>1836</v>
      </c>
      <c r="C153" s="8" t="s">
        <v>2334</v>
      </c>
      <c r="D153" s="8" t="s">
        <v>1813</v>
      </c>
      <c r="E153" s="9" t="s">
        <v>51</v>
      </c>
      <c r="F153" s="10">
        <v>0.41899999999999998</v>
      </c>
      <c r="G153" s="10">
        <v>0.78</v>
      </c>
      <c r="H153" s="9">
        <v>22.58</v>
      </c>
      <c r="I153" s="9">
        <v>0.51500000000000001</v>
      </c>
      <c r="J153" s="89">
        <v>0</v>
      </c>
      <c r="K153" s="16">
        <v>1.3342935372670011E-2</v>
      </c>
      <c r="L153" s="28">
        <v>26822.37398642375</v>
      </c>
      <c r="M153" s="91">
        <v>1</v>
      </c>
      <c r="N153" s="16"/>
      <c r="O153" s="10">
        <v>8.9999999999999993E-3</v>
      </c>
      <c r="P153" s="27">
        <v>3.7104327132219346E-2</v>
      </c>
      <c r="Q153" s="91">
        <v>0</v>
      </c>
      <c r="R153" s="16"/>
      <c r="S153" s="59">
        <v>7030.0501584702051</v>
      </c>
      <c r="T153" s="59">
        <v>75888.172043010753</v>
      </c>
      <c r="U153" s="59">
        <v>49402.690366469164</v>
      </c>
      <c r="V153" s="59">
        <v>70576</v>
      </c>
      <c r="W153" s="28">
        <v>45944.502040816325</v>
      </c>
      <c r="X153" s="91">
        <v>2</v>
      </c>
      <c r="Y153" s="10">
        <v>0.254</v>
      </c>
      <c r="Z153" s="27">
        <v>5.7000000000000002E-2</v>
      </c>
      <c r="AA153" s="10">
        <v>0.255</v>
      </c>
      <c r="AB153" s="28">
        <v>456.94984152979492</v>
      </c>
      <c r="AC153" s="9">
        <v>521</v>
      </c>
      <c r="AD153" s="10">
        <v>8.4999999999999992E-2</v>
      </c>
      <c r="AE153" s="10">
        <v>0.121</v>
      </c>
      <c r="AF153" s="10">
        <v>0.54700000000000004</v>
      </c>
      <c r="AG153" s="10">
        <v>0.66600000000000004</v>
      </c>
      <c r="AH153" s="91">
        <v>4</v>
      </c>
      <c r="AI153" s="25">
        <v>10942.12</v>
      </c>
      <c r="AJ153" s="28">
        <v>8647</v>
      </c>
      <c r="AK153" s="58">
        <v>7258</v>
      </c>
      <c r="AL153" s="59">
        <v>79785</v>
      </c>
      <c r="AM153" s="59">
        <v>62532</v>
      </c>
      <c r="AN153" s="59">
        <v>66276</v>
      </c>
      <c r="AO153" s="9">
        <v>484.67</v>
      </c>
      <c r="AP153" s="9">
        <v>670</v>
      </c>
      <c r="AQ153" s="10">
        <v>0.18</v>
      </c>
      <c r="AR153" s="10">
        <v>0.52100000000000002</v>
      </c>
      <c r="AS153" s="10">
        <v>0.11899999999999999</v>
      </c>
      <c r="AT153" s="16">
        <v>0.66006600660066006</v>
      </c>
      <c r="AU153" s="28">
        <v>21</v>
      </c>
      <c r="AV153" s="9"/>
      <c r="AW153" s="56">
        <v>121</v>
      </c>
      <c r="AX153" s="56">
        <v>146</v>
      </c>
      <c r="AY153" s="56">
        <v>17</v>
      </c>
      <c r="AZ153" s="28" t="e">
        <v>#N/A</v>
      </c>
      <c r="BA153" s="28" t="e">
        <v>#N/A</v>
      </c>
      <c r="BB153" s="26" t="e">
        <v>#N/A</v>
      </c>
      <c r="BC153" s="26" t="e">
        <v>#N/A</v>
      </c>
      <c r="BD153" s="26" t="e">
        <v>#N/A</v>
      </c>
      <c r="BE153" s="26" t="e">
        <v>#N/A</v>
      </c>
      <c r="BF153" s="26" t="e">
        <v>#N/A</v>
      </c>
      <c r="BG153" s="26" t="e">
        <v>#N/A</v>
      </c>
      <c r="BH153" s="26" t="e">
        <v>#N/A</v>
      </c>
      <c r="BI153" s="26" t="e">
        <v>#N/A</v>
      </c>
      <c r="BJ153" s="56" t="e">
        <v>#N/A</v>
      </c>
      <c r="BK153" s="28">
        <v>5000000</v>
      </c>
      <c r="BL153" s="28">
        <v>456.94984152979492</v>
      </c>
      <c r="BM153" s="84">
        <v>13</v>
      </c>
      <c r="BN153" s="10">
        <v>9.0999999999999998E-2</v>
      </c>
      <c r="BO153" s="10">
        <v>5.5E-2</v>
      </c>
      <c r="BP153" s="10">
        <v>0.17599999999999999</v>
      </c>
      <c r="BQ153" s="91">
        <f t="shared" si="4"/>
        <v>7</v>
      </c>
      <c r="BR153" s="91">
        <f t="shared" si="5"/>
        <v>3</v>
      </c>
    </row>
    <row r="154" spans="1:70">
      <c r="A154" s="7">
        <v>1054</v>
      </c>
      <c r="B154" s="8" t="s">
        <v>1842</v>
      </c>
      <c r="C154" s="8" t="s">
        <v>2335</v>
      </c>
      <c r="D154" s="8" t="s">
        <v>1813</v>
      </c>
      <c r="E154" s="9" t="s">
        <v>51</v>
      </c>
      <c r="F154" s="10">
        <v>0.45600000000000002</v>
      </c>
      <c r="G154" s="10">
        <v>0.75</v>
      </c>
      <c r="H154" s="9">
        <v>22.13</v>
      </c>
      <c r="I154" s="9">
        <v>0.46400000000000002</v>
      </c>
      <c r="J154" s="89">
        <v>0</v>
      </c>
      <c r="K154" s="16">
        <v>1.2333152786148218E-2</v>
      </c>
      <c r="L154" s="28">
        <v>11257.141248979822</v>
      </c>
      <c r="M154" s="91">
        <v>0</v>
      </c>
      <c r="N154" s="16"/>
      <c r="O154" s="10">
        <v>2.8000000000000001E-2</v>
      </c>
      <c r="P154" s="27">
        <v>2.479345147730827E-2</v>
      </c>
      <c r="Q154" s="91">
        <v>1</v>
      </c>
      <c r="R154" s="16"/>
      <c r="S154" s="59">
        <v>6216.5409498816271</v>
      </c>
      <c r="T154" s="59">
        <v>68454.255319148942</v>
      </c>
      <c r="U154" s="59">
        <v>50665.361623471115</v>
      </c>
      <c r="V154" s="59">
        <v>64347</v>
      </c>
      <c r="W154" s="28">
        <v>47625.439926062849</v>
      </c>
      <c r="X154" s="91">
        <v>2</v>
      </c>
      <c r="Y154" s="10">
        <v>0.22</v>
      </c>
      <c r="Z154" s="27">
        <v>8.7999999999999995E-2</v>
      </c>
      <c r="AA154" s="10">
        <v>0.32</v>
      </c>
      <c r="AB154" s="28">
        <v>1271.4590501183729</v>
      </c>
      <c r="AC154" s="9">
        <v>432</v>
      </c>
      <c r="AD154" s="9">
        <v>7.9999999999999793E-3</v>
      </c>
      <c r="AE154" s="9">
        <v>0.122</v>
      </c>
      <c r="AF154" s="10">
        <v>0.38500000000000001</v>
      </c>
      <c r="AG154" s="10">
        <v>0.61</v>
      </c>
      <c r="AH154" s="91">
        <v>3</v>
      </c>
      <c r="AI154" s="25">
        <v>7864.98</v>
      </c>
      <c r="AJ154" s="28">
        <v>8971</v>
      </c>
      <c r="AK154" s="58">
        <v>5963</v>
      </c>
      <c r="AL154" s="59">
        <v>71397</v>
      </c>
      <c r="AM154" s="59">
        <v>59517</v>
      </c>
      <c r="AN154" s="59">
        <v>57420</v>
      </c>
      <c r="AO154" s="9">
        <v>355.33</v>
      </c>
      <c r="AP154" s="9">
        <v>460.67</v>
      </c>
      <c r="AQ154" s="10">
        <v>0.13</v>
      </c>
      <c r="AR154" s="10">
        <v>0.41599999999999998</v>
      </c>
      <c r="AS154" s="10">
        <v>8.7999999999999995E-2</v>
      </c>
      <c r="AT154" s="16">
        <v>0.68306010928961747</v>
      </c>
      <c r="AU154" s="28">
        <v>22</v>
      </c>
      <c r="AV154" s="9"/>
      <c r="AW154" s="56">
        <v>200</v>
      </c>
      <c r="AX154" s="56">
        <v>97</v>
      </c>
      <c r="AY154" s="56">
        <v>99</v>
      </c>
      <c r="AZ154" s="28" t="e">
        <v>#N/A</v>
      </c>
      <c r="BA154" s="28" t="e">
        <v>#N/A</v>
      </c>
      <c r="BB154" s="26" t="e">
        <v>#N/A</v>
      </c>
      <c r="BC154" s="26" t="e">
        <v>#N/A</v>
      </c>
      <c r="BD154" s="26" t="e">
        <v>#N/A</v>
      </c>
      <c r="BE154" s="26" t="e">
        <v>#N/A</v>
      </c>
      <c r="BF154" s="26" t="e">
        <v>#N/A</v>
      </c>
      <c r="BG154" s="26" t="e">
        <v>#N/A</v>
      </c>
      <c r="BH154" s="26" t="e">
        <v>#N/A</v>
      </c>
      <c r="BI154" s="26" t="e">
        <v>#N/A</v>
      </c>
      <c r="BJ154" s="56" t="e">
        <v>#N/A</v>
      </c>
      <c r="BK154" s="28">
        <v>10000000</v>
      </c>
      <c r="BL154" s="28">
        <v>1271.4590501183729</v>
      </c>
      <c r="BM154" s="84">
        <v>4</v>
      </c>
      <c r="BN154" s="10">
        <v>0.16800000000000001</v>
      </c>
      <c r="BO154" s="10">
        <v>5.3999999999999999E-2</v>
      </c>
      <c r="BP154" s="9">
        <v>0.17599999999999999</v>
      </c>
      <c r="BQ154" s="91">
        <f t="shared" si="4"/>
        <v>6</v>
      </c>
      <c r="BR154" s="91">
        <f t="shared" si="5"/>
        <v>3</v>
      </c>
    </row>
    <row r="155" spans="1:70">
      <c r="A155" s="7">
        <v>1053</v>
      </c>
      <c r="B155" s="8" t="s">
        <v>1841</v>
      </c>
      <c r="C155" s="8" t="s">
        <v>2336</v>
      </c>
      <c r="D155" s="8" t="s">
        <v>1813</v>
      </c>
      <c r="E155" s="9" t="s">
        <v>51</v>
      </c>
      <c r="F155" s="10">
        <v>0.498</v>
      </c>
      <c r="G155" s="10">
        <v>0.76</v>
      </c>
      <c r="H155" s="9">
        <v>20.83</v>
      </c>
      <c r="I155" s="9">
        <v>0.436</v>
      </c>
      <c r="J155" s="89">
        <v>0</v>
      </c>
      <c r="K155" s="16">
        <v>7.7901651020387975E-3</v>
      </c>
      <c r="L155" s="28">
        <v>15450.776401514177</v>
      </c>
      <c r="M155" s="91">
        <v>1</v>
      </c>
      <c r="N155" s="16"/>
      <c r="O155" s="10">
        <v>3.6999999999999998E-2</v>
      </c>
      <c r="P155" s="27">
        <v>3.4746609423379399E-2</v>
      </c>
      <c r="Q155" s="91">
        <v>1</v>
      </c>
      <c r="R155" s="16"/>
      <c r="S155" s="59">
        <v>8090.1192711373151</v>
      </c>
      <c r="T155" s="59">
        <v>68191.48936170213</v>
      </c>
      <c r="U155" s="59">
        <v>53017.260988241884</v>
      </c>
      <c r="V155" s="59">
        <v>64100</v>
      </c>
      <c r="W155" s="28">
        <v>49836.225328947367</v>
      </c>
      <c r="X155" s="91">
        <v>1</v>
      </c>
      <c r="Y155" s="10">
        <v>0.432</v>
      </c>
      <c r="Z155" s="27">
        <v>7.9000000000000001E-2</v>
      </c>
      <c r="AA155" s="10">
        <v>0.14099999999999999</v>
      </c>
      <c r="AB155" s="28">
        <v>1112.8807288626854</v>
      </c>
      <c r="AC155" s="9">
        <v>719</v>
      </c>
      <c r="AD155" s="10">
        <v>7.7999999999999986E-2</v>
      </c>
      <c r="AE155" s="10">
        <v>0.124</v>
      </c>
      <c r="AF155" s="10">
        <v>0.46500000000000002</v>
      </c>
      <c r="AG155" s="10">
        <v>0.63400000000000001</v>
      </c>
      <c r="AH155" s="91">
        <v>3</v>
      </c>
      <c r="AI155" s="25">
        <v>8087.12</v>
      </c>
      <c r="AJ155" s="28">
        <v>9332</v>
      </c>
      <c r="AK155" s="58">
        <v>7646</v>
      </c>
      <c r="AL155" s="59">
        <v>71082</v>
      </c>
      <c r="AM155" s="59">
        <v>62613</v>
      </c>
      <c r="AN155" s="59">
        <v>60012</v>
      </c>
      <c r="AO155" s="9">
        <v>388.33</v>
      </c>
      <c r="AP155" s="9">
        <v>526</v>
      </c>
      <c r="AQ155" s="10">
        <v>0.05</v>
      </c>
      <c r="AR155" s="10">
        <v>0.505</v>
      </c>
      <c r="AS155" s="10">
        <v>9.7000000000000003E-2</v>
      </c>
      <c r="AT155" s="16">
        <v>0.69637883008356538</v>
      </c>
      <c r="AU155" s="28">
        <v>49</v>
      </c>
      <c r="AV155" s="9"/>
      <c r="AW155" s="56">
        <v>291</v>
      </c>
      <c r="AX155" s="56">
        <v>63</v>
      </c>
      <c r="AY155" s="56">
        <v>15</v>
      </c>
      <c r="AZ155" s="28" t="e">
        <v>#N/A</v>
      </c>
      <c r="BA155" s="28" t="e">
        <v>#N/A</v>
      </c>
      <c r="BB155" s="26" t="e">
        <v>#N/A</v>
      </c>
      <c r="BC155" s="26" t="e">
        <v>#N/A</v>
      </c>
      <c r="BD155" s="26" t="e">
        <v>#N/A</v>
      </c>
      <c r="BE155" s="26" t="e">
        <v>#N/A</v>
      </c>
      <c r="BF155" s="26" t="e">
        <v>#N/A</v>
      </c>
      <c r="BG155" s="26" t="e">
        <v>#N/A</v>
      </c>
      <c r="BH155" s="26" t="e">
        <v>#N/A</v>
      </c>
      <c r="BI155" s="26" t="e">
        <v>#N/A</v>
      </c>
      <c r="BJ155" s="56" t="e">
        <v>#N/A</v>
      </c>
      <c r="BK155" s="28">
        <v>9000000</v>
      </c>
      <c r="BL155" s="28">
        <v>1112.8807288626854</v>
      </c>
      <c r="BM155" s="84">
        <v>6</v>
      </c>
      <c r="BN155" s="10">
        <v>9.8000000000000004E-2</v>
      </c>
      <c r="BO155" s="10">
        <v>5.1999999999999998E-2</v>
      </c>
      <c r="BP155" s="10">
        <v>0.17599999999999999</v>
      </c>
      <c r="BQ155" s="91">
        <f t="shared" si="4"/>
        <v>6</v>
      </c>
      <c r="BR155" s="91">
        <f t="shared" si="5"/>
        <v>3</v>
      </c>
    </row>
    <row r="156" spans="1:70">
      <c r="A156" s="7">
        <v>1046</v>
      </c>
      <c r="B156" s="8" t="s">
        <v>1831</v>
      </c>
      <c r="C156" s="8" t="s">
        <v>2337</v>
      </c>
      <c r="D156" s="8" t="s">
        <v>1813</v>
      </c>
      <c r="E156" s="9" t="s">
        <v>51</v>
      </c>
      <c r="F156" s="10">
        <v>0.54400000000000004</v>
      </c>
      <c r="G156" s="10">
        <v>0.81</v>
      </c>
      <c r="H156" s="9">
        <v>21.83</v>
      </c>
      <c r="I156" s="9">
        <v>0.46300000000000002</v>
      </c>
      <c r="J156" s="89">
        <v>8.9627418819965404E-5</v>
      </c>
      <c r="K156" s="16">
        <v>1.3533740241814777E-2</v>
      </c>
      <c r="L156" s="28">
        <v>5870.841487279843</v>
      </c>
      <c r="M156" s="91">
        <v>0</v>
      </c>
      <c r="N156" s="16" t="s">
        <v>4339</v>
      </c>
      <c r="O156" s="10">
        <v>1.2999999999999999E-2</v>
      </c>
      <c r="P156" s="27">
        <v>3.0383694979968272E-2</v>
      </c>
      <c r="Q156" s="91">
        <v>1</v>
      </c>
      <c r="R156" s="16"/>
      <c r="S156" s="59">
        <v>6561.4709741604147</v>
      </c>
      <c r="T156" s="59">
        <v>70558</v>
      </c>
      <c r="U156" s="59">
        <v>50485.203852327446</v>
      </c>
      <c r="V156" s="59">
        <v>70558</v>
      </c>
      <c r="W156" s="28">
        <v>50485.203852327446</v>
      </c>
      <c r="X156" s="91">
        <v>2</v>
      </c>
      <c r="Y156" s="10">
        <v>0.38600000000000001</v>
      </c>
      <c r="Z156" s="27">
        <v>0.01</v>
      </c>
      <c r="AA156" s="10">
        <v>0.214</v>
      </c>
      <c r="AB156" s="28">
        <v>1075.5290258395848</v>
      </c>
      <c r="AC156" s="9">
        <v>273</v>
      </c>
      <c r="AD156" s="10">
        <v>1.0000000000000009E-3</v>
      </c>
      <c r="AE156" s="10">
        <v>9.8999999999999991E-2</v>
      </c>
      <c r="AF156" s="10">
        <v>0.50800000000000001</v>
      </c>
      <c r="AG156" s="10">
        <v>0.57799999999999996</v>
      </c>
      <c r="AH156" s="91">
        <v>4</v>
      </c>
      <c r="AI156" s="25">
        <v>11157.3</v>
      </c>
      <c r="AJ156" s="28">
        <v>8637</v>
      </c>
      <c r="AK156" s="58">
        <v>5915</v>
      </c>
      <c r="AL156" s="59">
        <v>76761</v>
      </c>
      <c r="AM156" s="59">
        <v>66123</v>
      </c>
      <c r="AN156" s="59">
        <v>70542</v>
      </c>
      <c r="AO156" s="9">
        <v>511</v>
      </c>
      <c r="AP156" s="9">
        <v>552.66999999999996</v>
      </c>
      <c r="AQ156" s="10">
        <v>0.03</v>
      </c>
      <c r="AR156" s="10">
        <v>0.46</v>
      </c>
      <c r="AS156" s="10">
        <v>0.16600000000000001</v>
      </c>
      <c r="AT156" s="16">
        <v>0.68352699931647298</v>
      </c>
      <c r="AU156" s="28">
        <v>21</v>
      </c>
      <c r="AV156" s="9">
        <v>1</v>
      </c>
      <c r="AW156" s="56">
        <v>118</v>
      </c>
      <c r="AX156" s="56">
        <v>151</v>
      </c>
      <c r="AY156" s="56">
        <v>10</v>
      </c>
      <c r="AZ156" s="28" t="e">
        <v>#N/A</v>
      </c>
      <c r="BA156" s="28" t="e">
        <v>#N/A</v>
      </c>
      <c r="BB156" s="26" t="e">
        <v>#N/A</v>
      </c>
      <c r="BC156" s="26" t="e">
        <v>#N/A</v>
      </c>
      <c r="BD156" s="26" t="e">
        <v>#N/A</v>
      </c>
      <c r="BE156" s="26" t="e">
        <v>#N/A</v>
      </c>
      <c r="BF156" s="26" t="e">
        <v>#N/A</v>
      </c>
      <c r="BG156" s="26" t="e">
        <v>#N/A</v>
      </c>
      <c r="BH156" s="26" t="e">
        <v>#N/A</v>
      </c>
      <c r="BI156" s="26" t="e">
        <v>#N/A</v>
      </c>
      <c r="BJ156" s="56" t="e">
        <v>#N/A</v>
      </c>
      <c r="BK156" s="28">
        <v>12000000</v>
      </c>
      <c r="BL156" s="28">
        <v>1075.5290258395848</v>
      </c>
      <c r="BM156" s="84">
        <v>3</v>
      </c>
      <c r="BN156" s="10">
        <v>0.17499999999999999</v>
      </c>
      <c r="BO156" s="10">
        <v>7.6999999999999999E-2</v>
      </c>
      <c r="BP156" s="10">
        <v>0.17599999999999999</v>
      </c>
      <c r="BQ156" s="91">
        <f t="shared" si="4"/>
        <v>7</v>
      </c>
      <c r="BR156" s="91">
        <f t="shared" si="5"/>
        <v>3</v>
      </c>
    </row>
    <row r="157" spans="1:70">
      <c r="A157" s="7">
        <v>1022</v>
      </c>
      <c r="B157" s="8" t="s">
        <v>1805</v>
      </c>
      <c r="C157" s="8" t="s">
        <v>2338</v>
      </c>
      <c r="D157" s="8" t="s">
        <v>1798</v>
      </c>
      <c r="E157" s="9" t="s">
        <v>51</v>
      </c>
      <c r="F157" s="10">
        <v>0.38900000000000001</v>
      </c>
      <c r="G157" s="10">
        <v>0.73</v>
      </c>
      <c r="H157" s="9">
        <v>13.24</v>
      </c>
      <c r="I157" s="9">
        <v>0.50700000000000001</v>
      </c>
      <c r="J157" s="89">
        <v>8.7261253211214112E-5</v>
      </c>
      <c r="K157" s="16">
        <v>1.6928683122975539E-2</v>
      </c>
      <c r="L157" s="28">
        <v>54314.538962014492</v>
      </c>
      <c r="M157" s="91">
        <v>2</v>
      </c>
      <c r="N157" s="16"/>
      <c r="O157" s="10">
        <v>4.1000000000000002E-2</v>
      </c>
      <c r="P157" s="27">
        <v>8.3770803082765556E-3</v>
      </c>
      <c r="Q157" s="91">
        <v>0.01</v>
      </c>
      <c r="R157" s="16"/>
      <c r="S157" s="59">
        <v>4368.5906400089352</v>
      </c>
      <c r="T157" s="28">
        <v>85034.939759036148</v>
      </c>
      <c r="U157" s="28">
        <v>55629.499110242425</v>
      </c>
      <c r="V157" s="59">
        <v>70579</v>
      </c>
      <c r="W157" s="28">
        <v>46172.484261501209</v>
      </c>
      <c r="X157" s="91">
        <v>3</v>
      </c>
      <c r="Y157" s="10">
        <v>0.41299999999999998</v>
      </c>
      <c r="Z157" s="27">
        <v>-3.5000000000000003E-2</v>
      </c>
      <c r="AA157" s="10">
        <v>3.6999999999999998E-2</v>
      </c>
      <c r="AB157" s="28">
        <v>2445.4172135038534</v>
      </c>
      <c r="AC157" s="9">
        <v>269</v>
      </c>
      <c r="AD157" s="10">
        <v>-4.5999999999999999E-2</v>
      </c>
      <c r="AE157" s="10">
        <v>-2.3000000000000007E-2</v>
      </c>
      <c r="AF157" s="10">
        <v>0.44700000000000001</v>
      </c>
      <c r="AG157" s="10">
        <v>0.54300000000000004</v>
      </c>
      <c r="AH157" s="91">
        <v>5</v>
      </c>
      <c r="AI157" s="25">
        <v>11459.84</v>
      </c>
      <c r="AJ157" s="28">
        <v>12682</v>
      </c>
      <c r="AK157" s="28">
        <v>9195</v>
      </c>
      <c r="AL157" s="59">
        <v>76761</v>
      </c>
      <c r="AM157" s="59">
        <v>65313</v>
      </c>
      <c r="AN157" s="59">
        <v>59886</v>
      </c>
      <c r="AO157" s="9">
        <v>865.33</v>
      </c>
      <c r="AP157" s="9">
        <v>864.67</v>
      </c>
      <c r="AQ157" s="9">
        <v>6</v>
      </c>
      <c r="AR157" s="27">
        <v>0.45400000000000001</v>
      </c>
      <c r="AS157" s="10">
        <v>0.109</v>
      </c>
      <c r="AT157" s="16">
        <v>0.66357000663570009</v>
      </c>
      <c r="AU157" s="28">
        <v>115</v>
      </c>
      <c r="AV157" s="9">
        <v>1</v>
      </c>
      <c r="AW157" s="56">
        <v>75</v>
      </c>
      <c r="AX157" s="56">
        <v>194</v>
      </c>
      <c r="AY157" s="56">
        <v>15</v>
      </c>
      <c r="AZ157" s="28">
        <v>76400</v>
      </c>
      <c r="BA157" s="28">
        <v>35400</v>
      </c>
      <c r="BB157" s="26">
        <v>9.4283561999999996</v>
      </c>
      <c r="BC157" s="26">
        <v>0.70618004000000001</v>
      </c>
      <c r="BD157" s="26">
        <v>17.601807000000001</v>
      </c>
      <c r="BE157" s="26">
        <v>0.35224130999999997</v>
      </c>
      <c r="BF157" s="26">
        <v>1.6595609</v>
      </c>
      <c r="BG157" s="26">
        <v>3.3210563999999998E-2</v>
      </c>
      <c r="BH157" s="26">
        <v>0.60897630000000003</v>
      </c>
      <c r="BI157" s="26">
        <v>-0.46347579</v>
      </c>
      <c r="BJ157" s="56">
        <v>1955</v>
      </c>
      <c r="BK157" s="28">
        <v>28024090</v>
      </c>
      <c r="BL157" s="28">
        <v>2445.4172135038534</v>
      </c>
      <c r="BM157" s="84">
        <v>47</v>
      </c>
      <c r="BN157" s="10">
        <v>0.12</v>
      </c>
      <c r="BO157" s="10">
        <v>9.7000000000000003E-2</v>
      </c>
      <c r="BP157" s="10">
        <v>7.3999999999999996E-2</v>
      </c>
      <c r="BQ157" s="91">
        <f t="shared" si="4"/>
        <v>10.01</v>
      </c>
      <c r="BR157" s="91">
        <f t="shared" si="5"/>
        <v>5.01</v>
      </c>
    </row>
    <row r="159" spans="1:70">
      <c r="F159" s="10">
        <f>AVERAGE(F3:F157)</f>
        <v>0.42395483870967737</v>
      </c>
      <c r="G159" s="10">
        <f>AVERAGE(G3:G157)</f>
        <v>0.74819354838709662</v>
      </c>
      <c r="H159" s="9">
        <f>AVERAGE(H3:H157)</f>
        <v>33.074387096774196</v>
      </c>
      <c r="I159" s="9">
        <f t="shared" ref="I159:L159" si="6">AVERAGE(I3:I157)</f>
        <v>0.97889542483660119</v>
      </c>
      <c r="J159" s="89">
        <f t="shared" si="6"/>
        <v>8.8178365903282102E-5</v>
      </c>
      <c r="K159" s="16">
        <f t="shared" si="6"/>
        <v>1.7047017032887617E-2</v>
      </c>
      <c r="L159" s="28">
        <f t="shared" si="6"/>
        <v>20192.52964929659</v>
      </c>
      <c r="M159" s="91"/>
      <c r="N159" s="16"/>
      <c r="O159" s="10">
        <f t="shared" ref="O159:P159" si="7">AVERAGE(O3:O157)</f>
        <v>3.8496774193548362E-2</v>
      </c>
      <c r="P159" s="27">
        <f t="shared" si="7"/>
        <v>1.7304609144700708E-2</v>
      </c>
      <c r="Q159" s="91"/>
      <c r="R159" s="16"/>
      <c r="S159" s="59">
        <f t="shared" ref="S159:W159" si="8">AVERAGE(S3:S157)</f>
        <v>6997.6142917038178</v>
      </c>
      <c r="T159" s="28">
        <f t="shared" si="8"/>
        <v>75656.488327158353</v>
      </c>
      <c r="U159" s="28">
        <f t="shared" si="8"/>
        <v>49365.73384327074</v>
      </c>
      <c r="V159" s="59">
        <f t="shared" si="8"/>
        <v>79192</v>
      </c>
      <c r="W159" s="28">
        <f t="shared" si="8"/>
        <v>51962.319643826348</v>
      </c>
      <c r="X159" s="91"/>
      <c r="Y159" s="10">
        <f t="shared" ref="Y159:AG159" si="9">AVERAGE(Y3:Y157)</f>
        <v>0.41392258064516119</v>
      </c>
      <c r="Z159" s="27">
        <f t="shared" si="9"/>
        <v>6.2451612903225784E-3</v>
      </c>
      <c r="AA159" s="10">
        <f t="shared" si="9"/>
        <v>6.9258064516129009E-2</v>
      </c>
      <c r="AB159" s="28">
        <f t="shared" si="9"/>
        <v>1313.701845375828</v>
      </c>
      <c r="AC159" s="9">
        <f t="shared" si="9"/>
        <v>315.20547945205482</v>
      </c>
      <c r="AD159" s="10">
        <f t="shared" si="9"/>
        <v>0.1622193548387097</v>
      </c>
      <c r="AE159" s="10">
        <f t="shared" si="9"/>
        <v>8.896774193548386E-2</v>
      </c>
      <c r="AF159" s="10">
        <f t="shared" si="9"/>
        <v>0.50990967741935489</v>
      </c>
      <c r="AG159" s="10">
        <f t="shared" si="9"/>
        <v>0.58230322580645166</v>
      </c>
      <c r="AH159" s="91"/>
      <c r="AI159" s="25"/>
      <c r="AJ159" s="28"/>
      <c r="AK159" s="28"/>
      <c r="AL159" s="59"/>
      <c r="AM159" s="59"/>
      <c r="AN159" s="59"/>
      <c r="AO159" s="9"/>
      <c r="AP159" s="9"/>
      <c r="AQ159" s="9"/>
      <c r="AR159" s="27"/>
      <c r="AS159" s="10"/>
      <c r="AT159" s="16"/>
      <c r="AU159" s="28">
        <f>AVERAGE(AU3:AU157)</f>
        <v>46.565068493150683</v>
      </c>
    </row>
  </sheetData>
  <autoFilter ref="A1:BR157"/>
  <conditionalFormatting sqref="O2">
    <cfRule type="cellIs" dxfId="278" priority="123" operator="greaterThan">
      <formula>#REF!</formula>
    </cfRule>
  </conditionalFormatting>
  <conditionalFormatting sqref="V2">
    <cfRule type="cellIs" dxfId="277" priority="107" operator="greaterThan">
      <formula>#REF!</formula>
    </cfRule>
  </conditionalFormatting>
  <conditionalFormatting sqref="Y2">
    <cfRule type="cellIs" dxfId="276" priority="269" operator="greaterThan">
      <formula>#REF!</formula>
    </cfRule>
  </conditionalFormatting>
  <conditionalFormatting sqref="Z2">
    <cfRule type="cellIs" dxfId="275" priority="271" operator="lessThan">
      <formula>#REF!</formula>
    </cfRule>
  </conditionalFormatting>
  <conditionalFormatting sqref="AA2:AB2">
    <cfRule type="cellIs" dxfId="274" priority="272" operator="lessThan">
      <formula>#REF!</formula>
    </cfRule>
  </conditionalFormatting>
  <conditionalFormatting sqref="AU2:AU157">
    <cfRule type="cellIs" dxfId="273" priority="273" operator="greaterThan">
      <formula>#REF!</formula>
    </cfRule>
  </conditionalFormatting>
  <conditionalFormatting sqref="AC2">
    <cfRule type="cellIs" dxfId="272" priority="274" operator="lessThan">
      <formula>#REF!</formula>
    </cfRule>
  </conditionalFormatting>
  <conditionalFormatting sqref="BA2:BA157">
    <cfRule type="cellIs" dxfId="271" priority="275" operator="greaterThan">
      <formula>#REF!</formula>
    </cfRule>
  </conditionalFormatting>
  <conditionalFormatting sqref="BB2:BB157">
    <cfRule type="cellIs" dxfId="270" priority="276" operator="greaterThan">
      <formula>#REF!</formula>
    </cfRule>
  </conditionalFormatting>
  <conditionalFormatting sqref="BD2:BD157">
    <cfRule type="cellIs" dxfId="269" priority="277" operator="greaterThan">
      <formula>#REF!</formula>
    </cfRule>
  </conditionalFormatting>
  <conditionalFormatting sqref="BE2:BE157">
    <cfRule type="cellIs" dxfId="268" priority="278" operator="greaterThan">
      <formula>#REF!</formula>
    </cfRule>
  </conditionalFormatting>
  <conditionalFormatting sqref="BF2:BF157">
    <cfRule type="cellIs" dxfId="267" priority="279" operator="greaterThan">
      <formula>#REF!</formula>
    </cfRule>
  </conditionalFormatting>
  <conditionalFormatting sqref="BG2:BG157">
    <cfRule type="cellIs" dxfId="266" priority="280" operator="greaterThan">
      <formula>#REF!</formula>
    </cfRule>
  </conditionalFormatting>
  <conditionalFormatting sqref="BL2:BL157">
    <cfRule type="cellIs" dxfId="265" priority="281" operator="greaterThan">
      <formula>#REF!</formula>
    </cfRule>
  </conditionalFormatting>
  <conditionalFormatting sqref="BN2:BN157">
    <cfRule type="cellIs" dxfId="264" priority="283" operator="greaterThan">
      <formula>#REF!</formula>
    </cfRule>
  </conditionalFormatting>
  <conditionalFormatting sqref="AD2">
    <cfRule type="cellIs" dxfId="263" priority="284" operator="lessThan">
      <formula>#REF!</formula>
    </cfRule>
  </conditionalFormatting>
  <conditionalFormatting sqref="AE2">
    <cfRule type="cellIs" dxfId="262" priority="285" operator="lessThan">
      <formula>#REF!</formula>
    </cfRule>
  </conditionalFormatting>
  <conditionalFormatting sqref="AF2">
    <cfRule type="cellIs" dxfId="261" priority="286" operator="greaterThan">
      <formula>#REF!</formula>
    </cfRule>
  </conditionalFormatting>
  <conditionalFormatting sqref="AG2">
    <cfRule type="cellIs" dxfId="260" priority="287" operator="greaterThan">
      <formula>#REF!</formula>
    </cfRule>
  </conditionalFormatting>
  <conditionalFormatting sqref="P2">
    <cfRule type="cellIs" dxfId="259" priority="288" operator="greaterThan">
      <formula>#REF!</formula>
    </cfRule>
  </conditionalFormatting>
  <conditionalFormatting sqref="L2:M2 Q2 AH2:AH154 BQ2:BQ3 X2">
    <cfRule type="cellIs" dxfId="258" priority="289" operator="greaterThan">
      <formula>#REF!</formula>
    </cfRule>
  </conditionalFormatting>
  <conditionalFormatting sqref="F2">
    <cfRule type="cellIs" dxfId="257" priority="296" operator="greaterThan">
      <formula>#REF!</formula>
    </cfRule>
  </conditionalFormatting>
  <conditionalFormatting sqref="G2">
    <cfRule type="cellIs" dxfId="256" priority="297" operator="greaterThan">
      <formula>#REF!</formula>
    </cfRule>
  </conditionalFormatting>
  <conditionalFormatting sqref="H2">
    <cfRule type="cellIs" dxfId="255" priority="298" operator="lessThan">
      <formula>#REF!</formula>
    </cfRule>
  </conditionalFormatting>
  <conditionalFormatting sqref="I2">
    <cfRule type="cellIs" dxfId="254" priority="299" operator="lessThan">
      <formula>#REF!</formula>
    </cfRule>
  </conditionalFormatting>
  <conditionalFormatting sqref="J2">
    <cfRule type="cellIs" dxfId="253" priority="300" operator="greaterThan">
      <formula>#REF!</formula>
    </cfRule>
  </conditionalFormatting>
  <conditionalFormatting sqref="K2">
    <cfRule type="cellIs" dxfId="252" priority="301" operator="greaterThan">
      <formula>#REF!</formula>
    </cfRule>
  </conditionalFormatting>
  <conditionalFormatting sqref="F3:F157">
    <cfRule type="cellIs" dxfId="251" priority="58" operator="greaterThan">
      <formula>$F$2</formula>
    </cfRule>
  </conditionalFormatting>
  <conditionalFormatting sqref="G3:G157">
    <cfRule type="cellIs" dxfId="250" priority="57" operator="greaterThan">
      <formula>$G$2</formula>
    </cfRule>
  </conditionalFormatting>
  <conditionalFormatting sqref="H3:H157">
    <cfRule type="cellIs" dxfId="249" priority="56" operator="lessThan">
      <formula>$H$2</formula>
    </cfRule>
  </conditionalFormatting>
  <conditionalFormatting sqref="I3:I157">
    <cfRule type="cellIs" dxfId="248" priority="55" operator="lessThan">
      <formula>$I$2</formula>
    </cfRule>
  </conditionalFormatting>
  <conditionalFormatting sqref="J3:J157">
    <cfRule type="cellIs" dxfId="247" priority="54" operator="greaterThan">
      <formula>$J$2</formula>
    </cfRule>
  </conditionalFormatting>
  <conditionalFormatting sqref="K3:K157">
    <cfRule type="cellIs" dxfId="246" priority="53" operator="greaterThan">
      <formula>$K$2</formula>
    </cfRule>
  </conditionalFormatting>
  <conditionalFormatting sqref="L3:L157">
    <cfRule type="cellIs" dxfId="245" priority="52" operator="greaterThan">
      <formula>$L$2</formula>
    </cfRule>
  </conditionalFormatting>
  <conditionalFormatting sqref="O3:O157">
    <cfRule type="cellIs" dxfId="244" priority="51" operator="greaterThan">
      <formula>$O$2</formula>
    </cfRule>
  </conditionalFormatting>
  <conditionalFormatting sqref="P3:P157">
    <cfRule type="cellIs" dxfId="243" priority="50" operator="greaterThan">
      <formula>$P$2</formula>
    </cfRule>
  </conditionalFormatting>
  <conditionalFormatting sqref="Y3:Y157">
    <cfRule type="cellIs" dxfId="242" priority="49" operator="greaterThan">
      <formula>$Y$2</formula>
    </cfRule>
  </conditionalFormatting>
  <conditionalFormatting sqref="Z3:Z157">
    <cfRule type="cellIs" dxfId="241" priority="48" operator="lessThan">
      <formula>$Z$2</formula>
    </cfRule>
  </conditionalFormatting>
  <conditionalFormatting sqref="AA3:AA157">
    <cfRule type="cellIs" dxfId="240" priority="47" operator="lessThan">
      <formula>$AA$2</formula>
    </cfRule>
  </conditionalFormatting>
  <conditionalFormatting sqref="AB3:AB157">
    <cfRule type="cellIs" dxfId="239" priority="46" operator="greaterThan">
      <formula>$AB$2</formula>
    </cfRule>
  </conditionalFormatting>
  <conditionalFormatting sqref="AC3:AC157">
    <cfRule type="cellIs" dxfId="238" priority="45" operator="lessThan">
      <formula>$AC$2</formula>
    </cfRule>
  </conditionalFormatting>
  <conditionalFormatting sqref="AD3:AD157">
    <cfRule type="cellIs" dxfId="237" priority="44" operator="lessThan">
      <formula>$AD$2</formula>
    </cfRule>
  </conditionalFormatting>
  <conditionalFormatting sqref="AE3:AE157">
    <cfRule type="cellIs" dxfId="236" priority="43" operator="lessThan">
      <formula>$AE$2</formula>
    </cfRule>
  </conditionalFormatting>
  <conditionalFormatting sqref="AF3:AF157">
    <cfRule type="cellIs" dxfId="235" priority="42" operator="greaterThan">
      <formula>$AF$2</formula>
    </cfRule>
  </conditionalFormatting>
  <conditionalFormatting sqref="AG3:AG157">
    <cfRule type="cellIs" dxfId="234" priority="41" operator="greaterThan">
      <formula>$AG$2</formula>
    </cfRule>
  </conditionalFormatting>
  <conditionalFormatting sqref="BQ4:BQ157">
    <cfRule type="cellIs" dxfId="233" priority="39" operator="greaterThan">
      <formula>#REF!</formula>
    </cfRule>
  </conditionalFormatting>
  <conditionalFormatting sqref="AU3:AU157">
    <cfRule type="cellIs" dxfId="232" priority="38" operator="greaterThan">
      <formula>$AU$2</formula>
    </cfRule>
  </conditionalFormatting>
  <conditionalFormatting sqref="S2">
    <cfRule type="cellIs" dxfId="231" priority="36" operator="greaterThan">
      <formula>#REF!</formula>
    </cfRule>
  </conditionalFormatting>
  <conditionalFormatting sqref="S3:S157">
    <cfRule type="cellIs" dxfId="230" priority="35" operator="lessThan">
      <formula>$S$2</formula>
    </cfRule>
  </conditionalFormatting>
  <conditionalFormatting sqref="T2:U2">
    <cfRule type="cellIs" dxfId="229" priority="34" operator="greaterThan">
      <formula>#REF!</formula>
    </cfRule>
  </conditionalFormatting>
  <conditionalFormatting sqref="T3:T124 T126:T157">
    <cfRule type="cellIs" dxfId="228" priority="33" operator="greaterThan">
      <formula>$T$2</formula>
    </cfRule>
  </conditionalFormatting>
  <conditionalFormatting sqref="U3:U97 U106:U124 U101:U103 U99 U126:U157">
    <cfRule type="cellIs" dxfId="227" priority="32" operator="greaterThan">
      <formula>$U$2</formula>
    </cfRule>
  </conditionalFormatting>
  <conditionalFormatting sqref="U105">
    <cfRule type="cellIs" dxfId="226" priority="31" operator="greaterThan">
      <formula>$T$2</formula>
    </cfRule>
  </conditionalFormatting>
  <conditionalFormatting sqref="U104">
    <cfRule type="cellIs" dxfId="225" priority="30" operator="greaterThan">
      <formula>$T$2</formula>
    </cfRule>
  </conditionalFormatting>
  <conditionalFormatting sqref="U100">
    <cfRule type="cellIs" dxfId="224" priority="29" operator="greaterThan">
      <formula>$T$2</formula>
    </cfRule>
  </conditionalFormatting>
  <conditionalFormatting sqref="U98">
    <cfRule type="cellIs" dxfId="223" priority="28" operator="greaterThan">
      <formula>$T$2</formula>
    </cfRule>
  </conditionalFormatting>
  <conditionalFormatting sqref="T125">
    <cfRule type="cellIs" dxfId="222" priority="27" operator="greaterThan">
      <formula>$T$2</formula>
    </cfRule>
  </conditionalFormatting>
  <conditionalFormatting sqref="U125">
    <cfRule type="cellIs" dxfId="221" priority="26" operator="greaterThan">
      <formula>$T$2</formula>
    </cfRule>
  </conditionalFormatting>
  <conditionalFormatting sqref="AU159">
    <cfRule type="cellIs" dxfId="220" priority="25" operator="greaterThan">
      <formula>#REF!</formula>
    </cfRule>
  </conditionalFormatting>
  <conditionalFormatting sqref="F159">
    <cfRule type="cellIs" dxfId="219" priority="24" operator="greaterThan">
      <formula>$F$2</formula>
    </cfRule>
  </conditionalFormatting>
  <conditionalFormatting sqref="G159">
    <cfRule type="cellIs" dxfId="218" priority="23" operator="greaterThan">
      <formula>$G$2</formula>
    </cfRule>
  </conditionalFormatting>
  <conditionalFormatting sqref="H159">
    <cfRule type="cellIs" dxfId="217" priority="22" operator="lessThan">
      <formula>$H$2</formula>
    </cfRule>
  </conditionalFormatting>
  <conditionalFormatting sqref="I159">
    <cfRule type="cellIs" dxfId="216" priority="21" operator="lessThan">
      <formula>$I$2</formula>
    </cfRule>
  </conditionalFormatting>
  <conditionalFormatting sqref="J159">
    <cfRule type="cellIs" dxfId="215" priority="20" operator="greaterThan">
      <formula>$J$2</formula>
    </cfRule>
  </conditionalFormatting>
  <conditionalFormatting sqref="K159">
    <cfRule type="cellIs" dxfId="214" priority="19" operator="greaterThan">
      <formula>$K$2</formula>
    </cfRule>
  </conditionalFormatting>
  <conditionalFormatting sqref="L159">
    <cfRule type="cellIs" dxfId="213" priority="18" operator="greaterThan">
      <formula>$L$2</formula>
    </cfRule>
  </conditionalFormatting>
  <conditionalFormatting sqref="O159">
    <cfRule type="cellIs" dxfId="212" priority="17" operator="greaterThan">
      <formula>$O$2</formula>
    </cfRule>
  </conditionalFormatting>
  <conditionalFormatting sqref="P159">
    <cfRule type="cellIs" dxfId="211" priority="16" operator="greaterThan">
      <formula>$P$2</formula>
    </cfRule>
  </conditionalFormatting>
  <conditionalFormatting sqref="Y159">
    <cfRule type="cellIs" dxfId="210" priority="15" operator="greaterThan">
      <formula>$Y$2</formula>
    </cfRule>
  </conditionalFormatting>
  <conditionalFormatting sqref="Z159">
    <cfRule type="cellIs" dxfId="209" priority="14" operator="lessThan">
      <formula>$Z$2</formula>
    </cfRule>
  </conditionalFormatting>
  <conditionalFormatting sqref="AA159">
    <cfRule type="cellIs" dxfId="208" priority="13" operator="lessThan">
      <formula>$AA$2</formula>
    </cfRule>
  </conditionalFormatting>
  <conditionalFormatting sqref="AB159">
    <cfRule type="cellIs" dxfId="207" priority="12" operator="greaterThan">
      <formula>$AB$2</formula>
    </cfRule>
  </conditionalFormatting>
  <conditionalFormatting sqref="AC159">
    <cfRule type="cellIs" dxfId="206" priority="11" operator="lessThan">
      <formula>$AC$2</formula>
    </cfRule>
  </conditionalFormatting>
  <conditionalFormatting sqref="AD159">
    <cfRule type="cellIs" dxfId="205" priority="10" operator="lessThan">
      <formula>$AD$2</formula>
    </cfRule>
  </conditionalFormatting>
  <conditionalFormatting sqref="AE159">
    <cfRule type="cellIs" dxfId="204" priority="9" operator="lessThan">
      <formula>$AE$2</formula>
    </cfRule>
  </conditionalFormatting>
  <conditionalFormatting sqref="AF159">
    <cfRule type="cellIs" dxfId="203" priority="8" operator="greaterThan">
      <formula>$AF$2</formula>
    </cfRule>
  </conditionalFormatting>
  <conditionalFormatting sqref="AG159">
    <cfRule type="cellIs" dxfId="202" priority="7" operator="greaterThan">
      <formula>$AG$2</formula>
    </cfRule>
  </conditionalFormatting>
  <conditionalFormatting sqref="AU159">
    <cfRule type="cellIs" dxfId="201" priority="6" operator="greaterThan">
      <formula>$AU$2</formula>
    </cfRule>
  </conditionalFormatting>
  <conditionalFormatting sqref="S159">
    <cfRule type="cellIs" dxfId="200" priority="5" operator="lessThan">
      <formula>$S$2</formula>
    </cfRule>
  </conditionalFormatting>
  <conditionalFormatting sqref="T159">
    <cfRule type="cellIs" dxfId="199" priority="4" operator="greaterThan">
      <formula>$T$2</formula>
    </cfRule>
  </conditionalFormatting>
  <conditionalFormatting sqref="U159">
    <cfRule type="cellIs" dxfId="198" priority="3" operator="greaterThan">
      <formula>$U$2</formula>
    </cfRule>
  </conditionalFormatting>
  <conditionalFormatting sqref="BR3:BR157">
    <cfRule type="cellIs" dxfId="195" priority="2" operator="greaterThan">
      <formula>#REF!</formula>
    </cfRule>
  </conditionalFormatting>
  <conditionalFormatting sqref="BR2">
    <cfRule type="cellIs" dxfId="194" priority="1" operator="greaterThan">
      <formula>#REF!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5" operator="greaterThan" id="{977BEE9D-6FC2-4DC2-95FD-22363E55E183}">
            <xm:f>'new peers comp data'!$S$2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W2</xm:sqref>
        </x14:conditionalFormatting>
        <x14:conditionalFormatting xmlns:xm="http://schemas.microsoft.com/office/excel/2006/main">
          <x14:cfRule type="cellIs" priority="73" operator="greaterThan" id="{7043FD48-C458-4CC0-BF6F-48981BF0E88A}">
            <xm:f>'new peers comp data'!$T$2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7"/>
  <sheetViews>
    <sheetView workbookViewId="0">
      <selection activeCell="J152" sqref="J152"/>
    </sheetView>
  </sheetViews>
  <sheetFormatPr defaultRowHeight="15"/>
  <cols>
    <col min="1" max="1" width="38.5703125" style="123" bestFit="1" customWidth="1"/>
    <col min="2" max="2" width="12.7109375" style="123" bestFit="1" customWidth="1"/>
    <col min="3" max="3" width="3.28515625" style="123" bestFit="1" customWidth="1"/>
    <col min="4" max="4" width="10.5703125" style="123" bestFit="1" customWidth="1"/>
    <col min="5" max="5" width="10" customWidth="1"/>
  </cols>
  <sheetData>
    <row r="1" spans="1:10" ht="76.5">
      <c r="C1" s="124"/>
      <c r="D1" s="124" t="s">
        <v>4401</v>
      </c>
      <c r="E1" s="5" t="s">
        <v>24</v>
      </c>
      <c r="F1" s="82" t="s">
        <v>4356</v>
      </c>
      <c r="G1" s="5" t="s">
        <v>4404</v>
      </c>
      <c r="H1" s="82" t="s">
        <v>4405</v>
      </c>
    </row>
    <row r="2" spans="1:10">
      <c r="A2" s="126" t="s">
        <v>1794</v>
      </c>
      <c r="B2" s="127" t="s">
        <v>2331</v>
      </c>
      <c r="C2" s="127" t="s">
        <v>1779</v>
      </c>
      <c r="D2" s="126">
        <v>119</v>
      </c>
      <c r="E2" s="60">
        <v>84726</v>
      </c>
      <c r="F2" s="34">
        <v>54014.247211895912</v>
      </c>
      <c r="G2" s="60">
        <v>71198.319327731093</v>
      </c>
      <c r="H2" s="60">
        <v>45390.123707475555</v>
      </c>
    </row>
    <row r="3" spans="1:10">
      <c r="A3" s="125" t="s">
        <v>134</v>
      </c>
      <c r="B3" s="125" t="s">
        <v>4352</v>
      </c>
      <c r="C3" s="125" t="s">
        <v>135</v>
      </c>
      <c r="D3" s="125">
        <v>131</v>
      </c>
      <c r="E3" s="59">
        <v>82914</v>
      </c>
      <c r="F3" s="28">
        <v>59772.970377936668</v>
      </c>
      <c r="G3" s="59">
        <v>63293.129770992367</v>
      </c>
      <c r="H3" s="59">
        <v>45628.221662547076</v>
      </c>
      <c r="I3" s="129">
        <v>0</v>
      </c>
    </row>
    <row r="4" spans="1:10">
      <c r="A4" s="125" t="s">
        <v>48</v>
      </c>
      <c r="B4" s="125" t="s">
        <v>2359</v>
      </c>
      <c r="C4" s="125" t="s">
        <v>49</v>
      </c>
      <c r="D4" s="125">
        <v>97</v>
      </c>
      <c r="E4" s="59">
        <v>67674</v>
      </c>
      <c r="F4" s="28">
        <v>47196.934362934364</v>
      </c>
      <c r="G4" s="59">
        <v>69767.010309278354</v>
      </c>
      <c r="H4" s="59">
        <v>48656.633363849862</v>
      </c>
      <c r="I4" s="129">
        <v>1</v>
      </c>
    </row>
    <row r="5" spans="1:10">
      <c r="A5" s="125" t="s">
        <v>81</v>
      </c>
      <c r="B5" s="125" t="s">
        <v>2066</v>
      </c>
      <c r="C5" s="125" t="s">
        <v>49</v>
      </c>
      <c r="D5" s="125">
        <v>89</v>
      </c>
      <c r="E5" s="59">
        <v>76432</v>
      </c>
      <c r="F5" s="28">
        <v>51372.819371727746</v>
      </c>
      <c r="G5" s="59">
        <v>85878.651685393255</v>
      </c>
      <c r="H5" s="59">
        <v>57722.268956997468</v>
      </c>
      <c r="I5" s="129">
        <v>2</v>
      </c>
    </row>
    <row r="6" spans="1:10">
      <c r="A6" s="125" t="s">
        <v>96</v>
      </c>
      <c r="B6" s="125" t="s">
        <v>2067</v>
      </c>
      <c r="C6" s="125" t="s">
        <v>49</v>
      </c>
      <c r="D6" s="125">
        <v>87</v>
      </c>
      <c r="E6" s="59">
        <v>68866</v>
      </c>
      <c r="F6" s="28">
        <v>41761.549295774646</v>
      </c>
      <c r="G6" s="59">
        <v>79156.321839080454</v>
      </c>
      <c r="H6" s="59">
        <v>48001.780799740976</v>
      </c>
      <c r="I6" s="129">
        <v>2</v>
      </c>
    </row>
    <row r="7" spans="1:10">
      <c r="A7" s="125" t="s">
        <v>127</v>
      </c>
      <c r="B7" s="125" t="s">
        <v>2069</v>
      </c>
      <c r="C7" s="125" t="s">
        <v>49</v>
      </c>
      <c r="D7" s="125">
        <v>92</v>
      </c>
      <c r="E7" s="59">
        <v>71066</v>
      </c>
      <c r="F7" s="28">
        <v>44729.155804480652</v>
      </c>
      <c r="G7" s="59">
        <v>77245.65217391304</v>
      </c>
      <c r="H7" s="59">
        <v>48618.647613565925</v>
      </c>
      <c r="I7" s="129">
        <v>2</v>
      </c>
    </row>
    <row r="8" spans="1:10">
      <c r="A8" s="125" t="s">
        <v>113</v>
      </c>
      <c r="B8" s="125" t="s">
        <v>2070</v>
      </c>
      <c r="C8" s="125" t="s">
        <v>49</v>
      </c>
      <c r="D8" s="125">
        <v>87</v>
      </c>
      <c r="E8" s="59">
        <v>69791</v>
      </c>
      <c r="F8" s="28">
        <v>45817.759900990102</v>
      </c>
      <c r="G8" s="59">
        <v>80219.540229885053</v>
      </c>
      <c r="H8" s="59">
        <v>52664.091840218505</v>
      </c>
      <c r="I8" s="129">
        <v>2</v>
      </c>
    </row>
    <row r="9" spans="1:10">
      <c r="A9" s="125" t="s">
        <v>104</v>
      </c>
      <c r="B9" s="125" t="s">
        <v>2071</v>
      </c>
      <c r="C9" s="125" t="s">
        <v>49</v>
      </c>
      <c r="D9" s="125">
        <v>86</v>
      </c>
      <c r="E9" s="59">
        <v>61811</v>
      </c>
      <c r="F9" s="28">
        <v>41867.42424242424</v>
      </c>
      <c r="G9" s="59">
        <v>71873.255813953496</v>
      </c>
      <c r="H9" s="59">
        <v>48683.051444679353</v>
      </c>
      <c r="I9" s="129">
        <v>2</v>
      </c>
    </row>
    <row r="10" spans="1:10">
      <c r="A10" s="125" t="s">
        <v>166</v>
      </c>
      <c r="B10" s="125" t="s">
        <v>2072</v>
      </c>
      <c r="C10" s="125" t="s">
        <v>159</v>
      </c>
      <c r="D10" s="125">
        <v>85</v>
      </c>
      <c r="E10" s="59">
        <v>70913</v>
      </c>
      <c r="F10" s="28">
        <v>40308.068609022557</v>
      </c>
      <c r="G10" s="59">
        <v>83427.058823529413</v>
      </c>
      <c r="H10" s="59">
        <v>47421.257187085364</v>
      </c>
      <c r="I10" s="129">
        <v>2</v>
      </c>
    </row>
    <row r="11" spans="1:10">
      <c r="A11" s="125" t="s">
        <v>170</v>
      </c>
      <c r="B11" s="125" t="s">
        <v>2073</v>
      </c>
      <c r="C11" s="125" t="s">
        <v>159</v>
      </c>
      <c r="D11" s="125">
        <v>84</v>
      </c>
      <c r="E11" s="59">
        <v>66054</v>
      </c>
      <c r="F11" s="28">
        <v>38975.884892086331</v>
      </c>
      <c r="G11" s="59">
        <v>78635.71428571429</v>
      </c>
      <c r="H11" s="59">
        <v>46399.86296676944</v>
      </c>
      <c r="I11" s="129">
        <v>2</v>
      </c>
    </row>
    <row r="12" spans="1:10">
      <c r="A12" s="125" t="s">
        <v>180</v>
      </c>
      <c r="B12" s="125" t="s">
        <v>2075</v>
      </c>
      <c r="C12" s="125" t="s">
        <v>159</v>
      </c>
      <c r="D12" s="125">
        <v>88</v>
      </c>
      <c r="E12" s="59">
        <v>70967</v>
      </c>
      <c r="F12" s="28">
        <v>39546.407451923078</v>
      </c>
      <c r="G12" s="59">
        <v>80644.318181818177</v>
      </c>
      <c r="H12" s="59">
        <v>44939.099377185317</v>
      </c>
      <c r="I12" s="129">
        <v>2</v>
      </c>
    </row>
    <row r="13" spans="1:10">
      <c r="A13" s="125" t="s">
        <v>206</v>
      </c>
      <c r="B13" s="125" t="s">
        <v>2078</v>
      </c>
      <c r="C13" s="125" t="s">
        <v>199</v>
      </c>
      <c r="D13" s="125">
        <v>152</v>
      </c>
      <c r="E13" s="59">
        <v>88329</v>
      </c>
      <c r="F13" s="28">
        <v>59829.140661029975</v>
      </c>
      <c r="G13" s="59">
        <v>58111.184210526313</v>
      </c>
      <c r="H13" s="59">
        <v>39361.276750677614</v>
      </c>
      <c r="I13" s="129">
        <v>0</v>
      </c>
    </row>
    <row r="14" spans="1:10">
      <c r="A14" s="125" t="s">
        <v>223</v>
      </c>
      <c r="B14" s="125" t="s">
        <v>2079</v>
      </c>
      <c r="C14" s="125" t="s">
        <v>199</v>
      </c>
      <c r="D14" s="125">
        <v>121</v>
      </c>
      <c r="E14" s="59">
        <v>89665</v>
      </c>
      <c r="F14" s="28">
        <v>58995.876861966237</v>
      </c>
      <c r="G14" s="59">
        <v>74103.305785123972</v>
      </c>
      <c r="H14" s="59">
        <v>48756.923026418379</v>
      </c>
      <c r="I14" s="129">
        <v>1</v>
      </c>
      <c r="J14" t="s">
        <v>4339</v>
      </c>
    </row>
    <row r="15" spans="1:10">
      <c r="A15" s="125" t="s">
        <v>210</v>
      </c>
      <c r="B15" s="125" t="s">
        <v>2080</v>
      </c>
      <c r="C15" s="125" t="s">
        <v>199</v>
      </c>
      <c r="D15" s="125">
        <v>110</v>
      </c>
      <c r="E15" s="59">
        <v>86536</v>
      </c>
      <c r="F15" s="28">
        <v>57452.89263157895</v>
      </c>
      <c r="G15" s="59">
        <v>78669.090909090897</v>
      </c>
      <c r="H15" s="59">
        <v>52229.902392344498</v>
      </c>
      <c r="I15" s="129">
        <v>2</v>
      </c>
      <c r="J15" t="s">
        <v>4339</v>
      </c>
    </row>
    <row r="16" spans="1:10">
      <c r="A16" s="125" t="s">
        <v>228</v>
      </c>
      <c r="B16" s="125" t="s">
        <v>2081</v>
      </c>
      <c r="C16" s="125" t="s">
        <v>199</v>
      </c>
      <c r="D16" s="125">
        <v>117</v>
      </c>
      <c r="E16" s="59">
        <v>85083</v>
      </c>
      <c r="F16" s="28">
        <v>53902.894495412846</v>
      </c>
      <c r="G16" s="59">
        <v>72720.512820512828</v>
      </c>
      <c r="H16" s="59">
        <v>46070.849996079356</v>
      </c>
      <c r="I16" s="129">
        <v>2</v>
      </c>
      <c r="J16" t="s">
        <v>4339</v>
      </c>
    </row>
    <row r="17" spans="1:10">
      <c r="A17" s="125" t="s">
        <v>231</v>
      </c>
      <c r="B17" s="125" t="s">
        <v>2082</v>
      </c>
      <c r="C17" s="125" t="s">
        <v>199</v>
      </c>
      <c r="D17" s="125">
        <v>133</v>
      </c>
      <c r="E17" s="59">
        <v>90415</v>
      </c>
      <c r="F17" s="28">
        <v>57594.702651515152</v>
      </c>
      <c r="G17" s="59">
        <v>67981.203007518794</v>
      </c>
      <c r="H17" s="59">
        <v>43304.287707906129</v>
      </c>
      <c r="I17" s="129">
        <v>0</v>
      </c>
    </row>
    <row r="18" spans="1:10">
      <c r="A18" s="125" t="s">
        <v>245</v>
      </c>
      <c r="B18" s="125" t="s">
        <v>2083</v>
      </c>
      <c r="C18" s="125" t="s">
        <v>199</v>
      </c>
      <c r="D18" s="125">
        <v>137</v>
      </c>
      <c r="E18" s="59">
        <v>86895</v>
      </c>
      <c r="F18" s="28">
        <v>60425.949458483752</v>
      </c>
      <c r="G18" s="59">
        <v>63427.007299270066</v>
      </c>
      <c r="H18" s="59">
        <v>44106.532451447994</v>
      </c>
      <c r="I18" s="129">
        <v>0</v>
      </c>
    </row>
    <row r="19" spans="1:10">
      <c r="A19" s="125" t="s">
        <v>250</v>
      </c>
      <c r="B19" s="125" t="s">
        <v>2084</v>
      </c>
      <c r="C19" s="125" t="s">
        <v>199</v>
      </c>
      <c r="D19" s="125">
        <v>139</v>
      </c>
      <c r="E19" s="59">
        <v>88469</v>
      </c>
      <c r="F19" s="28">
        <v>58459.27145708583</v>
      </c>
      <c r="G19" s="59">
        <v>63646.762589928061</v>
      </c>
      <c r="H19" s="59">
        <v>42057.029825241611</v>
      </c>
      <c r="I19" s="129">
        <v>0</v>
      </c>
    </row>
    <row r="20" spans="1:10">
      <c r="A20" s="125" t="s">
        <v>255</v>
      </c>
      <c r="B20" s="125" t="s">
        <v>2085</v>
      </c>
      <c r="C20" s="125" t="s">
        <v>199</v>
      </c>
      <c r="D20" s="125">
        <v>144</v>
      </c>
      <c r="E20" s="59">
        <v>88584</v>
      </c>
      <c r="F20" s="28">
        <v>58212.868008948542</v>
      </c>
      <c r="G20" s="59">
        <v>61516.666666666672</v>
      </c>
      <c r="H20" s="59">
        <v>40425.602783992043</v>
      </c>
      <c r="I20" s="129">
        <v>0</v>
      </c>
    </row>
    <row r="21" spans="1:10">
      <c r="A21" s="125" t="s">
        <v>258</v>
      </c>
      <c r="B21" s="125" t="s">
        <v>2086</v>
      </c>
      <c r="C21" s="125" t="s">
        <v>199</v>
      </c>
      <c r="D21" s="125">
        <v>144</v>
      </c>
      <c r="E21" s="59">
        <v>85892</v>
      </c>
      <c r="F21" s="28">
        <v>57345.484967320263</v>
      </c>
      <c r="G21" s="59">
        <v>59647.222222222226</v>
      </c>
      <c r="H21" s="59">
        <v>39823.253449527961</v>
      </c>
      <c r="I21" s="129">
        <v>0</v>
      </c>
    </row>
    <row r="22" spans="1:10">
      <c r="A22" s="125" t="s">
        <v>262</v>
      </c>
      <c r="B22" s="125" t="s">
        <v>2087</v>
      </c>
      <c r="C22" s="125" t="s">
        <v>199</v>
      </c>
      <c r="D22" s="125">
        <v>114</v>
      </c>
      <c r="E22" s="59">
        <v>84229</v>
      </c>
      <c r="F22" s="28">
        <v>56947.031301482704</v>
      </c>
      <c r="G22" s="59">
        <v>73885.087719298259</v>
      </c>
      <c r="H22" s="59">
        <v>49953.536229370795</v>
      </c>
      <c r="I22" s="129">
        <v>2</v>
      </c>
    </row>
    <row r="23" spans="1:10">
      <c r="A23" s="125" t="s">
        <v>218</v>
      </c>
      <c r="B23" s="125" t="s">
        <v>2088</v>
      </c>
      <c r="C23" s="125" t="s">
        <v>199</v>
      </c>
      <c r="D23" s="125">
        <v>106</v>
      </c>
      <c r="E23" s="59">
        <v>86110</v>
      </c>
      <c r="F23" s="28">
        <v>56502.372294372297</v>
      </c>
      <c r="G23" s="59">
        <v>81235.849056603765</v>
      </c>
      <c r="H23" s="59">
        <v>53304.124806011598</v>
      </c>
      <c r="I23" s="129">
        <v>2</v>
      </c>
      <c r="J23" t="s">
        <v>4339</v>
      </c>
    </row>
    <row r="24" spans="1:10">
      <c r="A24" s="125" t="s">
        <v>215</v>
      </c>
      <c r="B24" s="125" t="s">
        <v>2089</v>
      </c>
      <c r="C24" s="125" t="s">
        <v>199</v>
      </c>
      <c r="D24" s="125">
        <v>111</v>
      </c>
      <c r="E24" s="59">
        <v>83504</v>
      </c>
      <c r="F24" s="28">
        <v>57301.287553648071</v>
      </c>
      <c r="G24" s="59">
        <v>75228.828828828817</v>
      </c>
      <c r="H24" s="59">
        <v>51622.78157986312</v>
      </c>
      <c r="I24" s="129">
        <v>2</v>
      </c>
    </row>
    <row r="25" spans="1:10">
      <c r="A25" s="125" t="s">
        <v>320</v>
      </c>
      <c r="B25" s="125" t="s">
        <v>2098</v>
      </c>
      <c r="C25" s="125" t="s">
        <v>199</v>
      </c>
      <c r="D25" s="125">
        <v>173</v>
      </c>
      <c r="E25" s="59">
        <v>91533</v>
      </c>
      <c r="F25" s="28">
        <v>63587.942307692305</v>
      </c>
      <c r="G25" s="59">
        <v>52909.248554913298</v>
      </c>
      <c r="H25" s="59">
        <v>36756.036016007114</v>
      </c>
      <c r="I25" s="129">
        <v>0</v>
      </c>
    </row>
    <row r="26" spans="1:10">
      <c r="A26" s="125" t="s">
        <v>330</v>
      </c>
      <c r="B26" s="125" t="s">
        <v>2099</v>
      </c>
      <c r="C26" s="125" t="s">
        <v>199</v>
      </c>
      <c r="D26" s="125">
        <v>135</v>
      </c>
      <c r="E26" s="59">
        <v>83422</v>
      </c>
      <c r="F26" s="28">
        <v>60362.465976331361</v>
      </c>
      <c r="G26" s="59">
        <v>61794.074074074073</v>
      </c>
      <c r="H26" s="59">
        <v>44712.937760245448</v>
      </c>
      <c r="I26" s="129">
        <v>0</v>
      </c>
    </row>
    <row r="27" spans="1:10">
      <c r="A27" s="125" t="s">
        <v>343</v>
      </c>
      <c r="B27" s="125" t="s">
        <v>2101</v>
      </c>
      <c r="C27" s="125" t="s">
        <v>344</v>
      </c>
      <c r="D27" s="125">
        <v>87</v>
      </c>
      <c r="E27" s="59">
        <v>57454</v>
      </c>
      <c r="F27" s="28">
        <v>43942.518382352944</v>
      </c>
      <c r="G27" s="59">
        <v>66039.080459770121</v>
      </c>
      <c r="H27" s="59">
        <v>50508.641818796488</v>
      </c>
      <c r="I27" s="129">
        <v>1</v>
      </c>
    </row>
    <row r="28" spans="1:10">
      <c r="A28" s="125" t="s">
        <v>350</v>
      </c>
      <c r="B28" s="125" t="s">
        <v>2624</v>
      </c>
      <c r="C28" s="125" t="s">
        <v>344</v>
      </c>
      <c r="D28" s="125">
        <v>99</v>
      </c>
      <c r="E28" s="59">
        <v>86886</v>
      </c>
      <c r="F28" s="28">
        <v>54306.809523809527</v>
      </c>
      <c r="G28" s="59">
        <v>87763.636363636368</v>
      </c>
      <c r="H28" s="59">
        <v>54855.363155363157</v>
      </c>
      <c r="I28" s="129">
        <v>2</v>
      </c>
      <c r="J28" t="s">
        <v>4339</v>
      </c>
    </row>
    <row r="29" spans="1:10">
      <c r="A29" s="125" t="s">
        <v>386</v>
      </c>
      <c r="B29" s="125" t="s">
        <v>4396</v>
      </c>
      <c r="C29" s="125" t="s">
        <v>381</v>
      </c>
      <c r="D29" s="125">
        <v>111</v>
      </c>
      <c r="E29" s="59">
        <v>92058</v>
      </c>
      <c r="F29" s="28">
        <v>73359.362068965522</v>
      </c>
      <c r="G29" s="59">
        <v>82935.135135135133</v>
      </c>
      <c r="H29" s="59">
        <v>66089.515377446412</v>
      </c>
      <c r="I29" s="129">
        <v>2</v>
      </c>
      <c r="J29" t="s">
        <v>4339</v>
      </c>
    </row>
    <row r="30" spans="1:10">
      <c r="A30" s="125" t="s">
        <v>403</v>
      </c>
      <c r="B30" s="125" t="s">
        <v>2105</v>
      </c>
      <c r="C30" s="125" t="s">
        <v>381</v>
      </c>
      <c r="D30" s="125">
        <v>118</v>
      </c>
      <c r="E30" s="59">
        <v>90890</v>
      </c>
      <c r="F30" s="28">
        <v>70317.140952380956</v>
      </c>
      <c r="G30" s="59">
        <v>77025.423728813563</v>
      </c>
      <c r="H30" s="59">
        <v>59590.797417271999</v>
      </c>
      <c r="I30" s="129">
        <v>2</v>
      </c>
      <c r="J30" t="s">
        <v>4339</v>
      </c>
    </row>
    <row r="31" spans="1:10">
      <c r="A31" s="125" t="s">
        <v>1917</v>
      </c>
      <c r="B31" s="125" t="s">
        <v>2110</v>
      </c>
      <c r="C31" s="125" t="s">
        <v>438</v>
      </c>
      <c r="D31" s="125">
        <v>95</v>
      </c>
      <c r="E31" s="59">
        <v>83608</v>
      </c>
      <c r="F31" s="28">
        <v>54498.53</v>
      </c>
      <c r="G31" s="59">
        <v>88008.421052631587</v>
      </c>
      <c r="H31" s="59">
        <v>57366.873684210528</v>
      </c>
      <c r="I31" s="129">
        <v>2</v>
      </c>
    </row>
    <row r="32" spans="1:10">
      <c r="A32" s="125" t="s">
        <v>464</v>
      </c>
      <c r="B32" s="125" t="s">
        <v>2067</v>
      </c>
      <c r="C32" s="125" t="s">
        <v>438</v>
      </c>
      <c r="D32" s="125">
        <v>96</v>
      </c>
      <c r="E32" s="59">
        <v>79163</v>
      </c>
      <c r="F32" s="28">
        <v>49639.985167837629</v>
      </c>
      <c r="G32" s="59">
        <v>82461.458333333343</v>
      </c>
      <c r="H32" s="59">
        <v>51708.3178831642</v>
      </c>
      <c r="I32" s="129">
        <v>2</v>
      </c>
    </row>
    <row r="33" spans="1:10">
      <c r="A33" s="125" t="s">
        <v>491</v>
      </c>
      <c r="B33" s="125" t="s">
        <v>2117</v>
      </c>
      <c r="C33" s="125" t="s">
        <v>485</v>
      </c>
      <c r="D33" s="125">
        <v>95</v>
      </c>
      <c r="E33" s="59">
        <v>65138</v>
      </c>
      <c r="F33" s="28">
        <v>49983.697478991598</v>
      </c>
      <c r="G33" s="59">
        <v>68566.315789473694</v>
      </c>
      <c r="H33" s="59">
        <v>52614.418398938527</v>
      </c>
      <c r="I33" s="129">
        <v>1</v>
      </c>
    </row>
    <row r="34" spans="1:10">
      <c r="A34" s="125" t="s">
        <v>505</v>
      </c>
      <c r="B34" s="125" t="s">
        <v>2119</v>
      </c>
      <c r="C34" s="125" t="s">
        <v>485</v>
      </c>
      <c r="D34" s="125">
        <v>91</v>
      </c>
      <c r="E34" s="59">
        <v>68514</v>
      </c>
      <c r="F34" s="28">
        <v>43759.072407045009</v>
      </c>
      <c r="G34" s="59">
        <v>75290.109890109889</v>
      </c>
      <c r="H34" s="59">
        <v>48086.892754994515</v>
      </c>
      <c r="I34" s="129">
        <v>2</v>
      </c>
    </row>
    <row r="35" spans="1:10">
      <c r="A35" s="125" t="s">
        <v>514</v>
      </c>
      <c r="B35" s="125" t="s">
        <v>2120</v>
      </c>
      <c r="C35" s="125" t="s">
        <v>485</v>
      </c>
      <c r="D35" s="125">
        <v>89</v>
      </c>
      <c r="E35" s="59">
        <v>72188</v>
      </c>
      <c r="F35" s="28">
        <v>47170.670909090906</v>
      </c>
      <c r="G35" s="59">
        <v>81110.112359550563</v>
      </c>
      <c r="H35" s="59">
        <v>53000.753830439222</v>
      </c>
      <c r="I35" s="129">
        <v>2</v>
      </c>
    </row>
    <row r="36" spans="1:10">
      <c r="A36" s="125" t="s">
        <v>700</v>
      </c>
      <c r="B36" s="125" t="s">
        <v>2125</v>
      </c>
      <c r="C36" s="125" t="s">
        <v>685</v>
      </c>
      <c r="D36" s="125">
        <v>96</v>
      </c>
      <c r="E36" s="59">
        <v>77084</v>
      </c>
      <c r="F36" s="28">
        <v>63527.695614035089</v>
      </c>
      <c r="G36" s="59">
        <v>80295.833333333343</v>
      </c>
      <c r="H36" s="59">
        <v>66174.682931286559</v>
      </c>
      <c r="I36" s="129">
        <v>2</v>
      </c>
    </row>
    <row r="37" spans="1:10">
      <c r="A37" s="125" t="s">
        <v>572</v>
      </c>
      <c r="B37" s="125" t="s">
        <v>2129</v>
      </c>
      <c r="C37" s="125" t="s">
        <v>562</v>
      </c>
      <c r="D37" s="125">
        <v>84</v>
      </c>
      <c r="E37" s="59">
        <v>82135</v>
      </c>
      <c r="F37" s="28">
        <v>51516.574902723733</v>
      </c>
      <c r="G37" s="59">
        <v>97779.761904761908</v>
      </c>
      <c r="H37" s="59">
        <v>61329.255836575874</v>
      </c>
      <c r="I37" s="129">
        <v>2</v>
      </c>
    </row>
    <row r="38" spans="1:10">
      <c r="A38" s="125" t="s">
        <v>595</v>
      </c>
      <c r="B38" s="125" t="s">
        <v>2132</v>
      </c>
      <c r="C38" s="125" t="s">
        <v>562</v>
      </c>
      <c r="D38" s="125">
        <v>112</v>
      </c>
      <c r="E38" s="59">
        <v>76969</v>
      </c>
      <c r="F38" s="28">
        <v>53576.970731707319</v>
      </c>
      <c r="G38" s="59">
        <v>68722.32142857142</v>
      </c>
      <c r="H38" s="59">
        <v>47836.581010452959</v>
      </c>
      <c r="I38" s="129">
        <v>1</v>
      </c>
    </row>
    <row r="39" spans="1:10">
      <c r="A39" s="125" t="s">
        <v>621</v>
      </c>
      <c r="B39" s="125" t="s">
        <v>2134</v>
      </c>
      <c r="C39" s="125" t="s">
        <v>562</v>
      </c>
      <c r="D39" s="125">
        <v>100</v>
      </c>
      <c r="E39" s="59">
        <v>83026</v>
      </c>
      <c r="F39" s="28">
        <v>47484.396666666667</v>
      </c>
      <c r="G39" s="59">
        <v>83026</v>
      </c>
      <c r="H39" s="59">
        <v>47484.396666666667</v>
      </c>
      <c r="I39" s="129">
        <v>2</v>
      </c>
    </row>
    <row r="40" spans="1:10">
      <c r="A40" s="125" t="s">
        <v>613</v>
      </c>
      <c r="B40" s="125" t="s">
        <v>2135</v>
      </c>
      <c r="C40" s="125" t="s">
        <v>562</v>
      </c>
      <c r="D40" s="125">
        <v>87</v>
      </c>
      <c r="E40" s="59">
        <v>71425</v>
      </c>
      <c r="F40" s="28">
        <v>48229.361111111109</v>
      </c>
      <c r="G40" s="59">
        <v>82097.701149425295</v>
      </c>
      <c r="H40" s="59">
        <v>55436.047254150704</v>
      </c>
      <c r="I40" s="129">
        <v>2</v>
      </c>
    </row>
    <row r="41" spans="1:10">
      <c r="A41" s="125" t="s">
        <v>625</v>
      </c>
      <c r="B41" s="125" t="s">
        <v>2137</v>
      </c>
      <c r="C41" s="125" t="s">
        <v>562</v>
      </c>
      <c r="D41" s="125">
        <v>81</v>
      </c>
      <c r="E41" s="59">
        <v>87352</v>
      </c>
      <c r="F41" s="28">
        <v>52039.245901639348</v>
      </c>
      <c r="G41" s="59">
        <v>107841.97530864197</v>
      </c>
      <c r="H41" s="59">
        <v>64245.982594616471</v>
      </c>
      <c r="I41" s="129">
        <v>2</v>
      </c>
      <c r="J41" t="s">
        <v>4339</v>
      </c>
    </row>
    <row r="42" spans="1:10">
      <c r="A42" s="125" t="s">
        <v>648</v>
      </c>
      <c r="B42" s="125" t="s">
        <v>2139</v>
      </c>
      <c r="C42" s="125" t="s">
        <v>631</v>
      </c>
      <c r="D42" s="125">
        <v>84</v>
      </c>
      <c r="E42" s="59">
        <v>72840</v>
      </c>
      <c r="F42" s="28">
        <v>49002.520801232662</v>
      </c>
      <c r="G42" s="59">
        <v>86714.285714285725</v>
      </c>
      <c r="H42" s="59">
        <v>58336.334287181744</v>
      </c>
      <c r="I42" s="129">
        <v>2</v>
      </c>
    </row>
    <row r="43" spans="1:10">
      <c r="A43" s="125" t="s">
        <v>669</v>
      </c>
      <c r="B43" s="125" t="s">
        <v>2140</v>
      </c>
      <c r="C43" s="125" t="s">
        <v>631</v>
      </c>
      <c r="D43" s="125">
        <v>85</v>
      </c>
      <c r="E43" s="59">
        <v>73753</v>
      </c>
      <c r="F43" s="28">
        <v>43267.181818181816</v>
      </c>
      <c r="G43" s="59">
        <v>86768.23529411765</v>
      </c>
      <c r="H43" s="59">
        <v>50902.566844919784</v>
      </c>
      <c r="I43" s="129">
        <v>2</v>
      </c>
    </row>
    <row r="44" spans="1:10">
      <c r="A44" s="125" t="s">
        <v>678</v>
      </c>
      <c r="B44" s="125" t="s">
        <v>2142</v>
      </c>
      <c r="C44" s="125" t="s">
        <v>631</v>
      </c>
      <c r="D44" s="125">
        <v>95</v>
      </c>
      <c r="E44" s="59">
        <v>80869</v>
      </c>
      <c r="F44" s="28">
        <v>54225.111872146117</v>
      </c>
      <c r="G44" s="59">
        <v>85125.263157894748</v>
      </c>
      <c r="H44" s="59">
        <v>57079.065128574861</v>
      </c>
      <c r="I44" s="129">
        <v>2</v>
      </c>
    </row>
    <row r="45" spans="1:10">
      <c r="A45" s="125" t="s">
        <v>656</v>
      </c>
      <c r="B45" s="125" t="s">
        <v>2143</v>
      </c>
      <c r="C45" s="125" t="s">
        <v>631</v>
      </c>
      <c r="D45" s="125">
        <v>83</v>
      </c>
      <c r="E45" s="59">
        <v>70880</v>
      </c>
      <c r="F45" s="28">
        <v>41574.303120356613</v>
      </c>
      <c r="G45" s="59">
        <v>85397.590361445793</v>
      </c>
      <c r="H45" s="59">
        <v>50089.521831754959</v>
      </c>
      <c r="I45" s="129">
        <v>2</v>
      </c>
    </row>
    <row r="46" spans="1:10">
      <c r="A46" s="125" t="s">
        <v>714</v>
      </c>
      <c r="B46" s="125" t="s">
        <v>2146</v>
      </c>
      <c r="C46" s="125" t="s">
        <v>711</v>
      </c>
      <c r="D46" s="125">
        <v>84</v>
      </c>
      <c r="E46" s="59">
        <v>62627</v>
      </c>
      <c r="F46" s="28">
        <v>45077.537078651687</v>
      </c>
      <c r="G46" s="59">
        <v>74555.952380952382</v>
      </c>
      <c r="H46" s="59">
        <v>53663.734617442489</v>
      </c>
      <c r="I46" s="129">
        <v>2</v>
      </c>
    </row>
    <row r="47" spans="1:10">
      <c r="A47" s="125" t="s">
        <v>716</v>
      </c>
      <c r="B47" s="125" t="s">
        <v>2147</v>
      </c>
      <c r="C47" s="125" t="s">
        <v>711</v>
      </c>
      <c r="D47" s="125">
        <v>90</v>
      </c>
      <c r="E47" s="59">
        <v>69992</v>
      </c>
      <c r="F47" s="28">
        <v>45560.825742574256</v>
      </c>
      <c r="G47" s="59">
        <v>77768.888888888891</v>
      </c>
      <c r="H47" s="59">
        <v>50623.139713971395</v>
      </c>
      <c r="I47" s="129">
        <v>2</v>
      </c>
    </row>
    <row r="48" spans="1:10">
      <c r="A48" s="125" t="s">
        <v>722</v>
      </c>
      <c r="B48" s="125" t="s">
        <v>2149</v>
      </c>
      <c r="C48" s="125" t="s">
        <v>711</v>
      </c>
      <c r="D48" s="125">
        <v>83</v>
      </c>
      <c r="E48" s="59">
        <v>70806</v>
      </c>
      <c r="F48" s="28">
        <v>45303.909266409268</v>
      </c>
      <c r="G48" s="59">
        <v>85308.433734939768</v>
      </c>
      <c r="H48" s="59">
        <v>54583.023212541288</v>
      </c>
      <c r="I48" s="129">
        <v>2</v>
      </c>
    </row>
    <row r="49" spans="1:9">
      <c r="A49" s="125" t="s">
        <v>740</v>
      </c>
      <c r="B49" s="125" t="s">
        <v>2152</v>
      </c>
      <c r="C49" s="125" t="s">
        <v>732</v>
      </c>
      <c r="D49" s="125">
        <v>89</v>
      </c>
      <c r="E49" s="59">
        <v>69341</v>
      </c>
      <c r="F49" s="28">
        <v>40471.944404332127</v>
      </c>
      <c r="G49" s="59">
        <v>77911.235955056181</v>
      </c>
      <c r="H49" s="59">
        <v>45474.09483632823</v>
      </c>
      <c r="I49" s="129">
        <v>2</v>
      </c>
    </row>
    <row r="50" spans="1:9">
      <c r="A50" s="125" t="s">
        <v>746</v>
      </c>
      <c r="B50" s="125" t="s">
        <v>2154</v>
      </c>
      <c r="C50" s="125" t="s">
        <v>732</v>
      </c>
      <c r="D50" s="125">
        <v>87</v>
      </c>
      <c r="E50" s="59">
        <v>67992</v>
      </c>
      <c r="F50" s="28">
        <v>40458.826143790851</v>
      </c>
      <c r="G50" s="59">
        <v>78151.724137931029</v>
      </c>
      <c r="H50" s="59">
        <v>46504.397866426269</v>
      </c>
      <c r="I50" s="129">
        <v>2</v>
      </c>
    </row>
    <row r="51" spans="1:9">
      <c r="A51" s="125" t="s">
        <v>748</v>
      </c>
      <c r="B51" s="125" t="s">
        <v>2155</v>
      </c>
      <c r="C51" s="125" t="s">
        <v>732</v>
      </c>
      <c r="D51" s="125">
        <v>87</v>
      </c>
      <c r="E51" s="59">
        <v>71962</v>
      </c>
      <c r="F51" s="28">
        <v>38149.467098166126</v>
      </c>
      <c r="G51" s="59">
        <v>82714.942528735628</v>
      </c>
      <c r="H51" s="59">
        <v>43849.962181800147</v>
      </c>
      <c r="I51" s="129">
        <v>2</v>
      </c>
    </row>
    <row r="52" spans="1:9">
      <c r="A52" s="125" t="s">
        <v>750</v>
      </c>
      <c r="B52" s="125" t="s">
        <v>2156</v>
      </c>
      <c r="C52" s="125" t="s">
        <v>732</v>
      </c>
      <c r="D52" s="125">
        <v>92</v>
      </c>
      <c r="E52" s="59">
        <v>81015</v>
      </c>
      <c r="F52" s="28">
        <v>47878.01930894309</v>
      </c>
      <c r="G52" s="59">
        <v>88059.782608695648</v>
      </c>
      <c r="H52" s="59">
        <v>52041.325335807705</v>
      </c>
      <c r="I52" s="129">
        <v>2</v>
      </c>
    </row>
    <row r="53" spans="1:9">
      <c r="A53" s="125" t="s">
        <v>757</v>
      </c>
      <c r="B53" s="125" t="s">
        <v>2157</v>
      </c>
      <c r="C53" s="125" t="s">
        <v>732</v>
      </c>
      <c r="D53" s="125">
        <v>89</v>
      </c>
      <c r="E53" s="59">
        <v>71681</v>
      </c>
      <c r="F53" s="28">
        <v>43385.037299035372</v>
      </c>
      <c r="G53" s="59">
        <v>80540.449438202253</v>
      </c>
      <c r="H53" s="59">
        <v>48747.232920264461</v>
      </c>
      <c r="I53" s="129">
        <v>2</v>
      </c>
    </row>
    <row r="54" spans="1:9">
      <c r="A54" s="125" t="s">
        <v>764</v>
      </c>
      <c r="B54" s="125" t="s">
        <v>2158</v>
      </c>
      <c r="C54" s="125" t="s">
        <v>760</v>
      </c>
      <c r="D54" s="125">
        <v>85</v>
      </c>
      <c r="E54" s="59">
        <v>61471</v>
      </c>
      <c r="F54" s="28">
        <v>45081.165745856357</v>
      </c>
      <c r="G54" s="59">
        <v>72318.823529411762</v>
      </c>
      <c r="H54" s="59">
        <v>53036.665583360424</v>
      </c>
      <c r="I54" s="129">
        <v>2</v>
      </c>
    </row>
    <row r="55" spans="1:9">
      <c r="A55" s="125" t="s">
        <v>774</v>
      </c>
      <c r="B55" s="125" t="s">
        <v>2160</v>
      </c>
      <c r="C55" s="125" t="s">
        <v>760</v>
      </c>
      <c r="D55" s="125">
        <v>87</v>
      </c>
      <c r="E55" s="59">
        <v>65375</v>
      </c>
      <c r="F55" s="28">
        <v>40586.443548387098</v>
      </c>
      <c r="G55" s="59">
        <v>75143.678160919546</v>
      </c>
      <c r="H55" s="59">
        <v>46651.084538375973</v>
      </c>
      <c r="I55" s="129">
        <v>2</v>
      </c>
    </row>
    <row r="56" spans="1:9">
      <c r="A56" s="125" t="s">
        <v>781</v>
      </c>
      <c r="B56" s="125" t="s">
        <v>2161</v>
      </c>
      <c r="C56" s="125" t="s">
        <v>760</v>
      </c>
      <c r="D56" s="125">
        <v>93</v>
      </c>
      <c r="E56" s="59">
        <v>62850</v>
      </c>
      <c r="F56" s="28">
        <v>42626.830022075053</v>
      </c>
      <c r="G56" s="59">
        <v>67580.645161290318</v>
      </c>
      <c r="H56" s="59">
        <v>45835.301099005432</v>
      </c>
      <c r="I56" s="129">
        <v>1</v>
      </c>
    </row>
    <row r="57" spans="1:9">
      <c r="A57" s="125" t="s">
        <v>782</v>
      </c>
      <c r="B57" s="125" t="s">
        <v>2142</v>
      </c>
      <c r="C57" s="125" t="s">
        <v>760</v>
      </c>
      <c r="D57" s="125">
        <v>93</v>
      </c>
      <c r="E57" s="59">
        <v>68036</v>
      </c>
      <c r="F57" s="28">
        <v>42103.82468443198</v>
      </c>
      <c r="G57" s="59">
        <v>73156.989247311823</v>
      </c>
      <c r="H57" s="59">
        <v>45272.929768206428</v>
      </c>
      <c r="I57" s="129">
        <v>2</v>
      </c>
    </row>
    <row r="58" spans="1:9">
      <c r="A58" s="125" t="s">
        <v>784</v>
      </c>
      <c r="B58" s="125" t="s">
        <v>2162</v>
      </c>
      <c r="C58" s="125" t="s">
        <v>760</v>
      </c>
      <c r="D58" s="125">
        <v>95</v>
      </c>
      <c r="E58" s="59">
        <v>67394</v>
      </c>
      <c r="F58" s="28">
        <v>39631.266318537862</v>
      </c>
      <c r="G58" s="59">
        <v>70941.052631578947</v>
      </c>
      <c r="H58" s="59">
        <v>41717.122440566171</v>
      </c>
      <c r="I58" s="129">
        <v>1</v>
      </c>
    </row>
    <row r="59" spans="1:9">
      <c r="A59" s="125" t="s">
        <v>862</v>
      </c>
      <c r="B59" s="125" t="s">
        <v>2165</v>
      </c>
      <c r="C59" s="125" t="s">
        <v>854</v>
      </c>
      <c r="D59" s="125">
        <v>123</v>
      </c>
      <c r="E59" s="59">
        <v>80593</v>
      </c>
      <c r="F59" s="28">
        <v>57187.607142857145</v>
      </c>
      <c r="G59" s="59">
        <v>65522.764227642278</v>
      </c>
      <c r="H59" s="59">
        <v>46493.989547038327</v>
      </c>
      <c r="I59" s="129">
        <v>0</v>
      </c>
    </row>
    <row r="60" spans="1:9">
      <c r="A60" s="125" t="s">
        <v>872</v>
      </c>
      <c r="B60" s="125" t="s">
        <v>2169</v>
      </c>
      <c r="C60" s="125" t="s">
        <v>854</v>
      </c>
      <c r="D60" s="125">
        <v>106</v>
      </c>
      <c r="E60" s="59">
        <v>78996</v>
      </c>
      <c r="F60" s="28">
        <v>58211.581761006288</v>
      </c>
      <c r="G60" s="59">
        <v>74524.528301886792</v>
      </c>
      <c r="H60" s="59">
        <v>54916.586566987062</v>
      </c>
      <c r="I60" s="129">
        <v>2</v>
      </c>
    </row>
    <row r="61" spans="1:9">
      <c r="A61" s="125" t="s">
        <v>873</v>
      </c>
      <c r="B61" s="125" t="s">
        <v>2170</v>
      </c>
      <c r="C61" s="125" t="s">
        <v>854</v>
      </c>
      <c r="D61" s="125">
        <v>136</v>
      </c>
      <c r="E61" s="59">
        <v>77301</v>
      </c>
      <c r="F61" s="28">
        <v>58585.961783439488</v>
      </c>
      <c r="G61" s="59">
        <v>56838.970588235286</v>
      </c>
      <c r="H61" s="59">
        <v>43077.913076058445</v>
      </c>
      <c r="I61" s="129">
        <v>0</v>
      </c>
    </row>
    <row r="62" spans="1:9">
      <c r="A62" s="125" t="s">
        <v>895</v>
      </c>
      <c r="B62" s="125" t="s">
        <v>2171</v>
      </c>
      <c r="C62" s="125" t="s">
        <v>854</v>
      </c>
      <c r="D62" s="125">
        <v>136</v>
      </c>
      <c r="E62" s="59">
        <v>85567</v>
      </c>
      <c r="F62" s="28">
        <v>64757.654054054052</v>
      </c>
      <c r="G62" s="59">
        <v>62916.911764705881</v>
      </c>
      <c r="H62" s="59">
        <v>47615.92209856915</v>
      </c>
      <c r="I62" s="129">
        <v>0</v>
      </c>
    </row>
    <row r="63" spans="1:9">
      <c r="A63" s="125" t="s">
        <v>915</v>
      </c>
      <c r="B63" s="125" t="s">
        <v>2172</v>
      </c>
      <c r="C63" s="125" t="s">
        <v>854</v>
      </c>
      <c r="D63" s="125">
        <v>118</v>
      </c>
      <c r="E63" s="59">
        <v>79706</v>
      </c>
      <c r="F63" s="28">
        <v>57520.64896755162</v>
      </c>
      <c r="G63" s="59">
        <v>67547.457627118652</v>
      </c>
      <c r="H63" s="59">
        <v>48746.312684365781</v>
      </c>
      <c r="I63" s="129">
        <v>1</v>
      </c>
    </row>
    <row r="64" spans="1:9">
      <c r="A64" s="125" t="s">
        <v>817</v>
      </c>
      <c r="B64" s="125" t="s">
        <v>2173</v>
      </c>
      <c r="C64" s="125" t="s">
        <v>814</v>
      </c>
      <c r="D64" s="125">
        <v>134</v>
      </c>
      <c r="E64" s="59">
        <v>78859</v>
      </c>
      <c r="F64" s="28">
        <v>61300.716216216213</v>
      </c>
      <c r="G64" s="59">
        <v>58850</v>
      </c>
      <c r="H64" s="59">
        <v>45746.803146430007</v>
      </c>
      <c r="I64" s="129">
        <v>0</v>
      </c>
    </row>
    <row r="65" spans="1:10">
      <c r="A65" s="125" t="s">
        <v>824</v>
      </c>
      <c r="B65" s="125" t="s">
        <v>2174</v>
      </c>
      <c r="C65" s="125" t="s">
        <v>814</v>
      </c>
      <c r="D65" s="125">
        <v>95</v>
      </c>
      <c r="E65" s="59">
        <v>77035</v>
      </c>
      <c r="F65" s="28">
        <v>50156.087318087317</v>
      </c>
      <c r="G65" s="59">
        <v>81089.473684210534</v>
      </c>
      <c r="H65" s="59">
        <v>52795.881387460337</v>
      </c>
      <c r="I65" s="129">
        <v>2</v>
      </c>
    </row>
    <row r="66" spans="1:10">
      <c r="A66" s="125" t="s">
        <v>844</v>
      </c>
      <c r="B66" s="125" t="s">
        <v>2177</v>
      </c>
      <c r="C66" s="125" t="s">
        <v>814</v>
      </c>
      <c r="D66" s="125">
        <v>100</v>
      </c>
      <c r="E66" s="59">
        <v>81157</v>
      </c>
      <c r="F66" s="28">
        <v>51004.722402597399</v>
      </c>
      <c r="G66" s="59">
        <v>81157</v>
      </c>
      <c r="H66" s="59">
        <v>51004.722402597399</v>
      </c>
      <c r="I66" s="129">
        <v>2</v>
      </c>
    </row>
    <row r="67" spans="1:10">
      <c r="A67" s="125" t="s">
        <v>847</v>
      </c>
      <c r="B67" s="125" t="s">
        <v>2178</v>
      </c>
      <c r="C67" s="125" t="s">
        <v>814</v>
      </c>
      <c r="D67" s="125">
        <v>125</v>
      </c>
      <c r="E67" s="59">
        <v>81387</v>
      </c>
      <c r="F67" s="28">
        <v>58848.919250180246</v>
      </c>
      <c r="G67" s="59">
        <v>65109.599999999999</v>
      </c>
      <c r="H67" s="59">
        <v>47079.135400144194</v>
      </c>
      <c r="I67" s="129">
        <v>0</v>
      </c>
    </row>
    <row r="68" spans="1:10">
      <c r="A68" s="125" t="s">
        <v>813</v>
      </c>
      <c r="B68" s="125" t="s">
        <v>2176</v>
      </c>
      <c r="C68" s="125" t="s">
        <v>814</v>
      </c>
      <c r="D68" s="125">
        <v>101</v>
      </c>
      <c r="E68" s="59">
        <v>114351</v>
      </c>
      <c r="F68" s="28">
        <v>65197.985232067513</v>
      </c>
      <c r="G68" s="59">
        <v>113218.81188118811</v>
      </c>
      <c r="H68" s="59">
        <v>64552.460625809421</v>
      </c>
      <c r="I68" s="129">
        <v>2</v>
      </c>
      <c r="J68" t="s">
        <v>4339</v>
      </c>
    </row>
    <row r="69" spans="1:10">
      <c r="A69" s="125" t="s">
        <v>829</v>
      </c>
      <c r="B69" s="125" t="s">
        <v>2179</v>
      </c>
      <c r="C69" s="125" t="s">
        <v>814</v>
      </c>
      <c r="D69" s="125">
        <v>122</v>
      </c>
      <c r="E69" s="59">
        <v>86047</v>
      </c>
      <c r="F69" s="28">
        <v>71011.849858356945</v>
      </c>
      <c r="G69" s="59">
        <v>70530.327868852459</v>
      </c>
      <c r="H69" s="59">
        <v>58206.434310128643</v>
      </c>
      <c r="I69" s="129">
        <v>0</v>
      </c>
    </row>
    <row r="70" spans="1:10">
      <c r="A70" s="125" t="s">
        <v>808</v>
      </c>
      <c r="B70" s="125" t="s">
        <v>2182</v>
      </c>
      <c r="C70" s="125" t="s">
        <v>795</v>
      </c>
      <c r="D70" s="125">
        <v>113</v>
      </c>
      <c r="E70" s="59">
        <v>84741</v>
      </c>
      <c r="F70" s="28">
        <v>46813.644243208277</v>
      </c>
      <c r="G70" s="59">
        <v>74992.035398230102</v>
      </c>
      <c r="H70" s="59">
        <v>41428.003755051577</v>
      </c>
      <c r="I70" s="129">
        <v>2</v>
      </c>
      <c r="J70" t="s">
        <v>4339</v>
      </c>
    </row>
    <row r="71" spans="1:10">
      <c r="A71" s="125" t="s">
        <v>935</v>
      </c>
      <c r="B71" s="125" t="s">
        <v>2184</v>
      </c>
      <c r="C71" s="125" t="s">
        <v>917</v>
      </c>
      <c r="D71" s="125">
        <v>92</v>
      </c>
      <c r="E71" s="59">
        <v>86233</v>
      </c>
      <c r="F71" s="28">
        <v>59720.022918258212</v>
      </c>
      <c r="G71" s="59">
        <v>93731.521739130432</v>
      </c>
      <c r="H71" s="59">
        <v>64913.068389411099</v>
      </c>
      <c r="I71" s="129">
        <v>2</v>
      </c>
      <c r="J71" t="s">
        <v>4339</v>
      </c>
    </row>
    <row r="72" spans="1:10">
      <c r="A72" s="125" t="s">
        <v>954</v>
      </c>
      <c r="B72" s="125" t="s">
        <v>2188</v>
      </c>
      <c r="C72" s="125" t="s">
        <v>917</v>
      </c>
      <c r="D72" s="125">
        <v>126</v>
      </c>
      <c r="E72" s="59">
        <v>71120</v>
      </c>
      <c r="F72" s="28">
        <v>53560.747412008284</v>
      </c>
      <c r="G72" s="59">
        <v>56444.444444444445</v>
      </c>
      <c r="H72" s="59">
        <v>42508.529692070064</v>
      </c>
      <c r="I72" s="129">
        <v>0</v>
      </c>
    </row>
    <row r="73" spans="1:10">
      <c r="A73" s="125" t="s">
        <v>946</v>
      </c>
      <c r="B73" s="125" t="s">
        <v>2190</v>
      </c>
      <c r="C73" s="125" t="s">
        <v>917</v>
      </c>
      <c r="D73" s="125">
        <v>90</v>
      </c>
      <c r="E73" s="59">
        <v>95997</v>
      </c>
      <c r="F73" s="28">
        <v>61890.641379310342</v>
      </c>
      <c r="G73" s="59">
        <v>106663.33333333333</v>
      </c>
      <c r="H73" s="59">
        <v>68767.379310344826</v>
      </c>
      <c r="I73" s="129">
        <v>2</v>
      </c>
      <c r="J73" t="s">
        <v>4339</v>
      </c>
    </row>
    <row r="74" spans="1:10">
      <c r="A74" s="125" t="s">
        <v>948</v>
      </c>
      <c r="B74" s="125" t="s">
        <v>2191</v>
      </c>
      <c r="C74" s="125" t="s">
        <v>917</v>
      </c>
      <c r="D74" s="125">
        <v>84</v>
      </c>
      <c r="E74" s="59">
        <v>85162</v>
      </c>
      <c r="F74" s="28">
        <v>55605.407786885247</v>
      </c>
      <c r="G74" s="59">
        <v>101383.33333333334</v>
      </c>
      <c r="H74" s="59">
        <v>66196.914032006243</v>
      </c>
      <c r="I74" s="129">
        <v>2</v>
      </c>
      <c r="J74" t="s">
        <v>4339</v>
      </c>
    </row>
    <row r="75" spans="1:10">
      <c r="A75" s="125" t="s">
        <v>979</v>
      </c>
      <c r="B75" s="125" t="s">
        <v>2193</v>
      </c>
      <c r="C75" s="125" t="s">
        <v>337</v>
      </c>
      <c r="D75" s="125">
        <v>102</v>
      </c>
      <c r="E75" s="59">
        <v>79073</v>
      </c>
      <c r="F75" s="28">
        <v>60537.368421052633</v>
      </c>
      <c r="G75" s="59">
        <v>77522.549019607846</v>
      </c>
      <c r="H75" s="59">
        <v>59350.361197110426</v>
      </c>
      <c r="I75" s="129">
        <v>2</v>
      </c>
    </row>
    <row r="76" spans="1:10">
      <c r="A76" s="125" t="s">
        <v>973</v>
      </c>
      <c r="B76" s="125" t="s">
        <v>2194</v>
      </c>
      <c r="C76" s="125" t="s">
        <v>337</v>
      </c>
      <c r="D76" s="125">
        <v>96</v>
      </c>
      <c r="E76" s="59">
        <v>81157</v>
      </c>
      <c r="F76" s="28">
        <v>59453.824127906977</v>
      </c>
      <c r="G76" s="59">
        <v>84538.541666666672</v>
      </c>
      <c r="H76" s="59">
        <v>61931.066799903107</v>
      </c>
      <c r="I76" s="129">
        <v>2</v>
      </c>
    </row>
    <row r="77" spans="1:10">
      <c r="A77" s="125" t="s">
        <v>990</v>
      </c>
      <c r="B77" s="125" t="s">
        <v>2195</v>
      </c>
      <c r="C77" s="125" t="s">
        <v>337</v>
      </c>
      <c r="D77" s="125">
        <v>96</v>
      </c>
      <c r="E77" s="59">
        <v>81068</v>
      </c>
      <c r="F77" s="28">
        <v>60653.283453237411</v>
      </c>
      <c r="G77" s="59">
        <v>84445.833333333343</v>
      </c>
      <c r="H77" s="59">
        <v>63180.503597122304</v>
      </c>
      <c r="I77" s="129">
        <v>2</v>
      </c>
    </row>
    <row r="78" spans="1:10">
      <c r="A78" s="125" t="s">
        <v>981</v>
      </c>
      <c r="B78" s="125" t="s">
        <v>2197</v>
      </c>
      <c r="C78" s="125" t="s">
        <v>337</v>
      </c>
      <c r="D78" s="125">
        <v>96</v>
      </c>
      <c r="E78" s="59">
        <v>76323</v>
      </c>
      <c r="F78" s="28">
        <v>54911.814562002277</v>
      </c>
      <c r="G78" s="59">
        <v>79503.125</v>
      </c>
      <c r="H78" s="59">
        <v>57199.80683541904</v>
      </c>
      <c r="I78" s="129">
        <v>2</v>
      </c>
    </row>
    <row r="79" spans="1:10">
      <c r="A79" s="125" t="s">
        <v>1063</v>
      </c>
      <c r="B79" s="125" t="s">
        <v>2135</v>
      </c>
      <c r="C79" s="125" t="s">
        <v>1026</v>
      </c>
      <c r="D79" s="125">
        <v>85</v>
      </c>
      <c r="E79" s="59">
        <v>76589</v>
      </c>
      <c r="F79" s="28">
        <v>41317.256088560884</v>
      </c>
      <c r="G79" s="59">
        <v>90104.705882352937</v>
      </c>
      <c r="H79" s="59">
        <v>48608.536574777514</v>
      </c>
      <c r="I79" s="129">
        <v>2</v>
      </c>
    </row>
    <row r="80" spans="1:10">
      <c r="A80" s="125" t="s">
        <v>1051</v>
      </c>
      <c r="B80" s="125" t="s">
        <v>2199</v>
      </c>
      <c r="C80" s="125" t="s">
        <v>1026</v>
      </c>
      <c r="D80" s="125">
        <v>87</v>
      </c>
      <c r="E80" s="59">
        <v>64596</v>
      </c>
      <c r="F80" s="28">
        <v>44608.269911504423</v>
      </c>
      <c r="G80" s="59">
        <v>74248.275862068971</v>
      </c>
      <c r="H80" s="59">
        <v>51273.873461499337</v>
      </c>
      <c r="I80" s="129">
        <v>2</v>
      </c>
    </row>
    <row r="81" spans="1:10">
      <c r="A81" s="125" t="s">
        <v>1061</v>
      </c>
      <c r="B81" s="125" t="s">
        <v>2201</v>
      </c>
      <c r="C81" s="125" t="s">
        <v>1026</v>
      </c>
      <c r="D81" s="125">
        <v>91</v>
      </c>
      <c r="E81" s="59">
        <v>73486</v>
      </c>
      <c r="F81" s="28">
        <v>42690.598393574299</v>
      </c>
      <c r="G81" s="59">
        <v>80753.846153846156</v>
      </c>
      <c r="H81" s="59">
        <v>46912.745487444285</v>
      </c>
      <c r="I81" s="129">
        <v>2</v>
      </c>
    </row>
    <row r="82" spans="1:10">
      <c r="A82" s="125" t="s">
        <v>1028</v>
      </c>
      <c r="B82" s="125" t="s">
        <v>2202</v>
      </c>
      <c r="C82" s="125" t="s">
        <v>1026</v>
      </c>
      <c r="D82" s="125">
        <v>93</v>
      </c>
      <c r="E82" s="59">
        <v>75457</v>
      </c>
      <c r="F82" s="28">
        <v>42985.278787878786</v>
      </c>
      <c r="G82" s="59">
        <v>81136.559139784935</v>
      </c>
      <c r="H82" s="59">
        <v>46220.729879439554</v>
      </c>
      <c r="I82" s="129">
        <v>2</v>
      </c>
    </row>
    <row r="83" spans="1:10">
      <c r="A83" s="125" t="s">
        <v>1008</v>
      </c>
      <c r="B83" s="125" t="s">
        <v>2205</v>
      </c>
      <c r="C83" s="125" t="s">
        <v>1003</v>
      </c>
      <c r="D83" s="125">
        <v>82</v>
      </c>
      <c r="E83" s="59">
        <v>61203</v>
      </c>
      <c r="F83" s="28">
        <v>37224.176470588238</v>
      </c>
      <c r="G83" s="59">
        <v>74637.804878048788</v>
      </c>
      <c r="H83" s="59">
        <v>45395.337159253948</v>
      </c>
      <c r="I83" s="129">
        <v>2</v>
      </c>
    </row>
    <row r="84" spans="1:10">
      <c r="A84" s="125" t="s">
        <v>1297</v>
      </c>
      <c r="B84" s="125" t="s">
        <v>2208</v>
      </c>
      <c r="C84" s="125" t="s">
        <v>1298</v>
      </c>
      <c r="D84" s="125">
        <v>109</v>
      </c>
      <c r="E84" s="59">
        <v>78139</v>
      </c>
      <c r="F84" s="28">
        <v>49853.326874999999</v>
      </c>
      <c r="G84" s="59">
        <v>71687.15596330275</v>
      </c>
      <c r="H84" s="59">
        <v>45736.997133027522</v>
      </c>
      <c r="I84" s="129">
        <v>2</v>
      </c>
    </row>
    <row r="85" spans="1:10">
      <c r="A85" s="125" t="s">
        <v>1325</v>
      </c>
      <c r="B85" s="125" t="s">
        <v>2210</v>
      </c>
      <c r="C85" s="125" t="s">
        <v>1298</v>
      </c>
      <c r="D85" s="125">
        <v>96</v>
      </c>
      <c r="E85" s="59">
        <v>81847</v>
      </c>
      <c r="F85" s="28">
        <v>51930.015421115066</v>
      </c>
      <c r="G85" s="59">
        <v>85257.291666666672</v>
      </c>
      <c r="H85" s="59">
        <v>54093.766063661526</v>
      </c>
      <c r="I85" s="129">
        <v>2</v>
      </c>
    </row>
    <row r="86" spans="1:10">
      <c r="A86" s="125" t="s">
        <v>1330</v>
      </c>
      <c r="B86" s="125" t="s">
        <v>2212</v>
      </c>
      <c r="C86" s="125" t="s">
        <v>1298</v>
      </c>
      <c r="D86" s="125">
        <v>85</v>
      </c>
      <c r="E86" s="59">
        <v>68193</v>
      </c>
      <c r="F86" s="28">
        <v>45104.931640625</v>
      </c>
      <c r="G86" s="59">
        <v>80227.058823529413</v>
      </c>
      <c r="H86" s="59">
        <v>53064.625459558825</v>
      </c>
      <c r="I86" s="129">
        <v>2</v>
      </c>
    </row>
    <row r="87" spans="1:10">
      <c r="A87" s="125" t="s">
        <v>1327</v>
      </c>
      <c r="B87" s="125" t="s">
        <v>2213</v>
      </c>
      <c r="C87" s="125" t="s">
        <v>1298</v>
      </c>
      <c r="D87" s="125">
        <v>106</v>
      </c>
      <c r="E87" s="59">
        <v>79630</v>
      </c>
      <c r="F87" s="28">
        <v>49477.275891341254</v>
      </c>
      <c r="G87" s="59">
        <v>75122.641509433961</v>
      </c>
      <c r="H87" s="59">
        <v>46676.675369189863</v>
      </c>
      <c r="I87" s="129">
        <v>2</v>
      </c>
    </row>
    <row r="88" spans="1:10">
      <c r="A88" s="125" t="s">
        <v>1342</v>
      </c>
      <c r="B88" s="125" t="s">
        <v>2214</v>
      </c>
      <c r="C88" s="125" t="s">
        <v>1298</v>
      </c>
      <c r="D88" s="125">
        <v>93</v>
      </c>
      <c r="E88" s="59">
        <v>73080</v>
      </c>
      <c r="F88" s="28">
        <v>47292.833852544136</v>
      </c>
      <c r="G88" s="59">
        <v>78580.645161290318</v>
      </c>
      <c r="H88" s="59">
        <v>50852.509518864659</v>
      </c>
      <c r="I88" s="129">
        <v>2</v>
      </c>
    </row>
    <row r="89" spans="1:10">
      <c r="A89" s="125" t="s">
        <v>1085</v>
      </c>
      <c r="B89" s="125" t="s">
        <v>2220</v>
      </c>
      <c r="C89" s="125" t="s">
        <v>1079</v>
      </c>
      <c r="D89" s="125">
        <v>87</v>
      </c>
      <c r="E89" s="59">
        <v>70048</v>
      </c>
      <c r="F89" s="28">
        <v>44861.39002267574</v>
      </c>
      <c r="G89" s="59">
        <v>80514.942528735628</v>
      </c>
      <c r="H89" s="59">
        <v>51564.81611801809</v>
      </c>
      <c r="I89" s="129">
        <v>2</v>
      </c>
    </row>
    <row r="90" spans="1:10">
      <c r="A90" s="125" t="s">
        <v>1111</v>
      </c>
      <c r="B90" s="125" t="s">
        <v>2222</v>
      </c>
      <c r="C90" s="125" t="s">
        <v>1100</v>
      </c>
      <c r="D90" s="125">
        <v>118</v>
      </c>
      <c r="E90" s="59">
        <v>78744</v>
      </c>
      <c r="F90" s="28">
        <v>50099.248618784528</v>
      </c>
      <c r="G90" s="59">
        <v>66732.203389830509</v>
      </c>
      <c r="H90" s="59">
        <v>42456.990354902147</v>
      </c>
      <c r="I90" s="129">
        <v>1</v>
      </c>
    </row>
    <row r="91" spans="1:10">
      <c r="A91" s="125" t="s">
        <v>1132</v>
      </c>
      <c r="B91" s="125" t="s">
        <v>2226</v>
      </c>
      <c r="C91" s="125" t="s">
        <v>1118</v>
      </c>
      <c r="D91" s="125">
        <v>122</v>
      </c>
      <c r="E91" s="59">
        <v>100259</v>
      </c>
      <c r="F91" s="28">
        <v>67833.361861861864</v>
      </c>
      <c r="G91" s="59">
        <v>82179.508196721319</v>
      </c>
      <c r="H91" s="59">
        <v>55601.116280214643</v>
      </c>
      <c r="I91" s="129">
        <v>1</v>
      </c>
      <c r="J91" t="s">
        <v>4339</v>
      </c>
    </row>
    <row r="92" spans="1:10">
      <c r="A92" s="125" t="s">
        <v>1130</v>
      </c>
      <c r="B92" s="125" t="s">
        <v>2228</v>
      </c>
      <c r="C92" s="125" t="s">
        <v>1118</v>
      </c>
      <c r="D92" s="125">
        <v>138</v>
      </c>
      <c r="E92" s="59">
        <v>100391</v>
      </c>
      <c r="F92" s="28">
        <v>65483.44182825485</v>
      </c>
      <c r="G92" s="59">
        <v>72747.101449275375</v>
      </c>
      <c r="H92" s="59">
        <v>47451.769440764387</v>
      </c>
      <c r="I92" s="129">
        <v>1</v>
      </c>
      <c r="J92" t="s">
        <v>4339</v>
      </c>
    </row>
    <row r="93" spans="1:10">
      <c r="A93" s="125" t="s">
        <v>1142</v>
      </c>
      <c r="B93" s="125" t="s">
        <v>2230</v>
      </c>
      <c r="C93" s="125" t="s">
        <v>1118</v>
      </c>
      <c r="D93" s="125">
        <v>98</v>
      </c>
      <c r="E93" s="59">
        <v>113211</v>
      </c>
      <c r="F93" s="28">
        <v>60957.776290630973</v>
      </c>
      <c r="G93" s="59">
        <v>115521.42857142858</v>
      </c>
      <c r="H93" s="59">
        <v>62201.812541460175</v>
      </c>
      <c r="I93" s="129">
        <v>2</v>
      </c>
      <c r="J93" t="s">
        <v>4339</v>
      </c>
    </row>
    <row r="94" spans="1:10">
      <c r="A94" s="125" t="s">
        <v>1152</v>
      </c>
      <c r="B94" s="125" t="s">
        <v>2231</v>
      </c>
      <c r="C94" s="125" t="s">
        <v>1118</v>
      </c>
      <c r="D94" s="125">
        <v>118</v>
      </c>
      <c r="E94" s="59">
        <v>91745</v>
      </c>
      <c r="F94" s="28">
        <v>66839.637662337656</v>
      </c>
      <c r="G94" s="59">
        <v>77750</v>
      </c>
      <c r="H94" s="59">
        <v>56643.760730794624</v>
      </c>
      <c r="I94" s="129">
        <v>2</v>
      </c>
      <c r="J94" t="s">
        <v>4339</v>
      </c>
    </row>
    <row r="95" spans="1:10">
      <c r="A95" s="125" t="s">
        <v>1155</v>
      </c>
      <c r="B95" s="125" t="s">
        <v>2232</v>
      </c>
      <c r="C95" s="125" t="s">
        <v>1118</v>
      </c>
      <c r="D95" s="125">
        <v>131</v>
      </c>
      <c r="E95" s="59">
        <v>97309</v>
      </c>
      <c r="F95" s="28">
        <v>67076.255936675458</v>
      </c>
      <c r="G95" s="59">
        <v>74281.67938931298</v>
      </c>
      <c r="H95" s="59">
        <v>51203.248806622483</v>
      </c>
      <c r="I95" s="129">
        <v>1</v>
      </c>
      <c r="J95" t="s">
        <v>4339</v>
      </c>
    </row>
    <row r="96" spans="1:10">
      <c r="A96" s="125" t="s">
        <v>1157</v>
      </c>
      <c r="B96" s="125" t="s">
        <v>2233</v>
      </c>
      <c r="C96" s="125" t="s">
        <v>1118</v>
      </c>
      <c r="D96" s="125">
        <v>132</v>
      </c>
      <c r="E96" s="59">
        <v>104654</v>
      </c>
      <c r="F96" s="28">
        <v>70247.099606815202</v>
      </c>
      <c r="G96" s="59">
        <v>79283.333333333328</v>
      </c>
      <c r="H96" s="59">
        <v>53217.499702132729</v>
      </c>
      <c r="I96" s="129">
        <v>1</v>
      </c>
      <c r="J96" t="s">
        <v>4339</v>
      </c>
    </row>
    <row r="97" spans="1:9">
      <c r="A97" s="125" t="s">
        <v>1161</v>
      </c>
      <c r="B97" s="125" t="s">
        <v>2234</v>
      </c>
      <c r="C97" s="125" t="s">
        <v>1160</v>
      </c>
      <c r="D97" s="125">
        <v>85</v>
      </c>
      <c r="E97" s="59">
        <v>58010</v>
      </c>
      <c r="F97" s="28">
        <v>41698.876106194693</v>
      </c>
      <c r="G97" s="59">
        <v>68247.058823529413</v>
      </c>
      <c r="H97" s="59">
        <v>49057.501301405522</v>
      </c>
      <c r="I97" s="129">
        <v>1</v>
      </c>
    </row>
    <row r="98" spans="1:9">
      <c r="A98" s="125" t="s">
        <v>1187</v>
      </c>
      <c r="B98" s="125" t="s">
        <v>2236</v>
      </c>
      <c r="C98" s="125" t="s">
        <v>1170</v>
      </c>
      <c r="D98" s="125"/>
      <c r="E98" s="59">
        <v>89719</v>
      </c>
      <c r="F98" s="28">
        <v>63222.849462365593</v>
      </c>
      <c r="G98" s="59" t="s">
        <v>4351</v>
      </c>
      <c r="H98" s="59" t="s">
        <v>4351</v>
      </c>
      <c r="I98" s="129" t="s">
        <v>4406</v>
      </c>
    </row>
    <row r="99" spans="1:9">
      <c r="A99" s="125" t="s">
        <v>1179</v>
      </c>
      <c r="B99" s="125" t="s">
        <v>2237</v>
      </c>
      <c r="C99" s="125" t="s">
        <v>1170</v>
      </c>
      <c r="D99" s="125">
        <v>167</v>
      </c>
      <c r="E99" s="59">
        <v>109546</v>
      </c>
      <c r="F99" s="28">
        <v>62152.874051593324</v>
      </c>
      <c r="G99" s="59">
        <v>65596.407185628748</v>
      </c>
      <c r="H99" s="59">
        <v>37217.289851253488</v>
      </c>
      <c r="I99" s="129">
        <v>0</v>
      </c>
    </row>
    <row r="100" spans="1:9">
      <c r="A100" s="125" t="s">
        <v>1184</v>
      </c>
      <c r="B100" s="125" t="s">
        <v>2238</v>
      </c>
      <c r="C100" s="125" t="s">
        <v>1170</v>
      </c>
      <c r="D100" s="125"/>
      <c r="E100" s="59">
        <v>94795</v>
      </c>
      <c r="F100" s="28">
        <v>60182.351313969571</v>
      </c>
      <c r="G100" s="59" t="s">
        <v>4351</v>
      </c>
      <c r="H100" s="59" t="s">
        <v>4351</v>
      </c>
      <c r="I100" s="129" t="s">
        <v>4406</v>
      </c>
    </row>
    <row r="101" spans="1:9">
      <c r="A101" s="125" t="s">
        <v>1190</v>
      </c>
      <c r="B101" s="125" t="s">
        <v>2237</v>
      </c>
      <c r="C101" s="125" t="s">
        <v>1170</v>
      </c>
      <c r="D101" s="125">
        <v>167</v>
      </c>
      <c r="E101" s="59">
        <v>102020</v>
      </c>
      <c r="F101" s="28">
        <v>58740.011695906433</v>
      </c>
      <c r="G101" s="59">
        <v>61089.820359281439</v>
      </c>
      <c r="H101" s="59">
        <v>35173.659698147567</v>
      </c>
      <c r="I101" s="129">
        <v>0</v>
      </c>
    </row>
    <row r="102" spans="1:9">
      <c r="A102" s="125" t="s">
        <v>1193</v>
      </c>
      <c r="B102" s="125" t="s">
        <v>2237</v>
      </c>
      <c r="C102" s="125" t="s">
        <v>1170</v>
      </c>
      <c r="D102" s="125">
        <v>167</v>
      </c>
      <c r="E102" s="59">
        <v>98663</v>
      </c>
      <c r="F102" s="28">
        <v>61767.612403100778</v>
      </c>
      <c r="G102" s="59">
        <v>59079.640718562878</v>
      </c>
      <c r="H102" s="59">
        <v>36986.59425335376</v>
      </c>
      <c r="I102" s="129">
        <v>0</v>
      </c>
    </row>
    <row r="103" spans="1:9">
      <c r="A103" s="125" t="s">
        <v>1195</v>
      </c>
      <c r="B103" s="125" t="s">
        <v>2237</v>
      </c>
      <c r="C103" s="125" t="s">
        <v>1170</v>
      </c>
      <c r="D103" s="125">
        <v>167</v>
      </c>
      <c r="E103" s="59">
        <v>91174</v>
      </c>
      <c r="F103" s="28">
        <v>63360.689655172413</v>
      </c>
      <c r="G103" s="59">
        <v>54595.209580838324</v>
      </c>
      <c r="H103" s="59">
        <v>37940.532727648155</v>
      </c>
      <c r="I103" s="129">
        <v>0</v>
      </c>
    </row>
    <row r="104" spans="1:9">
      <c r="A104" s="125" t="s">
        <v>1198</v>
      </c>
      <c r="B104" s="125" t="s">
        <v>2239</v>
      </c>
      <c r="C104" s="125" t="s">
        <v>1170</v>
      </c>
      <c r="D104" s="125"/>
      <c r="E104" s="59">
        <v>92145</v>
      </c>
      <c r="F104" s="28">
        <v>63537.502645502645</v>
      </c>
      <c r="G104" s="59" t="s">
        <v>4351</v>
      </c>
      <c r="H104" s="59" t="s">
        <v>4351</v>
      </c>
      <c r="I104" s="129" t="s">
        <v>4406</v>
      </c>
    </row>
    <row r="105" spans="1:9">
      <c r="A105" s="125" t="s">
        <v>1201</v>
      </c>
      <c r="B105" s="125" t="s">
        <v>2240</v>
      </c>
      <c r="C105" s="125" t="s">
        <v>1170</v>
      </c>
      <c r="D105" s="125"/>
      <c r="E105" s="59">
        <v>95402</v>
      </c>
      <c r="F105" s="28">
        <v>62596.105643994211</v>
      </c>
      <c r="G105" s="59" t="s">
        <v>4351</v>
      </c>
      <c r="H105" s="59" t="s">
        <v>4351</v>
      </c>
      <c r="I105" s="129" t="s">
        <v>4406</v>
      </c>
    </row>
    <row r="106" spans="1:9">
      <c r="A106" s="125" t="s">
        <v>1273</v>
      </c>
      <c r="B106" s="125" t="s">
        <v>2251</v>
      </c>
      <c r="C106" s="125" t="s">
        <v>1170</v>
      </c>
      <c r="D106" s="125">
        <v>130</v>
      </c>
      <c r="E106" s="59">
        <v>73786</v>
      </c>
      <c r="F106" s="28">
        <v>53812.306853582551</v>
      </c>
      <c r="G106" s="59">
        <v>56758.461538461539</v>
      </c>
      <c r="H106" s="59">
        <v>41394.0821950635</v>
      </c>
      <c r="I106" s="129">
        <v>0</v>
      </c>
    </row>
    <row r="107" spans="1:9">
      <c r="A107" s="125" t="s">
        <v>1266</v>
      </c>
      <c r="B107" s="125" t="s">
        <v>2235</v>
      </c>
      <c r="C107" s="125" t="s">
        <v>1170</v>
      </c>
      <c r="D107" s="125">
        <v>80</v>
      </c>
      <c r="E107" s="59">
        <v>81611</v>
      </c>
      <c r="F107" s="28">
        <v>57089.905952380956</v>
      </c>
      <c r="G107" s="59">
        <v>102013.75</v>
      </c>
      <c r="H107" s="59">
        <v>71362.382440476184</v>
      </c>
      <c r="I107" s="129">
        <v>2</v>
      </c>
    </row>
    <row r="108" spans="1:9">
      <c r="A108" s="125" t="s">
        <v>1263</v>
      </c>
      <c r="B108" s="125" t="s">
        <v>2252</v>
      </c>
      <c r="C108" s="125" t="s">
        <v>1170</v>
      </c>
      <c r="D108" s="125">
        <v>94</v>
      </c>
      <c r="E108" s="59">
        <v>75468</v>
      </c>
      <c r="F108" s="28">
        <v>54313.909516380656</v>
      </c>
      <c r="G108" s="59">
        <v>80285.106382978731</v>
      </c>
      <c r="H108" s="59">
        <v>57780.754804660275</v>
      </c>
      <c r="I108" s="129">
        <v>2</v>
      </c>
    </row>
    <row r="109" spans="1:9">
      <c r="A109" s="125" t="s">
        <v>1268</v>
      </c>
      <c r="B109" s="125" t="s">
        <v>2253</v>
      </c>
      <c r="C109" s="125" t="s">
        <v>1170</v>
      </c>
      <c r="D109" s="125">
        <v>87</v>
      </c>
      <c r="E109" s="59">
        <v>71288</v>
      </c>
      <c r="F109" s="28">
        <v>52550.661316211881</v>
      </c>
      <c r="G109" s="59">
        <v>81940.229885057473</v>
      </c>
      <c r="H109" s="59">
        <v>60403.05898415159</v>
      </c>
      <c r="I109" s="129">
        <v>2</v>
      </c>
    </row>
    <row r="110" spans="1:9">
      <c r="A110" s="125" t="s">
        <v>1277</v>
      </c>
      <c r="B110" s="125" t="s">
        <v>2254</v>
      </c>
      <c r="C110" s="125" t="s">
        <v>1170</v>
      </c>
      <c r="D110" s="125">
        <v>90</v>
      </c>
      <c r="E110" s="59">
        <v>70054</v>
      </c>
      <c r="F110" s="28">
        <v>52210.926080892605</v>
      </c>
      <c r="G110" s="59">
        <v>77837.777777777781</v>
      </c>
      <c r="H110" s="59">
        <v>58012.140089880668</v>
      </c>
      <c r="I110" s="129">
        <v>2</v>
      </c>
    </row>
    <row r="111" spans="1:9">
      <c r="A111" s="125" t="s">
        <v>1285</v>
      </c>
      <c r="B111" s="125" t="s">
        <v>2255</v>
      </c>
      <c r="C111" s="125" t="s">
        <v>1170</v>
      </c>
      <c r="D111" s="125">
        <v>103</v>
      </c>
      <c r="E111" s="59">
        <v>75482</v>
      </c>
      <c r="F111" s="28">
        <v>52637.474088291747</v>
      </c>
      <c r="G111" s="59">
        <v>73283.495145631066</v>
      </c>
      <c r="H111" s="59">
        <v>51104.343775040528</v>
      </c>
      <c r="I111" s="129">
        <v>2</v>
      </c>
    </row>
    <row r="112" spans="1:9">
      <c r="A112" s="125" t="s">
        <v>1407</v>
      </c>
      <c r="B112" s="125" t="s">
        <v>2265</v>
      </c>
      <c r="C112" s="125" t="s">
        <v>1354</v>
      </c>
      <c r="D112" s="125">
        <v>79</v>
      </c>
      <c r="E112" s="59">
        <v>74235</v>
      </c>
      <c r="F112" s="28">
        <v>54991.693667157582</v>
      </c>
      <c r="G112" s="59">
        <v>93968.354430379739</v>
      </c>
      <c r="H112" s="59">
        <v>69609.738819186809</v>
      </c>
      <c r="I112" s="129">
        <v>2</v>
      </c>
    </row>
    <row r="113" spans="1:10">
      <c r="A113" s="125" t="s">
        <v>1417</v>
      </c>
      <c r="B113" s="125" t="s">
        <v>2266</v>
      </c>
      <c r="C113" s="125" t="s">
        <v>1410</v>
      </c>
      <c r="D113" s="125">
        <v>80</v>
      </c>
      <c r="E113" s="59">
        <v>59554</v>
      </c>
      <c r="F113" s="28">
        <v>36060.567669172931</v>
      </c>
      <c r="G113" s="59">
        <v>74442.5</v>
      </c>
      <c r="H113" s="59">
        <v>45075.709586466161</v>
      </c>
      <c r="I113" s="129">
        <v>2</v>
      </c>
    </row>
    <row r="114" spans="1:10">
      <c r="A114" s="125" t="s">
        <v>1421</v>
      </c>
      <c r="B114" s="125" t="s">
        <v>2267</v>
      </c>
      <c r="C114" s="125" t="s">
        <v>1410</v>
      </c>
      <c r="D114" s="125">
        <v>88</v>
      </c>
      <c r="E114" s="59">
        <v>65371</v>
      </c>
      <c r="F114" s="28">
        <v>35366.496587030713</v>
      </c>
      <c r="G114" s="59">
        <v>74285.227272727279</v>
      </c>
      <c r="H114" s="59">
        <v>40189.200667080353</v>
      </c>
      <c r="I114" s="129">
        <v>2</v>
      </c>
    </row>
    <row r="115" spans="1:10">
      <c r="A115" s="125" t="s">
        <v>1431</v>
      </c>
      <c r="B115" s="125" t="s">
        <v>2271</v>
      </c>
      <c r="C115" s="125" t="s">
        <v>1410</v>
      </c>
      <c r="D115" s="125">
        <v>86</v>
      </c>
      <c r="E115" s="59">
        <v>69843</v>
      </c>
      <c r="F115" s="28">
        <v>38782.832214765098</v>
      </c>
      <c r="G115" s="59">
        <v>81212.790697674427</v>
      </c>
      <c r="H115" s="59">
        <v>45096.316528796626</v>
      </c>
      <c r="I115" s="129">
        <v>2</v>
      </c>
    </row>
    <row r="116" spans="1:10">
      <c r="A116" s="125" t="s">
        <v>1415</v>
      </c>
      <c r="B116" s="125" t="s">
        <v>2268</v>
      </c>
      <c r="C116" s="125" t="s">
        <v>1410</v>
      </c>
      <c r="D116" s="125">
        <v>99</v>
      </c>
      <c r="E116" s="59">
        <v>76031</v>
      </c>
      <c r="F116" s="28">
        <v>43466.659472422063</v>
      </c>
      <c r="G116" s="59">
        <v>76798.989898989894</v>
      </c>
      <c r="H116" s="59">
        <v>43905.716638810169</v>
      </c>
      <c r="I116" s="129">
        <v>2</v>
      </c>
    </row>
    <row r="117" spans="1:10">
      <c r="A117" s="125" t="s">
        <v>1448</v>
      </c>
      <c r="B117" s="125" t="s">
        <v>2274</v>
      </c>
      <c r="C117" s="125" t="s">
        <v>1434</v>
      </c>
      <c r="D117" s="125">
        <v>123</v>
      </c>
      <c r="E117" s="59">
        <v>72411</v>
      </c>
      <c r="F117" s="28">
        <v>48743.507987220444</v>
      </c>
      <c r="G117" s="59">
        <v>58870.731707317071</v>
      </c>
      <c r="H117" s="59">
        <v>39628.868282293042</v>
      </c>
      <c r="I117" s="129">
        <v>0</v>
      </c>
    </row>
    <row r="118" spans="1:10">
      <c r="A118" s="125" t="s">
        <v>1460</v>
      </c>
      <c r="B118" s="125" t="s">
        <v>2276</v>
      </c>
      <c r="C118" s="125" t="s">
        <v>1454</v>
      </c>
      <c r="D118" s="125">
        <v>94</v>
      </c>
      <c r="E118" s="59">
        <v>85458</v>
      </c>
      <c r="F118" s="28">
        <v>52425.623063683306</v>
      </c>
      <c r="G118" s="59">
        <v>90912.765957446813</v>
      </c>
      <c r="H118" s="59">
        <v>55771.939429450329</v>
      </c>
      <c r="I118" s="129">
        <v>2</v>
      </c>
      <c r="J118" t="s">
        <v>4339</v>
      </c>
    </row>
    <row r="119" spans="1:10">
      <c r="A119" s="125" t="s">
        <v>1465</v>
      </c>
      <c r="B119" s="125" t="s">
        <v>2278</v>
      </c>
      <c r="C119" s="125" t="s">
        <v>1454</v>
      </c>
      <c r="D119" s="125">
        <v>82</v>
      </c>
      <c r="E119" s="59">
        <v>89624</v>
      </c>
      <c r="F119" s="28">
        <v>54119.884937238494</v>
      </c>
      <c r="G119" s="59">
        <v>109297.56097560977</v>
      </c>
      <c r="H119" s="59">
        <v>65999.859679559144</v>
      </c>
      <c r="I119" s="129">
        <v>2</v>
      </c>
      <c r="J119" t="s">
        <v>4339</v>
      </c>
    </row>
    <row r="120" spans="1:10">
      <c r="A120" s="125" t="s">
        <v>1471</v>
      </c>
      <c r="B120" s="125" t="s">
        <v>2281</v>
      </c>
      <c r="C120" s="125" t="s">
        <v>1454</v>
      </c>
      <c r="D120" s="125">
        <v>86</v>
      </c>
      <c r="E120" s="59">
        <v>89363</v>
      </c>
      <c r="F120" s="28">
        <v>55119.496021220162</v>
      </c>
      <c r="G120" s="59">
        <v>103910.46511627907</v>
      </c>
      <c r="H120" s="59">
        <v>64092.437233976932</v>
      </c>
      <c r="I120" s="129">
        <v>2</v>
      </c>
      <c r="J120" t="s">
        <v>4339</v>
      </c>
    </row>
    <row r="121" spans="1:10">
      <c r="A121" s="125" t="s">
        <v>1479</v>
      </c>
      <c r="B121" s="125" t="s">
        <v>2284</v>
      </c>
      <c r="C121" s="125" t="s">
        <v>1454</v>
      </c>
      <c r="D121" s="125">
        <v>96</v>
      </c>
      <c r="E121" s="59">
        <v>89505</v>
      </c>
      <c r="F121" s="28">
        <v>51511.705426356588</v>
      </c>
      <c r="G121" s="59">
        <v>93234.375</v>
      </c>
      <c r="H121" s="59">
        <v>53658.026485788112</v>
      </c>
      <c r="I121" s="129">
        <v>2</v>
      </c>
      <c r="J121" t="s">
        <v>4339</v>
      </c>
    </row>
    <row r="122" spans="1:10">
      <c r="A122" s="125" t="s">
        <v>1497</v>
      </c>
      <c r="B122" s="125" t="s">
        <v>2286</v>
      </c>
      <c r="C122" s="125" t="s">
        <v>1454</v>
      </c>
      <c r="D122" s="125">
        <v>99</v>
      </c>
      <c r="E122" s="59">
        <v>81540</v>
      </c>
      <c r="F122" s="28">
        <v>52959.684512428299</v>
      </c>
      <c r="G122" s="59">
        <v>82363.636363636368</v>
      </c>
      <c r="H122" s="59">
        <v>53494.630820634644</v>
      </c>
      <c r="I122" s="129">
        <v>2</v>
      </c>
    </row>
    <row r="123" spans="1:10">
      <c r="A123" s="125" t="s">
        <v>1509</v>
      </c>
      <c r="B123" s="125" t="s">
        <v>2288</v>
      </c>
      <c r="C123" s="125" t="s">
        <v>1454</v>
      </c>
      <c r="D123" s="125">
        <v>99</v>
      </c>
      <c r="E123" s="59">
        <v>87106</v>
      </c>
      <c r="F123" s="28">
        <v>53082.768361581919</v>
      </c>
      <c r="G123" s="59">
        <v>87985.858585858587</v>
      </c>
      <c r="H123" s="59">
        <v>53618.957940991837</v>
      </c>
      <c r="I123" s="129">
        <v>2</v>
      </c>
      <c r="J123" t="s">
        <v>4339</v>
      </c>
    </row>
    <row r="124" spans="1:10">
      <c r="A124" s="125" t="s">
        <v>1516</v>
      </c>
      <c r="B124" s="125" t="s">
        <v>2971</v>
      </c>
      <c r="C124" s="125" t="s">
        <v>1454</v>
      </c>
      <c r="D124" s="125">
        <v>88</v>
      </c>
      <c r="E124" s="59">
        <v>99165</v>
      </c>
      <c r="F124" s="28">
        <v>61442.523809523809</v>
      </c>
      <c r="G124" s="59">
        <v>112687.5</v>
      </c>
      <c r="H124" s="59">
        <v>69821.049783549781</v>
      </c>
      <c r="I124" s="129">
        <v>2</v>
      </c>
      <c r="J124" t="s">
        <v>4339</v>
      </c>
    </row>
    <row r="125" spans="1:10">
      <c r="A125" s="125" t="s">
        <v>1968</v>
      </c>
      <c r="B125" s="125"/>
      <c r="C125" s="125" t="s">
        <v>1454</v>
      </c>
      <c r="D125" s="125"/>
      <c r="E125" s="59"/>
      <c r="F125" s="28">
        <v>54939.313167259788</v>
      </c>
      <c r="G125" s="59" t="s">
        <v>4351</v>
      </c>
      <c r="H125" s="59" t="s">
        <v>4351</v>
      </c>
      <c r="I125" s="129" t="s">
        <v>4406</v>
      </c>
    </row>
    <row r="126" spans="1:10">
      <c r="A126" s="125" t="s">
        <v>1533</v>
      </c>
      <c r="B126" s="125" t="s">
        <v>2290</v>
      </c>
      <c r="C126" s="125" t="s">
        <v>1454</v>
      </c>
      <c r="D126" s="125">
        <v>96</v>
      </c>
      <c r="E126" s="59">
        <v>91817</v>
      </c>
      <c r="F126" s="28">
        <v>54524.626373626372</v>
      </c>
      <c r="G126" s="59">
        <v>95642.708333333343</v>
      </c>
      <c r="H126" s="59">
        <v>56796.485805860808</v>
      </c>
      <c r="I126" s="129">
        <v>2</v>
      </c>
      <c r="J126" t="s">
        <v>4339</v>
      </c>
    </row>
    <row r="127" spans="1:10">
      <c r="A127" s="125" t="s">
        <v>1534</v>
      </c>
      <c r="B127" s="125" t="s">
        <v>2291</v>
      </c>
      <c r="C127" s="125" t="s">
        <v>1454</v>
      </c>
      <c r="D127" s="125">
        <v>93</v>
      </c>
      <c r="E127" s="59">
        <v>88765</v>
      </c>
      <c r="F127" s="28">
        <v>52845.83474576271</v>
      </c>
      <c r="G127" s="59">
        <v>95446.236559139783</v>
      </c>
      <c r="H127" s="59">
        <v>56823.478221250225</v>
      </c>
      <c r="I127" s="129">
        <v>2</v>
      </c>
      <c r="J127" t="s">
        <v>4339</v>
      </c>
    </row>
    <row r="128" spans="1:10">
      <c r="A128" s="125" t="s">
        <v>1543</v>
      </c>
      <c r="B128" s="125" t="s">
        <v>2293</v>
      </c>
      <c r="C128" s="125" t="s">
        <v>1454</v>
      </c>
      <c r="D128" s="125">
        <v>122</v>
      </c>
      <c r="E128" s="59">
        <v>87429</v>
      </c>
      <c r="F128" s="28">
        <v>54054.456774193546</v>
      </c>
      <c r="G128" s="59">
        <v>71663.114754098366</v>
      </c>
      <c r="H128" s="59">
        <v>44306.931782125859</v>
      </c>
      <c r="I128" s="129">
        <v>1</v>
      </c>
      <c r="J128" t="s">
        <v>4339</v>
      </c>
    </row>
    <row r="129" spans="1:9">
      <c r="A129" s="125" t="s">
        <v>1551</v>
      </c>
      <c r="B129" s="125" t="s">
        <v>2296</v>
      </c>
      <c r="C129" s="125" t="s">
        <v>1548</v>
      </c>
      <c r="D129" s="125">
        <v>112</v>
      </c>
      <c r="E129" s="59">
        <v>66983</v>
      </c>
      <c r="F129" s="28">
        <v>53571.237894736842</v>
      </c>
      <c r="G129" s="59">
        <v>59806.249999999993</v>
      </c>
      <c r="H129" s="59">
        <v>47831.462406015031</v>
      </c>
      <c r="I129" s="129">
        <v>1</v>
      </c>
    </row>
    <row r="130" spans="1:9">
      <c r="A130" s="125" t="s">
        <v>1565</v>
      </c>
      <c r="B130" s="125" t="s">
        <v>2129</v>
      </c>
      <c r="C130" s="125" t="s">
        <v>1558</v>
      </c>
      <c r="D130" s="125">
        <v>114</v>
      </c>
      <c r="E130" s="59">
        <v>77346</v>
      </c>
      <c r="F130" s="28">
        <v>51126.368869936035</v>
      </c>
      <c r="G130" s="59">
        <v>67847.368421052641</v>
      </c>
      <c r="H130" s="59">
        <v>44847.691991171967</v>
      </c>
      <c r="I130" s="129">
        <v>1</v>
      </c>
    </row>
    <row r="131" spans="1:9">
      <c r="A131" s="125" t="s">
        <v>1577</v>
      </c>
      <c r="B131" s="125" t="s">
        <v>2075</v>
      </c>
      <c r="C131" s="125" t="s">
        <v>1558</v>
      </c>
      <c r="D131" s="125">
        <v>94</v>
      </c>
      <c r="E131" s="59">
        <v>70910</v>
      </c>
      <c r="F131" s="28">
        <v>50139.57894736842</v>
      </c>
      <c r="G131" s="59">
        <v>75436.170212765966</v>
      </c>
      <c r="H131" s="59">
        <v>53339.977603583429</v>
      </c>
      <c r="I131" s="129">
        <v>2</v>
      </c>
    </row>
    <row r="132" spans="1:9">
      <c r="A132" s="125" t="s">
        <v>1563</v>
      </c>
      <c r="B132" s="125" t="s">
        <v>2129</v>
      </c>
      <c r="C132" s="125" t="s">
        <v>1558</v>
      </c>
      <c r="D132" s="125">
        <v>114</v>
      </c>
      <c r="E132" s="59">
        <v>76746</v>
      </c>
      <c r="F132" s="28">
        <v>49253.8544921875</v>
      </c>
      <c r="G132" s="59">
        <v>67321.052631578947</v>
      </c>
      <c r="H132" s="59">
        <v>43205.135519462725</v>
      </c>
      <c r="I132" s="129">
        <v>1</v>
      </c>
    </row>
    <row r="133" spans="1:9">
      <c r="A133" s="125" t="s">
        <v>1582</v>
      </c>
      <c r="B133" s="125" t="s">
        <v>2298</v>
      </c>
      <c r="C133" s="125" t="s">
        <v>1558</v>
      </c>
      <c r="D133" s="125">
        <v>92</v>
      </c>
      <c r="E133" s="59">
        <v>71437</v>
      </c>
      <c r="F133" s="28">
        <v>44593.73765432099</v>
      </c>
      <c r="G133" s="59">
        <v>77648.913043478256</v>
      </c>
      <c r="H133" s="59">
        <v>48471.453972088028</v>
      </c>
      <c r="I133" s="129">
        <v>2</v>
      </c>
    </row>
    <row r="134" spans="1:9">
      <c r="A134" s="125" t="s">
        <v>1594</v>
      </c>
      <c r="B134" s="125" t="s">
        <v>2299</v>
      </c>
      <c r="C134" s="125" t="s">
        <v>1595</v>
      </c>
      <c r="D134" s="125">
        <v>94</v>
      </c>
      <c r="E134" s="59">
        <v>65245</v>
      </c>
      <c r="F134" s="28">
        <v>44459.581308411216</v>
      </c>
      <c r="G134" s="59">
        <v>69409.574468085106</v>
      </c>
      <c r="H134" s="59">
        <v>47297.426923841718</v>
      </c>
      <c r="I134" s="129">
        <v>1</v>
      </c>
    </row>
    <row r="135" spans="1:9">
      <c r="A135" s="125" t="s">
        <v>1623</v>
      </c>
      <c r="B135" s="125" t="s">
        <v>2304</v>
      </c>
      <c r="C135" s="125" t="s">
        <v>1595</v>
      </c>
      <c r="D135" s="125">
        <v>91</v>
      </c>
      <c r="E135" s="59">
        <v>80839</v>
      </c>
      <c r="F135" s="28">
        <v>44823.508021390371</v>
      </c>
      <c r="G135" s="59">
        <v>88834.065934065933</v>
      </c>
      <c r="H135" s="59">
        <v>49256.602221308101</v>
      </c>
      <c r="I135" s="129">
        <v>2</v>
      </c>
    </row>
    <row r="136" spans="1:9">
      <c r="A136" s="125" t="s">
        <v>1635</v>
      </c>
      <c r="B136" s="125" t="s">
        <v>2306</v>
      </c>
      <c r="C136" s="125" t="s">
        <v>1634</v>
      </c>
      <c r="D136" s="125">
        <v>84</v>
      </c>
      <c r="E136" s="59">
        <v>71490</v>
      </c>
      <c r="F136" s="28">
        <v>45467.759740259738</v>
      </c>
      <c r="G136" s="59">
        <v>85107.142857142855</v>
      </c>
      <c r="H136" s="59">
        <v>54128.285405071118</v>
      </c>
      <c r="I136" s="129">
        <v>2</v>
      </c>
    </row>
    <row r="137" spans="1:9">
      <c r="A137" s="125" t="s">
        <v>1675</v>
      </c>
      <c r="B137" s="125" t="s">
        <v>2309</v>
      </c>
      <c r="C137" s="125" t="s">
        <v>1634</v>
      </c>
      <c r="D137" s="125">
        <v>91</v>
      </c>
      <c r="E137" s="59">
        <v>72533</v>
      </c>
      <c r="F137" s="28">
        <v>43738.99468650372</v>
      </c>
      <c r="G137" s="59">
        <v>79706.593406593398</v>
      </c>
      <c r="H137" s="59">
        <v>48064.829325828265</v>
      </c>
      <c r="I137" s="129">
        <v>2</v>
      </c>
    </row>
    <row r="138" spans="1:9">
      <c r="A138" s="125" t="s">
        <v>1678</v>
      </c>
      <c r="B138" s="125" t="s">
        <v>2310</v>
      </c>
      <c r="C138" s="125" t="s">
        <v>1634</v>
      </c>
      <c r="D138" s="125">
        <v>85</v>
      </c>
      <c r="E138" s="59">
        <v>59392</v>
      </c>
      <c r="F138" s="28">
        <v>36979.206779661014</v>
      </c>
      <c r="G138" s="59">
        <v>69872.941176470587</v>
      </c>
      <c r="H138" s="59">
        <v>43504.949152542373</v>
      </c>
      <c r="I138" s="129">
        <v>1</v>
      </c>
    </row>
    <row r="139" spans="1:9">
      <c r="A139" s="125" t="s">
        <v>1680</v>
      </c>
      <c r="B139" s="125" t="s">
        <v>2311</v>
      </c>
      <c r="C139" s="125" t="s">
        <v>1634</v>
      </c>
      <c r="D139" s="125">
        <v>93</v>
      </c>
      <c r="E139" s="59">
        <v>77789</v>
      </c>
      <c r="F139" s="28">
        <v>49721.338085539712</v>
      </c>
      <c r="G139" s="59">
        <v>83644.086021505369</v>
      </c>
      <c r="H139" s="59">
        <v>53463.804393053448</v>
      </c>
      <c r="I139" s="129">
        <v>2</v>
      </c>
    </row>
    <row r="140" spans="1:9">
      <c r="A140" s="125" t="s">
        <v>1653</v>
      </c>
      <c r="B140" s="125" t="s">
        <v>2312</v>
      </c>
      <c r="C140" s="125" t="s">
        <v>1634</v>
      </c>
      <c r="D140" s="125">
        <v>77</v>
      </c>
      <c r="E140" s="59">
        <v>82134</v>
      </c>
      <c r="F140" s="28">
        <v>46349.396860986548</v>
      </c>
      <c r="G140" s="59">
        <v>106667.53246753247</v>
      </c>
      <c r="H140" s="59">
        <v>60194.021897385122</v>
      </c>
      <c r="I140" s="129">
        <v>2</v>
      </c>
    </row>
    <row r="141" spans="1:9">
      <c r="A141" s="125" t="s">
        <v>1687</v>
      </c>
      <c r="B141" s="125" t="s">
        <v>2314</v>
      </c>
      <c r="C141" s="125" t="s">
        <v>1634</v>
      </c>
      <c r="D141" s="125">
        <v>91</v>
      </c>
      <c r="E141" s="59">
        <v>79263</v>
      </c>
      <c r="F141" s="28">
        <v>47929.476470588233</v>
      </c>
      <c r="G141" s="59">
        <v>87102.197802197799</v>
      </c>
      <c r="H141" s="59">
        <v>52669.75436328377</v>
      </c>
      <c r="I141" s="129">
        <v>2</v>
      </c>
    </row>
    <row r="142" spans="1:9">
      <c r="A142" s="125" t="s">
        <v>1700</v>
      </c>
      <c r="B142" s="125" t="s">
        <v>2318</v>
      </c>
      <c r="C142" s="125" t="s">
        <v>1634</v>
      </c>
      <c r="D142" s="125">
        <v>87</v>
      </c>
      <c r="E142" s="59">
        <v>80165</v>
      </c>
      <c r="F142" s="28">
        <v>49522.91333333333</v>
      </c>
      <c r="G142" s="59">
        <v>92143.678160919546</v>
      </c>
      <c r="H142" s="59">
        <v>56922.888888888883</v>
      </c>
      <c r="I142" s="129">
        <v>2</v>
      </c>
    </row>
    <row r="143" spans="1:9">
      <c r="A143" s="125" t="s">
        <v>1705</v>
      </c>
      <c r="B143" s="125" t="s">
        <v>2319</v>
      </c>
      <c r="C143" s="125" t="s">
        <v>1703</v>
      </c>
      <c r="D143" s="125">
        <v>93</v>
      </c>
      <c r="E143" s="59">
        <v>63977</v>
      </c>
      <c r="F143" s="28">
        <v>46720.021220159149</v>
      </c>
      <c r="G143" s="59">
        <v>68792.473118279566</v>
      </c>
      <c r="H143" s="59">
        <v>50236.581957160372</v>
      </c>
      <c r="I143" s="129">
        <v>1</v>
      </c>
    </row>
    <row r="144" spans="1:9">
      <c r="A144" s="125" t="s">
        <v>1712</v>
      </c>
      <c r="B144" s="125" t="s">
        <v>2320</v>
      </c>
      <c r="C144" s="125" t="s">
        <v>1703</v>
      </c>
      <c r="D144" s="125">
        <v>89</v>
      </c>
      <c r="E144" s="59">
        <v>73282</v>
      </c>
      <c r="F144" s="28">
        <v>44466.300443458982</v>
      </c>
      <c r="G144" s="59">
        <v>82339.325842696635</v>
      </c>
      <c r="H144" s="59">
        <v>49962.135329729193</v>
      </c>
      <c r="I144" s="129">
        <v>2</v>
      </c>
    </row>
    <row r="145" spans="1:10">
      <c r="A145" s="125" t="s">
        <v>1748</v>
      </c>
      <c r="B145" s="125" t="s">
        <v>2322</v>
      </c>
      <c r="C145" s="125" t="s">
        <v>1735</v>
      </c>
      <c r="D145" s="125">
        <v>100</v>
      </c>
      <c r="E145" s="59">
        <v>80656</v>
      </c>
      <c r="F145" s="28">
        <v>46614.500815660685</v>
      </c>
      <c r="G145" s="59">
        <v>80656</v>
      </c>
      <c r="H145" s="59">
        <v>46614.500815660685</v>
      </c>
      <c r="I145" s="129">
        <v>2</v>
      </c>
    </row>
    <row r="146" spans="1:10">
      <c r="A146" s="125" t="s">
        <v>1760</v>
      </c>
      <c r="B146" s="125" t="s">
        <v>2324</v>
      </c>
      <c r="C146" s="125" t="s">
        <v>1735</v>
      </c>
      <c r="D146" s="125">
        <v>92</v>
      </c>
      <c r="E146" s="59">
        <v>76831</v>
      </c>
      <c r="F146" s="28">
        <v>45956.518925518925</v>
      </c>
      <c r="G146" s="59">
        <v>83511.956521739121</v>
      </c>
      <c r="H146" s="59">
        <v>49952.737962520572</v>
      </c>
      <c r="I146" s="129">
        <v>2</v>
      </c>
    </row>
    <row r="147" spans="1:10">
      <c r="A147" s="125" t="s">
        <v>1754</v>
      </c>
      <c r="B147" s="125" t="s">
        <v>2325</v>
      </c>
      <c r="C147" s="125" t="s">
        <v>1735</v>
      </c>
      <c r="D147" s="125">
        <v>125</v>
      </c>
      <c r="E147" s="59">
        <v>71597</v>
      </c>
      <c r="F147" s="28">
        <v>53941.151385927507</v>
      </c>
      <c r="G147" s="59">
        <v>57277.599999999999</v>
      </c>
      <c r="H147" s="59">
        <v>43152.921108742004</v>
      </c>
      <c r="I147" s="129">
        <v>0</v>
      </c>
    </row>
    <row r="148" spans="1:10">
      <c r="A148" s="125" t="s">
        <v>1778</v>
      </c>
      <c r="B148" s="125" t="s">
        <v>2327</v>
      </c>
      <c r="C148" s="125" t="s">
        <v>1779</v>
      </c>
      <c r="D148" s="125">
        <v>104</v>
      </c>
      <c r="E148" s="59">
        <v>78801</v>
      </c>
      <c r="F148" s="28">
        <v>51228.748831775702</v>
      </c>
      <c r="G148" s="59">
        <v>75770.192307692312</v>
      </c>
      <c r="H148" s="59">
        <v>49258.412338245864</v>
      </c>
      <c r="I148" s="129">
        <v>2</v>
      </c>
    </row>
    <row r="149" spans="1:10">
      <c r="A149" s="125" t="s">
        <v>1781</v>
      </c>
      <c r="B149" s="125" t="s">
        <v>2328</v>
      </c>
      <c r="C149" s="125" t="s">
        <v>1779</v>
      </c>
      <c r="D149" s="125">
        <v>99</v>
      </c>
      <c r="E149" s="59">
        <v>83702</v>
      </c>
      <c r="F149" s="28">
        <v>52831.437793427227</v>
      </c>
      <c r="G149" s="59">
        <v>84547.474747474742</v>
      </c>
      <c r="H149" s="59">
        <v>53365.088680229521</v>
      </c>
      <c r="I149" s="129">
        <v>2</v>
      </c>
    </row>
    <row r="150" spans="1:10">
      <c r="A150" s="125" t="s">
        <v>1899</v>
      </c>
      <c r="B150" s="125" t="s">
        <v>4402</v>
      </c>
      <c r="C150" s="125" t="s">
        <v>1779</v>
      </c>
      <c r="D150" s="125">
        <v>129</v>
      </c>
      <c r="E150" s="59">
        <v>104388</v>
      </c>
      <c r="F150" s="28">
        <v>61369.972602739726</v>
      </c>
      <c r="G150" s="59">
        <v>80920.930232558138</v>
      </c>
      <c r="H150" s="59">
        <v>47573.622172666452</v>
      </c>
      <c r="I150" s="129">
        <v>1</v>
      </c>
      <c r="J150" t="s">
        <v>4339</v>
      </c>
    </row>
    <row r="151" spans="1:10">
      <c r="A151" s="125" t="s">
        <v>1901</v>
      </c>
      <c r="B151" s="125" t="s">
        <v>4403</v>
      </c>
      <c r="C151" s="125" t="s">
        <v>1779</v>
      </c>
      <c r="D151" s="125">
        <v>110</v>
      </c>
      <c r="E151" s="59">
        <v>97420</v>
      </c>
      <c r="F151" s="28">
        <v>62847</v>
      </c>
      <c r="G151" s="59">
        <v>88563.636363636353</v>
      </c>
      <c r="H151" s="59">
        <v>57133.63636363636</v>
      </c>
      <c r="I151" s="129">
        <v>2</v>
      </c>
      <c r="J151" t="s">
        <v>4339</v>
      </c>
    </row>
    <row r="152" spans="1:10">
      <c r="A152" s="125" t="s">
        <v>1835</v>
      </c>
      <c r="B152" s="125" t="s">
        <v>2333</v>
      </c>
      <c r="C152" s="125" t="s">
        <v>1813</v>
      </c>
      <c r="D152" s="125">
        <v>93</v>
      </c>
      <c r="E152" s="59">
        <v>67720</v>
      </c>
      <c r="F152" s="28">
        <v>47313.288164665522</v>
      </c>
      <c r="G152" s="59">
        <v>72817.204301075268</v>
      </c>
      <c r="H152" s="59">
        <v>50874.503402866154</v>
      </c>
      <c r="I152" s="129">
        <v>2</v>
      </c>
    </row>
    <row r="153" spans="1:10">
      <c r="A153" s="125" t="s">
        <v>1836</v>
      </c>
      <c r="B153" s="125" t="s">
        <v>2334</v>
      </c>
      <c r="C153" s="125" t="s">
        <v>1813</v>
      </c>
      <c r="D153" s="125">
        <v>93</v>
      </c>
      <c r="E153" s="59">
        <v>70576</v>
      </c>
      <c r="F153" s="28">
        <v>45944.502040816325</v>
      </c>
      <c r="G153" s="59">
        <v>75888.172043010753</v>
      </c>
      <c r="H153" s="59">
        <v>49402.690366469164</v>
      </c>
      <c r="I153" s="129">
        <v>2</v>
      </c>
    </row>
    <row r="154" spans="1:10">
      <c r="A154" s="125" t="s">
        <v>1842</v>
      </c>
      <c r="B154" s="125" t="s">
        <v>2335</v>
      </c>
      <c r="C154" s="125" t="s">
        <v>1813</v>
      </c>
      <c r="D154" s="125">
        <v>94</v>
      </c>
      <c r="E154" s="59">
        <v>64347</v>
      </c>
      <c r="F154" s="28">
        <v>47625.439926062849</v>
      </c>
      <c r="G154" s="59">
        <v>68454.255319148942</v>
      </c>
      <c r="H154" s="59">
        <v>50665.361623471115</v>
      </c>
      <c r="I154" s="129">
        <v>1</v>
      </c>
    </row>
    <row r="155" spans="1:10">
      <c r="A155" s="125" t="s">
        <v>1841</v>
      </c>
      <c r="B155" s="125" t="s">
        <v>2336</v>
      </c>
      <c r="C155" s="125" t="s">
        <v>1813</v>
      </c>
      <c r="D155" s="125">
        <v>94</v>
      </c>
      <c r="E155" s="59">
        <v>64100</v>
      </c>
      <c r="F155" s="28">
        <v>49836.225328947367</v>
      </c>
      <c r="G155" s="59">
        <v>68191.48936170213</v>
      </c>
      <c r="H155" s="59">
        <v>53017.260988241884</v>
      </c>
      <c r="I155" s="129">
        <v>1</v>
      </c>
    </row>
    <row r="156" spans="1:10">
      <c r="A156" s="125" t="s">
        <v>1831</v>
      </c>
      <c r="B156" s="125" t="s">
        <v>2337</v>
      </c>
      <c r="C156" s="125" t="s">
        <v>1813</v>
      </c>
      <c r="D156" s="125">
        <v>100</v>
      </c>
      <c r="E156" s="59">
        <v>70558</v>
      </c>
      <c r="F156" s="28">
        <v>50485.203852327446</v>
      </c>
      <c r="G156" s="59">
        <v>70558</v>
      </c>
      <c r="H156" s="59">
        <v>50485.203852327446</v>
      </c>
      <c r="I156" s="129">
        <v>1</v>
      </c>
    </row>
    <row r="157" spans="1:10">
      <c r="A157" s="125" t="s">
        <v>1805</v>
      </c>
      <c r="B157" s="125" t="s">
        <v>2338</v>
      </c>
      <c r="C157" s="125" t="s">
        <v>1798</v>
      </c>
      <c r="D157" s="125">
        <v>83</v>
      </c>
      <c r="E157" s="59">
        <v>70579</v>
      </c>
      <c r="F157" s="28">
        <v>46172.484261501209</v>
      </c>
      <c r="G157" s="28">
        <v>85034.939759036148</v>
      </c>
      <c r="H157" s="28">
        <v>55629.499110242425</v>
      </c>
      <c r="I157" s="129">
        <v>2</v>
      </c>
    </row>
  </sheetData>
  <autoFilter ref="A2:I157"/>
  <conditionalFormatting sqref="E2">
    <cfRule type="cellIs" dxfId="6" priority="8" operator="greaterThan">
      <formula>#REF!</formula>
    </cfRule>
  </conditionalFormatting>
  <conditionalFormatting sqref="G2:H2">
    <cfRule type="cellIs" dxfId="5" priority="4" operator="greaterThan">
      <formula>#REF!</formula>
    </cfRule>
  </conditionalFormatting>
  <conditionalFormatting sqref="G3:G97 G99 G126:G157 G106:G124 G101:G103">
    <cfRule type="cellIs" dxfId="4" priority="3" operator="greaterThan">
      <formula>$G$2</formula>
    </cfRule>
  </conditionalFormatting>
  <conditionalFormatting sqref="D3:D97 D126:D157 D99 D106:D124 D101:D103">
    <cfRule type="cellIs" dxfId="3" priority="2" operator="lessThan">
      <formula>$D$2</formula>
    </cfRule>
  </conditionalFormatting>
  <conditionalFormatting sqref="E3:E157">
    <cfRule type="cellIs" dxfId="0" priority="1" operator="greaterThan">
      <formula>$E$2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" id="{29180CDC-C12A-4CD6-A0CB-8DABF4D1EBD1}">
            <xm:f>'new peers comp data'!$S$2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F2</xm:sqref>
        </x14:conditionalFormatting>
        <x14:conditionalFormatting xmlns:xm="http://schemas.microsoft.com/office/excel/2006/main">
          <x14:cfRule type="cellIs" priority="6" operator="greaterThan" id="{BDA8AD13-F30A-4D1E-B26C-F43824B22308}">
            <xm:f>'new peers comp data'!$T$2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G53" sqref="G53:G54"/>
    </sheetView>
  </sheetViews>
  <sheetFormatPr defaultRowHeight="15"/>
  <cols>
    <col min="1" max="1" width="35.28515625" bestFit="1" customWidth="1"/>
    <col min="3" max="3" width="38.5703125" bestFit="1" customWidth="1"/>
  </cols>
  <sheetData>
    <row r="1" spans="1:13" ht="76.5">
      <c r="F1" s="124" t="s">
        <v>4401</v>
      </c>
      <c r="G1" s="5" t="s">
        <v>24</v>
      </c>
      <c r="H1" s="82" t="s">
        <v>4356</v>
      </c>
      <c r="I1" s="5" t="s">
        <v>4404</v>
      </c>
      <c r="J1" s="82" t="s">
        <v>4405</v>
      </c>
    </row>
    <row r="2" spans="1:13">
      <c r="A2" s="30" t="s">
        <v>1794</v>
      </c>
      <c r="C2" s="126" t="s">
        <v>1794</v>
      </c>
      <c r="D2" s="127" t="s">
        <v>2331</v>
      </c>
      <c r="E2" s="127" t="s">
        <v>1779</v>
      </c>
      <c r="F2" s="126">
        <v>119</v>
      </c>
      <c r="G2" s="60">
        <v>84726</v>
      </c>
      <c r="H2" s="34">
        <v>54014.247211895912</v>
      </c>
      <c r="I2" s="60">
        <v>71198.319327731093</v>
      </c>
      <c r="J2" s="60">
        <v>45390.123707475555</v>
      </c>
    </row>
    <row r="3" spans="1:13">
      <c r="A3" s="8" t="s">
        <v>134</v>
      </c>
      <c r="C3" s="125" t="s">
        <v>250</v>
      </c>
      <c r="D3" s="125" t="s">
        <v>2084</v>
      </c>
      <c r="E3" s="125" t="s">
        <v>199</v>
      </c>
      <c r="F3" s="125">
        <v>139</v>
      </c>
      <c r="G3" s="59">
        <v>88469</v>
      </c>
      <c r="H3" s="28">
        <v>58459.27145708583</v>
      </c>
      <c r="I3" s="59">
        <v>63646.762589928061</v>
      </c>
      <c r="J3" s="59">
        <v>42057.029825241611</v>
      </c>
      <c r="L3">
        <v>0</v>
      </c>
      <c r="M3" s="131">
        <f>$I$2-I3</f>
        <v>7551.5567378030319</v>
      </c>
    </row>
    <row r="4" spans="1:13">
      <c r="A4" s="8" t="s">
        <v>210</v>
      </c>
      <c r="C4" s="125" t="s">
        <v>231</v>
      </c>
      <c r="D4" s="125" t="s">
        <v>2082</v>
      </c>
      <c r="E4" s="125" t="s">
        <v>199</v>
      </c>
      <c r="F4" s="125">
        <v>133</v>
      </c>
      <c r="G4" s="59">
        <v>90415</v>
      </c>
      <c r="H4" s="28">
        <v>57594.702651515152</v>
      </c>
      <c r="I4" s="59">
        <v>67981.203007518794</v>
      </c>
      <c r="J4" s="59">
        <v>43304.287707906129</v>
      </c>
      <c r="L4">
        <v>0</v>
      </c>
      <c r="M4" s="131">
        <f t="shared" ref="M4:M52" si="0">$I$2-I4</f>
        <v>3217.1163202122989</v>
      </c>
    </row>
    <row r="5" spans="1:13">
      <c r="A5" s="8" t="s">
        <v>228</v>
      </c>
      <c r="C5" s="125" t="s">
        <v>134</v>
      </c>
      <c r="D5" s="125" t="s">
        <v>4352</v>
      </c>
      <c r="E5" s="125" t="s">
        <v>135</v>
      </c>
      <c r="F5" s="125">
        <v>131</v>
      </c>
      <c r="G5" s="59">
        <v>82914</v>
      </c>
      <c r="H5" s="28">
        <v>59772.970377936668</v>
      </c>
      <c r="I5" s="59">
        <v>63293.129770992367</v>
      </c>
      <c r="J5" s="59">
        <v>45628.221662547076</v>
      </c>
      <c r="L5">
        <v>0</v>
      </c>
      <c r="M5" s="131">
        <f t="shared" si="0"/>
        <v>7905.1895567387255</v>
      </c>
    </row>
    <row r="6" spans="1:13">
      <c r="A6" s="8" t="s">
        <v>231</v>
      </c>
      <c r="C6" s="125" t="s">
        <v>1155</v>
      </c>
      <c r="D6" s="125" t="s">
        <v>2232</v>
      </c>
      <c r="E6" s="125" t="s">
        <v>1118</v>
      </c>
      <c r="F6" s="125">
        <v>131</v>
      </c>
      <c r="G6" s="59">
        <v>97309</v>
      </c>
      <c r="H6" s="28">
        <v>67076.255936675458</v>
      </c>
      <c r="I6" s="59">
        <v>74281.67938931298</v>
      </c>
      <c r="J6" s="59">
        <v>51203.248806622483</v>
      </c>
      <c r="K6" t="s">
        <v>4339</v>
      </c>
      <c r="L6">
        <v>1</v>
      </c>
      <c r="M6" s="131">
        <f t="shared" si="0"/>
        <v>-3083.3600615818868</v>
      </c>
    </row>
    <row r="7" spans="1:13">
      <c r="A7" s="8" t="s">
        <v>250</v>
      </c>
      <c r="C7" s="125" t="s">
        <v>954</v>
      </c>
      <c r="D7" s="125" t="s">
        <v>2188</v>
      </c>
      <c r="E7" s="125" t="s">
        <v>917</v>
      </c>
      <c r="F7" s="125">
        <v>126</v>
      </c>
      <c r="G7" s="59">
        <v>71120</v>
      </c>
      <c r="H7" s="28">
        <v>53560.747412008284</v>
      </c>
      <c r="I7" s="59">
        <v>56444.444444444445</v>
      </c>
      <c r="J7" s="59">
        <v>42508.529692070064</v>
      </c>
      <c r="L7">
        <v>0</v>
      </c>
      <c r="M7" s="131">
        <f t="shared" si="0"/>
        <v>14753.874883286648</v>
      </c>
    </row>
    <row r="8" spans="1:13">
      <c r="A8" s="8" t="s">
        <v>262</v>
      </c>
      <c r="C8" s="125" t="s">
        <v>847</v>
      </c>
      <c r="D8" s="125" t="s">
        <v>2178</v>
      </c>
      <c r="E8" s="125" t="s">
        <v>814</v>
      </c>
      <c r="F8" s="125">
        <v>125</v>
      </c>
      <c r="G8" s="59">
        <v>81387</v>
      </c>
      <c r="H8" s="28">
        <v>58848.919250180246</v>
      </c>
      <c r="I8" s="59">
        <v>65109.599999999999</v>
      </c>
      <c r="J8" s="59">
        <v>47079.135400144194</v>
      </c>
      <c r="L8">
        <v>0</v>
      </c>
      <c r="M8" s="131">
        <f t="shared" si="0"/>
        <v>6088.7193277310944</v>
      </c>
    </row>
    <row r="9" spans="1:13">
      <c r="A9" s="8" t="s">
        <v>218</v>
      </c>
      <c r="C9" s="125" t="s">
        <v>1543</v>
      </c>
      <c r="D9" s="125" t="s">
        <v>2293</v>
      </c>
      <c r="E9" s="125" t="s">
        <v>1454</v>
      </c>
      <c r="F9" s="125">
        <v>122</v>
      </c>
      <c r="G9" s="59">
        <v>87429</v>
      </c>
      <c r="H9" s="28">
        <v>54054.456774193546</v>
      </c>
      <c r="I9" s="59">
        <v>71663.114754098366</v>
      </c>
      <c r="J9" s="59">
        <v>44306.931782125859</v>
      </c>
      <c r="K9" t="s">
        <v>4339</v>
      </c>
      <c r="L9">
        <v>0</v>
      </c>
      <c r="M9" s="131">
        <f t="shared" si="0"/>
        <v>-464.79542636727274</v>
      </c>
    </row>
    <row r="10" spans="1:13">
      <c r="A10" s="8" t="s">
        <v>215</v>
      </c>
      <c r="C10" s="125" t="s">
        <v>1111</v>
      </c>
      <c r="D10" s="125" t="s">
        <v>2222</v>
      </c>
      <c r="E10" s="125" t="s">
        <v>1100</v>
      </c>
      <c r="F10" s="125">
        <v>118</v>
      </c>
      <c r="G10" s="59">
        <v>78744</v>
      </c>
      <c r="H10" s="28">
        <v>50099.248618784528</v>
      </c>
      <c r="I10" s="59">
        <v>66732.203389830509</v>
      </c>
      <c r="J10" s="59">
        <v>42456.990354902147</v>
      </c>
      <c r="L10">
        <v>1</v>
      </c>
      <c r="M10" s="131">
        <f t="shared" si="0"/>
        <v>4466.115937900584</v>
      </c>
    </row>
    <row r="11" spans="1:13">
      <c r="A11" s="8" t="s">
        <v>386</v>
      </c>
      <c r="C11" s="125" t="s">
        <v>915</v>
      </c>
      <c r="D11" s="125" t="s">
        <v>2172</v>
      </c>
      <c r="E11" s="125" t="s">
        <v>854</v>
      </c>
      <c r="F11" s="125">
        <v>118</v>
      </c>
      <c r="G11" s="59">
        <v>79706</v>
      </c>
      <c r="H11" s="28">
        <v>57520.64896755162</v>
      </c>
      <c r="I11" s="59">
        <v>67547.457627118652</v>
      </c>
      <c r="J11" s="59">
        <v>48746.312684365781</v>
      </c>
      <c r="L11">
        <v>1</v>
      </c>
      <c r="M11" s="131">
        <f t="shared" si="0"/>
        <v>3650.8617006124405</v>
      </c>
    </row>
    <row r="12" spans="1:13">
      <c r="A12" s="8" t="s">
        <v>1917</v>
      </c>
      <c r="C12" s="125" t="s">
        <v>1152</v>
      </c>
      <c r="D12" s="125" t="s">
        <v>2231</v>
      </c>
      <c r="E12" s="125" t="s">
        <v>1118</v>
      </c>
      <c r="F12" s="125">
        <v>118</v>
      </c>
      <c r="G12" s="59">
        <v>91745</v>
      </c>
      <c r="H12" s="28">
        <v>66839.637662337656</v>
      </c>
      <c r="I12" s="59">
        <v>77750</v>
      </c>
      <c r="J12" s="59">
        <v>56643.760730794624</v>
      </c>
      <c r="K12" t="s">
        <v>4339</v>
      </c>
      <c r="L12">
        <v>2</v>
      </c>
      <c r="M12" s="131">
        <f t="shared" si="0"/>
        <v>-6551.6806722689071</v>
      </c>
    </row>
    <row r="13" spans="1:13">
      <c r="A13" s="8" t="s">
        <v>464</v>
      </c>
      <c r="C13" s="125" t="s">
        <v>228</v>
      </c>
      <c r="D13" s="125" t="s">
        <v>2081</v>
      </c>
      <c r="E13" s="125" t="s">
        <v>199</v>
      </c>
      <c r="F13" s="125">
        <v>117</v>
      </c>
      <c r="G13" s="59">
        <v>85083</v>
      </c>
      <c r="H13" s="28">
        <v>53902.894495412846</v>
      </c>
      <c r="I13" s="59">
        <v>72720.512820512828</v>
      </c>
      <c r="J13" s="59">
        <v>46070.849996079356</v>
      </c>
      <c r="K13" t="s">
        <v>4339</v>
      </c>
      <c r="L13">
        <v>2</v>
      </c>
      <c r="M13" s="131">
        <f t="shared" si="0"/>
        <v>-1522.1934927817347</v>
      </c>
    </row>
    <row r="14" spans="1:13">
      <c r="A14" s="8" t="s">
        <v>514</v>
      </c>
      <c r="C14" s="125" t="s">
        <v>1565</v>
      </c>
      <c r="D14" s="125" t="s">
        <v>2129</v>
      </c>
      <c r="E14" s="125" t="s">
        <v>1558</v>
      </c>
      <c r="F14" s="125">
        <v>114</v>
      </c>
      <c r="G14" s="59">
        <v>77346</v>
      </c>
      <c r="H14" s="28">
        <v>51126.368869936035</v>
      </c>
      <c r="I14" s="59">
        <v>67847.368421052641</v>
      </c>
      <c r="J14" s="59">
        <v>44847.691991171967</v>
      </c>
      <c r="L14">
        <v>1</v>
      </c>
      <c r="M14" s="131">
        <f t="shared" si="0"/>
        <v>3350.9509066784522</v>
      </c>
    </row>
    <row r="15" spans="1:13">
      <c r="A15" s="8" t="s">
        <v>700</v>
      </c>
      <c r="C15" s="125" t="s">
        <v>262</v>
      </c>
      <c r="D15" s="125" t="s">
        <v>2087</v>
      </c>
      <c r="E15" s="125" t="s">
        <v>199</v>
      </c>
      <c r="F15" s="125">
        <v>114</v>
      </c>
      <c r="G15" s="59">
        <v>84229</v>
      </c>
      <c r="H15" s="28">
        <v>56947.031301482704</v>
      </c>
      <c r="I15" s="59">
        <v>73885.087719298259</v>
      </c>
      <c r="J15" s="59">
        <v>49953.536229370795</v>
      </c>
      <c r="L15">
        <v>2</v>
      </c>
      <c r="M15" s="131">
        <f t="shared" si="0"/>
        <v>-2686.768391567166</v>
      </c>
    </row>
    <row r="16" spans="1:13">
      <c r="A16" s="8" t="s">
        <v>625</v>
      </c>
      <c r="C16" s="125" t="s">
        <v>215</v>
      </c>
      <c r="D16" s="125" t="s">
        <v>2089</v>
      </c>
      <c r="E16" s="125" t="s">
        <v>199</v>
      </c>
      <c r="F16" s="125">
        <v>111</v>
      </c>
      <c r="G16" s="59">
        <v>83504</v>
      </c>
      <c r="H16" s="28">
        <v>57301.287553648071</v>
      </c>
      <c r="I16" s="59">
        <v>75228.828828828817</v>
      </c>
      <c r="J16" s="59">
        <v>51622.78157986312</v>
      </c>
      <c r="L16">
        <v>2</v>
      </c>
      <c r="M16" s="131">
        <f t="shared" si="0"/>
        <v>-4030.5095010977238</v>
      </c>
    </row>
    <row r="17" spans="1:13">
      <c r="A17" s="8" t="s">
        <v>648</v>
      </c>
      <c r="C17" s="125" t="s">
        <v>386</v>
      </c>
      <c r="D17" s="125" t="s">
        <v>4396</v>
      </c>
      <c r="E17" s="125" t="s">
        <v>381</v>
      </c>
      <c r="F17" s="125">
        <v>111</v>
      </c>
      <c r="G17" s="59">
        <v>92058</v>
      </c>
      <c r="H17" s="28">
        <v>73359.362068965522</v>
      </c>
      <c r="I17" s="59">
        <v>82935.135135135133</v>
      </c>
      <c r="J17" s="59">
        <v>66089.515377446412</v>
      </c>
      <c r="K17" t="s">
        <v>4339</v>
      </c>
      <c r="L17">
        <v>2</v>
      </c>
      <c r="M17" s="131">
        <f t="shared" si="0"/>
        <v>-11736.81580740404</v>
      </c>
    </row>
    <row r="18" spans="1:13">
      <c r="A18" s="8" t="s">
        <v>656</v>
      </c>
      <c r="C18" s="125" t="s">
        <v>210</v>
      </c>
      <c r="D18" s="125" t="s">
        <v>2080</v>
      </c>
      <c r="E18" s="125" t="s">
        <v>199</v>
      </c>
      <c r="F18" s="125">
        <v>110</v>
      </c>
      <c r="G18" s="59">
        <v>86536</v>
      </c>
      <c r="H18" s="28">
        <v>57452.89263157895</v>
      </c>
      <c r="I18" s="59">
        <v>78669.090909090897</v>
      </c>
      <c r="J18" s="59">
        <v>52229.902392344498</v>
      </c>
      <c r="K18" t="s">
        <v>4339</v>
      </c>
      <c r="L18">
        <v>2</v>
      </c>
      <c r="M18" s="131">
        <f t="shared" si="0"/>
        <v>-7470.7715813598043</v>
      </c>
    </row>
    <row r="19" spans="1:13">
      <c r="A19" s="8" t="s">
        <v>740</v>
      </c>
      <c r="C19" s="125" t="s">
        <v>1297</v>
      </c>
      <c r="D19" s="125" t="s">
        <v>2208</v>
      </c>
      <c r="E19" s="125" t="s">
        <v>1298</v>
      </c>
      <c r="F19" s="125">
        <v>109</v>
      </c>
      <c r="G19" s="59">
        <v>78139</v>
      </c>
      <c r="H19" s="28">
        <v>49853.326874999999</v>
      </c>
      <c r="I19" s="59">
        <v>71687.15596330275</v>
      </c>
      <c r="J19" s="59">
        <v>45736.997133027522</v>
      </c>
      <c r="L19">
        <v>2</v>
      </c>
      <c r="M19" s="131">
        <f t="shared" si="0"/>
        <v>-488.8366355716571</v>
      </c>
    </row>
    <row r="20" spans="1:13">
      <c r="A20" s="8" t="s">
        <v>746</v>
      </c>
      <c r="C20" s="125" t="s">
        <v>1327</v>
      </c>
      <c r="D20" s="125" t="s">
        <v>2213</v>
      </c>
      <c r="E20" s="125" t="s">
        <v>1298</v>
      </c>
      <c r="F20" s="125">
        <v>106</v>
      </c>
      <c r="G20" s="59">
        <v>79630</v>
      </c>
      <c r="H20" s="28">
        <v>49477.275891341254</v>
      </c>
      <c r="I20" s="59">
        <v>75122.641509433961</v>
      </c>
      <c r="J20" s="59">
        <v>46676.675369189863</v>
      </c>
      <c r="L20">
        <v>2</v>
      </c>
      <c r="M20" s="131">
        <f t="shared" si="0"/>
        <v>-3924.322181702868</v>
      </c>
    </row>
    <row r="21" spans="1:13">
      <c r="A21" s="8" t="s">
        <v>750</v>
      </c>
      <c r="C21" s="125" t="s">
        <v>218</v>
      </c>
      <c r="D21" s="125" t="s">
        <v>2088</v>
      </c>
      <c r="E21" s="125" t="s">
        <v>199</v>
      </c>
      <c r="F21" s="125">
        <v>106</v>
      </c>
      <c r="G21" s="59">
        <v>86110</v>
      </c>
      <c r="H21" s="28">
        <v>56502.372294372297</v>
      </c>
      <c r="I21" s="59">
        <v>81235.849056603765</v>
      </c>
      <c r="J21" s="59">
        <v>53304.124806011598</v>
      </c>
      <c r="K21" t="s">
        <v>4339</v>
      </c>
      <c r="L21">
        <v>2</v>
      </c>
      <c r="M21" s="131">
        <f t="shared" si="0"/>
        <v>-10037.529728872672</v>
      </c>
    </row>
    <row r="22" spans="1:13">
      <c r="A22" s="8" t="s">
        <v>757</v>
      </c>
      <c r="C22" s="125" t="s">
        <v>979</v>
      </c>
      <c r="D22" s="125" t="s">
        <v>2193</v>
      </c>
      <c r="E22" s="125" t="s">
        <v>337</v>
      </c>
      <c r="F22" s="125">
        <v>102</v>
      </c>
      <c r="G22" s="59">
        <v>79073</v>
      </c>
      <c r="H22" s="28">
        <v>60537.368421052633</v>
      </c>
      <c r="I22" s="59">
        <v>77522.549019607846</v>
      </c>
      <c r="J22" s="59">
        <v>59350.361197110426</v>
      </c>
      <c r="L22">
        <v>2</v>
      </c>
      <c r="M22" s="131">
        <f t="shared" si="0"/>
        <v>-6324.2296918767533</v>
      </c>
    </row>
    <row r="23" spans="1:13">
      <c r="A23" s="8" t="s">
        <v>915</v>
      </c>
      <c r="C23" s="125" t="s">
        <v>1831</v>
      </c>
      <c r="D23" s="125" t="s">
        <v>2337</v>
      </c>
      <c r="E23" s="125" t="s">
        <v>1813</v>
      </c>
      <c r="F23" s="125">
        <v>100</v>
      </c>
      <c r="G23" s="59">
        <v>70558</v>
      </c>
      <c r="H23" s="28">
        <v>50485.203852327446</v>
      </c>
      <c r="I23" s="59">
        <v>70558</v>
      </c>
      <c r="J23" s="59">
        <v>50485.203852327446</v>
      </c>
      <c r="L23">
        <v>2</v>
      </c>
      <c r="M23" s="131">
        <f t="shared" si="0"/>
        <v>640.31932773109293</v>
      </c>
    </row>
    <row r="24" spans="1:13">
      <c r="A24" s="8" t="s">
        <v>847</v>
      </c>
      <c r="C24" s="125" t="s">
        <v>1748</v>
      </c>
      <c r="D24" s="125" t="s">
        <v>2322</v>
      </c>
      <c r="E24" s="125" t="s">
        <v>1735</v>
      </c>
      <c r="F24" s="125">
        <v>100</v>
      </c>
      <c r="G24" s="59">
        <v>80656</v>
      </c>
      <c r="H24" s="28">
        <v>46614.500815660685</v>
      </c>
      <c r="I24" s="59">
        <v>80656</v>
      </c>
      <c r="J24" s="59">
        <v>46614.500815660685</v>
      </c>
      <c r="L24">
        <v>2</v>
      </c>
      <c r="M24" s="131">
        <f t="shared" si="0"/>
        <v>-9457.6806722689071</v>
      </c>
    </row>
    <row r="25" spans="1:13">
      <c r="A25" s="8" t="s">
        <v>954</v>
      </c>
      <c r="C25" s="125" t="s">
        <v>1415</v>
      </c>
      <c r="D25" s="125" t="s">
        <v>2268</v>
      </c>
      <c r="E25" s="125" t="s">
        <v>1410</v>
      </c>
      <c r="F25" s="125">
        <v>99</v>
      </c>
      <c r="G25" s="59">
        <v>76031</v>
      </c>
      <c r="H25" s="28">
        <v>43466.659472422063</v>
      </c>
      <c r="I25" s="59">
        <v>76798.989898989894</v>
      </c>
      <c r="J25" s="59">
        <v>43905.716638810169</v>
      </c>
      <c r="L25">
        <v>2</v>
      </c>
      <c r="M25" s="131">
        <f t="shared" si="0"/>
        <v>-5600.6705712588009</v>
      </c>
    </row>
    <row r="26" spans="1:13">
      <c r="A26" s="8" t="s">
        <v>946</v>
      </c>
      <c r="C26" s="125" t="s">
        <v>1509</v>
      </c>
      <c r="D26" s="125" t="s">
        <v>2288</v>
      </c>
      <c r="E26" s="125" t="s">
        <v>1454</v>
      </c>
      <c r="F26" s="125">
        <v>99</v>
      </c>
      <c r="G26" s="59">
        <v>87106</v>
      </c>
      <c r="H26" s="28">
        <v>53082.768361581919</v>
      </c>
      <c r="I26" s="59">
        <v>87985.858585858587</v>
      </c>
      <c r="J26" s="59">
        <v>53618.957940991837</v>
      </c>
      <c r="K26" t="s">
        <v>4339</v>
      </c>
      <c r="L26">
        <v>2</v>
      </c>
      <c r="M26" s="131">
        <f t="shared" si="0"/>
        <v>-16787.539258127494</v>
      </c>
    </row>
    <row r="27" spans="1:13">
      <c r="A27" s="8" t="s">
        <v>948</v>
      </c>
      <c r="C27" s="125" t="s">
        <v>1142</v>
      </c>
      <c r="D27" s="125" t="s">
        <v>2230</v>
      </c>
      <c r="E27" s="125" t="s">
        <v>1118</v>
      </c>
      <c r="F27" s="125">
        <v>98</v>
      </c>
      <c r="G27" s="59">
        <v>113211</v>
      </c>
      <c r="H27" s="28">
        <v>60957.776290630973</v>
      </c>
      <c r="I27" s="59">
        <v>115521.42857142858</v>
      </c>
      <c r="J27" s="59">
        <v>62201.812541460175</v>
      </c>
      <c r="K27" t="s">
        <v>4339</v>
      </c>
      <c r="L27">
        <v>2</v>
      </c>
      <c r="M27" s="131">
        <f t="shared" si="0"/>
        <v>-44323.109243697487</v>
      </c>
    </row>
    <row r="28" spans="1:13">
      <c r="A28" s="8" t="s">
        <v>979</v>
      </c>
      <c r="C28" s="125" t="s">
        <v>700</v>
      </c>
      <c r="D28" s="125" t="s">
        <v>2125</v>
      </c>
      <c r="E28" s="125" t="s">
        <v>685</v>
      </c>
      <c r="F28" s="125">
        <v>96</v>
      </c>
      <c r="G28" s="59">
        <v>77084</v>
      </c>
      <c r="H28" s="28">
        <v>63527.695614035089</v>
      </c>
      <c r="I28" s="59">
        <v>80295.833333333343</v>
      </c>
      <c r="J28" s="59">
        <v>66174.682931286559</v>
      </c>
      <c r="L28">
        <v>2</v>
      </c>
      <c r="M28" s="131">
        <f t="shared" si="0"/>
        <v>-9097.5140056022501</v>
      </c>
    </row>
    <row r="29" spans="1:13">
      <c r="A29" s="8" t="s">
        <v>990</v>
      </c>
      <c r="C29" s="125" t="s">
        <v>464</v>
      </c>
      <c r="D29" s="125" t="s">
        <v>2067</v>
      </c>
      <c r="E29" s="125" t="s">
        <v>438</v>
      </c>
      <c r="F29" s="125">
        <v>96</v>
      </c>
      <c r="G29" s="59">
        <v>79163</v>
      </c>
      <c r="H29" s="28">
        <v>49639.985167837629</v>
      </c>
      <c r="I29" s="59">
        <v>82461.458333333343</v>
      </c>
      <c r="J29" s="59">
        <v>51708.3178831642</v>
      </c>
      <c r="L29">
        <v>2</v>
      </c>
      <c r="M29" s="131">
        <f t="shared" si="0"/>
        <v>-11263.13900560225</v>
      </c>
    </row>
    <row r="30" spans="1:13">
      <c r="A30" s="8" t="s">
        <v>1063</v>
      </c>
      <c r="C30" s="125" t="s">
        <v>990</v>
      </c>
      <c r="D30" s="125" t="s">
        <v>2195</v>
      </c>
      <c r="E30" s="125" t="s">
        <v>337</v>
      </c>
      <c r="F30" s="125">
        <v>96</v>
      </c>
      <c r="G30" s="59">
        <v>81068</v>
      </c>
      <c r="H30" s="28">
        <v>60653.283453237411</v>
      </c>
      <c r="I30" s="59">
        <v>84445.833333333343</v>
      </c>
      <c r="J30" s="59">
        <v>63180.503597122304</v>
      </c>
      <c r="L30">
        <v>2</v>
      </c>
      <c r="M30" s="131">
        <f t="shared" si="0"/>
        <v>-13247.51400560225</v>
      </c>
    </row>
    <row r="31" spans="1:13">
      <c r="A31" s="8" t="s">
        <v>1297</v>
      </c>
      <c r="C31" s="125" t="s">
        <v>1325</v>
      </c>
      <c r="D31" s="125" t="s">
        <v>2210</v>
      </c>
      <c r="E31" s="125" t="s">
        <v>1298</v>
      </c>
      <c r="F31" s="125">
        <v>96</v>
      </c>
      <c r="G31" s="59">
        <v>81847</v>
      </c>
      <c r="H31" s="28">
        <v>51930.015421115066</v>
      </c>
      <c r="I31" s="59">
        <v>85257.291666666672</v>
      </c>
      <c r="J31" s="59">
        <v>54093.766063661526</v>
      </c>
      <c r="L31">
        <v>2</v>
      </c>
      <c r="M31" s="131">
        <f t="shared" si="0"/>
        <v>-14058.972338935579</v>
      </c>
    </row>
    <row r="32" spans="1:13">
      <c r="A32" s="8" t="s">
        <v>1325</v>
      </c>
      <c r="C32" s="125" t="s">
        <v>1917</v>
      </c>
      <c r="D32" s="125" t="s">
        <v>2110</v>
      </c>
      <c r="E32" s="125" t="s">
        <v>438</v>
      </c>
      <c r="F32" s="125">
        <v>95</v>
      </c>
      <c r="G32" s="59">
        <v>83608</v>
      </c>
      <c r="H32" s="28">
        <v>54498.53</v>
      </c>
      <c r="I32" s="59">
        <v>88008.421052631587</v>
      </c>
      <c r="J32" s="59">
        <v>57366.873684210528</v>
      </c>
      <c r="L32">
        <v>2</v>
      </c>
      <c r="M32" s="131">
        <f t="shared" si="0"/>
        <v>-16810.101724900494</v>
      </c>
    </row>
    <row r="33" spans="1:13">
      <c r="A33" s="8" t="s">
        <v>1330</v>
      </c>
      <c r="C33" s="125" t="s">
        <v>1460</v>
      </c>
      <c r="D33" s="125" t="s">
        <v>2276</v>
      </c>
      <c r="E33" s="125" t="s">
        <v>1454</v>
      </c>
      <c r="F33" s="125">
        <v>94</v>
      </c>
      <c r="G33" s="59">
        <v>85458</v>
      </c>
      <c r="H33" s="28">
        <v>52425.623063683306</v>
      </c>
      <c r="I33" s="59">
        <v>90912.765957446813</v>
      </c>
      <c r="J33" s="59">
        <v>55771.939429450329</v>
      </c>
      <c r="K33" t="s">
        <v>4339</v>
      </c>
      <c r="L33">
        <v>2</v>
      </c>
      <c r="M33" s="131">
        <f t="shared" si="0"/>
        <v>-19714.44662971572</v>
      </c>
    </row>
    <row r="34" spans="1:13">
      <c r="A34" s="8" t="s">
        <v>1327</v>
      </c>
      <c r="C34" s="125" t="s">
        <v>1705</v>
      </c>
      <c r="D34" s="125" t="s">
        <v>2319</v>
      </c>
      <c r="E34" s="125" t="s">
        <v>1703</v>
      </c>
      <c r="F34" s="125">
        <v>93</v>
      </c>
      <c r="G34" s="59">
        <v>63977</v>
      </c>
      <c r="H34" s="28">
        <v>46720.021220159149</v>
      </c>
      <c r="I34" s="59">
        <v>68792.473118279566</v>
      </c>
      <c r="J34" s="59">
        <v>50236.581957160372</v>
      </c>
      <c r="L34">
        <v>2</v>
      </c>
      <c r="M34" s="131">
        <f t="shared" si="0"/>
        <v>2405.8462094515271</v>
      </c>
    </row>
    <row r="35" spans="1:13">
      <c r="A35" s="8" t="s">
        <v>1342</v>
      </c>
      <c r="C35" s="125" t="s">
        <v>1342</v>
      </c>
      <c r="D35" s="125" t="s">
        <v>2214</v>
      </c>
      <c r="E35" s="125" t="s">
        <v>1298</v>
      </c>
      <c r="F35" s="125">
        <v>93</v>
      </c>
      <c r="G35" s="59">
        <v>73080</v>
      </c>
      <c r="H35" s="28">
        <v>47292.833852544136</v>
      </c>
      <c r="I35" s="59">
        <v>78580.645161290318</v>
      </c>
      <c r="J35" s="59">
        <v>50852.509518864659</v>
      </c>
      <c r="L35">
        <v>2</v>
      </c>
      <c r="M35" s="131">
        <f t="shared" si="0"/>
        <v>-7382.3258335592254</v>
      </c>
    </row>
    <row r="36" spans="1:13">
      <c r="A36" s="8" t="s">
        <v>1111</v>
      </c>
      <c r="C36" s="125" t="s">
        <v>1582</v>
      </c>
      <c r="D36" s="125" t="s">
        <v>2298</v>
      </c>
      <c r="E36" s="125" t="s">
        <v>1558</v>
      </c>
      <c r="F36" s="125">
        <v>92</v>
      </c>
      <c r="G36" s="59">
        <v>71437</v>
      </c>
      <c r="H36" s="28">
        <v>44593.73765432099</v>
      </c>
      <c r="I36" s="59">
        <v>77648.913043478256</v>
      </c>
      <c r="J36" s="59">
        <v>48471.453972088028</v>
      </c>
      <c r="L36">
        <v>2</v>
      </c>
      <c r="M36" s="131">
        <f t="shared" si="0"/>
        <v>-6450.5937157471635</v>
      </c>
    </row>
    <row r="37" spans="1:13">
      <c r="A37" s="8" t="s">
        <v>1142</v>
      </c>
      <c r="C37" s="125" t="s">
        <v>750</v>
      </c>
      <c r="D37" s="125" t="s">
        <v>2156</v>
      </c>
      <c r="E37" s="125" t="s">
        <v>732</v>
      </c>
      <c r="F37" s="125">
        <v>92</v>
      </c>
      <c r="G37" s="59">
        <v>81015</v>
      </c>
      <c r="H37" s="28">
        <v>47878.01930894309</v>
      </c>
      <c r="I37" s="59">
        <v>88059.782608695648</v>
      </c>
      <c r="J37" s="59">
        <v>52041.325335807705</v>
      </c>
      <c r="L37">
        <v>2</v>
      </c>
      <c r="M37" s="131">
        <f t="shared" si="0"/>
        <v>-16861.463280964555</v>
      </c>
    </row>
    <row r="38" spans="1:13">
      <c r="A38" s="8" t="s">
        <v>1152</v>
      </c>
      <c r="C38" s="125" t="s">
        <v>1623</v>
      </c>
      <c r="D38" s="125" t="s">
        <v>2304</v>
      </c>
      <c r="E38" s="125" t="s">
        <v>1595</v>
      </c>
      <c r="F38" s="125">
        <v>91</v>
      </c>
      <c r="G38" s="59">
        <v>80839</v>
      </c>
      <c r="H38" s="28">
        <v>44823.508021390371</v>
      </c>
      <c r="I38" s="59">
        <v>88834.065934065933</v>
      </c>
      <c r="J38" s="59">
        <v>49256.602221308101</v>
      </c>
      <c r="L38">
        <v>2</v>
      </c>
      <c r="M38" s="131">
        <f t="shared" si="0"/>
        <v>-17635.74660633484</v>
      </c>
    </row>
    <row r="39" spans="1:13">
      <c r="A39" s="8" t="s">
        <v>1155</v>
      </c>
      <c r="C39" s="125" t="s">
        <v>1277</v>
      </c>
      <c r="D39" s="125" t="s">
        <v>2254</v>
      </c>
      <c r="E39" s="125" t="s">
        <v>1170</v>
      </c>
      <c r="F39" s="125">
        <v>90</v>
      </c>
      <c r="G39" s="59">
        <v>70054</v>
      </c>
      <c r="H39" s="28">
        <v>52210.926080892605</v>
      </c>
      <c r="I39" s="59">
        <v>77837.777777777781</v>
      </c>
      <c r="J39" s="59">
        <v>58012.140089880668</v>
      </c>
      <c r="L39">
        <v>2</v>
      </c>
      <c r="M39" s="131">
        <f t="shared" si="0"/>
        <v>-6639.4584500466881</v>
      </c>
    </row>
    <row r="40" spans="1:13">
      <c r="A40" s="8" t="s">
        <v>1266</v>
      </c>
      <c r="C40" s="125" t="s">
        <v>946</v>
      </c>
      <c r="D40" s="125" t="s">
        <v>2190</v>
      </c>
      <c r="E40" s="125" t="s">
        <v>917</v>
      </c>
      <c r="F40" s="125">
        <v>90</v>
      </c>
      <c r="G40" s="59">
        <v>95997</v>
      </c>
      <c r="H40" s="28">
        <v>61890.641379310342</v>
      </c>
      <c r="I40" s="59">
        <v>106663.33333333333</v>
      </c>
      <c r="J40" s="59">
        <v>68767.379310344826</v>
      </c>
      <c r="K40" t="s">
        <v>4339</v>
      </c>
      <c r="L40">
        <v>2</v>
      </c>
      <c r="M40" s="131">
        <f t="shared" si="0"/>
        <v>-35465.014005602236</v>
      </c>
    </row>
    <row r="41" spans="1:13">
      <c r="A41" s="8" t="s">
        <v>1277</v>
      </c>
      <c r="C41" s="125" t="s">
        <v>740</v>
      </c>
      <c r="D41" s="125" t="s">
        <v>2152</v>
      </c>
      <c r="E41" s="125" t="s">
        <v>732</v>
      </c>
      <c r="F41" s="125">
        <v>89</v>
      </c>
      <c r="G41" s="59">
        <v>69341</v>
      </c>
      <c r="H41" s="28">
        <v>40471.944404332127</v>
      </c>
      <c r="I41" s="59">
        <v>77911.235955056181</v>
      </c>
      <c r="J41" s="59">
        <v>45474.09483632823</v>
      </c>
      <c r="L41">
        <v>2</v>
      </c>
      <c r="M41" s="131">
        <f t="shared" si="0"/>
        <v>-6712.9166273250885</v>
      </c>
    </row>
    <row r="42" spans="1:13">
      <c r="A42" s="8" t="s">
        <v>1415</v>
      </c>
      <c r="C42" s="125" t="s">
        <v>757</v>
      </c>
      <c r="D42" s="125" t="s">
        <v>2157</v>
      </c>
      <c r="E42" s="125" t="s">
        <v>732</v>
      </c>
      <c r="F42" s="125">
        <v>89</v>
      </c>
      <c r="G42" s="59">
        <v>71681</v>
      </c>
      <c r="H42" s="28">
        <v>43385.037299035372</v>
      </c>
      <c r="I42" s="59">
        <v>80540.449438202253</v>
      </c>
      <c r="J42" s="59">
        <v>48747.232920264461</v>
      </c>
      <c r="L42">
        <v>2</v>
      </c>
      <c r="M42" s="131">
        <f t="shared" si="0"/>
        <v>-9342.1301104711602</v>
      </c>
    </row>
    <row r="43" spans="1:13">
      <c r="A43" s="8" t="s">
        <v>1460</v>
      </c>
      <c r="C43" s="125" t="s">
        <v>514</v>
      </c>
      <c r="D43" s="125" t="s">
        <v>2120</v>
      </c>
      <c r="E43" s="125" t="s">
        <v>485</v>
      </c>
      <c r="F43" s="125">
        <v>89</v>
      </c>
      <c r="G43" s="59">
        <v>72188</v>
      </c>
      <c r="H43" s="28">
        <v>47170.670909090906</v>
      </c>
      <c r="I43" s="59">
        <v>81110.112359550563</v>
      </c>
      <c r="J43" s="59">
        <v>53000.753830439222</v>
      </c>
      <c r="L43">
        <v>2</v>
      </c>
      <c r="M43" s="131">
        <f t="shared" si="0"/>
        <v>-9911.7930318194703</v>
      </c>
    </row>
    <row r="44" spans="1:13">
      <c r="A44" s="8" t="s">
        <v>1509</v>
      </c>
      <c r="C44" s="125" t="s">
        <v>1712</v>
      </c>
      <c r="D44" s="125" t="s">
        <v>2320</v>
      </c>
      <c r="E44" s="125" t="s">
        <v>1703</v>
      </c>
      <c r="F44" s="125">
        <v>89</v>
      </c>
      <c r="G44" s="59">
        <v>73282</v>
      </c>
      <c r="H44" s="28">
        <v>44466.300443458982</v>
      </c>
      <c r="I44" s="59">
        <v>82339.325842696635</v>
      </c>
      <c r="J44" s="59">
        <v>49962.135329729193</v>
      </c>
      <c r="L44">
        <v>2</v>
      </c>
      <c r="M44" s="131">
        <f t="shared" si="0"/>
        <v>-11141.006514965542</v>
      </c>
    </row>
    <row r="45" spans="1:13">
      <c r="A45" s="8" t="s">
        <v>1543</v>
      </c>
      <c r="C45" s="125" t="s">
        <v>746</v>
      </c>
      <c r="D45" s="125" t="s">
        <v>2154</v>
      </c>
      <c r="E45" s="125" t="s">
        <v>732</v>
      </c>
      <c r="F45" s="125">
        <v>87</v>
      </c>
      <c r="G45" s="59">
        <v>67992</v>
      </c>
      <c r="H45" s="28">
        <v>40458.826143790851</v>
      </c>
      <c r="I45" s="59">
        <v>78151.724137931029</v>
      </c>
      <c r="J45" s="59">
        <v>46504.397866426269</v>
      </c>
      <c r="L45">
        <v>2</v>
      </c>
      <c r="M45" s="131">
        <f t="shared" si="0"/>
        <v>-6953.404810199936</v>
      </c>
    </row>
    <row r="46" spans="1:13">
      <c r="A46" s="8" t="s">
        <v>1565</v>
      </c>
      <c r="C46" s="125" t="s">
        <v>1330</v>
      </c>
      <c r="D46" s="125" t="s">
        <v>2212</v>
      </c>
      <c r="E46" s="125" t="s">
        <v>1298</v>
      </c>
      <c r="F46" s="125">
        <v>85</v>
      </c>
      <c r="G46" s="59">
        <v>68193</v>
      </c>
      <c r="H46" s="28">
        <v>45104.931640625</v>
      </c>
      <c r="I46" s="59">
        <v>80227.058823529413</v>
      </c>
      <c r="J46" s="59">
        <v>53064.625459558825</v>
      </c>
      <c r="L46">
        <v>2</v>
      </c>
      <c r="M46" s="131">
        <f t="shared" si="0"/>
        <v>-9028.7394957983197</v>
      </c>
    </row>
    <row r="47" spans="1:13">
      <c r="A47" s="8" t="s">
        <v>1582</v>
      </c>
      <c r="C47" s="125" t="s">
        <v>1063</v>
      </c>
      <c r="D47" s="125" t="s">
        <v>2135</v>
      </c>
      <c r="E47" s="125" t="s">
        <v>1026</v>
      </c>
      <c r="F47" s="125">
        <v>85</v>
      </c>
      <c r="G47" s="59">
        <v>76589</v>
      </c>
      <c r="H47" s="28">
        <v>41317.256088560884</v>
      </c>
      <c r="I47" s="59">
        <v>90104.705882352937</v>
      </c>
      <c r="J47" s="59">
        <v>48608.536574777514</v>
      </c>
      <c r="L47">
        <v>2</v>
      </c>
      <c r="M47" s="131">
        <f t="shared" si="0"/>
        <v>-18906.386554621844</v>
      </c>
    </row>
    <row r="48" spans="1:13">
      <c r="A48" s="8" t="s">
        <v>1623</v>
      </c>
      <c r="C48" s="125" t="s">
        <v>648</v>
      </c>
      <c r="D48" s="125" t="s">
        <v>2139</v>
      </c>
      <c r="E48" s="125" t="s">
        <v>631</v>
      </c>
      <c r="F48" s="125">
        <v>84</v>
      </c>
      <c r="G48" s="59">
        <v>72840</v>
      </c>
      <c r="H48" s="28">
        <v>49002.520801232662</v>
      </c>
      <c r="I48" s="59">
        <v>86714.285714285725</v>
      </c>
      <c r="J48" s="59">
        <v>58336.334287181744</v>
      </c>
      <c r="L48">
        <v>2</v>
      </c>
      <c r="M48" s="131">
        <f t="shared" si="0"/>
        <v>-15515.966386554632</v>
      </c>
    </row>
    <row r="49" spans="1:13">
      <c r="A49" s="8" t="s">
        <v>1705</v>
      </c>
      <c r="C49" s="125" t="s">
        <v>948</v>
      </c>
      <c r="D49" s="125" t="s">
        <v>2191</v>
      </c>
      <c r="E49" s="125" t="s">
        <v>917</v>
      </c>
      <c r="F49" s="125">
        <v>84</v>
      </c>
      <c r="G49" s="59">
        <v>85162</v>
      </c>
      <c r="H49" s="28">
        <v>55605.407786885247</v>
      </c>
      <c r="I49" s="59">
        <v>101383.33333333334</v>
      </c>
      <c r="J49" s="59">
        <v>66196.914032006243</v>
      </c>
      <c r="K49" t="s">
        <v>4339</v>
      </c>
      <c r="L49">
        <v>2</v>
      </c>
      <c r="M49" s="131">
        <f t="shared" si="0"/>
        <v>-30185.01400560225</v>
      </c>
    </row>
    <row r="50" spans="1:13">
      <c r="A50" s="8" t="s">
        <v>1712</v>
      </c>
      <c r="C50" s="125" t="s">
        <v>656</v>
      </c>
      <c r="D50" s="125" t="s">
        <v>2143</v>
      </c>
      <c r="E50" s="125" t="s">
        <v>631</v>
      </c>
      <c r="F50" s="125">
        <v>83</v>
      </c>
      <c r="G50" s="59">
        <v>70880</v>
      </c>
      <c r="H50" s="28">
        <v>41574.303120356613</v>
      </c>
      <c r="I50" s="59">
        <v>85397.590361445793</v>
      </c>
      <c r="J50" s="59">
        <v>50089.521831754959</v>
      </c>
      <c r="L50">
        <v>2</v>
      </c>
      <c r="M50" s="131">
        <f t="shared" si="0"/>
        <v>-14199.2710337147</v>
      </c>
    </row>
    <row r="51" spans="1:13">
      <c r="A51" s="8" t="s">
        <v>1748</v>
      </c>
      <c r="C51" s="125" t="s">
        <v>625</v>
      </c>
      <c r="D51" s="125" t="s">
        <v>2137</v>
      </c>
      <c r="E51" s="125" t="s">
        <v>562</v>
      </c>
      <c r="F51" s="125">
        <v>81</v>
      </c>
      <c r="G51" s="59">
        <v>87352</v>
      </c>
      <c r="H51" s="28">
        <v>52039.245901639348</v>
      </c>
      <c r="I51" s="59">
        <v>107841.97530864197</v>
      </c>
      <c r="J51" s="59">
        <v>64245.982594616471</v>
      </c>
      <c r="K51" t="s">
        <v>4339</v>
      </c>
      <c r="L51">
        <v>2</v>
      </c>
      <c r="M51" s="131">
        <f t="shared" si="0"/>
        <v>-36643.655980910873</v>
      </c>
    </row>
    <row r="52" spans="1:13">
      <c r="A52" s="8" t="s">
        <v>1831</v>
      </c>
      <c r="C52" s="125" t="s">
        <v>1266</v>
      </c>
      <c r="D52" s="125" t="s">
        <v>2235</v>
      </c>
      <c r="E52" s="125" t="s">
        <v>1170</v>
      </c>
      <c r="F52" s="125">
        <v>80</v>
      </c>
      <c r="G52" s="59">
        <v>81611</v>
      </c>
      <c r="H52" s="28">
        <v>57089.905952380956</v>
      </c>
      <c r="I52" s="59">
        <v>102013.75</v>
      </c>
      <c r="J52" s="59">
        <v>71362.382440476184</v>
      </c>
      <c r="L52">
        <v>2</v>
      </c>
      <c r="M52" s="131">
        <f t="shared" si="0"/>
        <v>-30815.430672268907</v>
      </c>
    </row>
    <row r="53" spans="1:13">
      <c r="G53" s="131">
        <f>AVERAGE(G3:G52)</f>
        <v>80604.92</v>
      </c>
      <c r="I53" s="131">
        <f>AVERAGE(I3:I52)</f>
        <v>80287.164664461598</v>
      </c>
      <c r="M53" s="131">
        <f>AVERAGE(M3:M52)</f>
        <v>-9088.8453367305065</v>
      </c>
    </row>
    <row r="54" spans="1:13">
      <c r="G54" s="131">
        <f>MEDIAN(G3:G53)</f>
        <v>80656</v>
      </c>
      <c r="I54" s="131">
        <f>MEDIAN(I3:I53)</f>
        <v>78669.090909090897</v>
      </c>
      <c r="M54" s="131">
        <f>MEDIAN(M3:M52)</f>
        <v>-7426.5487074595148</v>
      </c>
    </row>
  </sheetData>
  <sortState ref="C3:L52">
    <sortCondition descending="1" ref="F3:F52"/>
    <sortCondition ref="I3:I52"/>
  </sortState>
  <conditionalFormatting sqref="G2">
    <cfRule type="cellIs" dxfId="193" priority="11" operator="greaterThan">
      <formula>#REF!</formula>
    </cfRule>
  </conditionalFormatting>
  <conditionalFormatting sqref="I2:J2">
    <cfRule type="cellIs" dxfId="192" priority="8" operator="greaterThan">
      <formula>#REF!</formula>
    </cfRule>
  </conditionalFormatting>
  <conditionalFormatting sqref="I3:I52">
    <cfRule type="cellIs" dxfId="189" priority="5" operator="greaterThan">
      <formula>$I$2</formula>
    </cfRule>
  </conditionalFormatting>
  <conditionalFormatting sqref="J3:J52">
    <cfRule type="cellIs" dxfId="188" priority="4" operator="greaterThan">
      <formula>$J$2</formula>
    </cfRule>
  </conditionalFormatting>
  <conditionalFormatting sqref="F3:F52">
    <cfRule type="cellIs" dxfId="187" priority="3" operator="lessThan">
      <formula>$F$2</formula>
    </cfRule>
  </conditionalFormatting>
  <conditionalFormatting sqref="G3:G52">
    <cfRule type="cellIs" dxfId="186" priority="2" operator="greaterThan">
      <formula>$G$2</formula>
    </cfRule>
  </conditionalFormatting>
  <conditionalFormatting sqref="H3:H52">
    <cfRule type="cellIs" dxfId="185" priority="1" operator="greaterThan">
      <formula>$H$2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greaterThan" id="{EF39971E-9B0F-4516-B7F7-0D2192760C47}">
            <xm:f>'new peers comp data'!$S$2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H2</xm:sqref>
        </x14:conditionalFormatting>
        <x14:conditionalFormatting xmlns:xm="http://schemas.microsoft.com/office/excel/2006/main">
          <x14:cfRule type="cellIs" priority="9" operator="greaterThan" id="{1112D442-9D7C-4FCD-A67D-26D1CC0B921E}">
            <xm:f>'new peers comp data'!$T$2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56"/>
  <sheetViews>
    <sheetView zoomScaleNormal="100" workbookViewId="0">
      <pane xSplit="5" ySplit="2" topLeftCell="H3" activePane="bottomRight" state="frozen"/>
      <selection pane="topRight" activeCell="F1" sqref="F1"/>
      <selection pane="bottomLeft" activeCell="A3" sqref="A3"/>
      <selection pane="bottomRight" activeCell="X53" sqref="X53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6" width="8.140625" style="87" bestFit="1" customWidth="1"/>
    <col min="7" max="7" width="8" style="87" bestFit="1" customWidth="1"/>
    <col min="8" max="8" width="10.28515625" style="87" bestFit="1" customWidth="1"/>
    <col min="9" max="9" width="9.140625" style="87" bestFit="1" customWidth="1"/>
    <col min="10" max="10" width="7.5703125" bestFit="1" customWidth="1"/>
    <col min="11" max="11" width="6.85546875" bestFit="1" customWidth="1"/>
    <col min="12" max="12" width="13.85546875" bestFit="1" customWidth="1"/>
    <col min="13" max="13" width="4.85546875" style="115" bestFit="1" customWidth="1"/>
    <col min="14" max="14" width="4.85546875" customWidth="1"/>
    <col min="15" max="16" width="6.85546875" style="87" customWidth="1"/>
    <col min="17" max="17" width="4.85546875" style="115" bestFit="1" customWidth="1"/>
    <col min="18" max="18" width="4.85546875" customWidth="1"/>
    <col min="20" max="20" width="10" style="87" customWidth="1"/>
    <col min="21" max="21" width="13.85546875" style="87" customWidth="1"/>
    <col min="24" max="24" width="5.7109375" style="115" bestFit="1" customWidth="1"/>
    <col min="25" max="25" width="8" customWidth="1"/>
    <col min="26" max="27" width="7" style="87" customWidth="1"/>
    <col min="28" max="28" width="9.5703125" customWidth="1"/>
    <col min="29" max="29" width="11.42578125" customWidth="1"/>
    <col min="30" max="30" width="9.28515625" style="87" customWidth="1"/>
    <col min="31" max="31" width="9.28515625" customWidth="1"/>
    <col min="32" max="33" width="8" customWidth="1"/>
    <col min="34" max="34" width="5.7109375" style="115" bestFit="1" customWidth="1"/>
    <col min="35" max="35" width="8.7109375" customWidth="1"/>
    <col min="36" max="36" width="9.140625" customWidth="1"/>
    <col min="37" max="37" width="9.5703125" customWidth="1"/>
    <col min="38" max="40" width="10" customWidth="1"/>
    <col min="41" max="42" width="6.5703125" customWidth="1"/>
    <col min="43" max="43" width="7.140625" customWidth="1"/>
    <col min="44" max="44" width="6.28515625" customWidth="1"/>
    <col min="45" max="45" width="7.140625" customWidth="1"/>
    <col min="46" max="46" width="4.85546875" customWidth="1"/>
    <col min="47" max="47" width="10.28515625" customWidth="1"/>
    <col min="48" max="48" width="9.140625" customWidth="1"/>
    <col min="49" max="51" width="3.5703125" customWidth="1"/>
    <col min="52" max="52" width="10.42578125" customWidth="1"/>
    <col min="53" max="53" width="9.7109375" customWidth="1"/>
    <col min="54" max="54" width="9.28515625" customWidth="1"/>
    <col min="55" max="55" width="9.140625" customWidth="1"/>
    <col min="56" max="59" width="9.28515625" customWidth="1"/>
    <col min="60" max="61" width="5.42578125" customWidth="1"/>
    <col min="62" max="62" width="5.140625" customWidth="1"/>
    <col min="63" max="63" width="10.42578125" customWidth="1"/>
    <col min="64" max="64" width="6.5703125" customWidth="1"/>
    <col min="65" max="65" width="5.140625" style="86" customWidth="1"/>
    <col min="66" max="67" width="6.28515625" customWidth="1"/>
    <col min="68" max="68" width="9.140625" customWidth="1"/>
    <col min="69" max="69" width="6.5703125" style="115" bestFit="1" customWidth="1"/>
    <col min="71" max="71" width="5.140625" bestFit="1" customWidth="1"/>
    <col min="72" max="73" width="5.7109375" bestFit="1" customWidth="1"/>
    <col min="75" max="75" width="9.5703125" bestFit="1" customWidth="1"/>
    <col min="77" max="77" width="9.5703125" bestFit="1" customWidth="1"/>
  </cols>
  <sheetData>
    <row r="1" spans="1:77" s="107" customFormat="1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4363</v>
      </c>
      <c r="G1" s="5" t="s">
        <v>4364</v>
      </c>
      <c r="H1" s="5" t="s">
        <v>4365</v>
      </c>
      <c r="I1" s="5" t="s">
        <v>4366</v>
      </c>
      <c r="J1" s="5" t="s">
        <v>4348</v>
      </c>
      <c r="K1" s="55" t="s">
        <v>2342</v>
      </c>
      <c r="L1" s="82" t="s">
        <v>4347</v>
      </c>
      <c r="M1" s="112" t="s">
        <v>4367</v>
      </c>
      <c r="N1" s="55" t="s">
        <v>4340</v>
      </c>
      <c r="O1" s="5" t="s">
        <v>4368</v>
      </c>
      <c r="P1" s="83" t="s">
        <v>4369</v>
      </c>
      <c r="Q1" s="112" t="s">
        <v>4370</v>
      </c>
      <c r="R1" s="55" t="s">
        <v>4341</v>
      </c>
      <c r="S1" s="116" t="s">
        <v>4395</v>
      </c>
      <c r="T1" s="5" t="s">
        <v>4371</v>
      </c>
      <c r="U1" s="82" t="s">
        <v>4372</v>
      </c>
      <c r="V1" s="5" t="s">
        <v>4404</v>
      </c>
      <c r="W1" s="82" t="s">
        <v>4405</v>
      </c>
      <c r="X1" s="112" t="s">
        <v>4398</v>
      </c>
      <c r="Y1" s="5" t="s">
        <v>31</v>
      </c>
      <c r="Z1" s="5" t="s">
        <v>4374</v>
      </c>
      <c r="AA1" s="5" t="s">
        <v>4375</v>
      </c>
      <c r="AB1" s="116" t="s">
        <v>4389</v>
      </c>
      <c r="AC1" s="5" t="s">
        <v>2064</v>
      </c>
      <c r="AD1" s="5" t="s">
        <v>4376</v>
      </c>
      <c r="AE1" s="5" t="s">
        <v>4350</v>
      </c>
      <c r="AF1" s="55" t="s">
        <v>4342</v>
      </c>
      <c r="AG1" s="55" t="s">
        <v>4343</v>
      </c>
      <c r="AH1" s="112" t="s">
        <v>4377</v>
      </c>
      <c r="AI1" s="5" t="s">
        <v>16</v>
      </c>
      <c r="AJ1" s="5" t="s">
        <v>20</v>
      </c>
      <c r="AK1" s="5" t="s">
        <v>23</v>
      </c>
      <c r="AL1" s="5" t="s">
        <v>25</v>
      </c>
      <c r="AM1" s="5" t="s">
        <v>26</v>
      </c>
      <c r="AN1" s="5" t="s">
        <v>27</v>
      </c>
      <c r="AO1" s="5" t="s">
        <v>34</v>
      </c>
      <c r="AP1" s="5" t="s">
        <v>35</v>
      </c>
      <c r="AQ1" s="5" t="s">
        <v>39</v>
      </c>
      <c r="AR1" s="5" t="s">
        <v>40</v>
      </c>
      <c r="AS1" s="5" t="s">
        <v>42</v>
      </c>
      <c r="AT1" s="5" t="s">
        <v>2054</v>
      </c>
      <c r="AU1" s="52" t="s">
        <v>2343</v>
      </c>
      <c r="AV1" s="5" t="s">
        <v>2339</v>
      </c>
      <c r="AW1" s="55" t="s">
        <v>2340</v>
      </c>
      <c r="AX1" s="55" t="s">
        <v>2341</v>
      </c>
      <c r="AY1" s="55" t="s">
        <v>2344</v>
      </c>
      <c r="AZ1" s="55" t="s">
        <v>2347</v>
      </c>
      <c r="BA1" s="55" t="s">
        <v>2348</v>
      </c>
      <c r="BB1" s="55" t="s">
        <v>2349</v>
      </c>
      <c r="BC1" s="55" t="s">
        <v>2350</v>
      </c>
      <c r="BD1" s="55" t="s">
        <v>2351</v>
      </c>
      <c r="BE1" s="55" t="s">
        <v>2352</v>
      </c>
      <c r="BF1" s="55" t="s">
        <v>2353</v>
      </c>
      <c r="BG1" s="55" t="s">
        <v>2354</v>
      </c>
      <c r="BH1" s="55" t="s">
        <v>2355</v>
      </c>
      <c r="BI1" s="55" t="s">
        <v>2356</v>
      </c>
      <c r="BJ1" s="55" t="s">
        <v>2357</v>
      </c>
      <c r="BK1" s="55" t="s">
        <v>4346</v>
      </c>
      <c r="BL1" s="55" t="s">
        <v>2063</v>
      </c>
      <c r="BM1" s="83" t="s">
        <v>4344</v>
      </c>
      <c r="BN1" s="55" t="s">
        <v>2060</v>
      </c>
      <c r="BO1" s="55" t="s">
        <v>2061</v>
      </c>
      <c r="BP1" s="5" t="s">
        <v>43</v>
      </c>
      <c r="BQ1" s="112" t="s">
        <v>4397</v>
      </c>
      <c r="BR1" s="55" t="s">
        <v>4378</v>
      </c>
      <c r="BS1" s="116" t="s">
        <v>4384</v>
      </c>
      <c r="BT1" s="116" t="s">
        <v>4385</v>
      </c>
      <c r="BU1" s="116" t="s">
        <v>4386</v>
      </c>
      <c r="BV1" s="116" t="s">
        <v>4387</v>
      </c>
      <c r="BW1" s="116" t="s">
        <v>4388</v>
      </c>
      <c r="BX1" s="116" t="s">
        <v>4393</v>
      </c>
    </row>
    <row r="2" spans="1:77">
      <c r="A2" s="29">
        <v>1014</v>
      </c>
      <c r="B2" s="30" t="s">
        <v>1794</v>
      </c>
      <c r="C2" s="30" t="s">
        <v>2331</v>
      </c>
      <c r="D2" s="30" t="s">
        <v>1779</v>
      </c>
      <c r="E2" s="31" t="s">
        <v>51</v>
      </c>
      <c r="F2" s="108">
        <v>0.66200000000000003</v>
      </c>
      <c r="G2" s="108">
        <v>0.82</v>
      </c>
      <c r="H2" s="109">
        <v>20.52</v>
      </c>
      <c r="I2" s="109">
        <v>0.44700000000000001</v>
      </c>
      <c r="J2" s="88">
        <f>AV2/AI2</f>
        <v>6.8825587701693382E-4</v>
      </c>
      <c r="K2" s="39">
        <f>AX2/AI2</f>
        <v>2.9870305062534928E-2</v>
      </c>
      <c r="L2" s="34">
        <v>19774.011299435027</v>
      </c>
      <c r="M2" s="92">
        <f>AVERAGE(M3:M52)</f>
        <v>2.12</v>
      </c>
      <c r="N2" s="39" t="s">
        <v>4339</v>
      </c>
      <c r="O2" s="108">
        <v>0.01</v>
      </c>
      <c r="P2" s="110">
        <v>3.8886457051456762E-2</v>
      </c>
      <c r="Q2" s="92">
        <f>AVERAGE(Q3:Q52)</f>
        <v>1.44</v>
      </c>
      <c r="R2" s="39"/>
      <c r="S2" s="121">
        <v>7028.0114828610522</v>
      </c>
      <c r="T2" s="60">
        <v>84726</v>
      </c>
      <c r="U2" s="34">
        <v>54014.247211895912</v>
      </c>
      <c r="V2" s="111">
        <v>71198.319327731093</v>
      </c>
      <c r="W2" s="111">
        <v>45390.123707475555</v>
      </c>
      <c r="X2" s="92">
        <f>AVERAGE(X3:X52)</f>
        <v>3.44</v>
      </c>
      <c r="Y2" s="41">
        <v>0.65</v>
      </c>
      <c r="Z2" s="110">
        <v>4.2000000000000003E-2</v>
      </c>
      <c r="AA2" s="108">
        <v>6.3E-2</v>
      </c>
      <c r="AB2" s="92">
        <v>1582.9885171389478</v>
      </c>
      <c r="AC2" s="31">
        <v>108</v>
      </c>
      <c r="AD2" s="108">
        <v>0.16199999999999998</v>
      </c>
      <c r="AE2" s="41">
        <v>0.14499999999999999</v>
      </c>
      <c r="AF2" s="41">
        <v>0.503</v>
      </c>
      <c r="AG2" s="41">
        <v>0.58799999999999997</v>
      </c>
      <c r="AH2" s="92">
        <f>AVERAGE(AH3:AH52)</f>
        <v>4.7</v>
      </c>
      <c r="AI2" s="33">
        <v>14529.48</v>
      </c>
      <c r="AJ2" s="34">
        <v>11413</v>
      </c>
      <c r="AK2" s="34">
        <v>8938</v>
      </c>
      <c r="AL2" s="60">
        <v>98748</v>
      </c>
      <c r="AM2" s="60">
        <v>80091</v>
      </c>
      <c r="AN2" s="60">
        <v>69138</v>
      </c>
      <c r="AO2" s="31">
        <v>708</v>
      </c>
      <c r="AP2" s="31">
        <v>1037.67</v>
      </c>
      <c r="AQ2" s="31">
        <v>33</v>
      </c>
      <c r="AR2" s="32">
        <v>0.59199999999999997</v>
      </c>
      <c r="AS2" s="41">
        <v>0.249</v>
      </c>
      <c r="AT2" s="39">
        <v>0.69108500345542501</v>
      </c>
      <c r="AU2" s="34">
        <v>72</v>
      </c>
      <c r="AV2" s="31">
        <v>10</v>
      </c>
      <c r="AW2" s="57">
        <v>9</v>
      </c>
      <c r="AX2" s="57">
        <v>434</v>
      </c>
      <c r="AY2" s="57">
        <v>2</v>
      </c>
      <c r="AZ2" s="34">
        <v>108100</v>
      </c>
      <c r="BA2" s="34">
        <v>45900</v>
      </c>
      <c r="BB2" s="35">
        <v>3.3749823999999999</v>
      </c>
      <c r="BC2" s="35">
        <v>1.3522273</v>
      </c>
      <c r="BD2" s="35">
        <v>33.458626000000002</v>
      </c>
      <c r="BE2" s="35">
        <v>2.5118920999999999</v>
      </c>
      <c r="BF2" s="35">
        <v>1.1292226000000001</v>
      </c>
      <c r="BG2" s="35">
        <v>8.4775909999999996E-2</v>
      </c>
      <c r="BH2" s="35">
        <v>0.12359058000000001</v>
      </c>
      <c r="BI2" s="35">
        <v>-1.4314640999999999</v>
      </c>
      <c r="BJ2" s="57">
        <v>2358.3333333333298</v>
      </c>
      <c r="BK2" s="34">
        <v>23000000</v>
      </c>
      <c r="BL2" s="34">
        <v>1582.9885171389478</v>
      </c>
      <c r="BM2" s="85">
        <v>14</v>
      </c>
      <c r="BN2" s="41">
        <v>0.129</v>
      </c>
      <c r="BO2" s="41">
        <v>0.14599999999999999</v>
      </c>
      <c r="BP2" s="41">
        <v>0.29099999999999998</v>
      </c>
      <c r="BQ2" s="92">
        <f>AVERAGE(BQ3:BQ52)</f>
        <v>11.7</v>
      </c>
      <c r="BR2" s="35">
        <f>AVERAGE(BR3:BR52)</f>
        <v>2.2400000000000002</v>
      </c>
      <c r="BS2" s="92">
        <v>4</v>
      </c>
      <c r="BT2" s="92">
        <v>19</v>
      </c>
      <c r="BU2" s="92">
        <v>23</v>
      </c>
      <c r="BV2" s="92">
        <v>275.30235080677357</v>
      </c>
      <c r="BW2" s="92">
        <v>1307.6861663321743</v>
      </c>
      <c r="BX2" s="54">
        <v>8611</v>
      </c>
      <c r="BY2" s="115"/>
    </row>
    <row r="3" spans="1:77">
      <c r="A3" s="7">
        <v>21</v>
      </c>
      <c r="B3" s="8" t="s">
        <v>134</v>
      </c>
      <c r="C3" s="8" t="s">
        <v>4352</v>
      </c>
      <c r="D3" s="8" t="s">
        <v>135</v>
      </c>
      <c r="E3" s="9" t="s">
        <v>51</v>
      </c>
      <c r="F3" s="95">
        <v>0.18099999999999999</v>
      </c>
      <c r="G3" s="95">
        <v>0.71</v>
      </c>
      <c r="H3" s="94">
        <v>14.62</v>
      </c>
      <c r="I3" s="94">
        <v>0.94799999999999995</v>
      </c>
      <c r="J3" s="89">
        <v>4.4379551677768946E-4</v>
      </c>
      <c r="K3" s="16">
        <v>8.1658375087094864E-3</v>
      </c>
      <c r="L3" s="28">
        <v>50605.317451049086</v>
      </c>
      <c r="M3" s="113">
        <v>2.5</v>
      </c>
      <c r="N3" s="16" t="s">
        <v>4339</v>
      </c>
      <c r="O3" s="95">
        <v>1.7000000000000001E-2</v>
      </c>
      <c r="P3" s="100">
        <v>2.9290504107327506E-3</v>
      </c>
      <c r="Q3" s="113">
        <v>1.5</v>
      </c>
      <c r="R3" s="16"/>
      <c r="S3" s="122">
        <v>4697.7943584713903</v>
      </c>
      <c r="T3" s="59">
        <v>82914</v>
      </c>
      <c r="U3" s="28">
        <v>59772.970377936668</v>
      </c>
      <c r="V3" s="101">
        <v>63293.129770992367</v>
      </c>
      <c r="W3" s="101">
        <v>45628.221662547076</v>
      </c>
      <c r="X3" s="113">
        <v>3</v>
      </c>
      <c r="Y3" s="10">
        <v>0.19700000000000001</v>
      </c>
      <c r="Z3" s="100">
        <v>0.03</v>
      </c>
      <c r="AA3" s="95">
        <v>8.2000000000000003E-2</v>
      </c>
      <c r="AB3" s="117">
        <v>847.20564152860925</v>
      </c>
      <c r="AC3" s="9">
        <v>331</v>
      </c>
      <c r="AD3" s="95">
        <v>0.22600000000000001</v>
      </c>
      <c r="AE3" s="10">
        <v>0.159</v>
      </c>
      <c r="AF3" s="10">
        <v>0.58299999999999996</v>
      </c>
      <c r="AG3" s="10">
        <v>0.61899999999999999</v>
      </c>
      <c r="AH3" s="113">
        <v>3.5</v>
      </c>
      <c r="AI3" s="25">
        <v>11266.45</v>
      </c>
      <c r="AJ3" s="28">
        <v>18778</v>
      </c>
      <c r="AK3" s="58">
        <v>11720</v>
      </c>
      <c r="AL3" s="59">
        <v>105840</v>
      </c>
      <c r="AM3" s="59">
        <v>83790</v>
      </c>
      <c r="AN3" s="59">
        <v>69417</v>
      </c>
      <c r="AO3" s="9"/>
      <c r="AP3" s="9"/>
      <c r="AQ3" s="10"/>
      <c r="AR3" s="10"/>
      <c r="AS3" s="10"/>
      <c r="AT3" s="16"/>
      <c r="AU3" s="28">
        <v>52</v>
      </c>
      <c r="AV3" s="9">
        <v>5</v>
      </c>
      <c r="AW3" s="56">
        <v>214</v>
      </c>
      <c r="AX3" s="56"/>
      <c r="AY3" s="56">
        <v>99</v>
      </c>
      <c r="AZ3" s="28"/>
      <c r="BA3" s="28" t="e">
        <v>#N/A</v>
      </c>
      <c r="BB3" s="26" t="e">
        <v>#N/A</v>
      </c>
      <c r="BC3" s="26" t="e">
        <v>#N/A</v>
      </c>
      <c r="BD3" s="26" t="e">
        <v>#N/A</v>
      </c>
      <c r="BE3" s="26" t="e">
        <v>#N/A</v>
      </c>
      <c r="BF3" s="26" t="e">
        <v>#N/A</v>
      </c>
      <c r="BG3" s="26" t="e">
        <v>#N/A</v>
      </c>
      <c r="BH3" s="26"/>
      <c r="BI3" s="26"/>
      <c r="BJ3" s="56"/>
      <c r="BK3" s="28">
        <v>9545388</v>
      </c>
      <c r="BL3" s="28">
        <f>BK3/AI3</f>
        <v>847.24008006071119</v>
      </c>
      <c r="BM3" s="84">
        <v>39</v>
      </c>
      <c r="BN3" s="10">
        <v>0.14899999999999999</v>
      </c>
      <c r="BO3" s="10">
        <v>0.216</v>
      </c>
      <c r="BP3" s="10">
        <v>0.375</v>
      </c>
      <c r="BQ3" s="113">
        <f t="shared" ref="BQ3:BQ34" si="0">SUM(M3,Q3,X3,AH3)</f>
        <v>10.5</v>
      </c>
      <c r="BR3" s="56">
        <v>3</v>
      </c>
      <c r="BS3" s="117">
        <v>0.54500000000000004</v>
      </c>
      <c r="BT3" s="117">
        <v>9</v>
      </c>
      <c r="BU3" s="117">
        <v>9.5449999999999999</v>
      </c>
      <c r="BV3" s="117">
        <v>48.373711328768152</v>
      </c>
      <c r="BW3" s="117">
        <v>798.83193019984105</v>
      </c>
      <c r="BX3" s="11">
        <v>5545</v>
      </c>
    </row>
    <row r="4" spans="1:77">
      <c r="A4" s="7">
        <v>46</v>
      </c>
      <c r="B4" s="8" t="s">
        <v>210</v>
      </c>
      <c r="C4" s="8" t="s">
        <v>2080</v>
      </c>
      <c r="D4" s="8" t="s">
        <v>199</v>
      </c>
      <c r="E4" s="9" t="s">
        <v>51</v>
      </c>
      <c r="F4" s="95">
        <v>0.29099999999999998</v>
      </c>
      <c r="G4" s="95">
        <v>0.76</v>
      </c>
      <c r="H4" s="94">
        <v>26.11</v>
      </c>
      <c r="I4" s="94">
        <v>0.79700000000000004</v>
      </c>
      <c r="J4" s="89">
        <f t="shared" ref="J4:J35" si="1">AV4/AI4</f>
        <v>0</v>
      </c>
      <c r="K4" s="16">
        <f t="shared" ref="K4:K35" si="2">AX4/AI4</f>
        <v>1.5661725431252625E-2</v>
      </c>
      <c r="L4" s="28">
        <v>12207.403790398876</v>
      </c>
      <c r="M4" s="113">
        <v>0</v>
      </c>
      <c r="N4" s="16" t="s">
        <v>4339</v>
      </c>
      <c r="O4" s="95">
        <v>3.9E-2</v>
      </c>
      <c r="P4" s="100">
        <v>1.6362996719219158E-3</v>
      </c>
      <c r="Q4" s="113">
        <v>1.5</v>
      </c>
      <c r="R4" s="16"/>
      <c r="S4" s="122">
        <v>4669.5512436461904</v>
      </c>
      <c r="T4" s="59">
        <v>86536</v>
      </c>
      <c r="U4" s="28">
        <v>57452.89263157895</v>
      </c>
      <c r="V4" s="101">
        <v>78669.090909090897</v>
      </c>
      <c r="W4" s="101">
        <v>52229.902392344498</v>
      </c>
      <c r="X4" s="113">
        <v>4.5</v>
      </c>
      <c r="Y4" s="10">
        <v>0.39400000000000002</v>
      </c>
      <c r="Z4" s="100">
        <v>-8.4000000000000005E-2</v>
      </c>
      <c r="AA4" s="95">
        <v>-6.0000000000000001E-3</v>
      </c>
      <c r="AB4" s="117">
        <v>2141.44875635381</v>
      </c>
      <c r="AC4" s="9">
        <v>52</v>
      </c>
      <c r="AD4" s="95">
        <v>0.30199999999999999</v>
      </c>
      <c r="AE4" s="10">
        <v>0.126</v>
      </c>
      <c r="AF4" s="10">
        <v>0.53200000000000003</v>
      </c>
      <c r="AG4" s="10">
        <v>0.58899999999999997</v>
      </c>
      <c r="AH4" s="113">
        <v>8</v>
      </c>
      <c r="AI4" s="25">
        <v>8555.89</v>
      </c>
      <c r="AJ4" s="28">
        <v>9745</v>
      </c>
      <c r="AK4" s="58">
        <v>6156</v>
      </c>
      <c r="AL4" s="59">
        <v>98280</v>
      </c>
      <c r="AM4" s="59">
        <v>80622</v>
      </c>
      <c r="AN4" s="59">
        <v>72648</v>
      </c>
      <c r="AO4" s="9">
        <v>327.67</v>
      </c>
      <c r="AP4" s="9">
        <v>475.67</v>
      </c>
      <c r="AQ4" s="10">
        <v>0.02</v>
      </c>
      <c r="AR4" s="10">
        <v>0.39900000000000002</v>
      </c>
      <c r="AS4" s="10">
        <v>0.69399999999999995</v>
      </c>
      <c r="AT4" s="16">
        <v>0.55648302726766841</v>
      </c>
      <c r="AU4" s="28">
        <v>20</v>
      </c>
      <c r="AV4" s="9"/>
      <c r="AW4" s="56">
        <v>137</v>
      </c>
      <c r="AX4" s="56">
        <v>134</v>
      </c>
      <c r="AY4" s="56">
        <v>99</v>
      </c>
      <c r="AZ4" s="28">
        <v>67700</v>
      </c>
      <c r="BA4" s="28">
        <v>46100</v>
      </c>
      <c r="BB4" s="26">
        <v>14.064996000000001</v>
      </c>
      <c r="BC4" s="26">
        <v>0.36967111000000002</v>
      </c>
      <c r="BD4" s="26">
        <v>32.759681999999998</v>
      </c>
      <c r="BE4" s="26">
        <v>0.42959060999999998</v>
      </c>
      <c r="BF4" s="26">
        <v>4.6076478999999999</v>
      </c>
      <c r="BG4" s="26">
        <v>6.0421902999999999E-2</v>
      </c>
      <c r="BH4" s="26">
        <v>0.68797237</v>
      </c>
      <c r="BI4" s="26">
        <v>2.8271316999999998</v>
      </c>
      <c r="BJ4" s="56">
        <v>542.66666666666595</v>
      </c>
      <c r="BK4" s="28">
        <v>18321944</v>
      </c>
      <c r="BL4" s="28">
        <v>2141.4422111551225</v>
      </c>
      <c r="BM4" s="84">
        <v>4</v>
      </c>
      <c r="BN4" s="10">
        <v>0.309</v>
      </c>
      <c r="BO4" s="10">
        <v>0.48499999999999999</v>
      </c>
      <c r="BP4" s="10">
        <v>0.61099999999999999</v>
      </c>
      <c r="BQ4" s="113">
        <f t="shared" si="0"/>
        <v>14</v>
      </c>
      <c r="BR4" s="56">
        <v>3</v>
      </c>
      <c r="BS4" s="117">
        <v>0.32200000000000001</v>
      </c>
      <c r="BT4" s="117">
        <v>18</v>
      </c>
      <c r="BU4" s="117">
        <v>18.321999999999999</v>
      </c>
      <c r="BV4" s="117">
        <v>37.634892454204063</v>
      </c>
      <c r="BW4" s="117">
        <v>2103.8138638996061</v>
      </c>
      <c r="BX4" s="11">
        <v>6811</v>
      </c>
    </row>
    <row r="5" spans="1:77">
      <c r="A5" s="7">
        <v>50</v>
      </c>
      <c r="B5" s="8" t="s">
        <v>228</v>
      </c>
      <c r="C5" s="8" t="s">
        <v>2081</v>
      </c>
      <c r="D5" s="8" t="s">
        <v>199</v>
      </c>
      <c r="E5" s="9" t="s">
        <v>51</v>
      </c>
      <c r="F5" s="95">
        <v>0.54900000000000004</v>
      </c>
      <c r="G5" s="95">
        <v>0.84</v>
      </c>
      <c r="H5" s="94">
        <v>24.57</v>
      </c>
      <c r="I5" s="94">
        <v>0.52100000000000002</v>
      </c>
      <c r="J5" s="89">
        <f t="shared" si="1"/>
        <v>1.2267281993531463E-4</v>
      </c>
      <c r="K5" s="16">
        <f t="shared" si="2"/>
        <v>2.05476973391652E-2</v>
      </c>
      <c r="L5" s="28">
        <v>5.300827218346468</v>
      </c>
      <c r="M5" s="113">
        <v>0</v>
      </c>
      <c r="N5" s="16" t="s">
        <v>4339</v>
      </c>
      <c r="O5" s="95">
        <v>4.4999999999999998E-2</v>
      </c>
      <c r="P5" s="100">
        <v>2.4350554757159953E-2</v>
      </c>
      <c r="Q5" s="113">
        <v>1.5</v>
      </c>
      <c r="R5" s="16"/>
      <c r="S5" s="122">
        <v>5059.2348810349658</v>
      </c>
      <c r="T5" s="59">
        <v>85083</v>
      </c>
      <c r="U5" s="28">
        <v>53902.894495412846</v>
      </c>
      <c r="V5" s="101">
        <v>72720.512820512828</v>
      </c>
      <c r="W5" s="101">
        <v>46070.849996079356</v>
      </c>
      <c r="X5" s="113">
        <v>4.5</v>
      </c>
      <c r="Y5" s="10">
        <v>0.56899999999999995</v>
      </c>
      <c r="Z5" s="100">
        <v>0.192</v>
      </c>
      <c r="AA5" s="95">
        <v>6.8000000000000005E-2</v>
      </c>
      <c r="AB5" s="117">
        <v>1962.7651189650339</v>
      </c>
      <c r="AC5" s="9">
        <v>8</v>
      </c>
      <c r="AD5" s="95">
        <v>0.48699999999999999</v>
      </c>
      <c r="AE5" s="10">
        <v>0.42099999999999999</v>
      </c>
      <c r="AF5" s="10">
        <v>0.49399999999999999</v>
      </c>
      <c r="AG5" s="10">
        <v>0.55400000000000005</v>
      </c>
      <c r="AH5" s="113">
        <v>2</v>
      </c>
      <c r="AI5" s="25">
        <v>16303.53</v>
      </c>
      <c r="AJ5" s="28">
        <v>10567</v>
      </c>
      <c r="AK5" s="58">
        <v>6706</v>
      </c>
      <c r="AL5" s="59">
        <v>92394</v>
      </c>
      <c r="AM5" s="59">
        <v>75546</v>
      </c>
      <c r="AN5" s="59">
        <v>69570</v>
      </c>
      <c r="AO5" s="9">
        <v>663.67</v>
      </c>
      <c r="AP5" s="9">
        <v>851.33</v>
      </c>
      <c r="AQ5" s="10">
        <v>0.06</v>
      </c>
      <c r="AR5" s="10">
        <v>0.46500000000000002</v>
      </c>
      <c r="AS5" s="10">
        <v>0.41899999999999998</v>
      </c>
      <c r="AT5" s="16">
        <v>0.65746219592373434</v>
      </c>
      <c r="AU5" s="28">
        <v>37</v>
      </c>
      <c r="AV5" s="9">
        <v>2</v>
      </c>
      <c r="AW5" s="56">
        <v>23</v>
      </c>
      <c r="AX5" s="56">
        <v>335</v>
      </c>
      <c r="AY5" s="56">
        <v>8</v>
      </c>
      <c r="AZ5" s="28">
        <v>112200</v>
      </c>
      <c r="BA5" s="28">
        <v>48700</v>
      </c>
      <c r="BB5" s="26">
        <v>6.0856566000000001</v>
      </c>
      <c r="BC5" s="26">
        <v>2.1921393999999998</v>
      </c>
      <c r="BD5" s="26">
        <v>32.180683000000002</v>
      </c>
      <c r="BE5" s="26">
        <v>0.88178164000000003</v>
      </c>
      <c r="BF5" s="26">
        <v>1.9584060000000001</v>
      </c>
      <c r="BG5" s="26">
        <v>5.3662202999999999E-2</v>
      </c>
      <c r="BH5" s="26">
        <v>0.17280155</v>
      </c>
      <c r="BI5" s="26">
        <v>-1.0894401</v>
      </c>
      <c r="BJ5" s="56">
        <v>1895.3333333333301</v>
      </c>
      <c r="BK5" s="28">
        <v>32000000</v>
      </c>
      <c r="BL5" s="28">
        <v>1962.7651189650339</v>
      </c>
      <c r="BM5" s="84">
        <v>3.5179999999999999E-3</v>
      </c>
      <c r="BN5" s="10">
        <v>0.124</v>
      </c>
      <c r="BO5" s="10">
        <v>0.19</v>
      </c>
      <c r="BP5" s="10">
        <v>0.61099999999999999</v>
      </c>
      <c r="BQ5" s="113">
        <f t="shared" si="0"/>
        <v>8</v>
      </c>
      <c r="BR5" s="56">
        <v>2</v>
      </c>
      <c r="BS5" s="117">
        <v>2</v>
      </c>
      <c r="BT5" s="117">
        <v>30</v>
      </c>
      <c r="BU5" s="117">
        <v>32</v>
      </c>
      <c r="BV5" s="117">
        <v>122.67281993531462</v>
      </c>
      <c r="BW5" s="117">
        <v>1840.0922990297192</v>
      </c>
      <c r="BX5" s="11">
        <v>7022</v>
      </c>
    </row>
    <row r="6" spans="1:77">
      <c r="A6" s="7">
        <v>51</v>
      </c>
      <c r="B6" s="8" t="s">
        <v>231</v>
      </c>
      <c r="C6" s="8" t="s">
        <v>2082</v>
      </c>
      <c r="D6" s="8" t="s">
        <v>199</v>
      </c>
      <c r="E6" s="9" t="s">
        <v>51</v>
      </c>
      <c r="F6" s="95">
        <v>0.22</v>
      </c>
      <c r="G6" s="95">
        <v>0.82</v>
      </c>
      <c r="H6" s="94">
        <v>24.55</v>
      </c>
      <c r="I6" s="94">
        <v>1.1339999999999999</v>
      </c>
      <c r="J6" s="89">
        <f t="shared" si="1"/>
        <v>0</v>
      </c>
      <c r="K6" s="16">
        <f t="shared" si="2"/>
        <v>1.2119479681483358E-2</v>
      </c>
      <c r="L6" s="28">
        <v>6155.9928590482841</v>
      </c>
      <c r="M6" s="113">
        <v>0</v>
      </c>
      <c r="N6" s="16" t="s">
        <v>4339</v>
      </c>
      <c r="O6" s="95">
        <v>3.4000000000000002E-2</v>
      </c>
      <c r="P6" s="100">
        <v>5.6836180575232298E-3</v>
      </c>
      <c r="Q6" s="113">
        <v>1.5</v>
      </c>
      <c r="R6" s="16"/>
      <c r="S6" s="122">
        <v>3705.5214452103396</v>
      </c>
      <c r="T6" s="59">
        <v>90415</v>
      </c>
      <c r="U6" s="28">
        <v>57594.702651515152</v>
      </c>
      <c r="V6" s="101">
        <v>67981.203007518794</v>
      </c>
      <c r="W6" s="101">
        <v>43304.287707906129</v>
      </c>
      <c r="X6" s="113">
        <v>1.5</v>
      </c>
      <c r="Y6" s="10">
        <v>0.35</v>
      </c>
      <c r="Z6" s="100">
        <v>-0.21099999999999999</v>
      </c>
      <c r="AA6" s="95">
        <v>-3.0000000000000001E-3</v>
      </c>
      <c r="AB6" s="117">
        <v>2507.4785547896604</v>
      </c>
      <c r="AC6" s="9">
        <v>58</v>
      </c>
      <c r="AD6" s="95">
        <v>0.22499999999999998</v>
      </c>
      <c r="AE6" s="10">
        <v>-8.7999999999999967E-2</v>
      </c>
      <c r="AF6" s="10">
        <v>0.54400000000000004</v>
      </c>
      <c r="AG6" s="10">
        <v>0.58199999999999996</v>
      </c>
      <c r="AH6" s="113">
        <v>7</v>
      </c>
      <c r="AI6" s="25">
        <v>11964.21</v>
      </c>
      <c r="AJ6" s="28">
        <v>9966</v>
      </c>
      <c r="AK6" s="58">
        <v>6217</v>
      </c>
      <c r="AL6" s="59">
        <v>96840</v>
      </c>
      <c r="AM6" s="59">
        <v>85509</v>
      </c>
      <c r="AN6" s="59">
        <v>75231</v>
      </c>
      <c r="AO6" s="9">
        <v>487.33</v>
      </c>
      <c r="AP6" s="9">
        <v>526.66999999999996</v>
      </c>
      <c r="AQ6" s="10">
        <v>0</v>
      </c>
      <c r="AR6" s="10">
        <v>0.39400000000000002</v>
      </c>
      <c r="AS6" s="10">
        <v>0.82199999999999995</v>
      </c>
      <c r="AT6" s="16">
        <v>0.4686035613870666</v>
      </c>
      <c r="AU6" s="28">
        <v>14</v>
      </c>
      <c r="AV6" s="9"/>
      <c r="AW6" s="56">
        <v>123</v>
      </c>
      <c r="AX6" s="56">
        <v>145</v>
      </c>
      <c r="AY6" s="56">
        <v>99</v>
      </c>
      <c r="AZ6" s="28">
        <v>45600</v>
      </c>
      <c r="BA6" s="28">
        <v>40300</v>
      </c>
      <c r="BB6" s="26">
        <v>26.318242999999999</v>
      </c>
      <c r="BC6" s="26">
        <v>7.3130882999999994E-2</v>
      </c>
      <c r="BD6" s="26">
        <v>21.281728999999999</v>
      </c>
      <c r="BE6" s="26">
        <v>0.27680262999999999</v>
      </c>
      <c r="BF6" s="26">
        <v>5.6009773999999997</v>
      </c>
      <c r="BG6" s="26">
        <v>7.2849586999999993E-2</v>
      </c>
      <c r="BH6" s="26">
        <v>-7.9841657000000001</v>
      </c>
      <c r="BI6" s="26">
        <v>-4.5438995000000002</v>
      </c>
      <c r="BJ6" s="56">
        <v>451.33333333333297</v>
      </c>
      <c r="BK6" s="28">
        <v>30000000</v>
      </c>
      <c r="BL6" s="28">
        <v>2507.4785547896604</v>
      </c>
      <c r="BM6" s="84">
        <v>3</v>
      </c>
      <c r="BN6" s="10">
        <v>0.38600000000000001</v>
      </c>
      <c r="BO6" s="10">
        <v>0.69899999999999995</v>
      </c>
      <c r="BP6" s="10">
        <v>0.61099999999999999</v>
      </c>
      <c r="BQ6" s="113">
        <f t="shared" si="0"/>
        <v>10</v>
      </c>
      <c r="BR6" s="56">
        <v>3</v>
      </c>
      <c r="BS6" s="117">
        <v>1</v>
      </c>
      <c r="BT6" s="117">
        <v>29</v>
      </c>
      <c r="BU6" s="117">
        <v>30</v>
      </c>
      <c r="BV6" s="117">
        <v>83.582618492988672</v>
      </c>
      <c r="BW6" s="117">
        <v>2423.8959362966716</v>
      </c>
      <c r="BX6" s="11">
        <v>6213</v>
      </c>
    </row>
    <row r="7" spans="1:77">
      <c r="A7" s="7">
        <v>55</v>
      </c>
      <c r="B7" s="8" t="s">
        <v>250</v>
      </c>
      <c r="C7" s="8" t="s">
        <v>2084</v>
      </c>
      <c r="D7" s="8" t="s">
        <v>199</v>
      </c>
      <c r="E7" s="9" t="s">
        <v>51</v>
      </c>
      <c r="F7" s="95">
        <v>0.48899999999999999</v>
      </c>
      <c r="G7" s="95">
        <v>0.89</v>
      </c>
      <c r="H7" s="94">
        <v>24</v>
      </c>
      <c r="I7" s="94">
        <v>0.81399999999999995</v>
      </c>
      <c r="J7" s="89">
        <f t="shared" si="1"/>
        <v>8.9789604997569692E-5</v>
      </c>
      <c r="K7" s="16">
        <f t="shared" si="2"/>
        <v>1.463570561460386E-2</v>
      </c>
      <c r="L7" s="28">
        <v>1436.7816091954023</v>
      </c>
      <c r="M7" s="113">
        <v>0</v>
      </c>
      <c r="N7" s="16" t="s">
        <v>4339</v>
      </c>
      <c r="O7" s="95">
        <v>7.4999999999999997E-2</v>
      </c>
      <c r="P7" s="100">
        <v>2.9031972282547534E-2</v>
      </c>
      <c r="Q7" s="113">
        <v>1.5</v>
      </c>
      <c r="R7" s="16"/>
      <c r="S7" s="122">
        <v>4476.6286900534669</v>
      </c>
      <c r="T7" s="59">
        <v>88469</v>
      </c>
      <c r="U7" s="28">
        <v>58459.27145708583</v>
      </c>
      <c r="V7" s="101">
        <v>63646.762589928061</v>
      </c>
      <c r="W7" s="101">
        <v>42057.029825241611</v>
      </c>
      <c r="X7" s="113">
        <v>1.5</v>
      </c>
      <c r="Y7" s="10">
        <v>0.66</v>
      </c>
      <c r="Z7" s="100">
        <v>-7.3999999999999996E-2</v>
      </c>
      <c r="AA7" s="95">
        <v>0.01</v>
      </c>
      <c r="AB7" s="117">
        <v>1975.3713099465331</v>
      </c>
      <c r="AC7" s="9">
        <v>5</v>
      </c>
      <c r="AD7" s="95">
        <v>0.30099999999999999</v>
      </c>
      <c r="AE7" s="10">
        <v>8.6999999999999966E-2</v>
      </c>
      <c r="AF7" s="10">
        <v>0.504</v>
      </c>
      <c r="AG7" s="10">
        <v>0.58499999999999996</v>
      </c>
      <c r="AH7" s="113">
        <v>8</v>
      </c>
      <c r="AI7" s="25">
        <v>33411.440000000002</v>
      </c>
      <c r="AJ7" s="28">
        <v>9533</v>
      </c>
      <c r="AK7" s="58">
        <v>6930</v>
      </c>
      <c r="AL7" s="59">
        <v>95319</v>
      </c>
      <c r="AM7" s="59">
        <v>80370</v>
      </c>
      <c r="AN7" s="59">
        <v>75231</v>
      </c>
      <c r="AO7" s="9">
        <v>1392</v>
      </c>
      <c r="AP7" s="9">
        <v>1494.33</v>
      </c>
      <c r="AQ7" s="10">
        <v>0.02</v>
      </c>
      <c r="AR7" s="10">
        <v>0.50600000000000001</v>
      </c>
      <c r="AS7" s="10">
        <v>0.68400000000000005</v>
      </c>
      <c r="AT7" s="16">
        <v>0.55126791620727678</v>
      </c>
      <c r="AU7" s="28">
        <v>57</v>
      </c>
      <c r="AV7" s="9">
        <v>3</v>
      </c>
      <c r="AW7" s="56">
        <v>4</v>
      </c>
      <c r="AX7" s="56">
        <v>489</v>
      </c>
      <c r="AY7" s="56">
        <v>9</v>
      </c>
      <c r="AZ7" s="28">
        <v>85800</v>
      </c>
      <c r="BA7" s="28">
        <v>48800</v>
      </c>
      <c r="BB7" s="26">
        <v>11.606012</v>
      </c>
      <c r="BC7" s="26">
        <v>1.1845760000000001</v>
      </c>
      <c r="BD7" s="26">
        <v>38.175956999999997</v>
      </c>
      <c r="BE7" s="26">
        <v>0.30129834999999999</v>
      </c>
      <c r="BF7" s="26">
        <v>4.4307065000000003</v>
      </c>
      <c r="BG7" s="26">
        <v>3.4968723E-2</v>
      </c>
      <c r="BH7" s="26">
        <v>-0.54861468000000002</v>
      </c>
      <c r="BI7" s="26">
        <v>-0.23960011000000001</v>
      </c>
      <c r="BJ7" s="56">
        <v>2863.6666666666601</v>
      </c>
      <c r="BK7" s="28">
        <v>66000000</v>
      </c>
      <c r="BL7" s="28">
        <v>1975.3713099465331</v>
      </c>
      <c r="BM7" s="84">
        <v>2</v>
      </c>
      <c r="BN7" s="10">
        <v>0.31</v>
      </c>
      <c r="BO7" s="10">
        <v>0.52400000000000002</v>
      </c>
      <c r="BP7" s="10">
        <v>0.61099999999999999</v>
      </c>
      <c r="BQ7" s="113">
        <f t="shared" si="0"/>
        <v>11</v>
      </c>
      <c r="BR7" s="56">
        <v>3</v>
      </c>
      <c r="BS7" s="117">
        <v>6</v>
      </c>
      <c r="BT7" s="117">
        <v>60</v>
      </c>
      <c r="BU7" s="117">
        <v>66</v>
      </c>
      <c r="BV7" s="117">
        <v>179.57920999513937</v>
      </c>
      <c r="BW7" s="117">
        <v>1795.7920999513938</v>
      </c>
      <c r="BX7" s="11">
        <v>6452</v>
      </c>
    </row>
    <row r="8" spans="1:77">
      <c r="A8" s="7">
        <v>58</v>
      </c>
      <c r="B8" s="8" t="s">
        <v>262</v>
      </c>
      <c r="C8" s="8" t="s">
        <v>2087</v>
      </c>
      <c r="D8" s="8" t="s">
        <v>199</v>
      </c>
      <c r="E8" s="9" t="s">
        <v>51</v>
      </c>
      <c r="F8" s="95">
        <v>0.29399999999999998</v>
      </c>
      <c r="G8" s="95">
        <v>0.8</v>
      </c>
      <c r="H8" s="94">
        <v>26.83</v>
      </c>
      <c r="I8" s="94">
        <v>0.61899999999999999</v>
      </c>
      <c r="J8" s="89">
        <f t="shared" si="1"/>
        <v>0</v>
      </c>
      <c r="K8" s="16">
        <f t="shared" si="2"/>
        <v>1.234574935849587E-2</v>
      </c>
      <c r="L8" s="28">
        <v>5096.8399592252799</v>
      </c>
      <c r="M8" s="113">
        <v>0</v>
      </c>
      <c r="N8" s="16" t="s">
        <v>4339</v>
      </c>
      <c r="O8" s="95">
        <v>3.1E-2</v>
      </c>
      <c r="P8" s="100">
        <v>3.6467444258941649E-3</v>
      </c>
      <c r="Q8" s="113">
        <v>1.5</v>
      </c>
      <c r="R8" s="16"/>
      <c r="S8" s="122">
        <v>4896.6801026406611</v>
      </c>
      <c r="T8" s="59">
        <v>84229</v>
      </c>
      <c r="U8" s="28">
        <v>56947.031301482704</v>
      </c>
      <c r="V8" s="101">
        <v>73885.087719298259</v>
      </c>
      <c r="W8" s="101">
        <v>49953.536229370795</v>
      </c>
      <c r="X8" s="113">
        <v>4.5</v>
      </c>
      <c r="Y8" s="10">
        <v>0.43099999999999999</v>
      </c>
      <c r="Z8" s="100">
        <v>2E-3</v>
      </c>
      <c r="AA8" s="95">
        <v>2.9000000000000001E-2</v>
      </c>
      <c r="AB8" s="117">
        <v>1975.3198973593394</v>
      </c>
      <c r="AC8" s="9">
        <v>34</v>
      </c>
      <c r="AD8" s="95">
        <v>0.374</v>
      </c>
      <c r="AE8" s="10">
        <v>0.19400000000000001</v>
      </c>
      <c r="AF8" s="10">
        <v>0.48799999999999999</v>
      </c>
      <c r="AG8" s="10">
        <v>0.56899999999999995</v>
      </c>
      <c r="AH8" s="113">
        <v>5</v>
      </c>
      <c r="AI8" s="25">
        <v>26324.85</v>
      </c>
      <c r="AJ8" s="28">
        <v>9590</v>
      </c>
      <c r="AK8" s="58">
        <v>6697</v>
      </c>
      <c r="AL8" s="59">
        <v>88695</v>
      </c>
      <c r="AM8" s="59">
        <v>75519</v>
      </c>
      <c r="AN8" s="59">
        <v>70461</v>
      </c>
      <c r="AO8" s="9">
        <v>981</v>
      </c>
      <c r="AP8" s="9">
        <v>1267.67</v>
      </c>
      <c r="AQ8" s="10">
        <v>0.03</v>
      </c>
      <c r="AR8" s="10">
        <v>0.45600000000000002</v>
      </c>
      <c r="AS8" s="10">
        <v>0.60799999999999998</v>
      </c>
      <c r="AT8" s="16">
        <v>0.61766522544780722</v>
      </c>
      <c r="AU8" s="28">
        <v>34</v>
      </c>
      <c r="AV8" s="9"/>
      <c r="AW8" s="56">
        <v>29</v>
      </c>
      <c r="AX8" s="56">
        <v>325</v>
      </c>
      <c r="AY8" s="56">
        <v>20</v>
      </c>
      <c r="AZ8" s="28">
        <v>88700</v>
      </c>
      <c r="BA8" s="28">
        <v>47900</v>
      </c>
      <c r="BB8" s="26">
        <v>10.452874</v>
      </c>
      <c r="BC8" s="26">
        <v>0.93292200999999997</v>
      </c>
      <c r="BD8" s="26">
        <v>31.888157</v>
      </c>
      <c r="BE8" s="26">
        <v>3.6282129999999998E-4</v>
      </c>
      <c r="BF8" s="26">
        <v>3.3332288000000001</v>
      </c>
      <c r="BG8" s="26">
        <v>3.7925256000000001E-5</v>
      </c>
      <c r="BH8" s="26">
        <v>0.41455868000000001</v>
      </c>
      <c r="BI8" s="26">
        <v>1.8618201999999999</v>
      </c>
      <c r="BJ8" s="56">
        <v>2041.3333333333301</v>
      </c>
      <c r="BK8" s="28">
        <v>52000000</v>
      </c>
      <c r="BL8" s="28">
        <v>1975.3198973593394</v>
      </c>
      <c r="BM8" s="84">
        <v>5</v>
      </c>
      <c r="BN8" s="10">
        <v>0.23699999999999999</v>
      </c>
      <c r="BO8" s="10">
        <v>0.41699999999999998</v>
      </c>
      <c r="BP8" s="10">
        <v>0.61099999999999999</v>
      </c>
      <c r="BQ8" s="113">
        <f t="shared" si="0"/>
        <v>11</v>
      </c>
      <c r="BR8" s="56">
        <v>2</v>
      </c>
      <c r="BS8" s="117">
        <v>0</v>
      </c>
      <c r="BT8" s="117">
        <v>52</v>
      </c>
      <c r="BU8" s="117">
        <v>52</v>
      </c>
      <c r="BV8" s="117">
        <v>0</v>
      </c>
      <c r="BW8" s="117">
        <v>1975.3198973593394</v>
      </c>
      <c r="BX8" s="11">
        <v>6872</v>
      </c>
    </row>
    <row r="9" spans="1:77">
      <c r="A9" s="7">
        <v>48</v>
      </c>
      <c r="B9" s="8" t="s">
        <v>218</v>
      </c>
      <c r="C9" s="8" t="s">
        <v>2088</v>
      </c>
      <c r="D9" s="8" t="s">
        <v>199</v>
      </c>
      <c r="E9" s="9" t="s">
        <v>51</v>
      </c>
      <c r="F9" s="95">
        <v>0.379</v>
      </c>
      <c r="G9" s="95">
        <v>0.87</v>
      </c>
      <c r="H9" s="94">
        <v>29.3</v>
      </c>
      <c r="I9" s="94">
        <v>0.64600000000000002</v>
      </c>
      <c r="J9" s="89">
        <f t="shared" si="1"/>
        <v>0</v>
      </c>
      <c r="K9" s="16">
        <f t="shared" si="2"/>
        <v>1.1498058873378181E-2</v>
      </c>
      <c r="L9" s="28">
        <v>0</v>
      </c>
      <c r="M9" s="113">
        <v>0</v>
      </c>
      <c r="N9" s="16" t="s">
        <v>4339</v>
      </c>
      <c r="O9" s="95">
        <v>7.3999999999999996E-2</v>
      </c>
      <c r="P9" s="100">
        <v>1.1608617131776048E-2</v>
      </c>
      <c r="Q9" s="113">
        <v>1.5</v>
      </c>
      <c r="R9" s="16"/>
      <c r="S9" s="122">
        <v>4487.3383580219142</v>
      </c>
      <c r="T9" s="59">
        <v>86110</v>
      </c>
      <c r="U9" s="28">
        <v>56502.372294372297</v>
      </c>
      <c r="V9" s="101">
        <v>81235.849056603765</v>
      </c>
      <c r="W9" s="101">
        <v>53304.124806011598</v>
      </c>
      <c r="X9" s="113">
        <v>4.5</v>
      </c>
      <c r="Y9" s="10">
        <v>0.51700000000000002</v>
      </c>
      <c r="Z9" s="100">
        <v>-0.11</v>
      </c>
      <c r="AA9" s="95">
        <v>3.0000000000000001E-3</v>
      </c>
      <c r="AB9" s="117">
        <v>2089.6616419780862</v>
      </c>
      <c r="AC9" s="9">
        <v>25</v>
      </c>
      <c r="AD9" s="95">
        <v>0.311</v>
      </c>
      <c r="AE9" s="10">
        <v>5.0999999999999934E-2</v>
      </c>
      <c r="AF9" s="10">
        <v>0.51100000000000001</v>
      </c>
      <c r="AG9" s="10">
        <v>0.627</v>
      </c>
      <c r="AH9" s="113">
        <v>8</v>
      </c>
      <c r="AI9" s="25">
        <v>18090.009999999998</v>
      </c>
      <c r="AJ9" s="28">
        <v>8452</v>
      </c>
      <c r="AK9" s="58">
        <v>6163</v>
      </c>
      <c r="AL9" s="59">
        <v>93780</v>
      </c>
      <c r="AM9" s="59">
        <v>77067</v>
      </c>
      <c r="AN9" s="59">
        <v>67554</v>
      </c>
      <c r="AO9" s="9">
        <v>617.33000000000004</v>
      </c>
      <c r="AP9" s="9">
        <v>896</v>
      </c>
      <c r="AQ9" s="10">
        <v>0.02</v>
      </c>
      <c r="AR9" s="10">
        <v>0.443</v>
      </c>
      <c r="AS9" s="10">
        <v>0.72099999999999997</v>
      </c>
      <c r="AT9" s="16">
        <v>0.60753341433778862</v>
      </c>
      <c r="AU9" s="28">
        <v>25</v>
      </c>
      <c r="AV9" s="9"/>
      <c r="AW9" s="56">
        <v>63</v>
      </c>
      <c r="AX9" s="56">
        <v>208</v>
      </c>
      <c r="AY9" s="56">
        <v>16</v>
      </c>
      <c r="AZ9" s="28">
        <v>69800</v>
      </c>
      <c r="BA9" s="28">
        <v>43500</v>
      </c>
      <c r="BB9" s="26">
        <v>14.097720000000001</v>
      </c>
      <c r="BC9" s="26">
        <v>0.38544466999999999</v>
      </c>
      <c r="BD9" s="26">
        <v>31.198097000000001</v>
      </c>
      <c r="BE9" s="26">
        <v>0.81167929999999999</v>
      </c>
      <c r="BF9" s="26">
        <v>4.3982204999999999</v>
      </c>
      <c r="BG9" s="26">
        <v>0.11442827</v>
      </c>
      <c r="BH9" s="26">
        <v>-1.2455597</v>
      </c>
      <c r="BI9" s="26">
        <v>-0.37529951</v>
      </c>
      <c r="BJ9" s="56">
        <v>1151.6666666666599</v>
      </c>
      <c r="BK9" s="28">
        <v>37801705</v>
      </c>
      <c r="BL9" s="28">
        <v>2089.6453346349726</v>
      </c>
      <c r="BM9" s="84">
        <v>0</v>
      </c>
      <c r="BN9" s="10">
        <v>0.3</v>
      </c>
      <c r="BO9" s="10">
        <v>0.56000000000000005</v>
      </c>
      <c r="BP9" s="10">
        <v>0.61099999999999999</v>
      </c>
      <c r="BQ9" s="113">
        <f t="shared" si="0"/>
        <v>14</v>
      </c>
      <c r="BR9" s="56">
        <v>3</v>
      </c>
      <c r="BS9" s="117">
        <v>0.80200000000000005</v>
      </c>
      <c r="BT9" s="117">
        <v>37</v>
      </c>
      <c r="BU9" s="117">
        <v>37.802</v>
      </c>
      <c r="BV9" s="117">
        <v>44.333861617544713</v>
      </c>
      <c r="BW9" s="117">
        <v>2045.3277803605417</v>
      </c>
      <c r="BX9" s="11">
        <v>6577</v>
      </c>
    </row>
    <row r="10" spans="1:77">
      <c r="A10" s="7">
        <v>47</v>
      </c>
      <c r="B10" s="8" t="s">
        <v>215</v>
      </c>
      <c r="C10" s="8" t="s">
        <v>2089</v>
      </c>
      <c r="D10" s="8" t="s">
        <v>199</v>
      </c>
      <c r="E10" s="9" t="s">
        <v>51</v>
      </c>
      <c r="F10" s="95">
        <v>0.43099999999999999</v>
      </c>
      <c r="G10" s="95">
        <v>0.81</v>
      </c>
      <c r="H10" s="94">
        <v>21.57</v>
      </c>
      <c r="I10" s="94">
        <v>0.60199999999999998</v>
      </c>
      <c r="J10" s="89">
        <f t="shared" si="1"/>
        <v>0</v>
      </c>
      <c r="K10" s="16">
        <f t="shared" si="2"/>
        <v>1.0841402463312815E-2</v>
      </c>
      <c r="L10" s="28">
        <v>18388.630572411799</v>
      </c>
      <c r="M10" s="113">
        <v>0</v>
      </c>
      <c r="N10" s="16" t="s">
        <v>4339</v>
      </c>
      <c r="O10" s="95">
        <v>3.1E-2</v>
      </c>
      <c r="P10" s="100">
        <v>7.9178782035430675E-3</v>
      </c>
      <c r="Q10" s="113">
        <v>1.5</v>
      </c>
      <c r="R10" s="16"/>
      <c r="S10" s="122">
        <v>4056.6269692676697</v>
      </c>
      <c r="T10" s="59">
        <v>83504</v>
      </c>
      <c r="U10" s="28">
        <v>57301.287553648071</v>
      </c>
      <c r="V10" s="101">
        <v>75228.828828828817</v>
      </c>
      <c r="W10" s="101">
        <v>51622.78157986312</v>
      </c>
      <c r="X10" s="113">
        <v>4.5</v>
      </c>
      <c r="Y10" s="10">
        <v>0.505</v>
      </c>
      <c r="Z10" s="100">
        <v>-0.04</v>
      </c>
      <c r="AA10" s="95">
        <v>4.3999999999999997E-2</v>
      </c>
      <c r="AB10" s="117">
        <v>2647.3730307323303</v>
      </c>
      <c r="AC10" s="9">
        <v>19</v>
      </c>
      <c r="AD10" s="95">
        <v>0.36</v>
      </c>
      <c r="AE10" s="10">
        <v>0.27999999999999997</v>
      </c>
      <c r="AF10" s="10">
        <v>0.50900000000000001</v>
      </c>
      <c r="AG10" s="10">
        <v>0.63200000000000001</v>
      </c>
      <c r="AH10" s="113">
        <v>7</v>
      </c>
      <c r="AI10" s="25">
        <v>8209.27</v>
      </c>
      <c r="AJ10" s="28">
        <v>10986</v>
      </c>
      <c r="AK10" s="58">
        <v>7572</v>
      </c>
      <c r="AL10" s="59">
        <v>90504</v>
      </c>
      <c r="AM10" s="59">
        <v>78462</v>
      </c>
      <c r="AN10" s="59">
        <v>69291</v>
      </c>
      <c r="AO10" s="9">
        <v>380.67</v>
      </c>
      <c r="AP10" s="9">
        <v>458.67</v>
      </c>
      <c r="AQ10" s="10">
        <v>0.09</v>
      </c>
      <c r="AR10" s="10">
        <v>0.44700000000000001</v>
      </c>
      <c r="AS10" s="10">
        <v>0.65</v>
      </c>
      <c r="AT10" s="16">
        <v>0.62421972534332082</v>
      </c>
      <c r="AU10" s="28">
        <v>12</v>
      </c>
      <c r="AV10" s="9"/>
      <c r="AW10" s="56">
        <v>221</v>
      </c>
      <c r="AX10" s="56">
        <v>89</v>
      </c>
      <c r="AY10" s="56">
        <v>13</v>
      </c>
      <c r="AZ10" s="28">
        <v>72300</v>
      </c>
      <c r="BA10" s="28">
        <v>44800</v>
      </c>
      <c r="BB10" s="26">
        <v>13.350467999999999</v>
      </c>
      <c r="BC10" s="26">
        <v>0.32910338</v>
      </c>
      <c r="BD10" s="26">
        <v>28.875419999999998</v>
      </c>
      <c r="BE10" s="26">
        <v>3.3976525E-2</v>
      </c>
      <c r="BF10" s="26">
        <v>3.8550034000000002</v>
      </c>
      <c r="BG10" s="26">
        <v>4.5360247999999999E-3</v>
      </c>
      <c r="BH10" s="26">
        <v>-2.582541</v>
      </c>
      <c r="BI10" s="26">
        <v>-3.5734878000000001</v>
      </c>
      <c r="BJ10" s="56">
        <v>603</v>
      </c>
      <c r="BK10" s="28">
        <v>21733120</v>
      </c>
      <c r="BL10" s="28">
        <v>2647.3876483536292</v>
      </c>
      <c r="BM10" s="84">
        <v>7</v>
      </c>
      <c r="BN10" s="10">
        <v>0.251</v>
      </c>
      <c r="BO10" s="10">
        <v>0.33100000000000002</v>
      </c>
      <c r="BP10" s="10">
        <v>0.61099999999999999</v>
      </c>
      <c r="BQ10" s="113">
        <f t="shared" si="0"/>
        <v>13</v>
      </c>
      <c r="BR10" s="56">
        <v>3</v>
      </c>
      <c r="BS10" s="117">
        <v>0.73299999999999998</v>
      </c>
      <c r="BT10" s="117">
        <v>21</v>
      </c>
      <c r="BU10" s="117">
        <v>21.733000000000001</v>
      </c>
      <c r="BV10" s="117">
        <v>89.289303433801052</v>
      </c>
      <c r="BW10" s="117">
        <v>2558.0837272985295</v>
      </c>
      <c r="BX10" s="11">
        <v>6704</v>
      </c>
    </row>
    <row r="11" spans="1:77">
      <c r="A11" s="7">
        <v>118</v>
      </c>
      <c r="B11" s="8" t="s">
        <v>386</v>
      </c>
      <c r="C11" s="8" t="s">
        <v>4396</v>
      </c>
      <c r="D11" s="8" t="s">
        <v>381</v>
      </c>
      <c r="E11" s="9" t="s">
        <v>51</v>
      </c>
      <c r="F11" s="95">
        <v>0.50700000000000001</v>
      </c>
      <c r="G11" s="95">
        <v>0.78</v>
      </c>
      <c r="H11" s="94">
        <v>15.8</v>
      </c>
      <c r="I11" s="94">
        <v>0.47399999999999998</v>
      </c>
      <c r="J11" s="89">
        <f t="shared" si="1"/>
        <v>0</v>
      </c>
      <c r="K11" s="16">
        <f t="shared" si="2"/>
        <v>1.0575893329280953E-2</v>
      </c>
      <c r="L11" s="28">
        <v>9735.0445378287604</v>
      </c>
      <c r="M11" s="113">
        <v>1.5</v>
      </c>
      <c r="N11" s="16" t="s">
        <v>4339</v>
      </c>
      <c r="O11" s="95">
        <v>2.3E-2</v>
      </c>
      <c r="P11" s="100">
        <v>0</v>
      </c>
      <c r="Q11" s="113">
        <v>1.5</v>
      </c>
      <c r="R11" s="16"/>
      <c r="S11" s="122">
        <v>7554.4642077885801</v>
      </c>
      <c r="T11" s="59">
        <v>92058</v>
      </c>
      <c r="U11" s="28">
        <v>73359.362068965522</v>
      </c>
      <c r="V11" s="101">
        <v>82935.135135135133</v>
      </c>
      <c r="W11" s="101">
        <v>66089.515377446412</v>
      </c>
      <c r="X11" s="113">
        <v>3</v>
      </c>
      <c r="Y11" s="10">
        <v>0.46600000000000003</v>
      </c>
      <c r="Z11" s="100">
        <v>1.7000000000000001E-2</v>
      </c>
      <c r="AA11" s="100">
        <v>0.106</v>
      </c>
      <c r="AB11" s="117">
        <v>1745.5357922114194</v>
      </c>
      <c r="AC11" s="9">
        <v>132</v>
      </c>
      <c r="AD11" s="95">
        <v>0.13</v>
      </c>
      <c r="AE11" s="10">
        <v>5.7999999999999996E-2</v>
      </c>
      <c r="AF11" s="10">
        <v>0.44700000000000001</v>
      </c>
      <c r="AG11" s="10">
        <v>0.52700000000000002</v>
      </c>
      <c r="AH11" s="113">
        <v>5</v>
      </c>
      <c r="AI11" s="25">
        <v>9739.1299999999992</v>
      </c>
      <c r="AJ11" s="28">
        <v>16767</v>
      </c>
      <c r="AK11" s="28">
        <v>11021</v>
      </c>
      <c r="AL11" s="59">
        <v>97515</v>
      </c>
      <c r="AM11" s="59">
        <v>77922</v>
      </c>
      <c r="AN11" s="59">
        <v>62910</v>
      </c>
      <c r="AO11" s="9">
        <v>616.33000000000004</v>
      </c>
      <c r="AP11" s="9">
        <v>522.66999999999996</v>
      </c>
      <c r="AQ11" s="9">
        <v>9</v>
      </c>
      <c r="AR11" s="9">
        <v>0.46600000000000003</v>
      </c>
      <c r="AS11" s="10">
        <v>0.28799999999999998</v>
      </c>
      <c r="AT11" s="16">
        <v>0.67842605156037994</v>
      </c>
      <c r="AU11" s="28">
        <v>54</v>
      </c>
      <c r="AV11" s="9"/>
      <c r="AW11" s="56">
        <v>185</v>
      </c>
      <c r="AX11" s="56">
        <v>103</v>
      </c>
      <c r="AY11" s="56">
        <v>99</v>
      </c>
      <c r="AZ11" s="28">
        <v>93300</v>
      </c>
      <c r="BA11" s="28">
        <v>46600</v>
      </c>
      <c r="BB11" s="26">
        <v>5.0610360999999999</v>
      </c>
      <c r="BC11" s="26">
        <v>0.47099142999999999</v>
      </c>
      <c r="BD11" s="26">
        <v>28.771576</v>
      </c>
      <c r="BE11" s="26">
        <v>1.3180385999999999</v>
      </c>
      <c r="BF11" s="26">
        <v>1.4561398999999999</v>
      </c>
      <c r="BG11" s="26">
        <v>6.6706412000000007E-2</v>
      </c>
      <c r="BH11" s="26">
        <v>-1.0758759</v>
      </c>
      <c r="BI11" s="26">
        <v>-4.3855900999999999</v>
      </c>
      <c r="BJ11" s="56">
        <v>1433.6666666666599</v>
      </c>
      <c r="BK11" s="28">
        <v>17000000</v>
      </c>
      <c r="BL11" s="28">
        <v>1745.5357922114194</v>
      </c>
      <c r="BM11" s="84">
        <v>6</v>
      </c>
      <c r="BN11" s="10">
        <v>0.17499999999999999</v>
      </c>
      <c r="BO11" s="10">
        <v>0.247</v>
      </c>
      <c r="BP11" s="10">
        <v>0.30499999999999999</v>
      </c>
      <c r="BQ11" s="113">
        <f t="shared" si="0"/>
        <v>11</v>
      </c>
      <c r="BR11" s="56">
        <v>2</v>
      </c>
      <c r="BS11" s="117">
        <v>0</v>
      </c>
      <c r="BT11" s="117">
        <v>17</v>
      </c>
      <c r="BU11" s="117">
        <v>17</v>
      </c>
      <c r="BV11" s="117">
        <v>0</v>
      </c>
      <c r="BW11" s="117">
        <v>1745.5357922114194</v>
      </c>
      <c r="BX11" s="11">
        <v>9300</v>
      </c>
    </row>
    <row r="12" spans="1:77">
      <c r="A12" s="7">
        <v>1101</v>
      </c>
      <c r="B12" s="8" t="s">
        <v>1917</v>
      </c>
      <c r="C12" s="8" t="s">
        <v>2110</v>
      </c>
      <c r="D12" s="8" t="s">
        <v>438</v>
      </c>
      <c r="E12" s="9" t="s">
        <v>51</v>
      </c>
      <c r="F12" s="95">
        <v>0.38300000000000001</v>
      </c>
      <c r="G12" s="95">
        <v>0.79</v>
      </c>
      <c r="H12" s="94">
        <v>23.43</v>
      </c>
      <c r="I12" s="94">
        <v>66.375</v>
      </c>
      <c r="J12" s="89">
        <f t="shared" si="1"/>
        <v>1.5837055701300459E-4</v>
      </c>
      <c r="K12" s="16">
        <f t="shared" si="2"/>
        <v>2.0588172411690597E-3</v>
      </c>
      <c r="L12" s="28">
        <v>18552.875695732837</v>
      </c>
      <c r="M12" s="113">
        <v>0</v>
      </c>
      <c r="N12" s="16" t="s">
        <v>4339</v>
      </c>
      <c r="O12" s="95">
        <v>1.7000000000000001E-2</v>
      </c>
      <c r="P12" s="100">
        <v>1.1561050661949335E-2</v>
      </c>
      <c r="Q12" s="113">
        <v>1.5</v>
      </c>
      <c r="R12" s="16"/>
      <c r="S12" s="122">
        <v>4771.8502653894611</v>
      </c>
      <c r="T12" s="59">
        <v>83608</v>
      </c>
      <c r="U12" s="28">
        <v>54498.53</v>
      </c>
      <c r="V12" s="101">
        <v>88008.421052631587</v>
      </c>
      <c r="W12" s="101">
        <v>57366.873684210528</v>
      </c>
      <c r="X12" s="113">
        <v>4.5</v>
      </c>
      <c r="Y12" s="10">
        <v>0.44900000000000001</v>
      </c>
      <c r="Z12" s="100">
        <v>0.13300000000000001</v>
      </c>
      <c r="AA12" s="100">
        <v>-1.7000000000000001E-2</v>
      </c>
      <c r="AB12" s="117">
        <v>1346.1497346105391</v>
      </c>
      <c r="AC12" s="9">
        <v>448</v>
      </c>
      <c r="AD12" s="95">
        <v>0.28400000000000003</v>
      </c>
      <c r="AE12" s="10">
        <v>0.21099999999999999</v>
      </c>
      <c r="AF12" s="10">
        <v>0.46400000000000002</v>
      </c>
      <c r="AG12" s="10">
        <v>0.62</v>
      </c>
      <c r="AH12" s="113">
        <v>2.5</v>
      </c>
      <c r="AI12" s="25">
        <v>12628.61</v>
      </c>
      <c r="AJ12" s="28">
        <v>9891</v>
      </c>
      <c r="AK12" s="28">
        <v>6048</v>
      </c>
      <c r="AL12" s="59">
        <v>103428</v>
      </c>
      <c r="AM12" s="59">
        <v>77760</v>
      </c>
      <c r="AN12" s="59">
        <v>66249</v>
      </c>
      <c r="AO12" s="9">
        <v>539</v>
      </c>
      <c r="AP12" s="9">
        <v>746</v>
      </c>
      <c r="AQ12" s="9">
        <v>16</v>
      </c>
      <c r="AR12" s="9">
        <v>0.46</v>
      </c>
      <c r="AS12" s="10">
        <v>0.30399999999999999</v>
      </c>
      <c r="AT12" s="16">
        <v>1.4842300556586308E-2</v>
      </c>
      <c r="AU12" s="28">
        <v>61</v>
      </c>
      <c r="AV12" s="9">
        <v>2</v>
      </c>
      <c r="AW12" s="56">
        <v>459</v>
      </c>
      <c r="AX12" s="56">
        <v>26</v>
      </c>
      <c r="AY12" s="56">
        <v>99</v>
      </c>
      <c r="AZ12" s="28">
        <v>78900</v>
      </c>
      <c r="BA12" s="28">
        <v>39700</v>
      </c>
      <c r="BB12" s="26">
        <v>8.4213448</v>
      </c>
      <c r="BC12" s="26">
        <v>1.112841</v>
      </c>
      <c r="BD12" s="26">
        <v>22.297191999999999</v>
      </c>
      <c r="BE12" s="26">
        <v>0.97714031000000001</v>
      </c>
      <c r="BF12" s="26">
        <v>1.8777235000000001</v>
      </c>
      <c r="BG12" s="26">
        <v>8.2288354999999994E-2</v>
      </c>
      <c r="BH12" s="26">
        <v>-3.0505407</v>
      </c>
      <c r="BI12" s="26">
        <v>-9.5362120000000008</v>
      </c>
      <c r="BJ12" s="56">
        <v>405.33333333333297</v>
      </c>
      <c r="BK12" s="28">
        <v>17000000</v>
      </c>
      <c r="BL12" s="28">
        <v>1346.1497346105391</v>
      </c>
      <c r="BM12" s="84">
        <v>10</v>
      </c>
      <c r="BN12" s="10">
        <v>0.153</v>
      </c>
      <c r="BO12" s="10">
        <v>0.22600000000000001</v>
      </c>
      <c r="BP12" s="10">
        <v>0.437</v>
      </c>
      <c r="BQ12" s="113">
        <f t="shared" si="0"/>
        <v>8.5</v>
      </c>
      <c r="BR12" s="56">
        <v>2</v>
      </c>
      <c r="BS12" s="117">
        <v>7</v>
      </c>
      <c r="BT12" s="117">
        <v>10</v>
      </c>
      <c r="BU12" s="117">
        <v>17</v>
      </c>
      <c r="BV12" s="117">
        <v>554.2969495455161</v>
      </c>
      <c r="BW12" s="117">
        <v>791.852785065023</v>
      </c>
      <c r="BX12" s="11">
        <v>6118</v>
      </c>
    </row>
    <row r="13" spans="1:77">
      <c r="A13" s="7">
        <v>154</v>
      </c>
      <c r="B13" s="8" t="s">
        <v>464</v>
      </c>
      <c r="C13" s="8" t="s">
        <v>2067</v>
      </c>
      <c r="D13" s="8" t="s">
        <v>438</v>
      </c>
      <c r="E13" s="9" t="s">
        <v>51</v>
      </c>
      <c r="F13" s="95">
        <v>0.47399999999999998</v>
      </c>
      <c r="G13" s="95">
        <v>0.8</v>
      </c>
      <c r="H13" s="94">
        <v>20.57</v>
      </c>
      <c r="I13" s="94">
        <v>0.58799999999999997</v>
      </c>
      <c r="J13" s="89">
        <f t="shared" si="1"/>
        <v>0</v>
      </c>
      <c r="K13" s="16">
        <f t="shared" si="2"/>
        <v>1.4506599300477355E-2</v>
      </c>
      <c r="L13" s="28">
        <v>16483.425915242224</v>
      </c>
      <c r="M13" s="113">
        <v>0</v>
      </c>
      <c r="N13" s="16" t="s">
        <v>4339</v>
      </c>
      <c r="O13" s="95">
        <v>2.5000000000000001E-2</v>
      </c>
      <c r="P13" s="100">
        <v>5.1294052775168547E-2</v>
      </c>
      <c r="Q13" s="113">
        <v>3</v>
      </c>
      <c r="R13" s="16"/>
      <c r="S13" s="122">
        <v>3829.2973612415726</v>
      </c>
      <c r="T13" s="59">
        <v>79163</v>
      </c>
      <c r="U13" s="28">
        <v>49639.985167837629</v>
      </c>
      <c r="V13" s="101">
        <v>82461.458333333343</v>
      </c>
      <c r="W13" s="101">
        <v>51708.3178831642</v>
      </c>
      <c r="X13" s="113">
        <v>4.5</v>
      </c>
      <c r="Y13" s="10">
        <v>0.52200000000000002</v>
      </c>
      <c r="Z13" s="100">
        <v>0.14699999999999999</v>
      </c>
      <c r="AA13" s="95">
        <v>2.5000000000000001E-2</v>
      </c>
      <c r="AB13" s="117">
        <v>2564.7026387584274</v>
      </c>
      <c r="AC13" s="9" t="s">
        <v>4345</v>
      </c>
      <c r="AD13" s="95">
        <v>0.28900000000000003</v>
      </c>
      <c r="AE13" s="10">
        <v>0.126</v>
      </c>
      <c r="AF13" s="10">
        <v>0.52900000000000003</v>
      </c>
      <c r="AG13" s="10">
        <v>0.56399999999999995</v>
      </c>
      <c r="AH13" s="113">
        <v>4.5</v>
      </c>
      <c r="AI13" s="25">
        <v>12477.08</v>
      </c>
      <c r="AJ13" s="28">
        <v>13247</v>
      </c>
      <c r="AK13" s="58">
        <v>6897</v>
      </c>
      <c r="AL13" s="59">
        <v>100809</v>
      </c>
      <c r="AM13" s="59">
        <v>74934</v>
      </c>
      <c r="AN13" s="59">
        <v>64980</v>
      </c>
      <c r="AO13" s="9">
        <v>606.66999999999996</v>
      </c>
      <c r="AP13" s="9">
        <v>940.67</v>
      </c>
      <c r="AQ13" s="10">
        <v>0.18</v>
      </c>
      <c r="AR13" s="10">
        <v>0.371</v>
      </c>
      <c r="AS13" s="10">
        <v>0.28999999999999998</v>
      </c>
      <c r="AT13" s="16">
        <v>0.62972292191435775</v>
      </c>
      <c r="AU13" s="28"/>
      <c r="AV13" s="9"/>
      <c r="AW13" s="56">
        <v>86</v>
      </c>
      <c r="AX13" s="56">
        <v>181</v>
      </c>
      <c r="AY13" s="56">
        <v>18</v>
      </c>
      <c r="AZ13" s="28">
        <v>88900</v>
      </c>
      <c r="BA13" s="28">
        <v>42400</v>
      </c>
      <c r="BB13" s="26">
        <v>6.2247405000000002</v>
      </c>
      <c r="BC13" s="26">
        <v>0.98033135999999998</v>
      </c>
      <c r="BD13" s="26">
        <v>27.209076</v>
      </c>
      <c r="BE13" s="26">
        <v>1.1256502E-2</v>
      </c>
      <c r="BF13" s="26">
        <v>1.6936944</v>
      </c>
      <c r="BG13" s="26">
        <v>7.0068805E-4</v>
      </c>
      <c r="BH13" s="26">
        <v>-0.48097304000000002</v>
      </c>
      <c r="BI13" s="26">
        <v>-3.4651182</v>
      </c>
      <c r="BJ13" s="56">
        <v>1470.6666666666599</v>
      </c>
      <c r="BK13" s="28">
        <v>32000000</v>
      </c>
      <c r="BL13" s="28">
        <v>2564.7026387584274</v>
      </c>
      <c r="BM13" s="84">
        <v>10</v>
      </c>
      <c r="BN13" s="10">
        <v>0.14799999999999999</v>
      </c>
      <c r="BO13" s="10">
        <v>0.311</v>
      </c>
      <c r="BP13" s="10">
        <v>0.437</v>
      </c>
      <c r="BQ13" s="113">
        <f t="shared" si="0"/>
        <v>12</v>
      </c>
      <c r="BR13" s="56">
        <v>1</v>
      </c>
      <c r="BS13" s="117">
        <v>3</v>
      </c>
      <c r="BT13" s="117">
        <v>29</v>
      </c>
      <c r="BU13" s="117">
        <v>32</v>
      </c>
      <c r="BV13" s="117">
        <v>240.44087238360257</v>
      </c>
      <c r="BW13" s="117">
        <v>2324.2617663748247</v>
      </c>
      <c r="BX13" s="11">
        <v>6394</v>
      </c>
    </row>
    <row r="14" spans="1:77">
      <c r="A14" s="7">
        <v>177</v>
      </c>
      <c r="B14" s="8" t="s">
        <v>514</v>
      </c>
      <c r="C14" s="8" t="s">
        <v>2120</v>
      </c>
      <c r="D14" s="8" t="s">
        <v>485</v>
      </c>
      <c r="E14" s="9" t="s">
        <v>51</v>
      </c>
      <c r="F14" s="95">
        <v>0.57499999999999996</v>
      </c>
      <c r="G14" s="95">
        <v>0.86</v>
      </c>
      <c r="H14" s="94">
        <v>17.3</v>
      </c>
      <c r="I14" s="94">
        <v>0.35199999999999998</v>
      </c>
      <c r="J14" s="89">
        <f t="shared" si="1"/>
        <v>0</v>
      </c>
      <c r="K14" s="16">
        <f t="shared" si="2"/>
        <v>1.4818568143902637E-2</v>
      </c>
      <c r="L14" s="28">
        <v>2138.8342018915268</v>
      </c>
      <c r="M14" s="113">
        <v>3</v>
      </c>
      <c r="N14" s="16" t="s">
        <v>4339</v>
      </c>
      <c r="O14" s="95">
        <v>1.4E-2</v>
      </c>
      <c r="P14" s="100">
        <v>5.5290786515421672E-2</v>
      </c>
      <c r="Q14" s="113">
        <v>3</v>
      </c>
      <c r="R14" s="16"/>
      <c r="S14" s="122">
        <v>8896.5735168286355</v>
      </c>
      <c r="T14" s="59">
        <v>72188</v>
      </c>
      <c r="U14" s="28">
        <v>47170.670909090906</v>
      </c>
      <c r="V14" s="101">
        <v>81110.112359550563</v>
      </c>
      <c r="W14" s="101">
        <v>53000.753830439222</v>
      </c>
      <c r="X14" s="113">
        <v>3</v>
      </c>
      <c r="Y14" s="10">
        <v>0.57599999999999996</v>
      </c>
      <c r="Z14" s="100">
        <v>0.28399999999999997</v>
      </c>
      <c r="AA14" s="95">
        <v>2.8000000000000001E-2</v>
      </c>
      <c r="AB14" s="117">
        <v>273.42648317136479</v>
      </c>
      <c r="AC14" s="9">
        <v>894</v>
      </c>
      <c r="AD14" s="95">
        <v>0.313</v>
      </c>
      <c r="AE14" s="10">
        <v>0.17099999999999999</v>
      </c>
      <c r="AF14" s="10">
        <v>0.56699999999999995</v>
      </c>
      <c r="AG14" s="10">
        <v>0.57999999999999996</v>
      </c>
      <c r="AH14" s="113">
        <v>2.5</v>
      </c>
      <c r="AI14" s="25">
        <v>6275.91</v>
      </c>
      <c r="AJ14" s="28">
        <v>13231</v>
      </c>
      <c r="AK14" s="58">
        <v>7848</v>
      </c>
      <c r="AL14" s="59">
        <v>74970</v>
      </c>
      <c r="AM14" s="59">
        <v>61209</v>
      </c>
      <c r="AN14" s="59">
        <v>52002</v>
      </c>
      <c r="AO14" s="9">
        <v>362.67</v>
      </c>
      <c r="AP14" s="9">
        <v>462</v>
      </c>
      <c r="AQ14" s="10">
        <v>0.05</v>
      </c>
      <c r="AR14" s="10">
        <v>0.42499999999999999</v>
      </c>
      <c r="AS14" s="10">
        <v>0.16800000000000001</v>
      </c>
      <c r="AT14" s="16">
        <v>0.73964497041420119</v>
      </c>
      <c r="AU14" s="28">
        <v>35</v>
      </c>
      <c r="AV14" s="9"/>
      <c r="AW14" s="56">
        <v>211</v>
      </c>
      <c r="AX14" s="56">
        <v>93</v>
      </c>
      <c r="AY14" s="56">
        <v>10</v>
      </c>
      <c r="AZ14" s="28">
        <v>95100</v>
      </c>
      <c r="BA14" s="28">
        <v>40500</v>
      </c>
      <c r="BB14" s="26">
        <v>6.1524754000000001</v>
      </c>
      <c r="BC14" s="26">
        <v>0.94648116999999998</v>
      </c>
      <c r="BD14" s="26">
        <v>18.521915</v>
      </c>
      <c r="BE14" s="26">
        <v>4.0865133999999997E-2</v>
      </c>
      <c r="BF14" s="26">
        <v>1.1395563</v>
      </c>
      <c r="BG14" s="26">
        <v>2.514217E-3</v>
      </c>
      <c r="BH14" s="26">
        <v>-3.2859828000000002</v>
      </c>
      <c r="BI14" s="26">
        <v>-8.4868878999999993</v>
      </c>
      <c r="BJ14" s="56">
        <v>752.66666666666595</v>
      </c>
      <c r="BK14" s="28">
        <v>1716134</v>
      </c>
      <c r="BL14" s="28">
        <v>273.44783465664739</v>
      </c>
      <c r="BM14" s="84">
        <v>0.77569100000000002</v>
      </c>
      <c r="BN14" s="10">
        <v>0.13900000000000001</v>
      </c>
      <c r="BO14" s="10">
        <v>0.28100000000000003</v>
      </c>
      <c r="BP14" s="10">
        <v>0.45200000000000001</v>
      </c>
      <c r="BQ14" s="113">
        <f t="shared" si="0"/>
        <v>11.5</v>
      </c>
      <c r="BR14" s="56">
        <v>2</v>
      </c>
      <c r="BS14" s="117">
        <v>1</v>
      </c>
      <c r="BT14" s="117">
        <v>0.71599999999999997</v>
      </c>
      <c r="BU14" s="117">
        <v>1.716</v>
      </c>
      <c r="BV14" s="117">
        <v>159.33944240755525</v>
      </c>
      <c r="BW14" s="117">
        <v>114.08704076380955</v>
      </c>
      <c r="BX14" s="11">
        <v>9170</v>
      </c>
    </row>
    <row r="15" spans="1:77">
      <c r="A15" s="7">
        <v>284</v>
      </c>
      <c r="B15" s="8" t="s">
        <v>700</v>
      </c>
      <c r="C15" s="8" t="s">
        <v>2125</v>
      </c>
      <c r="D15" s="8" t="s">
        <v>685</v>
      </c>
      <c r="E15" s="9" t="s">
        <v>51</v>
      </c>
      <c r="F15" s="95">
        <v>0.63700000000000001</v>
      </c>
      <c r="G15" s="95">
        <v>0.8</v>
      </c>
      <c r="H15" s="94">
        <v>16.63</v>
      </c>
      <c r="I15" s="94">
        <v>0.28399999999999997</v>
      </c>
      <c r="J15" s="89">
        <f t="shared" si="1"/>
        <v>9.4682444549226341E-5</v>
      </c>
      <c r="K15" s="16">
        <f t="shared" si="2"/>
        <v>4.0050674044322741E-2</v>
      </c>
      <c r="L15" s="28">
        <v>36220.472440944883</v>
      </c>
      <c r="M15" s="113">
        <v>5</v>
      </c>
      <c r="N15" s="16" t="s">
        <v>4339</v>
      </c>
      <c r="O15" s="95">
        <v>5.0999999999999997E-2</v>
      </c>
      <c r="P15" s="100">
        <v>3.9766626710675067E-2</v>
      </c>
      <c r="Q15" s="113">
        <v>3</v>
      </c>
      <c r="R15" s="16"/>
      <c r="S15" s="122">
        <v>5923.3511090154734</v>
      </c>
      <c r="T15" s="59">
        <v>77084</v>
      </c>
      <c r="U15" s="28">
        <v>63527.695614035089</v>
      </c>
      <c r="V15" s="101">
        <v>80295.833333333343</v>
      </c>
      <c r="W15" s="101">
        <v>66174.682931286559</v>
      </c>
      <c r="X15" s="113">
        <v>4.5</v>
      </c>
      <c r="Y15" s="10">
        <v>0.433</v>
      </c>
      <c r="Z15" s="100">
        <v>3.2000000000000001E-2</v>
      </c>
      <c r="AA15" s="95">
        <v>0.24299999999999999</v>
      </c>
      <c r="AB15" s="117">
        <v>1893.6488909845268</v>
      </c>
      <c r="AC15" s="9">
        <v>288</v>
      </c>
      <c r="AD15" s="95">
        <v>-2.0000000000000018E-3</v>
      </c>
      <c r="AE15" s="10">
        <v>3.4000000000000002E-2</v>
      </c>
      <c r="AF15" s="10">
        <v>0.50600000000000001</v>
      </c>
      <c r="AG15" s="10">
        <v>0.58899999999999997</v>
      </c>
      <c r="AH15" s="113">
        <v>4</v>
      </c>
      <c r="AI15" s="25">
        <v>10561.62</v>
      </c>
      <c r="AJ15" s="28">
        <v>15452</v>
      </c>
      <c r="AK15" s="28">
        <v>10137</v>
      </c>
      <c r="AL15" s="59">
        <v>92070</v>
      </c>
      <c r="AM15" s="59">
        <v>72576</v>
      </c>
      <c r="AN15" s="59">
        <v>64251</v>
      </c>
      <c r="AO15" s="9">
        <v>635</v>
      </c>
      <c r="AP15" s="9">
        <v>973.33</v>
      </c>
      <c r="AQ15" s="9">
        <v>17</v>
      </c>
      <c r="AR15" s="9">
        <v>0.502</v>
      </c>
      <c r="AS15" s="10">
        <v>9.4E-2</v>
      </c>
      <c r="AT15" s="16">
        <v>0.77881619937694713</v>
      </c>
      <c r="AU15" s="28">
        <v>103</v>
      </c>
      <c r="AV15" s="9">
        <v>1</v>
      </c>
      <c r="AW15" s="56">
        <v>10</v>
      </c>
      <c r="AX15" s="56">
        <v>423</v>
      </c>
      <c r="AY15" s="56">
        <v>2</v>
      </c>
      <c r="AZ15" s="28">
        <v>88700</v>
      </c>
      <c r="BA15" s="28">
        <v>45800</v>
      </c>
      <c r="BB15" s="26">
        <v>3.5094123000000002</v>
      </c>
      <c r="BC15" s="26">
        <v>0.55153655999999995</v>
      </c>
      <c r="BD15" s="26">
        <v>31.967227999999999</v>
      </c>
      <c r="BE15" s="26">
        <v>1.7272006</v>
      </c>
      <c r="BF15" s="26">
        <v>1.1218618</v>
      </c>
      <c r="BG15" s="26">
        <v>6.0614593000000001E-2</v>
      </c>
      <c r="BH15" s="26">
        <v>-0.86599672000000005</v>
      </c>
      <c r="BI15" s="26">
        <v>-4.8740907</v>
      </c>
      <c r="BJ15" s="56">
        <v>2248</v>
      </c>
      <c r="BK15" s="28">
        <v>20000000</v>
      </c>
      <c r="BL15" s="28">
        <v>1893.6488909845268</v>
      </c>
      <c r="BM15" s="84">
        <v>23</v>
      </c>
      <c r="BN15" s="10">
        <v>0.127</v>
      </c>
      <c r="BO15" s="10">
        <v>9.0999999999999998E-2</v>
      </c>
      <c r="BP15" s="10">
        <v>0.125</v>
      </c>
      <c r="BQ15" s="113">
        <f t="shared" si="0"/>
        <v>16.5</v>
      </c>
      <c r="BR15" s="56">
        <v>4</v>
      </c>
      <c r="BS15" s="117">
        <v>3</v>
      </c>
      <c r="BT15" s="117">
        <v>17</v>
      </c>
      <c r="BU15" s="117">
        <v>20</v>
      </c>
      <c r="BV15" s="117">
        <v>284.04733364767901</v>
      </c>
      <c r="BW15" s="117">
        <v>1609.6015573368479</v>
      </c>
      <c r="BX15" s="11">
        <v>7817</v>
      </c>
    </row>
    <row r="16" spans="1:77">
      <c r="A16" s="7">
        <v>241</v>
      </c>
      <c r="B16" s="8" t="s">
        <v>625</v>
      </c>
      <c r="C16" s="8" t="s">
        <v>2137</v>
      </c>
      <c r="D16" s="8" t="s">
        <v>562</v>
      </c>
      <c r="E16" s="9" t="s">
        <v>51</v>
      </c>
      <c r="F16" s="95">
        <v>0.48</v>
      </c>
      <c r="G16" s="95">
        <v>0.68</v>
      </c>
      <c r="H16" s="94">
        <v>15.12</v>
      </c>
      <c r="I16" s="94">
        <v>0.31900000000000001</v>
      </c>
      <c r="J16" s="89">
        <f t="shared" si="1"/>
        <v>1.0211323336447788E-4</v>
      </c>
      <c r="K16" s="16">
        <f t="shared" si="2"/>
        <v>2.4711402474203645E-2</v>
      </c>
      <c r="L16" s="28">
        <v>16983.957879784459</v>
      </c>
      <c r="M16" s="113">
        <v>3</v>
      </c>
      <c r="N16" s="16" t="s">
        <v>4339</v>
      </c>
      <c r="O16" s="95">
        <v>4.5999999999999999E-2</v>
      </c>
      <c r="P16" s="100">
        <v>1.1028229203363611E-2</v>
      </c>
      <c r="Q16" s="113">
        <v>1.5</v>
      </c>
      <c r="R16" s="16"/>
      <c r="S16" s="122">
        <v>12174.207366448654</v>
      </c>
      <c r="T16" s="59">
        <v>87352</v>
      </c>
      <c r="U16" s="28">
        <v>52039.245901639348</v>
      </c>
      <c r="V16" s="101">
        <v>107841.97530864197</v>
      </c>
      <c r="W16" s="101">
        <v>64245.982594616471</v>
      </c>
      <c r="X16" s="113">
        <v>3</v>
      </c>
      <c r="Y16" s="10">
        <v>0.41499999999999998</v>
      </c>
      <c r="Z16" s="100">
        <v>7.3999999999999996E-2</v>
      </c>
      <c r="AA16" s="95">
        <v>0.113</v>
      </c>
      <c r="AB16" s="117">
        <v>714.79263355134515</v>
      </c>
      <c r="AC16" s="9">
        <v>159</v>
      </c>
      <c r="AD16" s="95">
        <v>0.21099999999999999</v>
      </c>
      <c r="AE16" s="10">
        <v>0.29399999999999998</v>
      </c>
      <c r="AF16" s="10">
        <v>0.45700000000000002</v>
      </c>
      <c r="AG16" s="10">
        <v>0.55000000000000004</v>
      </c>
      <c r="AH16" s="113">
        <v>0</v>
      </c>
      <c r="AI16" s="25">
        <v>9793.0499999999993</v>
      </c>
      <c r="AJ16" s="28">
        <v>12980</v>
      </c>
      <c r="AK16" s="58">
        <v>12720</v>
      </c>
      <c r="AL16" s="59">
        <v>100350</v>
      </c>
      <c r="AM16" s="59">
        <v>80703</v>
      </c>
      <c r="AN16" s="59">
        <v>63621</v>
      </c>
      <c r="AO16" s="9">
        <v>647.66999999999996</v>
      </c>
      <c r="AP16" s="9">
        <v>1143.33</v>
      </c>
      <c r="AQ16" s="10">
        <v>0.25</v>
      </c>
      <c r="AR16" s="10">
        <v>0.499</v>
      </c>
      <c r="AS16" s="10">
        <v>0.3</v>
      </c>
      <c r="AT16" s="16">
        <v>0.75815011372251706</v>
      </c>
      <c r="AU16" s="28">
        <v>43</v>
      </c>
      <c r="AV16" s="9">
        <v>1</v>
      </c>
      <c r="AW16" s="56">
        <v>51</v>
      </c>
      <c r="AX16" s="56">
        <v>242</v>
      </c>
      <c r="AY16" s="56">
        <v>10</v>
      </c>
      <c r="AZ16" s="28">
        <v>93400</v>
      </c>
      <c r="BA16" s="28">
        <v>45200</v>
      </c>
      <c r="BB16" s="26">
        <v>4.7720098000000002</v>
      </c>
      <c r="BC16" s="26">
        <v>0.57839996000000005</v>
      </c>
      <c r="BD16" s="26">
        <v>24.19943</v>
      </c>
      <c r="BE16" s="26">
        <v>5.2506454000000001E-2</v>
      </c>
      <c r="BF16" s="26">
        <v>1.1547993000000001</v>
      </c>
      <c r="BG16" s="26">
        <v>2.5056133E-3</v>
      </c>
      <c r="BH16" s="26">
        <v>1.0628569999999999</v>
      </c>
      <c r="BI16" s="26">
        <v>0.48730433000000001</v>
      </c>
      <c r="BJ16" s="56">
        <v>1888.6666666666599</v>
      </c>
      <c r="BK16" s="28">
        <v>7000000</v>
      </c>
      <c r="BL16" s="28">
        <v>714.79263355134515</v>
      </c>
      <c r="BM16" s="84">
        <v>11</v>
      </c>
      <c r="BN16" s="10">
        <v>0.16300000000000001</v>
      </c>
      <c r="BO16" s="10">
        <v>0.08</v>
      </c>
      <c r="BP16" s="10">
        <v>0.374</v>
      </c>
      <c r="BQ16" s="113">
        <f t="shared" si="0"/>
        <v>7.5</v>
      </c>
      <c r="BR16" s="56">
        <v>3</v>
      </c>
      <c r="BS16" s="117">
        <v>0</v>
      </c>
      <c r="BT16" s="117">
        <v>7</v>
      </c>
      <c r="BU16" s="117">
        <v>7</v>
      </c>
      <c r="BV16" s="117">
        <v>0</v>
      </c>
      <c r="BW16" s="117">
        <v>714.79263355134515</v>
      </c>
      <c r="BX16" s="11">
        <v>12889</v>
      </c>
    </row>
    <row r="17" spans="1:76">
      <c r="A17" s="7">
        <v>255</v>
      </c>
      <c r="B17" s="8" t="s">
        <v>648</v>
      </c>
      <c r="C17" s="8" t="s">
        <v>2139</v>
      </c>
      <c r="D17" s="8" t="s">
        <v>631</v>
      </c>
      <c r="E17" s="9" t="s">
        <v>51</v>
      </c>
      <c r="F17" s="95">
        <v>0.19500000000000001</v>
      </c>
      <c r="G17" s="95">
        <v>0.64</v>
      </c>
      <c r="H17" s="94">
        <v>32.86</v>
      </c>
      <c r="I17" s="94">
        <v>0.192</v>
      </c>
      <c r="J17" s="89">
        <f t="shared" si="1"/>
        <v>1.0907480568323366E-4</v>
      </c>
      <c r="K17" s="16">
        <f t="shared" si="2"/>
        <v>9.7076577058077974E-3</v>
      </c>
      <c r="L17" s="28">
        <v>14336.917562724015</v>
      </c>
      <c r="M17" s="113">
        <v>1.5</v>
      </c>
      <c r="N17" s="16" t="s">
        <v>4339</v>
      </c>
      <c r="O17" s="95">
        <v>0.02</v>
      </c>
      <c r="P17" s="100">
        <v>7.7443112035095905E-3</v>
      </c>
      <c r="Q17" s="113">
        <v>1.5</v>
      </c>
      <c r="R17" s="16"/>
      <c r="S17" s="122">
        <v>7098.3267488508973</v>
      </c>
      <c r="T17" s="59">
        <v>72840</v>
      </c>
      <c r="U17" s="28">
        <v>49002.520801232662</v>
      </c>
      <c r="V17" s="101">
        <v>86714.285714285725</v>
      </c>
      <c r="W17" s="101">
        <v>58336.334287181744</v>
      </c>
      <c r="X17" s="113">
        <v>3</v>
      </c>
      <c r="Y17" s="10">
        <v>0.16900000000000001</v>
      </c>
      <c r="Z17" s="100">
        <v>4.1000000000000002E-2</v>
      </c>
      <c r="AA17" s="95">
        <v>8.7999999999999995E-2</v>
      </c>
      <c r="AB17" s="117">
        <v>981.67325114910307</v>
      </c>
      <c r="AC17" s="9">
        <v>1041</v>
      </c>
      <c r="AD17" s="95">
        <v>2.8999999999999998E-2</v>
      </c>
      <c r="AE17" s="10">
        <v>7.1000000000000008E-2</v>
      </c>
      <c r="AF17" s="10">
        <v>0.48199999999999998</v>
      </c>
      <c r="AG17" s="10">
        <v>0.57799999999999996</v>
      </c>
      <c r="AH17" s="113">
        <v>4</v>
      </c>
      <c r="AI17" s="25">
        <v>9168.02</v>
      </c>
      <c r="AJ17" s="28">
        <v>11094</v>
      </c>
      <c r="AK17" s="58">
        <v>7053</v>
      </c>
      <c r="AL17" s="59">
        <v>86121</v>
      </c>
      <c r="AM17" s="59">
        <v>70704</v>
      </c>
      <c r="AN17" s="59">
        <v>63045</v>
      </c>
      <c r="AO17" s="9">
        <v>279</v>
      </c>
      <c r="AP17" s="9">
        <v>661</v>
      </c>
      <c r="AQ17" s="10">
        <v>7.0000000000000007E-2</v>
      </c>
      <c r="AR17" s="10">
        <v>0.501</v>
      </c>
      <c r="AS17" s="10">
        <v>0.152</v>
      </c>
      <c r="AT17" s="16">
        <v>0.83892617449664431</v>
      </c>
      <c r="AU17" s="28">
        <v>54</v>
      </c>
      <c r="AV17" s="9">
        <v>1</v>
      </c>
      <c r="AW17" s="56">
        <v>221</v>
      </c>
      <c r="AX17" s="56">
        <v>89</v>
      </c>
      <c r="AY17" s="56">
        <v>99</v>
      </c>
      <c r="AZ17" s="28" t="e">
        <v>#N/A</v>
      </c>
      <c r="BA17" s="28" t="e">
        <v>#N/A</v>
      </c>
      <c r="BB17" s="26" t="e">
        <v>#N/A</v>
      </c>
      <c r="BC17" s="26" t="e">
        <v>#N/A</v>
      </c>
      <c r="BD17" s="26" t="e">
        <v>#N/A</v>
      </c>
      <c r="BE17" s="26" t="e">
        <v>#N/A</v>
      </c>
      <c r="BF17" s="26" t="e">
        <v>#N/A</v>
      </c>
      <c r="BG17" s="26" t="e">
        <v>#N/A</v>
      </c>
      <c r="BH17" s="26" t="e">
        <v>#N/A</v>
      </c>
      <c r="BI17" s="26" t="e">
        <v>#N/A</v>
      </c>
      <c r="BJ17" s="56" t="e">
        <v>#N/A</v>
      </c>
      <c r="BK17" s="28">
        <v>9000000</v>
      </c>
      <c r="BL17" s="28">
        <v>981.67325114910307</v>
      </c>
      <c r="BM17" s="84">
        <v>4</v>
      </c>
      <c r="BN17" s="10">
        <v>0.16500000000000001</v>
      </c>
      <c r="BO17" s="10">
        <v>0.123</v>
      </c>
      <c r="BP17" s="10">
        <v>0.19400000000000001</v>
      </c>
      <c r="BQ17" s="113">
        <f t="shared" si="0"/>
        <v>10</v>
      </c>
      <c r="BR17" s="56">
        <v>1</v>
      </c>
      <c r="BS17" s="117">
        <v>4</v>
      </c>
      <c r="BT17" s="117">
        <v>5</v>
      </c>
      <c r="BU17" s="117">
        <v>9</v>
      </c>
      <c r="BV17" s="117">
        <v>436.29922273293471</v>
      </c>
      <c r="BW17" s="117">
        <v>545.37402841616836</v>
      </c>
      <c r="BX17" s="11">
        <v>8080</v>
      </c>
    </row>
    <row r="18" spans="1:76">
      <c r="A18" s="7">
        <v>258</v>
      </c>
      <c r="B18" s="8" t="s">
        <v>656</v>
      </c>
      <c r="C18" s="8" t="s">
        <v>2143</v>
      </c>
      <c r="D18" s="8" t="s">
        <v>631</v>
      </c>
      <c r="E18" s="9" t="s">
        <v>51</v>
      </c>
      <c r="F18" s="95">
        <v>0.36399999999999999</v>
      </c>
      <c r="G18" s="95">
        <v>0.71</v>
      </c>
      <c r="H18" s="94">
        <v>21.02</v>
      </c>
      <c r="I18" s="94">
        <v>0.84499999999999997</v>
      </c>
      <c r="J18" s="89">
        <f t="shared" si="1"/>
        <v>0</v>
      </c>
      <c r="K18" s="16">
        <f t="shared" si="2"/>
        <v>1.1302108902883098E-2</v>
      </c>
      <c r="L18" s="28">
        <v>4950.4950495049507</v>
      </c>
      <c r="M18" s="113">
        <v>0</v>
      </c>
      <c r="N18" s="16" t="s">
        <v>4339</v>
      </c>
      <c r="O18" s="95">
        <v>1.9E-2</v>
      </c>
      <c r="P18" s="100">
        <v>1.2832602816815183E-2</v>
      </c>
      <c r="Q18" s="113">
        <v>1.5</v>
      </c>
      <c r="R18" s="16"/>
      <c r="S18" s="122">
        <v>6117.9563691504227</v>
      </c>
      <c r="T18" s="59">
        <v>70880</v>
      </c>
      <c r="U18" s="28">
        <v>41574.303120356613</v>
      </c>
      <c r="V18" s="101">
        <v>85397.590361445793</v>
      </c>
      <c r="W18" s="101">
        <v>50089.521831754959</v>
      </c>
      <c r="X18" s="113">
        <v>4.5</v>
      </c>
      <c r="Y18" s="10">
        <v>0.25900000000000001</v>
      </c>
      <c r="Z18" s="100">
        <v>8.5000000000000006E-2</v>
      </c>
      <c r="AA18" s="95">
        <v>0.151</v>
      </c>
      <c r="AB18" s="117">
        <v>1060.0436308495773</v>
      </c>
      <c r="AC18" s="9">
        <v>365</v>
      </c>
      <c r="AD18" s="95">
        <v>0.113</v>
      </c>
      <c r="AE18" s="10">
        <v>0.13400000000000001</v>
      </c>
      <c r="AF18" s="10">
        <v>0.58399999999999996</v>
      </c>
      <c r="AG18" s="10">
        <v>0.627</v>
      </c>
      <c r="AH18" s="113">
        <v>4.5</v>
      </c>
      <c r="AI18" s="25">
        <v>8493.99</v>
      </c>
      <c r="AJ18" s="28">
        <v>11815</v>
      </c>
      <c r="AK18" s="58">
        <v>6586</v>
      </c>
      <c r="AL18" s="59">
        <v>86769</v>
      </c>
      <c r="AM18" s="59">
        <v>68742</v>
      </c>
      <c r="AN18" s="59">
        <v>58806</v>
      </c>
      <c r="AO18" s="9">
        <v>404</v>
      </c>
      <c r="AP18" s="9">
        <v>609.33000000000004</v>
      </c>
      <c r="AQ18" s="10">
        <v>0.04</v>
      </c>
      <c r="AR18" s="10">
        <v>0.48099999999999998</v>
      </c>
      <c r="AS18" s="10">
        <v>0.109</v>
      </c>
      <c r="AT18" s="16">
        <v>0.5420054200542006</v>
      </c>
      <c r="AU18" s="28">
        <v>42</v>
      </c>
      <c r="AV18" s="9"/>
      <c r="AW18" s="56">
        <v>202</v>
      </c>
      <c r="AX18" s="56">
        <v>96</v>
      </c>
      <c r="AY18" s="56">
        <v>99</v>
      </c>
      <c r="AZ18" s="28">
        <v>83700</v>
      </c>
      <c r="BA18" s="28">
        <v>35400</v>
      </c>
      <c r="BB18" s="26">
        <v>6.2507910999999998</v>
      </c>
      <c r="BC18" s="26">
        <v>0.66962540000000004</v>
      </c>
      <c r="BD18" s="26">
        <v>10.122752999999999</v>
      </c>
      <c r="BE18" s="26">
        <v>0.29102904000000002</v>
      </c>
      <c r="BF18" s="26">
        <v>0.63275218</v>
      </c>
      <c r="BG18" s="26">
        <v>1.8191617E-2</v>
      </c>
      <c r="BH18" s="26">
        <v>-0.33769434999999998</v>
      </c>
      <c r="BI18" s="26">
        <v>-2.6093413999999999</v>
      </c>
      <c r="BJ18" s="56">
        <v>1620.6666666666599</v>
      </c>
      <c r="BK18" s="28">
        <v>9003600</v>
      </c>
      <c r="BL18" s="28">
        <v>1059.9965387291486</v>
      </c>
      <c r="BM18" s="84">
        <v>2</v>
      </c>
      <c r="BN18" s="10">
        <v>8.1000000000000003E-2</v>
      </c>
      <c r="BO18" s="10">
        <v>0.06</v>
      </c>
      <c r="BP18" s="10">
        <v>0.19400000000000001</v>
      </c>
      <c r="BQ18" s="113">
        <f t="shared" si="0"/>
        <v>10.5</v>
      </c>
      <c r="BR18" s="56">
        <v>2</v>
      </c>
      <c r="BS18" s="117">
        <v>4.0000000000000001E-3</v>
      </c>
      <c r="BT18" s="117">
        <v>9</v>
      </c>
      <c r="BU18" s="117">
        <v>9.0039999999999996</v>
      </c>
      <c r="BV18" s="117">
        <v>0.47092120428679574</v>
      </c>
      <c r="BW18" s="117">
        <v>1059.5727096452904</v>
      </c>
      <c r="BX18" s="11">
        <v>7178</v>
      </c>
    </row>
    <row r="19" spans="1:76">
      <c r="A19" s="7">
        <v>309</v>
      </c>
      <c r="B19" s="8" t="s">
        <v>740</v>
      </c>
      <c r="C19" s="8" t="s">
        <v>2152</v>
      </c>
      <c r="D19" s="8" t="s">
        <v>732</v>
      </c>
      <c r="E19" s="9" t="s">
        <v>51</v>
      </c>
      <c r="F19" s="95">
        <v>0.40600000000000003</v>
      </c>
      <c r="G19" s="95">
        <v>0.74</v>
      </c>
      <c r="H19" s="94">
        <v>15.99</v>
      </c>
      <c r="I19" s="94">
        <v>0.53800000000000003</v>
      </c>
      <c r="J19" s="89">
        <f t="shared" si="1"/>
        <v>7.1572380790831862E-5</v>
      </c>
      <c r="K19" s="16">
        <f t="shared" si="2"/>
        <v>1.2525166638395575E-2</v>
      </c>
      <c r="L19" s="28">
        <v>37757.437070938213</v>
      </c>
      <c r="M19" s="113">
        <v>2.5</v>
      </c>
      <c r="N19" s="16" t="s">
        <v>4339</v>
      </c>
      <c r="O19" s="95">
        <v>1.7000000000000001E-2</v>
      </c>
      <c r="P19" s="100">
        <v>1.4171331396584708E-2</v>
      </c>
      <c r="Q19" s="113">
        <v>1.5</v>
      </c>
      <c r="R19" s="16"/>
      <c r="S19" s="122">
        <v>5952.7279097214614</v>
      </c>
      <c r="T19" s="59">
        <v>69341</v>
      </c>
      <c r="U19" s="28">
        <v>40471.944404332127</v>
      </c>
      <c r="V19" s="101">
        <v>77911.235955056181</v>
      </c>
      <c r="W19" s="101">
        <v>45474.09483632823</v>
      </c>
      <c r="X19" s="113">
        <v>4.5</v>
      </c>
      <c r="Y19" s="10">
        <v>0.32400000000000001</v>
      </c>
      <c r="Z19" s="100">
        <v>2.8000000000000001E-2</v>
      </c>
      <c r="AA19" s="95">
        <v>0.129</v>
      </c>
      <c r="AB19" s="117">
        <v>2197.2720902785381</v>
      </c>
      <c r="AC19" s="9">
        <v>184</v>
      </c>
      <c r="AD19" s="95">
        <v>4.4999999999999984E-2</v>
      </c>
      <c r="AE19" s="10">
        <v>4.5999999999999985E-2</v>
      </c>
      <c r="AF19" s="10">
        <v>0.54600000000000004</v>
      </c>
      <c r="AG19" s="10">
        <v>0.59899999999999998</v>
      </c>
      <c r="AH19" s="113">
        <v>4</v>
      </c>
      <c r="AI19" s="25">
        <v>13971.87</v>
      </c>
      <c r="AJ19" s="28">
        <v>11381</v>
      </c>
      <c r="AK19" s="28">
        <v>8061</v>
      </c>
      <c r="AL19" s="59">
        <v>79245</v>
      </c>
      <c r="AM19" s="59">
        <v>64674</v>
      </c>
      <c r="AN19" s="59">
        <v>59481</v>
      </c>
      <c r="AO19" s="9">
        <v>874</v>
      </c>
      <c r="AP19" s="9">
        <v>1519.67</v>
      </c>
      <c r="AQ19" s="9">
        <v>3</v>
      </c>
      <c r="AR19" s="9">
        <v>0.41899999999999998</v>
      </c>
      <c r="AS19" s="10">
        <v>0.11600000000000001</v>
      </c>
      <c r="AT19" s="16">
        <v>0.65019505851755532</v>
      </c>
      <c r="AU19" s="28">
        <v>61</v>
      </c>
      <c r="AV19" s="9">
        <v>1</v>
      </c>
      <c r="AW19" s="56">
        <v>94</v>
      </c>
      <c r="AX19" s="56">
        <v>175</v>
      </c>
      <c r="AY19" s="56">
        <v>99</v>
      </c>
      <c r="AZ19" s="28">
        <v>69700</v>
      </c>
      <c r="BA19" s="28">
        <v>33800</v>
      </c>
      <c r="BB19" s="26">
        <v>14.080455000000001</v>
      </c>
      <c r="BC19" s="26">
        <v>0.38033952999999998</v>
      </c>
      <c r="BD19" s="26">
        <v>10.801895</v>
      </c>
      <c r="BE19" s="26">
        <v>0.12080123</v>
      </c>
      <c r="BF19" s="26">
        <v>1.5209558999999999</v>
      </c>
      <c r="BG19" s="26">
        <v>1.7009361000000001E-2</v>
      </c>
      <c r="BH19" s="26">
        <v>-2.8558023000000001</v>
      </c>
      <c r="BI19" s="26">
        <v>-5.7936401000000002</v>
      </c>
      <c r="BJ19" s="56">
        <v>2071.6666666666601</v>
      </c>
      <c r="BK19" s="28">
        <v>30700265</v>
      </c>
      <c r="BL19" s="28">
        <v>2197.2910569594478</v>
      </c>
      <c r="BM19" s="84">
        <v>33</v>
      </c>
      <c r="BN19" s="10">
        <v>9.8000000000000004E-2</v>
      </c>
      <c r="BO19" s="10">
        <v>9.7000000000000003E-2</v>
      </c>
      <c r="BP19" s="10">
        <v>0.14299999999999999</v>
      </c>
      <c r="BQ19" s="113">
        <f t="shared" si="0"/>
        <v>12.5</v>
      </c>
      <c r="BR19" s="56">
        <v>3</v>
      </c>
      <c r="BS19" s="117">
        <v>0.7</v>
      </c>
      <c r="BT19" s="117">
        <v>30</v>
      </c>
      <c r="BU19" s="117">
        <v>30.7</v>
      </c>
      <c r="BV19" s="117">
        <v>50.1006665535823</v>
      </c>
      <c r="BW19" s="117">
        <v>2147.1714237249557</v>
      </c>
      <c r="BX19" s="11">
        <v>8150</v>
      </c>
    </row>
    <row r="20" spans="1:76">
      <c r="A20" s="7">
        <v>313</v>
      </c>
      <c r="B20" s="8" t="s">
        <v>746</v>
      </c>
      <c r="C20" s="8" t="s">
        <v>2154</v>
      </c>
      <c r="D20" s="8" t="s">
        <v>732</v>
      </c>
      <c r="E20" s="9" t="s">
        <v>51</v>
      </c>
      <c r="F20" s="95">
        <v>0.35699999999999998</v>
      </c>
      <c r="G20" s="95">
        <v>0.66</v>
      </c>
      <c r="H20" s="94">
        <v>21.61</v>
      </c>
      <c r="I20" s="94">
        <v>0.40200000000000002</v>
      </c>
      <c r="J20" s="89">
        <f t="shared" si="1"/>
        <v>0</v>
      </c>
      <c r="K20" s="16">
        <f t="shared" si="2"/>
        <v>1.2708436691211872E-2</v>
      </c>
      <c r="L20" s="28">
        <v>36971.505532521718</v>
      </c>
      <c r="M20" s="113">
        <v>2.5</v>
      </c>
      <c r="N20" s="16" t="s">
        <v>4339</v>
      </c>
      <c r="O20" s="95">
        <v>1.7999999999999999E-2</v>
      </c>
      <c r="P20" s="100">
        <v>1.0753292584871585E-2</v>
      </c>
      <c r="Q20" s="113">
        <v>1.5</v>
      </c>
      <c r="R20" s="16"/>
      <c r="S20" s="122">
        <v>5165.2838404895683</v>
      </c>
      <c r="T20" s="59">
        <v>67992</v>
      </c>
      <c r="U20" s="28">
        <v>40458.826143790851</v>
      </c>
      <c r="V20" s="101">
        <v>78151.724137931029</v>
      </c>
      <c r="W20" s="101">
        <v>46504.397866426269</v>
      </c>
      <c r="X20" s="113">
        <v>4.5</v>
      </c>
      <c r="Y20" s="10">
        <v>0.219</v>
      </c>
      <c r="Z20" s="100">
        <v>6.9000000000000006E-2</v>
      </c>
      <c r="AA20" s="95">
        <v>0.184</v>
      </c>
      <c r="AB20" s="117">
        <v>2932.7161595104321</v>
      </c>
      <c r="AC20" s="9">
        <v>354</v>
      </c>
      <c r="AD20" s="95">
        <v>2.8999999999999984E-2</v>
      </c>
      <c r="AE20" s="10">
        <v>7.4999999999999983E-2</v>
      </c>
      <c r="AF20" s="10">
        <v>0.49099999999999999</v>
      </c>
      <c r="AG20" s="10">
        <v>0.55500000000000005</v>
      </c>
      <c r="AH20" s="113">
        <v>3.5</v>
      </c>
      <c r="AI20" s="25">
        <v>8183.54</v>
      </c>
      <c r="AJ20" s="28">
        <v>9428</v>
      </c>
      <c r="AK20" s="58">
        <v>6820</v>
      </c>
      <c r="AL20" s="59">
        <v>76284</v>
      </c>
      <c r="AM20" s="59">
        <v>63756</v>
      </c>
      <c r="AN20" s="59">
        <v>56655</v>
      </c>
      <c r="AO20" s="9">
        <v>378.67</v>
      </c>
      <c r="AP20" s="9">
        <v>750.67</v>
      </c>
      <c r="AQ20" s="10">
        <v>0.12</v>
      </c>
      <c r="AR20" s="10">
        <v>0.39300000000000002</v>
      </c>
      <c r="AS20" s="10">
        <v>7.3999999999999996E-2</v>
      </c>
      <c r="AT20" s="16">
        <v>0.71326676176890158</v>
      </c>
      <c r="AU20" s="28">
        <v>44</v>
      </c>
      <c r="AV20" s="9"/>
      <c r="AW20" s="56">
        <v>180</v>
      </c>
      <c r="AX20" s="56">
        <v>104</v>
      </c>
      <c r="AY20" s="56">
        <v>99</v>
      </c>
      <c r="AZ20" s="28">
        <v>65700</v>
      </c>
      <c r="BA20" s="28">
        <v>33000</v>
      </c>
      <c r="BB20" s="26">
        <v>15.837218999999999</v>
      </c>
      <c r="BC20" s="26">
        <v>7.2141706999999999E-2</v>
      </c>
      <c r="BD20" s="26">
        <v>10.783715000000001</v>
      </c>
      <c r="BE20" s="26">
        <v>3.5026144000000002E-2</v>
      </c>
      <c r="BF20" s="26">
        <v>1.7078405999999999</v>
      </c>
      <c r="BG20" s="26">
        <v>5.5471673000000001E-3</v>
      </c>
      <c r="BH20" s="26">
        <v>-4.8685521999999999</v>
      </c>
      <c r="BI20" s="26">
        <v>-8.2640256999999995</v>
      </c>
      <c r="BJ20" s="56">
        <v>1032</v>
      </c>
      <c r="BK20" s="28">
        <v>24000000</v>
      </c>
      <c r="BL20" s="28">
        <v>2932.7161595104321</v>
      </c>
      <c r="BM20" s="84">
        <v>14</v>
      </c>
      <c r="BN20" s="10">
        <v>0.114</v>
      </c>
      <c r="BO20" s="10">
        <v>6.8000000000000005E-2</v>
      </c>
      <c r="BP20" s="10">
        <v>0.14299999999999999</v>
      </c>
      <c r="BQ20" s="113">
        <f t="shared" si="0"/>
        <v>12</v>
      </c>
      <c r="BR20" s="56">
        <v>2</v>
      </c>
      <c r="BS20" s="117">
        <v>0</v>
      </c>
      <c r="BT20" s="117">
        <v>24</v>
      </c>
      <c r="BU20" s="117">
        <v>24</v>
      </c>
      <c r="BV20" s="117">
        <v>0</v>
      </c>
      <c r="BW20" s="117">
        <v>2932.7161595104321</v>
      </c>
      <c r="BX20" s="11">
        <v>8098</v>
      </c>
    </row>
    <row r="21" spans="1:76">
      <c r="A21" s="7">
        <v>315</v>
      </c>
      <c r="B21" s="8" t="s">
        <v>750</v>
      </c>
      <c r="C21" s="8" t="s">
        <v>2156</v>
      </c>
      <c r="D21" s="8" t="s">
        <v>732</v>
      </c>
      <c r="E21" s="9" t="s">
        <v>51</v>
      </c>
      <c r="F21" s="95">
        <v>0.33100000000000002</v>
      </c>
      <c r="G21" s="95">
        <v>0.69</v>
      </c>
      <c r="H21" s="94">
        <v>20.14</v>
      </c>
      <c r="I21" s="94">
        <v>0.48499999999999999</v>
      </c>
      <c r="J21" s="89">
        <f t="shared" si="1"/>
        <v>0</v>
      </c>
      <c r="K21" s="16">
        <f t="shared" si="2"/>
        <v>8.5281077142222664E-3</v>
      </c>
      <c r="L21" s="28">
        <v>17006.802721088436</v>
      </c>
      <c r="M21" s="113">
        <v>1.5</v>
      </c>
      <c r="N21" s="16" t="s">
        <v>4339</v>
      </c>
      <c r="O21" s="95">
        <v>2.7E-2</v>
      </c>
      <c r="P21" s="100">
        <v>2.761080418367011E-2</v>
      </c>
      <c r="Q21" s="113">
        <v>1.5</v>
      </c>
      <c r="R21" s="16"/>
      <c r="S21" s="122">
        <v>7503.0370026994415</v>
      </c>
      <c r="T21" s="59">
        <v>81015</v>
      </c>
      <c r="U21" s="28">
        <v>47878.01930894309</v>
      </c>
      <c r="V21" s="101">
        <v>88059.782608695648</v>
      </c>
      <c r="W21" s="101">
        <v>52041.325335807705</v>
      </c>
      <c r="X21" s="113">
        <v>3</v>
      </c>
      <c r="Y21" s="10">
        <v>0.31</v>
      </c>
      <c r="Z21" s="100">
        <v>1.2E-2</v>
      </c>
      <c r="AA21" s="95">
        <v>8.7999999999999995E-2</v>
      </c>
      <c r="AB21" s="117">
        <v>1616.9629973005583</v>
      </c>
      <c r="AC21" s="9">
        <v>681</v>
      </c>
      <c r="AD21" s="95">
        <v>3.7999999999999992E-2</v>
      </c>
      <c r="AE21" s="10">
        <v>6.699999999999999E-2</v>
      </c>
      <c r="AF21" s="10">
        <v>0.53</v>
      </c>
      <c r="AG21" s="10">
        <v>0.57099999999999995</v>
      </c>
      <c r="AH21" s="113">
        <v>6</v>
      </c>
      <c r="AI21" s="25">
        <v>11843.19</v>
      </c>
      <c r="AJ21" s="28">
        <v>13084</v>
      </c>
      <c r="AK21" s="28">
        <v>7577</v>
      </c>
      <c r="AL21" s="59">
        <v>97281</v>
      </c>
      <c r="AM21" s="59">
        <v>73161</v>
      </c>
      <c r="AN21" s="59">
        <v>66762</v>
      </c>
      <c r="AO21" s="9">
        <v>588</v>
      </c>
      <c r="AP21" s="9">
        <v>883</v>
      </c>
      <c r="AQ21" s="9">
        <v>9</v>
      </c>
      <c r="AR21" s="9">
        <v>0.41399999999999998</v>
      </c>
      <c r="AS21" s="10">
        <v>0.13200000000000001</v>
      </c>
      <c r="AT21" s="16">
        <v>0.67340067340067344</v>
      </c>
      <c r="AU21" s="28">
        <v>95</v>
      </c>
      <c r="AV21" s="9"/>
      <c r="AW21" s="56">
        <v>193</v>
      </c>
      <c r="AX21" s="56">
        <v>101</v>
      </c>
      <c r="AY21" s="56">
        <v>99</v>
      </c>
      <c r="AZ21" s="28">
        <v>86400</v>
      </c>
      <c r="BA21" s="28">
        <v>36900</v>
      </c>
      <c r="BB21" s="26">
        <v>6.5365219000000003</v>
      </c>
      <c r="BC21" s="26">
        <v>0.53492099000000004</v>
      </c>
      <c r="BD21" s="26">
        <v>14.358181999999999</v>
      </c>
      <c r="BE21" s="26">
        <v>0.32531824999999998</v>
      </c>
      <c r="BF21" s="26">
        <v>0.93852568000000003</v>
      </c>
      <c r="BG21" s="26">
        <v>2.1264497E-2</v>
      </c>
      <c r="BH21" s="26">
        <v>-0.34088477</v>
      </c>
      <c r="BI21" s="26">
        <v>-1.4250913999999999</v>
      </c>
      <c r="BJ21" s="56">
        <v>1933.6666666666599</v>
      </c>
      <c r="BK21" s="28">
        <v>19150000</v>
      </c>
      <c r="BL21" s="28">
        <v>1616.9629973005583</v>
      </c>
      <c r="BM21" s="84">
        <v>10</v>
      </c>
      <c r="BN21" s="10">
        <v>0.105</v>
      </c>
      <c r="BO21" s="10">
        <v>7.5999999999999998E-2</v>
      </c>
      <c r="BP21" s="10">
        <v>0.14299999999999999</v>
      </c>
      <c r="BQ21" s="113">
        <f t="shared" si="0"/>
        <v>12</v>
      </c>
      <c r="BR21" s="56">
        <v>2</v>
      </c>
      <c r="BS21" s="117">
        <v>0.15</v>
      </c>
      <c r="BT21" s="117">
        <v>19</v>
      </c>
      <c r="BU21" s="117">
        <v>19.149999999999999</v>
      </c>
      <c r="BV21" s="117">
        <v>12.665506506270692</v>
      </c>
      <c r="BW21" s="117">
        <v>1604.2974907942876</v>
      </c>
      <c r="BX21" s="11">
        <v>9120</v>
      </c>
    </row>
    <row r="22" spans="1:76">
      <c r="A22" s="7">
        <v>321</v>
      </c>
      <c r="B22" s="8" t="s">
        <v>757</v>
      </c>
      <c r="C22" s="8" t="s">
        <v>2157</v>
      </c>
      <c r="D22" s="8" t="s">
        <v>732</v>
      </c>
      <c r="E22" s="9" t="s">
        <v>51</v>
      </c>
      <c r="F22" s="95">
        <v>0.45100000000000001</v>
      </c>
      <c r="G22" s="95">
        <v>0.72</v>
      </c>
      <c r="H22" s="94">
        <v>18.07</v>
      </c>
      <c r="I22" s="94">
        <v>0.54600000000000004</v>
      </c>
      <c r="J22" s="89">
        <f t="shared" si="1"/>
        <v>1.1527818141994811E-3</v>
      </c>
      <c r="K22" s="16">
        <f t="shared" si="2"/>
        <v>2.0204018112022486E-2</v>
      </c>
      <c r="L22" s="28">
        <v>774.71857770762767</v>
      </c>
      <c r="M22" s="113">
        <v>2.5</v>
      </c>
      <c r="N22" s="16" t="s">
        <v>4339</v>
      </c>
      <c r="O22" s="95">
        <v>6.8000000000000005E-2</v>
      </c>
      <c r="P22" s="100">
        <v>2.5361199912388582E-2</v>
      </c>
      <c r="Q22" s="113">
        <v>1.5</v>
      </c>
      <c r="R22" s="16"/>
      <c r="S22" s="122">
        <v>7237.1090986641684</v>
      </c>
      <c r="T22" s="59">
        <v>71681</v>
      </c>
      <c r="U22" s="28">
        <v>43385.037299035372</v>
      </c>
      <c r="V22" s="101">
        <v>80540.449438202253</v>
      </c>
      <c r="W22" s="101">
        <v>48747.232920264461</v>
      </c>
      <c r="X22" s="113">
        <v>3</v>
      </c>
      <c r="Y22" s="10">
        <v>0.245</v>
      </c>
      <c r="Z22" s="100">
        <v>-1.4999999999999999E-2</v>
      </c>
      <c r="AA22" s="95">
        <v>0.25700000000000001</v>
      </c>
      <c r="AB22" s="117">
        <v>2244.8909013358316</v>
      </c>
      <c r="AC22" s="9">
        <v>88</v>
      </c>
      <c r="AD22" s="95">
        <v>1.4999999999999986E-2</v>
      </c>
      <c r="AE22" s="10">
        <v>7.9999999999999793E-3</v>
      </c>
      <c r="AF22" s="10">
        <v>0.52400000000000002</v>
      </c>
      <c r="AG22" s="10">
        <v>0.57699999999999996</v>
      </c>
      <c r="AH22" s="113">
        <v>7</v>
      </c>
      <c r="AI22" s="25">
        <v>16481.87</v>
      </c>
      <c r="AJ22" s="28">
        <v>12646</v>
      </c>
      <c r="AK22" s="58">
        <v>8437</v>
      </c>
      <c r="AL22" s="59">
        <v>85176</v>
      </c>
      <c r="AM22" s="59">
        <v>66717</v>
      </c>
      <c r="AN22" s="59">
        <v>58284</v>
      </c>
      <c r="AO22" s="9">
        <v>912.33</v>
      </c>
      <c r="AP22" s="9">
        <v>1571.67</v>
      </c>
      <c r="AQ22" s="10">
        <v>0.26</v>
      </c>
      <c r="AR22" s="10">
        <v>0.436</v>
      </c>
      <c r="AS22" s="10">
        <v>0.158</v>
      </c>
      <c r="AT22" s="16">
        <v>0.64683053040103489</v>
      </c>
      <c r="AU22" s="28">
        <v>16</v>
      </c>
      <c r="AV22" s="9">
        <v>19</v>
      </c>
      <c r="AW22" s="56">
        <v>26</v>
      </c>
      <c r="AX22" s="56">
        <v>333</v>
      </c>
      <c r="AY22" s="56">
        <v>11</v>
      </c>
      <c r="AZ22" s="28">
        <v>76100</v>
      </c>
      <c r="BA22" s="28">
        <v>35100</v>
      </c>
      <c r="BB22" s="26">
        <v>10.337527</v>
      </c>
      <c r="BC22" s="26">
        <v>0.56656408000000003</v>
      </c>
      <c r="BD22" s="26">
        <v>13.611117</v>
      </c>
      <c r="BE22" s="26">
        <v>1.1607337</v>
      </c>
      <c r="BF22" s="26">
        <v>1.4070530000000001</v>
      </c>
      <c r="BG22" s="26">
        <v>0.11999116</v>
      </c>
      <c r="BH22" s="26">
        <v>0.20037054000000001</v>
      </c>
      <c r="BI22" s="26">
        <v>-0.43853768999999998</v>
      </c>
      <c r="BJ22" s="56">
        <v>2511</v>
      </c>
      <c r="BK22" s="28">
        <v>37000000</v>
      </c>
      <c r="BL22" s="28">
        <v>2244.8909013358316</v>
      </c>
      <c r="BM22" s="84">
        <v>0.70679899999999996</v>
      </c>
      <c r="BN22" s="10">
        <v>0.128</v>
      </c>
      <c r="BO22" s="10">
        <v>0.13500000000000001</v>
      </c>
      <c r="BP22" s="10">
        <v>0.14299999999999999</v>
      </c>
      <c r="BQ22" s="113">
        <f t="shared" si="0"/>
        <v>14</v>
      </c>
      <c r="BR22" s="56">
        <v>3</v>
      </c>
      <c r="BS22" s="117">
        <v>0</v>
      </c>
      <c r="BT22" s="117">
        <v>37</v>
      </c>
      <c r="BU22" s="117">
        <v>37</v>
      </c>
      <c r="BV22" s="117">
        <v>0</v>
      </c>
      <c r="BW22" s="117">
        <v>2244.8909013358316</v>
      </c>
      <c r="BX22" s="11">
        <v>9482</v>
      </c>
    </row>
    <row r="23" spans="1:76">
      <c r="A23" s="7">
        <v>415</v>
      </c>
      <c r="B23" s="8" t="s">
        <v>915</v>
      </c>
      <c r="C23" s="8" t="s">
        <v>2172</v>
      </c>
      <c r="D23" s="8" t="s">
        <v>854</v>
      </c>
      <c r="E23" s="9" t="s">
        <v>51</v>
      </c>
      <c r="F23" s="95">
        <v>0.47799999999999998</v>
      </c>
      <c r="G23" s="95">
        <v>0.77</v>
      </c>
      <c r="H23" s="94">
        <v>25.14</v>
      </c>
      <c r="I23" s="94">
        <v>0.104</v>
      </c>
      <c r="J23" s="89">
        <f t="shared" si="1"/>
        <v>0</v>
      </c>
      <c r="K23" s="16">
        <f t="shared" si="2"/>
        <v>9.6501524330200646E-3</v>
      </c>
      <c r="L23" s="28">
        <v>44554.455445544554</v>
      </c>
      <c r="M23" s="113">
        <v>2.5</v>
      </c>
      <c r="N23" s="16" t="s">
        <v>4339</v>
      </c>
      <c r="O23" s="95">
        <v>8.9999999999999993E-3</v>
      </c>
      <c r="P23" s="100">
        <v>0</v>
      </c>
      <c r="Q23" s="113">
        <v>0</v>
      </c>
      <c r="R23" s="16"/>
      <c r="S23" s="122">
        <v>8463.1162272236706</v>
      </c>
      <c r="T23" s="59">
        <v>79706</v>
      </c>
      <c r="U23" s="28">
        <v>57520.64896755162</v>
      </c>
      <c r="V23" s="101">
        <v>67547.457627118652</v>
      </c>
      <c r="W23" s="101">
        <v>48746.312684365781</v>
      </c>
      <c r="X23" s="113">
        <v>1.5</v>
      </c>
      <c r="Y23" s="10">
        <v>0.443</v>
      </c>
      <c r="Z23" s="100">
        <v>3.3000000000000002E-2</v>
      </c>
      <c r="AA23" s="95">
        <v>6.6000000000000003E-2</v>
      </c>
      <c r="AB23" s="117">
        <v>393.88377277632912</v>
      </c>
      <c r="AC23" s="9">
        <v>256</v>
      </c>
      <c r="AD23" s="95">
        <v>0.10700000000000001</v>
      </c>
      <c r="AE23" s="10">
        <v>0.124</v>
      </c>
      <c r="AF23" s="10">
        <v>0.59599999999999997</v>
      </c>
      <c r="AG23" s="10">
        <v>0.58899999999999997</v>
      </c>
      <c r="AH23" s="113">
        <v>6</v>
      </c>
      <c r="AI23" s="25">
        <v>5077.6400000000003</v>
      </c>
      <c r="AJ23" s="28">
        <v>13408</v>
      </c>
      <c r="AK23" s="58">
        <v>8597</v>
      </c>
      <c r="AL23" s="59">
        <v>95967</v>
      </c>
      <c r="AM23" s="59">
        <v>78426</v>
      </c>
      <c r="AN23" s="59">
        <v>62235</v>
      </c>
      <c r="AO23" s="9">
        <v>202</v>
      </c>
      <c r="AP23" s="9">
        <v>239.67</v>
      </c>
      <c r="AQ23" s="10">
        <v>0</v>
      </c>
      <c r="AR23" s="10">
        <v>0.55700000000000005</v>
      </c>
      <c r="AS23" s="10">
        <v>0.218</v>
      </c>
      <c r="AT23" s="16">
        <v>0.90579710144927539</v>
      </c>
      <c r="AU23" s="28">
        <v>12</v>
      </c>
      <c r="AV23" s="9"/>
      <c r="AW23" s="56">
        <v>352</v>
      </c>
      <c r="AX23" s="56">
        <v>49</v>
      </c>
      <c r="AY23" s="56">
        <v>99</v>
      </c>
      <c r="AZ23" s="28">
        <v>87600</v>
      </c>
      <c r="BA23" s="28">
        <v>44800</v>
      </c>
      <c r="BB23" s="26">
        <v>6.1302009000000002</v>
      </c>
      <c r="BC23" s="26">
        <v>0.41132637999999999</v>
      </c>
      <c r="BD23" s="26">
        <v>24.392250000000001</v>
      </c>
      <c r="BE23" s="26">
        <v>0</v>
      </c>
      <c r="BF23" s="26">
        <v>1.4952939999999999</v>
      </c>
      <c r="BG23" s="26">
        <v>0</v>
      </c>
      <c r="BH23" s="26">
        <v>-0.97118603999999997</v>
      </c>
      <c r="BI23" s="26">
        <v>-3.2726563999999998</v>
      </c>
      <c r="BJ23" s="56">
        <v>660.66666666666595</v>
      </c>
      <c r="BK23" s="28">
        <v>2000000</v>
      </c>
      <c r="BL23" s="28">
        <v>393.88377277632912</v>
      </c>
      <c r="BM23" s="84">
        <v>9</v>
      </c>
      <c r="BN23" s="10">
        <v>0.14399999999999999</v>
      </c>
      <c r="BO23" s="10">
        <v>0.127</v>
      </c>
      <c r="BP23" s="10">
        <v>0.251</v>
      </c>
      <c r="BQ23" s="113">
        <f t="shared" si="0"/>
        <v>10</v>
      </c>
      <c r="BR23" s="56">
        <v>3</v>
      </c>
      <c r="BS23" s="117">
        <v>0</v>
      </c>
      <c r="BT23" s="117">
        <v>2</v>
      </c>
      <c r="BU23" s="117">
        <v>2</v>
      </c>
      <c r="BV23" s="117">
        <v>0</v>
      </c>
      <c r="BW23" s="117">
        <v>393.88377277632912</v>
      </c>
      <c r="BX23" s="11">
        <v>8857</v>
      </c>
    </row>
    <row r="24" spans="1:76">
      <c r="A24" s="7">
        <v>367</v>
      </c>
      <c r="B24" s="8" t="s">
        <v>847</v>
      </c>
      <c r="C24" s="8" t="s">
        <v>2178</v>
      </c>
      <c r="D24" s="8" t="s">
        <v>814</v>
      </c>
      <c r="E24" s="9" t="s">
        <v>51</v>
      </c>
      <c r="F24" s="95">
        <v>0.66500000000000004</v>
      </c>
      <c r="G24" s="95">
        <v>0.86</v>
      </c>
      <c r="H24" s="94">
        <v>16.91</v>
      </c>
      <c r="I24" s="94">
        <v>0.94</v>
      </c>
      <c r="J24" s="89">
        <f t="shared" si="1"/>
        <v>1.5347882785149596E-4</v>
      </c>
      <c r="K24" s="16">
        <f t="shared" si="2"/>
        <v>1.3864254115918467E-2</v>
      </c>
      <c r="L24" s="28">
        <v>8650.5190311418683</v>
      </c>
      <c r="M24" s="113">
        <v>4.5</v>
      </c>
      <c r="N24" s="16" t="s">
        <v>4339</v>
      </c>
      <c r="O24" s="95">
        <v>2.5999999999999999E-2</v>
      </c>
      <c r="P24" s="100">
        <v>2.2254430038466912E-2</v>
      </c>
      <c r="Q24" s="113">
        <v>1.5</v>
      </c>
      <c r="R24" s="16"/>
      <c r="S24" s="122">
        <v>7289.0944564982165</v>
      </c>
      <c r="T24" s="59">
        <v>81387</v>
      </c>
      <c r="U24" s="28">
        <v>58848.919250180246</v>
      </c>
      <c r="V24" s="101">
        <v>65109.599999999999</v>
      </c>
      <c r="W24" s="101">
        <v>47079.135400144194</v>
      </c>
      <c r="X24" s="113">
        <v>1.5</v>
      </c>
      <c r="Y24" s="10">
        <v>0.68899999999999995</v>
      </c>
      <c r="Z24" s="100">
        <v>0.14899999999999999</v>
      </c>
      <c r="AA24" s="95">
        <v>1.2E-2</v>
      </c>
      <c r="AB24" s="117">
        <v>1892.9055435017833</v>
      </c>
      <c r="AC24" s="9">
        <v>383</v>
      </c>
      <c r="AD24" s="95">
        <v>0.29200000000000004</v>
      </c>
      <c r="AE24" s="10">
        <v>0.23900000000000002</v>
      </c>
      <c r="AF24" s="10">
        <v>0.56599999999999995</v>
      </c>
      <c r="AG24" s="10">
        <v>0.55300000000000005</v>
      </c>
      <c r="AH24" s="113">
        <v>4.5</v>
      </c>
      <c r="AI24" s="25">
        <v>19546.669999999998</v>
      </c>
      <c r="AJ24" s="28">
        <v>12165</v>
      </c>
      <c r="AK24" s="58">
        <v>6581</v>
      </c>
      <c r="AL24" s="59">
        <v>86427</v>
      </c>
      <c r="AM24" s="59">
        <v>71487</v>
      </c>
      <c r="AN24" s="59">
        <v>62577</v>
      </c>
      <c r="AO24" s="9">
        <v>1156</v>
      </c>
      <c r="AP24" s="9">
        <v>1158.67</v>
      </c>
      <c r="AQ24" s="10">
        <v>0.02</v>
      </c>
      <c r="AR24" s="10">
        <v>0.45100000000000001</v>
      </c>
      <c r="AS24" s="10">
        <v>0.31900000000000001</v>
      </c>
      <c r="AT24" s="16">
        <v>0.51546391752577314</v>
      </c>
      <c r="AU24" s="28">
        <v>71</v>
      </c>
      <c r="AV24" s="9">
        <v>3</v>
      </c>
      <c r="AW24" s="56">
        <v>41</v>
      </c>
      <c r="AX24" s="56">
        <v>271</v>
      </c>
      <c r="AY24" s="56">
        <v>10</v>
      </c>
      <c r="AZ24" s="28" t="e">
        <v>#N/A</v>
      </c>
      <c r="BA24" s="28" t="e">
        <v>#N/A</v>
      </c>
      <c r="BB24" s="26" t="e">
        <v>#N/A</v>
      </c>
      <c r="BC24" s="26" t="e">
        <v>#N/A</v>
      </c>
      <c r="BD24" s="26" t="e">
        <v>#N/A</v>
      </c>
      <c r="BE24" s="26" t="e">
        <v>#N/A</v>
      </c>
      <c r="BF24" s="26" t="e">
        <v>#N/A</v>
      </c>
      <c r="BG24" s="26" t="e">
        <v>#N/A</v>
      </c>
      <c r="BH24" s="26" t="e">
        <v>#N/A</v>
      </c>
      <c r="BI24" s="26" t="e">
        <v>#N/A</v>
      </c>
      <c r="BJ24" s="56" t="e">
        <v>#N/A</v>
      </c>
      <c r="BK24" s="28">
        <v>37000000</v>
      </c>
      <c r="BL24" s="28">
        <v>1892.9055435017833</v>
      </c>
      <c r="BM24" s="84">
        <v>10</v>
      </c>
      <c r="BN24" s="10">
        <v>0.17499999999999999</v>
      </c>
      <c r="BO24" s="10">
        <v>0.22800000000000001</v>
      </c>
      <c r="BP24" s="10">
        <v>0.46700000000000003</v>
      </c>
      <c r="BQ24" s="113">
        <f t="shared" si="0"/>
        <v>12</v>
      </c>
      <c r="BR24" s="56">
        <v>3</v>
      </c>
      <c r="BS24" s="117">
        <v>5</v>
      </c>
      <c r="BT24" s="117">
        <v>32</v>
      </c>
      <c r="BU24" s="117">
        <v>37</v>
      </c>
      <c r="BV24" s="117">
        <v>255.7980464191599</v>
      </c>
      <c r="BW24" s="117">
        <v>1637.1074970826235</v>
      </c>
      <c r="BX24" s="11">
        <v>9182</v>
      </c>
    </row>
    <row r="25" spans="1:76">
      <c r="A25" s="7">
        <v>439</v>
      </c>
      <c r="B25" s="8" t="s">
        <v>954</v>
      </c>
      <c r="C25" s="8" t="s">
        <v>2188</v>
      </c>
      <c r="D25" s="8" t="s">
        <v>917</v>
      </c>
      <c r="E25" s="9" t="s">
        <v>51</v>
      </c>
      <c r="F25" s="95">
        <v>0.30099999999999999</v>
      </c>
      <c r="G25" s="95">
        <v>0.72</v>
      </c>
      <c r="H25" s="94">
        <v>18.89</v>
      </c>
      <c r="I25" s="94">
        <v>0.65900000000000003</v>
      </c>
      <c r="J25" s="89">
        <f t="shared" si="1"/>
        <v>0</v>
      </c>
      <c r="K25" s="16">
        <f t="shared" si="2"/>
        <v>1.0397954829850018E-2</v>
      </c>
      <c r="L25" s="28">
        <v>9029.3453724604969</v>
      </c>
      <c r="M25" s="113">
        <v>1.5</v>
      </c>
      <c r="N25" s="16" t="s">
        <v>4339</v>
      </c>
      <c r="O25" s="95">
        <v>8.1000000000000003E-2</v>
      </c>
      <c r="P25" s="100">
        <v>2.3305760825525903E-2</v>
      </c>
      <c r="Q25" s="113">
        <v>1.5</v>
      </c>
      <c r="R25" s="16" t="s">
        <v>4339</v>
      </c>
      <c r="S25" s="122">
        <v>6936.2157229028699</v>
      </c>
      <c r="T25" s="59">
        <v>71120</v>
      </c>
      <c r="U25" s="28">
        <v>53560.747412008284</v>
      </c>
      <c r="V25" s="101">
        <v>56444.444444444445</v>
      </c>
      <c r="W25" s="101">
        <v>42508.529692070064</v>
      </c>
      <c r="X25" s="113">
        <v>2.5</v>
      </c>
      <c r="Y25" s="10">
        <v>0.247</v>
      </c>
      <c r="Z25" s="100">
        <v>9.0999999999999998E-2</v>
      </c>
      <c r="AA25" s="95">
        <v>0.151</v>
      </c>
      <c r="AB25" s="117">
        <v>2031.7842770971299</v>
      </c>
      <c r="AC25" s="9">
        <v>456</v>
      </c>
      <c r="AD25" s="95">
        <v>0.11499999999999999</v>
      </c>
      <c r="AE25" s="10">
        <v>0.11599999999999999</v>
      </c>
      <c r="AF25" s="10">
        <v>0.54</v>
      </c>
      <c r="AG25" s="10">
        <v>0.52400000000000002</v>
      </c>
      <c r="AH25" s="113">
        <v>4.5</v>
      </c>
      <c r="AI25" s="25">
        <v>8367.0300000000007</v>
      </c>
      <c r="AJ25" s="28">
        <v>11648</v>
      </c>
      <c r="AK25" s="28">
        <v>6620</v>
      </c>
      <c r="AL25" s="59">
        <v>82593</v>
      </c>
      <c r="AM25" s="59">
        <v>68094</v>
      </c>
      <c r="AN25" s="59">
        <v>61794</v>
      </c>
      <c r="AO25" s="9">
        <v>443</v>
      </c>
      <c r="AP25" s="9">
        <v>398.33</v>
      </c>
      <c r="AQ25" s="9">
        <v>1</v>
      </c>
      <c r="AR25" s="27">
        <v>0.49099999999999999</v>
      </c>
      <c r="AS25" s="10">
        <v>0.14899999999999999</v>
      </c>
      <c r="AT25" s="16">
        <v>0.60277275467148883</v>
      </c>
      <c r="AU25" s="28">
        <v>75</v>
      </c>
      <c r="AV25" s="9"/>
      <c r="AW25" s="56">
        <v>226</v>
      </c>
      <c r="AX25" s="56">
        <v>87</v>
      </c>
      <c r="AY25" s="56">
        <v>99</v>
      </c>
      <c r="AZ25" s="28">
        <v>86500</v>
      </c>
      <c r="BA25" s="28">
        <v>40000</v>
      </c>
      <c r="BB25" s="26">
        <v>6.3569240999999996</v>
      </c>
      <c r="BC25" s="26">
        <v>0.25389626999999998</v>
      </c>
      <c r="BD25" s="26">
        <v>20.318135999999999</v>
      </c>
      <c r="BE25" s="26">
        <v>2.3475225999999998E-2</v>
      </c>
      <c r="BF25" s="26">
        <v>1.2916086</v>
      </c>
      <c r="BG25" s="26">
        <v>1.4923024E-3</v>
      </c>
      <c r="BH25" s="26">
        <v>2.1330735999999999</v>
      </c>
      <c r="BI25" s="26">
        <v>2.8416085</v>
      </c>
      <c r="BJ25" s="56">
        <v>958.33333333333303</v>
      </c>
      <c r="BK25" s="28">
        <v>17000000</v>
      </c>
      <c r="BL25" s="28">
        <v>2031.7842770971299</v>
      </c>
      <c r="BM25" s="84">
        <v>4</v>
      </c>
      <c r="BN25" s="10">
        <v>0.125</v>
      </c>
      <c r="BO25" s="10">
        <v>0.124</v>
      </c>
      <c r="BP25" s="10">
        <v>0.24</v>
      </c>
      <c r="BQ25" s="113">
        <f t="shared" si="0"/>
        <v>10</v>
      </c>
      <c r="BR25" s="56">
        <v>1</v>
      </c>
      <c r="BS25" s="117">
        <v>2</v>
      </c>
      <c r="BT25" s="117">
        <v>15</v>
      </c>
      <c r="BU25" s="117">
        <v>17</v>
      </c>
      <c r="BV25" s="117">
        <v>239.03344436436822</v>
      </c>
      <c r="BW25" s="117">
        <v>1792.7508327327616</v>
      </c>
      <c r="BX25" s="11">
        <v>8968</v>
      </c>
    </row>
    <row r="26" spans="1:76">
      <c r="A26" s="7">
        <v>435</v>
      </c>
      <c r="B26" s="8" t="s">
        <v>946</v>
      </c>
      <c r="C26" s="8" t="s">
        <v>2190</v>
      </c>
      <c r="D26" s="8" t="s">
        <v>917</v>
      </c>
      <c r="E26" s="9" t="s">
        <v>51</v>
      </c>
      <c r="F26" s="95">
        <v>0.41199999999999998</v>
      </c>
      <c r="G26" s="95">
        <v>0.8</v>
      </c>
      <c r="H26" s="94">
        <v>17.48</v>
      </c>
      <c r="I26" s="94">
        <v>0.46</v>
      </c>
      <c r="J26" s="89">
        <f t="shared" si="1"/>
        <v>0</v>
      </c>
      <c r="K26" s="16">
        <f t="shared" si="2"/>
        <v>2.1692475892428457E-2</v>
      </c>
      <c r="L26" s="28">
        <v>15164.151944802486</v>
      </c>
      <c r="M26" s="113">
        <v>1.5</v>
      </c>
      <c r="N26" s="16" t="s">
        <v>4339</v>
      </c>
      <c r="O26" s="95">
        <v>9.8000000000000004E-2</v>
      </c>
      <c r="P26" s="100">
        <v>0</v>
      </c>
      <c r="Q26" s="113">
        <v>1.5</v>
      </c>
      <c r="R26" s="16"/>
      <c r="S26" s="122">
        <v>9279.3689167066768</v>
      </c>
      <c r="T26" s="59">
        <v>95997</v>
      </c>
      <c r="U26" s="28">
        <v>61890.641379310342</v>
      </c>
      <c r="V26" s="101">
        <v>106663.33333333333</v>
      </c>
      <c r="W26" s="101">
        <v>68767.379310344826</v>
      </c>
      <c r="X26" s="113">
        <v>3</v>
      </c>
      <c r="Y26" s="10">
        <v>0.434</v>
      </c>
      <c r="Z26" s="100">
        <v>4.0000000000000001E-3</v>
      </c>
      <c r="AA26" s="95">
        <v>9.1999999999999998E-2</v>
      </c>
      <c r="AB26" s="117">
        <v>2024.6310832933227</v>
      </c>
      <c r="AC26" s="9">
        <v>84</v>
      </c>
      <c r="AD26" s="95">
        <v>-2.1000000000000019E-2</v>
      </c>
      <c r="AE26" s="10">
        <v>2.0000000000000018E-3</v>
      </c>
      <c r="AF26" s="10">
        <v>0.41299999999999998</v>
      </c>
      <c r="AG26" s="10">
        <v>0.64600000000000002</v>
      </c>
      <c r="AH26" s="113">
        <v>7</v>
      </c>
      <c r="AI26" s="25">
        <v>6914.84</v>
      </c>
      <c r="AJ26" s="28">
        <v>15167</v>
      </c>
      <c r="AK26" s="58">
        <v>9844</v>
      </c>
      <c r="AL26" s="59">
        <v>101574</v>
      </c>
      <c r="AM26" s="59">
        <v>84879</v>
      </c>
      <c r="AN26" s="59">
        <v>69750</v>
      </c>
      <c r="AO26" s="9">
        <v>395.67</v>
      </c>
      <c r="AP26" s="9">
        <v>371.67</v>
      </c>
      <c r="AQ26" s="10">
        <v>0.32</v>
      </c>
      <c r="AR26" s="10">
        <v>0.54900000000000004</v>
      </c>
      <c r="AS26" s="10">
        <v>0.23599999999999999</v>
      </c>
      <c r="AT26" s="16">
        <v>0.68493150684931503</v>
      </c>
      <c r="AU26" s="28">
        <v>44</v>
      </c>
      <c r="AV26" s="9"/>
      <c r="AW26" s="56">
        <v>119</v>
      </c>
      <c r="AX26" s="56">
        <v>150</v>
      </c>
      <c r="AY26" s="56">
        <v>6</v>
      </c>
      <c r="AZ26" s="28">
        <v>156100</v>
      </c>
      <c r="BA26" s="28">
        <v>68700</v>
      </c>
      <c r="BB26" s="26">
        <v>2.9959381</v>
      </c>
      <c r="BC26" s="26">
        <v>9.1540946999999999</v>
      </c>
      <c r="BD26" s="26">
        <v>50.350071</v>
      </c>
      <c r="BE26" s="26">
        <v>5.7304883000000002</v>
      </c>
      <c r="BF26" s="26">
        <v>1.5084569000000001</v>
      </c>
      <c r="BG26" s="26">
        <v>0.1716819</v>
      </c>
      <c r="BH26" s="26">
        <v>0.30329978000000002</v>
      </c>
      <c r="BI26" s="26">
        <v>-0.20613226000000001</v>
      </c>
      <c r="BJ26" s="56">
        <v>5068.3333333333303</v>
      </c>
      <c r="BK26" s="28">
        <v>14000000</v>
      </c>
      <c r="BL26" s="28">
        <v>2024.6310832933227</v>
      </c>
      <c r="BM26" s="84">
        <v>6</v>
      </c>
      <c r="BN26" s="10">
        <v>0.26100000000000001</v>
      </c>
      <c r="BO26" s="10">
        <v>0.23799999999999999</v>
      </c>
      <c r="BP26" s="10">
        <v>0.24</v>
      </c>
      <c r="BQ26" s="113">
        <f t="shared" si="0"/>
        <v>13</v>
      </c>
      <c r="BR26" s="56">
        <v>3</v>
      </c>
      <c r="BS26" s="117">
        <v>1</v>
      </c>
      <c r="BT26" s="117">
        <v>13</v>
      </c>
      <c r="BU26" s="117">
        <v>14</v>
      </c>
      <c r="BV26" s="117">
        <v>144.61650594952306</v>
      </c>
      <c r="BW26" s="117">
        <v>1880.0145773437996</v>
      </c>
      <c r="BX26" s="11">
        <v>11304</v>
      </c>
    </row>
    <row r="27" spans="1:76">
      <c r="A27" s="7">
        <v>436</v>
      </c>
      <c r="B27" s="8" t="s">
        <v>948</v>
      </c>
      <c r="C27" s="8" t="s">
        <v>2191</v>
      </c>
      <c r="D27" s="8" t="s">
        <v>917</v>
      </c>
      <c r="E27" s="9" t="s">
        <v>51</v>
      </c>
      <c r="F27" s="95">
        <v>0.28299999999999997</v>
      </c>
      <c r="G27" s="95">
        <v>0.72</v>
      </c>
      <c r="H27" s="94">
        <v>15.11</v>
      </c>
      <c r="I27" s="94">
        <v>0.99299999999999999</v>
      </c>
      <c r="J27" s="89">
        <f t="shared" si="1"/>
        <v>1.6274902635394982E-4</v>
      </c>
      <c r="K27" s="16">
        <f t="shared" si="2"/>
        <v>1.839063997799633E-2</v>
      </c>
      <c r="L27" s="28">
        <v>9835.9849509430242</v>
      </c>
      <c r="M27" s="113">
        <v>1.5</v>
      </c>
      <c r="N27" s="16" t="s">
        <v>4339</v>
      </c>
      <c r="O27" s="95">
        <v>8.5000000000000006E-2</v>
      </c>
      <c r="P27" s="100">
        <v>1.3508169187377836E-2</v>
      </c>
      <c r="Q27" s="113">
        <v>1.5</v>
      </c>
      <c r="R27" s="16"/>
      <c r="S27" s="122">
        <v>8471.258762814452</v>
      </c>
      <c r="T27" s="59">
        <v>85162</v>
      </c>
      <c r="U27" s="28">
        <v>55605.407786885247</v>
      </c>
      <c r="V27" s="101">
        <v>101383.33333333334</v>
      </c>
      <c r="W27" s="101">
        <v>66196.914032006243</v>
      </c>
      <c r="X27" s="113">
        <v>3</v>
      </c>
      <c r="Y27" s="10">
        <v>0.28100000000000003</v>
      </c>
      <c r="Z27" s="100">
        <v>1.7000000000000001E-2</v>
      </c>
      <c r="AA27" s="95">
        <v>9.8000000000000004E-2</v>
      </c>
      <c r="AB27" s="117">
        <v>1464.7412371855485</v>
      </c>
      <c r="AC27" s="9">
        <v>220</v>
      </c>
      <c r="AD27" s="95">
        <v>6.4000000000000001E-2</v>
      </c>
      <c r="AE27" s="10">
        <v>5.5999999999999994E-2</v>
      </c>
      <c r="AF27" s="10">
        <v>0.59099999999999997</v>
      </c>
      <c r="AG27" s="10">
        <v>0.65100000000000002</v>
      </c>
      <c r="AH27" s="113">
        <v>6</v>
      </c>
      <c r="AI27" s="25">
        <v>6144.43</v>
      </c>
      <c r="AJ27" s="28">
        <v>15623</v>
      </c>
      <c r="AK27" s="58">
        <v>9991</v>
      </c>
      <c r="AL27" s="59">
        <v>113904</v>
      </c>
      <c r="AM27" s="59">
        <v>80208</v>
      </c>
      <c r="AN27" s="59">
        <v>72387</v>
      </c>
      <c r="AO27" s="9">
        <v>406.67</v>
      </c>
      <c r="AP27" s="9">
        <v>432.33</v>
      </c>
      <c r="AQ27" s="10">
        <v>0.06</v>
      </c>
      <c r="AR27" s="10">
        <v>0.54</v>
      </c>
      <c r="AS27" s="10">
        <v>0.223</v>
      </c>
      <c r="AT27" s="16">
        <v>0.50175614651279477</v>
      </c>
      <c r="AU27" s="28">
        <v>99</v>
      </c>
      <c r="AV27" s="9">
        <v>1</v>
      </c>
      <c r="AW27" s="56">
        <v>168</v>
      </c>
      <c r="AX27" s="56">
        <v>113</v>
      </c>
      <c r="AY27" s="56">
        <v>99</v>
      </c>
      <c r="AZ27" s="28">
        <v>105200</v>
      </c>
      <c r="BA27" s="28">
        <v>50200</v>
      </c>
      <c r="BB27" s="26">
        <v>6.5978947000000003</v>
      </c>
      <c r="BC27" s="26">
        <v>1.078783</v>
      </c>
      <c r="BD27" s="26">
        <v>36.129776</v>
      </c>
      <c r="BE27" s="26">
        <v>3.6079869000000002</v>
      </c>
      <c r="BF27" s="26">
        <v>2.3838045999999999</v>
      </c>
      <c r="BG27" s="26">
        <v>0.23805118</v>
      </c>
      <c r="BH27" s="26">
        <v>2.9776015</v>
      </c>
      <c r="BI27" s="26">
        <v>6.9277085999999999</v>
      </c>
      <c r="BJ27" s="56">
        <v>700.33333333333303</v>
      </c>
      <c r="BK27" s="28">
        <v>9000000</v>
      </c>
      <c r="BL27" s="28">
        <v>1464.7412371855485</v>
      </c>
      <c r="BM27" s="84">
        <v>4</v>
      </c>
      <c r="BN27" s="10">
        <v>0.17599999999999999</v>
      </c>
      <c r="BO27" s="10">
        <v>0.184</v>
      </c>
      <c r="BP27" s="10">
        <v>0.24</v>
      </c>
      <c r="BQ27" s="113">
        <f t="shared" si="0"/>
        <v>12</v>
      </c>
      <c r="BR27" s="56">
        <v>3</v>
      </c>
      <c r="BS27" s="117">
        <v>1</v>
      </c>
      <c r="BT27" s="117">
        <v>8</v>
      </c>
      <c r="BU27" s="117">
        <v>9</v>
      </c>
      <c r="BV27" s="117">
        <v>162.74902635394983</v>
      </c>
      <c r="BW27" s="117">
        <v>1301.9922108315986</v>
      </c>
      <c r="BX27" s="11">
        <v>9936</v>
      </c>
    </row>
    <row r="28" spans="1:76">
      <c r="A28" s="7">
        <v>455</v>
      </c>
      <c r="B28" s="8" t="s">
        <v>979</v>
      </c>
      <c r="C28" s="8" t="s">
        <v>2193</v>
      </c>
      <c r="D28" s="8" t="s">
        <v>337</v>
      </c>
      <c r="E28" s="9" t="s">
        <v>51</v>
      </c>
      <c r="F28" s="95">
        <v>0.25600000000000001</v>
      </c>
      <c r="G28" s="95">
        <v>0.72</v>
      </c>
      <c r="H28" s="94">
        <v>18</v>
      </c>
      <c r="I28" s="94">
        <v>1.331</v>
      </c>
      <c r="J28" s="89">
        <f t="shared" si="1"/>
        <v>1.9543044532735577E-4</v>
      </c>
      <c r="K28" s="16">
        <f t="shared" si="2"/>
        <v>8.0126482584215869E-3</v>
      </c>
      <c r="L28" s="28">
        <v>0</v>
      </c>
      <c r="M28" s="113">
        <v>1.5</v>
      </c>
      <c r="N28" s="16" t="s">
        <v>4339</v>
      </c>
      <c r="O28" s="95">
        <v>2.3E-2</v>
      </c>
      <c r="P28" s="100">
        <v>0</v>
      </c>
      <c r="Q28" s="113">
        <v>1.5</v>
      </c>
      <c r="R28" s="16"/>
      <c r="S28" s="122">
        <v>7408.4830610661511</v>
      </c>
      <c r="T28" s="59">
        <v>79073</v>
      </c>
      <c r="U28" s="28">
        <v>60537.368421052633</v>
      </c>
      <c r="V28" s="101">
        <v>77522.549019607846</v>
      </c>
      <c r="W28" s="101">
        <v>59350.361197110426</v>
      </c>
      <c r="X28" s="113">
        <v>3</v>
      </c>
      <c r="Y28" s="10">
        <v>0.16700000000000001</v>
      </c>
      <c r="Z28" s="100">
        <v>-0.23200000000000001</v>
      </c>
      <c r="AA28" s="95">
        <v>0.13800000000000001</v>
      </c>
      <c r="AB28" s="117">
        <v>157.51693893384876</v>
      </c>
      <c r="AC28" s="9">
        <v>78</v>
      </c>
      <c r="AD28" s="95">
        <v>-4.9000000000000016E-2</v>
      </c>
      <c r="AE28" s="10">
        <v>-0.14300000000000002</v>
      </c>
      <c r="AF28" s="10">
        <v>0.496</v>
      </c>
      <c r="AG28" s="10">
        <v>0.64700000000000002</v>
      </c>
      <c r="AH28" s="113">
        <v>6</v>
      </c>
      <c r="AI28" s="25">
        <v>5116.91</v>
      </c>
      <c r="AJ28" s="28">
        <v>10469</v>
      </c>
      <c r="AK28" s="58">
        <v>6495</v>
      </c>
      <c r="AL28" s="59">
        <v>93978</v>
      </c>
      <c r="AM28" s="59">
        <v>78579</v>
      </c>
      <c r="AN28" s="59">
        <v>71487</v>
      </c>
      <c r="AO28" s="9">
        <v>284.33</v>
      </c>
      <c r="AP28" s="9">
        <v>305.33</v>
      </c>
      <c r="AQ28" s="10">
        <v>0.03</v>
      </c>
      <c r="AR28" s="10">
        <v>0.42299999999999999</v>
      </c>
      <c r="AS28" s="10">
        <v>0.41399999999999998</v>
      </c>
      <c r="AT28" s="16">
        <v>0.42900042900042901</v>
      </c>
      <c r="AU28" s="28">
        <v>3</v>
      </c>
      <c r="AV28" s="9">
        <v>1</v>
      </c>
      <c r="AW28" s="56">
        <v>391</v>
      </c>
      <c r="AX28" s="56">
        <v>41</v>
      </c>
      <c r="AY28" s="56">
        <v>99</v>
      </c>
      <c r="AZ28" s="28" t="e">
        <v>#N/A</v>
      </c>
      <c r="BA28" s="28" t="e">
        <v>#N/A</v>
      </c>
      <c r="BB28" s="26" t="e">
        <v>#N/A</v>
      </c>
      <c r="BC28" s="26" t="e">
        <v>#N/A</v>
      </c>
      <c r="BD28" s="26" t="e">
        <v>#N/A</v>
      </c>
      <c r="BE28" s="26" t="e">
        <v>#N/A</v>
      </c>
      <c r="BF28" s="26" t="e">
        <v>#N/A</v>
      </c>
      <c r="BG28" s="26" t="e">
        <v>#N/A</v>
      </c>
      <c r="BH28" s="26" t="e">
        <v>#N/A</v>
      </c>
      <c r="BI28" s="26" t="e">
        <v>#N/A</v>
      </c>
      <c r="BJ28" s="56" t="e">
        <v>#N/A</v>
      </c>
      <c r="BK28" s="28">
        <v>806000</v>
      </c>
      <c r="BL28" s="28">
        <v>157.51693893384876</v>
      </c>
      <c r="BM28" s="84">
        <v>0</v>
      </c>
      <c r="BN28" s="10">
        <v>0.23100000000000001</v>
      </c>
      <c r="BO28" s="10">
        <v>0.32500000000000001</v>
      </c>
      <c r="BP28" s="10">
        <v>0.182</v>
      </c>
      <c r="BQ28" s="113">
        <f t="shared" si="0"/>
        <v>12</v>
      </c>
      <c r="BR28" s="56">
        <v>3</v>
      </c>
      <c r="BS28" s="117">
        <v>0.629</v>
      </c>
      <c r="BT28" s="117">
        <v>0.17699999999999999</v>
      </c>
      <c r="BU28" s="117">
        <v>0.80600000000000005</v>
      </c>
      <c r="BV28" s="117">
        <v>122.92575011090678</v>
      </c>
      <c r="BW28" s="117">
        <v>34.591188822941973</v>
      </c>
      <c r="BX28" s="11">
        <v>7566</v>
      </c>
    </row>
    <row r="29" spans="1:76">
      <c r="A29" s="7">
        <v>462</v>
      </c>
      <c r="B29" s="8" t="s">
        <v>990</v>
      </c>
      <c r="C29" s="8" t="s">
        <v>2195</v>
      </c>
      <c r="D29" s="8" t="s">
        <v>337</v>
      </c>
      <c r="E29" s="9" t="s">
        <v>51</v>
      </c>
      <c r="F29" s="95">
        <v>0.34699999999999998</v>
      </c>
      <c r="G29" s="95">
        <v>0.72</v>
      </c>
      <c r="H29" s="94">
        <v>24.18</v>
      </c>
      <c r="I29" s="94">
        <v>0.45800000000000002</v>
      </c>
      <c r="J29" s="89">
        <f t="shared" si="1"/>
        <v>8.1244668318641595E-5</v>
      </c>
      <c r="K29" s="16">
        <f t="shared" si="2"/>
        <v>1.7792582361782508E-2</v>
      </c>
      <c r="L29" s="28">
        <v>0</v>
      </c>
      <c r="M29" s="113">
        <v>0</v>
      </c>
      <c r="N29" s="16" t="s">
        <v>4339</v>
      </c>
      <c r="O29" s="95">
        <v>7.2999999999999995E-2</v>
      </c>
      <c r="P29" s="100">
        <v>3.3391558678961694E-2</v>
      </c>
      <c r="Q29" s="113">
        <v>1.5</v>
      </c>
      <c r="R29" s="16"/>
      <c r="S29" s="122">
        <v>7245.2873217695087</v>
      </c>
      <c r="T29" s="59">
        <v>81068</v>
      </c>
      <c r="U29" s="28">
        <v>60653.283453237411</v>
      </c>
      <c r="V29" s="101">
        <v>84445.833333333343</v>
      </c>
      <c r="W29" s="101">
        <v>63180.503597122304</v>
      </c>
      <c r="X29" s="113">
        <v>3</v>
      </c>
      <c r="Y29" s="10">
        <v>0.315</v>
      </c>
      <c r="Z29" s="100">
        <v>1.9E-2</v>
      </c>
      <c r="AA29" s="95">
        <v>0.108</v>
      </c>
      <c r="AB29" s="117">
        <v>568.71267823049118</v>
      </c>
      <c r="AC29" s="9">
        <v>291</v>
      </c>
      <c r="AD29" s="95">
        <v>-1.0000000000000009E-2</v>
      </c>
      <c r="AE29" s="10">
        <v>0.11899999999999999</v>
      </c>
      <c r="AF29" s="10">
        <v>0.48899999999999999</v>
      </c>
      <c r="AG29" s="10">
        <v>0.55300000000000005</v>
      </c>
      <c r="AH29" s="113">
        <v>4</v>
      </c>
      <c r="AI29" s="25">
        <v>12308.5</v>
      </c>
      <c r="AJ29" s="28">
        <v>9794</v>
      </c>
      <c r="AK29" s="28">
        <v>6934</v>
      </c>
      <c r="AL29" s="59">
        <v>90765</v>
      </c>
      <c r="AM29" s="59">
        <v>77193</v>
      </c>
      <c r="AN29" s="59">
        <v>68265</v>
      </c>
      <c r="AO29" s="9">
        <v>509</v>
      </c>
      <c r="AP29" s="9">
        <v>659.67</v>
      </c>
      <c r="AQ29" s="9">
        <v>21</v>
      </c>
      <c r="AR29" s="27">
        <v>0.49299999999999999</v>
      </c>
      <c r="AS29" s="10">
        <v>0.16300000000000001</v>
      </c>
      <c r="AT29" s="16">
        <v>0.68587105624142652</v>
      </c>
      <c r="AU29" s="28">
        <v>19</v>
      </c>
      <c r="AV29" s="9">
        <v>1</v>
      </c>
      <c r="AW29" s="56">
        <v>60</v>
      </c>
      <c r="AX29" s="56">
        <v>219</v>
      </c>
      <c r="AY29" s="56">
        <v>99</v>
      </c>
      <c r="AZ29" s="28" t="e">
        <v>#N/A</v>
      </c>
      <c r="BA29" s="28" t="e">
        <v>#N/A</v>
      </c>
      <c r="BB29" s="26" t="e">
        <v>#N/A</v>
      </c>
      <c r="BC29" s="26" t="e">
        <v>#N/A</v>
      </c>
      <c r="BD29" s="26" t="e">
        <v>#N/A</v>
      </c>
      <c r="BE29" s="26" t="e">
        <v>#N/A</v>
      </c>
      <c r="BF29" s="26" t="e">
        <v>#N/A</v>
      </c>
      <c r="BG29" s="26" t="e">
        <v>#N/A</v>
      </c>
      <c r="BH29" s="26" t="e">
        <v>#N/A</v>
      </c>
      <c r="BI29" s="26" t="e">
        <v>#N/A</v>
      </c>
      <c r="BJ29" s="56" t="e">
        <v>#N/A</v>
      </c>
      <c r="BK29" s="28">
        <v>7000000</v>
      </c>
      <c r="BL29" s="28">
        <v>568.71267823049118</v>
      </c>
      <c r="BM29" s="84">
        <v>0</v>
      </c>
      <c r="BN29" s="10">
        <v>0.192</v>
      </c>
      <c r="BO29" s="10">
        <v>6.3E-2</v>
      </c>
      <c r="BP29" s="10">
        <v>0.182</v>
      </c>
      <c r="BQ29" s="113">
        <f t="shared" si="0"/>
        <v>8.5</v>
      </c>
      <c r="BR29" s="56">
        <v>2</v>
      </c>
      <c r="BS29" s="117">
        <v>5</v>
      </c>
      <c r="BT29" s="117">
        <v>2</v>
      </c>
      <c r="BU29" s="117">
        <v>7</v>
      </c>
      <c r="BV29" s="117">
        <v>406.22334159320792</v>
      </c>
      <c r="BW29" s="117">
        <v>162.48933663728317</v>
      </c>
      <c r="BX29" s="11">
        <v>7814</v>
      </c>
    </row>
    <row r="30" spans="1:76">
      <c r="A30" s="7">
        <v>504</v>
      </c>
      <c r="B30" s="8" t="s">
        <v>1063</v>
      </c>
      <c r="C30" s="8" t="s">
        <v>2135</v>
      </c>
      <c r="D30" s="8" t="s">
        <v>1026</v>
      </c>
      <c r="E30" s="9" t="s">
        <v>51</v>
      </c>
      <c r="F30" s="95">
        <v>0.48</v>
      </c>
      <c r="G30" s="95">
        <v>0.78</v>
      </c>
      <c r="H30" s="94">
        <v>21.32</v>
      </c>
      <c r="I30" s="94">
        <v>0.57899999999999996</v>
      </c>
      <c r="J30" s="89">
        <f t="shared" si="1"/>
        <v>1.0782136156815387E-4</v>
      </c>
      <c r="K30" s="16">
        <f t="shared" si="2"/>
        <v>2.0432148017165159E-2</v>
      </c>
      <c r="L30" s="28">
        <v>21839.080459770114</v>
      </c>
      <c r="M30" s="113">
        <v>1</v>
      </c>
      <c r="N30" s="16" t="s">
        <v>4339</v>
      </c>
      <c r="O30" s="95">
        <v>6.4000000000000001E-2</v>
      </c>
      <c r="P30" s="100">
        <v>2.7170983115174779E-2</v>
      </c>
      <c r="Q30" s="113">
        <v>1.5</v>
      </c>
      <c r="R30" s="16"/>
      <c r="S30" s="122">
        <v>5766.1436611821537</v>
      </c>
      <c r="T30" s="59">
        <v>76589</v>
      </c>
      <c r="U30" s="28">
        <v>41317.256088560884</v>
      </c>
      <c r="V30" s="101">
        <v>90104.705882352937</v>
      </c>
      <c r="W30" s="101">
        <v>48608.536574777514</v>
      </c>
      <c r="X30" s="113">
        <v>4.5</v>
      </c>
      <c r="Y30" s="10">
        <v>0.40699999999999997</v>
      </c>
      <c r="Z30" s="100">
        <v>7.2999999999999995E-2</v>
      </c>
      <c r="AA30" s="95">
        <v>0.11600000000000001</v>
      </c>
      <c r="AB30" s="117">
        <v>1293.8563388178466</v>
      </c>
      <c r="AC30" s="9" t="s">
        <v>4345</v>
      </c>
      <c r="AD30" s="95">
        <v>0.10100000000000001</v>
      </c>
      <c r="AE30" s="10">
        <v>0.12000000000000001</v>
      </c>
      <c r="AF30" s="10">
        <v>0.495</v>
      </c>
      <c r="AG30" s="10">
        <v>0.58699999999999997</v>
      </c>
      <c r="AH30" s="113">
        <v>2.5</v>
      </c>
      <c r="AI30" s="25">
        <v>18549.2</v>
      </c>
      <c r="AJ30" s="28">
        <v>10364</v>
      </c>
      <c r="AK30" s="28">
        <v>6526</v>
      </c>
      <c r="AL30" s="59">
        <v>82899</v>
      </c>
      <c r="AM30" s="59">
        <v>69777</v>
      </c>
      <c r="AN30" s="59">
        <v>61830</v>
      </c>
      <c r="AO30" s="9">
        <v>870</v>
      </c>
      <c r="AP30" s="9">
        <v>1420.33</v>
      </c>
      <c r="AQ30" s="9">
        <v>6</v>
      </c>
      <c r="AR30" s="27">
        <v>0.51800000000000002</v>
      </c>
      <c r="AS30" s="10">
        <v>0.124</v>
      </c>
      <c r="AT30" s="16">
        <v>0.6333122229259025</v>
      </c>
      <c r="AU30" s="28"/>
      <c r="AV30" s="9">
        <v>2</v>
      </c>
      <c r="AW30" s="56">
        <v>15</v>
      </c>
      <c r="AX30" s="56">
        <v>379</v>
      </c>
      <c r="AY30" s="56">
        <v>99</v>
      </c>
      <c r="AZ30" s="28">
        <v>87900</v>
      </c>
      <c r="BA30" s="28">
        <v>39800</v>
      </c>
      <c r="BB30" s="26">
        <v>5.6805152999999997</v>
      </c>
      <c r="BC30" s="26">
        <v>0.78988742999999995</v>
      </c>
      <c r="BD30" s="26">
        <v>20.385542000000001</v>
      </c>
      <c r="BE30" s="26">
        <v>0.68367827000000003</v>
      </c>
      <c r="BF30" s="26">
        <v>1.1580037999999999</v>
      </c>
      <c r="BG30" s="26">
        <v>3.8836449000000002E-2</v>
      </c>
      <c r="BH30" s="26">
        <v>-0.56871450000000001</v>
      </c>
      <c r="BI30" s="26">
        <v>-3.0165291000000001</v>
      </c>
      <c r="BJ30" s="56">
        <v>2487</v>
      </c>
      <c r="BK30" s="28">
        <v>24000000</v>
      </c>
      <c r="BL30" s="28">
        <v>1293.8563388178466</v>
      </c>
      <c r="BM30" s="84">
        <v>19</v>
      </c>
      <c r="BN30" s="10">
        <v>9.5000000000000001E-2</v>
      </c>
      <c r="BO30" s="10">
        <v>7.5999999999999998E-2</v>
      </c>
      <c r="BP30" s="10">
        <v>0.19600000000000001</v>
      </c>
      <c r="BQ30" s="113">
        <f t="shared" si="0"/>
        <v>9.5</v>
      </c>
      <c r="BR30" s="56">
        <v>1</v>
      </c>
      <c r="BS30" s="117">
        <v>6</v>
      </c>
      <c r="BT30" s="117">
        <v>18</v>
      </c>
      <c r="BU30" s="117">
        <v>24</v>
      </c>
      <c r="BV30" s="117">
        <v>323.46408470446164</v>
      </c>
      <c r="BW30" s="117">
        <v>970.39225411338487</v>
      </c>
      <c r="BX30" s="11">
        <v>7060</v>
      </c>
    </row>
    <row r="31" spans="1:76">
      <c r="A31" s="7">
        <v>657</v>
      </c>
      <c r="B31" s="8" t="s">
        <v>1297</v>
      </c>
      <c r="C31" s="8" t="s">
        <v>2208</v>
      </c>
      <c r="D31" s="8" t="s">
        <v>1298</v>
      </c>
      <c r="E31" s="9" t="s">
        <v>51</v>
      </c>
      <c r="F31" s="95">
        <v>0.67700000000000005</v>
      </c>
      <c r="G31" s="95">
        <v>0.86</v>
      </c>
      <c r="H31" s="94">
        <v>15.94</v>
      </c>
      <c r="I31" s="94">
        <v>0.48499999999999999</v>
      </c>
      <c r="J31" s="89">
        <f t="shared" si="1"/>
        <v>0</v>
      </c>
      <c r="K31" s="16">
        <f t="shared" si="2"/>
        <v>2.204068283457401E-2</v>
      </c>
      <c r="L31" s="28">
        <v>944.28706326723329</v>
      </c>
      <c r="M31" s="113">
        <v>4.5</v>
      </c>
      <c r="N31" s="16" t="s">
        <v>4339</v>
      </c>
      <c r="O31" s="95">
        <v>8.9999999999999993E-3</v>
      </c>
      <c r="P31" s="100">
        <v>5.6108942592316094E-2</v>
      </c>
      <c r="Q31" s="113">
        <v>1.5</v>
      </c>
      <c r="R31" s="16"/>
      <c r="S31" s="122">
        <v>5607.767904499854</v>
      </c>
      <c r="T31" s="59">
        <v>78139</v>
      </c>
      <c r="U31" s="28">
        <v>49853.326874999999</v>
      </c>
      <c r="V31" s="101">
        <v>71687.15596330275</v>
      </c>
      <c r="W31" s="101">
        <v>45736.997133027522</v>
      </c>
      <c r="X31" s="113">
        <v>4.5</v>
      </c>
      <c r="Y31" s="10">
        <v>0.64800000000000002</v>
      </c>
      <c r="Z31" s="100">
        <v>0.22800000000000001</v>
      </c>
      <c r="AA31" s="95">
        <v>6.2E-2</v>
      </c>
      <c r="AB31" s="117">
        <v>1244.2320955001458</v>
      </c>
      <c r="AC31" s="9">
        <v>245</v>
      </c>
      <c r="AD31" s="95">
        <v>0.30399999999999999</v>
      </c>
      <c r="AE31" s="10">
        <v>0.32399999999999995</v>
      </c>
      <c r="AF31" s="10">
        <v>0.5</v>
      </c>
      <c r="AG31" s="10">
        <v>0.54600000000000004</v>
      </c>
      <c r="AH31" s="113">
        <v>1.5</v>
      </c>
      <c r="AI31" s="25">
        <v>16877.88</v>
      </c>
      <c r="AJ31" s="28">
        <v>14117</v>
      </c>
      <c r="AK31" s="28">
        <v>7730</v>
      </c>
      <c r="AL31" s="59">
        <v>91431</v>
      </c>
      <c r="AM31" s="59">
        <v>72216</v>
      </c>
      <c r="AN31" s="59">
        <v>64350</v>
      </c>
      <c r="AO31" s="9">
        <v>1059</v>
      </c>
      <c r="AP31" s="9">
        <v>1482.33</v>
      </c>
      <c r="AQ31" s="9">
        <v>11</v>
      </c>
      <c r="AR31" s="27">
        <v>0.52800000000000002</v>
      </c>
      <c r="AS31" s="10">
        <v>0.128</v>
      </c>
      <c r="AT31" s="16">
        <v>0.67340067340067344</v>
      </c>
      <c r="AU31" s="28">
        <v>102</v>
      </c>
      <c r="AV31" s="9"/>
      <c r="AW31" s="56">
        <v>18</v>
      </c>
      <c r="AX31" s="56">
        <v>372</v>
      </c>
      <c r="AY31" s="56">
        <v>3</v>
      </c>
      <c r="AZ31" s="28">
        <v>105900</v>
      </c>
      <c r="BA31" s="28">
        <v>39100</v>
      </c>
      <c r="BB31" s="26">
        <v>3.5452352</v>
      </c>
      <c r="BC31" s="26">
        <v>2.2165754</v>
      </c>
      <c r="BD31" s="26">
        <v>15.233072</v>
      </c>
      <c r="BE31" s="26">
        <v>0.71429074000000004</v>
      </c>
      <c r="BF31" s="26">
        <v>0.54004823999999996</v>
      </c>
      <c r="BG31" s="26">
        <v>2.5323287E-2</v>
      </c>
      <c r="BH31" s="26">
        <v>-0.24935338000000001</v>
      </c>
      <c r="BI31" s="26">
        <v>-1.6063305999999999</v>
      </c>
      <c r="BJ31" s="56">
        <v>2427.3333333333298</v>
      </c>
      <c r="BK31" s="28">
        <v>21000000</v>
      </c>
      <c r="BL31" s="28">
        <v>1244.2320955001458</v>
      </c>
      <c r="BM31" s="84">
        <v>1</v>
      </c>
      <c r="BN31" s="10">
        <v>5.1999999999999998E-2</v>
      </c>
      <c r="BO31" s="10">
        <v>3.2000000000000001E-2</v>
      </c>
      <c r="BP31" s="10">
        <v>0.35599999999999998</v>
      </c>
      <c r="BQ31" s="113">
        <f t="shared" si="0"/>
        <v>12</v>
      </c>
      <c r="BR31" s="56">
        <v>2</v>
      </c>
      <c r="BS31" s="117">
        <v>3</v>
      </c>
      <c r="BT31" s="117">
        <v>18</v>
      </c>
      <c r="BU31" s="117">
        <v>21</v>
      </c>
      <c r="BV31" s="117">
        <v>177.74744221430652</v>
      </c>
      <c r="BW31" s="117">
        <v>1066.4846532858392</v>
      </c>
      <c r="BX31" s="11">
        <v>6852</v>
      </c>
    </row>
    <row r="32" spans="1:76">
      <c r="A32" s="7">
        <v>675</v>
      </c>
      <c r="B32" s="8" t="s">
        <v>1325</v>
      </c>
      <c r="C32" s="8" t="s">
        <v>2210</v>
      </c>
      <c r="D32" s="8" t="s">
        <v>1298</v>
      </c>
      <c r="E32" s="9" t="s">
        <v>51</v>
      </c>
      <c r="F32" s="95">
        <v>0.35599999999999998</v>
      </c>
      <c r="G32" s="95">
        <v>0.8</v>
      </c>
      <c r="H32" s="94">
        <v>16.05</v>
      </c>
      <c r="I32" s="94">
        <v>0.66900000000000004</v>
      </c>
      <c r="J32" s="89">
        <f t="shared" si="1"/>
        <v>0</v>
      </c>
      <c r="K32" s="16">
        <f t="shared" si="2"/>
        <v>1.6903527343568418E-2</v>
      </c>
      <c r="L32" s="28">
        <v>18086.044356023784</v>
      </c>
      <c r="M32" s="113">
        <v>1.5</v>
      </c>
      <c r="N32" s="16" t="s">
        <v>4339</v>
      </c>
      <c r="O32" s="95">
        <v>5.0000000000000001E-3</v>
      </c>
      <c r="P32" s="100">
        <v>1.690352734356842E-3</v>
      </c>
      <c r="Q32" s="113">
        <v>0</v>
      </c>
      <c r="R32" s="16"/>
      <c r="S32" s="122">
        <v>5005.8920132241929</v>
      </c>
      <c r="T32" s="59">
        <v>81847</v>
      </c>
      <c r="U32" s="28">
        <v>51930.015421115066</v>
      </c>
      <c r="V32" s="101">
        <v>85257.291666666672</v>
      </c>
      <c r="W32" s="101">
        <v>54093.766063661526</v>
      </c>
      <c r="X32" s="113">
        <v>4.5</v>
      </c>
      <c r="Y32" s="10">
        <v>0.42399999999999999</v>
      </c>
      <c r="Z32" s="100">
        <v>-0.49199999999999999</v>
      </c>
      <c r="AA32" s="100">
        <v>-7.0000000000000001E-3</v>
      </c>
      <c r="AB32" s="117">
        <v>749.10798677580715</v>
      </c>
      <c r="AC32" s="9">
        <v>60</v>
      </c>
      <c r="AD32" s="95">
        <v>-0.30300000000000005</v>
      </c>
      <c r="AE32" s="10">
        <v>-0.44700000000000006</v>
      </c>
      <c r="AF32" s="10">
        <v>0.54600000000000004</v>
      </c>
      <c r="AG32" s="10">
        <v>0.59699999999999998</v>
      </c>
      <c r="AH32" s="113">
        <v>8.5</v>
      </c>
      <c r="AI32" s="25">
        <v>7099.11</v>
      </c>
      <c r="AJ32" s="28">
        <v>16961</v>
      </c>
      <c r="AK32" s="28">
        <v>10994</v>
      </c>
      <c r="AL32" s="59">
        <v>95058</v>
      </c>
      <c r="AM32" s="59">
        <v>76329</v>
      </c>
      <c r="AN32" s="59">
        <v>66609</v>
      </c>
      <c r="AO32" s="9">
        <v>442.33</v>
      </c>
      <c r="AP32" s="9">
        <v>714.67</v>
      </c>
      <c r="AQ32" s="9">
        <v>49</v>
      </c>
      <c r="AR32" s="27">
        <v>0.53400000000000003</v>
      </c>
      <c r="AS32" s="10">
        <v>0.84699999999999998</v>
      </c>
      <c r="AT32" s="16">
        <v>0.59916117435590177</v>
      </c>
      <c r="AU32" s="28">
        <v>29</v>
      </c>
      <c r="AV32" s="9"/>
      <c r="AW32" s="56">
        <v>154</v>
      </c>
      <c r="AX32" s="56">
        <v>120</v>
      </c>
      <c r="AY32" s="56">
        <v>99</v>
      </c>
      <c r="AZ32" s="28">
        <v>45600</v>
      </c>
      <c r="BA32" s="28">
        <v>32300</v>
      </c>
      <c r="BB32" s="26">
        <v>21.139999</v>
      </c>
      <c r="BC32" s="26">
        <v>0.16748979999999999</v>
      </c>
      <c r="BD32" s="26">
        <v>13.439994</v>
      </c>
      <c r="BE32" s="26">
        <v>0.25206160999999999</v>
      </c>
      <c r="BF32" s="26">
        <v>2.8412144000000001</v>
      </c>
      <c r="BG32" s="26">
        <v>5.3285818999999998E-2</v>
      </c>
      <c r="BH32" s="26">
        <v>-0.62580745999999998</v>
      </c>
      <c r="BI32" s="26">
        <v>2.2460507999999999</v>
      </c>
      <c r="BJ32" s="56">
        <v>640.66666666666595</v>
      </c>
      <c r="BK32" s="28">
        <v>5318360</v>
      </c>
      <c r="BL32" s="28">
        <v>749.15869735783781</v>
      </c>
      <c r="BM32" s="84">
        <v>8</v>
      </c>
      <c r="BN32" s="10">
        <v>0.65900000000000003</v>
      </c>
      <c r="BO32" s="10">
        <v>0.80300000000000005</v>
      </c>
      <c r="BP32" s="10">
        <v>0.35599999999999998</v>
      </c>
      <c r="BQ32" s="113">
        <f t="shared" si="0"/>
        <v>14.5</v>
      </c>
      <c r="BR32" s="56">
        <v>1</v>
      </c>
      <c r="BS32" s="117">
        <v>0.318</v>
      </c>
      <c r="BT32" s="117">
        <v>5</v>
      </c>
      <c r="BU32" s="117">
        <v>5.3179999999999996</v>
      </c>
      <c r="BV32" s="117">
        <v>44.794347460456315</v>
      </c>
      <c r="BW32" s="117">
        <v>704.31363931535088</v>
      </c>
      <c r="BX32" s="11">
        <v>5755</v>
      </c>
    </row>
    <row r="33" spans="1:76">
      <c r="A33" s="7">
        <v>678</v>
      </c>
      <c r="B33" s="8" t="s">
        <v>1330</v>
      </c>
      <c r="C33" s="8" t="s">
        <v>2212</v>
      </c>
      <c r="D33" s="8" t="s">
        <v>1298</v>
      </c>
      <c r="E33" s="9" t="s">
        <v>51</v>
      </c>
      <c r="F33" s="95">
        <v>0.33500000000000002</v>
      </c>
      <c r="G33" s="95">
        <v>0.67</v>
      </c>
      <c r="H33" s="94">
        <v>19.22</v>
      </c>
      <c r="I33" s="94">
        <v>0.32200000000000001</v>
      </c>
      <c r="J33" s="89">
        <f t="shared" si="1"/>
        <v>0</v>
      </c>
      <c r="K33" s="16">
        <f t="shared" si="2"/>
        <v>6.6185352078495822E-3</v>
      </c>
      <c r="L33" s="28">
        <v>1363.9328621908128</v>
      </c>
      <c r="M33" s="113">
        <v>3</v>
      </c>
      <c r="N33" s="16" t="s">
        <v>4339</v>
      </c>
      <c r="O33" s="95">
        <v>0.01</v>
      </c>
      <c r="P33" s="100">
        <v>1.0111651011992417E-2</v>
      </c>
      <c r="Q33" s="113">
        <v>0</v>
      </c>
      <c r="R33" s="16"/>
      <c r="S33" s="122">
        <v>5124.4189532786568</v>
      </c>
      <c r="T33" s="59">
        <v>68193</v>
      </c>
      <c r="U33" s="28">
        <v>45104.931640625</v>
      </c>
      <c r="V33" s="101">
        <v>80227.058823529413</v>
      </c>
      <c r="W33" s="101">
        <v>53064.625459558825</v>
      </c>
      <c r="X33" s="113">
        <v>4.5</v>
      </c>
      <c r="Y33" s="10">
        <v>0.39500000000000002</v>
      </c>
      <c r="Z33" s="100">
        <v>-0.23699999999999999</v>
      </c>
      <c r="AA33" s="100">
        <v>-1.2999999999999999E-2</v>
      </c>
      <c r="AB33" s="117">
        <v>439.58104672134311</v>
      </c>
      <c r="AC33" s="9">
        <v>195</v>
      </c>
      <c r="AD33" s="95">
        <v>0.13699999999999998</v>
      </c>
      <c r="AE33" s="10">
        <v>-0.27700000000000002</v>
      </c>
      <c r="AF33" s="10">
        <v>0.505</v>
      </c>
      <c r="AG33" s="10">
        <v>0.60599999999999998</v>
      </c>
      <c r="AH33" s="113">
        <v>7.5</v>
      </c>
      <c r="AI33" s="25">
        <v>5439.27</v>
      </c>
      <c r="AJ33" s="28">
        <v>13794</v>
      </c>
      <c r="AK33" s="28">
        <v>7109</v>
      </c>
      <c r="AL33" s="59">
        <v>80244</v>
      </c>
      <c r="AM33" s="59">
        <v>63009</v>
      </c>
      <c r="AN33" s="59">
        <v>55476</v>
      </c>
      <c r="AO33" s="9">
        <v>283</v>
      </c>
      <c r="AP33" s="9">
        <v>493.33</v>
      </c>
      <c r="AQ33" s="9">
        <v>6</v>
      </c>
      <c r="AR33" s="27">
        <v>0.46899999999999997</v>
      </c>
      <c r="AS33" s="10">
        <v>0.59299999999999997</v>
      </c>
      <c r="AT33" s="16">
        <v>0.75642965204236012</v>
      </c>
      <c r="AU33" s="28">
        <v>21</v>
      </c>
      <c r="AV33" s="9"/>
      <c r="AW33" s="56">
        <v>416</v>
      </c>
      <c r="AX33" s="56">
        <v>36</v>
      </c>
      <c r="AY33" s="56">
        <v>99</v>
      </c>
      <c r="AZ33" s="28">
        <v>63600</v>
      </c>
      <c r="BA33" s="28">
        <v>33100</v>
      </c>
      <c r="BB33" s="26">
        <v>15.239432000000001</v>
      </c>
      <c r="BC33" s="26">
        <v>0.32469039999999999</v>
      </c>
      <c r="BD33" s="26">
        <v>13.098610000000001</v>
      </c>
      <c r="BE33" s="26">
        <v>1.7283197E-2</v>
      </c>
      <c r="BF33" s="26">
        <v>1.9961538000000001</v>
      </c>
      <c r="BG33" s="26">
        <v>2.6338613E-3</v>
      </c>
      <c r="BH33" s="26">
        <v>-1.5650343</v>
      </c>
      <c r="BI33" s="26">
        <v>4.1233325000000001</v>
      </c>
      <c r="BJ33" s="56">
        <v>553.83333333333303</v>
      </c>
      <c r="BK33" s="28">
        <v>2391322</v>
      </c>
      <c r="BL33" s="28">
        <v>439.64024584181328</v>
      </c>
      <c r="BM33" s="84">
        <v>0.38599299999999998</v>
      </c>
      <c r="BN33" s="10">
        <v>0.219</v>
      </c>
      <c r="BO33" s="10">
        <v>0.63300000000000001</v>
      </c>
      <c r="BP33" s="10">
        <v>0.35599999999999998</v>
      </c>
      <c r="BQ33" s="113">
        <f t="shared" si="0"/>
        <v>15</v>
      </c>
      <c r="BR33" s="56">
        <v>2</v>
      </c>
      <c r="BS33" s="117">
        <v>0.39100000000000001</v>
      </c>
      <c r="BT33" s="117">
        <v>2</v>
      </c>
      <c r="BU33" s="117">
        <v>2.391</v>
      </c>
      <c r="BV33" s="117">
        <v>71.884646285255187</v>
      </c>
      <c r="BW33" s="117">
        <v>367.69640043608791</v>
      </c>
      <c r="BX33" s="11">
        <v>5564</v>
      </c>
    </row>
    <row r="34" spans="1:76">
      <c r="A34" s="7">
        <v>676</v>
      </c>
      <c r="B34" s="8" t="s">
        <v>1327</v>
      </c>
      <c r="C34" s="8" t="s">
        <v>2213</v>
      </c>
      <c r="D34" s="8" t="s">
        <v>1298</v>
      </c>
      <c r="E34" s="9" t="s">
        <v>51</v>
      </c>
      <c r="F34" s="95">
        <v>0.68899999999999995</v>
      </c>
      <c r="G34" s="95">
        <v>0.85</v>
      </c>
      <c r="H34" s="94">
        <v>18.18</v>
      </c>
      <c r="I34" s="94">
        <v>0.45800000000000002</v>
      </c>
      <c r="J34" s="89">
        <f t="shared" si="1"/>
        <v>0</v>
      </c>
      <c r="K34" s="16">
        <f t="shared" si="2"/>
        <v>2.133929631416253E-2</v>
      </c>
      <c r="L34" s="28">
        <v>10928.961748633879</v>
      </c>
      <c r="M34" s="113">
        <v>4.5</v>
      </c>
      <c r="N34" s="16" t="s">
        <v>4339</v>
      </c>
      <c r="O34" s="95">
        <v>6.0000000000000001E-3</v>
      </c>
      <c r="P34" s="100">
        <v>7.0930618734399389E-2</v>
      </c>
      <c r="Q34" s="113">
        <v>1.5</v>
      </c>
      <c r="R34" s="16"/>
      <c r="S34" s="122">
        <v>5413.647755842384</v>
      </c>
      <c r="T34" s="59">
        <v>79630</v>
      </c>
      <c r="U34" s="28">
        <v>49477.275891341254</v>
      </c>
      <c r="V34" s="101">
        <v>75122.641509433961</v>
      </c>
      <c r="W34" s="101">
        <v>46676.675369189863</v>
      </c>
      <c r="X34" s="113">
        <v>4.5</v>
      </c>
      <c r="Y34" s="10">
        <v>0.71799999999999997</v>
      </c>
      <c r="Z34" s="100">
        <v>0.17599999999999999</v>
      </c>
      <c r="AA34" s="100">
        <v>-6.0000000000000001E-3</v>
      </c>
      <c r="AB34" s="117">
        <v>1277.3522441576163</v>
      </c>
      <c r="AC34" s="9">
        <v>222</v>
      </c>
      <c r="AD34" s="95">
        <v>0.21299999999999999</v>
      </c>
      <c r="AE34" s="10">
        <v>0.14599999999999999</v>
      </c>
      <c r="AF34" s="10">
        <v>0.53700000000000003</v>
      </c>
      <c r="AG34" s="10">
        <v>0.60099999999999998</v>
      </c>
      <c r="AH34" s="113">
        <v>4.5</v>
      </c>
      <c r="AI34" s="25">
        <v>13308.78</v>
      </c>
      <c r="AJ34" s="28">
        <v>15338</v>
      </c>
      <c r="AK34" s="58">
        <v>8242</v>
      </c>
      <c r="AL34" s="59">
        <v>93186</v>
      </c>
      <c r="AM34" s="59">
        <v>72090</v>
      </c>
      <c r="AN34" s="59">
        <v>64845</v>
      </c>
      <c r="AO34" s="9">
        <v>732</v>
      </c>
      <c r="AP34" s="9">
        <v>1124</v>
      </c>
      <c r="AQ34" s="10">
        <v>0.63</v>
      </c>
      <c r="AR34" s="10">
        <v>0.52900000000000003</v>
      </c>
      <c r="AS34" s="10">
        <v>0.18</v>
      </c>
      <c r="AT34" s="16">
        <v>0.68587105624142652</v>
      </c>
      <c r="AU34" s="28">
        <v>88</v>
      </c>
      <c r="AV34" s="9"/>
      <c r="AW34" s="56">
        <v>37</v>
      </c>
      <c r="AX34" s="56">
        <v>284</v>
      </c>
      <c r="AY34" s="56">
        <v>6</v>
      </c>
      <c r="AZ34" s="28">
        <v>106500</v>
      </c>
      <c r="BA34" s="28">
        <v>41700</v>
      </c>
      <c r="BB34" s="26">
        <v>3.6087096000000001</v>
      </c>
      <c r="BC34" s="26">
        <v>1.8397405</v>
      </c>
      <c r="BD34" s="26">
        <v>19.721117</v>
      </c>
      <c r="BE34" s="26">
        <v>0</v>
      </c>
      <c r="BF34" s="26">
        <v>0.71167784999999995</v>
      </c>
      <c r="BG34" s="26">
        <v>0</v>
      </c>
      <c r="BH34" s="26">
        <v>0.4495402</v>
      </c>
      <c r="BI34" s="26">
        <v>-2.2459614000000001</v>
      </c>
      <c r="BJ34" s="56">
        <v>1666.6666666666599</v>
      </c>
      <c r="BK34" s="28">
        <v>17000000</v>
      </c>
      <c r="BL34" s="28">
        <v>1277.3522441576163</v>
      </c>
      <c r="BM34" s="84">
        <v>8</v>
      </c>
      <c r="BN34" s="10">
        <v>0.14299999999999999</v>
      </c>
      <c r="BO34" s="10">
        <v>0.21</v>
      </c>
      <c r="BP34" s="10">
        <v>0.35599999999999998</v>
      </c>
      <c r="BQ34" s="113">
        <f t="shared" si="0"/>
        <v>15</v>
      </c>
      <c r="BR34" s="56">
        <v>3</v>
      </c>
      <c r="BS34" s="117">
        <v>2</v>
      </c>
      <c r="BT34" s="117">
        <v>15</v>
      </c>
      <c r="BU34" s="117">
        <v>17</v>
      </c>
      <c r="BV34" s="117">
        <v>150.27673460677838</v>
      </c>
      <c r="BW34" s="117">
        <v>1127.0755095508378</v>
      </c>
      <c r="BX34" s="11">
        <v>6691</v>
      </c>
    </row>
    <row r="35" spans="1:76">
      <c r="A35" s="7">
        <v>687</v>
      </c>
      <c r="B35" s="8" t="s">
        <v>1342</v>
      </c>
      <c r="C35" s="8" t="s">
        <v>2214</v>
      </c>
      <c r="D35" s="8" t="s">
        <v>1298</v>
      </c>
      <c r="E35" s="9" t="s">
        <v>51</v>
      </c>
      <c r="F35" s="95">
        <v>0.53</v>
      </c>
      <c r="G35" s="95">
        <v>0.8</v>
      </c>
      <c r="H35" s="94">
        <v>16.98</v>
      </c>
      <c r="I35" s="94">
        <v>0.62</v>
      </c>
      <c r="J35" s="89">
        <f t="shared" si="1"/>
        <v>0</v>
      </c>
      <c r="K35" s="16">
        <f t="shared" si="2"/>
        <v>1.3924582234683795E-2</v>
      </c>
      <c r="L35" s="28">
        <v>9457.6957270130715</v>
      </c>
      <c r="M35" s="113">
        <v>1.5</v>
      </c>
      <c r="N35" s="16" t="s">
        <v>4339</v>
      </c>
      <c r="O35" s="95">
        <v>0.02</v>
      </c>
      <c r="P35" s="100">
        <v>2.4395868075166006E-2</v>
      </c>
      <c r="Q35" s="113">
        <v>1.5</v>
      </c>
      <c r="R35" s="16"/>
      <c r="S35" s="122">
        <v>6066.0167106126482</v>
      </c>
      <c r="T35" s="59">
        <v>73080</v>
      </c>
      <c r="U35" s="28">
        <v>47292.833852544136</v>
      </c>
      <c r="V35" s="101">
        <v>78580.645161290318</v>
      </c>
      <c r="W35" s="101">
        <v>50852.509518864659</v>
      </c>
      <c r="X35" s="113">
        <v>4.5</v>
      </c>
      <c r="Y35" s="10">
        <v>0.61899999999999999</v>
      </c>
      <c r="Z35" s="100">
        <v>0.17699999999999999</v>
      </c>
      <c r="AA35" s="100">
        <v>-4.4999999999999998E-2</v>
      </c>
      <c r="AB35" s="117">
        <v>556.98328938735176</v>
      </c>
      <c r="AC35" s="9">
        <v>122</v>
      </c>
      <c r="AD35" s="95">
        <v>0.29499999999999998</v>
      </c>
      <c r="AE35" s="10">
        <v>0.28699999999999998</v>
      </c>
      <c r="AF35" s="10">
        <v>0.50700000000000001</v>
      </c>
      <c r="AG35" s="10">
        <v>0.50700000000000001</v>
      </c>
      <c r="AH35" s="113">
        <v>2.5</v>
      </c>
      <c r="AI35" s="25">
        <v>8976.93</v>
      </c>
      <c r="AJ35" s="28">
        <v>15556</v>
      </c>
      <c r="AK35" s="58">
        <v>8297</v>
      </c>
      <c r="AL35" s="59">
        <v>92169</v>
      </c>
      <c r="AM35" s="59">
        <v>70119</v>
      </c>
      <c r="AN35" s="59">
        <v>60381</v>
      </c>
      <c r="AO35" s="9">
        <v>528.66999999999996</v>
      </c>
      <c r="AP35" s="9">
        <v>885.67</v>
      </c>
      <c r="AQ35" s="10">
        <v>0.11</v>
      </c>
      <c r="AR35" s="10">
        <v>0.50700000000000001</v>
      </c>
      <c r="AS35" s="10">
        <v>0.17899999999999999</v>
      </c>
      <c r="AT35" s="16">
        <v>0.61728395061728403</v>
      </c>
      <c r="AU35" s="28">
        <v>67</v>
      </c>
      <c r="AV35" s="9"/>
      <c r="AW35" s="56">
        <v>145</v>
      </c>
      <c r="AX35" s="56">
        <v>125</v>
      </c>
      <c r="AY35" s="56">
        <v>13</v>
      </c>
      <c r="AZ35" s="28">
        <v>88000</v>
      </c>
      <c r="BA35" s="28">
        <v>36700</v>
      </c>
      <c r="BB35" s="26">
        <v>7.032896</v>
      </c>
      <c r="BC35" s="26">
        <v>0.77189474999999996</v>
      </c>
      <c r="BD35" s="26">
        <v>15.790118</v>
      </c>
      <c r="BE35" s="26">
        <v>0</v>
      </c>
      <c r="BF35" s="26">
        <v>1.1105026</v>
      </c>
      <c r="BG35" s="26">
        <v>0</v>
      </c>
      <c r="BH35" s="26">
        <v>-0.76739341000000005</v>
      </c>
      <c r="BI35" s="26">
        <v>-2.8773724999999999</v>
      </c>
      <c r="BJ35" s="56">
        <v>989.33333333333303</v>
      </c>
      <c r="BK35" s="28">
        <v>5000000</v>
      </c>
      <c r="BL35" s="28">
        <v>556.98328938735176</v>
      </c>
      <c r="BM35" s="84">
        <v>5</v>
      </c>
      <c r="BN35" s="10">
        <v>6.0999999999999999E-2</v>
      </c>
      <c r="BO35" s="10">
        <v>6.9000000000000006E-2</v>
      </c>
      <c r="BP35" s="10">
        <v>0.35599999999999998</v>
      </c>
      <c r="BQ35" s="113">
        <f t="shared" ref="BQ35:BQ52" si="3">SUM(M35,Q35,X35,AH35)</f>
        <v>10</v>
      </c>
      <c r="BR35" s="56">
        <v>1</v>
      </c>
      <c r="BS35" s="117">
        <v>1</v>
      </c>
      <c r="BT35" s="117">
        <v>4</v>
      </c>
      <c r="BU35" s="117">
        <v>5</v>
      </c>
      <c r="BV35" s="117">
        <v>111.39665787747036</v>
      </c>
      <c r="BW35" s="117">
        <v>445.58663150988144</v>
      </c>
      <c r="BX35" s="11">
        <v>6623</v>
      </c>
    </row>
    <row r="36" spans="1:76">
      <c r="A36" s="7">
        <v>534</v>
      </c>
      <c r="B36" s="8" t="s">
        <v>1111</v>
      </c>
      <c r="C36" s="8" t="s">
        <v>2222</v>
      </c>
      <c r="D36" s="8" t="s">
        <v>1100</v>
      </c>
      <c r="E36" s="9" t="s">
        <v>51</v>
      </c>
      <c r="F36" s="95">
        <v>0.56399999999999995</v>
      </c>
      <c r="G36" s="95">
        <v>0.76</v>
      </c>
      <c r="H36" s="94">
        <v>16.62</v>
      </c>
      <c r="I36" s="94">
        <v>0.64200000000000002</v>
      </c>
      <c r="J36" s="89">
        <f t="shared" ref="J36:J52" si="4">AV36/AI36</f>
        <v>0</v>
      </c>
      <c r="K36" s="16">
        <f t="shared" ref="K36:K52" si="5">AX36/AI36</f>
        <v>8.6608735046113591E-3</v>
      </c>
      <c r="L36" s="28">
        <v>11070.110701107011</v>
      </c>
      <c r="M36" s="113">
        <v>1.5</v>
      </c>
      <c r="N36" s="16" t="s">
        <v>4339</v>
      </c>
      <c r="O36" s="95">
        <v>2.5000000000000001E-2</v>
      </c>
      <c r="P36" s="100">
        <v>2.3539810038174465E-2</v>
      </c>
      <c r="Q36" s="113">
        <v>1.5</v>
      </c>
      <c r="R36" s="16"/>
      <c r="S36" s="122">
        <v>10771.354112027289</v>
      </c>
      <c r="T36" s="59">
        <v>78744</v>
      </c>
      <c r="U36" s="28">
        <v>50099.248618784528</v>
      </c>
      <c r="V36" s="101">
        <v>66732.203389830509</v>
      </c>
      <c r="W36" s="101">
        <v>42456.990354902147</v>
      </c>
      <c r="X36" s="113">
        <v>0</v>
      </c>
      <c r="Y36" s="10">
        <v>0.61099999999999999</v>
      </c>
      <c r="Z36" s="100">
        <v>6.0000000000000001E-3</v>
      </c>
      <c r="AA36" s="100">
        <v>-3.5000000000000003E-2</v>
      </c>
      <c r="AB36" s="117">
        <v>2356.6458879727115</v>
      </c>
      <c r="AC36" s="9">
        <v>1096</v>
      </c>
      <c r="AD36" s="95">
        <v>2.7000000000000003E-2</v>
      </c>
      <c r="AE36" s="10">
        <v>6.6000000000000003E-2</v>
      </c>
      <c r="AF36" s="10">
        <v>0.53800000000000003</v>
      </c>
      <c r="AG36" s="10">
        <v>0.58499999999999996</v>
      </c>
      <c r="AH36" s="113">
        <v>7.5</v>
      </c>
      <c r="AI36" s="25">
        <v>4503.01</v>
      </c>
      <c r="AJ36" s="28">
        <v>13543</v>
      </c>
      <c r="AK36" s="28">
        <v>8986</v>
      </c>
      <c r="AL36" s="59">
        <v>88740</v>
      </c>
      <c r="AM36" s="59">
        <v>74106</v>
      </c>
      <c r="AN36" s="59">
        <v>61551</v>
      </c>
      <c r="AO36" s="9">
        <v>271</v>
      </c>
      <c r="AP36" s="9">
        <v>323.33</v>
      </c>
      <c r="AQ36" s="9">
        <v>45</v>
      </c>
      <c r="AR36" s="27">
        <v>0.56299999999999994</v>
      </c>
      <c r="AS36" s="10">
        <v>7.9000000000000001E-2</v>
      </c>
      <c r="AT36" s="16">
        <v>0.60901339829476253</v>
      </c>
      <c r="AU36" s="28">
        <v>19</v>
      </c>
      <c r="AV36" s="9"/>
      <c r="AW36" s="56">
        <v>399</v>
      </c>
      <c r="AX36" s="56">
        <v>39</v>
      </c>
      <c r="AY36" s="56">
        <v>99</v>
      </c>
      <c r="AZ36" s="28">
        <v>94200</v>
      </c>
      <c r="BA36" s="28">
        <v>41000</v>
      </c>
      <c r="BB36" s="26">
        <v>4.4847355000000002</v>
      </c>
      <c r="BC36" s="26">
        <v>0.91672056999999996</v>
      </c>
      <c r="BD36" s="26">
        <v>23.564014</v>
      </c>
      <c r="BE36" s="26">
        <v>2.4930272E-2</v>
      </c>
      <c r="BF36" s="26">
        <v>1.0567838000000001</v>
      </c>
      <c r="BG36" s="26">
        <v>1.1180567000000001E-3</v>
      </c>
      <c r="BH36" s="26">
        <v>-0.31265556999999999</v>
      </c>
      <c r="BI36" s="26">
        <v>-3.9988185999999999</v>
      </c>
      <c r="BJ36" s="56">
        <v>765</v>
      </c>
      <c r="BK36" s="28">
        <v>10612177</v>
      </c>
      <c r="BL36" s="28">
        <v>2356.6851950140017</v>
      </c>
      <c r="BM36" s="84">
        <v>3</v>
      </c>
      <c r="BN36" s="10">
        <v>5.8000000000000003E-2</v>
      </c>
      <c r="BO36" s="10">
        <v>1.9E-2</v>
      </c>
      <c r="BP36" s="10">
        <v>8.5000000000000006E-2</v>
      </c>
      <c r="BQ36" s="113">
        <f t="shared" si="3"/>
        <v>10.5</v>
      </c>
      <c r="BR36" s="56">
        <v>2</v>
      </c>
      <c r="BS36" s="117">
        <v>0.61199999999999999</v>
      </c>
      <c r="BT36" s="117">
        <v>10</v>
      </c>
      <c r="BU36" s="117">
        <v>10.612</v>
      </c>
      <c r="BV36" s="117">
        <v>135.90909191851671</v>
      </c>
      <c r="BW36" s="117">
        <v>2220.7367960541947</v>
      </c>
      <c r="BX36" s="11">
        <v>13128</v>
      </c>
    </row>
    <row r="37" spans="1:76">
      <c r="A37" s="7">
        <v>554</v>
      </c>
      <c r="B37" s="8" t="s">
        <v>1142</v>
      </c>
      <c r="C37" s="8" t="s">
        <v>2230</v>
      </c>
      <c r="D37" s="8" t="s">
        <v>1118</v>
      </c>
      <c r="E37" s="9" t="s">
        <v>51</v>
      </c>
      <c r="F37" s="95">
        <v>0.49399999999999999</v>
      </c>
      <c r="G37" s="95">
        <v>0.84</v>
      </c>
      <c r="H37" s="94">
        <v>12.7</v>
      </c>
      <c r="I37" s="94">
        <v>0.79</v>
      </c>
      <c r="J37" s="89">
        <f t="shared" si="4"/>
        <v>0</v>
      </c>
      <c r="K37" s="16">
        <f t="shared" si="5"/>
        <v>3.1256024271145072E-2</v>
      </c>
      <c r="L37" s="28">
        <v>14262.961466232438</v>
      </c>
      <c r="M37" s="113">
        <v>3</v>
      </c>
      <c r="N37" s="16" t="s">
        <v>4339</v>
      </c>
      <c r="O37" s="95">
        <v>1.7000000000000001E-2</v>
      </c>
      <c r="P37" s="100">
        <v>4.3047219056068065E-2</v>
      </c>
      <c r="Q37" s="113">
        <v>3</v>
      </c>
      <c r="R37" s="16"/>
      <c r="S37" s="122">
        <v>13438.514534051286</v>
      </c>
      <c r="T37" s="59">
        <v>113211</v>
      </c>
      <c r="U37" s="28">
        <v>60957.776290630973</v>
      </c>
      <c r="V37" s="101">
        <v>115521.42857142858</v>
      </c>
      <c r="W37" s="101">
        <v>62201.812541460175</v>
      </c>
      <c r="X37" s="113">
        <v>3</v>
      </c>
      <c r="Y37" s="10">
        <v>0.54200000000000004</v>
      </c>
      <c r="Z37" s="100">
        <v>2.5999999999999999E-2</v>
      </c>
      <c r="AA37" s="95">
        <v>2.5999999999999999E-2</v>
      </c>
      <c r="AB37" s="117">
        <v>561.48546594871391</v>
      </c>
      <c r="AC37" s="9">
        <v>126</v>
      </c>
      <c r="AD37" s="95">
        <v>0.313</v>
      </c>
      <c r="AE37" s="10">
        <v>0.11899999999999999</v>
      </c>
      <c r="AF37" s="10">
        <v>0.47099999999999997</v>
      </c>
      <c r="AG37" s="10">
        <v>0.58499999999999996</v>
      </c>
      <c r="AH37" s="113">
        <v>4</v>
      </c>
      <c r="AI37" s="25">
        <v>5342.97</v>
      </c>
      <c r="AJ37" s="28">
        <v>19560</v>
      </c>
      <c r="AK37" s="28">
        <v>17136</v>
      </c>
      <c r="AL37" s="59">
        <v>130050</v>
      </c>
      <c r="AM37" s="59">
        <v>89901</v>
      </c>
      <c r="AN37" s="59">
        <v>76311</v>
      </c>
      <c r="AO37" s="9">
        <v>420.67</v>
      </c>
      <c r="AP37" s="9">
        <v>555.33000000000004</v>
      </c>
      <c r="AQ37" s="9">
        <v>24</v>
      </c>
      <c r="AR37" s="27">
        <v>0.59299999999999997</v>
      </c>
      <c r="AS37" s="10">
        <v>0.39700000000000002</v>
      </c>
      <c r="AT37" s="16">
        <v>0.55865921787709494</v>
      </c>
      <c r="AU37" s="28">
        <v>33</v>
      </c>
      <c r="AV37" s="9"/>
      <c r="AW37" s="56">
        <v>103</v>
      </c>
      <c r="AX37" s="56">
        <v>167</v>
      </c>
      <c r="AY37" s="56">
        <v>6</v>
      </c>
      <c r="AZ37" s="28" t="e">
        <v>#N/A</v>
      </c>
      <c r="BA37" s="28" t="e">
        <v>#N/A</v>
      </c>
      <c r="BB37" s="26" t="e">
        <v>#N/A</v>
      </c>
      <c r="BC37" s="26" t="e">
        <v>#N/A</v>
      </c>
      <c r="BD37" s="26" t="e">
        <v>#N/A</v>
      </c>
      <c r="BE37" s="26" t="e">
        <v>#N/A</v>
      </c>
      <c r="BF37" s="26" t="e">
        <v>#N/A</v>
      </c>
      <c r="BG37" s="26" t="e">
        <v>#N/A</v>
      </c>
      <c r="BH37" s="26" t="e">
        <v>#N/A</v>
      </c>
      <c r="BI37" s="26" t="e">
        <v>#N/A</v>
      </c>
      <c r="BJ37" s="56" t="e">
        <v>#N/A</v>
      </c>
      <c r="BK37" s="28">
        <v>3000000</v>
      </c>
      <c r="BL37" s="28">
        <v>561.48546594871391</v>
      </c>
      <c r="BM37" s="84">
        <v>6</v>
      </c>
      <c r="BN37" s="10">
        <v>0.111</v>
      </c>
      <c r="BO37" s="10">
        <v>0.30499999999999999</v>
      </c>
      <c r="BP37" s="10">
        <v>0.42399999999999999</v>
      </c>
      <c r="BQ37" s="113">
        <f t="shared" si="3"/>
        <v>13</v>
      </c>
      <c r="BR37" s="56">
        <v>3</v>
      </c>
      <c r="BS37" s="117">
        <v>2</v>
      </c>
      <c r="BT37" s="117">
        <v>1</v>
      </c>
      <c r="BU37" s="117">
        <v>3</v>
      </c>
      <c r="BV37" s="117">
        <v>374.32364396580925</v>
      </c>
      <c r="BW37" s="117">
        <v>187.16182198290463</v>
      </c>
      <c r="BX37" s="11">
        <v>14000</v>
      </c>
    </row>
    <row r="38" spans="1:76">
      <c r="A38" s="7">
        <v>560</v>
      </c>
      <c r="B38" s="8" t="s">
        <v>1152</v>
      </c>
      <c r="C38" s="8" t="s">
        <v>2231</v>
      </c>
      <c r="D38" s="8" t="s">
        <v>1118</v>
      </c>
      <c r="E38" s="9" t="s">
        <v>51</v>
      </c>
      <c r="F38" s="95">
        <v>0.68700000000000006</v>
      </c>
      <c r="G38" s="95">
        <v>0.87</v>
      </c>
      <c r="H38" s="94">
        <v>19.64</v>
      </c>
      <c r="I38" s="94">
        <v>0.35299999999999998</v>
      </c>
      <c r="J38" s="89">
        <f t="shared" si="4"/>
        <v>2.4752904134477577E-4</v>
      </c>
      <c r="K38" s="16">
        <f t="shared" si="5"/>
        <v>1.7450797414806693E-2</v>
      </c>
      <c r="L38" s="28">
        <v>17017.96610993606</v>
      </c>
      <c r="M38" s="113">
        <v>6</v>
      </c>
      <c r="N38" s="16" t="s">
        <v>4339</v>
      </c>
      <c r="O38" s="95">
        <v>3.0000000000000001E-3</v>
      </c>
      <c r="P38" s="100">
        <v>0</v>
      </c>
      <c r="Q38" s="113">
        <v>0</v>
      </c>
      <c r="R38" s="16"/>
      <c r="S38" s="122">
        <v>11205.4918278287</v>
      </c>
      <c r="T38" s="59">
        <v>91745</v>
      </c>
      <c r="U38" s="28">
        <v>66839.637662337656</v>
      </c>
      <c r="V38" s="101">
        <v>77750</v>
      </c>
      <c r="W38" s="101">
        <v>56643.760730794624</v>
      </c>
      <c r="X38" s="113">
        <v>3</v>
      </c>
      <c r="Y38" s="10">
        <v>0.65500000000000003</v>
      </c>
      <c r="Z38" s="100">
        <v>0.16900000000000001</v>
      </c>
      <c r="AA38" s="95">
        <v>7.4999999999999997E-2</v>
      </c>
      <c r="AB38" s="117">
        <v>1614.5081721713</v>
      </c>
      <c r="AC38" s="9">
        <v>247</v>
      </c>
      <c r="AD38" s="95">
        <v>0.253</v>
      </c>
      <c r="AE38" s="10">
        <v>0.17299999999999999</v>
      </c>
      <c r="AF38" s="10">
        <v>0.52</v>
      </c>
      <c r="AG38" s="10">
        <v>0.50700000000000001</v>
      </c>
      <c r="AH38" s="113">
        <v>3</v>
      </c>
      <c r="AI38" s="25">
        <v>8079.86</v>
      </c>
      <c r="AJ38" s="28">
        <v>13136</v>
      </c>
      <c r="AK38" s="58">
        <v>9850</v>
      </c>
      <c r="AL38" s="59">
        <v>109980</v>
      </c>
      <c r="AM38" s="59">
        <v>83637</v>
      </c>
      <c r="AN38" s="59">
        <v>64431</v>
      </c>
      <c r="AO38" s="9">
        <v>411.33</v>
      </c>
      <c r="AP38" s="9">
        <v>734.67</v>
      </c>
      <c r="AQ38" s="10">
        <v>0.01</v>
      </c>
      <c r="AR38" s="10">
        <v>0.495</v>
      </c>
      <c r="AS38" s="10">
        <v>0.255</v>
      </c>
      <c r="AT38" s="16">
        <v>0.73909830007390986</v>
      </c>
      <c r="AU38" s="28">
        <v>28</v>
      </c>
      <c r="AV38" s="9">
        <v>2</v>
      </c>
      <c r="AW38" s="56">
        <v>131</v>
      </c>
      <c r="AX38" s="56">
        <v>141</v>
      </c>
      <c r="AY38" s="56">
        <v>10</v>
      </c>
      <c r="AZ38" s="28">
        <v>92700</v>
      </c>
      <c r="BA38" s="28">
        <v>48600</v>
      </c>
      <c r="BB38" s="26">
        <v>6.7839966</v>
      </c>
      <c r="BC38" s="26">
        <v>0.40423772000000002</v>
      </c>
      <c r="BD38" s="26">
        <v>27.958611000000001</v>
      </c>
      <c r="BE38" s="26">
        <v>0</v>
      </c>
      <c r="BF38" s="26">
        <v>1.8967111999999999</v>
      </c>
      <c r="BG38" s="26">
        <v>0</v>
      </c>
      <c r="BH38" s="26">
        <v>-1.4833103000000001</v>
      </c>
      <c r="BI38" s="26">
        <v>-4.3058581</v>
      </c>
      <c r="BJ38" s="56">
        <v>914</v>
      </c>
      <c r="BK38" s="28">
        <v>13045202</v>
      </c>
      <c r="BL38" s="28">
        <v>1614.5331726044758</v>
      </c>
      <c r="BM38" s="84">
        <v>7</v>
      </c>
      <c r="BN38" s="10">
        <v>0.17100000000000001</v>
      </c>
      <c r="BO38" s="10">
        <v>0.251</v>
      </c>
      <c r="BP38" s="10">
        <v>0.42399999999999999</v>
      </c>
      <c r="BQ38" s="113">
        <f t="shared" si="3"/>
        <v>12</v>
      </c>
      <c r="BR38" s="56">
        <v>2</v>
      </c>
      <c r="BS38" s="117">
        <v>4.4999999999999998E-2</v>
      </c>
      <c r="BT38" s="117">
        <v>13</v>
      </c>
      <c r="BU38" s="117">
        <v>13.045</v>
      </c>
      <c r="BV38" s="117">
        <v>5.5694034302574549</v>
      </c>
      <c r="BW38" s="117">
        <v>1608.9387687410426</v>
      </c>
      <c r="BX38" s="11">
        <v>12820</v>
      </c>
    </row>
    <row r="39" spans="1:76">
      <c r="A39" s="7">
        <v>561</v>
      </c>
      <c r="B39" s="8" t="s">
        <v>1155</v>
      </c>
      <c r="C39" s="8" t="s">
        <v>2232</v>
      </c>
      <c r="D39" s="8" t="s">
        <v>1118</v>
      </c>
      <c r="E39" s="9" t="s">
        <v>51</v>
      </c>
      <c r="F39" s="95">
        <v>0.83</v>
      </c>
      <c r="G39" s="95">
        <v>0.95</v>
      </c>
      <c r="H39" s="94">
        <v>13.46</v>
      </c>
      <c r="I39" s="94">
        <v>0.54600000000000004</v>
      </c>
      <c r="J39" s="89">
        <f t="shared" si="4"/>
        <v>4.3018400403799386E-4</v>
      </c>
      <c r="K39" s="16">
        <f t="shared" si="5"/>
        <v>5.9508787225255814E-2</v>
      </c>
      <c r="L39" s="28">
        <v>15444.015444015444</v>
      </c>
      <c r="M39" s="113">
        <v>5.5</v>
      </c>
      <c r="N39" s="16" t="s">
        <v>4339</v>
      </c>
      <c r="O39" s="95">
        <v>3.0000000000000001E-3</v>
      </c>
      <c r="P39" s="100">
        <v>2.9969485614646903E-2</v>
      </c>
      <c r="Q39" s="113">
        <v>0</v>
      </c>
      <c r="R39" s="16"/>
      <c r="S39" s="122">
        <v>13315.079979810031</v>
      </c>
      <c r="T39" s="59">
        <v>97309</v>
      </c>
      <c r="U39" s="28">
        <v>67076.255936675458</v>
      </c>
      <c r="V39" s="101">
        <v>74281.67938931298</v>
      </c>
      <c r="W39" s="101">
        <v>51203.248806622483</v>
      </c>
      <c r="X39" s="113">
        <v>3</v>
      </c>
      <c r="Y39" s="10">
        <v>0.78600000000000003</v>
      </c>
      <c r="Z39" s="100">
        <v>0.13800000000000001</v>
      </c>
      <c r="AA39" s="95">
        <v>0.06</v>
      </c>
      <c r="AB39" s="117">
        <v>2150.9200201899694</v>
      </c>
      <c r="AC39" s="9">
        <v>179</v>
      </c>
      <c r="AD39" s="95">
        <v>0.28100000000000003</v>
      </c>
      <c r="AE39" s="10">
        <v>0.11399999999999999</v>
      </c>
      <c r="AF39" s="10">
        <v>0.53900000000000003</v>
      </c>
      <c r="AG39" s="10">
        <v>0.56599999999999995</v>
      </c>
      <c r="AH39" s="113">
        <v>5.5</v>
      </c>
      <c r="AI39" s="25">
        <v>6973.76</v>
      </c>
      <c r="AJ39" s="28">
        <v>21337</v>
      </c>
      <c r="AK39" s="58">
        <v>12891</v>
      </c>
      <c r="AL39" s="59">
        <v>106722</v>
      </c>
      <c r="AM39" s="59">
        <v>85995</v>
      </c>
      <c r="AN39" s="59">
        <v>71145</v>
      </c>
      <c r="AO39" s="9">
        <v>518</v>
      </c>
      <c r="AP39" s="9">
        <v>679.67</v>
      </c>
      <c r="AQ39" s="10">
        <v>0.87</v>
      </c>
      <c r="AR39" s="10">
        <v>0.48199999999999998</v>
      </c>
      <c r="AS39" s="10">
        <v>0.28499999999999998</v>
      </c>
      <c r="AT39" s="16">
        <v>0.64683053040103489</v>
      </c>
      <c r="AU39" s="28">
        <v>32</v>
      </c>
      <c r="AV39" s="9">
        <v>3</v>
      </c>
      <c r="AW39" s="56">
        <v>11</v>
      </c>
      <c r="AX39" s="56">
        <v>415</v>
      </c>
      <c r="AY39" s="56">
        <v>1</v>
      </c>
      <c r="AZ39" s="28">
        <v>122300</v>
      </c>
      <c r="BA39" s="28">
        <v>60100</v>
      </c>
      <c r="BB39" s="26">
        <v>3.6272638000000001</v>
      </c>
      <c r="BC39" s="26">
        <v>0.99284499999999998</v>
      </c>
      <c r="BD39" s="26">
        <v>49.851115999999998</v>
      </c>
      <c r="BE39" s="26">
        <v>2.9377882</v>
      </c>
      <c r="BF39" s="26">
        <v>1.8082315</v>
      </c>
      <c r="BG39" s="26">
        <v>0.10656133</v>
      </c>
      <c r="BH39" s="26">
        <v>4.7525159999999997E-2</v>
      </c>
      <c r="BI39" s="26">
        <v>-1.0901197</v>
      </c>
      <c r="BJ39" s="56">
        <v>1263.6666666666599</v>
      </c>
      <c r="BK39" s="28">
        <v>15000000</v>
      </c>
      <c r="BL39" s="28">
        <v>2150.9200201899694</v>
      </c>
      <c r="BM39" s="84">
        <v>8</v>
      </c>
      <c r="BN39" s="10">
        <v>0.14299999999999999</v>
      </c>
      <c r="BO39" s="10">
        <v>0.31</v>
      </c>
      <c r="BP39" s="10">
        <v>0.42399999999999999</v>
      </c>
      <c r="BQ39" s="113">
        <f t="shared" si="3"/>
        <v>14</v>
      </c>
      <c r="BR39" s="56">
        <v>3</v>
      </c>
      <c r="BS39" s="117">
        <v>0</v>
      </c>
      <c r="BT39" s="117">
        <v>15</v>
      </c>
      <c r="BU39" s="117">
        <v>15</v>
      </c>
      <c r="BV39" s="117">
        <v>0</v>
      </c>
      <c r="BW39" s="117">
        <v>2150.9200201899694</v>
      </c>
      <c r="BX39" s="11">
        <v>15466</v>
      </c>
    </row>
    <row r="40" spans="1:76">
      <c r="A40" s="7">
        <v>637</v>
      </c>
      <c r="B40" s="8" t="s">
        <v>1266</v>
      </c>
      <c r="C40" s="8" t="s">
        <v>2235</v>
      </c>
      <c r="D40" s="8" t="s">
        <v>1170</v>
      </c>
      <c r="E40" s="9" t="s">
        <v>51</v>
      </c>
      <c r="F40" s="95">
        <v>0.45400000000000001</v>
      </c>
      <c r="G40" s="95">
        <v>0.71</v>
      </c>
      <c r="H40" s="94">
        <v>17.23</v>
      </c>
      <c r="I40" s="94">
        <v>0.58499999999999996</v>
      </c>
      <c r="J40" s="89">
        <f t="shared" si="4"/>
        <v>0</v>
      </c>
      <c r="K40" s="16">
        <f t="shared" si="5"/>
        <v>3.4571160953602256E-2</v>
      </c>
      <c r="L40" s="28">
        <v>57692.665587255498</v>
      </c>
      <c r="M40" s="113">
        <v>3.5</v>
      </c>
      <c r="N40" s="16" t="s">
        <v>4339</v>
      </c>
      <c r="O40" s="95">
        <v>0.02</v>
      </c>
      <c r="P40" s="100">
        <v>8.102615848500529E-3</v>
      </c>
      <c r="Q40" s="113">
        <v>1.5</v>
      </c>
      <c r="R40" s="16"/>
      <c r="S40" s="122">
        <v>6696.6860981799364</v>
      </c>
      <c r="T40" s="59">
        <v>81611</v>
      </c>
      <c r="U40" s="28">
        <v>57089.905952380956</v>
      </c>
      <c r="V40" s="101">
        <v>102013.75</v>
      </c>
      <c r="W40" s="101">
        <v>71362.382440476184</v>
      </c>
      <c r="X40" s="113">
        <v>4.5</v>
      </c>
      <c r="Y40" s="10">
        <v>0.48599999999999999</v>
      </c>
      <c r="Z40" s="100">
        <v>-0.01</v>
      </c>
      <c r="AA40" s="95">
        <v>2E-3</v>
      </c>
      <c r="AB40" s="117">
        <v>972.31390182006351</v>
      </c>
      <c r="AC40" s="9">
        <v>101</v>
      </c>
      <c r="AD40" s="95">
        <v>0.29399999999999998</v>
      </c>
      <c r="AE40" s="10">
        <v>0.23399999999999999</v>
      </c>
      <c r="AF40" s="10">
        <v>0.497</v>
      </c>
      <c r="AG40" s="10">
        <v>0.53</v>
      </c>
      <c r="AH40" s="113">
        <v>4</v>
      </c>
      <c r="AI40" s="25">
        <v>9256.27</v>
      </c>
      <c r="AJ40" s="28">
        <v>13951</v>
      </c>
      <c r="AK40" s="58">
        <v>10848</v>
      </c>
      <c r="AL40" s="59">
        <v>85392</v>
      </c>
      <c r="AM40" s="59">
        <v>69894</v>
      </c>
      <c r="AN40" s="59">
        <v>59643</v>
      </c>
      <c r="AO40" s="9">
        <v>537.33000000000004</v>
      </c>
      <c r="AP40" s="9">
        <v>798.33</v>
      </c>
      <c r="AQ40" s="10">
        <v>0.21</v>
      </c>
      <c r="AR40" s="10">
        <v>0.44400000000000001</v>
      </c>
      <c r="AS40" s="10">
        <v>0.437</v>
      </c>
      <c r="AT40" s="16">
        <v>0.63091482649842279</v>
      </c>
      <c r="AU40" s="28">
        <v>36</v>
      </c>
      <c r="AV40" s="9"/>
      <c r="AW40" s="56">
        <v>30</v>
      </c>
      <c r="AX40" s="56">
        <v>320</v>
      </c>
      <c r="AY40" s="56">
        <v>99</v>
      </c>
      <c r="AZ40" s="28">
        <v>95300</v>
      </c>
      <c r="BA40" s="28">
        <v>52700</v>
      </c>
      <c r="BB40" s="26">
        <v>8.1726016999999995</v>
      </c>
      <c r="BC40" s="26">
        <v>0.59959220999999996</v>
      </c>
      <c r="BD40" s="26">
        <v>42.464649000000001</v>
      </c>
      <c r="BE40" s="26">
        <v>2.4677064</v>
      </c>
      <c r="BF40" s="26">
        <v>3.4704666</v>
      </c>
      <c r="BG40" s="26">
        <v>0.20167579999999999</v>
      </c>
      <c r="BH40" s="26">
        <v>-0.65125173000000003</v>
      </c>
      <c r="BI40" s="26">
        <v>-2.1823559000000001</v>
      </c>
      <c r="BJ40" s="56">
        <v>2814</v>
      </c>
      <c r="BK40" s="28">
        <v>9000000</v>
      </c>
      <c r="BL40" s="28">
        <v>972.31390182006351</v>
      </c>
      <c r="BM40" s="84">
        <v>31</v>
      </c>
      <c r="BN40" s="10">
        <v>0.13300000000000001</v>
      </c>
      <c r="BO40" s="10">
        <v>0.193</v>
      </c>
      <c r="BP40" s="10">
        <v>0.42699999999999999</v>
      </c>
      <c r="BQ40" s="113">
        <f t="shared" si="3"/>
        <v>13.5</v>
      </c>
      <c r="BR40" s="56">
        <v>3</v>
      </c>
      <c r="BS40" s="117">
        <v>2</v>
      </c>
      <c r="BT40" s="117">
        <v>7</v>
      </c>
      <c r="BU40" s="117">
        <v>9</v>
      </c>
      <c r="BV40" s="117">
        <v>216.06975596001413</v>
      </c>
      <c r="BW40" s="117">
        <v>756.24414586004946</v>
      </c>
      <c r="BX40" s="11">
        <v>7669</v>
      </c>
    </row>
    <row r="41" spans="1:76">
      <c r="A41" s="7">
        <v>643</v>
      </c>
      <c r="B41" s="8" t="s">
        <v>1277</v>
      </c>
      <c r="C41" s="8" t="s">
        <v>2254</v>
      </c>
      <c r="D41" s="8" t="s">
        <v>1170</v>
      </c>
      <c r="E41" s="9" t="s">
        <v>51</v>
      </c>
      <c r="F41" s="95">
        <v>0.64400000000000002</v>
      </c>
      <c r="G41" s="95">
        <v>0.8</v>
      </c>
      <c r="H41" s="94">
        <v>16.68</v>
      </c>
      <c r="I41" s="94">
        <v>0.61799999999999999</v>
      </c>
      <c r="J41" s="89">
        <f t="shared" si="4"/>
        <v>1.349992237544634E-4</v>
      </c>
      <c r="K41" s="16">
        <f t="shared" si="5"/>
        <v>2.6324848632120364E-2</v>
      </c>
      <c r="L41" s="28">
        <v>18018.018018018018</v>
      </c>
      <c r="M41" s="113">
        <v>1.5</v>
      </c>
      <c r="N41" s="16" t="s">
        <v>4339</v>
      </c>
      <c r="O41" s="95">
        <v>1.7000000000000001E-2</v>
      </c>
      <c r="P41" s="100">
        <v>3.9284774112548854E-2</v>
      </c>
      <c r="Q41" s="113">
        <v>3</v>
      </c>
      <c r="R41" s="16"/>
      <c r="S41" s="122">
        <v>6584.007762455366</v>
      </c>
      <c r="T41" s="59">
        <v>70054</v>
      </c>
      <c r="U41" s="28">
        <v>52210.926080892605</v>
      </c>
      <c r="V41" s="101">
        <v>77837.777777777781</v>
      </c>
      <c r="W41" s="101">
        <v>58012.140089880668</v>
      </c>
      <c r="X41" s="113">
        <v>4.5</v>
      </c>
      <c r="Y41" s="10">
        <v>0.505</v>
      </c>
      <c r="Z41" s="100">
        <v>0.20899999999999999</v>
      </c>
      <c r="AA41" s="100">
        <v>0.159</v>
      </c>
      <c r="AB41" s="117">
        <v>1349.9922375446342</v>
      </c>
      <c r="AC41" s="9">
        <v>89</v>
      </c>
      <c r="AD41" s="95">
        <v>0.316</v>
      </c>
      <c r="AE41" s="10">
        <v>0.35099999999999998</v>
      </c>
      <c r="AF41" s="10">
        <v>0.49099999999999999</v>
      </c>
      <c r="AG41" s="10">
        <v>0.52700000000000002</v>
      </c>
      <c r="AH41" s="113">
        <v>1</v>
      </c>
      <c r="AI41" s="25">
        <v>7407.45</v>
      </c>
      <c r="AJ41" s="28">
        <v>15092</v>
      </c>
      <c r="AK41" s="58">
        <v>11467</v>
      </c>
      <c r="AL41" s="59">
        <v>80775</v>
      </c>
      <c r="AM41" s="59">
        <v>67158</v>
      </c>
      <c r="AN41" s="59">
        <v>51966</v>
      </c>
      <c r="AO41" s="9">
        <v>444</v>
      </c>
      <c r="AP41" s="9">
        <v>667.33</v>
      </c>
      <c r="AQ41" s="10">
        <v>0.11</v>
      </c>
      <c r="AR41" s="10">
        <v>0.52100000000000002</v>
      </c>
      <c r="AS41" s="10">
        <v>0.218</v>
      </c>
      <c r="AT41" s="16">
        <v>0.61804697156983934</v>
      </c>
      <c r="AU41" s="28">
        <v>23</v>
      </c>
      <c r="AV41" s="9">
        <v>1</v>
      </c>
      <c r="AW41" s="56">
        <v>74</v>
      </c>
      <c r="AX41" s="56">
        <v>195</v>
      </c>
      <c r="AY41" s="56">
        <v>13</v>
      </c>
      <c r="AZ41" s="28">
        <v>85900</v>
      </c>
      <c r="BA41" s="28">
        <v>45200</v>
      </c>
      <c r="BB41" s="26">
        <v>8.1431197999999991</v>
      </c>
      <c r="BC41" s="26">
        <v>0.31774592000000002</v>
      </c>
      <c r="BD41" s="26">
        <v>21.164375</v>
      </c>
      <c r="BE41" s="26">
        <v>0.38732839000000002</v>
      </c>
      <c r="BF41" s="26">
        <v>1.7234404999999999</v>
      </c>
      <c r="BG41" s="26">
        <v>3.1540617E-2</v>
      </c>
      <c r="BH41" s="26">
        <v>-2.1270932999999999</v>
      </c>
      <c r="BI41" s="26">
        <v>-5.2944627000000004</v>
      </c>
      <c r="BJ41" s="56">
        <v>1139.3333333333301</v>
      </c>
      <c r="BK41" s="28">
        <v>10000000</v>
      </c>
      <c r="BL41" s="28">
        <v>1349.9922375446342</v>
      </c>
      <c r="BM41" s="84">
        <v>8</v>
      </c>
      <c r="BN41" s="10">
        <v>0.111</v>
      </c>
      <c r="BO41" s="10">
        <v>7.5999999999999998E-2</v>
      </c>
      <c r="BP41" s="10">
        <v>0.42699999999999999</v>
      </c>
      <c r="BQ41" s="113">
        <f t="shared" si="3"/>
        <v>10</v>
      </c>
      <c r="BR41" s="56">
        <v>1</v>
      </c>
      <c r="BS41" s="117">
        <v>0</v>
      </c>
      <c r="BT41" s="117">
        <v>10</v>
      </c>
      <c r="BU41" s="117">
        <v>10</v>
      </c>
      <c r="BV41" s="117">
        <v>0</v>
      </c>
      <c r="BW41" s="117">
        <v>1349.9922375446342</v>
      </c>
      <c r="BX41" s="11">
        <v>7934</v>
      </c>
    </row>
    <row r="42" spans="1:76">
      <c r="A42" s="7">
        <v>733</v>
      </c>
      <c r="B42" s="8" t="s">
        <v>1415</v>
      </c>
      <c r="C42" s="8" t="s">
        <v>2268</v>
      </c>
      <c r="D42" s="8" t="s">
        <v>1410</v>
      </c>
      <c r="E42" s="9" t="s">
        <v>51</v>
      </c>
      <c r="F42" s="95">
        <v>0.31900000000000001</v>
      </c>
      <c r="G42" s="95">
        <v>0.62</v>
      </c>
      <c r="H42" s="94">
        <v>26.26</v>
      </c>
      <c r="I42" s="94">
        <v>0.25900000000000001</v>
      </c>
      <c r="J42" s="89">
        <f t="shared" si="4"/>
        <v>0</v>
      </c>
      <c r="K42" s="16">
        <f t="shared" si="5"/>
        <v>1.4319245361007366E-2</v>
      </c>
      <c r="L42" s="28">
        <v>19379.844961240309</v>
      </c>
      <c r="M42" s="113">
        <v>1.5</v>
      </c>
      <c r="N42" s="16" t="s">
        <v>4339</v>
      </c>
      <c r="O42" s="95">
        <v>8.5999999999999993E-2</v>
      </c>
      <c r="P42" s="100">
        <v>1.4171624274811414E-2</v>
      </c>
      <c r="Q42" s="113">
        <v>1.5</v>
      </c>
      <c r="R42" s="16" t="s">
        <v>4339</v>
      </c>
      <c r="S42" s="122">
        <v>5431.7051121182149</v>
      </c>
      <c r="T42" s="59">
        <v>76031</v>
      </c>
      <c r="U42" s="28">
        <v>43466.659472422063</v>
      </c>
      <c r="V42" s="101">
        <v>76798.989898989894</v>
      </c>
      <c r="W42" s="101">
        <v>43905.716638810169</v>
      </c>
      <c r="X42" s="113">
        <v>4</v>
      </c>
      <c r="Y42" s="10">
        <v>0.33800000000000002</v>
      </c>
      <c r="Z42" s="100">
        <v>1E-3</v>
      </c>
      <c r="AA42" s="95">
        <v>5.5E-2</v>
      </c>
      <c r="AB42" s="117">
        <v>664.29488788178503</v>
      </c>
      <c r="AC42" s="9">
        <v>279</v>
      </c>
      <c r="AD42" s="95">
        <v>0.19400000000000001</v>
      </c>
      <c r="AE42" s="10">
        <v>0.13</v>
      </c>
      <c r="AF42" s="10">
        <v>0.53900000000000003</v>
      </c>
      <c r="AG42" s="10">
        <v>0.57599999999999996</v>
      </c>
      <c r="AH42" s="113">
        <v>5</v>
      </c>
      <c r="AI42" s="25">
        <v>13548.2</v>
      </c>
      <c r="AJ42" s="28">
        <v>11379</v>
      </c>
      <c r="AK42" s="58">
        <v>7322</v>
      </c>
      <c r="AL42" s="59">
        <v>77571</v>
      </c>
      <c r="AM42" s="59">
        <v>67707</v>
      </c>
      <c r="AN42" s="59">
        <v>55107</v>
      </c>
      <c r="AO42" s="9">
        <v>516</v>
      </c>
      <c r="AP42" s="9">
        <v>747</v>
      </c>
      <c r="AQ42" s="10">
        <v>0.28000000000000003</v>
      </c>
      <c r="AR42" s="10">
        <v>0.56499999999999995</v>
      </c>
      <c r="AS42" s="10">
        <v>0.32500000000000001</v>
      </c>
      <c r="AT42" s="16">
        <v>0.79428117553613975</v>
      </c>
      <c r="AU42" s="28">
        <v>28</v>
      </c>
      <c r="AV42" s="9"/>
      <c r="AW42" s="56">
        <v>75</v>
      </c>
      <c r="AX42" s="56">
        <v>194</v>
      </c>
      <c r="AY42" s="56">
        <v>99</v>
      </c>
      <c r="AZ42" s="28">
        <v>77500</v>
      </c>
      <c r="BA42" s="28">
        <v>37800</v>
      </c>
      <c r="BB42" s="26">
        <v>8.7949219000000003</v>
      </c>
      <c r="BC42" s="26">
        <v>0.64068066999999995</v>
      </c>
      <c r="BD42" s="26">
        <v>19.398886000000001</v>
      </c>
      <c r="BE42" s="26">
        <v>1.0115483000000001</v>
      </c>
      <c r="BF42" s="26">
        <v>1.7061168</v>
      </c>
      <c r="BG42" s="26">
        <v>8.8964879999999996E-2</v>
      </c>
      <c r="BH42" s="26">
        <v>-0.15793795999999999</v>
      </c>
      <c r="BI42" s="26">
        <v>-0.10935634</v>
      </c>
      <c r="BJ42" s="56">
        <v>1499.6666666666599</v>
      </c>
      <c r="BK42" s="28">
        <v>9000000</v>
      </c>
      <c r="BL42" s="28">
        <v>664.29488788178503</v>
      </c>
      <c r="BM42" s="84">
        <v>10</v>
      </c>
      <c r="BN42" s="10">
        <v>0.13200000000000001</v>
      </c>
      <c r="BO42" s="10">
        <v>0.19600000000000001</v>
      </c>
      <c r="BP42" s="10">
        <v>0.32600000000000001</v>
      </c>
      <c r="BQ42" s="113">
        <f t="shared" si="3"/>
        <v>12</v>
      </c>
      <c r="BR42" s="56">
        <v>2</v>
      </c>
      <c r="BS42" s="117">
        <v>0</v>
      </c>
      <c r="BT42" s="117">
        <v>9</v>
      </c>
      <c r="BU42" s="117">
        <v>9</v>
      </c>
      <c r="BV42" s="117">
        <v>0</v>
      </c>
      <c r="BW42" s="117">
        <v>664.29488788178503</v>
      </c>
      <c r="BX42" s="11">
        <v>6096</v>
      </c>
    </row>
    <row r="43" spans="1:76">
      <c r="A43" s="7">
        <v>766</v>
      </c>
      <c r="B43" s="8" t="s">
        <v>1460</v>
      </c>
      <c r="C43" s="8" t="s">
        <v>2276</v>
      </c>
      <c r="D43" s="8" t="s">
        <v>1454</v>
      </c>
      <c r="E43" s="9" t="s">
        <v>51</v>
      </c>
      <c r="F43" s="95">
        <v>0.59</v>
      </c>
      <c r="G43" s="95">
        <v>0.77</v>
      </c>
      <c r="H43" s="94">
        <v>20.69</v>
      </c>
      <c r="I43" s="94">
        <v>0.28999999999999998</v>
      </c>
      <c r="J43" s="89">
        <f t="shared" si="4"/>
        <v>0</v>
      </c>
      <c r="K43" s="16">
        <f t="shared" si="5"/>
        <v>1.9368308632356675E-2</v>
      </c>
      <c r="L43" s="28">
        <v>11320.669277967712</v>
      </c>
      <c r="M43" s="113">
        <v>1.5</v>
      </c>
      <c r="N43" s="16" t="s">
        <v>4339</v>
      </c>
      <c r="O43" s="95">
        <v>8.9999999999999993E-3</v>
      </c>
      <c r="P43" s="100">
        <v>1.1051972722418216E-2</v>
      </c>
      <c r="Q43" s="113">
        <v>0</v>
      </c>
      <c r="R43" s="16"/>
      <c r="S43" s="122">
        <v>8888.2981100032393</v>
      </c>
      <c r="T43" s="59">
        <v>85458</v>
      </c>
      <c r="U43" s="28">
        <v>52425.623063683306</v>
      </c>
      <c r="V43" s="101">
        <v>90912.765957446813</v>
      </c>
      <c r="W43" s="101">
        <v>55771.939429450329</v>
      </c>
      <c r="X43" s="113">
        <v>3</v>
      </c>
      <c r="Y43" s="10">
        <v>0.48499999999999999</v>
      </c>
      <c r="Z43" s="100">
        <v>4.1000000000000002E-2</v>
      </c>
      <c r="AA43" s="95">
        <v>0.13600000000000001</v>
      </c>
      <c r="AB43" s="117">
        <v>437.70188999676105</v>
      </c>
      <c r="AC43" s="9">
        <v>141</v>
      </c>
      <c r="AD43" s="95">
        <v>0.106</v>
      </c>
      <c r="AE43" s="10">
        <v>0.14100000000000001</v>
      </c>
      <c r="AF43" s="10">
        <v>0.46800000000000003</v>
      </c>
      <c r="AG43" s="10">
        <v>0.58399999999999996</v>
      </c>
      <c r="AH43" s="113">
        <v>4</v>
      </c>
      <c r="AI43" s="25">
        <v>9138.64</v>
      </c>
      <c r="AJ43" s="28">
        <v>11816</v>
      </c>
      <c r="AK43" s="28">
        <v>9205</v>
      </c>
      <c r="AL43" s="59">
        <v>106569</v>
      </c>
      <c r="AM43" s="59">
        <v>83781</v>
      </c>
      <c r="AN43" s="59">
        <v>65979</v>
      </c>
      <c r="AO43" s="9">
        <v>441.67</v>
      </c>
      <c r="AP43" s="9">
        <v>555.66999999999996</v>
      </c>
      <c r="AQ43" s="9">
        <v>4</v>
      </c>
      <c r="AR43" s="27">
        <v>0.54600000000000004</v>
      </c>
      <c r="AS43" s="10">
        <v>0.17599999999999999</v>
      </c>
      <c r="AT43" s="16">
        <v>0.77519379844961245</v>
      </c>
      <c r="AU43" s="28">
        <v>30</v>
      </c>
      <c r="AV43" s="9"/>
      <c r="AW43" s="56">
        <v>93</v>
      </c>
      <c r="AX43" s="56">
        <v>177</v>
      </c>
      <c r="AY43" s="56">
        <v>99</v>
      </c>
      <c r="AZ43" s="28">
        <v>89800</v>
      </c>
      <c r="BA43" s="28">
        <v>45700</v>
      </c>
      <c r="BB43" s="26">
        <v>5.6313000000000004</v>
      </c>
      <c r="BC43" s="26">
        <v>0.38807201000000002</v>
      </c>
      <c r="BD43" s="26">
        <v>27.874506</v>
      </c>
      <c r="BE43" s="26">
        <v>0.43355273999999999</v>
      </c>
      <c r="BF43" s="26">
        <v>1.5696969999999999</v>
      </c>
      <c r="BG43" s="26">
        <v>2.4414656999999999E-2</v>
      </c>
      <c r="BH43" s="26">
        <v>0.15757452</v>
      </c>
      <c r="BI43" s="26">
        <v>-2.0128249999999999</v>
      </c>
      <c r="BJ43" s="56">
        <v>1487</v>
      </c>
      <c r="BK43" s="28">
        <v>4000000</v>
      </c>
      <c r="BL43" s="28">
        <v>437.70188999676105</v>
      </c>
      <c r="BM43" s="84">
        <v>5</v>
      </c>
      <c r="BN43" s="10">
        <v>0.112</v>
      </c>
      <c r="BO43" s="10">
        <v>7.6999999999999999E-2</v>
      </c>
      <c r="BP43" s="10">
        <v>0.218</v>
      </c>
      <c r="BQ43" s="113">
        <f t="shared" si="3"/>
        <v>8.5</v>
      </c>
      <c r="BR43" s="56">
        <v>1</v>
      </c>
      <c r="BS43" s="117">
        <v>1</v>
      </c>
      <c r="BT43" s="117">
        <v>3</v>
      </c>
      <c r="BU43" s="117">
        <v>4</v>
      </c>
      <c r="BV43" s="117">
        <v>109.42547249919026</v>
      </c>
      <c r="BW43" s="117">
        <v>328.27641749757078</v>
      </c>
      <c r="BX43" s="11">
        <v>9326</v>
      </c>
    </row>
    <row r="44" spans="1:76">
      <c r="A44" s="7">
        <v>807</v>
      </c>
      <c r="B44" s="8" t="s">
        <v>1509</v>
      </c>
      <c r="C44" s="8" t="s">
        <v>2288</v>
      </c>
      <c r="D44" s="8" t="s">
        <v>1454</v>
      </c>
      <c r="E44" s="9" t="s">
        <v>51</v>
      </c>
      <c r="F44" s="95">
        <v>0.59599999999999997</v>
      </c>
      <c r="G44" s="95">
        <v>0.76</v>
      </c>
      <c r="H44" s="94">
        <v>20.37</v>
      </c>
      <c r="I44" s="94">
        <v>0.23400000000000001</v>
      </c>
      <c r="J44" s="89">
        <f t="shared" si="4"/>
        <v>0</v>
      </c>
      <c r="K44" s="16">
        <f t="shared" si="5"/>
        <v>4.1795488377418991E-2</v>
      </c>
      <c r="L44" s="28">
        <v>11661.807580174927</v>
      </c>
      <c r="M44" s="113">
        <v>4</v>
      </c>
      <c r="N44" s="16" t="s">
        <v>4339</v>
      </c>
      <c r="O44" s="95">
        <v>7.0000000000000001E-3</v>
      </c>
      <c r="P44" s="100">
        <v>1.1593953967708692E-2</v>
      </c>
      <c r="Q44" s="113">
        <v>0</v>
      </c>
      <c r="R44" s="16"/>
      <c r="S44" s="122">
        <v>10345.459063323027</v>
      </c>
      <c r="T44" s="59">
        <v>87106</v>
      </c>
      <c r="U44" s="28">
        <v>53082.768361581919</v>
      </c>
      <c r="V44" s="101">
        <v>87985.858585858587</v>
      </c>
      <c r="W44" s="101">
        <v>53618.957940991837</v>
      </c>
      <c r="X44" s="113">
        <v>3</v>
      </c>
      <c r="Y44" s="10">
        <v>0.44500000000000001</v>
      </c>
      <c r="Z44" s="100">
        <v>3.0000000000000001E-3</v>
      </c>
      <c r="AA44" s="95">
        <v>0.17399999999999999</v>
      </c>
      <c r="AB44" s="117">
        <v>572.54093667697248</v>
      </c>
      <c r="AC44" s="9">
        <v>254</v>
      </c>
      <c r="AD44" s="95">
        <v>6.4000000000000001E-2</v>
      </c>
      <c r="AE44" s="10">
        <v>1.7999999999999988E-2</v>
      </c>
      <c r="AF44" s="10">
        <v>0.50600000000000001</v>
      </c>
      <c r="AG44" s="10">
        <v>0.59799999999999998</v>
      </c>
      <c r="AH44" s="113">
        <v>6</v>
      </c>
      <c r="AI44" s="25">
        <v>6986.4</v>
      </c>
      <c r="AJ44" s="28">
        <v>13142</v>
      </c>
      <c r="AK44" s="28">
        <v>9373</v>
      </c>
      <c r="AL44" s="59">
        <v>107685</v>
      </c>
      <c r="AM44" s="59">
        <v>86157</v>
      </c>
      <c r="AN44" s="59">
        <v>66375</v>
      </c>
      <c r="AO44" s="9">
        <v>343</v>
      </c>
      <c r="AP44" s="9">
        <v>505.33</v>
      </c>
      <c r="AQ44" s="9">
        <v>6</v>
      </c>
      <c r="AR44" s="27">
        <v>0.48299999999999998</v>
      </c>
      <c r="AS44" s="10">
        <v>0.215</v>
      </c>
      <c r="AT44" s="16">
        <v>0.81037277147487841</v>
      </c>
      <c r="AU44" s="28">
        <v>31</v>
      </c>
      <c r="AV44" s="9"/>
      <c r="AW44" s="56">
        <v>34</v>
      </c>
      <c r="AX44" s="56">
        <v>292</v>
      </c>
      <c r="AY44" s="56">
        <v>99</v>
      </c>
      <c r="AZ44" s="28">
        <v>93500</v>
      </c>
      <c r="BA44" s="28">
        <v>45400</v>
      </c>
      <c r="BB44" s="26">
        <v>4.0353918000000002</v>
      </c>
      <c r="BC44" s="26">
        <v>0.5486415</v>
      </c>
      <c r="BD44" s="26">
        <v>22.181757000000001</v>
      </c>
      <c r="BE44" s="26">
        <v>2.1460854000000001E-2</v>
      </c>
      <c r="BF44" s="26">
        <v>0.89512073999999997</v>
      </c>
      <c r="BG44" s="26">
        <v>8.6602947E-4</v>
      </c>
      <c r="BH44" s="26">
        <v>0.30456697999999999</v>
      </c>
      <c r="BI44" s="26">
        <v>-1.3340262000000001</v>
      </c>
      <c r="BJ44" s="56">
        <v>1380.3333333333301</v>
      </c>
      <c r="BK44" s="28">
        <v>4000000</v>
      </c>
      <c r="BL44" s="28">
        <v>572.54093667697248</v>
      </c>
      <c r="BM44" s="84">
        <v>4</v>
      </c>
      <c r="BN44" s="10">
        <v>0.154</v>
      </c>
      <c r="BO44" s="10">
        <v>0.2</v>
      </c>
      <c r="BP44" s="10">
        <v>0.218</v>
      </c>
      <c r="BQ44" s="113">
        <f t="shared" si="3"/>
        <v>13</v>
      </c>
      <c r="BR44" s="56">
        <v>3</v>
      </c>
      <c r="BS44" s="117">
        <v>2</v>
      </c>
      <c r="BT44" s="117">
        <v>2</v>
      </c>
      <c r="BU44" s="117">
        <v>4</v>
      </c>
      <c r="BV44" s="117">
        <v>286.27046833848624</v>
      </c>
      <c r="BW44" s="117">
        <v>286.27046833848624</v>
      </c>
      <c r="BX44" s="11">
        <v>10918</v>
      </c>
    </row>
    <row r="45" spans="1:76">
      <c r="A45" s="7">
        <v>837</v>
      </c>
      <c r="B45" s="8" t="s">
        <v>1543</v>
      </c>
      <c r="C45" s="8" t="s">
        <v>2293</v>
      </c>
      <c r="D45" s="8" t="s">
        <v>1454</v>
      </c>
      <c r="E45" s="9" t="s">
        <v>51</v>
      </c>
      <c r="F45" s="95">
        <v>0.67</v>
      </c>
      <c r="G45" s="95">
        <v>0.88</v>
      </c>
      <c r="H45" s="94">
        <v>19.329999999999998</v>
      </c>
      <c r="I45" s="94">
        <v>0.308</v>
      </c>
      <c r="J45" s="89">
        <f t="shared" si="4"/>
        <v>0</v>
      </c>
      <c r="K45" s="16">
        <f t="shared" si="5"/>
        <v>1.3545822129809613E-2</v>
      </c>
      <c r="L45" s="28">
        <v>3926.7015706806283</v>
      </c>
      <c r="M45" s="113">
        <v>6</v>
      </c>
      <c r="N45" s="16" t="s">
        <v>4339</v>
      </c>
      <c r="O45" s="95">
        <v>8.9999999999999993E-3</v>
      </c>
      <c r="P45" s="100">
        <v>3.386455532452403E-2</v>
      </c>
      <c r="Q45" s="113">
        <v>0</v>
      </c>
      <c r="R45" s="16" t="s">
        <v>4339</v>
      </c>
      <c r="S45" s="122">
        <v>9123.3544467547599</v>
      </c>
      <c r="T45" s="59">
        <v>87429</v>
      </c>
      <c r="U45" s="28">
        <v>54054.456774193546</v>
      </c>
      <c r="V45" s="101">
        <v>71663.114754098366</v>
      </c>
      <c r="W45" s="101">
        <v>44306.931782125859</v>
      </c>
      <c r="X45" s="113">
        <v>2.5</v>
      </c>
      <c r="Y45" s="10">
        <v>0.52800000000000002</v>
      </c>
      <c r="Z45" s="100">
        <v>7.0000000000000001E-3</v>
      </c>
      <c r="AA45" s="95">
        <v>0.18</v>
      </c>
      <c r="AB45" s="117">
        <v>338.64555324524031</v>
      </c>
      <c r="AC45" s="9">
        <v>305</v>
      </c>
      <c r="AD45" s="95">
        <v>9.2999999999999999E-2</v>
      </c>
      <c r="AE45" s="10">
        <v>7.0000000000000062E-3</v>
      </c>
      <c r="AF45" s="10">
        <v>0.54600000000000004</v>
      </c>
      <c r="AG45" s="10">
        <v>0.58299999999999996</v>
      </c>
      <c r="AH45" s="113">
        <v>5</v>
      </c>
      <c r="AI45" s="25">
        <v>14764.7</v>
      </c>
      <c r="AJ45" s="28">
        <v>12716</v>
      </c>
      <c r="AK45" s="28">
        <v>8128</v>
      </c>
      <c r="AL45" s="59">
        <v>107910</v>
      </c>
      <c r="AM45" s="59">
        <v>86859</v>
      </c>
      <c r="AN45" s="59">
        <v>70875</v>
      </c>
      <c r="AO45" s="9">
        <v>764</v>
      </c>
      <c r="AP45" s="9">
        <v>755</v>
      </c>
      <c r="AQ45" s="9">
        <v>7</v>
      </c>
      <c r="AR45" s="27">
        <v>0.52600000000000002</v>
      </c>
      <c r="AS45" s="10">
        <v>0.21</v>
      </c>
      <c r="AT45" s="16">
        <v>0.76452599388379205</v>
      </c>
      <c r="AU45" s="28">
        <v>33</v>
      </c>
      <c r="AV45" s="9"/>
      <c r="AW45" s="56">
        <v>68</v>
      </c>
      <c r="AX45" s="56">
        <v>200</v>
      </c>
      <c r="AY45" s="56">
        <v>19</v>
      </c>
      <c r="AZ45" s="28">
        <v>102700</v>
      </c>
      <c r="BA45" s="28">
        <v>47500</v>
      </c>
      <c r="BB45" s="26">
        <v>4.2028331999999997</v>
      </c>
      <c r="BC45" s="26">
        <v>1.0467318999999999</v>
      </c>
      <c r="BD45" s="26">
        <v>30.296284</v>
      </c>
      <c r="BE45" s="26">
        <v>0.82857608999999999</v>
      </c>
      <c r="BF45" s="26">
        <v>1.2733023000000001</v>
      </c>
      <c r="BG45" s="26">
        <v>3.4823671E-2</v>
      </c>
      <c r="BH45" s="26">
        <v>-0.91816783000000002</v>
      </c>
      <c r="BI45" s="26">
        <v>-4.3407989000000002</v>
      </c>
      <c r="BJ45" s="56">
        <v>1921.3333333333301</v>
      </c>
      <c r="BK45" s="28">
        <v>5000000</v>
      </c>
      <c r="BL45" s="28">
        <v>338.64555324524031</v>
      </c>
      <c r="BM45" s="84">
        <v>3</v>
      </c>
      <c r="BN45" s="10">
        <v>0.125</v>
      </c>
      <c r="BO45" s="10">
        <v>0.21099999999999999</v>
      </c>
      <c r="BP45" s="10">
        <v>0.218</v>
      </c>
      <c r="BQ45" s="113">
        <f t="shared" si="3"/>
        <v>13.5</v>
      </c>
      <c r="BR45" s="56">
        <v>3</v>
      </c>
      <c r="BS45" s="117">
        <v>2</v>
      </c>
      <c r="BT45" s="117">
        <v>3</v>
      </c>
      <c r="BU45" s="117">
        <v>5</v>
      </c>
      <c r="BV45" s="117">
        <v>135.45822129809613</v>
      </c>
      <c r="BW45" s="117">
        <v>203.1873319471442</v>
      </c>
      <c r="BX45" s="11">
        <v>9462</v>
      </c>
    </row>
    <row r="46" spans="1:76">
      <c r="A46" s="7">
        <v>855</v>
      </c>
      <c r="B46" s="8" t="s">
        <v>1565</v>
      </c>
      <c r="C46" s="8" t="s">
        <v>2129</v>
      </c>
      <c r="D46" s="8" t="s">
        <v>1558</v>
      </c>
      <c r="E46" s="9" t="s">
        <v>51</v>
      </c>
      <c r="F46" s="95">
        <v>0.64100000000000001</v>
      </c>
      <c r="G46" s="95">
        <v>0.86</v>
      </c>
      <c r="H46" s="94">
        <v>13.22</v>
      </c>
      <c r="I46" s="94">
        <v>0.30599999999999999</v>
      </c>
      <c r="J46" s="89">
        <f t="shared" si="4"/>
        <v>1.0158884960786705E-3</v>
      </c>
      <c r="K46" s="16">
        <f t="shared" si="5"/>
        <v>2.0995028918959189E-2</v>
      </c>
      <c r="L46" s="28">
        <v>8955.3575426498901</v>
      </c>
      <c r="M46" s="113">
        <v>5.5</v>
      </c>
      <c r="N46" s="16" t="s">
        <v>4339</v>
      </c>
      <c r="O46" s="95">
        <v>8.9999999999999993E-3</v>
      </c>
      <c r="P46" s="100">
        <v>6.941904723204248E-2</v>
      </c>
      <c r="Q46" s="113">
        <v>1.5</v>
      </c>
      <c r="R46" s="16"/>
      <c r="S46" s="122">
        <v>6961.8165169924278</v>
      </c>
      <c r="T46" s="59">
        <v>77346</v>
      </c>
      <c r="U46" s="28">
        <v>51126.368869936035</v>
      </c>
      <c r="V46" s="101">
        <v>67847.368421052641</v>
      </c>
      <c r="W46" s="101">
        <v>44847.691991171967</v>
      </c>
      <c r="X46" s="113">
        <v>1.5</v>
      </c>
      <c r="Y46" s="10">
        <v>0.63500000000000001</v>
      </c>
      <c r="Z46" s="100">
        <v>0.14699999999999999</v>
      </c>
      <c r="AA46" s="95">
        <v>3.3000000000000002E-2</v>
      </c>
      <c r="AB46" s="117">
        <v>4402.1834830075722</v>
      </c>
      <c r="AC46" s="9">
        <v>533</v>
      </c>
      <c r="AD46" s="95">
        <v>0.23399999999999999</v>
      </c>
      <c r="AE46" s="10">
        <v>0.11299999999999999</v>
      </c>
      <c r="AF46" s="10">
        <v>0.371</v>
      </c>
      <c r="AG46" s="10">
        <v>0.437</v>
      </c>
      <c r="AH46" s="113">
        <v>3.5</v>
      </c>
      <c r="AI46" s="25">
        <v>2953.08</v>
      </c>
      <c r="AJ46" s="28">
        <v>17615</v>
      </c>
      <c r="AK46" s="28">
        <v>12708</v>
      </c>
      <c r="AL46" s="59">
        <v>89136</v>
      </c>
      <c r="AM46" s="59">
        <v>76554</v>
      </c>
      <c r="AN46" s="59">
        <v>62703</v>
      </c>
      <c r="AO46" s="9">
        <v>223.33</v>
      </c>
      <c r="AP46" s="9">
        <v>356</v>
      </c>
      <c r="AQ46" s="9">
        <v>5</v>
      </c>
      <c r="AR46" s="27">
        <v>0.47699999999999998</v>
      </c>
      <c r="AS46" s="10">
        <v>0.214</v>
      </c>
      <c r="AT46" s="16">
        <v>0.76569678407350694</v>
      </c>
      <c r="AU46" s="28">
        <v>254</v>
      </c>
      <c r="AV46" s="9">
        <v>3</v>
      </c>
      <c r="AW46" s="56">
        <v>298</v>
      </c>
      <c r="AX46" s="56">
        <v>62</v>
      </c>
      <c r="AY46" s="56">
        <v>1</v>
      </c>
      <c r="AZ46" s="28">
        <v>106800</v>
      </c>
      <c r="BA46" s="28">
        <v>62800</v>
      </c>
      <c r="BB46" s="26">
        <v>4.3771119000000001</v>
      </c>
      <c r="BC46" s="26">
        <v>2.4630977999999999</v>
      </c>
      <c r="BD46" s="26">
        <v>44.827796999999997</v>
      </c>
      <c r="BE46" s="26">
        <v>0</v>
      </c>
      <c r="BF46" s="26">
        <v>1.9621626999999999</v>
      </c>
      <c r="BG46" s="26">
        <v>0</v>
      </c>
      <c r="BH46" s="26">
        <v>-0.50158906000000003</v>
      </c>
      <c r="BI46" s="26">
        <v>-1.4079666</v>
      </c>
      <c r="BJ46" s="56">
        <v>460.33333333333297</v>
      </c>
      <c r="BK46" s="28">
        <v>13000000</v>
      </c>
      <c r="BL46" s="28">
        <v>4402.1834830075722</v>
      </c>
      <c r="BM46" s="84">
        <v>2</v>
      </c>
      <c r="BN46" s="10">
        <v>0.126</v>
      </c>
      <c r="BO46" s="10">
        <v>0.247</v>
      </c>
      <c r="BP46" s="10">
        <v>0.36</v>
      </c>
      <c r="BQ46" s="113">
        <f t="shared" si="3"/>
        <v>12</v>
      </c>
      <c r="BR46" s="56">
        <v>2</v>
      </c>
      <c r="BS46" s="117">
        <v>7</v>
      </c>
      <c r="BT46" s="117">
        <v>6</v>
      </c>
      <c r="BU46" s="117">
        <v>13</v>
      </c>
      <c r="BV46" s="117">
        <v>2370.406490850231</v>
      </c>
      <c r="BW46" s="117">
        <v>2031.7769921573408</v>
      </c>
      <c r="BX46" s="11">
        <v>11364</v>
      </c>
    </row>
    <row r="47" spans="1:76">
      <c r="A47" s="7">
        <v>867</v>
      </c>
      <c r="B47" s="8" t="s">
        <v>1582</v>
      </c>
      <c r="C47" s="8" t="s">
        <v>2298</v>
      </c>
      <c r="D47" s="8" t="s">
        <v>1558</v>
      </c>
      <c r="E47" s="9" t="s">
        <v>51</v>
      </c>
      <c r="F47" s="95">
        <v>0.51700000000000002</v>
      </c>
      <c r="G47" s="95">
        <v>0.77</v>
      </c>
      <c r="H47" s="94">
        <v>14.97</v>
      </c>
      <c r="I47" s="94">
        <v>0.49199999999999999</v>
      </c>
      <c r="J47" s="89">
        <f t="shared" si="4"/>
        <v>1.8499299801502515E-4</v>
      </c>
      <c r="K47" s="16">
        <f t="shared" si="5"/>
        <v>2.6638991714163621E-2</v>
      </c>
      <c r="L47" s="28">
        <v>30470.914127423821</v>
      </c>
      <c r="M47" s="113">
        <v>2.5</v>
      </c>
      <c r="N47" s="16" t="s">
        <v>4339</v>
      </c>
      <c r="O47" s="95">
        <v>2.5999999999999999E-2</v>
      </c>
      <c r="P47" s="100">
        <v>3.8478543587125227E-2</v>
      </c>
      <c r="Q47" s="113">
        <v>1.5</v>
      </c>
      <c r="R47" s="16"/>
      <c r="S47" s="122">
        <v>11496.112031759598</v>
      </c>
      <c r="T47" s="59">
        <v>71437</v>
      </c>
      <c r="U47" s="28">
        <v>44593.73765432099</v>
      </c>
      <c r="V47" s="101">
        <v>77648.913043478256</v>
      </c>
      <c r="W47" s="101">
        <v>48471.453972088028</v>
      </c>
      <c r="X47" s="113">
        <v>3</v>
      </c>
      <c r="Y47" s="10">
        <v>0.58699999999999997</v>
      </c>
      <c r="Z47" s="100">
        <v>-2E-3</v>
      </c>
      <c r="AA47" s="100">
        <v>-3.5000000000000003E-2</v>
      </c>
      <c r="AB47" s="117">
        <v>2959.8879682404022</v>
      </c>
      <c r="AC47" s="9">
        <v>366</v>
      </c>
      <c r="AD47" s="95">
        <v>0.23899999999999999</v>
      </c>
      <c r="AE47" s="10">
        <v>9.5999999999999974E-2</v>
      </c>
      <c r="AF47" s="10">
        <v>0.59</v>
      </c>
      <c r="AG47" s="10">
        <v>0.64300000000000002</v>
      </c>
      <c r="AH47" s="113">
        <v>7</v>
      </c>
      <c r="AI47" s="25">
        <v>5405.61</v>
      </c>
      <c r="AJ47" s="28">
        <v>11342</v>
      </c>
      <c r="AK47" s="58">
        <v>9219</v>
      </c>
      <c r="AL47" s="59">
        <v>80082</v>
      </c>
      <c r="AM47" s="59">
        <v>68031</v>
      </c>
      <c r="AN47" s="59">
        <v>61263</v>
      </c>
      <c r="AO47" s="9">
        <v>361</v>
      </c>
      <c r="AP47" s="9">
        <v>494</v>
      </c>
      <c r="AQ47" s="10">
        <v>0.08</v>
      </c>
      <c r="AR47" s="10">
        <v>0.46400000000000002</v>
      </c>
      <c r="AS47" s="10">
        <v>0.36299999999999999</v>
      </c>
      <c r="AT47" s="16">
        <v>0.67024128686327078</v>
      </c>
      <c r="AU47" s="28">
        <v>42</v>
      </c>
      <c r="AV47" s="9">
        <v>1</v>
      </c>
      <c r="AW47" s="56">
        <v>126</v>
      </c>
      <c r="AX47" s="56">
        <v>144</v>
      </c>
      <c r="AY47" s="56">
        <v>8</v>
      </c>
      <c r="AZ47" s="28">
        <v>84100</v>
      </c>
      <c r="BA47" s="28">
        <v>38600</v>
      </c>
      <c r="BB47" s="26">
        <v>7.6472987999999997</v>
      </c>
      <c r="BC47" s="26">
        <v>0.53773528000000004</v>
      </c>
      <c r="BD47" s="26">
        <v>18.161321999999998</v>
      </c>
      <c r="BE47" s="26">
        <v>0.47189534</v>
      </c>
      <c r="BF47" s="26">
        <v>1.3888506</v>
      </c>
      <c r="BG47" s="26">
        <v>3.6087248000000002E-2</v>
      </c>
      <c r="BH47" s="26">
        <v>0.89269644000000004</v>
      </c>
      <c r="BI47" s="26">
        <v>1.2928879</v>
      </c>
      <c r="BJ47" s="56">
        <v>855</v>
      </c>
      <c r="BK47" s="28">
        <v>16000000</v>
      </c>
      <c r="BL47" s="28">
        <v>2959.8879682404022</v>
      </c>
      <c r="BM47" s="84">
        <v>11</v>
      </c>
      <c r="BN47" s="10">
        <v>0.121</v>
      </c>
      <c r="BO47" s="10">
        <v>0.26400000000000001</v>
      </c>
      <c r="BP47" s="10">
        <v>0.36</v>
      </c>
      <c r="BQ47" s="113">
        <f t="shared" si="3"/>
        <v>14</v>
      </c>
      <c r="BR47" s="56">
        <v>3</v>
      </c>
      <c r="BS47" s="117">
        <v>1</v>
      </c>
      <c r="BT47" s="117">
        <v>15</v>
      </c>
      <c r="BU47" s="117">
        <v>16</v>
      </c>
      <c r="BV47" s="117">
        <v>184.99299801502514</v>
      </c>
      <c r="BW47" s="117">
        <v>2774.8949702253772</v>
      </c>
      <c r="BX47" s="11">
        <v>14456</v>
      </c>
    </row>
    <row r="48" spans="1:76">
      <c r="A48" s="7">
        <v>897</v>
      </c>
      <c r="B48" s="8" t="s">
        <v>1623</v>
      </c>
      <c r="C48" s="8" t="s">
        <v>2304</v>
      </c>
      <c r="D48" s="8" t="s">
        <v>1595</v>
      </c>
      <c r="E48" s="9" t="s">
        <v>51</v>
      </c>
      <c r="F48" s="95">
        <v>0.377</v>
      </c>
      <c r="G48" s="95">
        <v>0.71</v>
      </c>
      <c r="H48" s="94">
        <v>19.12</v>
      </c>
      <c r="I48" s="94">
        <v>0.69099999999999995</v>
      </c>
      <c r="J48" s="89">
        <f t="shared" si="4"/>
        <v>0</v>
      </c>
      <c r="K48" s="16">
        <f t="shared" si="5"/>
        <v>1.772675972558976E-2</v>
      </c>
      <c r="L48" s="28">
        <v>16949.152542372882</v>
      </c>
      <c r="M48" s="113">
        <v>1.5</v>
      </c>
      <c r="N48" s="16" t="s">
        <v>4339</v>
      </c>
      <c r="O48" s="95">
        <v>1.4E-2</v>
      </c>
      <c r="P48" s="100">
        <v>1.9007025705771244E-2</v>
      </c>
      <c r="Q48" s="113">
        <v>1.5</v>
      </c>
      <c r="R48" s="16"/>
      <c r="S48" s="122">
        <v>6583.3240274410236</v>
      </c>
      <c r="T48" s="59">
        <v>80839</v>
      </c>
      <c r="U48" s="28">
        <v>44823.508021390371</v>
      </c>
      <c r="V48" s="101">
        <v>88834.065934065933</v>
      </c>
      <c r="W48" s="101">
        <v>49256.602221308101</v>
      </c>
      <c r="X48" s="113">
        <v>4.5</v>
      </c>
      <c r="Y48" s="10">
        <v>0.35799999999999998</v>
      </c>
      <c r="Z48" s="100">
        <v>2.3E-2</v>
      </c>
      <c r="AA48" s="100">
        <v>7.8E-2</v>
      </c>
      <c r="AB48" s="117">
        <v>1772.6759725589761</v>
      </c>
      <c r="AC48" s="9">
        <v>441</v>
      </c>
      <c r="AD48" s="95">
        <v>0.129</v>
      </c>
      <c r="AE48" s="10">
        <v>-1.7000000000000015E-2</v>
      </c>
      <c r="AF48" s="10">
        <v>0.502</v>
      </c>
      <c r="AG48" s="10">
        <v>0.52900000000000003</v>
      </c>
      <c r="AH48" s="113">
        <v>5</v>
      </c>
      <c r="AI48" s="25">
        <v>10154.14</v>
      </c>
      <c r="AJ48" s="28">
        <v>9874</v>
      </c>
      <c r="AK48" s="58">
        <v>7243</v>
      </c>
      <c r="AL48" s="59">
        <v>92799</v>
      </c>
      <c r="AM48" s="59">
        <v>70506</v>
      </c>
      <c r="AN48" s="59">
        <v>63477</v>
      </c>
      <c r="AO48" s="9">
        <v>531</v>
      </c>
      <c r="AP48" s="9">
        <v>720</v>
      </c>
      <c r="AQ48" s="10">
        <v>0.04</v>
      </c>
      <c r="AR48" s="10">
        <v>0.46</v>
      </c>
      <c r="AS48" s="10">
        <v>0.22800000000000001</v>
      </c>
      <c r="AT48" s="16">
        <v>0.59136605558840927</v>
      </c>
      <c r="AU48" s="28">
        <v>114</v>
      </c>
      <c r="AV48" s="9"/>
      <c r="AW48" s="56">
        <v>89</v>
      </c>
      <c r="AX48" s="56">
        <v>180</v>
      </c>
      <c r="AY48" s="56">
        <v>99</v>
      </c>
      <c r="AZ48" s="28" t="e">
        <v>#N/A</v>
      </c>
      <c r="BA48" s="28" t="e">
        <v>#N/A</v>
      </c>
      <c r="BB48" s="26" t="e">
        <v>#N/A</v>
      </c>
      <c r="BC48" s="26" t="e">
        <v>#N/A</v>
      </c>
      <c r="BD48" s="26" t="e">
        <v>#N/A</v>
      </c>
      <c r="BE48" s="26" t="e">
        <v>#N/A</v>
      </c>
      <c r="BF48" s="26" t="e">
        <v>#N/A</v>
      </c>
      <c r="BG48" s="26" t="e">
        <v>#N/A</v>
      </c>
      <c r="BH48" s="26" t="e">
        <v>#N/A</v>
      </c>
      <c r="BI48" s="26" t="e">
        <v>#N/A</v>
      </c>
      <c r="BJ48" s="56" t="e">
        <v>#N/A</v>
      </c>
      <c r="BK48" s="28">
        <v>18000000</v>
      </c>
      <c r="BL48" s="28">
        <v>1772.6759725589761</v>
      </c>
      <c r="BM48" s="84">
        <v>9</v>
      </c>
      <c r="BN48" s="10">
        <v>0.123</v>
      </c>
      <c r="BO48" s="10">
        <v>0.26900000000000002</v>
      </c>
      <c r="BP48" s="10">
        <v>0.252</v>
      </c>
      <c r="BQ48" s="113">
        <f t="shared" si="3"/>
        <v>12.5</v>
      </c>
      <c r="BR48" s="56">
        <v>1</v>
      </c>
      <c r="BS48" s="117">
        <v>3</v>
      </c>
      <c r="BT48" s="117">
        <v>15</v>
      </c>
      <c r="BU48" s="117">
        <v>18</v>
      </c>
      <c r="BV48" s="117">
        <v>295.44599542649598</v>
      </c>
      <c r="BW48" s="117">
        <v>1477.2299771324801</v>
      </c>
      <c r="BX48" s="11">
        <v>8356</v>
      </c>
    </row>
    <row r="49" spans="1:76">
      <c r="A49" s="7">
        <v>951</v>
      </c>
      <c r="B49" s="8" t="s">
        <v>1705</v>
      </c>
      <c r="C49" s="8" t="s">
        <v>2319</v>
      </c>
      <c r="D49" s="8" t="s">
        <v>1703</v>
      </c>
      <c r="E49" s="9" t="s">
        <v>51</v>
      </c>
      <c r="F49" s="95">
        <v>0.25</v>
      </c>
      <c r="G49" s="95">
        <v>0.64</v>
      </c>
      <c r="H49" s="94">
        <v>20.92</v>
      </c>
      <c r="I49" s="94">
        <v>0.65300000000000002</v>
      </c>
      <c r="J49" s="89">
        <f t="shared" si="4"/>
        <v>0</v>
      </c>
      <c r="K49" s="16">
        <f t="shared" si="5"/>
        <v>1.5051665551991436E-2</v>
      </c>
      <c r="L49" s="28">
        <v>2236.9828021504736</v>
      </c>
      <c r="M49" s="113">
        <v>0</v>
      </c>
      <c r="N49" s="16" t="s">
        <v>4339</v>
      </c>
      <c r="O49" s="95">
        <v>4.5999999999999999E-2</v>
      </c>
      <c r="P49" s="100">
        <v>2.1725517259006507E-2</v>
      </c>
      <c r="Q49" s="113">
        <v>1.5</v>
      </c>
      <c r="R49" s="16"/>
      <c r="S49" s="122">
        <v>5732.0126206795685</v>
      </c>
      <c r="T49" s="59">
        <v>63977</v>
      </c>
      <c r="U49" s="28">
        <v>46720.021220159149</v>
      </c>
      <c r="V49" s="101">
        <v>68792.473118279566</v>
      </c>
      <c r="W49" s="101">
        <v>50236.581957160372</v>
      </c>
      <c r="X49" s="113">
        <v>3</v>
      </c>
      <c r="Y49" s="10">
        <v>0.252</v>
      </c>
      <c r="Z49" s="100">
        <v>0.10100000000000001</v>
      </c>
      <c r="AA49" s="95">
        <v>0.13</v>
      </c>
      <c r="AB49" s="117">
        <v>567.9873793204315</v>
      </c>
      <c r="AC49" s="9">
        <v>712</v>
      </c>
      <c r="AD49" s="95">
        <v>0.14099999999999999</v>
      </c>
      <c r="AE49" s="10">
        <v>0.13300000000000001</v>
      </c>
      <c r="AF49" s="10">
        <v>0.38</v>
      </c>
      <c r="AG49" s="10">
        <v>0.50800000000000001</v>
      </c>
      <c r="AH49" s="113">
        <v>2.5</v>
      </c>
      <c r="AI49" s="25">
        <v>7042.41</v>
      </c>
      <c r="AJ49" s="28">
        <v>14020</v>
      </c>
      <c r="AK49" s="58">
        <v>9555</v>
      </c>
      <c r="AL49" s="59">
        <v>79758</v>
      </c>
      <c r="AM49" s="59">
        <v>65403</v>
      </c>
      <c r="AN49" s="59">
        <v>53172</v>
      </c>
      <c r="AO49" s="9">
        <v>336.67</v>
      </c>
      <c r="AP49" s="9">
        <v>372</v>
      </c>
      <c r="AQ49" s="10">
        <v>0.01</v>
      </c>
      <c r="AR49" s="10">
        <v>0.5</v>
      </c>
      <c r="AS49" s="10">
        <v>0.10199999999999999</v>
      </c>
      <c r="AT49" s="16">
        <v>0.60496067755595884</v>
      </c>
      <c r="AU49" s="28">
        <v>24</v>
      </c>
      <c r="AV49" s="9"/>
      <c r="AW49" s="56">
        <v>176</v>
      </c>
      <c r="AX49" s="56">
        <v>106</v>
      </c>
      <c r="AY49" s="56">
        <v>99</v>
      </c>
      <c r="AZ49" s="28">
        <v>81700</v>
      </c>
      <c r="BA49" s="28">
        <v>28700</v>
      </c>
      <c r="BB49" s="26">
        <v>6.9633178999999998</v>
      </c>
      <c r="BC49" s="26">
        <v>0.66482693000000004</v>
      </c>
      <c r="BD49" s="26">
        <v>13.872509000000001</v>
      </c>
      <c r="BE49" s="26">
        <v>0.43370417</v>
      </c>
      <c r="BF49" s="26">
        <v>0.96598684999999995</v>
      </c>
      <c r="BG49" s="26">
        <v>3.02002E-2</v>
      </c>
      <c r="BH49" s="26">
        <v>-1.898002</v>
      </c>
      <c r="BI49" s="26">
        <v>-5.5681577000000004</v>
      </c>
      <c r="BJ49" s="56">
        <v>1013</v>
      </c>
      <c r="BK49" s="28">
        <v>4000000</v>
      </c>
      <c r="BL49" s="28">
        <v>567.9873793204315</v>
      </c>
      <c r="BM49" s="84">
        <v>0.75312500000000004</v>
      </c>
      <c r="BN49" s="10">
        <v>6.3E-2</v>
      </c>
      <c r="BO49" s="10">
        <v>7.0999999999999994E-2</v>
      </c>
      <c r="BP49" s="10">
        <v>0.20399999999999999</v>
      </c>
      <c r="BQ49" s="113">
        <f t="shared" si="3"/>
        <v>7</v>
      </c>
      <c r="BR49" s="56">
        <v>1</v>
      </c>
      <c r="BS49" s="117">
        <v>1</v>
      </c>
      <c r="BT49" s="117">
        <v>3</v>
      </c>
      <c r="BU49" s="117">
        <v>4</v>
      </c>
      <c r="BV49" s="117">
        <v>141.99684483010788</v>
      </c>
      <c r="BW49" s="117">
        <v>425.99053449032363</v>
      </c>
      <c r="BX49" s="11">
        <v>6300</v>
      </c>
    </row>
    <row r="50" spans="1:76">
      <c r="A50" s="7">
        <v>954</v>
      </c>
      <c r="B50" s="8" t="s">
        <v>1712</v>
      </c>
      <c r="C50" s="8" t="s">
        <v>2320</v>
      </c>
      <c r="D50" s="8" t="s">
        <v>1703</v>
      </c>
      <c r="E50" s="9" t="s">
        <v>51</v>
      </c>
      <c r="F50" s="95">
        <v>0.251</v>
      </c>
      <c r="G50" s="95">
        <v>0.6</v>
      </c>
      <c r="H50" s="94">
        <v>32.49</v>
      </c>
      <c r="I50" s="94">
        <v>0.25800000000000001</v>
      </c>
      <c r="J50" s="89">
        <f t="shared" si="4"/>
        <v>0</v>
      </c>
      <c r="K50" s="16">
        <f t="shared" si="5"/>
        <v>1.0544590217416633E-2</v>
      </c>
      <c r="L50" s="28">
        <v>1101.8473302670679</v>
      </c>
      <c r="M50" s="113">
        <v>1.5</v>
      </c>
      <c r="N50" s="16" t="s">
        <v>4339</v>
      </c>
      <c r="O50" s="95">
        <v>1.6E-2</v>
      </c>
      <c r="P50" s="100">
        <v>1.8001537995479225E-2</v>
      </c>
      <c r="Q50" s="113">
        <v>1.5</v>
      </c>
      <c r="R50" s="16" t="s">
        <v>4339</v>
      </c>
      <c r="S50" s="122">
        <v>4214.1093141938345</v>
      </c>
      <c r="T50" s="59">
        <v>73282</v>
      </c>
      <c r="U50" s="28">
        <v>44466.300443458982</v>
      </c>
      <c r="V50" s="101">
        <v>82339.325842696635</v>
      </c>
      <c r="W50" s="101">
        <v>49962.135329729193</v>
      </c>
      <c r="X50" s="113">
        <v>5.5</v>
      </c>
      <c r="Y50" s="10">
        <v>0.23400000000000001</v>
      </c>
      <c r="Z50" s="100">
        <v>5.8000000000000003E-2</v>
      </c>
      <c r="AA50" s="100">
        <v>0.17399999999999999</v>
      </c>
      <c r="AB50" s="117">
        <v>1106.8906858061659</v>
      </c>
      <c r="AC50" s="9">
        <v>113</v>
      </c>
      <c r="AD50" s="95">
        <v>0.11899999999999998</v>
      </c>
      <c r="AE50" s="10">
        <v>9.3999999999999986E-2</v>
      </c>
      <c r="AF50" s="10">
        <v>0.49199999999999999</v>
      </c>
      <c r="AG50" s="10">
        <v>0.54800000000000004</v>
      </c>
      <c r="AH50" s="113">
        <v>2.5</v>
      </c>
      <c r="AI50" s="25">
        <v>17165.2</v>
      </c>
      <c r="AJ50" s="28">
        <v>8921</v>
      </c>
      <c r="AK50" s="28">
        <v>5367</v>
      </c>
      <c r="AL50" s="59">
        <v>82071</v>
      </c>
      <c r="AM50" s="59">
        <v>68499</v>
      </c>
      <c r="AN50" s="59">
        <v>62595</v>
      </c>
      <c r="AO50" s="9">
        <v>528.33000000000004</v>
      </c>
      <c r="AP50" s="9">
        <v>803.33</v>
      </c>
      <c r="AQ50" s="9">
        <v>5</v>
      </c>
      <c r="AR50" s="10">
        <v>0.48699999999999999</v>
      </c>
      <c r="AS50" s="10">
        <v>0.14599999999999999</v>
      </c>
      <c r="AT50" s="16">
        <v>0.79491255961844198</v>
      </c>
      <c r="AU50" s="28">
        <v>123</v>
      </c>
      <c r="AV50" s="9"/>
      <c r="AW50" s="56">
        <v>86</v>
      </c>
      <c r="AX50" s="56">
        <v>181</v>
      </c>
      <c r="AY50" s="56">
        <v>99</v>
      </c>
      <c r="AZ50" s="28">
        <v>92000</v>
      </c>
      <c r="BA50" s="28">
        <v>35500</v>
      </c>
      <c r="BB50" s="26">
        <v>3.6054466000000001</v>
      </c>
      <c r="BC50" s="26">
        <v>0.91717570999999998</v>
      </c>
      <c r="BD50" s="26">
        <v>23.895184</v>
      </c>
      <c r="BE50" s="26">
        <v>1.9664519</v>
      </c>
      <c r="BF50" s="26">
        <v>0.86152804000000005</v>
      </c>
      <c r="BG50" s="26">
        <v>7.0899367000000005E-2</v>
      </c>
      <c r="BH50" s="26">
        <v>0.66989905000000005</v>
      </c>
      <c r="BI50" s="26">
        <v>1.5021169000000001</v>
      </c>
      <c r="BJ50" s="56">
        <v>2817.3333333333298</v>
      </c>
      <c r="BK50" s="28">
        <v>19000000</v>
      </c>
      <c r="BL50" s="28">
        <v>1106.8906858061659</v>
      </c>
      <c r="BM50" s="84">
        <v>0.58213899999999996</v>
      </c>
      <c r="BN50" s="10">
        <v>8.5000000000000006E-2</v>
      </c>
      <c r="BO50" s="10">
        <v>0.11</v>
      </c>
      <c r="BP50" s="10">
        <v>0.20399999999999999</v>
      </c>
      <c r="BQ50" s="113">
        <f t="shared" si="3"/>
        <v>11</v>
      </c>
      <c r="BR50" s="56">
        <v>1</v>
      </c>
      <c r="BS50" s="117">
        <v>3</v>
      </c>
      <c r="BT50" s="117">
        <v>16</v>
      </c>
      <c r="BU50" s="117">
        <v>19</v>
      </c>
      <c r="BV50" s="117">
        <v>174.77221354834199</v>
      </c>
      <c r="BW50" s="117">
        <v>932.1184722578239</v>
      </c>
      <c r="BX50" s="11">
        <v>5321</v>
      </c>
    </row>
    <row r="51" spans="1:76">
      <c r="A51" s="7">
        <v>977</v>
      </c>
      <c r="B51" s="8" t="s">
        <v>1748</v>
      </c>
      <c r="C51" s="8" t="s">
        <v>2322</v>
      </c>
      <c r="D51" s="8" t="s">
        <v>1735</v>
      </c>
      <c r="E51" s="9" t="s">
        <v>51</v>
      </c>
      <c r="F51" s="95">
        <v>0.80800000000000005</v>
      </c>
      <c r="G51" s="95">
        <v>0.91</v>
      </c>
      <c r="H51" s="94">
        <v>17.670000000000002</v>
      </c>
      <c r="I51" s="94">
        <v>0.47299999999999998</v>
      </c>
      <c r="J51" s="89">
        <f t="shared" si="4"/>
        <v>2.9711339481269724E-4</v>
      </c>
      <c r="K51" s="16">
        <f t="shared" si="5"/>
        <v>3.5207937285304622E-2</v>
      </c>
      <c r="L51" s="28">
        <v>21003.439313187533</v>
      </c>
      <c r="M51" s="113">
        <v>6.5</v>
      </c>
      <c r="N51" s="16" t="s">
        <v>4339</v>
      </c>
      <c r="O51" s="95">
        <v>2.8000000000000001E-2</v>
      </c>
      <c r="P51" s="100">
        <v>6.3285153095104504E-2</v>
      </c>
      <c r="Q51" s="113">
        <v>3</v>
      </c>
      <c r="R51" s="16"/>
      <c r="S51" s="122">
        <v>9324.735412103706</v>
      </c>
      <c r="T51" s="59">
        <v>80656</v>
      </c>
      <c r="U51" s="28">
        <v>46614.500815660685</v>
      </c>
      <c r="V51" s="101">
        <v>80656</v>
      </c>
      <c r="W51" s="101">
        <v>46614.500815660685</v>
      </c>
      <c r="X51" s="113">
        <v>3</v>
      </c>
      <c r="Y51" s="10">
        <v>0.80100000000000005</v>
      </c>
      <c r="Z51" s="100">
        <v>0.18099999999999999</v>
      </c>
      <c r="AA51" s="95">
        <v>2.5000000000000001E-2</v>
      </c>
      <c r="AB51" s="117">
        <v>693.26458789629351</v>
      </c>
      <c r="AC51" s="9">
        <v>379</v>
      </c>
      <c r="AD51" s="95">
        <v>0.26100000000000001</v>
      </c>
      <c r="AE51" s="10">
        <v>0.28799999999999998</v>
      </c>
      <c r="AF51" s="10">
        <v>0.51100000000000001</v>
      </c>
      <c r="AG51" s="10">
        <v>0.57999999999999996</v>
      </c>
      <c r="AH51" s="113">
        <v>3.5</v>
      </c>
      <c r="AI51" s="25">
        <v>20194.310000000001</v>
      </c>
      <c r="AJ51" s="28">
        <v>13518</v>
      </c>
      <c r="AK51" s="28">
        <v>8931</v>
      </c>
      <c r="AL51" s="59">
        <v>91674</v>
      </c>
      <c r="AM51" s="59">
        <v>73071</v>
      </c>
      <c r="AN51" s="59">
        <v>66411</v>
      </c>
      <c r="AO51" s="9">
        <v>1142.67</v>
      </c>
      <c r="AP51" s="9">
        <v>1718.67</v>
      </c>
      <c r="AQ51" s="9">
        <v>15</v>
      </c>
      <c r="AR51" s="10">
        <v>0.56799999999999995</v>
      </c>
      <c r="AS51" s="10">
        <v>0.182</v>
      </c>
      <c r="AT51" s="16">
        <v>0.67888662593346916</v>
      </c>
      <c r="AU51" s="28">
        <v>82</v>
      </c>
      <c r="AV51" s="9">
        <v>6</v>
      </c>
      <c r="AW51" s="56">
        <v>1</v>
      </c>
      <c r="AX51" s="56">
        <v>711</v>
      </c>
      <c r="AY51" s="56">
        <v>2</v>
      </c>
      <c r="AZ51" s="28">
        <v>134300</v>
      </c>
      <c r="BA51" s="28">
        <v>55900</v>
      </c>
      <c r="BB51" s="26">
        <v>1.8523921999999999</v>
      </c>
      <c r="BC51" s="26">
        <v>2.6087216999999998</v>
      </c>
      <c r="BD51" s="26">
        <v>40.409702000000003</v>
      </c>
      <c r="BE51" s="26">
        <v>0.59397310000000003</v>
      </c>
      <c r="BF51" s="26">
        <v>0.74854617999999995</v>
      </c>
      <c r="BG51" s="26">
        <v>1.1002711E-2</v>
      </c>
      <c r="BH51" s="26">
        <v>-0.17948892999999999</v>
      </c>
      <c r="BI51" s="26">
        <v>-1.0842681999999999</v>
      </c>
      <c r="BJ51" s="56">
        <v>3094</v>
      </c>
      <c r="BK51" s="28">
        <v>14000000</v>
      </c>
      <c r="BL51" s="28">
        <v>693.26458789629351</v>
      </c>
      <c r="BM51" s="84">
        <v>24</v>
      </c>
      <c r="BN51" s="10">
        <v>0.10199999999999999</v>
      </c>
      <c r="BO51" s="10">
        <v>7.4999999999999997E-2</v>
      </c>
      <c r="BP51" s="10">
        <v>0.36299999999999999</v>
      </c>
      <c r="BQ51" s="113">
        <f t="shared" si="3"/>
        <v>16</v>
      </c>
      <c r="BR51" s="56">
        <v>2</v>
      </c>
      <c r="BS51" s="117">
        <v>0</v>
      </c>
      <c r="BT51" s="117">
        <v>14</v>
      </c>
      <c r="BU51" s="117">
        <v>14</v>
      </c>
      <c r="BV51" s="117">
        <v>0</v>
      </c>
      <c r="BW51" s="117">
        <v>693.26458789629351</v>
      </c>
      <c r="BX51" s="11">
        <v>10018</v>
      </c>
    </row>
    <row r="52" spans="1:76">
      <c r="A52" s="7">
        <v>1046</v>
      </c>
      <c r="B52" s="8" t="s">
        <v>1831</v>
      </c>
      <c r="C52" s="8" t="s">
        <v>2337</v>
      </c>
      <c r="D52" s="8" t="s">
        <v>1813</v>
      </c>
      <c r="E52" s="9" t="s">
        <v>51</v>
      </c>
      <c r="F52" s="95">
        <v>0.54400000000000004</v>
      </c>
      <c r="G52" s="95">
        <v>0.81</v>
      </c>
      <c r="H52" s="94">
        <v>21.83</v>
      </c>
      <c r="I52" s="94">
        <v>0.46300000000000002</v>
      </c>
      <c r="J52" s="89">
        <f t="shared" si="4"/>
        <v>8.9627418819965404E-5</v>
      </c>
      <c r="K52" s="16">
        <f t="shared" si="5"/>
        <v>1.3533740241814777E-2</v>
      </c>
      <c r="L52" s="28">
        <v>5870.841487279843</v>
      </c>
      <c r="M52" s="113">
        <v>0</v>
      </c>
      <c r="N52" s="16" t="s">
        <v>4339</v>
      </c>
      <c r="O52" s="95">
        <v>1.2999999999999999E-2</v>
      </c>
      <c r="P52" s="100">
        <v>3.0383694979968272E-2</v>
      </c>
      <c r="Q52" s="113">
        <v>1.5</v>
      </c>
      <c r="R52" s="16"/>
      <c r="S52" s="122">
        <v>6561.4709741604147</v>
      </c>
      <c r="T52" s="59">
        <v>70558</v>
      </c>
      <c r="U52" s="28">
        <v>50485.203852327446</v>
      </c>
      <c r="V52" s="101">
        <v>70558</v>
      </c>
      <c r="W52" s="101">
        <v>50485.203852327446</v>
      </c>
      <c r="X52" s="113">
        <v>3</v>
      </c>
      <c r="Y52" s="10">
        <v>0.38600000000000001</v>
      </c>
      <c r="Z52" s="100">
        <v>0.01</v>
      </c>
      <c r="AA52" s="95">
        <v>0.214</v>
      </c>
      <c r="AB52" s="117">
        <v>1075.5290258395848</v>
      </c>
      <c r="AC52" s="9">
        <v>273</v>
      </c>
      <c r="AD52" s="95">
        <v>1.0000000000000009E-3</v>
      </c>
      <c r="AE52" s="10">
        <v>9.8999999999999991E-2</v>
      </c>
      <c r="AF52" s="10">
        <v>0.50800000000000001</v>
      </c>
      <c r="AG52" s="10">
        <v>0.57799999999999996</v>
      </c>
      <c r="AH52" s="113">
        <v>5</v>
      </c>
      <c r="AI52" s="25">
        <v>11157.3</v>
      </c>
      <c r="AJ52" s="28">
        <v>8637</v>
      </c>
      <c r="AK52" s="58">
        <v>5915</v>
      </c>
      <c r="AL52" s="59">
        <v>76761</v>
      </c>
      <c r="AM52" s="59">
        <v>66123</v>
      </c>
      <c r="AN52" s="59">
        <v>70542</v>
      </c>
      <c r="AO52" s="9">
        <v>511</v>
      </c>
      <c r="AP52" s="9">
        <v>552.66999999999996</v>
      </c>
      <c r="AQ52" s="10">
        <v>0.03</v>
      </c>
      <c r="AR52" s="10">
        <v>0.46</v>
      </c>
      <c r="AS52" s="10">
        <v>0.16600000000000001</v>
      </c>
      <c r="AT52" s="16">
        <v>0.68352699931647298</v>
      </c>
      <c r="AU52" s="28">
        <v>21</v>
      </c>
      <c r="AV52" s="9">
        <v>1</v>
      </c>
      <c r="AW52" s="56">
        <v>118</v>
      </c>
      <c r="AX52" s="56">
        <v>151</v>
      </c>
      <c r="AY52" s="56">
        <v>10</v>
      </c>
      <c r="AZ52" s="28" t="e">
        <v>#N/A</v>
      </c>
      <c r="BA52" s="28" t="e">
        <v>#N/A</v>
      </c>
      <c r="BB52" s="26" t="e">
        <v>#N/A</v>
      </c>
      <c r="BC52" s="26" t="e">
        <v>#N/A</v>
      </c>
      <c r="BD52" s="26" t="e">
        <v>#N/A</v>
      </c>
      <c r="BE52" s="26" t="e">
        <v>#N/A</v>
      </c>
      <c r="BF52" s="26" t="e">
        <v>#N/A</v>
      </c>
      <c r="BG52" s="26" t="e">
        <v>#N/A</v>
      </c>
      <c r="BH52" s="26" t="e">
        <v>#N/A</v>
      </c>
      <c r="BI52" s="26" t="e">
        <v>#N/A</v>
      </c>
      <c r="BJ52" s="56" t="e">
        <v>#N/A</v>
      </c>
      <c r="BK52" s="28">
        <v>12000000</v>
      </c>
      <c r="BL52" s="28">
        <v>1075.5290258395848</v>
      </c>
      <c r="BM52" s="84">
        <v>3</v>
      </c>
      <c r="BN52" s="10">
        <v>0.17499999999999999</v>
      </c>
      <c r="BO52" s="10">
        <v>7.6999999999999999E-2</v>
      </c>
      <c r="BP52" s="10">
        <v>0.17599999999999999</v>
      </c>
      <c r="BQ52" s="113">
        <f t="shared" si="3"/>
        <v>9.5</v>
      </c>
      <c r="BR52" s="56">
        <v>2</v>
      </c>
      <c r="BS52" s="117">
        <v>2</v>
      </c>
      <c r="BT52" s="117">
        <v>10</v>
      </c>
      <c r="BU52" s="117">
        <v>12</v>
      </c>
      <c r="BV52" s="117">
        <v>179.25483763993083</v>
      </c>
      <c r="BW52" s="117">
        <v>896.27418819965408</v>
      </c>
      <c r="BX52" s="11">
        <v>7637</v>
      </c>
    </row>
    <row r="53" spans="1:76">
      <c r="T53" s="130"/>
      <c r="U53" s="130"/>
      <c r="V53" s="87"/>
      <c r="W53" s="87"/>
    </row>
    <row r="54" spans="1:76" s="87" customFormat="1">
      <c r="B54" s="93" t="s">
        <v>4362</v>
      </c>
      <c r="C54" s="93"/>
      <c r="D54" s="93"/>
      <c r="E54" s="94"/>
      <c r="F54" s="95">
        <f>AVERAGE(F3:F52)</f>
        <v>0.46078000000000002</v>
      </c>
      <c r="G54" s="95">
        <f t="shared" ref="G54:L54" si="6">AVERAGE(G3:G52)</f>
        <v>0.77400000000000035</v>
      </c>
      <c r="H54" s="94">
        <f t="shared" si="6"/>
        <v>19.933800000000005</v>
      </c>
      <c r="I54" s="94">
        <f t="shared" si="6"/>
        <v>1.8703999999999998</v>
      </c>
      <c r="J54" s="96">
        <f t="shared" si="6"/>
        <v>1.0891824167188036E-4</v>
      </c>
      <c r="K54" s="97">
        <f t="shared" si="6"/>
        <v>1.7901453130941922E-2</v>
      </c>
      <c r="L54" s="98">
        <f t="shared" si="6"/>
        <v>14440.930181564148</v>
      </c>
      <c r="M54" s="114"/>
      <c r="N54" s="97"/>
      <c r="O54" s="95">
        <f t="shared" ref="O54:P54" si="7">AVERAGE(O3:O52)</f>
        <v>3.0959999999999977E-2</v>
      </c>
      <c r="P54" s="100">
        <f t="shared" si="7"/>
        <v>2.2240277774263063E-2</v>
      </c>
      <c r="Q54" s="114"/>
      <c r="R54" s="97"/>
      <c r="S54" s="101">
        <f t="shared" ref="S54:W54" si="8">AVERAGE(S3:S52)</f>
        <v>7060.4760851227757</v>
      </c>
      <c r="T54" s="59">
        <f t="shared" si="8"/>
        <v>80604.92</v>
      </c>
      <c r="U54" s="28">
        <f t="shared" si="8"/>
        <v>52813.302380650814</v>
      </c>
      <c r="V54" s="101">
        <f t="shared" si="8"/>
        <v>80287.164664461583</v>
      </c>
      <c r="W54" s="101">
        <f t="shared" si="8"/>
        <v>52363.401290109912</v>
      </c>
      <c r="X54" s="114"/>
      <c r="Y54" s="95">
        <f t="shared" ref="Y54:AG54" si="9">AVERAGE(Y3:Y52)</f>
        <v>0.44861999999999985</v>
      </c>
      <c r="Z54" s="100">
        <f t="shared" si="9"/>
        <v>3.4519999999999995E-2</v>
      </c>
      <c r="AA54" s="95">
        <f t="shared" si="9"/>
        <v>7.6899999999999982E-2</v>
      </c>
      <c r="AB54" s="117">
        <f>AVERAGE(AB3:AB52)</f>
        <v>1468.2239148772244</v>
      </c>
      <c r="AC54" s="97"/>
      <c r="AD54" s="95">
        <f t="shared" si="9"/>
        <v>0.16779999999999995</v>
      </c>
      <c r="AE54" s="95">
        <f t="shared" si="9"/>
        <v>0.10699999999999997</v>
      </c>
      <c r="AF54" s="95">
        <f t="shared" si="9"/>
        <v>0.51083999999999996</v>
      </c>
      <c r="AG54" s="95">
        <f t="shared" si="9"/>
        <v>0.57530000000000026</v>
      </c>
      <c r="AH54" s="114"/>
      <c r="AI54" s="25">
        <f>AVERAGE(AI3:AI52)</f>
        <v>11150.880600000002</v>
      </c>
      <c r="AJ54" s="28">
        <f t="shared" ref="AJ54:AT54" si="10">AVERAGE(AJ3:AJ52)</f>
        <v>12852.72</v>
      </c>
      <c r="AK54" s="58">
        <f t="shared" si="10"/>
        <v>8509.4</v>
      </c>
      <c r="AL54" s="59">
        <f t="shared" si="10"/>
        <v>92710.8</v>
      </c>
      <c r="AM54" s="59">
        <f t="shared" si="10"/>
        <v>74710.62</v>
      </c>
      <c r="AN54" s="59">
        <f t="shared" si="10"/>
        <v>64639.62</v>
      </c>
      <c r="AO54" s="9">
        <f t="shared" si="10"/>
        <v>557.25877551020403</v>
      </c>
      <c r="AP54" s="9">
        <f t="shared" si="10"/>
        <v>770.97979591836736</v>
      </c>
      <c r="AQ54" s="10">
        <f t="shared" si="10"/>
        <v>5.3677551020408156</v>
      </c>
      <c r="AR54" s="10">
        <f t="shared" si="10"/>
        <v>0.48367346938775518</v>
      </c>
      <c r="AS54" s="10">
        <f t="shared" si="10"/>
        <v>0.29702040816326536</v>
      </c>
      <c r="AT54" s="16">
        <f t="shared" si="10"/>
        <v>0.64847024197840275</v>
      </c>
      <c r="AU54" s="28">
        <f t="shared" ref="AU54:AV54" si="11">AVERAGE(AU3:AU52)</f>
        <v>50.875</v>
      </c>
      <c r="AV54" s="9">
        <f t="shared" si="11"/>
        <v>2.8571428571428572</v>
      </c>
      <c r="AW54" s="104"/>
      <c r="AX54" s="104"/>
      <c r="AY54" s="104"/>
      <c r="AZ54" s="98"/>
      <c r="BA54" s="28">
        <f>AVERAGE(BA4:BA16,BA18:BA23,BA25:BB27,BA30:BA36,BA38:BA47,BA49:BA51)</f>
        <v>40587.021127931112</v>
      </c>
      <c r="BB54" s="26">
        <f>AVERAGE(BB4:BB16,BB18:BB23,BB25:BC27,BB30:BB36,BB38:BB47,BB49:BB51)</f>
        <v>7.7843500682222206</v>
      </c>
      <c r="BC54" s="26"/>
      <c r="BD54" s="26">
        <f t="shared" ref="BD54:BG54" si="12">AVERAGE(BD4:BD16,BD18:BD23,BD25:BE27,BD30:BD36,BD38:BD47,BD49:BD51)</f>
        <v>23.847670053911113</v>
      </c>
      <c r="BE54" s="26">
        <f t="shared" si="12"/>
        <v>0.81305462087333336</v>
      </c>
      <c r="BF54" s="26">
        <f t="shared" si="12"/>
        <v>1.7691117342755549</v>
      </c>
      <c r="BG54" s="26">
        <f t="shared" si="12"/>
        <v>0.16270383472391112</v>
      </c>
      <c r="BM54" s="106"/>
      <c r="BQ54" s="113"/>
    </row>
    <row r="55" spans="1:76">
      <c r="I55" s="94">
        <f>AVERAGE(I3:I11,I13:I52)</f>
        <v>0.55397959183673462</v>
      </c>
    </row>
    <row r="56" spans="1:76">
      <c r="F56" s="95">
        <f>MEDIAN(F3:F52)</f>
        <v>0.46399999999999997</v>
      </c>
      <c r="G56" s="95">
        <f t="shared" ref="G56:M56" si="13">MEDIAN(G3:G52)</f>
        <v>0.78</v>
      </c>
      <c r="H56" s="94">
        <f t="shared" si="13"/>
        <v>19.170000000000002</v>
      </c>
      <c r="I56" s="94">
        <f t="shared" si="13"/>
        <v>0.54200000000000004</v>
      </c>
      <c r="J56" s="96">
        <f t="shared" si="13"/>
        <v>0</v>
      </c>
      <c r="K56" s="97">
        <f t="shared" si="13"/>
        <v>1.4727136879253248E-2</v>
      </c>
      <c r="L56" s="98">
        <f t="shared" si="13"/>
        <v>11491.23842907132</v>
      </c>
      <c r="M56" s="114">
        <f t="shared" si="13"/>
        <v>1.5</v>
      </c>
      <c r="N56" s="97"/>
      <c r="O56" s="95">
        <f t="shared" ref="O56:Q56" si="14">MEDIAN(O3:O52)</f>
        <v>2.1499999999999998E-2</v>
      </c>
      <c r="P56" s="100">
        <f t="shared" si="14"/>
        <v>1.8504281850625234E-2</v>
      </c>
      <c r="Q56" s="114">
        <f t="shared" si="14"/>
        <v>1.5</v>
      </c>
      <c r="R56" s="97"/>
      <c r="S56" s="101">
        <f t="shared" ref="S56:BR56" si="15">MEDIAN(S3:S52)</f>
        <v>6583.6658949481953</v>
      </c>
      <c r="T56" s="101">
        <f t="shared" si="15"/>
        <v>80747.5</v>
      </c>
      <c r="U56" s="98">
        <f t="shared" si="15"/>
        <v>52318.274572287955</v>
      </c>
      <c r="V56" s="101">
        <f t="shared" si="15"/>
        <v>78624.868035190608</v>
      </c>
      <c r="W56" s="101">
        <f t="shared" si="15"/>
        <v>50668.856685596053</v>
      </c>
      <c r="X56" s="114">
        <f t="shared" si="15"/>
        <v>3</v>
      </c>
      <c r="Y56" s="95">
        <f t="shared" si="15"/>
        <v>0.4385</v>
      </c>
      <c r="Z56" s="100">
        <f t="shared" si="15"/>
        <v>2.8999999999999998E-2</v>
      </c>
      <c r="AA56" s="95">
        <f t="shared" si="15"/>
        <v>7.1500000000000008E-2</v>
      </c>
      <c r="AC56" s="97"/>
      <c r="AD56" s="95">
        <f t="shared" si="15"/>
        <v>0.16749999999999998</v>
      </c>
      <c r="AE56" s="95">
        <f t="shared" si="15"/>
        <v>0.11749999999999999</v>
      </c>
      <c r="AF56" s="95">
        <f t="shared" si="15"/>
        <v>0.50750000000000006</v>
      </c>
      <c r="AG56" s="95">
        <f t="shared" si="15"/>
        <v>0.57999999999999996</v>
      </c>
      <c r="AH56" s="114">
        <f t="shared" si="15"/>
        <v>4.5</v>
      </c>
      <c r="AI56" s="25">
        <f t="shared" si="15"/>
        <v>9497.7000000000007</v>
      </c>
      <c r="AJ56" s="28">
        <f t="shared" si="15"/>
        <v>12848</v>
      </c>
      <c r="AK56" s="58">
        <f t="shared" si="15"/>
        <v>7954.5</v>
      </c>
      <c r="AL56" s="59">
        <f t="shared" si="15"/>
        <v>92119.5</v>
      </c>
      <c r="AM56" s="59">
        <f t="shared" si="15"/>
        <v>74520</v>
      </c>
      <c r="AN56" s="59">
        <f t="shared" si="15"/>
        <v>64390.5</v>
      </c>
      <c r="AO56" s="9">
        <f t="shared" si="15"/>
        <v>511</v>
      </c>
      <c r="AP56" s="9">
        <f t="shared" si="15"/>
        <v>714.67</v>
      </c>
      <c r="AQ56" s="10">
        <f t="shared" si="15"/>
        <v>0.25</v>
      </c>
      <c r="AR56" s="10">
        <f t="shared" si="15"/>
        <v>0.48299999999999998</v>
      </c>
      <c r="AS56" s="10">
        <f t="shared" si="15"/>
        <v>0.218</v>
      </c>
      <c r="AT56" s="16">
        <f t="shared" si="15"/>
        <v>0.65019505851755532</v>
      </c>
      <c r="AU56" s="28">
        <f t="shared" si="15"/>
        <v>36.5</v>
      </c>
      <c r="AV56" s="9">
        <f t="shared" si="15"/>
        <v>2</v>
      </c>
      <c r="AW56" s="56"/>
      <c r="AX56" s="56"/>
      <c r="AY56" s="56"/>
      <c r="AZ56" s="28" t="e">
        <f t="shared" si="15"/>
        <v>#N/A</v>
      </c>
      <c r="BA56" s="28">
        <f>MEDIAN(BA4:BA16,BA18:BA23,BA25:BB27,BA30:BA36,BA38:BA47,BA49:BA51)</f>
        <v>41700</v>
      </c>
      <c r="BB56" s="26">
        <f t="shared" ref="BB56:BG56" si="16">MEDIAN(BB4:BB16,BB18:BB23,BB25:BC27,BB30:BB36,BB38:BB47,BB49:BB51)</f>
        <v>6.3569240999999996</v>
      </c>
      <c r="BC56" s="26">
        <f t="shared" si="16"/>
        <v>0.66482693000000004</v>
      </c>
      <c r="BD56" s="26">
        <f t="shared" si="16"/>
        <v>22.297191999999999</v>
      </c>
      <c r="BE56" s="26">
        <f t="shared" si="16"/>
        <v>0.42959060999999998</v>
      </c>
      <c r="BF56" s="26">
        <f t="shared" si="16"/>
        <v>1.4952939999999999</v>
      </c>
      <c r="BG56" s="26">
        <f t="shared" si="16"/>
        <v>3.1540617E-2</v>
      </c>
      <c r="BH56" s="26" t="e">
        <f t="shared" si="15"/>
        <v>#N/A</v>
      </c>
      <c r="BI56" s="26" t="e">
        <f t="shared" si="15"/>
        <v>#N/A</v>
      </c>
      <c r="BJ56" s="56" t="e">
        <f t="shared" si="15"/>
        <v>#N/A</v>
      </c>
      <c r="BK56" s="28">
        <f t="shared" si="15"/>
        <v>14000000</v>
      </c>
      <c r="BL56" s="28">
        <f t="shared" si="15"/>
        <v>1348.0709860775867</v>
      </c>
      <c r="BM56" s="84">
        <f t="shared" si="15"/>
        <v>5.5</v>
      </c>
      <c r="BN56" s="10">
        <f t="shared" si="15"/>
        <v>0.14100000000000001</v>
      </c>
      <c r="BO56" s="10">
        <f t="shared" si="15"/>
        <v>0.19800000000000001</v>
      </c>
      <c r="BP56" s="10">
        <f t="shared" si="15"/>
        <v>0.35599999999999998</v>
      </c>
      <c r="BQ56" s="113">
        <f t="shared" si="15"/>
        <v>12</v>
      </c>
      <c r="BR56" s="56">
        <f t="shared" si="15"/>
        <v>2</v>
      </c>
    </row>
  </sheetData>
  <autoFilter ref="A1:BU52"/>
  <sortState ref="A3:BM157">
    <sortCondition ref="N3:N157"/>
  </sortState>
  <conditionalFormatting sqref="F3:F52">
    <cfRule type="cellIs" dxfId="184" priority="164" operator="greaterThan">
      <formula>$F$2</formula>
    </cfRule>
  </conditionalFormatting>
  <conditionalFormatting sqref="G20:G52">
    <cfRule type="cellIs" dxfId="183" priority="163" operator="greaterThan">
      <formula>$G$2</formula>
    </cfRule>
  </conditionalFormatting>
  <conditionalFormatting sqref="Y3:Y52">
    <cfRule type="cellIs" dxfId="182" priority="162" operator="greaterThan">
      <formula>$Y$2</formula>
    </cfRule>
  </conditionalFormatting>
  <conditionalFormatting sqref="H3:H52">
    <cfRule type="cellIs" dxfId="181" priority="161" operator="lessThan">
      <formula>$H$2</formula>
    </cfRule>
  </conditionalFormatting>
  <conditionalFormatting sqref="O3:O52">
    <cfRule type="cellIs" dxfId="180" priority="160" operator="greaterThan">
      <formula>$O$2</formula>
    </cfRule>
  </conditionalFormatting>
  <conditionalFormatting sqref="I3:I52">
    <cfRule type="cellIs" dxfId="179" priority="159" operator="lessThan">
      <formula>$I$2</formula>
    </cfRule>
  </conditionalFormatting>
  <conditionalFormatting sqref="Z3:Z52">
    <cfRule type="cellIs" dxfId="178" priority="158" operator="lessThan">
      <formula>$Z$2</formula>
    </cfRule>
  </conditionalFormatting>
  <conditionalFormatting sqref="AA3:AA52">
    <cfRule type="cellIs" dxfId="177" priority="157" operator="lessThan">
      <formula>$AA$2</formula>
    </cfRule>
  </conditionalFormatting>
  <conditionalFormatting sqref="AU3:AU52">
    <cfRule type="cellIs" dxfId="176" priority="156" operator="greaterThan">
      <formula>$AU$2</formula>
    </cfRule>
  </conditionalFormatting>
  <conditionalFormatting sqref="AC3:AC52">
    <cfRule type="cellIs" dxfId="175" priority="155" operator="lessThan">
      <formula>$AC$2</formula>
    </cfRule>
  </conditionalFormatting>
  <conditionalFormatting sqref="K3:K52">
    <cfRule type="cellIs" dxfId="174" priority="154" operator="greaterThan">
      <formula>$K$2</formula>
    </cfRule>
  </conditionalFormatting>
  <conditionalFormatting sqref="BA3:BA52">
    <cfRule type="cellIs" dxfId="173" priority="153" operator="greaterThan">
      <formula>$BA$2</formula>
    </cfRule>
  </conditionalFormatting>
  <conditionalFormatting sqref="BB3:BB52">
    <cfRule type="cellIs" dxfId="172" priority="152" operator="greaterThan">
      <formula>$BB$2</formula>
    </cfRule>
  </conditionalFormatting>
  <conditionalFormatting sqref="BD3:BD52">
    <cfRule type="cellIs" dxfId="171" priority="151" operator="greaterThan">
      <formula>$BD$2</formula>
    </cfRule>
  </conditionalFormatting>
  <conditionalFormatting sqref="BE3:BE52">
    <cfRule type="cellIs" dxfId="170" priority="150" operator="greaterThan">
      <formula>$BE$2</formula>
    </cfRule>
  </conditionalFormatting>
  <conditionalFormatting sqref="BF3:BF52">
    <cfRule type="cellIs" dxfId="169" priority="149" operator="greaterThan">
      <formula>$BF$2</formula>
    </cfRule>
  </conditionalFormatting>
  <conditionalFormatting sqref="BG3:BG52">
    <cfRule type="cellIs" dxfId="168" priority="148" operator="greaterThan">
      <formula>$BG$2</formula>
    </cfRule>
  </conditionalFormatting>
  <conditionalFormatting sqref="BL3:BL52">
    <cfRule type="cellIs" dxfId="167" priority="147" operator="greaterThan">
      <formula>$BL$2</formula>
    </cfRule>
  </conditionalFormatting>
  <conditionalFormatting sqref="L3:M52 X4:X52 AH3:AH52 Q3:Q52">
    <cfRule type="cellIs" dxfId="166" priority="146" operator="greaterThan">
      <formula>$L$2</formula>
    </cfRule>
  </conditionalFormatting>
  <conditionalFormatting sqref="J3:J52">
    <cfRule type="cellIs" dxfId="165" priority="145" operator="greaterThan">
      <formula>$J$2</formula>
    </cfRule>
  </conditionalFormatting>
  <conditionalFormatting sqref="BN3:BN52">
    <cfRule type="cellIs" dxfId="163" priority="143" operator="greaterThan">
      <formula>$BN$2</formula>
    </cfRule>
  </conditionalFormatting>
  <conditionalFormatting sqref="AD3:AD52">
    <cfRule type="cellIs" dxfId="162" priority="142" operator="lessThan">
      <formula>$AD$2</formula>
    </cfRule>
  </conditionalFormatting>
  <conditionalFormatting sqref="AE3:AE52">
    <cfRule type="cellIs" dxfId="161" priority="141" operator="lessThan">
      <formula>$AE$2</formula>
    </cfRule>
  </conditionalFormatting>
  <conditionalFormatting sqref="AF3:AF52">
    <cfRule type="cellIs" dxfId="160" priority="140" operator="greaterThan">
      <formula>$AF$2</formula>
    </cfRule>
  </conditionalFormatting>
  <conditionalFormatting sqref="AG3:AG52">
    <cfRule type="cellIs" dxfId="159" priority="139" operator="greaterThan">
      <formula>$AG$2</formula>
    </cfRule>
  </conditionalFormatting>
  <conditionalFormatting sqref="P3:P52">
    <cfRule type="cellIs" dxfId="158" priority="114" operator="greaterThan">
      <formula>$P$2</formula>
    </cfRule>
  </conditionalFormatting>
  <conditionalFormatting sqref="F54">
    <cfRule type="cellIs" dxfId="157" priority="105" operator="greaterThan">
      <formula>$F$2</formula>
    </cfRule>
  </conditionalFormatting>
  <conditionalFormatting sqref="G54">
    <cfRule type="cellIs" dxfId="156" priority="104" operator="greaterThan">
      <formula>$G$2</formula>
    </cfRule>
  </conditionalFormatting>
  <conditionalFormatting sqref="Y54">
    <cfRule type="cellIs" dxfId="155" priority="103" operator="greaterThan">
      <formula>$Y$2</formula>
    </cfRule>
  </conditionalFormatting>
  <conditionalFormatting sqref="H54">
    <cfRule type="cellIs" dxfId="154" priority="102" operator="lessThan">
      <formula>$H$2</formula>
    </cfRule>
  </conditionalFormatting>
  <conditionalFormatting sqref="O54">
    <cfRule type="cellIs" dxfId="153" priority="101" operator="greaterThan">
      <formula>$O$2</formula>
    </cfRule>
  </conditionalFormatting>
  <conditionalFormatting sqref="I54">
    <cfRule type="cellIs" dxfId="152" priority="100" operator="lessThan">
      <formula>$I$2</formula>
    </cfRule>
  </conditionalFormatting>
  <conditionalFormatting sqref="Z54">
    <cfRule type="cellIs" dxfId="151" priority="99" operator="lessThan">
      <formula>$Z$2</formula>
    </cfRule>
  </conditionalFormatting>
  <conditionalFormatting sqref="AA54">
    <cfRule type="cellIs" dxfId="150" priority="98" operator="lessThan">
      <formula>$AA$2</formula>
    </cfRule>
  </conditionalFormatting>
  <conditionalFormatting sqref="AU54">
    <cfRule type="cellIs" dxfId="149" priority="97" operator="greaterThan">
      <formula>$AU$2</formula>
    </cfRule>
  </conditionalFormatting>
  <conditionalFormatting sqref="K54">
    <cfRule type="cellIs" dxfId="148" priority="95" operator="greaterThan">
      <formula>$K$2</formula>
    </cfRule>
  </conditionalFormatting>
  <conditionalFormatting sqref="L54:M54 Q54 X54 AH54">
    <cfRule type="cellIs" dxfId="147" priority="88" operator="greaterThan">
      <formula>$L$2</formula>
    </cfRule>
  </conditionalFormatting>
  <conditionalFormatting sqref="J54">
    <cfRule type="cellIs" dxfId="146" priority="87" operator="greaterThan">
      <formula>$J$2</formula>
    </cfRule>
  </conditionalFormatting>
  <conditionalFormatting sqref="AD54">
    <cfRule type="cellIs" dxfId="144" priority="85" operator="lessThan">
      <formula>$AD$2</formula>
    </cfRule>
  </conditionalFormatting>
  <conditionalFormatting sqref="AE54">
    <cfRule type="cellIs" dxfId="143" priority="84" operator="lessThan">
      <formula>$AE$2</formula>
    </cfRule>
  </conditionalFormatting>
  <conditionalFormatting sqref="AF54">
    <cfRule type="cellIs" dxfId="142" priority="83" operator="greaterThan">
      <formula>$AF$2</formula>
    </cfRule>
  </conditionalFormatting>
  <conditionalFormatting sqref="AG54">
    <cfRule type="cellIs" dxfId="141" priority="82" operator="greaterThan">
      <formula>$AG$2</formula>
    </cfRule>
  </conditionalFormatting>
  <conditionalFormatting sqref="P54">
    <cfRule type="cellIs" dxfId="140" priority="81" operator="greaterThan">
      <formula>$P$2</formula>
    </cfRule>
  </conditionalFormatting>
  <conditionalFormatting sqref="I55">
    <cfRule type="cellIs" dxfId="139" priority="78" operator="lessThan">
      <formula>$I$2</formula>
    </cfRule>
  </conditionalFormatting>
  <conditionalFormatting sqref="BQ3:BQ52">
    <cfRule type="cellIs" dxfId="138" priority="75" operator="greaterThan">
      <formula>$BQ$2</formula>
    </cfRule>
  </conditionalFormatting>
  <conditionalFormatting sqref="AH3:AH52">
    <cfRule type="cellIs" dxfId="137" priority="74" operator="greaterThan">
      <formula>$AH$2</formula>
    </cfRule>
  </conditionalFormatting>
  <conditionalFormatting sqref="X4:X52">
    <cfRule type="cellIs" dxfId="136" priority="73" operator="greaterThan">
      <formula>$X$2</formula>
    </cfRule>
  </conditionalFormatting>
  <conditionalFormatting sqref="Q3:Q52">
    <cfRule type="cellIs" dxfId="135" priority="72" operator="greaterThan">
      <formula>$Q$2</formula>
    </cfRule>
  </conditionalFormatting>
  <conditionalFormatting sqref="M3:M52">
    <cfRule type="cellIs" dxfId="134" priority="71" operator="greaterThan">
      <formula>$M$2</formula>
    </cfRule>
  </conditionalFormatting>
  <conditionalFormatting sqref="BR3:BR52">
    <cfRule type="cellIs" dxfId="133" priority="69" operator="greaterThan">
      <formula>$BR$2</formula>
    </cfRule>
  </conditionalFormatting>
  <conditionalFormatting sqref="F56">
    <cfRule type="cellIs" dxfId="132" priority="68" operator="greaterThan">
      <formula>$F$2</formula>
    </cfRule>
  </conditionalFormatting>
  <conditionalFormatting sqref="G56">
    <cfRule type="cellIs" dxfId="131" priority="67" operator="greaterThan">
      <formula>$G$2</formula>
    </cfRule>
  </conditionalFormatting>
  <conditionalFormatting sqref="H56">
    <cfRule type="cellIs" dxfId="130" priority="66" operator="lessThan">
      <formula>$H$2</formula>
    </cfRule>
  </conditionalFormatting>
  <conditionalFormatting sqref="I56">
    <cfRule type="cellIs" dxfId="129" priority="65" operator="lessThan">
      <formula>$I$2</formula>
    </cfRule>
  </conditionalFormatting>
  <conditionalFormatting sqref="K56">
    <cfRule type="cellIs" dxfId="128" priority="64" operator="greaterThan">
      <formula>$K$2</formula>
    </cfRule>
  </conditionalFormatting>
  <conditionalFormatting sqref="L56:M56">
    <cfRule type="cellIs" dxfId="127" priority="63" operator="greaterThan">
      <formula>$L$2</formula>
    </cfRule>
  </conditionalFormatting>
  <conditionalFormatting sqref="J56">
    <cfRule type="cellIs" dxfId="126" priority="62" operator="greaterThan">
      <formula>$J$2</formula>
    </cfRule>
  </conditionalFormatting>
  <conditionalFormatting sqref="Y56">
    <cfRule type="cellIs" dxfId="125" priority="58" operator="greaterThan">
      <formula>$Y$2</formula>
    </cfRule>
  </conditionalFormatting>
  <conditionalFormatting sqref="O56">
    <cfRule type="cellIs" dxfId="124" priority="57" operator="greaterThan">
      <formula>$O$2</formula>
    </cfRule>
  </conditionalFormatting>
  <conditionalFormatting sqref="Z56">
    <cfRule type="cellIs" dxfId="123" priority="56" operator="lessThan">
      <formula>$Z$2</formula>
    </cfRule>
  </conditionalFormatting>
  <conditionalFormatting sqref="AA56">
    <cfRule type="cellIs" dxfId="122" priority="55" operator="lessThan">
      <formula>$AA$2</formula>
    </cfRule>
  </conditionalFormatting>
  <conditionalFormatting sqref="Q56 X56 AH56">
    <cfRule type="cellIs" dxfId="121" priority="54" operator="greaterThan">
      <formula>$L$2</formula>
    </cfRule>
  </conditionalFormatting>
  <conditionalFormatting sqref="AD56">
    <cfRule type="cellIs" dxfId="119" priority="52" operator="lessThan">
      <formula>$AD$2</formula>
    </cfRule>
  </conditionalFormatting>
  <conditionalFormatting sqref="AE56">
    <cfRule type="cellIs" dxfId="118" priority="51" operator="lessThan">
      <formula>$AE$2</formula>
    </cfRule>
  </conditionalFormatting>
  <conditionalFormatting sqref="AF56">
    <cfRule type="cellIs" dxfId="117" priority="50" operator="greaterThan">
      <formula>$AF$2</formula>
    </cfRule>
  </conditionalFormatting>
  <conditionalFormatting sqref="AG56">
    <cfRule type="cellIs" dxfId="116" priority="49" operator="greaterThan">
      <formula>$AG$2</formula>
    </cfRule>
  </conditionalFormatting>
  <conditionalFormatting sqref="P56">
    <cfRule type="cellIs" dxfId="115" priority="48" operator="greaterThan">
      <formula>$P$2</formula>
    </cfRule>
  </conditionalFormatting>
  <conditionalFormatting sqref="AU56">
    <cfRule type="cellIs" dxfId="114" priority="44" operator="greaterThan">
      <formula>$AU$2</formula>
    </cfRule>
  </conditionalFormatting>
  <conditionalFormatting sqref="BL56">
    <cfRule type="cellIs" dxfId="113" priority="37" operator="greaterThan">
      <formula>$BL$2</formula>
    </cfRule>
  </conditionalFormatting>
  <conditionalFormatting sqref="BN56">
    <cfRule type="cellIs" dxfId="112" priority="36" operator="greaterThan">
      <formula>$BN$2</formula>
    </cfRule>
  </conditionalFormatting>
  <conditionalFormatting sqref="BQ56">
    <cfRule type="cellIs" dxfId="111" priority="35" operator="greaterThan">
      <formula>$BQ$2</formula>
    </cfRule>
  </conditionalFormatting>
  <conditionalFormatting sqref="BR56">
    <cfRule type="cellIs" dxfId="110" priority="34" operator="greaterThan">
      <formula>$BR$2</formula>
    </cfRule>
  </conditionalFormatting>
  <conditionalFormatting sqref="BA54">
    <cfRule type="cellIs" dxfId="109" priority="30" operator="greaterThan">
      <formula>$BA$2</formula>
    </cfRule>
  </conditionalFormatting>
  <conditionalFormatting sqref="BB54">
    <cfRule type="cellIs" dxfId="108" priority="29" operator="greaterThan">
      <formula>$BB$2</formula>
    </cfRule>
  </conditionalFormatting>
  <conditionalFormatting sqref="BD54">
    <cfRule type="cellIs" dxfId="107" priority="28" operator="greaterThan">
      <formula>$BD$2</formula>
    </cfRule>
  </conditionalFormatting>
  <conditionalFormatting sqref="BE54">
    <cfRule type="cellIs" dxfId="106" priority="27" operator="greaterThan">
      <formula>$BE$2</formula>
    </cfRule>
  </conditionalFormatting>
  <conditionalFormatting sqref="BF54">
    <cfRule type="cellIs" dxfId="105" priority="26" operator="greaterThan">
      <formula>$BF$2</formula>
    </cfRule>
  </conditionalFormatting>
  <conditionalFormatting sqref="BG54">
    <cfRule type="cellIs" dxfId="104" priority="25" operator="greaterThan">
      <formula>$BG$2</formula>
    </cfRule>
  </conditionalFormatting>
  <conditionalFormatting sqref="BA56">
    <cfRule type="cellIs" dxfId="103" priority="23" operator="greaterThan">
      <formula>$BA$2</formula>
    </cfRule>
  </conditionalFormatting>
  <conditionalFormatting sqref="BB56">
    <cfRule type="cellIs" dxfId="102" priority="22" operator="greaterThan">
      <formula>$BB$2</formula>
    </cfRule>
  </conditionalFormatting>
  <conditionalFormatting sqref="BD56">
    <cfRule type="cellIs" dxfId="101" priority="21" operator="greaterThan">
      <formula>$BD$2</formula>
    </cfRule>
  </conditionalFormatting>
  <conditionalFormatting sqref="BE56">
    <cfRule type="cellIs" dxfId="100" priority="20" operator="greaterThan">
      <formula>$BE$2</formula>
    </cfRule>
  </conditionalFormatting>
  <conditionalFormatting sqref="BF56">
    <cfRule type="cellIs" dxfId="99" priority="19" operator="greaterThan">
      <formula>$BF$2</formula>
    </cfRule>
  </conditionalFormatting>
  <conditionalFormatting sqref="BG56">
    <cfRule type="cellIs" dxfId="98" priority="18" operator="greaterThan">
      <formula>$BG$2</formula>
    </cfRule>
  </conditionalFormatting>
  <conditionalFormatting sqref="BQ54">
    <cfRule type="cellIs" dxfId="97" priority="16" operator="greaterThan">
      <formula>$BQ$2</formula>
    </cfRule>
  </conditionalFormatting>
  <conditionalFormatting sqref="BV3:BV52">
    <cfRule type="cellIs" dxfId="96" priority="15" operator="greaterThan">
      <formula>$BV$2</formula>
    </cfRule>
  </conditionalFormatting>
  <conditionalFormatting sqref="BW3:BW52">
    <cfRule type="cellIs" dxfId="95" priority="14" operator="greaterThan">
      <formula>$BW$2</formula>
    </cfRule>
  </conditionalFormatting>
  <conditionalFormatting sqref="AB3:AB52">
    <cfRule type="cellIs" dxfId="94" priority="13" operator="greaterThan">
      <formula>$AB$2</formula>
    </cfRule>
  </conditionalFormatting>
  <conditionalFormatting sqref="S3:S52">
    <cfRule type="cellIs" dxfId="93" priority="12" operator="lessThan">
      <formula>$S$2</formula>
    </cfRule>
  </conditionalFormatting>
  <conditionalFormatting sqref="BX3:BX52">
    <cfRule type="cellIs" dxfId="92" priority="11" operator="lessThan">
      <formula>$BX$2</formula>
    </cfRule>
  </conditionalFormatting>
  <conditionalFormatting sqref="AB54">
    <cfRule type="cellIs" dxfId="91" priority="10" operator="greaterThan">
      <formula>$AB$2</formula>
    </cfRule>
  </conditionalFormatting>
  <conditionalFormatting sqref="S54">
    <cfRule type="cellIs" dxfId="90" priority="9" operator="greaterThan">
      <formula>$T$2</formula>
    </cfRule>
  </conditionalFormatting>
  <conditionalFormatting sqref="S56">
    <cfRule type="cellIs" dxfId="89" priority="8" operator="greaterThan">
      <formula>$T$2</formula>
    </cfRule>
  </conditionalFormatting>
  <conditionalFormatting sqref="S54 S56">
    <cfRule type="cellIs" dxfId="88" priority="7" operator="lessThan">
      <formula>$S$2</formula>
    </cfRule>
  </conditionalFormatting>
  <conditionalFormatting sqref="V54:W54">
    <cfRule type="cellIs" dxfId="9" priority="3" operator="greaterThan">
      <formula>$T$2</formula>
    </cfRule>
  </conditionalFormatting>
  <conditionalFormatting sqref="X3">
    <cfRule type="cellIs" dxfId="8" priority="2" operator="greaterThan">
      <formula>$L$2</formula>
    </cfRule>
  </conditionalFormatting>
  <conditionalFormatting sqref="X3">
    <cfRule type="cellIs" dxfId="7" priority="1" operator="greaterThan">
      <formula>$X$2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greaterThan" id="{EBD9A3A2-D2E0-42FE-B451-F8984BFCA28F}">
            <xm:f>Sheet2!#REF!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V2:W2</xm:sqref>
        </x14:conditionalFormatting>
        <x14:conditionalFormatting xmlns:xm="http://schemas.microsoft.com/office/excel/2006/main">
          <x14:cfRule type="cellIs" priority="5" operator="greaterThan" id="{B3B50BE0-0D37-4950-A97B-A8B520152D04}">
            <xm:f>Sheet2!$I$2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V3:V52</xm:sqref>
        </x14:conditionalFormatting>
        <x14:conditionalFormatting xmlns:xm="http://schemas.microsoft.com/office/excel/2006/main">
          <x14:cfRule type="cellIs" priority="4" operator="greaterThan" id="{3A09F9CA-CE9F-4E84-8AB0-4F812232246C}">
            <xm:f>Sheet2!$J$2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W3:W52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5"/>
  <sheetViews>
    <sheetView zoomScaleNormal="100" workbookViewId="0">
      <pane xSplit="5" ySplit="2" topLeftCell="M3" activePane="bottomRight" state="frozen"/>
      <selection pane="topRight" activeCell="F1" sqref="F1"/>
      <selection pane="bottomLeft" activeCell="A3" sqref="A3"/>
      <selection pane="bottomRight" activeCell="BO2" sqref="BO2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6" width="8.140625" bestFit="1" customWidth="1"/>
    <col min="7" max="7" width="8" bestFit="1" customWidth="1"/>
    <col min="8" max="8" width="10.28515625" bestFit="1" customWidth="1"/>
    <col min="9" max="9" width="9.140625" bestFit="1" customWidth="1"/>
    <col min="10" max="10" width="7.5703125" bestFit="1" customWidth="1"/>
    <col min="11" max="11" width="6.85546875" bestFit="1" customWidth="1"/>
    <col min="12" max="12" width="13.85546875" bestFit="1" customWidth="1"/>
    <col min="13" max="13" width="4.85546875" bestFit="1" customWidth="1"/>
    <col min="14" max="14" width="4.85546875" customWidth="1"/>
    <col min="15" max="16" width="6.85546875" customWidth="1"/>
    <col min="17" max="17" width="4.85546875" bestFit="1" customWidth="1"/>
    <col min="18" max="18" width="4.85546875" customWidth="1"/>
    <col min="20" max="20" width="10" customWidth="1"/>
    <col min="21" max="21" width="13.85546875" customWidth="1"/>
    <col min="22" max="22" width="4.85546875" bestFit="1" customWidth="1"/>
    <col min="23" max="23" width="8" customWidth="1"/>
    <col min="24" max="25" width="7" customWidth="1"/>
    <col min="26" max="26" width="9.5703125" bestFit="1" customWidth="1"/>
    <col min="27" max="27" width="11.42578125" customWidth="1"/>
    <col min="28" max="29" width="9.28515625" customWidth="1"/>
    <col min="30" max="31" width="8" customWidth="1"/>
    <col min="32" max="32" width="4.85546875" bestFit="1" customWidth="1"/>
    <col min="33" max="33" width="8.7109375" customWidth="1"/>
    <col min="34" max="34" width="9.140625" customWidth="1"/>
    <col min="35" max="35" width="9.5703125" customWidth="1"/>
    <col min="36" max="38" width="10" customWidth="1"/>
    <col min="39" max="40" width="6.5703125" customWidth="1"/>
    <col min="41" max="41" width="7.140625" customWidth="1"/>
    <col min="42" max="42" width="6.28515625" customWidth="1"/>
    <col min="43" max="43" width="7.140625" customWidth="1"/>
    <col min="44" max="44" width="4.85546875" customWidth="1"/>
    <col min="45" max="45" width="10.28515625" bestFit="1" customWidth="1"/>
    <col min="46" max="46" width="4" bestFit="1" customWidth="1"/>
    <col min="47" max="47" width="3.5703125" bestFit="1" customWidth="1"/>
    <col min="48" max="48" width="3.5703125" hidden="1" customWidth="1"/>
    <col min="49" max="49" width="3.5703125" customWidth="1"/>
    <col min="50" max="50" width="10.42578125" hidden="1" customWidth="1"/>
    <col min="51" max="51" width="9.7109375" bestFit="1" customWidth="1"/>
    <col min="52" max="52" width="9.28515625" bestFit="1" customWidth="1"/>
    <col min="53" max="53" width="0" hidden="1" customWidth="1"/>
    <col min="54" max="57" width="9.28515625" bestFit="1" customWidth="1"/>
    <col min="58" max="59" width="5.42578125" hidden="1" customWidth="1"/>
    <col min="60" max="60" width="5.140625" hidden="1" customWidth="1"/>
    <col min="61" max="61" width="10.42578125" hidden="1" customWidth="1"/>
    <col min="62" max="62" width="6.5703125" hidden="1" customWidth="1"/>
    <col min="63" max="63" width="5.140625" style="86" hidden="1" customWidth="1"/>
    <col min="64" max="65" width="6.28515625" hidden="1" customWidth="1"/>
    <col min="66" max="66" width="0" hidden="1" customWidth="1"/>
    <col min="67" max="67" width="4.85546875" bestFit="1" customWidth="1"/>
    <col min="69" max="69" width="5.140625" bestFit="1" customWidth="1"/>
    <col min="70" max="71" width="5.7109375" bestFit="1" customWidth="1"/>
    <col min="72" max="73" width="7.85546875" bestFit="1" customWidth="1"/>
  </cols>
  <sheetData>
    <row r="1" spans="1:74" s="107" customFormat="1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10</v>
      </c>
      <c r="G1" s="5" t="s">
        <v>15</v>
      </c>
      <c r="H1" s="5" t="s">
        <v>36</v>
      </c>
      <c r="I1" s="5" t="s">
        <v>45</v>
      </c>
      <c r="J1" s="5" t="s">
        <v>4348</v>
      </c>
      <c r="K1" s="55" t="s">
        <v>2342</v>
      </c>
      <c r="L1" s="82" t="s">
        <v>4347</v>
      </c>
      <c r="M1" s="90" t="s">
        <v>4357</v>
      </c>
      <c r="N1" s="55" t="s">
        <v>4340</v>
      </c>
      <c r="O1" s="5" t="s">
        <v>41</v>
      </c>
      <c r="P1" s="83" t="s">
        <v>4355</v>
      </c>
      <c r="Q1" s="90" t="s">
        <v>4358</v>
      </c>
      <c r="R1" s="55" t="s">
        <v>4341</v>
      </c>
      <c r="S1" s="116" t="s">
        <v>4395</v>
      </c>
      <c r="T1" s="5" t="s">
        <v>24</v>
      </c>
      <c r="U1" s="82" t="s">
        <v>4356</v>
      </c>
      <c r="V1" s="90" t="s">
        <v>4373</v>
      </c>
      <c r="W1" s="5" t="s">
        <v>31</v>
      </c>
      <c r="X1" s="5" t="s">
        <v>46</v>
      </c>
      <c r="Y1" s="5" t="s">
        <v>47</v>
      </c>
      <c r="Z1" s="116" t="s">
        <v>4389</v>
      </c>
      <c r="AA1" s="5" t="s">
        <v>2064</v>
      </c>
      <c r="AB1" s="5" t="s">
        <v>4349</v>
      </c>
      <c r="AC1" s="5" t="s">
        <v>4350</v>
      </c>
      <c r="AD1" s="55" t="s">
        <v>4342</v>
      </c>
      <c r="AE1" s="55" t="s">
        <v>4343</v>
      </c>
      <c r="AF1" s="90" t="s">
        <v>4390</v>
      </c>
      <c r="AG1" s="5" t="s">
        <v>16</v>
      </c>
      <c r="AH1" s="5" t="s">
        <v>20</v>
      </c>
      <c r="AI1" s="5" t="s">
        <v>23</v>
      </c>
      <c r="AJ1" s="5" t="s">
        <v>25</v>
      </c>
      <c r="AK1" s="5" t="s">
        <v>26</v>
      </c>
      <c r="AL1" s="5" t="s">
        <v>27</v>
      </c>
      <c r="AM1" s="5" t="s">
        <v>34</v>
      </c>
      <c r="AN1" s="5" t="s">
        <v>35</v>
      </c>
      <c r="AO1" s="5" t="s">
        <v>39</v>
      </c>
      <c r="AP1" s="5" t="s">
        <v>40</v>
      </c>
      <c r="AQ1" s="5" t="s">
        <v>42</v>
      </c>
      <c r="AR1" s="5" t="s">
        <v>2054</v>
      </c>
      <c r="AS1" s="52" t="s">
        <v>2343</v>
      </c>
      <c r="AT1" s="5" t="s">
        <v>2339</v>
      </c>
      <c r="AU1" s="55" t="s">
        <v>2340</v>
      </c>
      <c r="AV1" s="55" t="s">
        <v>2341</v>
      </c>
      <c r="AW1" s="55" t="s">
        <v>2344</v>
      </c>
      <c r="AX1" s="55" t="s">
        <v>2347</v>
      </c>
      <c r="AY1" s="55" t="s">
        <v>2348</v>
      </c>
      <c r="AZ1" s="55" t="s">
        <v>2349</v>
      </c>
      <c r="BA1" s="55" t="s">
        <v>2350</v>
      </c>
      <c r="BB1" s="55" t="s">
        <v>2351</v>
      </c>
      <c r="BC1" s="55" t="s">
        <v>2352</v>
      </c>
      <c r="BD1" s="55" t="s">
        <v>2353</v>
      </c>
      <c r="BE1" s="55" t="s">
        <v>2354</v>
      </c>
      <c r="BF1" s="55" t="s">
        <v>2355</v>
      </c>
      <c r="BG1" s="55" t="s">
        <v>2356</v>
      </c>
      <c r="BH1" s="55" t="s">
        <v>2357</v>
      </c>
      <c r="BI1" s="55" t="s">
        <v>4346</v>
      </c>
      <c r="BJ1" s="55" t="s">
        <v>2063</v>
      </c>
      <c r="BK1" s="83" t="s">
        <v>4344</v>
      </c>
      <c r="BL1" s="55" t="s">
        <v>2060</v>
      </c>
      <c r="BM1" s="55" t="s">
        <v>2061</v>
      </c>
      <c r="BN1" s="5" t="s">
        <v>43</v>
      </c>
      <c r="BO1" s="90" t="s">
        <v>4399</v>
      </c>
      <c r="BP1" s="55" t="s">
        <v>4378</v>
      </c>
      <c r="BQ1" s="116" t="s">
        <v>4384</v>
      </c>
      <c r="BR1" s="116" t="s">
        <v>4385</v>
      </c>
      <c r="BS1" s="116" t="s">
        <v>4386</v>
      </c>
      <c r="BT1" s="116" t="s">
        <v>4387</v>
      </c>
      <c r="BU1" s="116" t="s">
        <v>4388</v>
      </c>
      <c r="BV1" s="116" t="s">
        <v>4393</v>
      </c>
    </row>
    <row r="2" spans="1:74">
      <c r="A2" s="29">
        <v>1014</v>
      </c>
      <c r="B2" s="30" t="s">
        <v>1794</v>
      </c>
      <c r="C2" s="30" t="s">
        <v>2331</v>
      </c>
      <c r="D2" s="30" t="s">
        <v>1779</v>
      </c>
      <c r="E2" s="31" t="s">
        <v>51</v>
      </c>
      <c r="F2" s="41">
        <v>0.66200000000000003</v>
      </c>
      <c r="G2" s="41">
        <v>0.82</v>
      </c>
      <c r="H2" s="31">
        <v>20.52</v>
      </c>
      <c r="I2" s="31">
        <v>0.44700000000000001</v>
      </c>
      <c r="J2" s="88">
        <f>AT2/AG2</f>
        <v>6.8825587701693382E-4</v>
      </c>
      <c r="K2" s="39">
        <f>AV2/AG2</f>
        <v>2.9870305062534928E-2</v>
      </c>
      <c r="L2" s="34">
        <v>19774.011299435027</v>
      </c>
      <c r="M2" s="92">
        <f>AVERAGE(M3:M52)</f>
        <v>1.54</v>
      </c>
      <c r="N2" s="39" t="s">
        <v>4339</v>
      </c>
      <c r="O2" s="41">
        <v>0.01</v>
      </c>
      <c r="P2" s="32">
        <v>3.8886457051456762E-2</v>
      </c>
      <c r="Q2" s="92">
        <f>AVERAGE(Q3:Q52)</f>
        <v>0.96</v>
      </c>
      <c r="R2" s="39"/>
      <c r="S2" s="54">
        <v>7028.0114828610522</v>
      </c>
      <c r="T2" s="60">
        <v>84726</v>
      </c>
      <c r="U2" s="34">
        <v>54014.247211895912</v>
      </c>
      <c r="V2" s="92">
        <f>AVERAGE(V3:V52)</f>
        <v>1.36</v>
      </c>
      <c r="W2" s="41">
        <v>0.65</v>
      </c>
      <c r="X2" s="32">
        <v>4.2000000000000003E-2</v>
      </c>
      <c r="Y2" s="41">
        <v>6.3E-2</v>
      </c>
      <c r="Z2" s="54">
        <v>1582.9885171389478</v>
      </c>
      <c r="AA2" s="31">
        <v>108</v>
      </c>
      <c r="AB2" s="41">
        <v>0.16199999999999998</v>
      </c>
      <c r="AC2" s="41">
        <v>0.14499999999999999</v>
      </c>
      <c r="AD2" s="41">
        <v>0.503</v>
      </c>
      <c r="AE2" s="41">
        <v>0.58799999999999997</v>
      </c>
      <c r="AF2" s="92">
        <f>AVERAGE(AF3:AF52)</f>
        <v>4.04</v>
      </c>
      <c r="AG2" s="33">
        <v>14529.48</v>
      </c>
      <c r="AH2" s="34">
        <v>11413</v>
      </c>
      <c r="AI2" s="34">
        <v>8938</v>
      </c>
      <c r="AJ2" s="60">
        <v>98748</v>
      </c>
      <c r="AK2" s="60">
        <v>80091</v>
      </c>
      <c r="AL2" s="60">
        <v>69138</v>
      </c>
      <c r="AM2" s="31">
        <v>708</v>
      </c>
      <c r="AN2" s="31">
        <v>1037.67</v>
      </c>
      <c r="AO2" s="31">
        <v>33</v>
      </c>
      <c r="AP2" s="32">
        <v>0.59199999999999997</v>
      </c>
      <c r="AQ2" s="41">
        <v>0.249</v>
      </c>
      <c r="AR2" s="39">
        <v>0.69108500345542501</v>
      </c>
      <c r="AS2" s="34">
        <v>72</v>
      </c>
      <c r="AT2" s="31">
        <v>10</v>
      </c>
      <c r="AU2" s="57">
        <v>9</v>
      </c>
      <c r="AV2" s="57">
        <v>434</v>
      </c>
      <c r="AW2" s="57">
        <v>2</v>
      </c>
      <c r="AX2" s="34">
        <v>108100</v>
      </c>
      <c r="AY2" s="34">
        <v>45900</v>
      </c>
      <c r="AZ2" s="35">
        <v>3.3749823999999999</v>
      </c>
      <c r="BA2" s="35">
        <v>1.3522273</v>
      </c>
      <c r="BB2" s="35">
        <v>33.458626000000002</v>
      </c>
      <c r="BC2" s="35">
        <v>2.5118920999999999</v>
      </c>
      <c r="BD2" s="35">
        <v>1.1292226000000001</v>
      </c>
      <c r="BE2" s="35">
        <v>8.4775909999999996E-2</v>
      </c>
      <c r="BF2" s="35">
        <v>0.12359058000000001</v>
      </c>
      <c r="BG2" s="35">
        <v>-1.4314640999999999</v>
      </c>
      <c r="BH2" s="57">
        <v>2358.3333333333298</v>
      </c>
      <c r="BI2" s="34">
        <v>23000000</v>
      </c>
      <c r="BJ2" s="34">
        <v>1582.9885171389478</v>
      </c>
      <c r="BK2" s="85">
        <v>14</v>
      </c>
      <c r="BL2" s="41">
        <v>0.129</v>
      </c>
      <c r="BM2" s="41">
        <v>0.14599999999999999</v>
      </c>
      <c r="BN2" s="41">
        <v>0.29099999999999998</v>
      </c>
      <c r="BO2" s="92">
        <f>AVERAGE(BO3:BO52)</f>
        <v>7.9</v>
      </c>
      <c r="BP2" s="92">
        <f>AVERAGE(BP3:BP52)</f>
        <v>2.2999999999999998</v>
      </c>
      <c r="BQ2" s="92">
        <v>4</v>
      </c>
      <c r="BR2" s="92">
        <v>19</v>
      </c>
      <c r="BS2" s="92">
        <v>23</v>
      </c>
      <c r="BT2" s="92">
        <v>275.30235080677357</v>
      </c>
      <c r="BU2" s="92">
        <v>1307.6861663321743</v>
      </c>
      <c r="BV2" s="54">
        <v>8611</v>
      </c>
    </row>
    <row r="3" spans="1:74">
      <c r="A3" s="7">
        <v>21</v>
      </c>
      <c r="B3" s="8" t="s">
        <v>134</v>
      </c>
      <c r="C3" s="8" t="s">
        <v>4352</v>
      </c>
      <c r="D3" s="8" t="s">
        <v>135</v>
      </c>
      <c r="E3" s="9" t="s">
        <v>51</v>
      </c>
      <c r="F3" s="10">
        <v>0.18099999999999999</v>
      </c>
      <c r="G3" s="10">
        <v>0.71</v>
      </c>
      <c r="H3" s="9">
        <v>14.62</v>
      </c>
      <c r="I3" s="9">
        <v>0.94799999999999995</v>
      </c>
      <c r="J3" s="89">
        <v>4.4379551677768946E-4</v>
      </c>
      <c r="K3" s="16">
        <v>8.1658375087094864E-3</v>
      </c>
      <c r="L3" s="28">
        <v>50605.317451049086</v>
      </c>
      <c r="M3" s="91">
        <v>2</v>
      </c>
      <c r="N3" s="16" t="s">
        <v>4339</v>
      </c>
      <c r="O3" s="10">
        <v>1.7000000000000001E-2</v>
      </c>
      <c r="P3" s="27">
        <v>2.9290504107327506E-3</v>
      </c>
      <c r="Q3" s="91">
        <v>1</v>
      </c>
      <c r="R3" s="16"/>
      <c r="S3" s="11">
        <v>4697.7943584713903</v>
      </c>
      <c r="T3" s="59">
        <v>82914</v>
      </c>
      <c r="U3" s="28">
        <v>59772.970377936668</v>
      </c>
      <c r="V3" s="91">
        <v>2</v>
      </c>
      <c r="W3" s="10">
        <v>0.19700000000000001</v>
      </c>
      <c r="X3" s="27">
        <v>0.03</v>
      </c>
      <c r="Y3" s="10">
        <v>8.2000000000000003E-2</v>
      </c>
      <c r="Z3" s="53">
        <v>847.20564152860925</v>
      </c>
      <c r="AA3" s="9">
        <v>331</v>
      </c>
      <c r="AB3" s="10">
        <v>0.22600000000000001</v>
      </c>
      <c r="AC3" s="10">
        <v>0.159</v>
      </c>
      <c r="AD3" s="10">
        <v>0.58299999999999996</v>
      </c>
      <c r="AE3" s="10">
        <v>0.61899999999999999</v>
      </c>
      <c r="AF3" s="91">
        <v>3</v>
      </c>
      <c r="AG3" s="25">
        <v>11266.45</v>
      </c>
      <c r="AH3" s="28">
        <v>18778</v>
      </c>
      <c r="AI3" s="58">
        <v>11720</v>
      </c>
      <c r="AJ3" s="59">
        <v>105840</v>
      </c>
      <c r="AK3" s="59">
        <v>83790</v>
      </c>
      <c r="AL3" s="59">
        <v>69417</v>
      </c>
      <c r="AM3" s="9"/>
      <c r="AN3" s="9"/>
      <c r="AO3" s="10"/>
      <c r="AP3" s="10"/>
      <c r="AQ3" s="10"/>
      <c r="AR3" s="16"/>
      <c r="AS3" s="28">
        <v>52</v>
      </c>
      <c r="AT3" s="9">
        <v>5</v>
      </c>
      <c r="AU3" s="56">
        <v>214</v>
      </c>
      <c r="AV3" s="56"/>
      <c r="AW3" s="56">
        <v>99</v>
      </c>
      <c r="AX3" s="28"/>
      <c r="AY3" s="28" t="e">
        <v>#N/A</v>
      </c>
      <c r="AZ3" s="26" t="e">
        <v>#N/A</v>
      </c>
      <c r="BA3" s="26" t="e">
        <v>#N/A</v>
      </c>
      <c r="BB3" s="26" t="e">
        <v>#N/A</v>
      </c>
      <c r="BC3" s="26" t="e">
        <v>#N/A</v>
      </c>
      <c r="BD3" s="26" t="e">
        <v>#N/A</v>
      </c>
      <c r="BE3" s="26" t="e">
        <v>#N/A</v>
      </c>
      <c r="BF3" s="26"/>
      <c r="BG3" s="26"/>
      <c r="BH3" s="56"/>
      <c r="BI3" s="28">
        <v>9545388</v>
      </c>
      <c r="BJ3" s="28">
        <f>BI3/AG3</f>
        <v>847.24008006071119</v>
      </c>
      <c r="BK3" s="84">
        <v>39</v>
      </c>
      <c r="BL3" s="10">
        <v>0.14899999999999999</v>
      </c>
      <c r="BM3" s="10">
        <v>0.216</v>
      </c>
      <c r="BN3" s="10">
        <v>0.375</v>
      </c>
      <c r="BO3" s="91">
        <f t="shared" ref="BO3:BO52" si="0">SUM(M3,Q3,V3,AF3)</f>
        <v>8</v>
      </c>
      <c r="BP3" s="56">
        <v>3</v>
      </c>
      <c r="BQ3" s="117">
        <v>0.54500000000000004</v>
      </c>
      <c r="BR3" s="117">
        <v>9</v>
      </c>
      <c r="BS3" s="117">
        <v>9.5449999999999999</v>
      </c>
      <c r="BT3" s="117">
        <v>48.373711328768152</v>
      </c>
      <c r="BU3" s="117">
        <v>798.83193019984105</v>
      </c>
      <c r="BV3" s="11">
        <v>5545</v>
      </c>
    </row>
    <row r="4" spans="1:74">
      <c r="A4" s="7">
        <v>46</v>
      </c>
      <c r="B4" s="8" t="s">
        <v>210</v>
      </c>
      <c r="C4" s="8" t="s">
        <v>2080</v>
      </c>
      <c r="D4" s="8" t="s">
        <v>199</v>
      </c>
      <c r="E4" s="9" t="s">
        <v>51</v>
      </c>
      <c r="F4" s="10">
        <v>0.29099999999999998</v>
      </c>
      <c r="G4" s="10">
        <v>0.76</v>
      </c>
      <c r="H4" s="9">
        <v>26.11</v>
      </c>
      <c r="I4" s="9">
        <v>0.79700000000000004</v>
      </c>
      <c r="J4" s="89">
        <f t="shared" ref="J4:J52" si="1">AT4/AG4</f>
        <v>0</v>
      </c>
      <c r="K4" s="16">
        <f t="shared" ref="K4:K52" si="2">AV4/AG4</f>
        <v>1.5661725431252625E-2</v>
      </c>
      <c r="L4" s="28">
        <v>12207.403790398876</v>
      </c>
      <c r="M4" s="91">
        <v>0</v>
      </c>
      <c r="N4" s="16" t="s">
        <v>4339</v>
      </c>
      <c r="O4" s="10">
        <v>3.9E-2</v>
      </c>
      <c r="P4" s="27">
        <v>1.6362996719219158E-3</v>
      </c>
      <c r="Q4" s="91">
        <v>1</v>
      </c>
      <c r="R4" s="16"/>
      <c r="S4" s="11">
        <v>4669.5512436461904</v>
      </c>
      <c r="T4" s="59">
        <v>86536</v>
      </c>
      <c r="U4" s="28">
        <v>57452.89263157895</v>
      </c>
      <c r="V4" s="91">
        <v>3</v>
      </c>
      <c r="W4" s="10">
        <v>0.39400000000000002</v>
      </c>
      <c r="X4" s="27">
        <v>-8.4000000000000005E-2</v>
      </c>
      <c r="Y4" s="10">
        <v>-6.0000000000000001E-3</v>
      </c>
      <c r="Z4" s="53">
        <v>2141.44875635381</v>
      </c>
      <c r="AA4" s="9">
        <v>52</v>
      </c>
      <c r="AB4" s="10">
        <v>0.30199999999999999</v>
      </c>
      <c r="AC4" s="10">
        <v>0.126</v>
      </c>
      <c r="AD4" s="10">
        <v>0.53200000000000003</v>
      </c>
      <c r="AE4" s="10">
        <v>0.58899999999999997</v>
      </c>
      <c r="AF4" s="91">
        <v>7</v>
      </c>
      <c r="AG4" s="25">
        <v>8555.89</v>
      </c>
      <c r="AH4" s="28">
        <v>9745</v>
      </c>
      <c r="AI4" s="58">
        <v>6156</v>
      </c>
      <c r="AJ4" s="59">
        <v>98280</v>
      </c>
      <c r="AK4" s="59">
        <v>80622</v>
      </c>
      <c r="AL4" s="59">
        <v>72648</v>
      </c>
      <c r="AM4" s="9">
        <v>327.67</v>
      </c>
      <c r="AN4" s="9">
        <v>475.67</v>
      </c>
      <c r="AO4" s="10">
        <v>0.02</v>
      </c>
      <c r="AP4" s="10">
        <v>0.39900000000000002</v>
      </c>
      <c r="AQ4" s="10">
        <v>0.69399999999999995</v>
      </c>
      <c r="AR4" s="16">
        <v>0.55648302726766841</v>
      </c>
      <c r="AS4" s="28">
        <v>20</v>
      </c>
      <c r="AT4" s="9"/>
      <c r="AU4" s="56">
        <v>137</v>
      </c>
      <c r="AV4" s="56">
        <v>134</v>
      </c>
      <c r="AW4" s="56">
        <v>99</v>
      </c>
      <c r="AX4" s="28">
        <v>67700</v>
      </c>
      <c r="AY4" s="28">
        <v>46100</v>
      </c>
      <c r="AZ4" s="26">
        <v>14.064996000000001</v>
      </c>
      <c r="BA4" s="26">
        <v>0.36967111000000002</v>
      </c>
      <c r="BB4" s="26">
        <v>32.759681999999998</v>
      </c>
      <c r="BC4" s="26">
        <v>0.42959060999999998</v>
      </c>
      <c r="BD4" s="26">
        <v>4.6076478999999999</v>
      </c>
      <c r="BE4" s="26">
        <v>6.0421902999999999E-2</v>
      </c>
      <c r="BF4" s="26">
        <v>0.68797237</v>
      </c>
      <c r="BG4" s="26">
        <v>2.8271316999999998</v>
      </c>
      <c r="BH4" s="56">
        <v>542.66666666666595</v>
      </c>
      <c r="BI4" s="28">
        <v>18321944</v>
      </c>
      <c r="BJ4" s="28">
        <v>2141.4422111551225</v>
      </c>
      <c r="BK4" s="84">
        <v>4</v>
      </c>
      <c r="BL4" s="10">
        <v>0.309</v>
      </c>
      <c r="BM4" s="10">
        <v>0.48499999999999999</v>
      </c>
      <c r="BN4" s="10">
        <v>0.61099999999999999</v>
      </c>
      <c r="BO4" s="91">
        <f t="shared" si="0"/>
        <v>11</v>
      </c>
      <c r="BP4" s="56">
        <v>3</v>
      </c>
      <c r="BQ4" s="117">
        <v>0.32200000000000001</v>
      </c>
      <c r="BR4" s="117">
        <v>18</v>
      </c>
      <c r="BS4" s="117">
        <v>18.321999999999999</v>
      </c>
      <c r="BT4" s="117">
        <v>37.634892454204063</v>
      </c>
      <c r="BU4" s="117">
        <v>2103.8138638996061</v>
      </c>
      <c r="BV4" s="11">
        <v>6811</v>
      </c>
    </row>
    <row r="5" spans="1:74">
      <c r="A5" s="7">
        <v>50</v>
      </c>
      <c r="B5" s="8" t="s">
        <v>228</v>
      </c>
      <c r="C5" s="8" t="s">
        <v>2081</v>
      </c>
      <c r="D5" s="8" t="s">
        <v>199</v>
      </c>
      <c r="E5" s="9" t="s">
        <v>51</v>
      </c>
      <c r="F5" s="10">
        <v>0.54900000000000004</v>
      </c>
      <c r="G5" s="10">
        <v>0.84</v>
      </c>
      <c r="H5" s="9">
        <v>24.57</v>
      </c>
      <c r="I5" s="9">
        <v>0.52100000000000002</v>
      </c>
      <c r="J5" s="89">
        <f t="shared" si="1"/>
        <v>1.2267281993531463E-4</v>
      </c>
      <c r="K5" s="16">
        <f t="shared" si="2"/>
        <v>2.05476973391652E-2</v>
      </c>
      <c r="L5" s="28">
        <v>5.300827218346468</v>
      </c>
      <c r="M5" s="91">
        <v>0</v>
      </c>
      <c r="N5" s="16" t="s">
        <v>4339</v>
      </c>
      <c r="O5" s="10">
        <v>4.4999999999999998E-2</v>
      </c>
      <c r="P5" s="27">
        <v>2.4350554757159953E-2</v>
      </c>
      <c r="Q5" s="91">
        <v>1</v>
      </c>
      <c r="R5" s="16"/>
      <c r="S5" s="11">
        <v>5059.2348810349658</v>
      </c>
      <c r="T5" s="59">
        <v>85083</v>
      </c>
      <c r="U5" s="28">
        <v>53902.894495412846</v>
      </c>
      <c r="V5" s="91">
        <v>2</v>
      </c>
      <c r="W5" s="10">
        <v>0.56899999999999995</v>
      </c>
      <c r="X5" s="27">
        <v>0.192</v>
      </c>
      <c r="Y5" s="10">
        <v>6.8000000000000005E-2</v>
      </c>
      <c r="Z5" s="53">
        <v>1962.7651189650339</v>
      </c>
      <c r="AA5" s="9">
        <v>8</v>
      </c>
      <c r="AB5" s="10">
        <v>0.48699999999999999</v>
      </c>
      <c r="AC5" s="10">
        <v>0.42099999999999999</v>
      </c>
      <c r="AD5" s="10">
        <v>0.49399999999999999</v>
      </c>
      <c r="AE5" s="10">
        <v>0.55400000000000005</v>
      </c>
      <c r="AF5" s="91">
        <v>2</v>
      </c>
      <c r="AG5" s="25">
        <v>16303.53</v>
      </c>
      <c r="AH5" s="28">
        <v>10567</v>
      </c>
      <c r="AI5" s="58">
        <v>6706</v>
      </c>
      <c r="AJ5" s="59">
        <v>92394</v>
      </c>
      <c r="AK5" s="59">
        <v>75546</v>
      </c>
      <c r="AL5" s="59">
        <v>69570</v>
      </c>
      <c r="AM5" s="9">
        <v>663.67</v>
      </c>
      <c r="AN5" s="9">
        <v>851.33</v>
      </c>
      <c r="AO5" s="10">
        <v>0.06</v>
      </c>
      <c r="AP5" s="10">
        <v>0.46500000000000002</v>
      </c>
      <c r="AQ5" s="10">
        <v>0.41899999999999998</v>
      </c>
      <c r="AR5" s="16">
        <v>0.65746219592373434</v>
      </c>
      <c r="AS5" s="28">
        <v>37</v>
      </c>
      <c r="AT5" s="9">
        <v>2</v>
      </c>
      <c r="AU5" s="56">
        <v>23</v>
      </c>
      <c r="AV5" s="56">
        <v>335</v>
      </c>
      <c r="AW5" s="56">
        <v>8</v>
      </c>
      <c r="AX5" s="28">
        <v>112200</v>
      </c>
      <c r="AY5" s="28">
        <v>48700</v>
      </c>
      <c r="AZ5" s="26">
        <v>6.0856566000000001</v>
      </c>
      <c r="BA5" s="26">
        <v>2.1921393999999998</v>
      </c>
      <c r="BB5" s="26">
        <v>32.180683000000002</v>
      </c>
      <c r="BC5" s="26">
        <v>0.88178164000000003</v>
      </c>
      <c r="BD5" s="26">
        <v>1.9584060000000001</v>
      </c>
      <c r="BE5" s="26">
        <v>5.3662202999999999E-2</v>
      </c>
      <c r="BF5" s="26">
        <v>0.17280155</v>
      </c>
      <c r="BG5" s="26">
        <v>-1.0894401</v>
      </c>
      <c r="BH5" s="56">
        <v>1895.3333333333301</v>
      </c>
      <c r="BI5" s="28">
        <v>32000000</v>
      </c>
      <c r="BJ5" s="28">
        <v>1962.7651189650339</v>
      </c>
      <c r="BK5" s="84">
        <v>3.5179999999999999E-3</v>
      </c>
      <c r="BL5" s="10">
        <v>0.124</v>
      </c>
      <c r="BM5" s="10">
        <v>0.19</v>
      </c>
      <c r="BN5" s="10">
        <v>0.61099999999999999</v>
      </c>
      <c r="BO5" s="91">
        <f t="shared" si="0"/>
        <v>5</v>
      </c>
      <c r="BP5" s="56">
        <v>2</v>
      </c>
      <c r="BQ5" s="117">
        <v>2</v>
      </c>
      <c r="BR5" s="117">
        <v>30</v>
      </c>
      <c r="BS5" s="117">
        <v>32</v>
      </c>
      <c r="BT5" s="117">
        <v>122.67281993531462</v>
      </c>
      <c r="BU5" s="117">
        <v>1840.0922990297192</v>
      </c>
      <c r="BV5" s="11">
        <v>7022</v>
      </c>
    </row>
    <row r="6" spans="1:74">
      <c r="A6" s="7">
        <v>51</v>
      </c>
      <c r="B6" s="8" t="s">
        <v>231</v>
      </c>
      <c r="C6" s="8" t="s">
        <v>2082</v>
      </c>
      <c r="D6" s="8" t="s">
        <v>199</v>
      </c>
      <c r="E6" s="9" t="s">
        <v>51</v>
      </c>
      <c r="F6" s="10">
        <v>0.22</v>
      </c>
      <c r="G6" s="10">
        <v>0.82</v>
      </c>
      <c r="H6" s="9">
        <v>24.55</v>
      </c>
      <c r="I6" s="9">
        <v>1.1339999999999999</v>
      </c>
      <c r="J6" s="89">
        <f t="shared" si="1"/>
        <v>0</v>
      </c>
      <c r="K6" s="16">
        <f t="shared" si="2"/>
        <v>1.2119479681483358E-2</v>
      </c>
      <c r="L6" s="28">
        <v>6155.9928590482841</v>
      </c>
      <c r="M6" s="91">
        <v>0</v>
      </c>
      <c r="N6" s="16" t="s">
        <v>4339</v>
      </c>
      <c r="O6" s="10">
        <v>3.4000000000000002E-2</v>
      </c>
      <c r="P6" s="27">
        <v>5.6836180575232298E-3</v>
      </c>
      <c r="Q6" s="91">
        <v>1</v>
      </c>
      <c r="R6" s="16"/>
      <c r="S6" s="11">
        <v>3705.5214452103396</v>
      </c>
      <c r="T6" s="59">
        <v>90415</v>
      </c>
      <c r="U6" s="28">
        <v>57594.702651515152</v>
      </c>
      <c r="V6" s="91">
        <v>3</v>
      </c>
      <c r="W6" s="10">
        <v>0.35</v>
      </c>
      <c r="X6" s="27">
        <v>-0.21099999999999999</v>
      </c>
      <c r="Y6" s="10">
        <v>-3.0000000000000001E-3</v>
      </c>
      <c r="Z6" s="53">
        <v>2507.4785547896604</v>
      </c>
      <c r="AA6" s="9">
        <v>58</v>
      </c>
      <c r="AB6" s="10">
        <v>0.22499999999999998</v>
      </c>
      <c r="AC6" s="10">
        <v>-8.7999999999999967E-2</v>
      </c>
      <c r="AD6" s="10">
        <v>0.54400000000000004</v>
      </c>
      <c r="AE6" s="10">
        <v>0.58199999999999996</v>
      </c>
      <c r="AF6" s="91">
        <v>6</v>
      </c>
      <c r="AG6" s="25">
        <v>11964.21</v>
      </c>
      <c r="AH6" s="28">
        <v>9966</v>
      </c>
      <c r="AI6" s="58">
        <v>6217</v>
      </c>
      <c r="AJ6" s="59">
        <v>96840</v>
      </c>
      <c r="AK6" s="59">
        <v>85509</v>
      </c>
      <c r="AL6" s="59">
        <v>75231</v>
      </c>
      <c r="AM6" s="9">
        <v>487.33</v>
      </c>
      <c r="AN6" s="9">
        <v>526.66999999999996</v>
      </c>
      <c r="AO6" s="10">
        <v>0</v>
      </c>
      <c r="AP6" s="10">
        <v>0.39400000000000002</v>
      </c>
      <c r="AQ6" s="10">
        <v>0.82199999999999995</v>
      </c>
      <c r="AR6" s="16">
        <v>0.4686035613870666</v>
      </c>
      <c r="AS6" s="28">
        <v>14</v>
      </c>
      <c r="AT6" s="9"/>
      <c r="AU6" s="56">
        <v>123</v>
      </c>
      <c r="AV6" s="56">
        <v>145</v>
      </c>
      <c r="AW6" s="56">
        <v>99</v>
      </c>
      <c r="AX6" s="28">
        <v>45600</v>
      </c>
      <c r="AY6" s="28">
        <v>40300</v>
      </c>
      <c r="AZ6" s="26">
        <v>26.318242999999999</v>
      </c>
      <c r="BA6" s="26">
        <v>7.3130882999999994E-2</v>
      </c>
      <c r="BB6" s="26">
        <v>21.281728999999999</v>
      </c>
      <c r="BC6" s="26">
        <v>0.27680262999999999</v>
      </c>
      <c r="BD6" s="26">
        <v>5.6009773999999997</v>
      </c>
      <c r="BE6" s="26">
        <v>7.2849586999999993E-2</v>
      </c>
      <c r="BF6" s="26">
        <v>-7.9841657000000001</v>
      </c>
      <c r="BG6" s="26">
        <v>-4.5438995000000002</v>
      </c>
      <c r="BH6" s="56">
        <v>451.33333333333297</v>
      </c>
      <c r="BI6" s="28">
        <v>30000000</v>
      </c>
      <c r="BJ6" s="28">
        <v>2507.4785547896604</v>
      </c>
      <c r="BK6" s="84">
        <v>3</v>
      </c>
      <c r="BL6" s="10">
        <v>0.38600000000000001</v>
      </c>
      <c r="BM6" s="10">
        <v>0.69899999999999995</v>
      </c>
      <c r="BN6" s="10">
        <v>0.61099999999999999</v>
      </c>
      <c r="BO6" s="91">
        <f t="shared" si="0"/>
        <v>10</v>
      </c>
      <c r="BP6" s="56">
        <v>3</v>
      </c>
      <c r="BQ6" s="117">
        <v>1</v>
      </c>
      <c r="BR6" s="117">
        <v>29</v>
      </c>
      <c r="BS6" s="117">
        <v>30</v>
      </c>
      <c r="BT6" s="117">
        <v>83.582618492988672</v>
      </c>
      <c r="BU6" s="117">
        <v>2423.8959362966716</v>
      </c>
      <c r="BV6" s="11">
        <v>6213</v>
      </c>
    </row>
    <row r="7" spans="1:74">
      <c r="A7" s="7">
        <v>55</v>
      </c>
      <c r="B7" s="8" t="s">
        <v>250</v>
      </c>
      <c r="C7" s="8" t="s">
        <v>2084</v>
      </c>
      <c r="D7" s="8" t="s">
        <v>199</v>
      </c>
      <c r="E7" s="9" t="s">
        <v>51</v>
      </c>
      <c r="F7" s="10">
        <v>0.48899999999999999</v>
      </c>
      <c r="G7" s="10">
        <v>0.89</v>
      </c>
      <c r="H7" s="9">
        <v>24</v>
      </c>
      <c r="I7" s="9">
        <v>0.81399999999999995</v>
      </c>
      <c r="J7" s="89">
        <f t="shared" si="1"/>
        <v>8.9789604997569692E-5</v>
      </c>
      <c r="K7" s="16">
        <f t="shared" si="2"/>
        <v>1.463570561460386E-2</v>
      </c>
      <c r="L7" s="28">
        <v>1436.7816091954023</v>
      </c>
      <c r="M7" s="91">
        <v>0</v>
      </c>
      <c r="N7" s="16" t="s">
        <v>4339</v>
      </c>
      <c r="O7" s="10">
        <v>7.4999999999999997E-2</v>
      </c>
      <c r="P7" s="27">
        <v>2.9031972282547534E-2</v>
      </c>
      <c r="Q7" s="91">
        <v>1</v>
      </c>
      <c r="R7" s="16"/>
      <c r="S7" s="11">
        <v>4476.6286900534669</v>
      </c>
      <c r="T7" s="59">
        <v>88469</v>
      </c>
      <c r="U7" s="28">
        <v>58459.27145708583</v>
      </c>
      <c r="V7" s="91">
        <v>3</v>
      </c>
      <c r="W7" s="10">
        <v>0.66</v>
      </c>
      <c r="X7" s="27">
        <v>-7.3999999999999996E-2</v>
      </c>
      <c r="Y7" s="10">
        <v>0.01</v>
      </c>
      <c r="Z7" s="53">
        <v>1975.3713099465331</v>
      </c>
      <c r="AA7" s="9">
        <v>5</v>
      </c>
      <c r="AB7" s="10">
        <v>0.30099999999999999</v>
      </c>
      <c r="AC7" s="10">
        <v>8.6999999999999966E-2</v>
      </c>
      <c r="AD7" s="10">
        <v>0.504</v>
      </c>
      <c r="AE7" s="10">
        <v>0.58499999999999996</v>
      </c>
      <c r="AF7" s="91">
        <v>7</v>
      </c>
      <c r="AG7" s="25">
        <v>33411.440000000002</v>
      </c>
      <c r="AH7" s="28">
        <v>9533</v>
      </c>
      <c r="AI7" s="58">
        <v>6930</v>
      </c>
      <c r="AJ7" s="59">
        <v>95319</v>
      </c>
      <c r="AK7" s="59">
        <v>80370</v>
      </c>
      <c r="AL7" s="59">
        <v>75231</v>
      </c>
      <c r="AM7" s="9">
        <v>1392</v>
      </c>
      <c r="AN7" s="9">
        <v>1494.33</v>
      </c>
      <c r="AO7" s="10">
        <v>0.02</v>
      </c>
      <c r="AP7" s="10">
        <v>0.50600000000000001</v>
      </c>
      <c r="AQ7" s="10">
        <v>0.68400000000000005</v>
      </c>
      <c r="AR7" s="16">
        <v>0.55126791620727678</v>
      </c>
      <c r="AS7" s="28">
        <v>57</v>
      </c>
      <c r="AT7" s="9">
        <v>3</v>
      </c>
      <c r="AU7" s="56">
        <v>4</v>
      </c>
      <c r="AV7" s="56">
        <v>489</v>
      </c>
      <c r="AW7" s="56">
        <v>9</v>
      </c>
      <c r="AX7" s="28">
        <v>85800</v>
      </c>
      <c r="AY7" s="28">
        <v>48800</v>
      </c>
      <c r="AZ7" s="26">
        <v>11.606012</v>
      </c>
      <c r="BA7" s="26">
        <v>1.1845760000000001</v>
      </c>
      <c r="BB7" s="26">
        <v>38.175956999999997</v>
      </c>
      <c r="BC7" s="26">
        <v>0.30129834999999999</v>
      </c>
      <c r="BD7" s="26">
        <v>4.4307065000000003</v>
      </c>
      <c r="BE7" s="26">
        <v>3.4968723E-2</v>
      </c>
      <c r="BF7" s="26">
        <v>-0.54861468000000002</v>
      </c>
      <c r="BG7" s="26">
        <v>-0.23960011000000001</v>
      </c>
      <c r="BH7" s="56">
        <v>2863.6666666666601</v>
      </c>
      <c r="BI7" s="28">
        <v>66000000</v>
      </c>
      <c r="BJ7" s="28">
        <v>1975.3713099465331</v>
      </c>
      <c r="BK7" s="84">
        <v>2</v>
      </c>
      <c r="BL7" s="10">
        <v>0.31</v>
      </c>
      <c r="BM7" s="10">
        <v>0.52400000000000002</v>
      </c>
      <c r="BN7" s="10">
        <v>0.61099999999999999</v>
      </c>
      <c r="BO7" s="91">
        <f t="shared" si="0"/>
        <v>11</v>
      </c>
      <c r="BP7" s="56">
        <v>3</v>
      </c>
      <c r="BQ7" s="117">
        <v>6</v>
      </c>
      <c r="BR7" s="117">
        <v>60</v>
      </c>
      <c r="BS7" s="117">
        <v>66</v>
      </c>
      <c r="BT7" s="117">
        <v>179.57920999513937</v>
      </c>
      <c r="BU7" s="117">
        <v>1795.7920999513938</v>
      </c>
      <c r="BV7" s="11">
        <v>6452</v>
      </c>
    </row>
    <row r="8" spans="1:74">
      <c r="A8" s="7">
        <v>58</v>
      </c>
      <c r="B8" s="8" t="s">
        <v>262</v>
      </c>
      <c r="C8" s="8" t="s">
        <v>2087</v>
      </c>
      <c r="D8" s="8" t="s">
        <v>199</v>
      </c>
      <c r="E8" s="9" t="s">
        <v>51</v>
      </c>
      <c r="F8" s="10">
        <v>0.29399999999999998</v>
      </c>
      <c r="G8" s="10">
        <v>0.8</v>
      </c>
      <c r="H8" s="9">
        <v>26.83</v>
      </c>
      <c r="I8" s="9">
        <v>0.61899999999999999</v>
      </c>
      <c r="J8" s="89">
        <f t="shared" si="1"/>
        <v>0</v>
      </c>
      <c r="K8" s="16">
        <f t="shared" si="2"/>
        <v>1.234574935849587E-2</v>
      </c>
      <c r="L8" s="28">
        <v>5096.8399592252799</v>
      </c>
      <c r="M8" s="91">
        <v>0</v>
      </c>
      <c r="N8" s="16" t="s">
        <v>4339</v>
      </c>
      <c r="O8" s="10">
        <v>3.1E-2</v>
      </c>
      <c r="P8" s="27">
        <v>3.6467444258941649E-3</v>
      </c>
      <c r="Q8" s="91">
        <v>1</v>
      </c>
      <c r="R8" s="16"/>
      <c r="S8" s="11">
        <v>4896.6801026406611</v>
      </c>
      <c r="T8" s="59">
        <v>84229</v>
      </c>
      <c r="U8" s="28">
        <v>56947.031301482704</v>
      </c>
      <c r="V8" s="91">
        <v>2</v>
      </c>
      <c r="W8" s="10">
        <v>0.43099999999999999</v>
      </c>
      <c r="X8" s="27">
        <v>2E-3</v>
      </c>
      <c r="Y8" s="10">
        <v>2.9000000000000001E-2</v>
      </c>
      <c r="Z8" s="53">
        <v>1975.3198973593394</v>
      </c>
      <c r="AA8" s="9">
        <v>34</v>
      </c>
      <c r="AB8" s="10">
        <v>0.374</v>
      </c>
      <c r="AC8" s="10">
        <v>0.19400000000000001</v>
      </c>
      <c r="AD8" s="10">
        <v>0.48799999999999999</v>
      </c>
      <c r="AE8" s="10">
        <v>0.56899999999999995</v>
      </c>
      <c r="AF8" s="91">
        <v>4</v>
      </c>
      <c r="AG8" s="25">
        <v>26324.85</v>
      </c>
      <c r="AH8" s="28">
        <v>9590</v>
      </c>
      <c r="AI8" s="58">
        <v>6697</v>
      </c>
      <c r="AJ8" s="59">
        <v>88695</v>
      </c>
      <c r="AK8" s="59">
        <v>75519</v>
      </c>
      <c r="AL8" s="59">
        <v>70461</v>
      </c>
      <c r="AM8" s="9">
        <v>981</v>
      </c>
      <c r="AN8" s="9">
        <v>1267.67</v>
      </c>
      <c r="AO8" s="10">
        <v>0.03</v>
      </c>
      <c r="AP8" s="10">
        <v>0.45600000000000002</v>
      </c>
      <c r="AQ8" s="10">
        <v>0.60799999999999998</v>
      </c>
      <c r="AR8" s="16">
        <v>0.61766522544780722</v>
      </c>
      <c r="AS8" s="28">
        <v>34</v>
      </c>
      <c r="AT8" s="9"/>
      <c r="AU8" s="56">
        <v>29</v>
      </c>
      <c r="AV8" s="56">
        <v>325</v>
      </c>
      <c r="AW8" s="56">
        <v>20</v>
      </c>
      <c r="AX8" s="28">
        <v>88700</v>
      </c>
      <c r="AY8" s="28">
        <v>47900</v>
      </c>
      <c r="AZ8" s="26">
        <v>10.452874</v>
      </c>
      <c r="BA8" s="26">
        <v>0.93292200999999997</v>
      </c>
      <c r="BB8" s="26">
        <v>31.888157</v>
      </c>
      <c r="BC8" s="26">
        <v>3.6282129999999998E-4</v>
      </c>
      <c r="BD8" s="26">
        <v>3.3332288000000001</v>
      </c>
      <c r="BE8" s="26">
        <v>3.7925256000000001E-5</v>
      </c>
      <c r="BF8" s="26">
        <v>0.41455868000000001</v>
      </c>
      <c r="BG8" s="26">
        <v>1.8618201999999999</v>
      </c>
      <c r="BH8" s="56">
        <v>2041.3333333333301</v>
      </c>
      <c r="BI8" s="28">
        <v>52000000</v>
      </c>
      <c r="BJ8" s="28">
        <v>1975.3198973593394</v>
      </c>
      <c r="BK8" s="84">
        <v>5</v>
      </c>
      <c r="BL8" s="10">
        <v>0.23699999999999999</v>
      </c>
      <c r="BM8" s="10">
        <v>0.41699999999999998</v>
      </c>
      <c r="BN8" s="10">
        <v>0.61099999999999999</v>
      </c>
      <c r="BO8" s="91">
        <f t="shared" si="0"/>
        <v>7</v>
      </c>
      <c r="BP8" s="56">
        <v>2</v>
      </c>
      <c r="BQ8" s="117">
        <v>0</v>
      </c>
      <c r="BR8" s="117">
        <v>52</v>
      </c>
      <c r="BS8" s="117">
        <v>52</v>
      </c>
      <c r="BT8" s="117">
        <v>0</v>
      </c>
      <c r="BU8" s="117">
        <v>1975.3198973593394</v>
      </c>
      <c r="BV8" s="11">
        <v>6872</v>
      </c>
    </row>
    <row r="9" spans="1:74">
      <c r="A9" s="7">
        <v>48</v>
      </c>
      <c r="B9" s="8" t="s">
        <v>218</v>
      </c>
      <c r="C9" s="8" t="s">
        <v>2088</v>
      </c>
      <c r="D9" s="8" t="s">
        <v>199</v>
      </c>
      <c r="E9" s="9" t="s">
        <v>51</v>
      </c>
      <c r="F9" s="10">
        <v>0.379</v>
      </c>
      <c r="G9" s="10">
        <v>0.87</v>
      </c>
      <c r="H9" s="9">
        <v>29.3</v>
      </c>
      <c r="I9" s="9">
        <v>0.64600000000000002</v>
      </c>
      <c r="J9" s="89">
        <f t="shared" si="1"/>
        <v>0</v>
      </c>
      <c r="K9" s="16">
        <f t="shared" si="2"/>
        <v>1.1498058873378181E-2</v>
      </c>
      <c r="L9" s="28">
        <v>0</v>
      </c>
      <c r="M9" s="91">
        <v>0</v>
      </c>
      <c r="N9" s="16" t="s">
        <v>4339</v>
      </c>
      <c r="O9" s="10">
        <v>7.3999999999999996E-2</v>
      </c>
      <c r="P9" s="27">
        <v>1.1608617131776048E-2</v>
      </c>
      <c r="Q9" s="91">
        <v>1</v>
      </c>
      <c r="R9" s="16"/>
      <c r="S9" s="11">
        <v>4487.3383580219142</v>
      </c>
      <c r="T9" s="59">
        <v>86110</v>
      </c>
      <c r="U9" s="28">
        <v>56502.372294372297</v>
      </c>
      <c r="V9" s="91">
        <v>3</v>
      </c>
      <c r="W9" s="10">
        <v>0.51700000000000002</v>
      </c>
      <c r="X9" s="27">
        <v>-0.11</v>
      </c>
      <c r="Y9" s="10">
        <v>3.0000000000000001E-3</v>
      </c>
      <c r="Z9" s="53">
        <v>2089.6616419780862</v>
      </c>
      <c r="AA9" s="9">
        <v>25</v>
      </c>
      <c r="AB9" s="10">
        <v>0.311</v>
      </c>
      <c r="AC9" s="10">
        <v>5.0999999999999934E-2</v>
      </c>
      <c r="AD9" s="10">
        <v>0.51100000000000001</v>
      </c>
      <c r="AE9" s="10">
        <v>0.627</v>
      </c>
      <c r="AF9" s="91">
        <v>7</v>
      </c>
      <c r="AG9" s="25">
        <v>18090.009999999998</v>
      </c>
      <c r="AH9" s="28">
        <v>8452</v>
      </c>
      <c r="AI9" s="58">
        <v>6163</v>
      </c>
      <c r="AJ9" s="59">
        <v>93780</v>
      </c>
      <c r="AK9" s="59">
        <v>77067</v>
      </c>
      <c r="AL9" s="59">
        <v>67554</v>
      </c>
      <c r="AM9" s="9">
        <v>617.33000000000004</v>
      </c>
      <c r="AN9" s="9">
        <v>896</v>
      </c>
      <c r="AO9" s="10">
        <v>0.02</v>
      </c>
      <c r="AP9" s="10">
        <v>0.443</v>
      </c>
      <c r="AQ9" s="10">
        <v>0.72099999999999997</v>
      </c>
      <c r="AR9" s="16">
        <v>0.60753341433778862</v>
      </c>
      <c r="AS9" s="28">
        <v>25</v>
      </c>
      <c r="AT9" s="9"/>
      <c r="AU9" s="56">
        <v>63</v>
      </c>
      <c r="AV9" s="56">
        <v>208</v>
      </c>
      <c r="AW9" s="56">
        <v>16</v>
      </c>
      <c r="AX9" s="28">
        <v>69800</v>
      </c>
      <c r="AY9" s="28">
        <v>43500</v>
      </c>
      <c r="AZ9" s="26">
        <v>14.097720000000001</v>
      </c>
      <c r="BA9" s="26">
        <v>0.38544466999999999</v>
      </c>
      <c r="BB9" s="26">
        <v>31.198097000000001</v>
      </c>
      <c r="BC9" s="26">
        <v>0.81167929999999999</v>
      </c>
      <c r="BD9" s="26">
        <v>4.3982204999999999</v>
      </c>
      <c r="BE9" s="26">
        <v>0.11442827</v>
      </c>
      <c r="BF9" s="26">
        <v>-1.2455597</v>
      </c>
      <c r="BG9" s="26">
        <v>-0.37529951</v>
      </c>
      <c r="BH9" s="56">
        <v>1151.6666666666599</v>
      </c>
      <c r="BI9" s="28">
        <v>37801705</v>
      </c>
      <c r="BJ9" s="28">
        <v>2089.6453346349726</v>
      </c>
      <c r="BK9" s="84">
        <v>0</v>
      </c>
      <c r="BL9" s="10">
        <v>0.3</v>
      </c>
      <c r="BM9" s="10">
        <v>0.56000000000000005</v>
      </c>
      <c r="BN9" s="10">
        <v>0.61099999999999999</v>
      </c>
      <c r="BO9" s="91">
        <f t="shared" si="0"/>
        <v>11</v>
      </c>
      <c r="BP9" s="56">
        <v>3</v>
      </c>
      <c r="BQ9" s="117">
        <v>0.80200000000000005</v>
      </c>
      <c r="BR9" s="117">
        <v>37</v>
      </c>
      <c r="BS9" s="117">
        <v>37.802</v>
      </c>
      <c r="BT9" s="117">
        <v>44.333861617544713</v>
      </c>
      <c r="BU9" s="117">
        <v>2045.3277803605417</v>
      </c>
      <c r="BV9" s="11">
        <v>6577</v>
      </c>
    </row>
    <row r="10" spans="1:74">
      <c r="A10" s="7">
        <v>47</v>
      </c>
      <c r="B10" s="8" t="s">
        <v>215</v>
      </c>
      <c r="C10" s="8" t="s">
        <v>2089</v>
      </c>
      <c r="D10" s="8" t="s">
        <v>199</v>
      </c>
      <c r="E10" s="9" t="s">
        <v>51</v>
      </c>
      <c r="F10" s="10">
        <v>0.43099999999999999</v>
      </c>
      <c r="G10" s="10">
        <v>0.81</v>
      </c>
      <c r="H10" s="9">
        <v>21.57</v>
      </c>
      <c r="I10" s="9">
        <v>0.60199999999999998</v>
      </c>
      <c r="J10" s="89">
        <f t="shared" si="1"/>
        <v>0</v>
      </c>
      <c r="K10" s="16">
        <f t="shared" si="2"/>
        <v>1.0841402463312815E-2</v>
      </c>
      <c r="L10" s="28">
        <v>18388.630572411799</v>
      </c>
      <c r="M10" s="91">
        <v>0</v>
      </c>
      <c r="N10" s="16" t="s">
        <v>4339</v>
      </c>
      <c r="O10" s="10">
        <v>3.1E-2</v>
      </c>
      <c r="P10" s="27">
        <v>7.9178782035430675E-3</v>
      </c>
      <c r="Q10" s="91">
        <v>1</v>
      </c>
      <c r="R10" s="16"/>
      <c r="S10" s="11">
        <v>4056.6269692676697</v>
      </c>
      <c r="T10" s="59">
        <v>83504</v>
      </c>
      <c r="U10" s="28">
        <v>57301.287553648071</v>
      </c>
      <c r="V10" s="91">
        <v>2</v>
      </c>
      <c r="W10" s="10">
        <v>0.505</v>
      </c>
      <c r="X10" s="27">
        <v>-0.04</v>
      </c>
      <c r="Y10" s="10">
        <v>4.3999999999999997E-2</v>
      </c>
      <c r="Z10" s="53">
        <v>2647.3730307323303</v>
      </c>
      <c r="AA10" s="9">
        <v>19</v>
      </c>
      <c r="AB10" s="10">
        <v>0.36</v>
      </c>
      <c r="AC10" s="10">
        <v>0.27999999999999997</v>
      </c>
      <c r="AD10" s="10">
        <v>0.50900000000000001</v>
      </c>
      <c r="AE10" s="10">
        <v>0.63200000000000001</v>
      </c>
      <c r="AF10" s="91">
        <v>6</v>
      </c>
      <c r="AG10" s="25">
        <v>8209.27</v>
      </c>
      <c r="AH10" s="28">
        <v>10986</v>
      </c>
      <c r="AI10" s="58">
        <v>7572</v>
      </c>
      <c r="AJ10" s="59">
        <v>90504</v>
      </c>
      <c r="AK10" s="59">
        <v>78462</v>
      </c>
      <c r="AL10" s="59">
        <v>69291</v>
      </c>
      <c r="AM10" s="9">
        <v>380.67</v>
      </c>
      <c r="AN10" s="9">
        <v>458.67</v>
      </c>
      <c r="AO10" s="10">
        <v>0.09</v>
      </c>
      <c r="AP10" s="10">
        <v>0.44700000000000001</v>
      </c>
      <c r="AQ10" s="10">
        <v>0.65</v>
      </c>
      <c r="AR10" s="16">
        <v>0.62421972534332082</v>
      </c>
      <c r="AS10" s="28">
        <v>12</v>
      </c>
      <c r="AT10" s="9"/>
      <c r="AU10" s="56">
        <v>221</v>
      </c>
      <c r="AV10" s="56">
        <v>89</v>
      </c>
      <c r="AW10" s="56">
        <v>13</v>
      </c>
      <c r="AX10" s="28">
        <v>72300</v>
      </c>
      <c r="AY10" s="28">
        <v>44800</v>
      </c>
      <c r="AZ10" s="26">
        <v>13.350467999999999</v>
      </c>
      <c r="BA10" s="26">
        <v>0.32910338</v>
      </c>
      <c r="BB10" s="26">
        <v>28.875419999999998</v>
      </c>
      <c r="BC10" s="26">
        <v>3.3976525E-2</v>
      </c>
      <c r="BD10" s="26">
        <v>3.8550034000000002</v>
      </c>
      <c r="BE10" s="26">
        <v>4.5360247999999999E-3</v>
      </c>
      <c r="BF10" s="26">
        <v>-2.582541</v>
      </c>
      <c r="BG10" s="26">
        <v>-3.5734878000000001</v>
      </c>
      <c r="BH10" s="56">
        <v>603</v>
      </c>
      <c r="BI10" s="28">
        <v>21733120</v>
      </c>
      <c r="BJ10" s="28">
        <v>2647.3876483536292</v>
      </c>
      <c r="BK10" s="84">
        <v>7</v>
      </c>
      <c r="BL10" s="10">
        <v>0.251</v>
      </c>
      <c r="BM10" s="10">
        <v>0.33100000000000002</v>
      </c>
      <c r="BN10" s="10">
        <v>0.61099999999999999</v>
      </c>
      <c r="BO10" s="91">
        <f t="shared" si="0"/>
        <v>9</v>
      </c>
      <c r="BP10" s="56">
        <v>3</v>
      </c>
      <c r="BQ10" s="117">
        <v>0.73299999999999998</v>
      </c>
      <c r="BR10" s="117">
        <v>21</v>
      </c>
      <c r="BS10" s="117">
        <v>21.733000000000001</v>
      </c>
      <c r="BT10" s="117">
        <v>89.289303433801052</v>
      </c>
      <c r="BU10" s="117">
        <v>2558.0837272985295</v>
      </c>
      <c r="BV10" s="11">
        <v>6704</v>
      </c>
    </row>
    <row r="11" spans="1:74">
      <c r="A11" s="7">
        <v>118</v>
      </c>
      <c r="B11" s="8" t="s">
        <v>386</v>
      </c>
      <c r="C11" s="8"/>
      <c r="D11" s="8" t="s">
        <v>381</v>
      </c>
      <c r="E11" s="9" t="s">
        <v>51</v>
      </c>
      <c r="F11" s="10">
        <v>0.50700000000000001</v>
      </c>
      <c r="G11" s="10">
        <v>0.78</v>
      </c>
      <c r="H11" s="9">
        <v>15.8</v>
      </c>
      <c r="I11" s="9">
        <v>0.47399999999999998</v>
      </c>
      <c r="J11" s="89">
        <f t="shared" si="1"/>
        <v>0</v>
      </c>
      <c r="K11" s="16">
        <f t="shared" si="2"/>
        <v>1.0575893329280953E-2</v>
      </c>
      <c r="L11" s="28">
        <v>9735.0445378287604</v>
      </c>
      <c r="M11" s="91">
        <v>1</v>
      </c>
      <c r="N11" s="16" t="s">
        <v>4339</v>
      </c>
      <c r="O11" s="10">
        <v>2.3E-2</v>
      </c>
      <c r="P11" s="27">
        <v>0</v>
      </c>
      <c r="Q11" s="91">
        <v>1</v>
      </c>
      <c r="R11" s="16"/>
      <c r="S11" s="11">
        <v>7554.4642077885801</v>
      </c>
      <c r="T11" s="59">
        <v>92058</v>
      </c>
      <c r="U11" s="28">
        <v>73359.362068965522</v>
      </c>
      <c r="V11" s="91">
        <v>2</v>
      </c>
      <c r="W11" s="10">
        <v>0.46600000000000003</v>
      </c>
      <c r="X11" s="27">
        <v>1.7000000000000001E-2</v>
      </c>
      <c r="Y11" s="27">
        <v>0.106</v>
      </c>
      <c r="Z11" s="53">
        <v>1745.5357922114194</v>
      </c>
      <c r="AA11" s="9">
        <v>132</v>
      </c>
      <c r="AB11" s="10">
        <v>0.13</v>
      </c>
      <c r="AC11" s="10">
        <v>5.7999999999999996E-2</v>
      </c>
      <c r="AD11" s="10">
        <v>0.44700000000000001</v>
      </c>
      <c r="AE11" s="10">
        <v>0.52700000000000002</v>
      </c>
      <c r="AF11" s="91">
        <v>4</v>
      </c>
      <c r="AG11" s="25">
        <v>9739.1299999999992</v>
      </c>
      <c r="AH11" s="28">
        <v>16767</v>
      </c>
      <c r="AI11" s="28">
        <v>11021</v>
      </c>
      <c r="AJ11" s="59">
        <v>97515</v>
      </c>
      <c r="AK11" s="59">
        <v>77922</v>
      </c>
      <c r="AL11" s="59">
        <v>62910</v>
      </c>
      <c r="AM11" s="9">
        <v>616.33000000000004</v>
      </c>
      <c r="AN11" s="9">
        <v>522.66999999999996</v>
      </c>
      <c r="AO11" s="9">
        <v>9</v>
      </c>
      <c r="AP11" s="9">
        <v>0.46600000000000003</v>
      </c>
      <c r="AQ11" s="10">
        <v>0.28799999999999998</v>
      </c>
      <c r="AR11" s="16">
        <v>0.67842605156037994</v>
      </c>
      <c r="AS11" s="28">
        <v>54</v>
      </c>
      <c r="AT11" s="9"/>
      <c r="AU11" s="56">
        <v>185</v>
      </c>
      <c r="AV11" s="56">
        <v>103</v>
      </c>
      <c r="AW11" s="56">
        <v>99</v>
      </c>
      <c r="AX11" s="28">
        <v>93300</v>
      </c>
      <c r="AY11" s="28">
        <v>46600</v>
      </c>
      <c r="AZ11" s="26">
        <v>5.0610360999999999</v>
      </c>
      <c r="BA11" s="26">
        <v>0.47099142999999999</v>
      </c>
      <c r="BB11" s="26">
        <v>28.771576</v>
      </c>
      <c r="BC11" s="26">
        <v>1.3180385999999999</v>
      </c>
      <c r="BD11" s="26">
        <v>1.4561398999999999</v>
      </c>
      <c r="BE11" s="26">
        <v>6.6706412000000007E-2</v>
      </c>
      <c r="BF11" s="26">
        <v>-1.0758759</v>
      </c>
      <c r="BG11" s="26">
        <v>-4.3855900999999999</v>
      </c>
      <c r="BH11" s="56">
        <v>1433.6666666666599</v>
      </c>
      <c r="BI11" s="28">
        <v>17000000</v>
      </c>
      <c r="BJ11" s="28">
        <v>1745.5357922114194</v>
      </c>
      <c r="BK11" s="84">
        <v>6</v>
      </c>
      <c r="BL11" s="10">
        <v>0.17499999999999999</v>
      </c>
      <c r="BM11" s="10">
        <v>0.247</v>
      </c>
      <c r="BN11" s="10">
        <v>0.30499999999999999</v>
      </c>
      <c r="BO11" s="91">
        <f t="shared" si="0"/>
        <v>8</v>
      </c>
      <c r="BP11" s="56">
        <v>2</v>
      </c>
      <c r="BQ11" s="117">
        <v>0</v>
      </c>
      <c r="BR11" s="117">
        <v>17</v>
      </c>
      <c r="BS11" s="117">
        <v>17</v>
      </c>
      <c r="BT11" s="117">
        <v>0</v>
      </c>
      <c r="BU11" s="117">
        <v>1745.5357922114194</v>
      </c>
      <c r="BV11" s="11">
        <v>9300</v>
      </c>
    </row>
    <row r="12" spans="1:74">
      <c r="A12" s="7">
        <v>1101</v>
      </c>
      <c r="B12" s="8" t="s">
        <v>1917</v>
      </c>
      <c r="C12" s="8" t="s">
        <v>2110</v>
      </c>
      <c r="D12" s="8" t="s">
        <v>438</v>
      </c>
      <c r="E12" s="9" t="s">
        <v>51</v>
      </c>
      <c r="F12" s="10">
        <v>0.38300000000000001</v>
      </c>
      <c r="G12" s="10">
        <v>0.79</v>
      </c>
      <c r="H12" s="9">
        <v>23.43</v>
      </c>
      <c r="I12" s="9">
        <v>66.375</v>
      </c>
      <c r="J12" s="89">
        <f t="shared" si="1"/>
        <v>1.5837055701300459E-4</v>
      </c>
      <c r="K12" s="16">
        <f t="shared" si="2"/>
        <v>2.0588172411690597E-3</v>
      </c>
      <c r="L12" s="28">
        <v>18552.875695732837</v>
      </c>
      <c r="M12" s="91">
        <v>0</v>
      </c>
      <c r="N12" s="16" t="s">
        <v>4339</v>
      </c>
      <c r="O12" s="10">
        <v>1.7000000000000001E-2</v>
      </c>
      <c r="P12" s="27">
        <v>1.1561050661949335E-2</v>
      </c>
      <c r="Q12" s="91">
        <v>1</v>
      </c>
      <c r="R12" s="16"/>
      <c r="S12" s="11">
        <v>4771.8502653894611</v>
      </c>
      <c r="T12" s="59">
        <v>83608</v>
      </c>
      <c r="U12" s="28">
        <v>54498.53</v>
      </c>
      <c r="V12" s="91">
        <v>2</v>
      </c>
      <c r="W12" s="10">
        <v>0.44900000000000001</v>
      </c>
      <c r="X12" s="27">
        <v>0.13300000000000001</v>
      </c>
      <c r="Y12" s="27">
        <v>-1.7000000000000001E-2</v>
      </c>
      <c r="Z12" s="53">
        <v>1346.1497346105391</v>
      </c>
      <c r="AA12" s="9">
        <v>448</v>
      </c>
      <c r="AB12" s="10">
        <v>0.28400000000000003</v>
      </c>
      <c r="AC12" s="10">
        <v>0.21099999999999999</v>
      </c>
      <c r="AD12" s="10">
        <v>0.46400000000000002</v>
      </c>
      <c r="AE12" s="10">
        <v>0.62</v>
      </c>
      <c r="AF12" s="91">
        <v>2</v>
      </c>
      <c r="AG12" s="25">
        <v>12628.61</v>
      </c>
      <c r="AH12" s="28">
        <v>9891</v>
      </c>
      <c r="AI12" s="28">
        <v>6048</v>
      </c>
      <c r="AJ12" s="59">
        <v>103428</v>
      </c>
      <c r="AK12" s="59">
        <v>77760</v>
      </c>
      <c r="AL12" s="59">
        <v>66249</v>
      </c>
      <c r="AM12" s="9">
        <v>539</v>
      </c>
      <c r="AN12" s="9">
        <v>746</v>
      </c>
      <c r="AO12" s="9">
        <v>16</v>
      </c>
      <c r="AP12" s="9">
        <v>0.46</v>
      </c>
      <c r="AQ12" s="10">
        <v>0.30399999999999999</v>
      </c>
      <c r="AR12" s="16">
        <v>1.4842300556586308E-2</v>
      </c>
      <c r="AS12" s="28">
        <v>61</v>
      </c>
      <c r="AT12" s="9">
        <v>2</v>
      </c>
      <c r="AU12" s="56">
        <v>459</v>
      </c>
      <c r="AV12" s="56">
        <v>26</v>
      </c>
      <c r="AW12" s="56">
        <v>99</v>
      </c>
      <c r="AX12" s="28">
        <v>78900</v>
      </c>
      <c r="AY12" s="28">
        <v>39700</v>
      </c>
      <c r="AZ12" s="26">
        <v>8.4213448</v>
      </c>
      <c r="BA12" s="26">
        <v>1.112841</v>
      </c>
      <c r="BB12" s="26">
        <v>22.297191999999999</v>
      </c>
      <c r="BC12" s="26">
        <v>0.97714031000000001</v>
      </c>
      <c r="BD12" s="26">
        <v>1.8777235000000001</v>
      </c>
      <c r="BE12" s="26">
        <v>8.2288354999999994E-2</v>
      </c>
      <c r="BF12" s="26">
        <v>-3.0505407</v>
      </c>
      <c r="BG12" s="26">
        <v>-9.5362120000000008</v>
      </c>
      <c r="BH12" s="56">
        <v>405.33333333333297</v>
      </c>
      <c r="BI12" s="28">
        <v>17000000</v>
      </c>
      <c r="BJ12" s="28">
        <v>1346.1497346105391</v>
      </c>
      <c r="BK12" s="84">
        <v>10</v>
      </c>
      <c r="BL12" s="10">
        <v>0.153</v>
      </c>
      <c r="BM12" s="10">
        <v>0.22600000000000001</v>
      </c>
      <c r="BN12" s="10">
        <v>0.437</v>
      </c>
      <c r="BO12" s="91">
        <f t="shared" si="0"/>
        <v>5</v>
      </c>
      <c r="BP12" s="56">
        <v>2</v>
      </c>
      <c r="BQ12" s="117">
        <v>7</v>
      </c>
      <c r="BR12" s="117">
        <v>10</v>
      </c>
      <c r="BS12" s="117">
        <v>17</v>
      </c>
      <c r="BT12" s="117">
        <v>554.2969495455161</v>
      </c>
      <c r="BU12" s="117">
        <v>791.852785065023</v>
      </c>
      <c r="BV12" s="11">
        <v>6118</v>
      </c>
    </row>
    <row r="13" spans="1:74">
      <c r="A13" s="7">
        <v>154</v>
      </c>
      <c r="B13" s="8" t="s">
        <v>464</v>
      </c>
      <c r="C13" s="8"/>
      <c r="D13" s="8" t="s">
        <v>438</v>
      </c>
      <c r="E13" s="9" t="s">
        <v>51</v>
      </c>
      <c r="F13" s="10">
        <v>0.47399999999999998</v>
      </c>
      <c r="G13" s="10">
        <v>0.8</v>
      </c>
      <c r="H13" s="9">
        <v>20.57</v>
      </c>
      <c r="I13" s="9">
        <v>0.58799999999999997</v>
      </c>
      <c r="J13" s="89">
        <f t="shared" si="1"/>
        <v>0</v>
      </c>
      <c r="K13" s="16">
        <f t="shared" si="2"/>
        <v>1.4506599300477355E-2</v>
      </c>
      <c r="L13" s="28">
        <v>16483.425915242224</v>
      </c>
      <c r="M13" s="91">
        <v>0</v>
      </c>
      <c r="N13" s="16" t="s">
        <v>4339</v>
      </c>
      <c r="O13" s="10">
        <v>2.5000000000000001E-2</v>
      </c>
      <c r="P13" s="27">
        <v>5.1294052775168547E-2</v>
      </c>
      <c r="Q13" s="91">
        <v>2</v>
      </c>
      <c r="R13" s="16"/>
      <c r="S13" s="11">
        <v>3829.2973612415726</v>
      </c>
      <c r="T13" s="59">
        <v>79163</v>
      </c>
      <c r="U13" s="28">
        <v>49639.985167837629</v>
      </c>
      <c r="V13" s="91">
        <v>1</v>
      </c>
      <c r="W13" s="10">
        <v>0.52200000000000002</v>
      </c>
      <c r="X13" s="27">
        <v>0.14699999999999999</v>
      </c>
      <c r="Y13" s="10">
        <v>2.5000000000000001E-2</v>
      </c>
      <c r="Z13" s="53">
        <v>2564.7026387584274</v>
      </c>
      <c r="AA13" s="9" t="s">
        <v>4345</v>
      </c>
      <c r="AB13" s="10">
        <v>0.28900000000000003</v>
      </c>
      <c r="AC13" s="10">
        <v>0.126</v>
      </c>
      <c r="AD13" s="10">
        <v>0.52900000000000003</v>
      </c>
      <c r="AE13" s="10">
        <v>0.56399999999999995</v>
      </c>
      <c r="AF13" s="91">
        <v>4</v>
      </c>
      <c r="AG13" s="25">
        <v>12477.08</v>
      </c>
      <c r="AH13" s="28">
        <v>13247</v>
      </c>
      <c r="AI13" s="58">
        <v>6897</v>
      </c>
      <c r="AJ13" s="59">
        <v>100809</v>
      </c>
      <c r="AK13" s="59">
        <v>74934</v>
      </c>
      <c r="AL13" s="59">
        <v>64980</v>
      </c>
      <c r="AM13" s="9">
        <v>606.66999999999996</v>
      </c>
      <c r="AN13" s="9">
        <v>940.67</v>
      </c>
      <c r="AO13" s="10">
        <v>0.18</v>
      </c>
      <c r="AP13" s="10">
        <v>0.371</v>
      </c>
      <c r="AQ13" s="10">
        <v>0.28999999999999998</v>
      </c>
      <c r="AR13" s="16">
        <v>0.62972292191435775</v>
      </c>
      <c r="AS13" s="28"/>
      <c r="AT13" s="9"/>
      <c r="AU13" s="56">
        <v>86</v>
      </c>
      <c r="AV13" s="56">
        <v>181</v>
      </c>
      <c r="AW13" s="56">
        <v>18</v>
      </c>
      <c r="AX13" s="28">
        <v>88900</v>
      </c>
      <c r="AY13" s="28">
        <v>42400</v>
      </c>
      <c r="AZ13" s="26">
        <v>6.2247405000000002</v>
      </c>
      <c r="BA13" s="26">
        <v>0.98033135999999998</v>
      </c>
      <c r="BB13" s="26">
        <v>27.209076</v>
      </c>
      <c r="BC13" s="26">
        <v>1.1256502E-2</v>
      </c>
      <c r="BD13" s="26">
        <v>1.6936944</v>
      </c>
      <c r="BE13" s="26">
        <v>7.0068805E-4</v>
      </c>
      <c r="BF13" s="26">
        <v>-0.48097304000000002</v>
      </c>
      <c r="BG13" s="26">
        <v>-3.4651182</v>
      </c>
      <c r="BH13" s="56">
        <v>1470.6666666666599</v>
      </c>
      <c r="BI13" s="28">
        <v>32000000</v>
      </c>
      <c r="BJ13" s="28">
        <v>2564.7026387584274</v>
      </c>
      <c r="BK13" s="84">
        <v>10</v>
      </c>
      <c r="BL13" s="10">
        <v>0.14799999999999999</v>
      </c>
      <c r="BM13" s="10">
        <v>0.311</v>
      </c>
      <c r="BN13" s="10">
        <v>0.437</v>
      </c>
      <c r="BO13" s="91">
        <f t="shared" si="0"/>
        <v>7</v>
      </c>
      <c r="BP13" s="56">
        <v>1</v>
      </c>
      <c r="BQ13" s="117">
        <v>3</v>
      </c>
      <c r="BR13" s="117">
        <v>29</v>
      </c>
      <c r="BS13" s="117">
        <v>32</v>
      </c>
      <c r="BT13" s="117">
        <v>240.44087238360257</v>
      </c>
      <c r="BU13" s="117">
        <v>2324.2617663748247</v>
      </c>
      <c r="BV13" s="11">
        <v>6394</v>
      </c>
    </row>
    <row r="14" spans="1:74">
      <c r="A14" s="7">
        <v>177</v>
      </c>
      <c r="B14" s="8" t="s">
        <v>514</v>
      </c>
      <c r="C14" s="8" t="s">
        <v>2120</v>
      </c>
      <c r="D14" s="8" t="s">
        <v>485</v>
      </c>
      <c r="E14" s="9" t="s">
        <v>51</v>
      </c>
      <c r="F14" s="10">
        <v>0.57499999999999996</v>
      </c>
      <c r="G14" s="10">
        <v>0.86</v>
      </c>
      <c r="H14" s="9">
        <v>17.3</v>
      </c>
      <c r="I14" s="9">
        <v>0.35199999999999998</v>
      </c>
      <c r="J14" s="89">
        <f t="shared" si="1"/>
        <v>0</v>
      </c>
      <c r="K14" s="16">
        <f t="shared" si="2"/>
        <v>1.4818568143902637E-2</v>
      </c>
      <c r="L14" s="28">
        <v>2138.8342018915268</v>
      </c>
      <c r="M14" s="91">
        <v>2</v>
      </c>
      <c r="N14" s="16" t="s">
        <v>4339</v>
      </c>
      <c r="O14" s="10">
        <v>1.4E-2</v>
      </c>
      <c r="P14" s="27">
        <v>5.5290786515421672E-2</v>
      </c>
      <c r="Q14" s="91">
        <v>2</v>
      </c>
      <c r="R14" s="16"/>
      <c r="S14" s="11">
        <v>8896.5735168286355</v>
      </c>
      <c r="T14" s="59">
        <v>72188</v>
      </c>
      <c r="U14" s="28">
        <v>47170.670909090906</v>
      </c>
      <c r="V14" s="91">
        <v>0</v>
      </c>
      <c r="W14" s="10">
        <v>0.57599999999999996</v>
      </c>
      <c r="X14" s="27">
        <v>0.28399999999999997</v>
      </c>
      <c r="Y14" s="10">
        <v>2.8000000000000001E-2</v>
      </c>
      <c r="Z14" s="53">
        <v>273.42648317136479</v>
      </c>
      <c r="AA14" s="9">
        <v>894</v>
      </c>
      <c r="AB14" s="10">
        <v>0.313</v>
      </c>
      <c r="AC14" s="10">
        <v>0.17099999999999999</v>
      </c>
      <c r="AD14" s="10">
        <v>0.56699999999999995</v>
      </c>
      <c r="AE14" s="10">
        <v>0.57999999999999996</v>
      </c>
      <c r="AF14" s="91">
        <v>2</v>
      </c>
      <c r="AG14" s="25">
        <v>6275.91</v>
      </c>
      <c r="AH14" s="28">
        <v>13231</v>
      </c>
      <c r="AI14" s="58">
        <v>7848</v>
      </c>
      <c r="AJ14" s="59">
        <v>74970</v>
      </c>
      <c r="AK14" s="59">
        <v>61209</v>
      </c>
      <c r="AL14" s="59">
        <v>52002</v>
      </c>
      <c r="AM14" s="9">
        <v>362.67</v>
      </c>
      <c r="AN14" s="9">
        <v>462</v>
      </c>
      <c r="AO14" s="10">
        <v>0.05</v>
      </c>
      <c r="AP14" s="10">
        <v>0.42499999999999999</v>
      </c>
      <c r="AQ14" s="10">
        <v>0.16800000000000001</v>
      </c>
      <c r="AR14" s="16">
        <v>0.73964497041420119</v>
      </c>
      <c r="AS14" s="28">
        <v>35</v>
      </c>
      <c r="AT14" s="9"/>
      <c r="AU14" s="56">
        <v>211</v>
      </c>
      <c r="AV14" s="56">
        <v>93</v>
      </c>
      <c r="AW14" s="56">
        <v>10</v>
      </c>
      <c r="AX14" s="28">
        <v>95100</v>
      </c>
      <c r="AY14" s="28">
        <v>40500</v>
      </c>
      <c r="AZ14" s="26">
        <v>6.1524754000000001</v>
      </c>
      <c r="BA14" s="26">
        <v>0.94648116999999998</v>
      </c>
      <c r="BB14" s="26">
        <v>18.521915</v>
      </c>
      <c r="BC14" s="26">
        <v>4.0865133999999997E-2</v>
      </c>
      <c r="BD14" s="26">
        <v>1.1395563</v>
      </c>
      <c r="BE14" s="26">
        <v>2.514217E-3</v>
      </c>
      <c r="BF14" s="26">
        <v>-3.2859828000000002</v>
      </c>
      <c r="BG14" s="26">
        <v>-8.4868878999999993</v>
      </c>
      <c r="BH14" s="56">
        <v>752.66666666666595</v>
      </c>
      <c r="BI14" s="28">
        <v>1716134</v>
      </c>
      <c r="BJ14" s="28">
        <v>273.44783465664739</v>
      </c>
      <c r="BK14" s="84">
        <v>0.77569100000000002</v>
      </c>
      <c r="BL14" s="10">
        <v>0.13900000000000001</v>
      </c>
      <c r="BM14" s="10">
        <v>0.28100000000000003</v>
      </c>
      <c r="BN14" s="10">
        <v>0.45200000000000001</v>
      </c>
      <c r="BO14" s="91">
        <f t="shared" si="0"/>
        <v>6</v>
      </c>
      <c r="BP14" s="56">
        <v>2</v>
      </c>
      <c r="BQ14" s="117">
        <v>1</v>
      </c>
      <c r="BR14" s="117">
        <v>0.71599999999999997</v>
      </c>
      <c r="BS14" s="117">
        <v>1.716</v>
      </c>
      <c r="BT14" s="117">
        <v>159.33944240755525</v>
      </c>
      <c r="BU14" s="117">
        <v>114.08704076380955</v>
      </c>
      <c r="BV14" s="11">
        <v>9170</v>
      </c>
    </row>
    <row r="15" spans="1:74">
      <c r="A15" s="7">
        <v>284</v>
      </c>
      <c r="B15" s="8" t="s">
        <v>700</v>
      </c>
      <c r="C15" s="8" t="s">
        <v>2125</v>
      </c>
      <c r="D15" s="8" t="s">
        <v>685</v>
      </c>
      <c r="E15" s="9" t="s">
        <v>51</v>
      </c>
      <c r="F15" s="10">
        <v>0.63700000000000001</v>
      </c>
      <c r="G15" s="10">
        <v>0.8</v>
      </c>
      <c r="H15" s="9">
        <v>16.63</v>
      </c>
      <c r="I15" s="9">
        <v>0.28399999999999997</v>
      </c>
      <c r="J15" s="89">
        <f t="shared" si="1"/>
        <v>9.4682444549226341E-5</v>
      </c>
      <c r="K15" s="16">
        <f t="shared" si="2"/>
        <v>4.0050674044322741E-2</v>
      </c>
      <c r="L15" s="28">
        <v>36220.472440944883</v>
      </c>
      <c r="M15" s="91">
        <v>4</v>
      </c>
      <c r="N15" s="16" t="s">
        <v>4339</v>
      </c>
      <c r="O15" s="10">
        <v>5.0999999999999997E-2</v>
      </c>
      <c r="P15" s="27">
        <v>3.9766626710675067E-2</v>
      </c>
      <c r="Q15" s="91">
        <v>2</v>
      </c>
      <c r="R15" s="16"/>
      <c r="S15" s="11">
        <v>5923.3511090154734</v>
      </c>
      <c r="T15" s="59">
        <v>77084</v>
      </c>
      <c r="U15" s="28">
        <v>63527.695614035089</v>
      </c>
      <c r="V15" s="91">
        <v>2</v>
      </c>
      <c r="W15" s="10">
        <v>0.433</v>
      </c>
      <c r="X15" s="27">
        <v>3.2000000000000001E-2</v>
      </c>
      <c r="Y15" s="10">
        <v>0.24299999999999999</v>
      </c>
      <c r="Z15" s="53">
        <v>1893.6488909845268</v>
      </c>
      <c r="AA15" s="9">
        <v>288</v>
      </c>
      <c r="AB15" s="10">
        <v>-2.0000000000000018E-3</v>
      </c>
      <c r="AC15" s="10">
        <v>3.4000000000000002E-2</v>
      </c>
      <c r="AD15" s="10">
        <v>0.50600000000000001</v>
      </c>
      <c r="AE15" s="10">
        <v>0.58899999999999997</v>
      </c>
      <c r="AF15" s="91">
        <v>6</v>
      </c>
      <c r="AG15" s="25">
        <v>10561.62</v>
      </c>
      <c r="AH15" s="28">
        <v>15452</v>
      </c>
      <c r="AI15" s="28">
        <v>10137</v>
      </c>
      <c r="AJ15" s="59">
        <v>92070</v>
      </c>
      <c r="AK15" s="59">
        <v>72576</v>
      </c>
      <c r="AL15" s="59">
        <v>64251</v>
      </c>
      <c r="AM15" s="9">
        <v>635</v>
      </c>
      <c r="AN15" s="9">
        <v>973.33</v>
      </c>
      <c r="AO15" s="9">
        <v>17</v>
      </c>
      <c r="AP15" s="9">
        <v>0.502</v>
      </c>
      <c r="AQ15" s="10">
        <v>9.4E-2</v>
      </c>
      <c r="AR15" s="16">
        <v>0.77881619937694713</v>
      </c>
      <c r="AS15" s="28">
        <v>103</v>
      </c>
      <c r="AT15" s="9">
        <v>1</v>
      </c>
      <c r="AU15" s="56">
        <v>10</v>
      </c>
      <c r="AV15" s="56">
        <v>423</v>
      </c>
      <c r="AW15" s="56">
        <v>2</v>
      </c>
      <c r="AX15" s="28">
        <v>88700</v>
      </c>
      <c r="AY15" s="28">
        <v>45800</v>
      </c>
      <c r="AZ15" s="26">
        <v>3.5094123000000002</v>
      </c>
      <c r="BA15" s="26">
        <v>0.55153655999999995</v>
      </c>
      <c r="BB15" s="26">
        <v>31.967227999999999</v>
      </c>
      <c r="BC15" s="26">
        <v>1.7272006</v>
      </c>
      <c r="BD15" s="26">
        <v>1.1218618</v>
      </c>
      <c r="BE15" s="26">
        <v>6.0614593000000001E-2</v>
      </c>
      <c r="BF15" s="26">
        <v>-0.86599672000000005</v>
      </c>
      <c r="BG15" s="26">
        <v>-4.8740907</v>
      </c>
      <c r="BH15" s="56">
        <v>2248</v>
      </c>
      <c r="BI15" s="28">
        <v>20000000</v>
      </c>
      <c r="BJ15" s="28">
        <v>1893.6488909845268</v>
      </c>
      <c r="BK15" s="84">
        <v>23</v>
      </c>
      <c r="BL15" s="10">
        <v>0.127</v>
      </c>
      <c r="BM15" s="10">
        <v>9.0999999999999998E-2</v>
      </c>
      <c r="BN15" s="10">
        <v>0.125</v>
      </c>
      <c r="BO15" s="91">
        <f t="shared" si="0"/>
        <v>14</v>
      </c>
      <c r="BP15" s="56">
        <v>4</v>
      </c>
      <c r="BQ15" s="117">
        <v>3</v>
      </c>
      <c r="BR15" s="117">
        <v>17</v>
      </c>
      <c r="BS15" s="117">
        <v>20</v>
      </c>
      <c r="BT15" s="117">
        <v>284.04733364767901</v>
      </c>
      <c r="BU15" s="117">
        <v>1609.6015573368479</v>
      </c>
      <c r="BV15" s="11">
        <v>7817</v>
      </c>
    </row>
    <row r="16" spans="1:74">
      <c r="A16" s="7">
        <v>241</v>
      </c>
      <c r="B16" s="8" t="s">
        <v>625</v>
      </c>
      <c r="C16" s="8" t="s">
        <v>2137</v>
      </c>
      <c r="D16" s="8" t="s">
        <v>562</v>
      </c>
      <c r="E16" s="9" t="s">
        <v>51</v>
      </c>
      <c r="F16" s="10">
        <v>0.48</v>
      </c>
      <c r="G16" s="10">
        <v>0.68</v>
      </c>
      <c r="H16" s="9">
        <v>15.12</v>
      </c>
      <c r="I16" s="9">
        <v>0.31900000000000001</v>
      </c>
      <c r="J16" s="89">
        <f t="shared" si="1"/>
        <v>1.0211323336447788E-4</v>
      </c>
      <c r="K16" s="16">
        <f t="shared" si="2"/>
        <v>2.4711402474203645E-2</v>
      </c>
      <c r="L16" s="28">
        <v>16983.957879784459</v>
      </c>
      <c r="M16" s="91">
        <v>2</v>
      </c>
      <c r="N16" s="16" t="s">
        <v>4339</v>
      </c>
      <c r="O16" s="10">
        <v>4.5999999999999999E-2</v>
      </c>
      <c r="P16" s="27">
        <v>1.1028229203363611E-2</v>
      </c>
      <c r="Q16" s="91">
        <v>1</v>
      </c>
      <c r="R16" s="16"/>
      <c r="S16" s="11">
        <v>12174.207366448654</v>
      </c>
      <c r="T16" s="59">
        <v>87352</v>
      </c>
      <c r="U16" s="28">
        <v>52039.245901639348</v>
      </c>
      <c r="V16" s="91">
        <v>1</v>
      </c>
      <c r="W16" s="10">
        <v>0.41499999999999998</v>
      </c>
      <c r="X16" s="27">
        <v>7.3999999999999996E-2</v>
      </c>
      <c r="Y16" s="10">
        <v>0.113</v>
      </c>
      <c r="Z16" s="53">
        <v>714.79263355134515</v>
      </c>
      <c r="AA16" s="9">
        <v>159</v>
      </c>
      <c r="AB16" s="10">
        <v>0.21099999999999999</v>
      </c>
      <c r="AC16" s="10">
        <v>0.29399999999999998</v>
      </c>
      <c r="AD16" s="10">
        <v>0.45700000000000002</v>
      </c>
      <c r="AE16" s="10">
        <v>0.55000000000000004</v>
      </c>
      <c r="AF16" s="91">
        <v>0</v>
      </c>
      <c r="AG16" s="25">
        <v>9793.0499999999993</v>
      </c>
      <c r="AH16" s="28">
        <v>12980</v>
      </c>
      <c r="AI16" s="58">
        <v>12720</v>
      </c>
      <c r="AJ16" s="59">
        <v>100350</v>
      </c>
      <c r="AK16" s="59">
        <v>80703</v>
      </c>
      <c r="AL16" s="59">
        <v>63621</v>
      </c>
      <c r="AM16" s="9">
        <v>647.66999999999996</v>
      </c>
      <c r="AN16" s="9">
        <v>1143.33</v>
      </c>
      <c r="AO16" s="10">
        <v>0.25</v>
      </c>
      <c r="AP16" s="10">
        <v>0.499</v>
      </c>
      <c r="AQ16" s="10">
        <v>0.3</v>
      </c>
      <c r="AR16" s="16">
        <v>0.75815011372251706</v>
      </c>
      <c r="AS16" s="28">
        <v>43</v>
      </c>
      <c r="AT16" s="9">
        <v>1</v>
      </c>
      <c r="AU16" s="56">
        <v>51</v>
      </c>
      <c r="AV16" s="56">
        <v>242</v>
      </c>
      <c r="AW16" s="56">
        <v>10</v>
      </c>
      <c r="AX16" s="28">
        <v>93400</v>
      </c>
      <c r="AY16" s="28">
        <v>45200</v>
      </c>
      <c r="AZ16" s="26">
        <v>4.7720098000000002</v>
      </c>
      <c r="BA16" s="26">
        <v>0.57839996000000005</v>
      </c>
      <c r="BB16" s="26">
        <v>24.19943</v>
      </c>
      <c r="BC16" s="26">
        <v>5.2506454000000001E-2</v>
      </c>
      <c r="BD16" s="26">
        <v>1.1547993000000001</v>
      </c>
      <c r="BE16" s="26">
        <v>2.5056133E-3</v>
      </c>
      <c r="BF16" s="26">
        <v>1.0628569999999999</v>
      </c>
      <c r="BG16" s="26">
        <v>0.48730433000000001</v>
      </c>
      <c r="BH16" s="56">
        <v>1888.6666666666599</v>
      </c>
      <c r="BI16" s="28">
        <v>7000000</v>
      </c>
      <c r="BJ16" s="28">
        <v>714.79263355134515</v>
      </c>
      <c r="BK16" s="84">
        <v>11</v>
      </c>
      <c r="BL16" s="10">
        <v>0.16300000000000001</v>
      </c>
      <c r="BM16" s="10">
        <v>0.08</v>
      </c>
      <c r="BN16" s="10">
        <v>0.374</v>
      </c>
      <c r="BO16" s="91">
        <f t="shared" si="0"/>
        <v>4</v>
      </c>
      <c r="BP16" s="56">
        <v>3</v>
      </c>
      <c r="BQ16" s="117">
        <v>0</v>
      </c>
      <c r="BR16" s="117">
        <v>7</v>
      </c>
      <c r="BS16" s="117">
        <v>7</v>
      </c>
      <c r="BT16" s="117">
        <v>0</v>
      </c>
      <c r="BU16" s="117">
        <v>714.79263355134515</v>
      </c>
      <c r="BV16" s="11">
        <v>12889</v>
      </c>
    </row>
    <row r="17" spans="1:74">
      <c r="A17" s="7">
        <v>255</v>
      </c>
      <c r="B17" s="8" t="s">
        <v>648</v>
      </c>
      <c r="C17" s="8" t="s">
        <v>2139</v>
      </c>
      <c r="D17" s="8" t="s">
        <v>631</v>
      </c>
      <c r="E17" s="9" t="s">
        <v>51</v>
      </c>
      <c r="F17" s="10">
        <v>0.19500000000000001</v>
      </c>
      <c r="G17" s="10">
        <v>0.64</v>
      </c>
      <c r="H17" s="9">
        <v>32.86</v>
      </c>
      <c r="I17" s="9">
        <v>0.192</v>
      </c>
      <c r="J17" s="89">
        <f t="shared" si="1"/>
        <v>1.0907480568323366E-4</v>
      </c>
      <c r="K17" s="16">
        <f t="shared" si="2"/>
        <v>9.7076577058077974E-3</v>
      </c>
      <c r="L17" s="28">
        <v>14336.917562724015</v>
      </c>
      <c r="M17" s="91">
        <v>1</v>
      </c>
      <c r="N17" s="16" t="s">
        <v>4339</v>
      </c>
      <c r="O17" s="10">
        <v>0.02</v>
      </c>
      <c r="P17" s="27">
        <v>7.7443112035095905E-3</v>
      </c>
      <c r="Q17" s="91">
        <v>1</v>
      </c>
      <c r="R17" s="16"/>
      <c r="S17" s="11">
        <v>7098.3267488508973</v>
      </c>
      <c r="T17" s="59">
        <v>72840</v>
      </c>
      <c r="U17" s="28">
        <v>49002.520801232662</v>
      </c>
      <c r="V17" s="91">
        <v>0</v>
      </c>
      <c r="W17" s="10">
        <v>0.16900000000000001</v>
      </c>
      <c r="X17" s="27">
        <v>4.1000000000000002E-2</v>
      </c>
      <c r="Y17" s="10">
        <v>8.7999999999999995E-2</v>
      </c>
      <c r="Z17" s="53">
        <v>981.67325114910307</v>
      </c>
      <c r="AA17" s="9">
        <v>1041</v>
      </c>
      <c r="AB17" s="10">
        <v>2.8999999999999998E-2</v>
      </c>
      <c r="AC17" s="10">
        <v>7.1000000000000008E-2</v>
      </c>
      <c r="AD17" s="10">
        <v>0.48199999999999998</v>
      </c>
      <c r="AE17" s="10">
        <v>0.57799999999999996</v>
      </c>
      <c r="AF17" s="91">
        <v>3</v>
      </c>
      <c r="AG17" s="25">
        <v>9168.02</v>
      </c>
      <c r="AH17" s="28">
        <v>11094</v>
      </c>
      <c r="AI17" s="58">
        <v>7053</v>
      </c>
      <c r="AJ17" s="59">
        <v>86121</v>
      </c>
      <c r="AK17" s="59">
        <v>70704</v>
      </c>
      <c r="AL17" s="59">
        <v>63045</v>
      </c>
      <c r="AM17" s="9">
        <v>279</v>
      </c>
      <c r="AN17" s="9">
        <v>661</v>
      </c>
      <c r="AO17" s="10">
        <v>7.0000000000000007E-2</v>
      </c>
      <c r="AP17" s="10">
        <v>0.501</v>
      </c>
      <c r="AQ17" s="10">
        <v>0.152</v>
      </c>
      <c r="AR17" s="16">
        <v>0.83892617449664431</v>
      </c>
      <c r="AS17" s="28">
        <v>54</v>
      </c>
      <c r="AT17" s="9">
        <v>1</v>
      </c>
      <c r="AU17" s="56">
        <v>221</v>
      </c>
      <c r="AV17" s="56">
        <v>89</v>
      </c>
      <c r="AW17" s="56">
        <v>99</v>
      </c>
      <c r="AX17" s="28" t="e">
        <v>#N/A</v>
      </c>
      <c r="AY17" s="28" t="e">
        <v>#N/A</v>
      </c>
      <c r="AZ17" s="26" t="e">
        <v>#N/A</v>
      </c>
      <c r="BA17" s="26" t="e">
        <v>#N/A</v>
      </c>
      <c r="BB17" s="26" t="e">
        <v>#N/A</v>
      </c>
      <c r="BC17" s="26" t="e">
        <v>#N/A</v>
      </c>
      <c r="BD17" s="26" t="e">
        <v>#N/A</v>
      </c>
      <c r="BE17" s="26" t="e">
        <v>#N/A</v>
      </c>
      <c r="BF17" s="26" t="e">
        <v>#N/A</v>
      </c>
      <c r="BG17" s="26" t="e">
        <v>#N/A</v>
      </c>
      <c r="BH17" s="56" t="e">
        <v>#N/A</v>
      </c>
      <c r="BI17" s="28">
        <v>9000000</v>
      </c>
      <c r="BJ17" s="28">
        <v>981.67325114910307</v>
      </c>
      <c r="BK17" s="84">
        <v>4</v>
      </c>
      <c r="BL17" s="10">
        <v>0.16500000000000001</v>
      </c>
      <c r="BM17" s="10">
        <v>0.123</v>
      </c>
      <c r="BN17" s="10">
        <v>0.19400000000000001</v>
      </c>
      <c r="BO17" s="91">
        <f t="shared" si="0"/>
        <v>5</v>
      </c>
      <c r="BP17" s="56">
        <v>1</v>
      </c>
      <c r="BQ17" s="117">
        <v>4</v>
      </c>
      <c r="BR17" s="117">
        <v>5</v>
      </c>
      <c r="BS17" s="117">
        <v>9</v>
      </c>
      <c r="BT17" s="117">
        <v>436.29922273293471</v>
      </c>
      <c r="BU17" s="117">
        <v>545.37402841616836</v>
      </c>
      <c r="BV17" s="11">
        <v>8080</v>
      </c>
    </row>
    <row r="18" spans="1:74">
      <c r="A18" s="7">
        <v>258</v>
      </c>
      <c r="B18" s="8" t="s">
        <v>656</v>
      </c>
      <c r="C18" s="8" t="s">
        <v>2143</v>
      </c>
      <c r="D18" s="8" t="s">
        <v>631</v>
      </c>
      <c r="E18" s="9" t="s">
        <v>51</v>
      </c>
      <c r="F18" s="10">
        <v>0.36399999999999999</v>
      </c>
      <c r="G18" s="10">
        <v>0.71</v>
      </c>
      <c r="H18" s="9">
        <v>21.02</v>
      </c>
      <c r="I18" s="9">
        <v>0.84499999999999997</v>
      </c>
      <c r="J18" s="89">
        <f t="shared" si="1"/>
        <v>0</v>
      </c>
      <c r="K18" s="16">
        <f t="shared" si="2"/>
        <v>1.1302108902883098E-2</v>
      </c>
      <c r="L18" s="28">
        <v>4950.4950495049507</v>
      </c>
      <c r="M18" s="91">
        <v>0</v>
      </c>
      <c r="N18" s="16" t="s">
        <v>4339</v>
      </c>
      <c r="O18" s="10">
        <v>1.9E-2</v>
      </c>
      <c r="P18" s="27">
        <v>1.2832602816815183E-2</v>
      </c>
      <c r="Q18" s="91">
        <v>1</v>
      </c>
      <c r="R18" s="16"/>
      <c r="S18" s="11">
        <v>6117.9563691504227</v>
      </c>
      <c r="T18" s="59">
        <v>70880</v>
      </c>
      <c r="U18" s="28">
        <v>41574.303120356613</v>
      </c>
      <c r="V18" s="91">
        <v>1</v>
      </c>
      <c r="W18" s="10">
        <v>0.25900000000000001</v>
      </c>
      <c r="X18" s="27">
        <v>8.5000000000000006E-2</v>
      </c>
      <c r="Y18" s="10">
        <v>0.151</v>
      </c>
      <c r="Z18" s="53">
        <v>1060.0436308495773</v>
      </c>
      <c r="AA18" s="9">
        <v>365</v>
      </c>
      <c r="AB18" s="10">
        <v>0.113</v>
      </c>
      <c r="AC18" s="10">
        <v>0.13400000000000001</v>
      </c>
      <c r="AD18" s="10">
        <v>0.58399999999999996</v>
      </c>
      <c r="AE18" s="10">
        <v>0.627</v>
      </c>
      <c r="AF18" s="91">
        <v>4</v>
      </c>
      <c r="AG18" s="25">
        <v>8493.99</v>
      </c>
      <c r="AH18" s="28">
        <v>11815</v>
      </c>
      <c r="AI18" s="58">
        <v>6586</v>
      </c>
      <c r="AJ18" s="59">
        <v>86769</v>
      </c>
      <c r="AK18" s="59">
        <v>68742</v>
      </c>
      <c r="AL18" s="59">
        <v>58806</v>
      </c>
      <c r="AM18" s="9">
        <v>404</v>
      </c>
      <c r="AN18" s="9">
        <v>609.33000000000004</v>
      </c>
      <c r="AO18" s="10">
        <v>0.04</v>
      </c>
      <c r="AP18" s="10">
        <v>0.48099999999999998</v>
      </c>
      <c r="AQ18" s="10">
        <v>0.109</v>
      </c>
      <c r="AR18" s="16">
        <v>0.5420054200542006</v>
      </c>
      <c r="AS18" s="28">
        <v>42</v>
      </c>
      <c r="AT18" s="9"/>
      <c r="AU18" s="56">
        <v>202</v>
      </c>
      <c r="AV18" s="56">
        <v>96</v>
      </c>
      <c r="AW18" s="56">
        <v>99</v>
      </c>
      <c r="AX18" s="28">
        <v>83700</v>
      </c>
      <c r="AY18" s="28">
        <v>35400</v>
      </c>
      <c r="AZ18" s="26">
        <v>6.2507910999999998</v>
      </c>
      <c r="BA18" s="26">
        <v>0.66962540000000004</v>
      </c>
      <c r="BB18" s="26">
        <v>10.122752999999999</v>
      </c>
      <c r="BC18" s="26">
        <v>0.29102904000000002</v>
      </c>
      <c r="BD18" s="26">
        <v>0.63275218</v>
      </c>
      <c r="BE18" s="26">
        <v>1.8191617E-2</v>
      </c>
      <c r="BF18" s="26">
        <v>-0.33769434999999998</v>
      </c>
      <c r="BG18" s="26">
        <v>-2.6093413999999999</v>
      </c>
      <c r="BH18" s="56">
        <v>1620.6666666666599</v>
      </c>
      <c r="BI18" s="28">
        <v>9003600</v>
      </c>
      <c r="BJ18" s="28">
        <v>1059.9965387291486</v>
      </c>
      <c r="BK18" s="84">
        <v>2</v>
      </c>
      <c r="BL18" s="10">
        <v>8.1000000000000003E-2</v>
      </c>
      <c r="BM18" s="10">
        <v>0.06</v>
      </c>
      <c r="BN18" s="10">
        <v>0.19400000000000001</v>
      </c>
      <c r="BO18" s="91">
        <f t="shared" si="0"/>
        <v>6</v>
      </c>
      <c r="BP18" s="56">
        <v>2</v>
      </c>
      <c r="BQ18" s="117">
        <v>4.0000000000000001E-3</v>
      </c>
      <c r="BR18" s="117">
        <v>9</v>
      </c>
      <c r="BS18" s="117">
        <v>9.0039999999999996</v>
      </c>
      <c r="BT18" s="117">
        <v>0.47092120428679574</v>
      </c>
      <c r="BU18" s="117">
        <v>1059.5727096452904</v>
      </c>
      <c r="BV18" s="11">
        <v>7178</v>
      </c>
    </row>
    <row r="19" spans="1:74">
      <c r="A19" s="7">
        <v>309</v>
      </c>
      <c r="B19" s="8" t="s">
        <v>740</v>
      </c>
      <c r="C19" s="8" t="s">
        <v>2152</v>
      </c>
      <c r="D19" s="8" t="s">
        <v>732</v>
      </c>
      <c r="E19" s="9" t="s">
        <v>51</v>
      </c>
      <c r="F19" s="10">
        <v>0.40600000000000003</v>
      </c>
      <c r="G19" s="10">
        <v>0.74</v>
      </c>
      <c r="H19" s="9">
        <v>15.99</v>
      </c>
      <c r="I19" s="9">
        <v>0.53800000000000003</v>
      </c>
      <c r="J19" s="89">
        <f t="shared" si="1"/>
        <v>7.1572380790831862E-5</v>
      </c>
      <c r="K19" s="16">
        <f t="shared" si="2"/>
        <v>1.2525166638395575E-2</v>
      </c>
      <c r="L19" s="28">
        <v>37757.437070938213</v>
      </c>
      <c r="M19" s="91">
        <v>2</v>
      </c>
      <c r="N19" s="16" t="s">
        <v>4339</v>
      </c>
      <c r="O19" s="10">
        <v>1.7000000000000001E-2</v>
      </c>
      <c r="P19" s="27">
        <v>1.4171331396584708E-2</v>
      </c>
      <c r="Q19" s="91">
        <v>1</v>
      </c>
      <c r="R19" s="16"/>
      <c r="S19" s="11">
        <v>5952.7279097214614</v>
      </c>
      <c r="T19" s="59">
        <v>69341</v>
      </c>
      <c r="U19" s="28">
        <v>40471.944404332127</v>
      </c>
      <c r="V19" s="91">
        <v>1</v>
      </c>
      <c r="W19" s="10">
        <v>0.32400000000000001</v>
      </c>
      <c r="X19" s="27">
        <v>2.8000000000000001E-2</v>
      </c>
      <c r="Y19" s="10">
        <v>0.129</v>
      </c>
      <c r="Z19" s="53">
        <v>2197.2720902785381</v>
      </c>
      <c r="AA19" s="9">
        <v>184</v>
      </c>
      <c r="AB19" s="10">
        <v>4.4999999999999984E-2</v>
      </c>
      <c r="AC19" s="10">
        <v>4.5999999999999985E-2</v>
      </c>
      <c r="AD19" s="10">
        <v>0.54600000000000004</v>
      </c>
      <c r="AE19" s="10">
        <v>0.59899999999999998</v>
      </c>
      <c r="AF19" s="91">
        <v>6</v>
      </c>
      <c r="AG19" s="25">
        <v>13971.87</v>
      </c>
      <c r="AH19" s="28">
        <v>11381</v>
      </c>
      <c r="AI19" s="28">
        <v>8061</v>
      </c>
      <c r="AJ19" s="59">
        <v>79245</v>
      </c>
      <c r="AK19" s="59">
        <v>64674</v>
      </c>
      <c r="AL19" s="59">
        <v>59481</v>
      </c>
      <c r="AM19" s="9">
        <v>874</v>
      </c>
      <c r="AN19" s="9">
        <v>1519.67</v>
      </c>
      <c r="AO19" s="9">
        <v>3</v>
      </c>
      <c r="AP19" s="9">
        <v>0.41899999999999998</v>
      </c>
      <c r="AQ19" s="10">
        <v>0.11600000000000001</v>
      </c>
      <c r="AR19" s="16">
        <v>0.65019505851755532</v>
      </c>
      <c r="AS19" s="28">
        <v>61</v>
      </c>
      <c r="AT19" s="9">
        <v>1</v>
      </c>
      <c r="AU19" s="56">
        <v>94</v>
      </c>
      <c r="AV19" s="56">
        <v>175</v>
      </c>
      <c r="AW19" s="56">
        <v>99</v>
      </c>
      <c r="AX19" s="28">
        <v>69700</v>
      </c>
      <c r="AY19" s="28">
        <v>33800</v>
      </c>
      <c r="AZ19" s="26">
        <v>14.080455000000001</v>
      </c>
      <c r="BA19" s="26">
        <v>0.38033952999999998</v>
      </c>
      <c r="BB19" s="26">
        <v>10.801895</v>
      </c>
      <c r="BC19" s="26">
        <v>0.12080123</v>
      </c>
      <c r="BD19" s="26">
        <v>1.5209558999999999</v>
      </c>
      <c r="BE19" s="26">
        <v>1.7009361000000001E-2</v>
      </c>
      <c r="BF19" s="26">
        <v>-2.8558023000000001</v>
      </c>
      <c r="BG19" s="26">
        <v>-5.7936401000000002</v>
      </c>
      <c r="BH19" s="56">
        <v>2071.6666666666601</v>
      </c>
      <c r="BI19" s="28">
        <v>30700265</v>
      </c>
      <c r="BJ19" s="28">
        <v>2197.2910569594478</v>
      </c>
      <c r="BK19" s="84">
        <v>33</v>
      </c>
      <c r="BL19" s="10">
        <v>9.8000000000000004E-2</v>
      </c>
      <c r="BM19" s="10">
        <v>9.7000000000000003E-2</v>
      </c>
      <c r="BN19" s="10">
        <v>0.14299999999999999</v>
      </c>
      <c r="BO19" s="91">
        <f t="shared" si="0"/>
        <v>10</v>
      </c>
      <c r="BP19" s="56">
        <v>3</v>
      </c>
      <c r="BQ19" s="117">
        <v>0.7</v>
      </c>
      <c r="BR19" s="117">
        <v>30</v>
      </c>
      <c r="BS19" s="117">
        <v>30.7</v>
      </c>
      <c r="BT19" s="117">
        <v>50.1006665535823</v>
      </c>
      <c r="BU19" s="117">
        <v>2147.1714237249557</v>
      </c>
      <c r="BV19" s="11">
        <v>8150</v>
      </c>
    </row>
    <row r="20" spans="1:74">
      <c r="A20" s="7">
        <v>313</v>
      </c>
      <c r="B20" s="8" t="s">
        <v>746</v>
      </c>
      <c r="C20" s="8" t="s">
        <v>2154</v>
      </c>
      <c r="D20" s="8" t="s">
        <v>732</v>
      </c>
      <c r="E20" s="9" t="s">
        <v>51</v>
      </c>
      <c r="F20" s="10">
        <v>0.35699999999999998</v>
      </c>
      <c r="G20" s="10">
        <v>0.66</v>
      </c>
      <c r="H20" s="9">
        <v>21.61</v>
      </c>
      <c r="I20" s="9">
        <v>0.40200000000000002</v>
      </c>
      <c r="J20" s="89">
        <f t="shared" si="1"/>
        <v>0</v>
      </c>
      <c r="K20" s="16">
        <f t="shared" si="2"/>
        <v>1.2708436691211872E-2</v>
      </c>
      <c r="L20" s="28">
        <v>36971.505532521718</v>
      </c>
      <c r="M20" s="91">
        <v>2</v>
      </c>
      <c r="N20" s="16" t="s">
        <v>4339</v>
      </c>
      <c r="O20" s="10">
        <v>1.7999999999999999E-2</v>
      </c>
      <c r="P20" s="27">
        <v>1.0753292584871585E-2</v>
      </c>
      <c r="Q20" s="91">
        <v>1</v>
      </c>
      <c r="R20" s="16"/>
      <c r="S20" s="11">
        <v>5165.2838404895683</v>
      </c>
      <c r="T20" s="59">
        <v>67992</v>
      </c>
      <c r="U20" s="28">
        <v>40458.826143790851</v>
      </c>
      <c r="V20" s="91">
        <v>1</v>
      </c>
      <c r="W20" s="10">
        <v>0.219</v>
      </c>
      <c r="X20" s="27">
        <v>6.9000000000000006E-2</v>
      </c>
      <c r="Y20" s="10">
        <v>0.184</v>
      </c>
      <c r="Z20" s="53">
        <v>2932.7161595104321</v>
      </c>
      <c r="AA20" s="9">
        <v>354</v>
      </c>
      <c r="AB20" s="10">
        <v>2.8999999999999984E-2</v>
      </c>
      <c r="AC20" s="10">
        <v>7.4999999999999983E-2</v>
      </c>
      <c r="AD20" s="10">
        <v>0.49099999999999999</v>
      </c>
      <c r="AE20" s="10">
        <v>0.55500000000000005</v>
      </c>
      <c r="AF20" s="91">
        <v>3</v>
      </c>
      <c r="AG20" s="25">
        <v>8183.54</v>
      </c>
      <c r="AH20" s="28">
        <v>9428</v>
      </c>
      <c r="AI20" s="58">
        <v>6820</v>
      </c>
      <c r="AJ20" s="59">
        <v>76284</v>
      </c>
      <c r="AK20" s="59">
        <v>63756</v>
      </c>
      <c r="AL20" s="59">
        <v>56655</v>
      </c>
      <c r="AM20" s="9">
        <v>378.67</v>
      </c>
      <c r="AN20" s="9">
        <v>750.67</v>
      </c>
      <c r="AO20" s="10">
        <v>0.12</v>
      </c>
      <c r="AP20" s="10">
        <v>0.39300000000000002</v>
      </c>
      <c r="AQ20" s="10">
        <v>7.3999999999999996E-2</v>
      </c>
      <c r="AR20" s="16">
        <v>0.71326676176890158</v>
      </c>
      <c r="AS20" s="28">
        <v>44</v>
      </c>
      <c r="AT20" s="9"/>
      <c r="AU20" s="56">
        <v>180</v>
      </c>
      <c r="AV20" s="56">
        <v>104</v>
      </c>
      <c r="AW20" s="56">
        <v>99</v>
      </c>
      <c r="AX20" s="28">
        <v>65700</v>
      </c>
      <c r="AY20" s="28">
        <v>33000</v>
      </c>
      <c r="AZ20" s="26">
        <v>15.837218999999999</v>
      </c>
      <c r="BA20" s="26">
        <v>7.2141706999999999E-2</v>
      </c>
      <c r="BB20" s="26">
        <v>10.783715000000001</v>
      </c>
      <c r="BC20" s="26">
        <v>3.5026144000000002E-2</v>
      </c>
      <c r="BD20" s="26">
        <v>1.7078405999999999</v>
      </c>
      <c r="BE20" s="26">
        <v>5.5471673000000001E-3</v>
      </c>
      <c r="BF20" s="26">
        <v>-4.8685521999999999</v>
      </c>
      <c r="BG20" s="26">
        <v>-8.2640256999999995</v>
      </c>
      <c r="BH20" s="56">
        <v>1032</v>
      </c>
      <c r="BI20" s="28">
        <v>24000000</v>
      </c>
      <c r="BJ20" s="28">
        <v>2932.7161595104321</v>
      </c>
      <c r="BK20" s="84">
        <v>14</v>
      </c>
      <c r="BL20" s="10">
        <v>0.114</v>
      </c>
      <c r="BM20" s="10">
        <v>6.8000000000000005E-2</v>
      </c>
      <c r="BN20" s="10">
        <v>0.14299999999999999</v>
      </c>
      <c r="BO20" s="91">
        <f t="shared" si="0"/>
        <v>7</v>
      </c>
      <c r="BP20" s="56">
        <v>2</v>
      </c>
      <c r="BQ20" s="117">
        <v>0</v>
      </c>
      <c r="BR20" s="117">
        <v>24</v>
      </c>
      <c r="BS20" s="117">
        <v>24</v>
      </c>
      <c r="BT20" s="117">
        <v>0</v>
      </c>
      <c r="BU20" s="117">
        <v>2932.7161595104321</v>
      </c>
      <c r="BV20" s="11">
        <v>8098</v>
      </c>
    </row>
    <row r="21" spans="1:74">
      <c r="A21" s="7">
        <v>315</v>
      </c>
      <c r="B21" s="8" t="s">
        <v>750</v>
      </c>
      <c r="C21" s="8" t="s">
        <v>2156</v>
      </c>
      <c r="D21" s="8" t="s">
        <v>732</v>
      </c>
      <c r="E21" s="9" t="s">
        <v>51</v>
      </c>
      <c r="F21" s="10">
        <v>0.33100000000000002</v>
      </c>
      <c r="G21" s="10">
        <v>0.69</v>
      </c>
      <c r="H21" s="9">
        <v>20.14</v>
      </c>
      <c r="I21" s="9">
        <v>0.48499999999999999</v>
      </c>
      <c r="J21" s="89">
        <f t="shared" si="1"/>
        <v>0</v>
      </c>
      <c r="K21" s="16">
        <f t="shared" si="2"/>
        <v>8.5281077142222664E-3</v>
      </c>
      <c r="L21" s="28">
        <v>17006.802721088436</v>
      </c>
      <c r="M21" s="91">
        <v>1</v>
      </c>
      <c r="N21" s="16" t="s">
        <v>4339</v>
      </c>
      <c r="O21" s="10">
        <v>2.7E-2</v>
      </c>
      <c r="P21" s="27">
        <v>2.761080418367011E-2</v>
      </c>
      <c r="Q21" s="91">
        <v>1</v>
      </c>
      <c r="R21" s="16"/>
      <c r="S21" s="11">
        <v>7503.0370026994415</v>
      </c>
      <c r="T21" s="59">
        <v>81015</v>
      </c>
      <c r="U21" s="28">
        <v>47878.01930894309</v>
      </c>
      <c r="V21" s="91">
        <v>0</v>
      </c>
      <c r="W21" s="10">
        <v>0.31</v>
      </c>
      <c r="X21" s="27">
        <v>1.2E-2</v>
      </c>
      <c r="Y21" s="10">
        <v>8.7999999999999995E-2</v>
      </c>
      <c r="Z21" s="53">
        <v>1616.9629973005583</v>
      </c>
      <c r="AA21" s="9">
        <v>681</v>
      </c>
      <c r="AB21" s="10">
        <v>3.7999999999999992E-2</v>
      </c>
      <c r="AC21" s="10">
        <v>6.699999999999999E-2</v>
      </c>
      <c r="AD21" s="10">
        <v>0.53</v>
      </c>
      <c r="AE21" s="10">
        <v>0.57099999999999995</v>
      </c>
      <c r="AF21" s="91">
        <v>5</v>
      </c>
      <c r="AG21" s="25">
        <v>11843.19</v>
      </c>
      <c r="AH21" s="28">
        <v>13084</v>
      </c>
      <c r="AI21" s="28">
        <v>7577</v>
      </c>
      <c r="AJ21" s="59">
        <v>97281</v>
      </c>
      <c r="AK21" s="59">
        <v>73161</v>
      </c>
      <c r="AL21" s="59">
        <v>66762</v>
      </c>
      <c r="AM21" s="9">
        <v>588</v>
      </c>
      <c r="AN21" s="9">
        <v>883</v>
      </c>
      <c r="AO21" s="9">
        <v>9</v>
      </c>
      <c r="AP21" s="9">
        <v>0.41399999999999998</v>
      </c>
      <c r="AQ21" s="10">
        <v>0.13200000000000001</v>
      </c>
      <c r="AR21" s="16">
        <v>0.67340067340067344</v>
      </c>
      <c r="AS21" s="28">
        <v>95</v>
      </c>
      <c r="AT21" s="9"/>
      <c r="AU21" s="56">
        <v>193</v>
      </c>
      <c r="AV21" s="56">
        <v>101</v>
      </c>
      <c r="AW21" s="56">
        <v>99</v>
      </c>
      <c r="AX21" s="28">
        <v>86400</v>
      </c>
      <c r="AY21" s="28">
        <v>36900</v>
      </c>
      <c r="AZ21" s="26">
        <v>6.5365219000000003</v>
      </c>
      <c r="BA21" s="26">
        <v>0.53492099000000004</v>
      </c>
      <c r="BB21" s="26">
        <v>14.358181999999999</v>
      </c>
      <c r="BC21" s="26">
        <v>0.32531824999999998</v>
      </c>
      <c r="BD21" s="26">
        <v>0.93852568000000003</v>
      </c>
      <c r="BE21" s="26">
        <v>2.1264497E-2</v>
      </c>
      <c r="BF21" s="26">
        <v>-0.34088477</v>
      </c>
      <c r="BG21" s="26">
        <v>-1.4250913999999999</v>
      </c>
      <c r="BH21" s="56">
        <v>1933.6666666666599</v>
      </c>
      <c r="BI21" s="28">
        <v>19150000</v>
      </c>
      <c r="BJ21" s="28">
        <v>1616.9629973005583</v>
      </c>
      <c r="BK21" s="84">
        <v>10</v>
      </c>
      <c r="BL21" s="10">
        <v>0.105</v>
      </c>
      <c r="BM21" s="10">
        <v>7.5999999999999998E-2</v>
      </c>
      <c r="BN21" s="10">
        <v>0.14299999999999999</v>
      </c>
      <c r="BO21" s="91">
        <f t="shared" si="0"/>
        <v>7</v>
      </c>
      <c r="BP21" s="56">
        <v>2</v>
      </c>
      <c r="BQ21" s="117">
        <v>0.15</v>
      </c>
      <c r="BR21" s="117">
        <v>19</v>
      </c>
      <c r="BS21" s="117">
        <v>19.149999999999999</v>
      </c>
      <c r="BT21" s="117">
        <v>12.665506506270692</v>
      </c>
      <c r="BU21" s="117">
        <v>1604.2974907942876</v>
      </c>
      <c r="BV21" s="11">
        <v>9120</v>
      </c>
    </row>
    <row r="22" spans="1:74">
      <c r="A22" s="7">
        <v>321</v>
      </c>
      <c r="B22" s="8" t="s">
        <v>757</v>
      </c>
      <c r="C22" s="8" t="s">
        <v>2157</v>
      </c>
      <c r="D22" s="8" t="s">
        <v>732</v>
      </c>
      <c r="E22" s="9" t="s">
        <v>51</v>
      </c>
      <c r="F22" s="10">
        <v>0.45100000000000001</v>
      </c>
      <c r="G22" s="10">
        <v>0.72</v>
      </c>
      <c r="H22" s="9">
        <v>18.07</v>
      </c>
      <c r="I22" s="9">
        <v>0.54600000000000004</v>
      </c>
      <c r="J22" s="89">
        <f t="shared" si="1"/>
        <v>1.1527818141994811E-3</v>
      </c>
      <c r="K22" s="16">
        <f t="shared" si="2"/>
        <v>2.0204018112022486E-2</v>
      </c>
      <c r="L22" s="28">
        <v>774.71857770762767</v>
      </c>
      <c r="M22" s="91">
        <v>2</v>
      </c>
      <c r="N22" s="16" t="s">
        <v>4339</v>
      </c>
      <c r="O22" s="10">
        <v>6.8000000000000005E-2</v>
      </c>
      <c r="P22" s="27">
        <v>2.5361199912388582E-2</v>
      </c>
      <c r="Q22" s="91">
        <v>1</v>
      </c>
      <c r="R22" s="16"/>
      <c r="S22" s="11">
        <v>7237.1090986641684</v>
      </c>
      <c r="T22" s="59">
        <v>71681</v>
      </c>
      <c r="U22" s="28">
        <v>43385.037299035372</v>
      </c>
      <c r="V22" s="91">
        <v>0</v>
      </c>
      <c r="W22" s="10">
        <v>0.245</v>
      </c>
      <c r="X22" s="27">
        <v>-1.4999999999999999E-2</v>
      </c>
      <c r="Y22" s="10">
        <v>0.25700000000000001</v>
      </c>
      <c r="Z22" s="53">
        <v>2244.8909013358316</v>
      </c>
      <c r="AA22" s="9">
        <v>88</v>
      </c>
      <c r="AB22" s="10">
        <v>1.4999999999999986E-2</v>
      </c>
      <c r="AC22" s="10">
        <v>7.9999999999999793E-3</v>
      </c>
      <c r="AD22" s="10">
        <v>0.52400000000000002</v>
      </c>
      <c r="AE22" s="10">
        <v>0.57699999999999996</v>
      </c>
      <c r="AF22" s="91">
        <v>6</v>
      </c>
      <c r="AG22" s="25">
        <v>16481.87</v>
      </c>
      <c r="AH22" s="28">
        <v>12646</v>
      </c>
      <c r="AI22" s="58">
        <v>8437</v>
      </c>
      <c r="AJ22" s="59">
        <v>85176</v>
      </c>
      <c r="AK22" s="59">
        <v>66717</v>
      </c>
      <c r="AL22" s="59">
        <v>58284</v>
      </c>
      <c r="AM22" s="9">
        <v>912.33</v>
      </c>
      <c r="AN22" s="9">
        <v>1571.67</v>
      </c>
      <c r="AO22" s="10">
        <v>0.26</v>
      </c>
      <c r="AP22" s="10">
        <v>0.436</v>
      </c>
      <c r="AQ22" s="10">
        <v>0.158</v>
      </c>
      <c r="AR22" s="16">
        <v>0.64683053040103489</v>
      </c>
      <c r="AS22" s="28">
        <v>16</v>
      </c>
      <c r="AT22" s="9">
        <v>19</v>
      </c>
      <c r="AU22" s="56">
        <v>26</v>
      </c>
      <c r="AV22" s="56">
        <v>333</v>
      </c>
      <c r="AW22" s="56">
        <v>11</v>
      </c>
      <c r="AX22" s="28">
        <v>76100</v>
      </c>
      <c r="AY22" s="28">
        <v>35100</v>
      </c>
      <c r="AZ22" s="26">
        <v>10.337527</v>
      </c>
      <c r="BA22" s="26">
        <v>0.56656408000000003</v>
      </c>
      <c r="BB22" s="26">
        <v>13.611117</v>
      </c>
      <c r="BC22" s="26">
        <v>1.1607337</v>
      </c>
      <c r="BD22" s="26">
        <v>1.4070530000000001</v>
      </c>
      <c r="BE22" s="26">
        <v>0.11999116</v>
      </c>
      <c r="BF22" s="26">
        <v>0.20037054000000001</v>
      </c>
      <c r="BG22" s="26">
        <v>-0.43853768999999998</v>
      </c>
      <c r="BH22" s="56">
        <v>2511</v>
      </c>
      <c r="BI22" s="28">
        <v>37000000</v>
      </c>
      <c r="BJ22" s="28">
        <v>2244.8909013358316</v>
      </c>
      <c r="BK22" s="84">
        <v>0.70679899999999996</v>
      </c>
      <c r="BL22" s="10">
        <v>0.128</v>
      </c>
      <c r="BM22" s="10">
        <v>0.13500000000000001</v>
      </c>
      <c r="BN22" s="10">
        <v>0.14299999999999999</v>
      </c>
      <c r="BO22" s="91">
        <f t="shared" si="0"/>
        <v>9</v>
      </c>
      <c r="BP22" s="56">
        <v>3</v>
      </c>
      <c r="BQ22" s="117">
        <v>0</v>
      </c>
      <c r="BR22" s="117">
        <v>37</v>
      </c>
      <c r="BS22" s="117">
        <v>37</v>
      </c>
      <c r="BT22" s="117">
        <v>0</v>
      </c>
      <c r="BU22" s="117">
        <v>2244.8909013358316</v>
      </c>
      <c r="BV22" s="11">
        <v>9482</v>
      </c>
    </row>
    <row r="23" spans="1:74">
      <c r="A23" s="7">
        <v>415</v>
      </c>
      <c r="B23" s="8" t="s">
        <v>915</v>
      </c>
      <c r="C23" s="8" t="s">
        <v>2172</v>
      </c>
      <c r="D23" s="8" t="s">
        <v>854</v>
      </c>
      <c r="E23" s="9" t="s">
        <v>51</v>
      </c>
      <c r="F23" s="10">
        <v>0.47799999999999998</v>
      </c>
      <c r="G23" s="10">
        <v>0.77</v>
      </c>
      <c r="H23" s="9">
        <v>25.14</v>
      </c>
      <c r="I23" s="9">
        <v>0.104</v>
      </c>
      <c r="J23" s="89">
        <f t="shared" si="1"/>
        <v>0</v>
      </c>
      <c r="K23" s="16">
        <f t="shared" si="2"/>
        <v>9.6501524330200646E-3</v>
      </c>
      <c r="L23" s="28">
        <v>44554.455445544554</v>
      </c>
      <c r="M23" s="91">
        <v>2</v>
      </c>
      <c r="N23" s="16" t="s">
        <v>4339</v>
      </c>
      <c r="O23" s="10">
        <v>8.9999999999999993E-3</v>
      </c>
      <c r="P23" s="27">
        <v>0</v>
      </c>
      <c r="Q23" s="91">
        <v>0</v>
      </c>
      <c r="R23" s="16"/>
      <c r="S23" s="11">
        <v>8463.1162272236706</v>
      </c>
      <c r="T23" s="59">
        <v>79706</v>
      </c>
      <c r="U23" s="28">
        <v>57520.64896755162</v>
      </c>
      <c r="V23" s="91">
        <v>1</v>
      </c>
      <c r="W23" s="10">
        <v>0.443</v>
      </c>
      <c r="X23" s="27">
        <v>3.3000000000000002E-2</v>
      </c>
      <c r="Y23" s="10">
        <v>6.6000000000000003E-2</v>
      </c>
      <c r="Z23" s="53">
        <v>393.88377277632912</v>
      </c>
      <c r="AA23" s="9">
        <v>256</v>
      </c>
      <c r="AB23" s="10">
        <v>0.10700000000000001</v>
      </c>
      <c r="AC23" s="10">
        <v>0.124</v>
      </c>
      <c r="AD23" s="10">
        <v>0.59599999999999997</v>
      </c>
      <c r="AE23" s="10">
        <v>0.58899999999999997</v>
      </c>
      <c r="AF23" s="91">
        <v>5</v>
      </c>
      <c r="AG23" s="25">
        <v>5077.6400000000003</v>
      </c>
      <c r="AH23" s="28">
        <v>13408</v>
      </c>
      <c r="AI23" s="58">
        <v>8597</v>
      </c>
      <c r="AJ23" s="59">
        <v>95967</v>
      </c>
      <c r="AK23" s="59">
        <v>78426</v>
      </c>
      <c r="AL23" s="59">
        <v>62235</v>
      </c>
      <c r="AM23" s="9">
        <v>202</v>
      </c>
      <c r="AN23" s="9">
        <v>239.67</v>
      </c>
      <c r="AO23" s="10">
        <v>0</v>
      </c>
      <c r="AP23" s="10">
        <v>0.55700000000000005</v>
      </c>
      <c r="AQ23" s="10">
        <v>0.218</v>
      </c>
      <c r="AR23" s="16">
        <v>0.90579710144927539</v>
      </c>
      <c r="AS23" s="28">
        <v>12</v>
      </c>
      <c r="AT23" s="9"/>
      <c r="AU23" s="56">
        <v>352</v>
      </c>
      <c r="AV23" s="56">
        <v>49</v>
      </c>
      <c r="AW23" s="56">
        <v>99</v>
      </c>
      <c r="AX23" s="28">
        <v>87600</v>
      </c>
      <c r="AY23" s="28">
        <v>44800</v>
      </c>
      <c r="AZ23" s="26">
        <v>6.1302009000000002</v>
      </c>
      <c r="BA23" s="26">
        <v>0.41132637999999999</v>
      </c>
      <c r="BB23" s="26">
        <v>24.392250000000001</v>
      </c>
      <c r="BC23" s="26">
        <v>0</v>
      </c>
      <c r="BD23" s="26">
        <v>1.4952939999999999</v>
      </c>
      <c r="BE23" s="26">
        <v>0</v>
      </c>
      <c r="BF23" s="26">
        <v>-0.97118603999999997</v>
      </c>
      <c r="BG23" s="26">
        <v>-3.2726563999999998</v>
      </c>
      <c r="BH23" s="56">
        <v>660.66666666666595</v>
      </c>
      <c r="BI23" s="28">
        <v>2000000</v>
      </c>
      <c r="BJ23" s="28">
        <v>393.88377277632912</v>
      </c>
      <c r="BK23" s="84">
        <v>9</v>
      </c>
      <c r="BL23" s="10">
        <v>0.14399999999999999</v>
      </c>
      <c r="BM23" s="10">
        <v>0.127</v>
      </c>
      <c r="BN23" s="10">
        <v>0.251</v>
      </c>
      <c r="BO23" s="91">
        <f t="shared" si="0"/>
        <v>8</v>
      </c>
      <c r="BP23" s="56">
        <v>3</v>
      </c>
      <c r="BQ23" s="117">
        <v>0</v>
      </c>
      <c r="BR23" s="117">
        <v>2</v>
      </c>
      <c r="BS23" s="117">
        <v>2</v>
      </c>
      <c r="BT23" s="117">
        <v>0</v>
      </c>
      <c r="BU23" s="117">
        <v>393.88377277632912</v>
      </c>
      <c r="BV23" s="11">
        <v>8857</v>
      </c>
    </row>
    <row r="24" spans="1:74">
      <c r="A24" s="7">
        <v>367</v>
      </c>
      <c r="B24" s="8" t="s">
        <v>847</v>
      </c>
      <c r="C24" s="8" t="s">
        <v>2178</v>
      </c>
      <c r="D24" s="8" t="s">
        <v>814</v>
      </c>
      <c r="E24" s="9" t="s">
        <v>51</v>
      </c>
      <c r="F24" s="10">
        <v>0.66500000000000004</v>
      </c>
      <c r="G24" s="10">
        <v>0.86</v>
      </c>
      <c r="H24" s="9">
        <v>16.91</v>
      </c>
      <c r="I24" s="9">
        <v>0.94</v>
      </c>
      <c r="J24" s="89">
        <f t="shared" si="1"/>
        <v>1.5347882785149596E-4</v>
      </c>
      <c r="K24" s="16">
        <f t="shared" si="2"/>
        <v>1.3864254115918467E-2</v>
      </c>
      <c r="L24" s="28">
        <v>8650.5190311418683</v>
      </c>
      <c r="M24" s="91">
        <v>3</v>
      </c>
      <c r="N24" s="16" t="s">
        <v>4339</v>
      </c>
      <c r="O24" s="10">
        <v>2.5999999999999999E-2</v>
      </c>
      <c r="P24" s="27">
        <v>2.2254430038466912E-2</v>
      </c>
      <c r="Q24" s="91">
        <v>1</v>
      </c>
      <c r="R24" s="16"/>
      <c r="S24" s="11">
        <v>7289.0944564982165</v>
      </c>
      <c r="T24" s="59">
        <v>81387</v>
      </c>
      <c r="U24" s="28">
        <v>58848.919250180246</v>
      </c>
      <c r="V24" s="91">
        <v>1</v>
      </c>
      <c r="W24" s="10">
        <v>0.68899999999999995</v>
      </c>
      <c r="X24" s="27">
        <v>0.14899999999999999</v>
      </c>
      <c r="Y24" s="10">
        <v>1.2E-2</v>
      </c>
      <c r="Z24" s="53">
        <v>1892.9055435017833</v>
      </c>
      <c r="AA24" s="9">
        <v>383</v>
      </c>
      <c r="AB24" s="10">
        <v>0.29200000000000004</v>
      </c>
      <c r="AC24" s="10">
        <v>0.23900000000000002</v>
      </c>
      <c r="AD24" s="10">
        <v>0.56599999999999995</v>
      </c>
      <c r="AE24" s="10">
        <v>0.55300000000000005</v>
      </c>
      <c r="AF24" s="91">
        <v>4</v>
      </c>
      <c r="AG24" s="25">
        <v>19546.669999999998</v>
      </c>
      <c r="AH24" s="28">
        <v>12165</v>
      </c>
      <c r="AI24" s="58">
        <v>6581</v>
      </c>
      <c r="AJ24" s="59">
        <v>86427</v>
      </c>
      <c r="AK24" s="59">
        <v>71487</v>
      </c>
      <c r="AL24" s="59">
        <v>62577</v>
      </c>
      <c r="AM24" s="9">
        <v>1156</v>
      </c>
      <c r="AN24" s="9">
        <v>1158.67</v>
      </c>
      <c r="AO24" s="10">
        <v>0.02</v>
      </c>
      <c r="AP24" s="10">
        <v>0.45100000000000001</v>
      </c>
      <c r="AQ24" s="10">
        <v>0.31900000000000001</v>
      </c>
      <c r="AR24" s="16">
        <v>0.51546391752577314</v>
      </c>
      <c r="AS24" s="28">
        <v>71</v>
      </c>
      <c r="AT24" s="9">
        <v>3</v>
      </c>
      <c r="AU24" s="56">
        <v>41</v>
      </c>
      <c r="AV24" s="56">
        <v>271</v>
      </c>
      <c r="AW24" s="56">
        <v>10</v>
      </c>
      <c r="AX24" s="28" t="e">
        <v>#N/A</v>
      </c>
      <c r="AY24" s="28" t="e">
        <v>#N/A</v>
      </c>
      <c r="AZ24" s="26" t="e">
        <v>#N/A</v>
      </c>
      <c r="BA24" s="26" t="e">
        <v>#N/A</v>
      </c>
      <c r="BB24" s="26" t="e">
        <v>#N/A</v>
      </c>
      <c r="BC24" s="26" t="e">
        <v>#N/A</v>
      </c>
      <c r="BD24" s="26" t="e">
        <v>#N/A</v>
      </c>
      <c r="BE24" s="26" t="e">
        <v>#N/A</v>
      </c>
      <c r="BF24" s="26" t="e">
        <v>#N/A</v>
      </c>
      <c r="BG24" s="26" t="e">
        <v>#N/A</v>
      </c>
      <c r="BH24" s="56" t="e">
        <v>#N/A</v>
      </c>
      <c r="BI24" s="28">
        <v>37000000</v>
      </c>
      <c r="BJ24" s="28">
        <v>1892.9055435017833</v>
      </c>
      <c r="BK24" s="84">
        <v>10</v>
      </c>
      <c r="BL24" s="10">
        <v>0.17499999999999999</v>
      </c>
      <c r="BM24" s="10">
        <v>0.22800000000000001</v>
      </c>
      <c r="BN24" s="10">
        <v>0.46700000000000003</v>
      </c>
      <c r="BO24" s="91">
        <f t="shared" si="0"/>
        <v>9</v>
      </c>
      <c r="BP24" s="56">
        <v>3</v>
      </c>
      <c r="BQ24" s="117">
        <v>5</v>
      </c>
      <c r="BR24" s="117">
        <v>32</v>
      </c>
      <c r="BS24" s="117">
        <v>37</v>
      </c>
      <c r="BT24" s="117">
        <v>255.7980464191599</v>
      </c>
      <c r="BU24" s="117">
        <v>1637.1074970826235</v>
      </c>
      <c r="BV24" s="11">
        <v>9182</v>
      </c>
    </row>
    <row r="25" spans="1:74">
      <c r="A25" s="7">
        <v>439</v>
      </c>
      <c r="B25" s="8" t="s">
        <v>954</v>
      </c>
      <c r="C25" s="8" t="s">
        <v>2188</v>
      </c>
      <c r="D25" s="8" t="s">
        <v>917</v>
      </c>
      <c r="E25" s="9" t="s">
        <v>51</v>
      </c>
      <c r="F25" s="10">
        <v>0.30099999999999999</v>
      </c>
      <c r="G25" s="10">
        <v>0.72</v>
      </c>
      <c r="H25" s="9">
        <v>18.89</v>
      </c>
      <c r="I25" s="9">
        <v>0.65900000000000003</v>
      </c>
      <c r="J25" s="89">
        <f t="shared" si="1"/>
        <v>0</v>
      </c>
      <c r="K25" s="16">
        <f t="shared" si="2"/>
        <v>1.0397954829850018E-2</v>
      </c>
      <c r="L25" s="28">
        <v>9029.3453724604969</v>
      </c>
      <c r="M25" s="91">
        <v>1</v>
      </c>
      <c r="N25" s="16" t="s">
        <v>4339</v>
      </c>
      <c r="O25" s="10">
        <v>8.1000000000000003E-2</v>
      </c>
      <c r="P25" s="27">
        <v>2.3305760825525903E-2</v>
      </c>
      <c r="Q25" s="91">
        <v>1</v>
      </c>
      <c r="R25" s="16" t="s">
        <v>4339</v>
      </c>
      <c r="S25" s="11">
        <v>6936.2157229028699</v>
      </c>
      <c r="T25" s="59">
        <v>71120</v>
      </c>
      <c r="U25" s="28">
        <v>53560.747412008284</v>
      </c>
      <c r="V25" s="91">
        <v>2</v>
      </c>
      <c r="W25" s="10">
        <v>0.247</v>
      </c>
      <c r="X25" s="27">
        <v>9.0999999999999998E-2</v>
      </c>
      <c r="Y25" s="10">
        <v>0.151</v>
      </c>
      <c r="Z25" s="53">
        <v>2031.7842770971299</v>
      </c>
      <c r="AA25" s="9">
        <v>456</v>
      </c>
      <c r="AB25" s="10">
        <v>0.11499999999999999</v>
      </c>
      <c r="AC25" s="10">
        <v>0.11599999999999999</v>
      </c>
      <c r="AD25" s="10">
        <v>0.54</v>
      </c>
      <c r="AE25" s="10">
        <v>0.52400000000000002</v>
      </c>
      <c r="AF25" s="91">
        <v>4</v>
      </c>
      <c r="AG25" s="25">
        <v>8367.0300000000007</v>
      </c>
      <c r="AH25" s="28">
        <v>11648</v>
      </c>
      <c r="AI25" s="28">
        <v>6620</v>
      </c>
      <c r="AJ25" s="59">
        <v>82593</v>
      </c>
      <c r="AK25" s="59">
        <v>68094</v>
      </c>
      <c r="AL25" s="59">
        <v>61794</v>
      </c>
      <c r="AM25" s="9">
        <v>443</v>
      </c>
      <c r="AN25" s="9">
        <v>398.33</v>
      </c>
      <c r="AO25" s="9">
        <v>1</v>
      </c>
      <c r="AP25" s="27">
        <v>0.49099999999999999</v>
      </c>
      <c r="AQ25" s="10">
        <v>0.14899999999999999</v>
      </c>
      <c r="AR25" s="16">
        <v>0.60277275467148883</v>
      </c>
      <c r="AS25" s="28">
        <v>75</v>
      </c>
      <c r="AT25" s="9"/>
      <c r="AU25" s="56">
        <v>226</v>
      </c>
      <c r="AV25" s="56">
        <v>87</v>
      </c>
      <c r="AW25" s="56">
        <v>99</v>
      </c>
      <c r="AX25" s="28">
        <v>86500</v>
      </c>
      <c r="AY25" s="28">
        <v>40000</v>
      </c>
      <c r="AZ25" s="26">
        <v>6.3569240999999996</v>
      </c>
      <c r="BA25" s="26">
        <v>0.25389626999999998</v>
      </c>
      <c r="BB25" s="26">
        <v>20.318135999999999</v>
      </c>
      <c r="BC25" s="26">
        <v>2.3475225999999998E-2</v>
      </c>
      <c r="BD25" s="26">
        <v>1.2916086</v>
      </c>
      <c r="BE25" s="26">
        <v>1.4923024E-3</v>
      </c>
      <c r="BF25" s="26">
        <v>2.1330735999999999</v>
      </c>
      <c r="BG25" s="26">
        <v>2.8416085</v>
      </c>
      <c r="BH25" s="56">
        <v>958.33333333333303</v>
      </c>
      <c r="BI25" s="28">
        <v>17000000</v>
      </c>
      <c r="BJ25" s="28">
        <v>2031.7842770971299</v>
      </c>
      <c r="BK25" s="84">
        <v>4</v>
      </c>
      <c r="BL25" s="10">
        <v>0.125</v>
      </c>
      <c r="BM25" s="10">
        <v>0.124</v>
      </c>
      <c r="BN25" s="10">
        <v>0.24</v>
      </c>
      <c r="BO25" s="91">
        <f t="shared" si="0"/>
        <v>8</v>
      </c>
      <c r="BP25" s="56">
        <v>2</v>
      </c>
      <c r="BQ25" s="117">
        <v>2</v>
      </c>
      <c r="BR25" s="117">
        <v>15</v>
      </c>
      <c r="BS25" s="117">
        <v>17</v>
      </c>
      <c r="BT25" s="117">
        <v>239.03344436436822</v>
      </c>
      <c r="BU25" s="117">
        <v>1792.7508327327616</v>
      </c>
      <c r="BV25" s="11">
        <v>8968</v>
      </c>
    </row>
    <row r="26" spans="1:74">
      <c r="A26" s="7">
        <v>435</v>
      </c>
      <c r="B26" s="8" t="s">
        <v>946</v>
      </c>
      <c r="C26" s="8" t="s">
        <v>2190</v>
      </c>
      <c r="D26" s="8" t="s">
        <v>917</v>
      </c>
      <c r="E26" s="9" t="s">
        <v>51</v>
      </c>
      <c r="F26" s="10">
        <v>0.41199999999999998</v>
      </c>
      <c r="G26" s="10">
        <v>0.8</v>
      </c>
      <c r="H26" s="9">
        <v>17.48</v>
      </c>
      <c r="I26" s="9">
        <v>0.46</v>
      </c>
      <c r="J26" s="89">
        <f t="shared" si="1"/>
        <v>0</v>
      </c>
      <c r="K26" s="16">
        <f t="shared" si="2"/>
        <v>2.1692475892428457E-2</v>
      </c>
      <c r="L26" s="28">
        <v>15164.151944802486</v>
      </c>
      <c r="M26" s="91">
        <v>1</v>
      </c>
      <c r="N26" s="16" t="s">
        <v>4339</v>
      </c>
      <c r="O26" s="10">
        <v>9.8000000000000004E-2</v>
      </c>
      <c r="P26" s="27">
        <v>0</v>
      </c>
      <c r="Q26" s="91">
        <v>1</v>
      </c>
      <c r="R26" s="16"/>
      <c r="S26" s="11">
        <v>9279.3689167066768</v>
      </c>
      <c r="T26" s="59">
        <v>95997</v>
      </c>
      <c r="U26" s="28">
        <v>61890.641379310342</v>
      </c>
      <c r="V26" s="91">
        <v>2</v>
      </c>
      <c r="W26" s="10">
        <v>0.434</v>
      </c>
      <c r="X26" s="27">
        <v>4.0000000000000001E-3</v>
      </c>
      <c r="Y26" s="10">
        <v>9.1999999999999998E-2</v>
      </c>
      <c r="Z26" s="53">
        <v>2024.6310832933227</v>
      </c>
      <c r="AA26" s="9">
        <v>84</v>
      </c>
      <c r="AB26" s="10">
        <v>-2.1000000000000019E-2</v>
      </c>
      <c r="AC26" s="10">
        <v>2.0000000000000018E-3</v>
      </c>
      <c r="AD26" s="10">
        <v>0.41299999999999998</v>
      </c>
      <c r="AE26" s="10">
        <v>0.64600000000000002</v>
      </c>
      <c r="AF26" s="91">
        <v>6</v>
      </c>
      <c r="AG26" s="25">
        <v>6914.84</v>
      </c>
      <c r="AH26" s="28">
        <v>15167</v>
      </c>
      <c r="AI26" s="58">
        <v>9844</v>
      </c>
      <c r="AJ26" s="59">
        <v>101574</v>
      </c>
      <c r="AK26" s="59">
        <v>84879</v>
      </c>
      <c r="AL26" s="59">
        <v>69750</v>
      </c>
      <c r="AM26" s="9">
        <v>395.67</v>
      </c>
      <c r="AN26" s="9">
        <v>371.67</v>
      </c>
      <c r="AO26" s="10">
        <v>0.32</v>
      </c>
      <c r="AP26" s="10">
        <v>0.54900000000000004</v>
      </c>
      <c r="AQ26" s="10">
        <v>0.23599999999999999</v>
      </c>
      <c r="AR26" s="16">
        <v>0.68493150684931503</v>
      </c>
      <c r="AS26" s="28">
        <v>44</v>
      </c>
      <c r="AT26" s="9"/>
      <c r="AU26" s="56">
        <v>119</v>
      </c>
      <c r="AV26" s="56">
        <v>150</v>
      </c>
      <c r="AW26" s="56">
        <v>6</v>
      </c>
      <c r="AX26" s="28">
        <v>156100</v>
      </c>
      <c r="AY26" s="28">
        <v>68700</v>
      </c>
      <c r="AZ26" s="26">
        <v>2.9959381</v>
      </c>
      <c r="BA26" s="26">
        <v>9.1540946999999999</v>
      </c>
      <c r="BB26" s="26">
        <v>50.350071</v>
      </c>
      <c r="BC26" s="26">
        <v>5.7304883000000002</v>
      </c>
      <c r="BD26" s="26">
        <v>1.5084569000000001</v>
      </c>
      <c r="BE26" s="26">
        <v>0.1716819</v>
      </c>
      <c r="BF26" s="26">
        <v>0.30329978000000002</v>
      </c>
      <c r="BG26" s="26">
        <v>-0.20613226000000001</v>
      </c>
      <c r="BH26" s="56">
        <v>5068.3333333333303</v>
      </c>
      <c r="BI26" s="28">
        <v>14000000</v>
      </c>
      <c r="BJ26" s="28">
        <v>2024.6310832933227</v>
      </c>
      <c r="BK26" s="84">
        <v>6</v>
      </c>
      <c r="BL26" s="10">
        <v>0.26100000000000001</v>
      </c>
      <c r="BM26" s="10">
        <v>0.23799999999999999</v>
      </c>
      <c r="BN26" s="10">
        <v>0.24</v>
      </c>
      <c r="BO26" s="91">
        <f t="shared" si="0"/>
        <v>10</v>
      </c>
      <c r="BP26" s="56">
        <v>3</v>
      </c>
      <c r="BQ26" s="117">
        <v>1</v>
      </c>
      <c r="BR26" s="117">
        <v>13</v>
      </c>
      <c r="BS26" s="117">
        <v>14</v>
      </c>
      <c r="BT26" s="117">
        <v>144.61650594952306</v>
      </c>
      <c r="BU26" s="117">
        <v>1880.0145773437996</v>
      </c>
      <c r="BV26" s="11">
        <v>11304</v>
      </c>
    </row>
    <row r="27" spans="1:74">
      <c r="A27" s="7">
        <v>436</v>
      </c>
      <c r="B27" s="8" t="s">
        <v>948</v>
      </c>
      <c r="C27" s="8" t="s">
        <v>2191</v>
      </c>
      <c r="D27" s="8" t="s">
        <v>917</v>
      </c>
      <c r="E27" s="9" t="s">
        <v>51</v>
      </c>
      <c r="F27" s="10">
        <v>0.28299999999999997</v>
      </c>
      <c r="G27" s="10">
        <v>0.72</v>
      </c>
      <c r="H27" s="9">
        <v>15.11</v>
      </c>
      <c r="I27" s="9">
        <v>0.99299999999999999</v>
      </c>
      <c r="J27" s="89">
        <f t="shared" si="1"/>
        <v>1.6274902635394982E-4</v>
      </c>
      <c r="K27" s="16">
        <f t="shared" si="2"/>
        <v>1.839063997799633E-2</v>
      </c>
      <c r="L27" s="28">
        <v>9835.9849509430242</v>
      </c>
      <c r="M27" s="91">
        <v>1</v>
      </c>
      <c r="N27" s="16" t="s">
        <v>4339</v>
      </c>
      <c r="O27" s="10">
        <v>8.5000000000000006E-2</v>
      </c>
      <c r="P27" s="27">
        <v>1.3508169187377836E-2</v>
      </c>
      <c r="Q27" s="91">
        <v>1</v>
      </c>
      <c r="R27" s="16"/>
      <c r="S27" s="11">
        <v>8471.258762814452</v>
      </c>
      <c r="T27" s="59">
        <v>85162</v>
      </c>
      <c r="U27" s="28">
        <v>55605.407786885247</v>
      </c>
      <c r="V27" s="91">
        <v>2</v>
      </c>
      <c r="W27" s="10">
        <v>0.28100000000000003</v>
      </c>
      <c r="X27" s="27">
        <v>1.7000000000000001E-2</v>
      </c>
      <c r="Y27" s="10">
        <v>9.8000000000000004E-2</v>
      </c>
      <c r="Z27" s="53">
        <v>1464.7412371855485</v>
      </c>
      <c r="AA27" s="9">
        <v>220</v>
      </c>
      <c r="AB27" s="10">
        <v>6.4000000000000001E-2</v>
      </c>
      <c r="AC27" s="10">
        <v>5.5999999999999994E-2</v>
      </c>
      <c r="AD27" s="10">
        <v>0.59099999999999997</v>
      </c>
      <c r="AE27" s="10">
        <v>0.65100000000000002</v>
      </c>
      <c r="AF27" s="91">
        <v>5</v>
      </c>
      <c r="AG27" s="25">
        <v>6144.43</v>
      </c>
      <c r="AH27" s="28">
        <v>15623</v>
      </c>
      <c r="AI27" s="58">
        <v>9991</v>
      </c>
      <c r="AJ27" s="59">
        <v>113904</v>
      </c>
      <c r="AK27" s="59">
        <v>80208</v>
      </c>
      <c r="AL27" s="59">
        <v>72387</v>
      </c>
      <c r="AM27" s="9">
        <v>406.67</v>
      </c>
      <c r="AN27" s="9">
        <v>432.33</v>
      </c>
      <c r="AO27" s="10">
        <v>0.06</v>
      </c>
      <c r="AP27" s="10">
        <v>0.54</v>
      </c>
      <c r="AQ27" s="10">
        <v>0.223</v>
      </c>
      <c r="AR27" s="16">
        <v>0.50175614651279477</v>
      </c>
      <c r="AS27" s="28">
        <v>99</v>
      </c>
      <c r="AT27" s="9">
        <v>1</v>
      </c>
      <c r="AU27" s="56">
        <v>168</v>
      </c>
      <c r="AV27" s="56">
        <v>113</v>
      </c>
      <c r="AW27" s="56">
        <v>99</v>
      </c>
      <c r="AX27" s="28">
        <v>105200</v>
      </c>
      <c r="AY27" s="28">
        <v>50200</v>
      </c>
      <c r="AZ27" s="26">
        <v>6.5978947000000003</v>
      </c>
      <c r="BA27" s="26">
        <v>1.078783</v>
      </c>
      <c r="BB27" s="26">
        <v>36.129776</v>
      </c>
      <c r="BC27" s="26">
        <v>3.6079869000000002</v>
      </c>
      <c r="BD27" s="26">
        <v>2.3838045999999999</v>
      </c>
      <c r="BE27" s="26">
        <v>0.23805118</v>
      </c>
      <c r="BF27" s="26">
        <v>2.9776015</v>
      </c>
      <c r="BG27" s="26">
        <v>6.9277085999999999</v>
      </c>
      <c r="BH27" s="56">
        <v>700.33333333333303</v>
      </c>
      <c r="BI27" s="28">
        <v>9000000</v>
      </c>
      <c r="BJ27" s="28">
        <v>1464.7412371855485</v>
      </c>
      <c r="BK27" s="84">
        <v>4</v>
      </c>
      <c r="BL27" s="10">
        <v>0.17599999999999999</v>
      </c>
      <c r="BM27" s="10">
        <v>0.184</v>
      </c>
      <c r="BN27" s="10">
        <v>0.24</v>
      </c>
      <c r="BO27" s="91">
        <f t="shared" si="0"/>
        <v>9</v>
      </c>
      <c r="BP27" s="56">
        <v>3</v>
      </c>
      <c r="BQ27" s="117">
        <v>1</v>
      </c>
      <c r="BR27" s="117">
        <v>8</v>
      </c>
      <c r="BS27" s="117">
        <v>9</v>
      </c>
      <c r="BT27" s="117">
        <v>162.74902635394983</v>
      </c>
      <c r="BU27" s="117">
        <v>1301.9922108315986</v>
      </c>
      <c r="BV27" s="11">
        <v>9936</v>
      </c>
    </row>
    <row r="28" spans="1:74">
      <c r="A28" s="7">
        <v>455</v>
      </c>
      <c r="B28" s="8" t="s">
        <v>979</v>
      </c>
      <c r="C28" s="8" t="s">
        <v>2193</v>
      </c>
      <c r="D28" s="8" t="s">
        <v>337</v>
      </c>
      <c r="E28" s="9" t="s">
        <v>51</v>
      </c>
      <c r="F28" s="10">
        <v>0.25600000000000001</v>
      </c>
      <c r="G28" s="10">
        <v>0.72</v>
      </c>
      <c r="H28" s="9">
        <v>18</v>
      </c>
      <c r="I28" s="9">
        <v>1.331</v>
      </c>
      <c r="J28" s="89">
        <f t="shared" si="1"/>
        <v>1.9543044532735577E-4</v>
      </c>
      <c r="K28" s="16">
        <f t="shared" si="2"/>
        <v>8.0126482584215869E-3</v>
      </c>
      <c r="L28" s="28">
        <v>0</v>
      </c>
      <c r="M28" s="91">
        <v>1</v>
      </c>
      <c r="N28" s="16" t="s">
        <v>4339</v>
      </c>
      <c r="O28" s="10">
        <v>2.3E-2</v>
      </c>
      <c r="P28" s="27">
        <v>0</v>
      </c>
      <c r="Q28" s="91">
        <v>1</v>
      </c>
      <c r="R28" s="16"/>
      <c r="S28" s="11">
        <v>7408.4830610661511</v>
      </c>
      <c r="T28" s="59">
        <v>79073</v>
      </c>
      <c r="U28" s="28">
        <v>60537.368421052633</v>
      </c>
      <c r="V28" s="91">
        <v>1</v>
      </c>
      <c r="W28" s="10">
        <v>0.16700000000000001</v>
      </c>
      <c r="X28" s="27">
        <v>-0.23200000000000001</v>
      </c>
      <c r="Y28" s="10">
        <v>0.13800000000000001</v>
      </c>
      <c r="Z28" s="53">
        <v>157.51693893384876</v>
      </c>
      <c r="AA28" s="9">
        <v>78</v>
      </c>
      <c r="AB28" s="10">
        <v>-4.9000000000000016E-2</v>
      </c>
      <c r="AC28" s="10">
        <v>-0.14300000000000002</v>
      </c>
      <c r="AD28" s="10">
        <v>0.496</v>
      </c>
      <c r="AE28" s="10">
        <v>0.64700000000000002</v>
      </c>
      <c r="AF28" s="91">
        <v>5</v>
      </c>
      <c r="AG28" s="25">
        <v>5116.91</v>
      </c>
      <c r="AH28" s="28">
        <v>10469</v>
      </c>
      <c r="AI28" s="58">
        <v>6495</v>
      </c>
      <c r="AJ28" s="59">
        <v>93978</v>
      </c>
      <c r="AK28" s="59">
        <v>78579</v>
      </c>
      <c r="AL28" s="59">
        <v>71487</v>
      </c>
      <c r="AM28" s="9">
        <v>284.33</v>
      </c>
      <c r="AN28" s="9">
        <v>305.33</v>
      </c>
      <c r="AO28" s="10">
        <v>0.03</v>
      </c>
      <c r="AP28" s="10">
        <v>0.42299999999999999</v>
      </c>
      <c r="AQ28" s="10">
        <v>0.41399999999999998</v>
      </c>
      <c r="AR28" s="16">
        <v>0.42900042900042901</v>
      </c>
      <c r="AS28" s="28">
        <v>3</v>
      </c>
      <c r="AT28" s="9">
        <v>1</v>
      </c>
      <c r="AU28" s="56">
        <v>391</v>
      </c>
      <c r="AV28" s="56">
        <v>41</v>
      </c>
      <c r="AW28" s="56">
        <v>99</v>
      </c>
      <c r="AX28" s="28" t="e">
        <v>#N/A</v>
      </c>
      <c r="AY28" s="28" t="e">
        <v>#N/A</v>
      </c>
      <c r="AZ28" s="26" t="e">
        <v>#N/A</v>
      </c>
      <c r="BA28" s="26" t="e">
        <v>#N/A</v>
      </c>
      <c r="BB28" s="26" t="e">
        <v>#N/A</v>
      </c>
      <c r="BC28" s="26" t="e">
        <v>#N/A</v>
      </c>
      <c r="BD28" s="26" t="e">
        <v>#N/A</v>
      </c>
      <c r="BE28" s="26" t="e">
        <v>#N/A</v>
      </c>
      <c r="BF28" s="26" t="e">
        <v>#N/A</v>
      </c>
      <c r="BG28" s="26" t="e">
        <v>#N/A</v>
      </c>
      <c r="BH28" s="56" t="e">
        <v>#N/A</v>
      </c>
      <c r="BI28" s="28">
        <v>806000</v>
      </c>
      <c r="BJ28" s="28">
        <v>157.51693893384876</v>
      </c>
      <c r="BK28" s="84">
        <v>0</v>
      </c>
      <c r="BL28" s="10">
        <v>0.23100000000000001</v>
      </c>
      <c r="BM28" s="10">
        <v>0.32500000000000001</v>
      </c>
      <c r="BN28" s="10">
        <v>0.182</v>
      </c>
      <c r="BO28" s="91">
        <f t="shared" si="0"/>
        <v>8</v>
      </c>
      <c r="BP28" s="56">
        <v>3</v>
      </c>
      <c r="BQ28" s="117">
        <v>0.629</v>
      </c>
      <c r="BR28" s="117">
        <v>0.17699999999999999</v>
      </c>
      <c r="BS28" s="117">
        <v>0.80600000000000005</v>
      </c>
      <c r="BT28" s="117">
        <v>122.92575011090678</v>
      </c>
      <c r="BU28" s="117">
        <v>34.591188822941973</v>
      </c>
      <c r="BV28" s="11">
        <v>7566</v>
      </c>
    </row>
    <row r="29" spans="1:74">
      <c r="A29" s="7">
        <v>462</v>
      </c>
      <c r="B29" s="8" t="s">
        <v>990</v>
      </c>
      <c r="C29" s="8" t="s">
        <v>2195</v>
      </c>
      <c r="D29" s="8" t="s">
        <v>337</v>
      </c>
      <c r="E29" s="9" t="s">
        <v>51</v>
      </c>
      <c r="F29" s="10">
        <v>0.34699999999999998</v>
      </c>
      <c r="G29" s="10">
        <v>0.72</v>
      </c>
      <c r="H29" s="9">
        <v>24.18</v>
      </c>
      <c r="I29" s="9">
        <v>0.45800000000000002</v>
      </c>
      <c r="J29" s="89">
        <f t="shared" si="1"/>
        <v>8.1244668318641595E-5</v>
      </c>
      <c r="K29" s="16">
        <f t="shared" si="2"/>
        <v>1.7792582361782508E-2</v>
      </c>
      <c r="L29" s="28">
        <v>0</v>
      </c>
      <c r="M29" s="91">
        <v>0</v>
      </c>
      <c r="N29" s="16" t="s">
        <v>4339</v>
      </c>
      <c r="O29" s="10">
        <v>7.2999999999999995E-2</v>
      </c>
      <c r="P29" s="27">
        <v>3.3391558678961694E-2</v>
      </c>
      <c r="Q29" s="91">
        <v>1</v>
      </c>
      <c r="R29" s="16"/>
      <c r="S29" s="11">
        <v>7245.2873217695087</v>
      </c>
      <c r="T29" s="59">
        <v>81068</v>
      </c>
      <c r="U29" s="28">
        <v>60653.283453237411</v>
      </c>
      <c r="V29" s="91">
        <v>1</v>
      </c>
      <c r="W29" s="10">
        <v>0.315</v>
      </c>
      <c r="X29" s="27">
        <v>1.9E-2</v>
      </c>
      <c r="Y29" s="10">
        <v>0.108</v>
      </c>
      <c r="Z29" s="53">
        <v>568.71267823049118</v>
      </c>
      <c r="AA29" s="9">
        <v>291</v>
      </c>
      <c r="AB29" s="10">
        <v>-1.0000000000000009E-2</v>
      </c>
      <c r="AC29" s="10">
        <v>0.11899999999999999</v>
      </c>
      <c r="AD29" s="10">
        <v>0.48899999999999999</v>
      </c>
      <c r="AE29" s="10">
        <v>0.55300000000000005</v>
      </c>
      <c r="AF29" s="91">
        <v>3</v>
      </c>
      <c r="AG29" s="25">
        <v>12308.5</v>
      </c>
      <c r="AH29" s="28">
        <v>9794</v>
      </c>
      <c r="AI29" s="28">
        <v>6934</v>
      </c>
      <c r="AJ29" s="59">
        <v>90765</v>
      </c>
      <c r="AK29" s="59">
        <v>77193</v>
      </c>
      <c r="AL29" s="59">
        <v>68265</v>
      </c>
      <c r="AM29" s="9">
        <v>509</v>
      </c>
      <c r="AN29" s="9">
        <v>659.67</v>
      </c>
      <c r="AO29" s="9">
        <v>21</v>
      </c>
      <c r="AP29" s="27">
        <v>0.49299999999999999</v>
      </c>
      <c r="AQ29" s="10">
        <v>0.16300000000000001</v>
      </c>
      <c r="AR29" s="16">
        <v>0.68587105624142652</v>
      </c>
      <c r="AS29" s="28">
        <v>19</v>
      </c>
      <c r="AT29" s="9">
        <v>1</v>
      </c>
      <c r="AU29" s="56">
        <v>60</v>
      </c>
      <c r="AV29" s="56">
        <v>219</v>
      </c>
      <c r="AW29" s="56">
        <v>99</v>
      </c>
      <c r="AX29" s="28" t="e">
        <v>#N/A</v>
      </c>
      <c r="AY29" s="28" t="e">
        <v>#N/A</v>
      </c>
      <c r="AZ29" s="26" t="e">
        <v>#N/A</v>
      </c>
      <c r="BA29" s="26" t="e">
        <v>#N/A</v>
      </c>
      <c r="BB29" s="26" t="e">
        <v>#N/A</v>
      </c>
      <c r="BC29" s="26" t="e">
        <v>#N/A</v>
      </c>
      <c r="BD29" s="26" t="e">
        <v>#N/A</v>
      </c>
      <c r="BE29" s="26" t="e">
        <v>#N/A</v>
      </c>
      <c r="BF29" s="26" t="e">
        <v>#N/A</v>
      </c>
      <c r="BG29" s="26" t="e">
        <v>#N/A</v>
      </c>
      <c r="BH29" s="56" t="e">
        <v>#N/A</v>
      </c>
      <c r="BI29" s="28">
        <v>7000000</v>
      </c>
      <c r="BJ29" s="28">
        <v>568.71267823049118</v>
      </c>
      <c r="BK29" s="84">
        <v>0</v>
      </c>
      <c r="BL29" s="10">
        <v>0.192</v>
      </c>
      <c r="BM29" s="10">
        <v>6.3E-2</v>
      </c>
      <c r="BN29" s="10">
        <v>0.182</v>
      </c>
      <c r="BO29" s="91">
        <f t="shared" si="0"/>
        <v>5</v>
      </c>
      <c r="BP29" s="56">
        <v>2</v>
      </c>
      <c r="BQ29" s="117">
        <v>5</v>
      </c>
      <c r="BR29" s="117">
        <v>2</v>
      </c>
      <c r="BS29" s="117">
        <v>7</v>
      </c>
      <c r="BT29" s="117">
        <v>406.22334159320792</v>
      </c>
      <c r="BU29" s="117">
        <v>162.48933663728317</v>
      </c>
      <c r="BV29" s="11">
        <v>7814</v>
      </c>
    </row>
    <row r="30" spans="1:74">
      <c r="A30" s="7">
        <v>504</v>
      </c>
      <c r="B30" s="8" t="s">
        <v>1063</v>
      </c>
      <c r="C30" s="8"/>
      <c r="D30" s="8" t="s">
        <v>1026</v>
      </c>
      <c r="E30" s="9" t="s">
        <v>51</v>
      </c>
      <c r="F30" s="10">
        <v>0.48</v>
      </c>
      <c r="G30" s="10">
        <v>0.78</v>
      </c>
      <c r="H30" s="9">
        <v>21.32</v>
      </c>
      <c r="I30" s="9">
        <v>0.57899999999999996</v>
      </c>
      <c r="J30" s="89">
        <f t="shared" si="1"/>
        <v>1.0782136156815387E-4</v>
      </c>
      <c r="K30" s="16">
        <f t="shared" si="2"/>
        <v>2.0432148017165159E-2</v>
      </c>
      <c r="L30" s="28">
        <v>21839.080459770114</v>
      </c>
      <c r="M30" s="91">
        <v>1</v>
      </c>
      <c r="N30" s="16" t="s">
        <v>4339</v>
      </c>
      <c r="O30" s="10">
        <v>6.4000000000000001E-2</v>
      </c>
      <c r="P30" s="27">
        <v>2.7170983115174779E-2</v>
      </c>
      <c r="Q30" s="91">
        <v>1</v>
      </c>
      <c r="R30" s="16"/>
      <c r="S30" s="11">
        <v>5766.1436611821537</v>
      </c>
      <c r="T30" s="59">
        <v>76589</v>
      </c>
      <c r="U30" s="28">
        <v>41317.256088560884</v>
      </c>
      <c r="V30" s="91">
        <v>1</v>
      </c>
      <c r="W30" s="10">
        <v>0.40699999999999997</v>
      </c>
      <c r="X30" s="27">
        <v>7.2999999999999995E-2</v>
      </c>
      <c r="Y30" s="10">
        <v>0.11600000000000001</v>
      </c>
      <c r="Z30" s="53">
        <v>1293.8563388178466</v>
      </c>
      <c r="AA30" s="9" t="s">
        <v>4345</v>
      </c>
      <c r="AB30" s="10">
        <v>0.10100000000000001</v>
      </c>
      <c r="AC30" s="10">
        <v>0.12000000000000001</v>
      </c>
      <c r="AD30" s="10">
        <v>0.495</v>
      </c>
      <c r="AE30" s="10">
        <v>0.58699999999999997</v>
      </c>
      <c r="AF30" s="91">
        <v>2</v>
      </c>
      <c r="AG30" s="25">
        <v>18549.2</v>
      </c>
      <c r="AH30" s="28">
        <v>10364</v>
      </c>
      <c r="AI30" s="28">
        <v>6526</v>
      </c>
      <c r="AJ30" s="59">
        <v>82899</v>
      </c>
      <c r="AK30" s="59">
        <v>69777</v>
      </c>
      <c r="AL30" s="59">
        <v>61830</v>
      </c>
      <c r="AM30" s="9">
        <v>870</v>
      </c>
      <c r="AN30" s="9">
        <v>1420.33</v>
      </c>
      <c r="AO30" s="9">
        <v>6</v>
      </c>
      <c r="AP30" s="27">
        <v>0.51800000000000002</v>
      </c>
      <c r="AQ30" s="10">
        <v>0.124</v>
      </c>
      <c r="AR30" s="16">
        <v>0.6333122229259025</v>
      </c>
      <c r="AS30" s="28"/>
      <c r="AT30" s="9">
        <v>2</v>
      </c>
      <c r="AU30" s="56">
        <v>15</v>
      </c>
      <c r="AV30" s="56">
        <v>379</v>
      </c>
      <c r="AW30" s="56">
        <v>99</v>
      </c>
      <c r="AX30" s="28">
        <v>87900</v>
      </c>
      <c r="AY30" s="28">
        <v>39800</v>
      </c>
      <c r="AZ30" s="26">
        <v>5.6805152999999997</v>
      </c>
      <c r="BA30" s="26">
        <v>0.78988742999999995</v>
      </c>
      <c r="BB30" s="26">
        <v>20.385542000000001</v>
      </c>
      <c r="BC30" s="26">
        <v>0.68367827000000003</v>
      </c>
      <c r="BD30" s="26">
        <v>1.1580037999999999</v>
      </c>
      <c r="BE30" s="26">
        <v>3.8836449000000002E-2</v>
      </c>
      <c r="BF30" s="26">
        <v>-0.56871450000000001</v>
      </c>
      <c r="BG30" s="26">
        <v>-3.0165291000000001</v>
      </c>
      <c r="BH30" s="56">
        <v>2487</v>
      </c>
      <c r="BI30" s="28">
        <v>24000000</v>
      </c>
      <c r="BJ30" s="28">
        <v>1293.8563388178466</v>
      </c>
      <c r="BK30" s="84">
        <v>19</v>
      </c>
      <c r="BL30" s="10">
        <v>9.5000000000000001E-2</v>
      </c>
      <c r="BM30" s="10">
        <v>7.5999999999999998E-2</v>
      </c>
      <c r="BN30" s="10">
        <v>0.19600000000000001</v>
      </c>
      <c r="BO30" s="91">
        <f t="shared" si="0"/>
        <v>5</v>
      </c>
      <c r="BP30" s="56">
        <v>1</v>
      </c>
      <c r="BQ30" s="117">
        <v>6</v>
      </c>
      <c r="BR30" s="117">
        <v>18</v>
      </c>
      <c r="BS30" s="117">
        <v>24</v>
      </c>
      <c r="BT30" s="117">
        <v>323.46408470446164</v>
      </c>
      <c r="BU30" s="117">
        <v>970.39225411338487</v>
      </c>
      <c r="BV30" s="11">
        <v>7060</v>
      </c>
    </row>
    <row r="31" spans="1:74">
      <c r="A31" s="7">
        <v>657</v>
      </c>
      <c r="B31" s="8" t="s">
        <v>1297</v>
      </c>
      <c r="C31" s="8" t="s">
        <v>2208</v>
      </c>
      <c r="D31" s="8" t="s">
        <v>1298</v>
      </c>
      <c r="E31" s="9" t="s">
        <v>51</v>
      </c>
      <c r="F31" s="10">
        <v>0.67700000000000005</v>
      </c>
      <c r="G31" s="10">
        <v>0.86</v>
      </c>
      <c r="H31" s="9">
        <v>15.94</v>
      </c>
      <c r="I31" s="9">
        <v>0.48499999999999999</v>
      </c>
      <c r="J31" s="89">
        <f t="shared" si="1"/>
        <v>0</v>
      </c>
      <c r="K31" s="16">
        <f t="shared" si="2"/>
        <v>2.204068283457401E-2</v>
      </c>
      <c r="L31" s="28">
        <v>944.28706326723329</v>
      </c>
      <c r="M31" s="91">
        <v>3</v>
      </c>
      <c r="N31" s="16" t="s">
        <v>4339</v>
      </c>
      <c r="O31" s="10">
        <v>8.9999999999999993E-3</v>
      </c>
      <c r="P31" s="27">
        <v>5.6108942592316094E-2</v>
      </c>
      <c r="Q31" s="91">
        <v>1</v>
      </c>
      <c r="R31" s="16"/>
      <c r="S31" s="11">
        <v>5607.767904499854</v>
      </c>
      <c r="T31" s="59">
        <v>78139</v>
      </c>
      <c r="U31" s="28">
        <v>49853.326874999999</v>
      </c>
      <c r="V31" s="91">
        <v>1</v>
      </c>
      <c r="W31" s="10">
        <v>0.64800000000000002</v>
      </c>
      <c r="X31" s="27">
        <v>0.22800000000000001</v>
      </c>
      <c r="Y31" s="10">
        <v>6.2E-2</v>
      </c>
      <c r="Z31" s="53">
        <v>1244.2320955001458</v>
      </c>
      <c r="AA31" s="9">
        <v>245</v>
      </c>
      <c r="AB31" s="10">
        <v>0.30399999999999999</v>
      </c>
      <c r="AC31" s="10">
        <v>0.32399999999999995</v>
      </c>
      <c r="AD31" s="10">
        <v>0.5</v>
      </c>
      <c r="AE31" s="10">
        <v>0.54600000000000004</v>
      </c>
      <c r="AF31" s="91">
        <v>1</v>
      </c>
      <c r="AG31" s="25">
        <v>16877.88</v>
      </c>
      <c r="AH31" s="28">
        <v>14117</v>
      </c>
      <c r="AI31" s="28">
        <v>7730</v>
      </c>
      <c r="AJ31" s="59">
        <v>91431</v>
      </c>
      <c r="AK31" s="59">
        <v>72216</v>
      </c>
      <c r="AL31" s="59">
        <v>64350</v>
      </c>
      <c r="AM31" s="9">
        <v>1059</v>
      </c>
      <c r="AN31" s="9">
        <v>1482.33</v>
      </c>
      <c r="AO31" s="9">
        <v>11</v>
      </c>
      <c r="AP31" s="27">
        <v>0.52800000000000002</v>
      </c>
      <c r="AQ31" s="10">
        <v>0.128</v>
      </c>
      <c r="AR31" s="16">
        <v>0.67340067340067344</v>
      </c>
      <c r="AS31" s="28">
        <v>102</v>
      </c>
      <c r="AT31" s="9"/>
      <c r="AU31" s="56">
        <v>18</v>
      </c>
      <c r="AV31" s="56">
        <v>372</v>
      </c>
      <c r="AW31" s="56">
        <v>3</v>
      </c>
      <c r="AX31" s="28">
        <v>105900</v>
      </c>
      <c r="AY31" s="28">
        <v>39100</v>
      </c>
      <c r="AZ31" s="26">
        <v>3.5452352</v>
      </c>
      <c r="BA31" s="26">
        <v>2.2165754</v>
      </c>
      <c r="BB31" s="26">
        <v>15.233072</v>
      </c>
      <c r="BC31" s="26">
        <v>0.71429074000000004</v>
      </c>
      <c r="BD31" s="26">
        <v>0.54004823999999996</v>
      </c>
      <c r="BE31" s="26">
        <v>2.5323287E-2</v>
      </c>
      <c r="BF31" s="26">
        <v>-0.24935338000000001</v>
      </c>
      <c r="BG31" s="26">
        <v>-1.6063305999999999</v>
      </c>
      <c r="BH31" s="56">
        <v>2427.3333333333298</v>
      </c>
      <c r="BI31" s="28">
        <v>21000000</v>
      </c>
      <c r="BJ31" s="28">
        <v>1244.2320955001458</v>
      </c>
      <c r="BK31" s="84">
        <v>1</v>
      </c>
      <c r="BL31" s="10">
        <v>5.1999999999999998E-2</v>
      </c>
      <c r="BM31" s="10">
        <v>3.2000000000000001E-2</v>
      </c>
      <c r="BN31" s="10">
        <v>0.35599999999999998</v>
      </c>
      <c r="BO31" s="91">
        <f t="shared" si="0"/>
        <v>6</v>
      </c>
      <c r="BP31" s="56">
        <v>2</v>
      </c>
      <c r="BQ31" s="117">
        <v>3</v>
      </c>
      <c r="BR31" s="117">
        <v>18</v>
      </c>
      <c r="BS31" s="117">
        <v>21</v>
      </c>
      <c r="BT31" s="117">
        <v>177.74744221430652</v>
      </c>
      <c r="BU31" s="117">
        <v>1066.4846532858392</v>
      </c>
      <c r="BV31" s="11">
        <v>6852</v>
      </c>
    </row>
    <row r="32" spans="1:74">
      <c r="A32" s="7">
        <v>675</v>
      </c>
      <c r="B32" s="8" t="s">
        <v>1325</v>
      </c>
      <c r="C32" s="8" t="s">
        <v>2210</v>
      </c>
      <c r="D32" s="8" t="s">
        <v>1298</v>
      </c>
      <c r="E32" s="9" t="s">
        <v>51</v>
      </c>
      <c r="F32" s="10">
        <v>0.35599999999999998</v>
      </c>
      <c r="G32" s="10">
        <v>0.8</v>
      </c>
      <c r="H32" s="9">
        <v>16.05</v>
      </c>
      <c r="I32" s="9">
        <v>0.66900000000000004</v>
      </c>
      <c r="J32" s="89">
        <f t="shared" si="1"/>
        <v>0</v>
      </c>
      <c r="K32" s="16">
        <f t="shared" si="2"/>
        <v>1.6903527343568418E-2</v>
      </c>
      <c r="L32" s="28">
        <v>18086.044356023784</v>
      </c>
      <c r="M32" s="91">
        <v>1</v>
      </c>
      <c r="N32" s="16" t="s">
        <v>4339</v>
      </c>
      <c r="O32" s="10">
        <v>5.0000000000000001E-3</v>
      </c>
      <c r="P32" s="27">
        <v>1.690352734356842E-3</v>
      </c>
      <c r="Q32" s="91">
        <v>0</v>
      </c>
      <c r="R32" s="16"/>
      <c r="S32" s="11">
        <v>5005.8920132241929</v>
      </c>
      <c r="T32" s="59">
        <v>81847</v>
      </c>
      <c r="U32" s="28">
        <v>51930.015421115066</v>
      </c>
      <c r="V32" s="91">
        <v>1</v>
      </c>
      <c r="W32" s="10">
        <v>0.42399999999999999</v>
      </c>
      <c r="X32" s="27">
        <v>-0.49199999999999999</v>
      </c>
      <c r="Y32" s="27">
        <v>-7.0000000000000001E-3</v>
      </c>
      <c r="Z32" s="53">
        <v>749.10798677580715</v>
      </c>
      <c r="AA32" s="9">
        <v>60</v>
      </c>
      <c r="AB32" s="10">
        <v>-0.30300000000000005</v>
      </c>
      <c r="AC32" s="10">
        <v>-0.44700000000000006</v>
      </c>
      <c r="AD32" s="10">
        <v>0.54600000000000004</v>
      </c>
      <c r="AE32" s="10">
        <v>0.59699999999999998</v>
      </c>
      <c r="AF32" s="91">
        <v>7</v>
      </c>
      <c r="AG32" s="25">
        <v>7099.11</v>
      </c>
      <c r="AH32" s="28">
        <v>16961</v>
      </c>
      <c r="AI32" s="28">
        <v>10994</v>
      </c>
      <c r="AJ32" s="59">
        <v>95058</v>
      </c>
      <c r="AK32" s="59">
        <v>76329</v>
      </c>
      <c r="AL32" s="59">
        <v>66609</v>
      </c>
      <c r="AM32" s="9">
        <v>442.33</v>
      </c>
      <c r="AN32" s="9">
        <v>714.67</v>
      </c>
      <c r="AO32" s="9">
        <v>49</v>
      </c>
      <c r="AP32" s="27">
        <v>0.53400000000000003</v>
      </c>
      <c r="AQ32" s="10">
        <v>0.84699999999999998</v>
      </c>
      <c r="AR32" s="16">
        <v>0.59916117435590177</v>
      </c>
      <c r="AS32" s="28">
        <v>29</v>
      </c>
      <c r="AT32" s="9"/>
      <c r="AU32" s="56">
        <v>154</v>
      </c>
      <c r="AV32" s="56">
        <v>120</v>
      </c>
      <c r="AW32" s="56">
        <v>99</v>
      </c>
      <c r="AX32" s="28">
        <v>45600</v>
      </c>
      <c r="AY32" s="28">
        <v>32300</v>
      </c>
      <c r="AZ32" s="26">
        <v>21.139999</v>
      </c>
      <c r="BA32" s="26">
        <v>0.16748979999999999</v>
      </c>
      <c r="BB32" s="26">
        <v>13.439994</v>
      </c>
      <c r="BC32" s="26">
        <v>0.25206160999999999</v>
      </c>
      <c r="BD32" s="26">
        <v>2.8412144000000001</v>
      </c>
      <c r="BE32" s="26">
        <v>5.3285818999999998E-2</v>
      </c>
      <c r="BF32" s="26">
        <v>-0.62580745999999998</v>
      </c>
      <c r="BG32" s="26">
        <v>2.2460507999999999</v>
      </c>
      <c r="BH32" s="56">
        <v>640.66666666666595</v>
      </c>
      <c r="BI32" s="28">
        <v>5318360</v>
      </c>
      <c r="BJ32" s="28">
        <v>749.15869735783781</v>
      </c>
      <c r="BK32" s="84">
        <v>8</v>
      </c>
      <c r="BL32" s="10">
        <v>0.65900000000000003</v>
      </c>
      <c r="BM32" s="10">
        <v>0.80300000000000005</v>
      </c>
      <c r="BN32" s="10">
        <v>0.35599999999999998</v>
      </c>
      <c r="BO32" s="91">
        <f t="shared" si="0"/>
        <v>9</v>
      </c>
      <c r="BP32" s="56">
        <v>1</v>
      </c>
      <c r="BQ32" s="117">
        <v>0.318</v>
      </c>
      <c r="BR32" s="117">
        <v>5</v>
      </c>
      <c r="BS32" s="117">
        <v>5.3179999999999996</v>
      </c>
      <c r="BT32" s="117">
        <v>44.794347460456315</v>
      </c>
      <c r="BU32" s="117">
        <v>704.31363931535088</v>
      </c>
      <c r="BV32" s="11">
        <v>5755</v>
      </c>
    </row>
    <row r="33" spans="1:74">
      <c r="A33" s="7">
        <v>678</v>
      </c>
      <c r="B33" s="8" t="s">
        <v>1330</v>
      </c>
      <c r="C33" s="8" t="s">
        <v>2212</v>
      </c>
      <c r="D33" s="8" t="s">
        <v>1298</v>
      </c>
      <c r="E33" s="9" t="s">
        <v>51</v>
      </c>
      <c r="F33" s="10">
        <v>0.33500000000000002</v>
      </c>
      <c r="G33" s="10">
        <v>0.67</v>
      </c>
      <c r="H33" s="9">
        <v>19.22</v>
      </c>
      <c r="I33" s="9">
        <v>0.32200000000000001</v>
      </c>
      <c r="J33" s="89">
        <f t="shared" si="1"/>
        <v>0</v>
      </c>
      <c r="K33" s="16">
        <f t="shared" si="2"/>
        <v>6.6185352078495822E-3</v>
      </c>
      <c r="L33" s="28">
        <v>1363.9328621908128</v>
      </c>
      <c r="M33" s="91">
        <v>2</v>
      </c>
      <c r="N33" s="16" t="s">
        <v>4339</v>
      </c>
      <c r="O33" s="10">
        <v>0.01</v>
      </c>
      <c r="P33" s="27">
        <v>1.0111651011992417E-2</v>
      </c>
      <c r="Q33" s="91">
        <v>0</v>
      </c>
      <c r="R33" s="16"/>
      <c r="S33" s="11">
        <v>5124.4189532786568</v>
      </c>
      <c r="T33" s="59">
        <v>68193</v>
      </c>
      <c r="U33" s="28">
        <v>45104.931640625</v>
      </c>
      <c r="V33" s="91">
        <v>1</v>
      </c>
      <c r="W33" s="10">
        <v>0.39500000000000002</v>
      </c>
      <c r="X33" s="27">
        <v>-0.23699999999999999</v>
      </c>
      <c r="Y33" s="27">
        <v>-1.2999999999999999E-2</v>
      </c>
      <c r="Z33" s="53">
        <v>439.58104672134311</v>
      </c>
      <c r="AA33" s="9">
        <v>195</v>
      </c>
      <c r="AB33" s="10">
        <v>0.13699999999999998</v>
      </c>
      <c r="AC33" s="10">
        <v>-0.27700000000000002</v>
      </c>
      <c r="AD33" s="10">
        <v>0.505</v>
      </c>
      <c r="AE33" s="10">
        <v>0.60599999999999998</v>
      </c>
      <c r="AF33" s="91">
        <v>6</v>
      </c>
      <c r="AG33" s="25">
        <v>5439.27</v>
      </c>
      <c r="AH33" s="28">
        <v>13794</v>
      </c>
      <c r="AI33" s="28">
        <v>7109</v>
      </c>
      <c r="AJ33" s="59">
        <v>80244</v>
      </c>
      <c r="AK33" s="59">
        <v>63009</v>
      </c>
      <c r="AL33" s="59">
        <v>55476</v>
      </c>
      <c r="AM33" s="9">
        <v>283</v>
      </c>
      <c r="AN33" s="9">
        <v>493.33</v>
      </c>
      <c r="AO33" s="9">
        <v>6</v>
      </c>
      <c r="AP33" s="27">
        <v>0.46899999999999997</v>
      </c>
      <c r="AQ33" s="10">
        <v>0.59299999999999997</v>
      </c>
      <c r="AR33" s="16">
        <v>0.75642965204236012</v>
      </c>
      <c r="AS33" s="28">
        <v>21</v>
      </c>
      <c r="AT33" s="9"/>
      <c r="AU33" s="56">
        <v>416</v>
      </c>
      <c r="AV33" s="56">
        <v>36</v>
      </c>
      <c r="AW33" s="56">
        <v>99</v>
      </c>
      <c r="AX33" s="28">
        <v>63600</v>
      </c>
      <c r="AY33" s="28">
        <v>33100</v>
      </c>
      <c r="AZ33" s="26">
        <v>15.239432000000001</v>
      </c>
      <c r="BA33" s="26">
        <v>0.32469039999999999</v>
      </c>
      <c r="BB33" s="26">
        <v>13.098610000000001</v>
      </c>
      <c r="BC33" s="26">
        <v>1.7283197E-2</v>
      </c>
      <c r="BD33" s="26">
        <v>1.9961538000000001</v>
      </c>
      <c r="BE33" s="26">
        <v>2.6338613E-3</v>
      </c>
      <c r="BF33" s="26">
        <v>-1.5650343</v>
      </c>
      <c r="BG33" s="26">
        <v>4.1233325000000001</v>
      </c>
      <c r="BH33" s="56">
        <v>553.83333333333303</v>
      </c>
      <c r="BI33" s="28">
        <v>2391322</v>
      </c>
      <c r="BJ33" s="28">
        <v>439.64024584181328</v>
      </c>
      <c r="BK33" s="84">
        <v>0.38599299999999998</v>
      </c>
      <c r="BL33" s="10">
        <v>0.219</v>
      </c>
      <c r="BM33" s="10">
        <v>0.63300000000000001</v>
      </c>
      <c r="BN33" s="10">
        <v>0.35599999999999998</v>
      </c>
      <c r="BO33" s="91">
        <f t="shared" si="0"/>
        <v>9</v>
      </c>
      <c r="BP33" s="56">
        <v>2</v>
      </c>
      <c r="BQ33" s="117">
        <v>0.39100000000000001</v>
      </c>
      <c r="BR33" s="117">
        <v>2</v>
      </c>
      <c r="BS33" s="117">
        <v>2.391</v>
      </c>
      <c r="BT33" s="117">
        <v>71.884646285255187</v>
      </c>
      <c r="BU33" s="117">
        <v>367.69640043608791</v>
      </c>
      <c r="BV33" s="11">
        <v>5564</v>
      </c>
    </row>
    <row r="34" spans="1:74">
      <c r="A34" s="7">
        <v>676</v>
      </c>
      <c r="B34" s="8" t="s">
        <v>1327</v>
      </c>
      <c r="C34" s="8" t="s">
        <v>2213</v>
      </c>
      <c r="D34" s="8" t="s">
        <v>1298</v>
      </c>
      <c r="E34" s="9" t="s">
        <v>51</v>
      </c>
      <c r="F34" s="10">
        <v>0.68899999999999995</v>
      </c>
      <c r="G34" s="10">
        <v>0.85</v>
      </c>
      <c r="H34" s="9">
        <v>18.18</v>
      </c>
      <c r="I34" s="9">
        <v>0.45800000000000002</v>
      </c>
      <c r="J34" s="89">
        <f t="shared" si="1"/>
        <v>0</v>
      </c>
      <c r="K34" s="16">
        <f t="shared" si="2"/>
        <v>2.133929631416253E-2</v>
      </c>
      <c r="L34" s="28">
        <v>10928.961748633879</v>
      </c>
      <c r="M34" s="91">
        <v>3</v>
      </c>
      <c r="N34" s="16" t="s">
        <v>4339</v>
      </c>
      <c r="O34" s="10">
        <v>6.0000000000000001E-3</v>
      </c>
      <c r="P34" s="27">
        <v>7.0930618734399389E-2</v>
      </c>
      <c r="Q34" s="91">
        <v>1</v>
      </c>
      <c r="R34" s="16"/>
      <c r="S34" s="11">
        <v>5413.647755842384</v>
      </c>
      <c r="T34" s="59">
        <v>79630</v>
      </c>
      <c r="U34" s="28">
        <v>49477.275891341254</v>
      </c>
      <c r="V34" s="91">
        <v>1</v>
      </c>
      <c r="W34" s="10">
        <v>0.71799999999999997</v>
      </c>
      <c r="X34" s="27">
        <v>0.17599999999999999</v>
      </c>
      <c r="Y34" s="27">
        <v>-6.0000000000000001E-3</v>
      </c>
      <c r="Z34" s="53">
        <v>1277.3522441576163</v>
      </c>
      <c r="AA34" s="9">
        <v>222</v>
      </c>
      <c r="AB34" s="10">
        <v>0.21299999999999999</v>
      </c>
      <c r="AC34" s="10">
        <v>0.14599999999999999</v>
      </c>
      <c r="AD34" s="10">
        <v>0.53700000000000003</v>
      </c>
      <c r="AE34" s="10">
        <v>0.60099999999999998</v>
      </c>
      <c r="AF34" s="91">
        <v>4</v>
      </c>
      <c r="AG34" s="25">
        <v>13308.78</v>
      </c>
      <c r="AH34" s="28">
        <v>15338</v>
      </c>
      <c r="AI34" s="58">
        <v>8242</v>
      </c>
      <c r="AJ34" s="59">
        <v>93186</v>
      </c>
      <c r="AK34" s="59">
        <v>72090</v>
      </c>
      <c r="AL34" s="59">
        <v>64845</v>
      </c>
      <c r="AM34" s="9">
        <v>732</v>
      </c>
      <c r="AN34" s="9">
        <v>1124</v>
      </c>
      <c r="AO34" s="10">
        <v>0.63</v>
      </c>
      <c r="AP34" s="10">
        <v>0.52900000000000003</v>
      </c>
      <c r="AQ34" s="10">
        <v>0.18</v>
      </c>
      <c r="AR34" s="16">
        <v>0.68587105624142652</v>
      </c>
      <c r="AS34" s="28">
        <v>88</v>
      </c>
      <c r="AT34" s="9"/>
      <c r="AU34" s="56">
        <v>37</v>
      </c>
      <c r="AV34" s="56">
        <v>284</v>
      </c>
      <c r="AW34" s="56">
        <v>6</v>
      </c>
      <c r="AX34" s="28">
        <v>106500</v>
      </c>
      <c r="AY34" s="28">
        <v>41700</v>
      </c>
      <c r="AZ34" s="26">
        <v>3.6087096000000001</v>
      </c>
      <c r="BA34" s="26">
        <v>1.8397405</v>
      </c>
      <c r="BB34" s="26">
        <v>19.721117</v>
      </c>
      <c r="BC34" s="26">
        <v>0</v>
      </c>
      <c r="BD34" s="26">
        <v>0.71167784999999995</v>
      </c>
      <c r="BE34" s="26">
        <v>0</v>
      </c>
      <c r="BF34" s="26">
        <v>0.4495402</v>
      </c>
      <c r="BG34" s="26">
        <v>-2.2459614000000001</v>
      </c>
      <c r="BH34" s="56">
        <v>1666.6666666666599</v>
      </c>
      <c r="BI34" s="28">
        <v>17000000</v>
      </c>
      <c r="BJ34" s="28">
        <v>1277.3522441576163</v>
      </c>
      <c r="BK34" s="84">
        <v>8</v>
      </c>
      <c r="BL34" s="10">
        <v>0.14299999999999999</v>
      </c>
      <c r="BM34" s="10">
        <v>0.21</v>
      </c>
      <c r="BN34" s="10">
        <v>0.35599999999999998</v>
      </c>
      <c r="BO34" s="91">
        <f t="shared" si="0"/>
        <v>9</v>
      </c>
      <c r="BP34" s="56">
        <v>3</v>
      </c>
      <c r="BQ34" s="117">
        <v>2</v>
      </c>
      <c r="BR34" s="117">
        <v>15</v>
      </c>
      <c r="BS34" s="117">
        <v>17</v>
      </c>
      <c r="BT34" s="117">
        <v>150.27673460677838</v>
      </c>
      <c r="BU34" s="117">
        <v>1127.0755095508378</v>
      </c>
      <c r="BV34" s="11">
        <v>6691</v>
      </c>
    </row>
    <row r="35" spans="1:74">
      <c r="A35" s="7">
        <v>687</v>
      </c>
      <c r="B35" s="8" t="s">
        <v>1342</v>
      </c>
      <c r="C35" s="8" t="s">
        <v>2214</v>
      </c>
      <c r="D35" s="8" t="s">
        <v>1298</v>
      </c>
      <c r="E35" s="9" t="s">
        <v>51</v>
      </c>
      <c r="F35" s="10">
        <v>0.53</v>
      </c>
      <c r="G35" s="10">
        <v>0.8</v>
      </c>
      <c r="H35" s="9">
        <v>16.98</v>
      </c>
      <c r="I35" s="9">
        <v>0.62</v>
      </c>
      <c r="J35" s="89">
        <f t="shared" si="1"/>
        <v>0</v>
      </c>
      <c r="K35" s="16">
        <f t="shared" si="2"/>
        <v>1.3924582234683795E-2</v>
      </c>
      <c r="L35" s="28">
        <v>9457.6957270130715</v>
      </c>
      <c r="M35" s="91">
        <v>1</v>
      </c>
      <c r="N35" s="16" t="s">
        <v>4339</v>
      </c>
      <c r="O35" s="10">
        <v>0.02</v>
      </c>
      <c r="P35" s="27">
        <v>2.4395868075166006E-2</v>
      </c>
      <c r="Q35" s="91">
        <v>1</v>
      </c>
      <c r="R35" s="16"/>
      <c r="S35" s="11">
        <v>6066.0167106126482</v>
      </c>
      <c r="T35" s="59">
        <v>73080</v>
      </c>
      <c r="U35" s="28">
        <v>47292.833852544136</v>
      </c>
      <c r="V35" s="91">
        <v>1</v>
      </c>
      <c r="W35" s="10">
        <v>0.61899999999999999</v>
      </c>
      <c r="X35" s="27">
        <v>0.17699999999999999</v>
      </c>
      <c r="Y35" s="27">
        <v>-4.4999999999999998E-2</v>
      </c>
      <c r="Z35" s="53">
        <v>556.98328938735176</v>
      </c>
      <c r="AA35" s="9">
        <v>122</v>
      </c>
      <c r="AB35" s="10">
        <v>0.29499999999999998</v>
      </c>
      <c r="AC35" s="10">
        <v>0.28699999999999998</v>
      </c>
      <c r="AD35" s="10">
        <v>0.50700000000000001</v>
      </c>
      <c r="AE35" s="10">
        <v>0.50700000000000001</v>
      </c>
      <c r="AF35" s="91">
        <v>2</v>
      </c>
      <c r="AG35" s="25">
        <v>8976.93</v>
      </c>
      <c r="AH35" s="28">
        <v>15556</v>
      </c>
      <c r="AI35" s="58">
        <v>8297</v>
      </c>
      <c r="AJ35" s="59">
        <v>92169</v>
      </c>
      <c r="AK35" s="59">
        <v>70119</v>
      </c>
      <c r="AL35" s="59">
        <v>60381</v>
      </c>
      <c r="AM35" s="9">
        <v>528.66999999999996</v>
      </c>
      <c r="AN35" s="9">
        <v>885.67</v>
      </c>
      <c r="AO35" s="10">
        <v>0.11</v>
      </c>
      <c r="AP35" s="10">
        <v>0.50700000000000001</v>
      </c>
      <c r="AQ35" s="10">
        <v>0.17899999999999999</v>
      </c>
      <c r="AR35" s="16">
        <v>0.61728395061728403</v>
      </c>
      <c r="AS35" s="28">
        <v>67</v>
      </c>
      <c r="AT35" s="9"/>
      <c r="AU35" s="56">
        <v>145</v>
      </c>
      <c r="AV35" s="56">
        <v>125</v>
      </c>
      <c r="AW35" s="56">
        <v>13</v>
      </c>
      <c r="AX35" s="28">
        <v>88000</v>
      </c>
      <c r="AY35" s="28">
        <v>36700</v>
      </c>
      <c r="AZ35" s="26">
        <v>7.032896</v>
      </c>
      <c r="BA35" s="26">
        <v>0.77189474999999996</v>
      </c>
      <c r="BB35" s="26">
        <v>15.790118</v>
      </c>
      <c r="BC35" s="26">
        <v>0</v>
      </c>
      <c r="BD35" s="26">
        <v>1.1105026</v>
      </c>
      <c r="BE35" s="26">
        <v>0</v>
      </c>
      <c r="BF35" s="26">
        <v>-0.76739341000000005</v>
      </c>
      <c r="BG35" s="26">
        <v>-2.8773724999999999</v>
      </c>
      <c r="BH35" s="56">
        <v>989.33333333333303</v>
      </c>
      <c r="BI35" s="28">
        <v>5000000</v>
      </c>
      <c r="BJ35" s="28">
        <v>556.98328938735176</v>
      </c>
      <c r="BK35" s="84">
        <v>5</v>
      </c>
      <c r="BL35" s="10">
        <v>6.0999999999999999E-2</v>
      </c>
      <c r="BM35" s="10">
        <v>6.9000000000000006E-2</v>
      </c>
      <c r="BN35" s="10">
        <v>0.35599999999999998</v>
      </c>
      <c r="BO35" s="91">
        <f t="shared" si="0"/>
        <v>5</v>
      </c>
      <c r="BP35" s="56">
        <v>1</v>
      </c>
      <c r="BQ35" s="117">
        <v>1</v>
      </c>
      <c r="BR35" s="117">
        <v>4</v>
      </c>
      <c r="BS35" s="117">
        <v>5</v>
      </c>
      <c r="BT35" s="117">
        <v>111.39665787747036</v>
      </c>
      <c r="BU35" s="117">
        <v>445.58663150988144</v>
      </c>
      <c r="BV35" s="11">
        <v>6623</v>
      </c>
    </row>
    <row r="36" spans="1:74">
      <c r="A36" s="7">
        <v>534</v>
      </c>
      <c r="B36" s="8" t="s">
        <v>1111</v>
      </c>
      <c r="C36" s="8" t="s">
        <v>2222</v>
      </c>
      <c r="D36" s="8" t="s">
        <v>1100</v>
      </c>
      <c r="E36" s="9" t="s">
        <v>51</v>
      </c>
      <c r="F36" s="10">
        <v>0.56399999999999995</v>
      </c>
      <c r="G36" s="10">
        <v>0.76</v>
      </c>
      <c r="H36" s="9">
        <v>16.62</v>
      </c>
      <c r="I36" s="9">
        <v>0.64200000000000002</v>
      </c>
      <c r="J36" s="89">
        <f t="shared" si="1"/>
        <v>0</v>
      </c>
      <c r="K36" s="16">
        <f t="shared" si="2"/>
        <v>8.6608735046113591E-3</v>
      </c>
      <c r="L36" s="28">
        <v>11070.110701107011</v>
      </c>
      <c r="M36" s="91">
        <v>1</v>
      </c>
      <c r="N36" s="16" t="s">
        <v>4339</v>
      </c>
      <c r="O36" s="10">
        <v>2.5000000000000001E-2</v>
      </c>
      <c r="P36" s="27">
        <v>2.3539810038174465E-2</v>
      </c>
      <c r="Q36" s="91">
        <v>1</v>
      </c>
      <c r="R36" s="16"/>
      <c r="S36" s="11">
        <v>10771.354112027289</v>
      </c>
      <c r="T36" s="59">
        <v>78744</v>
      </c>
      <c r="U36" s="28">
        <v>50099.248618784528</v>
      </c>
      <c r="V36" s="91">
        <v>0</v>
      </c>
      <c r="W36" s="10">
        <v>0.61099999999999999</v>
      </c>
      <c r="X36" s="27">
        <v>6.0000000000000001E-3</v>
      </c>
      <c r="Y36" s="27">
        <v>-3.5000000000000003E-2</v>
      </c>
      <c r="Z36" s="53">
        <v>2356.6458879727115</v>
      </c>
      <c r="AA36" s="9">
        <v>1096</v>
      </c>
      <c r="AB36" s="10">
        <v>2.7000000000000003E-2</v>
      </c>
      <c r="AC36" s="10">
        <v>6.6000000000000003E-2</v>
      </c>
      <c r="AD36" s="10">
        <v>0.53800000000000003</v>
      </c>
      <c r="AE36" s="10">
        <v>0.58499999999999996</v>
      </c>
      <c r="AF36" s="91">
        <v>6</v>
      </c>
      <c r="AG36" s="25">
        <v>4503.01</v>
      </c>
      <c r="AH36" s="28">
        <v>13543</v>
      </c>
      <c r="AI36" s="28">
        <v>8986</v>
      </c>
      <c r="AJ36" s="59">
        <v>88740</v>
      </c>
      <c r="AK36" s="59">
        <v>74106</v>
      </c>
      <c r="AL36" s="59">
        <v>61551</v>
      </c>
      <c r="AM36" s="9">
        <v>271</v>
      </c>
      <c r="AN36" s="9">
        <v>323.33</v>
      </c>
      <c r="AO36" s="9">
        <v>45</v>
      </c>
      <c r="AP36" s="27">
        <v>0.56299999999999994</v>
      </c>
      <c r="AQ36" s="10">
        <v>7.9000000000000001E-2</v>
      </c>
      <c r="AR36" s="16">
        <v>0.60901339829476253</v>
      </c>
      <c r="AS36" s="28">
        <v>19</v>
      </c>
      <c r="AT36" s="9"/>
      <c r="AU36" s="56">
        <v>399</v>
      </c>
      <c r="AV36" s="56">
        <v>39</v>
      </c>
      <c r="AW36" s="56">
        <v>99</v>
      </c>
      <c r="AX36" s="28">
        <v>94200</v>
      </c>
      <c r="AY36" s="28">
        <v>41000</v>
      </c>
      <c r="AZ36" s="26">
        <v>4.4847355000000002</v>
      </c>
      <c r="BA36" s="26">
        <v>0.91672056999999996</v>
      </c>
      <c r="BB36" s="26">
        <v>23.564014</v>
      </c>
      <c r="BC36" s="26">
        <v>2.4930272E-2</v>
      </c>
      <c r="BD36" s="26">
        <v>1.0567838000000001</v>
      </c>
      <c r="BE36" s="26">
        <v>1.1180567000000001E-3</v>
      </c>
      <c r="BF36" s="26">
        <v>-0.31265556999999999</v>
      </c>
      <c r="BG36" s="26">
        <v>-3.9988185999999999</v>
      </c>
      <c r="BH36" s="56">
        <v>765</v>
      </c>
      <c r="BI36" s="28">
        <v>10612177</v>
      </c>
      <c r="BJ36" s="28">
        <v>2356.6851950140017</v>
      </c>
      <c r="BK36" s="84">
        <v>3</v>
      </c>
      <c r="BL36" s="10">
        <v>5.8000000000000003E-2</v>
      </c>
      <c r="BM36" s="10">
        <v>1.9E-2</v>
      </c>
      <c r="BN36" s="10">
        <v>8.5000000000000006E-2</v>
      </c>
      <c r="BO36" s="91">
        <f t="shared" si="0"/>
        <v>8</v>
      </c>
      <c r="BP36" s="56">
        <v>2</v>
      </c>
      <c r="BQ36" s="117">
        <v>0.61199999999999999</v>
      </c>
      <c r="BR36" s="117">
        <v>10</v>
      </c>
      <c r="BS36" s="117">
        <v>10.612</v>
      </c>
      <c r="BT36" s="117">
        <v>135.90909191851671</v>
      </c>
      <c r="BU36" s="117">
        <v>2220.7367960541947</v>
      </c>
      <c r="BV36" s="11">
        <v>13128</v>
      </c>
    </row>
    <row r="37" spans="1:74">
      <c r="A37" s="7">
        <v>554</v>
      </c>
      <c r="B37" s="8" t="s">
        <v>1142</v>
      </c>
      <c r="C37" s="8" t="s">
        <v>2230</v>
      </c>
      <c r="D37" s="8" t="s">
        <v>1118</v>
      </c>
      <c r="E37" s="9" t="s">
        <v>51</v>
      </c>
      <c r="F37" s="10">
        <v>0.49399999999999999</v>
      </c>
      <c r="G37" s="10">
        <v>0.84</v>
      </c>
      <c r="H37" s="9">
        <v>12.7</v>
      </c>
      <c r="I37" s="9">
        <v>0.79</v>
      </c>
      <c r="J37" s="89">
        <f t="shared" si="1"/>
        <v>0</v>
      </c>
      <c r="K37" s="16">
        <f t="shared" si="2"/>
        <v>3.1256024271145072E-2</v>
      </c>
      <c r="L37" s="28">
        <v>14262.961466232438</v>
      </c>
      <c r="M37" s="91">
        <v>3</v>
      </c>
      <c r="N37" s="16" t="s">
        <v>4339</v>
      </c>
      <c r="O37" s="10">
        <v>1.7000000000000001E-2</v>
      </c>
      <c r="P37" s="27">
        <v>4.3047219056068065E-2</v>
      </c>
      <c r="Q37" s="91">
        <v>2</v>
      </c>
      <c r="R37" s="16"/>
      <c r="S37" s="11">
        <v>13438.514534051286</v>
      </c>
      <c r="T37" s="59">
        <v>113211</v>
      </c>
      <c r="U37" s="28">
        <v>60957.776290630973</v>
      </c>
      <c r="V37" s="91">
        <v>2</v>
      </c>
      <c r="W37" s="10">
        <v>0.54200000000000004</v>
      </c>
      <c r="X37" s="27">
        <v>2.5999999999999999E-2</v>
      </c>
      <c r="Y37" s="10">
        <v>2.5999999999999999E-2</v>
      </c>
      <c r="Z37" s="53">
        <v>561.48546594871391</v>
      </c>
      <c r="AA37" s="9">
        <v>126</v>
      </c>
      <c r="AB37" s="10">
        <v>0.313</v>
      </c>
      <c r="AC37" s="10">
        <v>0.11899999999999999</v>
      </c>
      <c r="AD37" s="10">
        <v>0.47099999999999997</v>
      </c>
      <c r="AE37" s="10">
        <v>0.58499999999999996</v>
      </c>
      <c r="AF37" s="91">
        <v>3</v>
      </c>
      <c r="AG37" s="25">
        <v>5342.97</v>
      </c>
      <c r="AH37" s="28">
        <v>19560</v>
      </c>
      <c r="AI37" s="28">
        <v>17136</v>
      </c>
      <c r="AJ37" s="59">
        <v>130050</v>
      </c>
      <c r="AK37" s="59">
        <v>89901</v>
      </c>
      <c r="AL37" s="59">
        <v>76311</v>
      </c>
      <c r="AM37" s="9">
        <v>420.67</v>
      </c>
      <c r="AN37" s="9">
        <v>555.33000000000004</v>
      </c>
      <c r="AO37" s="9">
        <v>24</v>
      </c>
      <c r="AP37" s="27">
        <v>0.59299999999999997</v>
      </c>
      <c r="AQ37" s="10">
        <v>0.39700000000000002</v>
      </c>
      <c r="AR37" s="16">
        <v>0.55865921787709494</v>
      </c>
      <c r="AS37" s="28">
        <v>33</v>
      </c>
      <c r="AT37" s="9"/>
      <c r="AU37" s="56">
        <v>103</v>
      </c>
      <c r="AV37" s="56">
        <v>167</v>
      </c>
      <c r="AW37" s="56">
        <v>6</v>
      </c>
      <c r="AX37" s="28" t="e">
        <v>#N/A</v>
      </c>
      <c r="AY37" s="28" t="e">
        <v>#N/A</v>
      </c>
      <c r="AZ37" s="26" t="e">
        <v>#N/A</v>
      </c>
      <c r="BA37" s="26" t="e">
        <v>#N/A</v>
      </c>
      <c r="BB37" s="26" t="e">
        <v>#N/A</v>
      </c>
      <c r="BC37" s="26" t="e">
        <v>#N/A</v>
      </c>
      <c r="BD37" s="26" t="e">
        <v>#N/A</v>
      </c>
      <c r="BE37" s="26" t="e">
        <v>#N/A</v>
      </c>
      <c r="BF37" s="26" t="e">
        <v>#N/A</v>
      </c>
      <c r="BG37" s="26" t="e">
        <v>#N/A</v>
      </c>
      <c r="BH37" s="56" t="e">
        <v>#N/A</v>
      </c>
      <c r="BI37" s="28">
        <v>3000000</v>
      </c>
      <c r="BJ37" s="28">
        <v>561.48546594871391</v>
      </c>
      <c r="BK37" s="84">
        <v>6</v>
      </c>
      <c r="BL37" s="10">
        <v>0.111</v>
      </c>
      <c r="BM37" s="10">
        <v>0.30499999999999999</v>
      </c>
      <c r="BN37" s="10">
        <v>0.42399999999999999</v>
      </c>
      <c r="BO37" s="91">
        <f t="shared" si="0"/>
        <v>10</v>
      </c>
      <c r="BP37" s="56">
        <v>3</v>
      </c>
      <c r="BQ37" s="117">
        <v>2</v>
      </c>
      <c r="BR37" s="117">
        <v>1</v>
      </c>
      <c r="BS37" s="117">
        <v>3</v>
      </c>
      <c r="BT37" s="117">
        <v>374.32364396580925</v>
      </c>
      <c r="BU37" s="117">
        <v>187.16182198290463</v>
      </c>
      <c r="BV37" s="11">
        <v>14000</v>
      </c>
    </row>
    <row r="38" spans="1:74">
      <c r="A38" s="7">
        <v>560</v>
      </c>
      <c r="B38" s="8" t="s">
        <v>1152</v>
      </c>
      <c r="C38" s="8" t="s">
        <v>2231</v>
      </c>
      <c r="D38" s="8" t="s">
        <v>1118</v>
      </c>
      <c r="E38" s="9" t="s">
        <v>51</v>
      </c>
      <c r="F38" s="10">
        <v>0.68700000000000006</v>
      </c>
      <c r="G38" s="10">
        <v>0.87</v>
      </c>
      <c r="H38" s="9">
        <v>19.64</v>
      </c>
      <c r="I38" s="9">
        <v>0.35299999999999998</v>
      </c>
      <c r="J38" s="89">
        <f t="shared" si="1"/>
        <v>2.4752904134477577E-4</v>
      </c>
      <c r="K38" s="16">
        <f t="shared" si="2"/>
        <v>1.7450797414806693E-2</v>
      </c>
      <c r="L38" s="28">
        <v>17017.96610993606</v>
      </c>
      <c r="M38" s="91">
        <v>4</v>
      </c>
      <c r="N38" s="16" t="s">
        <v>4339</v>
      </c>
      <c r="O38" s="10">
        <v>3.0000000000000001E-3</v>
      </c>
      <c r="P38" s="27">
        <v>0</v>
      </c>
      <c r="Q38" s="91">
        <v>0</v>
      </c>
      <c r="R38" s="16"/>
      <c r="S38" s="11">
        <v>11205.4918278287</v>
      </c>
      <c r="T38" s="59">
        <v>91745</v>
      </c>
      <c r="U38" s="28">
        <v>66839.637662337656</v>
      </c>
      <c r="V38" s="91">
        <v>2</v>
      </c>
      <c r="W38" s="10">
        <v>0.65500000000000003</v>
      </c>
      <c r="X38" s="27">
        <v>0.16900000000000001</v>
      </c>
      <c r="Y38" s="10">
        <v>7.4999999999999997E-2</v>
      </c>
      <c r="Z38" s="53">
        <v>1614.5081721713</v>
      </c>
      <c r="AA38" s="9">
        <v>247</v>
      </c>
      <c r="AB38" s="10">
        <v>0.253</v>
      </c>
      <c r="AC38" s="10">
        <v>0.17299999999999999</v>
      </c>
      <c r="AD38" s="10">
        <v>0.52</v>
      </c>
      <c r="AE38" s="10">
        <v>0.50700000000000001</v>
      </c>
      <c r="AF38" s="91">
        <v>3</v>
      </c>
      <c r="AG38" s="25">
        <v>8079.86</v>
      </c>
      <c r="AH38" s="28">
        <v>13136</v>
      </c>
      <c r="AI38" s="58">
        <v>9850</v>
      </c>
      <c r="AJ38" s="59">
        <v>109980</v>
      </c>
      <c r="AK38" s="59">
        <v>83637</v>
      </c>
      <c r="AL38" s="59">
        <v>64431</v>
      </c>
      <c r="AM38" s="9">
        <v>411.33</v>
      </c>
      <c r="AN38" s="9">
        <v>734.67</v>
      </c>
      <c r="AO38" s="10">
        <v>0.01</v>
      </c>
      <c r="AP38" s="10">
        <v>0.495</v>
      </c>
      <c r="AQ38" s="10">
        <v>0.255</v>
      </c>
      <c r="AR38" s="16">
        <v>0.73909830007390986</v>
      </c>
      <c r="AS38" s="28">
        <v>28</v>
      </c>
      <c r="AT38" s="9">
        <v>2</v>
      </c>
      <c r="AU38" s="56">
        <v>131</v>
      </c>
      <c r="AV38" s="56">
        <v>141</v>
      </c>
      <c r="AW38" s="56">
        <v>10</v>
      </c>
      <c r="AX38" s="28">
        <v>92700</v>
      </c>
      <c r="AY38" s="28">
        <v>48600</v>
      </c>
      <c r="AZ38" s="26">
        <v>6.7839966</v>
      </c>
      <c r="BA38" s="26">
        <v>0.40423772000000002</v>
      </c>
      <c r="BB38" s="26">
        <v>27.958611000000001</v>
      </c>
      <c r="BC38" s="26">
        <v>0</v>
      </c>
      <c r="BD38" s="26">
        <v>1.8967111999999999</v>
      </c>
      <c r="BE38" s="26">
        <v>0</v>
      </c>
      <c r="BF38" s="26">
        <v>-1.4833103000000001</v>
      </c>
      <c r="BG38" s="26">
        <v>-4.3058581</v>
      </c>
      <c r="BH38" s="56">
        <v>914</v>
      </c>
      <c r="BI38" s="28">
        <v>13045202</v>
      </c>
      <c r="BJ38" s="28">
        <v>1614.5331726044758</v>
      </c>
      <c r="BK38" s="84">
        <v>7</v>
      </c>
      <c r="BL38" s="10">
        <v>0.17100000000000001</v>
      </c>
      <c r="BM38" s="10">
        <v>0.251</v>
      </c>
      <c r="BN38" s="10">
        <v>0.42399999999999999</v>
      </c>
      <c r="BO38" s="91">
        <f t="shared" si="0"/>
        <v>9</v>
      </c>
      <c r="BP38" s="56">
        <v>2</v>
      </c>
      <c r="BQ38" s="117">
        <v>4.4999999999999998E-2</v>
      </c>
      <c r="BR38" s="117">
        <v>13</v>
      </c>
      <c r="BS38" s="117">
        <v>13.045</v>
      </c>
      <c r="BT38" s="117">
        <v>5.5694034302574549</v>
      </c>
      <c r="BU38" s="117">
        <v>1608.9387687410426</v>
      </c>
      <c r="BV38" s="11">
        <v>12820</v>
      </c>
    </row>
    <row r="39" spans="1:74">
      <c r="A39" s="7">
        <v>561</v>
      </c>
      <c r="B39" s="8" t="s">
        <v>1155</v>
      </c>
      <c r="C39" s="8" t="s">
        <v>2232</v>
      </c>
      <c r="D39" s="8" t="s">
        <v>1118</v>
      </c>
      <c r="E39" s="9" t="s">
        <v>51</v>
      </c>
      <c r="F39" s="10">
        <v>0.83</v>
      </c>
      <c r="G39" s="10">
        <v>0.95</v>
      </c>
      <c r="H39" s="9">
        <v>13.46</v>
      </c>
      <c r="I39" s="9">
        <v>0.54600000000000004</v>
      </c>
      <c r="J39" s="89">
        <f t="shared" si="1"/>
        <v>4.3018400403799386E-4</v>
      </c>
      <c r="K39" s="16">
        <f t="shared" si="2"/>
        <v>5.9508787225255814E-2</v>
      </c>
      <c r="L39" s="28">
        <v>15444.015444015444</v>
      </c>
      <c r="M39" s="91">
        <v>4</v>
      </c>
      <c r="N39" s="16" t="s">
        <v>4339</v>
      </c>
      <c r="O39" s="10">
        <v>3.0000000000000001E-3</v>
      </c>
      <c r="P39" s="27">
        <v>2.9969485614646903E-2</v>
      </c>
      <c r="Q39" s="91">
        <v>0</v>
      </c>
      <c r="R39" s="16"/>
      <c r="S39" s="11">
        <v>13315.079979810031</v>
      </c>
      <c r="T39" s="59">
        <v>97309</v>
      </c>
      <c r="U39" s="28">
        <v>67076.255936675458</v>
      </c>
      <c r="V39" s="91">
        <v>2</v>
      </c>
      <c r="W39" s="10">
        <v>0.78600000000000003</v>
      </c>
      <c r="X39" s="27">
        <v>0.13800000000000001</v>
      </c>
      <c r="Y39" s="10">
        <v>0.06</v>
      </c>
      <c r="Z39" s="53">
        <v>2150.9200201899694</v>
      </c>
      <c r="AA39" s="9">
        <v>179</v>
      </c>
      <c r="AB39" s="10">
        <v>0.28100000000000003</v>
      </c>
      <c r="AC39" s="10">
        <v>0.11399999999999999</v>
      </c>
      <c r="AD39" s="10">
        <v>0.53900000000000003</v>
      </c>
      <c r="AE39" s="10">
        <v>0.56599999999999995</v>
      </c>
      <c r="AF39" s="91">
        <v>5</v>
      </c>
      <c r="AG39" s="25">
        <v>6973.76</v>
      </c>
      <c r="AH39" s="28">
        <v>21337</v>
      </c>
      <c r="AI39" s="58">
        <v>12891</v>
      </c>
      <c r="AJ39" s="59">
        <v>106722</v>
      </c>
      <c r="AK39" s="59">
        <v>85995</v>
      </c>
      <c r="AL39" s="59">
        <v>71145</v>
      </c>
      <c r="AM39" s="9">
        <v>518</v>
      </c>
      <c r="AN39" s="9">
        <v>679.67</v>
      </c>
      <c r="AO39" s="10">
        <v>0.87</v>
      </c>
      <c r="AP39" s="10">
        <v>0.48199999999999998</v>
      </c>
      <c r="AQ39" s="10">
        <v>0.28499999999999998</v>
      </c>
      <c r="AR39" s="16">
        <v>0.64683053040103489</v>
      </c>
      <c r="AS39" s="28">
        <v>32</v>
      </c>
      <c r="AT39" s="9">
        <v>3</v>
      </c>
      <c r="AU39" s="56">
        <v>11</v>
      </c>
      <c r="AV39" s="56">
        <v>415</v>
      </c>
      <c r="AW39" s="56">
        <v>1</v>
      </c>
      <c r="AX39" s="28">
        <v>122300</v>
      </c>
      <c r="AY39" s="28">
        <v>60100</v>
      </c>
      <c r="AZ39" s="26">
        <v>3.6272638000000001</v>
      </c>
      <c r="BA39" s="26">
        <v>0.99284499999999998</v>
      </c>
      <c r="BB39" s="26">
        <v>49.851115999999998</v>
      </c>
      <c r="BC39" s="26">
        <v>2.9377882</v>
      </c>
      <c r="BD39" s="26">
        <v>1.8082315</v>
      </c>
      <c r="BE39" s="26">
        <v>0.10656133</v>
      </c>
      <c r="BF39" s="26">
        <v>4.7525159999999997E-2</v>
      </c>
      <c r="BG39" s="26">
        <v>-1.0901197</v>
      </c>
      <c r="BH39" s="56">
        <v>1263.6666666666599</v>
      </c>
      <c r="BI39" s="28">
        <v>15000000</v>
      </c>
      <c r="BJ39" s="28">
        <v>2150.9200201899694</v>
      </c>
      <c r="BK39" s="84">
        <v>8</v>
      </c>
      <c r="BL39" s="10">
        <v>0.14299999999999999</v>
      </c>
      <c r="BM39" s="10">
        <v>0.31</v>
      </c>
      <c r="BN39" s="10">
        <v>0.42399999999999999</v>
      </c>
      <c r="BO39" s="91">
        <f t="shared" si="0"/>
        <v>11</v>
      </c>
      <c r="BP39" s="56">
        <v>3</v>
      </c>
      <c r="BQ39" s="117">
        <v>0</v>
      </c>
      <c r="BR39" s="117">
        <v>15</v>
      </c>
      <c r="BS39" s="117">
        <v>15</v>
      </c>
      <c r="BT39" s="117">
        <v>0</v>
      </c>
      <c r="BU39" s="117">
        <v>2150.9200201899694</v>
      </c>
      <c r="BV39" s="11">
        <v>15466</v>
      </c>
    </row>
    <row r="40" spans="1:74">
      <c r="A40" s="7">
        <v>637</v>
      </c>
      <c r="B40" s="8" t="s">
        <v>1266</v>
      </c>
      <c r="C40" s="8" t="s">
        <v>2235</v>
      </c>
      <c r="D40" s="8" t="s">
        <v>1170</v>
      </c>
      <c r="E40" s="9" t="s">
        <v>51</v>
      </c>
      <c r="F40" s="10">
        <v>0.45400000000000001</v>
      </c>
      <c r="G40" s="10">
        <v>0.71</v>
      </c>
      <c r="H40" s="9">
        <v>17.23</v>
      </c>
      <c r="I40" s="9">
        <v>0.58499999999999996</v>
      </c>
      <c r="J40" s="89">
        <f t="shared" si="1"/>
        <v>0</v>
      </c>
      <c r="K40" s="16">
        <f t="shared" si="2"/>
        <v>3.4571160953602256E-2</v>
      </c>
      <c r="L40" s="28">
        <v>57692.665587255498</v>
      </c>
      <c r="M40" s="91">
        <v>3</v>
      </c>
      <c r="N40" s="16" t="s">
        <v>4339</v>
      </c>
      <c r="O40" s="10">
        <v>0.02</v>
      </c>
      <c r="P40" s="27">
        <v>8.102615848500529E-3</v>
      </c>
      <c r="Q40" s="91">
        <v>1</v>
      </c>
      <c r="R40" s="16"/>
      <c r="S40" s="11">
        <v>6696.6860981799364</v>
      </c>
      <c r="T40" s="59">
        <v>81611</v>
      </c>
      <c r="U40" s="28">
        <v>57089.905952380956</v>
      </c>
      <c r="V40" s="91">
        <v>2</v>
      </c>
      <c r="W40" s="10">
        <v>0.48599999999999999</v>
      </c>
      <c r="X40" s="27">
        <v>-0.01</v>
      </c>
      <c r="Y40" s="10">
        <v>2E-3</v>
      </c>
      <c r="Z40" s="53">
        <v>972.31390182006351</v>
      </c>
      <c r="AA40" s="9">
        <v>101</v>
      </c>
      <c r="AB40" s="10">
        <v>0.29399999999999998</v>
      </c>
      <c r="AC40" s="10">
        <v>0.23399999999999999</v>
      </c>
      <c r="AD40" s="10">
        <v>0.497</v>
      </c>
      <c r="AE40" s="10">
        <v>0.53</v>
      </c>
      <c r="AF40" s="91">
        <v>3</v>
      </c>
      <c r="AG40" s="25">
        <v>9256.27</v>
      </c>
      <c r="AH40" s="28">
        <v>13951</v>
      </c>
      <c r="AI40" s="58">
        <v>10848</v>
      </c>
      <c r="AJ40" s="59">
        <v>85392</v>
      </c>
      <c r="AK40" s="59">
        <v>69894</v>
      </c>
      <c r="AL40" s="59">
        <v>59643</v>
      </c>
      <c r="AM40" s="9">
        <v>537.33000000000004</v>
      </c>
      <c r="AN40" s="9">
        <v>798.33</v>
      </c>
      <c r="AO40" s="10">
        <v>0.21</v>
      </c>
      <c r="AP40" s="10">
        <v>0.44400000000000001</v>
      </c>
      <c r="AQ40" s="10">
        <v>0.437</v>
      </c>
      <c r="AR40" s="16">
        <v>0.63091482649842279</v>
      </c>
      <c r="AS40" s="28">
        <v>36</v>
      </c>
      <c r="AT40" s="9"/>
      <c r="AU40" s="56">
        <v>30</v>
      </c>
      <c r="AV40" s="56">
        <v>320</v>
      </c>
      <c r="AW40" s="56">
        <v>99</v>
      </c>
      <c r="AX40" s="28">
        <v>95300</v>
      </c>
      <c r="AY40" s="28">
        <v>52700</v>
      </c>
      <c r="AZ40" s="26">
        <v>8.1726016999999995</v>
      </c>
      <c r="BA40" s="26">
        <v>0.59959220999999996</v>
      </c>
      <c r="BB40" s="26">
        <v>42.464649000000001</v>
      </c>
      <c r="BC40" s="26">
        <v>2.4677064</v>
      </c>
      <c r="BD40" s="26">
        <v>3.4704666</v>
      </c>
      <c r="BE40" s="26">
        <v>0.20167579999999999</v>
      </c>
      <c r="BF40" s="26">
        <v>-0.65125173000000003</v>
      </c>
      <c r="BG40" s="26">
        <v>-2.1823559000000001</v>
      </c>
      <c r="BH40" s="56">
        <v>2814</v>
      </c>
      <c r="BI40" s="28">
        <v>9000000</v>
      </c>
      <c r="BJ40" s="28">
        <v>972.31390182006351</v>
      </c>
      <c r="BK40" s="84">
        <v>31</v>
      </c>
      <c r="BL40" s="10">
        <v>0.13300000000000001</v>
      </c>
      <c r="BM40" s="10">
        <v>0.193</v>
      </c>
      <c r="BN40" s="10">
        <v>0.42699999999999999</v>
      </c>
      <c r="BO40" s="91">
        <f t="shared" si="0"/>
        <v>9</v>
      </c>
      <c r="BP40" s="56">
        <v>3</v>
      </c>
      <c r="BQ40" s="117">
        <v>2</v>
      </c>
      <c r="BR40" s="117">
        <v>7</v>
      </c>
      <c r="BS40" s="117">
        <v>9</v>
      </c>
      <c r="BT40" s="117">
        <v>216.06975596001413</v>
      </c>
      <c r="BU40" s="117">
        <v>756.24414586004946</v>
      </c>
      <c r="BV40" s="11">
        <v>7669</v>
      </c>
    </row>
    <row r="41" spans="1:74">
      <c r="A41" s="7">
        <v>643</v>
      </c>
      <c r="B41" s="8" t="s">
        <v>1277</v>
      </c>
      <c r="C41" s="8" t="s">
        <v>2254</v>
      </c>
      <c r="D41" s="8" t="s">
        <v>1170</v>
      </c>
      <c r="E41" s="9" t="s">
        <v>51</v>
      </c>
      <c r="F41" s="10">
        <v>0.64400000000000002</v>
      </c>
      <c r="G41" s="10">
        <v>0.8</v>
      </c>
      <c r="H41" s="9">
        <v>16.68</v>
      </c>
      <c r="I41" s="9">
        <v>0.61799999999999999</v>
      </c>
      <c r="J41" s="89">
        <f t="shared" si="1"/>
        <v>1.349992237544634E-4</v>
      </c>
      <c r="K41" s="16">
        <f t="shared" si="2"/>
        <v>2.6324848632120364E-2</v>
      </c>
      <c r="L41" s="28">
        <v>18018.018018018018</v>
      </c>
      <c r="M41" s="91">
        <v>1</v>
      </c>
      <c r="N41" s="16" t="s">
        <v>4339</v>
      </c>
      <c r="O41" s="10">
        <v>1.7000000000000001E-2</v>
      </c>
      <c r="P41" s="27">
        <v>3.9284774112548854E-2</v>
      </c>
      <c r="Q41" s="91">
        <v>2</v>
      </c>
      <c r="R41" s="16"/>
      <c r="S41" s="11">
        <v>6584.007762455366</v>
      </c>
      <c r="T41" s="59">
        <v>70054</v>
      </c>
      <c r="U41" s="28">
        <v>52210.926080892605</v>
      </c>
      <c r="V41" s="91">
        <v>1</v>
      </c>
      <c r="W41" s="10">
        <v>0.505</v>
      </c>
      <c r="X41" s="27">
        <v>0.20899999999999999</v>
      </c>
      <c r="Y41" s="27">
        <v>0.159</v>
      </c>
      <c r="Z41" s="53">
        <v>1349.9922375446342</v>
      </c>
      <c r="AA41" s="9">
        <v>89</v>
      </c>
      <c r="AB41" s="10">
        <v>0.316</v>
      </c>
      <c r="AC41" s="10">
        <v>0.35099999999999998</v>
      </c>
      <c r="AD41" s="10">
        <v>0.49099999999999999</v>
      </c>
      <c r="AE41" s="10">
        <v>0.52700000000000002</v>
      </c>
      <c r="AF41" s="91">
        <v>1</v>
      </c>
      <c r="AG41" s="25">
        <v>7407.45</v>
      </c>
      <c r="AH41" s="28">
        <v>15092</v>
      </c>
      <c r="AI41" s="58">
        <v>11467</v>
      </c>
      <c r="AJ41" s="59">
        <v>80775</v>
      </c>
      <c r="AK41" s="59">
        <v>67158</v>
      </c>
      <c r="AL41" s="59">
        <v>51966</v>
      </c>
      <c r="AM41" s="9">
        <v>444</v>
      </c>
      <c r="AN41" s="9">
        <v>667.33</v>
      </c>
      <c r="AO41" s="10">
        <v>0.11</v>
      </c>
      <c r="AP41" s="10">
        <v>0.52100000000000002</v>
      </c>
      <c r="AQ41" s="10">
        <v>0.218</v>
      </c>
      <c r="AR41" s="16">
        <v>0.61804697156983934</v>
      </c>
      <c r="AS41" s="28">
        <v>23</v>
      </c>
      <c r="AT41" s="9">
        <v>1</v>
      </c>
      <c r="AU41" s="56">
        <v>74</v>
      </c>
      <c r="AV41" s="56">
        <v>195</v>
      </c>
      <c r="AW41" s="56">
        <v>13</v>
      </c>
      <c r="AX41" s="28">
        <v>85900</v>
      </c>
      <c r="AY41" s="28">
        <v>45200</v>
      </c>
      <c r="AZ41" s="26">
        <v>8.1431197999999991</v>
      </c>
      <c r="BA41" s="26">
        <v>0.31774592000000002</v>
      </c>
      <c r="BB41" s="26">
        <v>21.164375</v>
      </c>
      <c r="BC41" s="26">
        <v>0.38732839000000002</v>
      </c>
      <c r="BD41" s="26">
        <v>1.7234404999999999</v>
      </c>
      <c r="BE41" s="26">
        <v>3.1540617E-2</v>
      </c>
      <c r="BF41" s="26">
        <v>-2.1270932999999999</v>
      </c>
      <c r="BG41" s="26">
        <v>-5.2944627000000004</v>
      </c>
      <c r="BH41" s="56">
        <v>1139.3333333333301</v>
      </c>
      <c r="BI41" s="28">
        <v>10000000</v>
      </c>
      <c r="BJ41" s="28">
        <v>1349.9922375446342</v>
      </c>
      <c r="BK41" s="84">
        <v>8</v>
      </c>
      <c r="BL41" s="10">
        <v>0.111</v>
      </c>
      <c r="BM41" s="10">
        <v>7.5999999999999998E-2</v>
      </c>
      <c r="BN41" s="10">
        <v>0.42699999999999999</v>
      </c>
      <c r="BO41" s="91">
        <f t="shared" si="0"/>
        <v>5</v>
      </c>
      <c r="BP41" s="56">
        <v>1</v>
      </c>
      <c r="BQ41" s="117">
        <v>0</v>
      </c>
      <c r="BR41" s="117">
        <v>10</v>
      </c>
      <c r="BS41" s="117">
        <v>10</v>
      </c>
      <c r="BT41" s="117">
        <v>0</v>
      </c>
      <c r="BU41" s="117">
        <v>1349.9922375446342</v>
      </c>
      <c r="BV41" s="11">
        <v>7934</v>
      </c>
    </row>
    <row r="42" spans="1:74">
      <c r="A42" s="7">
        <v>733</v>
      </c>
      <c r="B42" s="8" t="s">
        <v>1415</v>
      </c>
      <c r="C42" s="8" t="s">
        <v>2268</v>
      </c>
      <c r="D42" s="8" t="s">
        <v>1410</v>
      </c>
      <c r="E42" s="9" t="s">
        <v>51</v>
      </c>
      <c r="F42" s="10">
        <v>0.31900000000000001</v>
      </c>
      <c r="G42" s="10">
        <v>0.62</v>
      </c>
      <c r="H42" s="9">
        <v>26.26</v>
      </c>
      <c r="I42" s="9">
        <v>0.25900000000000001</v>
      </c>
      <c r="J42" s="89">
        <f t="shared" si="1"/>
        <v>0</v>
      </c>
      <c r="K42" s="16">
        <f t="shared" si="2"/>
        <v>1.4319245361007366E-2</v>
      </c>
      <c r="L42" s="28">
        <v>19379.844961240309</v>
      </c>
      <c r="M42" s="91">
        <v>1</v>
      </c>
      <c r="N42" s="16" t="s">
        <v>4339</v>
      </c>
      <c r="O42" s="10">
        <v>8.5999999999999993E-2</v>
      </c>
      <c r="P42" s="27">
        <v>1.4171624274811414E-2</v>
      </c>
      <c r="Q42" s="91">
        <v>1</v>
      </c>
      <c r="R42" s="16" t="s">
        <v>4339</v>
      </c>
      <c r="S42" s="11">
        <v>5431.7051121182149</v>
      </c>
      <c r="T42" s="59">
        <v>76031</v>
      </c>
      <c r="U42" s="28">
        <v>43466.659472422063</v>
      </c>
      <c r="V42" s="91">
        <v>2</v>
      </c>
      <c r="W42" s="10">
        <v>0.33800000000000002</v>
      </c>
      <c r="X42" s="27">
        <v>1E-3</v>
      </c>
      <c r="Y42" s="10">
        <v>5.5E-2</v>
      </c>
      <c r="Z42" s="53">
        <v>664.29488788178503</v>
      </c>
      <c r="AA42" s="9">
        <v>279</v>
      </c>
      <c r="AB42" s="10">
        <v>0.19400000000000001</v>
      </c>
      <c r="AC42" s="10">
        <v>0.13</v>
      </c>
      <c r="AD42" s="10">
        <v>0.53900000000000003</v>
      </c>
      <c r="AE42" s="10">
        <v>0.57599999999999996</v>
      </c>
      <c r="AF42" s="91">
        <v>4</v>
      </c>
      <c r="AG42" s="25">
        <v>13548.2</v>
      </c>
      <c r="AH42" s="28">
        <v>11379</v>
      </c>
      <c r="AI42" s="58">
        <v>7322</v>
      </c>
      <c r="AJ42" s="59">
        <v>77571</v>
      </c>
      <c r="AK42" s="59">
        <v>67707</v>
      </c>
      <c r="AL42" s="59">
        <v>55107</v>
      </c>
      <c r="AM42" s="9">
        <v>516</v>
      </c>
      <c r="AN42" s="9">
        <v>747</v>
      </c>
      <c r="AO42" s="10">
        <v>0.28000000000000003</v>
      </c>
      <c r="AP42" s="10">
        <v>0.56499999999999995</v>
      </c>
      <c r="AQ42" s="10">
        <v>0.32500000000000001</v>
      </c>
      <c r="AR42" s="16">
        <v>0.79428117553613975</v>
      </c>
      <c r="AS42" s="28">
        <v>28</v>
      </c>
      <c r="AT42" s="9"/>
      <c r="AU42" s="56">
        <v>75</v>
      </c>
      <c r="AV42" s="56">
        <v>194</v>
      </c>
      <c r="AW42" s="56">
        <v>99</v>
      </c>
      <c r="AX42" s="28">
        <v>77500</v>
      </c>
      <c r="AY42" s="28">
        <v>37800</v>
      </c>
      <c r="AZ42" s="26">
        <v>8.7949219000000003</v>
      </c>
      <c r="BA42" s="26">
        <v>0.64068066999999995</v>
      </c>
      <c r="BB42" s="26">
        <v>19.398886000000001</v>
      </c>
      <c r="BC42" s="26">
        <v>1.0115483000000001</v>
      </c>
      <c r="BD42" s="26">
        <v>1.7061168</v>
      </c>
      <c r="BE42" s="26">
        <v>8.8964879999999996E-2</v>
      </c>
      <c r="BF42" s="26">
        <v>-0.15793795999999999</v>
      </c>
      <c r="BG42" s="26">
        <v>-0.10935634</v>
      </c>
      <c r="BH42" s="56">
        <v>1499.6666666666599</v>
      </c>
      <c r="BI42" s="28">
        <v>9000000</v>
      </c>
      <c r="BJ42" s="28">
        <v>664.29488788178503</v>
      </c>
      <c r="BK42" s="84">
        <v>10</v>
      </c>
      <c r="BL42" s="10">
        <v>0.13200000000000001</v>
      </c>
      <c r="BM42" s="10">
        <v>0.19600000000000001</v>
      </c>
      <c r="BN42" s="10">
        <v>0.32600000000000001</v>
      </c>
      <c r="BO42" s="91">
        <f t="shared" si="0"/>
        <v>8</v>
      </c>
      <c r="BP42" s="56">
        <v>3</v>
      </c>
      <c r="BQ42" s="117">
        <v>0</v>
      </c>
      <c r="BR42" s="117">
        <v>9</v>
      </c>
      <c r="BS42" s="117">
        <v>9</v>
      </c>
      <c r="BT42" s="117">
        <v>0</v>
      </c>
      <c r="BU42" s="117">
        <v>664.29488788178503</v>
      </c>
      <c r="BV42" s="11">
        <v>6096</v>
      </c>
    </row>
    <row r="43" spans="1:74">
      <c r="A43" s="7">
        <v>766</v>
      </c>
      <c r="B43" s="8" t="s">
        <v>1460</v>
      </c>
      <c r="C43" s="8" t="s">
        <v>2276</v>
      </c>
      <c r="D43" s="8" t="s">
        <v>1454</v>
      </c>
      <c r="E43" s="9" t="s">
        <v>51</v>
      </c>
      <c r="F43" s="10">
        <v>0.59</v>
      </c>
      <c r="G43" s="10">
        <v>0.77</v>
      </c>
      <c r="H43" s="9">
        <v>20.69</v>
      </c>
      <c r="I43" s="9">
        <v>0.28999999999999998</v>
      </c>
      <c r="J43" s="89">
        <f t="shared" si="1"/>
        <v>0</v>
      </c>
      <c r="K43" s="16">
        <f t="shared" si="2"/>
        <v>1.9368308632356675E-2</v>
      </c>
      <c r="L43" s="28">
        <v>11320.669277967712</v>
      </c>
      <c r="M43" s="91">
        <v>1</v>
      </c>
      <c r="N43" s="16" t="s">
        <v>4339</v>
      </c>
      <c r="O43" s="10">
        <v>8.9999999999999993E-3</v>
      </c>
      <c r="P43" s="27">
        <v>1.1051972722418216E-2</v>
      </c>
      <c r="Q43" s="91">
        <v>0</v>
      </c>
      <c r="R43" s="16"/>
      <c r="S43" s="11">
        <v>8888.2981100032393</v>
      </c>
      <c r="T43" s="59">
        <v>85458</v>
      </c>
      <c r="U43" s="28">
        <v>52425.623063683306</v>
      </c>
      <c r="V43" s="91">
        <v>1</v>
      </c>
      <c r="W43" s="10">
        <v>0.48499999999999999</v>
      </c>
      <c r="X43" s="27">
        <v>4.1000000000000002E-2</v>
      </c>
      <c r="Y43" s="10">
        <v>0.13600000000000001</v>
      </c>
      <c r="Z43" s="53">
        <v>437.70188999676105</v>
      </c>
      <c r="AA43" s="9">
        <v>141</v>
      </c>
      <c r="AB43" s="10">
        <v>0.106</v>
      </c>
      <c r="AC43" s="10">
        <v>0.14100000000000001</v>
      </c>
      <c r="AD43" s="10">
        <v>0.46800000000000003</v>
      </c>
      <c r="AE43" s="10">
        <v>0.58399999999999996</v>
      </c>
      <c r="AF43" s="91">
        <v>3</v>
      </c>
      <c r="AG43" s="25">
        <v>9138.64</v>
      </c>
      <c r="AH43" s="28">
        <v>11816</v>
      </c>
      <c r="AI43" s="28">
        <v>9205</v>
      </c>
      <c r="AJ43" s="59">
        <v>106569</v>
      </c>
      <c r="AK43" s="59">
        <v>83781</v>
      </c>
      <c r="AL43" s="59">
        <v>65979</v>
      </c>
      <c r="AM43" s="9">
        <v>441.67</v>
      </c>
      <c r="AN43" s="9">
        <v>555.66999999999996</v>
      </c>
      <c r="AO43" s="9">
        <v>4</v>
      </c>
      <c r="AP43" s="27">
        <v>0.54600000000000004</v>
      </c>
      <c r="AQ43" s="10">
        <v>0.17599999999999999</v>
      </c>
      <c r="AR43" s="16">
        <v>0.77519379844961245</v>
      </c>
      <c r="AS43" s="28">
        <v>30</v>
      </c>
      <c r="AT43" s="9"/>
      <c r="AU43" s="56">
        <v>93</v>
      </c>
      <c r="AV43" s="56">
        <v>177</v>
      </c>
      <c r="AW43" s="56">
        <v>99</v>
      </c>
      <c r="AX43" s="28">
        <v>89800</v>
      </c>
      <c r="AY43" s="28">
        <v>45700</v>
      </c>
      <c r="AZ43" s="26">
        <v>5.6313000000000004</v>
      </c>
      <c r="BA43" s="26">
        <v>0.38807201000000002</v>
      </c>
      <c r="BB43" s="26">
        <v>27.874506</v>
      </c>
      <c r="BC43" s="26">
        <v>0.43355273999999999</v>
      </c>
      <c r="BD43" s="26">
        <v>1.5696969999999999</v>
      </c>
      <c r="BE43" s="26">
        <v>2.4414656999999999E-2</v>
      </c>
      <c r="BF43" s="26">
        <v>0.15757452</v>
      </c>
      <c r="BG43" s="26">
        <v>-2.0128249999999999</v>
      </c>
      <c r="BH43" s="56">
        <v>1487</v>
      </c>
      <c r="BI43" s="28">
        <v>4000000</v>
      </c>
      <c r="BJ43" s="28">
        <v>437.70188999676105</v>
      </c>
      <c r="BK43" s="84">
        <v>5</v>
      </c>
      <c r="BL43" s="10">
        <v>0.112</v>
      </c>
      <c r="BM43" s="10">
        <v>7.6999999999999999E-2</v>
      </c>
      <c r="BN43" s="10">
        <v>0.218</v>
      </c>
      <c r="BO43" s="91">
        <f t="shared" si="0"/>
        <v>5</v>
      </c>
      <c r="BP43" s="56">
        <v>1</v>
      </c>
      <c r="BQ43" s="117">
        <v>1</v>
      </c>
      <c r="BR43" s="117">
        <v>3</v>
      </c>
      <c r="BS43" s="117">
        <v>4</v>
      </c>
      <c r="BT43" s="117">
        <v>109.42547249919026</v>
      </c>
      <c r="BU43" s="117">
        <v>328.27641749757078</v>
      </c>
      <c r="BV43" s="11">
        <v>9326</v>
      </c>
    </row>
    <row r="44" spans="1:74">
      <c r="A44" s="7">
        <v>807</v>
      </c>
      <c r="B44" s="8" t="s">
        <v>1509</v>
      </c>
      <c r="C44" s="8" t="s">
        <v>2288</v>
      </c>
      <c r="D44" s="8" t="s">
        <v>1454</v>
      </c>
      <c r="E44" s="9" t="s">
        <v>51</v>
      </c>
      <c r="F44" s="10">
        <v>0.59599999999999997</v>
      </c>
      <c r="G44" s="10">
        <v>0.76</v>
      </c>
      <c r="H44" s="9">
        <v>20.37</v>
      </c>
      <c r="I44" s="9">
        <v>0.23400000000000001</v>
      </c>
      <c r="J44" s="89">
        <f t="shared" si="1"/>
        <v>0</v>
      </c>
      <c r="K44" s="16">
        <f t="shared" si="2"/>
        <v>4.1795488377418991E-2</v>
      </c>
      <c r="L44" s="28">
        <v>11661.807580174927</v>
      </c>
      <c r="M44" s="91">
        <v>3</v>
      </c>
      <c r="N44" s="16" t="s">
        <v>4339</v>
      </c>
      <c r="O44" s="10">
        <v>7.0000000000000001E-3</v>
      </c>
      <c r="P44" s="27">
        <v>1.1593953967708692E-2</v>
      </c>
      <c r="Q44" s="91">
        <v>0</v>
      </c>
      <c r="R44" s="16"/>
      <c r="S44" s="11">
        <v>10345.459063323027</v>
      </c>
      <c r="T44" s="59">
        <v>87106</v>
      </c>
      <c r="U44" s="28">
        <v>53082.768361581919</v>
      </c>
      <c r="V44" s="91">
        <v>1</v>
      </c>
      <c r="W44" s="10">
        <v>0.44500000000000001</v>
      </c>
      <c r="X44" s="27">
        <v>3.0000000000000001E-3</v>
      </c>
      <c r="Y44" s="10">
        <v>0.17399999999999999</v>
      </c>
      <c r="Z44" s="53">
        <v>572.54093667697248</v>
      </c>
      <c r="AA44" s="9">
        <v>254</v>
      </c>
      <c r="AB44" s="10">
        <v>6.4000000000000001E-2</v>
      </c>
      <c r="AC44" s="10">
        <v>1.7999999999999988E-2</v>
      </c>
      <c r="AD44" s="10">
        <v>0.50600000000000001</v>
      </c>
      <c r="AE44" s="10">
        <v>0.59799999999999998</v>
      </c>
      <c r="AF44" s="91">
        <v>5</v>
      </c>
      <c r="AG44" s="25">
        <v>6986.4</v>
      </c>
      <c r="AH44" s="28">
        <v>13142</v>
      </c>
      <c r="AI44" s="28">
        <v>9373</v>
      </c>
      <c r="AJ44" s="59">
        <v>107685</v>
      </c>
      <c r="AK44" s="59">
        <v>86157</v>
      </c>
      <c r="AL44" s="59">
        <v>66375</v>
      </c>
      <c r="AM44" s="9">
        <v>343</v>
      </c>
      <c r="AN44" s="9">
        <v>505.33</v>
      </c>
      <c r="AO44" s="9">
        <v>6</v>
      </c>
      <c r="AP44" s="27">
        <v>0.48299999999999998</v>
      </c>
      <c r="AQ44" s="10">
        <v>0.215</v>
      </c>
      <c r="AR44" s="16">
        <v>0.81037277147487841</v>
      </c>
      <c r="AS44" s="28">
        <v>31</v>
      </c>
      <c r="AT44" s="9"/>
      <c r="AU44" s="56">
        <v>34</v>
      </c>
      <c r="AV44" s="56">
        <v>292</v>
      </c>
      <c r="AW44" s="56">
        <v>99</v>
      </c>
      <c r="AX44" s="28">
        <v>93500</v>
      </c>
      <c r="AY44" s="28">
        <v>45400</v>
      </c>
      <c r="AZ44" s="26">
        <v>4.0353918000000002</v>
      </c>
      <c r="BA44" s="26">
        <v>0.5486415</v>
      </c>
      <c r="BB44" s="26">
        <v>22.181757000000001</v>
      </c>
      <c r="BC44" s="26">
        <v>2.1460854000000001E-2</v>
      </c>
      <c r="BD44" s="26">
        <v>0.89512073999999997</v>
      </c>
      <c r="BE44" s="26">
        <v>8.6602947E-4</v>
      </c>
      <c r="BF44" s="26">
        <v>0.30456697999999999</v>
      </c>
      <c r="BG44" s="26">
        <v>-1.3340262000000001</v>
      </c>
      <c r="BH44" s="56">
        <v>1380.3333333333301</v>
      </c>
      <c r="BI44" s="28">
        <v>4000000</v>
      </c>
      <c r="BJ44" s="28">
        <v>572.54093667697248</v>
      </c>
      <c r="BK44" s="84">
        <v>4</v>
      </c>
      <c r="BL44" s="10">
        <v>0.154</v>
      </c>
      <c r="BM44" s="10">
        <v>0.2</v>
      </c>
      <c r="BN44" s="10">
        <v>0.218</v>
      </c>
      <c r="BO44" s="91">
        <f t="shared" si="0"/>
        <v>9</v>
      </c>
      <c r="BP44" s="56">
        <v>3</v>
      </c>
      <c r="BQ44" s="117">
        <v>2</v>
      </c>
      <c r="BR44" s="117">
        <v>2</v>
      </c>
      <c r="BS44" s="117">
        <v>4</v>
      </c>
      <c r="BT44" s="117">
        <v>286.27046833848624</v>
      </c>
      <c r="BU44" s="117">
        <v>286.27046833848624</v>
      </c>
      <c r="BV44" s="11">
        <v>10918</v>
      </c>
    </row>
    <row r="45" spans="1:74">
      <c r="A45" s="7">
        <v>837</v>
      </c>
      <c r="B45" s="8" t="s">
        <v>1543</v>
      </c>
      <c r="C45" s="8" t="s">
        <v>2293</v>
      </c>
      <c r="D45" s="8" t="s">
        <v>1454</v>
      </c>
      <c r="E45" s="9" t="s">
        <v>51</v>
      </c>
      <c r="F45" s="10">
        <v>0.67</v>
      </c>
      <c r="G45" s="10">
        <v>0.88</v>
      </c>
      <c r="H45" s="9">
        <v>19.329999999999998</v>
      </c>
      <c r="I45" s="9">
        <v>0.308</v>
      </c>
      <c r="J45" s="89">
        <f t="shared" si="1"/>
        <v>0</v>
      </c>
      <c r="K45" s="16">
        <f t="shared" si="2"/>
        <v>1.3545822129809613E-2</v>
      </c>
      <c r="L45" s="28">
        <v>3926.7015706806283</v>
      </c>
      <c r="M45" s="91">
        <v>4</v>
      </c>
      <c r="N45" s="16" t="s">
        <v>4339</v>
      </c>
      <c r="O45" s="10">
        <v>8.9999999999999993E-3</v>
      </c>
      <c r="P45" s="27">
        <v>3.386455532452403E-2</v>
      </c>
      <c r="Q45" s="91">
        <v>0</v>
      </c>
      <c r="R45" s="16" t="s">
        <v>4339</v>
      </c>
      <c r="S45" s="11">
        <v>9123.3544467547599</v>
      </c>
      <c r="T45" s="59">
        <v>87429</v>
      </c>
      <c r="U45" s="28">
        <v>54054.456774193546</v>
      </c>
      <c r="V45" s="91">
        <v>3</v>
      </c>
      <c r="W45" s="10">
        <v>0.52800000000000002</v>
      </c>
      <c r="X45" s="27">
        <v>7.0000000000000001E-3</v>
      </c>
      <c r="Y45" s="10">
        <v>0.18</v>
      </c>
      <c r="Z45" s="53">
        <v>338.64555324524031</v>
      </c>
      <c r="AA45" s="9">
        <v>305</v>
      </c>
      <c r="AB45" s="10">
        <v>9.2999999999999999E-2</v>
      </c>
      <c r="AC45" s="10">
        <v>7.0000000000000062E-3</v>
      </c>
      <c r="AD45" s="10">
        <v>0.54600000000000004</v>
      </c>
      <c r="AE45" s="10">
        <v>0.58299999999999996</v>
      </c>
      <c r="AF45" s="91">
        <v>4</v>
      </c>
      <c r="AG45" s="25">
        <v>14764.7</v>
      </c>
      <c r="AH45" s="28">
        <v>12716</v>
      </c>
      <c r="AI45" s="28">
        <v>8128</v>
      </c>
      <c r="AJ45" s="59">
        <v>107910</v>
      </c>
      <c r="AK45" s="59">
        <v>86859</v>
      </c>
      <c r="AL45" s="59">
        <v>70875</v>
      </c>
      <c r="AM45" s="9">
        <v>764</v>
      </c>
      <c r="AN45" s="9">
        <v>755</v>
      </c>
      <c r="AO45" s="9">
        <v>7</v>
      </c>
      <c r="AP45" s="27">
        <v>0.52600000000000002</v>
      </c>
      <c r="AQ45" s="10">
        <v>0.21</v>
      </c>
      <c r="AR45" s="16">
        <v>0.76452599388379205</v>
      </c>
      <c r="AS45" s="28">
        <v>33</v>
      </c>
      <c r="AT45" s="9"/>
      <c r="AU45" s="56">
        <v>68</v>
      </c>
      <c r="AV45" s="56">
        <v>200</v>
      </c>
      <c r="AW45" s="56">
        <v>19</v>
      </c>
      <c r="AX45" s="28">
        <v>102700</v>
      </c>
      <c r="AY45" s="28">
        <v>47500</v>
      </c>
      <c r="AZ45" s="26">
        <v>4.2028331999999997</v>
      </c>
      <c r="BA45" s="26">
        <v>1.0467318999999999</v>
      </c>
      <c r="BB45" s="26">
        <v>30.296284</v>
      </c>
      <c r="BC45" s="26">
        <v>0.82857608999999999</v>
      </c>
      <c r="BD45" s="26">
        <v>1.2733023000000001</v>
      </c>
      <c r="BE45" s="26">
        <v>3.4823671E-2</v>
      </c>
      <c r="BF45" s="26">
        <v>-0.91816783000000002</v>
      </c>
      <c r="BG45" s="26">
        <v>-4.3407989000000002</v>
      </c>
      <c r="BH45" s="56">
        <v>1921.3333333333301</v>
      </c>
      <c r="BI45" s="28">
        <v>5000000</v>
      </c>
      <c r="BJ45" s="28">
        <v>338.64555324524031</v>
      </c>
      <c r="BK45" s="84">
        <v>3</v>
      </c>
      <c r="BL45" s="10">
        <v>0.125</v>
      </c>
      <c r="BM45" s="10">
        <v>0.21099999999999999</v>
      </c>
      <c r="BN45" s="10">
        <v>0.218</v>
      </c>
      <c r="BO45" s="91">
        <f t="shared" si="0"/>
        <v>11</v>
      </c>
      <c r="BP45" s="56">
        <v>3</v>
      </c>
      <c r="BQ45" s="117">
        <v>2</v>
      </c>
      <c r="BR45" s="117">
        <v>3</v>
      </c>
      <c r="BS45" s="117">
        <v>5</v>
      </c>
      <c r="BT45" s="117">
        <v>135.45822129809613</v>
      </c>
      <c r="BU45" s="117">
        <v>203.1873319471442</v>
      </c>
      <c r="BV45" s="11">
        <v>9462</v>
      </c>
    </row>
    <row r="46" spans="1:74">
      <c r="A46" s="7">
        <v>855</v>
      </c>
      <c r="B46" s="8" t="s">
        <v>1565</v>
      </c>
      <c r="C46" s="8" t="s">
        <v>2129</v>
      </c>
      <c r="D46" s="8" t="s">
        <v>1558</v>
      </c>
      <c r="E46" s="9" t="s">
        <v>51</v>
      </c>
      <c r="F46" s="10">
        <v>0.64100000000000001</v>
      </c>
      <c r="G46" s="10">
        <v>0.86</v>
      </c>
      <c r="H46" s="9">
        <v>13.22</v>
      </c>
      <c r="I46" s="9">
        <v>0.30599999999999999</v>
      </c>
      <c r="J46" s="89">
        <f t="shared" si="1"/>
        <v>1.0158884960786705E-3</v>
      </c>
      <c r="K46" s="16">
        <f t="shared" si="2"/>
        <v>2.0995028918959189E-2</v>
      </c>
      <c r="L46" s="28">
        <v>8955.3575426498901</v>
      </c>
      <c r="M46" s="91">
        <v>4</v>
      </c>
      <c r="N46" s="16" t="s">
        <v>4339</v>
      </c>
      <c r="O46" s="10">
        <v>8.9999999999999993E-3</v>
      </c>
      <c r="P46" s="27">
        <v>6.941904723204248E-2</v>
      </c>
      <c r="Q46" s="91">
        <v>1</v>
      </c>
      <c r="R46" s="16"/>
      <c r="S46" s="11">
        <v>6961.8165169924278</v>
      </c>
      <c r="T46" s="59">
        <v>77346</v>
      </c>
      <c r="U46" s="28">
        <v>51126.368869936035</v>
      </c>
      <c r="V46" s="91">
        <v>1</v>
      </c>
      <c r="W46" s="10">
        <v>0.63500000000000001</v>
      </c>
      <c r="X46" s="27">
        <v>0.14699999999999999</v>
      </c>
      <c r="Y46" s="10">
        <v>3.3000000000000002E-2</v>
      </c>
      <c r="Z46" s="53">
        <v>4402.1834830075722</v>
      </c>
      <c r="AA46" s="9">
        <v>533</v>
      </c>
      <c r="AB46" s="10">
        <v>0.23399999999999999</v>
      </c>
      <c r="AC46" s="10">
        <v>0.11299999999999999</v>
      </c>
      <c r="AD46" s="10">
        <v>0.371</v>
      </c>
      <c r="AE46" s="10">
        <v>0.437</v>
      </c>
      <c r="AF46" s="91">
        <v>3</v>
      </c>
      <c r="AG46" s="25">
        <v>2953.08</v>
      </c>
      <c r="AH46" s="28">
        <v>17615</v>
      </c>
      <c r="AI46" s="28">
        <v>12708</v>
      </c>
      <c r="AJ46" s="59">
        <v>89136</v>
      </c>
      <c r="AK46" s="59">
        <v>76554</v>
      </c>
      <c r="AL46" s="59">
        <v>62703</v>
      </c>
      <c r="AM46" s="9">
        <v>223.33</v>
      </c>
      <c r="AN46" s="9">
        <v>356</v>
      </c>
      <c r="AO46" s="9">
        <v>5</v>
      </c>
      <c r="AP46" s="27">
        <v>0.47699999999999998</v>
      </c>
      <c r="AQ46" s="10">
        <v>0.214</v>
      </c>
      <c r="AR46" s="16">
        <v>0.76569678407350694</v>
      </c>
      <c r="AS46" s="28">
        <v>254</v>
      </c>
      <c r="AT46" s="9">
        <v>3</v>
      </c>
      <c r="AU46" s="56">
        <v>298</v>
      </c>
      <c r="AV46" s="56">
        <v>62</v>
      </c>
      <c r="AW46" s="56">
        <v>1</v>
      </c>
      <c r="AX46" s="28">
        <v>106800</v>
      </c>
      <c r="AY46" s="28">
        <v>62800</v>
      </c>
      <c r="AZ46" s="26">
        <v>4.3771119000000001</v>
      </c>
      <c r="BA46" s="26">
        <v>2.4630977999999999</v>
      </c>
      <c r="BB46" s="26">
        <v>44.827796999999997</v>
      </c>
      <c r="BC46" s="26">
        <v>0</v>
      </c>
      <c r="BD46" s="26">
        <v>1.9621626999999999</v>
      </c>
      <c r="BE46" s="26">
        <v>0</v>
      </c>
      <c r="BF46" s="26">
        <v>-0.50158906000000003</v>
      </c>
      <c r="BG46" s="26">
        <v>-1.4079666</v>
      </c>
      <c r="BH46" s="56">
        <v>460.33333333333297</v>
      </c>
      <c r="BI46" s="28">
        <v>13000000</v>
      </c>
      <c r="BJ46" s="28">
        <v>4402.1834830075722</v>
      </c>
      <c r="BK46" s="84">
        <v>2</v>
      </c>
      <c r="BL46" s="10">
        <v>0.126</v>
      </c>
      <c r="BM46" s="10">
        <v>0.247</v>
      </c>
      <c r="BN46" s="10">
        <v>0.36</v>
      </c>
      <c r="BO46" s="91">
        <f t="shared" si="0"/>
        <v>9</v>
      </c>
      <c r="BP46" s="56">
        <v>2</v>
      </c>
      <c r="BQ46" s="117">
        <v>7</v>
      </c>
      <c r="BR46" s="117">
        <v>6</v>
      </c>
      <c r="BS46" s="117">
        <v>13</v>
      </c>
      <c r="BT46" s="117">
        <v>2370.406490850231</v>
      </c>
      <c r="BU46" s="117">
        <v>2031.7769921573408</v>
      </c>
      <c r="BV46" s="11">
        <v>11364</v>
      </c>
    </row>
    <row r="47" spans="1:74">
      <c r="A47" s="7">
        <v>867</v>
      </c>
      <c r="B47" s="8" t="s">
        <v>1582</v>
      </c>
      <c r="C47" s="8" t="s">
        <v>2298</v>
      </c>
      <c r="D47" s="8" t="s">
        <v>1558</v>
      </c>
      <c r="E47" s="9" t="s">
        <v>51</v>
      </c>
      <c r="F47" s="10">
        <v>0.51700000000000002</v>
      </c>
      <c r="G47" s="10">
        <v>0.77</v>
      </c>
      <c r="H47" s="9">
        <v>14.97</v>
      </c>
      <c r="I47" s="9">
        <v>0.49199999999999999</v>
      </c>
      <c r="J47" s="89">
        <f t="shared" si="1"/>
        <v>1.8499299801502515E-4</v>
      </c>
      <c r="K47" s="16">
        <f t="shared" si="2"/>
        <v>2.6638991714163621E-2</v>
      </c>
      <c r="L47" s="28">
        <v>30470.914127423821</v>
      </c>
      <c r="M47" s="91">
        <v>2</v>
      </c>
      <c r="N47" s="16" t="s">
        <v>4339</v>
      </c>
      <c r="O47" s="10">
        <v>2.5999999999999999E-2</v>
      </c>
      <c r="P47" s="27">
        <v>3.8478543587125227E-2</v>
      </c>
      <c r="Q47" s="91">
        <v>1</v>
      </c>
      <c r="R47" s="16"/>
      <c r="S47" s="11">
        <v>11496.112031759598</v>
      </c>
      <c r="T47" s="59">
        <v>71437</v>
      </c>
      <c r="U47" s="28">
        <v>44593.73765432099</v>
      </c>
      <c r="V47" s="91">
        <v>0</v>
      </c>
      <c r="W47" s="10">
        <v>0.58699999999999997</v>
      </c>
      <c r="X47" s="27">
        <v>-2E-3</v>
      </c>
      <c r="Y47" s="27">
        <v>-3.5000000000000003E-2</v>
      </c>
      <c r="Z47" s="53">
        <v>2959.8879682404022</v>
      </c>
      <c r="AA47" s="9">
        <v>366</v>
      </c>
      <c r="AB47" s="10">
        <v>0.23899999999999999</v>
      </c>
      <c r="AC47" s="10">
        <v>9.5999999999999974E-2</v>
      </c>
      <c r="AD47" s="10">
        <v>0.59</v>
      </c>
      <c r="AE47" s="10">
        <v>0.64300000000000002</v>
      </c>
      <c r="AF47" s="91">
        <v>6</v>
      </c>
      <c r="AG47" s="25">
        <v>5405.61</v>
      </c>
      <c r="AH47" s="28">
        <v>11342</v>
      </c>
      <c r="AI47" s="58">
        <v>9219</v>
      </c>
      <c r="AJ47" s="59">
        <v>80082</v>
      </c>
      <c r="AK47" s="59">
        <v>68031</v>
      </c>
      <c r="AL47" s="59">
        <v>61263</v>
      </c>
      <c r="AM47" s="9">
        <v>361</v>
      </c>
      <c r="AN47" s="9">
        <v>494</v>
      </c>
      <c r="AO47" s="10">
        <v>0.08</v>
      </c>
      <c r="AP47" s="10">
        <v>0.46400000000000002</v>
      </c>
      <c r="AQ47" s="10">
        <v>0.36299999999999999</v>
      </c>
      <c r="AR47" s="16">
        <v>0.67024128686327078</v>
      </c>
      <c r="AS47" s="28">
        <v>42</v>
      </c>
      <c r="AT47" s="9">
        <v>1</v>
      </c>
      <c r="AU47" s="56">
        <v>126</v>
      </c>
      <c r="AV47" s="56">
        <v>144</v>
      </c>
      <c r="AW47" s="56">
        <v>8</v>
      </c>
      <c r="AX47" s="28">
        <v>84100</v>
      </c>
      <c r="AY47" s="28">
        <v>38600</v>
      </c>
      <c r="AZ47" s="26">
        <v>7.6472987999999997</v>
      </c>
      <c r="BA47" s="26">
        <v>0.53773528000000004</v>
      </c>
      <c r="BB47" s="26">
        <v>18.161321999999998</v>
      </c>
      <c r="BC47" s="26">
        <v>0.47189534</v>
      </c>
      <c r="BD47" s="26">
        <v>1.3888506</v>
      </c>
      <c r="BE47" s="26">
        <v>3.6087248000000002E-2</v>
      </c>
      <c r="BF47" s="26">
        <v>0.89269644000000004</v>
      </c>
      <c r="BG47" s="26">
        <v>1.2928879</v>
      </c>
      <c r="BH47" s="56">
        <v>855</v>
      </c>
      <c r="BI47" s="28">
        <v>16000000</v>
      </c>
      <c r="BJ47" s="28">
        <v>2959.8879682404022</v>
      </c>
      <c r="BK47" s="84">
        <v>11</v>
      </c>
      <c r="BL47" s="10">
        <v>0.121</v>
      </c>
      <c r="BM47" s="10">
        <v>0.26400000000000001</v>
      </c>
      <c r="BN47" s="10">
        <v>0.36</v>
      </c>
      <c r="BO47" s="91">
        <f t="shared" si="0"/>
        <v>9</v>
      </c>
      <c r="BP47" s="56">
        <v>3</v>
      </c>
      <c r="BQ47" s="117">
        <v>1</v>
      </c>
      <c r="BR47" s="117">
        <v>15</v>
      </c>
      <c r="BS47" s="117">
        <v>16</v>
      </c>
      <c r="BT47" s="117">
        <v>184.99299801502514</v>
      </c>
      <c r="BU47" s="117">
        <v>2774.8949702253772</v>
      </c>
      <c r="BV47" s="11">
        <v>14456</v>
      </c>
    </row>
    <row r="48" spans="1:74">
      <c r="A48" s="7">
        <v>897</v>
      </c>
      <c r="B48" s="8" t="s">
        <v>1623</v>
      </c>
      <c r="C48" s="8" t="s">
        <v>2304</v>
      </c>
      <c r="D48" s="8" t="s">
        <v>1595</v>
      </c>
      <c r="E48" s="9" t="s">
        <v>51</v>
      </c>
      <c r="F48" s="10">
        <v>0.377</v>
      </c>
      <c r="G48" s="10">
        <v>0.71</v>
      </c>
      <c r="H48" s="9">
        <v>19.12</v>
      </c>
      <c r="I48" s="9">
        <v>0.69099999999999995</v>
      </c>
      <c r="J48" s="89">
        <f t="shared" si="1"/>
        <v>0</v>
      </c>
      <c r="K48" s="16">
        <f t="shared" si="2"/>
        <v>1.772675972558976E-2</v>
      </c>
      <c r="L48" s="28">
        <v>16949.152542372882</v>
      </c>
      <c r="M48" s="91">
        <v>1</v>
      </c>
      <c r="N48" s="16" t="s">
        <v>4339</v>
      </c>
      <c r="O48" s="10">
        <v>1.4E-2</v>
      </c>
      <c r="P48" s="27">
        <v>1.9007025705771244E-2</v>
      </c>
      <c r="Q48" s="91">
        <v>1</v>
      </c>
      <c r="R48" s="16"/>
      <c r="S48" s="11">
        <v>6583.3240274410236</v>
      </c>
      <c r="T48" s="59">
        <v>80839</v>
      </c>
      <c r="U48" s="28">
        <v>44823.508021390371</v>
      </c>
      <c r="V48" s="91">
        <v>1</v>
      </c>
      <c r="W48" s="10">
        <v>0.35799999999999998</v>
      </c>
      <c r="X48" s="27">
        <v>2.3E-2</v>
      </c>
      <c r="Y48" s="27">
        <v>7.8E-2</v>
      </c>
      <c r="Z48" s="53">
        <v>1772.6759725589761</v>
      </c>
      <c r="AA48" s="9">
        <v>441</v>
      </c>
      <c r="AB48" s="10">
        <v>0.129</v>
      </c>
      <c r="AC48" s="10">
        <v>-1.7000000000000015E-2</v>
      </c>
      <c r="AD48" s="10">
        <v>0.502</v>
      </c>
      <c r="AE48" s="10">
        <v>0.52900000000000003</v>
      </c>
      <c r="AF48" s="91">
        <v>4</v>
      </c>
      <c r="AG48" s="25">
        <v>10154.14</v>
      </c>
      <c r="AH48" s="28">
        <v>9874</v>
      </c>
      <c r="AI48" s="58">
        <v>7243</v>
      </c>
      <c r="AJ48" s="59">
        <v>92799</v>
      </c>
      <c r="AK48" s="59">
        <v>70506</v>
      </c>
      <c r="AL48" s="59">
        <v>63477</v>
      </c>
      <c r="AM48" s="9">
        <v>531</v>
      </c>
      <c r="AN48" s="9">
        <v>720</v>
      </c>
      <c r="AO48" s="10">
        <v>0.04</v>
      </c>
      <c r="AP48" s="10">
        <v>0.46</v>
      </c>
      <c r="AQ48" s="10">
        <v>0.22800000000000001</v>
      </c>
      <c r="AR48" s="16">
        <v>0.59136605558840927</v>
      </c>
      <c r="AS48" s="28">
        <v>114</v>
      </c>
      <c r="AT48" s="9"/>
      <c r="AU48" s="56">
        <v>89</v>
      </c>
      <c r="AV48" s="56">
        <v>180</v>
      </c>
      <c r="AW48" s="56">
        <v>99</v>
      </c>
      <c r="AX48" s="28" t="e">
        <v>#N/A</v>
      </c>
      <c r="AY48" s="28" t="e">
        <v>#N/A</v>
      </c>
      <c r="AZ48" s="26" t="e">
        <v>#N/A</v>
      </c>
      <c r="BA48" s="26" t="e">
        <v>#N/A</v>
      </c>
      <c r="BB48" s="26" t="e">
        <v>#N/A</v>
      </c>
      <c r="BC48" s="26" t="e">
        <v>#N/A</v>
      </c>
      <c r="BD48" s="26" t="e">
        <v>#N/A</v>
      </c>
      <c r="BE48" s="26" t="e">
        <v>#N/A</v>
      </c>
      <c r="BF48" s="26" t="e">
        <v>#N/A</v>
      </c>
      <c r="BG48" s="26" t="e">
        <v>#N/A</v>
      </c>
      <c r="BH48" s="56" t="e">
        <v>#N/A</v>
      </c>
      <c r="BI48" s="28">
        <v>18000000</v>
      </c>
      <c r="BJ48" s="28">
        <v>1772.6759725589761</v>
      </c>
      <c r="BK48" s="84">
        <v>9</v>
      </c>
      <c r="BL48" s="10">
        <v>0.123</v>
      </c>
      <c r="BM48" s="10">
        <v>0.26900000000000002</v>
      </c>
      <c r="BN48" s="10">
        <v>0.252</v>
      </c>
      <c r="BO48" s="91">
        <f t="shared" si="0"/>
        <v>7</v>
      </c>
      <c r="BP48" s="56">
        <v>1</v>
      </c>
      <c r="BQ48" s="117">
        <v>3</v>
      </c>
      <c r="BR48" s="117">
        <v>15</v>
      </c>
      <c r="BS48" s="117">
        <v>18</v>
      </c>
      <c r="BT48" s="117">
        <v>295.44599542649598</v>
      </c>
      <c r="BU48" s="117">
        <v>1477.2299771324801</v>
      </c>
      <c r="BV48" s="11">
        <v>8356</v>
      </c>
    </row>
    <row r="49" spans="1:74">
      <c r="A49" s="7">
        <v>951</v>
      </c>
      <c r="B49" s="8" t="s">
        <v>1705</v>
      </c>
      <c r="C49" s="8" t="s">
        <v>2319</v>
      </c>
      <c r="D49" s="8" t="s">
        <v>1703</v>
      </c>
      <c r="E49" s="9" t="s">
        <v>51</v>
      </c>
      <c r="F49" s="10">
        <v>0.25</v>
      </c>
      <c r="G49" s="10">
        <v>0.64</v>
      </c>
      <c r="H49" s="9">
        <v>20.92</v>
      </c>
      <c r="I49" s="9">
        <v>0.65300000000000002</v>
      </c>
      <c r="J49" s="89">
        <f t="shared" si="1"/>
        <v>0</v>
      </c>
      <c r="K49" s="16">
        <f t="shared" si="2"/>
        <v>1.5051665551991436E-2</v>
      </c>
      <c r="L49" s="28">
        <v>2236.9828021504736</v>
      </c>
      <c r="M49" s="91">
        <v>0</v>
      </c>
      <c r="N49" s="16" t="s">
        <v>4339</v>
      </c>
      <c r="O49" s="10">
        <v>4.5999999999999999E-2</v>
      </c>
      <c r="P49" s="27">
        <v>2.1725517259006507E-2</v>
      </c>
      <c r="Q49" s="91">
        <v>1</v>
      </c>
      <c r="R49" s="16"/>
      <c r="S49" s="11">
        <v>5732.0126206795685</v>
      </c>
      <c r="T49" s="59">
        <v>63977</v>
      </c>
      <c r="U49" s="28">
        <v>46720.021220159149</v>
      </c>
      <c r="V49" s="91">
        <v>1</v>
      </c>
      <c r="W49" s="10">
        <v>0.252</v>
      </c>
      <c r="X49" s="27">
        <v>0.10100000000000001</v>
      </c>
      <c r="Y49" s="10">
        <v>0.13</v>
      </c>
      <c r="Z49" s="53">
        <v>567.9873793204315</v>
      </c>
      <c r="AA49" s="9">
        <v>712</v>
      </c>
      <c r="AB49" s="10">
        <v>0.14099999999999999</v>
      </c>
      <c r="AC49" s="10">
        <v>0.13300000000000001</v>
      </c>
      <c r="AD49" s="10">
        <v>0.38</v>
      </c>
      <c r="AE49" s="10">
        <v>0.50800000000000001</v>
      </c>
      <c r="AF49" s="91">
        <v>2</v>
      </c>
      <c r="AG49" s="25">
        <v>7042.41</v>
      </c>
      <c r="AH49" s="28">
        <v>14020</v>
      </c>
      <c r="AI49" s="58">
        <v>9555</v>
      </c>
      <c r="AJ49" s="59">
        <v>79758</v>
      </c>
      <c r="AK49" s="59">
        <v>65403</v>
      </c>
      <c r="AL49" s="59">
        <v>53172</v>
      </c>
      <c r="AM49" s="9">
        <v>336.67</v>
      </c>
      <c r="AN49" s="9">
        <v>372</v>
      </c>
      <c r="AO49" s="10">
        <v>0.01</v>
      </c>
      <c r="AP49" s="10">
        <v>0.5</v>
      </c>
      <c r="AQ49" s="10">
        <v>0.10199999999999999</v>
      </c>
      <c r="AR49" s="16">
        <v>0.60496067755595884</v>
      </c>
      <c r="AS49" s="28">
        <v>24</v>
      </c>
      <c r="AT49" s="9"/>
      <c r="AU49" s="56">
        <v>176</v>
      </c>
      <c r="AV49" s="56">
        <v>106</v>
      </c>
      <c r="AW49" s="56">
        <v>99</v>
      </c>
      <c r="AX49" s="28">
        <v>81700</v>
      </c>
      <c r="AY49" s="28">
        <v>28700</v>
      </c>
      <c r="AZ49" s="26">
        <v>6.9633178999999998</v>
      </c>
      <c r="BA49" s="26">
        <v>0.66482693000000004</v>
      </c>
      <c r="BB49" s="26">
        <v>13.872509000000001</v>
      </c>
      <c r="BC49" s="26">
        <v>0.43370417</v>
      </c>
      <c r="BD49" s="26">
        <v>0.96598684999999995</v>
      </c>
      <c r="BE49" s="26">
        <v>3.02002E-2</v>
      </c>
      <c r="BF49" s="26">
        <v>-1.898002</v>
      </c>
      <c r="BG49" s="26">
        <v>-5.5681577000000004</v>
      </c>
      <c r="BH49" s="56">
        <v>1013</v>
      </c>
      <c r="BI49" s="28">
        <v>4000000</v>
      </c>
      <c r="BJ49" s="28">
        <v>567.9873793204315</v>
      </c>
      <c r="BK49" s="84">
        <v>0.75312500000000004</v>
      </c>
      <c r="BL49" s="10">
        <v>6.3E-2</v>
      </c>
      <c r="BM49" s="10">
        <v>7.0999999999999994E-2</v>
      </c>
      <c r="BN49" s="10">
        <v>0.20399999999999999</v>
      </c>
      <c r="BO49" s="91">
        <f t="shared" si="0"/>
        <v>4</v>
      </c>
      <c r="BP49" s="56">
        <v>1</v>
      </c>
      <c r="BQ49" s="117">
        <v>1</v>
      </c>
      <c r="BR49" s="117">
        <v>3</v>
      </c>
      <c r="BS49" s="117">
        <v>4</v>
      </c>
      <c r="BT49" s="117">
        <v>141.99684483010788</v>
      </c>
      <c r="BU49" s="117">
        <v>425.99053449032363</v>
      </c>
      <c r="BV49" s="11">
        <v>6300</v>
      </c>
    </row>
    <row r="50" spans="1:74">
      <c r="A50" s="7">
        <v>954</v>
      </c>
      <c r="B50" s="8" t="s">
        <v>1712</v>
      </c>
      <c r="C50" s="8" t="s">
        <v>2320</v>
      </c>
      <c r="D50" s="8" t="s">
        <v>1703</v>
      </c>
      <c r="E50" s="9" t="s">
        <v>51</v>
      </c>
      <c r="F50" s="10">
        <v>0.251</v>
      </c>
      <c r="G50" s="10">
        <v>0.6</v>
      </c>
      <c r="H50" s="9">
        <v>32.49</v>
      </c>
      <c r="I50" s="9">
        <v>0.25800000000000001</v>
      </c>
      <c r="J50" s="89">
        <f t="shared" si="1"/>
        <v>0</v>
      </c>
      <c r="K50" s="16">
        <f t="shared" si="2"/>
        <v>1.0544590217416633E-2</v>
      </c>
      <c r="L50" s="28">
        <v>1101.8473302670679</v>
      </c>
      <c r="M50" s="91">
        <v>1</v>
      </c>
      <c r="N50" s="16" t="s">
        <v>4339</v>
      </c>
      <c r="O50" s="10">
        <v>1.6E-2</v>
      </c>
      <c r="P50" s="27">
        <v>1.8001537995479225E-2</v>
      </c>
      <c r="Q50" s="91">
        <v>1</v>
      </c>
      <c r="R50" s="16" t="s">
        <v>4339</v>
      </c>
      <c r="S50" s="11">
        <v>4214.1093141938345</v>
      </c>
      <c r="T50" s="59">
        <v>73282</v>
      </c>
      <c r="U50" s="28">
        <v>44466.300443458982</v>
      </c>
      <c r="V50" s="91">
        <v>1</v>
      </c>
      <c r="W50" s="10">
        <v>0.23400000000000001</v>
      </c>
      <c r="X50" s="27">
        <v>5.8000000000000003E-2</v>
      </c>
      <c r="Y50" s="27">
        <v>0.17399999999999999</v>
      </c>
      <c r="Z50" s="53">
        <v>1106.8906858061659</v>
      </c>
      <c r="AA50" s="9">
        <v>113</v>
      </c>
      <c r="AB50" s="10">
        <v>0.11899999999999998</v>
      </c>
      <c r="AC50" s="10">
        <v>9.3999999999999986E-2</v>
      </c>
      <c r="AD50" s="10">
        <v>0.49199999999999999</v>
      </c>
      <c r="AE50" s="10">
        <v>0.54800000000000004</v>
      </c>
      <c r="AF50" s="91">
        <v>2</v>
      </c>
      <c r="AG50" s="25">
        <v>17165.2</v>
      </c>
      <c r="AH50" s="28">
        <v>8921</v>
      </c>
      <c r="AI50" s="28">
        <v>5367</v>
      </c>
      <c r="AJ50" s="59">
        <v>82071</v>
      </c>
      <c r="AK50" s="59">
        <v>68499</v>
      </c>
      <c r="AL50" s="59">
        <v>62595</v>
      </c>
      <c r="AM50" s="9">
        <v>528.33000000000004</v>
      </c>
      <c r="AN50" s="9">
        <v>803.33</v>
      </c>
      <c r="AO50" s="9">
        <v>5</v>
      </c>
      <c r="AP50" s="10">
        <v>0.48699999999999999</v>
      </c>
      <c r="AQ50" s="10">
        <v>0.14599999999999999</v>
      </c>
      <c r="AR50" s="16">
        <v>0.79491255961844198</v>
      </c>
      <c r="AS50" s="28">
        <v>123</v>
      </c>
      <c r="AT50" s="9"/>
      <c r="AU50" s="56">
        <v>86</v>
      </c>
      <c r="AV50" s="56">
        <v>181</v>
      </c>
      <c r="AW50" s="56">
        <v>99</v>
      </c>
      <c r="AX50" s="28">
        <v>92000</v>
      </c>
      <c r="AY50" s="28">
        <v>35500</v>
      </c>
      <c r="AZ50" s="26">
        <v>3.6054466000000001</v>
      </c>
      <c r="BA50" s="26">
        <v>0.91717570999999998</v>
      </c>
      <c r="BB50" s="26">
        <v>23.895184</v>
      </c>
      <c r="BC50" s="26">
        <v>1.9664519</v>
      </c>
      <c r="BD50" s="26">
        <v>0.86152804000000005</v>
      </c>
      <c r="BE50" s="26">
        <v>7.0899367000000005E-2</v>
      </c>
      <c r="BF50" s="26">
        <v>0.66989905000000005</v>
      </c>
      <c r="BG50" s="26">
        <v>1.5021169000000001</v>
      </c>
      <c r="BH50" s="56">
        <v>2817.3333333333298</v>
      </c>
      <c r="BI50" s="28">
        <v>19000000</v>
      </c>
      <c r="BJ50" s="28">
        <v>1106.8906858061659</v>
      </c>
      <c r="BK50" s="84">
        <v>0.58213899999999996</v>
      </c>
      <c r="BL50" s="10">
        <v>8.5000000000000006E-2</v>
      </c>
      <c r="BM50" s="10">
        <v>0.11</v>
      </c>
      <c r="BN50" s="10">
        <v>0.20399999999999999</v>
      </c>
      <c r="BO50" s="91">
        <f t="shared" si="0"/>
        <v>5</v>
      </c>
      <c r="BP50" s="56">
        <v>2</v>
      </c>
      <c r="BQ50" s="117">
        <v>3</v>
      </c>
      <c r="BR50" s="117">
        <v>16</v>
      </c>
      <c r="BS50" s="117">
        <v>19</v>
      </c>
      <c r="BT50" s="117">
        <v>174.77221354834199</v>
      </c>
      <c r="BU50" s="117">
        <v>932.1184722578239</v>
      </c>
      <c r="BV50" s="11">
        <v>5321</v>
      </c>
    </row>
    <row r="51" spans="1:74">
      <c r="A51" s="7">
        <v>977</v>
      </c>
      <c r="B51" s="8" t="s">
        <v>1748</v>
      </c>
      <c r="C51" s="8" t="s">
        <v>2322</v>
      </c>
      <c r="D51" s="8" t="s">
        <v>1735</v>
      </c>
      <c r="E51" s="9" t="s">
        <v>51</v>
      </c>
      <c r="F51" s="10">
        <v>0.80800000000000005</v>
      </c>
      <c r="G51" s="10">
        <v>0.91</v>
      </c>
      <c r="H51" s="9">
        <v>17.670000000000002</v>
      </c>
      <c r="I51" s="9">
        <v>0.47299999999999998</v>
      </c>
      <c r="J51" s="89">
        <f t="shared" si="1"/>
        <v>2.9711339481269724E-4</v>
      </c>
      <c r="K51" s="16">
        <f t="shared" si="2"/>
        <v>3.5207937285304622E-2</v>
      </c>
      <c r="L51" s="28">
        <v>21003.439313187533</v>
      </c>
      <c r="M51" s="91">
        <v>5</v>
      </c>
      <c r="N51" s="16" t="s">
        <v>4339</v>
      </c>
      <c r="O51" s="10">
        <v>2.8000000000000001E-2</v>
      </c>
      <c r="P51" s="27">
        <v>6.3285153095104504E-2</v>
      </c>
      <c r="Q51" s="91">
        <v>2</v>
      </c>
      <c r="R51" s="16"/>
      <c r="S51" s="11">
        <v>9324.735412103706</v>
      </c>
      <c r="T51" s="59">
        <v>80656</v>
      </c>
      <c r="U51" s="28">
        <v>46614.500815660685</v>
      </c>
      <c r="V51" s="91">
        <v>0</v>
      </c>
      <c r="W51" s="10">
        <v>0.80100000000000005</v>
      </c>
      <c r="X51" s="27">
        <v>0.18099999999999999</v>
      </c>
      <c r="Y51" s="10">
        <v>2.5000000000000001E-2</v>
      </c>
      <c r="Z51" s="53">
        <v>693.26458789629351</v>
      </c>
      <c r="AA51" s="9">
        <v>379</v>
      </c>
      <c r="AB51" s="10">
        <v>0.26100000000000001</v>
      </c>
      <c r="AC51" s="10">
        <v>0.28799999999999998</v>
      </c>
      <c r="AD51" s="10">
        <v>0.51100000000000001</v>
      </c>
      <c r="AE51" s="10">
        <v>0.57999999999999996</v>
      </c>
      <c r="AF51" s="91">
        <v>3</v>
      </c>
      <c r="AG51" s="25">
        <v>20194.310000000001</v>
      </c>
      <c r="AH51" s="28">
        <v>13518</v>
      </c>
      <c r="AI51" s="28">
        <v>8931</v>
      </c>
      <c r="AJ51" s="59">
        <v>91674</v>
      </c>
      <c r="AK51" s="59">
        <v>73071</v>
      </c>
      <c r="AL51" s="59">
        <v>66411</v>
      </c>
      <c r="AM51" s="9">
        <v>1142.67</v>
      </c>
      <c r="AN51" s="9">
        <v>1718.67</v>
      </c>
      <c r="AO51" s="9">
        <v>15</v>
      </c>
      <c r="AP51" s="10">
        <v>0.56799999999999995</v>
      </c>
      <c r="AQ51" s="10">
        <v>0.182</v>
      </c>
      <c r="AR51" s="16">
        <v>0.67888662593346916</v>
      </c>
      <c r="AS51" s="28">
        <v>82</v>
      </c>
      <c r="AT51" s="9">
        <v>6</v>
      </c>
      <c r="AU51" s="56">
        <v>1</v>
      </c>
      <c r="AV51" s="56">
        <v>711</v>
      </c>
      <c r="AW51" s="56">
        <v>2</v>
      </c>
      <c r="AX51" s="28">
        <v>134300</v>
      </c>
      <c r="AY51" s="28">
        <v>55900</v>
      </c>
      <c r="AZ51" s="26">
        <v>1.8523921999999999</v>
      </c>
      <c r="BA51" s="26">
        <v>2.6087216999999998</v>
      </c>
      <c r="BB51" s="26">
        <v>40.409702000000003</v>
      </c>
      <c r="BC51" s="26">
        <v>0.59397310000000003</v>
      </c>
      <c r="BD51" s="26">
        <v>0.74854617999999995</v>
      </c>
      <c r="BE51" s="26">
        <v>1.1002711E-2</v>
      </c>
      <c r="BF51" s="26">
        <v>-0.17948892999999999</v>
      </c>
      <c r="BG51" s="26">
        <v>-1.0842681999999999</v>
      </c>
      <c r="BH51" s="56">
        <v>3094</v>
      </c>
      <c r="BI51" s="28">
        <v>14000000</v>
      </c>
      <c r="BJ51" s="28">
        <v>693.26458789629351</v>
      </c>
      <c r="BK51" s="84">
        <v>24</v>
      </c>
      <c r="BL51" s="10">
        <v>0.10199999999999999</v>
      </c>
      <c r="BM51" s="10">
        <v>7.4999999999999997E-2</v>
      </c>
      <c r="BN51" s="10">
        <v>0.36299999999999999</v>
      </c>
      <c r="BO51" s="91">
        <f t="shared" si="0"/>
        <v>10</v>
      </c>
      <c r="BP51" s="56">
        <v>2</v>
      </c>
      <c r="BQ51" s="117">
        <v>0</v>
      </c>
      <c r="BR51" s="117">
        <v>14</v>
      </c>
      <c r="BS51" s="117">
        <v>14</v>
      </c>
      <c r="BT51" s="117">
        <v>0</v>
      </c>
      <c r="BU51" s="117">
        <v>693.26458789629351</v>
      </c>
      <c r="BV51" s="11">
        <v>10018</v>
      </c>
    </row>
    <row r="52" spans="1:74">
      <c r="A52" s="7">
        <v>1046</v>
      </c>
      <c r="B52" s="8" t="s">
        <v>1831</v>
      </c>
      <c r="C52" s="8" t="s">
        <v>2337</v>
      </c>
      <c r="D52" s="8" t="s">
        <v>1813</v>
      </c>
      <c r="E52" s="9" t="s">
        <v>51</v>
      </c>
      <c r="F52" s="10">
        <v>0.54400000000000004</v>
      </c>
      <c r="G52" s="10">
        <v>0.81</v>
      </c>
      <c r="H52" s="9">
        <v>21.83</v>
      </c>
      <c r="I52" s="9">
        <v>0.46300000000000002</v>
      </c>
      <c r="J52" s="89">
        <f t="shared" si="1"/>
        <v>8.9627418819965404E-5</v>
      </c>
      <c r="K52" s="16">
        <f t="shared" si="2"/>
        <v>1.3533740241814777E-2</v>
      </c>
      <c r="L52" s="28">
        <v>5870.841487279843</v>
      </c>
      <c r="M52" s="91">
        <v>0</v>
      </c>
      <c r="N52" s="16" t="s">
        <v>4339</v>
      </c>
      <c r="O52" s="10">
        <v>1.2999999999999999E-2</v>
      </c>
      <c r="P52" s="27">
        <v>3.0383694979968272E-2</v>
      </c>
      <c r="Q52" s="91">
        <v>1</v>
      </c>
      <c r="R52" s="16"/>
      <c r="S52" s="11">
        <v>6561.4709741604147</v>
      </c>
      <c r="T52" s="59">
        <v>70558</v>
      </c>
      <c r="U52" s="28">
        <v>50485.203852327446</v>
      </c>
      <c r="V52" s="91">
        <v>1</v>
      </c>
      <c r="W52" s="10">
        <v>0.38600000000000001</v>
      </c>
      <c r="X52" s="27">
        <v>0.01</v>
      </c>
      <c r="Y52" s="10">
        <v>0.214</v>
      </c>
      <c r="Z52" s="53">
        <v>1075.5290258395848</v>
      </c>
      <c r="AA52" s="9">
        <v>273</v>
      </c>
      <c r="AB52" s="10">
        <v>1.0000000000000009E-3</v>
      </c>
      <c r="AC52" s="10">
        <v>9.8999999999999991E-2</v>
      </c>
      <c r="AD52" s="10">
        <v>0.50800000000000001</v>
      </c>
      <c r="AE52" s="10">
        <v>0.57799999999999996</v>
      </c>
      <c r="AF52" s="91">
        <v>4</v>
      </c>
      <c r="AG52" s="25">
        <v>11157.3</v>
      </c>
      <c r="AH52" s="28">
        <v>8637</v>
      </c>
      <c r="AI52" s="58">
        <v>5915</v>
      </c>
      <c r="AJ52" s="59">
        <v>76761</v>
      </c>
      <c r="AK52" s="59">
        <v>66123</v>
      </c>
      <c r="AL52" s="59">
        <v>70542</v>
      </c>
      <c r="AM52" s="9">
        <v>511</v>
      </c>
      <c r="AN52" s="9">
        <v>552.66999999999996</v>
      </c>
      <c r="AO52" s="10">
        <v>0.03</v>
      </c>
      <c r="AP52" s="10">
        <v>0.46</v>
      </c>
      <c r="AQ52" s="10">
        <v>0.16600000000000001</v>
      </c>
      <c r="AR52" s="16">
        <v>0.68352699931647298</v>
      </c>
      <c r="AS52" s="28">
        <v>21</v>
      </c>
      <c r="AT52" s="9">
        <v>1</v>
      </c>
      <c r="AU52" s="56">
        <v>118</v>
      </c>
      <c r="AV52" s="56">
        <v>151</v>
      </c>
      <c r="AW52" s="56">
        <v>10</v>
      </c>
      <c r="AX52" s="28" t="e">
        <v>#N/A</v>
      </c>
      <c r="AY52" s="28" t="e">
        <v>#N/A</v>
      </c>
      <c r="AZ52" s="26" t="e">
        <v>#N/A</v>
      </c>
      <c r="BA52" s="26" t="e">
        <v>#N/A</v>
      </c>
      <c r="BB52" s="26" t="e">
        <v>#N/A</v>
      </c>
      <c r="BC52" s="26" t="e">
        <v>#N/A</v>
      </c>
      <c r="BD52" s="26" t="e">
        <v>#N/A</v>
      </c>
      <c r="BE52" s="26" t="e">
        <v>#N/A</v>
      </c>
      <c r="BF52" s="26" t="e">
        <v>#N/A</v>
      </c>
      <c r="BG52" s="26" t="e">
        <v>#N/A</v>
      </c>
      <c r="BH52" s="56" t="e">
        <v>#N/A</v>
      </c>
      <c r="BI52" s="28">
        <v>12000000</v>
      </c>
      <c r="BJ52" s="28">
        <v>1075.5290258395848</v>
      </c>
      <c r="BK52" s="84">
        <v>3</v>
      </c>
      <c r="BL52" s="10">
        <v>0.17499999999999999</v>
      </c>
      <c r="BM52" s="10">
        <v>7.6999999999999999E-2</v>
      </c>
      <c r="BN52" s="10">
        <v>0.17599999999999999</v>
      </c>
      <c r="BO52" s="91">
        <f t="shared" si="0"/>
        <v>6</v>
      </c>
      <c r="BP52" s="56">
        <v>2</v>
      </c>
      <c r="BQ52" s="117">
        <v>2</v>
      </c>
      <c r="BR52" s="117">
        <v>10</v>
      </c>
      <c r="BS52" s="117">
        <v>12</v>
      </c>
      <c r="BT52" s="117">
        <v>179.25483763993083</v>
      </c>
      <c r="BU52" s="117">
        <v>896.27418819965408</v>
      </c>
      <c r="BV52" s="11">
        <v>7637</v>
      </c>
    </row>
    <row r="54" spans="1:74" s="87" customFormat="1">
      <c r="B54" s="93" t="s">
        <v>4362</v>
      </c>
      <c r="C54" s="93"/>
      <c r="D54" s="93"/>
      <c r="E54" s="94"/>
      <c r="F54" s="95">
        <f>AVERAGE(F3:F52)</f>
        <v>0.46078000000000002</v>
      </c>
      <c r="G54" s="95">
        <f t="shared" ref="G54:L54" si="3">AVERAGE(G3:G52)</f>
        <v>0.77400000000000035</v>
      </c>
      <c r="H54" s="94">
        <f t="shared" si="3"/>
        <v>19.933800000000005</v>
      </c>
      <c r="I54" s="94">
        <f t="shared" si="3"/>
        <v>1.8703999999999998</v>
      </c>
      <c r="J54" s="96">
        <f t="shared" si="3"/>
        <v>1.0891824167188036E-4</v>
      </c>
      <c r="K54" s="97">
        <f t="shared" si="3"/>
        <v>1.7901453130941922E-2</v>
      </c>
      <c r="L54" s="98">
        <f t="shared" si="3"/>
        <v>14440.930181564148</v>
      </c>
      <c r="M54" s="99"/>
      <c r="N54" s="97"/>
      <c r="O54" s="95">
        <f t="shared" ref="O54:P54" si="4">AVERAGE(O3:O52)</f>
        <v>3.0959999999999977E-2</v>
      </c>
      <c r="P54" s="100">
        <f t="shared" si="4"/>
        <v>2.2240277774263063E-2</v>
      </c>
      <c r="Q54" s="99"/>
      <c r="R54" s="97"/>
      <c r="S54" s="101">
        <f t="shared" ref="S54:U54" si="5">AVERAGE(S3:S52)</f>
        <v>7060.4760851227757</v>
      </c>
      <c r="T54" s="101">
        <f t="shared" si="5"/>
        <v>80604.92</v>
      </c>
      <c r="U54" s="98">
        <f t="shared" si="5"/>
        <v>52813.302380650814</v>
      </c>
      <c r="V54" s="99"/>
      <c r="W54" s="95">
        <f t="shared" ref="W54:AE54" si="6">AVERAGE(W3:W52)</f>
        <v>0.44861999999999985</v>
      </c>
      <c r="X54" s="100">
        <f t="shared" si="6"/>
        <v>3.4519999999999995E-2</v>
      </c>
      <c r="Y54" s="95">
        <f t="shared" si="6"/>
        <v>7.6899999999999982E-2</v>
      </c>
      <c r="Z54" s="119">
        <f>AVERAGE(Z3:Z52)</f>
        <v>1468.2239148772244</v>
      </c>
      <c r="AA54" s="97"/>
      <c r="AB54" s="95">
        <f t="shared" si="6"/>
        <v>0.16779999999999995</v>
      </c>
      <c r="AC54" s="95">
        <f t="shared" si="6"/>
        <v>0.10699999999999997</v>
      </c>
      <c r="AD54" s="95">
        <f t="shared" si="6"/>
        <v>0.51083999999999996</v>
      </c>
      <c r="AE54" s="95">
        <f t="shared" si="6"/>
        <v>0.57530000000000026</v>
      </c>
      <c r="AF54" s="99"/>
      <c r="AG54" s="102"/>
      <c r="AH54" s="98"/>
      <c r="AI54" s="103"/>
      <c r="AJ54" s="101"/>
      <c r="AK54" s="101"/>
      <c r="AL54" s="101"/>
      <c r="AM54" s="94"/>
      <c r="AN54" s="94"/>
      <c r="AO54" s="95"/>
      <c r="AP54" s="95"/>
      <c r="AQ54" s="95"/>
      <c r="AR54" s="97"/>
      <c r="AS54" s="98">
        <f t="shared" ref="AS54:AT54" si="7">AVERAGE(AS3:AS52)</f>
        <v>50.875</v>
      </c>
      <c r="AT54" s="105">
        <f t="shared" si="7"/>
        <v>2.8571428571428572</v>
      </c>
      <c r="AU54" s="104"/>
      <c r="AV54" s="104"/>
      <c r="AW54" s="104"/>
      <c r="AX54" s="98"/>
      <c r="AY54" s="98"/>
      <c r="AZ54" s="105"/>
      <c r="BA54" s="105"/>
      <c r="BB54" s="105"/>
      <c r="BC54" s="105"/>
      <c r="BD54" s="105"/>
      <c r="BE54" s="105"/>
      <c r="BK54" s="106"/>
    </row>
    <row r="55" spans="1:74">
      <c r="I55" s="9">
        <f>AVERAGE(I3:I11,I13:I52)</f>
        <v>0.55397959183673462</v>
      </c>
    </row>
  </sheetData>
  <autoFilter ref="A1:BO52"/>
  <conditionalFormatting sqref="F3:F52">
    <cfRule type="cellIs" dxfId="81" priority="72" operator="greaterThan">
      <formula>$F$2</formula>
    </cfRule>
  </conditionalFormatting>
  <conditionalFormatting sqref="G20:G52">
    <cfRule type="cellIs" dxfId="80" priority="71" operator="greaterThan">
      <formula>$G$2</formula>
    </cfRule>
  </conditionalFormatting>
  <conditionalFormatting sqref="W3:W52">
    <cfRule type="cellIs" dxfId="79" priority="70" operator="greaterThan">
      <formula>$W$2</formula>
    </cfRule>
  </conditionalFormatting>
  <conditionalFormatting sqref="H3:H52">
    <cfRule type="cellIs" dxfId="78" priority="69" operator="lessThan">
      <formula>$H$2</formula>
    </cfRule>
  </conditionalFormatting>
  <conditionalFormatting sqref="O3:O52">
    <cfRule type="cellIs" dxfId="77" priority="68" operator="greaterThan">
      <formula>$O$2</formula>
    </cfRule>
  </conditionalFormatting>
  <conditionalFormatting sqref="I3:I52">
    <cfRule type="cellIs" dxfId="76" priority="67" operator="lessThan">
      <formula>$I$2</formula>
    </cfRule>
  </conditionalFormatting>
  <conditionalFormatting sqref="X3:X52">
    <cfRule type="cellIs" dxfId="75" priority="66" operator="lessThan">
      <formula>$X$2</formula>
    </cfRule>
  </conditionalFormatting>
  <conditionalFormatting sqref="Y3:Y52">
    <cfRule type="cellIs" dxfId="74" priority="65" operator="lessThan">
      <formula>$Y$2</formula>
    </cfRule>
  </conditionalFormatting>
  <conditionalFormatting sqref="AS3:AS52">
    <cfRule type="cellIs" dxfId="73" priority="64" operator="greaterThan">
      <formula>$AS$2</formula>
    </cfRule>
  </conditionalFormatting>
  <conditionalFormatting sqref="AA3:AA52">
    <cfRule type="cellIs" dxfId="72" priority="63" operator="lessThan">
      <formula>$AA$2</formula>
    </cfRule>
  </conditionalFormatting>
  <conditionalFormatting sqref="K3:K52">
    <cfRule type="cellIs" dxfId="71" priority="62" operator="greaterThan">
      <formula>$K$2</formula>
    </cfRule>
  </conditionalFormatting>
  <conditionalFormatting sqref="AY3:AY52">
    <cfRule type="cellIs" dxfId="70" priority="61" operator="greaterThan">
      <formula>$AY$2</formula>
    </cfRule>
  </conditionalFormatting>
  <conditionalFormatting sqref="AZ3:AZ52">
    <cfRule type="cellIs" dxfId="69" priority="60" operator="greaterThan">
      <formula>$AZ$2</formula>
    </cfRule>
  </conditionalFormatting>
  <conditionalFormatting sqref="BB3:BB52">
    <cfRule type="cellIs" dxfId="68" priority="59" operator="greaterThan">
      <formula>$BB$2</formula>
    </cfRule>
  </conditionalFormatting>
  <conditionalFormatting sqref="BC3:BC52">
    <cfRule type="cellIs" dxfId="67" priority="58" operator="greaterThan">
      <formula>$BC$2</formula>
    </cfRule>
  </conditionalFormatting>
  <conditionalFormatting sqref="BD3:BD52">
    <cfRule type="cellIs" dxfId="66" priority="57" operator="greaterThan">
      <formula>$BD$2</formula>
    </cfRule>
  </conditionalFormatting>
  <conditionalFormatting sqref="BE3:BE52">
    <cfRule type="cellIs" dxfId="65" priority="56" operator="greaterThan">
      <formula>$BE$2</formula>
    </cfRule>
  </conditionalFormatting>
  <conditionalFormatting sqref="BJ3:BJ52">
    <cfRule type="cellIs" dxfId="64" priority="55" operator="greaterThan">
      <formula>$BJ$2</formula>
    </cfRule>
  </conditionalFormatting>
  <conditionalFormatting sqref="L3:M52 Q3:Q52 V3:V52 AF3:AF52 BO3:BO52">
    <cfRule type="cellIs" dxfId="63" priority="54" operator="greaterThan">
      <formula>$L$2</formula>
    </cfRule>
  </conditionalFormatting>
  <conditionalFormatting sqref="J3:J52">
    <cfRule type="cellIs" dxfId="62" priority="53" operator="greaterThan">
      <formula>$J$2</formula>
    </cfRule>
  </conditionalFormatting>
  <conditionalFormatting sqref="T3:T52">
    <cfRule type="cellIs" dxfId="61" priority="52" operator="greaterThan">
      <formula>$T$2</formula>
    </cfRule>
  </conditionalFormatting>
  <conditionalFormatting sqref="BL3:BL52">
    <cfRule type="cellIs" dxfId="60" priority="51" operator="greaterThan">
      <formula>$BL$2</formula>
    </cfRule>
  </conditionalFormatting>
  <conditionalFormatting sqref="AB3:AB52">
    <cfRule type="cellIs" dxfId="59" priority="50" operator="lessThan">
      <formula>$AB$2</formula>
    </cfRule>
  </conditionalFormatting>
  <conditionalFormatting sqref="AC3:AC52">
    <cfRule type="cellIs" dxfId="58" priority="49" operator="lessThan">
      <formula>$AC$2</formula>
    </cfRule>
  </conditionalFormatting>
  <conditionalFormatting sqref="AD3:AD52">
    <cfRule type="cellIs" dxfId="57" priority="48" operator="greaterThan">
      <formula>$AD$2</formula>
    </cfRule>
  </conditionalFormatting>
  <conditionalFormatting sqref="AE3:AE52">
    <cfRule type="cellIs" dxfId="56" priority="47" operator="greaterThan">
      <formula>$AE$2</formula>
    </cfRule>
  </conditionalFormatting>
  <conditionalFormatting sqref="P3:P52">
    <cfRule type="cellIs" dxfId="55" priority="46" operator="greaterThan">
      <formula>$P$2</formula>
    </cfRule>
  </conditionalFormatting>
  <conditionalFormatting sqref="F54">
    <cfRule type="cellIs" dxfId="54" priority="43" operator="greaterThan">
      <formula>$F$2</formula>
    </cfRule>
  </conditionalFormatting>
  <conditionalFormatting sqref="G54">
    <cfRule type="cellIs" dxfId="53" priority="42" operator="greaterThan">
      <formula>$G$2</formula>
    </cfRule>
  </conditionalFormatting>
  <conditionalFormatting sqref="W54">
    <cfRule type="cellIs" dxfId="52" priority="41" operator="greaterThan">
      <formula>$W$2</formula>
    </cfRule>
  </conditionalFormatting>
  <conditionalFormatting sqref="H54">
    <cfRule type="cellIs" dxfId="51" priority="40" operator="lessThan">
      <formula>$H$2</formula>
    </cfRule>
  </conditionalFormatting>
  <conditionalFormatting sqref="O54">
    <cfRule type="cellIs" dxfId="50" priority="39" operator="greaterThan">
      <formula>$O$2</formula>
    </cfRule>
  </conditionalFormatting>
  <conditionalFormatting sqref="I54">
    <cfRule type="cellIs" dxfId="49" priority="38" operator="lessThan">
      <formula>$I$2</formula>
    </cfRule>
  </conditionalFormatting>
  <conditionalFormatting sqref="X54">
    <cfRule type="cellIs" dxfId="48" priority="37" operator="lessThan">
      <formula>$X$2</formula>
    </cfRule>
  </conditionalFormatting>
  <conditionalFormatting sqref="Y54">
    <cfRule type="cellIs" dxfId="47" priority="36" operator="lessThan">
      <formula>$Y$2</formula>
    </cfRule>
  </conditionalFormatting>
  <conditionalFormatting sqref="AS54">
    <cfRule type="cellIs" dxfId="46" priority="35" operator="greaterThan">
      <formula>$AS$2</formula>
    </cfRule>
  </conditionalFormatting>
  <conditionalFormatting sqref="K54">
    <cfRule type="cellIs" dxfId="45" priority="34" operator="greaterThan">
      <formula>$K$2</formula>
    </cfRule>
  </conditionalFormatting>
  <conditionalFormatting sqref="AY54">
    <cfRule type="cellIs" dxfId="44" priority="33" operator="greaterThan">
      <formula>$AY$2</formula>
    </cfRule>
  </conditionalFormatting>
  <conditionalFormatting sqref="AZ54">
    <cfRule type="cellIs" dxfId="43" priority="32" operator="greaterThan">
      <formula>$AZ$2</formula>
    </cfRule>
  </conditionalFormatting>
  <conditionalFormatting sqref="BB54">
    <cfRule type="cellIs" dxfId="42" priority="31" operator="greaterThan">
      <formula>$BB$2</formula>
    </cfRule>
  </conditionalFormatting>
  <conditionalFormatting sqref="BC54">
    <cfRule type="cellIs" dxfId="41" priority="30" operator="greaterThan">
      <formula>$BC$2</formula>
    </cfRule>
  </conditionalFormatting>
  <conditionalFormatting sqref="BD54">
    <cfRule type="cellIs" dxfId="40" priority="29" operator="greaterThan">
      <formula>$BD$2</formula>
    </cfRule>
  </conditionalFormatting>
  <conditionalFormatting sqref="BE54">
    <cfRule type="cellIs" dxfId="39" priority="28" operator="greaterThan">
      <formula>$BE$2</formula>
    </cfRule>
  </conditionalFormatting>
  <conditionalFormatting sqref="L54:M54 Q54 V54 AF54">
    <cfRule type="cellIs" dxfId="38" priority="27" operator="greaterThan">
      <formula>$L$2</formula>
    </cfRule>
  </conditionalFormatting>
  <conditionalFormatting sqref="J54">
    <cfRule type="cellIs" dxfId="37" priority="26" operator="greaterThan">
      <formula>$J$2</formula>
    </cfRule>
  </conditionalFormatting>
  <conditionalFormatting sqref="T54">
    <cfRule type="cellIs" dxfId="36" priority="25" operator="greaterThan">
      <formula>$T$2</formula>
    </cfRule>
  </conditionalFormatting>
  <conditionalFormatting sqref="AB54">
    <cfRule type="cellIs" dxfId="35" priority="24" operator="lessThan">
      <formula>$AB$2</formula>
    </cfRule>
  </conditionalFormatting>
  <conditionalFormatting sqref="AC54">
    <cfRule type="cellIs" dxfId="34" priority="23" operator="lessThan">
      <formula>$AC$2</formula>
    </cfRule>
  </conditionalFormatting>
  <conditionalFormatting sqref="AD54">
    <cfRule type="cellIs" dxfId="33" priority="22" operator="greaterThan">
      <formula>$AD$2</formula>
    </cfRule>
  </conditionalFormatting>
  <conditionalFormatting sqref="AE54">
    <cfRule type="cellIs" dxfId="32" priority="21" operator="greaterThan">
      <formula>$AE$2</formula>
    </cfRule>
  </conditionalFormatting>
  <conditionalFormatting sqref="P54">
    <cfRule type="cellIs" dxfId="31" priority="20" operator="greaterThan">
      <formula>$P$2</formula>
    </cfRule>
  </conditionalFormatting>
  <conditionalFormatting sqref="I55">
    <cfRule type="cellIs" dxfId="30" priority="17" operator="lessThan">
      <formula>$I$2</formula>
    </cfRule>
  </conditionalFormatting>
  <conditionalFormatting sqref="M3:M52">
    <cfRule type="cellIs" dxfId="29" priority="16" operator="greaterThan">
      <formula>$M$2</formula>
    </cfRule>
  </conditionalFormatting>
  <conditionalFormatting sqref="Q3:Q52">
    <cfRule type="cellIs" dxfId="28" priority="15" operator="greaterThan">
      <formula>$Q$2</formula>
    </cfRule>
  </conditionalFormatting>
  <conditionalFormatting sqref="V3:V52">
    <cfRule type="cellIs" dxfId="27" priority="14" operator="greaterThan">
      <formula>$V$2</formula>
    </cfRule>
  </conditionalFormatting>
  <conditionalFormatting sqref="AF3:AF52">
    <cfRule type="cellIs" dxfId="26" priority="13" operator="greaterThan">
      <formula>$AF$2</formula>
    </cfRule>
  </conditionalFormatting>
  <conditionalFormatting sqref="BO3:BO52">
    <cfRule type="cellIs" dxfId="25" priority="12" operator="greaterThan">
      <formula>$BO$2</formula>
    </cfRule>
  </conditionalFormatting>
  <conditionalFormatting sqref="BP3:BP52">
    <cfRule type="cellIs" dxfId="24" priority="11" operator="greaterThan">
      <formula>$BP$2</formula>
    </cfRule>
  </conditionalFormatting>
  <conditionalFormatting sqref="BT3:BT52">
    <cfRule type="cellIs" dxfId="23" priority="10" operator="greaterThan">
      <formula>$BT$2</formula>
    </cfRule>
  </conditionalFormatting>
  <conditionalFormatting sqref="BU3:BU52">
    <cfRule type="cellIs" dxfId="22" priority="9" operator="greaterThan">
      <formula>$BU$2</formula>
    </cfRule>
  </conditionalFormatting>
  <conditionalFormatting sqref="Z3:Z52">
    <cfRule type="cellIs" dxfId="21" priority="8" operator="greaterThan">
      <formula>$Z$2</formula>
    </cfRule>
  </conditionalFormatting>
  <conditionalFormatting sqref="Z54">
    <cfRule type="cellIs" dxfId="20" priority="6" operator="greaterThan">
      <formula>$Z$2</formula>
    </cfRule>
  </conditionalFormatting>
  <conditionalFormatting sqref="BV3:BV52">
    <cfRule type="cellIs" dxfId="19" priority="4" operator="lessThan">
      <formula>$BV$2</formula>
    </cfRule>
  </conditionalFormatting>
  <conditionalFormatting sqref="U3:U52">
    <cfRule type="cellIs" dxfId="18" priority="1" operator="greaterThan">
      <formula>$U$2</formula>
    </cfRule>
  </conditionalFormatting>
  <conditionalFormatting sqref="S3:S52 S54">
    <cfRule type="cellIs" dxfId="17" priority="2" operator="lessThan">
      <formula>$S$2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greaterThan" id="{3D53FF11-1A75-491F-B159-562723E76EFB}">
            <xm:f>'C:\Users\burton\AppData\Local\Microsoft\Windows\INetCache\Content.Outlook\OCB8CAPZ\[peer_pool_FR_IPEDS_2015_rev bkb edit.xlsx]new peers comp data'!#REF!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U3:U52</xm:sqref>
        </x14:conditionalFormatting>
        <x14:conditionalFormatting xmlns:xm="http://schemas.microsoft.com/office/excel/2006/main">
          <x14:cfRule type="cellIs" priority="44" operator="greaterThan" id="{2EF1E2E1-6087-4605-B466-679D782B88D5}">
            <xm:f>'C:\Users\burton\AppData\Local\Microsoft\Windows\INetCache\Content.Outlook\OCB8CAPZ\[peer_pool_FR_IPEDS_2015_rev bkb edit.xlsx]new peers comp data'!#REF!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U3:U52</xm:sqref>
        </x14:conditionalFormatting>
        <x14:conditionalFormatting xmlns:xm="http://schemas.microsoft.com/office/excel/2006/main">
          <x14:cfRule type="cellIs" priority="19" operator="greaterThan" id="{403337E1-C7FC-48CB-AD94-D7A34BDF4123}">
            <xm:f>'C:\Users\burton\AppData\Local\Microsoft\Windows\INetCache\Content.Outlook\OCB8CAPZ\[peer_pool_FR_IPEDS_2015_rev bkb edit.xlsx]new peers comp data'!#REF!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ellIs" priority="18" operator="greaterThan" id="{8BFB29B8-72A0-41C5-94CE-85680473CF78}">
            <xm:f>'C:\Users\burton\AppData\Local\Microsoft\Windows\INetCache\Content.Outlook\OCB8CAPZ\[peer_pool_FR_IPEDS_2015_rev bkb edit.xlsx]new peers comp data'!#REF!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12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7" sqref="B7"/>
    </sheetView>
  </sheetViews>
  <sheetFormatPr defaultRowHeight="15"/>
  <cols>
    <col min="1" max="1" width="4.42578125" bestFit="1" customWidth="1"/>
    <col min="2" max="2" width="39.85546875" bestFit="1" customWidth="1"/>
    <col min="3" max="3" width="5.28515625" bestFit="1" customWidth="1"/>
    <col min="4" max="4" width="36.5703125" customWidth="1"/>
    <col min="5" max="5" width="27.5703125" customWidth="1"/>
    <col min="6" max="6" width="58.42578125" customWidth="1"/>
    <col min="7" max="7" width="5.7109375" customWidth="1"/>
    <col min="8" max="9" width="6.28515625" bestFit="1" customWidth="1"/>
    <col min="10" max="10" width="6.28515625" hidden="1" customWidth="1"/>
    <col min="11" max="11" width="6.28515625" bestFit="1" customWidth="1"/>
    <col min="12" max="13" width="6.28515625" hidden="1" customWidth="1"/>
    <col min="14" max="14" width="6.28515625" bestFit="1" customWidth="1"/>
    <col min="15" max="15" width="8.7109375" bestFit="1" customWidth="1"/>
    <col min="16" max="17" width="10" hidden="1" customWidth="1"/>
    <col min="18" max="19" width="9.140625" hidden="1" customWidth="1"/>
    <col min="20" max="21" width="5.85546875" hidden="1" customWidth="1"/>
    <col min="22" max="28" width="10" hidden="1" customWidth="1"/>
    <col min="29" max="29" width="9.5703125" bestFit="1" customWidth="1"/>
    <col min="30" max="31" width="7.28515625" bestFit="1" customWidth="1"/>
    <col min="32" max="32" width="10" hidden="1" customWidth="1"/>
    <col min="33" max="34" width="10" bestFit="1" customWidth="1"/>
    <col min="35" max="35" width="5.7109375" bestFit="1" customWidth="1"/>
    <col min="36" max="36" width="4.85546875" bestFit="1" customWidth="1"/>
    <col min="37" max="38" width="10" hidden="1" customWidth="1"/>
    <col min="39" max="39" width="9.140625" hidden="1" customWidth="1"/>
    <col min="40" max="40" width="7.28515625" bestFit="1" customWidth="1"/>
    <col min="41" max="41" width="7.140625" bestFit="1" customWidth="1"/>
    <col min="42" max="42" width="6.28515625" hidden="1" customWidth="1"/>
    <col min="43" max="43" width="10.5703125" hidden="1" customWidth="1"/>
    <col min="44" max="44" width="7.140625" hidden="1" customWidth="1"/>
    <col min="45" max="45" width="6.85546875" hidden="1" customWidth="1"/>
    <col min="46" max="47" width="6.28515625" bestFit="1" customWidth="1"/>
    <col min="48" max="48" width="8.28515625" bestFit="1" customWidth="1"/>
    <col min="49" max="49" width="5.42578125" bestFit="1" customWidth="1"/>
    <col min="50" max="51" width="6.28515625" bestFit="1" customWidth="1"/>
    <col min="52" max="52" width="7.42578125" bestFit="1" customWidth="1"/>
    <col min="53" max="53" width="4" bestFit="1" customWidth="1"/>
  </cols>
  <sheetData>
    <row r="1" spans="1:53" s="4" customFormat="1" ht="93.75" customHeight="1">
      <c r="A1" s="5" t="s">
        <v>2</v>
      </c>
      <c r="B1" s="6" t="s">
        <v>3</v>
      </c>
      <c r="C1" s="6" t="s">
        <v>4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9</v>
      </c>
      <c r="I1" s="5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21</v>
      </c>
      <c r="U1" s="5" t="s">
        <v>22</v>
      </c>
      <c r="V1" s="5" t="s">
        <v>23</v>
      </c>
      <c r="W1" s="5" t="s">
        <v>24</v>
      </c>
      <c r="X1" s="5" t="s">
        <v>25</v>
      </c>
      <c r="Y1" s="5" t="s">
        <v>26</v>
      </c>
      <c r="Z1" s="5" t="s">
        <v>27</v>
      </c>
      <c r="AA1" s="5" t="s">
        <v>28</v>
      </c>
      <c r="AB1" s="5" t="s">
        <v>29</v>
      </c>
      <c r="AC1" s="5" t="s">
        <v>2058</v>
      </c>
      <c r="AD1" s="5" t="s">
        <v>31</v>
      </c>
      <c r="AE1" s="5" t="s">
        <v>32</v>
      </c>
      <c r="AF1" s="5" t="s">
        <v>33</v>
      </c>
      <c r="AG1" s="5" t="s">
        <v>34</v>
      </c>
      <c r="AH1" s="5" t="s">
        <v>35</v>
      </c>
      <c r="AI1" s="5" t="s">
        <v>36</v>
      </c>
      <c r="AJ1" s="5" t="s">
        <v>37</v>
      </c>
      <c r="AK1" s="5" t="s">
        <v>38</v>
      </c>
      <c r="AL1" s="5" t="s">
        <v>39</v>
      </c>
      <c r="AM1" s="5" t="s">
        <v>40</v>
      </c>
      <c r="AN1" s="5" t="s">
        <v>41</v>
      </c>
      <c r="AO1" s="5" t="s">
        <v>42</v>
      </c>
      <c r="AP1" s="5" t="s">
        <v>43</v>
      </c>
      <c r="AQ1" s="5" t="s">
        <v>44</v>
      </c>
      <c r="AR1" s="5" t="s">
        <v>45</v>
      </c>
      <c r="AS1" s="5" t="s">
        <v>46</v>
      </c>
      <c r="AT1" s="5" t="s">
        <v>47</v>
      </c>
      <c r="AU1" s="5" t="s">
        <v>2054</v>
      </c>
      <c r="AV1" s="44" t="s">
        <v>2063</v>
      </c>
      <c r="AW1" s="38" t="s">
        <v>2059</v>
      </c>
      <c r="AX1" s="38" t="s">
        <v>2060</v>
      </c>
      <c r="AY1" s="38" t="s">
        <v>2061</v>
      </c>
      <c r="AZ1" s="38" t="s">
        <v>2062</v>
      </c>
      <c r="BA1" s="5" t="s">
        <v>2057</v>
      </c>
    </row>
    <row r="2" spans="1:53">
      <c r="A2" s="7">
        <v>21</v>
      </c>
      <c r="B2" s="8" t="s">
        <v>134</v>
      </c>
      <c r="C2" s="8" t="s">
        <v>135</v>
      </c>
      <c r="D2" s="9" t="s">
        <v>50</v>
      </c>
      <c r="E2" s="9" t="s">
        <v>51</v>
      </c>
      <c r="F2" s="9" t="s">
        <v>136</v>
      </c>
      <c r="G2" s="9" t="s">
        <v>55</v>
      </c>
      <c r="H2" s="10">
        <v>0.27800000000000002</v>
      </c>
      <c r="I2" s="10">
        <v>0.18099999999999999</v>
      </c>
      <c r="J2" s="10">
        <v>8.7999999999999995E-2</v>
      </c>
      <c r="K2" s="10">
        <v>0.95</v>
      </c>
      <c r="L2" s="10">
        <v>0.53800000000000003</v>
      </c>
      <c r="M2" s="10">
        <v>0.57199999999999995</v>
      </c>
      <c r="N2" s="10">
        <v>0.71</v>
      </c>
      <c r="O2" s="25">
        <v>11266.45</v>
      </c>
      <c r="P2" s="9">
        <v>293</v>
      </c>
      <c r="Q2" s="9">
        <v>1</v>
      </c>
      <c r="R2" s="9">
        <v>1094</v>
      </c>
      <c r="S2" s="11">
        <v>18778</v>
      </c>
      <c r="T2" s="9" t="s">
        <v>137</v>
      </c>
      <c r="U2" s="9" t="s">
        <v>138</v>
      </c>
      <c r="V2" s="11">
        <v>11720</v>
      </c>
      <c r="W2" s="11">
        <v>82914</v>
      </c>
      <c r="X2" s="11">
        <v>105840</v>
      </c>
      <c r="Y2" s="11">
        <v>83790</v>
      </c>
      <c r="Z2" s="11">
        <v>69417</v>
      </c>
      <c r="AA2" s="11">
        <v>5545</v>
      </c>
      <c r="AB2" s="11">
        <v>17177</v>
      </c>
      <c r="AC2" s="28">
        <v>4615.4733744879704</v>
      </c>
      <c r="AD2" s="10">
        <v>0.19700000000000001</v>
      </c>
      <c r="AE2" s="10">
        <v>0.34</v>
      </c>
      <c r="AF2" s="10">
        <v>0.23899999999999999</v>
      </c>
      <c r="AG2" s="9">
        <v>770.67</v>
      </c>
      <c r="AH2" s="9">
        <v>870</v>
      </c>
      <c r="AI2" s="9">
        <v>14.62</v>
      </c>
      <c r="AJ2" s="26">
        <v>12.95</v>
      </c>
      <c r="AK2" s="9">
        <v>0.88582000000000005</v>
      </c>
      <c r="AL2" s="10">
        <v>6.0999999999999999E-2</v>
      </c>
      <c r="AM2" s="10">
        <v>0.46</v>
      </c>
      <c r="AN2" s="10">
        <v>1.7000000000000001E-2</v>
      </c>
      <c r="AO2" s="10">
        <v>0.34499999999999997</v>
      </c>
      <c r="AP2" s="10">
        <v>0.375</v>
      </c>
      <c r="AQ2" s="9">
        <v>16762</v>
      </c>
      <c r="AR2" s="9">
        <v>0.94799999999999995</v>
      </c>
      <c r="AS2" s="10">
        <v>0.03</v>
      </c>
      <c r="AT2" s="10">
        <v>8.2000000000000003E-2</v>
      </c>
      <c r="AU2" s="27">
        <v>0.51334702258726894</v>
      </c>
      <c r="AV2" s="27"/>
      <c r="AW2" s="27"/>
      <c r="AX2" s="27"/>
      <c r="AY2" s="27"/>
      <c r="AZ2" s="27"/>
      <c r="BA2" s="9">
        <v>4</v>
      </c>
    </row>
    <row r="3" spans="1:53">
      <c r="A3" s="7">
        <v>19</v>
      </c>
      <c r="B3" s="8" t="s">
        <v>127</v>
      </c>
      <c r="C3" s="8" t="s">
        <v>49</v>
      </c>
      <c r="D3" s="9" t="s">
        <v>50</v>
      </c>
      <c r="E3" s="9" t="s">
        <v>51</v>
      </c>
      <c r="F3" s="9" t="s">
        <v>128</v>
      </c>
      <c r="G3" s="9">
        <v>970.5</v>
      </c>
      <c r="H3" s="10">
        <v>0.33700000000000002</v>
      </c>
      <c r="I3" s="10">
        <v>0.28799999999999998</v>
      </c>
      <c r="J3" s="10">
        <v>0.153</v>
      </c>
      <c r="K3" s="10">
        <v>0.79900000000000004</v>
      </c>
      <c r="L3" s="10">
        <v>0.36899999999999999</v>
      </c>
      <c r="M3" s="10">
        <v>0.40300000000000002</v>
      </c>
      <c r="N3" s="10">
        <v>0.79</v>
      </c>
      <c r="O3" s="25">
        <v>13089.4</v>
      </c>
      <c r="P3" s="9">
        <v>1179</v>
      </c>
      <c r="Q3" s="9">
        <v>13</v>
      </c>
      <c r="R3" s="9">
        <v>2821</v>
      </c>
      <c r="S3" s="11">
        <v>13071</v>
      </c>
      <c r="T3" s="9" t="s">
        <v>129</v>
      </c>
      <c r="U3" s="9" t="s">
        <v>73</v>
      </c>
      <c r="V3" s="11">
        <v>6542</v>
      </c>
      <c r="W3" s="11">
        <v>71066</v>
      </c>
      <c r="X3" s="11">
        <v>77535</v>
      </c>
      <c r="Y3" s="11">
        <v>63117</v>
      </c>
      <c r="Z3" s="11">
        <v>55917</v>
      </c>
      <c r="AA3" s="11">
        <v>7924</v>
      </c>
      <c r="AB3" s="11">
        <v>14812</v>
      </c>
      <c r="AC3" s="28">
        <v>6570.201842712424</v>
      </c>
      <c r="AD3" s="10">
        <v>0.23100000000000001</v>
      </c>
      <c r="AE3" s="10">
        <v>0.43</v>
      </c>
      <c r="AF3" s="10">
        <v>0.432</v>
      </c>
      <c r="AG3" s="9">
        <v>769</v>
      </c>
      <c r="AH3" s="9">
        <v>1011.67</v>
      </c>
      <c r="AI3" s="9">
        <v>17.02</v>
      </c>
      <c r="AJ3" s="26">
        <v>12.938000000000001</v>
      </c>
      <c r="AK3" s="9">
        <v>0.76012999999999997</v>
      </c>
      <c r="AL3" s="10">
        <v>1E-3</v>
      </c>
      <c r="AM3" s="10">
        <v>0.36599999999999999</v>
      </c>
      <c r="AN3" s="10">
        <v>4.1000000000000002E-2</v>
      </c>
      <c r="AO3" s="10">
        <v>0.40500000000000003</v>
      </c>
      <c r="AP3" s="10">
        <v>0.33500000000000002</v>
      </c>
      <c r="AQ3" s="9">
        <v>17765</v>
      </c>
      <c r="AR3" s="9">
        <v>1.6519999999999999</v>
      </c>
      <c r="AS3" s="9" t="s">
        <v>130</v>
      </c>
      <c r="AT3" s="10">
        <v>0.106</v>
      </c>
      <c r="AU3" s="27">
        <v>0.3770739064856713</v>
      </c>
      <c r="AV3" s="27"/>
      <c r="AW3" s="27"/>
      <c r="AX3" s="27"/>
      <c r="AY3" s="27"/>
      <c r="AZ3" s="27"/>
      <c r="BA3" s="9">
        <v>5</v>
      </c>
    </row>
    <row r="4" spans="1:53">
      <c r="A4" s="7">
        <v>33</v>
      </c>
      <c r="B4" s="8" t="s">
        <v>180</v>
      </c>
      <c r="C4" s="8" t="s">
        <v>159</v>
      </c>
      <c r="D4" s="9" t="s">
        <v>50</v>
      </c>
      <c r="E4" s="9" t="s">
        <v>51</v>
      </c>
      <c r="F4" s="9" t="s">
        <v>136</v>
      </c>
      <c r="G4" s="9">
        <v>1000</v>
      </c>
      <c r="H4" s="10">
        <v>0.45</v>
      </c>
      <c r="I4" s="10">
        <v>0.39800000000000002</v>
      </c>
      <c r="J4" s="10">
        <v>0.23</v>
      </c>
      <c r="K4" s="10">
        <v>0.84099999999999997</v>
      </c>
      <c r="L4" s="10">
        <v>0.16200000000000001</v>
      </c>
      <c r="M4" s="10">
        <v>0.29599999999999999</v>
      </c>
      <c r="N4" s="10">
        <v>0.72</v>
      </c>
      <c r="O4" s="25">
        <v>10090.77</v>
      </c>
      <c r="P4" s="9">
        <v>516</v>
      </c>
      <c r="Q4" s="9">
        <v>62</v>
      </c>
      <c r="R4" s="9">
        <v>1462</v>
      </c>
      <c r="S4" s="11">
        <v>11068</v>
      </c>
      <c r="T4" s="9" t="s">
        <v>181</v>
      </c>
      <c r="U4" s="9" t="s">
        <v>182</v>
      </c>
      <c r="V4" s="11">
        <v>7417</v>
      </c>
      <c r="W4" s="11">
        <v>70967</v>
      </c>
      <c r="X4" s="11">
        <v>79947</v>
      </c>
      <c r="Y4" s="11">
        <v>67113</v>
      </c>
      <c r="Z4" s="11">
        <v>59760</v>
      </c>
      <c r="AA4" s="11">
        <v>7889</v>
      </c>
      <c r="AB4" s="11">
        <v>13806</v>
      </c>
      <c r="AC4" s="28">
        <v>2774.813022197513</v>
      </c>
      <c r="AD4" s="10">
        <v>0.315</v>
      </c>
      <c r="AE4" s="10">
        <v>0.48</v>
      </c>
      <c r="AF4" s="10">
        <v>0.41399999999999998</v>
      </c>
      <c r="AG4" s="9">
        <v>609.66999999999996</v>
      </c>
      <c r="AH4" s="9">
        <v>781.67</v>
      </c>
      <c r="AI4" s="9">
        <v>16.55</v>
      </c>
      <c r="AJ4" s="26">
        <v>12.909000000000001</v>
      </c>
      <c r="AK4" s="9">
        <v>0.77995999999999999</v>
      </c>
      <c r="AL4" s="10">
        <v>2.5000000000000001E-2</v>
      </c>
      <c r="AM4" s="10">
        <v>0.52300000000000002</v>
      </c>
      <c r="AN4" s="10">
        <v>5.1999999999999998E-2</v>
      </c>
      <c r="AO4" s="10">
        <v>0.25800000000000001</v>
      </c>
      <c r="AP4" s="10">
        <v>0.26300000000000001</v>
      </c>
      <c r="AQ4" s="9">
        <v>11754</v>
      </c>
      <c r="AR4" s="9">
        <v>0.752</v>
      </c>
      <c r="AS4" s="10">
        <v>5.0000000000000001E-3</v>
      </c>
      <c r="AT4" s="10">
        <v>0.13400000000000001</v>
      </c>
      <c r="AU4" s="27">
        <v>0.57077625570776258</v>
      </c>
      <c r="AV4" s="27"/>
      <c r="AW4" s="27"/>
      <c r="AX4" s="27"/>
      <c r="AY4" s="27"/>
      <c r="AZ4" s="27"/>
      <c r="BA4" s="9">
        <v>4</v>
      </c>
    </row>
    <row r="5" spans="1:53">
      <c r="A5" s="7">
        <v>30</v>
      </c>
      <c r="B5" s="8" t="s">
        <v>166</v>
      </c>
      <c r="C5" s="8" t="s">
        <v>159</v>
      </c>
      <c r="D5" s="9" t="s">
        <v>50</v>
      </c>
      <c r="E5" s="9" t="s">
        <v>51</v>
      </c>
      <c r="F5" s="9" t="s">
        <v>136</v>
      </c>
      <c r="G5" s="9">
        <v>975</v>
      </c>
      <c r="H5" s="10">
        <v>0.4</v>
      </c>
      <c r="I5" s="10">
        <v>0.34599999999999997</v>
      </c>
      <c r="J5" s="10">
        <v>0.21199999999999999</v>
      </c>
      <c r="K5" s="10">
        <v>0.71499999999999997</v>
      </c>
      <c r="L5" s="10">
        <v>0.23899999999999999</v>
      </c>
      <c r="M5" s="10">
        <v>0.38100000000000001</v>
      </c>
      <c r="N5" s="10">
        <v>0.76</v>
      </c>
      <c r="O5" s="25">
        <v>10072.700000000001</v>
      </c>
      <c r="P5" s="9">
        <v>1251</v>
      </c>
      <c r="Q5" s="9">
        <v>43</v>
      </c>
      <c r="R5" s="9">
        <v>1802</v>
      </c>
      <c r="S5" s="11">
        <v>11072</v>
      </c>
      <c r="T5" s="9" t="s">
        <v>167</v>
      </c>
      <c r="U5" s="9" t="s">
        <v>168</v>
      </c>
      <c r="V5" s="11">
        <v>6295</v>
      </c>
      <c r="W5" s="11">
        <v>70913</v>
      </c>
      <c r="X5" s="11">
        <v>83493</v>
      </c>
      <c r="Y5" s="11">
        <v>69966</v>
      </c>
      <c r="Z5" s="11">
        <v>58635</v>
      </c>
      <c r="AA5" s="11">
        <v>8050</v>
      </c>
      <c r="AB5" s="11">
        <v>14050</v>
      </c>
      <c r="AC5" s="28">
        <v>5361.0253457364952</v>
      </c>
      <c r="AD5" s="10">
        <v>0.223</v>
      </c>
      <c r="AE5" s="10">
        <v>0.47</v>
      </c>
      <c r="AF5" s="10">
        <v>0.45700000000000002</v>
      </c>
      <c r="AG5" s="9">
        <v>573.66999999999996</v>
      </c>
      <c r="AH5" s="9">
        <v>899</v>
      </c>
      <c r="AI5" s="9">
        <v>17.559999999999999</v>
      </c>
      <c r="AJ5" s="26">
        <v>11.204000000000001</v>
      </c>
      <c r="AK5" s="9">
        <v>0.63812000000000002</v>
      </c>
      <c r="AL5" s="10">
        <v>0.06</v>
      </c>
      <c r="AM5" s="10">
        <v>0.36299999999999999</v>
      </c>
      <c r="AN5" s="10">
        <v>5.7000000000000002E-2</v>
      </c>
      <c r="AO5" s="10">
        <v>0.189</v>
      </c>
      <c r="AP5" s="10">
        <v>0.26300000000000001</v>
      </c>
      <c r="AQ5" s="9">
        <v>13410</v>
      </c>
      <c r="AR5" s="9">
        <v>0.58499999999999996</v>
      </c>
      <c r="AS5" s="10">
        <v>7.3999999999999996E-2</v>
      </c>
      <c r="AT5" s="10">
        <v>0.17699999999999999</v>
      </c>
      <c r="AU5" s="27">
        <v>0.63091482649842279</v>
      </c>
      <c r="AV5" s="27"/>
      <c r="AW5" s="27"/>
      <c r="AX5" s="27"/>
      <c r="AY5" s="27"/>
      <c r="AZ5" s="27"/>
      <c r="BA5" s="9">
        <v>4</v>
      </c>
    </row>
    <row r="6" spans="1:53">
      <c r="A6" s="7">
        <v>31</v>
      </c>
      <c r="B6" s="8" t="s">
        <v>170</v>
      </c>
      <c r="C6" s="8" t="s">
        <v>159</v>
      </c>
      <c r="D6" s="9" t="s">
        <v>50</v>
      </c>
      <c r="E6" s="9" t="s">
        <v>51</v>
      </c>
      <c r="F6" s="9" t="s">
        <v>171</v>
      </c>
      <c r="G6" s="9" t="s">
        <v>55</v>
      </c>
      <c r="H6" s="10">
        <v>0.46500000000000002</v>
      </c>
      <c r="I6" s="10">
        <v>0.40600000000000003</v>
      </c>
      <c r="J6" s="10">
        <v>0.25700000000000001</v>
      </c>
      <c r="K6" s="10">
        <v>0.92800000000000005</v>
      </c>
      <c r="L6" s="10">
        <v>0.36899999999999999</v>
      </c>
      <c r="M6" s="10">
        <v>0.27300000000000002</v>
      </c>
      <c r="N6" s="10">
        <v>0.71</v>
      </c>
      <c r="O6" s="25">
        <v>9185.7800000000007</v>
      </c>
      <c r="P6" s="9">
        <v>296</v>
      </c>
      <c r="Q6" s="9">
        <v>0</v>
      </c>
      <c r="R6" s="9">
        <v>1408</v>
      </c>
      <c r="S6" s="11">
        <v>7770</v>
      </c>
      <c r="T6" s="9" t="s">
        <v>172</v>
      </c>
      <c r="U6" s="9" t="s">
        <v>173</v>
      </c>
      <c r="V6" s="11">
        <v>4974</v>
      </c>
      <c r="W6" s="11">
        <v>66054</v>
      </c>
      <c r="X6" s="11">
        <v>78282</v>
      </c>
      <c r="Y6" s="11">
        <v>64170</v>
      </c>
      <c r="Z6" s="11">
        <v>53946</v>
      </c>
      <c r="AA6" s="11">
        <v>6192</v>
      </c>
      <c r="AB6" s="11">
        <v>11352</v>
      </c>
      <c r="AC6" s="28">
        <v>2503.8701122822449</v>
      </c>
      <c r="AD6" s="10">
        <v>0.30199999999999999</v>
      </c>
      <c r="AE6" s="10">
        <v>0.56999999999999995</v>
      </c>
      <c r="AF6" s="10">
        <v>0.43</v>
      </c>
      <c r="AG6" s="9">
        <v>348</v>
      </c>
      <c r="AH6" s="9">
        <v>492.67</v>
      </c>
      <c r="AI6" s="9">
        <v>26.4</v>
      </c>
      <c r="AJ6" s="26">
        <v>18.645</v>
      </c>
      <c r="AK6" s="9">
        <v>0.70635999999999999</v>
      </c>
      <c r="AL6" s="10">
        <v>1.4999999999999999E-2</v>
      </c>
      <c r="AM6" s="10">
        <v>0.434</v>
      </c>
      <c r="AN6" s="10">
        <v>0.04</v>
      </c>
      <c r="AO6" s="10">
        <v>0.19800000000000001</v>
      </c>
      <c r="AP6" s="10">
        <v>0.26300000000000001</v>
      </c>
      <c r="AQ6" s="9">
        <v>12054</v>
      </c>
      <c r="AR6" s="9">
        <v>0.49399999999999999</v>
      </c>
      <c r="AS6" s="10">
        <v>6.5000000000000002E-2</v>
      </c>
      <c r="AT6" s="10">
        <v>0.16300000000000001</v>
      </c>
      <c r="AU6" s="27">
        <v>0.66934404283801874</v>
      </c>
      <c r="AV6" s="27"/>
      <c r="AW6" s="27"/>
      <c r="AX6" s="27"/>
      <c r="AY6" s="27"/>
      <c r="AZ6" s="27"/>
      <c r="BA6" s="9">
        <v>1</v>
      </c>
    </row>
    <row r="7" spans="1:53">
      <c r="A7" s="7">
        <v>55</v>
      </c>
      <c r="B7" s="8" t="s">
        <v>250</v>
      </c>
      <c r="C7" s="8" t="s">
        <v>199</v>
      </c>
      <c r="D7" s="9" t="s">
        <v>50</v>
      </c>
      <c r="E7" s="9" t="s">
        <v>51</v>
      </c>
      <c r="F7" s="9" t="s">
        <v>128</v>
      </c>
      <c r="G7" s="9">
        <v>1050</v>
      </c>
      <c r="H7" s="10">
        <v>0.67</v>
      </c>
      <c r="I7" s="10">
        <v>0.48899999999999999</v>
      </c>
      <c r="J7" s="10">
        <v>0.159</v>
      </c>
      <c r="K7" s="10">
        <v>0.86</v>
      </c>
      <c r="L7" s="10">
        <v>0.13600000000000001</v>
      </c>
      <c r="M7" s="10">
        <v>0.47</v>
      </c>
      <c r="N7" s="10">
        <v>0.89</v>
      </c>
      <c r="O7" s="25">
        <v>33411.440000000002</v>
      </c>
      <c r="P7" s="9">
        <v>1627</v>
      </c>
      <c r="Q7" s="9">
        <v>54</v>
      </c>
      <c r="R7" s="9">
        <v>7845</v>
      </c>
      <c r="S7" s="11">
        <v>9533</v>
      </c>
      <c r="T7" s="9" t="s">
        <v>251</v>
      </c>
      <c r="U7" s="9" t="s">
        <v>252</v>
      </c>
      <c r="V7" s="11">
        <v>6930</v>
      </c>
      <c r="W7" s="11">
        <v>88469</v>
      </c>
      <c r="X7" s="11">
        <v>95319</v>
      </c>
      <c r="Y7" s="11">
        <v>80370</v>
      </c>
      <c r="Z7" s="11">
        <v>75231</v>
      </c>
      <c r="AA7" s="11">
        <v>6452</v>
      </c>
      <c r="AB7" s="11">
        <v>17612</v>
      </c>
      <c r="AC7" s="28">
        <v>1706.002494953824</v>
      </c>
      <c r="AD7" s="10">
        <v>0.66</v>
      </c>
      <c r="AE7" s="10">
        <v>0.49</v>
      </c>
      <c r="AF7" s="10">
        <v>0.505</v>
      </c>
      <c r="AG7" s="9">
        <v>1392</v>
      </c>
      <c r="AH7" s="9">
        <v>1494.33</v>
      </c>
      <c r="AI7" s="9">
        <v>24</v>
      </c>
      <c r="AJ7" s="26">
        <v>22.359000000000002</v>
      </c>
      <c r="AK7" s="9">
        <v>0.93152000000000001</v>
      </c>
      <c r="AL7" s="10">
        <v>2E-3</v>
      </c>
      <c r="AM7" s="10">
        <v>0.50600000000000001</v>
      </c>
      <c r="AN7" s="10">
        <v>7.4999999999999997E-2</v>
      </c>
      <c r="AO7" s="10">
        <v>0.68400000000000005</v>
      </c>
      <c r="AP7" s="10">
        <v>0.61099999999999999</v>
      </c>
      <c r="AQ7" s="9">
        <v>37446</v>
      </c>
      <c r="AR7" s="9">
        <v>0.81399999999999995</v>
      </c>
      <c r="AS7" s="10" t="s">
        <v>254</v>
      </c>
      <c r="AT7" s="10">
        <v>0.01</v>
      </c>
      <c r="AU7" s="27">
        <v>0.55126791620727678</v>
      </c>
      <c r="AV7" s="27"/>
      <c r="AW7" s="27"/>
      <c r="AX7" s="27"/>
      <c r="AY7" s="27"/>
      <c r="AZ7" s="27"/>
      <c r="BA7" s="9">
        <v>5</v>
      </c>
    </row>
    <row r="8" spans="1:53">
      <c r="A8" s="7">
        <v>89</v>
      </c>
      <c r="B8" s="8" t="s">
        <v>320</v>
      </c>
      <c r="C8" s="8" t="s">
        <v>199</v>
      </c>
      <c r="D8" s="9" t="s">
        <v>50</v>
      </c>
      <c r="E8" s="9" t="s">
        <v>51</v>
      </c>
      <c r="F8" s="9" t="s">
        <v>128</v>
      </c>
      <c r="G8" s="9">
        <v>1050</v>
      </c>
      <c r="H8" s="10">
        <v>0.56799999999999995</v>
      </c>
      <c r="I8" s="10">
        <v>0.39400000000000002</v>
      </c>
      <c r="J8" s="10">
        <v>9.1999999999999998E-2</v>
      </c>
      <c r="K8" s="10">
        <v>0.81799999999999995</v>
      </c>
      <c r="L8" s="10">
        <v>0.193</v>
      </c>
      <c r="M8" s="10">
        <v>0.53700000000000003</v>
      </c>
      <c r="N8" s="10">
        <v>0.86</v>
      </c>
      <c r="O8" s="25">
        <v>28329.05</v>
      </c>
      <c r="P8" s="9">
        <v>2649</v>
      </c>
      <c r="Q8" s="9" t="s">
        <v>55</v>
      </c>
      <c r="R8" s="9">
        <v>5328</v>
      </c>
      <c r="S8" s="11">
        <v>11300</v>
      </c>
      <c r="T8" s="9" t="s">
        <v>321</v>
      </c>
      <c r="U8" s="9" t="s">
        <v>209</v>
      </c>
      <c r="V8" s="11">
        <v>7011</v>
      </c>
      <c r="W8" s="11">
        <v>91533</v>
      </c>
      <c r="X8" s="11">
        <v>97641</v>
      </c>
      <c r="Y8" s="11">
        <v>82035</v>
      </c>
      <c r="Z8" s="11">
        <v>76725</v>
      </c>
      <c r="AA8" s="11">
        <v>7378</v>
      </c>
      <c r="AB8" s="11">
        <v>18538</v>
      </c>
      <c r="AC8" s="28">
        <v>4235.9344912730921</v>
      </c>
      <c r="AD8" s="10">
        <v>0.54700000000000004</v>
      </c>
      <c r="AE8" s="10">
        <v>0.44</v>
      </c>
      <c r="AF8" s="10">
        <v>0.42399999999999999</v>
      </c>
      <c r="AG8" s="9">
        <v>1064.67</v>
      </c>
      <c r="AH8" s="9">
        <v>1245.67</v>
      </c>
      <c r="AI8" s="9">
        <v>26.61</v>
      </c>
      <c r="AJ8" s="26">
        <v>22.742000000000001</v>
      </c>
      <c r="AK8" s="9">
        <v>0.85470000000000002</v>
      </c>
      <c r="AL8" s="10">
        <v>0</v>
      </c>
      <c r="AM8" s="10">
        <v>0.50600000000000001</v>
      </c>
      <c r="AN8" s="10">
        <v>0.122</v>
      </c>
      <c r="AO8" s="10">
        <v>0.63800000000000001</v>
      </c>
      <c r="AP8" s="10">
        <v>0.61099999999999999</v>
      </c>
      <c r="AQ8" s="9">
        <v>32773</v>
      </c>
      <c r="AR8" s="9">
        <v>0.68600000000000005</v>
      </c>
      <c r="AS8" s="10" t="s">
        <v>323</v>
      </c>
      <c r="AT8" s="10">
        <v>2.1000000000000001E-2</v>
      </c>
      <c r="AU8" s="27">
        <v>0.59311981020166071</v>
      </c>
      <c r="AV8" s="27"/>
      <c r="AW8" s="27"/>
      <c r="AX8" s="27"/>
      <c r="AY8" s="27"/>
      <c r="AZ8" s="27"/>
      <c r="BA8" s="9">
        <v>4</v>
      </c>
    </row>
    <row r="9" spans="1:53">
      <c r="A9" s="7">
        <v>51</v>
      </c>
      <c r="B9" s="8" t="s">
        <v>231</v>
      </c>
      <c r="C9" s="8" t="s">
        <v>199</v>
      </c>
      <c r="D9" s="9" t="s">
        <v>50</v>
      </c>
      <c r="E9" s="9" t="s">
        <v>51</v>
      </c>
      <c r="F9" s="9" t="s">
        <v>136</v>
      </c>
      <c r="G9" s="9" t="s">
        <v>55</v>
      </c>
      <c r="H9" s="10">
        <v>0.34699999999999998</v>
      </c>
      <c r="I9" s="10">
        <v>0.22</v>
      </c>
      <c r="J9" s="10">
        <v>6.2E-2</v>
      </c>
      <c r="K9" s="10">
        <v>0.86199999999999999</v>
      </c>
      <c r="L9" s="10">
        <v>0.27300000000000002</v>
      </c>
      <c r="M9" s="10">
        <v>0.69099999999999995</v>
      </c>
      <c r="N9" s="10">
        <v>0.82</v>
      </c>
      <c r="O9" s="25">
        <v>11964.21</v>
      </c>
      <c r="P9" s="9">
        <v>771</v>
      </c>
      <c r="Q9" s="9" t="s">
        <v>55</v>
      </c>
      <c r="R9" s="9">
        <v>2601</v>
      </c>
      <c r="S9" s="11">
        <v>9966</v>
      </c>
      <c r="T9" s="9" t="s">
        <v>232</v>
      </c>
      <c r="U9" s="9" t="s">
        <v>233</v>
      </c>
      <c r="V9" s="11">
        <v>6217</v>
      </c>
      <c r="W9" s="11">
        <v>90415</v>
      </c>
      <c r="X9" s="11">
        <v>96840</v>
      </c>
      <c r="Y9" s="11">
        <v>85509</v>
      </c>
      <c r="Z9" s="11">
        <v>75231</v>
      </c>
      <c r="AA9" s="11">
        <v>6213</v>
      </c>
      <c r="AB9" s="11">
        <v>17373</v>
      </c>
      <c r="AC9" s="28">
        <v>1170.1566589018414</v>
      </c>
      <c r="AD9" s="10">
        <v>0.35</v>
      </c>
      <c r="AE9" s="10">
        <v>0.72</v>
      </c>
      <c r="AF9" s="10">
        <v>0.60499999999999998</v>
      </c>
      <c r="AG9" s="9">
        <v>487.33</v>
      </c>
      <c r="AH9" s="9">
        <v>526.66999999999996</v>
      </c>
      <c r="AI9" s="9">
        <v>24.55</v>
      </c>
      <c r="AJ9" s="26">
        <v>22.716999999999999</v>
      </c>
      <c r="AK9" s="9">
        <v>0.92532000000000003</v>
      </c>
      <c r="AL9" s="10">
        <v>0</v>
      </c>
      <c r="AM9" s="10">
        <v>0.39400000000000002</v>
      </c>
      <c r="AN9" s="10">
        <v>3.4000000000000002E-2</v>
      </c>
      <c r="AO9" s="10">
        <v>0.82199999999999995</v>
      </c>
      <c r="AP9" s="10">
        <v>0.61099999999999999</v>
      </c>
      <c r="AQ9" s="9">
        <v>14635</v>
      </c>
      <c r="AR9" s="9">
        <v>1.1339999999999999</v>
      </c>
      <c r="AS9" s="9" t="s">
        <v>235</v>
      </c>
      <c r="AT9" s="10">
        <v>-3.0000000000000001E-3</v>
      </c>
      <c r="AU9" s="27">
        <v>0.4686035613870666</v>
      </c>
      <c r="AV9" s="27"/>
      <c r="AW9" s="27"/>
      <c r="AX9" s="27"/>
      <c r="AY9" s="27"/>
      <c r="AZ9" s="27"/>
      <c r="BA9" s="9">
        <v>3</v>
      </c>
    </row>
    <row r="10" spans="1:53">
      <c r="A10" s="7">
        <v>1084</v>
      </c>
      <c r="B10" s="8" t="s">
        <v>1895</v>
      </c>
      <c r="C10" s="8" t="s">
        <v>199</v>
      </c>
      <c r="D10" s="9" t="s">
        <v>69</v>
      </c>
      <c r="E10" s="9" t="s">
        <v>51</v>
      </c>
      <c r="F10" s="9" t="s">
        <v>70</v>
      </c>
      <c r="G10" s="9">
        <v>950</v>
      </c>
      <c r="H10" s="10">
        <v>0.51400000000000001</v>
      </c>
      <c r="I10" s="10">
        <v>0.41699999999999998</v>
      </c>
      <c r="J10" s="10">
        <v>0.152</v>
      </c>
      <c r="K10" s="10">
        <v>0.95199999999999996</v>
      </c>
      <c r="L10" s="10">
        <v>0.16400000000000001</v>
      </c>
      <c r="M10" s="10">
        <v>0.442</v>
      </c>
      <c r="N10" s="10">
        <v>0.81</v>
      </c>
      <c r="O10" s="25">
        <v>11465.36</v>
      </c>
      <c r="P10" s="9">
        <v>195</v>
      </c>
      <c r="Q10" s="9" t="s">
        <v>55</v>
      </c>
      <c r="R10" s="9">
        <v>2163</v>
      </c>
      <c r="S10" s="11">
        <v>11692</v>
      </c>
      <c r="T10" s="9" t="s">
        <v>1688</v>
      </c>
      <c r="U10" s="9" t="s">
        <v>834</v>
      </c>
      <c r="V10" s="11">
        <v>7078</v>
      </c>
      <c r="W10" s="11">
        <v>86615</v>
      </c>
      <c r="X10" s="11">
        <v>96768</v>
      </c>
      <c r="Y10" s="11">
        <v>80712</v>
      </c>
      <c r="Z10" s="11">
        <v>74250</v>
      </c>
      <c r="AA10" s="11">
        <v>7269</v>
      </c>
      <c r="AB10" s="11">
        <v>18429</v>
      </c>
      <c r="AC10" s="28">
        <v>2006.0425490346574</v>
      </c>
      <c r="AD10" s="10">
        <v>0.504</v>
      </c>
      <c r="AE10" s="10">
        <v>0.49</v>
      </c>
      <c r="AF10" s="10">
        <v>0.47399999999999998</v>
      </c>
      <c r="AG10" s="9">
        <v>466.67</v>
      </c>
      <c r="AH10" s="9">
        <v>666.33</v>
      </c>
      <c r="AI10" s="9">
        <v>24.57</v>
      </c>
      <c r="AJ10" s="26">
        <v>17.207000000000001</v>
      </c>
      <c r="AK10" s="9">
        <v>0.70035000000000003</v>
      </c>
      <c r="AL10" s="10">
        <v>4.0000000000000001E-3</v>
      </c>
      <c r="AM10" s="10">
        <v>0.40799999999999997</v>
      </c>
      <c r="AN10" s="10">
        <v>2.5999999999999999E-2</v>
      </c>
      <c r="AO10" s="10">
        <v>0.60899999999999999</v>
      </c>
      <c r="AP10" s="10">
        <v>0.61099999999999999</v>
      </c>
      <c r="AQ10" s="9">
        <v>12793</v>
      </c>
      <c r="AR10" s="9">
        <v>0.874</v>
      </c>
      <c r="AS10" s="10">
        <v>2E-3</v>
      </c>
      <c r="AT10" s="9">
        <v>0.01</v>
      </c>
      <c r="AU10" s="27">
        <v>0.53361792956243326</v>
      </c>
      <c r="AV10" s="27"/>
      <c r="AW10" s="27"/>
      <c r="AX10" s="27"/>
      <c r="AY10" s="27"/>
      <c r="AZ10" s="27"/>
      <c r="BA10" s="9">
        <v>3</v>
      </c>
    </row>
    <row r="11" spans="1:53">
      <c r="A11" s="7">
        <v>49</v>
      </c>
      <c r="B11" s="8" t="s">
        <v>223</v>
      </c>
      <c r="C11" s="8" t="s">
        <v>199</v>
      </c>
      <c r="D11" s="9" t="s">
        <v>50</v>
      </c>
      <c r="E11" s="9" t="s">
        <v>51</v>
      </c>
      <c r="F11" s="9" t="s">
        <v>128</v>
      </c>
      <c r="G11" s="9">
        <v>1060</v>
      </c>
      <c r="H11" s="10">
        <v>0.629</v>
      </c>
      <c r="I11" s="10">
        <v>0.435</v>
      </c>
      <c r="J11" s="10">
        <v>0.14699999999999999</v>
      </c>
      <c r="K11" s="10">
        <v>0.93400000000000005</v>
      </c>
      <c r="L11" s="10">
        <v>0.115</v>
      </c>
      <c r="M11" s="10">
        <v>0.48499999999999999</v>
      </c>
      <c r="N11" s="10">
        <v>0.89</v>
      </c>
      <c r="O11" s="25">
        <v>21614.21</v>
      </c>
      <c r="P11" s="9">
        <v>425</v>
      </c>
      <c r="Q11" s="9" t="s">
        <v>55</v>
      </c>
      <c r="R11" s="9">
        <v>4229</v>
      </c>
      <c r="S11" s="11">
        <v>9894</v>
      </c>
      <c r="T11" s="9" t="s">
        <v>224</v>
      </c>
      <c r="U11" s="9" t="s">
        <v>225</v>
      </c>
      <c r="V11" s="11">
        <v>6822</v>
      </c>
      <c r="W11" s="11">
        <v>89665</v>
      </c>
      <c r="X11" s="11">
        <v>99918</v>
      </c>
      <c r="Y11" s="11">
        <v>83115</v>
      </c>
      <c r="Z11" s="11">
        <v>75060</v>
      </c>
      <c r="AA11" s="11">
        <v>7016</v>
      </c>
      <c r="AB11" s="11">
        <v>18176</v>
      </c>
      <c r="AC11" s="28">
        <v>4163.92734224383</v>
      </c>
      <c r="AD11" s="10">
        <v>0.60599999999999998</v>
      </c>
      <c r="AE11" s="10">
        <v>0.43</v>
      </c>
      <c r="AF11" s="10">
        <v>0.46200000000000002</v>
      </c>
      <c r="AG11" s="9">
        <v>790.33</v>
      </c>
      <c r="AH11" s="9">
        <v>1004.33</v>
      </c>
      <c r="AI11" s="9">
        <v>27.35</v>
      </c>
      <c r="AJ11" s="26">
        <v>21.521000000000001</v>
      </c>
      <c r="AK11" s="9">
        <v>0.78691999999999995</v>
      </c>
      <c r="AL11" s="10">
        <v>5.0000000000000001E-3</v>
      </c>
      <c r="AM11" s="10">
        <v>0.48199999999999998</v>
      </c>
      <c r="AN11" s="10">
        <v>5.7000000000000002E-2</v>
      </c>
      <c r="AO11" s="10">
        <v>0.70199999999999996</v>
      </c>
      <c r="AP11" s="10">
        <v>0.61099999999999999</v>
      </c>
      <c r="AQ11" s="9">
        <v>23717</v>
      </c>
      <c r="AR11" s="9">
        <v>0.59399999999999997</v>
      </c>
      <c r="AS11" s="9" t="s">
        <v>227</v>
      </c>
      <c r="AT11" s="10">
        <v>2.1999999999999999E-2</v>
      </c>
      <c r="AU11" s="27">
        <v>0.62735257214554574</v>
      </c>
      <c r="AV11" s="27"/>
      <c r="AW11" s="27"/>
      <c r="AX11" s="27"/>
      <c r="AY11" s="27"/>
      <c r="AZ11" s="27"/>
      <c r="BA11" s="9">
        <v>4</v>
      </c>
    </row>
    <row r="12" spans="1:53">
      <c r="A12" s="7">
        <v>50</v>
      </c>
      <c r="B12" s="8" t="s">
        <v>228</v>
      </c>
      <c r="C12" s="8" t="s">
        <v>199</v>
      </c>
      <c r="D12" s="9" t="s">
        <v>50</v>
      </c>
      <c r="E12" s="9" t="s">
        <v>51</v>
      </c>
      <c r="F12" s="9" t="s">
        <v>128</v>
      </c>
      <c r="G12" s="9">
        <v>1000</v>
      </c>
      <c r="H12" s="10">
        <v>0.63700000000000001</v>
      </c>
      <c r="I12" s="10">
        <v>0.54900000000000004</v>
      </c>
      <c r="J12" s="10">
        <v>0.22700000000000001</v>
      </c>
      <c r="K12" s="10">
        <v>0.93700000000000006</v>
      </c>
      <c r="L12" s="10">
        <v>7.3999999999999996E-2</v>
      </c>
      <c r="M12" s="10">
        <v>0.41399999999999998</v>
      </c>
      <c r="N12" s="10">
        <v>0.84</v>
      </c>
      <c r="O12" s="25">
        <v>16303.53</v>
      </c>
      <c r="P12" s="9">
        <v>349</v>
      </c>
      <c r="Q12" s="9" t="s">
        <v>55</v>
      </c>
      <c r="R12" s="9">
        <v>3627</v>
      </c>
      <c r="S12" s="11">
        <v>10567</v>
      </c>
      <c r="T12" s="9" t="s">
        <v>229</v>
      </c>
      <c r="U12" s="9" t="s">
        <v>230</v>
      </c>
      <c r="V12" s="11">
        <v>6706</v>
      </c>
      <c r="W12" s="11">
        <v>85083</v>
      </c>
      <c r="X12" s="11">
        <v>92394</v>
      </c>
      <c r="Y12" s="11">
        <v>75546</v>
      </c>
      <c r="Z12" s="11">
        <v>69570</v>
      </c>
      <c r="AA12" s="11">
        <v>7022</v>
      </c>
      <c r="AB12" s="11">
        <v>18182</v>
      </c>
      <c r="AC12" s="28">
        <v>2269.4471688033204</v>
      </c>
      <c r="AD12" s="10">
        <v>0.56899999999999995</v>
      </c>
      <c r="AE12" s="10">
        <v>0.45</v>
      </c>
      <c r="AF12" s="10">
        <v>0.435</v>
      </c>
      <c r="AG12" s="9">
        <v>663.67</v>
      </c>
      <c r="AH12" s="9">
        <v>851.33</v>
      </c>
      <c r="AI12" s="9">
        <v>24.57</v>
      </c>
      <c r="AJ12" s="26">
        <v>19.151</v>
      </c>
      <c r="AK12" s="9">
        <v>0.77956000000000003</v>
      </c>
      <c r="AL12" s="10">
        <v>6.0000000000000001E-3</v>
      </c>
      <c r="AM12" s="10">
        <v>0.46500000000000002</v>
      </c>
      <c r="AN12" s="10">
        <v>4.4999999999999998E-2</v>
      </c>
      <c r="AO12" s="10">
        <v>0.41899999999999998</v>
      </c>
      <c r="AP12" s="10">
        <v>0.61099999999999999</v>
      </c>
      <c r="AQ12" s="9">
        <v>17220</v>
      </c>
      <c r="AR12" s="9">
        <v>0.52100000000000002</v>
      </c>
      <c r="AS12" s="10">
        <v>0.192</v>
      </c>
      <c r="AT12" s="10">
        <v>6.8000000000000005E-2</v>
      </c>
      <c r="AU12" s="27">
        <v>0.65746219592373434</v>
      </c>
      <c r="AV12" s="42">
        <v>1962.7651189650339</v>
      </c>
      <c r="AW12" s="27">
        <v>2.6558665515995613E-2</v>
      </c>
      <c r="AX12" s="27">
        <v>0.124</v>
      </c>
      <c r="AY12" s="27">
        <v>0.19</v>
      </c>
      <c r="AZ12" s="28">
        <v>5.300827218346468</v>
      </c>
      <c r="BA12" s="9">
        <v>3</v>
      </c>
    </row>
    <row r="13" spans="1:53">
      <c r="A13" s="7">
        <v>56</v>
      </c>
      <c r="B13" s="8" t="s">
        <v>255</v>
      </c>
      <c r="C13" s="8" t="s">
        <v>199</v>
      </c>
      <c r="D13" s="9" t="s">
        <v>50</v>
      </c>
      <c r="E13" s="9" t="s">
        <v>51</v>
      </c>
      <c r="F13" s="9" t="s">
        <v>128</v>
      </c>
      <c r="G13" s="9">
        <v>885</v>
      </c>
      <c r="H13" s="10">
        <v>0.45300000000000001</v>
      </c>
      <c r="I13" s="10">
        <v>0.27900000000000003</v>
      </c>
      <c r="J13" s="10">
        <v>6.8000000000000005E-2</v>
      </c>
      <c r="K13" s="10">
        <v>0.84699999999999998</v>
      </c>
      <c r="L13" s="10">
        <v>0.13100000000000001</v>
      </c>
      <c r="M13" s="10">
        <v>0.46899999999999997</v>
      </c>
      <c r="N13" s="10">
        <v>0.84</v>
      </c>
      <c r="O13" s="25">
        <v>24524.11</v>
      </c>
      <c r="P13" s="9">
        <v>910</v>
      </c>
      <c r="Q13" s="9">
        <v>7</v>
      </c>
      <c r="R13" s="9">
        <v>3814</v>
      </c>
      <c r="S13" s="11">
        <v>8446</v>
      </c>
      <c r="T13" s="9" t="s">
        <v>256</v>
      </c>
      <c r="U13" s="9" t="s">
        <v>138</v>
      </c>
      <c r="V13" s="11">
        <v>5380</v>
      </c>
      <c r="W13" s="11">
        <v>88584</v>
      </c>
      <c r="X13" s="11">
        <v>96669</v>
      </c>
      <c r="Y13" s="11">
        <v>80073</v>
      </c>
      <c r="Z13" s="11">
        <v>73899</v>
      </c>
      <c r="AA13" s="11">
        <v>6355</v>
      </c>
      <c r="AB13" s="11">
        <v>17515</v>
      </c>
      <c r="AC13" s="28">
        <v>937.85258669937457</v>
      </c>
      <c r="AD13" s="10">
        <v>0.45300000000000001</v>
      </c>
      <c r="AE13" s="10">
        <v>0.73</v>
      </c>
      <c r="AF13" s="10">
        <v>0.67700000000000005</v>
      </c>
      <c r="AG13" s="9">
        <v>892</v>
      </c>
      <c r="AH13" s="9">
        <v>889.33</v>
      </c>
      <c r="AI13" s="9">
        <v>27.49</v>
      </c>
      <c r="AJ13" s="26">
        <v>27.576000000000001</v>
      </c>
      <c r="AK13" s="9">
        <v>1.0029999999999999</v>
      </c>
      <c r="AL13" s="10">
        <v>8.0000000000000002E-3</v>
      </c>
      <c r="AM13" s="10">
        <v>0.42099999999999999</v>
      </c>
      <c r="AN13" s="10">
        <v>8.7999999999999995E-2</v>
      </c>
      <c r="AO13" s="10">
        <v>0.79600000000000004</v>
      </c>
      <c r="AP13" s="10">
        <v>0.61099999999999999</v>
      </c>
      <c r="AQ13" s="9">
        <v>27680</v>
      </c>
      <c r="AR13" s="9">
        <v>0.81399999999999995</v>
      </c>
      <c r="AS13" s="9" t="s">
        <v>257</v>
      </c>
      <c r="AT13" s="10">
        <v>0</v>
      </c>
      <c r="AU13" s="27">
        <v>0.55126791620727678</v>
      </c>
      <c r="AV13" s="27"/>
      <c r="AW13" s="27"/>
      <c r="AX13" s="27"/>
      <c r="AY13" s="27"/>
      <c r="AZ13" s="27"/>
      <c r="BA13" s="9">
        <v>4</v>
      </c>
    </row>
    <row r="14" spans="1:53">
      <c r="A14" s="7">
        <v>57</v>
      </c>
      <c r="B14" s="8" t="s">
        <v>258</v>
      </c>
      <c r="C14" s="8" t="s">
        <v>199</v>
      </c>
      <c r="D14" s="9" t="s">
        <v>50</v>
      </c>
      <c r="E14" s="9" t="s">
        <v>51</v>
      </c>
      <c r="F14" s="9" t="s">
        <v>128</v>
      </c>
      <c r="G14" s="9">
        <v>900</v>
      </c>
      <c r="H14" s="10">
        <v>0.504</v>
      </c>
      <c r="I14" s="10">
        <v>0.372</v>
      </c>
      <c r="J14" s="10">
        <v>0.114</v>
      </c>
      <c r="K14" s="10">
        <v>0.89500000000000002</v>
      </c>
      <c r="L14" s="10">
        <v>0.186</v>
      </c>
      <c r="M14" s="10">
        <v>0.52900000000000003</v>
      </c>
      <c r="N14" s="10">
        <v>0.79</v>
      </c>
      <c r="O14" s="25">
        <v>36027.21</v>
      </c>
      <c r="P14" s="9">
        <v>1868</v>
      </c>
      <c r="Q14" s="9">
        <v>18</v>
      </c>
      <c r="R14" s="9">
        <v>7382</v>
      </c>
      <c r="S14" s="11">
        <v>9506</v>
      </c>
      <c r="T14" s="9" t="s">
        <v>259</v>
      </c>
      <c r="U14" s="9" t="s">
        <v>260</v>
      </c>
      <c r="V14" s="11">
        <v>5808</v>
      </c>
      <c r="W14" s="11">
        <v>85892</v>
      </c>
      <c r="X14" s="11">
        <v>90855</v>
      </c>
      <c r="Y14" s="11">
        <v>78345</v>
      </c>
      <c r="Z14" s="11">
        <v>72315</v>
      </c>
      <c r="AA14" s="11">
        <v>6569</v>
      </c>
      <c r="AB14" s="11">
        <v>17729</v>
      </c>
      <c r="AC14" s="28">
        <v>2498.1118437980626</v>
      </c>
      <c r="AD14" s="10">
        <v>0.46800000000000003</v>
      </c>
      <c r="AE14" s="10">
        <v>0.62</v>
      </c>
      <c r="AF14" s="10">
        <v>0.53300000000000003</v>
      </c>
      <c r="AG14" s="9">
        <v>1313.67</v>
      </c>
      <c r="AH14" s="9">
        <v>1515.67</v>
      </c>
      <c r="AI14" s="9">
        <v>27.42</v>
      </c>
      <c r="AJ14" s="26">
        <v>23.77</v>
      </c>
      <c r="AK14" s="9">
        <v>0.86673</v>
      </c>
      <c r="AL14" s="10">
        <v>1.4999999999999999E-2</v>
      </c>
      <c r="AM14" s="10">
        <v>0.42499999999999999</v>
      </c>
      <c r="AN14" s="10">
        <v>9.1999999999999998E-2</v>
      </c>
      <c r="AO14" s="10">
        <v>0.61499999999999999</v>
      </c>
      <c r="AP14" s="10">
        <v>0.61099999999999999</v>
      </c>
      <c r="AQ14" s="9">
        <v>41548</v>
      </c>
      <c r="AR14" s="9">
        <v>0.66100000000000003</v>
      </c>
      <c r="AS14" s="10" t="s">
        <v>261</v>
      </c>
      <c r="AT14" s="10">
        <v>3.5999999999999997E-2</v>
      </c>
      <c r="AU14" s="27">
        <v>0.60204695966285371</v>
      </c>
      <c r="AV14" s="27"/>
      <c r="AW14" s="27"/>
      <c r="AX14" s="27"/>
      <c r="AY14" s="27"/>
      <c r="AZ14" s="27"/>
      <c r="BA14" s="9">
        <v>3</v>
      </c>
    </row>
    <row r="15" spans="1:53">
      <c r="A15" s="7">
        <v>48</v>
      </c>
      <c r="B15" s="8" t="s">
        <v>218</v>
      </c>
      <c r="C15" s="8" t="s">
        <v>199</v>
      </c>
      <c r="D15" s="9" t="s">
        <v>50</v>
      </c>
      <c r="E15" s="9" t="s">
        <v>51</v>
      </c>
      <c r="F15" s="9" t="s">
        <v>128</v>
      </c>
      <c r="G15" s="9">
        <v>895</v>
      </c>
      <c r="H15" s="10">
        <v>0.52100000000000002</v>
      </c>
      <c r="I15" s="10">
        <v>0.379</v>
      </c>
      <c r="J15" s="10">
        <v>0.13500000000000001</v>
      </c>
      <c r="K15" s="10">
        <v>0.88700000000000001</v>
      </c>
      <c r="L15" s="10">
        <v>0.107</v>
      </c>
      <c r="M15" s="10">
        <v>0.48699999999999999</v>
      </c>
      <c r="N15" s="10">
        <v>0.87</v>
      </c>
      <c r="O15" s="25">
        <v>18090.009999999998</v>
      </c>
      <c r="P15" s="9">
        <v>628</v>
      </c>
      <c r="Q15" s="9">
        <v>10</v>
      </c>
      <c r="R15" s="9">
        <v>3385</v>
      </c>
      <c r="S15" s="11">
        <v>8452</v>
      </c>
      <c r="T15" s="9" t="s">
        <v>219</v>
      </c>
      <c r="U15" s="9" t="s">
        <v>220</v>
      </c>
      <c r="V15" s="11">
        <v>6163</v>
      </c>
      <c r="W15" s="11">
        <v>86110</v>
      </c>
      <c r="X15" s="11">
        <v>93780</v>
      </c>
      <c r="Y15" s="11">
        <v>77067</v>
      </c>
      <c r="Z15" s="11">
        <v>67554</v>
      </c>
      <c r="AA15" s="11">
        <v>6577</v>
      </c>
      <c r="AB15" s="11">
        <v>17737</v>
      </c>
      <c r="AC15" s="28">
        <v>1381.978229973339</v>
      </c>
      <c r="AD15" s="10">
        <v>0.51700000000000002</v>
      </c>
      <c r="AE15" s="10">
        <v>0.65</v>
      </c>
      <c r="AF15" s="10">
        <v>0.61599999999999999</v>
      </c>
      <c r="AG15" s="9">
        <v>617.33000000000004</v>
      </c>
      <c r="AH15" s="9">
        <v>896</v>
      </c>
      <c r="AI15" s="9">
        <v>29.3</v>
      </c>
      <c r="AJ15" s="26">
        <v>20.190000000000001</v>
      </c>
      <c r="AK15" s="9">
        <v>0.68898999999999999</v>
      </c>
      <c r="AL15" s="10">
        <v>2E-3</v>
      </c>
      <c r="AM15" s="10">
        <v>0.443</v>
      </c>
      <c r="AN15" s="10">
        <v>7.3999999999999996E-2</v>
      </c>
      <c r="AO15" s="10">
        <v>0.72099999999999997</v>
      </c>
      <c r="AP15" s="10">
        <v>0.61099999999999999</v>
      </c>
      <c r="AQ15" s="9">
        <v>20024</v>
      </c>
      <c r="AR15" s="9">
        <v>0.64600000000000002</v>
      </c>
      <c r="AS15" s="10" t="s">
        <v>222</v>
      </c>
      <c r="AT15" s="10">
        <v>3.0000000000000001E-3</v>
      </c>
      <c r="AU15" s="27">
        <v>0.60753341433778862</v>
      </c>
      <c r="AV15" s="27"/>
      <c r="AW15" s="27"/>
      <c r="AX15" s="27"/>
      <c r="AY15" s="27"/>
      <c r="AZ15" s="27"/>
      <c r="BA15" s="9">
        <v>4</v>
      </c>
    </row>
    <row r="16" spans="1:53">
      <c r="A16" s="7">
        <v>45</v>
      </c>
      <c r="B16" s="8" t="s">
        <v>206</v>
      </c>
      <c r="C16" s="8" t="s">
        <v>199</v>
      </c>
      <c r="D16" s="9" t="s">
        <v>50</v>
      </c>
      <c r="E16" s="9" t="s">
        <v>51</v>
      </c>
      <c r="F16" s="9" t="s">
        <v>128</v>
      </c>
      <c r="G16" s="9">
        <v>1235</v>
      </c>
      <c r="H16" s="10">
        <v>0.75800000000000001</v>
      </c>
      <c r="I16" s="10">
        <v>0.71899999999999997</v>
      </c>
      <c r="J16" s="10">
        <v>0.40200000000000002</v>
      </c>
      <c r="K16" s="10">
        <v>0.95699999999999996</v>
      </c>
      <c r="L16" s="10">
        <v>3.5999999999999997E-2</v>
      </c>
      <c r="M16" s="10">
        <v>0.14699999999999999</v>
      </c>
      <c r="N16" s="10">
        <v>0.93</v>
      </c>
      <c r="O16" s="25">
        <v>20360.54</v>
      </c>
      <c r="P16" s="9">
        <v>443</v>
      </c>
      <c r="Q16" s="9" t="s">
        <v>55</v>
      </c>
      <c r="R16" s="9">
        <v>5248</v>
      </c>
      <c r="S16" s="11">
        <v>13428</v>
      </c>
      <c r="T16" s="9" t="s">
        <v>207</v>
      </c>
      <c r="U16" s="9" t="s">
        <v>208</v>
      </c>
      <c r="V16" s="11">
        <v>9298</v>
      </c>
      <c r="W16" s="11">
        <v>88329</v>
      </c>
      <c r="X16" s="11">
        <v>97119</v>
      </c>
      <c r="Y16" s="11">
        <v>81909</v>
      </c>
      <c r="Z16" s="11">
        <v>74070</v>
      </c>
      <c r="AA16" s="11">
        <v>9001</v>
      </c>
      <c r="AB16" s="11">
        <v>20161</v>
      </c>
      <c r="AC16" s="28">
        <v>9773.8075709190416</v>
      </c>
      <c r="AD16" s="10">
        <v>0.71499999999999997</v>
      </c>
      <c r="AE16" s="10">
        <v>0.13</v>
      </c>
      <c r="AF16" s="10">
        <v>0.19400000000000001</v>
      </c>
      <c r="AG16" s="9">
        <v>951.33</v>
      </c>
      <c r="AH16" s="9">
        <v>1262.33</v>
      </c>
      <c r="AI16" s="9">
        <v>21.4</v>
      </c>
      <c r="AJ16" s="26">
        <v>16.129000000000001</v>
      </c>
      <c r="AK16" s="9">
        <v>0.75363000000000002</v>
      </c>
      <c r="AL16" s="10">
        <v>7.0000000000000001E-3</v>
      </c>
      <c r="AM16" s="10">
        <v>0.50800000000000001</v>
      </c>
      <c r="AN16" s="10">
        <v>2.3E-2</v>
      </c>
      <c r="AO16" s="10">
        <v>0.35599999999999998</v>
      </c>
      <c r="AP16" s="10">
        <v>0.61099999999999999</v>
      </c>
      <c r="AQ16" s="9">
        <v>20944</v>
      </c>
      <c r="AR16" s="9">
        <v>0.47399999999999998</v>
      </c>
      <c r="AS16" s="10">
        <v>0.255</v>
      </c>
      <c r="AT16" s="10">
        <v>4.2000000000000003E-2</v>
      </c>
      <c r="AU16" s="27">
        <v>0.67842605156037994</v>
      </c>
      <c r="AV16" s="27"/>
      <c r="AW16" s="27">
        <v>3.8407625730948199E-2</v>
      </c>
      <c r="AX16" s="27">
        <v>0.14199999999999999</v>
      </c>
      <c r="AY16" s="27">
        <v>0.28000000000000003</v>
      </c>
      <c r="AZ16" s="28">
        <v>0</v>
      </c>
      <c r="BA16" s="9">
        <v>7</v>
      </c>
    </row>
    <row r="17" spans="1:53">
      <c r="A17" s="7">
        <v>71</v>
      </c>
      <c r="B17" s="8" t="s">
        <v>287</v>
      </c>
      <c r="C17" s="8" t="s">
        <v>199</v>
      </c>
      <c r="D17" s="9" t="s">
        <v>50</v>
      </c>
      <c r="E17" s="9" t="s">
        <v>59</v>
      </c>
      <c r="F17" s="9" t="s">
        <v>203</v>
      </c>
      <c r="G17" s="9">
        <v>1205</v>
      </c>
      <c r="H17" s="10">
        <v>0.79100000000000004</v>
      </c>
      <c r="I17" s="10">
        <v>0.77400000000000002</v>
      </c>
      <c r="J17" s="10">
        <v>0.69599999999999995</v>
      </c>
      <c r="K17" s="10">
        <v>0.66600000000000004</v>
      </c>
      <c r="L17" s="10">
        <v>3.6999999999999998E-2</v>
      </c>
      <c r="M17" s="10">
        <v>0.23699999999999999</v>
      </c>
      <c r="N17" s="10">
        <v>0.91</v>
      </c>
      <c r="O17" s="25">
        <v>8681.58</v>
      </c>
      <c r="P17" s="9">
        <v>699</v>
      </c>
      <c r="Q17" s="9">
        <v>382</v>
      </c>
      <c r="R17" s="9">
        <v>1619</v>
      </c>
      <c r="S17" s="9" t="s">
        <v>55</v>
      </c>
      <c r="T17" s="9" t="s">
        <v>55</v>
      </c>
      <c r="U17" s="9" t="s">
        <v>55</v>
      </c>
      <c r="V17" s="9" t="s">
        <v>55</v>
      </c>
      <c r="W17" s="11">
        <v>107264</v>
      </c>
      <c r="X17" s="11">
        <v>117252</v>
      </c>
      <c r="Y17" s="11">
        <v>86085</v>
      </c>
      <c r="Z17" s="11">
        <v>66357</v>
      </c>
      <c r="AA17" s="11">
        <v>42795</v>
      </c>
      <c r="AB17" s="11">
        <v>42795</v>
      </c>
      <c r="AC17" s="28">
        <v>0</v>
      </c>
      <c r="AD17" s="10">
        <v>0.79800000000000004</v>
      </c>
      <c r="AE17" s="10">
        <v>0.18</v>
      </c>
      <c r="AF17" s="10">
        <v>0.19600000000000001</v>
      </c>
      <c r="AG17" s="9">
        <v>740</v>
      </c>
      <c r="AH17" s="9">
        <v>1063.67</v>
      </c>
      <c r="AI17" s="9">
        <v>11.73</v>
      </c>
      <c r="AJ17" s="26">
        <v>8.1620000000000008</v>
      </c>
      <c r="AK17" s="9">
        <v>0.69571000000000005</v>
      </c>
      <c r="AL17" s="9" t="s">
        <v>55</v>
      </c>
      <c r="AM17" s="9" t="s">
        <v>55</v>
      </c>
      <c r="AN17" s="10">
        <v>8.8999999999999996E-2</v>
      </c>
      <c r="AO17" s="10">
        <v>0.47399999999999998</v>
      </c>
      <c r="AP17" s="10">
        <v>0.61099999999999999</v>
      </c>
      <c r="AQ17" s="9">
        <v>9392</v>
      </c>
      <c r="AR17" s="9">
        <v>0.70899999999999996</v>
      </c>
      <c r="AS17" s="10">
        <v>0.13700000000000001</v>
      </c>
      <c r="AT17" s="10">
        <v>-7.0000000000000001E-3</v>
      </c>
      <c r="AU17" s="27">
        <v>0.58513750731421887</v>
      </c>
      <c r="AV17" s="27"/>
      <c r="AW17" s="27"/>
      <c r="AX17" s="27"/>
      <c r="AY17" s="27"/>
      <c r="AZ17" s="27"/>
      <c r="BA17" s="9">
        <v>8</v>
      </c>
    </row>
    <row r="18" spans="1:53">
      <c r="A18" s="7">
        <v>94</v>
      </c>
      <c r="B18" s="8" t="s">
        <v>330</v>
      </c>
      <c r="C18" s="8" t="s">
        <v>199</v>
      </c>
      <c r="D18" s="9" t="s">
        <v>50</v>
      </c>
      <c r="E18" s="9" t="s">
        <v>51</v>
      </c>
      <c r="F18" s="9" t="s">
        <v>171</v>
      </c>
      <c r="G18" s="9">
        <v>990</v>
      </c>
      <c r="H18" s="10">
        <v>0.58599999999999997</v>
      </c>
      <c r="I18" s="10">
        <v>0.53300000000000003</v>
      </c>
      <c r="J18" s="10">
        <v>0.28199999999999997</v>
      </c>
      <c r="K18" s="10">
        <v>0.92</v>
      </c>
      <c r="L18" s="10">
        <v>9.6000000000000002E-2</v>
      </c>
      <c r="M18" s="10">
        <v>0.34200000000000003</v>
      </c>
      <c r="N18" s="10">
        <v>0.81</v>
      </c>
      <c r="O18" s="25">
        <v>8710.73</v>
      </c>
      <c r="P18" s="9">
        <v>248</v>
      </c>
      <c r="Q18" s="9" t="s">
        <v>55</v>
      </c>
      <c r="R18" s="9">
        <v>1983</v>
      </c>
      <c r="S18" s="9">
        <v>12520</v>
      </c>
      <c r="T18" s="9" t="s">
        <v>331</v>
      </c>
      <c r="U18" s="9" t="s">
        <v>168</v>
      </c>
      <c r="V18" s="9">
        <v>7269</v>
      </c>
      <c r="W18" s="11">
        <v>83422</v>
      </c>
      <c r="X18" s="11">
        <v>91035</v>
      </c>
      <c r="Y18" s="11">
        <v>74466</v>
      </c>
      <c r="Z18" s="11">
        <v>68760</v>
      </c>
      <c r="AA18" s="11">
        <v>7330</v>
      </c>
      <c r="AB18" s="11">
        <v>18490</v>
      </c>
      <c r="AC18" s="28">
        <v>4018.0329317979094</v>
      </c>
      <c r="AD18" s="10">
        <v>0.54300000000000004</v>
      </c>
      <c r="AE18" s="10">
        <v>0.35</v>
      </c>
      <c r="AF18" s="10">
        <v>0.32700000000000001</v>
      </c>
      <c r="AG18" s="9">
        <v>345.67</v>
      </c>
      <c r="AH18" s="9">
        <v>645.66999999999996</v>
      </c>
      <c r="AI18" s="9">
        <v>25.2</v>
      </c>
      <c r="AJ18" s="26">
        <v>13.491</v>
      </c>
      <c r="AK18" s="9">
        <v>0.53535999999999995</v>
      </c>
      <c r="AL18" s="9">
        <v>1.0999999999999999E-2</v>
      </c>
      <c r="AM18" s="9">
        <v>0.39600000000000002</v>
      </c>
      <c r="AN18" s="10">
        <v>0.02</v>
      </c>
      <c r="AO18" s="10">
        <v>0.42</v>
      </c>
      <c r="AP18" s="10">
        <v>0.61099999999999999</v>
      </c>
      <c r="AQ18" s="9">
        <v>9408</v>
      </c>
      <c r="AR18" s="9">
        <v>0.58099999999999996</v>
      </c>
      <c r="AS18" s="10">
        <v>0.19</v>
      </c>
      <c r="AT18" s="10">
        <v>4.2999999999999997E-2</v>
      </c>
      <c r="AU18" s="27">
        <v>0.63251106894370657</v>
      </c>
      <c r="AV18" s="27"/>
      <c r="AW18" s="27"/>
      <c r="AX18" s="27"/>
      <c r="AY18" s="27"/>
      <c r="AZ18" s="27"/>
      <c r="BA18" s="9">
        <v>4</v>
      </c>
    </row>
    <row r="19" spans="1:53">
      <c r="A19" s="7">
        <v>54</v>
      </c>
      <c r="B19" s="8" t="s">
        <v>245</v>
      </c>
      <c r="C19" s="8" t="s">
        <v>199</v>
      </c>
      <c r="D19" s="9" t="s">
        <v>50</v>
      </c>
      <c r="E19" s="9" t="s">
        <v>51</v>
      </c>
      <c r="F19" s="9" t="s">
        <v>128</v>
      </c>
      <c r="G19" s="9" t="s">
        <v>55</v>
      </c>
      <c r="H19" s="10">
        <v>0.45100000000000001</v>
      </c>
      <c r="I19" s="10">
        <v>0.33700000000000002</v>
      </c>
      <c r="J19" s="10">
        <v>0.128</v>
      </c>
      <c r="K19" s="10">
        <v>0.84099999999999997</v>
      </c>
      <c r="L19" s="10">
        <v>0.14699999999999999</v>
      </c>
      <c r="M19" s="10">
        <v>0.58199999999999996</v>
      </c>
      <c r="N19" s="10">
        <v>0.8</v>
      </c>
      <c r="O19" s="25">
        <v>13568.97</v>
      </c>
      <c r="P19" s="9">
        <v>1046</v>
      </c>
      <c r="Q19" s="9">
        <v>15</v>
      </c>
      <c r="R19" s="9">
        <v>3113</v>
      </c>
      <c r="S19" s="11">
        <v>11783</v>
      </c>
      <c r="T19" s="9" t="s">
        <v>246</v>
      </c>
      <c r="U19" s="9" t="s">
        <v>247</v>
      </c>
      <c r="V19" s="11">
        <v>6755</v>
      </c>
      <c r="W19" s="11">
        <v>86895</v>
      </c>
      <c r="X19" s="11">
        <v>95589</v>
      </c>
      <c r="Y19" s="11">
        <v>82440</v>
      </c>
      <c r="Z19" s="11">
        <v>74898</v>
      </c>
      <c r="AA19" s="11">
        <v>6564</v>
      </c>
      <c r="AB19" s="11">
        <v>17724</v>
      </c>
      <c r="AC19" s="28">
        <v>810.67317563529139</v>
      </c>
      <c r="AD19" s="10">
        <v>0.434</v>
      </c>
      <c r="AE19" s="10">
        <v>0.55000000000000004</v>
      </c>
      <c r="AF19" s="10">
        <v>0.47499999999999998</v>
      </c>
      <c r="AG19" s="9">
        <v>511.67</v>
      </c>
      <c r="AH19" s="9">
        <v>869.67</v>
      </c>
      <c r="AI19" s="9">
        <v>26.52</v>
      </c>
      <c r="AJ19" s="26">
        <v>15.602</v>
      </c>
      <c r="AK19" s="9">
        <v>0.58835000000000004</v>
      </c>
      <c r="AL19" s="10">
        <v>8.0000000000000002E-3</v>
      </c>
      <c r="AM19" s="10">
        <v>0.40100000000000002</v>
      </c>
      <c r="AN19" s="10">
        <v>9.0999999999999998E-2</v>
      </c>
      <c r="AO19" s="10">
        <v>0.67200000000000004</v>
      </c>
      <c r="AP19" s="10">
        <v>0.61099999999999999</v>
      </c>
      <c r="AQ19" s="9">
        <v>15528</v>
      </c>
      <c r="AR19" s="9">
        <v>0.64200000000000002</v>
      </c>
      <c r="AS19" s="10" t="s">
        <v>249</v>
      </c>
      <c r="AT19" s="10">
        <v>1.7999999999999999E-2</v>
      </c>
      <c r="AU19" s="27">
        <v>0.60901339829476253</v>
      </c>
      <c r="AV19" s="27"/>
      <c r="AW19" s="27"/>
      <c r="AX19" s="27"/>
      <c r="AY19" s="27"/>
      <c r="AZ19" s="27"/>
      <c r="BA19" s="9">
        <v>3</v>
      </c>
    </row>
    <row r="20" spans="1:53">
      <c r="A20" s="7">
        <v>58</v>
      </c>
      <c r="B20" s="8" t="s">
        <v>262</v>
      </c>
      <c r="C20" s="8" t="s">
        <v>199</v>
      </c>
      <c r="D20" s="9" t="s">
        <v>50</v>
      </c>
      <c r="E20" s="9" t="s">
        <v>51</v>
      </c>
      <c r="F20" s="9" t="s">
        <v>128</v>
      </c>
      <c r="G20" s="9">
        <v>947.5</v>
      </c>
      <c r="H20" s="10">
        <v>0.46</v>
      </c>
      <c r="I20" s="10">
        <v>0.29399999999999998</v>
      </c>
      <c r="J20" s="10">
        <v>6.6000000000000003E-2</v>
      </c>
      <c r="K20" s="10">
        <v>0.91500000000000004</v>
      </c>
      <c r="L20" s="10">
        <v>0.2</v>
      </c>
      <c r="M20" s="10">
        <v>0.52800000000000002</v>
      </c>
      <c r="N20" s="10">
        <v>0.8</v>
      </c>
      <c r="O20" s="25">
        <v>26324.85</v>
      </c>
      <c r="P20" s="9">
        <v>876</v>
      </c>
      <c r="Q20" s="9">
        <v>12</v>
      </c>
      <c r="R20" s="9">
        <v>5852</v>
      </c>
      <c r="S20" s="11">
        <v>9590</v>
      </c>
      <c r="T20" s="9" t="s">
        <v>263</v>
      </c>
      <c r="U20" s="9" t="s">
        <v>264</v>
      </c>
      <c r="V20" s="11">
        <v>6697</v>
      </c>
      <c r="W20" s="11">
        <v>84229</v>
      </c>
      <c r="X20" s="11">
        <v>88695</v>
      </c>
      <c r="Y20" s="11">
        <v>75519</v>
      </c>
      <c r="Z20" s="11">
        <v>70461</v>
      </c>
      <c r="AA20" s="11">
        <v>6872</v>
      </c>
      <c r="AB20" s="11">
        <v>18032</v>
      </c>
      <c r="AC20" s="28">
        <v>1291.5553175041834</v>
      </c>
      <c r="AD20" s="10">
        <v>0.43099999999999999</v>
      </c>
      <c r="AE20" s="10">
        <v>0.56000000000000005</v>
      </c>
      <c r="AF20" s="10">
        <v>0.53</v>
      </c>
      <c r="AG20" s="9">
        <v>981</v>
      </c>
      <c r="AH20" s="9">
        <v>1267.67</v>
      </c>
      <c r="AI20" s="9">
        <v>26.83</v>
      </c>
      <c r="AJ20" s="26">
        <v>20.765999999999998</v>
      </c>
      <c r="AK20" s="9">
        <v>0.77385999999999999</v>
      </c>
      <c r="AL20" s="10">
        <v>3.0000000000000001E-3</v>
      </c>
      <c r="AM20" s="10">
        <v>0.45600000000000002</v>
      </c>
      <c r="AN20" s="10">
        <v>3.1E-2</v>
      </c>
      <c r="AO20" s="10">
        <v>0.60799999999999998</v>
      </c>
      <c r="AP20" s="10">
        <v>0.61099999999999999</v>
      </c>
      <c r="AQ20" s="9">
        <v>30284</v>
      </c>
      <c r="AR20" s="9">
        <v>0.61899999999999999</v>
      </c>
      <c r="AS20" s="10">
        <v>2E-3</v>
      </c>
      <c r="AT20" s="10">
        <v>2.9000000000000001E-2</v>
      </c>
      <c r="AU20" s="27">
        <v>0.61766522544780722</v>
      </c>
      <c r="AV20" s="27"/>
      <c r="AW20" s="27"/>
      <c r="AX20" s="27"/>
      <c r="AY20" s="27"/>
      <c r="AZ20" s="27"/>
      <c r="BA20" s="9">
        <v>3</v>
      </c>
    </row>
    <row r="21" spans="1:53">
      <c r="A21" s="7">
        <v>47</v>
      </c>
      <c r="B21" s="8" t="s">
        <v>215</v>
      </c>
      <c r="C21" s="8" t="s">
        <v>199</v>
      </c>
      <c r="D21" s="9" t="s">
        <v>50</v>
      </c>
      <c r="E21" s="9" t="s">
        <v>51</v>
      </c>
      <c r="F21" s="9" t="s">
        <v>171</v>
      </c>
      <c r="G21" s="9" t="s">
        <v>55</v>
      </c>
      <c r="H21" s="10">
        <v>0.54900000000000004</v>
      </c>
      <c r="I21" s="10">
        <v>0.43099999999999999</v>
      </c>
      <c r="J21" s="10">
        <v>0.155</v>
      </c>
      <c r="K21" s="10">
        <v>0.873</v>
      </c>
      <c r="L21" s="10">
        <v>0.16300000000000001</v>
      </c>
      <c r="M21" s="10">
        <v>0.44500000000000001</v>
      </c>
      <c r="N21" s="10">
        <v>0.81</v>
      </c>
      <c r="O21" s="25">
        <v>8209.27</v>
      </c>
      <c r="P21" s="9">
        <v>363</v>
      </c>
      <c r="Q21" s="9">
        <v>13</v>
      </c>
      <c r="R21" s="9">
        <v>1633</v>
      </c>
      <c r="S21" s="11">
        <v>10986</v>
      </c>
      <c r="T21" s="9" t="s">
        <v>216</v>
      </c>
      <c r="U21" s="9" t="s">
        <v>217</v>
      </c>
      <c r="V21" s="11">
        <v>7572</v>
      </c>
      <c r="W21" s="11">
        <v>83504</v>
      </c>
      <c r="X21" s="11">
        <v>90504</v>
      </c>
      <c r="Y21" s="11">
        <v>78462</v>
      </c>
      <c r="Z21" s="11">
        <v>69291</v>
      </c>
      <c r="AA21" s="11">
        <v>6704</v>
      </c>
      <c r="AB21" s="11">
        <v>17864</v>
      </c>
      <c r="AC21" s="28">
        <v>1461.762129884874</v>
      </c>
      <c r="AD21" s="10">
        <v>0.505</v>
      </c>
      <c r="AE21" s="10">
        <v>0.62</v>
      </c>
      <c r="AF21" s="10">
        <v>0.59499999999999997</v>
      </c>
      <c r="AG21" s="9">
        <v>380.67</v>
      </c>
      <c r="AH21" s="9">
        <v>458.67</v>
      </c>
      <c r="AI21" s="9">
        <v>21.57</v>
      </c>
      <c r="AJ21" s="26">
        <v>17.898</v>
      </c>
      <c r="AK21" s="9">
        <v>0.82994000000000001</v>
      </c>
      <c r="AL21" s="10">
        <v>8.9999999999999993E-3</v>
      </c>
      <c r="AM21" s="10">
        <v>0.44700000000000001</v>
      </c>
      <c r="AN21" s="10">
        <v>3.1E-2</v>
      </c>
      <c r="AO21" s="10">
        <v>0.65</v>
      </c>
      <c r="AP21" s="10">
        <v>0.61099999999999999</v>
      </c>
      <c r="AQ21" s="9">
        <v>9282</v>
      </c>
      <c r="AR21" s="9">
        <v>0.60199999999999998</v>
      </c>
      <c r="AS21" s="10" t="s">
        <v>133</v>
      </c>
      <c r="AT21" s="10">
        <v>4.3999999999999997E-2</v>
      </c>
      <c r="AU21" s="27">
        <v>0.62421972534332082</v>
      </c>
      <c r="AV21" s="27"/>
      <c r="AW21" s="27"/>
      <c r="AX21" s="27"/>
      <c r="AY21" s="27"/>
      <c r="AZ21" s="27"/>
      <c r="BA21" s="9">
        <v>3</v>
      </c>
    </row>
    <row r="22" spans="1:53">
      <c r="A22" s="7">
        <v>74</v>
      </c>
      <c r="B22" s="8" t="s">
        <v>293</v>
      </c>
      <c r="C22" s="8" t="s">
        <v>199</v>
      </c>
      <c r="D22" s="9" t="s">
        <v>50</v>
      </c>
      <c r="E22" s="9" t="s">
        <v>59</v>
      </c>
      <c r="F22" s="9" t="s">
        <v>203</v>
      </c>
      <c r="G22" s="9" t="s">
        <v>55</v>
      </c>
      <c r="H22" s="10">
        <v>0.34799999999999998</v>
      </c>
      <c r="I22" s="10">
        <v>0.30399999999999999</v>
      </c>
      <c r="J22" s="10">
        <v>0.13</v>
      </c>
      <c r="K22" s="10">
        <v>0.50600000000000001</v>
      </c>
      <c r="L22" s="10">
        <v>0.63400000000000001</v>
      </c>
      <c r="M22" s="10" t="s">
        <v>55</v>
      </c>
      <c r="N22" s="10">
        <v>0.64</v>
      </c>
      <c r="O22" s="25">
        <v>12004.81</v>
      </c>
      <c r="P22" s="9">
        <v>3081</v>
      </c>
      <c r="Q22" s="9" t="s">
        <v>55</v>
      </c>
      <c r="R22" s="9">
        <v>1888</v>
      </c>
      <c r="S22" s="9" t="s">
        <v>55</v>
      </c>
      <c r="T22" s="9" t="s">
        <v>55</v>
      </c>
      <c r="U22" s="9" t="s">
        <v>55</v>
      </c>
      <c r="V22" s="9" t="s">
        <v>55</v>
      </c>
      <c r="W22" s="11">
        <v>104018</v>
      </c>
      <c r="X22" s="11">
        <v>116838</v>
      </c>
      <c r="Y22" s="11">
        <v>85950</v>
      </c>
      <c r="Z22" s="11">
        <v>72918</v>
      </c>
      <c r="AA22" s="11">
        <v>12744</v>
      </c>
      <c r="AB22" s="11">
        <v>12744</v>
      </c>
      <c r="AC22" s="28">
        <v>0</v>
      </c>
      <c r="AD22" s="10">
        <v>0.125</v>
      </c>
      <c r="AE22" s="10">
        <v>0.35</v>
      </c>
      <c r="AF22" s="10">
        <v>0.36699999999999999</v>
      </c>
      <c r="AG22" s="9">
        <v>589</v>
      </c>
      <c r="AH22" s="9">
        <v>674.67</v>
      </c>
      <c r="AI22" s="9">
        <v>20.38</v>
      </c>
      <c r="AJ22" s="26">
        <v>17.794</v>
      </c>
      <c r="AK22" s="9">
        <v>0.87302000000000002</v>
      </c>
      <c r="AL22" s="9" t="s">
        <v>55</v>
      </c>
      <c r="AM22" s="9" t="s">
        <v>55</v>
      </c>
      <c r="AN22" s="10">
        <v>3.2000000000000001E-2</v>
      </c>
      <c r="AO22" s="10">
        <v>0.50800000000000001</v>
      </c>
      <c r="AP22" s="10">
        <v>0.61099999999999999</v>
      </c>
      <c r="AQ22" s="9">
        <v>17488</v>
      </c>
      <c r="AR22" s="9" t="s">
        <v>55</v>
      </c>
      <c r="AS22" s="9">
        <v>0.10299999999999999</v>
      </c>
      <c r="AT22" s="9">
        <v>0.223</v>
      </c>
      <c r="AU22" s="27" t="s">
        <v>2055</v>
      </c>
      <c r="AV22" s="27"/>
      <c r="AW22" s="27"/>
      <c r="AX22" s="27"/>
      <c r="AY22" s="27"/>
      <c r="AZ22" s="27"/>
      <c r="BA22" s="9">
        <v>3</v>
      </c>
    </row>
    <row r="23" spans="1:53">
      <c r="A23" s="7">
        <v>66</v>
      </c>
      <c r="B23" s="8" t="s">
        <v>278</v>
      </c>
      <c r="C23" s="8" t="s">
        <v>199</v>
      </c>
      <c r="D23" s="9" t="s">
        <v>69</v>
      </c>
      <c r="E23" s="9" t="s">
        <v>51</v>
      </c>
      <c r="F23" s="9" t="s">
        <v>70</v>
      </c>
      <c r="G23" s="9">
        <v>990</v>
      </c>
      <c r="H23" s="10">
        <v>0.45600000000000002</v>
      </c>
      <c r="I23" s="10">
        <v>0.38400000000000001</v>
      </c>
      <c r="J23" s="10">
        <v>0.159</v>
      </c>
      <c r="K23" s="10">
        <v>0.94</v>
      </c>
      <c r="L23" s="10">
        <v>6.6000000000000003E-2</v>
      </c>
      <c r="M23" s="10">
        <v>0.437</v>
      </c>
      <c r="N23" s="10">
        <v>0.75</v>
      </c>
      <c r="O23" s="25">
        <v>8371.14</v>
      </c>
      <c r="P23" s="9">
        <v>178</v>
      </c>
      <c r="Q23" s="9" t="s">
        <v>55</v>
      </c>
      <c r="R23" s="9">
        <v>1658</v>
      </c>
      <c r="S23" s="9">
        <v>12429</v>
      </c>
      <c r="T23" s="9" t="s">
        <v>279</v>
      </c>
      <c r="U23" s="9" t="s">
        <v>168</v>
      </c>
      <c r="V23" s="9">
        <v>7563</v>
      </c>
      <c r="W23" s="11">
        <v>83381</v>
      </c>
      <c r="X23" s="11">
        <v>92601</v>
      </c>
      <c r="Y23" s="11">
        <v>78003</v>
      </c>
      <c r="Z23" s="11">
        <v>69552</v>
      </c>
      <c r="AA23" s="11">
        <v>7195</v>
      </c>
      <c r="AB23" s="11">
        <v>18364</v>
      </c>
      <c r="AC23" s="28">
        <v>3344.8251970460419</v>
      </c>
      <c r="AD23" s="10">
        <v>0.35799999999999998</v>
      </c>
      <c r="AE23" s="10">
        <v>0.52</v>
      </c>
      <c r="AF23" s="10">
        <v>0.53500000000000003</v>
      </c>
      <c r="AG23" s="9">
        <v>370.33</v>
      </c>
      <c r="AH23" s="9">
        <v>585</v>
      </c>
      <c r="AI23" s="9">
        <v>22.6</v>
      </c>
      <c r="AJ23" s="26">
        <v>14.31</v>
      </c>
      <c r="AK23" s="9">
        <v>0.63305</v>
      </c>
      <c r="AL23" s="9">
        <v>1E-3</v>
      </c>
      <c r="AM23" s="9">
        <v>0.442</v>
      </c>
      <c r="AN23" s="10">
        <v>1.6E-2</v>
      </c>
      <c r="AO23" s="10">
        <v>0.45800000000000002</v>
      </c>
      <c r="AP23" s="10">
        <v>0.61099999999999999</v>
      </c>
      <c r="AQ23" s="9">
        <v>8790</v>
      </c>
      <c r="AR23" s="9">
        <v>0.65600000000000003</v>
      </c>
      <c r="AS23" s="10">
        <v>0.152</v>
      </c>
      <c r="AT23" s="9">
        <v>9.8000000000000004E-2</v>
      </c>
      <c r="AU23" s="27">
        <v>0.60386473429951693</v>
      </c>
      <c r="AV23" s="27"/>
      <c r="AW23" s="27"/>
      <c r="AX23" s="27"/>
      <c r="AY23" s="27"/>
      <c r="AZ23" s="27"/>
      <c r="BA23" s="9">
        <v>2</v>
      </c>
    </row>
    <row r="24" spans="1:53">
      <c r="A24" s="7">
        <v>46</v>
      </c>
      <c r="B24" s="8" t="s">
        <v>210</v>
      </c>
      <c r="C24" s="8" t="s">
        <v>199</v>
      </c>
      <c r="D24" s="9" t="s">
        <v>50</v>
      </c>
      <c r="E24" s="9" t="s">
        <v>51</v>
      </c>
      <c r="F24" s="9" t="s">
        <v>171</v>
      </c>
      <c r="G24" s="9" t="s">
        <v>55</v>
      </c>
      <c r="H24" s="10">
        <v>0.38800000000000001</v>
      </c>
      <c r="I24" s="10">
        <v>0.29099999999999998</v>
      </c>
      <c r="J24" s="10">
        <v>0.13100000000000001</v>
      </c>
      <c r="K24" s="10">
        <v>0.879</v>
      </c>
      <c r="L24" s="10">
        <v>0.1</v>
      </c>
      <c r="M24" s="10">
        <v>0.41199999999999998</v>
      </c>
      <c r="N24" s="10">
        <v>0.76</v>
      </c>
      <c r="O24" s="25">
        <v>8555.89</v>
      </c>
      <c r="P24" s="9">
        <v>296</v>
      </c>
      <c r="Q24" s="9" t="s">
        <v>55</v>
      </c>
      <c r="R24" s="9">
        <v>1615</v>
      </c>
      <c r="S24" s="11">
        <v>9745</v>
      </c>
      <c r="T24" s="9" t="s">
        <v>211</v>
      </c>
      <c r="U24" s="9" t="s">
        <v>212</v>
      </c>
      <c r="V24" s="11">
        <v>6156</v>
      </c>
      <c r="W24" s="11">
        <v>86536</v>
      </c>
      <c r="X24" s="11">
        <v>98280</v>
      </c>
      <c r="Y24" s="11">
        <v>80622</v>
      </c>
      <c r="Z24" s="11">
        <v>72648</v>
      </c>
      <c r="AA24" s="11">
        <v>6811</v>
      </c>
      <c r="AB24" s="11">
        <v>17971</v>
      </c>
      <c r="AC24" s="28">
        <v>2337.5709598884514</v>
      </c>
      <c r="AD24" s="10">
        <v>0.39400000000000002</v>
      </c>
      <c r="AE24" s="10">
        <v>0.66</v>
      </c>
      <c r="AF24" s="10">
        <v>0.61199999999999999</v>
      </c>
      <c r="AG24" s="9">
        <v>327.67</v>
      </c>
      <c r="AH24" s="9">
        <v>475.67</v>
      </c>
      <c r="AI24" s="9">
        <v>26.11</v>
      </c>
      <c r="AJ24" s="26">
        <v>17.986999999999998</v>
      </c>
      <c r="AK24" s="9">
        <v>0.68886000000000003</v>
      </c>
      <c r="AL24" s="10">
        <v>2E-3</v>
      </c>
      <c r="AM24" s="10">
        <v>0.39900000000000002</v>
      </c>
      <c r="AN24" s="10">
        <v>3.9E-2</v>
      </c>
      <c r="AO24" s="10">
        <v>0.69399999999999995</v>
      </c>
      <c r="AP24" s="10">
        <v>0.61099999999999999</v>
      </c>
      <c r="AQ24" s="9">
        <v>9228</v>
      </c>
      <c r="AR24" s="9">
        <v>0.79700000000000004</v>
      </c>
      <c r="AS24" s="10" t="s">
        <v>213</v>
      </c>
      <c r="AT24" s="10">
        <v>-6.0000000000000001E-3</v>
      </c>
      <c r="AU24" s="27">
        <v>0.55648302726766841</v>
      </c>
      <c r="AV24" s="27"/>
      <c r="AW24" s="27"/>
      <c r="AX24" s="27"/>
      <c r="AY24" s="27"/>
      <c r="AZ24" s="27"/>
      <c r="BA24" s="9">
        <v>3</v>
      </c>
    </row>
    <row r="25" spans="1:53">
      <c r="A25" s="7">
        <v>110</v>
      </c>
      <c r="B25" s="8" t="s">
        <v>366</v>
      </c>
      <c r="C25" s="8" t="s">
        <v>344</v>
      </c>
      <c r="D25" s="9" t="s">
        <v>69</v>
      </c>
      <c r="E25" s="9" t="s">
        <v>51</v>
      </c>
      <c r="F25" s="9" t="s">
        <v>70</v>
      </c>
      <c r="G25" s="9">
        <v>995</v>
      </c>
      <c r="H25" s="10">
        <v>0.251</v>
      </c>
      <c r="I25" s="10">
        <v>0.18099999999999999</v>
      </c>
      <c r="J25" s="10">
        <v>5.8999999999999997E-2</v>
      </c>
      <c r="K25" s="10">
        <v>0.97599999999999998</v>
      </c>
      <c r="L25" s="10">
        <v>0.39</v>
      </c>
      <c r="M25" s="10">
        <v>0.66600000000000004</v>
      </c>
      <c r="N25" s="10">
        <v>0.7</v>
      </c>
      <c r="O25" s="25">
        <v>15853.07</v>
      </c>
      <c r="P25" s="9">
        <v>197</v>
      </c>
      <c r="Q25" s="9" t="s">
        <v>55</v>
      </c>
      <c r="R25" s="9">
        <v>3360</v>
      </c>
      <c r="S25" s="11">
        <v>6421</v>
      </c>
      <c r="T25" s="9" t="s">
        <v>53</v>
      </c>
      <c r="U25" s="9" t="s">
        <v>247</v>
      </c>
      <c r="V25" s="11">
        <v>5786</v>
      </c>
      <c r="W25" s="11">
        <v>75309</v>
      </c>
      <c r="X25" s="11">
        <v>76599</v>
      </c>
      <c r="Y25" s="11">
        <v>56799</v>
      </c>
      <c r="Z25" s="11">
        <v>46854</v>
      </c>
      <c r="AA25" s="11">
        <v>6420</v>
      </c>
      <c r="AB25" s="11">
        <v>20057</v>
      </c>
      <c r="AC25" s="28">
        <v>189.23779431996454</v>
      </c>
      <c r="AD25" s="10">
        <v>0.215</v>
      </c>
      <c r="AE25" s="10">
        <v>0.4</v>
      </c>
      <c r="AF25" s="10">
        <v>0.372</v>
      </c>
      <c r="AG25" s="9">
        <v>556</v>
      </c>
      <c r="AH25" s="9">
        <v>640.33000000000004</v>
      </c>
      <c r="AI25" s="9">
        <v>28.51</v>
      </c>
      <c r="AJ25" s="26">
        <v>24.757999999999999</v>
      </c>
      <c r="AK25" s="9">
        <v>0.86829999999999996</v>
      </c>
      <c r="AL25" s="10">
        <v>0</v>
      </c>
      <c r="AM25" s="10">
        <v>0.58299999999999996</v>
      </c>
      <c r="AN25" s="10">
        <v>5.0000000000000001E-3</v>
      </c>
      <c r="AO25" s="10">
        <v>0.36799999999999999</v>
      </c>
      <c r="AP25" s="10">
        <v>0.308</v>
      </c>
      <c r="AQ25" s="9">
        <v>20676</v>
      </c>
      <c r="AR25" s="9">
        <v>0.27500000000000002</v>
      </c>
      <c r="AS25" s="10" t="s">
        <v>367</v>
      </c>
      <c r="AT25" s="10">
        <v>3.5999999999999997E-2</v>
      </c>
      <c r="AU25" s="27">
        <v>0.78431372549019607</v>
      </c>
      <c r="AV25" s="27"/>
      <c r="AW25" s="27"/>
      <c r="AX25" s="27"/>
      <c r="AY25" s="27"/>
      <c r="AZ25" s="27"/>
      <c r="BA25" s="9">
        <v>3</v>
      </c>
    </row>
    <row r="26" spans="1:53">
      <c r="A26" s="7">
        <v>103</v>
      </c>
      <c r="B26" s="8" t="s">
        <v>350</v>
      </c>
      <c r="C26" s="8" t="s">
        <v>344</v>
      </c>
      <c r="D26" s="9" t="s">
        <v>50</v>
      </c>
      <c r="E26" s="9" t="s">
        <v>51</v>
      </c>
      <c r="F26" s="9" t="s">
        <v>136</v>
      </c>
      <c r="G26" s="9">
        <v>1075</v>
      </c>
      <c r="H26" s="10">
        <v>0.438</v>
      </c>
      <c r="I26" s="10">
        <v>0.39400000000000002</v>
      </c>
      <c r="J26" s="10">
        <v>0.23799999999999999</v>
      </c>
      <c r="K26" s="10">
        <v>0.83199999999999996</v>
      </c>
      <c r="L26" s="10">
        <v>0.25</v>
      </c>
      <c r="M26" s="10">
        <v>0.5</v>
      </c>
      <c r="N26" s="10">
        <v>0.68</v>
      </c>
      <c r="O26" s="25">
        <v>9479.6299999999992</v>
      </c>
      <c r="P26" s="9">
        <v>515</v>
      </c>
      <c r="Q26" s="9">
        <v>26</v>
      </c>
      <c r="R26" s="9">
        <v>1564</v>
      </c>
      <c r="S26" s="11">
        <v>10943</v>
      </c>
      <c r="T26" s="9" t="s">
        <v>351</v>
      </c>
      <c r="U26" s="9" t="s">
        <v>352</v>
      </c>
      <c r="V26" s="11">
        <v>8005</v>
      </c>
      <c r="W26" s="11">
        <v>86886</v>
      </c>
      <c r="X26" s="11">
        <v>105030</v>
      </c>
      <c r="Y26" s="11">
        <v>80739</v>
      </c>
      <c r="Z26" s="11">
        <v>75114</v>
      </c>
      <c r="AA26" s="11">
        <v>7692</v>
      </c>
      <c r="AB26" s="11">
        <v>17988</v>
      </c>
      <c r="AC26" s="28">
        <v>0</v>
      </c>
      <c r="AD26" s="10">
        <v>0.376</v>
      </c>
      <c r="AE26" s="10">
        <v>0.3</v>
      </c>
      <c r="AF26" s="10">
        <v>0.32</v>
      </c>
      <c r="AG26" s="9">
        <v>552.33000000000004</v>
      </c>
      <c r="AH26" s="9">
        <v>690</v>
      </c>
      <c r="AI26" s="9">
        <v>17.16</v>
      </c>
      <c r="AJ26" s="26">
        <v>13.739000000000001</v>
      </c>
      <c r="AK26" s="9">
        <v>0.80047999999999997</v>
      </c>
      <c r="AL26" s="10">
        <v>4.1000000000000002E-2</v>
      </c>
      <c r="AM26" s="10">
        <v>0.52500000000000002</v>
      </c>
      <c r="AN26" s="10">
        <v>2.5000000000000001E-2</v>
      </c>
      <c r="AO26" s="10">
        <v>0.29299999999999998</v>
      </c>
      <c r="AP26" s="10">
        <v>0.308</v>
      </c>
      <c r="AQ26" s="9">
        <v>11988</v>
      </c>
      <c r="AR26" s="9">
        <v>1.282</v>
      </c>
      <c r="AS26" s="10">
        <v>1.4999999999999999E-2</v>
      </c>
      <c r="AT26" s="10">
        <v>6.2E-2</v>
      </c>
      <c r="AU26" s="27">
        <v>0.43821209465381239</v>
      </c>
      <c r="AV26" s="27"/>
      <c r="AW26" s="27"/>
      <c r="AX26" s="27"/>
      <c r="AY26" s="27"/>
      <c r="AZ26" s="27"/>
      <c r="BA26" s="9">
        <v>5</v>
      </c>
    </row>
    <row r="27" spans="1:53">
      <c r="A27" s="7">
        <v>125</v>
      </c>
      <c r="B27" s="8" t="s">
        <v>400</v>
      </c>
      <c r="C27" s="8" t="s">
        <v>381</v>
      </c>
      <c r="D27" s="9" t="s">
        <v>50</v>
      </c>
      <c r="E27" s="9" t="s">
        <v>59</v>
      </c>
      <c r="F27" s="9" t="s">
        <v>203</v>
      </c>
      <c r="G27" s="9">
        <v>1085</v>
      </c>
      <c r="H27" s="10">
        <v>0.75800000000000001</v>
      </c>
      <c r="I27" s="10">
        <v>0.753</v>
      </c>
      <c r="J27" s="10">
        <v>0.70699999999999996</v>
      </c>
      <c r="K27" s="10">
        <v>0.72299999999999998</v>
      </c>
      <c r="L27" s="10">
        <v>0.04</v>
      </c>
      <c r="M27" s="10">
        <v>0.13300000000000001</v>
      </c>
      <c r="N27" s="10">
        <v>0.87</v>
      </c>
      <c r="O27" s="25">
        <v>8649.5</v>
      </c>
      <c r="P27" s="9">
        <v>638</v>
      </c>
      <c r="Q27" s="9">
        <v>229</v>
      </c>
      <c r="R27" s="9">
        <v>1466</v>
      </c>
      <c r="S27" s="9" t="s">
        <v>55</v>
      </c>
      <c r="T27" s="9" t="s">
        <v>55</v>
      </c>
      <c r="U27" s="9" t="s">
        <v>55</v>
      </c>
      <c r="V27" s="9" t="s">
        <v>55</v>
      </c>
      <c r="W27" s="11">
        <v>107907</v>
      </c>
      <c r="X27" s="11">
        <v>124587</v>
      </c>
      <c r="Y27" s="11">
        <v>94365</v>
      </c>
      <c r="Z27" s="11">
        <v>83322</v>
      </c>
      <c r="AA27" s="11">
        <v>42270</v>
      </c>
      <c r="AB27" s="11">
        <v>42270</v>
      </c>
      <c r="AC27" s="28">
        <v>0</v>
      </c>
      <c r="AD27" s="10">
        <v>0.73399999999999999</v>
      </c>
      <c r="AE27" s="10">
        <v>0.18</v>
      </c>
      <c r="AF27" s="10">
        <v>0.161</v>
      </c>
      <c r="AG27" s="9">
        <v>588.66999999999996</v>
      </c>
      <c r="AH27" s="9">
        <v>626.33000000000004</v>
      </c>
      <c r="AI27" s="9">
        <v>14.69</v>
      </c>
      <c r="AJ27" s="26">
        <v>13.81</v>
      </c>
      <c r="AK27" s="9">
        <v>0.93986000000000003</v>
      </c>
      <c r="AL27" s="9" t="s">
        <v>55</v>
      </c>
      <c r="AM27" s="9" t="s">
        <v>55</v>
      </c>
      <c r="AN27" s="10">
        <v>2.1999999999999999E-2</v>
      </c>
      <c r="AO27" s="10">
        <v>0.18099999999999999</v>
      </c>
      <c r="AP27" s="10">
        <v>0.30499999999999999</v>
      </c>
      <c r="AQ27" s="9">
        <v>9654</v>
      </c>
      <c r="AR27" s="9">
        <v>1.2989999999999999</v>
      </c>
      <c r="AS27" s="10">
        <v>0.124</v>
      </c>
      <c r="AT27" s="10">
        <v>2.4E-2</v>
      </c>
      <c r="AU27" s="27">
        <v>0.43497172683775553</v>
      </c>
      <c r="AV27" s="27"/>
      <c r="AW27" s="27"/>
      <c r="AX27" s="27"/>
      <c r="AY27" s="27"/>
      <c r="AZ27" s="27"/>
      <c r="BA27" s="9">
        <v>7</v>
      </c>
    </row>
    <row r="28" spans="1:53">
      <c r="A28" s="7">
        <v>118</v>
      </c>
      <c r="B28" s="8" t="s">
        <v>386</v>
      </c>
      <c r="C28" s="8" t="s">
        <v>381</v>
      </c>
      <c r="D28" s="9" t="s">
        <v>50</v>
      </c>
      <c r="E28" s="9" t="s">
        <v>51</v>
      </c>
      <c r="F28" s="9" t="s">
        <v>136</v>
      </c>
      <c r="G28" s="9">
        <v>1010</v>
      </c>
      <c r="H28" s="10">
        <v>0.57099999999999995</v>
      </c>
      <c r="I28" s="10">
        <v>0.50700000000000001</v>
      </c>
      <c r="J28" s="10">
        <v>0.251</v>
      </c>
      <c r="K28" s="10">
        <v>0.82199999999999995</v>
      </c>
      <c r="L28" s="10">
        <v>0.218</v>
      </c>
      <c r="M28" s="10">
        <v>0.48899999999999999</v>
      </c>
      <c r="N28" s="10">
        <v>0.78</v>
      </c>
      <c r="O28" s="25">
        <v>9739.1299999999992</v>
      </c>
      <c r="P28" s="9">
        <v>564</v>
      </c>
      <c r="Q28" s="9">
        <v>7</v>
      </c>
      <c r="R28" s="9">
        <v>2043</v>
      </c>
      <c r="S28" s="9">
        <v>16767</v>
      </c>
      <c r="T28" s="9" t="s">
        <v>387</v>
      </c>
      <c r="U28" s="9" t="s">
        <v>388</v>
      </c>
      <c r="V28" s="9">
        <v>11021</v>
      </c>
      <c r="W28" s="11">
        <v>92058</v>
      </c>
      <c r="X28" s="11">
        <v>97515</v>
      </c>
      <c r="Y28" s="11">
        <v>77922</v>
      </c>
      <c r="Z28" s="11">
        <v>62910</v>
      </c>
      <c r="AA28" s="11">
        <v>9300</v>
      </c>
      <c r="AB28" s="11">
        <v>21570</v>
      </c>
      <c r="AC28" s="28">
        <v>5544.6431046715679</v>
      </c>
      <c r="AD28" s="10">
        <v>0.46600000000000003</v>
      </c>
      <c r="AE28" s="10">
        <v>0.36</v>
      </c>
      <c r="AF28" s="10">
        <v>0.35299999999999998</v>
      </c>
      <c r="AG28" s="9">
        <v>616.33000000000004</v>
      </c>
      <c r="AH28" s="9">
        <v>522.66999999999996</v>
      </c>
      <c r="AI28" s="9">
        <v>15.8</v>
      </c>
      <c r="AJ28" s="26">
        <v>18.634</v>
      </c>
      <c r="AK28" s="9">
        <v>1.1792100000000001</v>
      </c>
      <c r="AL28" s="9">
        <v>8.9999999999999993E-3</v>
      </c>
      <c r="AM28" s="9">
        <v>0.46600000000000003</v>
      </c>
      <c r="AN28" s="10">
        <v>2.3E-2</v>
      </c>
      <c r="AO28" s="10">
        <v>0.28799999999999998</v>
      </c>
      <c r="AP28" s="10">
        <v>0.30499999999999999</v>
      </c>
      <c r="AQ28" s="9">
        <v>12086</v>
      </c>
      <c r="AR28" s="9">
        <v>0.47399999999999998</v>
      </c>
      <c r="AS28" s="9">
        <v>1.7000000000000001E-2</v>
      </c>
      <c r="AT28" s="9">
        <v>0.106</v>
      </c>
      <c r="AU28" s="27">
        <v>0.67842605156037994</v>
      </c>
      <c r="AV28" s="27"/>
      <c r="AW28" s="27"/>
      <c r="AX28" s="27"/>
      <c r="AY28" s="27"/>
      <c r="AZ28" s="27"/>
      <c r="BA28" s="9">
        <v>4</v>
      </c>
    </row>
    <row r="29" spans="1:53">
      <c r="A29" s="7">
        <v>128</v>
      </c>
      <c r="B29" s="8" t="s">
        <v>403</v>
      </c>
      <c r="C29" s="8" t="s">
        <v>381</v>
      </c>
      <c r="D29" s="9" t="s">
        <v>50</v>
      </c>
      <c r="E29" s="9" t="s">
        <v>51</v>
      </c>
      <c r="F29" s="9" t="s">
        <v>171</v>
      </c>
      <c r="G29" s="9">
        <v>915</v>
      </c>
      <c r="H29" s="10">
        <v>0.51700000000000002</v>
      </c>
      <c r="I29" s="10">
        <v>0.46600000000000003</v>
      </c>
      <c r="J29" s="10">
        <v>0.22600000000000001</v>
      </c>
      <c r="K29" s="10">
        <v>0.77400000000000002</v>
      </c>
      <c r="L29" s="10">
        <v>0.153</v>
      </c>
      <c r="M29" s="10">
        <v>0.4</v>
      </c>
      <c r="N29" s="10">
        <v>0.75</v>
      </c>
      <c r="O29" s="25">
        <v>8746.4599999999991</v>
      </c>
      <c r="P29" s="9">
        <v>636</v>
      </c>
      <c r="Q29" s="9">
        <v>12</v>
      </c>
      <c r="R29" s="9">
        <v>1579</v>
      </c>
      <c r="S29" s="9">
        <v>18676</v>
      </c>
      <c r="T29" s="9" t="s">
        <v>404</v>
      </c>
      <c r="U29" s="9" t="s">
        <v>141</v>
      </c>
      <c r="V29" s="9">
        <v>12364</v>
      </c>
      <c r="W29" s="11">
        <v>90890</v>
      </c>
      <c r="X29" s="11">
        <v>96138</v>
      </c>
      <c r="Y29" s="11">
        <v>78984</v>
      </c>
      <c r="Z29" s="11">
        <v>63144</v>
      </c>
      <c r="AA29" s="11">
        <v>9600</v>
      </c>
      <c r="AB29" s="11">
        <v>21870</v>
      </c>
      <c r="AC29" s="28">
        <v>1714.9795460106147</v>
      </c>
      <c r="AD29" s="10">
        <v>0.437</v>
      </c>
      <c r="AE29" s="10">
        <v>0.4</v>
      </c>
      <c r="AF29" s="10">
        <v>0.373</v>
      </c>
      <c r="AG29" s="9">
        <v>613.33000000000004</v>
      </c>
      <c r="AH29" s="9">
        <v>549</v>
      </c>
      <c r="AI29" s="9">
        <v>14.26</v>
      </c>
      <c r="AJ29" s="26">
        <v>15.932</v>
      </c>
      <c r="AK29" s="9">
        <v>1.1171800000000001</v>
      </c>
      <c r="AL29" s="9">
        <v>1.0999999999999999E-2</v>
      </c>
      <c r="AM29" s="9">
        <v>0.51100000000000001</v>
      </c>
      <c r="AN29" s="10">
        <v>6.0000000000000001E-3</v>
      </c>
      <c r="AO29" s="10">
        <v>0.30499999999999999</v>
      </c>
      <c r="AP29" s="10">
        <v>0.30499999999999999</v>
      </c>
      <c r="AQ29" s="9">
        <v>10473</v>
      </c>
      <c r="AR29" s="9">
        <v>0.52200000000000002</v>
      </c>
      <c r="AS29" s="10" t="s">
        <v>406</v>
      </c>
      <c r="AT29" s="10">
        <v>0.08</v>
      </c>
      <c r="AU29" s="27">
        <v>0.65703022339027595</v>
      </c>
      <c r="AV29" s="27"/>
      <c r="AW29" s="27"/>
      <c r="AX29" s="27"/>
      <c r="AY29" s="27"/>
      <c r="AZ29" s="27"/>
      <c r="BA29" s="9">
        <v>2</v>
      </c>
    </row>
    <row r="30" spans="1:53">
      <c r="A30" s="7">
        <v>1101</v>
      </c>
      <c r="B30" s="8" t="s">
        <v>1917</v>
      </c>
      <c r="C30" s="8" t="s">
        <v>438</v>
      </c>
      <c r="D30" s="9" t="s">
        <v>50</v>
      </c>
      <c r="E30" s="9" t="s">
        <v>51</v>
      </c>
      <c r="F30" s="9" t="s">
        <v>128</v>
      </c>
      <c r="G30" s="9">
        <v>1055</v>
      </c>
      <c r="H30" s="10">
        <v>0.432</v>
      </c>
      <c r="I30" s="10">
        <v>0.38300000000000001</v>
      </c>
      <c r="J30" s="10">
        <v>0.215</v>
      </c>
      <c r="K30" s="10">
        <v>0.92600000000000005</v>
      </c>
      <c r="L30" s="10">
        <v>0.214</v>
      </c>
      <c r="M30" s="10">
        <v>0.29599999999999999</v>
      </c>
      <c r="N30" s="10">
        <v>0.79</v>
      </c>
      <c r="O30" s="25">
        <v>12628.61</v>
      </c>
      <c r="P30" s="9">
        <v>302</v>
      </c>
      <c r="Q30" s="9">
        <v>37</v>
      </c>
      <c r="R30" s="9">
        <v>2146</v>
      </c>
      <c r="S30" s="9">
        <v>9891</v>
      </c>
      <c r="T30" s="9" t="s">
        <v>1918</v>
      </c>
      <c r="U30" s="9" t="s">
        <v>352</v>
      </c>
      <c r="V30" s="9">
        <v>6048</v>
      </c>
      <c r="W30" s="11">
        <v>83608</v>
      </c>
      <c r="X30" s="11">
        <v>103428</v>
      </c>
      <c r="Y30" s="11">
        <v>77760</v>
      </c>
      <c r="Z30" s="11">
        <v>66249</v>
      </c>
      <c r="AA30" s="11">
        <v>6118</v>
      </c>
      <c r="AB30" s="11">
        <v>25162</v>
      </c>
      <c r="AC30" s="28">
        <v>4830.3019888966401</v>
      </c>
      <c r="AD30" s="10">
        <v>0.44900000000000001</v>
      </c>
      <c r="AE30" s="10">
        <v>0.31</v>
      </c>
      <c r="AF30" s="9">
        <v>0.33200000000000002</v>
      </c>
      <c r="AG30" s="9">
        <v>539</v>
      </c>
      <c r="AH30" s="9">
        <v>746</v>
      </c>
      <c r="AI30" s="9">
        <v>23.43</v>
      </c>
      <c r="AJ30" s="26">
        <v>16.928000000000001</v>
      </c>
      <c r="AK30" s="9">
        <v>0.72252000000000005</v>
      </c>
      <c r="AL30" s="9">
        <v>1.6E-2</v>
      </c>
      <c r="AM30" s="9">
        <v>0.46</v>
      </c>
      <c r="AN30" s="10">
        <v>1.7000000000000001E-2</v>
      </c>
      <c r="AO30" s="10">
        <v>0.30399999999999999</v>
      </c>
      <c r="AP30" s="10">
        <v>0.437</v>
      </c>
      <c r="AQ30" s="9">
        <v>14833</v>
      </c>
      <c r="AR30" s="9">
        <v>66.375</v>
      </c>
      <c r="AS30" s="9">
        <v>0.13300000000000001</v>
      </c>
      <c r="AT30" s="10">
        <v>-1.7000000000000001E-2</v>
      </c>
      <c r="AU30" s="27">
        <v>1.4842300556586308E-2</v>
      </c>
      <c r="AV30" s="27"/>
      <c r="AW30" s="27"/>
      <c r="AX30" s="27"/>
      <c r="AY30" s="27"/>
      <c r="AZ30" s="27"/>
      <c r="BA30" s="9">
        <v>3</v>
      </c>
    </row>
    <row r="31" spans="1:53">
      <c r="A31" s="7">
        <v>158</v>
      </c>
      <c r="B31" s="8" t="s">
        <v>470</v>
      </c>
      <c r="C31" s="8" t="s">
        <v>438</v>
      </c>
      <c r="D31" s="9" t="s">
        <v>50</v>
      </c>
      <c r="E31" s="9" t="s">
        <v>59</v>
      </c>
      <c r="F31" s="9" t="s">
        <v>203</v>
      </c>
      <c r="G31" s="9" t="s">
        <v>55</v>
      </c>
      <c r="H31" s="10">
        <v>0.45400000000000001</v>
      </c>
      <c r="I31" s="10">
        <v>0.39800000000000002</v>
      </c>
      <c r="J31" s="10">
        <v>0.311</v>
      </c>
      <c r="K31" s="10">
        <v>0.76100000000000001</v>
      </c>
      <c r="L31" s="10">
        <v>0.316</v>
      </c>
      <c r="M31" s="10">
        <v>0.73099999999999998</v>
      </c>
      <c r="N31" s="10">
        <v>0.71</v>
      </c>
      <c r="O31" s="25">
        <v>13473.46</v>
      </c>
      <c r="P31" s="9">
        <v>1431</v>
      </c>
      <c r="Q31" s="9">
        <v>0</v>
      </c>
      <c r="R31" s="9">
        <v>2726</v>
      </c>
      <c r="S31" s="9" t="s">
        <v>55</v>
      </c>
      <c r="T31" s="9" t="s">
        <v>55</v>
      </c>
      <c r="U31" s="9" t="s">
        <v>55</v>
      </c>
      <c r="V31" s="9" t="s">
        <v>55</v>
      </c>
      <c r="W31" s="11">
        <v>75636</v>
      </c>
      <c r="X31" s="11">
        <v>91656</v>
      </c>
      <c r="Y31" s="11">
        <v>73161</v>
      </c>
      <c r="Z31" s="11">
        <v>63639</v>
      </c>
      <c r="AA31" s="11">
        <v>20830</v>
      </c>
      <c r="AB31" s="11">
        <v>20830</v>
      </c>
      <c r="AC31" s="28">
        <v>0</v>
      </c>
      <c r="AD31" s="10">
        <v>0.435</v>
      </c>
      <c r="AE31" s="10">
        <v>0.46</v>
      </c>
      <c r="AF31" s="10">
        <v>0.501</v>
      </c>
      <c r="AG31" s="9">
        <v>497.67</v>
      </c>
      <c r="AH31" s="9">
        <v>710.67</v>
      </c>
      <c r="AI31" s="9">
        <v>27.07</v>
      </c>
      <c r="AJ31" s="26">
        <v>18.959</v>
      </c>
      <c r="AK31" s="9">
        <v>0.70028000000000001</v>
      </c>
      <c r="AL31" s="9" t="s">
        <v>55</v>
      </c>
      <c r="AM31" s="9" t="s">
        <v>55</v>
      </c>
      <c r="AN31" s="10">
        <v>2.4E-2</v>
      </c>
      <c r="AO31" s="10">
        <v>0.497</v>
      </c>
      <c r="AP31" s="10">
        <v>0.437</v>
      </c>
      <c r="AQ31" s="9">
        <v>15800</v>
      </c>
      <c r="AR31" s="9">
        <v>3.4830000000000001</v>
      </c>
      <c r="AS31" s="10" t="s">
        <v>471</v>
      </c>
      <c r="AT31" s="9">
        <v>1.9E-2</v>
      </c>
      <c r="AU31" s="27">
        <v>0.22306491188935984</v>
      </c>
      <c r="AV31" s="27"/>
      <c r="AW31" s="27"/>
      <c r="AX31" s="27"/>
      <c r="AY31" s="27"/>
      <c r="AZ31" s="27"/>
      <c r="BA31" s="9">
        <v>3</v>
      </c>
    </row>
    <row r="32" spans="1:53">
      <c r="A32" s="7">
        <v>154</v>
      </c>
      <c r="B32" s="8" t="s">
        <v>464</v>
      </c>
      <c r="C32" s="8" t="s">
        <v>438</v>
      </c>
      <c r="D32" s="9" t="s">
        <v>50</v>
      </c>
      <c r="E32" s="9" t="s">
        <v>51</v>
      </c>
      <c r="F32" s="9" t="s">
        <v>128</v>
      </c>
      <c r="G32" s="9">
        <v>1155</v>
      </c>
      <c r="H32" s="10">
        <v>0.54700000000000004</v>
      </c>
      <c r="I32" s="10">
        <v>0.47399999999999998</v>
      </c>
      <c r="J32" s="10">
        <v>0.26400000000000001</v>
      </c>
      <c r="K32" s="10">
        <v>0.88100000000000001</v>
      </c>
      <c r="L32" s="10">
        <v>0.308</v>
      </c>
      <c r="M32" s="10">
        <v>0.56999999999999995</v>
      </c>
      <c r="N32" s="10">
        <v>0.8</v>
      </c>
      <c r="O32" s="25">
        <v>12477.08</v>
      </c>
      <c r="P32" s="9">
        <v>549</v>
      </c>
      <c r="Q32" s="9">
        <v>49</v>
      </c>
      <c r="R32" s="9">
        <v>3367</v>
      </c>
      <c r="S32" s="11">
        <v>13247</v>
      </c>
      <c r="T32" s="9" t="s">
        <v>465</v>
      </c>
      <c r="U32" s="9" t="s">
        <v>73</v>
      </c>
      <c r="V32" s="11">
        <v>6897</v>
      </c>
      <c r="W32" s="11">
        <v>79163</v>
      </c>
      <c r="X32" s="11">
        <v>100809</v>
      </c>
      <c r="Y32" s="11">
        <v>74934</v>
      </c>
      <c r="Z32" s="11">
        <v>64980</v>
      </c>
      <c r="AA32" s="11">
        <v>6394</v>
      </c>
      <c r="AB32" s="11">
        <v>20798</v>
      </c>
      <c r="AC32" s="28">
        <v>0</v>
      </c>
      <c r="AD32" s="10">
        <v>0.52200000000000002</v>
      </c>
      <c r="AE32" s="10">
        <v>0.31</v>
      </c>
      <c r="AF32" s="10">
        <v>0.314</v>
      </c>
      <c r="AG32" s="9">
        <v>606.66999999999996</v>
      </c>
      <c r="AH32" s="9">
        <v>940.67</v>
      </c>
      <c r="AI32" s="9">
        <v>20.57</v>
      </c>
      <c r="AJ32" s="26">
        <v>13.263999999999999</v>
      </c>
      <c r="AK32" s="9">
        <v>0.64493</v>
      </c>
      <c r="AL32" s="10">
        <v>1.7999999999999999E-2</v>
      </c>
      <c r="AM32" s="10">
        <v>0.371</v>
      </c>
      <c r="AN32" s="10">
        <v>2.5000000000000001E-2</v>
      </c>
      <c r="AO32" s="10">
        <v>0.28999999999999998</v>
      </c>
      <c r="AP32" s="10">
        <v>0.437</v>
      </c>
      <c r="AQ32" s="9">
        <v>15675</v>
      </c>
      <c r="AR32" s="9">
        <v>0.58799999999999997</v>
      </c>
      <c r="AS32" s="10">
        <v>0.14699999999999999</v>
      </c>
      <c r="AT32" s="10">
        <v>2.5000000000000001E-2</v>
      </c>
      <c r="AU32" s="27">
        <v>0.62972292191435775</v>
      </c>
      <c r="AV32" s="27"/>
      <c r="AW32" s="27"/>
      <c r="AX32" s="27"/>
      <c r="AY32" s="27"/>
      <c r="AZ32" s="27"/>
      <c r="BA32" s="9">
        <v>4</v>
      </c>
    </row>
    <row r="33" spans="1:53">
      <c r="A33" s="7">
        <v>1151</v>
      </c>
      <c r="B33" s="8" t="s">
        <v>1988</v>
      </c>
      <c r="C33" s="8" t="s">
        <v>485</v>
      </c>
      <c r="D33" s="9" t="s">
        <v>69</v>
      </c>
      <c r="E33" s="9" t="s">
        <v>51</v>
      </c>
      <c r="F33" s="9" t="s">
        <v>70</v>
      </c>
      <c r="G33" s="9">
        <v>1015</v>
      </c>
      <c r="H33" s="10">
        <v>0.53700000000000003</v>
      </c>
      <c r="I33" s="10">
        <v>0.48599999999999999</v>
      </c>
      <c r="J33" s="10">
        <v>0.29699999999999999</v>
      </c>
      <c r="K33" s="10">
        <v>0.96799999999999997</v>
      </c>
      <c r="L33" s="10">
        <v>0.29699999999999999</v>
      </c>
      <c r="M33" s="10">
        <v>0.36699999999999999</v>
      </c>
      <c r="N33" s="10">
        <v>0.81</v>
      </c>
      <c r="O33" s="25">
        <v>14055.37</v>
      </c>
      <c r="P33" s="9">
        <v>144</v>
      </c>
      <c r="Q33" s="9">
        <v>30</v>
      </c>
      <c r="R33" s="9">
        <v>1403</v>
      </c>
      <c r="S33" s="9">
        <v>7876</v>
      </c>
      <c r="T33" s="9" t="s">
        <v>1989</v>
      </c>
      <c r="U33" s="9" t="s">
        <v>840</v>
      </c>
      <c r="V33" s="9">
        <v>4669</v>
      </c>
      <c r="W33" s="11">
        <v>64648</v>
      </c>
      <c r="X33" s="11">
        <v>70254</v>
      </c>
      <c r="Y33" s="11">
        <v>57006</v>
      </c>
      <c r="Z33" s="11">
        <v>49959</v>
      </c>
      <c r="AA33" s="11">
        <v>4403</v>
      </c>
      <c r="AB33" s="11">
        <v>12796</v>
      </c>
      <c r="AC33" s="28">
        <v>2063.2683451236076</v>
      </c>
      <c r="AD33" s="10">
        <v>0.192</v>
      </c>
      <c r="AE33" s="10">
        <v>0.33</v>
      </c>
      <c r="AF33" s="9">
        <v>0.35499999999999998</v>
      </c>
      <c r="AG33" s="9">
        <v>653.66999999999996</v>
      </c>
      <c r="AH33" s="9">
        <v>658.67</v>
      </c>
      <c r="AI33" s="9">
        <v>21.5</v>
      </c>
      <c r="AJ33" s="26">
        <v>21.338999999999999</v>
      </c>
      <c r="AK33" s="9">
        <v>0.99241000000000001</v>
      </c>
      <c r="AL33" s="9">
        <v>1.2E-2</v>
      </c>
      <c r="AM33" s="9">
        <v>0.44700000000000001</v>
      </c>
      <c r="AN33" s="10">
        <v>1.4999999999999999E-2</v>
      </c>
      <c r="AO33" s="10">
        <v>0.2</v>
      </c>
      <c r="AP33" s="10">
        <v>0.45200000000000001</v>
      </c>
      <c r="AQ33" s="9">
        <v>17289</v>
      </c>
      <c r="AR33" s="9">
        <v>0.751</v>
      </c>
      <c r="AS33" s="9">
        <v>0.252</v>
      </c>
      <c r="AT33" s="9">
        <v>0.34499999999999997</v>
      </c>
      <c r="AU33" s="27">
        <v>0.57110222729868643</v>
      </c>
      <c r="AV33" s="27"/>
      <c r="AW33" s="27"/>
      <c r="AX33" s="27"/>
      <c r="AY33" s="27"/>
      <c r="AZ33" s="27"/>
      <c r="BA33" s="9">
        <v>1</v>
      </c>
    </row>
    <row r="34" spans="1:53">
      <c r="A34" s="7">
        <v>284</v>
      </c>
      <c r="B34" s="8" t="s">
        <v>700</v>
      </c>
      <c r="C34" s="8" t="s">
        <v>685</v>
      </c>
      <c r="D34" s="9" t="s">
        <v>50</v>
      </c>
      <c r="E34" s="9" t="s">
        <v>51</v>
      </c>
      <c r="F34" s="9" t="s">
        <v>136</v>
      </c>
      <c r="G34" s="9">
        <v>1030</v>
      </c>
      <c r="H34" s="10">
        <v>0.67600000000000005</v>
      </c>
      <c r="I34" s="10">
        <v>0.63700000000000001</v>
      </c>
      <c r="J34" s="10">
        <v>0.376</v>
      </c>
      <c r="K34" s="10">
        <v>0.84899999999999998</v>
      </c>
      <c r="L34" s="10">
        <v>0.10199999999999999</v>
      </c>
      <c r="M34" s="10">
        <v>0.38</v>
      </c>
      <c r="N34" s="10">
        <v>0.8</v>
      </c>
      <c r="O34" s="25">
        <v>10561.62</v>
      </c>
      <c r="P34" s="9">
        <v>451</v>
      </c>
      <c r="Q34" s="9">
        <v>14</v>
      </c>
      <c r="R34" s="9">
        <v>2605</v>
      </c>
      <c r="S34" s="9">
        <v>15452</v>
      </c>
      <c r="T34" s="9" t="s">
        <v>701</v>
      </c>
      <c r="U34" s="9" t="s">
        <v>388</v>
      </c>
      <c r="V34" s="9">
        <v>10137</v>
      </c>
      <c r="W34" s="11">
        <v>77084</v>
      </c>
      <c r="X34" s="11">
        <v>92070</v>
      </c>
      <c r="Y34" s="11">
        <v>72576</v>
      </c>
      <c r="Z34" s="11">
        <v>64251</v>
      </c>
      <c r="AA34" s="11">
        <v>7817</v>
      </c>
      <c r="AB34" s="11">
        <v>18005</v>
      </c>
      <c r="AC34" s="28">
        <v>9752.2917885703137</v>
      </c>
      <c r="AD34" s="10">
        <v>0.433</v>
      </c>
      <c r="AE34" s="10">
        <v>0.26</v>
      </c>
      <c r="AF34" s="10">
        <v>0.26300000000000001</v>
      </c>
      <c r="AG34" s="9">
        <v>635</v>
      </c>
      <c r="AH34" s="9">
        <v>973.33</v>
      </c>
      <c r="AI34" s="9">
        <v>16.63</v>
      </c>
      <c r="AJ34" s="26">
        <v>10.851000000000001</v>
      </c>
      <c r="AK34" s="9">
        <v>0.65239999999999998</v>
      </c>
      <c r="AL34" s="9">
        <v>1.7000000000000001E-2</v>
      </c>
      <c r="AM34" s="9">
        <v>0.502</v>
      </c>
      <c r="AN34" s="10">
        <v>5.0999999999999997E-2</v>
      </c>
      <c r="AO34" s="10">
        <v>9.4E-2</v>
      </c>
      <c r="AP34" s="10">
        <v>0.125</v>
      </c>
      <c r="AQ34" s="9">
        <v>11981</v>
      </c>
      <c r="AR34" s="9">
        <v>0.28399999999999997</v>
      </c>
      <c r="AS34" s="10">
        <v>3.2000000000000001E-2</v>
      </c>
      <c r="AT34" s="10">
        <v>0.24299999999999999</v>
      </c>
      <c r="AU34" s="27">
        <v>0.77881619937694713</v>
      </c>
      <c r="AV34" s="27"/>
      <c r="AW34" s="27"/>
      <c r="AX34" s="27"/>
      <c r="AY34" s="27"/>
      <c r="AZ34" s="27"/>
      <c r="BA34" s="9">
        <v>5</v>
      </c>
    </row>
    <row r="35" spans="1:53">
      <c r="A35" s="7">
        <v>239</v>
      </c>
      <c r="B35" s="8" t="s">
        <v>621</v>
      </c>
      <c r="C35" s="8" t="s">
        <v>562</v>
      </c>
      <c r="D35" s="9" t="s">
        <v>50</v>
      </c>
      <c r="E35" s="9" t="s">
        <v>51</v>
      </c>
      <c r="F35" s="9" t="s">
        <v>128</v>
      </c>
      <c r="G35" s="9">
        <v>1036.5</v>
      </c>
      <c r="H35" s="10">
        <v>0.49299999999999999</v>
      </c>
      <c r="I35" s="10">
        <v>0.439</v>
      </c>
      <c r="J35" s="10">
        <v>0.26300000000000001</v>
      </c>
      <c r="K35" s="10">
        <v>0.82599999999999996</v>
      </c>
      <c r="L35" s="10">
        <v>0.155</v>
      </c>
      <c r="M35" s="10">
        <v>0.41799999999999998</v>
      </c>
      <c r="N35" s="10">
        <v>0.74</v>
      </c>
      <c r="O35" s="25">
        <v>12383.83</v>
      </c>
      <c r="P35" s="9">
        <v>636</v>
      </c>
      <c r="Q35" s="9">
        <v>132</v>
      </c>
      <c r="R35" s="9">
        <v>2169</v>
      </c>
      <c r="S35" s="11">
        <v>12935</v>
      </c>
      <c r="T35" s="9" t="s">
        <v>622</v>
      </c>
      <c r="U35" s="9" t="s">
        <v>82</v>
      </c>
      <c r="V35" s="11">
        <v>12768</v>
      </c>
      <c r="W35" s="11">
        <v>83026</v>
      </c>
      <c r="X35" s="11">
        <v>90261</v>
      </c>
      <c r="Y35" s="11">
        <v>76797</v>
      </c>
      <c r="Z35" s="11">
        <v>65466</v>
      </c>
      <c r="AA35" s="11">
        <v>10247</v>
      </c>
      <c r="AB35" s="11">
        <v>21740</v>
      </c>
      <c r="AC35" s="28">
        <v>1615.0092499654793</v>
      </c>
      <c r="AD35" s="10">
        <v>0.316</v>
      </c>
      <c r="AE35" s="10">
        <v>0.36</v>
      </c>
      <c r="AF35" s="10">
        <v>0.36</v>
      </c>
      <c r="AG35" s="9">
        <v>684.67</v>
      </c>
      <c r="AH35" s="9">
        <v>1398.67</v>
      </c>
      <c r="AI35" s="9">
        <v>18.09</v>
      </c>
      <c r="AJ35" s="26">
        <v>8.8539999999999992</v>
      </c>
      <c r="AK35" s="9">
        <v>0.48951</v>
      </c>
      <c r="AL35" s="10">
        <v>3.4000000000000002E-2</v>
      </c>
      <c r="AM35" s="10">
        <v>0.502</v>
      </c>
      <c r="AN35" s="10">
        <v>0.03</v>
      </c>
      <c r="AO35" s="10">
        <v>0.22800000000000001</v>
      </c>
      <c r="AP35" s="10">
        <v>0.374</v>
      </c>
      <c r="AQ35" s="9">
        <v>14265</v>
      </c>
      <c r="AR35" s="9">
        <v>0.53500000000000003</v>
      </c>
      <c r="AS35" s="10">
        <v>0.14599999999999999</v>
      </c>
      <c r="AT35" s="10">
        <v>0.17699999999999999</v>
      </c>
      <c r="AU35" s="27">
        <v>0.65146579804560267</v>
      </c>
      <c r="AV35" s="27"/>
      <c r="AW35" s="27"/>
      <c r="AX35" s="27"/>
      <c r="AY35" s="27"/>
      <c r="AZ35" s="27"/>
      <c r="BA35" s="9">
        <v>3</v>
      </c>
    </row>
    <row r="36" spans="1:53">
      <c r="A36" s="7">
        <v>241</v>
      </c>
      <c r="B36" s="8" t="s">
        <v>625</v>
      </c>
      <c r="C36" s="8" t="s">
        <v>562</v>
      </c>
      <c r="D36" s="9" t="s">
        <v>50</v>
      </c>
      <c r="E36" s="9" t="s">
        <v>51</v>
      </c>
      <c r="F36" s="9" t="s">
        <v>136</v>
      </c>
      <c r="G36" s="9">
        <v>950</v>
      </c>
      <c r="H36" s="10">
        <v>0.52800000000000002</v>
      </c>
      <c r="I36" s="10">
        <v>0.48</v>
      </c>
      <c r="J36" s="10">
        <v>0.315</v>
      </c>
      <c r="K36" s="10">
        <v>0.82399999999999995</v>
      </c>
      <c r="L36" s="10">
        <v>0.113</v>
      </c>
      <c r="M36" s="10">
        <v>0.42899999999999999</v>
      </c>
      <c r="N36" s="10">
        <v>0.68</v>
      </c>
      <c r="O36" s="25">
        <v>9793.0499999999993</v>
      </c>
      <c r="P36" s="9">
        <v>566</v>
      </c>
      <c r="Q36" s="9">
        <v>7</v>
      </c>
      <c r="R36" s="9">
        <v>2264</v>
      </c>
      <c r="S36" s="11">
        <v>12980</v>
      </c>
      <c r="T36" s="9" t="s">
        <v>626</v>
      </c>
      <c r="U36" s="9" t="s">
        <v>627</v>
      </c>
      <c r="V36" s="11">
        <v>12720</v>
      </c>
      <c r="W36" s="11">
        <v>87352</v>
      </c>
      <c r="X36" s="11">
        <v>100350</v>
      </c>
      <c r="Y36" s="11">
        <v>80703</v>
      </c>
      <c r="Z36" s="11">
        <v>63621</v>
      </c>
      <c r="AA36" s="11">
        <v>12889</v>
      </c>
      <c r="AB36" s="11">
        <v>17291</v>
      </c>
      <c r="AC36" s="28">
        <v>4390.8690346725489</v>
      </c>
      <c r="AD36" s="10">
        <v>0.41499999999999998</v>
      </c>
      <c r="AE36" s="10">
        <v>0.52</v>
      </c>
      <c r="AF36" s="10">
        <v>0.46200000000000002</v>
      </c>
      <c r="AG36" s="9">
        <v>647.66999999999996</v>
      </c>
      <c r="AH36" s="9">
        <v>1143.33</v>
      </c>
      <c r="AI36" s="9">
        <v>15.12</v>
      </c>
      <c r="AJ36" s="26">
        <v>8.5649999999999995</v>
      </c>
      <c r="AK36" s="9">
        <v>0.56647000000000003</v>
      </c>
      <c r="AL36" s="10">
        <v>2.5000000000000001E-2</v>
      </c>
      <c r="AM36" s="10">
        <v>0.499</v>
      </c>
      <c r="AN36" s="10">
        <v>4.5999999999999999E-2</v>
      </c>
      <c r="AO36" s="10">
        <v>0.3</v>
      </c>
      <c r="AP36" s="10">
        <v>0.374</v>
      </c>
      <c r="AQ36" s="9">
        <v>11094</v>
      </c>
      <c r="AR36" s="9">
        <v>0.31900000000000001</v>
      </c>
      <c r="AS36" s="10">
        <v>7.3999999999999996E-2</v>
      </c>
      <c r="AT36" s="10">
        <v>0.113</v>
      </c>
      <c r="AU36" s="27">
        <v>0.75815011372251706</v>
      </c>
      <c r="AV36" s="27"/>
      <c r="AW36" s="27"/>
      <c r="AX36" s="27"/>
      <c r="AY36" s="27"/>
      <c r="AZ36" s="27"/>
      <c r="BA36" s="9">
        <v>5</v>
      </c>
    </row>
    <row r="37" spans="1:53">
      <c r="A37" s="7">
        <v>204</v>
      </c>
      <c r="B37" s="8" t="s">
        <v>568</v>
      </c>
      <c r="C37" s="8" t="s">
        <v>562</v>
      </c>
      <c r="D37" s="9" t="s">
        <v>69</v>
      </c>
      <c r="E37" s="9" t="s">
        <v>59</v>
      </c>
      <c r="F37" s="9" t="s">
        <v>354</v>
      </c>
      <c r="G37" s="9" t="s">
        <v>55</v>
      </c>
      <c r="H37" s="10">
        <v>0.41899999999999998</v>
      </c>
      <c r="I37" s="10">
        <v>0.39600000000000002</v>
      </c>
      <c r="J37" s="10">
        <v>0.29499999999999998</v>
      </c>
      <c r="K37" s="10">
        <v>0.96099999999999997</v>
      </c>
      <c r="L37" s="10">
        <v>9.2999999999999999E-2</v>
      </c>
      <c r="M37" s="10">
        <v>0.35</v>
      </c>
      <c r="N37" s="10">
        <v>0.69</v>
      </c>
      <c r="O37" s="25">
        <v>8420.73</v>
      </c>
      <c r="P37" s="9">
        <v>180</v>
      </c>
      <c r="Q37" s="9" t="s">
        <v>55</v>
      </c>
      <c r="R37" s="9">
        <v>1919</v>
      </c>
      <c r="S37" s="9" t="s">
        <v>55</v>
      </c>
      <c r="T37" s="9" t="s">
        <v>55</v>
      </c>
      <c r="U37" s="9" t="s">
        <v>55</v>
      </c>
      <c r="V37" s="9" t="s">
        <v>55</v>
      </c>
      <c r="W37" s="11">
        <v>76580</v>
      </c>
      <c r="X37" s="11">
        <v>104553</v>
      </c>
      <c r="Y37" s="9">
        <v>73584</v>
      </c>
      <c r="Z37" s="9">
        <v>63864</v>
      </c>
      <c r="AA37" s="11">
        <v>24344</v>
      </c>
      <c r="AB37" s="11">
        <v>24344</v>
      </c>
      <c r="AC37" s="28">
        <v>0</v>
      </c>
      <c r="AD37" s="10">
        <v>0.29499999999999998</v>
      </c>
      <c r="AE37" s="10">
        <v>0.39</v>
      </c>
      <c r="AF37" s="10">
        <v>0.374</v>
      </c>
      <c r="AG37" s="9">
        <v>593.66999999999996</v>
      </c>
      <c r="AH37" s="9">
        <v>637.66999999999996</v>
      </c>
      <c r="AI37" s="9">
        <v>14.18</v>
      </c>
      <c r="AJ37" s="26">
        <v>13.206</v>
      </c>
      <c r="AK37" s="9">
        <v>0.93100000000000005</v>
      </c>
      <c r="AL37" s="9" t="s">
        <v>55</v>
      </c>
      <c r="AM37" s="9" t="s">
        <v>55</v>
      </c>
      <c r="AN37" s="10">
        <v>3.7999999999999999E-2</v>
      </c>
      <c r="AO37" s="10">
        <v>0.34499999999999997</v>
      </c>
      <c r="AP37" s="10">
        <v>0.374</v>
      </c>
      <c r="AQ37" s="9">
        <v>8961</v>
      </c>
      <c r="AR37" s="9">
        <v>1.4330000000000001</v>
      </c>
      <c r="AS37" s="10">
        <v>2.9000000000000001E-2</v>
      </c>
      <c r="AT37" s="10">
        <v>0.124</v>
      </c>
      <c r="AU37" s="27">
        <v>0.41101520756267973</v>
      </c>
      <c r="AV37" s="27"/>
      <c r="AW37" s="27"/>
      <c r="AX37" s="27"/>
      <c r="AY37" s="27"/>
      <c r="AZ37" s="27"/>
      <c r="BA37" s="9">
        <v>4</v>
      </c>
    </row>
    <row r="38" spans="1:53">
      <c r="A38" s="7">
        <v>258</v>
      </c>
      <c r="B38" s="8" t="s">
        <v>656</v>
      </c>
      <c r="C38" s="8" t="s">
        <v>631</v>
      </c>
      <c r="D38" s="9" t="s">
        <v>50</v>
      </c>
      <c r="E38" s="9" t="s">
        <v>51</v>
      </c>
      <c r="F38" s="9" t="s">
        <v>171</v>
      </c>
      <c r="G38" s="9">
        <v>995</v>
      </c>
      <c r="H38" s="10">
        <v>0.41</v>
      </c>
      <c r="I38" s="10">
        <v>0.36399999999999999</v>
      </c>
      <c r="J38" s="10">
        <v>0.20699999999999999</v>
      </c>
      <c r="K38" s="10">
        <v>0.91500000000000004</v>
      </c>
      <c r="L38" s="10">
        <v>0.29299999999999998</v>
      </c>
      <c r="M38" s="10">
        <v>0.52300000000000002</v>
      </c>
      <c r="N38" s="10">
        <v>0.71</v>
      </c>
      <c r="O38" s="25">
        <v>8493.99</v>
      </c>
      <c r="P38" s="9">
        <v>283</v>
      </c>
      <c r="Q38" s="9">
        <v>16</v>
      </c>
      <c r="R38" s="9">
        <v>1618</v>
      </c>
      <c r="S38" s="11">
        <v>11815</v>
      </c>
      <c r="T38" s="9" t="s">
        <v>657</v>
      </c>
      <c r="U38" s="9" t="s">
        <v>546</v>
      </c>
      <c r="V38" s="11">
        <v>6586</v>
      </c>
      <c r="W38" s="11">
        <v>70880</v>
      </c>
      <c r="X38" s="11">
        <v>86769</v>
      </c>
      <c r="Y38" s="11">
        <v>68742</v>
      </c>
      <c r="Z38" s="11">
        <v>58806</v>
      </c>
      <c r="AA38" s="11">
        <v>7178</v>
      </c>
      <c r="AB38" s="11">
        <v>16959</v>
      </c>
      <c r="AC38" s="28">
        <v>4944.6726450113556</v>
      </c>
      <c r="AD38" s="10">
        <v>0.25900000000000001</v>
      </c>
      <c r="AE38" s="10">
        <v>0.39</v>
      </c>
      <c r="AF38" s="10">
        <v>0.33300000000000002</v>
      </c>
      <c r="AG38" s="9">
        <v>404</v>
      </c>
      <c r="AH38" s="9">
        <v>609.33000000000004</v>
      </c>
      <c r="AI38" s="9">
        <v>21.02</v>
      </c>
      <c r="AJ38" s="26">
        <v>13.94</v>
      </c>
      <c r="AK38" s="9">
        <v>0.66302000000000005</v>
      </c>
      <c r="AL38" s="10">
        <v>4.0000000000000001E-3</v>
      </c>
      <c r="AM38" s="10">
        <v>0.48099999999999998</v>
      </c>
      <c r="AN38" s="10">
        <v>1.9E-2</v>
      </c>
      <c r="AO38" s="10">
        <v>0.109</v>
      </c>
      <c r="AP38" s="10">
        <v>0.19400000000000001</v>
      </c>
      <c r="AQ38" s="9">
        <v>10671</v>
      </c>
      <c r="AR38" s="9">
        <v>0.84499999999999997</v>
      </c>
      <c r="AS38" s="10">
        <v>8.5000000000000006E-2</v>
      </c>
      <c r="AT38" s="10">
        <v>0.151</v>
      </c>
      <c r="AU38" s="27">
        <v>0.5420054200542006</v>
      </c>
      <c r="AV38" s="27"/>
      <c r="AW38" s="27"/>
      <c r="AX38" s="27"/>
      <c r="AY38" s="27"/>
      <c r="AZ38" s="27"/>
      <c r="BA38" s="9">
        <v>2</v>
      </c>
    </row>
    <row r="39" spans="1:53">
      <c r="A39" s="7">
        <v>255</v>
      </c>
      <c r="B39" s="8" t="s">
        <v>648</v>
      </c>
      <c r="C39" s="8" t="s">
        <v>631</v>
      </c>
      <c r="D39" s="9" t="s">
        <v>50</v>
      </c>
      <c r="E39" s="9" t="s">
        <v>51</v>
      </c>
      <c r="F39" s="9" t="s">
        <v>171</v>
      </c>
      <c r="G39" s="9">
        <v>980</v>
      </c>
      <c r="H39" s="10">
        <v>0.25700000000000001</v>
      </c>
      <c r="I39" s="10">
        <v>0.19500000000000001</v>
      </c>
      <c r="J39" s="10">
        <v>7.4999999999999997E-2</v>
      </c>
      <c r="K39" s="10">
        <v>0.95599999999999996</v>
      </c>
      <c r="L39" s="10">
        <v>0.45300000000000001</v>
      </c>
      <c r="M39" s="10">
        <v>0.70799999999999996</v>
      </c>
      <c r="N39" s="10">
        <v>0.64</v>
      </c>
      <c r="O39" s="25">
        <v>9168.02</v>
      </c>
      <c r="P39" s="9">
        <v>165</v>
      </c>
      <c r="Q39" s="9" t="s">
        <v>55</v>
      </c>
      <c r="R39" s="9">
        <v>1381</v>
      </c>
      <c r="S39" s="11">
        <v>11094</v>
      </c>
      <c r="T39" s="9" t="s">
        <v>649</v>
      </c>
      <c r="U39" s="9" t="s">
        <v>650</v>
      </c>
      <c r="V39" s="11">
        <v>7053</v>
      </c>
      <c r="W39" s="11">
        <v>72840</v>
      </c>
      <c r="X39" s="11">
        <v>86121</v>
      </c>
      <c r="Y39" s="11">
        <v>70704</v>
      </c>
      <c r="Z39" s="11">
        <v>63045</v>
      </c>
      <c r="AA39" s="11">
        <v>8080</v>
      </c>
      <c r="AB39" s="11">
        <v>19408</v>
      </c>
      <c r="AC39" s="28">
        <v>5890.0395068946182</v>
      </c>
      <c r="AD39" s="10">
        <v>0.16900000000000001</v>
      </c>
      <c r="AE39" s="10">
        <v>0.41</v>
      </c>
      <c r="AF39" s="10">
        <v>0.312</v>
      </c>
      <c r="AG39" s="9">
        <v>279</v>
      </c>
      <c r="AH39" s="9">
        <v>661</v>
      </c>
      <c r="AI39" s="9">
        <v>32.86</v>
      </c>
      <c r="AJ39" s="26">
        <v>13.87</v>
      </c>
      <c r="AK39" s="9">
        <v>0.42209000000000002</v>
      </c>
      <c r="AL39" s="10">
        <v>7.0000000000000001E-3</v>
      </c>
      <c r="AM39" s="10">
        <v>0.501</v>
      </c>
      <c r="AN39" s="10">
        <v>0.02</v>
      </c>
      <c r="AO39" s="10">
        <v>0.152</v>
      </c>
      <c r="AP39" s="10">
        <v>0.19400000000000001</v>
      </c>
      <c r="AQ39" s="9">
        <v>12719</v>
      </c>
      <c r="AR39" s="9">
        <v>0.192</v>
      </c>
      <c r="AS39" s="10">
        <v>4.1000000000000002E-2</v>
      </c>
      <c r="AT39" s="10">
        <v>8.7999999999999995E-2</v>
      </c>
      <c r="AU39" s="27">
        <v>0.83892617449664431</v>
      </c>
      <c r="AV39" s="27"/>
      <c r="AW39" s="27"/>
      <c r="AX39" s="27"/>
      <c r="AY39" s="27"/>
      <c r="AZ39" s="27"/>
      <c r="BA39" s="9">
        <v>4</v>
      </c>
    </row>
    <row r="40" spans="1:53">
      <c r="A40" s="7">
        <v>293</v>
      </c>
      <c r="B40" s="8" t="s">
        <v>716</v>
      </c>
      <c r="C40" s="8" t="s">
        <v>711</v>
      </c>
      <c r="D40" s="9" t="s">
        <v>50</v>
      </c>
      <c r="E40" s="9" t="s">
        <v>51</v>
      </c>
      <c r="F40" s="9" t="s">
        <v>171</v>
      </c>
      <c r="G40" s="9" t="s">
        <v>55</v>
      </c>
      <c r="H40" s="10">
        <v>0.42499999999999999</v>
      </c>
      <c r="I40" s="10">
        <v>0.34899999999999998</v>
      </c>
      <c r="J40" s="10">
        <v>0.185</v>
      </c>
      <c r="K40" s="10">
        <v>0.83299999999999996</v>
      </c>
      <c r="L40" s="10">
        <v>0.51800000000000002</v>
      </c>
      <c r="M40" s="10">
        <v>0.73099999999999998</v>
      </c>
      <c r="N40" s="10">
        <v>0.7</v>
      </c>
      <c r="O40" s="25">
        <v>9412.27</v>
      </c>
      <c r="P40" s="9">
        <v>597</v>
      </c>
      <c r="Q40" s="9" t="s">
        <v>55</v>
      </c>
      <c r="R40" s="9">
        <v>2506</v>
      </c>
      <c r="S40" s="9">
        <v>8790</v>
      </c>
      <c r="T40" s="9" t="s">
        <v>717</v>
      </c>
      <c r="U40" s="9" t="s">
        <v>316</v>
      </c>
      <c r="V40" s="9">
        <v>5086</v>
      </c>
      <c r="W40" s="11">
        <v>69992</v>
      </c>
      <c r="X40" s="11">
        <v>80766</v>
      </c>
      <c r="Y40" s="11">
        <v>64818</v>
      </c>
      <c r="Z40" s="11">
        <v>59103</v>
      </c>
      <c r="AA40" s="11">
        <v>4654</v>
      </c>
      <c r="AB40" s="11">
        <v>13657</v>
      </c>
      <c r="AC40" s="28">
        <v>7649.5893126737756</v>
      </c>
      <c r="AD40" s="10">
        <v>0.254</v>
      </c>
      <c r="AE40" s="10">
        <v>0.41</v>
      </c>
      <c r="AF40" s="10">
        <v>0.28499999999999998</v>
      </c>
      <c r="AG40" s="9">
        <v>337.67</v>
      </c>
      <c r="AH40" s="9">
        <v>475.33</v>
      </c>
      <c r="AI40" s="9">
        <v>27.87</v>
      </c>
      <c r="AJ40" s="26">
        <v>19.800999999999998</v>
      </c>
      <c r="AK40" s="9">
        <v>0.71038000000000001</v>
      </c>
      <c r="AL40" s="9">
        <v>1E-3</v>
      </c>
      <c r="AM40" s="9">
        <v>0.44900000000000001</v>
      </c>
      <c r="AN40" s="10">
        <v>0.24399999999999999</v>
      </c>
      <c r="AO40" s="10">
        <v>0.14000000000000001</v>
      </c>
      <c r="AP40" s="10">
        <v>0.22900000000000001</v>
      </c>
      <c r="AQ40" s="9">
        <v>14210</v>
      </c>
      <c r="AR40" s="9">
        <v>0.61</v>
      </c>
      <c r="AS40" s="10">
        <v>8.8999999999999996E-2</v>
      </c>
      <c r="AT40" s="10">
        <v>0.17100000000000001</v>
      </c>
      <c r="AU40" s="27">
        <v>0.62111801242236031</v>
      </c>
      <c r="AV40" s="27"/>
      <c r="AW40" s="27"/>
      <c r="AX40" s="27"/>
      <c r="AY40" s="27"/>
      <c r="AZ40" s="27"/>
      <c r="BA40" s="9">
        <v>2</v>
      </c>
    </row>
    <row r="41" spans="1:53">
      <c r="A41" s="7">
        <v>309</v>
      </c>
      <c r="B41" s="8" t="s">
        <v>740</v>
      </c>
      <c r="C41" s="8" t="s">
        <v>732</v>
      </c>
      <c r="D41" s="9" t="s">
        <v>50</v>
      </c>
      <c r="E41" s="9" t="s">
        <v>51</v>
      </c>
      <c r="F41" s="9" t="s">
        <v>128</v>
      </c>
      <c r="G41" s="9">
        <v>980</v>
      </c>
      <c r="H41" s="10">
        <v>0.45300000000000001</v>
      </c>
      <c r="I41" s="10">
        <v>0.40600000000000003</v>
      </c>
      <c r="J41" s="10">
        <v>0.23599999999999999</v>
      </c>
      <c r="K41" s="10">
        <v>0.85099999999999998</v>
      </c>
      <c r="L41" s="10">
        <v>0.20899999999999999</v>
      </c>
      <c r="M41" s="10">
        <v>0.39800000000000002</v>
      </c>
      <c r="N41" s="10">
        <v>0.74</v>
      </c>
      <c r="O41" s="25">
        <v>13971.87</v>
      </c>
      <c r="P41" s="9">
        <v>747</v>
      </c>
      <c r="Q41" s="9">
        <v>16</v>
      </c>
      <c r="R41" s="9">
        <v>2594</v>
      </c>
      <c r="S41" s="9">
        <v>11381</v>
      </c>
      <c r="T41" s="9" t="s">
        <v>741</v>
      </c>
      <c r="U41" s="9" t="s">
        <v>110</v>
      </c>
      <c r="V41" s="9">
        <v>8061</v>
      </c>
      <c r="W41" s="11">
        <v>69341</v>
      </c>
      <c r="X41" s="11">
        <v>79245</v>
      </c>
      <c r="Y41" s="11">
        <v>64674</v>
      </c>
      <c r="Z41" s="11">
        <v>59481</v>
      </c>
      <c r="AA41" s="11">
        <v>8150</v>
      </c>
      <c r="AB41" s="11">
        <v>17640</v>
      </c>
      <c r="AC41" s="28">
        <v>4365.9152282407431</v>
      </c>
      <c r="AD41" s="10">
        <v>0.32400000000000001</v>
      </c>
      <c r="AE41" s="10">
        <v>0.51</v>
      </c>
      <c r="AF41" s="10">
        <v>0.434</v>
      </c>
      <c r="AG41" s="9">
        <v>874</v>
      </c>
      <c r="AH41" s="9">
        <v>1519.67</v>
      </c>
      <c r="AI41" s="9">
        <v>15.99</v>
      </c>
      <c r="AJ41" s="26">
        <v>9.1940000000000008</v>
      </c>
      <c r="AK41" s="9">
        <v>0.57513000000000003</v>
      </c>
      <c r="AL41" s="9">
        <v>3.0000000000000001E-3</v>
      </c>
      <c r="AM41" s="9">
        <v>0.41899999999999998</v>
      </c>
      <c r="AN41" s="10">
        <v>1.7000000000000001E-2</v>
      </c>
      <c r="AO41" s="10">
        <v>0.11600000000000001</v>
      </c>
      <c r="AP41" s="10">
        <v>0.14299999999999999</v>
      </c>
      <c r="AQ41" s="9">
        <v>16844</v>
      </c>
      <c r="AR41" s="9">
        <v>0.53800000000000003</v>
      </c>
      <c r="AS41" s="10">
        <v>2.8000000000000001E-2</v>
      </c>
      <c r="AT41" s="10">
        <v>0.129</v>
      </c>
      <c r="AU41" s="27">
        <v>0.65019505851755532</v>
      </c>
      <c r="AV41" s="27"/>
      <c r="AW41" s="27"/>
      <c r="AX41" s="27"/>
      <c r="AY41" s="27"/>
      <c r="AZ41" s="27"/>
      <c r="BA41" s="9">
        <v>3</v>
      </c>
    </row>
    <row r="42" spans="1:53">
      <c r="A42" s="7">
        <v>321</v>
      </c>
      <c r="B42" s="8" t="s">
        <v>757</v>
      </c>
      <c r="C42" s="8" t="s">
        <v>732</v>
      </c>
      <c r="D42" s="9" t="s">
        <v>50</v>
      </c>
      <c r="E42" s="9" t="s">
        <v>51</v>
      </c>
      <c r="F42" s="9" t="s">
        <v>128</v>
      </c>
      <c r="G42" s="9">
        <v>1010</v>
      </c>
      <c r="H42" s="10">
        <v>0.502</v>
      </c>
      <c r="I42" s="10">
        <v>0.45100000000000001</v>
      </c>
      <c r="J42" s="10">
        <v>0.27300000000000002</v>
      </c>
      <c r="K42" s="10">
        <v>0.86299999999999999</v>
      </c>
      <c r="L42" s="10">
        <v>0.24</v>
      </c>
      <c r="M42" s="10">
        <v>0.253</v>
      </c>
      <c r="N42" s="10">
        <v>0.72</v>
      </c>
      <c r="O42" s="25">
        <v>16481.87</v>
      </c>
      <c r="P42" s="9">
        <v>824</v>
      </c>
      <c r="Q42" s="9">
        <v>29</v>
      </c>
      <c r="R42" s="9">
        <v>2863</v>
      </c>
      <c r="S42" s="11">
        <v>12646</v>
      </c>
      <c r="T42" s="9" t="s">
        <v>758</v>
      </c>
      <c r="U42" s="9" t="s">
        <v>492</v>
      </c>
      <c r="V42" s="11">
        <v>8437</v>
      </c>
      <c r="W42" s="11">
        <v>71681</v>
      </c>
      <c r="X42" s="11">
        <v>85176</v>
      </c>
      <c r="Y42" s="11">
        <v>66717</v>
      </c>
      <c r="Z42" s="11">
        <v>58284</v>
      </c>
      <c r="AA42" s="11">
        <v>9482</v>
      </c>
      <c r="AB42" s="11">
        <v>24132</v>
      </c>
      <c r="AC42" s="28">
        <v>970.76363301008928</v>
      </c>
      <c r="AD42" s="10">
        <v>0.245</v>
      </c>
      <c r="AE42" s="10">
        <v>0.41</v>
      </c>
      <c r="AF42" s="10">
        <v>0.35399999999999998</v>
      </c>
      <c r="AG42" s="9">
        <v>912.33</v>
      </c>
      <c r="AH42" s="9">
        <v>1571.67</v>
      </c>
      <c r="AI42" s="9">
        <v>18.07</v>
      </c>
      <c r="AJ42" s="26">
        <v>10.487</v>
      </c>
      <c r="AK42" s="9">
        <v>0.58048999999999995</v>
      </c>
      <c r="AL42" s="10">
        <v>2.5999999999999999E-2</v>
      </c>
      <c r="AM42" s="10">
        <v>0.436</v>
      </c>
      <c r="AN42" s="10">
        <v>6.8000000000000005E-2</v>
      </c>
      <c r="AO42" s="10">
        <v>0.158</v>
      </c>
      <c r="AP42" s="10">
        <v>0.14299999999999999</v>
      </c>
      <c r="AQ42" s="9">
        <v>20063</v>
      </c>
      <c r="AR42" s="9">
        <v>0.54600000000000004</v>
      </c>
      <c r="AS42" s="10" t="s">
        <v>197</v>
      </c>
      <c r="AT42" s="10">
        <v>0.25700000000000001</v>
      </c>
      <c r="AU42" s="27">
        <v>0.64683053040103489</v>
      </c>
      <c r="AV42" s="27"/>
      <c r="AW42" s="27"/>
      <c r="AX42" s="27"/>
      <c r="AY42" s="27"/>
      <c r="AZ42" s="27"/>
      <c r="BA42" s="9">
        <v>3</v>
      </c>
    </row>
    <row r="43" spans="1:53">
      <c r="A43" s="7">
        <v>315</v>
      </c>
      <c r="B43" s="8" t="s">
        <v>750</v>
      </c>
      <c r="C43" s="8" t="s">
        <v>732</v>
      </c>
      <c r="D43" s="9" t="s">
        <v>50</v>
      </c>
      <c r="E43" s="9" t="s">
        <v>51</v>
      </c>
      <c r="F43" s="9" t="s">
        <v>136</v>
      </c>
      <c r="G43" s="9">
        <v>1047.5</v>
      </c>
      <c r="H43" s="10">
        <v>0.39900000000000002</v>
      </c>
      <c r="I43" s="10">
        <v>0.33100000000000002</v>
      </c>
      <c r="J43" s="10">
        <v>0.157</v>
      </c>
      <c r="K43" s="10">
        <v>0.85299999999999998</v>
      </c>
      <c r="L43" s="10">
        <v>0.26</v>
      </c>
      <c r="M43" s="10">
        <v>0.42399999999999999</v>
      </c>
      <c r="N43" s="10">
        <v>0.69</v>
      </c>
      <c r="O43" s="25">
        <v>11843.19</v>
      </c>
      <c r="P43" s="9">
        <v>528</v>
      </c>
      <c r="Q43" s="9">
        <v>171</v>
      </c>
      <c r="R43" s="9">
        <v>2274</v>
      </c>
      <c r="S43" s="9">
        <v>13084</v>
      </c>
      <c r="T43" s="9" t="s">
        <v>404</v>
      </c>
      <c r="U43" s="9" t="s">
        <v>226</v>
      </c>
      <c r="V43" s="9">
        <v>7577</v>
      </c>
      <c r="W43" s="11">
        <v>81015</v>
      </c>
      <c r="X43" s="11">
        <v>97281</v>
      </c>
      <c r="Y43" s="11">
        <v>73161</v>
      </c>
      <c r="Z43" s="11">
        <v>66762</v>
      </c>
      <c r="AA43" s="11">
        <v>9120</v>
      </c>
      <c r="AB43" s="11">
        <v>17856</v>
      </c>
      <c r="AC43" s="28">
        <v>8021.4874539714383</v>
      </c>
      <c r="AD43" s="10">
        <v>0.31</v>
      </c>
      <c r="AE43" s="10">
        <v>0.38</v>
      </c>
      <c r="AF43" s="10">
        <v>0.33400000000000002</v>
      </c>
      <c r="AG43" s="9">
        <v>588</v>
      </c>
      <c r="AH43" s="9">
        <v>883</v>
      </c>
      <c r="AI43" s="9">
        <v>20.14</v>
      </c>
      <c r="AJ43" s="26">
        <v>13.412000000000001</v>
      </c>
      <c r="AK43" s="9">
        <v>0.66591</v>
      </c>
      <c r="AL43" s="9">
        <v>8.9999999999999993E-3</v>
      </c>
      <c r="AM43" s="9">
        <v>0.41399999999999998</v>
      </c>
      <c r="AN43" s="10">
        <v>2.7E-2</v>
      </c>
      <c r="AO43" s="10">
        <v>0.13200000000000001</v>
      </c>
      <c r="AP43" s="10">
        <v>0.14299999999999999</v>
      </c>
      <c r="AQ43" s="9">
        <v>14699</v>
      </c>
      <c r="AR43" s="9">
        <v>0.48499999999999999</v>
      </c>
      <c r="AS43" s="10">
        <v>1.2E-2</v>
      </c>
      <c r="AT43" s="10">
        <v>8.7999999999999995E-2</v>
      </c>
      <c r="AU43" s="27">
        <v>0.67340067340067344</v>
      </c>
      <c r="AV43" s="27"/>
      <c r="AW43" s="27"/>
      <c r="AX43" s="27"/>
      <c r="AY43" s="27"/>
      <c r="AZ43" s="27"/>
      <c r="BA43" s="9">
        <v>4</v>
      </c>
    </row>
    <row r="44" spans="1:53">
      <c r="A44" s="7">
        <v>313</v>
      </c>
      <c r="B44" s="8" t="s">
        <v>746</v>
      </c>
      <c r="C44" s="8" t="s">
        <v>732</v>
      </c>
      <c r="D44" s="9" t="s">
        <v>50</v>
      </c>
      <c r="E44" s="9" t="s">
        <v>51</v>
      </c>
      <c r="F44" s="9" t="s">
        <v>171</v>
      </c>
      <c r="G44" s="9">
        <v>975</v>
      </c>
      <c r="H44" s="10">
        <v>0.40300000000000002</v>
      </c>
      <c r="I44" s="10">
        <v>0.35699999999999998</v>
      </c>
      <c r="J44" s="10">
        <v>0.20200000000000001</v>
      </c>
      <c r="K44" s="10">
        <v>0.9</v>
      </c>
      <c r="L44" s="10">
        <v>0.36499999999999999</v>
      </c>
      <c r="M44" s="10">
        <v>0.253</v>
      </c>
      <c r="N44" s="10">
        <v>0.66</v>
      </c>
      <c r="O44" s="25">
        <v>8183.54</v>
      </c>
      <c r="P44" s="9">
        <v>333</v>
      </c>
      <c r="Q44" s="9">
        <v>9</v>
      </c>
      <c r="R44" s="9">
        <v>1197</v>
      </c>
      <c r="S44" s="11">
        <v>9428</v>
      </c>
      <c r="T44" s="9" t="s">
        <v>747</v>
      </c>
      <c r="U44" s="9" t="s">
        <v>546</v>
      </c>
      <c r="V44" s="11">
        <v>6820</v>
      </c>
      <c r="W44" s="11">
        <v>67992</v>
      </c>
      <c r="X44" s="11">
        <v>76284</v>
      </c>
      <c r="Y44" s="11">
        <v>63756</v>
      </c>
      <c r="Z44" s="11">
        <v>56655</v>
      </c>
      <c r="AA44" s="11">
        <v>8098</v>
      </c>
      <c r="AB44" s="11">
        <v>20246</v>
      </c>
      <c r="AC44" s="28">
        <v>5376.646292435792</v>
      </c>
      <c r="AD44" s="10">
        <v>0.219</v>
      </c>
      <c r="AE44" s="10">
        <v>0.54</v>
      </c>
      <c r="AF44" s="10">
        <v>0.377</v>
      </c>
      <c r="AG44" s="9">
        <v>378.67</v>
      </c>
      <c r="AH44" s="9">
        <v>750.67</v>
      </c>
      <c r="AI44" s="9">
        <v>21.61</v>
      </c>
      <c r="AJ44" s="26">
        <v>10.901999999999999</v>
      </c>
      <c r="AK44" s="9">
        <v>0.50444</v>
      </c>
      <c r="AL44" s="10">
        <v>1.2E-2</v>
      </c>
      <c r="AM44" s="10">
        <v>0.39300000000000002</v>
      </c>
      <c r="AN44" s="10">
        <v>1.7999999999999999E-2</v>
      </c>
      <c r="AO44" s="10">
        <v>7.3999999999999996E-2</v>
      </c>
      <c r="AP44" s="10">
        <v>0.14299999999999999</v>
      </c>
      <c r="AQ44" s="9">
        <v>10872</v>
      </c>
      <c r="AR44" s="9">
        <v>0.40200000000000002</v>
      </c>
      <c r="AS44" s="10">
        <v>6.9000000000000006E-2</v>
      </c>
      <c r="AT44" s="10">
        <v>0.184</v>
      </c>
      <c r="AU44" s="27">
        <v>0.71326676176890158</v>
      </c>
      <c r="AV44" s="27"/>
      <c r="AW44" s="27"/>
      <c r="AX44" s="27"/>
      <c r="AY44" s="27"/>
      <c r="AZ44" s="27"/>
      <c r="BA44" s="9">
        <v>4</v>
      </c>
    </row>
    <row r="45" spans="1:53">
      <c r="A45" s="7">
        <v>314</v>
      </c>
      <c r="B45" s="8" t="s">
        <v>748</v>
      </c>
      <c r="C45" s="8" t="s">
        <v>732</v>
      </c>
      <c r="D45" s="9" t="s">
        <v>50</v>
      </c>
      <c r="E45" s="9" t="s">
        <v>51</v>
      </c>
      <c r="F45" s="9" t="s">
        <v>171</v>
      </c>
      <c r="G45" s="9">
        <v>1055</v>
      </c>
      <c r="H45" s="10">
        <v>0.48499999999999999</v>
      </c>
      <c r="I45" s="10">
        <v>0.433</v>
      </c>
      <c r="J45" s="10">
        <v>0.24099999999999999</v>
      </c>
      <c r="K45" s="10">
        <v>0.84299999999999997</v>
      </c>
      <c r="L45" s="10">
        <v>0.22700000000000001</v>
      </c>
      <c r="M45" s="10">
        <v>0.53200000000000003</v>
      </c>
      <c r="N45" s="10">
        <v>0.72</v>
      </c>
      <c r="O45" s="25">
        <v>9116.9699999999993</v>
      </c>
      <c r="P45" s="9">
        <v>665</v>
      </c>
      <c r="Q45" s="9">
        <v>4</v>
      </c>
      <c r="R45" s="9">
        <v>1533</v>
      </c>
      <c r="S45" s="11">
        <v>13339</v>
      </c>
      <c r="T45" s="9" t="s">
        <v>749</v>
      </c>
      <c r="U45" s="9" t="s">
        <v>352</v>
      </c>
      <c r="V45" s="11">
        <v>8296</v>
      </c>
      <c r="W45" s="11">
        <v>71962</v>
      </c>
      <c r="X45" s="11">
        <v>84474</v>
      </c>
      <c r="Y45" s="11">
        <v>67455</v>
      </c>
      <c r="Z45" s="11">
        <v>59454</v>
      </c>
      <c r="AA45" s="11">
        <v>7608</v>
      </c>
      <c r="AB45" s="11">
        <v>20712</v>
      </c>
      <c r="AC45" s="28">
        <v>7348.9328143012435</v>
      </c>
      <c r="AD45" s="10">
        <v>0.377</v>
      </c>
      <c r="AE45" s="10">
        <v>0.39</v>
      </c>
      <c r="AF45" s="10">
        <v>0.33</v>
      </c>
      <c r="AG45" s="9">
        <v>517</v>
      </c>
      <c r="AH45" s="9">
        <v>883.33</v>
      </c>
      <c r="AI45" s="9">
        <v>17.63</v>
      </c>
      <c r="AJ45" s="26">
        <v>10.321</v>
      </c>
      <c r="AK45" s="9">
        <v>0.58528000000000002</v>
      </c>
      <c r="AL45" s="10">
        <v>1.4E-2</v>
      </c>
      <c r="AM45" s="10">
        <v>0.48099999999999998</v>
      </c>
      <c r="AN45" s="10">
        <v>7.0000000000000007E-2</v>
      </c>
      <c r="AO45" s="10">
        <v>0.11700000000000001</v>
      </c>
      <c r="AP45" s="10">
        <v>0.14299999999999999</v>
      </c>
      <c r="AQ45" s="9">
        <v>10998</v>
      </c>
      <c r="AR45" s="9">
        <v>0.49299999999999999</v>
      </c>
      <c r="AS45" s="10">
        <v>2.5999999999999999E-2</v>
      </c>
      <c r="AT45" s="10">
        <v>0.108</v>
      </c>
      <c r="AU45" s="27">
        <v>0.66979236436704626</v>
      </c>
      <c r="AV45" s="27"/>
      <c r="AW45" s="27"/>
      <c r="AX45" s="27"/>
      <c r="AY45" s="27"/>
      <c r="AZ45" s="27"/>
      <c r="BA45" s="9">
        <v>4</v>
      </c>
    </row>
    <row r="46" spans="1:53">
      <c r="A46" s="7">
        <v>335</v>
      </c>
      <c r="B46" s="8" t="s">
        <v>782</v>
      </c>
      <c r="C46" s="8" t="s">
        <v>760</v>
      </c>
      <c r="D46" s="9" t="s">
        <v>50</v>
      </c>
      <c r="E46" s="9" t="s">
        <v>51</v>
      </c>
      <c r="F46" s="9" t="s">
        <v>136</v>
      </c>
      <c r="G46" s="9">
        <v>1030</v>
      </c>
      <c r="H46" s="10">
        <v>0.377</v>
      </c>
      <c r="I46" s="10">
        <v>0.308</v>
      </c>
      <c r="J46" s="10">
        <v>0.14399999999999999</v>
      </c>
      <c r="K46" s="10">
        <v>0.93</v>
      </c>
      <c r="L46" s="10">
        <v>0.29299999999999998</v>
      </c>
      <c r="M46" s="10">
        <v>0.54800000000000004</v>
      </c>
      <c r="N46" s="10">
        <v>0.64</v>
      </c>
      <c r="O46" s="25">
        <v>11790.68</v>
      </c>
      <c r="P46" s="9">
        <v>349</v>
      </c>
      <c r="Q46" s="9">
        <v>22</v>
      </c>
      <c r="R46" s="9">
        <v>1934</v>
      </c>
      <c r="S46" s="11">
        <v>7910</v>
      </c>
      <c r="T46" s="9" t="s">
        <v>649</v>
      </c>
      <c r="U46" s="9" t="s">
        <v>783</v>
      </c>
      <c r="V46" s="11">
        <v>5806</v>
      </c>
      <c r="W46" s="11">
        <v>68036</v>
      </c>
      <c r="X46" s="11">
        <v>77049</v>
      </c>
      <c r="Y46" s="11">
        <v>64917</v>
      </c>
      <c r="Z46" s="11">
        <v>58905</v>
      </c>
      <c r="AA46" s="11">
        <v>7280</v>
      </c>
      <c r="AB46" s="11">
        <v>19758</v>
      </c>
      <c r="AC46" s="28">
        <v>1272.1912561446838</v>
      </c>
      <c r="AD46" s="10">
        <v>0.28299999999999997</v>
      </c>
      <c r="AE46" s="10">
        <v>0.46</v>
      </c>
      <c r="AF46" s="10">
        <v>0.33600000000000002</v>
      </c>
      <c r="AG46" s="9">
        <v>507</v>
      </c>
      <c r="AH46" s="9">
        <v>614.66999999999996</v>
      </c>
      <c r="AI46" s="9">
        <v>23.26</v>
      </c>
      <c r="AJ46" s="26">
        <v>19.181999999999999</v>
      </c>
      <c r="AK46" s="9">
        <v>0.82484000000000002</v>
      </c>
      <c r="AL46" s="10">
        <v>1.2999999999999999E-2</v>
      </c>
      <c r="AM46" s="10">
        <v>0.51200000000000001</v>
      </c>
      <c r="AN46" s="10">
        <v>1.6E-2</v>
      </c>
      <c r="AO46" s="10">
        <v>0.29299999999999998</v>
      </c>
      <c r="AP46" s="10">
        <v>0.40300000000000002</v>
      </c>
      <c r="AQ46" s="9">
        <v>14581</v>
      </c>
      <c r="AR46" s="9">
        <v>1.139</v>
      </c>
      <c r="AS46" s="9">
        <v>0.11</v>
      </c>
      <c r="AT46" s="10">
        <v>9.4E-2</v>
      </c>
      <c r="AU46" s="27">
        <v>0.4675081813931744</v>
      </c>
      <c r="AV46" s="27"/>
      <c r="AW46" s="27"/>
      <c r="AX46" s="27"/>
      <c r="AY46" s="27"/>
      <c r="AZ46" s="27"/>
      <c r="BA46" s="9">
        <v>2</v>
      </c>
    </row>
    <row r="47" spans="1:53">
      <c r="A47" s="7">
        <v>377</v>
      </c>
      <c r="B47" s="8" t="s">
        <v>862</v>
      </c>
      <c r="C47" s="8" t="s">
        <v>854</v>
      </c>
      <c r="D47" s="9" t="s">
        <v>50</v>
      </c>
      <c r="E47" s="9" t="s">
        <v>51</v>
      </c>
      <c r="F47" s="9" t="s">
        <v>136</v>
      </c>
      <c r="G47" s="9">
        <v>995</v>
      </c>
      <c r="H47" s="10">
        <v>0.57899999999999996</v>
      </c>
      <c r="I47" s="10">
        <v>0.52900000000000003</v>
      </c>
      <c r="J47" s="10">
        <v>0.28899999999999998</v>
      </c>
      <c r="K47" s="10">
        <v>0.86599999999999999</v>
      </c>
      <c r="L47" s="10">
        <v>0.17399999999999999</v>
      </c>
      <c r="M47" s="10">
        <v>0.442</v>
      </c>
      <c r="N47" s="10">
        <v>0.79</v>
      </c>
      <c r="O47" s="25">
        <v>9436.32</v>
      </c>
      <c r="P47" s="9">
        <v>402</v>
      </c>
      <c r="Q47" s="9" t="s">
        <v>55</v>
      </c>
      <c r="R47" s="9">
        <v>2135</v>
      </c>
      <c r="S47" s="11">
        <v>13652</v>
      </c>
      <c r="T47" s="9" t="s">
        <v>243</v>
      </c>
      <c r="U47" s="9" t="s">
        <v>783</v>
      </c>
      <c r="V47" s="11">
        <v>7199</v>
      </c>
      <c r="W47" s="11">
        <v>80593</v>
      </c>
      <c r="X47" s="11">
        <v>94068</v>
      </c>
      <c r="Y47" s="11">
        <v>78795</v>
      </c>
      <c r="Z47" s="11">
        <v>68832</v>
      </c>
      <c r="AA47" s="11">
        <v>8903</v>
      </c>
      <c r="AB47" s="11">
        <v>15043</v>
      </c>
      <c r="AC47" s="28">
        <v>3815.0465435678316</v>
      </c>
      <c r="AD47" s="10">
        <v>0.51600000000000001</v>
      </c>
      <c r="AE47" s="10">
        <v>0.34</v>
      </c>
      <c r="AF47" s="10">
        <v>0.36899999999999999</v>
      </c>
      <c r="AG47" s="9">
        <v>335</v>
      </c>
      <c r="AH47" s="9">
        <v>718</v>
      </c>
      <c r="AI47" s="9">
        <v>28.17</v>
      </c>
      <c r="AJ47" s="26">
        <v>13.143000000000001</v>
      </c>
      <c r="AK47" s="9">
        <v>0.46656999999999998</v>
      </c>
      <c r="AL47" s="10">
        <v>0</v>
      </c>
      <c r="AM47" s="10">
        <v>0.40500000000000003</v>
      </c>
      <c r="AN47" s="10">
        <v>7.0000000000000001E-3</v>
      </c>
      <c r="AO47" s="10">
        <v>0.19500000000000001</v>
      </c>
      <c r="AP47" s="10">
        <v>0.251</v>
      </c>
      <c r="AQ47" s="9">
        <v>11089</v>
      </c>
      <c r="AR47" s="9">
        <v>7.0000000000000007E-2</v>
      </c>
      <c r="AS47" s="10">
        <v>5.6000000000000001E-2</v>
      </c>
      <c r="AT47" s="10">
        <v>6.3E-2</v>
      </c>
      <c r="AU47" s="27">
        <v>0.93457943925233644</v>
      </c>
      <c r="AV47" s="27"/>
      <c r="AW47" s="27"/>
      <c r="AX47" s="27"/>
      <c r="AY47" s="27"/>
      <c r="AZ47" s="27"/>
      <c r="BA47" s="9">
        <v>2</v>
      </c>
    </row>
    <row r="48" spans="1:53">
      <c r="A48" s="7">
        <v>367</v>
      </c>
      <c r="B48" s="8" t="s">
        <v>847</v>
      </c>
      <c r="C48" s="8" t="s">
        <v>814</v>
      </c>
      <c r="D48" s="9" t="s">
        <v>50</v>
      </c>
      <c r="E48" s="9" t="s">
        <v>51</v>
      </c>
      <c r="F48" s="9" t="s">
        <v>128</v>
      </c>
      <c r="G48" s="9">
        <v>1085</v>
      </c>
      <c r="H48" s="10">
        <v>0.70199999999999996</v>
      </c>
      <c r="I48" s="10">
        <v>0.66500000000000004</v>
      </c>
      <c r="J48" s="10">
        <v>0.44900000000000001</v>
      </c>
      <c r="K48" s="10">
        <v>0.85499999999999998</v>
      </c>
      <c r="L48" s="10">
        <v>0.12</v>
      </c>
      <c r="M48" s="10">
        <v>0.45600000000000002</v>
      </c>
      <c r="N48" s="10">
        <v>0.86</v>
      </c>
      <c r="O48" s="25">
        <v>19546.669999999998</v>
      </c>
      <c r="P48" s="9">
        <v>1097</v>
      </c>
      <c r="Q48" s="9">
        <v>25</v>
      </c>
      <c r="R48" s="9">
        <v>4660</v>
      </c>
      <c r="S48" s="11">
        <v>12165</v>
      </c>
      <c r="T48" s="9" t="s">
        <v>848</v>
      </c>
      <c r="U48" s="9" t="s">
        <v>849</v>
      </c>
      <c r="V48" s="11">
        <v>6581</v>
      </c>
      <c r="W48" s="11">
        <v>81387</v>
      </c>
      <c r="X48" s="11">
        <v>86427</v>
      </c>
      <c r="Y48" s="11">
        <v>71487</v>
      </c>
      <c r="Z48" s="11">
        <v>62577</v>
      </c>
      <c r="AA48" s="11">
        <v>9182</v>
      </c>
      <c r="AB48" s="11">
        <v>20788</v>
      </c>
      <c r="AC48" s="28">
        <v>3632.3322591520709</v>
      </c>
      <c r="AD48" s="10">
        <v>0.68899999999999995</v>
      </c>
      <c r="AE48" s="10">
        <v>0.23</v>
      </c>
      <c r="AF48" s="10">
        <v>0.26500000000000001</v>
      </c>
      <c r="AG48" s="9">
        <v>1156</v>
      </c>
      <c r="AH48" s="9">
        <v>1158.67</v>
      </c>
      <c r="AI48" s="9">
        <v>16.91</v>
      </c>
      <c r="AJ48" s="26">
        <v>16.87</v>
      </c>
      <c r="AK48" s="9">
        <v>0.99770000000000003</v>
      </c>
      <c r="AL48" s="10">
        <v>0.02</v>
      </c>
      <c r="AM48" s="10">
        <v>0.45100000000000001</v>
      </c>
      <c r="AN48" s="10">
        <v>2.5999999999999999E-2</v>
      </c>
      <c r="AO48" s="10">
        <v>0.31900000000000001</v>
      </c>
      <c r="AP48" s="10">
        <v>0.46700000000000003</v>
      </c>
      <c r="AQ48" s="9">
        <v>22284</v>
      </c>
      <c r="AR48" s="9">
        <v>0.94</v>
      </c>
      <c r="AS48" s="10">
        <v>0.14899999999999999</v>
      </c>
      <c r="AT48" s="10">
        <v>1.2E-2</v>
      </c>
      <c r="AU48" s="27">
        <v>0.51546391752577314</v>
      </c>
      <c r="AV48" s="27"/>
      <c r="AW48" s="27"/>
      <c r="AX48" s="27"/>
      <c r="AY48" s="27"/>
      <c r="AZ48" s="27"/>
      <c r="BA48" s="9">
        <v>7</v>
      </c>
    </row>
    <row r="49" spans="1:53">
      <c r="A49" s="7">
        <v>358</v>
      </c>
      <c r="B49" s="8" t="s">
        <v>829</v>
      </c>
      <c r="C49" s="8" t="s">
        <v>814</v>
      </c>
      <c r="D49" s="9" t="s">
        <v>50</v>
      </c>
      <c r="E49" s="9" t="s">
        <v>51</v>
      </c>
      <c r="F49" s="9" t="s">
        <v>128</v>
      </c>
      <c r="G49" s="9" t="s">
        <v>55</v>
      </c>
      <c r="H49" s="10">
        <v>7.9000000000000001E-2</v>
      </c>
      <c r="I49" s="10">
        <v>5.7000000000000002E-2</v>
      </c>
      <c r="J49" s="10">
        <v>3.5999999999999997E-2</v>
      </c>
      <c r="K49" s="10">
        <v>0.74299999999999999</v>
      </c>
      <c r="L49" s="10">
        <v>0.77</v>
      </c>
      <c r="M49" s="10">
        <v>0.97499999999999998</v>
      </c>
      <c r="N49" s="10">
        <v>0.38</v>
      </c>
      <c r="O49" s="25">
        <v>24923.119999999999</v>
      </c>
      <c r="P49" s="9">
        <v>3693</v>
      </c>
      <c r="Q49" s="9">
        <v>36</v>
      </c>
      <c r="R49" s="9">
        <v>5146</v>
      </c>
      <c r="S49" s="11">
        <v>12096</v>
      </c>
      <c r="T49" s="9" t="s">
        <v>830</v>
      </c>
      <c r="U49" s="9" t="s">
        <v>831</v>
      </c>
      <c r="V49" s="11">
        <v>3669</v>
      </c>
      <c r="W49" s="11">
        <v>86047</v>
      </c>
      <c r="X49" s="11">
        <v>73395</v>
      </c>
      <c r="Y49" s="11">
        <v>63756</v>
      </c>
      <c r="Z49" s="11">
        <v>56592</v>
      </c>
      <c r="AA49" s="11">
        <v>7056</v>
      </c>
      <c r="AB49" s="11">
        <v>12336</v>
      </c>
      <c r="AC49" s="28">
        <v>762.3443613801162</v>
      </c>
      <c r="AD49" s="10">
        <v>7.0999999999999994E-2</v>
      </c>
      <c r="AE49" s="10">
        <v>0.5</v>
      </c>
      <c r="AF49" s="10">
        <v>0.28199999999999997</v>
      </c>
      <c r="AG49" s="9">
        <v>1033.67</v>
      </c>
      <c r="AH49" s="9">
        <v>754</v>
      </c>
      <c r="AI49" s="9">
        <v>24.11</v>
      </c>
      <c r="AJ49" s="26">
        <v>33.055</v>
      </c>
      <c r="AK49" s="9">
        <v>1.3709100000000001</v>
      </c>
      <c r="AL49" s="10">
        <v>0</v>
      </c>
      <c r="AM49" s="10">
        <v>0.27200000000000002</v>
      </c>
      <c r="AN49" s="10">
        <v>1.4E-2</v>
      </c>
      <c r="AO49" s="10">
        <v>0.497</v>
      </c>
      <c r="AP49" s="10">
        <v>0.46700000000000003</v>
      </c>
      <c r="AQ49" s="9">
        <v>50248</v>
      </c>
      <c r="AR49" s="9" t="s">
        <v>55</v>
      </c>
      <c r="AS49" s="10" t="s">
        <v>61</v>
      </c>
      <c r="AT49" s="10">
        <v>8.0000000000000002E-3</v>
      </c>
      <c r="AU49" s="27" t="s">
        <v>2055</v>
      </c>
      <c r="AV49" s="27"/>
      <c r="AW49" s="27"/>
      <c r="AX49" s="27"/>
      <c r="AY49" s="27"/>
      <c r="AZ49" s="27"/>
      <c r="BA49" s="9">
        <v>3</v>
      </c>
    </row>
    <row r="50" spans="1:53">
      <c r="A50" s="7">
        <v>424</v>
      </c>
      <c r="B50" s="8" t="s">
        <v>932</v>
      </c>
      <c r="C50" s="8" t="s">
        <v>917</v>
      </c>
      <c r="D50" s="9" t="s">
        <v>69</v>
      </c>
      <c r="E50" s="9" t="s">
        <v>51</v>
      </c>
      <c r="F50" s="9" t="s">
        <v>70</v>
      </c>
      <c r="G50" s="9">
        <v>1000</v>
      </c>
      <c r="H50" s="10">
        <v>0.49099999999999999</v>
      </c>
      <c r="I50" s="10">
        <v>0.433</v>
      </c>
      <c r="J50" s="10">
        <v>0.20899999999999999</v>
      </c>
      <c r="K50" s="10">
        <v>0.90700000000000003</v>
      </c>
      <c r="L50" s="10">
        <v>0.318</v>
      </c>
      <c r="M50" s="10">
        <v>0.47699999999999998</v>
      </c>
      <c r="N50" s="10">
        <v>0.8</v>
      </c>
      <c r="O50" s="25">
        <v>11918.15</v>
      </c>
      <c r="P50" s="9">
        <v>144</v>
      </c>
      <c r="Q50" s="9">
        <v>187</v>
      </c>
      <c r="R50" s="9">
        <v>2423</v>
      </c>
      <c r="S50" s="11">
        <v>14346</v>
      </c>
      <c r="T50" s="9" t="s">
        <v>404</v>
      </c>
      <c r="U50" s="9" t="s">
        <v>194</v>
      </c>
      <c r="V50" s="11">
        <v>9675</v>
      </c>
      <c r="W50" s="11">
        <v>82783</v>
      </c>
      <c r="X50" s="11">
        <v>95481</v>
      </c>
      <c r="Y50" s="11">
        <v>76275</v>
      </c>
      <c r="Z50" s="11">
        <v>69012</v>
      </c>
      <c r="AA50" s="11">
        <v>10970</v>
      </c>
      <c r="AB50" s="11">
        <v>17562</v>
      </c>
      <c r="AC50" s="28">
        <v>4111.376346161107</v>
      </c>
      <c r="AD50" s="10">
        <v>0.24099999999999999</v>
      </c>
      <c r="AE50" s="10">
        <v>0.47</v>
      </c>
      <c r="AF50" s="10">
        <v>0.40100000000000002</v>
      </c>
      <c r="AG50" s="9">
        <v>767</v>
      </c>
      <c r="AH50" s="9">
        <v>909.33</v>
      </c>
      <c r="AI50" s="9">
        <v>15.54</v>
      </c>
      <c r="AJ50" s="26">
        <v>13.106</v>
      </c>
      <c r="AK50" s="9">
        <v>0.84348000000000001</v>
      </c>
      <c r="AL50" s="10">
        <v>2E-3</v>
      </c>
      <c r="AM50" s="10">
        <v>0.50800000000000001</v>
      </c>
      <c r="AN50" s="10">
        <v>3.5999999999999997E-2</v>
      </c>
      <c r="AO50" s="10">
        <v>0.16700000000000001</v>
      </c>
      <c r="AP50" s="10">
        <v>0.24</v>
      </c>
      <c r="AQ50" s="9">
        <v>14715</v>
      </c>
      <c r="AR50" s="9">
        <v>0.54600000000000004</v>
      </c>
      <c r="AS50" s="10">
        <v>7.1999999999999995E-2</v>
      </c>
      <c r="AT50" s="10">
        <v>0.25</v>
      </c>
      <c r="AU50" s="27">
        <v>0.64683053040103489</v>
      </c>
      <c r="AV50" s="27"/>
      <c r="AW50" s="27"/>
      <c r="AX50" s="27"/>
      <c r="AY50" s="27"/>
      <c r="AZ50" s="27"/>
      <c r="BA50" s="9">
        <v>3</v>
      </c>
    </row>
    <row r="51" spans="1:53">
      <c r="A51" s="7">
        <v>427</v>
      </c>
      <c r="B51" s="8" t="s">
        <v>935</v>
      </c>
      <c r="C51" s="8" t="s">
        <v>917</v>
      </c>
      <c r="D51" s="9" t="s">
        <v>50</v>
      </c>
      <c r="E51" s="9" t="s">
        <v>51</v>
      </c>
      <c r="F51" s="9" t="s">
        <v>128</v>
      </c>
      <c r="G51" s="9">
        <v>1085</v>
      </c>
      <c r="H51" s="10">
        <v>0.66600000000000004</v>
      </c>
      <c r="I51" s="10">
        <v>0.6</v>
      </c>
      <c r="J51" s="10">
        <v>0.36699999999999999</v>
      </c>
      <c r="K51" s="10">
        <v>0.86799999999999999</v>
      </c>
      <c r="L51" s="10">
        <v>0.11799999999999999</v>
      </c>
      <c r="M51" s="10">
        <v>0.314</v>
      </c>
      <c r="N51" s="10">
        <v>0.84</v>
      </c>
      <c r="O51" s="25">
        <v>22533.19</v>
      </c>
      <c r="P51" s="9">
        <v>1004</v>
      </c>
      <c r="Q51" s="9">
        <v>64</v>
      </c>
      <c r="R51" s="9">
        <v>4993</v>
      </c>
      <c r="S51" s="11">
        <v>13396</v>
      </c>
      <c r="T51" s="9" t="s">
        <v>120</v>
      </c>
      <c r="U51" s="9" t="s">
        <v>925</v>
      </c>
      <c r="V51" s="11">
        <v>8347</v>
      </c>
      <c r="W51" s="11">
        <v>86233</v>
      </c>
      <c r="X51" s="11">
        <v>101034</v>
      </c>
      <c r="Y51" s="11">
        <v>80622</v>
      </c>
      <c r="Z51" s="11">
        <v>68094</v>
      </c>
      <c r="AA51" s="11">
        <v>11363</v>
      </c>
      <c r="AB51" s="11">
        <v>16044</v>
      </c>
      <c r="AC51" s="28">
        <v>4615.4139737871119</v>
      </c>
      <c r="AD51" s="10">
        <v>0.55700000000000005</v>
      </c>
      <c r="AE51" s="10">
        <v>0.3</v>
      </c>
      <c r="AF51" s="10">
        <v>0.34699999999999998</v>
      </c>
      <c r="AG51" s="9">
        <v>1311</v>
      </c>
      <c r="AH51" s="9">
        <v>1245.67</v>
      </c>
      <c r="AI51" s="9">
        <v>17.190000000000001</v>
      </c>
      <c r="AJ51" s="26">
        <v>18.088999999999999</v>
      </c>
      <c r="AK51" s="9">
        <v>1.0524500000000001</v>
      </c>
      <c r="AL51" s="10">
        <v>2.3E-2</v>
      </c>
      <c r="AM51" s="10">
        <v>0.497</v>
      </c>
      <c r="AN51" s="10">
        <v>1.7000000000000001E-2</v>
      </c>
      <c r="AO51" s="10">
        <v>0.154</v>
      </c>
      <c r="AP51" s="10">
        <v>0.24</v>
      </c>
      <c r="AQ51" s="9">
        <v>25325</v>
      </c>
      <c r="AR51" s="9">
        <v>0.56799999999999995</v>
      </c>
      <c r="AS51" s="10">
        <v>8.5999999999999993E-2</v>
      </c>
      <c r="AT51" s="10">
        <v>0.108</v>
      </c>
      <c r="AU51" s="27">
        <v>0.63775510204081631</v>
      </c>
      <c r="AV51" s="27"/>
      <c r="AW51" s="27"/>
      <c r="AX51" s="27"/>
      <c r="AY51" s="27"/>
      <c r="AZ51" s="27"/>
      <c r="BA51" s="9">
        <v>3</v>
      </c>
    </row>
    <row r="52" spans="1:53">
      <c r="A52" s="7">
        <v>439</v>
      </c>
      <c r="B52" s="8" t="s">
        <v>954</v>
      </c>
      <c r="C52" s="8" t="s">
        <v>917</v>
      </c>
      <c r="D52" s="9" t="s">
        <v>50</v>
      </c>
      <c r="E52" s="9" t="s">
        <v>51</v>
      </c>
      <c r="F52" s="9" t="s">
        <v>171</v>
      </c>
      <c r="G52" s="9">
        <v>1030</v>
      </c>
      <c r="H52" s="10">
        <v>0.39900000000000002</v>
      </c>
      <c r="I52" s="10">
        <v>0.30099999999999999</v>
      </c>
      <c r="J52" s="10">
        <v>0.10199999999999999</v>
      </c>
      <c r="K52" s="10">
        <v>0.91200000000000003</v>
      </c>
      <c r="L52" s="10">
        <v>0.17100000000000001</v>
      </c>
      <c r="M52" s="10">
        <v>0.33600000000000002</v>
      </c>
      <c r="N52" s="10">
        <v>0.72</v>
      </c>
      <c r="O52" s="25">
        <v>8367.0300000000007</v>
      </c>
      <c r="P52" s="9">
        <v>361</v>
      </c>
      <c r="Q52" s="9" t="s">
        <v>55</v>
      </c>
      <c r="R52" s="9">
        <v>1525</v>
      </c>
      <c r="S52" s="9">
        <v>11648</v>
      </c>
      <c r="T52" s="9" t="s">
        <v>955</v>
      </c>
      <c r="U52" s="9" t="s">
        <v>956</v>
      </c>
      <c r="V52" s="9">
        <v>6620</v>
      </c>
      <c r="W52" s="11">
        <v>71120</v>
      </c>
      <c r="X52" s="11">
        <v>82593</v>
      </c>
      <c r="Y52" s="11">
        <v>68094</v>
      </c>
      <c r="Z52" s="11">
        <v>61794</v>
      </c>
      <c r="AA52" s="11">
        <v>8968</v>
      </c>
      <c r="AB52" s="11">
        <v>21061</v>
      </c>
      <c r="AC52" s="28">
        <v>8963.7541636638089</v>
      </c>
      <c r="AD52" s="10">
        <v>0.247</v>
      </c>
      <c r="AE52" s="10">
        <v>0.39</v>
      </c>
      <c r="AF52" s="10">
        <v>0.41</v>
      </c>
      <c r="AG52" s="9">
        <v>443</v>
      </c>
      <c r="AH52" s="9">
        <v>398.33</v>
      </c>
      <c r="AI52" s="9">
        <v>18.89</v>
      </c>
      <c r="AJ52" s="26">
        <v>21.004999999999999</v>
      </c>
      <c r="AK52" s="9">
        <v>1.1121300000000001</v>
      </c>
      <c r="AL52" s="9">
        <v>0.01</v>
      </c>
      <c r="AM52" s="9">
        <v>0.49099999999999999</v>
      </c>
      <c r="AN52" s="10">
        <v>8.1000000000000003E-2</v>
      </c>
      <c r="AO52" s="10">
        <v>0.14899999999999999</v>
      </c>
      <c r="AP52" s="10">
        <v>0.24</v>
      </c>
      <c r="AQ52" s="9">
        <v>9633</v>
      </c>
      <c r="AR52" s="9">
        <v>0.65900000000000003</v>
      </c>
      <c r="AS52" s="10">
        <v>9.0999999999999998E-2</v>
      </c>
      <c r="AT52" s="10">
        <v>0.151</v>
      </c>
      <c r="AU52" s="27">
        <v>0.60277275467148883</v>
      </c>
      <c r="AV52" s="27"/>
      <c r="AW52" s="27"/>
      <c r="AX52" s="27"/>
      <c r="AY52" s="27"/>
      <c r="AZ52" s="27"/>
      <c r="BA52" s="9">
        <v>3</v>
      </c>
    </row>
    <row r="53" spans="1:53">
      <c r="A53" s="7">
        <v>456</v>
      </c>
      <c r="B53" s="8" t="s">
        <v>981</v>
      </c>
      <c r="C53" s="8" t="s">
        <v>337</v>
      </c>
      <c r="D53" s="9" t="s">
        <v>50</v>
      </c>
      <c r="E53" s="9" t="s">
        <v>51</v>
      </c>
      <c r="F53" s="9" t="s">
        <v>136</v>
      </c>
      <c r="G53" s="9">
        <v>1080</v>
      </c>
      <c r="H53" s="10">
        <v>0.59899999999999998</v>
      </c>
      <c r="I53" s="10">
        <v>0.56499999999999995</v>
      </c>
      <c r="J53" s="10">
        <v>0.35</v>
      </c>
      <c r="K53" s="10">
        <v>0.90400000000000003</v>
      </c>
      <c r="L53" s="10">
        <v>0.124</v>
      </c>
      <c r="M53" s="10">
        <v>0.377</v>
      </c>
      <c r="N53" s="10">
        <v>0.76</v>
      </c>
      <c r="O53" s="25">
        <v>9899.2999999999993</v>
      </c>
      <c r="P53" s="9">
        <v>232</v>
      </c>
      <c r="Q53" s="9">
        <v>4</v>
      </c>
      <c r="R53" s="9">
        <v>2113</v>
      </c>
      <c r="S53" s="9">
        <v>13009</v>
      </c>
      <c r="T53" s="9" t="s">
        <v>573</v>
      </c>
      <c r="U53" s="9" t="s">
        <v>540</v>
      </c>
      <c r="V53" s="9">
        <v>7417</v>
      </c>
      <c r="W53" s="9">
        <v>76323</v>
      </c>
      <c r="X53" s="9">
        <v>99963</v>
      </c>
      <c r="Y53" s="9">
        <v>78201</v>
      </c>
      <c r="Z53" s="9">
        <v>62460</v>
      </c>
      <c r="AA53" s="11">
        <v>13082</v>
      </c>
      <c r="AB53" s="11">
        <v>17032</v>
      </c>
      <c r="AC53" s="28">
        <v>15657.672764740943</v>
      </c>
      <c r="AD53" s="10">
        <v>0.45500000000000002</v>
      </c>
      <c r="AE53" s="10">
        <v>0.25</v>
      </c>
      <c r="AF53" s="10">
        <v>0.23400000000000001</v>
      </c>
      <c r="AG53" s="9">
        <v>529</v>
      </c>
      <c r="AH53" s="9">
        <v>873.67</v>
      </c>
      <c r="AI53" s="9">
        <v>18.71</v>
      </c>
      <c r="AJ53" s="26">
        <v>11.331</v>
      </c>
      <c r="AK53" s="9">
        <v>0.60548999999999997</v>
      </c>
      <c r="AL53" s="9">
        <v>0.13500000000000001</v>
      </c>
      <c r="AM53" s="9">
        <v>0.40500000000000003</v>
      </c>
      <c r="AN53" s="10">
        <v>2.7E-2</v>
      </c>
      <c r="AO53" s="10">
        <v>0.112</v>
      </c>
      <c r="AP53" s="10">
        <v>0.182</v>
      </c>
      <c r="AQ53" s="9">
        <v>10878</v>
      </c>
      <c r="AR53" s="9">
        <v>0.57599999999999996</v>
      </c>
      <c r="AS53" s="10">
        <v>7.0000000000000007E-2</v>
      </c>
      <c r="AT53" s="10">
        <v>0.14399999999999999</v>
      </c>
      <c r="AU53" s="27">
        <v>0.63451776649746194</v>
      </c>
      <c r="AV53" s="27"/>
      <c r="AW53" s="27"/>
      <c r="AX53" s="27"/>
      <c r="AY53" s="27"/>
      <c r="AZ53" s="27"/>
      <c r="BA53" s="9">
        <v>4</v>
      </c>
    </row>
    <row r="54" spans="1:53">
      <c r="A54" s="7">
        <v>462</v>
      </c>
      <c r="B54" s="8" t="s">
        <v>990</v>
      </c>
      <c r="C54" s="8" t="s">
        <v>337</v>
      </c>
      <c r="D54" s="9" t="s">
        <v>50</v>
      </c>
      <c r="E54" s="9" t="s">
        <v>51</v>
      </c>
      <c r="F54" s="9" t="s">
        <v>136</v>
      </c>
      <c r="G54" s="9">
        <v>1020</v>
      </c>
      <c r="H54" s="10">
        <v>0.42299999999999999</v>
      </c>
      <c r="I54" s="10">
        <v>0.34699999999999998</v>
      </c>
      <c r="J54" s="10">
        <v>0.17799999999999999</v>
      </c>
      <c r="K54" s="10">
        <v>0.88400000000000001</v>
      </c>
      <c r="L54" s="10">
        <v>0.35799999999999998</v>
      </c>
      <c r="M54" s="10">
        <v>0.67800000000000005</v>
      </c>
      <c r="N54" s="10">
        <v>0.72</v>
      </c>
      <c r="O54" s="25">
        <v>12308.5</v>
      </c>
      <c r="P54" s="9">
        <v>471</v>
      </c>
      <c r="Q54" s="9">
        <v>8</v>
      </c>
      <c r="R54" s="9">
        <v>2342</v>
      </c>
      <c r="S54" s="9">
        <v>9794</v>
      </c>
      <c r="T54" s="9" t="s">
        <v>991</v>
      </c>
      <c r="U54" s="9" t="s">
        <v>892</v>
      </c>
      <c r="V54" s="9">
        <v>6934</v>
      </c>
      <c r="W54" s="11">
        <v>81068</v>
      </c>
      <c r="X54" s="11">
        <v>90765</v>
      </c>
      <c r="Y54" s="11">
        <v>77193</v>
      </c>
      <c r="Z54" s="11">
        <v>68265</v>
      </c>
      <c r="AA54" s="11">
        <v>7814</v>
      </c>
      <c r="AB54" s="11">
        <v>15732</v>
      </c>
      <c r="AC54" s="28">
        <v>1543.6486980541902</v>
      </c>
      <c r="AD54" s="10">
        <v>0.315</v>
      </c>
      <c r="AE54" s="10">
        <v>0.39</v>
      </c>
      <c r="AF54" s="10">
        <v>0.29499999999999998</v>
      </c>
      <c r="AG54" s="9">
        <v>509</v>
      </c>
      <c r="AH54" s="9">
        <v>659.67</v>
      </c>
      <c r="AI54" s="9">
        <v>24.18</v>
      </c>
      <c r="AJ54" s="26">
        <v>18.658999999999999</v>
      </c>
      <c r="AK54" s="9">
        <v>0.77159999999999995</v>
      </c>
      <c r="AL54" s="9">
        <v>2.1000000000000001E-2</v>
      </c>
      <c r="AM54" s="9">
        <v>0.49299999999999999</v>
      </c>
      <c r="AN54" s="10">
        <v>7.2999999999999995E-2</v>
      </c>
      <c r="AO54" s="10">
        <v>0.16300000000000001</v>
      </c>
      <c r="AP54" s="10">
        <v>0.182</v>
      </c>
      <c r="AQ54" s="9">
        <v>16096</v>
      </c>
      <c r="AR54" s="9">
        <v>0.45800000000000002</v>
      </c>
      <c r="AS54" s="10">
        <v>1.9E-2</v>
      </c>
      <c r="AT54" s="10">
        <v>0.108</v>
      </c>
      <c r="AU54" s="27">
        <v>0.68587105624142652</v>
      </c>
      <c r="AV54" s="27"/>
      <c r="AW54" s="27"/>
      <c r="AX54" s="27"/>
      <c r="AY54" s="27"/>
      <c r="AZ54" s="27"/>
      <c r="BA54" s="9">
        <v>1</v>
      </c>
    </row>
    <row r="55" spans="1:53">
      <c r="A55" s="7">
        <v>453</v>
      </c>
      <c r="B55" s="8" t="s">
        <v>973</v>
      </c>
      <c r="C55" s="8" t="s">
        <v>337</v>
      </c>
      <c r="D55" s="9" t="s">
        <v>50</v>
      </c>
      <c r="E55" s="9" t="s">
        <v>51</v>
      </c>
      <c r="F55" s="9" t="s">
        <v>128</v>
      </c>
      <c r="G55" s="9">
        <v>1030</v>
      </c>
      <c r="H55" s="10">
        <v>0.48699999999999999</v>
      </c>
      <c r="I55" s="10">
        <v>0.41799999999999998</v>
      </c>
      <c r="J55" s="10">
        <v>0.219</v>
      </c>
      <c r="K55" s="10">
        <v>0.86699999999999999</v>
      </c>
      <c r="L55" s="10">
        <v>0.16600000000000001</v>
      </c>
      <c r="M55" s="10">
        <v>0.43099999999999999</v>
      </c>
      <c r="N55" s="10">
        <v>0.74</v>
      </c>
      <c r="O55" s="25">
        <v>13147.56</v>
      </c>
      <c r="P55" s="9">
        <v>502</v>
      </c>
      <c r="Q55" s="9">
        <v>21</v>
      </c>
      <c r="R55" s="9">
        <v>2540</v>
      </c>
      <c r="S55" s="11">
        <v>10288</v>
      </c>
      <c r="T55" s="9" t="s">
        <v>974</v>
      </c>
      <c r="U55" s="9" t="s">
        <v>975</v>
      </c>
      <c r="V55" s="11">
        <v>6622</v>
      </c>
      <c r="W55" s="11">
        <v>81157</v>
      </c>
      <c r="X55" s="11">
        <v>95067</v>
      </c>
      <c r="Y55" s="11">
        <v>78363</v>
      </c>
      <c r="Z55" s="11">
        <v>68598</v>
      </c>
      <c r="AA55" s="11">
        <v>7836</v>
      </c>
      <c r="AB55" s="11">
        <v>15580</v>
      </c>
      <c r="AC55" s="28">
        <v>2890.2701337738713</v>
      </c>
      <c r="AD55" s="10">
        <v>0.33800000000000002</v>
      </c>
      <c r="AE55" s="10">
        <v>0.32</v>
      </c>
      <c r="AF55" s="10">
        <v>0.28199999999999997</v>
      </c>
      <c r="AG55" s="9">
        <v>562</v>
      </c>
      <c r="AH55" s="9">
        <v>695</v>
      </c>
      <c r="AI55" s="9">
        <v>23.39</v>
      </c>
      <c r="AJ55" s="26">
        <v>18.917000000000002</v>
      </c>
      <c r="AK55" s="9">
        <v>0.80862999999999996</v>
      </c>
      <c r="AL55" s="10">
        <v>1.2E-2</v>
      </c>
      <c r="AM55" s="10">
        <v>0.48899999999999999</v>
      </c>
      <c r="AN55" s="10">
        <v>7.3999999999999996E-2</v>
      </c>
      <c r="AO55" s="10">
        <v>0.14799999999999999</v>
      </c>
      <c r="AP55" s="10">
        <v>0.182</v>
      </c>
      <c r="AQ55" s="9">
        <v>15313</v>
      </c>
      <c r="AR55" s="9">
        <v>0.35099999999999998</v>
      </c>
      <c r="AS55" s="9">
        <v>3.4000000000000002E-2</v>
      </c>
      <c r="AT55" s="10">
        <v>0.15</v>
      </c>
      <c r="AU55" s="27">
        <v>0.74019245003700962</v>
      </c>
      <c r="AV55" s="27"/>
      <c r="AW55" s="27"/>
      <c r="AX55" s="27"/>
      <c r="AY55" s="27"/>
      <c r="AZ55" s="27"/>
      <c r="BA55" s="9">
        <v>2</v>
      </c>
    </row>
    <row r="56" spans="1:53">
      <c r="A56" s="7">
        <v>504</v>
      </c>
      <c r="B56" s="8" t="s">
        <v>1063</v>
      </c>
      <c r="C56" s="8" t="s">
        <v>1026</v>
      </c>
      <c r="D56" s="9" t="s">
        <v>50</v>
      </c>
      <c r="E56" s="9" t="s">
        <v>51</v>
      </c>
      <c r="F56" s="9" t="s">
        <v>128</v>
      </c>
      <c r="G56" s="9">
        <v>1086</v>
      </c>
      <c r="H56" s="10">
        <v>0.52300000000000002</v>
      </c>
      <c r="I56" s="10">
        <v>0.48</v>
      </c>
      <c r="J56" s="10">
        <v>0.29199999999999998</v>
      </c>
      <c r="K56" s="10">
        <v>0.85199999999999998</v>
      </c>
      <c r="L56" s="10">
        <v>0.23400000000000001</v>
      </c>
      <c r="M56" s="10">
        <v>0.52100000000000002</v>
      </c>
      <c r="N56" s="10">
        <v>0.78</v>
      </c>
      <c r="O56" s="25">
        <v>18549.2</v>
      </c>
      <c r="P56" s="9">
        <v>1069</v>
      </c>
      <c r="Q56" s="9">
        <v>45</v>
      </c>
      <c r="R56" s="9">
        <v>3144</v>
      </c>
      <c r="S56" s="9">
        <v>10364</v>
      </c>
      <c r="T56" s="9" t="s">
        <v>1064</v>
      </c>
      <c r="U56" s="9" t="s">
        <v>1065</v>
      </c>
      <c r="V56" s="9">
        <v>6526</v>
      </c>
      <c r="W56" s="11">
        <v>76589</v>
      </c>
      <c r="X56" s="11">
        <v>82899</v>
      </c>
      <c r="Y56" s="11">
        <v>69777</v>
      </c>
      <c r="Z56" s="11">
        <v>61830</v>
      </c>
      <c r="AA56" s="11">
        <v>7060</v>
      </c>
      <c r="AB56" s="11">
        <v>13930</v>
      </c>
      <c r="AC56" s="28">
        <v>0</v>
      </c>
      <c r="AD56" s="10">
        <v>0.40699999999999997</v>
      </c>
      <c r="AE56" s="10">
        <v>0.33</v>
      </c>
      <c r="AF56" s="10">
        <v>0.32700000000000001</v>
      </c>
      <c r="AG56" s="9">
        <v>870</v>
      </c>
      <c r="AH56" s="9">
        <v>1420.33</v>
      </c>
      <c r="AI56" s="9">
        <v>21.32</v>
      </c>
      <c r="AJ56" s="26">
        <v>13.06</v>
      </c>
      <c r="AK56" s="9">
        <v>0.61253000000000002</v>
      </c>
      <c r="AL56" s="9">
        <v>0.06</v>
      </c>
      <c r="AM56" s="9">
        <v>0.51800000000000002</v>
      </c>
      <c r="AN56" s="10">
        <v>6.4000000000000001E-2</v>
      </c>
      <c r="AO56" s="10">
        <v>0.124</v>
      </c>
      <c r="AP56" s="10">
        <v>0.19600000000000001</v>
      </c>
      <c r="AQ56" s="9">
        <v>22273</v>
      </c>
      <c r="AR56" s="9">
        <v>0.57899999999999996</v>
      </c>
      <c r="AS56" s="10">
        <v>7.2999999999999995E-2</v>
      </c>
      <c r="AT56" s="10">
        <v>0.11600000000000001</v>
      </c>
      <c r="AU56" s="27">
        <v>0.6333122229259025</v>
      </c>
      <c r="AV56" s="27"/>
      <c r="AW56" s="27"/>
      <c r="AX56" s="27"/>
      <c r="AY56" s="27"/>
      <c r="AZ56" s="27"/>
      <c r="BA56" s="9">
        <v>2</v>
      </c>
    </row>
    <row r="57" spans="1:53">
      <c r="A57" s="7">
        <v>484</v>
      </c>
      <c r="B57" s="8" t="s">
        <v>1028</v>
      </c>
      <c r="C57" s="8" t="s">
        <v>1026</v>
      </c>
      <c r="D57" s="9" t="s">
        <v>50</v>
      </c>
      <c r="E57" s="9" t="s">
        <v>51</v>
      </c>
      <c r="F57" s="9" t="s">
        <v>136</v>
      </c>
      <c r="G57" s="9">
        <v>990</v>
      </c>
      <c r="H57" s="10">
        <v>0.52100000000000002</v>
      </c>
      <c r="I57" s="10">
        <v>0.47899999999999998</v>
      </c>
      <c r="J57" s="10">
        <v>0.30599999999999999</v>
      </c>
      <c r="K57" s="10">
        <v>0.69499999999999995</v>
      </c>
      <c r="L57" s="10">
        <v>0.188</v>
      </c>
      <c r="M57" s="10">
        <v>0.51200000000000001</v>
      </c>
      <c r="N57" s="10">
        <v>0.71</v>
      </c>
      <c r="O57" s="25">
        <v>11857.32</v>
      </c>
      <c r="P57" s="9">
        <v>1529</v>
      </c>
      <c r="Q57" s="9" t="s">
        <v>55</v>
      </c>
      <c r="R57" s="9">
        <v>1876</v>
      </c>
      <c r="S57" s="9">
        <v>11165</v>
      </c>
      <c r="T57" s="9" t="s">
        <v>1029</v>
      </c>
      <c r="U57" s="9" t="s">
        <v>660</v>
      </c>
      <c r="V57" s="9">
        <v>7443</v>
      </c>
      <c r="W57" s="11">
        <v>75457</v>
      </c>
      <c r="X57" s="11">
        <v>84186</v>
      </c>
      <c r="Y57" s="11">
        <v>66213</v>
      </c>
      <c r="Z57" s="11">
        <v>55494</v>
      </c>
      <c r="AA57" s="11">
        <v>7322</v>
      </c>
      <c r="AB57" s="11">
        <v>13767</v>
      </c>
      <c r="AC57" s="28">
        <v>3289.1074880327092</v>
      </c>
      <c r="AD57" s="10">
        <v>0.42799999999999999</v>
      </c>
      <c r="AE57" s="10">
        <v>0.42</v>
      </c>
      <c r="AF57" s="10">
        <v>0.36599999999999999</v>
      </c>
      <c r="AG57" s="9">
        <v>506</v>
      </c>
      <c r="AH57" s="9">
        <v>709.67</v>
      </c>
      <c r="AI57" s="9">
        <v>23.43</v>
      </c>
      <c r="AJ57" s="26">
        <v>16.707999999999998</v>
      </c>
      <c r="AK57" s="9">
        <v>0.71301000000000003</v>
      </c>
      <c r="AL57" s="9">
        <v>3.0000000000000001E-3</v>
      </c>
      <c r="AM57" s="9">
        <v>0.57699999999999996</v>
      </c>
      <c r="AN57" s="10">
        <v>0.19400000000000001</v>
      </c>
      <c r="AO57" s="10">
        <v>0.14699999999999999</v>
      </c>
      <c r="AP57" s="10">
        <v>0.19600000000000001</v>
      </c>
      <c r="AQ57" s="9">
        <v>14395</v>
      </c>
      <c r="AR57" s="9">
        <v>0.55700000000000005</v>
      </c>
      <c r="AS57" s="10">
        <v>0.05</v>
      </c>
      <c r="AT57" s="9">
        <v>9.2999999999999999E-2</v>
      </c>
      <c r="AU57" s="27">
        <v>0.64226075786769421</v>
      </c>
      <c r="AV57" s="27"/>
      <c r="AW57" s="27"/>
      <c r="AX57" s="27"/>
      <c r="AY57" s="27"/>
      <c r="AZ57" s="27"/>
      <c r="BA57" s="9">
        <v>1</v>
      </c>
    </row>
    <row r="58" spans="1:53">
      <c r="A58" s="7">
        <v>505</v>
      </c>
      <c r="B58" s="8" t="s">
        <v>1066</v>
      </c>
      <c r="C58" s="8" t="s">
        <v>1026</v>
      </c>
      <c r="D58" s="9" t="s">
        <v>50</v>
      </c>
      <c r="E58" s="9" t="s">
        <v>59</v>
      </c>
      <c r="F58" s="9" t="s">
        <v>203</v>
      </c>
      <c r="G58" s="9">
        <v>1132.5</v>
      </c>
      <c r="H58" s="10">
        <v>0.623</v>
      </c>
      <c r="I58" s="10">
        <v>0.57999999999999996</v>
      </c>
      <c r="J58" s="10">
        <v>0.45100000000000001</v>
      </c>
      <c r="K58" s="10">
        <v>0.214</v>
      </c>
      <c r="L58" s="10">
        <v>0.26700000000000002</v>
      </c>
      <c r="M58" s="10">
        <v>0.53400000000000003</v>
      </c>
      <c r="N58" s="10">
        <v>0.78</v>
      </c>
      <c r="O58" s="25">
        <v>8710.9500000000007</v>
      </c>
      <c r="P58" s="9">
        <v>5219</v>
      </c>
      <c r="Q58" s="9">
        <v>7</v>
      </c>
      <c r="R58" s="9">
        <v>894</v>
      </c>
      <c r="S58" s="9" t="s">
        <v>55</v>
      </c>
      <c r="T58" s="9" t="s">
        <v>55</v>
      </c>
      <c r="U58" s="9" t="s">
        <v>55</v>
      </c>
      <c r="V58" s="9" t="s">
        <v>55</v>
      </c>
      <c r="W58" s="11">
        <v>82437</v>
      </c>
      <c r="X58" s="11">
        <v>90576</v>
      </c>
      <c r="Y58" s="11">
        <v>76950</v>
      </c>
      <c r="Z58" s="11">
        <v>58095</v>
      </c>
      <c r="AA58" s="11">
        <v>25500</v>
      </c>
      <c r="AB58" s="11">
        <v>25500</v>
      </c>
      <c r="AC58" s="28">
        <v>0</v>
      </c>
      <c r="AD58" s="10">
        <v>0.47699999999999998</v>
      </c>
      <c r="AE58" s="10">
        <v>0.39</v>
      </c>
      <c r="AF58" s="10">
        <v>0.35699999999999998</v>
      </c>
      <c r="AG58" s="9">
        <v>214</v>
      </c>
      <c r="AH58" s="9">
        <v>546.33000000000004</v>
      </c>
      <c r="AI58" s="9">
        <v>40.71</v>
      </c>
      <c r="AJ58" s="26">
        <v>15.944000000000001</v>
      </c>
      <c r="AK58" s="9">
        <v>0.39169999999999999</v>
      </c>
      <c r="AL58" s="9" t="s">
        <v>55</v>
      </c>
      <c r="AM58" s="9" t="s">
        <v>55</v>
      </c>
      <c r="AN58" s="10">
        <v>3.4000000000000002E-2</v>
      </c>
      <c r="AO58" s="10">
        <v>0.48799999999999999</v>
      </c>
      <c r="AP58" s="10">
        <v>0.19600000000000001</v>
      </c>
      <c r="AQ58" s="9">
        <v>15256</v>
      </c>
      <c r="AR58" s="9">
        <v>0.126</v>
      </c>
      <c r="AS58" s="10" t="s">
        <v>1067</v>
      </c>
      <c r="AT58" s="9">
        <v>0.14599999999999999</v>
      </c>
      <c r="AU58" s="27">
        <v>0.88809946714031973</v>
      </c>
      <c r="AV58" s="27"/>
      <c r="AW58" s="27"/>
      <c r="AX58" s="27"/>
      <c r="AY58" s="27"/>
      <c r="AZ58" s="27"/>
      <c r="BA58" s="9">
        <v>3</v>
      </c>
    </row>
    <row r="59" spans="1:53">
      <c r="A59" s="7">
        <v>485</v>
      </c>
      <c r="B59" s="8" t="s">
        <v>1030</v>
      </c>
      <c r="C59" s="8" t="s">
        <v>1026</v>
      </c>
      <c r="D59" s="9" t="s">
        <v>50</v>
      </c>
      <c r="E59" s="9" t="s">
        <v>59</v>
      </c>
      <c r="F59" s="9" t="s">
        <v>203</v>
      </c>
      <c r="G59" s="9" t="s">
        <v>55</v>
      </c>
      <c r="H59" s="10">
        <v>0.497</v>
      </c>
      <c r="I59" s="10">
        <v>0.42199999999999999</v>
      </c>
      <c r="J59" s="10">
        <v>0.29899999999999999</v>
      </c>
      <c r="K59" s="10">
        <v>0.94</v>
      </c>
      <c r="L59" s="10">
        <v>0.41</v>
      </c>
      <c r="M59" s="10">
        <v>0.753</v>
      </c>
      <c r="N59" s="10">
        <v>0.49</v>
      </c>
      <c r="O59" s="25">
        <v>10870.48</v>
      </c>
      <c r="P59" s="9">
        <v>322</v>
      </c>
      <c r="Q59" s="9" t="s">
        <v>55</v>
      </c>
      <c r="R59" s="9">
        <v>2788</v>
      </c>
      <c r="S59" s="9" t="s">
        <v>55</v>
      </c>
      <c r="T59" s="9" t="s">
        <v>55</v>
      </c>
      <c r="U59" s="9" t="s">
        <v>55</v>
      </c>
      <c r="V59" s="9" t="s">
        <v>55</v>
      </c>
      <c r="W59" s="9">
        <v>71152</v>
      </c>
      <c r="X59" s="9">
        <v>91989</v>
      </c>
      <c r="Y59" s="9">
        <v>69561</v>
      </c>
      <c r="Z59" s="9">
        <v>56754</v>
      </c>
      <c r="AA59" s="11">
        <v>8240</v>
      </c>
      <c r="AB59" s="11">
        <v>8240</v>
      </c>
      <c r="AC59" s="28">
        <v>0</v>
      </c>
      <c r="AD59" s="10">
        <v>7.0999999999999994E-2</v>
      </c>
      <c r="AE59" s="10">
        <v>0.67</v>
      </c>
      <c r="AF59" s="10">
        <v>0.54</v>
      </c>
      <c r="AG59" s="9">
        <v>72</v>
      </c>
      <c r="AH59" s="9">
        <v>504.33</v>
      </c>
      <c r="AI59" s="9">
        <v>150.97999999999999</v>
      </c>
      <c r="AJ59" s="26">
        <v>21.553999999999998</v>
      </c>
      <c r="AK59" s="9">
        <v>0.14276</v>
      </c>
      <c r="AL59" s="9" t="s">
        <v>55</v>
      </c>
      <c r="AM59" s="9" t="s">
        <v>55</v>
      </c>
      <c r="AN59" s="10">
        <v>2.1000000000000001E-2</v>
      </c>
      <c r="AO59" s="10">
        <v>0.37</v>
      </c>
      <c r="AP59" s="10">
        <v>0.19600000000000001</v>
      </c>
      <c r="AQ59" s="9">
        <v>14759</v>
      </c>
      <c r="AR59" s="9">
        <v>0.24099999999999999</v>
      </c>
      <c r="AS59" s="10" t="s">
        <v>1031</v>
      </c>
      <c r="AT59" s="9">
        <v>0.42499999999999999</v>
      </c>
      <c r="AU59" s="27">
        <v>0.80580177276390008</v>
      </c>
      <c r="AV59" s="27"/>
      <c r="AW59" s="27"/>
      <c r="AX59" s="27"/>
      <c r="AY59" s="27"/>
      <c r="AZ59" s="27"/>
      <c r="BA59" s="9">
        <v>3</v>
      </c>
    </row>
    <row r="60" spans="1:53">
      <c r="A60" s="7">
        <v>503</v>
      </c>
      <c r="B60" s="8" t="s">
        <v>1061</v>
      </c>
      <c r="C60" s="8" t="s">
        <v>1026</v>
      </c>
      <c r="D60" s="9" t="s">
        <v>50</v>
      </c>
      <c r="E60" s="9" t="s">
        <v>51</v>
      </c>
      <c r="F60" s="9" t="s">
        <v>136</v>
      </c>
      <c r="G60" s="9">
        <v>1044</v>
      </c>
      <c r="H60" s="10">
        <v>0.48099999999999998</v>
      </c>
      <c r="I60" s="10">
        <v>0.436</v>
      </c>
      <c r="J60" s="10">
        <v>0.27700000000000002</v>
      </c>
      <c r="K60" s="10">
        <v>0.88300000000000001</v>
      </c>
      <c r="L60" s="10">
        <v>0.252</v>
      </c>
      <c r="M60" s="10">
        <v>0.57699999999999996</v>
      </c>
      <c r="N60" s="10">
        <v>0.73</v>
      </c>
      <c r="O60" s="25">
        <v>9819.06</v>
      </c>
      <c r="P60" s="9">
        <v>345</v>
      </c>
      <c r="Q60" s="9" t="s">
        <v>55</v>
      </c>
      <c r="R60" s="9">
        <v>1699</v>
      </c>
      <c r="S60" s="9">
        <v>12368</v>
      </c>
      <c r="T60" s="9" t="s">
        <v>1062</v>
      </c>
      <c r="U60" s="9" t="s">
        <v>67</v>
      </c>
      <c r="V60" s="9">
        <v>7160</v>
      </c>
      <c r="W60" s="11">
        <v>73486</v>
      </c>
      <c r="X60" s="11">
        <v>84654</v>
      </c>
      <c r="Y60" s="11">
        <v>68553</v>
      </c>
      <c r="Z60" s="11">
        <v>57879</v>
      </c>
      <c r="AA60" s="11">
        <v>6990</v>
      </c>
      <c r="AB60" s="11">
        <v>12375</v>
      </c>
      <c r="AC60" s="28">
        <v>6823.4637531494873</v>
      </c>
      <c r="AD60" s="10">
        <v>0.34</v>
      </c>
      <c r="AE60" s="10">
        <v>0.38</v>
      </c>
      <c r="AF60" s="10">
        <v>0.33800000000000002</v>
      </c>
      <c r="AG60" s="9">
        <v>407</v>
      </c>
      <c r="AH60" s="9">
        <v>696.33</v>
      </c>
      <c r="AI60" s="9">
        <v>24.13</v>
      </c>
      <c r="AJ60" s="26">
        <v>14.101000000000001</v>
      </c>
      <c r="AK60" s="9">
        <v>0.58448999999999995</v>
      </c>
      <c r="AL60" s="9">
        <v>8.0000000000000002E-3</v>
      </c>
      <c r="AM60" s="9">
        <v>0.45500000000000002</v>
      </c>
      <c r="AN60" s="10">
        <v>9.4E-2</v>
      </c>
      <c r="AO60" s="10">
        <v>0.11899999999999999</v>
      </c>
      <c r="AP60" s="10">
        <v>0.19600000000000001</v>
      </c>
      <c r="AQ60" s="9">
        <v>11987</v>
      </c>
      <c r="AR60" s="9">
        <v>0.46899999999999997</v>
      </c>
      <c r="AS60" s="9">
        <v>7.8E-2</v>
      </c>
      <c r="AT60" s="9">
        <v>0.14000000000000001</v>
      </c>
      <c r="AU60" s="27">
        <v>0.68073519400953031</v>
      </c>
      <c r="AV60" s="27"/>
      <c r="AW60" s="27"/>
      <c r="AX60" s="27"/>
      <c r="AY60" s="27"/>
      <c r="AZ60" s="27"/>
      <c r="BA60" s="9">
        <v>2</v>
      </c>
    </row>
    <row r="61" spans="1:53">
      <c r="A61" s="7">
        <v>657</v>
      </c>
      <c r="B61" s="8" t="s">
        <v>1297</v>
      </c>
      <c r="C61" s="8" t="s">
        <v>1298</v>
      </c>
      <c r="D61" s="9" t="s">
        <v>50</v>
      </c>
      <c r="E61" s="9" t="s">
        <v>51</v>
      </c>
      <c r="F61" s="9" t="s">
        <v>128</v>
      </c>
      <c r="G61" s="9">
        <v>1150</v>
      </c>
      <c r="H61" s="10">
        <v>0.70899999999999996</v>
      </c>
      <c r="I61" s="10">
        <v>0.67700000000000005</v>
      </c>
      <c r="J61" s="10">
        <v>0.46400000000000002</v>
      </c>
      <c r="K61" s="10">
        <v>0.90800000000000003</v>
      </c>
      <c r="L61" s="10">
        <v>5.8000000000000003E-2</v>
      </c>
      <c r="M61" s="10">
        <v>0.33600000000000002</v>
      </c>
      <c r="N61" s="10">
        <v>0.86</v>
      </c>
      <c r="O61" s="25">
        <v>16877.88</v>
      </c>
      <c r="P61" s="9">
        <v>655</v>
      </c>
      <c r="Q61" s="9">
        <v>16</v>
      </c>
      <c r="R61" s="9">
        <v>3868</v>
      </c>
      <c r="S61" s="9">
        <v>14117</v>
      </c>
      <c r="T61" s="9" t="s">
        <v>1299</v>
      </c>
      <c r="U61" s="9" t="s">
        <v>665</v>
      </c>
      <c r="V61" s="9">
        <v>7730</v>
      </c>
      <c r="W61" s="11">
        <v>78139</v>
      </c>
      <c r="X61" s="11">
        <v>91431</v>
      </c>
      <c r="Y61" s="11">
        <v>72216</v>
      </c>
      <c r="Z61" s="11">
        <v>64350</v>
      </c>
      <c r="AA61" s="11">
        <v>6852</v>
      </c>
      <c r="AB61" s="11">
        <v>20677</v>
      </c>
      <c r="AC61" s="28">
        <v>6043.4130352864222</v>
      </c>
      <c r="AD61" s="10">
        <v>0.64800000000000002</v>
      </c>
      <c r="AE61" s="10">
        <v>0.25</v>
      </c>
      <c r="AF61" s="10">
        <v>0.27900000000000003</v>
      </c>
      <c r="AG61" s="9">
        <v>1059</v>
      </c>
      <c r="AH61" s="9">
        <v>1482.33</v>
      </c>
      <c r="AI61" s="9">
        <v>15.94</v>
      </c>
      <c r="AJ61" s="26">
        <v>11.385999999999999</v>
      </c>
      <c r="AK61" s="9">
        <v>0.71440999999999999</v>
      </c>
      <c r="AL61" s="9">
        <v>1.0999999999999999E-2</v>
      </c>
      <c r="AM61" s="9">
        <v>0.52800000000000002</v>
      </c>
      <c r="AN61" s="10">
        <v>8.9999999999999993E-3</v>
      </c>
      <c r="AO61" s="10">
        <v>0.128</v>
      </c>
      <c r="AP61" s="10">
        <v>0.35599999999999998</v>
      </c>
      <c r="AQ61" s="9">
        <v>17932</v>
      </c>
      <c r="AR61" s="9">
        <v>0.48499999999999999</v>
      </c>
      <c r="AS61" s="10">
        <v>0.22800000000000001</v>
      </c>
      <c r="AT61" s="10">
        <v>6.2E-2</v>
      </c>
      <c r="AU61" s="27">
        <v>0.67340067340067344</v>
      </c>
      <c r="AV61" s="42">
        <v>1244.2320955001458</v>
      </c>
      <c r="AW61" s="27">
        <v>5.7471672982625774E-2</v>
      </c>
      <c r="AX61" s="27">
        <v>5.1999999999999998E-2</v>
      </c>
      <c r="AY61" s="27">
        <v>3.2000000000000001E-2</v>
      </c>
      <c r="AZ61" s="28">
        <v>1229.6978281397544</v>
      </c>
      <c r="BA61" s="9">
        <v>7</v>
      </c>
    </row>
    <row r="62" spans="1:53">
      <c r="A62" s="7">
        <v>676</v>
      </c>
      <c r="B62" s="8" t="s">
        <v>1327</v>
      </c>
      <c r="C62" s="8" t="s">
        <v>1298</v>
      </c>
      <c r="D62" s="9" t="s">
        <v>50</v>
      </c>
      <c r="E62" s="9" t="s">
        <v>51</v>
      </c>
      <c r="F62" s="9" t="s">
        <v>128</v>
      </c>
      <c r="G62" s="9">
        <v>1190</v>
      </c>
      <c r="H62" s="10">
        <v>0.71199999999999997</v>
      </c>
      <c r="I62" s="10">
        <v>0.68899999999999995</v>
      </c>
      <c r="J62" s="10">
        <v>0.501</v>
      </c>
      <c r="K62" s="10">
        <v>0.88700000000000001</v>
      </c>
      <c r="L62" s="10">
        <v>0.121</v>
      </c>
      <c r="M62" s="10">
        <v>0.49099999999999999</v>
      </c>
      <c r="N62" s="10">
        <v>0.85</v>
      </c>
      <c r="O62" s="25">
        <v>13308.78</v>
      </c>
      <c r="P62" s="9">
        <v>537</v>
      </c>
      <c r="Q62" s="9">
        <v>12</v>
      </c>
      <c r="R62" s="9">
        <v>3074</v>
      </c>
      <c r="S62" s="11">
        <v>15338</v>
      </c>
      <c r="T62" s="9" t="s">
        <v>1328</v>
      </c>
      <c r="U62" s="9" t="s">
        <v>1189</v>
      </c>
      <c r="V62" s="11">
        <v>8242</v>
      </c>
      <c r="W62" s="11">
        <v>79630</v>
      </c>
      <c r="X62" s="11">
        <v>93186</v>
      </c>
      <c r="Y62" s="11">
        <v>72090</v>
      </c>
      <c r="Z62" s="11">
        <v>64845</v>
      </c>
      <c r="AA62" s="11">
        <v>6691</v>
      </c>
      <c r="AB62" s="11">
        <v>20557</v>
      </c>
      <c r="AC62" s="28">
        <v>6612.1763226982484</v>
      </c>
      <c r="AD62" s="10">
        <v>0.71799999999999997</v>
      </c>
      <c r="AE62" s="10">
        <v>0.24</v>
      </c>
      <c r="AF62" s="10">
        <v>0.28999999999999998</v>
      </c>
      <c r="AG62" s="9">
        <v>732</v>
      </c>
      <c r="AH62" s="9">
        <v>1124</v>
      </c>
      <c r="AI62" s="9">
        <v>18.18</v>
      </c>
      <c r="AJ62" s="26">
        <v>11.840999999999999</v>
      </c>
      <c r="AK62" s="9">
        <v>0.65125</v>
      </c>
      <c r="AL62" s="10">
        <v>6.3E-2</v>
      </c>
      <c r="AM62" s="10">
        <v>0.52900000000000003</v>
      </c>
      <c r="AN62" s="10">
        <v>6.0000000000000001E-3</v>
      </c>
      <c r="AO62" s="10">
        <v>0.18</v>
      </c>
      <c r="AP62" s="10">
        <v>0.35599999999999998</v>
      </c>
      <c r="AQ62" s="9">
        <v>14918</v>
      </c>
      <c r="AR62" s="9">
        <v>0.45800000000000002</v>
      </c>
      <c r="AS62" s="9">
        <v>0.17599999999999999</v>
      </c>
      <c r="AT62" s="10">
        <v>-6.0000000000000001E-3</v>
      </c>
      <c r="AU62" s="27">
        <v>0.68587105624142652</v>
      </c>
      <c r="AV62" s="42">
        <v>1277.3522441576163</v>
      </c>
      <c r="AW62" s="27">
        <v>6.7399115471140095E-2</v>
      </c>
      <c r="AX62" s="27">
        <v>0.14299999999999999</v>
      </c>
      <c r="AY62" s="27">
        <v>0.21</v>
      </c>
      <c r="AZ62" s="28">
        <v>9562.841530054644</v>
      </c>
      <c r="BA62" s="9">
        <v>8</v>
      </c>
    </row>
    <row r="63" spans="1:53">
      <c r="A63" s="7">
        <v>687</v>
      </c>
      <c r="B63" s="8" t="s">
        <v>1342</v>
      </c>
      <c r="C63" s="8" t="s">
        <v>1298</v>
      </c>
      <c r="D63" s="9" t="s">
        <v>50</v>
      </c>
      <c r="E63" s="9" t="s">
        <v>51</v>
      </c>
      <c r="F63" s="9" t="s">
        <v>171</v>
      </c>
      <c r="G63" s="9">
        <v>1035</v>
      </c>
      <c r="H63" s="10">
        <v>0.57399999999999995</v>
      </c>
      <c r="I63" s="10">
        <v>0.53</v>
      </c>
      <c r="J63" s="10">
        <v>0.36699999999999999</v>
      </c>
      <c r="K63" s="10">
        <v>0.85299999999999998</v>
      </c>
      <c r="L63" s="10">
        <v>0.157</v>
      </c>
      <c r="M63" s="10">
        <v>0.34100000000000003</v>
      </c>
      <c r="N63" s="10">
        <v>0.8</v>
      </c>
      <c r="O63" s="25">
        <v>8976.93</v>
      </c>
      <c r="P63" s="9">
        <v>518</v>
      </c>
      <c r="Q63" s="9">
        <v>38</v>
      </c>
      <c r="R63" s="9">
        <v>2077</v>
      </c>
      <c r="S63" s="11">
        <v>15556</v>
      </c>
      <c r="T63" s="9" t="s">
        <v>1343</v>
      </c>
      <c r="U63" s="9" t="s">
        <v>233</v>
      </c>
      <c r="V63" s="11">
        <v>8297</v>
      </c>
      <c r="W63" s="11">
        <v>73080</v>
      </c>
      <c r="X63" s="11">
        <v>92169</v>
      </c>
      <c r="Y63" s="11">
        <v>70119</v>
      </c>
      <c r="Z63" s="11">
        <v>60381</v>
      </c>
      <c r="AA63" s="11">
        <v>6623</v>
      </c>
      <c r="AB63" s="11">
        <v>17016</v>
      </c>
      <c r="AC63" s="28">
        <v>7463.5760777905143</v>
      </c>
      <c r="AD63" s="10">
        <v>0.61899999999999999</v>
      </c>
      <c r="AE63" s="10">
        <v>0.41</v>
      </c>
      <c r="AF63" s="10">
        <v>0.38500000000000001</v>
      </c>
      <c r="AG63" s="9">
        <v>528.66999999999996</v>
      </c>
      <c r="AH63" s="9">
        <v>885.67</v>
      </c>
      <c r="AI63" s="9">
        <v>16.98</v>
      </c>
      <c r="AJ63" s="26">
        <v>10.135999999999999</v>
      </c>
      <c r="AK63" s="9">
        <v>0.59691000000000005</v>
      </c>
      <c r="AL63" s="10">
        <v>1.0999999999999999E-2</v>
      </c>
      <c r="AM63" s="10">
        <v>0.50700000000000001</v>
      </c>
      <c r="AN63" s="10">
        <v>0.02</v>
      </c>
      <c r="AO63" s="10">
        <v>0.17899999999999999</v>
      </c>
      <c r="AP63" s="10">
        <v>0.35599999999999998</v>
      </c>
      <c r="AQ63" s="9">
        <v>10340</v>
      </c>
      <c r="AR63" s="9">
        <v>0.62</v>
      </c>
      <c r="AS63" s="10">
        <v>0.17699999999999999</v>
      </c>
      <c r="AT63" s="10">
        <v>-4.4999999999999998E-2</v>
      </c>
      <c r="AU63" s="27">
        <v>0.61728395061728403</v>
      </c>
      <c r="AV63" s="27"/>
      <c r="AW63" s="27"/>
      <c r="AX63" s="27"/>
      <c r="AY63" s="27"/>
      <c r="AZ63" s="27"/>
      <c r="BA63" s="9">
        <v>6</v>
      </c>
    </row>
    <row r="64" spans="1:53">
      <c r="A64" s="7">
        <v>512</v>
      </c>
      <c r="B64" s="8" t="s">
        <v>1078</v>
      </c>
      <c r="C64" s="8" t="s">
        <v>1079</v>
      </c>
      <c r="D64" s="9" t="s">
        <v>50</v>
      </c>
      <c r="E64" s="9" t="s">
        <v>59</v>
      </c>
      <c r="F64" s="9" t="s">
        <v>203</v>
      </c>
      <c r="G64" s="9" t="s">
        <v>55</v>
      </c>
      <c r="H64" s="10">
        <v>0.182</v>
      </c>
      <c r="I64" s="10">
        <v>0.182</v>
      </c>
      <c r="J64" s="10" t="s">
        <v>55</v>
      </c>
      <c r="K64" s="10">
        <v>0.63200000000000001</v>
      </c>
      <c r="L64" s="10">
        <v>0.16</v>
      </c>
      <c r="M64" s="10">
        <v>0.96299999999999997</v>
      </c>
      <c r="N64" s="10">
        <v>0.63</v>
      </c>
      <c r="O64" s="25">
        <v>8429.59</v>
      </c>
      <c r="P64" s="9">
        <v>923</v>
      </c>
      <c r="Q64" s="9">
        <v>7</v>
      </c>
      <c r="R64" s="9">
        <v>1862</v>
      </c>
      <c r="S64" s="9" t="s">
        <v>55</v>
      </c>
      <c r="T64" s="9" t="s">
        <v>55</v>
      </c>
      <c r="U64" s="9" t="s">
        <v>55</v>
      </c>
      <c r="V64" s="9" t="s">
        <v>55</v>
      </c>
      <c r="W64" s="11">
        <v>69488</v>
      </c>
      <c r="X64" s="11">
        <v>61614</v>
      </c>
      <c r="Y64" s="11">
        <v>51237</v>
      </c>
      <c r="Z64" s="11">
        <v>47349</v>
      </c>
      <c r="AA64" s="11">
        <v>7050</v>
      </c>
      <c r="AB64" s="11">
        <v>7050</v>
      </c>
      <c r="AC64" s="28">
        <v>0</v>
      </c>
      <c r="AD64" s="10">
        <v>0</v>
      </c>
      <c r="AE64" s="10">
        <v>0.56000000000000005</v>
      </c>
      <c r="AF64" s="10">
        <v>0.25</v>
      </c>
      <c r="AG64" s="9">
        <v>205.33</v>
      </c>
      <c r="AH64" s="9">
        <v>391</v>
      </c>
      <c r="AI64" s="9">
        <v>41.05</v>
      </c>
      <c r="AJ64" s="26">
        <v>21.559000000000001</v>
      </c>
      <c r="AK64" s="9">
        <v>0.52515000000000001</v>
      </c>
      <c r="AL64" s="9" t="s">
        <v>55</v>
      </c>
      <c r="AM64" s="9" t="s">
        <v>55</v>
      </c>
      <c r="AN64" s="10">
        <v>5.0999999999999997E-2</v>
      </c>
      <c r="AO64" s="10">
        <v>0.34799999999999998</v>
      </c>
      <c r="AP64" s="10">
        <v>0.192</v>
      </c>
      <c r="AQ64" s="9">
        <v>9760</v>
      </c>
      <c r="AR64" s="9" t="s">
        <v>55</v>
      </c>
      <c r="AS64" s="10" t="s">
        <v>1080</v>
      </c>
      <c r="AT64" s="10">
        <v>0.182</v>
      </c>
      <c r="AU64" s="27" t="s">
        <v>2055</v>
      </c>
      <c r="AV64" s="27"/>
      <c r="AW64" s="27"/>
      <c r="AX64" s="27"/>
      <c r="AY64" s="27"/>
      <c r="AZ64" s="27"/>
      <c r="BA64" s="9">
        <v>2</v>
      </c>
    </row>
    <row r="65" spans="1:53">
      <c r="A65" s="7">
        <v>548</v>
      </c>
      <c r="B65" s="8" t="s">
        <v>1132</v>
      </c>
      <c r="C65" s="8" t="s">
        <v>1118</v>
      </c>
      <c r="D65" s="9" t="s">
        <v>50</v>
      </c>
      <c r="E65" s="9" t="s">
        <v>51</v>
      </c>
      <c r="F65" s="9" t="s">
        <v>136</v>
      </c>
      <c r="G65" s="9">
        <v>930</v>
      </c>
      <c r="H65" s="10">
        <v>0.501</v>
      </c>
      <c r="I65" s="10">
        <v>0.42399999999999999</v>
      </c>
      <c r="J65" s="10">
        <v>0.20799999999999999</v>
      </c>
      <c r="K65" s="10">
        <v>0.83699999999999997</v>
      </c>
      <c r="L65" s="10">
        <v>0.222</v>
      </c>
      <c r="M65" s="10">
        <v>0.51600000000000001</v>
      </c>
      <c r="N65" s="10">
        <v>0.74</v>
      </c>
      <c r="O65" s="25">
        <v>11625.75</v>
      </c>
      <c r="P65" s="9">
        <v>602</v>
      </c>
      <c r="Q65" s="9">
        <v>19</v>
      </c>
      <c r="R65" s="9">
        <v>2712</v>
      </c>
      <c r="S65" s="11">
        <v>16593</v>
      </c>
      <c r="T65" s="9" t="s">
        <v>659</v>
      </c>
      <c r="U65" s="9" t="s">
        <v>1133</v>
      </c>
      <c r="V65" s="11">
        <v>10503</v>
      </c>
      <c r="W65" s="11">
        <v>100259</v>
      </c>
      <c r="X65" s="11">
        <v>110457</v>
      </c>
      <c r="Y65" s="11">
        <v>87624</v>
      </c>
      <c r="Z65" s="11">
        <v>73332</v>
      </c>
      <c r="AA65" s="11">
        <v>11581</v>
      </c>
      <c r="AB65" s="11">
        <v>18183</v>
      </c>
      <c r="AC65" s="28">
        <v>1204.2233834376277</v>
      </c>
      <c r="AD65" s="10">
        <v>0.46700000000000003</v>
      </c>
      <c r="AE65" s="10">
        <v>0.5</v>
      </c>
      <c r="AF65" s="10">
        <v>0.45</v>
      </c>
      <c r="AG65" s="9">
        <v>678</v>
      </c>
      <c r="AH65" s="9">
        <v>439.33</v>
      </c>
      <c r="AI65" s="9">
        <v>17.149999999999999</v>
      </c>
      <c r="AJ65" s="26">
        <v>26.462</v>
      </c>
      <c r="AK65" s="9">
        <v>1.54325</v>
      </c>
      <c r="AL65" s="10">
        <v>8.0000000000000002E-3</v>
      </c>
      <c r="AM65" s="10">
        <v>0.57299999999999995</v>
      </c>
      <c r="AN65" s="10">
        <v>1.6E-2</v>
      </c>
      <c r="AO65" s="10">
        <v>0.53</v>
      </c>
      <c r="AP65" s="10">
        <v>0.42399999999999999</v>
      </c>
      <c r="AQ65" s="9">
        <v>14112</v>
      </c>
      <c r="AR65" s="9">
        <v>1.5580000000000001</v>
      </c>
      <c r="AS65" s="10" t="s">
        <v>1134</v>
      </c>
      <c r="AT65" s="10">
        <v>3.4000000000000002E-2</v>
      </c>
      <c r="AU65" s="27">
        <v>0.39093041438623921</v>
      </c>
      <c r="AV65" s="27"/>
      <c r="AW65" s="27"/>
      <c r="AX65" s="27"/>
      <c r="AY65" s="27"/>
      <c r="AZ65" s="27"/>
      <c r="BA65" s="9">
        <v>5</v>
      </c>
    </row>
    <row r="66" spans="1:53">
      <c r="A66" s="7">
        <v>560</v>
      </c>
      <c r="B66" s="8" t="s">
        <v>1152</v>
      </c>
      <c r="C66" s="8" t="s">
        <v>1118</v>
      </c>
      <c r="D66" s="9" t="s">
        <v>50</v>
      </c>
      <c r="E66" s="9" t="s">
        <v>51</v>
      </c>
      <c r="F66" s="9" t="s">
        <v>171</v>
      </c>
      <c r="G66" s="9">
        <v>1080</v>
      </c>
      <c r="H66" s="10">
        <v>0.73</v>
      </c>
      <c r="I66" s="10">
        <v>0.68700000000000006</v>
      </c>
      <c r="J66" s="10">
        <v>0.52900000000000003</v>
      </c>
      <c r="K66" s="10">
        <v>0.9</v>
      </c>
      <c r="L66" s="10">
        <v>5.5E-2</v>
      </c>
      <c r="M66" s="10">
        <v>0.47899999999999998</v>
      </c>
      <c r="N66" s="10">
        <v>0.87</v>
      </c>
      <c r="O66" s="25">
        <v>8079.86</v>
      </c>
      <c r="P66" s="9">
        <v>217</v>
      </c>
      <c r="Q66" s="9">
        <v>32</v>
      </c>
      <c r="R66" s="9">
        <v>1989</v>
      </c>
      <c r="S66" s="11">
        <v>13136</v>
      </c>
      <c r="T66" s="9" t="s">
        <v>1153</v>
      </c>
      <c r="U66" s="9" t="s">
        <v>1154</v>
      </c>
      <c r="V66" s="11">
        <v>9850</v>
      </c>
      <c r="W66" s="11">
        <v>91745</v>
      </c>
      <c r="X66" s="11">
        <v>109980</v>
      </c>
      <c r="Y66" s="11">
        <v>83637</v>
      </c>
      <c r="Z66" s="11">
        <v>64431</v>
      </c>
      <c r="AA66" s="11">
        <v>12820</v>
      </c>
      <c r="AB66" s="11">
        <v>19472</v>
      </c>
      <c r="AC66" s="28">
        <v>3465.4065788268608</v>
      </c>
      <c r="AD66" s="10">
        <v>0.65500000000000003</v>
      </c>
      <c r="AE66" s="10">
        <v>0.31</v>
      </c>
      <c r="AF66" s="10">
        <v>0.35499999999999998</v>
      </c>
      <c r="AG66" s="9">
        <v>411.33</v>
      </c>
      <c r="AH66" s="9">
        <v>734.67</v>
      </c>
      <c r="AI66" s="9">
        <v>19.64</v>
      </c>
      <c r="AJ66" s="26">
        <v>10.997999999999999</v>
      </c>
      <c r="AK66" s="9">
        <v>0.55989</v>
      </c>
      <c r="AL66" s="10">
        <v>0.01</v>
      </c>
      <c r="AM66" s="10">
        <v>0.495</v>
      </c>
      <c r="AN66" s="10">
        <v>3.0000000000000001E-3</v>
      </c>
      <c r="AO66" s="10">
        <v>0.255</v>
      </c>
      <c r="AP66" s="10">
        <v>0.42399999999999999</v>
      </c>
      <c r="AQ66" s="9">
        <v>8674</v>
      </c>
      <c r="AR66" s="9">
        <v>0.35299999999999998</v>
      </c>
      <c r="AS66" s="10">
        <v>0.16900000000000001</v>
      </c>
      <c r="AT66" s="10">
        <v>7.4999999999999997E-2</v>
      </c>
      <c r="AU66" s="27">
        <v>0.73909830007390986</v>
      </c>
      <c r="AV66" s="42">
        <v>1614.5081721713</v>
      </c>
      <c r="AW66" s="27">
        <v>1.410915535665222E-2</v>
      </c>
      <c r="AX66" s="27">
        <v>0.17100000000000001</v>
      </c>
      <c r="AY66" s="27">
        <v>0.251</v>
      </c>
      <c r="AZ66" s="28">
        <v>12155.690078525759</v>
      </c>
      <c r="BA66" s="9">
        <v>8</v>
      </c>
    </row>
    <row r="67" spans="1:53">
      <c r="A67" s="7">
        <v>562</v>
      </c>
      <c r="B67" s="8" t="s">
        <v>1157</v>
      </c>
      <c r="C67" s="8" t="s">
        <v>1118</v>
      </c>
      <c r="D67" s="9" t="s">
        <v>50</v>
      </c>
      <c r="E67" s="9" t="s">
        <v>51</v>
      </c>
      <c r="F67" s="9" t="s">
        <v>171</v>
      </c>
      <c r="G67" s="9">
        <v>990</v>
      </c>
      <c r="H67" s="10">
        <v>0.48699999999999999</v>
      </c>
      <c r="I67" s="10">
        <v>0.41699999999999998</v>
      </c>
      <c r="J67" s="10">
        <v>0.19800000000000001</v>
      </c>
      <c r="K67" s="10">
        <v>0.86499999999999999</v>
      </c>
      <c r="L67" s="10">
        <v>0.17799999999999999</v>
      </c>
      <c r="M67" s="10">
        <v>0.497</v>
      </c>
      <c r="N67" s="10">
        <v>0.75</v>
      </c>
      <c r="O67" s="25">
        <v>9125.15</v>
      </c>
      <c r="P67" s="9">
        <v>269</v>
      </c>
      <c r="Q67" s="9">
        <v>6</v>
      </c>
      <c r="R67" s="9">
        <v>2134</v>
      </c>
      <c r="S67" s="11">
        <v>17407</v>
      </c>
      <c r="T67" s="9" t="s">
        <v>129</v>
      </c>
      <c r="U67" s="9" t="s">
        <v>1158</v>
      </c>
      <c r="V67" s="11">
        <v>11591</v>
      </c>
      <c r="W67" s="11">
        <v>104654</v>
      </c>
      <c r="X67" s="11">
        <v>114192</v>
      </c>
      <c r="Y67" s="11">
        <v>86670</v>
      </c>
      <c r="Z67" s="11">
        <v>69939</v>
      </c>
      <c r="AA67" s="11">
        <v>12365</v>
      </c>
      <c r="AB67" s="11">
        <v>20125</v>
      </c>
      <c r="AC67" s="28">
        <v>1862.9830742508343</v>
      </c>
      <c r="AD67" s="10">
        <v>0.44500000000000001</v>
      </c>
      <c r="AE67" s="10">
        <v>0.47</v>
      </c>
      <c r="AF67" s="10">
        <v>0.42</v>
      </c>
      <c r="AG67" s="9">
        <v>415.33</v>
      </c>
      <c r="AH67" s="9">
        <v>753</v>
      </c>
      <c r="AI67" s="9">
        <v>21.97</v>
      </c>
      <c r="AJ67" s="26">
        <v>12.118</v>
      </c>
      <c r="AK67" s="9">
        <v>0.55157</v>
      </c>
      <c r="AL67" s="10">
        <v>3.0000000000000001E-3</v>
      </c>
      <c r="AM67" s="10">
        <v>0.54</v>
      </c>
      <c r="AN67" s="10">
        <v>6.0000000000000001E-3</v>
      </c>
      <c r="AO67" s="10">
        <v>0.498</v>
      </c>
      <c r="AP67" s="10">
        <v>0.42399999999999999</v>
      </c>
      <c r="AQ67" s="9">
        <v>10862</v>
      </c>
      <c r="AR67" s="9">
        <v>7.9000000000000001E-2</v>
      </c>
      <c r="AS67" s="9" t="s">
        <v>254</v>
      </c>
      <c r="AT67" s="9">
        <v>4.2000000000000003E-2</v>
      </c>
      <c r="AU67" s="27">
        <v>0.92678405931417984</v>
      </c>
      <c r="AV67" s="27"/>
      <c r="AW67" s="27"/>
      <c r="AX67" s="27"/>
      <c r="AY67" s="27"/>
      <c r="AZ67" s="27"/>
      <c r="BA67" s="9">
        <v>4</v>
      </c>
    </row>
    <row r="68" spans="1:53">
      <c r="A68" s="7">
        <v>582</v>
      </c>
      <c r="B68" s="8" t="s">
        <v>1195</v>
      </c>
      <c r="C68" s="8" t="s">
        <v>1170</v>
      </c>
      <c r="D68" s="9" t="s">
        <v>50</v>
      </c>
      <c r="E68" s="9" t="s">
        <v>51</v>
      </c>
      <c r="F68" s="9" t="s">
        <v>136</v>
      </c>
      <c r="G68" s="9">
        <v>975</v>
      </c>
      <c r="H68" s="10">
        <v>0.41</v>
      </c>
      <c r="I68" s="10">
        <v>0.36399999999999999</v>
      </c>
      <c r="J68" s="10">
        <v>0.191</v>
      </c>
      <c r="K68" s="10">
        <v>0.88</v>
      </c>
      <c r="L68" s="10">
        <v>0.219</v>
      </c>
      <c r="M68" s="10">
        <v>0.59699999999999998</v>
      </c>
      <c r="N68" s="10">
        <v>0.78</v>
      </c>
      <c r="O68" s="25">
        <v>12159.08</v>
      </c>
      <c r="P68" s="9">
        <v>543</v>
      </c>
      <c r="Q68" s="9" t="s">
        <v>55</v>
      </c>
      <c r="R68" s="9">
        <v>2681</v>
      </c>
      <c r="S68" s="11">
        <v>9692</v>
      </c>
      <c r="T68" s="9" t="s">
        <v>1196</v>
      </c>
      <c r="U68" s="9" t="s">
        <v>1197</v>
      </c>
      <c r="V68" s="11">
        <v>12043</v>
      </c>
      <c r="W68" s="11">
        <v>91174</v>
      </c>
      <c r="X68" s="11">
        <v>111519</v>
      </c>
      <c r="Y68" s="11">
        <v>88407</v>
      </c>
      <c r="Z68" s="11">
        <v>75375</v>
      </c>
      <c r="AA68" s="11">
        <v>6810</v>
      </c>
      <c r="AB68" s="11">
        <v>13920</v>
      </c>
      <c r="AC68" s="28">
        <v>575.70145109662906</v>
      </c>
      <c r="AD68" s="10">
        <v>0.35199999999999998</v>
      </c>
      <c r="AE68" s="10">
        <v>0.63</v>
      </c>
      <c r="AF68" s="10">
        <v>0.55200000000000005</v>
      </c>
      <c r="AG68" s="9">
        <v>655.33000000000004</v>
      </c>
      <c r="AH68" s="9">
        <v>624.66999999999996</v>
      </c>
      <c r="AI68" s="9">
        <v>18.55</v>
      </c>
      <c r="AJ68" s="26">
        <v>19.465</v>
      </c>
      <c r="AK68" s="9">
        <v>1.0490900000000001</v>
      </c>
      <c r="AL68" s="10">
        <v>3.2000000000000001E-2</v>
      </c>
      <c r="AM68" s="10">
        <v>0.56100000000000005</v>
      </c>
      <c r="AN68" s="10">
        <v>3.2000000000000001E-2</v>
      </c>
      <c r="AO68" s="10">
        <v>0.76</v>
      </c>
      <c r="AP68" s="10">
        <v>0.42699999999999999</v>
      </c>
      <c r="AQ68" s="9">
        <v>14732</v>
      </c>
      <c r="AR68" s="9">
        <v>0.69299999999999995</v>
      </c>
      <c r="AS68" s="9" t="s">
        <v>986</v>
      </c>
      <c r="AT68" s="10">
        <v>5.8000000000000003E-2</v>
      </c>
      <c r="AU68" s="27">
        <v>0.59066745422327238</v>
      </c>
      <c r="AV68" s="27"/>
      <c r="AW68" s="27"/>
      <c r="AX68" s="27"/>
      <c r="AY68" s="27"/>
      <c r="AZ68" s="27"/>
      <c r="BA68" s="9">
        <v>4</v>
      </c>
    </row>
    <row r="69" spans="1:53" s="1" customFormat="1" ht="14.25" customHeight="1">
      <c r="A69" s="7">
        <v>579</v>
      </c>
      <c r="B69" s="8" t="s">
        <v>1187</v>
      </c>
      <c r="C69" s="8" t="s">
        <v>1170</v>
      </c>
      <c r="D69" s="9" t="s">
        <v>50</v>
      </c>
      <c r="E69" s="9" t="s">
        <v>51</v>
      </c>
      <c r="F69" s="9" t="s">
        <v>136</v>
      </c>
      <c r="G69" s="9" t="s">
        <v>55</v>
      </c>
      <c r="H69" s="10">
        <v>0.443</v>
      </c>
      <c r="I69" s="10">
        <v>0.38</v>
      </c>
      <c r="J69" s="10">
        <v>0.191</v>
      </c>
      <c r="K69" s="10">
        <v>0.92900000000000005</v>
      </c>
      <c r="L69" s="10">
        <v>0.23599999999999999</v>
      </c>
      <c r="M69" s="10">
        <v>0.32600000000000001</v>
      </c>
      <c r="N69" s="10">
        <v>0.8</v>
      </c>
      <c r="O69" s="25">
        <v>11412.77</v>
      </c>
      <c r="P69" s="9">
        <v>268</v>
      </c>
      <c r="Q69" s="9">
        <v>0</v>
      </c>
      <c r="R69" s="9">
        <v>1547</v>
      </c>
      <c r="S69" s="11">
        <v>9803</v>
      </c>
      <c r="T69" s="9" t="s">
        <v>1188</v>
      </c>
      <c r="U69" s="9" t="s">
        <v>1189</v>
      </c>
      <c r="V69" s="11">
        <v>9603</v>
      </c>
      <c r="W69" s="11">
        <v>89719</v>
      </c>
      <c r="X69" s="11">
        <v>108387</v>
      </c>
      <c r="Y69" s="11">
        <v>88362</v>
      </c>
      <c r="Z69" s="11">
        <v>73107</v>
      </c>
      <c r="AA69" s="11">
        <v>6890</v>
      </c>
      <c r="AB69" s="11">
        <v>14000</v>
      </c>
      <c r="AC69" s="28">
        <v>700.96917750905345</v>
      </c>
      <c r="AD69" s="10">
        <v>0.19</v>
      </c>
      <c r="AE69" s="10">
        <v>0.57999999999999996</v>
      </c>
      <c r="AF69" s="10">
        <v>0.44900000000000001</v>
      </c>
      <c r="AG69" s="9">
        <v>620.33000000000004</v>
      </c>
      <c r="AH69" s="9">
        <v>642</v>
      </c>
      <c r="AI69" s="9">
        <v>18.399999999999999</v>
      </c>
      <c r="AJ69" s="26">
        <v>17.777000000000001</v>
      </c>
      <c r="AK69" s="9">
        <v>0.96625000000000005</v>
      </c>
      <c r="AL69" s="10">
        <v>2.5000000000000001E-2</v>
      </c>
      <c r="AM69" s="10">
        <v>0.56200000000000006</v>
      </c>
      <c r="AN69" s="10">
        <v>2.8000000000000001E-2</v>
      </c>
      <c r="AO69" s="10">
        <v>0.48299999999999998</v>
      </c>
      <c r="AP69" s="10">
        <v>0.42699999999999999</v>
      </c>
      <c r="AQ69" s="9">
        <v>13701</v>
      </c>
      <c r="AR69" s="9">
        <v>0.65400000000000003</v>
      </c>
      <c r="AS69" s="9" t="s">
        <v>269</v>
      </c>
      <c r="AT69" s="10">
        <v>0.252</v>
      </c>
      <c r="AU69" s="27">
        <v>0.60459492140266025</v>
      </c>
      <c r="AV69" s="27"/>
      <c r="AW69" s="27"/>
      <c r="AX69" s="27"/>
      <c r="AY69" s="27"/>
      <c r="AZ69" s="27"/>
      <c r="BA69" s="9">
        <v>3</v>
      </c>
    </row>
    <row r="70" spans="1:53" s="1" customFormat="1" ht="14.25" customHeight="1">
      <c r="A70" s="7">
        <v>580</v>
      </c>
      <c r="B70" s="8" t="s">
        <v>1190</v>
      </c>
      <c r="C70" s="8" t="s">
        <v>1170</v>
      </c>
      <c r="D70" s="9" t="s">
        <v>50</v>
      </c>
      <c r="E70" s="9" t="s">
        <v>51</v>
      </c>
      <c r="F70" s="9" t="s">
        <v>136</v>
      </c>
      <c r="G70" s="9">
        <v>1125</v>
      </c>
      <c r="H70" s="10">
        <v>0.442</v>
      </c>
      <c r="I70" s="10">
        <v>0.35899999999999999</v>
      </c>
      <c r="J70" s="10">
        <v>0.111</v>
      </c>
      <c r="K70" s="10">
        <v>0.83699999999999997</v>
      </c>
      <c r="L70" s="10">
        <v>0.26300000000000001</v>
      </c>
      <c r="M70" s="10">
        <v>0.58499999999999996</v>
      </c>
      <c r="N70" s="10">
        <v>0.87</v>
      </c>
      <c r="O70" s="25">
        <v>12305.19</v>
      </c>
      <c r="P70" s="9">
        <v>830</v>
      </c>
      <c r="Q70" s="9">
        <v>33</v>
      </c>
      <c r="R70" s="9">
        <v>2258</v>
      </c>
      <c r="S70" s="11">
        <v>15486</v>
      </c>
      <c r="T70" s="9" t="s">
        <v>120</v>
      </c>
      <c r="U70" s="9" t="s">
        <v>1191</v>
      </c>
      <c r="V70" s="11">
        <v>17589</v>
      </c>
      <c r="W70" s="11">
        <v>102020</v>
      </c>
      <c r="X70" s="11">
        <v>121563</v>
      </c>
      <c r="Y70" s="11">
        <v>93447</v>
      </c>
      <c r="Z70" s="11">
        <v>78885</v>
      </c>
      <c r="AA70" s="11">
        <v>6689</v>
      </c>
      <c r="AB70" s="11">
        <v>13799</v>
      </c>
      <c r="AC70" s="28">
        <v>21291.828894962207</v>
      </c>
      <c r="AD70" s="10">
        <v>0.45300000000000001</v>
      </c>
      <c r="AE70" s="10">
        <v>0.63</v>
      </c>
      <c r="AF70" s="10">
        <v>0.53</v>
      </c>
      <c r="AG70" s="9">
        <v>939</v>
      </c>
      <c r="AH70" s="9">
        <v>938.33</v>
      </c>
      <c r="AI70" s="9">
        <v>13.1</v>
      </c>
      <c r="AJ70" s="26">
        <v>13.114000000000001</v>
      </c>
      <c r="AK70" s="9">
        <v>1.00071</v>
      </c>
      <c r="AL70" s="10">
        <v>0.151</v>
      </c>
      <c r="AM70" s="10">
        <v>0.52900000000000003</v>
      </c>
      <c r="AN70" s="10">
        <v>6.9000000000000006E-2</v>
      </c>
      <c r="AO70" s="10">
        <v>0.752</v>
      </c>
      <c r="AP70" s="10">
        <v>0.42699999999999999</v>
      </c>
      <c r="AQ70" s="9">
        <v>15778</v>
      </c>
      <c r="AR70" s="9">
        <v>0.57799999999999996</v>
      </c>
      <c r="AS70" s="9" t="s">
        <v>1192</v>
      </c>
      <c r="AT70" s="10">
        <v>-0.01</v>
      </c>
      <c r="AU70" s="27">
        <v>0.6337135614702154</v>
      </c>
      <c r="AV70" s="27"/>
      <c r="AW70" s="27"/>
      <c r="AX70" s="27"/>
      <c r="AY70" s="27"/>
      <c r="AZ70" s="27"/>
      <c r="BA70" s="9">
        <v>7</v>
      </c>
    </row>
    <row r="71" spans="1:53" s="1" customFormat="1" ht="14.25" customHeight="1">
      <c r="A71" s="7">
        <v>581</v>
      </c>
      <c r="B71" s="8" t="s">
        <v>1193</v>
      </c>
      <c r="C71" s="8" t="s">
        <v>1170</v>
      </c>
      <c r="D71" s="9" t="s">
        <v>50</v>
      </c>
      <c r="E71" s="9" t="s">
        <v>51</v>
      </c>
      <c r="F71" s="9" t="s">
        <v>128</v>
      </c>
      <c r="G71" s="9">
        <v>1165</v>
      </c>
      <c r="H71" s="10">
        <v>0.53600000000000003</v>
      </c>
      <c r="I71" s="10">
        <v>0.46</v>
      </c>
      <c r="J71" s="10">
        <v>0.246</v>
      </c>
      <c r="K71" s="10">
        <v>0.72199999999999998</v>
      </c>
      <c r="L71" s="10">
        <v>0.27300000000000002</v>
      </c>
      <c r="M71" s="10">
        <v>0.56100000000000005</v>
      </c>
      <c r="N71" s="10">
        <v>0.83</v>
      </c>
      <c r="O71" s="25">
        <v>17060.400000000001</v>
      </c>
      <c r="P71" s="9">
        <v>1917</v>
      </c>
      <c r="Q71" s="9">
        <v>4</v>
      </c>
      <c r="R71" s="9">
        <v>3092</v>
      </c>
      <c r="S71" s="11">
        <v>12982</v>
      </c>
      <c r="T71" s="9" t="s">
        <v>1194</v>
      </c>
      <c r="U71" s="9" t="s">
        <v>765</v>
      </c>
      <c r="V71" s="11">
        <v>11226</v>
      </c>
      <c r="W71" s="11">
        <v>98663</v>
      </c>
      <c r="X71" s="11">
        <v>113661</v>
      </c>
      <c r="Y71" s="11">
        <v>91179</v>
      </c>
      <c r="Z71" s="11">
        <v>75204</v>
      </c>
      <c r="AA71" s="11">
        <v>6782</v>
      </c>
      <c r="AB71" s="11">
        <v>13892</v>
      </c>
      <c r="AC71" s="28">
        <v>5802.9120067524791</v>
      </c>
      <c r="AD71" s="10">
        <v>0.53500000000000003</v>
      </c>
      <c r="AE71" s="10">
        <v>0.53</v>
      </c>
      <c r="AF71" s="10">
        <v>0.42399999999999999</v>
      </c>
      <c r="AG71" s="9">
        <v>1217</v>
      </c>
      <c r="AH71" s="9">
        <v>1074</v>
      </c>
      <c r="AI71" s="9">
        <v>14.02</v>
      </c>
      <c r="AJ71" s="26">
        <v>15.885</v>
      </c>
      <c r="AK71" s="9">
        <v>1.1331500000000001</v>
      </c>
      <c r="AL71" s="10">
        <v>8.1000000000000003E-2</v>
      </c>
      <c r="AM71" s="10">
        <v>0.52500000000000002</v>
      </c>
      <c r="AN71" s="10">
        <v>5.2999999999999999E-2</v>
      </c>
      <c r="AO71" s="10">
        <v>0.60099999999999998</v>
      </c>
      <c r="AP71" s="10">
        <v>0.42699999999999999</v>
      </c>
      <c r="AQ71" s="9">
        <v>22918</v>
      </c>
      <c r="AR71" s="9">
        <v>0.95699999999999996</v>
      </c>
      <c r="AS71" s="9" t="s">
        <v>906</v>
      </c>
      <c r="AT71" s="10">
        <v>1E-3</v>
      </c>
      <c r="AU71" s="27">
        <v>0.510986203372509</v>
      </c>
      <c r="AV71" s="27"/>
      <c r="AW71" s="27"/>
      <c r="AX71" s="27"/>
      <c r="AY71" s="27"/>
      <c r="AZ71" s="27"/>
      <c r="BA71" s="9">
        <v>6</v>
      </c>
    </row>
    <row r="72" spans="1:53" s="1" customFormat="1" ht="14.25" customHeight="1">
      <c r="A72" s="7">
        <v>578</v>
      </c>
      <c r="B72" s="8" t="s">
        <v>1184</v>
      </c>
      <c r="C72" s="8" t="s">
        <v>1170</v>
      </c>
      <c r="D72" s="9" t="s">
        <v>50</v>
      </c>
      <c r="E72" s="9" t="s">
        <v>51</v>
      </c>
      <c r="F72" s="9" t="s">
        <v>128</v>
      </c>
      <c r="G72" s="9">
        <v>1115</v>
      </c>
      <c r="H72" s="10">
        <v>0.54100000000000004</v>
      </c>
      <c r="I72" s="10">
        <v>0.49099999999999999</v>
      </c>
      <c r="J72" s="10">
        <v>0.23400000000000001</v>
      </c>
      <c r="K72" s="10">
        <v>0.81599999999999995</v>
      </c>
      <c r="L72" s="10">
        <v>0.28399999999999997</v>
      </c>
      <c r="M72" s="10">
        <v>0.70399999999999996</v>
      </c>
      <c r="N72" s="10">
        <v>0.82</v>
      </c>
      <c r="O72" s="25">
        <v>13318.06</v>
      </c>
      <c r="P72" s="9">
        <v>1041</v>
      </c>
      <c r="Q72" s="9" t="s">
        <v>55</v>
      </c>
      <c r="R72" s="9">
        <v>2457</v>
      </c>
      <c r="S72" s="11">
        <v>11568</v>
      </c>
      <c r="T72" s="9" t="s">
        <v>1185</v>
      </c>
      <c r="U72" s="9" t="s">
        <v>882</v>
      </c>
      <c r="V72" s="11">
        <v>10908</v>
      </c>
      <c r="W72" s="11">
        <v>94795</v>
      </c>
      <c r="X72" s="11">
        <v>112428</v>
      </c>
      <c r="Y72" s="11">
        <v>87894</v>
      </c>
      <c r="Z72" s="11">
        <v>76437</v>
      </c>
      <c r="AA72" s="11">
        <v>6838</v>
      </c>
      <c r="AB72" s="11">
        <v>13948</v>
      </c>
      <c r="AC72" s="28">
        <v>5481.2788048709799</v>
      </c>
      <c r="AD72" s="10">
        <v>0.51800000000000002</v>
      </c>
      <c r="AE72" s="10">
        <v>0.59</v>
      </c>
      <c r="AF72" s="10">
        <v>0.498</v>
      </c>
      <c r="AG72" s="9">
        <v>774</v>
      </c>
      <c r="AH72" s="9">
        <v>863</v>
      </c>
      <c r="AI72" s="9">
        <v>17.21</v>
      </c>
      <c r="AJ72" s="26">
        <v>15.432</v>
      </c>
      <c r="AK72" s="9">
        <v>0.89686999999999995</v>
      </c>
      <c r="AL72" s="10">
        <v>4.3999999999999997E-2</v>
      </c>
      <c r="AM72" s="10">
        <v>0.53400000000000003</v>
      </c>
      <c r="AN72" s="10">
        <v>4.4999999999999998E-2</v>
      </c>
      <c r="AO72" s="10">
        <v>0.61499999999999999</v>
      </c>
      <c r="AP72" s="10">
        <v>0.42699999999999999</v>
      </c>
      <c r="AQ72" s="9">
        <v>17410</v>
      </c>
      <c r="AR72" s="9">
        <v>0.49399999999999999</v>
      </c>
      <c r="AS72" s="9" t="s">
        <v>1186</v>
      </c>
      <c r="AT72" s="10">
        <v>2.3E-2</v>
      </c>
      <c r="AU72" s="27">
        <v>0.66934404283801874</v>
      </c>
      <c r="AV72" s="27"/>
      <c r="AW72" s="27"/>
      <c r="AX72" s="27"/>
      <c r="AY72" s="27"/>
      <c r="AZ72" s="27"/>
      <c r="BA72" s="9">
        <v>5</v>
      </c>
    </row>
    <row r="73" spans="1:53" s="1" customFormat="1" ht="14.25" customHeight="1">
      <c r="A73" s="7">
        <v>650</v>
      </c>
      <c r="B73" s="8" t="s">
        <v>1290</v>
      </c>
      <c r="C73" s="8" t="s">
        <v>1170</v>
      </c>
      <c r="D73" s="9" t="s">
        <v>50</v>
      </c>
      <c r="E73" s="9" t="s">
        <v>59</v>
      </c>
      <c r="F73" s="9" t="s">
        <v>203</v>
      </c>
      <c r="G73" s="9" t="s">
        <v>55</v>
      </c>
      <c r="H73" s="10">
        <v>0.61699999999999999</v>
      </c>
      <c r="I73" s="10">
        <v>0.496</v>
      </c>
      <c r="J73" s="10">
        <v>0.41099999999999998</v>
      </c>
      <c r="K73" s="10">
        <v>0.52400000000000002</v>
      </c>
      <c r="L73" s="10">
        <v>0.27200000000000002</v>
      </c>
      <c r="M73" s="10">
        <v>0.748</v>
      </c>
      <c r="N73" s="10">
        <v>0.67</v>
      </c>
      <c r="O73" s="25">
        <v>10169.42</v>
      </c>
      <c r="P73" s="9">
        <v>1509</v>
      </c>
      <c r="Q73" s="9">
        <v>510</v>
      </c>
      <c r="R73" s="9">
        <v>1448</v>
      </c>
      <c r="S73" s="9" t="s">
        <v>55</v>
      </c>
      <c r="T73" s="9" t="s">
        <v>55</v>
      </c>
      <c r="U73" s="9" t="s">
        <v>55</v>
      </c>
      <c r="V73" s="9" t="s">
        <v>55</v>
      </c>
      <c r="W73" s="11">
        <v>85278</v>
      </c>
      <c r="X73" s="11">
        <v>123588</v>
      </c>
      <c r="Y73" s="11">
        <v>73179</v>
      </c>
      <c r="Z73" s="11">
        <v>60597</v>
      </c>
      <c r="AA73" s="11">
        <v>16700</v>
      </c>
      <c r="AB73" s="11">
        <v>16700</v>
      </c>
      <c r="AC73" s="28">
        <v>0</v>
      </c>
      <c r="AD73" s="10">
        <v>0.29799999999999999</v>
      </c>
      <c r="AE73" s="10">
        <v>0.59</v>
      </c>
      <c r="AF73" s="10">
        <v>0.26400000000000001</v>
      </c>
      <c r="AG73" s="9">
        <v>767.67</v>
      </c>
      <c r="AH73" s="9">
        <v>801.67</v>
      </c>
      <c r="AI73" s="9">
        <v>13.25</v>
      </c>
      <c r="AJ73" s="26">
        <v>12.685</v>
      </c>
      <c r="AK73" s="9">
        <v>0.95759000000000005</v>
      </c>
      <c r="AL73" s="9" t="s">
        <v>55</v>
      </c>
      <c r="AM73" s="9" t="s">
        <v>55</v>
      </c>
      <c r="AN73" s="10">
        <v>2.1999999999999999E-2</v>
      </c>
      <c r="AO73" s="10">
        <v>0.33100000000000002</v>
      </c>
      <c r="AP73" s="10">
        <v>0.42699999999999999</v>
      </c>
      <c r="AQ73" s="9">
        <v>13033</v>
      </c>
      <c r="AR73" s="9">
        <v>18.192</v>
      </c>
      <c r="AS73" s="10">
        <v>9.6000000000000002E-2</v>
      </c>
      <c r="AT73" s="10">
        <v>0.31900000000000001</v>
      </c>
      <c r="AU73" s="27">
        <v>5.210504376823677E-2</v>
      </c>
      <c r="AV73" s="27"/>
      <c r="AW73" s="27"/>
      <c r="AX73" s="27"/>
      <c r="AY73" s="27"/>
      <c r="AZ73" s="27"/>
      <c r="BA73" s="9">
        <v>4</v>
      </c>
    </row>
    <row r="74" spans="1:53" s="1" customFormat="1" ht="14.25" customHeight="1">
      <c r="A74" s="7">
        <v>584</v>
      </c>
      <c r="B74" s="8" t="s">
        <v>1201</v>
      </c>
      <c r="C74" s="8" t="s">
        <v>1170</v>
      </c>
      <c r="D74" s="9" t="s">
        <v>50</v>
      </c>
      <c r="E74" s="9" t="s">
        <v>51</v>
      </c>
      <c r="F74" s="9" t="s">
        <v>128</v>
      </c>
      <c r="G74" s="9">
        <v>1110</v>
      </c>
      <c r="H74" s="10">
        <v>0.57699999999999996</v>
      </c>
      <c r="I74" s="10">
        <v>0.51400000000000001</v>
      </c>
      <c r="J74" s="10">
        <v>0.28100000000000003</v>
      </c>
      <c r="K74" s="10">
        <v>0.82499999999999996</v>
      </c>
      <c r="L74" s="10">
        <v>0.28199999999999997</v>
      </c>
      <c r="M74" s="10">
        <v>0.69199999999999995</v>
      </c>
      <c r="N74" s="10">
        <v>0.85</v>
      </c>
      <c r="O74" s="25">
        <v>14907.61</v>
      </c>
      <c r="P74" s="9">
        <v>1119</v>
      </c>
      <c r="Q74" s="9" t="s">
        <v>55</v>
      </c>
      <c r="R74" s="9">
        <v>3231</v>
      </c>
      <c r="S74" s="9">
        <v>11026</v>
      </c>
      <c r="T74" s="9" t="s">
        <v>1202</v>
      </c>
      <c r="U74" s="9" t="s">
        <v>930</v>
      </c>
      <c r="V74" s="9">
        <v>10355</v>
      </c>
      <c r="W74" s="11">
        <v>95402</v>
      </c>
      <c r="X74" s="11">
        <v>112995</v>
      </c>
      <c r="Y74" s="11">
        <v>89055</v>
      </c>
      <c r="Z74" s="11">
        <v>75330</v>
      </c>
      <c r="AA74" s="11">
        <v>6938</v>
      </c>
      <c r="AB74" s="11">
        <v>14048</v>
      </c>
      <c r="AC74" s="28">
        <v>3353.9916861254083</v>
      </c>
      <c r="AD74" s="10">
        <v>0.54400000000000004</v>
      </c>
      <c r="AE74" s="10">
        <v>0.49</v>
      </c>
      <c r="AF74" s="10">
        <v>0.39800000000000002</v>
      </c>
      <c r="AG74" s="9">
        <v>919.33</v>
      </c>
      <c r="AH74" s="9">
        <v>748</v>
      </c>
      <c r="AI74" s="9">
        <v>16.22</v>
      </c>
      <c r="AJ74" s="26">
        <v>19.93</v>
      </c>
      <c r="AK74" s="9">
        <v>1.22906</v>
      </c>
      <c r="AL74" s="9">
        <v>7.4999999999999997E-2</v>
      </c>
      <c r="AM74" s="9">
        <v>0.51900000000000002</v>
      </c>
      <c r="AN74" s="10">
        <v>5.0999999999999997E-2</v>
      </c>
      <c r="AO74" s="10">
        <v>0.621</v>
      </c>
      <c r="AP74" s="10">
        <v>0.42699999999999999</v>
      </c>
      <c r="AQ74" s="9">
        <v>19520</v>
      </c>
      <c r="AR74" s="9">
        <v>0.58199999999999996</v>
      </c>
      <c r="AS74" s="10" t="s">
        <v>1203</v>
      </c>
      <c r="AT74" s="10">
        <v>3.3000000000000002E-2</v>
      </c>
      <c r="AU74" s="27">
        <v>0.63211125158027814</v>
      </c>
      <c r="AV74" s="27"/>
      <c r="AW74" s="27"/>
      <c r="AX74" s="27"/>
      <c r="AY74" s="27"/>
      <c r="AZ74" s="27"/>
      <c r="BA74" s="9">
        <v>5</v>
      </c>
    </row>
    <row r="75" spans="1:53" s="1" customFormat="1" ht="14.25" customHeight="1">
      <c r="A75" s="7">
        <v>607</v>
      </c>
      <c r="B75" s="8" t="s">
        <v>1227</v>
      </c>
      <c r="C75" s="8" t="s">
        <v>1170</v>
      </c>
      <c r="D75" s="9" t="s">
        <v>50</v>
      </c>
      <c r="E75" s="9" t="s">
        <v>59</v>
      </c>
      <c r="F75" s="9" t="s">
        <v>203</v>
      </c>
      <c r="G75" s="9" t="s">
        <v>55</v>
      </c>
      <c r="H75" s="10">
        <v>0.377</v>
      </c>
      <c r="I75" s="10">
        <v>0.34300000000000003</v>
      </c>
      <c r="J75" s="10">
        <v>0.186</v>
      </c>
      <c r="K75" s="10">
        <v>0.71</v>
      </c>
      <c r="L75" s="10">
        <v>0.32700000000000001</v>
      </c>
      <c r="M75" s="10">
        <v>0.70399999999999996</v>
      </c>
      <c r="N75" s="10">
        <v>0.76</v>
      </c>
      <c r="O75" s="25">
        <v>8550.32</v>
      </c>
      <c r="P75" s="9">
        <v>1037</v>
      </c>
      <c r="Q75" s="9">
        <v>21</v>
      </c>
      <c r="R75" s="9">
        <v>1474</v>
      </c>
      <c r="S75" s="9" t="s">
        <v>55</v>
      </c>
      <c r="T75" s="9" t="s">
        <v>55</v>
      </c>
      <c r="U75" s="9" t="s">
        <v>55</v>
      </c>
      <c r="V75" s="9" t="s">
        <v>55</v>
      </c>
      <c r="W75" s="9">
        <v>82678</v>
      </c>
      <c r="X75" s="9">
        <v>93816</v>
      </c>
      <c r="Y75" s="9">
        <v>82737</v>
      </c>
      <c r="Z75" s="9">
        <v>72855</v>
      </c>
      <c r="AA75" s="11">
        <v>18076</v>
      </c>
      <c r="AB75" s="11">
        <v>18076</v>
      </c>
      <c r="AC75" s="28">
        <v>0</v>
      </c>
      <c r="AD75" s="10">
        <v>0.29899999999999999</v>
      </c>
      <c r="AE75" s="10">
        <v>0.62</v>
      </c>
      <c r="AF75" s="10">
        <v>0.42099999999999999</v>
      </c>
      <c r="AG75" s="9">
        <v>388</v>
      </c>
      <c r="AH75" s="9">
        <v>364.67</v>
      </c>
      <c r="AI75" s="9">
        <v>22.04</v>
      </c>
      <c r="AJ75" s="26">
        <v>23.446999999999999</v>
      </c>
      <c r="AK75" s="9">
        <v>1.06399</v>
      </c>
      <c r="AL75" s="9" t="s">
        <v>55</v>
      </c>
      <c r="AM75" s="9" t="s">
        <v>55</v>
      </c>
      <c r="AN75" s="10">
        <v>1.2999999999999999E-2</v>
      </c>
      <c r="AO75" s="10">
        <v>0.56399999999999995</v>
      </c>
      <c r="AP75" s="10">
        <v>0.42699999999999999</v>
      </c>
      <c r="AQ75" s="9">
        <v>11295</v>
      </c>
      <c r="AR75" s="9">
        <v>3.512</v>
      </c>
      <c r="AS75" s="9" t="s">
        <v>1228</v>
      </c>
      <c r="AT75" s="10">
        <v>7.8E-2</v>
      </c>
      <c r="AU75" s="27">
        <v>0.22163120567375894</v>
      </c>
      <c r="AV75" s="27"/>
      <c r="AW75" s="27"/>
      <c r="AX75" s="27"/>
      <c r="AY75" s="27"/>
      <c r="AZ75" s="27"/>
      <c r="BA75" s="9">
        <v>2</v>
      </c>
    </row>
    <row r="76" spans="1:53" s="1" customFormat="1" ht="14.25" customHeight="1">
      <c r="A76" s="7">
        <v>577</v>
      </c>
      <c r="B76" s="8" t="s">
        <v>1179</v>
      </c>
      <c r="C76" s="8" t="s">
        <v>1170</v>
      </c>
      <c r="D76" s="9" t="s">
        <v>50</v>
      </c>
      <c r="E76" s="9" t="s">
        <v>51</v>
      </c>
      <c r="F76" s="9" t="s">
        <v>128</v>
      </c>
      <c r="G76" s="9">
        <v>1230</v>
      </c>
      <c r="H76" s="10">
        <v>0.69899999999999995</v>
      </c>
      <c r="I76" s="10">
        <v>0.64500000000000002</v>
      </c>
      <c r="J76" s="10">
        <v>0.41799999999999998</v>
      </c>
      <c r="K76" s="10">
        <v>0.82799999999999996</v>
      </c>
      <c r="L76" s="10">
        <v>0.26400000000000001</v>
      </c>
      <c r="M76" s="10">
        <v>0.60899999999999999</v>
      </c>
      <c r="N76" s="10">
        <v>0.91</v>
      </c>
      <c r="O76" s="25">
        <v>14479.11</v>
      </c>
      <c r="P76" s="9">
        <v>1357</v>
      </c>
      <c r="Q76" s="9" t="s">
        <v>55</v>
      </c>
      <c r="R76" s="9">
        <v>3097</v>
      </c>
      <c r="S76" s="11">
        <v>11277</v>
      </c>
      <c r="T76" s="9" t="s">
        <v>1180</v>
      </c>
      <c r="U76" s="9" t="s">
        <v>1181</v>
      </c>
      <c r="V76" s="11">
        <v>11186</v>
      </c>
      <c r="W76" s="11">
        <v>109546</v>
      </c>
      <c r="X76" s="11">
        <v>121698</v>
      </c>
      <c r="Y76" s="11">
        <v>101916</v>
      </c>
      <c r="Z76" s="11">
        <v>98208</v>
      </c>
      <c r="AA76" s="11">
        <v>6810</v>
      </c>
      <c r="AB76" s="11">
        <v>13920</v>
      </c>
      <c r="AC76" s="28">
        <v>10566.947830356976</v>
      </c>
      <c r="AD76" s="10">
        <v>0.69699999999999995</v>
      </c>
      <c r="AE76" s="10">
        <v>0.48</v>
      </c>
      <c r="AF76" s="10">
        <v>0.45400000000000001</v>
      </c>
      <c r="AG76" s="9">
        <v>747</v>
      </c>
      <c r="AH76" s="9">
        <v>789.67</v>
      </c>
      <c r="AI76" s="9">
        <v>19.38</v>
      </c>
      <c r="AJ76" s="26">
        <v>18.335999999999999</v>
      </c>
      <c r="AK76" s="9">
        <v>0.94596999999999998</v>
      </c>
      <c r="AL76" s="10">
        <v>8.9999999999999993E-3</v>
      </c>
      <c r="AM76" s="10">
        <v>0.60399999999999998</v>
      </c>
      <c r="AN76" s="10">
        <v>0.128</v>
      </c>
      <c r="AO76" s="10">
        <v>0.61099999999999999</v>
      </c>
      <c r="AP76" s="10">
        <v>0.42699999999999999</v>
      </c>
      <c r="AQ76" s="9">
        <v>18433</v>
      </c>
      <c r="AR76" s="9">
        <v>0.53100000000000003</v>
      </c>
      <c r="AS76" s="10" t="s">
        <v>1183</v>
      </c>
      <c r="AT76" s="10">
        <v>2E-3</v>
      </c>
      <c r="AU76" s="27">
        <v>0.6531678641410843</v>
      </c>
      <c r="AV76" s="27"/>
      <c r="AW76" s="27"/>
      <c r="AX76" s="27"/>
      <c r="AY76" s="27"/>
      <c r="AZ76" s="27"/>
      <c r="BA76" s="9">
        <v>7</v>
      </c>
    </row>
    <row r="77" spans="1:53" s="1" customFormat="1" ht="14.25" customHeight="1">
      <c r="A77" s="7">
        <v>583</v>
      </c>
      <c r="B77" s="8" t="s">
        <v>1198</v>
      </c>
      <c r="C77" s="8" t="s">
        <v>1170</v>
      </c>
      <c r="D77" s="9" t="s">
        <v>50</v>
      </c>
      <c r="E77" s="9" t="s">
        <v>51</v>
      </c>
      <c r="F77" s="9" t="s">
        <v>171</v>
      </c>
      <c r="G77" s="9">
        <v>1025</v>
      </c>
      <c r="H77" s="10">
        <v>0.378</v>
      </c>
      <c r="I77" s="10">
        <v>0.30599999999999999</v>
      </c>
      <c r="J77" s="10">
        <v>0.14699999999999999</v>
      </c>
      <c r="K77" s="10">
        <v>0.84299999999999997</v>
      </c>
      <c r="L77" s="10">
        <v>0.42</v>
      </c>
      <c r="M77" s="10">
        <v>0.82699999999999996</v>
      </c>
      <c r="N77" s="10">
        <v>0.83</v>
      </c>
      <c r="O77" s="25">
        <v>8976.36</v>
      </c>
      <c r="P77" s="9">
        <v>713</v>
      </c>
      <c r="Q77" s="9" t="s">
        <v>55</v>
      </c>
      <c r="R77" s="9">
        <v>2066</v>
      </c>
      <c r="S77" s="9">
        <v>12248</v>
      </c>
      <c r="T77" s="9" t="s">
        <v>1001</v>
      </c>
      <c r="U77" s="9" t="s">
        <v>1199</v>
      </c>
      <c r="V77" s="9">
        <v>12465</v>
      </c>
      <c r="W77" s="11">
        <v>92145</v>
      </c>
      <c r="X77" s="11">
        <v>113625</v>
      </c>
      <c r="Y77" s="11">
        <v>87957</v>
      </c>
      <c r="Z77" s="11">
        <v>76401</v>
      </c>
      <c r="AA77" s="11">
        <v>6760</v>
      </c>
      <c r="AB77" s="11">
        <v>13870</v>
      </c>
      <c r="AC77" s="28">
        <v>891.22985263514386</v>
      </c>
      <c r="AD77" s="10">
        <v>0.36599999999999999</v>
      </c>
      <c r="AE77" s="10">
        <v>0.73</v>
      </c>
      <c r="AF77" s="10">
        <v>0.53200000000000003</v>
      </c>
      <c r="AG77" s="9">
        <v>537.66999999999996</v>
      </c>
      <c r="AH77" s="9">
        <v>575.33000000000004</v>
      </c>
      <c r="AI77" s="9">
        <v>16.7</v>
      </c>
      <c r="AJ77" s="26">
        <v>15.602</v>
      </c>
      <c r="AK77" s="9">
        <v>0.93452999999999997</v>
      </c>
      <c r="AL77" s="9">
        <v>2.7E-2</v>
      </c>
      <c r="AM77" s="9">
        <v>0.56599999999999995</v>
      </c>
      <c r="AN77" s="10">
        <v>3.3000000000000002E-2</v>
      </c>
      <c r="AO77" s="10">
        <v>0.872</v>
      </c>
      <c r="AP77" s="10">
        <v>0.42699999999999999</v>
      </c>
      <c r="AQ77" s="9">
        <v>12807</v>
      </c>
      <c r="AR77" s="9">
        <v>0.52700000000000002</v>
      </c>
      <c r="AS77" s="10" t="s">
        <v>1200</v>
      </c>
      <c r="AT77" s="10">
        <v>1.2E-2</v>
      </c>
      <c r="AU77" s="27">
        <v>0.65487884741322855</v>
      </c>
      <c r="AV77" s="27"/>
      <c r="AW77" s="27"/>
      <c r="AX77" s="27"/>
      <c r="AY77" s="27"/>
      <c r="AZ77" s="27"/>
      <c r="BA77" s="9">
        <v>5</v>
      </c>
    </row>
    <row r="78" spans="1:53" s="1" customFormat="1" ht="14.25" customHeight="1">
      <c r="A78" s="7">
        <v>637</v>
      </c>
      <c r="B78" s="8" t="s">
        <v>1266</v>
      </c>
      <c r="C78" s="8" t="s">
        <v>1170</v>
      </c>
      <c r="D78" s="9" t="s">
        <v>50</v>
      </c>
      <c r="E78" s="9" t="s">
        <v>51</v>
      </c>
      <c r="F78" s="9" t="s">
        <v>136</v>
      </c>
      <c r="G78" s="9">
        <v>900</v>
      </c>
      <c r="H78" s="10">
        <v>0.48799999999999999</v>
      </c>
      <c r="I78" s="10">
        <v>0.45400000000000001</v>
      </c>
      <c r="J78" s="10">
        <v>0.247</v>
      </c>
      <c r="K78" s="10">
        <v>0.88900000000000001</v>
      </c>
      <c r="L78" s="10">
        <v>0.114</v>
      </c>
      <c r="M78" s="10">
        <v>0.36</v>
      </c>
      <c r="N78" s="10">
        <v>0.71</v>
      </c>
      <c r="O78" s="25">
        <v>9256.27</v>
      </c>
      <c r="P78" s="9">
        <v>618</v>
      </c>
      <c r="Q78" s="9" t="s">
        <v>55</v>
      </c>
      <c r="R78" s="9">
        <v>1856</v>
      </c>
      <c r="S78" s="11">
        <v>13951</v>
      </c>
      <c r="T78" s="9" t="s">
        <v>1267</v>
      </c>
      <c r="U78" s="9" t="s">
        <v>447</v>
      </c>
      <c r="V78" s="11">
        <v>10848</v>
      </c>
      <c r="W78" s="11">
        <v>81611</v>
      </c>
      <c r="X78" s="11">
        <v>85392</v>
      </c>
      <c r="Y78" s="11">
        <v>69894</v>
      </c>
      <c r="Z78" s="11">
        <v>59643</v>
      </c>
      <c r="AA78" s="11">
        <v>7669</v>
      </c>
      <c r="AB78" s="11">
        <v>17519</v>
      </c>
      <c r="AC78" s="28">
        <v>3889.255607280254</v>
      </c>
      <c r="AD78" s="10">
        <v>0.48599999999999999</v>
      </c>
      <c r="AE78" s="10">
        <v>0.64</v>
      </c>
      <c r="AF78" s="10">
        <v>0.51200000000000001</v>
      </c>
      <c r="AG78" s="9">
        <v>537.33000000000004</v>
      </c>
      <c r="AH78" s="9">
        <v>798.33</v>
      </c>
      <c r="AI78" s="9">
        <v>17.23</v>
      </c>
      <c r="AJ78" s="26">
        <v>11.593999999999999</v>
      </c>
      <c r="AK78" s="9">
        <v>0.67306999999999995</v>
      </c>
      <c r="AL78" s="10">
        <v>2.1000000000000001E-2</v>
      </c>
      <c r="AM78" s="10">
        <v>0.44400000000000001</v>
      </c>
      <c r="AN78" s="10">
        <v>0.02</v>
      </c>
      <c r="AO78" s="10">
        <v>0.437</v>
      </c>
      <c r="AP78" s="10">
        <v>0.42699999999999999</v>
      </c>
      <c r="AQ78" s="9">
        <v>10330</v>
      </c>
      <c r="AR78" s="9">
        <v>0.58499999999999996</v>
      </c>
      <c r="AS78" s="10" t="s">
        <v>921</v>
      </c>
      <c r="AT78" s="10">
        <v>2E-3</v>
      </c>
      <c r="AU78" s="27">
        <v>0.63091482649842279</v>
      </c>
      <c r="AV78" s="27"/>
      <c r="AW78" s="27"/>
      <c r="AX78" s="27"/>
      <c r="AY78" s="27"/>
      <c r="AZ78" s="27"/>
      <c r="BA78" s="9">
        <v>5</v>
      </c>
    </row>
    <row r="79" spans="1:53" s="1" customFormat="1" ht="14.25" customHeight="1">
      <c r="A79" s="7">
        <v>729</v>
      </c>
      <c r="B79" s="8" t="s">
        <v>1407</v>
      </c>
      <c r="C79" s="8" t="s">
        <v>1354</v>
      </c>
      <c r="D79" s="9" t="s">
        <v>50</v>
      </c>
      <c r="E79" s="9" t="s">
        <v>51</v>
      </c>
      <c r="F79" s="9" t="s">
        <v>136</v>
      </c>
      <c r="G79" s="9">
        <v>935</v>
      </c>
      <c r="H79" s="10">
        <v>0.309</v>
      </c>
      <c r="I79" s="10">
        <v>0.23300000000000001</v>
      </c>
      <c r="J79" s="10">
        <v>0.104</v>
      </c>
      <c r="K79" s="10">
        <v>0.89500000000000002</v>
      </c>
      <c r="L79" s="10">
        <v>0.22900000000000001</v>
      </c>
      <c r="M79" s="10">
        <v>0.379</v>
      </c>
      <c r="N79" s="10">
        <v>0.75</v>
      </c>
      <c r="O79" s="25">
        <v>10522.06</v>
      </c>
      <c r="P79" s="9">
        <v>356</v>
      </c>
      <c r="Q79" s="9">
        <v>30</v>
      </c>
      <c r="R79" s="9">
        <v>1711</v>
      </c>
      <c r="S79" s="11">
        <v>11717</v>
      </c>
      <c r="T79" s="9" t="s">
        <v>1408</v>
      </c>
      <c r="U79" s="9" t="s">
        <v>834</v>
      </c>
      <c r="V79" s="11">
        <v>7725</v>
      </c>
      <c r="W79" s="11">
        <v>74235</v>
      </c>
      <c r="X79" s="11">
        <v>88299</v>
      </c>
      <c r="Y79" s="11">
        <v>72342</v>
      </c>
      <c r="Z79" s="11">
        <v>60876</v>
      </c>
      <c r="AA79" s="11">
        <v>8317</v>
      </c>
      <c r="AB79" s="11">
        <v>8557</v>
      </c>
      <c r="AC79" s="28">
        <v>21478.683831873226</v>
      </c>
      <c r="AD79" s="10">
        <v>0.125</v>
      </c>
      <c r="AE79" s="10">
        <v>0.48</v>
      </c>
      <c r="AF79" s="10">
        <v>0.47699999999999998</v>
      </c>
      <c r="AG79" s="9">
        <v>408</v>
      </c>
      <c r="AH79" s="9">
        <v>569.66999999999996</v>
      </c>
      <c r="AI79" s="9">
        <v>25.79</v>
      </c>
      <c r="AJ79" s="26">
        <v>18.471</v>
      </c>
      <c r="AK79" s="9">
        <v>0.71621000000000001</v>
      </c>
      <c r="AL79" s="10">
        <v>0.02</v>
      </c>
      <c r="AM79" s="10">
        <v>0.48499999999999999</v>
      </c>
      <c r="AN79" s="10">
        <v>2.1999999999999999E-2</v>
      </c>
      <c r="AO79" s="10">
        <v>0.19600000000000001</v>
      </c>
      <c r="AP79" s="10">
        <v>0.19600000000000001</v>
      </c>
      <c r="AQ79" s="9">
        <v>12442</v>
      </c>
      <c r="AR79" s="9">
        <v>0.14299999999999999</v>
      </c>
      <c r="AS79" s="9">
        <v>0</v>
      </c>
      <c r="AT79" s="10">
        <v>0.183</v>
      </c>
      <c r="AU79" s="27">
        <v>0.87489063867016625</v>
      </c>
      <c r="AV79" s="27"/>
      <c r="AW79" s="27"/>
      <c r="AX79" s="27"/>
      <c r="AY79" s="27"/>
      <c r="AZ79" s="27"/>
      <c r="BA79" s="9">
        <v>3</v>
      </c>
    </row>
    <row r="80" spans="1:53" s="1" customFormat="1" ht="14.25" customHeight="1">
      <c r="A80" s="7">
        <v>733</v>
      </c>
      <c r="B80" s="8" t="s">
        <v>1415</v>
      </c>
      <c r="C80" s="8" t="s">
        <v>1410</v>
      </c>
      <c r="D80" s="9" t="s">
        <v>50</v>
      </c>
      <c r="E80" s="9" t="s">
        <v>51</v>
      </c>
      <c r="F80" s="9" t="s">
        <v>128</v>
      </c>
      <c r="G80" s="9">
        <v>990</v>
      </c>
      <c r="H80" s="10">
        <v>0.39300000000000002</v>
      </c>
      <c r="I80" s="10">
        <v>0.31900000000000001</v>
      </c>
      <c r="J80" s="10">
        <v>0.13100000000000001</v>
      </c>
      <c r="K80" s="10">
        <v>0.89100000000000001</v>
      </c>
      <c r="L80" s="10">
        <v>0.29099999999999998</v>
      </c>
      <c r="M80" s="10">
        <v>0.501</v>
      </c>
      <c r="N80" s="10">
        <v>0.62</v>
      </c>
      <c r="O80" s="25">
        <v>13548.2</v>
      </c>
      <c r="P80" s="9">
        <v>546</v>
      </c>
      <c r="Q80" s="9" t="s">
        <v>55</v>
      </c>
      <c r="R80" s="9">
        <v>2578</v>
      </c>
      <c r="S80" s="11">
        <v>11379</v>
      </c>
      <c r="T80" s="9" t="s">
        <v>1416</v>
      </c>
      <c r="U80" s="9" t="s">
        <v>597</v>
      </c>
      <c r="V80" s="11">
        <v>7322</v>
      </c>
      <c r="W80" s="11">
        <v>76031</v>
      </c>
      <c r="X80" s="11">
        <v>77571</v>
      </c>
      <c r="Y80" s="11">
        <v>67707</v>
      </c>
      <c r="Z80" s="11">
        <v>55107</v>
      </c>
      <c r="AA80" s="11">
        <v>6096</v>
      </c>
      <c r="AB80" s="11">
        <v>14972</v>
      </c>
      <c r="AC80" s="28">
        <v>2066.6952067433313</v>
      </c>
      <c r="AD80" s="10">
        <v>0.33800000000000002</v>
      </c>
      <c r="AE80" s="10">
        <v>0.39</v>
      </c>
      <c r="AF80" s="10">
        <v>0.33700000000000002</v>
      </c>
      <c r="AG80" s="9">
        <v>516</v>
      </c>
      <c r="AH80" s="9">
        <v>747</v>
      </c>
      <c r="AI80" s="9">
        <v>26.26</v>
      </c>
      <c r="AJ80" s="26">
        <v>18.137</v>
      </c>
      <c r="AK80" s="9">
        <v>0.69076000000000004</v>
      </c>
      <c r="AL80" s="10">
        <v>2.8000000000000001E-2</v>
      </c>
      <c r="AM80" s="10">
        <v>0.56499999999999995</v>
      </c>
      <c r="AN80" s="10">
        <v>8.5999999999999993E-2</v>
      </c>
      <c r="AO80" s="10">
        <v>0.32500000000000001</v>
      </c>
      <c r="AP80" s="10">
        <v>0.32600000000000001</v>
      </c>
      <c r="AQ80" s="9">
        <v>16910</v>
      </c>
      <c r="AR80" s="9">
        <v>0.25900000000000001</v>
      </c>
      <c r="AS80" s="9">
        <v>1E-3</v>
      </c>
      <c r="AT80" s="10">
        <v>5.5E-2</v>
      </c>
      <c r="AU80" s="27">
        <v>0.79428117553613975</v>
      </c>
      <c r="AV80" s="27"/>
      <c r="AW80" s="27"/>
      <c r="AX80" s="27"/>
      <c r="AY80" s="27"/>
      <c r="AZ80" s="27"/>
      <c r="BA80" s="9">
        <v>4</v>
      </c>
    </row>
    <row r="81" spans="1:53" s="1" customFormat="1" ht="14.25" customHeight="1">
      <c r="A81" s="7">
        <v>796</v>
      </c>
      <c r="B81" s="8" t="s">
        <v>1497</v>
      </c>
      <c r="C81" s="8" t="s">
        <v>1454</v>
      </c>
      <c r="D81" s="9" t="s">
        <v>50</v>
      </c>
      <c r="E81" s="9" t="s">
        <v>51</v>
      </c>
      <c r="F81" s="9" t="s">
        <v>171</v>
      </c>
      <c r="G81" s="9">
        <v>955</v>
      </c>
      <c r="H81" s="10">
        <v>0.54</v>
      </c>
      <c r="I81" s="10">
        <v>0.505</v>
      </c>
      <c r="J81" s="10">
        <v>0.34699999999999998</v>
      </c>
      <c r="K81" s="10">
        <v>0.92100000000000004</v>
      </c>
      <c r="L81" s="10">
        <v>5.8000000000000003E-2</v>
      </c>
      <c r="M81" s="10">
        <v>0.253</v>
      </c>
      <c r="N81" s="10">
        <v>0.73</v>
      </c>
      <c r="O81" s="25">
        <v>8441.25</v>
      </c>
      <c r="P81" s="9">
        <v>252</v>
      </c>
      <c r="Q81" s="9" t="s">
        <v>55</v>
      </c>
      <c r="R81" s="9">
        <v>1946</v>
      </c>
      <c r="S81" s="9">
        <v>11735</v>
      </c>
      <c r="T81" s="9" t="s">
        <v>1498</v>
      </c>
      <c r="U81" s="9" t="s">
        <v>885</v>
      </c>
      <c r="V81" s="9">
        <v>9312</v>
      </c>
      <c r="W81" s="11">
        <v>81540</v>
      </c>
      <c r="X81" s="11">
        <v>106065</v>
      </c>
      <c r="Y81" s="11">
        <v>83412</v>
      </c>
      <c r="Z81" s="11">
        <v>62055</v>
      </c>
      <c r="AA81" s="11">
        <v>9411</v>
      </c>
      <c r="AB81" s="11">
        <v>20229</v>
      </c>
      <c r="AC81" s="28">
        <v>2724.7149415074782</v>
      </c>
      <c r="AD81" s="10">
        <v>0.41799999999999998</v>
      </c>
      <c r="AE81" s="10">
        <v>0.36</v>
      </c>
      <c r="AF81" s="10">
        <v>0.34100000000000003</v>
      </c>
      <c r="AG81" s="9">
        <v>423.67</v>
      </c>
      <c r="AH81" s="9">
        <v>480</v>
      </c>
      <c r="AI81" s="9">
        <v>19.920000000000002</v>
      </c>
      <c r="AJ81" s="26">
        <v>17.585999999999999</v>
      </c>
      <c r="AK81" s="9">
        <v>0.88263999999999998</v>
      </c>
      <c r="AL81" s="9">
        <v>3.0000000000000001E-3</v>
      </c>
      <c r="AM81" s="9">
        <v>0.53</v>
      </c>
      <c r="AN81" s="10">
        <v>0.01</v>
      </c>
      <c r="AO81" s="10">
        <v>0.19400000000000001</v>
      </c>
      <c r="AP81" s="10">
        <v>0.218</v>
      </c>
      <c r="AQ81" s="9">
        <v>8995</v>
      </c>
      <c r="AR81" s="9">
        <v>0.216</v>
      </c>
      <c r="AS81" s="10">
        <v>2.4E-2</v>
      </c>
      <c r="AT81" s="10">
        <v>0.122</v>
      </c>
      <c r="AU81" s="27">
        <v>0.82236842105263164</v>
      </c>
      <c r="AV81" s="27"/>
      <c r="AW81" s="27"/>
      <c r="AX81" s="27"/>
      <c r="AY81" s="27"/>
      <c r="AZ81" s="27"/>
      <c r="BA81" s="9">
        <v>2</v>
      </c>
    </row>
    <row r="82" spans="1:53" s="1" customFormat="1" ht="14.25" customHeight="1">
      <c r="A82" s="7">
        <v>837</v>
      </c>
      <c r="B82" s="8" t="s">
        <v>1543</v>
      </c>
      <c r="C82" s="8" t="s">
        <v>1454</v>
      </c>
      <c r="D82" s="9" t="s">
        <v>50</v>
      </c>
      <c r="E82" s="9" t="s">
        <v>51</v>
      </c>
      <c r="F82" s="9" t="s">
        <v>128</v>
      </c>
      <c r="G82" s="9">
        <v>1070</v>
      </c>
      <c r="H82" s="10">
        <v>0.70699999999999996</v>
      </c>
      <c r="I82" s="10">
        <v>0.67</v>
      </c>
      <c r="J82" s="10">
        <v>0.42599999999999999</v>
      </c>
      <c r="K82" s="10">
        <v>0.85599999999999998</v>
      </c>
      <c r="L82" s="10">
        <v>0.10100000000000001</v>
      </c>
      <c r="M82" s="10">
        <v>0.39400000000000002</v>
      </c>
      <c r="N82" s="10">
        <v>0.88</v>
      </c>
      <c r="O82" s="25">
        <v>14764.7</v>
      </c>
      <c r="P82" s="9">
        <v>691</v>
      </c>
      <c r="Q82" s="9" t="s">
        <v>55</v>
      </c>
      <c r="R82" s="9">
        <v>3339</v>
      </c>
      <c r="S82" s="9">
        <v>12716</v>
      </c>
      <c r="T82" s="9" t="s">
        <v>1140</v>
      </c>
      <c r="U82" s="9" t="s">
        <v>322</v>
      </c>
      <c r="V82" s="9">
        <v>8128</v>
      </c>
      <c r="W82" s="11">
        <v>87429</v>
      </c>
      <c r="X82" s="11">
        <v>107910</v>
      </c>
      <c r="Y82" s="11">
        <v>86859</v>
      </c>
      <c r="Z82" s="11">
        <v>70875</v>
      </c>
      <c r="AA82" s="11">
        <v>9462</v>
      </c>
      <c r="AB82" s="11">
        <v>20280</v>
      </c>
      <c r="AC82" s="28">
        <v>2235.0606514185861</v>
      </c>
      <c r="AD82" s="10">
        <v>0.52800000000000002</v>
      </c>
      <c r="AE82" s="10">
        <v>0.24</v>
      </c>
      <c r="AF82" s="10">
        <v>0.254</v>
      </c>
      <c r="AG82" s="9">
        <v>764</v>
      </c>
      <c r="AH82" s="9">
        <v>755</v>
      </c>
      <c r="AI82" s="9">
        <v>19.329999999999998</v>
      </c>
      <c r="AJ82" s="26">
        <v>19.556000000000001</v>
      </c>
      <c r="AK82" s="9">
        <v>1.0119199999999999</v>
      </c>
      <c r="AL82" s="9">
        <v>7.0000000000000001E-3</v>
      </c>
      <c r="AM82" s="9">
        <v>0.52600000000000002</v>
      </c>
      <c r="AN82" s="10">
        <v>8.9999999999999993E-3</v>
      </c>
      <c r="AO82" s="10">
        <v>0.21</v>
      </c>
      <c r="AP82" s="10">
        <v>0.218</v>
      </c>
      <c r="AQ82" s="9">
        <v>16597</v>
      </c>
      <c r="AR82" s="9">
        <v>0.308</v>
      </c>
      <c r="AS82" s="10">
        <v>7.0000000000000001E-3</v>
      </c>
      <c r="AT82" s="10">
        <v>0.18</v>
      </c>
      <c r="AU82" s="27">
        <v>0.76452599388379205</v>
      </c>
      <c r="AV82" s="42">
        <v>338.64555324524031</v>
      </c>
      <c r="AW82" s="27">
        <v>3.0478099792071629E-2</v>
      </c>
      <c r="AX82" s="27">
        <v>0.125</v>
      </c>
      <c r="AY82" s="27">
        <v>0.21099999999999999</v>
      </c>
      <c r="AZ82" s="28">
        <v>1294.3743455497381</v>
      </c>
      <c r="BA82" s="9">
        <v>4</v>
      </c>
    </row>
    <row r="83" spans="1:53" s="1" customFormat="1" ht="14.25" customHeight="1">
      <c r="A83" s="7">
        <v>766</v>
      </c>
      <c r="B83" s="8" t="s">
        <v>1460</v>
      </c>
      <c r="C83" s="8" t="s">
        <v>1454</v>
      </c>
      <c r="D83" s="9" t="s">
        <v>50</v>
      </c>
      <c r="E83" s="9" t="s">
        <v>51</v>
      </c>
      <c r="F83" s="9" t="s">
        <v>171</v>
      </c>
      <c r="G83" s="9">
        <v>980</v>
      </c>
      <c r="H83" s="10">
        <v>0.621</v>
      </c>
      <c r="I83" s="10">
        <v>0.59</v>
      </c>
      <c r="J83" s="10">
        <v>0.38</v>
      </c>
      <c r="K83" s="10">
        <v>0.93700000000000006</v>
      </c>
      <c r="L83" s="10">
        <v>7.4999999999999997E-2</v>
      </c>
      <c r="M83" s="10">
        <v>0.22700000000000001</v>
      </c>
      <c r="N83" s="10">
        <v>0.77</v>
      </c>
      <c r="O83" s="25">
        <v>9138.64</v>
      </c>
      <c r="P83" s="9">
        <v>291</v>
      </c>
      <c r="Q83" s="9">
        <v>24</v>
      </c>
      <c r="R83" s="9">
        <v>2031</v>
      </c>
      <c r="S83" s="9">
        <v>11816</v>
      </c>
      <c r="T83" s="9" t="s">
        <v>1461</v>
      </c>
      <c r="U83" s="9" t="s">
        <v>902</v>
      </c>
      <c r="V83" s="9">
        <v>9205</v>
      </c>
      <c r="W83" s="11">
        <v>85458</v>
      </c>
      <c r="X83" s="11">
        <v>106569</v>
      </c>
      <c r="Y83" s="11">
        <v>83781</v>
      </c>
      <c r="Z83" s="11">
        <v>65979</v>
      </c>
      <c r="AA83" s="11">
        <v>9326</v>
      </c>
      <c r="AB83" s="11">
        <v>20144</v>
      </c>
      <c r="AC83" s="28">
        <v>3282.7641749757076</v>
      </c>
      <c r="AD83" s="10">
        <v>0.48499999999999999</v>
      </c>
      <c r="AE83" s="10">
        <v>0.36</v>
      </c>
      <c r="AF83" s="10">
        <v>0.32700000000000001</v>
      </c>
      <c r="AG83" s="9">
        <v>441.67</v>
      </c>
      <c r="AH83" s="9">
        <v>555.66999999999996</v>
      </c>
      <c r="AI83" s="9">
        <v>20.69</v>
      </c>
      <c r="AJ83" s="26">
        <v>16.446000000000002</v>
      </c>
      <c r="AK83" s="9">
        <v>0.79483999999999999</v>
      </c>
      <c r="AL83" s="9">
        <v>4.0000000000000001E-3</v>
      </c>
      <c r="AM83" s="9">
        <v>0.54600000000000004</v>
      </c>
      <c r="AN83" s="10">
        <v>8.9999999999999993E-3</v>
      </c>
      <c r="AO83" s="10">
        <v>0.17599999999999999</v>
      </c>
      <c r="AP83" s="10">
        <v>0.218</v>
      </c>
      <c r="AQ83" s="9">
        <v>9737</v>
      </c>
      <c r="AR83" s="9">
        <v>0.28999999999999998</v>
      </c>
      <c r="AS83" s="10">
        <v>4.1000000000000002E-2</v>
      </c>
      <c r="AT83" s="10">
        <v>0.13600000000000001</v>
      </c>
      <c r="AU83" s="27">
        <v>0.77519379844961245</v>
      </c>
      <c r="AV83" s="42">
        <v>437.70188999676105</v>
      </c>
      <c r="AW83" s="27">
        <v>8.972888744933601E-3</v>
      </c>
      <c r="AX83" s="27">
        <v>0.112</v>
      </c>
      <c r="AY83" s="27">
        <v>7.6999999999999999E-2</v>
      </c>
      <c r="AZ83" s="28">
        <v>6792.4015667806279</v>
      </c>
      <c r="BA83" s="9">
        <v>1</v>
      </c>
    </row>
    <row r="84" spans="1:53" s="1" customFormat="1" ht="14.25" customHeight="1">
      <c r="A84" s="7">
        <v>1064</v>
      </c>
      <c r="B84" s="8" t="s">
        <v>1863</v>
      </c>
      <c r="C84" s="8" t="s">
        <v>1853</v>
      </c>
      <c r="D84" s="9" t="s">
        <v>50</v>
      </c>
      <c r="E84" s="9" t="s">
        <v>59</v>
      </c>
      <c r="F84" s="9" t="s">
        <v>1858</v>
      </c>
      <c r="G84" s="9" t="s">
        <v>55</v>
      </c>
      <c r="H84" s="10">
        <v>0.26600000000000001</v>
      </c>
      <c r="I84" s="10">
        <v>0.17299999999999999</v>
      </c>
      <c r="J84" s="10">
        <v>6.0999999999999999E-2</v>
      </c>
      <c r="K84" s="10">
        <v>0.83299999999999996</v>
      </c>
      <c r="L84" s="10">
        <v>0.217</v>
      </c>
      <c r="M84" s="10">
        <v>0.25900000000000001</v>
      </c>
      <c r="N84" s="10">
        <v>0.75</v>
      </c>
      <c r="O84" s="25">
        <v>11672.14</v>
      </c>
      <c r="P84" s="9">
        <v>645</v>
      </c>
      <c r="Q84" s="9">
        <v>9</v>
      </c>
      <c r="R84" s="9">
        <v>1317</v>
      </c>
      <c r="S84" s="9" t="s">
        <v>55</v>
      </c>
      <c r="T84" s="9" t="s">
        <v>55</v>
      </c>
      <c r="U84" s="9" t="s">
        <v>55</v>
      </c>
      <c r="V84" s="9" t="s">
        <v>55</v>
      </c>
      <c r="W84" s="9">
        <v>51646</v>
      </c>
      <c r="X84" s="9">
        <v>45747</v>
      </c>
      <c r="Y84" s="9">
        <v>39411</v>
      </c>
      <c r="Z84" s="9">
        <v>34884</v>
      </c>
      <c r="AA84" s="11">
        <v>5820</v>
      </c>
      <c r="AB84" s="11">
        <v>5820</v>
      </c>
      <c r="AC84" s="28">
        <v>0</v>
      </c>
      <c r="AD84" s="10">
        <v>0.28299999999999997</v>
      </c>
      <c r="AE84" s="10">
        <v>0.95</v>
      </c>
      <c r="AF84" s="10">
        <v>0.84299999999999997</v>
      </c>
      <c r="AG84" s="9">
        <v>192</v>
      </c>
      <c r="AH84" s="9">
        <v>394</v>
      </c>
      <c r="AI84" s="9">
        <v>60.79</v>
      </c>
      <c r="AJ84" s="26">
        <v>29.625</v>
      </c>
      <c r="AK84" s="9">
        <v>0.48731000000000002</v>
      </c>
      <c r="AL84" s="9" t="s">
        <v>55</v>
      </c>
      <c r="AM84" s="9" t="s">
        <v>55</v>
      </c>
      <c r="AN84" s="10">
        <v>0</v>
      </c>
      <c r="AO84" s="10">
        <v>1</v>
      </c>
      <c r="AP84" s="9" t="s">
        <v>55</v>
      </c>
      <c r="AQ84" s="9">
        <v>13919</v>
      </c>
      <c r="AR84" s="9">
        <v>7</v>
      </c>
      <c r="AS84" s="9" t="s">
        <v>1855</v>
      </c>
      <c r="AT84" s="10">
        <v>-1.7000000000000001E-2</v>
      </c>
      <c r="AU84" s="27">
        <v>0.125</v>
      </c>
      <c r="AV84" s="27"/>
      <c r="AW84" s="27"/>
      <c r="AX84" s="27"/>
      <c r="AY84" s="27"/>
      <c r="AZ84" s="27"/>
      <c r="BA84" s="9">
        <v>2</v>
      </c>
    </row>
    <row r="85" spans="1:53" s="1" customFormat="1" ht="14.25" customHeight="1">
      <c r="A85" s="7">
        <v>1073</v>
      </c>
      <c r="B85" s="8" t="s">
        <v>1879</v>
      </c>
      <c r="C85" s="8" t="s">
        <v>1853</v>
      </c>
      <c r="D85" s="9" t="s">
        <v>50</v>
      </c>
      <c r="E85" s="9" t="s">
        <v>59</v>
      </c>
      <c r="F85" s="9" t="s">
        <v>1858</v>
      </c>
      <c r="G85" s="9" t="s">
        <v>55</v>
      </c>
      <c r="H85" s="10">
        <v>0.26400000000000001</v>
      </c>
      <c r="I85" s="10">
        <v>0.154</v>
      </c>
      <c r="J85" s="10">
        <v>2.5999999999999999E-2</v>
      </c>
      <c r="K85" s="10">
        <v>0.90600000000000003</v>
      </c>
      <c r="L85" s="10">
        <v>0.27800000000000002</v>
      </c>
      <c r="M85" s="10">
        <v>0.26</v>
      </c>
      <c r="N85" s="10">
        <v>0.77</v>
      </c>
      <c r="O85" s="25">
        <v>10653.79</v>
      </c>
      <c r="P85" s="9">
        <v>283</v>
      </c>
      <c r="Q85" s="9" t="s">
        <v>55</v>
      </c>
      <c r="R85" s="9">
        <v>1133</v>
      </c>
      <c r="S85" s="9" t="s">
        <v>55</v>
      </c>
      <c r="T85" s="9" t="s">
        <v>55</v>
      </c>
      <c r="U85" s="9" t="s">
        <v>55</v>
      </c>
      <c r="V85" s="9" t="s">
        <v>55</v>
      </c>
      <c r="W85" s="9">
        <v>49197</v>
      </c>
      <c r="X85" s="9">
        <v>45504</v>
      </c>
      <c r="Y85" s="9">
        <v>37944</v>
      </c>
      <c r="Z85" s="9">
        <v>33381</v>
      </c>
      <c r="AA85" s="11">
        <v>5820</v>
      </c>
      <c r="AB85" s="11">
        <v>5820</v>
      </c>
      <c r="AC85" s="28">
        <v>0</v>
      </c>
      <c r="AD85" s="10">
        <v>0.23200000000000001</v>
      </c>
      <c r="AE85" s="10">
        <v>0.95</v>
      </c>
      <c r="AF85" s="10">
        <v>0.85699999999999998</v>
      </c>
      <c r="AG85" s="9">
        <v>151</v>
      </c>
      <c r="AH85" s="9">
        <v>361.33</v>
      </c>
      <c r="AI85" s="9">
        <v>70.55</v>
      </c>
      <c r="AJ85" s="26">
        <v>29.484999999999999</v>
      </c>
      <c r="AK85" s="9">
        <v>0.41789999999999999</v>
      </c>
      <c r="AL85" s="9" t="s">
        <v>55</v>
      </c>
      <c r="AM85" s="9" t="s">
        <v>55</v>
      </c>
      <c r="AN85" s="10">
        <v>0</v>
      </c>
      <c r="AO85" s="10">
        <v>1</v>
      </c>
      <c r="AP85" s="10" t="s">
        <v>55</v>
      </c>
      <c r="AQ85" s="9">
        <v>13058</v>
      </c>
      <c r="AR85" s="9">
        <v>6.9470000000000001</v>
      </c>
      <c r="AS85" s="10" t="s">
        <v>1855</v>
      </c>
      <c r="AT85" s="10">
        <v>3.2000000000000001E-2</v>
      </c>
      <c r="AU85" s="27">
        <v>0.12583364791745311</v>
      </c>
      <c r="AV85" s="27"/>
      <c r="AW85" s="27"/>
      <c r="AX85" s="27"/>
      <c r="AY85" s="27"/>
      <c r="AZ85" s="27"/>
      <c r="BA85" s="9">
        <v>2</v>
      </c>
    </row>
    <row r="86" spans="1:53" s="1" customFormat="1" ht="14.25" customHeight="1">
      <c r="A86" s="7">
        <v>1071</v>
      </c>
      <c r="B86" s="8" t="s">
        <v>1874</v>
      </c>
      <c r="C86" s="8" t="s">
        <v>1853</v>
      </c>
      <c r="D86" s="9" t="s">
        <v>69</v>
      </c>
      <c r="E86" s="9" t="s">
        <v>51</v>
      </c>
      <c r="F86" s="9" t="s">
        <v>1873</v>
      </c>
      <c r="G86" s="9" t="s">
        <v>55</v>
      </c>
      <c r="H86" s="10">
        <v>0.36299999999999999</v>
      </c>
      <c r="I86" s="10">
        <v>0.182</v>
      </c>
      <c r="J86" s="10">
        <v>2.5999999999999999E-2</v>
      </c>
      <c r="K86" s="10">
        <v>0.92200000000000004</v>
      </c>
      <c r="L86" s="10">
        <v>7.2999999999999995E-2</v>
      </c>
      <c r="M86" s="10">
        <v>9.9000000000000005E-2</v>
      </c>
      <c r="N86" s="10">
        <v>0.92</v>
      </c>
      <c r="O86" s="25">
        <v>12197.32</v>
      </c>
      <c r="P86" s="9">
        <v>159</v>
      </c>
      <c r="Q86" s="9">
        <v>21</v>
      </c>
      <c r="R86" s="9">
        <v>1607</v>
      </c>
      <c r="S86" s="9">
        <v>19903</v>
      </c>
      <c r="T86" s="9" t="s">
        <v>884</v>
      </c>
      <c r="U86" s="9" t="s">
        <v>1259</v>
      </c>
      <c r="V86" s="9">
        <v>7983</v>
      </c>
      <c r="W86" s="11">
        <v>79463</v>
      </c>
      <c r="X86" s="9">
        <v>75681</v>
      </c>
      <c r="Y86" s="9">
        <v>65718</v>
      </c>
      <c r="Z86" s="11">
        <v>62604</v>
      </c>
      <c r="AA86" s="11">
        <v>2049</v>
      </c>
      <c r="AB86" s="11">
        <v>4071</v>
      </c>
      <c r="AC86" s="28">
        <v>0</v>
      </c>
      <c r="AD86" s="10">
        <v>0.36299999999999999</v>
      </c>
      <c r="AE86" s="10">
        <v>0.69</v>
      </c>
      <c r="AF86" s="10">
        <v>0.60799999999999998</v>
      </c>
      <c r="AG86" s="9">
        <v>811.67</v>
      </c>
      <c r="AH86" s="9">
        <v>1830.33</v>
      </c>
      <c r="AI86" s="9">
        <v>15.03</v>
      </c>
      <c r="AJ86" s="26">
        <v>6.6639999999999997</v>
      </c>
      <c r="AK86" s="9">
        <v>0.44345000000000001</v>
      </c>
      <c r="AL86" s="9">
        <v>0.16200000000000001</v>
      </c>
      <c r="AM86" s="9">
        <v>0.373</v>
      </c>
      <c r="AN86" s="10">
        <v>0</v>
      </c>
      <c r="AO86" s="10">
        <v>0.92300000000000004</v>
      </c>
      <c r="AP86" s="9" t="s">
        <v>55</v>
      </c>
      <c r="AQ86" s="9">
        <v>12771</v>
      </c>
      <c r="AR86" s="9">
        <v>0.17</v>
      </c>
      <c r="AS86" s="9" t="s">
        <v>1875</v>
      </c>
      <c r="AT86" s="9">
        <v>0</v>
      </c>
      <c r="AU86" s="27">
        <v>0.85470085470085466</v>
      </c>
      <c r="AV86" s="27"/>
      <c r="AW86" s="27"/>
      <c r="AX86" s="27"/>
      <c r="AY86" s="27"/>
      <c r="AZ86" s="27"/>
      <c r="BA86" s="9">
        <v>6</v>
      </c>
    </row>
    <row r="87" spans="1:53" s="1" customFormat="1" ht="14.25" customHeight="1">
      <c r="A87" s="7">
        <v>843</v>
      </c>
      <c r="B87" s="8" t="s">
        <v>1549</v>
      </c>
      <c r="C87" s="8" t="s">
        <v>1548</v>
      </c>
      <c r="D87" s="9" t="s">
        <v>50</v>
      </c>
      <c r="E87" s="9" t="s">
        <v>59</v>
      </c>
      <c r="F87" s="9" t="s">
        <v>203</v>
      </c>
      <c r="G87" s="9" t="s">
        <v>55</v>
      </c>
      <c r="H87" s="10">
        <v>0.61099999999999999</v>
      </c>
      <c r="I87" s="10">
        <v>0.53500000000000003</v>
      </c>
      <c r="J87" s="10">
        <v>0.46</v>
      </c>
      <c r="K87" s="10">
        <v>0.92700000000000005</v>
      </c>
      <c r="L87" s="10">
        <v>6.6000000000000003E-2</v>
      </c>
      <c r="M87" s="10">
        <v>0.24199999999999999</v>
      </c>
      <c r="N87" s="10">
        <v>0.78</v>
      </c>
      <c r="O87" s="25">
        <v>9048.82</v>
      </c>
      <c r="P87" s="9">
        <v>465</v>
      </c>
      <c r="Q87" s="9">
        <v>14</v>
      </c>
      <c r="R87" s="9">
        <v>1944</v>
      </c>
      <c r="S87" s="11" t="s">
        <v>55</v>
      </c>
      <c r="T87" s="9" t="s">
        <v>55</v>
      </c>
      <c r="U87" s="9" t="s">
        <v>55</v>
      </c>
      <c r="V87" s="11" t="s">
        <v>55</v>
      </c>
      <c r="W87" s="11">
        <v>82950</v>
      </c>
      <c r="X87" s="11">
        <v>101736</v>
      </c>
      <c r="Y87" s="11">
        <v>82098</v>
      </c>
      <c r="Z87" s="11">
        <v>71073</v>
      </c>
      <c r="AA87" s="11">
        <v>29566</v>
      </c>
      <c r="AB87" s="11">
        <v>29566</v>
      </c>
      <c r="AC87" s="28">
        <v>0</v>
      </c>
      <c r="AD87" s="10">
        <v>0.51600000000000001</v>
      </c>
      <c r="AE87" s="10">
        <v>0.44</v>
      </c>
      <c r="AF87" s="10">
        <v>0.35499999999999998</v>
      </c>
      <c r="AG87" s="9">
        <v>292</v>
      </c>
      <c r="AH87" s="9">
        <v>799.67</v>
      </c>
      <c r="AI87" s="9">
        <v>30.99</v>
      </c>
      <c r="AJ87" s="26">
        <v>11.316000000000001</v>
      </c>
      <c r="AK87" s="9">
        <v>0.36514999999999997</v>
      </c>
      <c r="AL87" s="10" t="s">
        <v>55</v>
      </c>
      <c r="AM87" s="10" t="s">
        <v>55</v>
      </c>
      <c r="AN87" s="10">
        <v>0.125</v>
      </c>
      <c r="AO87" s="10">
        <v>0.29299999999999998</v>
      </c>
      <c r="AP87" s="10">
        <v>0.248</v>
      </c>
      <c r="AQ87" s="9">
        <v>9454</v>
      </c>
      <c r="AR87" s="9" t="s">
        <v>55</v>
      </c>
      <c r="AS87" s="10" t="s">
        <v>1344</v>
      </c>
      <c r="AT87" s="10">
        <v>9.5000000000000001E-2</v>
      </c>
      <c r="AU87" s="27" t="s">
        <v>2055</v>
      </c>
      <c r="AV87" s="27"/>
      <c r="AW87" s="27"/>
      <c r="AX87" s="27"/>
      <c r="AY87" s="27"/>
      <c r="AZ87" s="27"/>
      <c r="BA87" s="9">
        <v>3</v>
      </c>
    </row>
    <row r="88" spans="1:53" s="1" customFormat="1" ht="14.25" customHeight="1">
      <c r="A88" s="7">
        <v>854</v>
      </c>
      <c r="B88" s="8" t="s">
        <v>1563</v>
      </c>
      <c r="C88" s="8" t="s">
        <v>1558</v>
      </c>
      <c r="D88" s="9" t="s">
        <v>50</v>
      </c>
      <c r="E88" s="9" t="s">
        <v>51</v>
      </c>
      <c r="F88" s="9" t="s">
        <v>136</v>
      </c>
      <c r="G88" s="9">
        <v>1120</v>
      </c>
      <c r="H88" s="10">
        <v>0.67800000000000005</v>
      </c>
      <c r="I88" s="10">
        <v>0.66</v>
      </c>
      <c r="J88" s="10">
        <v>0.56200000000000006</v>
      </c>
      <c r="K88" s="10">
        <v>0.90800000000000003</v>
      </c>
      <c r="L88" s="10">
        <v>8.4000000000000005E-2</v>
      </c>
      <c r="M88" s="10">
        <v>0.315</v>
      </c>
      <c r="N88" s="10">
        <v>0.79</v>
      </c>
      <c r="O88" s="25">
        <v>10512.63</v>
      </c>
      <c r="P88" s="9">
        <v>237</v>
      </c>
      <c r="Q88" s="9" t="s">
        <v>55</v>
      </c>
      <c r="R88" s="9">
        <v>2507</v>
      </c>
      <c r="S88" s="9">
        <v>15555</v>
      </c>
      <c r="T88" s="9" t="s">
        <v>1564</v>
      </c>
      <c r="U88" s="9" t="s">
        <v>1047</v>
      </c>
      <c r="V88" s="9">
        <v>9959</v>
      </c>
      <c r="W88" s="9">
        <v>76746</v>
      </c>
      <c r="X88" s="9">
        <v>92565</v>
      </c>
      <c r="Y88" s="9">
        <v>73278</v>
      </c>
      <c r="Z88" s="9">
        <v>65790</v>
      </c>
      <c r="AA88" s="11">
        <v>11322</v>
      </c>
      <c r="AB88" s="11">
        <v>28866</v>
      </c>
      <c r="AC88" s="28">
        <v>6848.9046033200075</v>
      </c>
      <c r="AD88" s="10">
        <v>0.66500000000000004</v>
      </c>
      <c r="AE88" s="10">
        <v>0.2</v>
      </c>
      <c r="AF88" s="10">
        <v>0.22600000000000001</v>
      </c>
      <c r="AG88" s="9">
        <v>670.33</v>
      </c>
      <c r="AH88" s="9">
        <v>908.33</v>
      </c>
      <c r="AI88" s="9">
        <v>15.68</v>
      </c>
      <c r="AJ88" s="26">
        <v>11.574</v>
      </c>
      <c r="AK88" s="9">
        <v>0.73797999999999997</v>
      </c>
      <c r="AL88" s="9">
        <v>5.1999999999999998E-2</v>
      </c>
      <c r="AM88" s="9">
        <v>0.51700000000000002</v>
      </c>
      <c r="AN88" s="10">
        <v>1.4E-2</v>
      </c>
      <c r="AO88" s="10">
        <v>0.18</v>
      </c>
      <c r="AP88" s="10">
        <v>0.36</v>
      </c>
      <c r="AQ88" s="9">
        <v>11531</v>
      </c>
      <c r="AR88" s="9">
        <v>0.442</v>
      </c>
      <c r="AS88" s="10">
        <v>0.18099999999999999</v>
      </c>
      <c r="AT88" s="10">
        <v>1.2999999999999999E-2</v>
      </c>
      <c r="AU88" s="27">
        <v>0.69348127600554776</v>
      </c>
      <c r="AV88" s="42">
        <v>1807.3498258761131</v>
      </c>
      <c r="AW88" s="27">
        <v>9.0177243943713431E-2</v>
      </c>
      <c r="AX88" s="27">
        <v>0.115</v>
      </c>
      <c r="AY88" s="27">
        <v>0.30099999999999999</v>
      </c>
      <c r="AZ88" s="28">
        <v>14918.025450151417</v>
      </c>
      <c r="BA88" s="9">
        <v>7</v>
      </c>
    </row>
    <row r="89" spans="1:53" s="1" customFormat="1" ht="14.25" customHeight="1">
      <c r="A89" s="7">
        <v>865</v>
      </c>
      <c r="B89" s="8" t="s">
        <v>1577</v>
      </c>
      <c r="C89" s="8" t="s">
        <v>1558</v>
      </c>
      <c r="D89" s="9" t="s">
        <v>50</v>
      </c>
      <c r="E89" s="9" t="s">
        <v>51</v>
      </c>
      <c r="F89" s="9" t="s">
        <v>136</v>
      </c>
      <c r="G89" s="9">
        <v>995</v>
      </c>
      <c r="H89" s="10">
        <v>0.42599999999999999</v>
      </c>
      <c r="I89" s="10">
        <v>0.40300000000000002</v>
      </c>
      <c r="J89" s="10">
        <v>0.26300000000000001</v>
      </c>
      <c r="K89" s="10">
        <v>0.93700000000000006</v>
      </c>
      <c r="L89" s="10">
        <v>8.7999999999999995E-2</v>
      </c>
      <c r="M89" s="10">
        <v>0.29199999999999998</v>
      </c>
      <c r="N89" s="10">
        <v>0.65</v>
      </c>
      <c r="O89" s="25">
        <v>9470.44</v>
      </c>
      <c r="P89" s="9">
        <v>247</v>
      </c>
      <c r="Q89" s="9">
        <v>0</v>
      </c>
      <c r="R89" s="9">
        <v>1660</v>
      </c>
      <c r="S89" s="9">
        <v>13564</v>
      </c>
      <c r="T89" s="9" t="s">
        <v>1578</v>
      </c>
      <c r="U89" s="9" t="s">
        <v>373</v>
      </c>
      <c r="V89" s="9">
        <v>8692</v>
      </c>
      <c r="W89" s="11">
        <v>70910</v>
      </c>
      <c r="X89" s="11">
        <v>94239</v>
      </c>
      <c r="Y89" s="11">
        <v>68877</v>
      </c>
      <c r="Z89" s="11">
        <v>52686</v>
      </c>
      <c r="AA89" s="11">
        <v>10530</v>
      </c>
      <c r="AB89" s="11">
        <v>24320</v>
      </c>
      <c r="AC89" s="28">
        <v>2745.3845861438326</v>
      </c>
      <c r="AD89" s="10">
        <v>0.443</v>
      </c>
      <c r="AE89" s="10">
        <v>0.39</v>
      </c>
      <c r="AF89" s="10">
        <v>0.377</v>
      </c>
      <c r="AG89" s="9">
        <v>431</v>
      </c>
      <c r="AH89" s="9">
        <v>715</v>
      </c>
      <c r="AI89" s="9">
        <v>21.97</v>
      </c>
      <c r="AJ89" s="26">
        <v>13.244999999999999</v>
      </c>
      <c r="AK89" s="9">
        <v>0.6028</v>
      </c>
      <c r="AL89" s="9">
        <v>1.2999999999999999E-2</v>
      </c>
      <c r="AM89" s="9">
        <v>0.46899999999999997</v>
      </c>
      <c r="AN89" s="10">
        <v>1.4999999999999999E-2</v>
      </c>
      <c r="AO89" s="10">
        <v>0.28699999999999998</v>
      </c>
      <c r="AP89" s="10">
        <v>0.36</v>
      </c>
      <c r="AQ89" s="9">
        <v>10263</v>
      </c>
      <c r="AR89" s="9">
        <v>0.38100000000000001</v>
      </c>
      <c r="AS89" s="10">
        <v>7.3999999999999996E-2</v>
      </c>
      <c r="AT89" s="10">
        <v>-1.7000000000000001E-2</v>
      </c>
      <c r="AU89" s="27">
        <v>0.724112961622013</v>
      </c>
      <c r="AV89" s="27"/>
      <c r="AW89" s="27"/>
      <c r="AX89" s="27"/>
      <c r="AY89" s="27"/>
      <c r="AZ89" s="27"/>
      <c r="BA89" s="9">
        <v>5</v>
      </c>
    </row>
    <row r="90" spans="1:53" s="1" customFormat="1" ht="14.25" customHeight="1">
      <c r="A90" s="7">
        <v>897</v>
      </c>
      <c r="B90" s="8" t="s">
        <v>1623</v>
      </c>
      <c r="C90" s="8" t="s">
        <v>1595</v>
      </c>
      <c r="D90" s="9" t="s">
        <v>50</v>
      </c>
      <c r="E90" s="9" t="s">
        <v>51</v>
      </c>
      <c r="F90" s="9" t="s">
        <v>136</v>
      </c>
      <c r="G90" s="9">
        <v>1030</v>
      </c>
      <c r="H90" s="10">
        <v>0.435</v>
      </c>
      <c r="I90" s="10">
        <v>0.377</v>
      </c>
      <c r="J90" s="10">
        <v>0.184</v>
      </c>
      <c r="K90" s="10">
        <v>0.88500000000000001</v>
      </c>
      <c r="L90" s="10">
        <v>0.13100000000000001</v>
      </c>
      <c r="M90" s="10">
        <v>0.35199999999999998</v>
      </c>
      <c r="N90" s="10">
        <v>0.71</v>
      </c>
      <c r="O90" s="25">
        <v>10154.14</v>
      </c>
      <c r="P90" s="9">
        <v>428</v>
      </c>
      <c r="Q90" s="9">
        <v>64</v>
      </c>
      <c r="R90" s="9">
        <v>1848</v>
      </c>
      <c r="S90" s="11">
        <v>9874</v>
      </c>
      <c r="T90" s="9" t="s">
        <v>1624</v>
      </c>
      <c r="U90" s="9" t="s">
        <v>233</v>
      </c>
      <c r="V90" s="11">
        <v>7243</v>
      </c>
      <c r="W90" s="11">
        <v>80839</v>
      </c>
      <c r="X90" s="11">
        <v>92799</v>
      </c>
      <c r="Y90" s="11">
        <v>70506</v>
      </c>
      <c r="Z90" s="11">
        <v>63477</v>
      </c>
      <c r="AA90" s="11">
        <v>8356</v>
      </c>
      <c r="AB90" s="11">
        <v>24474</v>
      </c>
      <c r="AC90" s="28">
        <v>11226.947826206848</v>
      </c>
      <c r="AD90" s="10">
        <v>0.35799999999999998</v>
      </c>
      <c r="AE90" s="10">
        <v>0.35</v>
      </c>
      <c r="AF90" s="10">
        <v>0.35299999999999998</v>
      </c>
      <c r="AG90" s="9">
        <v>531</v>
      </c>
      <c r="AH90" s="9">
        <v>720</v>
      </c>
      <c r="AI90" s="9">
        <v>19.12</v>
      </c>
      <c r="AJ90" s="26">
        <v>14.103</v>
      </c>
      <c r="AK90" s="9">
        <v>0.73750000000000004</v>
      </c>
      <c r="AL90" s="10">
        <v>0.04</v>
      </c>
      <c r="AM90" s="10">
        <v>0.46</v>
      </c>
      <c r="AN90" s="10">
        <v>1.4E-2</v>
      </c>
      <c r="AO90" s="10">
        <v>0.22800000000000001</v>
      </c>
      <c r="AP90" s="10">
        <v>0.252</v>
      </c>
      <c r="AQ90" s="9">
        <v>11387</v>
      </c>
      <c r="AR90" s="9">
        <v>0.69099999999999995</v>
      </c>
      <c r="AS90" s="9">
        <v>2.3E-2</v>
      </c>
      <c r="AT90" s="9">
        <v>7.8E-2</v>
      </c>
      <c r="AU90" s="27">
        <v>0.59136605558840927</v>
      </c>
      <c r="AV90" s="27"/>
      <c r="AW90" s="27"/>
      <c r="AX90" s="27"/>
      <c r="AY90" s="27"/>
      <c r="AZ90" s="27"/>
      <c r="BA90" s="9">
        <v>3</v>
      </c>
    </row>
    <row r="91" spans="1:53" s="1" customFormat="1" ht="14.25" customHeight="1">
      <c r="A91" s="7">
        <v>876</v>
      </c>
      <c r="B91" s="8" t="s">
        <v>1594</v>
      </c>
      <c r="C91" s="8" t="s">
        <v>1595</v>
      </c>
      <c r="D91" s="9" t="s">
        <v>50</v>
      </c>
      <c r="E91" s="9" t="s">
        <v>51</v>
      </c>
      <c r="F91" s="9" t="s">
        <v>171</v>
      </c>
      <c r="G91" s="9">
        <v>1100</v>
      </c>
      <c r="H91" s="10">
        <v>0.36499999999999999</v>
      </c>
      <c r="I91" s="10">
        <v>0.317</v>
      </c>
      <c r="J91" s="10">
        <v>0.15</v>
      </c>
      <c r="K91" s="10">
        <v>0.90900000000000003</v>
      </c>
      <c r="L91" s="10">
        <v>0.26500000000000001</v>
      </c>
      <c r="M91" s="10">
        <v>0.48299999999999998</v>
      </c>
      <c r="N91" s="10">
        <v>0.71</v>
      </c>
      <c r="O91" s="25">
        <v>8226.5400000000009</v>
      </c>
      <c r="P91" s="9">
        <v>300</v>
      </c>
      <c r="Q91" s="9" t="s">
        <v>55</v>
      </c>
      <c r="R91" s="9">
        <v>1467</v>
      </c>
      <c r="S91" s="9">
        <v>10336</v>
      </c>
      <c r="T91" s="9" t="s">
        <v>1596</v>
      </c>
      <c r="U91" s="9" t="s">
        <v>217</v>
      </c>
      <c r="V91" s="9">
        <v>7510</v>
      </c>
      <c r="W91" s="11">
        <v>65245</v>
      </c>
      <c r="X91" s="11">
        <v>77085</v>
      </c>
      <c r="Y91" s="11">
        <v>60273</v>
      </c>
      <c r="Z91" s="11">
        <v>51228</v>
      </c>
      <c r="AA91" s="11">
        <v>7501</v>
      </c>
      <c r="AB91" s="11">
        <v>22333</v>
      </c>
      <c r="AC91" s="28">
        <v>3160.5024712698164</v>
      </c>
      <c r="AD91" s="10">
        <v>0.32700000000000001</v>
      </c>
      <c r="AE91" s="10">
        <v>0.5</v>
      </c>
      <c r="AF91" s="10">
        <v>0.52500000000000002</v>
      </c>
      <c r="AG91" s="9">
        <v>366</v>
      </c>
      <c r="AH91" s="9">
        <v>506.67</v>
      </c>
      <c r="AI91" s="9">
        <v>22.48</v>
      </c>
      <c r="AJ91" s="26">
        <v>16.236999999999998</v>
      </c>
      <c r="AK91" s="9">
        <v>0.72236999999999996</v>
      </c>
      <c r="AL91" s="9">
        <v>1.7999999999999999E-2</v>
      </c>
      <c r="AM91" s="9">
        <v>0.49399999999999999</v>
      </c>
      <c r="AN91" s="10">
        <v>4.0000000000000001E-3</v>
      </c>
      <c r="AO91" s="10">
        <v>0.32900000000000001</v>
      </c>
      <c r="AP91" s="10">
        <v>0.252</v>
      </c>
      <c r="AQ91" s="9">
        <v>10099</v>
      </c>
      <c r="AR91" s="9">
        <v>0.11600000000000001</v>
      </c>
      <c r="AS91" s="10" t="s">
        <v>983</v>
      </c>
      <c r="AT91" s="10">
        <v>3.7999999999999999E-2</v>
      </c>
      <c r="AU91" s="27">
        <v>0.89605734767025091</v>
      </c>
      <c r="AV91" s="27"/>
      <c r="AW91" s="27"/>
      <c r="AX91" s="27"/>
      <c r="AY91" s="27"/>
      <c r="AZ91" s="27"/>
      <c r="BA91" s="9">
        <v>3</v>
      </c>
    </row>
    <row r="92" spans="1:53" s="1" customFormat="1" ht="14.25" customHeight="1">
      <c r="A92" s="7">
        <v>937</v>
      </c>
      <c r="B92" s="8" t="s">
        <v>1680</v>
      </c>
      <c r="C92" s="8" t="s">
        <v>1634</v>
      </c>
      <c r="D92" s="9" t="s">
        <v>50</v>
      </c>
      <c r="E92" s="9" t="s">
        <v>51</v>
      </c>
      <c r="F92" s="9" t="s">
        <v>136</v>
      </c>
      <c r="G92" s="9">
        <v>950</v>
      </c>
      <c r="H92" s="10">
        <v>0.44</v>
      </c>
      <c r="I92" s="10">
        <v>0.39500000000000002</v>
      </c>
      <c r="J92" s="10">
        <v>0.24299999999999999</v>
      </c>
      <c r="K92" s="10">
        <v>0.872</v>
      </c>
      <c r="L92" s="10">
        <v>0.22700000000000001</v>
      </c>
      <c r="M92" s="10">
        <v>0.45800000000000002</v>
      </c>
      <c r="N92" s="10">
        <v>0.66</v>
      </c>
      <c r="O92" s="25">
        <v>10056.39</v>
      </c>
      <c r="P92" s="9">
        <v>296</v>
      </c>
      <c r="Q92" s="9">
        <v>9</v>
      </c>
      <c r="R92" s="9">
        <v>1661</v>
      </c>
      <c r="S92" s="11">
        <v>10776</v>
      </c>
      <c r="T92" s="9" t="s">
        <v>730</v>
      </c>
      <c r="U92" s="9" t="s">
        <v>718</v>
      </c>
      <c r="V92" s="11">
        <v>7176</v>
      </c>
      <c r="W92" s="11">
        <v>77789</v>
      </c>
      <c r="X92" s="11">
        <v>93267</v>
      </c>
      <c r="Y92" s="11">
        <v>77274</v>
      </c>
      <c r="Z92" s="11">
        <v>62811</v>
      </c>
      <c r="AA92" s="11">
        <v>6630</v>
      </c>
      <c r="AB92" s="11">
        <v>15990</v>
      </c>
      <c r="AC92" s="28">
        <v>4077.0097420644984</v>
      </c>
      <c r="AD92" s="10">
        <v>0.34899999999999998</v>
      </c>
      <c r="AE92" s="10">
        <v>0.4</v>
      </c>
      <c r="AF92" s="10">
        <v>0.39800000000000002</v>
      </c>
      <c r="AG92" s="9">
        <v>522</v>
      </c>
      <c r="AH92" s="9">
        <v>491</v>
      </c>
      <c r="AI92" s="9">
        <v>19.27</v>
      </c>
      <c r="AJ92" s="26">
        <v>20.481000000000002</v>
      </c>
      <c r="AK92" s="9">
        <v>1.06314</v>
      </c>
      <c r="AL92" s="10">
        <v>6.6000000000000003E-2</v>
      </c>
      <c r="AM92" s="10">
        <v>0.45700000000000002</v>
      </c>
      <c r="AN92" s="10">
        <v>5.0000000000000001E-3</v>
      </c>
      <c r="AO92" s="10">
        <v>0.30199999999999999</v>
      </c>
      <c r="AP92" s="10">
        <v>0.56000000000000005</v>
      </c>
      <c r="AQ92" s="9">
        <v>12330</v>
      </c>
      <c r="AR92" s="9">
        <v>0.94799999999999995</v>
      </c>
      <c r="AS92" s="9">
        <v>0.25800000000000001</v>
      </c>
      <c r="AT92" s="9">
        <v>9.0999999999999998E-2</v>
      </c>
      <c r="AU92" s="27">
        <v>0.51334702258726894</v>
      </c>
      <c r="AV92" s="27"/>
      <c r="AW92" s="27"/>
      <c r="AX92" s="27"/>
      <c r="AY92" s="27"/>
      <c r="AZ92" s="27"/>
      <c r="BA92" s="9">
        <v>2</v>
      </c>
    </row>
    <row r="93" spans="1:53" s="1" customFormat="1" ht="14.25" customHeight="1">
      <c r="A93" s="7">
        <v>934</v>
      </c>
      <c r="B93" s="8" t="s">
        <v>1675</v>
      </c>
      <c r="C93" s="8" t="s">
        <v>1634</v>
      </c>
      <c r="D93" s="9" t="s">
        <v>50</v>
      </c>
      <c r="E93" s="9" t="s">
        <v>51</v>
      </c>
      <c r="F93" s="9" t="s">
        <v>136</v>
      </c>
      <c r="G93" s="9">
        <v>995</v>
      </c>
      <c r="H93" s="10">
        <v>0.41299999999999998</v>
      </c>
      <c r="I93" s="10">
        <v>0.378</v>
      </c>
      <c r="J93" s="10">
        <v>0.22600000000000001</v>
      </c>
      <c r="K93" s="10">
        <v>0.86499999999999999</v>
      </c>
      <c r="L93" s="10">
        <v>0.13400000000000001</v>
      </c>
      <c r="M93" s="10">
        <v>0.32900000000000001</v>
      </c>
      <c r="N93" s="10">
        <v>0.71</v>
      </c>
      <c r="O93" s="25">
        <v>11021.56</v>
      </c>
      <c r="P93" s="9">
        <v>564</v>
      </c>
      <c r="Q93" s="9">
        <v>23</v>
      </c>
      <c r="R93" s="9">
        <v>2182</v>
      </c>
      <c r="S93" s="11">
        <v>11956</v>
      </c>
      <c r="T93" s="9" t="s">
        <v>1676</v>
      </c>
      <c r="U93" s="9" t="s">
        <v>1326</v>
      </c>
      <c r="V93" s="11">
        <v>7057</v>
      </c>
      <c r="W93" s="11">
        <v>72533</v>
      </c>
      <c r="X93" s="11">
        <v>84807</v>
      </c>
      <c r="Y93" s="11">
        <v>67293</v>
      </c>
      <c r="Z93" s="11">
        <v>58473</v>
      </c>
      <c r="AA93" s="11">
        <v>7560</v>
      </c>
      <c r="AB93" s="11">
        <v>16920</v>
      </c>
      <c r="AC93" s="28">
        <v>6714.1130656640262</v>
      </c>
      <c r="AD93" s="10">
        <v>0.33</v>
      </c>
      <c r="AE93" s="10">
        <v>0.43</v>
      </c>
      <c r="AF93" s="10">
        <v>0.41599999999999998</v>
      </c>
      <c r="AG93" s="9">
        <v>586.33000000000004</v>
      </c>
      <c r="AH93" s="9">
        <v>835</v>
      </c>
      <c r="AI93" s="9">
        <v>18.8</v>
      </c>
      <c r="AJ93" s="26">
        <v>13.199</v>
      </c>
      <c r="AK93" s="9">
        <v>0.70220000000000005</v>
      </c>
      <c r="AL93" s="10">
        <v>0.03</v>
      </c>
      <c r="AM93" s="10">
        <v>0.42599999999999999</v>
      </c>
      <c r="AN93" s="10">
        <v>1.0999999999999999E-2</v>
      </c>
      <c r="AO93" s="10">
        <v>0.39400000000000002</v>
      </c>
      <c r="AP93" s="10">
        <v>0.56000000000000005</v>
      </c>
      <c r="AQ93" s="9">
        <v>12606</v>
      </c>
      <c r="AR93" s="9">
        <v>0.44400000000000001</v>
      </c>
      <c r="AS93" s="9">
        <v>0.16600000000000001</v>
      </c>
      <c r="AT93" s="9">
        <v>8.3000000000000004E-2</v>
      </c>
      <c r="AU93" s="27">
        <v>0.69252077562326875</v>
      </c>
      <c r="AV93" s="27"/>
      <c r="AW93" s="27"/>
      <c r="AX93" s="27"/>
      <c r="AY93" s="27"/>
      <c r="AZ93" s="27"/>
      <c r="BA93" s="9">
        <v>6</v>
      </c>
    </row>
    <row r="94" spans="1:53" s="1" customFormat="1" ht="14.25" customHeight="1">
      <c r="A94" s="7">
        <v>915</v>
      </c>
      <c r="B94" s="8" t="s">
        <v>1647</v>
      </c>
      <c r="C94" s="8" t="s">
        <v>1634</v>
      </c>
      <c r="D94" s="9" t="s">
        <v>58</v>
      </c>
      <c r="E94" s="9" t="s">
        <v>51</v>
      </c>
      <c r="F94" s="9" t="s">
        <v>379</v>
      </c>
      <c r="G94" s="9">
        <v>900</v>
      </c>
      <c r="H94" s="10">
        <v>0.13300000000000001</v>
      </c>
      <c r="I94" s="10">
        <v>7.8E-2</v>
      </c>
      <c r="J94" s="10">
        <v>1.4E-2</v>
      </c>
      <c r="K94" s="10">
        <v>0.92900000000000005</v>
      </c>
      <c r="L94" s="10">
        <v>0.498</v>
      </c>
      <c r="M94" s="10">
        <v>0.73799999999999999</v>
      </c>
      <c r="N94" s="10">
        <v>0.66</v>
      </c>
      <c r="O94" s="25">
        <v>9703.77</v>
      </c>
      <c r="P94" s="9">
        <v>97</v>
      </c>
      <c r="Q94" s="9" t="s">
        <v>55</v>
      </c>
      <c r="R94" s="9">
        <v>2339</v>
      </c>
      <c r="S94" s="11">
        <v>10087</v>
      </c>
      <c r="T94" s="9" t="s">
        <v>1648</v>
      </c>
      <c r="U94" s="9" t="s">
        <v>1649</v>
      </c>
      <c r="V94" s="11">
        <v>4845</v>
      </c>
      <c r="W94" s="11">
        <v>78838</v>
      </c>
      <c r="X94" s="11">
        <v>92880</v>
      </c>
      <c r="Y94" s="11">
        <v>75033</v>
      </c>
      <c r="Z94" s="11">
        <v>69912</v>
      </c>
      <c r="AA94" s="11">
        <v>5780</v>
      </c>
      <c r="AB94" s="11">
        <v>15140</v>
      </c>
      <c r="AC94" s="28">
        <v>3916.0037799741749</v>
      </c>
      <c r="AD94" s="10">
        <v>0.13500000000000001</v>
      </c>
      <c r="AE94" s="10">
        <v>0.64</v>
      </c>
      <c r="AF94" s="10">
        <v>0.47399999999999998</v>
      </c>
      <c r="AG94" s="9">
        <v>449.67</v>
      </c>
      <c r="AH94" s="9">
        <v>500.67</v>
      </c>
      <c r="AI94" s="9">
        <v>21.58</v>
      </c>
      <c r="AJ94" s="26">
        <v>19.382000000000001</v>
      </c>
      <c r="AK94" s="9">
        <v>0.89814000000000005</v>
      </c>
      <c r="AL94" s="10">
        <v>1.6E-2</v>
      </c>
      <c r="AM94" s="10">
        <v>0.32600000000000001</v>
      </c>
      <c r="AN94" s="10">
        <v>5.0999999999999997E-2</v>
      </c>
      <c r="AO94" s="10">
        <v>0.76500000000000001</v>
      </c>
      <c r="AP94" s="10">
        <v>0.56000000000000005</v>
      </c>
      <c r="AQ94" s="9">
        <v>14262</v>
      </c>
      <c r="AR94" s="9">
        <v>0.93799999999999994</v>
      </c>
      <c r="AS94" s="10" t="s">
        <v>1114</v>
      </c>
      <c r="AT94" s="10">
        <v>-2E-3</v>
      </c>
      <c r="AU94" s="27">
        <v>0.51599587203302377</v>
      </c>
      <c r="AV94" s="27"/>
      <c r="AW94" s="27"/>
      <c r="AX94" s="27"/>
      <c r="AY94" s="27"/>
      <c r="AZ94" s="27"/>
      <c r="BA94" s="9">
        <v>3</v>
      </c>
    </row>
    <row r="95" spans="1:53" s="1" customFormat="1" ht="14.25" customHeight="1">
      <c r="A95" s="7">
        <v>953</v>
      </c>
      <c r="B95" s="8" t="s">
        <v>1710</v>
      </c>
      <c r="C95" s="8" t="s">
        <v>1703</v>
      </c>
      <c r="D95" s="9" t="s">
        <v>58</v>
      </c>
      <c r="E95" s="9" t="s">
        <v>51</v>
      </c>
      <c r="F95" s="9" t="s">
        <v>379</v>
      </c>
      <c r="G95" s="9" t="s">
        <v>55</v>
      </c>
      <c r="H95" s="10">
        <v>0.27800000000000002</v>
      </c>
      <c r="I95" s="10">
        <v>0.17599999999999999</v>
      </c>
      <c r="J95" s="10">
        <v>0.10299999999999999</v>
      </c>
      <c r="K95" s="10">
        <v>0.99399999999999999</v>
      </c>
      <c r="L95" s="10">
        <v>0.48</v>
      </c>
      <c r="M95" s="10">
        <v>0.52800000000000002</v>
      </c>
      <c r="N95" s="10">
        <v>0.63</v>
      </c>
      <c r="O95" s="25">
        <v>23663.45</v>
      </c>
      <c r="P95" s="9">
        <v>58</v>
      </c>
      <c r="Q95" s="9" t="s">
        <v>55</v>
      </c>
      <c r="R95" s="9">
        <v>2915</v>
      </c>
      <c r="S95" s="9">
        <v>9043</v>
      </c>
      <c r="T95" s="9" t="s">
        <v>1711</v>
      </c>
      <c r="U95" s="9" t="s">
        <v>620</v>
      </c>
      <c r="V95" s="9">
        <v>5235</v>
      </c>
      <c r="W95" s="11">
        <v>70089</v>
      </c>
      <c r="X95" s="11">
        <v>81936</v>
      </c>
      <c r="Y95" s="11">
        <v>69354</v>
      </c>
      <c r="Z95" s="11">
        <v>62856</v>
      </c>
      <c r="AA95" s="11">
        <v>5386</v>
      </c>
      <c r="AB95" s="11">
        <v>15202</v>
      </c>
      <c r="AC95" s="28">
        <v>887.44456112697003</v>
      </c>
      <c r="AD95" s="10">
        <v>0.21299999999999999</v>
      </c>
      <c r="AE95" s="10">
        <v>0.36</v>
      </c>
      <c r="AF95" s="10">
        <v>0.36299999999999999</v>
      </c>
      <c r="AG95" s="9">
        <v>994.67</v>
      </c>
      <c r="AH95" s="9">
        <v>1158.33</v>
      </c>
      <c r="AI95" s="9">
        <v>23.79</v>
      </c>
      <c r="AJ95" s="26">
        <v>20.428999999999998</v>
      </c>
      <c r="AK95" s="9">
        <v>0.85870999999999997</v>
      </c>
      <c r="AL95" s="9">
        <v>1E-3</v>
      </c>
      <c r="AM95" s="9">
        <v>0.47099999999999997</v>
      </c>
      <c r="AN95" s="10">
        <v>2.3E-2</v>
      </c>
      <c r="AO95" s="10">
        <v>0.157</v>
      </c>
      <c r="AP95" s="10">
        <v>0.20399999999999999</v>
      </c>
      <c r="AQ95" s="9">
        <v>33211</v>
      </c>
      <c r="AR95" s="9">
        <v>0.90200000000000002</v>
      </c>
      <c r="AS95" s="10">
        <v>4.5999999999999999E-2</v>
      </c>
      <c r="AT95" s="10">
        <v>6.5000000000000002E-2</v>
      </c>
      <c r="AU95" s="27">
        <v>0.52576235541535232</v>
      </c>
      <c r="AV95" s="27"/>
      <c r="AW95" s="27"/>
      <c r="AX95" s="27"/>
      <c r="AY95" s="27"/>
      <c r="AZ95" s="27"/>
      <c r="BA95" s="9">
        <v>1</v>
      </c>
    </row>
    <row r="96" spans="1:53" s="1" customFormat="1" ht="14.25" customHeight="1">
      <c r="A96" s="7">
        <v>954</v>
      </c>
      <c r="B96" s="8" t="s">
        <v>1712</v>
      </c>
      <c r="C96" s="8" t="s">
        <v>1703</v>
      </c>
      <c r="D96" s="9" t="s">
        <v>50</v>
      </c>
      <c r="E96" s="9" t="s">
        <v>51</v>
      </c>
      <c r="F96" s="9" t="s">
        <v>128</v>
      </c>
      <c r="G96" s="9" t="s">
        <v>55</v>
      </c>
      <c r="H96" s="10">
        <v>0.40799999999999997</v>
      </c>
      <c r="I96" s="10">
        <v>0.251</v>
      </c>
      <c r="J96" s="10">
        <v>0.107</v>
      </c>
      <c r="K96" s="10">
        <v>0.97499999999999998</v>
      </c>
      <c r="L96" s="10">
        <v>0.56699999999999995</v>
      </c>
      <c r="M96" s="10">
        <v>0.64900000000000002</v>
      </c>
      <c r="N96" s="10">
        <v>0.6</v>
      </c>
      <c r="O96" s="25">
        <v>17165.2</v>
      </c>
      <c r="P96" s="9">
        <v>275</v>
      </c>
      <c r="Q96" s="9" t="s">
        <v>55</v>
      </c>
      <c r="R96" s="9">
        <v>2505</v>
      </c>
      <c r="S96" s="9">
        <v>8921</v>
      </c>
      <c r="T96" s="9" t="s">
        <v>1591</v>
      </c>
      <c r="U96" s="9" t="s">
        <v>247</v>
      </c>
      <c r="V96" s="9">
        <v>5367</v>
      </c>
      <c r="W96" s="9">
        <v>73282</v>
      </c>
      <c r="X96" s="9">
        <v>82071</v>
      </c>
      <c r="Y96" s="9">
        <v>68499</v>
      </c>
      <c r="Z96" s="9">
        <v>62595</v>
      </c>
      <c r="AA96" s="11">
        <v>5321</v>
      </c>
      <c r="AB96" s="11">
        <v>14235</v>
      </c>
      <c r="AC96" s="28">
        <v>7165.6607554820212</v>
      </c>
      <c r="AD96" s="10">
        <v>0.23400000000000001</v>
      </c>
      <c r="AE96" s="10">
        <v>0.41</v>
      </c>
      <c r="AF96" s="10">
        <v>0.28000000000000003</v>
      </c>
      <c r="AG96" s="9">
        <v>528.33000000000004</v>
      </c>
      <c r="AH96" s="9">
        <v>803.33</v>
      </c>
      <c r="AI96" s="9">
        <v>32.49</v>
      </c>
      <c r="AJ96" s="26">
        <v>21.367000000000001</v>
      </c>
      <c r="AK96" s="9">
        <v>0.65768000000000004</v>
      </c>
      <c r="AL96" s="9">
        <v>5.0000000000000001E-3</v>
      </c>
      <c r="AM96" s="9">
        <v>0.48699999999999999</v>
      </c>
      <c r="AN96" s="10">
        <v>1.6E-2</v>
      </c>
      <c r="AO96" s="10">
        <v>0.14599999999999999</v>
      </c>
      <c r="AP96" s="10">
        <v>0.20399999999999999</v>
      </c>
      <c r="AQ96" s="9">
        <v>25955</v>
      </c>
      <c r="AR96" s="9">
        <v>0.25800000000000001</v>
      </c>
      <c r="AS96" s="9">
        <v>5.8000000000000003E-2</v>
      </c>
      <c r="AT96" s="9">
        <v>0.17399999999999999</v>
      </c>
      <c r="AU96" s="27">
        <v>0.79491255961844198</v>
      </c>
      <c r="AV96" s="27"/>
      <c r="AW96" s="27"/>
      <c r="AX96" s="27"/>
      <c r="AY96" s="27"/>
      <c r="AZ96" s="27"/>
      <c r="BA96" s="9">
        <v>3</v>
      </c>
    </row>
    <row r="97" spans="1:53" s="1" customFormat="1" ht="14.25" customHeight="1">
      <c r="A97" s="7">
        <v>977</v>
      </c>
      <c r="B97" s="8" t="s">
        <v>1748</v>
      </c>
      <c r="C97" s="8" t="s">
        <v>1735</v>
      </c>
      <c r="D97" s="9" t="s">
        <v>50</v>
      </c>
      <c r="E97" s="9" t="s">
        <v>51</v>
      </c>
      <c r="F97" s="9" t="s">
        <v>128</v>
      </c>
      <c r="G97" s="9">
        <v>1130</v>
      </c>
      <c r="H97" s="10">
        <v>0.82599999999999996</v>
      </c>
      <c r="I97" s="10">
        <v>0.80800000000000005</v>
      </c>
      <c r="J97" s="10">
        <v>0.66500000000000004</v>
      </c>
      <c r="K97" s="10">
        <v>0.91400000000000003</v>
      </c>
      <c r="L97" s="10">
        <v>0.05</v>
      </c>
      <c r="M97" s="10">
        <v>0.14899999999999999</v>
      </c>
      <c r="N97" s="10">
        <v>0.91</v>
      </c>
      <c r="O97" s="25">
        <v>20194.310000000001</v>
      </c>
      <c r="P97" s="9">
        <v>729</v>
      </c>
      <c r="Q97" s="9">
        <v>38</v>
      </c>
      <c r="R97" s="9">
        <v>4360</v>
      </c>
      <c r="S97" s="9">
        <v>13518</v>
      </c>
      <c r="T97" s="9" t="s">
        <v>120</v>
      </c>
      <c r="U97" s="9" t="s">
        <v>1749</v>
      </c>
      <c r="V97" s="9">
        <v>8931</v>
      </c>
      <c r="W97" s="11">
        <v>80656</v>
      </c>
      <c r="X97" s="11">
        <v>91674</v>
      </c>
      <c r="Y97" s="11">
        <v>73071</v>
      </c>
      <c r="Z97" s="11">
        <v>66411</v>
      </c>
      <c r="AA97" s="11">
        <v>10018</v>
      </c>
      <c r="AB97" s="11">
        <v>25152</v>
      </c>
      <c r="AC97" s="28">
        <v>4060.5497291068618</v>
      </c>
      <c r="AD97" s="10">
        <v>0.80100000000000005</v>
      </c>
      <c r="AE97" s="10">
        <v>0.15</v>
      </c>
      <c r="AF97" s="10">
        <v>0.14599999999999999</v>
      </c>
      <c r="AG97" s="9">
        <v>1142.67</v>
      </c>
      <c r="AH97" s="9">
        <v>1718.67</v>
      </c>
      <c r="AI97" s="9">
        <v>17.670000000000002</v>
      </c>
      <c r="AJ97" s="26">
        <v>11.75</v>
      </c>
      <c r="AK97" s="9">
        <v>0.66486000000000001</v>
      </c>
      <c r="AL97" s="9">
        <v>1.4999999999999999E-2</v>
      </c>
      <c r="AM97" s="9">
        <v>0.56799999999999995</v>
      </c>
      <c r="AN97" s="10">
        <v>2.8000000000000001E-2</v>
      </c>
      <c r="AO97" s="10">
        <v>0.182</v>
      </c>
      <c r="AP97" s="10">
        <v>0.36299999999999999</v>
      </c>
      <c r="AQ97" s="9">
        <v>21227</v>
      </c>
      <c r="AR97" s="9">
        <v>0.47299999999999998</v>
      </c>
      <c r="AS97" s="10">
        <v>0.18099999999999999</v>
      </c>
      <c r="AT97" s="10">
        <v>2.5000000000000001E-2</v>
      </c>
      <c r="AU97" s="27">
        <v>0.67888662593346916</v>
      </c>
      <c r="AV97" s="42">
        <v>693.26458789629351</v>
      </c>
      <c r="AW97" s="27">
        <v>5.7491441896256913E-2</v>
      </c>
      <c r="AX97" s="27">
        <v>0.10199999999999999</v>
      </c>
      <c r="AY97" s="27">
        <v>7.4999999999999997E-2</v>
      </c>
      <c r="AZ97" s="28">
        <v>14877.436180174504</v>
      </c>
      <c r="BA97" s="9">
        <v>7</v>
      </c>
    </row>
    <row r="98" spans="1:53" s="1" customFormat="1" ht="14.25" customHeight="1">
      <c r="A98" s="7">
        <v>986</v>
      </c>
      <c r="B98" s="8" t="s">
        <v>1760</v>
      </c>
      <c r="C98" s="8" t="s">
        <v>1735</v>
      </c>
      <c r="D98" s="9" t="s">
        <v>50</v>
      </c>
      <c r="E98" s="9" t="s">
        <v>51</v>
      </c>
      <c r="F98" s="9" t="s">
        <v>136</v>
      </c>
      <c r="G98" s="9" t="s">
        <v>55</v>
      </c>
      <c r="H98" s="10">
        <v>0.59299999999999997</v>
      </c>
      <c r="I98" s="10">
        <v>0.57999999999999996</v>
      </c>
      <c r="J98" s="10">
        <v>0.44</v>
      </c>
      <c r="K98" s="10">
        <v>0.91100000000000003</v>
      </c>
      <c r="L98" s="10">
        <v>0.04</v>
      </c>
      <c r="M98" s="10">
        <v>0.27700000000000002</v>
      </c>
      <c r="N98" s="10">
        <v>0.75</v>
      </c>
      <c r="O98" s="25">
        <v>9316.92</v>
      </c>
      <c r="P98" s="9">
        <v>384</v>
      </c>
      <c r="Q98" s="9">
        <v>34</v>
      </c>
      <c r="R98" s="9">
        <v>1923</v>
      </c>
      <c r="S98" s="9">
        <v>12307</v>
      </c>
      <c r="T98" s="9" t="s">
        <v>219</v>
      </c>
      <c r="U98" s="9" t="s">
        <v>1326</v>
      </c>
      <c r="V98" s="9">
        <v>8421</v>
      </c>
      <c r="W98" s="11">
        <v>76831</v>
      </c>
      <c r="X98" s="11">
        <v>88812</v>
      </c>
      <c r="Y98" s="11">
        <v>71604</v>
      </c>
      <c r="Z98" s="11">
        <v>65808</v>
      </c>
      <c r="AA98" s="11">
        <v>9809</v>
      </c>
      <c r="AB98" s="11">
        <v>22093</v>
      </c>
      <c r="AC98" s="28">
        <v>5688.5751943775413</v>
      </c>
      <c r="AD98" s="10">
        <v>0.52300000000000002</v>
      </c>
      <c r="AE98" s="10">
        <v>0.3</v>
      </c>
      <c r="AF98" s="10">
        <v>0.30199999999999999</v>
      </c>
      <c r="AG98" s="9">
        <v>527.33000000000004</v>
      </c>
      <c r="AH98" s="9">
        <v>787.67</v>
      </c>
      <c r="AI98" s="9">
        <v>17.670000000000002</v>
      </c>
      <c r="AJ98" s="26">
        <v>11.827999999999999</v>
      </c>
      <c r="AK98" s="9">
        <v>0.66949000000000003</v>
      </c>
      <c r="AL98" s="9">
        <v>4.0000000000000001E-3</v>
      </c>
      <c r="AM98" s="9">
        <v>0.58799999999999997</v>
      </c>
      <c r="AN98" s="10">
        <v>0.01</v>
      </c>
      <c r="AO98" s="10">
        <v>0.25700000000000001</v>
      </c>
      <c r="AP98" s="10">
        <v>0.36299999999999999</v>
      </c>
      <c r="AQ98" s="9">
        <v>9743</v>
      </c>
      <c r="AR98" s="9">
        <v>0.441</v>
      </c>
      <c r="AS98" s="10">
        <v>0.107</v>
      </c>
      <c r="AT98" s="10">
        <v>7.0000000000000007E-2</v>
      </c>
      <c r="AU98" s="27">
        <v>0.69396252602359476</v>
      </c>
      <c r="AV98" s="27"/>
      <c r="AW98" s="27"/>
      <c r="AX98" s="27"/>
      <c r="AY98" s="27"/>
      <c r="AZ98" s="27"/>
      <c r="BA98" s="9">
        <v>5</v>
      </c>
    </row>
    <row r="99" spans="1:53" s="1" customFormat="1" ht="14.25" customHeight="1">
      <c r="A99" s="7">
        <v>1003</v>
      </c>
      <c r="B99" s="8" t="s">
        <v>1781</v>
      </c>
      <c r="C99" s="8" t="s">
        <v>1779</v>
      </c>
      <c r="D99" s="9" t="s">
        <v>50</v>
      </c>
      <c r="E99" s="9" t="s">
        <v>51</v>
      </c>
      <c r="F99" s="9" t="s">
        <v>136</v>
      </c>
      <c r="G99" s="9">
        <v>970</v>
      </c>
      <c r="H99" s="10">
        <v>0.45800000000000002</v>
      </c>
      <c r="I99" s="10">
        <v>0.39200000000000002</v>
      </c>
      <c r="J99" s="10">
        <v>0.20399999999999999</v>
      </c>
      <c r="K99" s="10">
        <v>0.91400000000000003</v>
      </c>
      <c r="L99" s="10">
        <v>0.10100000000000001</v>
      </c>
      <c r="M99" s="10">
        <v>0.44900000000000001</v>
      </c>
      <c r="N99" s="10">
        <v>0.78</v>
      </c>
      <c r="O99" s="25">
        <v>11505.38</v>
      </c>
      <c r="P99" s="9">
        <v>403</v>
      </c>
      <c r="Q99" s="9">
        <v>38</v>
      </c>
      <c r="R99" s="9">
        <v>2369</v>
      </c>
      <c r="S99" s="9">
        <v>11550</v>
      </c>
      <c r="T99" s="9" t="s">
        <v>1782</v>
      </c>
      <c r="U99" s="9" t="s">
        <v>660</v>
      </c>
      <c r="V99" s="9">
        <v>7643</v>
      </c>
      <c r="W99" s="11">
        <v>83702</v>
      </c>
      <c r="X99" s="11">
        <v>99306</v>
      </c>
      <c r="Y99" s="11">
        <v>75978</v>
      </c>
      <c r="Z99" s="11">
        <v>67833</v>
      </c>
      <c r="AA99" s="11">
        <v>7866</v>
      </c>
      <c r="AB99" s="11">
        <v>22272</v>
      </c>
      <c r="AC99" s="28">
        <v>2346.7282262732742</v>
      </c>
      <c r="AD99" s="10">
        <v>0.375</v>
      </c>
      <c r="AE99" s="10">
        <v>0.41</v>
      </c>
      <c r="AF99" s="10">
        <v>0.375</v>
      </c>
      <c r="AG99" s="9">
        <v>568.33000000000004</v>
      </c>
      <c r="AH99" s="9">
        <v>749.67</v>
      </c>
      <c r="AI99" s="9">
        <v>20.239999999999998</v>
      </c>
      <c r="AJ99" s="26">
        <v>15.347</v>
      </c>
      <c r="AK99" s="9">
        <v>0.75810999999999995</v>
      </c>
      <c r="AL99" s="9">
        <v>7.0000000000000001E-3</v>
      </c>
      <c r="AM99" s="9">
        <v>0.49099999999999999</v>
      </c>
      <c r="AN99" s="10">
        <v>3.5000000000000003E-2</v>
      </c>
      <c r="AO99" s="10">
        <v>0.25700000000000001</v>
      </c>
      <c r="AP99" s="10">
        <v>0.29099999999999998</v>
      </c>
      <c r="AQ99" s="9">
        <v>12361</v>
      </c>
      <c r="AR99" s="9">
        <v>0.72199999999999998</v>
      </c>
      <c r="AS99" s="10">
        <v>3.4000000000000002E-2</v>
      </c>
      <c r="AT99" s="10">
        <v>8.3000000000000004E-2</v>
      </c>
      <c r="AU99" s="27">
        <v>0.58072009291521487</v>
      </c>
      <c r="AV99" s="27"/>
      <c r="AW99" s="27"/>
      <c r="AX99" s="27"/>
      <c r="AY99" s="27"/>
      <c r="AZ99" s="27"/>
      <c r="BA99" s="9">
        <v>3</v>
      </c>
    </row>
    <row r="100" spans="1:53" s="1" customFormat="1" ht="14.25" customHeight="1">
      <c r="A100" s="7">
        <v>1001</v>
      </c>
      <c r="B100" s="8" t="s">
        <v>1778</v>
      </c>
      <c r="C100" s="8" t="s">
        <v>1779</v>
      </c>
      <c r="D100" s="9" t="s">
        <v>50</v>
      </c>
      <c r="E100" s="9" t="s">
        <v>51</v>
      </c>
      <c r="F100" s="9" t="s">
        <v>136</v>
      </c>
      <c r="G100" s="9">
        <v>975</v>
      </c>
      <c r="H100" s="10">
        <v>0.51600000000000001</v>
      </c>
      <c r="I100" s="10">
        <v>0.45400000000000001</v>
      </c>
      <c r="J100" s="10">
        <v>0.245</v>
      </c>
      <c r="K100" s="10">
        <v>0.92700000000000005</v>
      </c>
      <c r="L100" s="10">
        <v>0.18099999999999999</v>
      </c>
      <c r="M100" s="10">
        <v>0.57899999999999996</v>
      </c>
      <c r="N100" s="10">
        <v>0.79</v>
      </c>
      <c r="O100" s="25">
        <v>10553.44</v>
      </c>
      <c r="P100" s="9">
        <v>214</v>
      </c>
      <c r="Q100" s="9" t="s">
        <v>55</v>
      </c>
      <c r="R100" s="9">
        <v>2915</v>
      </c>
      <c r="S100" s="9">
        <v>10533</v>
      </c>
      <c r="T100" s="9" t="s">
        <v>1404</v>
      </c>
      <c r="U100" s="9" t="s">
        <v>372</v>
      </c>
      <c r="V100" s="9">
        <v>8842</v>
      </c>
      <c r="W100" s="11">
        <v>78801</v>
      </c>
      <c r="X100" s="11">
        <v>87246</v>
      </c>
      <c r="Y100" s="11">
        <v>76248</v>
      </c>
      <c r="Z100" s="11">
        <v>66438</v>
      </c>
      <c r="AA100" s="11">
        <v>8688</v>
      </c>
      <c r="AB100" s="11">
        <v>21501</v>
      </c>
      <c r="AC100" s="28">
        <v>1800.3608302127077</v>
      </c>
      <c r="AD100" s="10">
        <v>0.46400000000000002</v>
      </c>
      <c r="AE100" s="10">
        <v>0.36</v>
      </c>
      <c r="AF100" s="10">
        <v>0.35099999999999998</v>
      </c>
      <c r="AG100" s="9">
        <v>544</v>
      </c>
      <c r="AH100" s="9">
        <v>805.33</v>
      </c>
      <c r="AI100" s="9">
        <v>19.399999999999999</v>
      </c>
      <c r="AJ100" s="26">
        <v>13.103999999999999</v>
      </c>
      <c r="AK100" s="9">
        <v>0.67549999999999999</v>
      </c>
      <c r="AL100" s="9">
        <v>1.7000000000000001E-2</v>
      </c>
      <c r="AM100" s="9">
        <v>0.55700000000000005</v>
      </c>
      <c r="AN100" s="10">
        <v>2.9000000000000001E-2</v>
      </c>
      <c r="AO100" s="10">
        <v>0.28299999999999997</v>
      </c>
      <c r="AP100" s="10">
        <v>0.29099999999999998</v>
      </c>
      <c r="AQ100" s="9">
        <v>11993</v>
      </c>
      <c r="AR100" s="9">
        <v>0.53</v>
      </c>
      <c r="AS100" s="10">
        <v>8.0000000000000002E-3</v>
      </c>
      <c r="AT100" s="10">
        <v>5.1999999999999998E-2</v>
      </c>
      <c r="AU100" s="27">
        <v>0.65359477124183007</v>
      </c>
      <c r="AV100" s="27"/>
      <c r="AW100" s="27"/>
      <c r="AX100" s="27"/>
      <c r="AY100" s="27"/>
      <c r="AZ100" s="27"/>
      <c r="BA100" s="9">
        <v>5</v>
      </c>
    </row>
    <row r="101" spans="1:53" s="1" customFormat="1" ht="14.25" customHeight="1">
      <c r="A101" s="7">
        <v>1050</v>
      </c>
      <c r="B101" s="8" t="s">
        <v>1836</v>
      </c>
      <c r="C101" s="8" t="s">
        <v>1813</v>
      </c>
      <c r="D101" s="9" t="s">
        <v>50</v>
      </c>
      <c r="E101" s="9" t="s">
        <v>51</v>
      </c>
      <c r="F101" s="9" t="s">
        <v>136</v>
      </c>
      <c r="G101" s="9">
        <v>1030</v>
      </c>
      <c r="H101" s="10">
        <v>0.50900000000000001</v>
      </c>
      <c r="I101" s="10">
        <v>0.41899999999999998</v>
      </c>
      <c r="J101" s="10">
        <v>0.14599999999999999</v>
      </c>
      <c r="K101" s="10">
        <v>0.90400000000000003</v>
      </c>
      <c r="L101" s="10">
        <v>0.314</v>
      </c>
      <c r="M101" s="10">
        <v>0.7</v>
      </c>
      <c r="N101" s="10">
        <v>0.78</v>
      </c>
      <c r="O101" s="25">
        <v>10942.12</v>
      </c>
      <c r="P101" s="9">
        <v>278</v>
      </c>
      <c r="Q101" s="9">
        <v>10</v>
      </c>
      <c r="R101" s="9">
        <v>2239</v>
      </c>
      <c r="S101" s="11">
        <v>8647</v>
      </c>
      <c r="T101" s="9" t="s">
        <v>1837</v>
      </c>
      <c r="U101" s="9" t="s">
        <v>885</v>
      </c>
      <c r="V101" s="11">
        <v>7258</v>
      </c>
      <c r="W101" s="11">
        <v>70576</v>
      </c>
      <c r="X101" s="11">
        <v>79785</v>
      </c>
      <c r="Y101" s="11">
        <v>62532</v>
      </c>
      <c r="Z101" s="11">
        <v>66276</v>
      </c>
      <c r="AA101" s="11">
        <v>7487</v>
      </c>
      <c r="AB101" s="11">
        <v>15060</v>
      </c>
      <c r="AC101" s="28">
        <v>1919.1893344251387</v>
      </c>
      <c r="AD101" s="10">
        <v>0.254</v>
      </c>
      <c r="AE101" s="10">
        <v>0.28999999999999998</v>
      </c>
      <c r="AF101" s="10">
        <v>0.247</v>
      </c>
      <c r="AG101" s="9">
        <v>484.67</v>
      </c>
      <c r="AH101" s="9">
        <v>670</v>
      </c>
      <c r="AI101" s="9">
        <v>22.58</v>
      </c>
      <c r="AJ101" s="26">
        <v>16.332000000000001</v>
      </c>
      <c r="AK101" s="9">
        <v>0.72338000000000002</v>
      </c>
      <c r="AL101" s="10">
        <v>1.7999999999999999E-2</v>
      </c>
      <c r="AM101" s="10">
        <v>0.52100000000000002</v>
      </c>
      <c r="AN101" s="10">
        <v>8.9999999999999993E-3</v>
      </c>
      <c r="AO101" s="10">
        <v>0.11899999999999999</v>
      </c>
      <c r="AP101" s="10">
        <v>0.17599999999999999</v>
      </c>
      <c r="AQ101" s="9">
        <v>14051</v>
      </c>
      <c r="AR101" s="9">
        <v>0.51500000000000001</v>
      </c>
      <c r="AS101" s="10">
        <v>5.7000000000000002E-2</v>
      </c>
      <c r="AT101" s="10">
        <v>0.255</v>
      </c>
      <c r="AU101" s="27">
        <v>0.66006600660066006</v>
      </c>
      <c r="AV101" s="27"/>
      <c r="AW101" s="27"/>
      <c r="AX101" s="27"/>
      <c r="AY101" s="27"/>
      <c r="AZ101" s="27"/>
      <c r="BA101" s="9">
        <v>0</v>
      </c>
    </row>
    <row r="102" spans="1:53" s="1" customFormat="1" ht="14.25" customHeight="1">
      <c r="A102" s="7">
        <v>1046</v>
      </c>
      <c r="B102" s="8" t="s">
        <v>1831</v>
      </c>
      <c r="C102" s="8" t="s">
        <v>1813</v>
      </c>
      <c r="D102" s="9" t="s">
        <v>50</v>
      </c>
      <c r="E102" s="9" t="s">
        <v>51</v>
      </c>
      <c r="F102" s="9" t="s">
        <v>136</v>
      </c>
      <c r="G102" s="9">
        <v>1020</v>
      </c>
      <c r="H102" s="10">
        <v>0.6</v>
      </c>
      <c r="I102" s="10">
        <v>0.54400000000000004</v>
      </c>
      <c r="J102" s="10">
        <v>0.27900000000000003</v>
      </c>
      <c r="K102" s="10">
        <v>0.90200000000000002</v>
      </c>
      <c r="L102" s="10">
        <v>0.104</v>
      </c>
      <c r="M102" s="10">
        <v>0.34599999999999997</v>
      </c>
      <c r="N102" s="10">
        <v>0.81</v>
      </c>
      <c r="O102" s="25">
        <v>11157.3</v>
      </c>
      <c r="P102" s="9">
        <v>417</v>
      </c>
      <c r="Q102" s="9" t="s">
        <v>55</v>
      </c>
      <c r="R102" s="9">
        <v>2243</v>
      </c>
      <c r="S102" s="11">
        <v>8637</v>
      </c>
      <c r="T102" s="9" t="s">
        <v>1688</v>
      </c>
      <c r="U102" s="9" t="s">
        <v>840</v>
      </c>
      <c r="V102" s="11">
        <v>5915</v>
      </c>
      <c r="W102" s="11">
        <v>70558</v>
      </c>
      <c r="X102" s="11">
        <v>76761</v>
      </c>
      <c r="Y102" s="11">
        <v>66123</v>
      </c>
      <c r="Z102" s="11">
        <v>70542</v>
      </c>
      <c r="AA102" s="11">
        <v>7637</v>
      </c>
      <c r="AB102" s="11">
        <v>15710</v>
      </c>
      <c r="AC102" s="28">
        <v>1882.1757952192736</v>
      </c>
      <c r="AD102" s="10">
        <v>0.38600000000000001</v>
      </c>
      <c r="AE102" s="10">
        <v>0.28999999999999998</v>
      </c>
      <c r="AF102" s="10">
        <v>0.29399999999999998</v>
      </c>
      <c r="AG102" s="9">
        <v>511</v>
      </c>
      <c r="AH102" s="9">
        <v>552.66999999999996</v>
      </c>
      <c r="AI102" s="9">
        <v>21.83</v>
      </c>
      <c r="AJ102" s="26">
        <v>20.187999999999999</v>
      </c>
      <c r="AK102" s="9">
        <v>0.92461000000000004</v>
      </c>
      <c r="AL102" s="10">
        <v>3.0000000000000001E-3</v>
      </c>
      <c r="AM102" s="10">
        <v>0.46</v>
      </c>
      <c r="AN102" s="10">
        <v>1.2999999999999999E-2</v>
      </c>
      <c r="AO102" s="10">
        <v>0.16600000000000001</v>
      </c>
      <c r="AP102" s="10">
        <v>0.17599999999999999</v>
      </c>
      <c r="AQ102" s="9">
        <v>12360</v>
      </c>
      <c r="AR102" s="9">
        <v>0.46300000000000002</v>
      </c>
      <c r="AS102" s="10">
        <v>0.01</v>
      </c>
      <c r="AT102" s="10">
        <v>0.214</v>
      </c>
      <c r="AU102" s="27">
        <v>0.68352699931647298</v>
      </c>
      <c r="AV102" s="42">
        <v>1075.5290258395848</v>
      </c>
      <c r="AW102" s="27">
        <v>2.7784499834189277E-2</v>
      </c>
      <c r="AX102" s="27">
        <v>0.17499999999999999</v>
      </c>
      <c r="AY102" s="27">
        <v>7.6999999999999999E-2</v>
      </c>
      <c r="AZ102" s="28">
        <v>5068.7906066536207</v>
      </c>
      <c r="BA102" s="9">
        <v>1</v>
      </c>
    </row>
    <row r="103" spans="1:53" s="1" customFormat="1" ht="14.25" customHeight="1">
      <c r="A103" s="7">
        <v>1053</v>
      </c>
      <c r="B103" s="8" t="s">
        <v>1841</v>
      </c>
      <c r="C103" s="8" t="s">
        <v>1813</v>
      </c>
      <c r="D103" s="9" t="s">
        <v>50</v>
      </c>
      <c r="E103" s="9" t="s">
        <v>51</v>
      </c>
      <c r="F103" s="9" t="s">
        <v>171</v>
      </c>
      <c r="G103" s="9">
        <v>1030</v>
      </c>
      <c r="H103" s="10">
        <v>0.57299999999999995</v>
      </c>
      <c r="I103" s="10">
        <v>0.498</v>
      </c>
      <c r="J103" s="10">
        <v>0.23100000000000001</v>
      </c>
      <c r="K103" s="10">
        <v>0.88</v>
      </c>
      <c r="L103" s="10">
        <v>0.183</v>
      </c>
      <c r="M103" s="10">
        <v>0.35399999999999998</v>
      </c>
      <c r="N103" s="10">
        <v>0.76</v>
      </c>
      <c r="O103" s="25">
        <v>8087.12</v>
      </c>
      <c r="P103" s="9">
        <v>253</v>
      </c>
      <c r="Q103" s="9">
        <v>0</v>
      </c>
      <c r="R103" s="9">
        <v>1697</v>
      </c>
      <c r="S103" s="11">
        <v>9332</v>
      </c>
      <c r="T103" s="9" t="s">
        <v>1682</v>
      </c>
      <c r="U103" s="9" t="s">
        <v>217</v>
      </c>
      <c r="V103" s="11">
        <v>7646</v>
      </c>
      <c r="W103" s="11">
        <v>64100</v>
      </c>
      <c r="X103" s="11">
        <v>71082</v>
      </c>
      <c r="Y103" s="11">
        <v>62613</v>
      </c>
      <c r="Z103" s="11">
        <v>60012</v>
      </c>
      <c r="AA103" s="11">
        <v>9203</v>
      </c>
      <c r="AB103" s="11">
        <v>16949</v>
      </c>
      <c r="AC103" s="28">
        <v>6059.0173015857317</v>
      </c>
      <c r="AD103" s="10">
        <v>0.432</v>
      </c>
      <c r="AE103" s="10">
        <v>0.28000000000000003</v>
      </c>
      <c r="AF103" s="10">
        <v>0.29299999999999998</v>
      </c>
      <c r="AG103" s="9">
        <v>388.33</v>
      </c>
      <c r="AH103" s="9">
        <v>526</v>
      </c>
      <c r="AI103" s="9">
        <v>20.83</v>
      </c>
      <c r="AJ103" s="26">
        <v>15.375</v>
      </c>
      <c r="AK103" s="9">
        <v>0.73828000000000005</v>
      </c>
      <c r="AL103" s="10">
        <v>5.0000000000000001E-3</v>
      </c>
      <c r="AM103" s="10">
        <v>0.505</v>
      </c>
      <c r="AN103" s="10">
        <v>3.6999999999999998E-2</v>
      </c>
      <c r="AO103" s="10">
        <v>9.7000000000000003E-2</v>
      </c>
      <c r="AP103" s="10">
        <v>0.17599999999999999</v>
      </c>
      <c r="AQ103" s="9">
        <v>9554</v>
      </c>
      <c r="AR103" s="9">
        <v>0.436</v>
      </c>
      <c r="AS103" s="10">
        <v>7.9000000000000001E-2</v>
      </c>
      <c r="AT103" s="10">
        <v>0.14099999999999999</v>
      </c>
      <c r="AU103" s="27">
        <v>0.69637883008356538</v>
      </c>
      <c r="AV103" s="27"/>
      <c r="AW103" s="27"/>
      <c r="AX103" s="27"/>
      <c r="AY103" s="27"/>
      <c r="AZ103" s="27"/>
      <c r="BA103" s="9">
        <v>3</v>
      </c>
    </row>
    <row r="104" spans="1:53" s="1" customFormat="1" ht="14.25" customHeight="1">
      <c r="A104" s="7">
        <v>1056</v>
      </c>
      <c r="B104" s="8" t="s">
        <v>1844</v>
      </c>
      <c r="C104" s="8" t="s">
        <v>1813</v>
      </c>
      <c r="D104" s="9" t="s">
        <v>58</v>
      </c>
      <c r="E104" s="9" t="s">
        <v>51</v>
      </c>
      <c r="F104" s="9" t="s">
        <v>379</v>
      </c>
      <c r="G104" s="9">
        <v>1030</v>
      </c>
      <c r="H104" s="10">
        <v>0.63700000000000001</v>
      </c>
      <c r="I104" s="10">
        <v>0.58799999999999997</v>
      </c>
      <c r="J104" s="10">
        <v>0.25900000000000001</v>
      </c>
      <c r="K104" s="10">
        <v>0.95699999999999996</v>
      </c>
      <c r="L104" s="10">
        <v>7.9000000000000001E-2</v>
      </c>
      <c r="M104" s="10">
        <v>0.3</v>
      </c>
      <c r="N104" s="10">
        <v>0.76</v>
      </c>
      <c r="O104" s="25">
        <v>8662.25</v>
      </c>
      <c r="P104" s="9">
        <v>106</v>
      </c>
      <c r="Q104" s="9">
        <v>4</v>
      </c>
      <c r="R104" s="9">
        <v>2197</v>
      </c>
      <c r="S104" s="9">
        <v>9267</v>
      </c>
      <c r="T104" s="9" t="s">
        <v>411</v>
      </c>
      <c r="U104" s="9" t="s">
        <v>679</v>
      </c>
      <c r="V104" s="9">
        <v>7036</v>
      </c>
      <c r="W104" s="9">
        <v>63611</v>
      </c>
      <c r="X104" s="9">
        <v>71118</v>
      </c>
      <c r="Y104" s="9">
        <v>59877</v>
      </c>
      <c r="Z104" s="9">
        <v>53829</v>
      </c>
      <c r="AA104" s="11">
        <v>7672</v>
      </c>
      <c r="AB104" s="11">
        <v>15939</v>
      </c>
      <c r="AC104" s="28">
        <v>2886.0861785332909</v>
      </c>
      <c r="AD104" s="10">
        <v>0.496</v>
      </c>
      <c r="AE104" s="10">
        <v>0.34</v>
      </c>
      <c r="AF104" s="10">
        <v>0.34200000000000003</v>
      </c>
      <c r="AG104" s="9">
        <v>392.67</v>
      </c>
      <c r="AH104" s="9">
        <v>573.33000000000004</v>
      </c>
      <c r="AI104" s="9">
        <v>22.06</v>
      </c>
      <c r="AJ104" s="26">
        <v>15.109</v>
      </c>
      <c r="AK104" s="9">
        <v>0.68488000000000004</v>
      </c>
      <c r="AL104" s="9">
        <v>2.3E-2</v>
      </c>
      <c r="AM104" s="9">
        <v>0.435</v>
      </c>
      <c r="AN104" s="10">
        <v>1.4999999999999999E-2</v>
      </c>
      <c r="AO104" s="10">
        <v>0.115</v>
      </c>
      <c r="AP104" s="9">
        <v>0.17599999999999999</v>
      </c>
      <c r="AQ104" s="9">
        <v>9265</v>
      </c>
      <c r="AR104" s="9">
        <v>0.27900000000000003</v>
      </c>
      <c r="AS104" s="9">
        <v>6.0999999999999999E-2</v>
      </c>
      <c r="AT104" s="10">
        <v>0.14099999999999999</v>
      </c>
      <c r="AU104" s="27">
        <v>0.78186082877247842</v>
      </c>
      <c r="AV104" s="27"/>
      <c r="AW104" s="27"/>
      <c r="AX104" s="27"/>
      <c r="AY104" s="27"/>
      <c r="AZ104" s="27"/>
      <c r="BA104" s="9">
        <v>2</v>
      </c>
    </row>
    <row r="105" spans="1:53" s="1" customFormat="1" ht="14.25" customHeight="1">
      <c r="A105" s="7">
        <v>1047</v>
      </c>
      <c r="B105" s="8" t="s">
        <v>1832</v>
      </c>
      <c r="C105" s="8" t="s">
        <v>1813</v>
      </c>
      <c r="D105" s="9" t="s">
        <v>69</v>
      </c>
      <c r="E105" s="9" t="s">
        <v>51</v>
      </c>
      <c r="F105" s="9" t="s">
        <v>70</v>
      </c>
      <c r="G105" s="9">
        <v>1110</v>
      </c>
      <c r="H105" s="10">
        <v>0.64600000000000002</v>
      </c>
      <c r="I105" s="10">
        <v>0.59799999999999998</v>
      </c>
      <c r="J105" s="10">
        <v>0.28699999999999998</v>
      </c>
      <c r="K105" s="10">
        <v>0.94599999999999995</v>
      </c>
      <c r="L105" s="10">
        <v>7.4999999999999997E-2</v>
      </c>
      <c r="M105" s="10">
        <v>0.221</v>
      </c>
      <c r="N105" s="10">
        <v>0.8</v>
      </c>
      <c r="O105" s="25">
        <v>9837.08</v>
      </c>
      <c r="P105" s="9">
        <v>128</v>
      </c>
      <c r="Q105" s="9">
        <v>17</v>
      </c>
      <c r="R105" s="9">
        <v>2292</v>
      </c>
      <c r="S105" s="11">
        <v>10250</v>
      </c>
      <c r="T105" s="9" t="s">
        <v>1833</v>
      </c>
      <c r="U105" s="9" t="s">
        <v>540</v>
      </c>
      <c r="V105" s="11">
        <v>7451</v>
      </c>
      <c r="W105" s="11">
        <v>69290</v>
      </c>
      <c r="X105" s="11">
        <v>76914</v>
      </c>
      <c r="Y105" s="11">
        <v>63108</v>
      </c>
      <c r="Z105" s="11">
        <v>63567</v>
      </c>
      <c r="AA105" s="11">
        <v>8822</v>
      </c>
      <c r="AB105" s="11">
        <v>16395</v>
      </c>
      <c r="AC105" s="28">
        <v>5794.4024039654041</v>
      </c>
      <c r="AD105" s="10">
        <v>0.59499999999999997</v>
      </c>
      <c r="AE105" s="10">
        <v>0.23</v>
      </c>
      <c r="AF105" s="10">
        <v>0.26100000000000001</v>
      </c>
      <c r="AG105" s="9">
        <v>469</v>
      </c>
      <c r="AH105" s="9">
        <v>501.33</v>
      </c>
      <c r="AI105" s="9">
        <v>20.97</v>
      </c>
      <c r="AJ105" s="26">
        <v>19.622</v>
      </c>
      <c r="AK105" s="9">
        <v>0.93550999999999995</v>
      </c>
      <c r="AL105" s="10">
        <v>8.9999999999999993E-3</v>
      </c>
      <c r="AM105" s="10">
        <v>0.47399999999999998</v>
      </c>
      <c r="AN105" s="10">
        <v>2.1999999999999999E-2</v>
      </c>
      <c r="AO105" s="10">
        <v>0.09</v>
      </c>
      <c r="AP105" s="10">
        <v>0.17599999999999999</v>
      </c>
      <c r="AQ105" s="9">
        <v>10592</v>
      </c>
      <c r="AR105" s="9">
        <v>0.25800000000000001</v>
      </c>
      <c r="AS105" s="9">
        <v>8.5000000000000006E-2</v>
      </c>
      <c r="AT105" s="10">
        <v>0.05</v>
      </c>
      <c r="AU105" s="27">
        <v>0.79491255961844198</v>
      </c>
      <c r="AV105" s="42">
        <v>584.31973715777451</v>
      </c>
      <c r="AW105" s="27">
        <v>4.7880061969608867E-2</v>
      </c>
      <c r="AX105" s="27">
        <v>0.14499999999999999</v>
      </c>
      <c r="AY105" s="27">
        <v>4.2999999999999997E-2</v>
      </c>
      <c r="AZ105" s="28">
        <v>10660.980810234541</v>
      </c>
      <c r="BA105" s="9">
        <v>4</v>
      </c>
    </row>
    <row r="106" spans="1:53" s="1" customFormat="1" ht="14.25" customHeight="1">
      <c r="A106" s="7">
        <v>1049</v>
      </c>
      <c r="B106" s="8" t="s">
        <v>1835</v>
      </c>
      <c r="C106" s="8" t="s">
        <v>1813</v>
      </c>
      <c r="D106" s="9" t="s">
        <v>50</v>
      </c>
      <c r="E106" s="9" t="s">
        <v>51</v>
      </c>
      <c r="F106" s="9" t="s">
        <v>136</v>
      </c>
      <c r="G106" s="9">
        <v>1110</v>
      </c>
      <c r="H106" s="10">
        <v>0.68300000000000005</v>
      </c>
      <c r="I106" s="10">
        <v>0.63700000000000001</v>
      </c>
      <c r="J106" s="10">
        <v>0.36099999999999999</v>
      </c>
      <c r="K106" s="10">
        <v>0.92500000000000004</v>
      </c>
      <c r="L106" s="10">
        <v>5.3999999999999999E-2</v>
      </c>
      <c r="M106" s="10">
        <v>0.247</v>
      </c>
      <c r="N106" s="10">
        <v>0.85</v>
      </c>
      <c r="O106" s="25">
        <v>9958.52</v>
      </c>
      <c r="P106" s="9">
        <v>308</v>
      </c>
      <c r="Q106" s="9">
        <v>44</v>
      </c>
      <c r="R106" s="9">
        <v>2150</v>
      </c>
      <c r="S106" s="11">
        <v>9830</v>
      </c>
      <c r="T106" s="9" t="s">
        <v>1498</v>
      </c>
      <c r="U106" s="9" t="s">
        <v>67</v>
      </c>
      <c r="V106" s="11">
        <v>6991</v>
      </c>
      <c r="W106" s="11">
        <v>67720</v>
      </c>
      <c r="X106" s="11">
        <v>79317</v>
      </c>
      <c r="Y106" s="11">
        <v>64593</v>
      </c>
      <c r="Z106" s="11">
        <v>61182</v>
      </c>
      <c r="AA106" s="11">
        <v>8832</v>
      </c>
      <c r="AB106" s="11">
        <v>16783</v>
      </c>
      <c r="AC106" s="28">
        <v>2309.5801384141419</v>
      </c>
      <c r="AD106" s="10">
        <v>0.497</v>
      </c>
      <c r="AE106" s="10">
        <v>0.21</v>
      </c>
      <c r="AF106" s="10">
        <v>0.22</v>
      </c>
      <c r="AG106" s="9">
        <v>539</v>
      </c>
      <c r="AH106" s="9">
        <v>527.33000000000004</v>
      </c>
      <c r="AI106" s="9">
        <v>18.48</v>
      </c>
      <c r="AJ106" s="26">
        <v>18.885000000000002</v>
      </c>
      <c r="AK106" s="9">
        <v>1.0221199999999999</v>
      </c>
      <c r="AL106" s="10">
        <v>2.5000000000000001E-2</v>
      </c>
      <c r="AM106" s="10">
        <v>0.50600000000000001</v>
      </c>
      <c r="AN106" s="10">
        <v>2.3E-2</v>
      </c>
      <c r="AO106" s="10">
        <v>8.6999999999999994E-2</v>
      </c>
      <c r="AP106" s="10">
        <v>0.17599999999999999</v>
      </c>
      <c r="AQ106" s="9">
        <v>10490</v>
      </c>
      <c r="AR106" s="9">
        <v>0.41699999999999998</v>
      </c>
      <c r="AS106" s="10">
        <v>8.7999999999999995E-2</v>
      </c>
      <c r="AT106" s="10">
        <v>0.187</v>
      </c>
      <c r="AU106" s="27">
        <v>0.70571630204657732</v>
      </c>
      <c r="AV106" s="42">
        <v>502.082638785683</v>
      </c>
      <c r="AW106" s="27">
        <v>3.2735788048826528E-2</v>
      </c>
      <c r="AX106" s="27">
        <v>0.127</v>
      </c>
      <c r="AY106" s="27">
        <v>8.4000000000000005E-2</v>
      </c>
      <c r="AZ106" s="28">
        <v>9276.4378478664185</v>
      </c>
      <c r="BA106" s="9">
        <v>4</v>
      </c>
    </row>
    <row r="107" spans="1:53" s="1" customFormat="1" ht="14.25" customHeight="1">
      <c r="A107" s="7">
        <v>1022</v>
      </c>
      <c r="B107" s="8" t="s">
        <v>1805</v>
      </c>
      <c r="C107" s="8" t="s">
        <v>1798</v>
      </c>
      <c r="D107" s="9" t="s">
        <v>50</v>
      </c>
      <c r="E107" s="9" t="s">
        <v>51</v>
      </c>
      <c r="F107" s="9" t="s">
        <v>136</v>
      </c>
      <c r="G107" s="9">
        <v>920</v>
      </c>
      <c r="H107" s="10">
        <v>0.45100000000000001</v>
      </c>
      <c r="I107" s="10">
        <v>0.38900000000000001</v>
      </c>
      <c r="J107" s="10">
        <v>0.24199999999999999</v>
      </c>
      <c r="K107" s="10">
        <v>0.69899999999999995</v>
      </c>
      <c r="L107" s="10">
        <v>0.159</v>
      </c>
      <c r="M107" s="10">
        <v>0.39100000000000001</v>
      </c>
      <c r="N107" s="10">
        <v>0.73</v>
      </c>
      <c r="O107" s="25">
        <v>11459.84</v>
      </c>
      <c r="P107" s="9">
        <v>733</v>
      </c>
      <c r="Q107" s="9">
        <v>146</v>
      </c>
      <c r="R107" s="9">
        <v>1694</v>
      </c>
      <c r="S107" s="9">
        <v>12682</v>
      </c>
      <c r="T107" s="9" t="s">
        <v>518</v>
      </c>
      <c r="U107" s="9" t="s">
        <v>1047</v>
      </c>
      <c r="V107" s="9">
        <v>9195</v>
      </c>
      <c r="W107" s="11">
        <v>70579</v>
      </c>
      <c r="X107" s="11">
        <v>76761</v>
      </c>
      <c r="Y107" s="11">
        <v>65313</v>
      </c>
      <c r="Z107" s="11">
        <v>59886</v>
      </c>
      <c r="AA107" s="11">
        <v>6814</v>
      </c>
      <c r="AB107" s="11">
        <v>15602</v>
      </c>
      <c r="AC107" s="28">
        <v>10035.044119289623</v>
      </c>
      <c r="AD107" s="10">
        <v>0.41299999999999998</v>
      </c>
      <c r="AE107" s="10">
        <v>0.49</v>
      </c>
      <c r="AF107" s="10">
        <v>0.435</v>
      </c>
      <c r="AG107" s="9">
        <v>865.33</v>
      </c>
      <c r="AH107" s="9">
        <v>864.67</v>
      </c>
      <c r="AI107" s="9">
        <v>13.24</v>
      </c>
      <c r="AJ107" s="26">
        <v>13.253</v>
      </c>
      <c r="AK107" s="9">
        <v>1.0007699999999999</v>
      </c>
      <c r="AL107" s="9">
        <v>0.06</v>
      </c>
      <c r="AM107" s="9">
        <v>0.45400000000000001</v>
      </c>
      <c r="AN107" s="10">
        <v>4.1000000000000002E-2</v>
      </c>
      <c r="AO107" s="10">
        <v>0.109</v>
      </c>
      <c r="AP107" s="10">
        <v>7.3999999999999996E-2</v>
      </c>
      <c r="AQ107" s="9">
        <v>13621</v>
      </c>
      <c r="AR107" s="9">
        <v>0.50700000000000001</v>
      </c>
      <c r="AS107" s="10" t="s">
        <v>654</v>
      </c>
      <c r="AT107" s="10">
        <v>3.6999999999999998E-2</v>
      </c>
      <c r="AU107" s="27">
        <v>0.66357000663570009</v>
      </c>
      <c r="AV107" s="27"/>
      <c r="AW107" s="27"/>
      <c r="AX107" s="27"/>
      <c r="AY107" s="27"/>
      <c r="AZ107" s="27"/>
      <c r="BA107" s="9">
        <v>5</v>
      </c>
    </row>
    <row r="108" spans="1:53" s="1" customFormat="1" ht="14.25" customHeight="1">
      <c r="A108" s="29"/>
      <c r="B108" s="30"/>
      <c r="C108" s="30"/>
      <c r="D108" s="31"/>
      <c r="E108" s="31"/>
      <c r="F108" s="31"/>
      <c r="G108" s="31"/>
      <c r="H108" s="32">
        <f t="shared" ref="H108:AU108" si="0">AVERAGE(H2:H107)</f>
        <v>0.49534905660377343</v>
      </c>
      <c r="I108" s="32">
        <f t="shared" si="0"/>
        <v>0.42868867924528309</v>
      </c>
      <c r="J108" s="32">
        <f t="shared" si="0"/>
        <v>0.24483809523809524</v>
      </c>
      <c r="K108" s="32">
        <f t="shared" si="0"/>
        <v>0.85948113207547183</v>
      </c>
      <c r="L108" s="32">
        <f t="shared" si="0"/>
        <v>0.21527358490566037</v>
      </c>
      <c r="M108" s="32">
        <f t="shared" si="0"/>
        <v>0.45874285714285684</v>
      </c>
      <c r="N108" s="32">
        <f t="shared" si="0"/>
        <v>0.76198113207547158</v>
      </c>
      <c r="O108" s="33">
        <f t="shared" si="0"/>
        <v>12712.138207547168</v>
      </c>
      <c r="P108" s="31">
        <f t="shared" si="0"/>
        <v>685.78301886792451</v>
      </c>
      <c r="Q108" s="31">
        <f t="shared" si="0"/>
        <v>43.714285714285715</v>
      </c>
      <c r="R108" s="31">
        <f t="shared" si="0"/>
        <v>2491.0471698113206</v>
      </c>
      <c r="S108" s="31">
        <f t="shared" si="0"/>
        <v>11792.182795698925</v>
      </c>
      <c r="T108" s="31" t="e">
        <f t="shared" si="0"/>
        <v>#DIV/0!</v>
      </c>
      <c r="U108" s="31" t="e">
        <f t="shared" si="0"/>
        <v>#DIV/0!</v>
      </c>
      <c r="V108" s="31">
        <f t="shared" si="0"/>
        <v>8013.1935483870966</v>
      </c>
      <c r="W108" s="31">
        <f t="shared" si="0"/>
        <v>80587.226415094337</v>
      </c>
      <c r="X108" s="31">
        <f t="shared" si="0"/>
        <v>92169</v>
      </c>
      <c r="Y108" s="31">
        <f t="shared" si="0"/>
        <v>74215.443396226416</v>
      </c>
      <c r="Z108" s="31">
        <f t="shared" si="0"/>
        <v>64921.92452830189</v>
      </c>
      <c r="AA108" s="31">
        <f t="shared" si="0"/>
        <v>9328.0377358490568</v>
      </c>
      <c r="AB108" s="31">
        <f t="shared" si="0"/>
        <v>17866.783018867925</v>
      </c>
      <c r="AC108" s="34">
        <f t="shared" si="0"/>
        <v>3771.6587458415543</v>
      </c>
      <c r="AD108" s="32">
        <f t="shared" si="0"/>
        <v>0.40556603773584898</v>
      </c>
      <c r="AE108" s="32">
        <f t="shared" si="0"/>
        <v>0.43613207547169797</v>
      </c>
      <c r="AF108" s="31">
        <f t="shared" si="0"/>
        <v>0.39171698113207537</v>
      </c>
      <c r="AG108" s="39">
        <f t="shared" si="0"/>
        <v>612.23613207547169</v>
      </c>
      <c r="AH108" s="39">
        <f t="shared" si="0"/>
        <v>805.47518867924521</v>
      </c>
      <c r="AI108" s="35">
        <f t="shared" si="0"/>
        <v>23.20735849056603</v>
      </c>
      <c r="AJ108" s="35">
        <f t="shared" si="0"/>
        <v>16.503500000000003</v>
      </c>
      <c r="AK108" s="31">
        <f t="shared" si="0"/>
        <v>0.7723562264150946</v>
      </c>
      <c r="AL108" s="31">
        <f t="shared" si="0"/>
        <v>2.1860215053763427E-2</v>
      </c>
      <c r="AM108" s="31">
        <f t="shared" si="0"/>
        <v>0.47811827956989261</v>
      </c>
      <c r="AN108" s="32">
        <f t="shared" si="0"/>
        <v>3.8311320754716958E-2</v>
      </c>
      <c r="AO108" s="32">
        <f t="shared" si="0"/>
        <v>0.35857547169811327</v>
      </c>
      <c r="AP108" s="32">
        <f t="shared" si="0"/>
        <v>0.35540776699029131</v>
      </c>
      <c r="AQ108" s="32">
        <f t="shared" si="0"/>
        <v>15395.726415094339</v>
      </c>
      <c r="AR108" s="32">
        <f t="shared" si="0"/>
        <v>1.5844803921568624</v>
      </c>
      <c r="AS108" s="32">
        <f t="shared" si="0"/>
        <v>8.6014705882352938E-2</v>
      </c>
      <c r="AT108" s="32">
        <f t="shared" si="0"/>
        <v>8.9735849056603756E-2</v>
      </c>
      <c r="AU108" s="32">
        <f t="shared" si="0"/>
        <v>0.62086713883036515</v>
      </c>
      <c r="AV108" s="32"/>
      <c r="AW108" s="32"/>
      <c r="AX108" s="32"/>
      <c r="AY108" s="32"/>
      <c r="AZ108" s="32"/>
      <c r="BA108" s="35">
        <f>AVERAGE(BA2:BA107)</f>
        <v>3.7264150943396226</v>
      </c>
    </row>
    <row r="109" spans="1:53" s="1" customFormat="1" ht="14.25" customHeight="1">
      <c r="A109" s="7">
        <v>1014</v>
      </c>
      <c r="B109" s="8" t="s">
        <v>1794</v>
      </c>
      <c r="C109" s="8" t="s">
        <v>1779</v>
      </c>
      <c r="D109" s="9" t="s">
        <v>50</v>
      </c>
      <c r="E109" s="9" t="s">
        <v>51</v>
      </c>
      <c r="F109" s="9" t="s">
        <v>128</v>
      </c>
      <c r="G109" s="9">
        <v>1110</v>
      </c>
      <c r="H109" s="10">
        <v>0.71299999999999997</v>
      </c>
      <c r="I109" s="10">
        <v>0.66200000000000003</v>
      </c>
      <c r="J109" s="10">
        <v>0.39800000000000002</v>
      </c>
      <c r="K109" s="10">
        <v>0.93899999999999995</v>
      </c>
      <c r="L109" s="10">
        <v>0.08</v>
      </c>
      <c r="M109" s="10">
        <v>0.313</v>
      </c>
      <c r="N109" s="10">
        <v>0.82</v>
      </c>
      <c r="O109" s="25">
        <v>14529.48</v>
      </c>
      <c r="P109" s="9">
        <v>268</v>
      </c>
      <c r="Q109" s="9" t="s">
        <v>55</v>
      </c>
      <c r="R109" s="9">
        <v>3344</v>
      </c>
      <c r="S109" s="9">
        <v>11413</v>
      </c>
      <c r="T109" s="9" t="s">
        <v>1351</v>
      </c>
      <c r="U109" s="9" t="s">
        <v>665</v>
      </c>
      <c r="V109" s="9">
        <v>8938</v>
      </c>
      <c r="W109" s="11">
        <v>84726</v>
      </c>
      <c r="X109" s="11">
        <v>98748</v>
      </c>
      <c r="Y109" s="11">
        <v>80091</v>
      </c>
      <c r="Z109" s="11">
        <v>69138</v>
      </c>
      <c r="AA109" s="11">
        <v>8611</v>
      </c>
      <c r="AB109" s="11">
        <v>20963</v>
      </c>
      <c r="AC109" s="28">
        <v>4955.4423145219234</v>
      </c>
      <c r="AD109" s="10">
        <v>0.65</v>
      </c>
      <c r="AE109" s="10">
        <v>0.26</v>
      </c>
      <c r="AF109" s="10">
        <v>0.25900000000000001</v>
      </c>
      <c r="AG109" s="9">
        <v>708</v>
      </c>
      <c r="AH109" s="9">
        <v>1037.67</v>
      </c>
      <c r="AI109" s="9">
        <v>20.52</v>
      </c>
      <c r="AJ109" s="26">
        <v>14.002000000000001</v>
      </c>
      <c r="AK109" s="9">
        <v>0.68230000000000002</v>
      </c>
      <c r="AL109" s="9">
        <v>3.3000000000000002E-2</v>
      </c>
      <c r="AM109" s="9">
        <v>0.59199999999999997</v>
      </c>
      <c r="AN109" s="10">
        <v>0.01</v>
      </c>
      <c r="AO109" s="10">
        <v>0.249</v>
      </c>
      <c r="AP109" s="10">
        <v>0.29099999999999998</v>
      </c>
      <c r="AQ109" s="9">
        <v>15332</v>
      </c>
      <c r="AR109" s="9">
        <v>0.44700000000000001</v>
      </c>
      <c r="AS109" s="9">
        <v>4.2000000000000003E-2</v>
      </c>
      <c r="AT109" s="10">
        <v>6.3E-2</v>
      </c>
      <c r="AU109" s="27">
        <v>0.69108500345542501</v>
      </c>
      <c r="AV109" s="42">
        <v>1582.9885171389478</v>
      </c>
      <c r="AW109" s="27">
        <v>3.6477561481897493E-2</v>
      </c>
      <c r="AX109" s="27">
        <v>0.129</v>
      </c>
      <c r="AY109" s="27">
        <v>0.14599999999999999</v>
      </c>
      <c r="AZ109" s="28">
        <v>15536.723163841807</v>
      </c>
      <c r="BA109" s="9"/>
    </row>
    <row r="112" spans="1:53">
      <c r="B112" s="36"/>
    </row>
  </sheetData>
  <autoFilter ref="A1:BA109"/>
  <sortState ref="B121:C163">
    <sortCondition ref="C121:C163"/>
    <sortCondition ref="B121:B163"/>
  </sortState>
  <conditionalFormatting sqref="G61:G66">
    <cfRule type="cellIs" dxfId="389" priority="187" operator="greaterThan">
      <formula>G$55</formula>
    </cfRule>
  </conditionalFormatting>
  <conditionalFormatting sqref="H61:H66">
    <cfRule type="cellIs" dxfId="388" priority="186" operator="greaterThan">
      <formula>H$55</formula>
    </cfRule>
  </conditionalFormatting>
  <conditionalFormatting sqref="H2:H107 J2:J107 J109 H109">
    <cfRule type="cellIs" dxfId="387" priority="164" operator="greaterThan">
      <formula>H$97</formula>
    </cfRule>
  </conditionalFormatting>
  <conditionalFormatting sqref="I2:I107 I109">
    <cfRule type="cellIs" dxfId="386" priority="192" operator="greaterThan">
      <formula>$I$109</formula>
    </cfRule>
  </conditionalFormatting>
  <conditionalFormatting sqref="N2:N107 N109">
    <cfRule type="cellIs" dxfId="385" priority="194" operator="greaterThan">
      <formula>$N$109</formula>
    </cfRule>
  </conditionalFormatting>
  <conditionalFormatting sqref="AC2:AC107 AC109">
    <cfRule type="cellIs" dxfId="384" priority="196" operator="greaterThan">
      <formula>$AC$109</formula>
    </cfRule>
  </conditionalFormatting>
  <conditionalFormatting sqref="AD2:AD107 AD109">
    <cfRule type="cellIs" dxfId="383" priority="198" operator="greaterThan">
      <formula>$AD$109</formula>
    </cfRule>
  </conditionalFormatting>
  <conditionalFormatting sqref="AI2:AI107 AI109">
    <cfRule type="cellIs" dxfId="382" priority="200" operator="lessThan">
      <formula>$AI$109</formula>
    </cfRule>
  </conditionalFormatting>
  <conditionalFormatting sqref="AJ2:AJ107 AJ109">
    <cfRule type="cellIs" dxfId="381" priority="202" operator="lessThan">
      <formula>$AJ$109</formula>
    </cfRule>
  </conditionalFormatting>
  <conditionalFormatting sqref="AN2:AN107 AN109">
    <cfRule type="cellIs" dxfId="380" priority="204" operator="greaterThan">
      <formula>$AN$109</formula>
    </cfRule>
  </conditionalFormatting>
  <conditionalFormatting sqref="AO2:AO107 AO109">
    <cfRule type="cellIs" dxfId="379" priority="206" operator="greaterThan">
      <formula>$AO$109</formula>
    </cfRule>
  </conditionalFormatting>
  <conditionalFormatting sqref="AT2:AT107 AT109">
    <cfRule type="cellIs" dxfId="378" priority="208" operator="lessThan">
      <formula>$AT$109</formula>
    </cfRule>
  </conditionalFormatting>
  <conditionalFormatting sqref="AU2:AZ11 AU109 AU107:AZ107 AU23:AV60 AU13:AV21 AU12 AU63:AV65 AU61:AU62 AU67:AV81 AU66 AU84:AV87 AU82:AU83 AU89:AV96 AU88 AU98:AV101 AU97 AU103:AV104 AU102 AU105:AU106">
    <cfRule type="cellIs" dxfId="377" priority="210" operator="greaterThan">
      <formula>$AU$109</formula>
    </cfRule>
  </conditionalFormatting>
  <conditionalFormatting sqref="AW109">
    <cfRule type="cellIs" dxfId="376" priority="10" operator="greaterThan">
      <formula>$V$28</formula>
    </cfRule>
  </conditionalFormatting>
  <conditionalFormatting sqref="AZ109">
    <cfRule type="cellIs" dxfId="375" priority="9" operator="greater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Y2" sqref="Y2"/>
    </sheetView>
  </sheetViews>
  <sheetFormatPr defaultRowHeight="15"/>
  <cols>
    <col min="2" max="2" width="43" bestFit="1" customWidth="1"/>
    <col min="4" max="6" width="9.140625" customWidth="1"/>
    <col min="8" max="9" width="10.5703125" bestFit="1" customWidth="1"/>
    <col min="14" max="14" width="11.5703125" bestFit="1" customWidth="1"/>
    <col min="20" max="20" width="8.28515625" bestFit="1" customWidth="1"/>
    <col min="24" max="24" width="9.7109375" bestFit="1" customWidth="1"/>
    <col min="27" max="27" width="44.7109375" customWidth="1"/>
  </cols>
  <sheetData>
    <row r="1" spans="1:32" ht="98.25">
      <c r="A1" s="5" t="s">
        <v>2</v>
      </c>
      <c r="B1" s="6" t="s">
        <v>3</v>
      </c>
      <c r="C1" s="6" t="s">
        <v>4</v>
      </c>
      <c r="D1" s="5" t="s">
        <v>9</v>
      </c>
      <c r="E1" s="5" t="s">
        <v>10</v>
      </c>
      <c r="F1" s="5" t="s">
        <v>12</v>
      </c>
      <c r="G1" s="5" t="s">
        <v>15</v>
      </c>
      <c r="H1" s="5" t="s">
        <v>16</v>
      </c>
      <c r="I1" s="5" t="s">
        <v>2058</v>
      </c>
      <c r="J1" s="5" t="s">
        <v>31</v>
      </c>
      <c r="K1" s="5" t="s">
        <v>32</v>
      </c>
      <c r="L1" s="5" t="s">
        <v>34</v>
      </c>
      <c r="M1" s="5" t="s">
        <v>35</v>
      </c>
      <c r="N1" s="5" t="s">
        <v>36</v>
      </c>
      <c r="O1" s="5" t="s">
        <v>37</v>
      </c>
      <c r="P1" s="5" t="s">
        <v>41</v>
      </c>
      <c r="Q1" s="5" t="s">
        <v>42</v>
      </c>
      <c r="R1" s="5" t="s">
        <v>47</v>
      </c>
      <c r="S1" s="5" t="s">
        <v>2054</v>
      </c>
      <c r="T1" s="44" t="s">
        <v>2063</v>
      </c>
      <c r="U1" s="38" t="s">
        <v>2059</v>
      </c>
      <c r="V1" s="38" t="s">
        <v>2060</v>
      </c>
      <c r="W1" s="38" t="s">
        <v>2061</v>
      </c>
      <c r="X1" s="38" t="s">
        <v>2062</v>
      </c>
      <c r="Y1" s="5" t="s">
        <v>2057</v>
      </c>
    </row>
    <row r="2" spans="1:32">
      <c r="A2" s="7">
        <v>50</v>
      </c>
      <c r="B2" s="8" t="s">
        <v>228</v>
      </c>
      <c r="C2" s="8" t="s">
        <v>199</v>
      </c>
      <c r="D2" s="10">
        <v>0.63700000000000001</v>
      </c>
      <c r="E2" s="10">
        <v>0.54900000000000004</v>
      </c>
      <c r="F2" s="10">
        <v>0.93700000000000006</v>
      </c>
      <c r="G2" s="10">
        <v>0.84</v>
      </c>
      <c r="H2" s="25">
        <v>16303.53</v>
      </c>
      <c r="I2" s="28">
        <v>2269.4471688033204</v>
      </c>
      <c r="J2" s="10">
        <v>0.56899999999999995</v>
      </c>
      <c r="K2" s="10">
        <v>0.45</v>
      </c>
      <c r="L2" s="9">
        <v>663.67</v>
      </c>
      <c r="M2" s="9">
        <v>851.33</v>
      </c>
      <c r="N2" s="9">
        <v>24.57</v>
      </c>
      <c r="O2" s="26">
        <v>19.151</v>
      </c>
      <c r="P2" s="10">
        <v>4.4999999999999998E-2</v>
      </c>
      <c r="Q2" s="10">
        <v>0.41899999999999998</v>
      </c>
      <c r="R2" s="10">
        <v>6.8000000000000005E-2</v>
      </c>
      <c r="S2" s="27">
        <v>0.65746219592373434</v>
      </c>
      <c r="T2" s="45">
        <v>1962.7651189650339</v>
      </c>
      <c r="U2" s="27">
        <v>2.6558665515995613E-2</v>
      </c>
      <c r="V2" s="27">
        <v>0.124</v>
      </c>
      <c r="W2" s="27">
        <v>0.19</v>
      </c>
      <c r="X2" s="28">
        <v>5.300827218346468</v>
      </c>
      <c r="Y2" s="9">
        <v>5</v>
      </c>
      <c r="AA2" s="37" t="s">
        <v>228</v>
      </c>
      <c r="AB2" s="27">
        <v>2.6558665515995613E-2</v>
      </c>
      <c r="AC2" s="27">
        <v>0.124</v>
      </c>
      <c r="AD2" s="27">
        <v>0.19</v>
      </c>
      <c r="AE2" s="28">
        <v>5.300827218346468</v>
      </c>
      <c r="AF2" s="42">
        <v>1962.7651189650339</v>
      </c>
    </row>
    <row r="3" spans="1:32">
      <c r="A3" s="7">
        <v>45</v>
      </c>
      <c r="B3" s="8" t="s">
        <v>206</v>
      </c>
      <c r="C3" s="8" t="s">
        <v>199</v>
      </c>
      <c r="D3" s="10">
        <v>0.75800000000000001</v>
      </c>
      <c r="E3" s="10">
        <v>0.71899999999999997</v>
      </c>
      <c r="F3" s="10">
        <v>0.95699999999999996</v>
      </c>
      <c r="G3" s="10">
        <v>0.93</v>
      </c>
      <c r="H3" s="25">
        <v>20360.54</v>
      </c>
      <c r="I3" s="28">
        <v>9773.8075709190416</v>
      </c>
      <c r="J3" s="10">
        <v>0.71499999999999997</v>
      </c>
      <c r="K3" s="10">
        <v>0.13</v>
      </c>
      <c r="L3" s="9">
        <v>951.33</v>
      </c>
      <c r="M3" s="9">
        <v>1262.33</v>
      </c>
      <c r="N3" s="9">
        <v>21.4</v>
      </c>
      <c r="O3" s="26">
        <v>16.129000000000001</v>
      </c>
      <c r="P3" s="10">
        <v>2.3E-2</v>
      </c>
      <c r="Q3" s="10">
        <v>0.35599999999999998</v>
      </c>
      <c r="R3" s="10">
        <v>4.2000000000000003E-2</v>
      </c>
      <c r="S3" s="27">
        <v>0.67842605156037994</v>
      </c>
      <c r="T3" s="45">
        <v>1424.3237163650865</v>
      </c>
      <c r="U3" s="27">
        <v>3.8407625730948199E-2</v>
      </c>
      <c r="V3" s="27">
        <v>0.14199999999999999</v>
      </c>
      <c r="W3" s="27">
        <v>0.28000000000000003</v>
      </c>
      <c r="X3" s="28">
        <v>0</v>
      </c>
      <c r="Y3" s="9">
        <v>10</v>
      </c>
      <c r="AA3" s="37" t="s">
        <v>514</v>
      </c>
      <c r="AB3" s="27">
        <v>4.4137025546892805E-2</v>
      </c>
      <c r="AC3" s="27">
        <v>0.13900000000000001</v>
      </c>
      <c r="AD3" s="27">
        <v>0.28100000000000003</v>
      </c>
      <c r="AE3" s="28">
        <v>2138.8342018915268</v>
      </c>
      <c r="AF3" s="42">
        <v>273.42648317136479</v>
      </c>
    </row>
    <row r="4" spans="1:32">
      <c r="A4" s="7">
        <v>657</v>
      </c>
      <c r="B4" s="8" t="s">
        <v>1297</v>
      </c>
      <c r="C4" s="8" t="s">
        <v>1298</v>
      </c>
      <c r="D4" s="10">
        <v>0.70899999999999996</v>
      </c>
      <c r="E4" s="10">
        <v>0.67700000000000005</v>
      </c>
      <c r="F4" s="10">
        <v>0.90800000000000003</v>
      </c>
      <c r="G4" s="10">
        <v>0.86</v>
      </c>
      <c r="H4" s="25">
        <v>16877.88</v>
      </c>
      <c r="I4" s="28">
        <v>6043.4130352864222</v>
      </c>
      <c r="J4" s="10">
        <v>0.64800000000000002</v>
      </c>
      <c r="K4" s="10">
        <v>0.25</v>
      </c>
      <c r="L4" s="9">
        <v>1059</v>
      </c>
      <c r="M4" s="9">
        <v>1482.33</v>
      </c>
      <c r="N4" s="9">
        <v>15.94</v>
      </c>
      <c r="O4" s="26">
        <v>11.385999999999999</v>
      </c>
      <c r="P4" s="10">
        <v>8.9999999999999993E-3</v>
      </c>
      <c r="Q4" s="10">
        <v>0.128</v>
      </c>
      <c r="R4" s="10">
        <v>6.2E-2</v>
      </c>
      <c r="S4" s="27">
        <v>0.67340067340067344</v>
      </c>
      <c r="T4" s="45">
        <v>1244.2320955001458</v>
      </c>
      <c r="U4" s="27">
        <v>5.7471672982625774E-2</v>
      </c>
      <c r="V4" s="27">
        <v>5.1999999999999998E-2</v>
      </c>
      <c r="W4" s="27">
        <v>3.2000000000000001E-2</v>
      </c>
      <c r="X4" s="28">
        <v>1229.6978281397544</v>
      </c>
      <c r="Y4" s="9">
        <v>7</v>
      </c>
      <c r="AA4" s="37" t="s">
        <v>844</v>
      </c>
      <c r="AB4" s="27">
        <v>5.2345268388467016E-2</v>
      </c>
      <c r="AC4" s="27">
        <v>0.128</v>
      </c>
      <c r="AD4" s="27">
        <v>0.378</v>
      </c>
      <c r="AE4" s="28">
        <v>5629.8911836553407</v>
      </c>
      <c r="AF4" s="42">
        <v>876.59540363461508</v>
      </c>
    </row>
    <row r="5" spans="1:32">
      <c r="A5" s="7">
        <v>676</v>
      </c>
      <c r="B5" s="8" t="s">
        <v>1327</v>
      </c>
      <c r="C5" s="8" t="s">
        <v>1298</v>
      </c>
      <c r="D5" s="10">
        <v>0.71199999999999997</v>
      </c>
      <c r="E5" s="10">
        <v>0.68899999999999995</v>
      </c>
      <c r="F5" s="10">
        <v>0.88700000000000001</v>
      </c>
      <c r="G5" s="10">
        <v>0.85</v>
      </c>
      <c r="H5" s="25">
        <v>13308.78</v>
      </c>
      <c r="I5" s="28">
        <v>6612.1763226982484</v>
      </c>
      <c r="J5" s="10">
        <v>0.71799999999999997</v>
      </c>
      <c r="K5" s="10">
        <v>0.24</v>
      </c>
      <c r="L5" s="9">
        <v>732</v>
      </c>
      <c r="M5" s="9">
        <v>1124</v>
      </c>
      <c r="N5" s="9">
        <v>18.18</v>
      </c>
      <c r="O5" s="26">
        <v>11.840999999999999</v>
      </c>
      <c r="P5" s="10">
        <v>6.0000000000000001E-3</v>
      </c>
      <c r="Q5" s="10">
        <v>0.18</v>
      </c>
      <c r="R5" s="10">
        <v>-6.0000000000000001E-3</v>
      </c>
      <c r="S5" s="27">
        <v>0.68587105624142652</v>
      </c>
      <c r="T5" s="45">
        <v>1277.3522441576163</v>
      </c>
      <c r="U5" s="27">
        <v>6.7399115471140095E-2</v>
      </c>
      <c r="V5" s="27">
        <v>0.14299999999999999</v>
      </c>
      <c r="W5" s="27">
        <v>0.21</v>
      </c>
      <c r="X5" s="28">
        <v>9562.841530054644</v>
      </c>
      <c r="Y5" s="9">
        <v>10</v>
      </c>
      <c r="AA5" s="37" t="s">
        <v>909</v>
      </c>
      <c r="AB5" s="27">
        <v>2.1186329389641111E-2</v>
      </c>
      <c r="AC5" s="27">
        <v>0.125</v>
      </c>
      <c r="AD5" s="27">
        <v>0.14299999999999999</v>
      </c>
      <c r="AE5" s="28">
        <v>4506.2084393099012</v>
      </c>
      <c r="AF5" s="42">
        <v>350.1872626386961</v>
      </c>
    </row>
    <row r="6" spans="1:32">
      <c r="A6" s="7">
        <v>560</v>
      </c>
      <c r="B6" s="8" t="s">
        <v>1152</v>
      </c>
      <c r="C6" s="8" t="s">
        <v>1118</v>
      </c>
      <c r="D6" s="10">
        <v>0.73</v>
      </c>
      <c r="E6" s="10">
        <v>0.68700000000000006</v>
      </c>
      <c r="F6" s="10">
        <v>0.9</v>
      </c>
      <c r="G6" s="10">
        <v>0.87</v>
      </c>
      <c r="H6" s="25">
        <v>8079.86</v>
      </c>
      <c r="I6" s="28">
        <v>3465.4065788268608</v>
      </c>
      <c r="J6" s="10">
        <v>0.65500000000000003</v>
      </c>
      <c r="K6" s="10">
        <v>0.31</v>
      </c>
      <c r="L6" s="9">
        <v>411.33</v>
      </c>
      <c r="M6" s="9">
        <v>734.67</v>
      </c>
      <c r="N6" s="9">
        <v>19.64</v>
      </c>
      <c r="O6" s="26">
        <v>10.997999999999999</v>
      </c>
      <c r="P6" s="10">
        <v>3.0000000000000001E-3</v>
      </c>
      <c r="Q6" s="10">
        <v>0.255</v>
      </c>
      <c r="R6" s="10">
        <v>7.4999999999999997E-2</v>
      </c>
      <c r="S6" s="27">
        <v>0.73909830007390986</v>
      </c>
      <c r="T6" s="45">
        <v>1614.5081721713</v>
      </c>
      <c r="U6" s="27">
        <v>1.410915535665222E-2</v>
      </c>
      <c r="V6" s="27">
        <v>0.17100000000000001</v>
      </c>
      <c r="W6" s="27">
        <v>0.251</v>
      </c>
      <c r="X6" s="28">
        <v>12155.690078525759</v>
      </c>
      <c r="Y6" s="9">
        <v>10</v>
      </c>
      <c r="AA6" s="37" t="s">
        <v>1048</v>
      </c>
      <c r="AB6" s="27">
        <v>5.1353494206250204E-2</v>
      </c>
      <c r="AC6" s="27">
        <v>0.09</v>
      </c>
      <c r="AD6" s="27">
        <v>3.3000000000000002E-2</v>
      </c>
      <c r="AE6" s="28">
        <v>8883.1510349381333</v>
      </c>
      <c r="AF6" s="42">
        <v>3643.3222240920754</v>
      </c>
    </row>
    <row r="7" spans="1:32">
      <c r="A7" s="7">
        <v>837</v>
      </c>
      <c r="B7" s="8" t="s">
        <v>1543</v>
      </c>
      <c r="C7" s="8" t="s">
        <v>1454</v>
      </c>
      <c r="D7" s="10">
        <v>0.70699999999999996</v>
      </c>
      <c r="E7" s="10">
        <v>0.67</v>
      </c>
      <c r="F7" s="10">
        <v>0.85599999999999998</v>
      </c>
      <c r="G7" s="10">
        <v>0.88</v>
      </c>
      <c r="H7" s="25">
        <v>14764.7</v>
      </c>
      <c r="I7" s="28">
        <v>2235.0606514185861</v>
      </c>
      <c r="J7" s="10">
        <v>0.52800000000000002</v>
      </c>
      <c r="K7" s="10">
        <v>0.24</v>
      </c>
      <c r="L7" s="9">
        <v>764</v>
      </c>
      <c r="M7" s="9">
        <v>755</v>
      </c>
      <c r="N7" s="9">
        <v>19.329999999999998</v>
      </c>
      <c r="O7" s="26">
        <v>19.556000000000001</v>
      </c>
      <c r="P7" s="10">
        <v>8.9999999999999993E-3</v>
      </c>
      <c r="Q7" s="10">
        <v>0.21</v>
      </c>
      <c r="R7" s="10">
        <v>0.18</v>
      </c>
      <c r="S7" s="27">
        <v>0.76452599388379205</v>
      </c>
      <c r="T7" s="45">
        <v>338.64555324524031</v>
      </c>
      <c r="U7" s="27">
        <v>3.0478099792071629E-2</v>
      </c>
      <c r="V7" s="27">
        <v>0.125</v>
      </c>
      <c r="W7" s="27">
        <v>0.21099999999999999</v>
      </c>
      <c r="X7" s="28">
        <v>1294.3743455497381</v>
      </c>
      <c r="Y7" s="9">
        <v>5</v>
      </c>
      <c r="AA7" s="37" t="s">
        <v>1152</v>
      </c>
      <c r="AB7" s="27">
        <v>1.410915535665222E-2</v>
      </c>
      <c r="AC7" s="27">
        <v>0.17100000000000001</v>
      </c>
      <c r="AD7" s="27">
        <v>0.251</v>
      </c>
      <c r="AE7" s="28">
        <v>12155.690078525759</v>
      </c>
      <c r="AF7" s="42">
        <v>1614.5081721713</v>
      </c>
    </row>
    <row r="8" spans="1:32">
      <c r="A8" s="7">
        <v>766</v>
      </c>
      <c r="B8" s="8" t="s">
        <v>1460</v>
      </c>
      <c r="C8" s="8" t="s">
        <v>1454</v>
      </c>
      <c r="D8" s="10">
        <v>0.621</v>
      </c>
      <c r="E8" s="10">
        <v>0.59</v>
      </c>
      <c r="F8" s="10">
        <v>0.93700000000000006</v>
      </c>
      <c r="G8" s="10">
        <v>0.77</v>
      </c>
      <c r="H8" s="25">
        <v>9138.64</v>
      </c>
      <c r="I8" s="28">
        <v>3282.7641749757076</v>
      </c>
      <c r="J8" s="10">
        <v>0.48499999999999999</v>
      </c>
      <c r="K8" s="10">
        <v>0.36</v>
      </c>
      <c r="L8" s="9">
        <v>441.67</v>
      </c>
      <c r="M8" s="9">
        <v>555.66999999999996</v>
      </c>
      <c r="N8" s="9">
        <v>20.69</v>
      </c>
      <c r="O8" s="26">
        <v>16.446000000000002</v>
      </c>
      <c r="P8" s="10">
        <v>8.9999999999999993E-3</v>
      </c>
      <c r="Q8" s="10">
        <v>0.17599999999999999</v>
      </c>
      <c r="R8" s="10">
        <v>0.13600000000000001</v>
      </c>
      <c r="S8" s="27">
        <v>0.77519379844961245</v>
      </c>
      <c r="T8" s="45">
        <v>437.70188999676105</v>
      </c>
      <c r="U8" s="27">
        <v>8.972888744933601E-3</v>
      </c>
      <c r="V8" s="27">
        <v>0.112</v>
      </c>
      <c r="W8" s="27">
        <v>7.6999999999999999E-2</v>
      </c>
      <c r="X8" s="28">
        <v>6792.4015667806279</v>
      </c>
      <c r="Y8" s="9">
        <v>1</v>
      </c>
      <c r="AA8" s="37" t="s">
        <v>1263</v>
      </c>
      <c r="AB8" s="27">
        <v>2.8728522336769761E-2</v>
      </c>
      <c r="AC8" s="27">
        <v>0.14599999999999999</v>
      </c>
      <c r="AD8" s="27">
        <v>0.124</v>
      </c>
      <c r="AE8" s="28">
        <v>22354.861064538483</v>
      </c>
      <c r="AF8" s="42">
        <v>889.07216494845363</v>
      </c>
    </row>
    <row r="9" spans="1:32">
      <c r="A9" s="7">
        <v>854</v>
      </c>
      <c r="B9" s="8" t="s">
        <v>1563</v>
      </c>
      <c r="C9" s="8" t="s">
        <v>1558</v>
      </c>
      <c r="D9" s="10">
        <v>0.67800000000000005</v>
      </c>
      <c r="E9" s="10">
        <v>0.66</v>
      </c>
      <c r="F9" s="10">
        <v>0.90800000000000003</v>
      </c>
      <c r="G9" s="10">
        <v>0.79</v>
      </c>
      <c r="H9" s="25">
        <v>10512.63</v>
      </c>
      <c r="I9" s="28">
        <v>6848.9046033200075</v>
      </c>
      <c r="J9" s="10">
        <v>0.66500000000000004</v>
      </c>
      <c r="K9" s="10">
        <v>0.2</v>
      </c>
      <c r="L9" s="9">
        <v>670.33</v>
      </c>
      <c r="M9" s="9">
        <v>908.33</v>
      </c>
      <c r="N9" s="9">
        <v>15.68</v>
      </c>
      <c r="O9" s="26">
        <v>11.574</v>
      </c>
      <c r="P9" s="10">
        <v>1.4E-2</v>
      </c>
      <c r="Q9" s="10">
        <v>0.18</v>
      </c>
      <c r="R9" s="10">
        <v>1.2999999999999999E-2</v>
      </c>
      <c r="S9" s="27">
        <v>0.69348127600554776</v>
      </c>
      <c r="T9" s="45">
        <v>1807.3498258761131</v>
      </c>
      <c r="U9" s="27">
        <v>9.0177243943713431E-2</v>
      </c>
      <c r="V9" s="27">
        <v>0.115</v>
      </c>
      <c r="W9" s="27">
        <v>0.30099999999999999</v>
      </c>
      <c r="X9" s="28">
        <v>14918.025450151417</v>
      </c>
      <c r="Y9" s="9">
        <v>10</v>
      </c>
      <c r="AA9" s="37" t="s">
        <v>1270</v>
      </c>
      <c r="AB9" s="27">
        <v>3.6384991510168649E-2</v>
      </c>
      <c r="AC9" s="27">
        <v>7.0999999999999994E-2</v>
      </c>
      <c r="AD9" s="27">
        <v>9.5000000000000001E-2</v>
      </c>
      <c r="AE9" s="28">
        <v>15723.270440251572</v>
      </c>
      <c r="AF9" s="42">
        <v>1026.4397604973892</v>
      </c>
    </row>
    <row r="10" spans="1:32">
      <c r="A10" s="7">
        <v>977</v>
      </c>
      <c r="B10" s="8" t="s">
        <v>1748</v>
      </c>
      <c r="C10" s="8" t="s">
        <v>1735</v>
      </c>
      <c r="D10" s="10">
        <v>0.82599999999999996</v>
      </c>
      <c r="E10" s="10">
        <v>0.80800000000000005</v>
      </c>
      <c r="F10" s="10">
        <v>0.91400000000000003</v>
      </c>
      <c r="G10" s="10">
        <v>0.91</v>
      </c>
      <c r="H10" s="25">
        <v>20194.310000000001</v>
      </c>
      <c r="I10" s="28">
        <v>4060.5497291068618</v>
      </c>
      <c r="J10" s="10">
        <v>0.80100000000000005</v>
      </c>
      <c r="K10" s="10">
        <v>0.15</v>
      </c>
      <c r="L10" s="9">
        <v>1142.67</v>
      </c>
      <c r="M10" s="9">
        <v>1718.67</v>
      </c>
      <c r="N10" s="9">
        <v>17.670000000000002</v>
      </c>
      <c r="O10" s="26">
        <v>11.75</v>
      </c>
      <c r="P10" s="10">
        <v>2.8000000000000001E-2</v>
      </c>
      <c r="Q10" s="10">
        <v>0.182</v>
      </c>
      <c r="R10" s="10">
        <v>2.5000000000000001E-2</v>
      </c>
      <c r="S10" s="27">
        <v>0.67888662593346916</v>
      </c>
      <c r="T10" s="45">
        <v>693.26458789629351</v>
      </c>
      <c r="U10" s="27">
        <v>5.7491441896256913E-2</v>
      </c>
      <c r="V10" s="27">
        <v>0.10199999999999999</v>
      </c>
      <c r="W10" s="27">
        <v>7.4999999999999997E-2</v>
      </c>
      <c r="X10" s="28">
        <v>14877.436180174504</v>
      </c>
      <c r="Y10" s="9">
        <v>8</v>
      </c>
      <c r="AA10" s="37" t="s">
        <v>1285</v>
      </c>
      <c r="AB10" s="27">
        <v>2.3032273043882053E-2</v>
      </c>
      <c r="AC10" s="27">
        <v>9.2999999999999999E-2</v>
      </c>
      <c r="AD10" s="27">
        <v>5.2999999999999999E-2</v>
      </c>
      <c r="AE10" s="28">
        <v>23598.820058997051</v>
      </c>
      <c r="AF10" s="42">
        <v>1114.4648247039702</v>
      </c>
    </row>
    <row r="11" spans="1:32">
      <c r="A11" s="7">
        <v>986</v>
      </c>
      <c r="B11" s="8" t="s">
        <v>1760</v>
      </c>
      <c r="C11" s="8" t="s">
        <v>1735</v>
      </c>
      <c r="D11" s="10">
        <v>0.59299999999999997</v>
      </c>
      <c r="E11" s="10">
        <v>0.57999999999999996</v>
      </c>
      <c r="F11" s="10">
        <v>0.91100000000000003</v>
      </c>
      <c r="G11" s="10">
        <v>0.75</v>
      </c>
      <c r="H11" s="25">
        <v>9316.92</v>
      </c>
      <c r="I11" s="28">
        <v>5688.5751943775413</v>
      </c>
      <c r="J11" s="10">
        <v>0.52300000000000002</v>
      </c>
      <c r="K11" s="10">
        <v>0.3</v>
      </c>
      <c r="L11" s="9">
        <v>527.33000000000004</v>
      </c>
      <c r="M11" s="9">
        <v>787.67</v>
      </c>
      <c r="N11" s="9">
        <v>17.670000000000002</v>
      </c>
      <c r="O11" s="26">
        <v>11.827999999999999</v>
      </c>
      <c r="P11" s="10">
        <v>0.01</v>
      </c>
      <c r="Q11" s="10">
        <v>0.25700000000000001</v>
      </c>
      <c r="R11" s="10">
        <v>7.0000000000000007E-2</v>
      </c>
      <c r="S11" s="27">
        <v>0.69396252602359476</v>
      </c>
      <c r="T11" s="45">
        <v>751.32125208759976</v>
      </c>
      <c r="U11" s="27">
        <v>5.6451545014412473E-3</v>
      </c>
      <c r="V11" s="27">
        <v>9.9000000000000005E-2</v>
      </c>
      <c r="W11" s="27">
        <v>0.10100000000000001</v>
      </c>
      <c r="X11" s="28">
        <v>9938.3346291695889</v>
      </c>
      <c r="Y11" s="9">
        <v>5</v>
      </c>
      <c r="AA11" s="37" t="s">
        <v>1297</v>
      </c>
      <c r="AB11" s="27">
        <v>5.7471672982625774E-2</v>
      </c>
      <c r="AC11" s="27">
        <v>5.1999999999999998E-2</v>
      </c>
      <c r="AD11" s="27">
        <v>3.2000000000000001E-2</v>
      </c>
      <c r="AE11" s="28">
        <v>1229.6978281397544</v>
      </c>
      <c r="AF11" s="42">
        <v>1244.2320955001458</v>
      </c>
    </row>
    <row r="12" spans="1:32">
      <c r="A12" s="7">
        <v>1046</v>
      </c>
      <c r="B12" s="8" t="s">
        <v>1831</v>
      </c>
      <c r="C12" s="8" t="s">
        <v>1813</v>
      </c>
      <c r="D12" s="10">
        <v>0.6</v>
      </c>
      <c r="E12" s="10">
        <v>0.54400000000000004</v>
      </c>
      <c r="F12" s="10">
        <v>0.90200000000000002</v>
      </c>
      <c r="G12" s="10">
        <v>0.81</v>
      </c>
      <c r="H12" s="25">
        <v>11157.3</v>
      </c>
      <c r="I12" s="28">
        <v>1882.1757952192736</v>
      </c>
      <c r="J12" s="10">
        <v>0.38600000000000001</v>
      </c>
      <c r="K12" s="10">
        <v>0.28999999999999998</v>
      </c>
      <c r="L12" s="9">
        <v>511</v>
      </c>
      <c r="M12" s="9">
        <v>552.66999999999996</v>
      </c>
      <c r="N12" s="9">
        <v>21.83</v>
      </c>
      <c r="O12" s="26">
        <v>20.187999999999999</v>
      </c>
      <c r="P12" s="10">
        <v>1.2999999999999999E-2</v>
      </c>
      <c r="Q12" s="10">
        <v>0.16600000000000001</v>
      </c>
      <c r="R12" s="10">
        <v>0.214</v>
      </c>
      <c r="S12" s="27">
        <v>0.68352699931647298</v>
      </c>
      <c r="T12" s="45">
        <v>1075.5290258395848</v>
      </c>
      <c r="U12" s="27">
        <v>2.7784499834189277E-2</v>
      </c>
      <c r="V12" s="27">
        <v>0.17499999999999999</v>
      </c>
      <c r="W12" s="27">
        <v>7.6999999999999999E-2</v>
      </c>
      <c r="X12" s="28">
        <v>5068.7906066536207</v>
      </c>
      <c r="Y12" s="9">
        <v>2</v>
      </c>
      <c r="AA12" s="37" t="s">
        <v>1327</v>
      </c>
      <c r="AB12" s="27">
        <v>6.7399115471140095E-2</v>
      </c>
      <c r="AC12" s="27">
        <v>0.14299999999999999</v>
      </c>
      <c r="AD12" s="27">
        <v>0.21</v>
      </c>
      <c r="AE12" s="28">
        <v>9562.841530054644</v>
      </c>
      <c r="AF12" s="42">
        <v>1277.3522441576163</v>
      </c>
    </row>
    <row r="13" spans="1:32">
      <c r="A13" s="7">
        <v>1053</v>
      </c>
      <c r="B13" s="8" t="s">
        <v>1841</v>
      </c>
      <c r="C13" s="8" t="s">
        <v>1813</v>
      </c>
      <c r="D13" s="10">
        <v>0.57299999999999995</v>
      </c>
      <c r="E13" s="10">
        <v>0.498</v>
      </c>
      <c r="F13" s="10">
        <v>0.88</v>
      </c>
      <c r="G13" s="10">
        <v>0.76</v>
      </c>
      <c r="H13" s="25">
        <v>8087.12</v>
      </c>
      <c r="I13" s="28">
        <v>6059.0173015857317</v>
      </c>
      <c r="J13" s="10">
        <v>0.432</v>
      </c>
      <c r="K13" s="10">
        <v>0.28000000000000003</v>
      </c>
      <c r="L13" s="9">
        <v>388.33</v>
      </c>
      <c r="M13" s="9">
        <v>526</v>
      </c>
      <c r="N13" s="9">
        <v>20.83</v>
      </c>
      <c r="O13" s="26">
        <v>15.375</v>
      </c>
      <c r="P13" s="10">
        <v>3.6999999999999998E-2</v>
      </c>
      <c r="Q13" s="10">
        <v>9.7000000000000003E-2</v>
      </c>
      <c r="R13" s="10">
        <v>0.14099999999999999</v>
      </c>
      <c r="S13" s="27">
        <v>0.69637883008356538</v>
      </c>
      <c r="T13" s="46">
        <v>1112.8807288626854</v>
      </c>
      <c r="U13" s="27">
        <v>2.5274932107230245E-2</v>
      </c>
      <c r="V13" s="27">
        <v>9.8000000000000004E-2</v>
      </c>
      <c r="W13" s="27">
        <v>5.1999999999999998E-2</v>
      </c>
      <c r="X13" s="28">
        <v>12632.588262560193</v>
      </c>
      <c r="Y13" s="9">
        <v>3</v>
      </c>
      <c r="AA13" s="37" t="s">
        <v>1460</v>
      </c>
      <c r="AB13" s="27">
        <v>8.972888744933601E-3</v>
      </c>
      <c r="AC13" s="27">
        <v>0.112</v>
      </c>
      <c r="AD13" s="27">
        <v>7.6999999999999999E-2</v>
      </c>
      <c r="AE13" s="28">
        <v>6792.4015667806279</v>
      </c>
      <c r="AF13" s="42">
        <v>437.70188999676105</v>
      </c>
    </row>
    <row r="14" spans="1:32">
      <c r="A14" s="7">
        <v>1056</v>
      </c>
      <c r="B14" s="8" t="s">
        <v>1844</v>
      </c>
      <c r="C14" s="8" t="s">
        <v>1813</v>
      </c>
      <c r="D14" s="10">
        <v>0.63700000000000001</v>
      </c>
      <c r="E14" s="10">
        <v>0.58799999999999997</v>
      </c>
      <c r="F14" s="10">
        <v>0.95699999999999996</v>
      </c>
      <c r="G14" s="10">
        <v>0.76</v>
      </c>
      <c r="H14" s="25">
        <v>8662.25</v>
      </c>
      <c r="I14" s="28">
        <v>2886.0861785332909</v>
      </c>
      <c r="J14" s="10">
        <v>0.496</v>
      </c>
      <c r="K14" s="10">
        <v>0.34</v>
      </c>
      <c r="L14" s="9">
        <v>392.67</v>
      </c>
      <c r="M14" s="9">
        <v>573.33000000000004</v>
      </c>
      <c r="N14" s="9">
        <v>22.06</v>
      </c>
      <c r="O14" s="26">
        <v>15.109</v>
      </c>
      <c r="P14" s="10">
        <v>1.4999999999999999E-2</v>
      </c>
      <c r="Q14" s="10">
        <v>0.115</v>
      </c>
      <c r="R14" s="10">
        <v>0.14099999999999999</v>
      </c>
      <c r="S14" s="27">
        <v>0.78186082877247842</v>
      </c>
      <c r="T14" s="46">
        <v>346.33034142399492</v>
      </c>
      <c r="U14" s="27">
        <v>4.3526001839962802E-2</v>
      </c>
      <c r="V14" s="27">
        <v>9.1999999999999998E-2</v>
      </c>
      <c r="W14" s="27">
        <v>5.3999999999999999E-2</v>
      </c>
      <c r="X14" s="28">
        <v>15280.006112002444</v>
      </c>
      <c r="Y14" s="9">
        <v>3</v>
      </c>
      <c r="AA14" s="37" t="s">
        <v>1509</v>
      </c>
      <c r="AB14" s="27">
        <v>2.2615366998740411E-2</v>
      </c>
      <c r="AC14" s="27">
        <v>0.154</v>
      </c>
      <c r="AD14" s="27">
        <v>0.2</v>
      </c>
      <c r="AE14" s="28">
        <v>9123.3206997084544</v>
      </c>
      <c r="AF14" s="42">
        <v>572.54093667697248</v>
      </c>
    </row>
    <row r="15" spans="1:32">
      <c r="A15" s="7">
        <v>1047</v>
      </c>
      <c r="B15" s="8" t="s">
        <v>1832</v>
      </c>
      <c r="C15" s="8" t="s">
        <v>1813</v>
      </c>
      <c r="D15" s="10">
        <v>0.64600000000000002</v>
      </c>
      <c r="E15" s="10">
        <v>0.59799999999999998</v>
      </c>
      <c r="F15" s="10">
        <v>0.94599999999999995</v>
      </c>
      <c r="G15" s="10">
        <v>0.8</v>
      </c>
      <c r="H15" s="25">
        <v>9837.08</v>
      </c>
      <c r="I15" s="28">
        <v>5794.4024039654041</v>
      </c>
      <c r="J15" s="10">
        <v>0.59499999999999997</v>
      </c>
      <c r="K15" s="10">
        <v>0.23</v>
      </c>
      <c r="L15" s="9">
        <v>469</v>
      </c>
      <c r="M15" s="9">
        <v>501.33</v>
      </c>
      <c r="N15" s="9">
        <v>20.97</v>
      </c>
      <c r="O15" s="26">
        <v>19.622</v>
      </c>
      <c r="P15" s="10">
        <v>2.1999999999999999E-2</v>
      </c>
      <c r="Q15" s="10">
        <v>0.09</v>
      </c>
      <c r="R15" s="10">
        <v>0.05</v>
      </c>
      <c r="S15" s="27">
        <v>0.79491255961844198</v>
      </c>
      <c r="T15" s="45">
        <v>584.31973715777451</v>
      </c>
      <c r="U15" s="27">
        <v>4.7880061969608867E-2</v>
      </c>
      <c r="V15" s="27">
        <v>0.14499999999999999</v>
      </c>
      <c r="W15" s="27">
        <v>4.2999999999999997E-2</v>
      </c>
      <c r="X15" s="28">
        <v>10660.980810234541</v>
      </c>
      <c r="Y15" s="9">
        <v>6</v>
      </c>
      <c r="AA15" s="37" t="s">
        <v>1534</v>
      </c>
      <c r="AB15" s="27">
        <v>6.4622201344497268E-2</v>
      </c>
      <c r="AC15" s="27">
        <v>0.156</v>
      </c>
      <c r="AD15" s="27">
        <v>8.5000000000000006E-2</v>
      </c>
      <c r="AE15" s="28">
        <v>13124.89475004879</v>
      </c>
      <c r="AF15" s="42">
        <v>888.71396740958926</v>
      </c>
    </row>
    <row r="16" spans="1:32">
      <c r="A16" s="7">
        <v>1049</v>
      </c>
      <c r="B16" s="8" t="s">
        <v>1835</v>
      </c>
      <c r="C16" s="8" t="s">
        <v>1813</v>
      </c>
      <c r="D16" s="10">
        <v>0.68300000000000005</v>
      </c>
      <c r="E16" s="10">
        <v>0.63700000000000001</v>
      </c>
      <c r="F16" s="10">
        <v>0.92500000000000004</v>
      </c>
      <c r="G16" s="10">
        <v>0.85</v>
      </c>
      <c r="H16" s="25">
        <v>9958.52</v>
      </c>
      <c r="I16" s="28">
        <v>2309.5801384141419</v>
      </c>
      <c r="J16" s="10">
        <v>0.497</v>
      </c>
      <c r="K16" s="10">
        <v>0.21</v>
      </c>
      <c r="L16" s="9">
        <v>539</v>
      </c>
      <c r="M16" s="9">
        <v>527.33000000000004</v>
      </c>
      <c r="N16" s="9">
        <v>18.48</v>
      </c>
      <c r="O16" s="26">
        <v>18.885000000000002</v>
      </c>
      <c r="P16" s="10">
        <v>2.3E-2</v>
      </c>
      <c r="Q16" s="10">
        <v>8.6999999999999994E-2</v>
      </c>
      <c r="R16" s="10">
        <v>0.187</v>
      </c>
      <c r="S16" s="27">
        <v>0.70571630204657732</v>
      </c>
      <c r="T16" s="45">
        <v>502.082638785683</v>
      </c>
      <c r="U16" s="27">
        <v>3.2735788048826528E-2</v>
      </c>
      <c r="V16" s="27">
        <v>0.127</v>
      </c>
      <c r="W16" s="27">
        <v>8.4000000000000005E-2</v>
      </c>
      <c r="X16" s="28">
        <v>9276.4378478664185</v>
      </c>
      <c r="Y16" s="9">
        <v>4</v>
      </c>
      <c r="AA16" s="37" t="s">
        <v>1543</v>
      </c>
      <c r="AB16" s="27">
        <v>3.0478099792071629E-2</v>
      </c>
      <c r="AC16" s="27">
        <v>0.125</v>
      </c>
      <c r="AD16" s="27">
        <v>0.21099999999999999</v>
      </c>
      <c r="AE16" s="28">
        <v>1294.3743455497381</v>
      </c>
      <c r="AF16" s="42">
        <v>338.64555324524031</v>
      </c>
    </row>
    <row r="17" spans="1:32">
      <c r="A17" s="40"/>
      <c r="B17" s="40"/>
      <c r="C17" s="40"/>
      <c r="D17" s="41">
        <f>AVERAGE(D2:D16)</f>
        <v>0.67400000000000004</v>
      </c>
      <c r="E17" s="41">
        <f t="shared" ref="E17:Y17" si="0">AVERAGE(E2:E16)</f>
        <v>0.63293333333333346</v>
      </c>
      <c r="F17" s="41">
        <f t="shared" si="0"/>
        <v>0.91500000000000015</v>
      </c>
      <c r="G17" s="41">
        <f t="shared" si="0"/>
        <v>0.82866666666666666</v>
      </c>
      <c r="H17" s="33">
        <f t="shared" si="0"/>
        <v>12437.337333333331</v>
      </c>
      <c r="I17" s="34">
        <f t="shared" si="0"/>
        <v>4614.0911231633618</v>
      </c>
      <c r="J17" s="41">
        <f t="shared" si="0"/>
        <v>0.58086666666666675</v>
      </c>
      <c r="K17" s="41">
        <f t="shared" si="0"/>
        <v>0.26533333333333331</v>
      </c>
      <c r="L17" s="35">
        <f t="shared" si="0"/>
        <v>644.22199999999998</v>
      </c>
      <c r="M17" s="35">
        <f t="shared" si="0"/>
        <v>857.37733333333335</v>
      </c>
      <c r="N17" s="35">
        <f t="shared" si="0"/>
        <v>19.66266666666667</v>
      </c>
      <c r="O17" s="35">
        <f t="shared" si="0"/>
        <v>15.322533333333331</v>
      </c>
      <c r="P17" s="41">
        <f t="shared" si="0"/>
        <v>1.7733333333333334E-2</v>
      </c>
      <c r="Q17" s="41">
        <f t="shared" si="0"/>
        <v>0.19320000000000001</v>
      </c>
      <c r="R17" s="41">
        <f t="shared" si="0"/>
        <v>9.3200000000000005E-2</v>
      </c>
      <c r="S17" s="32">
        <f t="shared" si="0"/>
        <v>0.71351360115557827</v>
      </c>
      <c r="T17" s="47">
        <f t="shared" si="0"/>
        <v>1011.5071285553944</v>
      </c>
      <c r="U17" s="32">
        <f t="shared" si="0"/>
        <v>3.8260823182373095E-2</v>
      </c>
      <c r="V17" s="32">
        <f t="shared" si="0"/>
        <v>0.12146666666666668</v>
      </c>
      <c r="W17" s="32">
        <f t="shared" si="0"/>
        <v>0.13586666666666666</v>
      </c>
      <c r="X17" s="34">
        <f t="shared" si="0"/>
        <v>8246.193738338774</v>
      </c>
      <c r="Y17" s="35">
        <f t="shared" si="0"/>
        <v>5.9333333333333336</v>
      </c>
      <c r="AA17" s="37" t="s">
        <v>1563</v>
      </c>
      <c r="AB17" s="27">
        <v>9.0177243943713431E-2</v>
      </c>
      <c r="AC17" s="27">
        <v>0.115</v>
      </c>
      <c r="AD17" s="27">
        <v>0.30099999999999999</v>
      </c>
      <c r="AE17" s="28">
        <v>14918.025450151417</v>
      </c>
      <c r="AF17" s="42">
        <v>1807.3498258761131</v>
      </c>
    </row>
    <row r="18" spans="1:32">
      <c r="A18" s="7">
        <v>1014</v>
      </c>
      <c r="B18" s="8" t="s">
        <v>1794</v>
      </c>
      <c r="C18" s="8" t="s">
        <v>1779</v>
      </c>
      <c r="D18" s="10">
        <v>0.71299999999999997</v>
      </c>
      <c r="E18" s="10">
        <v>0.66200000000000003</v>
      </c>
      <c r="F18" s="10">
        <v>0.93899999999999995</v>
      </c>
      <c r="G18" s="10">
        <v>0.82</v>
      </c>
      <c r="H18" s="25">
        <v>14529.48</v>
      </c>
      <c r="I18" s="28">
        <v>4955.4423145219234</v>
      </c>
      <c r="J18" s="10">
        <v>0.65</v>
      </c>
      <c r="K18" s="10">
        <v>0.26</v>
      </c>
      <c r="L18" s="9">
        <v>708</v>
      </c>
      <c r="M18" s="9">
        <v>1037.67</v>
      </c>
      <c r="N18" s="9">
        <v>20.52</v>
      </c>
      <c r="O18" s="26">
        <v>14.002000000000001</v>
      </c>
      <c r="P18" s="10">
        <v>0.01</v>
      </c>
      <c r="Q18" s="10">
        <v>0.249</v>
      </c>
      <c r="R18" s="10">
        <v>6.3E-2</v>
      </c>
      <c r="S18" s="27">
        <v>0.69108500345542501</v>
      </c>
      <c r="T18" s="45">
        <v>1582.9885171389478</v>
      </c>
      <c r="U18" s="27">
        <v>3.6477561481897493E-2</v>
      </c>
      <c r="V18" s="27">
        <v>0.129</v>
      </c>
      <c r="W18" s="27">
        <v>0.14599999999999999</v>
      </c>
      <c r="X18" s="28">
        <v>15536.723163841807</v>
      </c>
      <c r="Y18" s="9"/>
      <c r="AA18" s="37" t="s">
        <v>1748</v>
      </c>
      <c r="AB18" s="27">
        <v>5.7491441896256913E-2</v>
      </c>
      <c r="AC18" s="27">
        <v>0.10199999999999999</v>
      </c>
      <c r="AD18" s="27">
        <v>7.4999999999999997E-2</v>
      </c>
      <c r="AE18" s="28">
        <v>14877.436180174504</v>
      </c>
      <c r="AF18" s="42">
        <v>693.26458789629351</v>
      </c>
    </row>
    <row r="19" spans="1:32">
      <c r="AA19" s="37" t="s">
        <v>1751</v>
      </c>
      <c r="AB19" s="27">
        <v>2.2363641495628236E-2</v>
      </c>
      <c r="AC19" s="27">
        <v>9.0999999999999998E-2</v>
      </c>
      <c r="AD19" s="27">
        <v>0.14699999999999999</v>
      </c>
      <c r="AE19" s="28">
        <v>24390.243902439026</v>
      </c>
      <c r="AF19" s="42">
        <v>868.4909318690577</v>
      </c>
    </row>
    <row r="20" spans="1:32">
      <c r="AA20" s="37" t="s">
        <v>1754</v>
      </c>
      <c r="AB20" s="27">
        <v>6.7489371612164256E-2</v>
      </c>
      <c r="AC20" s="27">
        <v>0.17</v>
      </c>
      <c r="AD20" s="27">
        <v>0.14599999999999999</v>
      </c>
      <c r="AE20" s="28">
        <v>4533.9896907216498</v>
      </c>
      <c r="AF20" s="42">
        <v>0</v>
      </c>
    </row>
    <row r="21" spans="1:32">
      <c r="AA21" s="37" t="s">
        <v>1831</v>
      </c>
      <c r="AB21" s="27">
        <v>2.7784499834189277E-2</v>
      </c>
      <c r="AC21" s="27">
        <v>0.17499999999999999</v>
      </c>
      <c r="AD21" s="27">
        <v>7.6999999999999999E-2</v>
      </c>
      <c r="AE21" s="28">
        <v>5068.7906066536207</v>
      </c>
      <c r="AF21" s="42">
        <v>1075.5290258395848</v>
      </c>
    </row>
    <row r="22" spans="1:32">
      <c r="AA22" s="37" t="s">
        <v>1832</v>
      </c>
      <c r="AB22" s="27">
        <v>4.7880061969608867E-2</v>
      </c>
      <c r="AC22" s="27">
        <v>0.14499999999999999</v>
      </c>
      <c r="AD22" s="27">
        <v>4.2999999999999997E-2</v>
      </c>
      <c r="AE22" s="28">
        <v>10660.980810234541</v>
      </c>
      <c r="AF22" s="42">
        <v>584.31973715777451</v>
      </c>
    </row>
    <row r="23" spans="1:32">
      <c r="AA23" s="37" t="s">
        <v>1835</v>
      </c>
      <c r="AB23" s="27">
        <v>3.2735788048826528E-2</v>
      </c>
      <c r="AC23" s="27">
        <v>0.127</v>
      </c>
      <c r="AD23" s="27">
        <v>8.4000000000000005E-2</v>
      </c>
      <c r="AE23" s="28">
        <v>9276.4378478664185</v>
      </c>
      <c r="AF23" s="42">
        <v>502.082638785683</v>
      </c>
    </row>
    <row r="24" spans="1:32">
      <c r="N24" s="48"/>
      <c r="AF24" s="43"/>
    </row>
    <row r="25" spans="1:32">
      <c r="AF25" s="42">
        <v>1582.9885171389478</v>
      </c>
    </row>
  </sheetData>
  <conditionalFormatting sqref="E2:E16">
    <cfRule type="cellIs" dxfId="374" priority="35" operator="greaterThan">
      <formula>$E$18</formula>
    </cfRule>
  </conditionalFormatting>
  <conditionalFormatting sqref="G2:G16">
    <cfRule type="cellIs" dxfId="373" priority="34" operator="greaterThan">
      <formula>$G$18</formula>
    </cfRule>
  </conditionalFormatting>
  <conditionalFormatting sqref="I2:I16">
    <cfRule type="cellIs" dxfId="372" priority="33" operator="greaterThan">
      <formula>$I$18</formula>
    </cfRule>
  </conditionalFormatting>
  <conditionalFormatting sqref="J2:J16">
    <cfRule type="cellIs" dxfId="371" priority="32" operator="greaterThan">
      <formula>$J$18</formula>
    </cfRule>
  </conditionalFormatting>
  <conditionalFormatting sqref="O2:O16">
    <cfRule type="cellIs" dxfId="370" priority="30" operator="lessThan">
      <formula>$O$18</formula>
    </cfRule>
  </conditionalFormatting>
  <conditionalFormatting sqref="N2:N16">
    <cfRule type="cellIs" dxfId="369" priority="29" operator="lessThan">
      <formula>$N$18</formula>
    </cfRule>
  </conditionalFormatting>
  <conditionalFormatting sqref="P2:P16">
    <cfRule type="cellIs" dxfId="368" priority="28" operator="greaterThan">
      <formula>$P$18</formula>
    </cfRule>
  </conditionalFormatting>
  <conditionalFormatting sqref="Q2:Q16">
    <cfRule type="cellIs" dxfId="367" priority="27" operator="greaterThan">
      <formula>$Q$18</formula>
    </cfRule>
  </conditionalFormatting>
  <conditionalFormatting sqref="R2:R16">
    <cfRule type="cellIs" dxfId="366" priority="26" operator="lessThan">
      <formula>$R$18</formula>
    </cfRule>
  </conditionalFormatting>
  <conditionalFormatting sqref="S2:S16">
    <cfRule type="cellIs" dxfId="365" priority="25" operator="greaterThan">
      <formula>$S$18</formula>
    </cfRule>
  </conditionalFormatting>
  <conditionalFormatting sqref="U2:U16">
    <cfRule type="cellIs" dxfId="364" priority="24" operator="greaterThan">
      <formula>$U$18</formula>
    </cfRule>
  </conditionalFormatting>
  <conditionalFormatting sqref="V2:V16">
    <cfRule type="cellIs" dxfId="363" priority="23" operator="greaterThan">
      <formula>$V$18</formula>
    </cfRule>
  </conditionalFormatting>
  <conditionalFormatting sqref="W2:W16">
    <cfRule type="cellIs" dxfId="362" priority="22" operator="greaterThan">
      <formula>$W$18</formula>
    </cfRule>
  </conditionalFormatting>
  <conditionalFormatting sqref="X2:X16">
    <cfRule type="cellIs" dxfId="361" priority="21" operator="greaterThan">
      <formula>$X$18</formula>
    </cfRule>
  </conditionalFormatting>
  <conditionalFormatting sqref="Y2:Y16">
    <cfRule type="cellIs" dxfId="360" priority="20" operator="greaterThan">
      <formula>$Y$17</formula>
    </cfRule>
  </conditionalFormatting>
  <conditionalFormatting sqref="AB14:AB23">
    <cfRule type="cellIs" dxfId="359" priority="18" operator="greaterThan">
      <formula>$W$28</formula>
    </cfRule>
  </conditionalFormatting>
  <conditionalFormatting sqref="AB2">
    <cfRule type="cellIs" dxfId="358" priority="17" operator="greaterThan">
      <formula>$W$28</formula>
    </cfRule>
  </conditionalFormatting>
  <conditionalFormatting sqref="AB3:AB13">
    <cfRule type="cellIs" dxfId="357" priority="16" operator="greaterThan">
      <formula>$W$28</formula>
    </cfRule>
  </conditionalFormatting>
  <conditionalFormatting sqref="AB2:AB23">
    <cfRule type="cellIs" dxfId="356" priority="19" operator="greaterThan">
      <formula>#REF!</formula>
    </cfRule>
  </conditionalFormatting>
  <conditionalFormatting sqref="AB2:AB23">
    <cfRule type="cellIs" dxfId="355" priority="13" operator="greaterThan">
      <formula>$R$25</formula>
    </cfRule>
  </conditionalFormatting>
  <conditionalFormatting sqref="AE2:AE23">
    <cfRule type="cellIs" dxfId="354" priority="6" operator="greaterThan">
      <formula>$V$25</formula>
    </cfRule>
    <cfRule type="cellIs" dxfId="353" priority="10" operator="greaterThan">
      <formula>$V$25</formula>
    </cfRule>
  </conditionalFormatting>
  <conditionalFormatting sqref="AC2:AC23">
    <cfRule type="cellIs" dxfId="352" priority="5" operator="greaterThan">
      <formula>$S$25</formula>
    </cfRule>
    <cfRule type="cellIs" dxfId="351" priority="15" operator="greaterThan">
      <formula>#REF!</formula>
    </cfRule>
  </conditionalFormatting>
  <conditionalFormatting sqref="AD2:AD23">
    <cfRule type="cellIs" dxfId="350" priority="7" operator="greaterThan">
      <formula>$U$25</formula>
    </cfRule>
    <cfRule type="cellIs" dxfId="349" priority="14" operator="greaterThan">
      <formula>#REF!</formula>
    </cfRule>
  </conditionalFormatting>
  <conditionalFormatting sqref="AE2:AE23">
    <cfRule type="cellIs" dxfId="348" priority="12" operator="greaterThan">
      <formula>#REF!</formula>
    </cfRule>
  </conditionalFormatting>
  <conditionalFormatting sqref="AE2:AE23">
    <cfRule type="cellIs" dxfId="347" priority="11" operator="greaterThan">
      <formula>#REF!</formula>
    </cfRule>
  </conditionalFormatting>
  <conditionalFormatting sqref="AC11:AC23">
    <cfRule type="cellIs" dxfId="346" priority="9" operator="greaterThan">
      <formula>$S$25</formula>
    </cfRule>
  </conditionalFormatting>
  <conditionalFormatting sqref="AD11:AD23">
    <cfRule type="cellIs" dxfId="345" priority="8" operator="greaterThan">
      <formula>$U$25</formula>
    </cfRule>
  </conditionalFormatting>
  <conditionalFormatting sqref="T2:T10 T12:T16">
    <cfRule type="cellIs" dxfId="344" priority="3" operator="greaterThan">
      <formula>$T$18</formula>
    </cfRule>
  </conditionalFormatting>
  <conditionalFormatting sqref="X11">
    <cfRule type="cellIs" dxfId="343" priority="2" operator="greaterThan">
      <formula>$X$18</formula>
    </cfRule>
  </conditionalFormatting>
  <conditionalFormatting sqref="T11">
    <cfRule type="cellIs" dxfId="342" priority="1" operator="greaterThan">
      <formula>$T$18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37"/>
  <sheetViews>
    <sheetView topLeftCell="H4" workbookViewId="0">
      <selection activeCell="AW15" sqref="AW15"/>
    </sheetView>
  </sheetViews>
  <sheetFormatPr defaultRowHeight="15"/>
  <cols>
    <col min="1" max="1" width="23.42578125" bestFit="1" customWidth="1"/>
    <col min="2" max="2" width="31" bestFit="1" customWidth="1"/>
    <col min="3" max="3" width="3.5703125" bestFit="1" customWidth="1"/>
    <col min="4" max="4" width="36.5703125" bestFit="1" customWidth="1"/>
    <col min="5" max="5" width="22.7109375" bestFit="1" customWidth="1"/>
    <col min="6" max="6" width="58.42578125" bestFit="1" customWidth="1"/>
    <col min="7" max="7" width="5.7109375" bestFit="1" customWidth="1"/>
    <col min="8" max="13" width="6.28515625" bestFit="1" customWidth="1"/>
    <col min="14" max="14" width="7.140625" bestFit="1" customWidth="1"/>
    <col min="15" max="15" width="7.42578125" bestFit="1" customWidth="1"/>
    <col min="16" max="16" width="4.42578125" bestFit="1" customWidth="1"/>
    <col min="17" max="17" width="3" bestFit="1" customWidth="1"/>
    <col min="18" max="18" width="4.42578125" bestFit="1" customWidth="1"/>
    <col min="20" max="21" width="5.5703125" bestFit="1" customWidth="1"/>
    <col min="23" max="25" width="10" bestFit="1" customWidth="1"/>
    <col min="29" max="29" width="7.28515625" bestFit="1" customWidth="1"/>
    <col min="30" max="32" width="6.28515625" bestFit="1" customWidth="1"/>
    <col min="33" max="34" width="6.5703125" bestFit="1" customWidth="1"/>
    <col min="35" max="35" width="4.85546875" bestFit="1" customWidth="1"/>
    <col min="36" max="36" width="5.7109375" bestFit="1" customWidth="1"/>
    <col min="37" max="37" width="6.5703125" bestFit="1" customWidth="1"/>
    <col min="38" max="38" width="5.42578125" bestFit="1" customWidth="1"/>
    <col min="39" max="39" width="6.28515625" bestFit="1" customWidth="1"/>
    <col min="40" max="40" width="5.42578125" bestFit="1" customWidth="1"/>
    <col min="41" max="42" width="6.28515625" bestFit="1" customWidth="1"/>
    <col min="43" max="43" width="5.28515625" bestFit="1" customWidth="1"/>
    <col min="44" max="44" width="5.140625" bestFit="1" customWidth="1"/>
    <col min="45" max="45" width="6.5703125" bestFit="1" customWidth="1"/>
    <col min="46" max="46" width="6.28515625" bestFit="1" customWidth="1"/>
    <col min="47" max="47" width="5.140625" bestFit="1" customWidth="1"/>
  </cols>
  <sheetData>
    <row r="1" spans="1:47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5" customHeight="1">
      <c r="A3" s="7">
        <v>1014</v>
      </c>
      <c r="B3" s="8" t="s">
        <v>1794</v>
      </c>
      <c r="C3" s="8" t="s">
        <v>1779</v>
      </c>
      <c r="D3" s="9" t="s">
        <v>50</v>
      </c>
      <c r="E3" s="9" t="s">
        <v>51</v>
      </c>
      <c r="F3" s="9" t="s">
        <v>128</v>
      </c>
      <c r="G3" s="9">
        <v>1110</v>
      </c>
      <c r="H3" s="10">
        <v>0.71299999999999997</v>
      </c>
      <c r="I3" s="10">
        <v>0.66200000000000003</v>
      </c>
      <c r="J3" s="9">
        <v>0.39800000000000002</v>
      </c>
      <c r="K3" s="10">
        <v>0.93899999999999995</v>
      </c>
      <c r="L3" s="10">
        <v>0.08</v>
      </c>
      <c r="M3" s="10">
        <v>0.313</v>
      </c>
      <c r="N3" s="10">
        <v>0.82</v>
      </c>
      <c r="O3" s="9">
        <v>14529.48</v>
      </c>
      <c r="P3" s="9">
        <v>268</v>
      </c>
      <c r="Q3" s="9" t="s">
        <v>55</v>
      </c>
      <c r="R3" s="9">
        <v>3344</v>
      </c>
      <c r="S3" s="9">
        <v>11413</v>
      </c>
      <c r="T3" s="9" t="s">
        <v>1351</v>
      </c>
      <c r="U3" s="9" t="s">
        <v>665</v>
      </c>
      <c r="V3" s="9">
        <v>8938</v>
      </c>
      <c r="W3" s="11">
        <v>84726</v>
      </c>
      <c r="X3" s="11">
        <v>98748</v>
      </c>
      <c r="Y3" s="11">
        <v>80091</v>
      </c>
      <c r="Z3" s="11">
        <v>69138</v>
      </c>
      <c r="AA3" s="11">
        <v>8611</v>
      </c>
      <c r="AB3" s="11">
        <v>20963</v>
      </c>
      <c r="AC3" s="9" t="s">
        <v>718</v>
      </c>
      <c r="AD3" s="10">
        <v>0.65</v>
      </c>
      <c r="AE3" s="10">
        <v>0.26</v>
      </c>
      <c r="AF3" s="10">
        <v>0.25900000000000001</v>
      </c>
      <c r="AG3" s="9">
        <v>708</v>
      </c>
      <c r="AH3" s="9">
        <v>1037.67</v>
      </c>
      <c r="AI3" s="9">
        <v>20.52</v>
      </c>
      <c r="AJ3" s="9">
        <v>14.002000000000001</v>
      </c>
      <c r="AK3" s="9">
        <v>0.68230000000000002</v>
      </c>
      <c r="AL3" s="9">
        <v>3.3000000000000002E-2</v>
      </c>
      <c r="AM3" s="9">
        <v>0.59199999999999997</v>
      </c>
      <c r="AN3" s="10">
        <v>0.01</v>
      </c>
      <c r="AO3" s="10">
        <v>0.249</v>
      </c>
      <c r="AP3" s="10">
        <v>0.29099999999999998</v>
      </c>
      <c r="AQ3" s="9">
        <v>15332</v>
      </c>
      <c r="AR3" s="9">
        <v>0.44700000000000001</v>
      </c>
      <c r="AS3" s="9">
        <v>4.2000000000000003E-2</v>
      </c>
      <c r="AT3" s="10">
        <v>6.3E-2</v>
      </c>
      <c r="AU3" s="16">
        <v>0.69108500345542501</v>
      </c>
    </row>
    <row r="4" spans="1:47" ht="101.25">
      <c r="A4" s="5" t="s">
        <v>2</v>
      </c>
      <c r="B4" s="6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15</v>
      </c>
      <c r="O4" s="5" t="s">
        <v>16</v>
      </c>
      <c r="P4" s="5" t="s">
        <v>17</v>
      </c>
      <c r="Q4" s="5" t="s">
        <v>18</v>
      </c>
      <c r="R4" s="5" t="s">
        <v>19</v>
      </c>
      <c r="S4" s="5" t="s">
        <v>20</v>
      </c>
      <c r="T4" s="5" t="s">
        <v>21</v>
      </c>
      <c r="U4" s="5" t="s">
        <v>22</v>
      </c>
      <c r="V4" s="5" t="s">
        <v>23</v>
      </c>
      <c r="W4" s="5" t="s">
        <v>24</v>
      </c>
      <c r="X4" s="5" t="s">
        <v>25</v>
      </c>
      <c r="Y4" s="5" t="s">
        <v>26</v>
      </c>
      <c r="Z4" s="5" t="s">
        <v>27</v>
      </c>
      <c r="AA4" s="5" t="s">
        <v>28</v>
      </c>
      <c r="AB4" s="5" t="s">
        <v>29</v>
      </c>
      <c r="AC4" s="5" t="s">
        <v>30</v>
      </c>
      <c r="AD4" s="5" t="s">
        <v>31</v>
      </c>
      <c r="AE4" s="5" t="s">
        <v>32</v>
      </c>
      <c r="AF4" s="5" t="s">
        <v>33</v>
      </c>
      <c r="AG4" s="5" t="s">
        <v>34</v>
      </c>
      <c r="AH4" s="5" t="s">
        <v>35</v>
      </c>
      <c r="AI4" s="5" t="s">
        <v>36</v>
      </c>
      <c r="AJ4" s="5" t="s">
        <v>37</v>
      </c>
      <c r="AK4" s="5" t="s">
        <v>38</v>
      </c>
      <c r="AL4" s="5" t="s">
        <v>39</v>
      </c>
      <c r="AM4" s="5" t="s">
        <v>40</v>
      </c>
      <c r="AN4" s="5" t="s">
        <v>41</v>
      </c>
      <c r="AO4" s="5" t="s">
        <v>42</v>
      </c>
      <c r="AP4" s="5" t="s">
        <v>43</v>
      </c>
      <c r="AQ4" s="5" t="s">
        <v>44</v>
      </c>
      <c r="AR4" s="5" t="s">
        <v>45</v>
      </c>
      <c r="AS4" s="5" t="s">
        <v>46</v>
      </c>
      <c r="AT4" s="5" t="s">
        <v>47</v>
      </c>
      <c r="AU4" s="5" t="s">
        <v>2054</v>
      </c>
    </row>
    <row r="5" spans="1:47">
      <c r="A5" s="7">
        <v>50</v>
      </c>
      <c r="B5" s="8" t="s">
        <v>228</v>
      </c>
      <c r="C5" s="8" t="s">
        <v>199</v>
      </c>
      <c r="D5" s="9" t="s">
        <v>50</v>
      </c>
      <c r="E5" s="9" t="s">
        <v>51</v>
      </c>
      <c r="F5" s="9" t="s">
        <v>128</v>
      </c>
      <c r="G5" s="9">
        <v>1000</v>
      </c>
      <c r="H5" s="10">
        <v>0.63700000000000001</v>
      </c>
      <c r="I5" s="10">
        <v>0.54900000000000004</v>
      </c>
      <c r="J5" s="10">
        <v>0.22700000000000001</v>
      </c>
      <c r="K5" s="10">
        <v>0.93700000000000006</v>
      </c>
      <c r="L5" s="10">
        <v>7.3999999999999996E-2</v>
      </c>
      <c r="M5" s="10">
        <v>0.41399999999999998</v>
      </c>
      <c r="N5" s="10">
        <v>0.84</v>
      </c>
      <c r="O5" s="9">
        <v>16303.53</v>
      </c>
      <c r="P5" s="9">
        <v>349</v>
      </c>
      <c r="Q5" s="9" t="s">
        <v>55</v>
      </c>
      <c r="R5" s="9">
        <v>3627</v>
      </c>
      <c r="S5" s="11">
        <v>10567</v>
      </c>
      <c r="T5" s="9" t="s">
        <v>229</v>
      </c>
      <c r="U5" s="9" t="s">
        <v>230</v>
      </c>
      <c r="V5" s="11">
        <v>6706</v>
      </c>
      <c r="W5" s="11">
        <v>85083</v>
      </c>
      <c r="X5" s="11">
        <v>92394</v>
      </c>
      <c r="Y5" s="11">
        <v>75546</v>
      </c>
      <c r="Z5" s="11">
        <v>69570</v>
      </c>
      <c r="AA5" s="11">
        <v>7022</v>
      </c>
      <c r="AB5" s="11">
        <v>18182</v>
      </c>
      <c r="AC5" s="9" t="s">
        <v>54</v>
      </c>
      <c r="AD5" s="10">
        <v>0.56899999999999995</v>
      </c>
      <c r="AE5" s="10">
        <v>0.45</v>
      </c>
      <c r="AF5" s="10">
        <v>0.435</v>
      </c>
      <c r="AG5" s="9">
        <v>663.67</v>
      </c>
      <c r="AH5" s="9">
        <v>851.33</v>
      </c>
      <c r="AI5" s="9">
        <v>24.57</v>
      </c>
      <c r="AJ5" s="9">
        <v>19.151</v>
      </c>
      <c r="AK5" s="9">
        <v>0.77956000000000003</v>
      </c>
      <c r="AL5" s="10">
        <v>6.0000000000000001E-3</v>
      </c>
      <c r="AM5" s="10">
        <v>0.46500000000000002</v>
      </c>
      <c r="AN5" s="10">
        <v>4.4999999999999998E-2</v>
      </c>
      <c r="AO5" s="10">
        <v>0.41899999999999998</v>
      </c>
      <c r="AP5" s="10">
        <v>0.61099999999999999</v>
      </c>
      <c r="AQ5" s="9">
        <v>17220</v>
      </c>
      <c r="AR5" s="9">
        <v>0.52100000000000002</v>
      </c>
      <c r="AS5" s="10">
        <v>0.192</v>
      </c>
      <c r="AT5" s="10">
        <v>6.8000000000000005E-2</v>
      </c>
      <c r="AU5" s="16">
        <v>0.65746219592373434</v>
      </c>
    </row>
    <row r="6" spans="1:47">
      <c r="A6" s="7">
        <v>177</v>
      </c>
      <c r="B6" s="8" t="s">
        <v>514</v>
      </c>
      <c r="C6" s="8" t="s">
        <v>485</v>
      </c>
      <c r="D6" s="9" t="s">
        <v>50</v>
      </c>
      <c r="E6" s="9" t="s">
        <v>51</v>
      </c>
      <c r="F6" s="9" t="s">
        <v>97</v>
      </c>
      <c r="G6" s="9">
        <v>1140</v>
      </c>
      <c r="H6" s="10">
        <v>0.60399999999999998</v>
      </c>
      <c r="I6" s="10">
        <v>0.57499999999999996</v>
      </c>
      <c r="J6" s="10">
        <v>0.39500000000000002</v>
      </c>
      <c r="K6" s="10">
        <v>0.876</v>
      </c>
      <c r="L6" s="10">
        <v>7.4999999999999997E-2</v>
      </c>
      <c r="M6" s="10">
        <v>0.20599999999999999</v>
      </c>
      <c r="N6" s="10">
        <v>0.86</v>
      </c>
      <c r="O6" s="9">
        <v>6275.91</v>
      </c>
      <c r="P6" s="9">
        <v>348</v>
      </c>
      <c r="Q6" s="9">
        <v>9</v>
      </c>
      <c r="R6" s="9">
        <v>1273</v>
      </c>
      <c r="S6" s="11">
        <v>13231</v>
      </c>
      <c r="T6" s="9" t="s">
        <v>515</v>
      </c>
      <c r="U6" s="9" t="s">
        <v>516</v>
      </c>
      <c r="V6" s="11">
        <v>7848</v>
      </c>
      <c r="W6" s="11">
        <v>72188</v>
      </c>
      <c r="X6" s="11">
        <v>74970</v>
      </c>
      <c r="Y6" s="11">
        <v>61209</v>
      </c>
      <c r="Z6" s="11">
        <v>52002</v>
      </c>
      <c r="AA6" s="11">
        <v>9170</v>
      </c>
      <c r="AB6" s="11">
        <v>27518</v>
      </c>
      <c r="AC6" s="9" t="s">
        <v>332</v>
      </c>
      <c r="AD6" s="10">
        <v>0.57599999999999996</v>
      </c>
      <c r="AE6" s="10">
        <v>0.17</v>
      </c>
      <c r="AF6" s="10">
        <v>0.20300000000000001</v>
      </c>
      <c r="AG6" s="9">
        <v>362.67</v>
      </c>
      <c r="AH6" s="9">
        <v>462</v>
      </c>
      <c r="AI6" s="9">
        <v>17.3</v>
      </c>
      <c r="AJ6" s="9">
        <v>13.584</v>
      </c>
      <c r="AK6" s="9">
        <v>0.78498999999999997</v>
      </c>
      <c r="AL6" s="10">
        <v>5.0000000000000001E-3</v>
      </c>
      <c r="AM6" s="10">
        <v>0.42499999999999999</v>
      </c>
      <c r="AN6" s="10">
        <v>1.4E-2</v>
      </c>
      <c r="AO6" s="10">
        <v>0.16800000000000001</v>
      </c>
      <c r="AP6" s="10">
        <v>0.45200000000000001</v>
      </c>
      <c r="AQ6" s="9">
        <v>6889</v>
      </c>
      <c r="AR6" s="9">
        <v>0.35199999999999998</v>
      </c>
      <c r="AS6" s="10">
        <v>0.28399999999999997</v>
      </c>
      <c r="AT6" s="10">
        <v>2.8000000000000001E-2</v>
      </c>
      <c r="AU6" s="16">
        <v>0.73964497041420119</v>
      </c>
    </row>
    <row r="7" spans="1:47">
      <c r="A7" s="7">
        <v>364</v>
      </c>
      <c r="B7" s="8" t="s">
        <v>844</v>
      </c>
      <c r="C7" s="8" t="s">
        <v>814</v>
      </c>
      <c r="D7" s="9" t="s">
        <v>50</v>
      </c>
      <c r="E7" s="9" t="s">
        <v>51</v>
      </c>
      <c r="F7" s="9" t="s">
        <v>171</v>
      </c>
      <c r="G7" s="9" t="s">
        <v>55</v>
      </c>
      <c r="H7" s="10">
        <v>0.67200000000000004</v>
      </c>
      <c r="I7" s="10">
        <v>0.64900000000000002</v>
      </c>
      <c r="J7" s="10">
        <v>0.45300000000000001</v>
      </c>
      <c r="K7" s="10">
        <v>0.90500000000000003</v>
      </c>
      <c r="L7" s="10">
        <v>8.8999999999999996E-2</v>
      </c>
      <c r="M7" s="10">
        <v>0.42599999999999999</v>
      </c>
      <c r="N7" s="10">
        <v>0.82</v>
      </c>
      <c r="O7" s="9">
        <v>7985.44</v>
      </c>
      <c r="P7" s="9">
        <v>262</v>
      </c>
      <c r="Q7" s="9">
        <v>8</v>
      </c>
      <c r="R7" s="9">
        <v>2021</v>
      </c>
      <c r="S7" s="11">
        <v>12509</v>
      </c>
      <c r="T7" s="9" t="s">
        <v>839</v>
      </c>
      <c r="U7" s="9" t="s">
        <v>412</v>
      </c>
      <c r="V7" s="11">
        <v>7544</v>
      </c>
      <c r="W7" s="11">
        <v>81157</v>
      </c>
      <c r="X7" s="11">
        <v>84312</v>
      </c>
      <c r="Y7" s="11">
        <v>69426</v>
      </c>
      <c r="Z7" s="11">
        <v>63324</v>
      </c>
      <c r="AA7" s="11">
        <v>9086</v>
      </c>
      <c r="AB7" s="11">
        <v>17432</v>
      </c>
      <c r="AC7" s="9" t="s">
        <v>546</v>
      </c>
      <c r="AD7" s="10">
        <v>0.59599999999999997</v>
      </c>
      <c r="AE7" s="10">
        <v>0.19</v>
      </c>
      <c r="AF7" s="10">
        <v>0.23100000000000001</v>
      </c>
      <c r="AG7" s="9">
        <v>495.33</v>
      </c>
      <c r="AH7" s="9">
        <v>637.66999999999996</v>
      </c>
      <c r="AI7" s="9">
        <v>16.12</v>
      </c>
      <c r="AJ7" s="9">
        <v>12.523</v>
      </c>
      <c r="AK7" s="9">
        <v>0.77678999999999998</v>
      </c>
      <c r="AL7" s="10">
        <v>1.2E-2</v>
      </c>
      <c r="AM7" s="10">
        <v>0.55700000000000005</v>
      </c>
      <c r="AN7" s="10">
        <v>1.7999999999999999E-2</v>
      </c>
      <c r="AO7" s="10">
        <v>0.23899999999999999</v>
      </c>
      <c r="AP7" s="10">
        <v>0.46700000000000003</v>
      </c>
      <c r="AQ7" s="9">
        <v>8671</v>
      </c>
      <c r="AR7" s="9">
        <v>0.51</v>
      </c>
      <c r="AS7" s="10">
        <v>0.22800000000000001</v>
      </c>
      <c r="AT7" s="10">
        <v>7.6999999999999999E-2</v>
      </c>
      <c r="AU7" s="16">
        <v>0.66225165562913912</v>
      </c>
    </row>
    <row r="8" spans="1:47" s="24" customFormat="1">
      <c r="A8" s="17">
        <v>367</v>
      </c>
      <c r="B8" s="18" t="s">
        <v>847</v>
      </c>
      <c r="C8" s="18" t="s">
        <v>814</v>
      </c>
      <c r="D8" s="19" t="s">
        <v>50</v>
      </c>
      <c r="E8" s="19" t="s">
        <v>51</v>
      </c>
      <c r="F8" s="19" t="s">
        <v>128</v>
      </c>
      <c r="G8" s="19">
        <v>1085</v>
      </c>
      <c r="H8" s="20">
        <v>0.70199999999999996</v>
      </c>
      <c r="I8" s="20">
        <v>0.66500000000000004</v>
      </c>
      <c r="J8" s="20">
        <v>0.44900000000000001</v>
      </c>
      <c r="K8" s="20">
        <v>0.85499999999999998</v>
      </c>
      <c r="L8" s="19">
        <v>0.12</v>
      </c>
      <c r="M8" s="20">
        <v>0.45600000000000002</v>
      </c>
      <c r="N8" s="20">
        <v>0.86</v>
      </c>
      <c r="O8" s="19">
        <v>19546.669999999998</v>
      </c>
      <c r="P8" s="19">
        <v>1097</v>
      </c>
      <c r="Q8" s="19">
        <v>25</v>
      </c>
      <c r="R8" s="19">
        <v>4660</v>
      </c>
      <c r="S8" s="21">
        <v>12165</v>
      </c>
      <c r="T8" s="19" t="s">
        <v>848</v>
      </c>
      <c r="U8" s="19" t="s">
        <v>849</v>
      </c>
      <c r="V8" s="21">
        <v>6581</v>
      </c>
      <c r="W8" s="21">
        <v>81387</v>
      </c>
      <c r="X8" s="21">
        <v>86427</v>
      </c>
      <c r="Y8" s="21">
        <v>71487</v>
      </c>
      <c r="Z8" s="21">
        <v>62577</v>
      </c>
      <c r="AA8" s="21">
        <v>9182</v>
      </c>
      <c r="AB8" s="21">
        <v>20788</v>
      </c>
      <c r="AC8" s="19" t="s">
        <v>715</v>
      </c>
      <c r="AD8" s="20">
        <v>0.68899999999999995</v>
      </c>
      <c r="AE8" s="20">
        <v>0.23</v>
      </c>
      <c r="AF8" s="20">
        <v>0.26500000000000001</v>
      </c>
      <c r="AG8" s="19">
        <v>1156</v>
      </c>
      <c r="AH8" s="19">
        <v>1158.67</v>
      </c>
      <c r="AI8" s="19">
        <v>16.91</v>
      </c>
      <c r="AJ8" s="19">
        <v>16.87</v>
      </c>
      <c r="AK8" s="19">
        <v>0.99770000000000003</v>
      </c>
      <c r="AL8" s="20">
        <v>0.02</v>
      </c>
      <c r="AM8" s="20">
        <v>0.45100000000000001</v>
      </c>
      <c r="AN8" s="20">
        <v>2.5999999999999999E-2</v>
      </c>
      <c r="AO8" s="20">
        <v>0.31900000000000001</v>
      </c>
      <c r="AP8" s="20">
        <v>0.46700000000000003</v>
      </c>
      <c r="AQ8" s="19">
        <v>22284</v>
      </c>
      <c r="AR8" s="19">
        <v>0.94</v>
      </c>
      <c r="AS8" s="20">
        <v>0.14899999999999999</v>
      </c>
      <c r="AT8" s="20">
        <v>1.2E-2</v>
      </c>
      <c r="AU8" s="22">
        <v>0.51546391752577314</v>
      </c>
    </row>
    <row r="9" spans="1:47" s="24" customFormat="1" ht="23.25">
      <c r="A9" s="17">
        <v>382</v>
      </c>
      <c r="B9" s="18" t="s">
        <v>869</v>
      </c>
      <c r="C9" s="18" t="s">
        <v>854</v>
      </c>
      <c r="D9" s="19" t="s">
        <v>50</v>
      </c>
      <c r="E9" s="19" t="s">
        <v>59</v>
      </c>
      <c r="F9" s="19" t="s">
        <v>118</v>
      </c>
      <c r="G9" s="19">
        <v>1205</v>
      </c>
      <c r="H9" s="20">
        <v>0.79600000000000004</v>
      </c>
      <c r="I9" s="20">
        <v>0.79100000000000004</v>
      </c>
      <c r="J9" s="20">
        <v>0.77400000000000002</v>
      </c>
      <c r="K9" s="20">
        <v>0.85</v>
      </c>
      <c r="L9" s="20">
        <v>0.02</v>
      </c>
      <c r="M9" s="20">
        <v>0.17299999999999999</v>
      </c>
      <c r="N9" s="20">
        <v>1</v>
      </c>
      <c r="O9" s="19">
        <v>4385.8</v>
      </c>
      <c r="P9" s="19">
        <v>382</v>
      </c>
      <c r="Q9" s="19" t="s">
        <v>55</v>
      </c>
      <c r="R9" s="19">
        <v>978</v>
      </c>
      <c r="S9" s="19" t="s">
        <v>55</v>
      </c>
      <c r="T9" s="19" t="s">
        <v>55</v>
      </c>
      <c r="U9" s="19" t="s">
        <v>55</v>
      </c>
      <c r="V9" s="19" t="s">
        <v>55</v>
      </c>
      <c r="W9" s="21">
        <v>93923</v>
      </c>
      <c r="X9" s="21">
        <v>120240</v>
      </c>
      <c r="Y9" s="21">
        <v>95337</v>
      </c>
      <c r="Z9" s="21">
        <v>72882</v>
      </c>
      <c r="AA9" s="21">
        <v>41052</v>
      </c>
      <c r="AB9" s="21">
        <v>41052</v>
      </c>
      <c r="AC9" s="19" t="s">
        <v>55</v>
      </c>
      <c r="AD9" s="20">
        <v>0.75</v>
      </c>
      <c r="AE9" s="20">
        <v>0.15</v>
      </c>
      <c r="AF9" s="20">
        <v>0.16400000000000001</v>
      </c>
      <c r="AG9" s="19">
        <v>294.33</v>
      </c>
      <c r="AH9" s="19">
        <v>360.67</v>
      </c>
      <c r="AI9" s="19">
        <v>14.9</v>
      </c>
      <c r="AJ9" s="19">
        <v>12.16</v>
      </c>
      <c r="AK9" s="19">
        <v>0.81608000000000003</v>
      </c>
      <c r="AL9" s="19" t="s">
        <v>55</v>
      </c>
      <c r="AM9" s="19" t="s">
        <v>55</v>
      </c>
      <c r="AN9" s="20">
        <v>9.6000000000000002E-2</v>
      </c>
      <c r="AO9" s="20">
        <v>0.216</v>
      </c>
      <c r="AP9" s="20">
        <v>0.251</v>
      </c>
      <c r="AQ9" s="19">
        <v>4479</v>
      </c>
      <c r="AR9" s="19">
        <v>1.073</v>
      </c>
      <c r="AS9" s="20">
        <v>3.4000000000000002E-2</v>
      </c>
      <c r="AT9" s="20">
        <v>4.5999999999999999E-2</v>
      </c>
      <c r="AU9" s="22">
        <v>0.48239266763145205</v>
      </c>
    </row>
    <row r="10" spans="1:47" s="24" customFormat="1">
      <c r="A10" s="7">
        <v>410</v>
      </c>
      <c r="B10" s="8" t="s">
        <v>909</v>
      </c>
      <c r="C10" s="8" t="s">
        <v>854</v>
      </c>
      <c r="D10" s="9" t="s">
        <v>69</v>
      </c>
      <c r="E10" s="9" t="s">
        <v>51</v>
      </c>
      <c r="F10" s="9" t="s">
        <v>70</v>
      </c>
      <c r="G10" s="9">
        <v>1000</v>
      </c>
      <c r="H10" s="10">
        <v>0.625</v>
      </c>
      <c r="I10" s="10">
        <v>0.60699999999999998</v>
      </c>
      <c r="J10" s="10">
        <v>0.47</v>
      </c>
      <c r="K10" s="10">
        <v>0.86799999999999999</v>
      </c>
      <c r="L10" s="10">
        <v>0.11799999999999999</v>
      </c>
      <c r="M10" s="10">
        <v>0.28499999999999998</v>
      </c>
      <c r="N10" s="10">
        <v>0.79</v>
      </c>
      <c r="O10" s="9">
        <v>5711.23</v>
      </c>
      <c r="P10" s="9">
        <v>157</v>
      </c>
      <c r="Q10" s="9" t="s">
        <v>55</v>
      </c>
      <c r="R10" s="9">
        <v>1516</v>
      </c>
      <c r="S10" s="11">
        <v>13160</v>
      </c>
      <c r="T10" s="9" t="s">
        <v>910</v>
      </c>
      <c r="U10" s="9" t="s">
        <v>84</v>
      </c>
      <c r="V10" s="11">
        <v>7617</v>
      </c>
      <c r="W10" s="11">
        <v>81847</v>
      </c>
      <c r="X10" s="11">
        <v>98505</v>
      </c>
      <c r="Y10" s="11">
        <v>75177</v>
      </c>
      <c r="Z10" s="11">
        <v>66294</v>
      </c>
      <c r="AA10" s="11">
        <v>8815</v>
      </c>
      <c r="AB10" s="11">
        <v>14895</v>
      </c>
      <c r="AC10" s="9" t="s">
        <v>671</v>
      </c>
      <c r="AD10" s="10">
        <v>0.54</v>
      </c>
      <c r="AE10" s="10">
        <v>0.32</v>
      </c>
      <c r="AF10" s="10">
        <v>0.27500000000000002</v>
      </c>
      <c r="AG10" s="9">
        <v>326.33</v>
      </c>
      <c r="AH10" s="9">
        <v>387.33</v>
      </c>
      <c r="AI10" s="9">
        <v>17.5</v>
      </c>
      <c r="AJ10" s="9">
        <v>14.744999999999999</v>
      </c>
      <c r="AK10" s="9">
        <v>0.84250999999999998</v>
      </c>
      <c r="AL10" s="10">
        <v>0</v>
      </c>
      <c r="AM10" s="10">
        <v>0.52700000000000002</v>
      </c>
      <c r="AN10" s="10">
        <v>5.0000000000000001E-3</v>
      </c>
      <c r="AO10" s="10">
        <v>0.17899999999999999</v>
      </c>
      <c r="AP10" s="10">
        <v>0.251</v>
      </c>
      <c r="AQ10" s="9">
        <v>6496</v>
      </c>
      <c r="AR10" s="9">
        <v>0.51800000000000002</v>
      </c>
      <c r="AS10" s="10">
        <v>7.0999999999999994E-2</v>
      </c>
      <c r="AT10" s="10">
        <v>8.5000000000000006E-2</v>
      </c>
      <c r="AU10" s="16">
        <v>0.65876152832674573</v>
      </c>
    </row>
    <row r="11" spans="1:47" s="24" customFormat="1">
      <c r="A11" s="17">
        <v>427</v>
      </c>
      <c r="B11" s="18" t="s">
        <v>935</v>
      </c>
      <c r="C11" s="18" t="s">
        <v>917</v>
      </c>
      <c r="D11" s="19" t="s">
        <v>50</v>
      </c>
      <c r="E11" s="19" t="s">
        <v>51</v>
      </c>
      <c r="F11" s="19" t="s">
        <v>128</v>
      </c>
      <c r="G11" s="19">
        <v>1085</v>
      </c>
      <c r="H11" s="20">
        <v>0.66600000000000004</v>
      </c>
      <c r="I11" s="20">
        <v>0.6</v>
      </c>
      <c r="J11" s="20">
        <v>0.36699999999999999</v>
      </c>
      <c r="K11" s="20">
        <v>0.86799999999999999</v>
      </c>
      <c r="L11" s="20">
        <v>0.11799999999999999</v>
      </c>
      <c r="M11" s="20">
        <v>0.314</v>
      </c>
      <c r="N11" s="20">
        <v>0.84</v>
      </c>
      <c r="O11" s="19">
        <v>22533.19</v>
      </c>
      <c r="P11" s="19">
        <v>1004</v>
      </c>
      <c r="Q11" s="19">
        <v>64</v>
      </c>
      <c r="R11" s="19">
        <v>4993</v>
      </c>
      <c r="S11" s="21">
        <v>13396</v>
      </c>
      <c r="T11" s="19" t="s">
        <v>120</v>
      </c>
      <c r="U11" s="19" t="s">
        <v>925</v>
      </c>
      <c r="V11" s="21">
        <v>8347</v>
      </c>
      <c r="W11" s="21">
        <v>86233</v>
      </c>
      <c r="X11" s="21">
        <v>101034</v>
      </c>
      <c r="Y11" s="21">
        <v>80622</v>
      </c>
      <c r="Z11" s="21">
        <v>68094</v>
      </c>
      <c r="AA11" s="21">
        <v>11363</v>
      </c>
      <c r="AB11" s="21">
        <v>16044</v>
      </c>
      <c r="AC11" s="19" t="s">
        <v>888</v>
      </c>
      <c r="AD11" s="20">
        <v>0.55700000000000005</v>
      </c>
      <c r="AE11" s="20">
        <v>0.3</v>
      </c>
      <c r="AF11" s="20">
        <v>0.34699999999999998</v>
      </c>
      <c r="AG11" s="19">
        <v>1311</v>
      </c>
      <c r="AH11" s="19">
        <v>1245.67</v>
      </c>
      <c r="AI11" s="19">
        <v>17.190000000000001</v>
      </c>
      <c r="AJ11" s="19">
        <v>18.088999999999999</v>
      </c>
      <c r="AK11" s="19">
        <v>1.0524500000000001</v>
      </c>
      <c r="AL11" s="20">
        <v>2.3E-2</v>
      </c>
      <c r="AM11" s="20">
        <v>0.497</v>
      </c>
      <c r="AN11" s="20">
        <v>1.7000000000000001E-2</v>
      </c>
      <c r="AO11" s="20">
        <v>0.154</v>
      </c>
      <c r="AP11" s="20">
        <v>0.24</v>
      </c>
      <c r="AQ11" s="19">
        <v>25325</v>
      </c>
      <c r="AR11" s="19">
        <v>0.56799999999999995</v>
      </c>
      <c r="AS11" s="20">
        <v>8.5999999999999993E-2</v>
      </c>
      <c r="AT11" s="20">
        <v>0.108</v>
      </c>
      <c r="AU11" s="22">
        <v>0.63775510204081631</v>
      </c>
    </row>
    <row r="12" spans="1:47" s="24" customFormat="1">
      <c r="A12" s="7">
        <v>496</v>
      </c>
      <c r="B12" s="8" t="s">
        <v>1048</v>
      </c>
      <c r="C12" s="8" t="s">
        <v>1026</v>
      </c>
      <c r="D12" s="9" t="s">
        <v>69</v>
      </c>
      <c r="E12" s="9" t="s">
        <v>51</v>
      </c>
      <c r="F12" s="9" t="s">
        <v>70</v>
      </c>
      <c r="G12" s="9">
        <v>1275</v>
      </c>
      <c r="H12" s="10">
        <v>0.72699999999999998</v>
      </c>
      <c r="I12" s="10">
        <v>0.70799999999999996</v>
      </c>
      <c r="J12" s="10">
        <v>0.55200000000000005</v>
      </c>
      <c r="K12" s="10">
        <v>0.94299999999999995</v>
      </c>
      <c r="L12" s="10">
        <v>0.11</v>
      </c>
      <c r="M12" s="10">
        <v>0.35799999999999998</v>
      </c>
      <c r="N12" s="10">
        <v>0.89</v>
      </c>
      <c r="O12" s="9">
        <v>5763.97</v>
      </c>
      <c r="P12" s="9">
        <v>156</v>
      </c>
      <c r="Q12" s="9" t="s">
        <v>55</v>
      </c>
      <c r="R12" s="9">
        <v>1298</v>
      </c>
      <c r="S12" s="9">
        <v>11835</v>
      </c>
      <c r="T12" s="9" t="s">
        <v>1049</v>
      </c>
      <c r="U12" s="9" t="s">
        <v>99</v>
      </c>
      <c r="V12" s="9">
        <v>9005</v>
      </c>
      <c r="W12" s="11">
        <v>65455</v>
      </c>
      <c r="X12" s="11">
        <v>73431</v>
      </c>
      <c r="Y12" s="11">
        <v>60615</v>
      </c>
      <c r="Z12" s="11">
        <v>52848</v>
      </c>
      <c r="AA12" s="11">
        <v>7456</v>
      </c>
      <c r="AB12" s="11">
        <v>13680</v>
      </c>
      <c r="AC12" s="9" t="s">
        <v>1050</v>
      </c>
      <c r="AD12" s="10">
        <v>0.69</v>
      </c>
      <c r="AE12" s="10">
        <v>0.24</v>
      </c>
      <c r="AF12" s="10">
        <v>0.20499999999999999</v>
      </c>
      <c r="AG12" s="9">
        <v>348.33</v>
      </c>
      <c r="AH12" s="9">
        <v>390</v>
      </c>
      <c r="AI12" s="9">
        <v>16.55</v>
      </c>
      <c r="AJ12" s="9">
        <v>14.779</v>
      </c>
      <c r="AK12" s="9">
        <v>0.89315999999999995</v>
      </c>
      <c r="AL12" s="9">
        <v>1.4E-2</v>
      </c>
      <c r="AM12" s="9">
        <v>0.64300000000000002</v>
      </c>
      <c r="AN12" s="10">
        <v>6.8000000000000005E-2</v>
      </c>
      <c r="AO12" s="10">
        <v>0.114</v>
      </c>
      <c r="AP12" s="10">
        <v>0.19600000000000001</v>
      </c>
      <c r="AQ12" s="9">
        <v>6208</v>
      </c>
      <c r="AR12" s="9">
        <v>0.371</v>
      </c>
      <c r="AS12" s="9">
        <v>8.3000000000000004E-2</v>
      </c>
      <c r="AT12" s="10">
        <v>3.5999999999999997E-2</v>
      </c>
      <c r="AU12" s="16">
        <v>0.72939460247994159</v>
      </c>
    </row>
    <row r="13" spans="1:47" s="24" customFormat="1">
      <c r="A13" s="7">
        <v>560</v>
      </c>
      <c r="B13" s="8" t="s">
        <v>1152</v>
      </c>
      <c r="C13" s="8" t="s">
        <v>1118</v>
      </c>
      <c r="D13" s="9" t="s">
        <v>50</v>
      </c>
      <c r="E13" s="9" t="s">
        <v>51</v>
      </c>
      <c r="F13" s="9" t="s">
        <v>171</v>
      </c>
      <c r="G13" s="9">
        <v>1080</v>
      </c>
      <c r="H13" s="10">
        <v>0.73</v>
      </c>
      <c r="I13" s="10">
        <v>0.68700000000000006</v>
      </c>
      <c r="J13" s="10">
        <v>0.52900000000000003</v>
      </c>
      <c r="K13" s="10">
        <v>0.9</v>
      </c>
      <c r="L13" s="10">
        <v>5.5E-2</v>
      </c>
      <c r="M13" s="10">
        <v>0.47899999999999998</v>
      </c>
      <c r="N13" s="10">
        <v>0.87</v>
      </c>
      <c r="O13" s="9">
        <v>8079.86</v>
      </c>
      <c r="P13" s="9">
        <v>217</v>
      </c>
      <c r="Q13" s="9">
        <v>32</v>
      </c>
      <c r="R13" s="9">
        <v>1989</v>
      </c>
      <c r="S13" s="11">
        <v>13136</v>
      </c>
      <c r="T13" s="9" t="s">
        <v>1153</v>
      </c>
      <c r="U13" s="9" t="s">
        <v>1154</v>
      </c>
      <c r="V13" s="11">
        <v>9850</v>
      </c>
      <c r="W13" s="11">
        <v>91745</v>
      </c>
      <c r="X13" s="11">
        <v>109980</v>
      </c>
      <c r="Y13" s="11">
        <v>83637</v>
      </c>
      <c r="Z13" s="11">
        <v>64431</v>
      </c>
      <c r="AA13" s="11">
        <v>12820</v>
      </c>
      <c r="AB13" s="11">
        <v>19472</v>
      </c>
      <c r="AC13" s="9" t="s">
        <v>83</v>
      </c>
      <c r="AD13" s="10">
        <v>0.65500000000000003</v>
      </c>
      <c r="AE13" s="10">
        <v>0.31</v>
      </c>
      <c r="AF13" s="10">
        <v>0.35499999999999998</v>
      </c>
      <c r="AG13" s="9">
        <v>411.33</v>
      </c>
      <c r="AH13" s="9">
        <v>734.67</v>
      </c>
      <c r="AI13" s="9">
        <v>19.64</v>
      </c>
      <c r="AJ13" s="9">
        <v>10.997999999999999</v>
      </c>
      <c r="AK13" s="9">
        <v>0.55989</v>
      </c>
      <c r="AL13" s="10">
        <v>0.01</v>
      </c>
      <c r="AM13" s="10">
        <v>0.495</v>
      </c>
      <c r="AN13" s="10">
        <v>3.0000000000000001E-3</v>
      </c>
      <c r="AO13" s="10">
        <v>0.255</v>
      </c>
      <c r="AP13" s="10">
        <v>0.42399999999999999</v>
      </c>
      <c r="AQ13" s="9">
        <v>8674</v>
      </c>
      <c r="AR13" s="9">
        <v>0.35299999999999998</v>
      </c>
      <c r="AS13" s="10">
        <v>0.16900000000000001</v>
      </c>
      <c r="AT13" s="10">
        <v>7.4999999999999997E-2</v>
      </c>
      <c r="AU13" s="16">
        <v>0.73909830007390986</v>
      </c>
    </row>
    <row r="14" spans="1:47" s="24" customFormat="1">
      <c r="A14" s="17">
        <v>561</v>
      </c>
      <c r="B14" s="18" t="s">
        <v>1155</v>
      </c>
      <c r="C14" s="18" t="s">
        <v>1118</v>
      </c>
      <c r="D14" s="19" t="s">
        <v>50</v>
      </c>
      <c r="E14" s="19" t="s">
        <v>51</v>
      </c>
      <c r="F14" s="19" t="s">
        <v>171</v>
      </c>
      <c r="G14" s="19">
        <v>1215</v>
      </c>
      <c r="H14" s="20">
        <v>0.84599999999999997</v>
      </c>
      <c r="I14" s="20">
        <v>0.83</v>
      </c>
      <c r="J14" s="20">
        <v>0.71599999999999997</v>
      </c>
      <c r="K14" s="20">
        <v>0.91300000000000003</v>
      </c>
      <c r="L14" s="20">
        <v>0.04</v>
      </c>
      <c r="M14" s="20">
        <v>0.189</v>
      </c>
      <c r="N14" s="20">
        <v>0.95</v>
      </c>
      <c r="O14" s="19">
        <v>6973.76</v>
      </c>
      <c r="P14" s="19">
        <v>375</v>
      </c>
      <c r="Q14" s="19" t="s">
        <v>55</v>
      </c>
      <c r="R14" s="19">
        <v>1538</v>
      </c>
      <c r="S14" s="21">
        <v>21337</v>
      </c>
      <c r="T14" s="19" t="s">
        <v>1156</v>
      </c>
      <c r="U14" s="19" t="s">
        <v>226</v>
      </c>
      <c r="V14" s="21">
        <v>12891</v>
      </c>
      <c r="W14" s="21">
        <v>97309</v>
      </c>
      <c r="X14" s="21">
        <v>106722</v>
      </c>
      <c r="Y14" s="21">
        <v>85995</v>
      </c>
      <c r="Z14" s="21">
        <v>71145</v>
      </c>
      <c r="AA14" s="21">
        <v>15466</v>
      </c>
      <c r="AB14" s="21">
        <v>26397</v>
      </c>
      <c r="AC14" s="19" t="s">
        <v>810</v>
      </c>
      <c r="AD14" s="20">
        <v>0.78600000000000003</v>
      </c>
      <c r="AE14" s="20">
        <v>0.19</v>
      </c>
      <c r="AF14" s="20">
        <v>0.17599999999999999</v>
      </c>
      <c r="AG14" s="19">
        <v>518</v>
      </c>
      <c r="AH14" s="19">
        <v>679.67</v>
      </c>
      <c r="AI14" s="19">
        <v>13.46</v>
      </c>
      <c r="AJ14" s="19">
        <v>10.260999999999999</v>
      </c>
      <c r="AK14" s="19">
        <v>0.76214000000000004</v>
      </c>
      <c r="AL14" s="20">
        <v>8.6999999999999994E-2</v>
      </c>
      <c r="AM14" s="20">
        <v>0.48199999999999998</v>
      </c>
      <c r="AN14" s="20">
        <v>3.0000000000000001E-3</v>
      </c>
      <c r="AO14" s="20">
        <v>0.28499999999999998</v>
      </c>
      <c r="AP14" s="20">
        <v>0.42399999999999999</v>
      </c>
      <c r="AQ14" s="19">
        <v>7406</v>
      </c>
      <c r="AR14" s="19">
        <v>0.54600000000000004</v>
      </c>
      <c r="AS14" s="20">
        <v>0.13800000000000001</v>
      </c>
      <c r="AT14" s="20">
        <v>0.06</v>
      </c>
      <c r="AU14" s="22">
        <v>0.64683053040103489</v>
      </c>
    </row>
    <row r="15" spans="1:47" s="24" customFormat="1">
      <c r="A15" s="7">
        <v>636</v>
      </c>
      <c r="B15" s="8" t="s">
        <v>1263</v>
      </c>
      <c r="C15" s="8" t="s">
        <v>1170</v>
      </c>
      <c r="D15" s="9" t="s">
        <v>50</v>
      </c>
      <c r="E15" s="9" t="s">
        <v>51</v>
      </c>
      <c r="F15" s="9" t="s">
        <v>171</v>
      </c>
      <c r="G15" s="9">
        <v>1025</v>
      </c>
      <c r="H15" s="10">
        <v>0.68899999999999995</v>
      </c>
      <c r="I15" s="10">
        <v>0.66600000000000004</v>
      </c>
      <c r="J15" s="10">
        <v>0.47599999999999998</v>
      </c>
      <c r="K15" s="10">
        <v>0.86599999999999999</v>
      </c>
      <c r="L15" s="10">
        <v>0.10100000000000001</v>
      </c>
      <c r="M15" s="10">
        <v>0.47</v>
      </c>
      <c r="N15" s="10">
        <v>0.82</v>
      </c>
      <c r="O15" s="9">
        <v>7275</v>
      </c>
      <c r="P15" s="9">
        <v>353</v>
      </c>
      <c r="Q15" s="9" t="s">
        <v>55</v>
      </c>
      <c r="R15" s="9">
        <v>2076</v>
      </c>
      <c r="S15" s="11">
        <v>15844</v>
      </c>
      <c r="T15" s="9" t="s">
        <v>1264</v>
      </c>
      <c r="U15" s="9" t="s">
        <v>105</v>
      </c>
      <c r="V15" s="11">
        <v>13063</v>
      </c>
      <c r="W15" s="11">
        <v>75468</v>
      </c>
      <c r="X15" s="11">
        <v>89559</v>
      </c>
      <c r="Y15" s="11">
        <v>68796</v>
      </c>
      <c r="Z15" s="11">
        <v>56196</v>
      </c>
      <c r="AA15" s="11">
        <v>7904</v>
      </c>
      <c r="AB15" s="11">
        <v>17254</v>
      </c>
      <c r="AC15" s="9" t="s">
        <v>1265</v>
      </c>
      <c r="AD15" s="10">
        <v>0.57699999999999996</v>
      </c>
      <c r="AE15" s="10">
        <v>0.39</v>
      </c>
      <c r="AF15" s="10">
        <v>0.39800000000000002</v>
      </c>
      <c r="AG15" s="9">
        <v>447.33</v>
      </c>
      <c r="AH15" s="9">
        <v>608.66999999999996</v>
      </c>
      <c r="AI15" s="9">
        <v>16.260000000000002</v>
      </c>
      <c r="AJ15" s="9">
        <v>11.952</v>
      </c>
      <c r="AK15" s="9">
        <v>0.73494000000000004</v>
      </c>
      <c r="AL15" s="10">
        <v>5.0000000000000001E-3</v>
      </c>
      <c r="AM15" s="10">
        <v>0.58599999999999997</v>
      </c>
      <c r="AN15" s="10">
        <v>1.4E-2</v>
      </c>
      <c r="AO15" s="10">
        <v>0.19500000000000001</v>
      </c>
      <c r="AP15" s="10">
        <v>0.42699999999999999</v>
      </c>
      <c r="AQ15" s="9">
        <v>8161</v>
      </c>
      <c r="AR15" s="9">
        <v>0.48</v>
      </c>
      <c r="AS15" s="10">
        <v>0.23200000000000001</v>
      </c>
      <c r="AT15" s="10">
        <v>0.112</v>
      </c>
      <c r="AU15" s="16">
        <v>0.67567567567567566</v>
      </c>
    </row>
    <row r="16" spans="1:47" s="24" customFormat="1">
      <c r="A16" s="17">
        <v>638</v>
      </c>
      <c r="B16" s="18" t="s">
        <v>1268</v>
      </c>
      <c r="C16" s="18" t="s">
        <v>1170</v>
      </c>
      <c r="D16" s="19" t="s">
        <v>50</v>
      </c>
      <c r="E16" s="19" t="s">
        <v>51</v>
      </c>
      <c r="F16" s="19" t="s">
        <v>97</v>
      </c>
      <c r="G16" s="19" t="s">
        <v>55</v>
      </c>
      <c r="H16" s="20">
        <v>0.72799999999999998</v>
      </c>
      <c r="I16" s="20">
        <v>0.71799999999999997</v>
      </c>
      <c r="J16" s="20">
        <v>0.53300000000000003</v>
      </c>
      <c r="K16" s="20">
        <v>0.90700000000000003</v>
      </c>
      <c r="L16" s="20">
        <v>1.7000000000000001E-2</v>
      </c>
      <c r="M16" s="20">
        <v>0.36099999999999999</v>
      </c>
      <c r="N16" s="20">
        <v>0.78</v>
      </c>
      <c r="O16" s="19">
        <v>6608.01</v>
      </c>
      <c r="P16" s="19">
        <v>302</v>
      </c>
      <c r="Q16" s="19" t="s">
        <v>55</v>
      </c>
      <c r="R16" s="19">
        <v>1640</v>
      </c>
      <c r="S16" s="21">
        <v>15161</v>
      </c>
      <c r="T16" s="19" t="s">
        <v>1269</v>
      </c>
      <c r="U16" s="19" t="s">
        <v>715</v>
      </c>
      <c r="V16" s="21">
        <v>10764</v>
      </c>
      <c r="W16" s="21">
        <v>71288</v>
      </c>
      <c r="X16" s="21">
        <v>78318</v>
      </c>
      <c r="Y16" s="21">
        <v>61704</v>
      </c>
      <c r="Z16" s="21">
        <v>52326</v>
      </c>
      <c r="AA16" s="21">
        <v>8050</v>
      </c>
      <c r="AB16" s="21">
        <v>17900</v>
      </c>
      <c r="AC16" s="19" t="s">
        <v>810</v>
      </c>
      <c r="AD16" s="20">
        <v>0.61099999999999999</v>
      </c>
      <c r="AE16" s="20">
        <v>0.28000000000000003</v>
      </c>
      <c r="AF16" s="20">
        <v>0.29499999999999998</v>
      </c>
      <c r="AG16" s="19">
        <v>388</v>
      </c>
      <c r="AH16" s="19">
        <v>557</v>
      </c>
      <c r="AI16" s="19">
        <v>17.03</v>
      </c>
      <c r="AJ16" s="19">
        <v>11.864000000000001</v>
      </c>
      <c r="AK16" s="19">
        <v>0.69659000000000004</v>
      </c>
      <c r="AL16" s="20">
        <v>4.0000000000000001E-3</v>
      </c>
      <c r="AM16" s="20">
        <v>0.51100000000000001</v>
      </c>
      <c r="AN16" s="20">
        <v>7.0000000000000001E-3</v>
      </c>
      <c r="AO16" s="20">
        <v>0.193</v>
      </c>
      <c r="AP16" s="20">
        <v>0.42699999999999999</v>
      </c>
      <c r="AQ16" s="19">
        <v>6926</v>
      </c>
      <c r="AR16" s="19">
        <v>0.61899999999999999</v>
      </c>
      <c r="AS16" s="20">
        <v>0.23400000000000001</v>
      </c>
      <c r="AT16" s="20">
        <v>0.11700000000000001</v>
      </c>
      <c r="AU16" s="22">
        <v>0.61766522544780722</v>
      </c>
    </row>
    <row r="17" spans="1:47" s="24" customFormat="1">
      <c r="A17" s="7">
        <v>639</v>
      </c>
      <c r="B17" s="8" t="s">
        <v>1270</v>
      </c>
      <c r="C17" s="8" t="s">
        <v>1170</v>
      </c>
      <c r="D17" s="9" t="s">
        <v>69</v>
      </c>
      <c r="E17" s="9" t="s">
        <v>51</v>
      </c>
      <c r="F17" s="9" t="s">
        <v>70</v>
      </c>
      <c r="G17" s="9">
        <v>1040</v>
      </c>
      <c r="H17" s="10">
        <v>0.65100000000000002</v>
      </c>
      <c r="I17" s="10">
        <v>0.63800000000000001</v>
      </c>
      <c r="J17" s="10">
        <v>0.47499999999999998</v>
      </c>
      <c r="K17" s="10">
        <v>0.94599999999999995</v>
      </c>
      <c r="L17" s="10">
        <v>2.7E-2</v>
      </c>
      <c r="M17" s="10">
        <v>0.28899999999999998</v>
      </c>
      <c r="N17" s="10">
        <v>0.78</v>
      </c>
      <c r="O17" s="9">
        <v>4699.74</v>
      </c>
      <c r="P17" s="9">
        <v>134</v>
      </c>
      <c r="Q17" s="9" t="s">
        <v>55</v>
      </c>
      <c r="R17" s="9">
        <v>1254</v>
      </c>
      <c r="S17" s="11">
        <v>16823</v>
      </c>
      <c r="T17" s="9" t="s">
        <v>1271</v>
      </c>
      <c r="U17" s="9" t="s">
        <v>217</v>
      </c>
      <c r="V17" s="11">
        <v>13116</v>
      </c>
      <c r="W17" s="11">
        <v>74236</v>
      </c>
      <c r="X17" s="11">
        <v>81351</v>
      </c>
      <c r="Y17" s="11">
        <v>61218</v>
      </c>
      <c r="Z17" s="11">
        <v>53262</v>
      </c>
      <c r="AA17" s="11">
        <v>8074</v>
      </c>
      <c r="AB17" s="11">
        <v>17924</v>
      </c>
      <c r="AC17" s="9" t="s">
        <v>116</v>
      </c>
      <c r="AD17" s="10">
        <v>0.57399999999999995</v>
      </c>
      <c r="AE17" s="10">
        <v>0.37</v>
      </c>
      <c r="AF17" s="10">
        <v>0.373</v>
      </c>
      <c r="AG17" s="9">
        <v>318</v>
      </c>
      <c r="AH17" s="9">
        <v>383.67</v>
      </c>
      <c r="AI17" s="9">
        <v>14.78</v>
      </c>
      <c r="AJ17" s="9">
        <v>12.25</v>
      </c>
      <c r="AK17" s="9">
        <v>0.82884000000000002</v>
      </c>
      <c r="AL17" s="10">
        <v>1.4999999999999999E-2</v>
      </c>
      <c r="AM17" s="10">
        <v>0.54900000000000004</v>
      </c>
      <c r="AN17" s="10">
        <v>3.1E-2</v>
      </c>
      <c r="AO17" s="10">
        <v>0.16300000000000001</v>
      </c>
      <c r="AP17" s="10">
        <v>0.42699999999999999</v>
      </c>
      <c r="AQ17" s="9">
        <v>4842</v>
      </c>
      <c r="AR17" s="9">
        <v>0.47399999999999998</v>
      </c>
      <c r="AS17" s="10">
        <v>0.26400000000000001</v>
      </c>
      <c r="AT17" s="10">
        <v>7.5999999999999998E-2</v>
      </c>
      <c r="AU17" s="16">
        <v>0.67842605156037994</v>
      </c>
    </row>
    <row r="18" spans="1:47" s="24" customFormat="1">
      <c r="A18" s="17">
        <v>641</v>
      </c>
      <c r="B18" s="18" t="s">
        <v>1273</v>
      </c>
      <c r="C18" s="18" t="s">
        <v>1170</v>
      </c>
      <c r="D18" s="19" t="s">
        <v>50</v>
      </c>
      <c r="E18" s="19" t="s">
        <v>51</v>
      </c>
      <c r="F18" s="19" t="s">
        <v>171</v>
      </c>
      <c r="G18" s="19">
        <v>1117.5</v>
      </c>
      <c r="H18" s="20">
        <v>0.72699999999999998</v>
      </c>
      <c r="I18" s="20">
        <v>0.71399999999999997</v>
      </c>
      <c r="J18" s="20">
        <v>0.56399999999999995</v>
      </c>
      <c r="K18" s="20">
        <v>0.86399999999999999</v>
      </c>
      <c r="L18" s="20">
        <v>0.08</v>
      </c>
      <c r="M18" s="20">
        <v>0.43</v>
      </c>
      <c r="N18" s="20">
        <v>0.89</v>
      </c>
      <c r="O18" s="19">
        <v>7097.39</v>
      </c>
      <c r="P18" s="19">
        <v>405</v>
      </c>
      <c r="Q18" s="19" t="s">
        <v>55</v>
      </c>
      <c r="R18" s="19">
        <v>1826</v>
      </c>
      <c r="S18" s="21">
        <v>18056</v>
      </c>
      <c r="T18" s="19" t="s">
        <v>1274</v>
      </c>
      <c r="U18" s="19" t="s">
        <v>834</v>
      </c>
      <c r="V18" s="21">
        <v>11367</v>
      </c>
      <c r="W18" s="21">
        <v>73786</v>
      </c>
      <c r="X18" s="21">
        <v>91566</v>
      </c>
      <c r="Y18" s="21">
        <v>64872</v>
      </c>
      <c r="Z18" s="21">
        <v>56268</v>
      </c>
      <c r="AA18" s="21">
        <v>7737</v>
      </c>
      <c r="AB18" s="21">
        <v>17587</v>
      </c>
      <c r="AC18" s="19" t="s">
        <v>112</v>
      </c>
      <c r="AD18" s="20">
        <v>0.68</v>
      </c>
      <c r="AE18" s="20">
        <v>0.35</v>
      </c>
      <c r="AF18" s="20">
        <v>0.315</v>
      </c>
      <c r="AG18" s="19">
        <v>461.33</v>
      </c>
      <c r="AH18" s="19">
        <v>605.33000000000004</v>
      </c>
      <c r="AI18" s="19">
        <v>15.38</v>
      </c>
      <c r="AJ18" s="19">
        <v>11.725</v>
      </c>
      <c r="AK18" s="19">
        <v>0.76210999999999995</v>
      </c>
      <c r="AL18" s="20">
        <v>5.0000000000000001E-3</v>
      </c>
      <c r="AM18" s="20">
        <v>0.52400000000000002</v>
      </c>
      <c r="AN18" s="20">
        <v>5.0999999999999997E-2</v>
      </c>
      <c r="AO18" s="20">
        <v>0.28100000000000003</v>
      </c>
      <c r="AP18" s="20">
        <v>0.42699999999999999</v>
      </c>
      <c r="AQ18" s="19">
        <v>7751</v>
      </c>
      <c r="AR18" s="19">
        <v>0.57299999999999995</v>
      </c>
      <c r="AS18" s="20">
        <v>0.14599999999999999</v>
      </c>
      <c r="AT18" s="20">
        <v>4.7E-2</v>
      </c>
      <c r="AU18" s="22">
        <v>0.63572790845518123</v>
      </c>
    </row>
    <row r="19" spans="1:47" s="24" customFormat="1">
      <c r="A19" s="17">
        <v>643</v>
      </c>
      <c r="B19" s="18" t="s">
        <v>1277</v>
      </c>
      <c r="C19" s="18" t="s">
        <v>1170</v>
      </c>
      <c r="D19" s="19" t="s">
        <v>50</v>
      </c>
      <c r="E19" s="19" t="s">
        <v>51</v>
      </c>
      <c r="F19" s="19" t="s">
        <v>171</v>
      </c>
      <c r="G19" s="19">
        <v>1100</v>
      </c>
      <c r="H19" s="20">
        <v>0.66400000000000003</v>
      </c>
      <c r="I19" s="20">
        <v>0.64400000000000002</v>
      </c>
      <c r="J19" s="20">
        <v>0.48699999999999999</v>
      </c>
      <c r="K19" s="20">
        <v>0.89500000000000002</v>
      </c>
      <c r="L19" s="20">
        <v>4.5999999999999999E-2</v>
      </c>
      <c r="M19" s="20">
        <v>0.33100000000000002</v>
      </c>
      <c r="N19" s="20">
        <v>0.8</v>
      </c>
      <c r="O19" s="19">
        <v>7407.45</v>
      </c>
      <c r="P19" s="19">
        <v>280</v>
      </c>
      <c r="Q19" s="19" t="s">
        <v>55</v>
      </c>
      <c r="R19" s="19">
        <v>1792</v>
      </c>
      <c r="S19" s="21">
        <v>15092</v>
      </c>
      <c r="T19" s="19" t="s">
        <v>1278</v>
      </c>
      <c r="U19" s="19" t="s">
        <v>892</v>
      </c>
      <c r="V19" s="21">
        <v>11467</v>
      </c>
      <c r="W19" s="21">
        <v>70054</v>
      </c>
      <c r="X19" s="21">
        <v>80775</v>
      </c>
      <c r="Y19" s="21">
        <v>67158</v>
      </c>
      <c r="Z19" s="21">
        <v>51966</v>
      </c>
      <c r="AA19" s="21">
        <v>7934</v>
      </c>
      <c r="AB19" s="21">
        <v>17784</v>
      </c>
      <c r="AC19" s="21" t="s">
        <v>174</v>
      </c>
      <c r="AD19" s="20">
        <v>0.505</v>
      </c>
      <c r="AE19" s="20">
        <v>0.41</v>
      </c>
      <c r="AF19" s="20">
        <v>0.39500000000000002</v>
      </c>
      <c r="AG19" s="19">
        <v>444</v>
      </c>
      <c r="AH19" s="19">
        <v>667.33</v>
      </c>
      <c r="AI19" s="19">
        <v>16.68</v>
      </c>
      <c r="AJ19" s="19">
        <v>11.1</v>
      </c>
      <c r="AK19" s="19">
        <v>0.66532999999999998</v>
      </c>
      <c r="AL19" s="20">
        <v>1.0999999999999999E-2</v>
      </c>
      <c r="AM19" s="20">
        <v>0.52100000000000002</v>
      </c>
      <c r="AN19" s="20">
        <v>1.7000000000000001E-2</v>
      </c>
      <c r="AO19" s="20">
        <v>0.218</v>
      </c>
      <c r="AP19" s="20">
        <v>0.42699999999999999</v>
      </c>
      <c r="AQ19" s="19">
        <v>7937</v>
      </c>
      <c r="AR19" s="19">
        <v>0.61799999999999999</v>
      </c>
      <c r="AS19" s="19">
        <v>0.20899999999999999</v>
      </c>
      <c r="AT19" s="19">
        <v>0.159</v>
      </c>
      <c r="AU19" s="22">
        <v>0.61804697156983934</v>
      </c>
    </row>
    <row r="20" spans="1:47" s="24" customFormat="1">
      <c r="A20" s="7">
        <v>647</v>
      </c>
      <c r="B20" s="8" t="s">
        <v>1285</v>
      </c>
      <c r="C20" s="8" t="s">
        <v>1170</v>
      </c>
      <c r="D20" s="9" t="s">
        <v>50</v>
      </c>
      <c r="E20" s="9" t="s">
        <v>51</v>
      </c>
      <c r="F20" s="9" t="s">
        <v>97</v>
      </c>
      <c r="G20" s="9">
        <v>1090</v>
      </c>
      <c r="H20" s="10">
        <v>0.65200000000000002</v>
      </c>
      <c r="I20" s="10">
        <v>0.62</v>
      </c>
      <c r="J20" s="10">
        <v>0.44400000000000001</v>
      </c>
      <c r="K20" s="10">
        <v>0.94</v>
      </c>
      <c r="L20" s="10">
        <v>7.8E-2</v>
      </c>
      <c r="M20" s="10">
        <v>0.36299999999999999</v>
      </c>
      <c r="N20" s="10">
        <v>0.83</v>
      </c>
      <c r="O20" s="9">
        <v>5383.75</v>
      </c>
      <c r="P20" s="9">
        <v>201</v>
      </c>
      <c r="Q20" s="9" t="s">
        <v>55</v>
      </c>
      <c r="R20" s="9">
        <v>1594</v>
      </c>
      <c r="S20" s="9">
        <v>16003</v>
      </c>
      <c r="T20" s="9" t="s">
        <v>1286</v>
      </c>
      <c r="U20" s="9" t="s">
        <v>783</v>
      </c>
      <c r="V20" s="9">
        <v>12545</v>
      </c>
      <c r="W20" s="11">
        <v>75482</v>
      </c>
      <c r="X20" s="11">
        <v>82143</v>
      </c>
      <c r="Y20" s="11">
        <v>63090</v>
      </c>
      <c r="Z20" s="11">
        <v>53379</v>
      </c>
      <c r="AA20" s="11">
        <v>7850</v>
      </c>
      <c r="AB20" s="11">
        <v>17700</v>
      </c>
      <c r="AC20" s="9" t="s">
        <v>112</v>
      </c>
      <c r="AD20" s="10">
        <v>0.61099999999999999</v>
      </c>
      <c r="AE20" s="10">
        <v>0.37</v>
      </c>
      <c r="AF20" s="10">
        <v>0.372</v>
      </c>
      <c r="AG20" s="9">
        <v>339</v>
      </c>
      <c r="AH20" s="9">
        <v>502.67</v>
      </c>
      <c r="AI20" s="9">
        <v>15.88</v>
      </c>
      <c r="AJ20" s="9">
        <v>10.71</v>
      </c>
      <c r="AK20" s="9">
        <v>0.6744</v>
      </c>
      <c r="AL20" s="9">
        <v>6.0000000000000001E-3</v>
      </c>
      <c r="AM20" s="9">
        <v>0.54200000000000004</v>
      </c>
      <c r="AN20" s="10">
        <v>0.06</v>
      </c>
      <c r="AO20" s="10">
        <v>0.21299999999999999</v>
      </c>
      <c r="AP20" s="10">
        <v>0.42699999999999999</v>
      </c>
      <c r="AQ20" s="9">
        <v>5718</v>
      </c>
      <c r="AR20" s="9">
        <v>0.443</v>
      </c>
      <c r="AS20" s="10">
        <v>0.214</v>
      </c>
      <c r="AT20" s="10">
        <v>4.1000000000000002E-2</v>
      </c>
      <c r="AU20" s="16">
        <v>0.693000693000693</v>
      </c>
    </row>
    <row r="21" spans="1:47" s="24" customFormat="1">
      <c r="A21" s="7">
        <v>657</v>
      </c>
      <c r="B21" s="8" t="s">
        <v>1297</v>
      </c>
      <c r="C21" s="8" t="s">
        <v>1298</v>
      </c>
      <c r="D21" s="9" t="s">
        <v>50</v>
      </c>
      <c r="E21" s="9" t="s">
        <v>51</v>
      </c>
      <c r="F21" s="9" t="s">
        <v>128</v>
      </c>
      <c r="G21" s="9">
        <v>1150</v>
      </c>
      <c r="H21" s="10">
        <v>0.70899999999999996</v>
      </c>
      <c r="I21" s="10">
        <v>0.67700000000000005</v>
      </c>
      <c r="J21" s="10">
        <v>0.46400000000000002</v>
      </c>
      <c r="K21" s="10">
        <v>0.90800000000000003</v>
      </c>
      <c r="L21" s="9">
        <v>5.8000000000000003E-2</v>
      </c>
      <c r="M21" s="10">
        <v>0.33600000000000002</v>
      </c>
      <c r="N21" s="10">
        <v>0.86</v>
      </c>
      <c r="O21" s="9">
        <v>16877.88</v>
      </c>
      <c r="P21" s="9">
        <v>655</v>
      </c>
      <c r="Q21" s="9">
        <v>16</v>
      </c>
      <c r="R21" s="9">
        <v>3868</v>
      </c>
      <c r="S21" s="9">
        <v>14117</v>
      </c>
      <c r="T21" s="9" t="s">
        <v>1299</v>
      </c>
      <c r="U21" s="9" t="s">
        <v>665</v>
      </c>
      <c r="V21" s="9">
        <v>7730</v>
      </c>
      <c r="W21" s="11">
        <v>78139</v>
      </c>
      <c r="X21" s="11">
        <v>91431</v>
      </c>
      <c r="Y21" s="11">
        <v>72216</v>
      </c>
      <c r="Z21" s="11">
        <v>64350</v>
      </c>
      <c r="AA21" s="11">
        <v>6852</v>
      </c>
      <c r="AB21" s="11">
        <v>20677</v>
      </c>
      <c r="AC21" s="9" t="s">
        <v>513</v>
      </c>
      <c r="AD21" s="10">
        <v>0.64800000000000002</v>
      </c>
      <c r="AE21" s="10">
        <v>0.25</v>
      </c>
      <c r="AF21" s="10">
        <v>0.27900000000000003</v>
      </c>
      <c r="AG21" s="9">
        <v>1059</v>
      </c>
      <c r="AH21" s="9">
        <v>1482.33</v>
      </c>
      <c r="AI21" s="9">
        <v>15.94</v>
      </c>
      <c r="AJ21" s="9">
        <v>11.385999999999999</v>
      </c>
      <c r="AK21" s="9">
        <v>0.71440999999999999</v>
      </c>
      <c r="AL21" s="9">
        <v>1.0999999999999999E-2</v>
      </c>
      <c r="AM21" s="9">
        <v>0.52800000000000002</v>
      </c>
      <c r="AN21" s="10">
        <v>8.9999999999999993E-3</v>
      </c>
      <c r="AO21" s="10">
        <v>0.128</v>
      </c>
      <c r="AP21" s="10">
        <v>0.35599999999999998</v>
      </c>
      <c r="AQ21" s="9">
        <v>17932</v>
      </c>
      <c r="AR21" s="9">
        <v>0.48499999999999999</v>
      </c>
      <c r="AS21" s="10">
        <v>0.22800000000000001</v>
      </c>
      <c r="AT21" s="10">
        <v>6.2E-2</v>
      </c>
      <c r="AU21" s="16">
        <v>0.67340067340067344</v>
      </c>
    </row>
    <row r="22" spans="1:47" s="24" customFormat="1">
      <c r="A22" s="7">
        <v>676</v>
      </c>
      <c r="B22" s="8" t="s">
        <v>1327</v>
      </c>
      <c r="C22" s="8" t="s">
        <v>1298</v>
      </c>
      <c r="D22" s="9" t="s">
        <v>50</v>
      </c>
      <c r="E22" s="9" t="s">
        <v>51</v>
      </c>
      <c r="F22" s="9" t="s">
        <v>128</v>
      </c>
      <c r="G22" s="9">
        <v>1190</v>
      </c>
      <c r="H22" s="10">
        <v>0.71199999999999997</v>
      </c>
      <c r="I22" s="10">
        <v>0.68899999999999995</v>
      </c>
      <c r="J22" s="10">
        <v>0.501</v>
      </c>
      <c r="K22" s="10">
        <v>0.88700000000000001</v>
      </c>
      <c r="L22" s="10">
        <v>0.121</v>
      </c>
      <c r="M22" s="10">
        <v>0.49099999999999999</v>
      </c>
      <c r="N22" s="10">
        <v>0.85</v>
      </c>
      <c r="O22" s="9">
        <v>13308.78</v>
      </c>
      <c r="P22" s="9">
        <v>537</v>
      </c>
      <c r="Q22" s="9">
        <v>12</v>
      </c>
      <c r="R22" s="9">
        <v>3074</v>
      </c>
      <c r="S22" s="11">
        <v>15338</v>
      </c>
      <c r="T22" s="9" t="s">
        <v>1328</v>
      </c>
      <c r="U22" s="9" t="s">
        <v>1189</v>
      </c>
      <c r="V22" s="11">
        <v>8242</v>
      </c>
      <c r="W22" s="11">
        <v>79630</v>
      </c>
      <c r="X22" s="11">
        <v>93186</v>
      </c>
      <c r="Y22" s="11">
        <v>72090</v>
      </c>
      <c r="Z22" s="11">
        <v>64845</v>
      </c>
      <c r="AA22" s="11">
        <v>6691</v>
      </c>
      <c r="AB22" s="11">
        <v>20557</v>
      </c>
      <c r="AC22" s="9" t="s">
        <v>660</v>
      </c>
      <c r="AD22" s="10">
        <v>0.71799999999999997</v>
      </c>
      <c r="AE22" s="10">
        <v>0.24</v>
      </c>
      <c r="AF22" s="10">
        <v>0.28999999999999998</v>
      </c>
      <c r="AG22" s="9">
        <v>732</v>
      </c>
      <c r="AH22" s="9">
        <v>1124</v>
      </c>
      <c r="AI22" s="9">
        <v>18.18</v>
      </c>
      <c r="AJ22" s="9">
        <v>11.840999999999999</v>
      </c>
      <c r="AK22" s="9">
        <v>0.65125</v>
      </c>
      <c r="AL22" s="10">
        <v>6.3E-2</v>
      </c>
      <c r="AM22" s="10">
        <v>0.52900000000000003</v>
      </c>
      <c r="AN22" s="10">
        <v>6.0000000000000001E-3</v>
      </c>
      <c r="AO22" s="10">
        <v>0.18</v>
      </c>
      <c r="AP22" s="10">
        <v>0.35599999999999998</v>
      </c>
      <c r="AQ22" s="9">
        <v>14918</v>
      </c>
      <c r="AR22" s="9">
        <v>0.45800000000000002</v>
      </c>
      <c r="AS22" s="9">
        <v>0.17599999999999999</v>
      </c>
      <c r="AT22" s="9" t="s">
        <v>214</v>
      </c>
      <c r="AU22" s="16">
        <v>0.68587105624142652</v>
      </c>
    </row>
    <row r="23" spans="1:47" s="24" customFormat="1" ht="23.25">
      <c r="A23" s="17">
        <v>754</v>
      </c>
      <c r="B23" s="18" t="s">
        <v>1445</v>
      </c>
      <c r="C23" s="18" t="s">
        <v>1434</v>
      </c>
      <c r="D23" s="19" t="s">
        <v>69</v>
      </c>
      <c r="E23" s="19" t="s">
        <v>59</v>
      </c>
      <c r="F23" s="19" t="s">
        <v>354</v>
      </c>
      <c r="G23" s="19">
        <v>1195</v>
      </c>
      <c r="H23" s="20">
        <v>0.78200000000000003</v>
      </c>
      <c r="I23" s="20">
        <v>0.77300000000000002</v>
      </c>
      <c r="J23" s="20">
        <v>0.70599999999999996</v>
      </c>
      <c r="K23" s="20">
        <v>0.86899999999999999</v>
      </c>
      <c r="L23" s="20">
        <v>1.9E-2</v>
      </c>
      <c r="M23" s="20">
        <v>9.9000000000000005E-2</v>
      </c>
      <c r="N23" s="20">
        <v>0.92</v>
      </c>
      <c r="O23" s="19">
        <v>4019.95</v>
      </c>
      <c r="P23" s="19">
        <v>176</v>
      </c>
      <c r="Q23" s="19">
        <v>13</v>
      </c>
      <c r="R23" s="19">
        <v>946</v>
      </c>
      <c r="S23" s="19" t="s">
        <v>55</v>
      </c>
      <c r="T23" s="19" t="s">
        <v>55</v>
      </c>
      <c r="U23" s="19" t="s">
        <v>55</v>
      </c>
      <c r="V23" s="19" t="s">
        <v>55</v>
      </c>
      <c r="W23" s="21">
        <v>75232</v>
      </c>
      <c r="X23" s="21">
        <v>85176</v>
      </c>
      <c r="Y23" s="21">
        <v>75465</v>
      </c>
      <c r="Z23" s="21">
        <v>65844</v>
      </c>
      <c r="AA23" s="21">
        <v>42288</v>
      </c>
      <c r="AB23" s="21">
        <v>42288</v>
      </c>
      <c r="AC23" s="19" t="s">
        <v>55</v>
      </c>
      <c r="AD23" s="20">
        <v>0.82299999999999995</v>
      </c>
      <c r="AE23" s="20">
        <v>0.2</v>
      </c>
      <c r="AF23" s="20">
        <v>0.2</v>
      </c>
      <c r="AG23" s="19">
        <v>307</v>
      </c>
      <c r="AH23" s="19">
        <v>439</v>
      </c>
      <c r="AI23" s="19">
        <v>13.09</v>
      </c>
      <c r="AJ23" s="19">
        <v>9.157</v>
      </c>
      <c r="AK23" s="19">
        <v>0.69932000000000005</v>
      </c>
      <c r="AL23" s="19" t="s">
        <v>55</v>
      </c>
      <c r="AM23" s="19" t="s">
        <v>55</v>
      </c>
      <c r="AN23" s="20">
        <v>4.2000000000000003E-2</v>
      </c>
      <c r="AO23" s="20">
        <v>0.316</v>
      </c>
      <c r="AP23" s="20">
        <v>0.22600000000000001</v>
      </c>
      <c r="AQ23" s="19">
        <v>4338</v>
      </c>
      <c r="AR23" s="19">
        <v>0.66800000000000004</v>
      </c>
      <c r="AS23" s="20" t="s">
        <v>486</v>
      </c>
      <c r="AT23" s="20" t="s">
        <v>587</v>
      </c>
      <c r="AU23" s="22">
        <v>0.59952038369304561</v>
      </c>
    </row>
    <row r="24" spans="1:47" s="24" customFormat="1">
      <c r="A24" s="7">
        <v>766</v>
      </c>
      <c r="B24" s="8" t="s">
        <v>1460</v>
      </c>
      <c r="C24" s="8" t="s">
        <v>1454</v>
      </c>
      <c r="D24" s="9" t="s">
        <v>50</v>
      </c>
      <c r="E24" s="9" t="s">
        <v>51</v>
      </c>
      <c r="F24" s="9" t="s">
        <v>171</v>
      </c>
      <c r="G24" s="9">
        <v>980</v>
      </c>
      <c r="H24" s="10">
        <v>0.621</v>
      </c>
      <c r="I24" s="10">
        <v>0.59</v>
      </c>
      <c r="J24" s="10">
        <v>0.38</v>
      </c>
      <c r="K24" s="10">
        <v>0.93700000000000006</v>
      </c>
      <c r="L24" s="10">
        <v>7.4999999999999997E-2</v>
      </c>
      <c r="M24" s="10">
        <v>0.22700000000000001</v>
      </c>
      <c r="N24" s="10">
        <v>0.77</v>
      </c>
      <c r="O24" s="9">
        <v>9138.64</v>
      </c>
      <c r="P24" s="9">
        <v>291</v>
      </c>
      <c r="Q24" s="9">
        <v>24</v>
      </c>
      <c r="R24" s="9">
        <v>2031</v>
      </c>
      <c r="S24" s="9">
        <v>11816</v>
      </c>
      <c r="T24" s="9" t="s">
        <v>1461</v>
      </c>
      <c r="U24" s="9" t="s">
        <v>902</v>
      </c>
      <c r="V24" s="9">
        <v>9205</v>
      </c>
      <c r="W24" s="11">
        <v>85458</v>
      </c>
      <c r="X24" s="11">
        <v>106569</v>
      </c>
      <c r="Y24" s="11">
        <v>83781</v>
      </c>
      <c r="Z24" s="11">
        <v>65979</v>
      </c>
      <c r="AA24" s="11">
        <v>9326</v>
      </c>
      <c r="AB24" s="11">
        <v>20144</v>
      </c>
      <c r="AC24" s="9" t="s">
        <v>1052</v>
      </c>
      <c r="AD24" s="10">
        <v>0.48499999999999999</v>
      </c>
      <c r="AE24" s="10">
        <v>0.36</v>
      </c>
      <c r="AF24" s="10">
        <v>0.32700000000000001</v>
      </c>
      <c r="AG24" s="9">
        <v>441.67</v>
      </c>
      <c r="AH24" s="9">
        <v>555.66999999999996</v>
      </c>
      <c r="AI24" s="9">
        <v>20.69</v>
      </c>
      <c r="AJ24" s="9">
        <v>16.446000000000002</v>
      </c>
      <c r="AK24" s="9">
        <v>0.79483999999999999</v>
      </c>
      <c r="AL24" s="9">
        <v>4.0000000000000001E-3</v>
      </c>
      <c r="AM24" s="9">
        <v>0.54600000000000004</v>
      </c>
      <c r="AN24" s="10">
        <v>8.9999999999999993E-3</v>
      </c>
      <c r="AO24" s="10">
        <v>0.17599999999999999</v>
      </c>
      <c r="AP24" s="10">
        <v>0.218</v>
      </c>
      <c r="AQ24" s="9">
        <v>9737</v>
      </c>
      <c r="AR24" s="9">
        <v>0.28999999999999998</v>
      </c>
      <c r="AS24" s="10">
        <v>4.1000000000000002E-2</v>
      </c>
      <c r="AT24" s="10">
        <v>0.13600000000000001</v>
      </c>
      <c r="AU24" s="16">
        <v>0.77519379844961245</v>
      </c>
    </row>
    <row r="25" spans="1:47" s="24" customFormat="1">
      <c r="A25" s="7">
        <v>807</v>
      </c>
      <c r="B25" s="8" t="s">
        <v>1509</v>
      </c>
      <c r="C25" s="8" t="s">
        <v>1454</v>
      </c>
      <c r="D25" s="9" t="s">
        <v>50</v>
      </c>
      <c r="E25" s="9" t="s">
        <v>51</v>
      </c>
      <c r="F25" s="9" t="s">
        <v>171</v>
      </c>
      <c r="G25" s="9">
        <v>1000</v>
      </c>
      <c r="H25" s="10">
        <v>0.61899999999999999</v>
      </c>
      <c r="I25" s="10">
        <v>0.59599999999999997</v>
      </c>
      <c r="J25" s="10">
        <v>0.36099999999999999</v>
      </c>
      <c r="K25" s="10">
        <v>0.88600000000000001</v>
      </c>
      <c r="L25" s="10">
        <v>0.128</v>
      </c>
      <c r="M25" s="10">
        <v>0.34699999999999998</v>
      </c>
      <c r="N25" s="10">
        <v>0.76</v>
      </c>
      <c r="O25" s="9">
        <v>6986.4</v>
      </c>
      <c r="P25" s="9">
        <v>246</v>
      </c>
      <c r="Q25" s="9" t="s">
        <v>55</v>
      </c>
      <c r="R25" s="9">
        <v>1498</v>
      </c>
      <c r="S25" s="9">
        <v>13142</v>
      </c>
      <c r="T25" s="9" t="s">
        <v>515</v>
      </c>
      <c r="U25" s="9" t="s">
        <v>650</v>
      </c>
      <c r="V25" s="9">
        <v>9373</v>
      </c>
      <c r="W25" s="9">
        <v>87106</v>
      </c>
      <c r="X25" s="9">
        <v>107685</v>
      </c>
      <c r="Y25" s="9">
        <v>86157</v>
      </c>
      <c r="Z25" s="9">
        <v>66375</v>
      </c>
      <c r="AA25" s="11">
        <v>10918</v>
      </c>
      <c r="AB25" s="11">
        <v>20336</v>
      </c>
      <c r="AC25" s="9" t="s">
        <v>1413</v>
      </c>
      <c r="AD25" s="10">
        <v>0.44500000000000001</v>
      </c>
      <c r="AE25" s="10">
        <v>0.34</v>
      </c>
      <c r="AF25" s="10">
        <v>0.34100000000000003</v>
      </c>
      <c r="AG25" s="9">
        <v>343</v>
      </c>
      <c r="AH25" s="9">
        <v>505.33</v>
      </c>
      <c r="AI25" s="9">
        <v>20.37</v>
      </c>
      <c r="AJ25" s="9">
        <v>13.824999999999999</v>
      </c>
      <c r="AK25" s="9">
        <v>0.67876000000000003</v>
      </c>
      <c r="AL25" s="9">
        <v>6.0000000000000001E-3</v>
      </c>
      <c r="AM25" s="9">
        <v>0.48299999999999998</v>
      </c>
      <c r="AN25" s="10">
        <v>7.0000000000000001E-3</v>
      </c>
      <c r="AO25" s="10">
        <v>0.215</v>
      </c>
      <c r="AP25" s="10">
        <v>0.218</v>
      </c>
      <c r="AQ25" s="9">
        <v>7959</v>
      </c>
      <c r="AR25" s="9">
        <v>0.23400000000000001</v>
      </c>
      <c r="AS25" s="10">
        <v>3.0000000000000001E-3</v>
      </c>
      <c r="AT25" s="10">
        <v>0.17399999999999999</v>
      </c>
      <c r="AU25" s="16">
        <v>0.81037277147487841</v>
      </c>
    </row>
    <row r="26" spans="1:47" s="24" customFormat="1">
      <c r="A26" s="7">
        <v>829</v>
      </c>
      <c r="B26" s="8" t="s">
        <v>1534</v>
      </c>
      <c r="C26" s="8" t="s">
        <v>1454</v>
      </c>
      <c r="D26" s="9" t="s">
        <v>50</v>
      </c>
      <c r="E26" s="9" t="s">
        <v>51</v>
      </c>
      <c r="F26" s="9" t="s">
        <v>171</v>
      </c>
      <c r="G26" s="9">
        <v>995</v>
      </c>
      <c r="H26" s="10">
        <v>0.67500000000000004</v>
      </c>
      <c r="I26" s="9">
        <v>0.65100000000000002</v>
      </c>
      <c r="J26" s="9">
        <v>0.51500000000000001</v>
      </c>
      <c r="K26" s="10">
        <v>0.879</v>
      </c>
      <c r="L26" s="10">
        <v>6.7000000000000004E-2</v>
      </c>
      <c r="M26" s="10">
        <v>0.29299999999999998</v>
      </c>
      <c r="N26" s="10">
        <v>0.83</v>
      </c>
      <c r="O26" s="9">
        <v>7876.55</v>
      </c>
      <c r="P26" s="9">
        <v>289</v>
      </c>
      <c r="Q26" s="9">
        <v>48</v>
      </c>
      <c r="R26" s="9">
        <v>1798</v>
      </c>
      <c r="S26" s="9">
        <v>12221</v>
      </c>
      <c r="T26" s="9" t="s">
        <v>311</v>
      </c>
      <c r="U26" s="9" t="s">
        <v>840</v>
      </c>
      <c r="V26" s="9">
        <v>8428</v>
      </c>
      <c r="W26" s="11">
        <v>88765</v>
      </c>
      <c r="X26" s="11">
        <v>108765</v>
      </c>
      <c r="Y26" s="11">
        <v>88605</v>
      </c>
      <c r="Z26" s="11">
        <v>72846</v>
      </c>
      <c r="AA26" s="11">
        <v>9645</v>
      </c>
      <c r="AB26" s="11">
        <v>13175</v>
      </c>
      <c r="AC26" s="9" t="s">
        <v>346</v>
      </c>
      <c r="AD26" s="10">
        <v>0.51400000000000001</v>
      </c>
      <c r="AE26" s="10">
        <v>0.34</v>
      </c>
      <c r="AF26" s="10">
        <v>0.32300000000000001</v>
      </c>
      <c r="AG26" s="9">
        <v>358.67</v>
      </c>
      <c r="AH26" s="9">
        <v>455</v>
      </c>
      <c r="AI26" s="9">
        <v>21.96</v>
      </c>
      <c r="AJ26" s="9">
        <v>17.311</v>
      </c>
      <c r="AK26" s="9">
        <v>0.78827999999999998</v>
      </c>
      <c r="AL26" s="9">
        <v>1E-3</v>
      </c>
      <c r="AM26" s="9">
        <v>0.51100000000000001</v>
      </c>
      <c r="AN26" s="10">
        <v>1.2999999999999999E-2</v>
      </c>
      <c r="AO26" s="10">
        <v>0.111</v>
      </c>
      <c r="AP26" s="10">
        <v>0.218</v>
      </c>
      <c r="AQ26" s="9">
        <v>8611</v>
      </c>
      <c r="AR26" s="9">
        <v>0.217</v>
      </c>
      <c r="AS26" s="10">
        <v>0.107</v>
      </c>
      <c r="AT26" s="10">
        <v>0.161</v>
      </c>
      <c r="AU26" s="16">
        <v>0.82169268693508624</v>
      </c>
    </row>
    <row r="27" spans="1:47" s="24" customFormat="1">
      <c r="A27" s="7">
        <v>837</v>
      </c>
      <c r="B27" s="8" t="s">
        <v>1543</v>
      </c>
      <c r="C27" s="8" t="s">
        <v>1454</v>
      </c>
      <c r="D27" s="9" t="s">
        <v>50</v>
      </c>
      <c r="E27" s="9" t="s">
        <v>51</v>
      </c>
      <c r="F27" s="9" t="s">
        <v>128</v>
      </c>
      <c r="G27" s="9">
        <v>1070</v>
      </c>
      <c r="H27" s="10">
        <v>0.70699999999999996</v>
      </c>
      <c r="I27" s="10">
        <v>0.67</v>
      </c>
      <c r="J27" s="10">
        <v>0.42599999999999999</v>
      </c>
      <c r="K27" s="10">
        <v>0.85599999999999998</v>
      </c>
      <c r="L27" s="10">
        <v>0.10100000000000001</v>
      </c>
      <c r="M27" s="10">
        <v>0.39400000000000002</v>
      </c>
      <c r="N27" s="10">
        <v>0.88</v>
      </c>
      <c r="O27" s="9">
        <v>14764.7</v>
      </c>
      <c r="P27" s="9">
        <v>691</v>
      </c>
      <c r="Q27" s="9" t="s">
        <v>55</v>
      </c>
      <c r="R27" s="9">
        <v>3339</v>
      </c>
      <c r="S27" s="9">
        <v>12716</v>
      </c>
      <c r="T27" s="9" t="s">
        <v>1140</v>
      </c>
      <c r="U27" s="9" t="s">
        <v>322</v>
      </c>
      <c r="V27" s="9">
        <v>8128</v>
      </c>
      <c r="W27" s="11">
        <v>87429</v>
      </c>
      <c r="X27" s="11">
        <v>107910</v>
      </c>
      <c r="Y27" s="11">
        <v>86859</v>
      </c>
      <c r="Z27" s="11">
        <v>70875</v>
      </c>
      <c r="AA27" s="11">
        <v>9462</v>
      </c>
      <c r="AB27" s="11">
        <v>20280</v>
      </c>
      <c r="AC27" s="9" t="s">
        <v>503</v>
      </c>
      <c r="AD27" s="10">
        <v>0.52800000000000002</v>
      </c>
      <c r="AE27" s="10">
        <v>0.24</v>
      </c>
      <c r="AF27" s="10">
        <v>0.254</v>
      </c>
      <c r="AG27" s="9">
        <v>764</v>
      </c>
      <c r="AH27" s="9">
        <v>755</v>
      </c>
      <c r="AI27" s="9">
        <v>19.329999999999998</v>
      </c>
      <c r="AJ27" s="9">
        <v>19.556000000000001</v>
      </c>
      <c r="AK27" s="9">
        <v>1.0119199999999999</v>
      </c>
      <c r="AL27" s="9">
        <v>7.0000000000000001E-3</v>
      </c>
      <c r="AM27" s="9">
        <v>0.52600000000000002</v>
      </c>
      <c r="AN27" s="10">
        <v>8.9999999999999993E-3</v>
      </c>
      <c r="AO27" s="10">
        <v>0.21</v>
      </c>
      <c r="AP27" s="10">
        <v>0.218</v>
      </c>
      <c r="AQ27" s="9">
        <v>16597</v>
      </c>
      <c r="AR27" s="9">
        <v>0.308</v>
      </c>
      <c r="AS27" s="10">
        <v>7.0000000000000001E-3</v>
      </c>
      <c r="AT27" s="10">
        <v>0.18</v>
      </c>
      <c r="AU27" s="16">
        <v>0.76452599388379205</v>
      </c>
    </row>
    <row r="28" spans="1:47" s="24" customFormat="1">
      <c r="A28" s="7">
        <v>854</v>
      </c>
      <c r="B28" s="8" t="s">
        <v>1563</v>
      </c>
      <c r="C28" s="8" t="s">
        <v>1558</v>
      </c>
      <c r="D28" s="9" t="s">
        <v>50</v>
      </c>
      <c r="E28" s="9" t="s">
        <v>51</v>
      </c>
      <c r="F28" s="9" t="s">
        <v>136</v>
      </c>
      <c r="G28" s="9">
        <v>1120</v>
      </c>
      <c r="H28" s="10">
        <v>0.67800000000000005</v>
      </c>
      <c r="I28" s="10">
        <v>0.66</v>
      </c>
      <c r="J28" s="10">
        <v>0.56200000000000006</v>
      </c>
      <c r="K28" s="10">
        <v>0.90800000000000003</v>
      </c>
      <c r="L28" s="10">
        <v>8.4000000000000005E-2</v>
      </c>
      <c r="M28" s="10">
        <v>0.315</v>
      </c>
      <c r="N28" s="10">
        <v>0.79</v>
      </c>
      <c r="O28" s="9">
        <v>10512.63</v>
      </c>
      <c r="P28" s="9">
        <v>237</v>
      </c>
      <c r="Q28" s="9" t="s">
        <v>55</v>
      </c>
      <c r="R28" s="9">
        <v>2507</v>
      </c>
      <c r="S28" s="9">
        <v>15555</v>
      </c>
      <c r="T28" s="9" t="s">
        <v>1564</v>
      </c>
      <c r="U28" s="9" t="s">
        <v>1047</v>
      </c>
      <c r="V28" s="9">
        <v>9959</v>
      </c>
      <c r="W28" s="9">
        <v>76746</v>
      </c>
      <c r="X28" s="9">
        <v>92565</v>
      </c>
      <c r="Y28" s="9">
        <v>73278</v>
      </c>
      <c r="Z28" s="9">
        <v>65790</v>
      </c>
      <c r="AA28" s="11">
        <v>11322</v>
      </c>
      <c r="AB28" s="11">
        <v>28866</v>
      </c>
      <c r="AC28" s="9" t="s">
        <v>718</v>
      </c>
      <c r="AD28" s="10">
        <v>0.66500000000000004</v>
      </c>
      <c r="AE28" s="10">
        <v>0.2</v>
      </c>
      <c r="AF28" s="10">
        <v>0.22600000000000001</v>
      </c>
      <c r="AG28" s="9">
        <v>670.33</v>
      </c>
      <c r="AH28" s="9">
        <v>908.33</v>
      </c>
      <c r="AI28" s="9">
        <v>15.68</v>
      </c>
      <c r="AJ28" s="9">
        <v>11.574</v>
      </c>
      <c r="AK28" s="9">
        <v>0.73797999999999997</v>
      </c>
      <c r="AL28" s="9">
        <v>5.1999999999999998E-2</v>
      </c>
      <c r="AM28" s="9">
        <v>0.51700000000000002</v>
      </c>
      <c r="AN28" s="10">
        <v>1.4E-2</v>
      </c>
      <c r="AO28" s="10">
        <v>0.18</v>
      </c>
      <c r="AP28" s="10">
        <v>0.36</v>
      </c>
      <c r="AQ28" s="9">
        <v>11531</v>
      </c>
      <c r="AR28" s="9">
        <v>0.442</v>
      </c>
      <c r="AS28" s="10">
        <v>0.18099999999999999</v>
      </c>
      <c r="AT28" s="10">
        <v>1.2999999999999999E-2</v>
      </c>
      <c r="AU28" s="16">
        <v>0.69348127600554776</v>
      </c>
    </row>
    <row r="29" spans="1:47" s="24" customFormat="1" ht="23.25">
      <c r="A29" s="17">
        <v>926</v>
      </c>
      <c r="B29" s="18" t="s">
        <v>1667</v>
      </c>
      <c r="C29" s="18" t="s">
        <v>1634</v>
      </c>
      <c r="D29" s="19" t="s">
        <v>50</v>
      </c>
      <c r="E29" s="19" t="s">
        <v>59</v>
      </c>
      <c r="F29" s="19" t="s">
        <v>205</v>
      </c>
      <c r="G29" s="19">
        <v>1130</v>
      </c>
      <c r="H29" s="20">
        <v>0.63200000000000001</v>
      </c>
      <c r="I29" s="19">
        <v>0.61199999999999999</v>
      </c>
      <c r="J29" s="19">
        <v>0.50700000000000001</v>
      </c>
      <c r="K29" s="20">
        <v>0.871</v>
      </c>
      <c r="L29" s="20">
        <v>0.123</v>
      </c>
      <c r="M29" s="20">
        <v>0.27100000000000002</v>
      </c>
      <c r="N29" s="20">
        <v>0.85</v>
      </c>
      <c r="O29" s="19">
        <v>4073.26</v>
      </c>
      <c r="P29" s="19">
        <v>299</v>
      </c>
      <c r="Q29" s="19" t="s">
        <v>55</v>
      </c>
      <c r="R29" s="19">
        <v>866</v>
      </c>
      <c r="S29" s="21" t="s">
        <v>55</v>
      </c>
      <c r="T29" s="19" t="s">
        <v>55</v>
      </c>
      <c r="U29" s="19" t="s">
        <v>55</v>
      </c>
      <c r="V29" s="21" t="s">
        <v>55</v>
      </c>
      <c r="W29" s="21">
        <v>76360</v>
      </c>
      <c r="X29" s="21">
        <v>101286</v>
      </c>
      <c r="Y29" s="21">
        <v>76410</v>
      </c>
      <c r="Z29" s="21">
        <v>62073</v>
      </c>
      <c r="AA29" s="21">
        <v>38720</v>
      </c>
      <c r="AB29" s="21">
        <v>38720</v>
      </c>
      <c r="AC29" s="19" t="s">
        <v>55</v>
      </c>
      <c r="AD29" s="20">
        <v>0.64900000000000002</v>
      </c>
      <c r="AE29" s="20">
        <v>0.41</v>
      </c>
      <c r="AF29" s="20">
        <v>0.34799999999999998</v>
      </c>
      <c r="AG29" s="19">
        <v>275.67</v>
      </c>
      <c r="AH29" s="19">
        <v>340.33</v>
      </c>
      <c r="AI29" s="19">
        <v>14.78</v>
      </c>
      <c r="AJ29" s="19">
        <v>11.968</v>
      </c>
      <c r="AK29" s="19">
        <v>0.80998999999999999</v>
      </c>
      <c r="AL29" s="20" t="s">
        <v>55</v>
      </c>
      <c r="AM29" s="20" t="s">
        <v>55</v>
      </c>
      <c r="AN29" s="20">
        <v>8.4000000000000005E-2</v>
      </c>
      <c r="AO29" s="20">
        <v>0.49</v>
      </c>
      <c r="AP29" s="20">
        <v>0.56000000000000005</v>
      </c>
      <c r="AQ29" s="19">
        <v>4620</v>
      </c>
      <c r="AR29" s="19">
        <v>0.70199999999999996</v>
      </c>
      <c r="AS29" s="20">
        <v>7.0000000000000007E-2</v>
      </c>
      <c r="AT29" s="20" t="s">
        <v>349</v>
      </c>
      <c r="AU29" s="22">
        <v>0.58754406580493534</v>
      </c>
    </row>
    <row r="30" spans="1:47">
      <c r="A30" s="7">
        <v>977</v>
      </c>
      <c r="B30" s="8" t="s">
        <v>1748</v>
      </c>
      <c r="C30" s="8" t="s">
        <v>1735</v>
      </c>
      <c r="D30" s="9" t="s">
        <v>50</v>
      </c>
      <c r="E30" s="9" t="s">
        <v>51</v>
      </c>
      <c r="F30" s="9" t="s">
        <v>128</v>
      </c>
      <c r="G30" s="9">
        <v>1130</v>
      </c>
      <c r="H30" s="10">
        <v>0.82599999999999996</v>
      </c>
      <c r="I30" s="10">
        <v>0.80800000000000005</v>
      </c>
      <c r="J30" s="10">
        <v>0.66500000000000004</v>
      </c>
      <c r="K30" s="10">
        <v>0.91400000000000003</v>
      </c>
      <c r="L30" s="10">
        <v>0.05</v>
      </c>
      <c r="M30" s="10">
        <v>0.14899999999999999</v>
      </c>
      <c r="N30" s="10">
        <v>0.91</v>
      </c>
      <c r="O30" s="9">
        <v>20194.310000000001</v>
      </c>
      <c r="P30" s="9">
        <v>729</v>
      </c>
      <c r="Q30" s="9">
        <v>38</v>
      </c>
      <c r="R30" s="9">
        <v>4360</v>
      </c>
      <c r="S30" s="9">
        <v>13518</v>
      </c>
      <c r="T30" s="9" t="s">
        <v>120</v>
      </c>
      <c r="U30" s="9" t="s">
        <v>1749</v>
      </c>
      <c r="V30" s="9">
        <v>8931</v>
      </c>
      <c r="W30" s="11">
        <v>80656</v>
      </c>
      <c r="X30" s="11">
        <v>91674</v>
      </c>
      <c r="Y30" s="11">
        <v>73071</v>
      </c>
      <c r="Z30" s="11">
        <v>66411</v>
      </c>
      <c r="AA30" s="11">
        <v>10018</v>
      </c>
      <c r="AB30" s="11">
        <v>25152</v>
      </c>
      <c r="AC30" s="9" t="s">
        <v>373</v>
      </c>
      <c r="AD30" s="10">
        <v>0.80100000000000005</v>
      </c>
      <c r="AE30" s="10">
        <v>0.15</v>
      </c>
      <c r="AF30" s="10">
        <v>0.14599999999999999</v>
      </c>
      <c r="AG30" s="9">
        <v>1142.67</v>
      </c>
      <c r="AH30" s="9">
        <v>1718.67</v>
      </c>
      <c r="AI30" s="9">
        <v>17.670000000000002</v>
      </c>
      <c r="AJ30" s="9">
        <v>11.75</v>
      </c>
      <c r="AK30" s="9">
        <v>0.66486000000000001</v>
      </c>
      <c r="AL30" s="9">
        <v>1.4999999999999999E-2</v>
      </c>
      <c r="AM30" s="9">
        <v>0.56799999999999995</v>
      </c>
      <c r="AN30" s="10">
        <v>2.8000000000000001E-2</v>
      </c>
      <c r="AO30" s="10">
        <v>0.182</v>
      </c>
      <c r="AP30" s="10">
        <v>0.36299999999999999</v>
      </c>
      <c r="AQ30" s="9">
        <v>21227</v>
      </c>
      <c r="AR30" s="9">
        <v>0.47299999999999998</v>
      </c>
      <c r="AS30" s="10">
        <v>0.18099999999999999</v>
      </c>
      <c r="AT30" s="10">
        <v>2.5000000000000001E-2</v>
      </c>
      <c r="AU30" s="16">
        <v>0.67888662593346916</v>
      </c>
    </row>
    <row r="31" spans="1:47">
      <c r="A31" s="7">
        <v>979</v>
      </c>
      <c r="B31" s="8" t="s">
        <v>1751</v>
      </c>
      <c r="C31" s="8" t="s">
        <v>1735</v>
      </c>
      <c r="D31" s="9" t="s">
        <v>69</v>
      </c>
      <c r="E31" s="9" t="s">
        <v>51</v>
      </c>
      <c r="F31" s="9" t="s">
        <v>70</v>
      </c>
      <c r="G31" s="9">
        <v>990</v>
      </c>
      <c r="H31" s="10">
        <v>0.64600000000000002</v>
      </c>
      <c r="I31" s="10">
        <v>0.61399999999999999</v>
      </c>
      <c r="J31" s="10">
        <v>0.433</v>
      </c>
      <c r="K31" s="10">
        <v>0.90700000000000003</v>
      </c>
      <c r="L31" s="10">
        <v>0.10199999999999999</v>
      </c>
      <c r="M31" s="10">
        <v>0.26</v>
      </c>
      <c r="N31" s="10">
        <v>0.8</v>
      </c>
      <c r="O31" s="9">
        <v>4605.6899999999996</v>
      </c>
      <c r="P31" s="9">
        <v>159</v>
      </c>
      <c r="Q31" s="9" t="s">
        <v>55</v>
      </c>
      <c r="R31" s="9">
        <v>923</v>
      </c>
      <c r="S31" s="11">
        <v>13741</v>
      </c>
      <c r="T31" s="9" t="s">
        <v>1097</v>
      </c>
      <c r="U31" s="9" t="s">
        <v>54</v>
      </c>
      <c r="V31" s="11">
        <v>8063</v>
      </c>
      <c r="W31" s="11">
        <v>69500</v>
      </c>
      <c r="X31" s="11">
        <v>80793</v>
      </c>
      <c r="Y31" s="11">
        <v>68499</v>
      </c>
      <c r="Z31" s="11">
        <v>62622</v>
      </c>
      <c r="AA31" s="11">
        <v>11910</v>
      </c>
      <c r="AB31" s="11">
        <v>25380</v>
      </c>
      <c r="AC31" s="9" t="s">
        <v>546</v>
      </c>
      <c r="AD31" s="10">
        <v>0.59</v>
      </c>
      <c r="AE31" s="10">
        <v>0.21</v>
      </c>
      <c r="AF31" s="10">
        <v>0.23200000000000001</v>
      </c>
      <c r="AG31" s="9">
        <v>246</v>
      </c>
      <c r="AH31" s="9">
        <v>420.33</v>
      </c>
      <c r="AI31" s="9">
        <v>18.72</v>
      </c>
      <c r="AJ31" s="9">
        <v>10.957000000000001</v>
      </c>
      <c r="AK31" s="9">
        <v>0.58525000000000005</v>
      </c>
      <c r="AL31" s="10">
        <v>1E-3</v>
      </c>
      <c r="AM31" s="10">
        <v>0.49299999999999999</v>
      </c>
      <c r="AN31" s="10">
        <v>1.0999999999999999E-2</v>
      </c>
      <c r="AO31" s="10">
        <v>0.191</v>
      </c>
      <c r="AP31" s="10">
        <v>0.36299999999999999</v>
      </c>
      <c r="AQ31" s="9">
        <v>5087</v>
      </c>
      <c r="AR31" s="9">
        <v>0.224</v>
      </c>
      <c r="AS31" s="10">
        <v>0.17199999999999999</v>
      </c>
      <c r="AT31" s="10">
        <v>5.7000000000000002E-2</v>
      </c>
      <c r="AU31" s="16">
        <v>0.81699346405228757</v>
      </c>
    </row>
    <row r="32" spans="1:47">
      <c r="A32" s="7">
        <v>982</v>
      </c>
      <c r="B32" s="8" t="s">
        <v>1754</v>
      </c>
      <c r="C32" s="8" t="s">
        <v>1735</v>
      </c>
      <c r="D32" s="9" t="s">
        <v>50</v>
      </c>
      <c r="E32" s="9" t="s">
        <v>51</v>
      </c>
      <c r="F32" s="9" t="s">
        <v>52</v>
      </c>
      <c r="G32" s="9">
        <v>1105</v>
      </c>
      <c r="H32" s="10">
        <v>0.70299999999999996</v>
      </c>
      <c r="I32" s="10">
        <v>0.68500000000000005</v>
      </c>
      <c r="J32" s="10">
        <v>0.58699999999999997</v>
      </c>
      <c r="K32" s="10">
        <v>0.93</v>
      </c>
      <c r="L32" s="10">
        <v>0.121</v>
      </c>
      <c r="M32" s="10">
        <v>0.28100000000000003</v>
      </c>
      <c r="N32" s="10">
        <v>0.82</v>
      </c>
      <c r="O32" s="9">
        <v>4208.07</v>
      </c>
      <c r="P32" s="9">
        <v>168</v>
      </c>
      <c r="Q32" s="9" t="s">
        <v>55</v>
      </c>
      <c r="R32" s="9">
        <v>1077</v>
      </c>
      <c r="S32" s="11">
        <v>13492</v>
      </c>
      <c r="T32" s="9" t="s">
        <v>1269</v>
      </c>
      <c r="U32" s="9" t="s">
        <v>332</v>
      </c>
      <c r="V32" s="11">
        <v>8365</v>
      </c>
      <c r="W32" s="11">
        <v>71597</v>
      </c>
      <c r="X32" s="11">
        <v>81432</v>
      </c>
      <c r="Y32" s="11">
        <v>66240</v>
      </c>
      <c r="Z32" s="11">
        <v>62091</v>
      </c>
      <c r="AA32" s="11">
        <v>11130</v>
      </c>
      <c r="AB32" s="11">
        <v>25294</v>
      </c>
      <c r="AC32" s="9" t="s">
        <v>628</v>
      </c>
      <c r="AD32" s="10">
        <v>0.67700000000000005</v>
      </c>
      <c r="AE32" s="10">
        <v>0.17</v>
      </c>
      <c r="AF32" s="10">
        <v>0.16700000000000001</v>
      </c>
      <c r="AG32" s="9">
        <v>291</v>
      </c>
      <c r="AH32" s="9">
        <v>434.67</v>
      </c>
      <c r="AI32" s="9">
        <v>14.46</v>
      </c>
      <c r="AJ32" s="9">
        <v>9.6809999999999992</v>
      </c>
      <c r="AK32" s="9">
        <v>0.66947999999999996</v>
      </c>
      <c r="AL32" s="10">
        <v>5.0000000000000001E-3</v>
      </c>
      <c r="AM32" s="10">
        <v>0.51100000000000001</v>
      </c>
      <c r="AN32" s="10">
        <v>0.01</v>
      </c>
      <c r="AO32" s="10">
        <v>0.23</v>
      </c>
      <c r="AP32" s="10">
        <v>0.36299999999999999</v>
      </c>
      <c r="AQ32" s="9">
        <v>4647</v>
      </c>
      <c r="AR32" s="9">
        <v>0.36599999999999999</v>
      </c>
      <c r="AS32" s="10">
        <v>0.13400000000000001</v>
      </c>
      <c r="AT32" s="9">
        <v>2.5999999999999999E-2</v>
      </c>
      <c r="AU32" s="16">
        <v>0.7320644216691069</v>
      </c>
    </row>
    <row r="33" spans="1:47">
      <c r="A33" s="7">
        <v>1046</v>
      </c>
      <c r="B33" s="8" t="s">
        <v>1831</v>
      </c>
      <c r="C33" s="8" t="s">
        <v>1813</v>
      </c>
      <c r="D33" s="9" t="s">
        <v>50</v>
      </c>
      <c r="E33" s="9" t="s">
        <v>51</v>
      </c>
      <c r="F33" s="9" t="s">
        <v>136</v>
      </c>
      <c r="G33" s="9">
        <v>1020</v>
      </c>
      <c r="H33" s="10">
        <v>0.6</v>
      </c>
      <c r="I33" s="10">
        <v>0.54400000000000004</v>
      </c>
      <c r="J33" s="10">
        <v>0.27900000000000003</v>
      </c>
      <c r="K33" s="10">
        <v>0.90200000000000002</v>
      </c>
      <c r="L33" s="10">
        <v>0.104</v>
      </c>
      <c r="M33" s="10">
        <v>0.34599999999999997</v>
      </c>
      <c r="N33" s="10">
        <v>0.81</v>
      </c>
      <c r="O33" s="9">
        <v>11157.3</v>
      </c>
      <c r="P33" s="9">
        <v>417</v>
      </c>
      <c r="Q33" s="9" t="s">
        <v>55</v>
      </c>
      <c r="R33" s="9">
        <v>2243</v>
      </c>
      <c r="S33" s="11">
        <v>8637</v>
      </c>
      <c r="T33" s="9" t="s">
        <v>1688</v>
      </c>
      <c r="U33" s="9" t="s">
        <v>840</v>
      </c>
      <c r="V33" s="11">
        <v>5915</v>
      </c>
      <c r="W33" s="11">
        <v>70558</v>
      </c>
      <c r="X33" s="11">
        <v>76761</v>
      </c>
      <c r="Y33" s="11">
        <v>66123</v>
      </c>
      <c r="Z33" s="11">
        <v>70542</v>
      </c>
      <c r="AA33" s="11">
        <v>7637</v>
      </c>
      <c r="AB33" s="11">
        <v>15710</v>
      </c>
      <c r="AC33" s="9" t="s">
        <v>177</v>
      </c>
      <c r="AD33" s="10">
        <v>0.38600000000000001</v>
      </c>
      <c r="AE33" s="10">
        <v>0.28999999999999998</v>
      </c>
      <c r="AF33" s="10">
        <v>0.29399999999999998</v>
      </c>
      <c r="AG33" s="9">
        <v>511</v>
      </c>
      <c r="AH33" s="9">
        <v>552.66999999999996</v>
      </c>
      <c r="AI33" s="9">
        <v>21.83</v>
      </c>
      <c r="AJ33" s="9">
        <v>20.187999999999999</v>
      </c>
      <c r="AK33" s="9">
        <v>0.92461000000000004</v>
      </c>
      <c r="AL33" s="10">
        <v>3.0000000000000001E-3</v>
      </c>
      <c r="AM33" s="10">
        <v>0.46</v>
      </c>
      <c r="AN33" s="10">
        <v>1.2999999999999999E-2</v>
      </c>
      <c r="AO33" s="10">
        <v>0.16600000000000001</v>
      </c>
      <c r="AP33" s="10">
        <v>0.17599999999999999</v>
      </c>
      <c r="AQ33" s="9">
        <v>12360</v>
      </c>
      <c r="AR33" s="9">
        <v>0.46300000000000002</v>
      </c>
      <c r="AS33" s="10">
        <v>0.01</v>
      </c>
      <c r="AT33" s="10">
        <v>0.214</v>
      </c>
      <c r="AU33" s="16">
        <v>0.68352699931647298</v>
      </c>
    </row>
    <row r="34" spans="1:47">
      <c r="A34" s="7">
        <v>1047</v>
      </c>
      <c r="B34" s="8" t="s">
        <v>1832</v>
      </c>
      <c r="C34" s="8" t="s">
        <v>1813</v>
      </c>
      <c r="D34" s="9" t="s">
        <v>69</v>
      </c>
      <c r="E34" s="9" t="s">
        <v>51</v>
      </c>
      <c r="F34" s="9" t="s">
        <v>70</v>
      </c>
      <c r="G34" s="9">
        <v>1110</v>
      </c>
      <c r="H34" s="10">
        <v>0.64600000000000002</v>
      </c>
      <c r="I34" s="10">
        <v>0.59799999999999998</v>
      </c>
      <c r="J34" s="10">
        <v>0.28699999999999998</v>
      </c>
      <c r="K34" s="10">
        <v>0.94599999999999995</v>
      </c>
      <c r="L34" s="10">
        <v>7.4999999999999997E-2</v>
      </c>
      <c r="M34" s="10">
        <v>0.221</v>
      </c>
      <c r="N34" s="10">
        <v>0.8</v>
      </c>
      <c r="O34" s="9">
        <v>9837.08</v>
      </c>
      <c r="P34" s="9">
        <v>128</v>
      </c>
      <c r="Q34" s="9">
        <v>17</v>
      </c>
      <c r="R34" s="9">
        <v>2292</v>
      </c>
      <c r="S34" s="11">
        <v>10250</v>
      </c>
      <c r="T34" s="9" t="s">
        <v>1833</v>
      </c>
      <c r="U34" s="9" t="s">
        <v>540</v>
      </c>
      <c r="V34" s="11">
        <v>7451</v>
      </c>
      <c r="W34" s="11">
        <v>69290</v>
      </c>
      <c r="X34" s="11">
        <v>76914</v>
      </c>
      <c r="Y34" s="11">
        <v>63108</v>
      </c>
      <c r="Z34" s="11">
        <v>63567</v>
      </c>
      <c r="AA34" s="11">
        <v>8822</v>
      </c>
      <c r="AB34" s="11">
        <v>16395</v>
      </c>
      <c r="AC34" s="9" t="s">
        <v>253</v>
      </c>
      <c r="AD34" s="10">
        <v>0.59499999999999997</v>
      </c>
      <c r="AE34" s="10">
        <v>0.23</v>
      </c>
      <c r="AF34" s="10">
        <v>0.26100000000000001</v>
      </c>
      <c r="AG34" s="9">
        <v>469</v>
      </c>
      <c r="AH34" s="9">
        <v>501.33</v>
      </c>
      <c r="AI34" s="9">
        <v>20.97</v>
      </c>
      <c r="AJ34" s="9">
        <v>19.622</v>
      </c>
      <c r="AK34" s="9">
        <v>0.93550999999999995</v>
      </c>
      <c r="AL34" s="10">
        <v>8.9999999999999993E-3</v>
      </c>
      <c r="AM34" s="10">
        <v>0.47399999999999998</v>
      </c>
      <c r="AN34" s="10">
        <v>2.1999999999999999E-2</v>
      </c>
      <c r="AO34" s="10">
        <v>0.09</v>
      </c>
      <c r="AP34" s="10">
        <v>0.17599999999999999</v>
      </c>
      <c r="AQ34" s="9">
        <v>10592</v>
      </c>
      <c r="AR34" s="9">
        <v>0.25800000000000001</v>
      </c>
      <c r="AS34" s="9">
        <v>8.5000000000000006E-2</v>
      </c>
      <c r="AT34" s="10">
        <v>0.05</v>
      </c>
      <c r="AU34" s="16">
        <v>0.79491255961844198</v>
      </c>
    </row>
    <row r="35" spans="1:47">
      <c r="A35" s="7">
        <v>1049</v>
      </c>
      <c r="B35" s="8" t="s">
        <v>1835</v>
      </c>
      <c r="C35" s="8" t="s">
        <v>1813</v>
      </c>
      <c r="D35" s="9" t="s">
        <v>50</v>
      </c>
      <c r="E35" s="9" t="s">
        <v>51</v>
      </c>
      <c r="F35" s="9" t="s">
        <v>136</v>
      </c>
      <c r="G35" s="9">
        <v>1110</v>
      </c>
      <c r="H35" s="10">
        <v>0.68300000000000005</v>
      </c>
      <c r="I35" s="10">
        <v>0.63700000000000001</v>
      </c>
      <c r="J35" s="10">
        <v>0.36099999999999999</v>
      </c>
      <c r="K35" s="10">
        <v>0.92500000000000004</v>
      </c>
      <c r="L35" s="10">
        <v>5.3999999999999999E-2</v>
      </c>
      <c r="M35" s="10">
        <v>0.247</v>
      </c>
      <c r="N35" s="10">
        <v>0.85</v>
      </c>
      <c r="O35" s="9">
        <v>9958.52</v>
      </c>
      <c r="P35" s="9">
        <v>308</v>
      </c>
      <c r="Q35" s="9">
        <v>44</v>
      </c>
      <c r="R35" s="9">
        <v>2150</v>
      </c>
      <c r="S35" s="11">
        <v>9830</v>
      </c>
      <c r="T35" s="9" t="s">
        <v>1498</v>
      </c>
      <c r="U35" s="9" t="s">
        <v>67</v>
      </c>
      <c r="V35" s="11">
        <v>6991</v>
      </c>
      <c r="W35" s="11">
        <v>67720</v>
      </c>
      <c r="X35" s="11">
        <v>79317</v>
      </c>
      <c r="Y35" s="11">
        <v>64593</v>
      </c>
      <c r="Z35" s="11">
        <v>61182</v>
      </c>
      <c r="AA35" s="11">
        <v>8832</v>
      </c>
      <c r="AB35" s="11">
        <v>16783</v>
      </c>
      <c r="AC35" s="9" t="s">
        <v>174</v>
      </c>
      <c r="AD35" s="10">
        <v>0.497</v>
      </c>
      <c r="AE35" s="10">
        <v>0.21</v>
      </c>
      <c r="AF35" s="10">
        <v>0.22</v>
      </c>
      <c r="AG35" s="9">
        <v>539</v>
      </c>
      <c r="AH35" s="9">
        <v>527.33000000000004</v>
      </c>
      <c r="AI35" s="9">
        <v>18.48</v>
      </c>
      <c r="AJ35" s="9">
        <v>18.885000000000002</v>
      </c>
      <c r="AK35" s="9">
        <v>1.0221199999999999</v>
      </c>
      <c r="AL35" s="10">
        <v>2.5000000000000001E-2</v>
      </c>
      <c r="AM35" s="10">
        <v>0.50600000000000001</v>
      </c>
      <c r="AN35" s="10">
        <v>2.3E-2</v>
      </c>
      <c r="AO35" s="10">
        <v>8.6999999999999994E-2</v>
      </c>
      <c r="AP35" s="10">
        <v>0.17599999999999999</v>
      </c>
      <c r="AQ35" s="9">
        <v>10490</v>
      </c>
      <c r="AR35" s="9">
        <v>0.41699999999999998</v>
      </c>
      <c r="AS35" s="10">
        <v>8.7999999999999995E-2</v>
      </c>
      <c r="AT35" s="10">
        <v>0.187</v>
      </c>
      <c r="AU35" s="16">
        <v>0.70571630204657732</v>
      </c>
    </row>
    <row r="36" spans="1:47" s="23" customFormat="1">
      <c r="A36" s="17">
        <v>1088</v>
      </c>
      <c r="B36" s="18" t="s">
        <v>1899</v>
      </c>
      <c r="C36" s="18" t="s">
        <v>1779</v>
      </c>
      <c r="D36" s="19" t="s">
        <v>50</v>
      </c>
      <c r="E36" s="19" t="s">
        <v>51</v>
      </c>
      <c r="F36" s="19" t="s">
        <v>52</v>
      </c>
      <c r="G36" s="19">
        <v>1040</v>
      </c>
      <c r="H36" s="20">
        <v>0.69699999999999995</v>
      </c>
      <c r="I36" s="20">
        <v>0.63300000000000001</v>
      </c>
      <c r="J36" s="20">
        <v>0.41199999999999998</v>
      </c>
      <c r="K36" s="20">
        <v>0.89</v>
      </c>
      <c r="L36" s="20">
        <v>0.13700000000000001</v>
      </c>
      <c r="M36" s="20">
        <v>0.55700000000000005</v>
      </c>
      <c r="N36" s="20">
        <v>0.84</v>
      </c>
      <c r="O36" s="19">
        <v>4748.63</v>
      </c>
      <c r="P36" s="19">
        <v>225</v>
      </c>
      <c r="Q36" s="19" t="s">
        <v>55</v>
      </c>
      <c r="R36" s="19">
        <v>1418</v>
      </c>
      <c r="S36" s="21" t="s">
        <v>55</v>
      </c>
      <c r="T36" s="19" t="s">
        <v>55</v>
      </c>
      <c r="U36" s="19" t="s">
        <v>55</v>
      </c>
      <c r="V36" s="21" t="s">
        <v>55</v>
      </c>
      <c r="W36" s="21">
        <v>104388</v>
      </c>
      <c r="X36" s="21">
        <v>125415</v>
      </c>
      <c r="Y36" s="21">
        <v>102267</v>
      </c>
      <c r="Z36" s="21">
        <v>95562</v>
      </c>
      <c r="AA36" s="21">
        <v>11758</v>
      </c>
      <c r="AB36" s="21">
        <v>34062</v>
      </c>
      <c r="AC36" s="19" t="s">
        <v>55</v>
      </c>
      <c r="AD36" s="20">
        <v>0.70099999999999996</v>
      </c>
      <c r="AE36" s="20">
        <v>0.42</v>
      </c>
      <c r="AF36" s="20">
        <v>0.35</v>
      </c>
      <c r="AG36" s="19">
        <v>247.67</v>
      </c>
      <c r="AH36" s="19">
        <v>276.33</v>
      </c>
      <c r="AI36" s="19">
        <v>19.170000000000002</v>
      </c>
      <c r="AJ36" s="19">
        <v>17.184000000000001</v>
      </c>
      <c r="AK36" s="19">
        <v>0.89625999999999995</v>
      </c>
      <c r="AL36" s="20" t="s">
        <v>55</v>
      </c>
      <c r="AM36" s="20" t="s">
        <v>55</v>
      </c>
      <c r="AN36" s="20">
        <v>0.09</v>
      </c>
      <c r="AO36" s="20">
        <v>0.45500000000000002</v>
      </c>
      <c r="AP36" s="20">
        <v>0.29099999999999998</v>
      </c>
      <c r="AQ36" s="19">
        <v>5277</v>
      </c>
      <c r="AR36" s="19">
        <v>0.876</v>
      </c>
      <c r="AS36" s="20" t="s">
        <v>1900</v>
      </c>
      <c r="AT36" s="19" t="s">
        <v>75</v>
      </c>
      <c r="AU36" s="22">
        <v>0.53304904051172697</v>
      </c>
    </row>
    <row r="37" spans="1:47" s="23" customFormat="1">
      <c r="A37" s="17">
        <v>1089</v>
      </c>
      <c r="B37" s="18" t="s">
        <v>1901</v>
      </c>
      <c r="C37" s="18" t="s">
        <v>1779</v>
      </c>
      <c r="D37" s="19" t="s">
        <v>50</v>
      </c>
      <c r="E37" s="19" t="s">
        <v>51</v>
      </c>
      <c r="F37" s="19" t="s">
        <v>52</v>
      </c>
      <c r="G37" s="19">
        <v>975</v>
      </c>
      <c r="H37" s="20">
        <v>0.626</v>
      </c>
      <c r="I37" s="19">
        <v>0.58599999999999997</v>
      </c>
      <c r="J37" s="19">
        <v>0.439</v>
      </c>
      <c r="K37" s="20">
        <v>0.85299999999999998</v>
      </c>
      <c r="L37" s="19">
        <v>0.113</v>
      </c>
      <c r="M37" s="19">
        <v>0.66</v>
      </c>
      <c r="N37" s="20">
        <v>0.78</v>
      </c>
      <c r="O37" s="19">
        <v>4160.5600000000004</v>
      </c>
      <c r="P37" s="19">
        <v>287</v>
      </c>
      <c r="Q37" s="19">
        <v>0</v>
      </c>
      <c r="R37" s="19">
        <v>1333</v>
      </c>
      <c r="S37" s="19" t="s">
        <v>55</v>
      </c>
      <c r="T37" s="19" t="s">
        <v>55</v>
      </c>
      <c r="U37" s="19" t="s">
        <v>55</v>
      </c>
      <c r="V37" s="19" t="s">
        <v>55</v>
      </c>
      <c r="W37" s="19">
        <v>97420</v>
      </c>
      <c r="X37" s="19">
        <v>116559</v>
      </c>
      <c r="Y37" s="19">
        <v>99081</v>
      </c>
      <c r="Z37" s="19">
        <v>80433</v>
      </c>
      <c r="AA37" s="21">
        <v>11905</v>
      </c>
      <c r="AB37" s="21">
        <v>34209</v>
      </c>
      <c r="AC37" s="19" t="s">
        <v>55</v>
      </c>
      <c r="AD37" s="20">
        <v>0.61499999999999999</v>
      </c>
      <c r="AE37" s="20">
        <v>0.53</v>
      </c>
      <c r="AF37" s="19">
        <v>0.49</v>
      </c>
      <c r="AG37" s="19">
        <v>259</v>
      </c>
      <c r="AH37" s="19">
        <v>215.67</v>
      </c>
      <c r="AI37" s="19">
        <v>16.059999999999999</v>
      </c>
      <c r="AJ37" s="19">
        <v>19.292000000000002</v>
      </c>
      <c r="AK37" s="19">
        <v>1.2009300000000001</v>
      </c>
      <c r="AL37" s="19" t="s">
        <v>55</v>
      </c>
      <c r="AM37" s="19" t="s">
        <v>55</v>
      </c>
      <c r="AN37" s="20">
        <v>6.7000000000000004E-2</v>
      </c>
      <c r="AO37" s="20">
        <v>0.45700000000000002</v>
      </c>
      <c r="AP37" s="20">
        <v>0.29099999999999998</v>
      </c>
      <c r="AQ37" s="19">
        <v>4599</v>
      </c>
      <c r="AR37" s="19">
        <v>0.81100000000000005</v>
      </c>
      <c r="AS37" s="19" t="s">
        <v>709</v>
      </c>
      <c r="AT37" s="20">
        <v>1.2E-2</v>
      </c>
      <c r="AU37" s="22">
        <v>0.55218111540585313</v>
      </c>
    </row>
  </sheetData>
  <autoFilter ref="A4:AU37">
    <filterColumn colId="46">
      <filters>
        <filter val="0.657"/>
        <filter val="0.659"/>
        <filter val="0.662"/>
        <filter val="0.673"/>
        <filter val="0.676"/>
        <filter val="0.678"/>
        <filter val="0.679"/>
        <filter val="0.684"/>
        <filter val="0.686"/>
        <filter val="0.691"/>
        <filter val="0.693"/>
        <filter val="0.706"/>
        <filter val="0.729"/>
        <filter val="0.732"/>
        <filter val="0.739"/>
        <filter val="0.740"/>
        <filter val="0.765"/>
        <filter val="0.775"/>
        <filter val="0.795"/>
        <filter val="0.810"/>
        <filter val="0.817"/>
        <filter val="0.822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topLeftCell="A16" workbookViewId="0">
      <selection activeCell="E5" sqref="E5"/>
    </sheetView>
  </sheetViews>
  <sheetFormatPr defaultRowHeight="15"/>
  <cols>
    <col min="1" max="1" width="55" bestFit="1" customWidth="1"/>
    <col min="2" max="2" width="65.28515625" bestFit="1" customWidth="1"/>
  </cols>
  <sheetData>
    <row r="1" spans="1:2" ht="23.25">
      <c r="A1" s="12" t="s">
        <v>2005</v>
      </c>
      <c r="B1" s="13" t="s">
        <v>2006</v>
      </c>
    </row>
    <row r="2" spans="1:2">
      <c r="A2" s="12" t="s">
        <v>2007</v>
      </c>
      <c r="B2" s="14" t="s">
        <v>2008</v>
      </c>
    </row>
    <row r="3" spans="1:2">
      <c r="A3" s="12" t="s">
        <v>2009</v>
      </c>
      <c r="B3" s="14" t="s">
        <v>2010</v>
      </c>
    </row>
    <row r="4" spans="1:2">
      <c r="A4" s="12" t="s">
        <v>5</v>
      </c>
      <c r="B4" s="14" t="s">
        <v>2011</v>
      </c>
    </row>
    <row r="5" spans="1:2">
      <c r="A5" s="12" t="s">
        <v>6</v>
      </c>
      <c r="B5" s="14" t="s">
        <v>2012</v>
      </c>
    </row>
    <row r="6" spans="1:2">
      <c r="A6" s="12" t="s">
        <v>7</v>
      </c>
      <c r="B6" s="14" t="s">
        <v>2013</v>
      </c>
    </row>
    <row r="7" spans="1:2">
      <c r="A7" s="12" t="s">
        <v>8</v>
      </c>
      <c r="B7" s="14" t="s">
        <v>2014</v>
      </c>
    </row>
    <row r="8" spans="1:2">
      <c r="A8" s="12" t="s">
        <v>9</v>
      </c>
      <c r="B8" s="14" t="s">
        <v>2015</v>
      </c>
    </row>
    <row r="9" spans="1:2">
      <c r="A9" s="12" t="s">
        <v>10</v>
      </c>
      <c r="B9" s="14" t="s">
        <v>2016</v>
      </c>
    </row>
    <row r="10" spans="1:2">
      <c r="A10" s="12" t="s">
        <v>11</v>
      </c>
      <c r="B10" s="14" t="s">
        <v>2017</v>
      </c>
    </row>
    <row r="11" spans="1:2">
      <c r="A11" s="12" t="s">
        <v>12</v>
      </c>
      <c r="B11" s="14" t="s">
        <v>2018</v>
      </c>
    </row>
    <row r="12" spans="1:2">
      <c r="A12" s="12" t="s">
        <v>13</v>
      </c>
      <c r="B12" s="14" t="s">
        <v>2019</v>
      </c>
    </row>
    <row r="13" spans="1:2">
      <c r="A13" s="12" t="s">
        <v>14</v>
      </c>
      <c r="B13" s="14" t="s">
        <v>2020</v>
      </c>
    </row>
    <row r="14" spans="1:2">
      <c r="A14" s="12" t="s">
        <v>15</v>
      </c>
      <c r="B14" s="14" t="s">
        <v>2021</v>
      </c>
    </row>
    <row r="15" spans="1:2">
      <c r="A15" s="12" t="s">
        <v>16</v>
      </c>
      <c r="B15" s="14" t="s">
        <v>2022</v>
      </c>
    </row>
    <row r="16" spans="1:2">
      <c r="A16" s="12" t="s">
        <v>17</v>
      </c>
      <c r="B16" s="14" t="s">
        <v>2023</v>
      </c>
    </row>
    <row r="17" spans="1:2">
      <c r="A17" s="12" t="s">
        <v>18</v>
      </c>
      <c r="B17" s="14" t="s">
        <v>2024</v>
      </c>
    </row>
    <row r="18" spans="1:2">
      <c r="A18" s="12" t="s">
        <v>19</v>
      </c>
      <c r="B18" s="14" t="s">
        <v>2025</v>
      </c>
    </row>
    <row r="19" spans="1:2">
      <c r="A19" s="12" t="s">
        <v>20</v>
      </c>
      <c r="B19" s="14" t="s">
        <v>2026</v>
      </c>
    </row>
    <row r="20" spans="1:2">
      <c r="A20" s="12" t="s">
        <v>21</v>
      </c>
      <c r="B20" s="14" t="s">
        <v>2027</v>
      </c>
    </row>
    <row r="21" spans="1:2">
      <c r="A21" s="12" t="s">
        <v>22</v>
      </c>
      <c r="B21" s="14" t="s">
        <v>2028</v>
      </c>
    </row>
    <row r="22" spans="1:2">
      <c r="A22" s="12" t="s">
        <v>23</v>
      </c>
      <c r="B22" s="14" t="s">
        <v>2029</v>
      </c>
    </row>
    <row r="23" spans="1:2">
      <c r="A23" s="12" t="s">
        <v>24</v>
      </c>
      <c r="B23" s="14" t="s">
        <v>2030</v>
      </c>
    </row>
    <row r="24" spans="1:2">
      <c r="A24" s="12" t="s">
        <v>25</v>
      </c>
      <c r="B24" s="14" t="s">
        <v>2031</v>
      </c>
    </row>
    <row r="25" spans="1:2">
      <c r="A25" s="12" t="s">
        <v>26</v>
      </c>
      <c r="B25" s="14" t="s">
        <v>2032</v>
      </c>
    </row>
    <row r="26" spans="1:2">
      <c r="A26" s="12" t="s">
        <v>27</v>
      </c>
      <c r="B26" s="14" t="s">
        <v>2033</v>
      </c>
    </row>
    <row r="27" spans="1:2">
      <c r="A27" s="12" t="s">
        <v>28</v>
      </c>
      <c r="B27" s="14" t="s">
        <v>2034</v>
      </c>
    </row>
    <row r="28" spans="1:2">
      <c r="A28" s="12" t="s">
        <v>29</v>
      </c>
      <c r="B28" s="14" t="s">
        <v>2035</v>
      </c>
    </row>
    <row r="29" spans="1:2">
      <c r="A29" s="12" t="s">
        <v>30</v>
      </c>
      <c r="B29" s="14" t="s">
        <v>2036</v>
      </c>
    </row>
    <row r="30" spans="1:2">
      <c r="A30" s="12" t="s">
        <v>31</v>
      </c>
      <c r="B30" s="14" t="s">
        <v>2037</v>
      </c>
    </row>
    <row r="31" spans="1:2">
      <c r="A31" s="12" t="s">
        <v>32</v>
      </c>
      <c r="B31" s="14" t="s">
        <v>2038</v>
      </c>
    </row>
    <row r="32" spans="1:2">
      <c r="A32" s="12" t="s">
        <v>33</v>
      </c>
      <c r="B32" s="14" t="s">
        <v>2039</v>
      </c>
    </row>
    <row r="33" spans="1:2">
      <c r="A33" s="12" t="s">
        <v>34</v>
      </c>
      <c r="B33" s="14" t="s">
        <v>2040</v>
      </c>
    </row>
    <row r="34" spans="1:2">
      <c r="A34" s="12" t="s">
        <v>35</v>
      </c>
      <c r="B34" s="14" t="s">
        <v>2041</v>
      </c>
    </row>
    <row r="35" spans="1:2">
      <c r="A35" s="12" t="s">
        <v>36</v>
      </c>
      <c r="B35" s="14" t="s">
        <v>2042</v>
      </c>
    </row>
    <row r="36" spans="1:2">
      <c r="A36" s="12" t="s">
        <v>37</v>
      </c>
      <c r="B36" s="14" t="s">
        <v>2043</v>
      </c>
    </row>
    <row r="37" spans="1:2">
      <c r="A37" s="12" t="s">
        <v>38</v>
      </c>
      <c r="B37" s="14" t="s">
        <v>2044</v>
      </c>
    </row>
    <row r="38" spans="1:2">
      <c r="A38" s="12" t="s">
        <v>39</v>
      </c>
      <c r="B38" s="14" t="s">
        <v>2045</v>
      </c>
    </row>
    <row r="39" spans="1:2">
      <c r="A39" s="12" t="s">
        <v>40</v>
      </c>
      <c r="B39" s="14" t="s">
        <v>2046</v>
      </c>
    </row>
    <row r="40" spans="1:2">
      <c r="A40" s="12" t="s">
        <v>41</v>
      </c>
      <c r="B40" s="14" t="s">
        <v>2047</v>
      </c>
    </row>
    <row r="41" spans="1:2">
      <c r="A41" s="12" t="s">
        <v>42</v>
      </c>
      <c r="B41" s="14" t="s">
        <v>2048</v>
      </c>
    </row>
    <row r="42" spans="1:2">
      <c r="A42" s="12" t="s">
        <v>43</v>
      </c>
      <c r="B42" s="14" t="s">
        <v>2049</v>
      </c>
    </row>
    <row r="43" spans="1:2">
      <c r="A43" s="12" t="s">
        <v>44</v>
      </c>
      <c r="B43" s="14" t="s">
        <v>2050</v>
      </c>
    </row>
    <row r="44" spans="1:2">
      <c r="A44" s="12" t="s">
        <v>45</v>
      </c>
      <c r="B44" s="14" t="s">
        <v>2051</v>
      </c>
    </row>
    <row r="45" spans="1:2" ht="30">
      <c r="A45" s="12" t="s">
        <v>46</v>
      </c>
      <c r="B45" s="15" t="s">
        <v>2052</v>
      </c>
    </row>
    <row r="46" spans="1:2" ht="30">
      <c r="A46" s="12" t="s">
        <v>47</v>
      </c>
      <c r="B46" s="15" t="s">
        <v>2053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116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87" sqref="F587"/>
    </sheetView>
  </sheetViews>
  <sheetFormatPr defaultRowHeight="11.25" customHeight="1"/>
  <cols>
    <col min="1" max="1" width="4.42578125" style="1" customWidth="1"/>
    <col min="2" max="2" width="31.42578125" style="1" customWidth="1"/>
    <col min="3" max="3" width="5.42578125" style="1" customWidth="1"/>
    <col min="4" max="4" width="36.28515625" style="1" customWidth="1"/>
    <col min="5" max="5" width="27.140625" style="1" customWidth="1"/>
    <col min="6" max="6" width="57" style="1" customWidth="1"/>
    <col min="7" max="46" width="10.42578125" style="1" customWidth="1"/>
    <col min="47" max="16384" width="9.140625" style="1"/>
  </cols>
  <sheetData>
    <row r="1" spans="1:48" s="2" customFormat="1" ht="14.25" customHeight="1">
      <c r="A1" s="2" t="s">
        <v>0</v>
      </c>
    </row>
    <row r="2" spans="1:48" s="2" customFormat="1" ht="14.25" customHeight="1">
      <c r="A2" s="2" t="s">
        <v>1</v>
      </c>
    </row>
    <row r="3" spans="1:48" ht="14.25" customHeight="1">
      <c r="A3" s="3"/>
    </row>
    <row r="4" spans="1:48" s="4" customFormat="1" ht="54.95" customHeight="1">
      <c r="A4" s="5" t="s">
        <v>2</v>
      </c>
      <c r="B4" s="6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15</v>
      </c>
      <c r="O4" s="5" t="s">
        <v>16</v>
      </c>
      <c r="P4" s="5" t="s">
        <v>17</v>
      </c>
      <c r="Q4" s="5" t="s">
        <v>18</v>
      </c>
      <c r="R4" s="5" t="s">
        <v>19</v>
      </c>
      <c r="S4" s="5" t="s">
        <v>20</v>
      </c>
      <c r="T4" s="5" t="s">
        <v>21</v>
      </c>
      <c r="U4" s="5" t="s">
        <v>22</v>
      </c>
      <c r="V4" s="5" t="s">
        <v>23</v>
      </c>
      <c r="W4" s="5" t="s">
        <v>24</v>
      </c>
      <c r="X4" s="5" t="s">
        <v>25</v>
      </c>
      <c r="Y4" s="5" t="s">
        <v>26</v>
      </c>
      <c r="Z4" s="5" t="s">
        <v>27</v>
      </c>
      <c r="AA4" s="5" t="s">
        <v>28</v>
      </c>
      <c r="AB4" s="5" t="s">
        <v>29</v>
      </c>
      <c r="AC4" s="5" t="s">
        <v>30</v>
      </c>
      <c r="AD4" s="5" t="s">
        <v>31</v>
      </c>
      <c r="AE4" s="5" t="s">
        <v>32</v>
      </c>
      <c r="AF4" s="5" t="s">
        <v>33</v>
      </c>
      <c r="AG4" s="5" t="s">
        <v>34</v>
      </c>
      <c r="AH4" s="5" t="s">
        <v>35</v>
      </c>
      <c r="AI4" s="5" t="s">
        <v>36</v>
      </c>
      <c r="AJ4" s="5" t="s">
        <v>37</v>
      </c>
      <c r="AK4" s="5" t="s">
        <v>38</v>
      </c>
      <c r="AL4" s="5" t="s">
        <v>39</v>
      </c>
      <c r="AM4" s="5" t="s">
        <v>40</v>
      </c>
      <c r="AN4" s="5" t="s">
        <v>41</v>
      </c>
      <c r="AO4" s="5" t="s">
        <v>42</v>
      </c>
      <c r="AP4" s="5" t="s">
        <v>43</v>
      </c>
      <c r="AQ4" s="5" t="s">
        <v>44</v>
      </c>
      <c r="AR4" s="5" t="s">
        <v>45</v>
      </c>
      <c r="AS4" s="5" t="s">
        <v>46</v>
      </c>
      <c r="AT4" s="5" t="s">
        <v>47</v>
      </c>
      <c r="AU4" s="5" t="s">
        <v>2054</v>
      </c>
      <c r="AV4" s="5" t="s">
        <v>2056</v>
      </c>
    </row>
    <row r="5" spans="1:48" ht="14.25" hidden="1" customHeight="1">
      <c r="A5" s="7">
        <v>1</v>
      </c>
      <c r="B5" s="8" t="s">
        <v>48</v>
      </c>
      <c r="C5" s="8" t="s">
        <v>49</v>
      </c>
      <c r="D5" s="9" t="s">
        <v>50</v>
      </c>
      <c r="E5" s="9" t="s">
        <v>51</v>
      </c>
      <c r="F5" s="9" t="s">
        <v>52</v>
      </c>
      <c r="G5" s="9">
        <v>846.5</v>
      </c>
      <c r="H5" s="10">
        <v>0.308</v>
      </c>
      <c r="I5" s="10">
        <v>0.23200000000000001</v>
      </c>
      <c r="J5" s="10">
        <v>0.11</v>
      </c>
      <c r="K5" s="10">
        <v>0.8</v>
      </c>
      <c r="L5" s="10">
        <v>6.3E-2</v>
      </c>
      <c r="M5" s="10">
        <v>0.123</v>
      </c>
      <c r="N5" s="10">
        <v>0.57999999999999996</v>
      </c>
      <c r="O5" s="9">
        <v>5219.16</v>
      </c>
      <c r="P5" s="9">
        <v>202</v>
      </c>
      <c r="Q5" s="9">
        <v>6</v>
      </c>
      <c r="R5" s="9">
        <v>426</v>
      </c>
      <c r="S5" s="11">
        <v>16206</v>
      </c>
      <c r="T5" s="9" t="s">
        <v>53</v>
      </c>
      <c r="U5" s="9" t="s">
        <v>54</v>
      </c>
      <c r="V5" s="11">
        <v>7008</v>
      </c>
      <c r="W5" s="11">
        <v>67674</v>
      </c>
      <c r="X5" s="11">
        <v>84150</v>
      </c>
      <c r="Y5" s="11">
        <v>67365</v>
      </c>
      <c r="Z5" s="11">
        <v>56412</v>
      </c>
      <c r="AA5" s="11">
        <v>9366</v>
      </c>
      <c r="AB5" s="11">
        <v>17136</v>
      </c>
      <c r="AC5" s="9" t="s">
        <v>55</v>
      </c>
      <c r="AD5" s="10">
        <v>0.307</v>
      </c>
      <c r="AE5" s="10">
        <v>0.76</v>
      </c>
      <c r="AF5" s="10">
        <v>0.72499999999999998</v>
      </c>
      <c r="AG5" s="9">
        <v>279.33</v>
      </c>
      <c r="AH5" s="9">
        <v>471</v>
      </c>
      <c r="AI5" s="9">
        <v>18.68</v>
      </c>
      <c r="AJ5" s="9">
        <v>11.081</v>
      </c>
      <c r="AK5" s="9">
        <v>0.59306000000000003</v>
      </c>
      <c r="AL5" s="10">
        <v>6.2E-2</v>
      </c>
      <c r="AM5" s="10">
        <v>0.26200000000000001</v>
      </c>
      <c r="AN5" s="10">
        <v>1.0999999999999999E-2</v>
      </c>
      <c r="AO5" s="10">
        <v>0.91300000000000003</v>
      </c>
      <c r="AP5" s="10">
        <v>0.33500000000000002</v>
      </c>
      <c r="AQ5" s="9">
        <v>5628</v>
      </c>
      <c r="AR5" s="9">
        <v>0.95299999999999996</v>
      </c>
      <c r="AS5" s="9" t="s">
        <v>56</v>
      </c>
      <c r="AT5" s="9">
        <v>1E-3</v>
      </c>
      <c r="AU5" s="16">
        <v>0.51203277009728621</v>
      </c>
      <c r="AV5" s="1" t="str">
        <f>IF(AND(O5&gt;=4000,O5&lt;=25000),"yes","no")</f>
        <v>yes</v>
      </c>
    </row>
    <row r="6" spans="1:48" ht="14.25" hidden="1" customHeight="1">
      <c r="A6" s="7">
        <v>2</v>
      </c>
      <c r="B6" s="8" t="s">
        <v>57</v>
      </c>
      <c r="C6" s="8" t="s">
        <v>49</v>
      </c>
      <c r="D6" s="9" t="s">
        <v>58</v>
      </c>
      <c r="E6" s="9" t="s">
        <v>59</v>
      </c>
      <c r="F6" s="9" t="s">
        <v>60</v>
      </c>
      <c r="G6" s="9" t="s">
        <v>55</v>
      </c>
      <c r="H6" s="10" t="s">
        <v>55</v>
      </c>
      <c r="I6" s="10" t="s">
        <v>55</v>
      </c>
      <c r="J6" s="10" t="s">
        <v>55</v>
      </c>
      <c r="K6" s="10">
        <v>0.49099999999999999</v>
      </c>
      <c r="L6" s="10">
        <v>0.57099999999999995</v>
      </c>
      <c r="M6" s="10">
        <v>0.79200000000000004</v>
      </c>
      <c r="N6" s="10">
        <v>0.67</v>
      </c>
      <c r="O6" s="9">
        <v>372.66</v>
      </c>
      <c r="P6" s="9">
        <v>87</v>
      </c>
      <c r="Q6" s="9">
        <v>11</v>
      </c>
      <c r="R6" s="9">
        <v>50</v>
      </c>
      <c r="S6" s="9" t="s">
        <v>55</v>
      </c>
      <c r="T6" s="9" t="s">
        <v>55</v>
      </c>
      <c r="U6" s="9" t="s">
        <v>55</v>
      </c>
      <c r="V6" s="9" t="s">
        <v>55</v>
      </c>
      <c r="W6" s="9" t="s">
        <v>55</v>
      </c>
      <c r="X6" s="9" t="s">
        <v>55</v>
      </c>
      <c r="Y6" s="9" t="s">
        <v>55</v>
      </c>
      <c r="Z6" s="9" t="s">
        <v>55</v>
      </c>
      <c r="AA6" s="11">
        <v>6900</v>
      </c>
      <c r="AB6" s="11">
        <v>6900</v>
      </c>
      <c r="AC6" s="9" t="s">
        <v>55</v>
      </c>
      <c r="AD6" s="10">
        <v>0</v>
      </c>
      <c r="AE6" s="10">
        <v>0.78</v>
      </c>
      <c r="AF6" s="10">
        <v>0.746</v>
      </c>
      <c r="AG6" s="9">
        <v>36</v>
      </c>
      <c r="AH6" s="9">
        <v>29</v>
      </c>
      <c r="AI6" s="9">
        <v>10.35</v>
      </c>
      <c r="AJ6" s="9">
        <v>12.85</v>
      </c>
      <c r="AK6" s="9">
        <v>1.2413799999999999</v>
      </c>
      <c r="AL6" s="9" t="s">
        <v>55</v>
      </c>
      <c r="AM6" s="9" t="s">
        <v>55</v>
      </c>
      <c r="AN6" s="10">
        <v>0</v>
      </c>
      <c r="AO6" s="10">
        <v>0.36499999999999999</v>
      </c>
      <c r="AP6" s="10">
        <v>0.33500000000000002</v>
      </c>
      <c r="AQ6" s="9">
        <v>627</v>
      </c>
      <c r="AR6" s="9" t="s">
        <v>55</v>
      </c>
      <c r="AS6" s="9" t="s">
        <v>61</v>
      </c>
      <c r="AT6" s="9">
        <v>0</v>
      </c>
      <c r="AU6" s="16" t="s">
        <v>2055</v>
      </c>
      <c r="AV6" s="1" t="str">
        <f t="shared" ref="AV6:AV69" si="0">IF(AND(O6&gt;=4000,O6&lt;=25000),"yes","no")</f>
        <v>no</v>
      </c>
    </row>
    <row r="7" spans="1:48" ht="14.25" hidden="1" customHeight="1">
      <c r="A7" s="7">
        <v>3</v>
      </c>
      <c r="B7" s="8" t="s">
        <v>62</v>
      </c>
      <c r="C7" s="8" t="s">
        <v>49</v>
      </c>
      <c r="D7" s="9" t="s">
        <v>63</v>
      </c>
      <c r="E7" s="9" t="s">
        <v>51</v>
      </c>
      <c r="F7" s="9" t="s">
        <v>64</v>
      </c>
      <c r="G7" s="9">
        <v>1200</v>
      </c>
      <c r="H7" s="10">
        <v>0.49399999999999999</v>
      </c>
      <c r="I7" s="10">
        <v>0.40799999999999997</v>
      </c>
      <c r="J7" s="10">
        <v>0.185</v>
      </c>
      <c r="K7" s="10">
        <v>0.76400000000000001</v>
      </c>
      <c r="L7" s="10">
        <v>0.20599999999999999</v>
      </c>
      <c r="M7" s="10">
        <v>0.44700000000000001</v>
      </c>
      <c r="N7" s="10">
        <v>0.8</v>
      </c>
      <c r="O7" s="9">
        <v>6396.14</v>
      </c>
      <c r="P7" s="9">
        <v>424</v>
      </c>
      <c r="Q7" s="9">
        <v>46</v>
      </c>
      <c r="R7" s="9">
        <v>1143</v>
      </c>
      <c r="S7" s="11">
        <v>15281</v>
      </c>
      <c r="T7" s="9" t="s">
        <v>65</v>
      </c>
      <c r="U7" s="9" t="s">
        <v>66</v>
      </c>
      <c r="V7" s="11">
        <v>10006</v>
      </c>
      <c r="W7" s="11">
        <v>97406</v>
      </c>
      <c r="X7" s="11">
        <v>121824</v>
      </c>
      <c r="Y7" s="11">
        <v>90090</v>
      </c>
      <c r="Z7" s="11">
        <v>75330</v>
      </c>
      <c r="AA7" s="11">
        <v>9128</v>
      </c>
      <c r="AB7" s="11">
        <v>20622</v>
      </c>
      <c r="AC7" s="9" t="s">
        <v>67</v>
      </c>
      <c r="AD7" s="10">
        <v>0.38500000000000001</v>
      </c>
      <c r="AE7" s="10">
        <v>0.27</v>
      </c>
      <c r="AF7" s="10">
        <v>0.318</v>
      </c>
      <c r="AG7" s="9">
        <v>387.33</v>
      </c>
      <c r="AH7" s="9">
        <v>885</v>
      </c>
      <c r="AI7" s="9">
        <v>16.510000000000002</v>
      </c>
      <c r="AJ7" s="9">
        <v>7.2270000000000003</v>
      </c>
      <c r="AK7" s="9">
        <v>0.43765999999999999</v>
      </c>
      <c r="AL7" s="10">
        <v>0.36599999999999999</v>
      </c>
      <c r="AM7" s="10">
        <v>0.32</v>
      </c>
      <c r="AN7" s="10">
        <v>6.5000000000000002E-2</v>
      </c>
      <c r="AO7" s="10">
        <v>0.216</v>
      </c>
      <c r="AP7" s="10">
        <v>0.33500000000000002</v>
      </c>
      <c r="AQ7" s="9">
        <v>7866</v>
      </c>
      <c r="AR7" s="9">
        <v>0.69099999999999995</v>
      </c>
      <c r="AS7" s="10">
        <v>0.12</v>
      </c>
      <c r="AT7" s="10">
        <v>0.109</v>
      </c>
      <c r="AU7" s="16">
        <v>0.59136605558840927</v>
      </c>
      <c r="AV7" s="1" t="str">
        <f t="shared" si="0"/>
        <v>yes</v>
      </c>
    </row>
    <row r="8" spans="1:48" ht="14.25" hidden="1" customHeight="1">
      <c r="A8" s="7">
        <v>4</v>
      </c>
      <c r="B8" s="8" t="s">
        <v>68</v>
      </c>
      <c r="C8" s="8" t="s">
        <v>49</v>
      </c>
      <c r="D8" s="9" t="s">
        <v>69</v>
      </c>
      <c r="E8" s="9" t="s">
        <v>51</v>
      </c>
      <c r="F8" s="9" t="s">
        <v>70</v>
      </c>
      <c r="G8" s="9">
        <v>820</v>
      </c>
      <c r="H8" s="10">
        <v>0.27</v>
      </c>
      <c r="I8" s="9">
        <v>0.224</v>
      </c>
      <c r="J8" s="9">
        <v>0.122</v>
      </c>
      <c r="K8" s="10">
        <v>0.88500000000000001</v>
      </c>
      <c r="L8" s="10">
        <v>8.1000000000000003E-2</v>
      </c>
      <c r="M8" s="10">
        <v>0.152</v>
      </c>
      <c r="N8" s="10">
        <v>0.6</v>
      </c>
      <c r="O8" s="9">
        <v>4942.8100000000004</v>
      </c>
      <c r="P8" s="9">
        <v>136</v>
      </c>
      <c r="Q8" s="9">
        <v>41</v>
      </c>
      <c r="R8" s="9">
        <v>529</v>
      </c>
      <c r="S8" s="11">
        <v>16985</v>
      </c>
      <c r="T8" s="9" t="s">
        <v>71</v>
      </c>
      <c r="U8" s="9" t="s">
        <v>72</v>
      </c>
      <c r="V8" s="11">
        <v>8539</v>
      </c>
      <c r="W8" s="11">
        <v>83042</v>
      </c>
      <c r="X8" s="11">
        <v>96750</v>
      </c>
      <c r="Y8" s="11">
        <v>75942</v>
      </c>
      <c r="Z8" s="11">
        <v>66582</v>
      </c>
      <c r="AA8" s="11">
        <v>8723</v>
      </c>
      <c r="AB8" s="11">
        <v>15656</v>
      </c>
      <c r="AC8" s="9" t="s">
        <v>73</v>
      </c>
      <c r="AD8" s="10">
        <v>0.27200000000000002</v>
      </c>
      <c r="AE8" s="10">
        <v>0.81</v>
      </c>
      <c r="AF8" s="10">
        <v>0.75700000000000001</v>
      </c>
      <c r="AG8" s="9">
        <v>296.67</v>
      </c>
      <c r="AH8" s="9">
        <v>527</v>
      </c>
      <c r="AI8" s="9">
        <v>16.66</v>
      </c>
      <c r="AJ8" s="9">
        <v>9.3789999999999996</v>
      </c>
      <c r="AK8" s="9">
        <v>0.56293000000000004</v>
      </c>
      <c r="AL8" s="10">
        <v>2.1000000000000001E-2</v>
      </c>
      <c r="AM8" s="10">
        <v>0.318</v>
      </c>
      <c r="AN8" s="10">
        <v>2.1000000000000001E-2</v>
      </c>
      <c r="AO8" s="10">
        <v>0.93300000000000005</v>
      </c>
      <c r="AP8" s="10">
        <v>0.33500000000000002</v>
      </c>
      <c r="AQ8" s="9">
        <v>5383</v>
      </c>
      <c r="AR8" s="9">
        <v>0.66700000000000004</v>
      </c>
      <c r="AS8" s="9" t="s">
        <v>74</v>
      </c>
      <c r="AT8" s="9" t="s">
        <v>75</v>
      </c>
      <c r="AU8" s="16">
        <v>0.59988002399520091</v>
      </c>
      <c r="AV8" s="1" t="str">
        <f t="shared" si="0"/>
        <v>yes</v>
      </c>
    </row>
    <row r="9" spans="1:48" ht="14.25" hidden="1" customHeight="1">
      <c r="A9" s="7">
        <v>5</v>
      </c>
      <c r="B9" s="8" t="s">
        <v>76</v>
      </c>
      <c r="C9" s="8" t="s">
        <v>49</v>
      </c>
      <c r="D9" s="9" t="s">
        <v>63</v>
      </c>
      <c r="E9" s="9" t="s">
        <v>51</v>
      </c>
      <c r="F9" s="9" t="s">
        <v>77</v>
      </c>
      <c r="G9" s="9">
        <v>1095</v>
      </c>
      <c r="H9" s="10">
        <v>0.66600000000000004</v>
      </c>
      <c r="I9" s="10">
        <v>0.622</v>
      </c>
      <c r="J9" s="10">
        <v>0.41099999999999998</v>
      </c>
      <c r="K9" s="10">
        <v>0.86099999999999999</v>
      </c>
      <c r="L9" s="10">
        <v>0.10199999999999999</v>
      </c>
      <c r="M9" s="10">
        <v>0.20799999999999999</v>
      </c>
      <c r="N9" s="10">
        <v>0.86</v>
      </c>
      <c r="O9" s="9">
        <v>33987.120000000003</v>
      </c>
      <c r="P9" s="9">
        <v>1672</v>
      </c>
      <c r="Q9" s="9">
        <v>523</v>
      </c>
      <c r="R9" s="9">
        <v>6195</v>
      </c>
      <c r="S9" s="11">
        <v>17623</v>
      </c>
      <c r="T9" s="9" t="s">
        <v>78</v>
      </c>
      <c r="U9" s="9" t="s">
        <v>79</v>
      </c>
      <c r="V9" s="11">
        <v>10271</v>
      </c>
      <c r="W9" s="11">
        <v>100975</v>
      </c>
      <c r="X9" s="11">
        <v>139977</v>
      </c>
      <c r="Y9" s="11">
        <v>91017</v>
      </c>
      <c r="Z9" s="11">
        <v>69561</v>
      </c>
      <c r="AA9" s="11">
        <v>10170</v>
      </c>
      <c r="AB9" s="11">
        <v>25950</v>
      </c>
      <c r="AC9" s="9" t="s">
        <v>80</v>
      </c>
      <c r="AD9" s="10">
        <v>0.56499999999999995</v>
      </c>
      <c r="AE9" s="10">
        <v>0.19</v>
      </c>
      <c r="AF9" s="10">
        <v>0.20100000000000001</v>
      </c>
      <c r="AG9" s="9">
        <v>1507.67</v>
      </c>
      <c r="AH9" s="9">
        <v>3849.67</v>
      </c>
      <c r="AI9" s="9">
        <v>22.54</v>
      </c>
      <c r="AJ9" s="9">
        <v>8.8290000000000006</v>
      </c>
      <c r="AK9" s="9">
        <v>0.39163999999999999</v>
      </c>
      <c r="AL9" s="10">
        <v>8.1000000000000003E-2</v>
      </c>
      <c r="AM9" s="10">
        <v>0.47299999999999998</v>
      </c>
      <c r="AN9" s="10">
        <v>4.1000000000000002E-2</v>
      </c>
      <c r="AO9" s="10">
        <v>0.192</v>
      </c>
      <c r="AP9" s="10">
        <v>0.33500000000000002</v>
      </c>
      <c r="AQ9" s="9">
        <v>37098</v>
      </c>
      <c r="AR9" s="9">
        <v>0.68300000000000005</v>
      </c>
      <c r="AS9" s="10">
        <v>0.14299999999999999</v>
      </c>
      <c r="AT9" s="10">
        <v>0.10100000000000001</v>
      </c>
      <c r="AU9" s="16">
        <v>0.59417706476529997</v>
      </c>
      <c r="AV9" s="1" t="str">
        <f t="shared" si="0"/>
        <v>no</v>
      </c>
    </row>
    <row r="10" spans="1:48" ht="14.25" hidden="1" customHeight="1">
      <c r="A10" s="7">
        <v>6</v>
      </c>
      <c r="B10" s="8" t="s">
        <v>81</v>
      </c>
      <c r="C10" s="8" t="s">
        <v>49</v>
      </c>
      <c r="D10" s="9" t="s">
        <v>50</v>
      </c>
      <c r="E10" s="9" t="s">
        <v>51</v>
      </c>
      <c r="F10" s="9" t="s">
        <v>52</v>
      </c>
      <c r="G10" s="9">
        <v>990</v>
      </c>
      <c r="H10" s="10">
        <v>0.215</v>
      </c>
      <c r="I10" s="10">
        <v>0.17</v>
      </c>
      <c r="J10" s="10">
        <v>6.7000000000000004E-2</v>
      </c>
      <c r="K10" s="10">
        <v>0.86499999999999999</v>
      </c>
      <c r="L10" s="10">
        <v>0.27600000000000002</v>
      </c>
      <c r="M10" s="10">
        <v>0.46300000000000002</v>
      </c>
      <c r="N10" s="10">
        <v>0.65</v>
      </c>
      <c r="O10" s="9">
        <v>3934.72</v>
      </c>
      <c r="P10" s="9">
        <v>244</v>
      </c>
      <c r="Q10" s="9" t="s">
        <v>55</v>
      </c>
      <c r="R10" s="9">
        <v>603</v>
      </c>
      <c r="S10" s="11">
        <v>14045</v>
      </c>
      <c r="T10" s="9" t="s">
        <v>82</v>
      </c>
      <c r="U10" s="9" t="s">
        <v>83</v>
      </c>
      <c r="V10" s="11">
        <v>7024</v>
      </c>
      <c r="W10" s="11">
        <v>76432</v>
      </c>
      <c r="X10" s="11">
        <v>86742</v>
      </c>
      <c r="Y10" s="11">
        <v>66564</v>
      </c>
      <c r="Z10" s="11">
        <v>57231</v>
      </c>
      <c r="AA10" s="11">
        <v>9350</v>
      </c>
      <c r="AB10" s="11">
        <v>20210</v>
      </c>
      <c r="AC10" s="9" t="s">
        <v>84</v>
      </c>
      <c r="AD10" s="10">
        <v>0.17799999999999999</v>
      </c>
      <c r="AE10" s="10">
        <v>0.54</v>
      </c>
      <c r="AF10" s="10">
        <v>0.437</v>
      </c>
      <c r="AG10" s="9">
        <v>194.33</v>
      </c>
      <c r="AH10" s="9">
        <v>295.33</v>
      </c>
      <c r="AI10" s="9">
        <v>20.25</v>
      </c>
      <c r="AJ10" s="9">
        <v>13.323</v>
      </c>
      <c r="AK10" s="9">
        <v>0.65800999999999998</v>
      </c>
      <c r="AL10" s="10">
        <v>5.0000000000000001E-3</v>
      </c>
      <c r="AM10" s="10">
        <v>0.33600000000000002</v>
      </c>
      <c r="AN10" s="10">
        <v>4.2999999999999997E-2</v>
      </c>
      <c r="AO10" s="10">
        <v>0.39200000000000002</v>
      </c>
      <c r="AP10" s="10">
        <v>0.33500000000000002</v>
      </c>
      <c r="AQ10" s="9">
        <v>4919</v>
      </c>
      <c r="AR10" s="9">
        <v>0.22700000000000001</v>
      </c>
      <c r="AS10" s="9" t="s">
        <v>85</v>
      </c>
      <c r="AT10" s="10">
        <v>3.6999999999999998E-2</v>
      </c>
      <c r="AU10" s="16">
        <v>0.81499592502037488</v>
      </c>
      <c r="AV10" s="1" t="str">
        <f t="shared" si="0"/>
        <v>no</v>
      </c>
    </row>
    <row r="11" spans="1:48" ht="14.25" hidden="1" customHeight="1">
      <c r="A11" s="7">
        <v>7</v>
      </c>
      <c r="B11" s="8" t="s">
        <v>86</v>
      </c>
      <c r="C11" s="8" t="s">
        <v>49</v>
      </c>
      <c r="D11" s="9" t="s">
        <v>63</v>
      </c>
      <c r="E11" s="9" t="s">
        <v>51</v>
      </c>
      <c r="F11" s="9" t="s">
        <v>77</v>
      </c>
      <c r="G11" s="9">
        <v>1175</v>
      </c>
      <c r="H11" s="10">
        <v>0.72899999999999998</v>
      </c>
      <c r="I11" s="10">
        <v>0.68300000000000005</v>
      </c>
      <c r="J11" s="10">
        <v>0.443</v>
      </c>
      <c r="K11" s="10">
        <v>0.79800000000000004</v>
      </c>
      <c r="L11" s="10">
        <v>9.4E-2</v>
      </c>
      <c r="M11" s="10">
        <v>0.23400000000000001</v>
      </c>
      <c r="N11" s="10">
        <v>0.9</v>
      </c>
      <c r="O11" s="9">
        <v>24582.05</v>
      </c>
      <c r="P11" s="9">
        <v>1107</v>
      </c>
      <c r="Q11" s="9">
        <v>519</v>
      </c>
      <c r="R11" s="9">
        <v>4638</v>
      </c>
      <c r="S11" s="11">
        <v>23833</v>
      </c>
      <c r="T11" s="9" t="s">
        <v>87</v>
      </c>
      <c r="U11" s="9" t="s">
        <v>88</v>
      </c>
      <c r="V11" s="11">
        <v>11440</v>
      </c>
      <c r="W11" s="11">
        <v>101446</v>
      </c>
      <c r="X11" s="11">
        <v>114615</v>
      </c>
      <c r="Y11" s="11">
        <v>81243</v>
      </c>
      <c r="Z11" s="11">
        <v>70767</v>
      </c>
      <c r="AA11" s="11">
        <v>10424</v>
      </c>
      <c r="AB11" s="11">
        <v>28040</v>
      </c>
      <c r="AC11" s="9" t="s">
        <v>89</v>
      </c>
      <c r="AD11" s="10">
        <v>0.61299999999999999</v>
      </c>
      <c r="AE11" s="10">
        <v>0.14000000000000001</v>
      </c>
      <c r="AF11" s="10">
        <v>0.16300000000000001</v>
      </c>
      <c r="AG11" s="9">
        <v>1304.33</v>
      </c>
      <c r="AH11" s="9">
        <v>3627.67</v>
      </c>
      <c r="AI11" s="9">
        <v>18.850000000000001</v>
      </c>
      <c r="AJ11" s="9">
        <v>6.7759999999999998</v>
      </c>
      <c r="AK11" s="9">
        <v>0.35954999999999998</v>
      </c>
      <c r="AL11" s="10">
        <v>0.182</v>
      </c>
      <c r="AM11" s="10">
        <v>0.39400000000000002</v>
      </c>
      <c r="AN11" s="10">
        <v>0.06</v>
      </c>
      <c r="AO11" s="10">
        <v>0.13700000000000001</v>
      </c>
      <c r="AP11" s="10">
        <v>0.33500000000000002</v>
      </c>
      <c r="AQ11" s="9">
        <v>27287</v>
      </c>
      <c r="AR11" s="9">
        <v>0.29599999999999999</v>
      </c>
      <c r="AS11" s="10">
        <v>0.19800000000000001</v>
      </c>
      <c r="AT11" s="10">
        <v>0.11600000000000001</v>
      </c>
      <c r="AU11" s="16">
        <v>0.77160493827160492</v>
      </c>
      <c r="AV11" s="1" t="str">
        <f t="shared" si="0"/>
        <v>yes</v>
      </c>
    </row>
    <row r="12" spans="1:48" ht="14.25" hidden="1" customHeight="1">
      <c r="A12" s="7">
        <v>8</v>
      </c>
      <c r="B12" s="8" t="s">
        <v>90</v>
      </c>
      <c r="C12" s="8" t="s">
        <v>49</v>
      </c>
      <c r="D12" s="9" t="s">
        <v>91</v>
      </c>
      <c r="E12" s="9" t="s">
        <v>59</v>
      </c>
      <c r="F12" s="9" t="s">
        <v>92</v>
      </c>
      <c r="G12" s="9">
        <v>1090</v>
      </c>
      <c r="H12" s="10">
        <v>0.61099999999999999</v>
      </c>
      <c r="I12" s="10">
        <v>0.59899999999999998</v>
      </c>
      <c r="J12" s="10">
        <v>0.53100000000000003</v>
      </c>
      <c r="K12" s="10">
        <v>1</v>
      </c>
      <c r="L12" s="10">
        <v>7.0000000000000001E-3</v>
      </c>
      <c r="M12" s="10">
        <v>0.05</v>
      </c>
      <c r="N12" s="10">
        <v>0.86</v>
      </c>
      <c r="O12" s="9">
        <v>1340.63</v>
      </c>
      <c r="P12" s="9" t="s">
        <v>55</v>
      </c>
      <c r="Q12" s="9" t="s">
        <v>55</v>
      </c>
      <c r="R12" s="9">
        <v>229</v>
      </c>
      <c r="S12" s="9" t="s">
        <v>55</v>
      </c>
      <c r="T12" s="9" t="s">
        <v>55</v>
      </c>
      <c r="U12" s="9" t="s">
        <v>55</v>
      </c>
      <c r="V12" s="9" t="s">
        <v>55</v>
      </c>
      <c r="W12" s="11">
        <v>67455</v>
      </c>
      <c r="X12" s="11">
        <v>79029</v>
      </c>
      <c r="Y12" s="11">
        <v>58212</v>
      </c>
      <c r="Z12" s="11">
        <v>55944</v>
      </c>
      <c r="AA12" s="11">
        <v>33128</v>
      </c>
      <c r="AB12" s="11">
        <v>33128</v>
      </c>
      <c r="AC12" s="9" t="s">
        <v>55</v>
      </c>
      <c r="AD12" s="10">
        <v>0.57299999999999995</v>
      </c>
      <c r="AE12" s="10">
        <v>0.21</v>
      </c>
      <c r="AF12" s="10">
        <v>0.19900000000000001</v>
      </c>
      <c r="AG12" s="9">
        <v>108.67</v>
      </c>
      <c r="AH12" s="9">
        <v>176</v>
      </c>
      <c r="AI12" s="9">
        <v>12.34</v>
      </c>
      <c r="AJ12" s="9">
        <v>7.617</v>
      </c>
      <c r="AK12" s="9">
        <v>0.61741999999999997</v>
      </c>
      <c r="AL12" s="9" t="s">
        <v>55</v>
      </c>
      <c r="AM12" s="9" t="s">
        <v>55</v>
      </c>
      <c r="AN12" s="10">
        <v>0</v>
      </c>
      <c r="AO12" s="10">
        <v>0.20699999999999999</v>
      </c>
      <c r="AP12" s="10">
        <v>0.33500000000000002</v>
      </c>
      <c r="AQ12" s="9">
        <v>1346</v>
      </c>
      <c r="AR12" s="9">
        <v>0.33600000000000002</v>
      </c>
      <c r="AS12" s="10">
        <v>0.129</v>
      </c>
      <c r="AT12" s="9">
        <v>3.7999999999999999E-2</v>
      </c>
      <c r="AU12" s="16">
        <v>0.74850299401197606</v>
      </c>
      <c r="AV12" s="1" t="str">
        <f t="shared" si="0"/>
        <v>no</v>
      </c>
    </row>
    <row r="13" spans="1:48" ht="14.25" hidden="1" customHeight="1">
      <c r="A13" s="7">
        <v>9</v>
      </c>
      <c r="B13" s="8" t="s">
        <v>93</v>
      </c>
      <c r="C13" s="8" t="s">
        <v>49</v>
      </c>
      <c r="D13" s="9" t="s">
        <v>58</v>
      </c>
      <c r="E13" s="9" t="s">
        <v>59</v>
      </c>
      <c r="F13" s="9" t="s">
        <v>94</v>
      </c>
      <c r="G13" s="9">
        <v>950</v>
      </c>
      <c r="H13" s="10">
        <v>0.21</v>
      </c>
      <c r="I13" s="10">
        <v>0.19500000000000001</v>
      </c>
      <c r="J13" s="10">
        <v>9.2999999999999999E-2</v>
      </c>
      <c r="K13" s="10">
        <v>0.78600000000000003</v>
      </c>
      <c r="L13" s="10">
        <v>0.309</v>
      </c>
      <c r="M13" s="10">
        <v>0.66600000000000004</v>
      </c>
      <c r="N13" s="10">
        <v>0.56999999999999995</v>
      </c>
      <c r="O13" s="9">
        <v>2734.12</v>
      </c>
      <c r="P13" s="9">
        <v>101</v>
      </c>
      <c r="Q13" s="9">
        <v>95</v>
      </c>
      <c r="R13" s="9">
        <v>513</v>
      </c>
      <c r="S13" s="9" t="s">
        <v>55</v>
      </c>
      <c r="T13" s="9" t="s">
        <v>55</v>
      </c>
      <c r="U13" s="9" t="s">
        <v>55</v>
      </c>
      <c r="V13" s="9" t="s">
        <v>55</v>
      </c>
      <c r="W13" s="11">
        <v>69593</v>
      </c>
      <c r="X13" s="11">
        <v>71559</v>
      </c>
      <c r="Y13" s="11">
        <v>75366</v>
      </c>
      <c r="Z13" s="11">
        <v>42219</v>
      </c>
      <c r="AA13" s="11">
        <v>19280</v>
      </c>
      <c r="AB13" s="11">
        <v>19280</v>
      </c>
      <c r="AC13" s="9" t="s">
        <v>55</v>
      </c>
      <c r="AD13" s="10">
        <v>0.154</v>
      </c>
      <c r="AE13" s="10">
        <v>0.54</v>
      </c>
      <c r="AF13" s="10">
        <v>0.56000000000000005</v>
      </c>
      <c r="AG13" s="9">
        <v>170.67</v>
      </c>
      <c r="AH13" s="9">
        <v>153.33000000000001</v>
      </c>
      <c r="AI13" s="9">
        <v>16.02</v>
      </c>
      <c r="AJ13" s="9">
        <v>17.831</v>
      </c>
      <c r="AK13" s="9">
        <v>1.11304</v>
      </c>
      <c r="AL13" s="9" t="s">
        <v>55</v>
      </c>
      <c r="AM13" s="9" t="s">
        <v>55</v>
      </c>
      <c r="AN13" s="10">
        <v>1.7000000000000001E-2</v>
      </c>
      <c r="AO13" s="10">
        <v>0.50800000000000001</v>
      </c>
      <c r="AP13" s="10">
        <v>0.33500000000000002</v>
      </c>
      <c r="AQ13" s="9">
        <v>3262</v>
      </c>
      <c r="AR13" s="9">
        <v>0.98399999999999999</v>
      </c>
      <c r="AS13" s="9" t="s">
        <v>95</v>
      </c>
      <c r="AT13" s="9">
        <v>5.6000000000000001E-2</v>
      </c>
      <c r="AU13" s="16">
        <v>0.50403225806451613</v>
      </c>
      <c r="AV13" s="1" t="str">
        <f t="shared" si="0"/>
        <v>no</v>
      </c>
    </row>
    <row r="14" spans="1:48" ht="14.25" hidden="1" customHeight="1">
      <c r="A14" s="7">
        <v>10</v>
      </c>
      <c r="B14" s="8" t="s">
        <v>96</v>
      </c>
      <c r="C14" s="8" t="s">
        <v>49</v>
      </c>
      <c r="D14" s="9" t="s">
        <v>50</v>
      </c>
      <c r="E14" s="9" t="s">
        <v>51</v>
      </c>
      <c r="F14" s="9" t="s">
        <v>97</v>
      </c>
      <c r="G14" s="9">
        <v>995</v>
      </c>
      <c r="H14" s="10">
        <v>0.311</v>
      </c>
      <c r="I14" s="10">
        <v>0.249</v>
      </c>
      <c r="J14" s="10">
        <v>0.112</v>
      </c>
      <c r="K14" s="10">
        <v>0.88800000000000001</v>
      </c>
      <c r="L14" s="10">
        <v>0.26</v>
      </c>
      <c r="M14" s="10">
        <v>0.52700000000000002</v>
      </c>
      <c r="N14" s="10">
        <v>0.74</v>
      </c>
      <c r="O14" s="9">
        <v>6687.61</v>
      </c>
      <c r="P14" s="9">
        <v>274</v>
      </c>
      <c r="Q14" s="9">
        <v>0</v>
      </c>
      <c r="R14" s="9">
        <v>1358</v>
      </c>
      <c r="S14" s="11">
        <v>12138</v>
      </c>
      <c r="T14" s="9" t="s">
        <v>98</v>
      </c>
      <c r="U14" s="9" t="s">
        <v>99</v>
      </c>
      <c r="V14" s="11">
        <v>7787</v>
      </c>
      <c r="W14" s="11">
        <v>68866</v>
      </c>
      <c r="X14" s="11">
        <v>76896</v>
      </c>
      <c r="Y14" s="11">
        <v>62433</v>
      </c>
      <c r="Z14" s="11">
        <v>55683</v>
      </c>
      <c r="AA14" s="11">
        <v>7500</v>
      </c>
      <c r="AB14" s="11">
        <v>14700</v>
      </c>
      <c r="AC14" s="9" t="s">
        <v>100</v>
      </c>
      <c r="AD14" s="10">
        <v>0.22600000000000001</v>
      </c>
      <c r="AE14" s="10">
        <v>0.44</v>
      </c>
      <c r="AF14" s="10">
        <v>0.43099999999999999</v>
      </c>
      <c r="AG14" s="9">
        <v>363.33</v>
      </c>
      <c r="AH14" s="9">
        <v>491.33</v>
      </c>
      <c r="AI14" s="9">
        <v>18.41</v>
      </c>
      <c r="AJ14" s="9">
        <v>13.611000000000001</v>
      </c>
      <c r="AK14" s="9">
        <v>0.73948000000000003</v>
      </c>
      <c r="AL14" s="10">
        <v>0.03</v>
      </c>
      <c r="AM14" s="10">
        <v>0.47799999999999998</v>
      </c>
      <c r="AN14" s="10">
        <v>2.5999999999999999E-2</v>
      </c>
      <c r="AO14" s="10">
        <v>0.24299999999999999</v>
      </c>
      <c r="AP14" s="10">
        <v>0.33500000000000002</v>
      </c>
      <c r="AQ14" s="9">
        <v>8314</v>
      </c>
      <c r="AR14" s="9">
        <v>0.59399999999999997</v>
      </c>
      <c r="AS14" s="10">
        <v>9.1999999999999998E-2</v>
      </c>
      <c r="AT14" s="10">
        <v>8.4000000000000005E-2</v>
      </c>
      <c r="AU14" s="16">
        <v>0.62735257214554574</v>
      </c>
      <c r="AV14" s="1" t="str">
        <f t="shared" si="0"/>
        <v>yes</v>
      </c>
    </row>
    <row r="15" spans="1:48" ht="14.25" hidden="1" customHeight="1">
      <c r="A15" s="7">
        <v>11</v>
      </c>
      <c r="B15" s="8" t="s">
        <v>101</v>
      </c>
      <c r="C15" s="8" t="s">
        <v>49</v>
      </c>
      <c r="D15" s="9" t="s">
        <v>91</v>
      </c>
      <c r="E15" s="9" t="s">
        <v>59</v>
      </c>
      <c r="F15" s="9" t="s">
        <v>102</v>
      </c>
      <c r="G15" s="9">
        <v>1050</v>
      </c>
      <c r="H15" s="10">
        <v>0.41199999999999998</v>
      </c>
      <c r="I15" s="10">
        <v>0.41199999999999998</v>
      </c>
      <c r="J15" s="10">
        <v>0.39700000000000002</v>
      </c>
      <c r="K15" s="10">
        <v>1</v>
      </c>
      <c r="L15" s="10">
        <v>0.33400000000000002</v>
      </c>
      <c r="M15" s="10">
        <v>0.25</v>
      </c>
      <c r="N15" s="10">
        <v>0.7</v>
      </c>
      <c r="O15" s="9">
        <v>299.44</v>
      </c>
      <c r="P15" s="9" t="s">
        <v>55</v>
      </c>
      <c r="Q15" s="9" t="s">
        <v>55</v>
      </c>
      <c r="R15" s="9">
        <v>64</v>
      </c>
      <c r="S15" s="9" t="s">
        <v>55</v>
      </c>
      <c r="T15" s="9" t="s">
        <v>55</v>
      </c>
      <c r="U15" s="9" t="s">
        <v>55</v>
      </c>
      <c r="V15" s="9" t="s">
        <v>55</v>
      </c>
      <c r="W15" s="11">
        <v>55446</v>
      </c>
      <c r="X15" s="11">
        <v>62091</v>
      </c>
      <c r="Y15" s="11">
        <v>51273</v>
      </c>
      <c r="Z15" s="11">
        <v>46980</v>
      </c>
      <c r="AA15" s="11">
        <v>16868</v>
      </c>
      <c r="AB15" s="11">
        <v>16868</v>
      </c>
      <c r="AC15" s="9" t="s">
        <v>55</v>
      </c>
      <c r="AD15" s="10">
        <v>0.45500000000000002</v>
      </c>
      <c r="AE15" s="10">
        <v>0.56999999999999995</v>
      </c>
      <c r="AF15" s="10">
        <v>0.56299999999999994</v>
      </c>
      <c r="AG15" s="9">
        <v>36</v>
      </c>
      <c r="AH15" s="9">
        <v>57.67</v>
      </c>
      <c r="AI15" s="9">
        <v>8.32</v>
      </c>
      <c r="AJ15" s="9">
        <v>5.1929999999999996</v>
      </c>
      <c r="AK15" s="9">
        <v>0.62427999999999995</v>
      </c>
      <c r="AL15" s="9" t="s">
        <v>55</v>
      </c>
      <c r="AM15" s="9" t="s">
        <v>55</v>
      </c>
      <c r="AN15" s="10">
        <v>1.9E-2</v>
      </c>
      <c r="AO15" s="10">
        <v>0.19</v>
      </c>
      <c r="AP15" s="10">
        <v>0.33500000000000002</v>
      </c>
      <c r="AQ15" s="9">
        <v>374</v>
      </c>
      <c r="AR15" s="9">
        <v>0.28599999999999998</v>
      </c>
      <c r="AS15" s="10">
        <v>0.14599999999999999</v>
      </c>
      <c r="AT15" s="9" t="s">
        <v>103</v>
      </c>
      <c r="AU15" s="16">
        <v>0.77760497667185069</v>
      </c>
      <c r="AV15" s="1" t="str">
        <f t="shared" si="0"/>
        <v>no</v>
      </c>
    </row>
    <row r="16" spans="1:48" ht="14.25" hidden="1" customHeight="1">
      <c r="A16" s="7">
        <v>12</v>
      </c>
      <c r="B16" s="8" t="s">
        <v>104</v>
      </c>
      <c r="C16" s="8" t="s">
        <v>49</v>
      </c>
      <c r="D16" s="9" t="s">
        <v>50</v>
      </c>
      <c r="E16" s="9" t="s">
        <v>51</v>
      </c>
      <c r="F16" s="9" t="s">
        <v>52</v>
      </c>
      <c r="G16" s="9">
        <v>940</v>
      </c>
      <c r="H16" s="10">
        <v>0.29499999999999998</v>
      </c>
      <c r="I16" s="10">
        <v>0.251</v>
      </c>
      <c r="J16" s="10">
        <v>0.121</v>
      </c>
      <c r="K16" s="10">
        <v>0.47499999999999998</v>
      </c>
      <c r="L16" s="10">
        <v>0.11</v>
      </c>
      <c r="M16" s="10">
        <v>0.35799999999999998</v>
      </c>
      <c r="N16" s="10">
        <v>0.66</v>
      </c>
      <c r="O16" s="9">
        <v>3800.83</v>
      </c>
      <c r="P16" s="9">
        <v>578</v>
      </c>
      <c r="Q16" s="9" t="s">
        <v>55</v>
      </c>
      <c r="R16" s="9">
        <v>198</v>
      </c>
      <c r="S16" s="11">
        <v>10058</v>
      </c>
      <c r="T16" s="9" t="s">
        <v>105</v>
      </c>
      <c r="U16" s="9" t="s">
        <v>106</v>
      </c>
      <c r="V16" s="11">
        <v>4410</v>
      </c>
      <c r="W16" s="11">
        <v>61811</v>
      </c>
      <c r="X16" s="11">
        <v>67626</v>
      </c>
      <c r="Y16" s="11">
        <v>64638</v>
      </c>
      <c r="Z16" s="11">
        <v>50913</v>
      </c>
      <c r="AA16" s="11">
        <v>8734</v>
      </c>
      <c r="AB16" s="11">
        <v>15878</v>
      </c>
      <c r="AC16" s="11">
        <v>423193</v>
      </c>
      <c r="AD16" s="10">
        <v>0.215</v>
      </c>
      <c r="AE16" s="10">
        <v>0.47</v>
      </c>
      <c r="AF16" s="10">
        <v>0.53400000000000003</v>
      </c>
      <c r="AG16" s="9">
        <v>161.66999999999999</v>
      </c>
      <c r="AH16" s="9">
        <v>295.33</v>
      </c>
      <c r="AI16" s="9">
        <v>23.51</v>
      </c>
      <c r="AJ16" s="9">
        <v>12.87</v>
      </c>
      <c r="AK16" s="9">
        <v>0.5474</v>
      </c>
      <c r="AL16" s="10">
        <v>1.0999999999999999E-2</v>
      </c>
      <c r="AM16" s="10">
        <v>0.32</v>
      </c>
      <c r="AN16" s="10">
        <v>0.04</v>
      </c>
      <c r="AO16" s="10">
        <v>0.437</v>
      </c>
      <c r="AP16" s="10">
        <v>0.33500000000000002</v>
      </c>
      <c r="AQ16" s="9">
        <v>4032</v>
      </c>
      <c r="AR16" s="9">
        <v>0.80300000000000005</v>
      </c>
      <c r="AS16" s="9" t="s">
        <v>107</v>
      </c>
      <c r="AT16" s="10">
        <v>0.08</v>
      </c>
      <c r="AU16" s="16">
        <v>0.55463117027176922</v>
      </c>
      <c r="AV16" s="1" t="str">
        <f t="shared" si="0"/>
        <v>no</v>
      </c>
    </row>
    <row r="17" spans="1:48" ht="14.25" hidden="1" customHeight="1">
      <c r="A17" s="7">
        <v>13</v>
      </c>
      <c r="B17" s="8" t="s">
        <v>108</v>
      </c>
      <c r="C17" s="8" t="s">
        <v>49</v>
      </c>
      <c r="D17" s="9" t="s">
        <v>69</v>
      </c>
      <c r="E17" s="9" t="s">
        <v>51</v>
      </c>
      <c r="F17" s="9" t="s">
        <v>109</v>
      </c>
      <c r="G17" s="9">
        <v>1052.5</v>
      </c>
      <c r="H17" s="10">
        <v>0.44700000000000001</v>
      </c>
      <c r="I17" s="10">
        <v>0.40300000000000002</v>
      </c>
      <c r="J17" s="10">
        <v>0.21299999999999999</v>
      </c>
      <c r="K17" s="10">
        <v>0.84599999999999997</v>
      </c>
      <c r="L17" s="10">
        <v>0.10199999999999999</v>
      </c>
      <c r="M17" s="10">
        <v>0.25</v>
      </c>
      <c r="N17" s="10">
        <v>0.77</v>
      </c>
      <c r="O17" s="9">
        <v>2695.37</v>
      </c>
      <c r="P17" s="9">
        <v>140</v>
      </c>
      <c r="Q17" s="9" t="s">
        <v>55</v>
      </c>
      <c r="R17" s="9">
        <v>318</v>
      </c>
      <c r="S17" s="11">
        <v>14856</v>
      </c>
      <c r="T17" s="9" t="s">
        <v>110</v>
      </c>
      <c r="U17" s="9" t="s">
        <v>111</v>
      </c>
      <c r="V17" s="11">
        <v>8861</v>
      </c>
      <c r="W17" s="11">
        <v>68677</v>
      </c>
      <c r="X17" s="11">
        <v>79344</v>
      </c>
      <c r="Y17" s="11">
        <v>69201</v>
      </c>
      <c r="Z17" s="11">
        <v>58860</v>
      </c>
      <c r="AA17" s="11">
        <v>11410</v>
      </c>
      <c r="AB17" s="11">
        <v>22780</v>
      </c>
      <c r="AC17" s="9" t="s">
        <v>112</v>
      </c>
      <c r="AD17" s="10">
        <v>0.36099999999999999</v>
      </c>
      <c r="AE17" s="10">
        <v>0.38</v>
      </c>
      <c r="AF17" s="10">
        <v>0.40600000000000003</v>
      </c>
      <c r="AG17" s="9">
        <v>168</v>
      </c>
      <c r="AH17" s="9">
        <v>269</v>
      </c>
      <c r="AI17" s="9">
        <v>16.04</v>
      </c>
      <c r="AJ17" s="9">
        <v>10.02</v>
      </c>
      <c r="AK17" s="9">
        <v>0.62453999999999998</v>
      </c>
      <c r="AL17" s="10">
        <v>1E-3</v>
      </c>
      <c r="AM17" s="10">
        <v>0.42799999999999999</v>
      </c>
      <c r="AN17" s="10">
        <v>1.4E-2</v>
      </c>
      <c r="AO17" s="10">
        <v>0.218</v>
      </c>
      <c r="AP17" s="10">
        <v>0.33500000000000002</v>
      </c>
      <c r="AQ17" s="9">
        <v>3031</v>
      </c>
      <c r="AR17" s="9">
        <v>0.254</v>
      </c>
      <c r="AS17" s="10">
        <v>0.11700000000000001</v>
      </c>
      <c r="AT17" s="9">
        <v>8.6999999999999994E-2</v>
      </c>
      <c r="AU17" s="16">
        <v>0.79744816586921852</v>
      </c>
      <c r="AV17" s="1" t="str">
        <f t="shared" si="0"/>
        <v>no</v>
      </c>
    </row>
    <row r="18" spans="1:48" ht="14.25" hidden="1" customHeight="1">
      <c r="A18" s="7">
        <v>14</v>
      </c>
      <c r="B18" s="8" t="s">
        <v>113</v>
      </c>
      <c r="C18" s="8" t="s">
        <v>49</v>
      </c>
      <c r="D18" s="9" t="s">
        <v>50</v>
      </c>
      <c r="E18" s="9" t="s">
        <v>51</v>
      </c>
      <c r="F18" s="9" t="s">
        <v>97</v>
      </c>
      <c r="G18" s="9">
        <v>951.5</v>
      </c>
      <c r="H18" s="10">
        <v>0.378</v>
      </c>
      <c r="I18" s="10">
        <v>0.30199999999999999</v>
      </c>
      <c r="J18" s="10">
        <v>0.115</v>
      </c>
      <c r="K18" s="10">
        <v>0.86099999999999999</v>
      </c>
      <c r="L18" s="10">
        <v>0.182</v>
      </c>
      <c r="M18" s="10">
        <v>0.437</v>
      </c>
      <c r="N18" s="10">
        <v>0.76</v>
      </c>
      <c r="O18" s="9">
        <v>5992.06</v>
      </c>
      <c r="P18" s="9">
        <v>292</v>
      </c>
      <c r="Q18" s="9" t="s">
        <v>55</v>
      </c>
      <c r="R18" s="9">
        <v>1019</v>
      </c>
      <c r="S18" s="11">
        <v>11143</v>
      </c>
      <c r="T18" s="9" t="s">
        <v>114</v>
      </c>
      <c r="U18" s="9" t="s">
        <v>115</v>
      </c>
      <c r="V18" s="11">
        <v>6924</v>
      </c>
      <c r="W18" s="11">
        <v>69791</v>
      </c>
      <c r="X18" s="11">
        <v>79983</v>
      </c>
      <c r="Y18" s="11">
        <v>69228</v>
      </c>
      <c r="Z18" s="11">
        <v>60732</v>
      </c>
      <c r="AA18" s="11">
        <v>7774</v>
      </c>
      <c r="AB18" s="11">
        <v>13870</v>
      </c>
      <c r="AC18" s="9" t="s">
        <v>116</v>
      </c>
      <c r="AD18" s="10">
        <v>0.187</v>
      </c>
      <c r="AE18" s="10">
        <v>0.42</v>
      </c>
      <c r="AF18" s="10">
        <v>0.40200000000000002</v>
      </c>
      <c r="AG18" s="9">
        <v>236.33</v>
      </c>
      <c r="AH18" s="9">
        <v>384</v>
      </c>
      <c r="AI18" s="9">
        <v>25.35</v>
      </c>
      <c r="AJ18" s="9">
        <v>15.603999999999999</v>
      </c>
      <c r="AK18" s="9">
        <v>0.61545000000000005</v>
      </c>
      <c r="AL18" s="10">
        <v>1E-3</v>
      </c>
      <c r="AM18" s="10">
        <v>0.49299999999999999</v>
      </c>
      <c r="AN18" s="10">
        <v>4.3999999999999997E-2</v>
      </c>
      <c r="AO18" s="10">
        <v>0.20699999999999999</v>
      </c>
      <c r="AP18" s="10">
        <v>0.33500000000000002</v>
      </c>
      <c r="AQ18" s="9">
        <v>7078</v>
      </c>
      <c r="AR18" s="9">
        <v>0.20599999999999999</v>
      </c>
      <c r="AS18" s="10">
        <v>0.128</v>
      </c>
      <c r="AT18" s="10">
        <v>0.191</v>
      </c>
      <c r="AU18" s="16">
        <v>0.82918739635157546</v>
      </c>
      <c r="AV18" s="1" t="str">
        <f t="shared" si="0"/>
        <v>yes</v>
      </c>
    </row>
    <row r="19" spans="1:48" ht="14.25" hidden="1" customHeight="1">
      <c r="A19" s="7">
        <v>15</v>
      </c>
      <c r="B19" s="8" t="s">
        <v>117</v>
      </c>
      <c r="C19" s="8" t="s">
        <v>49</v>
      </c>
      <c r="D19" s="9" t="s">
        <v>50</v>
      </c>
      <c r="E19" s="9" t="s">
        <v>59</v>
      </c>
      <c r="F19" s="9" t="s">
        <v>118</v>
      </c>
      <c r="G19" s="9">
        <v>1105</v>
      </c>
      <c r="H19" s="10">
        <v>0.73799999999999999</v>
      </c>
      <c r="I19" s="10">
        <v>0.67900000000000005</v>
      </c>
      <c r="J19" s="10">
        <v>0.58699999999999997</v>
      </c>
      <c r="K19" s="10">
        <v>0.60899999999999999</v>
      </c>
      <c r="L19" s="10">
        <v>0.04</v>
      </c>
      <c r="M19" s="10">
        <v>0.155</v>
      </c>
      <c r="N19" s="10">
        <v>0.89</v>
      </c>
      <c r="O19" s="9">
        <v>5006.46</v>
      </c>
      <c r="P19" s="9">
        <v>355</v>
      </c>
      <c r="Q19" s="9">
        <v>288</v>
      </c>
      <c r="R19" s="9">
        <v>791</v>
      </c>
      <c r="S19" s="9" t="s">
        <v>55</v>
      </c>
      <c r="T19" s="9" t="s">
        <v>55</v>
      </c>
      <c r="U19" s="9" t="s">
        <v>55</v>
      </c>
      <c r="V19" s="9" t="s">
        <v>55</v>
      </c>
      <c r="W19" s="11">
        <v>86104</v>
      </c>
      <c r="X19" s="11">
        <v>101862</v>
      </c>
      <c r="Y19" s="11">
        <v>73197</v>
      </c>
      <c r="Z19" s="11">
        <v>61434</v>
      </c>
      <c r="AA19" s="11">
        <v>28370</v>
      </c>
      <c r="AB19" s="11">
        <v>28370</v>
      </c>
      <c r="AC19" s="9" t="s">
        <v>55</v>
      </c>
      <c r="AD19" s="10">
        <v>0.64700000000000002</v>
      </c>
      <c r="AE19" s="10">
        <v>0.17</v>
      </c>
      <c r="AF19" s="10">
        <v>0.13700000000000001</v>
      </c>
      <c r="AG19" s="9">
        <v>333.67</v>
      </c>
      <c r="AH19" s="9">
        <v>535.66999999999996</v>
      </c>
      <c r="AI19" s="9">
        <v>15</v>
      </c>
      <c r="AJ19" s="9">
        <v>9.3460000000000001</v>
      </c>
      <c r="AK19" s="9">
        <v>0.62290000000000001</v>
      </c>
      <c r="AL19" s="9" t="s">
        <v>55</v>
      </c>
      <c r="AM19" s="9" t="s">
        <v>55</v>
      </c>
      <c r="AN19" s="10">
        <v>2.8000000000000001E-2</v>
      </c>
      <c r="AO19" s="10">
        <v>0.159</v>
      </c>
      <c r="AP19" s="10">
        <v>0.33500000000000002</v>
      </c>
      <c r="AQ19" s="9">
        <v>5206</v>
      </c>
      <c r="AR19" s="9">
        <v>0.33600000000000002</v>
      </c>
      <c r="AS19" s="10">
        <v>0.17699999999999999</v>
      </c>
      <c r="AT19" s="10">
        <v>9.0999999999999998E-2</v>
      </c>
      <c r="AU19" s="16">
        <v>0.74850299401197606</v>
      </c>
      <c r="AV19" s="1" t="str">
        <f t="shared" si="0"/>
        <v>yes</v>
      </c>
    </row>
    <row r="20" spans="1:48" ht="14.25" hidden="1" customHeight="1">
      <c r="A20" s="7">
        <v>16</v>
      </c>
      <c r="B20" s="8" t="s">
        <v>119</v>
      </c>
      <c r="C20" s="8" t="s">
        <v>49</v>
      </c>
      <c r="D20" s="9" t="s">
        <v>63</v>
      </c>
      <c r="E20" s="9" t="s">
        <v>51</v>
      </c>
      <c r="F20" s="9" t="s">
        <v>77</v>
      </c>
      <c r="G20" s="9">
        <v>980</v>
      </c>
      <c r="H20" s="10">
        <v>0.36099999999999999</v>
      </c>
      <c r="I20" s="10">
        <v>0.28899999999999998</v>
      </c>
      <c r="J20" s="10">
        <v>0.14299999999999999</v>
      </c>
      <c r="K20" s="10">
        <v>0.71099999999999997</v>
      </c>
      <c r="L20" s="10">
        <v>0.186</v>
      </c>
      <c r="M20" s="10">
        <v>0.32300000000000001</v>
      </c>
      <c r="N20" s="10">
        <v>0.73</v>
      </c>
      <c r="O20" s="9">
        <v>14558.15</v>
      </c>
      <c r="P20" s="9">
        <v>982</v>
      </c>
      <c r="Q20" s="9">
        <v>222</v>
      </c>
      <c r="R20" s="9">
        <v>1863</v>
      </c>
      <c r="S20" s="11">
        <v>15403</v>
      </c>
      <c r="T20" s="9" t="s">
        <v>120</v>
      </c>
      <c r="U20" s="9" t="s">
        <v>121</v>
      </c>
      <c r="V20" s="11">
        <v>10661</v>
      </c>
      <c r="W20" s="11">
        <v>77831</v>
      </c>
      <c r="X20" s="11">
        <v>85788</v>
      </c>
      <c r="Y20" s="11">
        <v>68274</v>
      </c>
      <c r="Z20" s="11">
        <v>61317</v>
      </c>
      <c r="AA20" s="11">
        <v>7332</v>
      </c>
      <c r="AB20" s="11">
        <v>14364</v>
      </c>
      <c r="AC20" s="9" t="s">
        <v>122</v>
      </c>
      <c r="AD20" s="10">
        <v>0.308</v>
      </c>
      <c r="AE20" s="10">
        <v>0.43</v>
      </c>
      <c r="AF20" s="10">
        <v>0.4</v>
      </c>
      <c r="AG20" s="9">
        <v>915</v>
      </c>
      <c r="AH20" s="9">
        <v>1859.67</v>
      </c>
      <c r="AI20" s="9">
        <v>15.91</v>
      </c>
      <c r="AJ20" s="9">
        <v>7.8280000000000003</v>
      </c>
      <c r="AK20" s="9">
        <v>0.49202000000000001</v>
      </c>
      <c r="AL20" s="10">
        <v>8.4000000000000005E-2</v>
      </c>
      <c r="AM20" s="10">
        <v>0.438</v>
      </c>
      <c r="AN20" s="10">
        <v>5.3999999999999999E-2</v>
      </c>
      <c r="AO20" s="10">
        <v>0.307</v>
      </c>
      <c r="AP20" s="10">
        <v>0.33500000000000002</v>
      </c>
      <c r="AQ20" s="9">
        <v>16211</v>
      </c>
      <c r="AR20" s="9">
        <v>1.3440000000000001</v>
      </c>
      <c r="AS20" s="10">
        <v>2.9000000000000001E-2</v>
      </c>
      <c r="AT20" s="10">
        <v>5.2999999999999999E-2</v>
      </c>
      <c r="AU20" s="16">
        <v>0.42662116040955633</v>
      </c>
      <c r="AV20" s="1" t="str">
        <f t="shared" si="0"/>
        <v>yes</v>
      </c>
    </row>
    <row r="21" spans="1:48" ht="14.25" hidden="1" customHeight="1">
      <c r="A21" s="7">
        <v>17</v>
      </c>
      <c r="B21" s="8" t="s">
        <v>123</v>
      </c>
      <c r="C21" s="8" t="s">
        <v>49</v>
      </c>
      <c r="D21" s="9" t="s">
        <v>91</v>
      </c>
      <c r="E21" s="9" t="s">
        <v>59</v>
      </c>
      <c r="F21" s="9" t="s">
        <v>92</v>
      </c>
      <c r="G21" s="9">
        <v>1095</v>
      </c>
      <c r="H21" s="10">
        <v>0.53</v>
      </c>
      <c r="I21" s="10">
        <v>0.51300000000000001</v>
      </c>
      <c r="J21" s="10">
        <v>0.42799999999999999</v>
      </c>
      <c r="K21" s="10">
        <v>0.91400000000000003</v>
      </c>
      <c r="L21" s="10">
        <v>2.1000000000000001E-2</v>
      </c>
      <c r="M21" s="10">
        <v>0.10299999999999999</v>
      </c>
      <c r="N21" s="10">
        <v>0.81</v>
      </c>
      <c r="O21" s="9">
        <v>1385.11</v>
      </c>
      <c r="P21" s="9">
        <v>47</v>
      </c>
      <c r="Q21" s="9" t="s">
        <v>55</v>
      </c>
      <c r="R21" s="9">
        <v>246</v>
      </c>
      <c r="S21" s="9" t="s">
        <v>55</v>
      </c>
      <c r="T21" s="9" t="s">
        <v>55</v>
      </c>
      <c r="U21" s="9" t="s">
        <v>55</v>
      </c>
      <c r="V21" s="9" t="s">
        <v>55</v>
      </c>
      <c r="W21" s="11">
        <v>57240</v>
      </c>
      <c r="X21" s="11">
        <v>74853</v>
      </c>
      <c r="Y21" s="11">
        <v>57159</v>
      </c>
      <c r="Z21" s="11">
        <v>51876</v>
      </c>
      <c r="AA21" s="11">
        <v>34092</v>
      </c>
      <c r="AB21" s="11">
        <v>34092</v>
      </c>
      <c r="AC21" s="9" t="s">
        <v>55</v>
      </c>
      <c r="AD21" s="10">
        <v>0.5</v>
      </c>
      <c r="AE21" s="10">
        <v>0.34</v>
      </c>
      <c r="AF21" s="10">
        <v>0.35</v>
      </c>
      <c r="AG21" s="9">
        <v>97.33</v>
      </c>
      <c r="AH21" s="9">
        <v>175</v>
      </c>
      <c r="AI21" s="9">
        <v>14.23</v>
      </c>
      <c r="AJ21" s="9">
        <v>7.915</v>
      </c>
      <c r="AK21" s="9">
        <v>0.55618999999999996</v>
      </c>
      <c r="AL21" s="9" t="s">
        <v>55</v>
      </c>
      <c r="AM21" s="9" t="s">
        <v>55</v>
      </c>
      <c r="AN21" s="10">
        <v>2.8000000000000001E-2</v>
      </c>
      <c r="AO21" s="10">
        <v>0.24099999999999999</v>
      </c>
      <c r="AP21" s="10">
        <v>0.33500000000000002</v>
      </c>
      <c r="AQ21" s="9">
        <v>1479</v>
      </c>
      <c r="AR21" s="9">
        <v>0.41099999999999998</v>
      </c>
      <c r="AS21" s="10">
        <v>9.4E-2</v>
      </c>
      <c r="AT21" s="10">
        <v>0.03</v>
      </c>
      <c r="AU21" s="16">
        <v>0.70871722182849051</v>
      </c>
      <c r="AV21" s="1" t="str">
        <f t="shared" si="0"/>
        <v>no</v>
      </c>
    </row>
    <row r="22" spans="1:48" ht="14.25" hidden="1" customHeight="1">
      <c r="A22" s="7">
        <v>18</v>
      </c>
      <c r="B22" s="8" t="s">
        <v>124</v>
      </c>
      <c r="C22" s="8" t="s">
        <v>49</v>
      </c>
      <c r="D22" s="9" t="s">
        <v>91</v>
      </c>
      <c r="E22" s="9" t="s">
        <v>59</v>
      </c>
      <c r="F22" s="9" t="s">
        <v>102</v>
      </c>
      <c r="G22" s="9">
        <v>800</v>
      </c>
      <c r="H22" s="10">
        <v>0.22700000000000001</v>
      </c>
      <c r="I22" s="10">
        <v>0.189</v>
      </c>
      <c r="J22" s="10">
        <v>0.104</v>
      </c>
      <c r="K22" s="10">
        <v>1</v>
      </c>
      <c r="L22" s="10">
        <v>0.112</v>
      </c>
      <c r="M22" s="10">
        <v>0.23499999999999999</v>
      </c>
      <c r="N22" s="10">
        <v>0.6</v>
      </c>
      <c r="O22" s="9">
        <v>835.35</v>
      </c>
      <c r="P22" s="9" t="s">
        <v>55</v>
      </c>
      <c r="Q22" s="9" t="s">
        <v>55</v>
      </c>
      <c r="R22" s="9">
        <v>122</v>
      </c>
      <c r="S22" s="9" t="s">
        <v>55</v>
      </c>
      <c r="T22" s="9" t="s">
        <v>55</v>
      </c>
      <c r="U22" s="9" t="s">
        <v>55</v>
      </c>
      <c r="V22" s="9" t="s">
        <v>55</v>
      </c>
      <c r="W22" s="11">
        <v>52197</v>
      </c>
      <c r="X22" s="11">
        <v>100557</v>
      </c>
      <c r="Y22" s="11">
        <v>44379</v>
      </c>
      <c r="Z22" s="11">
        <v>38160</v>
      </c>
      <c r="AA22" s="11">
        <v>10418</v>
      </c>
      <c r="AB22" s="11">
        <v>10418</v>
      </c>
      <c r="AC22" s="9" t="s">
        <v>55</v>
      </c>
      <c r="AD22" s="10">
        <v>0.22900000000000001</v>
      </c>
      <c r="AE22" s="10">
        <v>0.75</v>
      </c>
      <c r="AF22" s="10">
        <v>0.68200000000000005</v>
      </c>
      <c r="AG22" s="9">
        <v>44</v>
      </c>
      <c r="AH22" s="9">
        <v>95</v>
      </c>
      <c r="AI22" s="9">
        <v>18.989999999999998</v>
      </c>
      <c r="AJ22" s="9">
        <v>8.7929999999999993</v>
      </c>
      <c r="AK22" s="9">
        <v>0.46316000000000002</v>
      </c>
      <c r="AL22" s="9" t="s">
        <v>55</v>
      </c>
      <c r="AM22" s="9" t="s">
        <v>55</v>
      </c>
      <c r="AN22" s="10">
        <v>1.6E-2</v>
      </c>
      <c r="AO22" s="10">
        <v>0.92500000000000004</v>
      </c>
      <c r="AP22" s="10">
        <v>0.33500000000000002</v>
      </c>
      <c r="AQ22" s="9">
        <v>895</v>
      </c>
      <c r="AR22" s="9" t="s">
        <v>55</v>
      </c>
      <c r="AS22" s="9" t="s">
        <v>125</v>
      </c>
      <c r="AT22" s="9" t="s">
        <v>126</v>
      </c>
      <c r="AU22" s="16" t="s">
        <v>2055</v>
      </c>
      <c r="AV22" s="1" t="str">
        <f t="shared" si="0"/>
        <v>no</v>
      </c>
    </row>
    <row r="23" spans="1:48" ht="14.25" hidden="1" customHeight="1">
      <c r="A23" s="7">
        <v>560</v>
      </c>
      <c r="B23" s="8" t="s">
        <v>1152</v>
      </c>
      <c r="C23" s="8" t="s">
        <v>1118</v>
      </c>
      <c r="D23" s="9" t="s">
        <v>50</v>
      </c>
      <c r="E23" s="9" t="s">
        <v>51</v>
      </c>
      <c r="F23" s="9" t="s">
        <v>171</v>
      </c>
      <c r="G23" s="9">
        <v>1080</v>
      </c>
      <c r="H23" s="10">
        <v>0.73</v>
      </c>
      <c r="I23" s="10">
        <v>0.68700000000000006</v>
      </c>
      <c r="J23" s="10">
        <v>0.52900000000000003</v>
      </c>
      <c r="K23" s="10">
        <v>0.9</v>
      </c>
      <c r="L23" s="10">
        <v>5.5E-2</v>
      </c>
      <c r="M23" s="10">
        <v>0.47899999999999998</v>
      </c>
      <c r="N23" s="10">
        <v>0.87</v>
      </c>
      <c r="O23" s="9">
        <v>8079.86</v>
      </c>
      <c r="P23" s="9">
        <v>217</v>
      </c>
      <c r="Q23" s="9">
        <v>32</v>
      </c>
      <c r="R23" s="9">
        <v>1989</v>
      </c>
      <c r="S23" s="11">
        <v>13136</v>
      </c>
      <c r="T23" s="9" t="s">
        <v>1153</v>
      </c>
      <c r="U23" s="9" t="s">
        <v>1154</v>
      </c>
      <c r="V23" s="11">
        <v>9850</v>
      </c>
      <c r="W23" s="11">
        <v>91745</v>
      </c>
      <c r="X23" s="11">
        <v>109980</v>
      </c>
      <c r="Y23" s="11">
        <v>83637</v>
      </c>
      <c r="Z23" s="11">
        <v>64431</v>
      </c>
      <c r="AA23" s="11">
        <v>12820</v>
      </c>
      <c r="AB23" s="11">
        <v>19472</v>
      </c>
      <c r="AC23" s="9" t="s">
        <v>83</v>
      </c>
      <c r="AD23" s="10">
        <v>0.65500000000000003</v>
      </c>
      <c r="AE23" s="10">
        <v>0.31</v>
      </c>
      <c r="AF23" s="10">
        <v>0.35499999999999998</v>
      </c>
      <c r="AG23" s="9">
        <v>411.33</v>
      </c>
      <c r="AH23" s="9">
        <v>734.67</v>
      </c>
      <c r="AI23" s="9">
        <v>19.64</v>
      </c>
      <c r="AJ23" s="9">
        <v>10.997999999999999</v>
      </c>
      <c r="AK23" s="9">
        <v>0.55989</v>
      </c>
      <c r="AL23" s="10">
        <v>0.01</v>
      </c>
      <c r="AM23" s="10">
        <v>0.495</v>
      </c>
      <c r="AN23" s="10">
        <v>3.0000000000000001E-3</v>
      </c>
      <c r="AO23" s="10">
        <v>0.255</v>
      </c>
      <c r="AP23" s="10">
        <v>0.42399999999999999</v>
      </c>
      <c r="AQ23" s="9">
        <v>8674</v>
      </c>
      <c r="AR23" s="9">
        <v>0.35299999999999998</v>
      </c>
      <c r="AS23" s="10">
        <v>0.16900000000000001</v>
      </c>
      <c r="AT23" s="10">
        <v>7.4999999999999997E-2</v>
      </c>
      <c r="AU23" s="16">
        <v>0.73909830007390986</v>
      </c>
      <c r="AV23" s="1" t="str">
        <f t="shared" si="0"/>
        <v>yes</v>
      </c>
    </row>
    <row r="24" spans="1:48" ht="14.25" hidden="1" customHeight="1">
      <c r="A24" s="7">
        <v>20</v>
      </c>
      <c r="B24" s="8" t="s">
        <v>131</v>
      </c>
      <c r="C24" s="8" t="s">
        <v>49</v>
      </c>
      <c r="D24" s="9" t="s">
        <v>58</v>
      </c>
      <c r="E24" s="9" t="s">
        <v>59</v>
      </c>
      <c r="F24" s="9" t="s">
        <v>94</v>
      </c>
      <c r="G24" s="9">
        <v>930</v>
      </c>
      <c r="H24" s="10">
        <v>0.45300000000000001</v>
      </c>
      <c r="I24" s="10">
        <v>0.371</v>
      </c>
      <c r="J24" s="10">
        <v>0.17899999999999999</v>
      </c>
      <c r="K24" s="10">
        <v>0.83</v>
      </c>
      <c r="L24" s="10">
        <v>2.3E-2</v>
      </c>
      <c r="M24" s="10">
        <v>9.2999999999999999E-2</v>
      </c>
      <c r="N24" s="10">
        <v>0.7</v>
      </c>
      <c r="O24" s="9">
        <v>2923.66</v>
      </c>
      <c r="P24" s="9">
        <v>86</v>
      </c>
      <c r="Q24" s="9">
        <v>64</v>
      </c>
      <c r="R24" s="9">
        <v>432</v>
      </c>
      <c r="S24" s="9" t="s">
        <v>55</v>
      </c>
      <c r="T24" s="9" t="s">
        <v>55</v>
      </c>
      <c r="U24" s="9" t="s">
        <v>55</v>
      </c>
      <c r="V24" s="9" t="s">
        <v>55</v>
      </c>
      <c r="W24" s="11">
        <v>58225</v>
      </c>
      <c r="X24" s="11">
        <v>59526</v>
      </c>
      <c r="Y24" s="11">
        <v>46629</v>
      </c>
      <c r="Z24" s="11">
        <v>59643</v>
      </c>
      <c r="AA24" s="11">
        <v>20015</v>
      </c>
      <c r="AB24" s="11">
        <v>20015</v>
      </c>
      <c r="AC24" s="9" t="s">
        <v>55</v>
      </c>
      <c r="AD24" s="10">
        <v>0.49399999999999999</v>
      </c>
      <c r="AE24" s="10">
        <v>0.77</v>
      </c>
      <c r="AF24" s="10">
        <v>0.48699999999999999</v>
      </c>
      <c r="AG24" s="9">
        <v>248</v>
      </c>
      <c r="AH24" s="9">
        <v>366.33</v>
      </c>
      <c r="AI24" s="9">
        <v>11.79</v>
      </c>
      <c r="AJ24" s="9">
        <v>7.9809999999999999</v>
      </c>
      <c r="AK24" s="9">
        <v>0.67698000000000003</v>
      </c>
      <c r="AL24" s="9" t="s">
        <v>55</v>
      </c>
      <c r="AM24" s="9" t="s">
        <v>55</v>
      </c>
      <c r="AN24" s="10">
        <v>4.0000000000000001E-3</v>
      </c>
      <c r="AO24" s="10">
        <v>0.89</v>
      </c>
      <c r="AP24" s="10">
        <v>0.33500000000000002</v>
      </c>
      <c r="AQ24" s="9">
        <v>2996</v>
      </c>
      <c r="AR24" s="9">
        <v>0.57999999999999996</v>
      </c>
      <c r="AS24" s="9" t="s">
        <v>132</v>
      </c>
      <c r="AT24" s="10" t="s">
        <v>133</v>
      </c>
      <c r="AU24" s="16">
        <v>0.63291139240506333</v>
      </c>
      <c r="AV24" s="1" t="str">
        <f t="shared" si="0"/>
        <v>no</v>
      </c>
    </row>
    <row r="25" spans="1:48" ht="14.25" hidden="1" customHeight="1">
      <c r="A25" s="7">
        <v>1053</v>
      </c>
      <c r="B25" s="8" t="s">
        <v>1841</v>
      </c>
      <c r="C25" s="8" t="s">
        <v>1813</v>
      </c>
      <c r="D25" s="9" t="s">
        <v>50</v>
      </c>
      <c r="E25" s="9" t="s">
        <v>51</v>
      </c>
      <c r="F25" s="9" t="s">
        <v>171</v>
      </c>
      <c r="G25" s="9">
        <v>1030</v>
      </c>
      <c r="H25" s="10">
        <v>0.57299999999999995</v>
      </c>
      <c r="I25" s="10">
        <v>0.498</v>
      </c>
      <c r="J25" s="10">
        <v>0.23100000000000001</v>
      </c>
      <c r="K25" s="10">
        <v>0.88</v>
      </c>
      <c r="L25" s="10">
        <v>0.183</v>
      </c>
      <c r="M25" s="10">
        <v>0.35399999999999998</v>
      </c>
      <c r="N25" s="10">
        <v>0.76</v>
      </c>
      <c r="O25" s="9">
        <v>8087.12</v>
      </c>
      <c r="P25" s="9">
        <v>253</v>
      </c>
      <c r="Q25" s="9">
        <v>0</v>
      </c>
      <c r="R25" s="9">
        <v>1697</v>
      </c>
      <c r="S25" s="11">
        <v>9332</v>
      </c>
      <c r="T25" s="9" t="s">
        <v>1682</v>
      </c>
      <c r="U25" s="9" t="s">
        <v>217</v>
      </c>
      <c r="V25" s="11">
        <v>7646</v>
      </c>
      <c r="W25" s="11">
        <v>64100</v>
      </c>
      <c r="X25" s="11">
        <v>71082</v>
      </c>
      <c r="Y25" s="11">
        <v>62613</v>
      </c>
      <c r="Z25" s="11">
        <v>60012</v>
      </c>
      <c r="AA25" s="11">
        <v>9203</v>
      </c>
      <c r="AB25" s="11">
        <v>16949</v>
      </c>
      <c r="AC25" s="9" t="s">
        <v>516</v>
      </c>
      <c r="AD25" s="10">
        <v>0.432</v>
      </c>
      <c r="AE25" s="10">
        <v>0.28000000000000003</v>
      </c>
      <c r="AF25" s="10">
        <v>0.29299999999999998</v>
      </c>
      <c r="AG25" s="9">
        <v>388.33</v>
      </c>
      <c r="AH25" s="9">
        <v>526</v>
      </c>
      <c r="AI25" s="9">
        <v>20.83</v>
      </c>
      <c r="AJ25" s="9">
        <v>15.375</v>
      </c>
      <c r="AK25" s="9">
        <v>0.73828000000000005</v>
      </c>
      <c r="AL25" s="10">
        <v>5.0000000000000001E-3</v>
      </c>
      <c r="AM25" s="10">
        <v>0.505</v>
      </c>
      <c r="AN25" s="10">
        <v>3.6999999999999998E-2</v>
      </c>
      <c r="AO25" s="10">
        <v>9.7000000000000003E-2</v>
      </c>
      <c r="AP25" s="10">
        <v>0.17599999999999999</v>
      </c>
      <c r="AQ25" s="9">
        <v>9554</v>
      </c>
      <c r="AR25" s="9">
        <v>0.436</v>
      </c>
      <c r="AS25" s="10">
        <v>7.9000000000000001E-2</v>
      </c>
      <c r="AT25" s="10">
        <v>0.14099999999999999</v>
      </c>
      <c r="AU25" s="16">
        <v>0.69637883008356538</v>
      </c>
      <c r="AV25" s="1" t="str">
        <f t="shared" si="0"/>
        <v>yes</v>
      </c>
    </row>
    <row r="26" spans="1:48" ht="14.25" hidden="1" customHeight="1">
      <c r="A26" s="7">
        <v>22</v>
      </c>
      <c r="B26" s="8" t="s">
        <v>139</v>
      </c>
      <c r="C26" s="8" t="s">
        <v>135</v>
      </c>
      <c r="D26" s="9" t="s">
        <v>63</v>
      </c>
      <c r="E26" s="9" t="s">
        <v>51</v>
      </c>
      <c r="F26" s="9" t="s">
        <v>64</v>
      </c>
      <c r="G26" s="9">
        <v>1090</v>
      </c>
      <c r="H26" s="10">
        <v>0.42399999999999999</v>
      </c>
      <c r="I26" s="10">
        <v>0.33</v>
      </c>
      <c r="J26" s="10">
        <v>0.153</v>
      </c>
      <c r="K26" s="10">
        <v>0.872</v>
      </c>
      <c r="L26" s="10">
        <v>0.54900000000000004</v>
      </c>
      <c r="M26" s="10">
        <v>0.67200000000000004</v>
      </c>
      <c r="N26" s="10">
        <v>0.75</v>
      </c>
      <c r="O26" s="9">
        <v>5803.35</v>
      </c>
      <c r="P26" s="9">
        <v>209</v>
      </c>
      <c r="Q26" s="9">
        <v>40</v>
      </c>
      <c r="R26" s="9">
        <v>572</v>
      </c>
      <c r="S26" s="11">
        <v>39067</v>
      </c>
      <c r="T26" s="9" t="s">
        <v>140</v>
      </c>
      <c r="U26" s="9" t="s">
        <v>141</v>
      </c>
      <c r="V26" s="11">
        <v>18639</v>
      </c>
      <c r="W26" s="11">
        <v>85635</v>
      </c>
      <c r="X26" s="11">
        <v>106884</v>
      </c>
      <c r="Y26" s="11">
        <v>85095</v>
      </c>
      <c r="Z26" s="11">
        <v>70020</v>
      </c>
      <c r="AA26" s="11">
        <v>5674</v>
      </c>
      <c r="AB26" s="11">
        <v>17303</v>
      </c>
      <c r="AC26" s="9" t="s">
        <v>142</v>
      </c>
      <c r="AD26" s="10">
        <v>0.17599999999999999</v>
      </c>
      <c r="AE26" s="10">
        <v>0.27</v>
      </c>
      <c r="AF26" s="10">
        <v>0.22800000000000001</v>
      </c>
      <c r="AG26" s="9">
        <v>686.67</v>
      </c>
      <c r="AH26" s="9">
        <v>1447.67</v>
      </c>
      <c r="AI26" s="9">
        <v>8.4499999999999993</v>
      </c>
      <c r="AJ26" s="9">
        <v>4.0090000000000003</v>
      </c>
      <c r="AK26" s="9">
        <v>0.47432999999999997</v>
      </c>
      <c r="AL26" s="10">
        <v>0.35799999999999998</v>
      </c>
      <c r="AM26" s="10">
        <v>0.27700000000000002</v>
      </c>
      <c r="AN26" s="10">
        <v>0.03</v>
      </c>
      <c r="AO26" s="10">
        <v>0.26100000000000001</v>
      </c>
      <c r="AP26" s="10">
        <v>0.375</v>
      </c>
      <c r="AQ26" s="9">
        <v>8638</v>
      </c>
      <c r="AR26" s="9">
        <v>0.78800000000000003</v>
      </c>
      <c r="AS26" s="10">
        <v>0.114</v>
      </c>
      <c r="AT26" s="10">
        <v>0.249</v>
      </c>
      <c r="AU26" s="16">
        <v>0.5592841163310962</v>
      </c>
      <c r="AV26" s="1" t="str">
        <f t="shared" si="0"/>
        <v>yes</v>
      </c>
    </row>
    <row r="27" spans="1:48" ht="14.25" hidden="1" customHeight="1">
      <c r="A27" s="7">
        <v>23</v>
      </c>
      <c r="B27" s="8" t="s">
        <v>143</v>
      </c>
      <c r="C27" s="8" t="s">
        <v>135</v>
      </c>
      <c r="D27" s="9" t="s">
        <v>69</v>
      </c>
      <c r="E27" s="9" t="s">
        <v>51</v>
      </c>
      <c r="F27" s="9" t="s">
        <v>109</v>
      </c>
      <c r="G27" s="9" t="s">
        <v>55</v>
      </c>
      <c r="H27" s="10">
        <v>0.28000000000000003</v>
      </c>
      <c r="I27" s="10">
        <v>0.19400000000000001</v>
      </c>
      <c r="J27" s="10">
        <v>8.5999999999999993E-2</v>
      </c>
      <c r="K27" s="10">
        <v>0.88400000000000001</v>
      </c>
      <c r="L27" s="10">
        <v>0.71099999999999997</v>
      </c>
      <c r="M27" s="10">
        <v>0.64200000000000002</v>
      </c>
      <c r="N27" s="10">
        <v>0.64</v>
      </c>
      <c r="O27" s="9">
        <v>1593.21</v>
      </c>
      <c r="P27" s="9">
        <v>138</v>
      </c>
      <c r="Q27" s="9" t="s">
        <v>55</v>
      </c>
      <c r="R27" s="9">
        <v>137</v>
      </c>
      <c r="S27" s="11">
        <v>25905</v>
      </c>
      <c r="T27" s="9" t="s">
        <v>144</v>
      </c>
      <c r="U27" s="9" t="s">
        <v>111</v>
      </c>
      <c r="V27" s="11">
        <v>15281</v>
      </c>
      <c r="W27" s="11">
        <v>71809</v>
      </c>
      <c r="X27" s="11">
        <v>99018</v>
      </c>
      <c r="Y27" s="11">
        <v>76482</v>
      </c>
      <c r="Z27" s="11">
        <v>66636</v>
      </c>
      <c r="AA27" s="11">
        <v>6132</v>
      </c>
      <c r="AB27" s="11">
        <v>17306</v>
      </c>
      <c r="AC27" s="9" t="s">
        <v>145</v>
      </c>
      <c r="AD27" s="10">
        <v>0.13500000000000001</v>
      </c>
      <c r="AE27" s="10">
        <v>0.38</v>
      </c>
      <c r="AF27" s="10">
        <v>0.17499999999999999</v>
      </c>
      <c r="AG27" s="9">
        <v>132.66999999999999</v>
      </c>
      <c r="AH27" s="9">
        <v>152.66999999999999</v>
      </c>
      <c r="AI27" s="9">
        <v>12.01</v>
      </c>
      <c r="AJ27" s="9">
        <v>10.436</v>
      </c>
      <c r="AK27" s="9">
        <v>0.86899999999999999</v>
      </c>
      <c r="AL27" s="10">
        <v>2.9000000000000001E-2</v>
      </c>
      <c r="AM27" s="10">
        <v>0.51300000000000001</v>
      </c>
      <c r="AN27" s="10">
        <v>1.4E-2</v>
      </c>
      <c r="AO27" s="10">
        <v>0.25800000000000001</v>
      </c>
      <c r="AP27" s="10">
        <v>0.375</v>
      </c>
      <c r="AQ27" s="9">
        <v>2800</v>
      </c>
      <c r="AR27" s="9">
        <v>0.98</v>
      </c>
      <c r="AS27" s="10">
        <v>0.11700000000000001</v>
      </c>
      <c r="AT27" s="10">
        <v>0.14399999999999999</v>
      </c>
      <c r="AU27" s="16">
        <v>0.50505050505050497</v>
      </c>
      <c r="AV27" s="1" t="str">
        <f t="shared" si="0"/>
        <v>no</v>
      </c>
    </row>
    <row r="28" spans="1:48" ht="14.25" hidden="1" customHeight="1">
      <c r="A28" s="7">
        <v>24</v>
      </c>
      <c r="B28" s="8" t="s">
        <v>146</v>
      </c>
      <c r="C28" s="8" t="s">
        <v>135</v>
      </c>
      <c r="D28" s="9" t="s">
        <v>58</v>
      </c>
      <c r="E28" s="9" t="s">
        <v>59</v>
      </c>
      <c r="F28" s="9" t="s">
        <v>147</v>
      </c>
      <c r="G28" s="9">
        <v>972.5</v>
      </c>
      <c r="H28" s="10">
        <v>0.57899999999999996</v>
      </c>
      <c r="I28" s="10">
        <v>0.57899999999999996</v>
      </c>
      <c r="J28" s="10">
        <v>0.42099999999999999</v>
      </c>
      <c r="K28" s="10">
        <v>0.54700000000000004</v>
      </c>
      <c r="L28" s="10">
        <v>0.29799999999999999</v>
      </c>
      <c r="M28" s="10">
        <v>0.71599999999999997</v>
      </c>
      <c r="N28" s="10">
        <v>0.56000000000000005</v>
      </c>
      <c r="O28" s="9">
        <v>363.77</v>
      </c>
      <c r="P28" s="9">
        <v>55</v>
      </c>
      <c r="Q28" s="9">
        <v>8</v>
      </c>
      <c r="R28" s="9">
        <v>68</v>
      </c>
      <c r="S28" s="9" t="s">
        <v>55</v>
      </c>
      <c r="T28" s="9" t="s">
        <v>55</v>
      </c>
      <c r="U28" s="9" t="s">
        <v>55</v>
      </c>
      <c r="V28" s="9" t="s">
        <v>55</v>
      </c>
      <c r="W28" s="11">
        <v>50541</v>
      </c>
      <c r="X28" s="11">
        <v>53829</v>
      </c>
      <c r="Y28" s="11">
        <v>49023</v>
      </c>
      <c r="Z28" s="11">
        <v>46836</v>
      </c>
      <c r="AA28" s="11">
        <v>19610</v>
      </c>
      <c r="AB28" s="11">
        <v>19610</v>
      </c>
      <c r="AC28" s="9" t="s">
        <v>55</v>
      </c>
      <c r="AD28" s="10">
        <v>0.25</v>
      </c>
      <c r="AE28" s="10">
        <v>0.56000000000000005</v>
      </c>
      <c r="AF28" s="10">
        <v>0.27600000000000002</v>
      </c>
      <c r="AG28" s="9">
        <v>50</v>
      </c>
      <c r="AH28" s="9">
        <v>64.33</v>
      </c>
      <c r="AI28" s="9">
        <v>7.28</v>
      </c>
      <c r="AJ28" s="9">
        <v>5.6539999999999999</v>
      </c>
      <c r="AK28" s="9">
        <v>0.7772</v>
      </c>
      <c r="AL28" s="9" t="s">
        <v>55</v>
      </c>
      <c r="AM28" s="9" t="s">
        <v>55</v>
      </c>
      <c r="AN28" s="10">
        <v>2E-3</v>
      </c>
      <c r="AO28" s="10">
        <v>0.32800000000000001</v>
      </c>
      <c r="AP28" s="10">
        <v>0.375</v>
      </c>
      <c r="AQ28" s="9">
        <v>516</v>
      </c>
      <c r="AR28" s="9" t="s">
        <v>55</v>
      </c>
      <c r="AS28" s="10">
        <v>4.7E-2</v>
      </c>
      <c r="AT28" s="10">
        <v>0.32900000000000001</v>
      </c>
      <c r="AU28" s="16" t="s">
        <v>2055</v>
      </c>
      <c r="AV28" s="1" t="str">
        <f t="shared" si="0"/>
        <v>no</v>
      </c>
    </row>
    <row r="29" spans="1:48" ht="14.25" hidden="1" customHeight="1">
      <c r="A29" s="7">
        <v>25</v>
      </c>
      <c r="B29" s="8" t="s">
        <v>148</v>
      </c>
      <c r="C29" s="8" t="s">
        <v>149</v>
      </c>
      <c r="D29" s="9" t="s">
        <v>150</v>
      </c>
      <c r="E29" s="9" t="s">
        <v>151</v>
      </c>
      <c r="F29" s="9" t="s">
        <v>152</v>
      </c>
      <c r="G29" s="9" t="s">
        <v>55</v>
      </c>
      <c r="H29" s="10">
        <v>0.33600000000000002</v>
      </c>
      <c r="I29" s="10">
        <v>0.309</v>
      </c>
      <c r="J29" s="10">
        <v>0.224</v>
      </c>
      <c r="K29" s="10">
        <v>0.623</v>
      </c>
      <c r="L29" s="10">
        <v>0.69599999999999995</v>
      </c>
      <c r="M29" s="10">
        <v>0.82799999999999996</v>
      </c>
      <c r="N29" s="10">
        <v>0.67</v>
      </c>
      <c r="O29" s="9">
        <v>34789.69</v>
      </c>
      <c r="P29" s="9">
        <v>6588</v>
      </c>
      <c r="Q29" s="9">
        <v>74</v>
      </c>
      <c r="R29" s="9">
        <v>9430</v>
      </c>
      <c r="S29" s="9" t="s">
        <v>55</v>
      </c>
      <c r="T29" s="9" t="s">
        <v>55</v>
      </c>
      <c r="U29" s="9" t="s">
        <v>55</v>
      </c>
      <c r="V29" s="9" t="s">
        <v>55</v>
      </c>
      <c r="W29" s="11">
        <v>70132</v>
      </c>
      <c r="X29" s="11">
        <v>75474</v>
      </c>
      <c r="Y29" s="11">
        <v>78066</v>
      </c>
      <c r="Z29" s="11">
        <v>59454</v>
      </c>
      <c r="AA29" s="11">
        <v>17050</v>
      </c>
      <c r="AB29" s="11">
        <v>17050</v>
      </c>
      <c r="AC29" s="9" t="s">
        <v>55</v>
      </c>
      <c r="AD29" s="10">
        <v>0.22500000000000001</v>
      </c>
      <c r="AE29" s="10">
        <v>0.45</v>
      </c>
      <c r="AF29" s="10">
        <v>0.47699999999999998</v>
      </c>
      <c r="AG29" s="9">
        <v>341</v>
      </c>
      <c r="AH29" s="9">
        <v>2879.33</v>
      </c>
      <c r="AI29" s="9">
        <v>102.02</v>
      </c>
      <c r="AJ29" s="9">
        <v>12.083</v>
      </c>
      <c r="AK29" s="9">
        <v>0.11842999999999999</v>
      </c>
      <c r="AL29" s="9" t="s">
        <v>55</v>
      </c>
      <c r="AM29" s="9" t="s">
        <v>55</v>
      </c>
      <c r="AN29" s="10">
        <v>0</v>
      </c>
      <c r="AO29" s="10">
        <v>0.45600000000000002</v>
      </c>
      <c r="AP29" s="10">
        <v>0.434</v>
      </c>
      <c r="AQ29" s="9">
        <v>69444</v>
      </c>
      <c r="AR29" s="9">
        <v>23.951000000000001</v>
      </c>
      <c r="AS29" s="10" t="s">
        <v>153</v>
      </c>
      <c r="AT29" s="9">
        <v>0.111</v>
      </c>
      <c r="AU29" s="16">
        <v>4.0078553965772867E-2</v>
      </c>
      <c r="AV29" s="1" t="str">
        <f t="shared" si="0"/>
        <v>no</v>
      </c>
    </row>
    <row r="30" spans="1:48" ht="14.25" hidden="1" customHeight="1">
      <c r="A30" s="7">
        <v>26</v>
      </c>
      <c r="B30" s="8" t="s">
        <v>154</v>
      </c>
      <c r="C30" s="8" t="s">
        <v>149</v>
      </c>
      <c r="D30" s="9" t="s">
        <v>63</v>
      </c>
      <c r="E30" s="9" t="s">
        <v>51</v>
      </c>
      <c r="F30" s="9" t="s">
        <v>77</v>
      </c>
      <c r="G30" s="9" t="s">
        <v>55</v>
      </c>
      <c r="H30" s="10">
        <v>0.51900000000000002</v>
      </c>
      <c r="I30" s="10">
        <v>0.48</v>
      </c>
      <c r="J30" s="10">
        <v>0.33200000000000002</v>
      </c>
      <c r="K30" s="10">
        <v>0.86499999999999999</v>
      </c>
      <c r="L30" s="10">
        <v>0.189</v>
      </c>
      <c r="M30" s="10">
        <v>0.44900000000000001</v>
      </c>
      <c r="N30" s="10">
        <v>0.74</v>
      </c>
      <c r="O30" s="9">
        <v>24879.01</v>
      </c>
      <c r="P30" s="9">
        <v>1222</v>
      </c>
      <c r="Q30" s="9">
        <v>127</v>
      </c>
      <c r="R30" s="9">
        <v>5262</v>
      </c>
      <c r="S30" s="11">
        <v>12765</v>
      </c>
      <c r="T30" s="9" t="s">
        <v>120</v>
      </c>
      <c r="U30" s="9" t="s">
        <v>155</v>
      </c>
      <c r="V30" s="11">
        <v>8224</v>
      </c>
      <c r="W30" s="11">
        <v>85358</v>
      </c>
      <c r="X30" s="11">
        <v>103599</v>
      </c>
      <c r="Y30" s="11">
        <v>75168</v>
      </c>
      <c r="Z30" s="11">
        <v>62028</v>
      </c>
      <c r="AA30" s="11">
        <v>10358</v>
      </c>
      <c r="AB30" s="11">
        <v>23348</v>
      </c>
      <c r="AC30" s="9" t="s">
        <v>156</v>
      </c>
      <c r="AD30" s="10">
        <v>0.42</v>
      </c>
      <c r="AE30" s="10">
        <v>0.37</v>
      </c>
      <c r="AF30" s="10">
        <v>0.36799999999999999</v>
      </c>
      <c r="AG30" s="9">
        <v>1252.33</v>
      </c>
      <c r="AH30" s="9">
        <v>1832.33</v>
      </c>
      <c r="AI30" s="9">
        <v>19.87</v>
      </c>
      <c r="AJ30" s="9">
        <v>13.577999999999999</v>
      </c>
      <c r="AK30" s="9">
        <v>0.68345999999999996</v>
      </c>
      <c r="AL30" s="10">
        <v>6.6000000000000003E-2</v>
      </c>
      <c r="AM30" s="10">
        <v>0.438</v>
      </c>
      <c r="AN30" s="10">
        <v>4.2999999999999997E-2</v>
      </c>
      <c r="AO30" s="10">
        <v>0.34100000000000003</v>
      </c>
      <c r="AP30" s="10">
        <v>0.434</v>
      </c>
      <c r="AQ30" s="9">
        <v>29021</v>
      </c>
      <c r="AR30" s="9">
        <v>1.381</v>
      </c>
      <c r="AS30" s="10">
        <v>9.2999999999999999E-2</v>
      </c>
      <c r="AT30" s="10">
        <v>9.9000000000000005E-2</v>
      </c>
      <c r="AU30" s="16">
        <v>0.41999160016799675</v>
      </c>
      <c r="AV30" s="1" t="str">
        <f t="shared" si="0"/>
        <v>yes</v>
      </c>
    </row>
    <row r="31" spans="1:48" ht="14.25" hidden="1" customHeight="1">
      <c r="A31" s="7">
        <v>27</v>
      </c>
      <c r="B31" s="8" t="s">
        <v>157</v>
      </c>
      <c r="C31" s="8" t="s">
        <v>149</v>
      </c>
      <c r="D31" s="9" t="s">
        <v>58</v>
      </c>
      <c r="E31" s="9" t="s">
        <v>59</v>
      </c>
      <c r="F31" s="9" t="s">
        <v>147</v>
      </c>
      <c r="G31" s="9">
        <v>1025</v>
      </c>
      <c r="H31" s="10">
        <v>0.30399999999999999</v>
      </c>
      <c r="I31" s="10">
        <v>0.217</v>
      </c>
      <c r="J31" s="10">
        <v>0.159</v>
      </c>
      <c r="K31" s="10">
        <v>0.55700000000000005</v>
      </c>
      <c r="L31" s="10">
        <v>0.33300000000000002</v>
      </c>
      <c r="M31" s="10">
        <v>0.77600000000000002</v>
      </c>
      <c r="N31" s="10">
        <v>0.75</v>
      </c>
      <c r="O31" s="9">
        <v>578.34</v>
      </c>
      <c r="P31" s="9">
        <v>74</v>
      </c>
      <c r="Q31" s="9">
        <v>15</v>
      </c>
      <c r="R31" s="9">
        <v>110</v>
      </c>
      <c r="S31" s="9" t="s">
        <v>55</v>
      </c>
      <c r="T31" s="9" t="s">
        <v>55</v>
      </c>
      <c r="U31" s="9" t="s">
        <v>55</v>
      </c>
      <c r="V31" s="9" t="s">
        <v>55</v>
      </c>
      <c r="W31" s="9">
        <v>48287</v>
      </c>
      <c r="X31" s="9">
        <v>46269</v>
      </c>
      <c r="Y31" s="9">
        <v>40707</v>
      </c>
      <c r="Z31" s="9">
        <v>42147</v>
      </c>
      <c r="AA31" s="11">
        <v>27503</v>
      </c>
      <c r="AB31" s="11">
        <v>27503</v>
      </c>
      <c r="AC31" s="9" t="s">
        <v>55</v>
      </c>
      <c r="AD31" s="10">
        <v>0.25</v>
      </c>
      <c r="AE31" s="10">
        <v>0.54</v>
      </c>
      <c r="AF31" s="10">
        <v>0.44</v>
      </c>
      <c r="AG31" s="9">
        <v>59</v>
      </c>
      <c r="AH31" s="9">
        <v>62.33</v>
      </c>
      <c r="AI31" s="9">
        <v>9.8000000000000007</v>
      </c>
      <c r="AJ31" s="9">
        <v>9.2780000000000005</v>
      </c>
      <c r="AK31" s="9">
        <v>0.94652000000000003</v>
      </c>
      <c r="AL31" s="9" t="s">
        <v>55</v>
      </c>
      <c r="AM31" s="9" t="s">
        <v>55</v>
      </c>
      <c r="AN31" s="10">
        <v>1.2999999999999999E-2</v>
      </c>
      <c r="AO31" s="10">
        <v>0.187</v>
      </c>
      <c r="AP31" s="10">
        <v>0.434</v>
      </c>
      <c r="AQ31" s="9">
        <v>819</v>
      </c>
      <c r="AR31" s="9" t="s">
        <v>55</v>
      </c>
      <c r="AS31" s="10">
        <v>0.247</v>
      </c>
      <c r="AT31" s="10">
        <v>5.3999999999999999E-2</v>
      </c>
      <c r="AU31" s="16" t="s">
        <v>2055</v>
      </c>
      <c r="AV31" s="1" t="str">
        <f t="shared" si="0"/>
        <v>no</v>
      </c>
    </row>
    <row r="32" spans="1:48" ht="14.25" hidden="1" customHeight="1">
      <c r="A32" s="7">
        <v>28</v>
      </c>
      <c r="B32" s="8" t="s">
        <v>158</v>
      </c>
      <c r="C32" s="8" t="s">
        <v>159</v>
      </c>
      <c r="D32" s="9" t="s">
        <v>150</v>
      </c>
      <c r="E32" s="9" t="s">
        <v>51</v>
      </c>
      <c r="F32" s="9" t="s">
        <v>160</v>
      </c>
      <c r="G32" s="9">
        <v>990</v>
      </c>
      <c r="H32" s="10">
        <v>0.3</v>
      </c>
      <c r="I32" s="10">
        <v>0.111</v>
      </c>
      <c r="J32" s="10">
        <v>0.111</v>
      </c>
      <c r="K32" s="10">
        <v>0.80500000000000005</v>
      </c>
      <c r="L32" s="10">
        <v>0.49199999999999999</v>
      </c>
      <c r="M32" s="10">
        <v>0.73099999999999998</v>
      </c>
      <c r="N32" s="10">
        <v>0.72</v>
      </c>
      <c r="O32" s="9">
        <v>8293.6</v>
      </c>
      <c r="P32" s="9">
        <v>500</v>
      </c>
      <c r="Q32" s="9">
        <v>172</v>
      </c>
      <c r="R32" s="9">
        <v>1418</v>
      </c>
      <c r="S32" s="11">
        <v>14090</v>
      </c>
      <c r="T32" s="9" t="s">
        <v>161</v>
      </c>
      <c r="U32" s="9" t="s">
        <v>162</v>
      </c>
      <c r="V32" s="11">
        <v>8344</v>
      </c>
      <c r="W32" s="11">
        <v>77052</v>
      </c>
      <c r="X32" s="11">
        <v>85455</v>
      </c>
      <c r="Y32" s="11">
        <v>68229</v>
      </c>
      <c r="Z32" s="11">
        <v>57492</v>
      </c>
      <c r="AA32" s="11">
        <v>7624</v>
      </c>
      <c r="AB32" s="11">
        <v>17956</v>
      </c>
      <c r="AC32" s="9" t="s">
        <v>162</v>
      </c>
      <c r="AD32" s="10">
        <v>0.20100000000000001</v>
      </c>
      <c r="AE32" s="10">
        <v>0.54</v>
      </c>
      <c r="AF32" s="10">
        <v>0.4</v>
      </c>
      <c r="AG32" s="9">
        <v>442</v>
      </c>
      <c r="AH32" s="9">
        <v>889.33</v>
      </c>
      <c r="AI32" s="9">
        <v>18.760000000000002</v>
      </c>
      <c r="AJ32" s="9">
        <v>9.3260000000000005</v>
      </c>
      <c r="AK32" s="9">
        <v>0.497</v>
      </c>
      <c r="AL32" s="10">
        <v>7.9000000000000001E-2</v>
      </c>
      <c r="AM32" s="10">
        <v>0.39400000000000002</v>
      </c>
      <c r="AN32" s="10">
        <v>0.04</v>
      </c>
      <c r="AO32" s="10">
        <v>0.38800000000000001</v>
      </c>
      <c r="AP32" s="10">
        <v>0.26300000000000001</v>
      </c>
      <c r="AQ32" s="9">
        <v>11891</v>
      </c>
      <c r="AR32" s="9">
        <v>0.221</v>
      </c>
      <c r="AS32" s="9" t="s">
        <v>163</v>
      </c>
      <c r="AT32" s="10">
        <v>0.1</v>
      </c>
      <c r="AU32" s="16">
        <v>0.819000819000819</v>
      </c>
      <c r="AV32" s="1" t="str">
        <f t="shared" si="0"/>
        <v>yes</v>
      </c>
    </row>
    <row r="33" spans="1:48" ht="14.25" hidden="1" customHeight="1">
      <c r="A33" s="7">
        <v>29</v>
      </c>
      <c r="B33" s="8" t="s">
        <v>164</v>
      </c>
      <c r="C33" s="8" t="s">
        <v>159</v>
      </c>
      <c r="D33" s="9" t="s">
        <v>91</v>
      </c>
      <c r="E33" s="9" t="s">
        <v>59</v>
      </c>
      <c r="F33" s="9" t="s">
        <v>165</v>
      </c>
      <c r="G33" s="9">
        <v>1085</v>
      </c>
      <c r="H33" s="10">
        <v>0.378</v>
      </c>
      <c r="I33" s="10">
        <v>0.378</v>
      </c>
      <c r="J33" s="10">
        <v>0.34599999999999997</v>
      </c>
      <c r="K33" s="10">
        <v>1</v>
      </c>
      <c r="L33" s="10">
        <v>2.4E-2</v>
      </c>
      <c r="M33" s="10">
        <v>0.188</v>
      </c>
      <c r="N33" s="10">
        <v>0.64</v>
      </c>
      <c r="O33" s="9">
        <v>704.86</v>
      </c>
      <c r="P33" s="9" t="s">
        <v>55</v>
      </c>
      <c r="Q33" s="9" t="s">
        <v>55</v>
      </c>
      <c r="R33" s="9">
        <v>154</v>
      </c>
      <c r="S33" s="9" t="s">
        <v>55</v>
      </c>
      <c r="T33" s="9" t="s">
        <v>55</v>
      </c>
      <c r="U33" s="9" t="s">
        <v>55</v>
      </c>
      <c r="V33" s="9" t="s">
        <v>55</v>
      </c>
      <c r="W33" s="11">
        <v>56792</v>
      </c>
      <c r="X33" s="11">
        <v>66708</v>
      </c>
      <c r="Y33" s="11">
        <v>59526</v>
      </c>
      <c r="Z33" s="11">
        <v>50193</v>
      </c>
      <c r="AA33" s="11">
        <v>25280</v>
      </c>
      <c r="AB33" s="11">
        <v>25280</v>
      </c>
      <c r="AC33" s="9" t="s">
        <v>55</v>
      </c>
      <c r="AD33" s="10">
        <v>0.35</v>
      </c>
      <c r="AE33" s="10">
        <v>0.46</v>
      </c>
      <c r="AF33" s="10">
        <v>0.42599999999999999</v>
      </c>
      <c r="AG33" s="9">
        <v>47.33</v>
      </c>
      <c r="AH33" s="9">
        <v>78.67</v>
      </c>
      <c r="AI33" s="9">
        <v>14.89</v>
      </c>
      <c r="AJ33" s="9">
        <v>8.9600000000000009</v>
      </c>
      <c r="AK33" s="9">
        <v>0.60168999999999995</v>
      </c>
      <c r="AL33" s="9" t="s">
        <v>55</v>
      </c>
      <c r="AM33" s="9" t="s">
        <v>55</v>
      </c>
      <c r="AN33" s="10">
        <v>4.9000000000000002E-2</v>
      </c>
      <c r="AO33" s="10">
        <v>0.157</v>
      </c>
      <c r="AP33" s="10">
        <v>0.26300000000000001</v>
      </c>
      <c r="AQ33" s="9">
        <v>715</v>
      </c>
      <c r="AR33" s="9">
        <v>0.127</v>
      </c>
      <c r="AS33" s="10">
        <v>0.106</v>
      </c>
      <c r="AT33" s="10">
        <v>2.8000000000000001E-2</v>
      </c>
      <c r="AU33" s="16">
        <v>0.88731144631765746</v>
      </c>
      <c r="AV33" s="1" t="str">
        <f t="shared" si="0"/>
        <v>no</v>
      </c>
    </row>
    <row r="34" spans="1:48" ht="14.25" hidden="1" customHeight="1">
      <c r="A34" s="7">
        <v>313</v>
      </c>
      <c r="B34" s="8" t="s">
        <v>746</v>
      </c>
      <c r="C34" s="8" t="s">
        <v>732</v>
      </c>
      <c r="D34" s="9" t="s">
        <v>50</v>
      </c>
      <c r="E34" s="9" t="s">
        <v>51</v>
      </c>
      <c r="F34" s="9" t="s">
        <v>171</v>
      </c>
      <c r="G34" s="9">
        <v>975</v>
      </c>
      <c r="H34" s="10">
        <v>0.40300000000000002</v>
      </c>
      <c r="I34" s="10">
        <v>0.35699999999999998</v>
      </c>
      <c r="J34" s="10">
        <v>0.20200000000000001</v>
      </c>
      <c r="K34" s="10">
        <v>0.9</v>
      </c>
      <c r="L34" s="10">
        <v>0.36499999999999999</v>
      </c>
      <c r="M34" s="10">
        <v>0.253</v>
      </c>
      <c r="N34" s="10">
        <v>0.66</v>
      </c>
      <c r="O34" s="9">
        <v>8183.54</v>
      </c>
      <c r="P34" s="9">
        <v>333</v>
      </c>
      <c r="Q34" s="9">
        <v>9</v>
      </c>
      <c r="R34" s="9">
        <v>1197</v>
      </c>
      <c r="S34" s="11">
        <v>9428</v>
      </c>
      <c r="T34" s="9" t="s">
        <v>747</v>
      </c>
      <c r="U34" s="9" t="s">
        <v>546</v>
      </c>
      <c r="V34" s="11">
        <v>6820</v>
      </c>
      <c r="W34" s="11">
        <v>67992</v>
      </c>
      <c r="X34" s="11">
        <v>76284</v>
      </c>
      <c r="Y34" s="11">
        <v>63756</v>
      </c>
      <c r="Z34" s="11">
        <v>56655</v>
      </c>
      <c r="AA34" s="11">
        <v>8098</v>
      </c>
      <c r="AB34" s="11">
        <v>20246</v>
      </c>
      <c r="AC34" s="9" t="s">
        <v>84</v>
      </c>
      <c r="AD34" s="10">
        <v>0.219</v>
      </c>
      <c r="AE34" s="10">
        <v>0.54</v>
      </c>
      <c r="AF34" s="10">
        <v>0.377</v>
      </c>
      <c r="AG34" s="9">
        <v>378.67</v>
      </c>
      <c r="AH34" s="9">
        <v>750.67</v>
      </c>
      <c r="AI34" s="9">
        <v>21.61</v>
      </c>
      <c r="AJ34" s="9">
        <v>10.901999999999999</v>
      </c>
      <c r="AK34" s="9">
        <v>0.50444</v>
      </c>
      <c r="AL34" s="10">
        <v>1.2E-2</v>
      </c>
      <c r="AM34" s="10">
        <v>0.39300000000000002</v>
      </c>
      <c r="AN34" s="10">
        <v>1.7999999999999999E-2</v>
      </c>
      <c r="AO34" s="10">
        <v>7.3999999999999996E-2</v>
      </c>
      <c r="AP34" s="10">
        <v>0.14299999999999999</v>
      </c>
      <c r="AQ34" s="9">
        <v>10872</v>
      </c>
      <c r="AR34" s="9">
        <v>0.40200000000000002</v>
      </c>
      <c r="AS34" s="10">
        <v>6.9000000000000006E-2</v>
      </c>
      <c r="AT34" s="10">
        <v>0.184</v>
      </c>
      <c r="AU34" s="16">
        <v>0.71326676176890158</v>
      </c>
      <c r="AV34" s="1" t="str">
        <f t="shared" si="0"/>
        <v>yes</v>
      </c>
    </row>
    <row r="35" spans="1:48" ht="14.25" hidden="1" customHeight="1">
      <c r="A35" s="7">
        <v>47</v>
      </c>
      <c r="B35" s="8" t="s">
        <v>215</v>
      </c>
      <c r="C35" s="8" t="s">
        <v>199</v>
      </c>
      <c r="D35" s="9" t="s">
        <v>50</v>
      </c>
      <c r="E35" s="9" t="s">
        <v>51</v>
      </c>
      <c r="F35" s="9" t="s">
        <v>171</v>
      </c>
      <c r="G35" s="9" t="s">
        <v>55</v>
      </c>
      <c r="H35" s="10">
        <v>0.54900000000000004</v>
      </c>
      <c r="I35" s="10">
        <v>0.43099999999999999</v>
      </c>
      <c r="J35" s="10">
        <v>0.155</v>
      </c>
      <c r="K35" s="10">
        <v>0.873</v>
      </c>
      <c r="L35" s="10">
        <v>0.16300000000000001</v>
      </c>
      <c r="M35" s="10">
        <v>0.44500000000000001</v>
      </c>
      <c r="N35" s="10">
        <v>0.81</v>
      </c>
      <c r="O35" s="9">
        <v>8209.27</v>
      </c>
      <c r="P35" s="9">
        <v>363</v>
      </c>
      <c r="Q35" s="9">
        <v>13</v>
      </c>
      <c r="R35" s="9">
        <v>1633</v>
      </c>
      <c r="S35" s="11">
        <v>10986</v>
      </c>
      <c r="T35" s="9" t="s">
        <v>216</v>
      </c>
      <c r="U35" s="9" t="s">
        <v>217</v>
      </c>
      <c r="V35" s="11">
        <v>7572</v>
      </c>
      <c r="W35" s="11">
        <v>83504</v>
      </c>
      <c r="X35" s="11">
        <v>90504</v>
      </c>
      <c r="Y35" s="11">
        <v>78462</v>
      </c>
      <c r="Z35" s="11">
        <v>69291</v>
      </c>
      <c r="AA35" s="11">
        <v>6704</v>
      </c>
      <c r="AB35" s="11">
        <v>17864</v>
      </c>
      <c r="AC35" s="9" t="s">
        <v>100</v>
      </c>
      <c r="AD35" s="10">
        <v>0.505</v>
      </c>
      <c r="AE35" s="10">
        <v>0.62</v>
      </c>
      <c r="AF35" s="10">
        <v>0.59499999999999997</v>
      </c>
      <c r="AG35" s="9">
        <v>380.67</v>
      </c>
      <c r="AH35" s="9">
        <v>458.67</v>
      </c>
      <c r="AI35" s="9">
        <v>21.57</v>
      </c>
      <c r="AJ35" s="9">
        <v>17.898</v>
      </c>
      <c r="AK35" s="9">
        <v>0.82994000000000001</v>
      </c>
      <c r="AL35" s="10">
        <v>8.9999999999999993E-3</v>
      </c>
      <c r="AM35" s="10">
        <v>0.44700000000000001</v>
      </c>
      <c r="AN35" s="10">
        <v>3.1E-2</v>
      </c>
      <c r="AO35" s="10">
        <v>0.65</v>
      </c>
      <c r="AP35" s="10">
        <v>0.61099999999999999</v>
      </c>
      <c r="AQ35" s="9">
        <v>9282</v>
      </c>
      <c r="AR35" s="9">
        <v>0.60199999999999998</v>
      </c>
      <c r="AS35" s="10" t="s">
        <v>133</v>
      </c>
      <c r="AT35" s="10">
        <v>4.3999999999999997E-2</v>
      </c>
      <c r="AU35" s="16">
        <v>0.62421972534332082</v>
      </c>
      <c r="AV35" s="1" t="str">
        <f t="shared" si="0"/>
        <v>yes</v>
      </c>
    </row>
    <row r="36" spans="1:48" ht="14.25" hidden="1" customHeight="1">
      <c r="A36" s="7">
        <v>32</v>
      </c>
      <c r="B36" s="8" t="s">
        <v>175</v>
      </c>
      <c r="C36" s="8" t="s">
        <v>159</v>
      </c>
      <c r="D36" s="9" t="s">
        <v>58</v>
      </c>
      <c r="E36" s="9" t="s">
        <v>51</v>
      </c>
      <c r="F36" s="9" t="s">
        <v>176</v>
      </c>
      <c r="G36" s="9" t="s">
        <v>55</v>
      </c>
      <c r="H36" s="10">
        <v>0.247</v>
      </c>
      <c r="I36" s="10">
        <v>0.187</v>
      </c>
      <c r="J36" s="10">
        <v>0.107</v>
      </c>
      <c r="K36" s="10">
        <v>0.94099999999999995</v>
      </c>
      <c r="L36" s="10">
        <v>0.38200000000000001</v>
      </c>
      <c r="M36" s="10">
        <v>0.623</v>
      </c>
      <c r="N36" s="10">
        <v>0.45</v>
      </c>
      <c r="O36" s="9">
        <v>2764.58</v>
      </c>
      <c r="P36" s="9">
        <v>85</v>
      </c>
      <c r="Q36" s="9" t="s">
        <v>55</v>
      </c>
      <c r="R36" s="9">
        <v>340</v>
      </c>
      <c r="S36" s="11">
        <v>10156</v>
      </c>
      <c r="T36" s="9" t="s">
        <v>168</v>
      </c>
      <c r="U36" s="9" t="s">
        <v>177</v>
      </c>
      <c r="V36" s="11">
        <v>7650</v>
      </c>
      <c r="W36" s="11">
        <v>59639</v>
      </c>
      <c r="X36" s="11">
        <v>66771</v>
      </c>
      <c r="Y36" s="11">
        <v>57834</v>
      </c>
      <c r="Z36" s="11">
        <v>49293</v>
      </c>
      <c r="AA36" s="11">
        <v>6446</v>
      </c>
      <c r="AB36" s="11">
        <v>12296</v>
      </c>
      <c r="AC36" s="9" t="s">
        <v>178</v>
      </c>
      <c r="AD36" s="10">
        <v>0.14699999999999999</v>
      </c>
      <c r="AE36" s="10">
        <v>0.71</v>
      </c>
      <c r="AF36" s="10">
        <v>0.58499999999999996</v>
      </c>
      <c r="AG36" s="9">
        <v>167</v>
      </c>
      <c r="AH36" s="9">
        <v>206</v>
      </c>
      <c r="AI36" s="9">
        <v>16.55</v>
      </c>
      <c r="AJ36" s="9">
        <v>13.42</v>
      </c>
      <c r="AK36" s="9">
        <v>0.81067999999999996</v>
      </c>
      <c r="AL36" s="10">
        <v>0.01</v>
      </c>
      <c r="AM36" s="10">
        <v>0.5</v>
      </c>
      <c r="AN36" s="10">
        <v>5.0000000000000001E-3</v>
      </c>
      <c r="AO36" s="10">
        <v>0.318</v>
      </c>
      <c r="AP36" s="10">
        <v>0.26300000000000001</v>
      </c>
      <c r="AQ36" s="9">
        <v>3643</v>
      </c>
      <c r="AR36" s="9">
        <v>0.67</v>
      </c>
      <c r="AS36" s="9" t="s">
        <v>179</v>
      </c>
      <c r="AT36" s="10">
        <v>0.1</v>
      </c>
      <c r="AU36" s="16">
        <v>0.59880239520958078</v>
      </c>
      <c r="AV36" s="1" t="str">
        <f t="shared" si="0"/>
        <v>no</v>
      </c>
    </row>
    <row r="37" spans="1:48" ht="14.25" hidden="1" customHeight="1">
      <c r="A37" s="7">
        <v>876</v>
      </c>
      <c r="B37" s="8" t="s">
        <v>1594</v>
      </c>
      <c r="C37" s="8" t="s">
        <v>1595</v>
      </c>
      <c r="D37" s="9" t="s">
        <v>50</v>
      </c>
      <c r="E37" s="9" t="s">
        <v>51</v>
      </c>
      <c r="F37" s="9" t="s">
        <v>171</v>
      </c>
      <c r="G37" s="9">
        <v>1100</v>
      </c>
      <c r="H37" s="10">
        <v>0.36499999999999999</v>
      </c>
      <c r="I37" s="10">
        <v>0.317</v>
      </c>
      <c r="J37" s="10">
        <v>0.15</v>
      </c>
      <c r="K37" s="10">
        <v>0.90900000000000003</v>
      </c>
      <c r="L37" s="10">
        <v>0.26500000000000001</v>
      </c>
      <c r="M37" s="10">
        <v>0.48299999999999998</v>
      </c>
      <c r="N37" s="10">
        <v>0.71</v>
      </c>
      <c r="O37" s="9">
        <v>8226.5400000000009</v>
      </c>
      <c r="P37" s="9">
        <v>300</v>
      </c>
      <c r="Q37" s="9" t="s">
        <v>55</v>
      </c>
      <c r="R37" s="9">
        <v>1467</v>
      </c>
      <c r="S37" s="9">
        <v>10336</v>
      </c>
      <c r="T37" s="9" t="s">
        <v>1596</v>
      </c>
      <c r="U37" s="9" t="s">
        <v>217</v>
      </c>
      <c r="V37" s="9">
        <v>7510</v>
      </c>
      <c r="W37" s="11">
        <v>65245</v>
      </c>
      <c r="X37" s="11">
        <v>77085</v>
      </c>
      <c r="Y37" s="11">
        <v>60273</v>
      </c>
      <c r="Z37" s="11">
        <v>51228</v>
      </c>
      <c r="AA37" s="11">
        <v>7501</v>
      </c>
      <c r="AB37" s="11">
        <v>22333</v>
      </c>
      <c r="AC37" s="9" t="s">
        <v>346</v>
      </c>
      <c r="AD37" s="10">
        <v>0.32700000000000001</v>
      </c>
      <c r="AE37" s="10">
        <v>0.5</v>
      </c>
      <c r="AF37" s="10">
        <v>0.52500000000000002</v>
      </c>
      <c r="AG37" s="9">
        <v>366</v>
      </c>
      <c r="AH37" s="9">
        <v>506.67</v>
      </c>
      <c r="AI37" s="9">
        <v>22.48</v>
      </c>
      <c r="AJ37" s="9">
        <v>16.236999999999998</v>
      </c>
      <c r="AK37" s="9">
        <v>0.72236999999999996</v>
      </c>
      <c r="AL37" s="9">
        <v>1.7999999999999999E-2</v>
      </c>
      <c r="AM37" s="9">
        <v>0.49399999999999999</v>
      </c>
      <c r="AN37" s="10">
        <v>4.0000000000000001E-3</v>
      </c>
      <c r="AO37" s="10">
        <v>0.32900000000000001</v>
      </c>
      <c r="AP37" s="10">
        <v>0.252</v>
      </c>
      <c r="AQ37" s="9">
        <v>10099</v>
      </c>
      <c r="AR37" s="9">
        <v>0.11600000000000001</v>
      </c>
      <c r="AS37" s="10" t="s">
        <v>983</v>
      </c>
      <c r="AT37" s="10">
        <v>3.7999999999999999E-2</v>
      </c>
      <c r="AU37" s="16">
        <v>0.89605734767025091</v>
      </c>
      <c r="AV37" s="1" t="str">
        <f t="shared" si="0"/>
        <v>yes</v>
      </c>
    </row>
    <row r="38" spans="1:48" ht="14.25" hidden="1" customHeight="1">
      <c r="A38" s="7">
        <v>34</v>
      </c>
      <c r="B38" s="8" t="s">
        <v>183</v>
      </c>
      <c r="C38" s="8" t="s">
        <v>159</v>
      </c>
      <c r="D38" s="9" t="s">
        <v>50</v>
      </c>
      <c r="E38" s="9" t="s">
        <v>59</v>
      </c>
      <c r="F38" s="9" t="s">
        <v>118</v>
      </c>
      <c r="G38" s="9">
        <v>1105</v>
      </c>
      <c r="H38" s="10">
        <v>0.63600000000000001</v>
      </c>
      <c r="I38" s="10">
        <v>0.61399999999999999</v>
      </c>
      <c r="J38" s="10">
        <v>0.45100000000000001</v>
      </c>
      <c r="K38" s="10">
        <v>0.74099999999999999</v>
      </c>
      <c r="L38" s="10">
        <v>7.6999999999999999E-2</v>
      </c>
      <c r="M38" s="10">
        <v>0.16300000000000001</v>
      </c>
      <c r="N38" s="10">
        <v>0.85</v>
      </c>
      <c r="O38" s="9">
        <v>5234.46</v>
      </c>
      <c r="P38" s="9">
        <v>354</v>
      </c>
      <c r="Q38" s="9">
        <v>78</v>
      </c>
      <c r="R38" s="9">
        <v>993</v>
      </c>
      <c r="S38" s="9" t="s">
        <v>55</v>
      </c>
      <c r="T38" s="9" t="s">
        <v>55</v>
      </c>
      <c r="U38" s="9" t="s">
        <v>55</v>
      </c>
      <c r="V38" s="9" t="s">
        <v>55</v>
      </c>
      <c r="W38" s="11">
        <v>70541</v>
      </c>
      <c r="X38" s="11">
        <v>79137</v>
      </c>
      <c r="Y38" s="11">
        <v>67401</v>
      </c>
      <c r="Z38" s="11">
        <v>61065</v>
      </c>
      <c r="AA38" s="11">
        <v>17805</v>
      </c>
      <c r="AB38" s="11">
        <v>17805</v>
      </c>
      <c r="AC38" s="9" t="s">
        <v>55</v>
      </c>
      <c r="AD38" s="10">
        <v>0.44700000000000001</v>
      </c>
      <c r="AE38" s="10">
        <v>0.24</v>
      </c>
      <c r="AF38" s="10">
        <v>0.25800000000000001</v>
      </c>
      <c r="AG38" s="9">
        <v>340.33</v>
      </c>
      <c r="AH38" s="9">
        <v>529.33000000000004</v>
      </c>
      <c r="AI38" s="9">
        <v>15.38</v>
      </c>
      <c r="AJ38" s="9">
        <v>9.8889999999999993</v>
      </c>
      <c r="AK38" s="9">
        <v>0.64295000000000002</v>
      </c>
      <c r="AL38" s="9" t="s">
        <v>55</v>
      </c>
      <c r="AM38" s="9" t="s">
        <v>55</v>
      </c>
      <c r="AN38" s="10">
        <v>4.9000000000000002E-2</v>
      </c>
      <c r="AO38" s="10">
        <v>0.128</v>
      </c>
      <c r="AP38" s="10">
        <v>0.26300000000000001</v>
      </c>
      <c r="AQ38" s="9">
        <v>6009</v>
      </c>
      <c r="AR38" s="9" t="s">
        <v>55</v>
      </c>
      <c r="AS38" s="10">
        <v>0.13500000000000001</v>
      </c>
      <c r="AT38" s="10">
        <v>0.189</v>
      </c>
      <c r="AU38" s="16" t="s">
        <v>2055</v>
      </c>
      <c r="AV38" s="1" t="str">
        <f t="shared" si="0"/>
        <v>yes</v>
      </c>
    </row>
    <row r="39" spans="1:48" ht="14.25" hidden="1" customHeight="1">
      <c r="A39" s="7">
        <v>35</v>
      </c>
      <c r="B39" s="8" t="s">
        <v>184</v>
      </c>
      <c r="C39" s="8" t="s">
        <v>159</v>
      </c>
      <c r="D39" s="9" t="s">
        <v>69</v>
      </c>
      <c r="E39" s="9" t="s">
        <v>51</v>
      </c>
      <c r="F39" s="9" t="s">
        <v>109</v>
      </c>
      <c r="G39" s="9">
        <v>948</v>
      </c>
      <c r="H39" s="10">
        <v>0.33700000000000002</v>
      </c>
      <c r="I39" s="10">
        <v>0.27600000000000002</v>
      </c>
      <c r="J39" s="10">
        <v>0.157</v>
      </c>
      <c r="K39" s="10">
        <v>0.879</v>
      </c>
      <c r="L39" s="10">
        <v>0.114</v>
      </c>
      <c r="M39" s="10">
        <v>0.26600000000000001</v>
      </c>
      <c r="N39" s="10">
        <v>0.57999999999999996</v>
      </c>
      <c r="O39" s="9">
        <v>3091.73</v>
      </c>
      <c r="P39" s="9">
        <v>109</v>
      </c>
      <c r="Q39" s="9" t="s">
        <v>55</v>
      </c>
      <c r="R39" s="9">
        <v>547</v>
      </c>
      <c r="S39" s="11">
        <v>10398</v>
      </c>
      <c r="T39" s="9" t="s">
        <v>185</v>
      </c>
      <c r="U39" s="9" t="s">
        <v>111</v>
      </c>
      <c r="V39" s="11">
        <v>7719</v>
      </c>
      <c r="W39" s="11">
        <v>60728</v>
      </c>
      <c r="X39" s="11">
        <v>68841</v>
      </c>
      <c r="Y39" s="11">
        <v>57447</v>
      </c>
      <c r="Z39" s="11">
        <v>54414</v>
      </c>
      <c r="AA39" s="11">
        <v>8100</v>
      </c>
      <c r="AB39" s="11">
        <v>14700</v>
      </c>
      <c r="AC39" s="9" t="s">
        <v>106</v>
      </c>
      <c r="AD39" s="10">
        <v>0.21099999999999999</v>
      </c>
      <c r="AE39" s="10">
        <v>0.59</v>
      </c>
      <c r="AF39" s="10">
        <v>0.54500000000000004</v>
      </c>
      <c r="AG39" s="9">
        <v>182.67</v>
      </c>
      <c r="AH39" s="9">
        <v>199.67</v>
      </c>
      <c r="AI39" s="9">
        <v>16.93</v>
      </c>
      <c r="AJ39" s="9">
        <v>15.484</v>
      </c>
      <c r="AK39" s="9">
        <v>0.91486000000000001</v>
      </c>
      <c r="AL39" s="10">
        <v>2E-3</v>
      </c>
      <c r="AM39" s="10">
        <v>0.504</v>
      </c>
      <c r="AN39" s="10">
        <v>1.2E-2</v>
      </c>
      <c r="AO39" s="10">
        <v>0.32</v>
      </c>
      <c r="AP39" s="10">
        <v>0.26300000000000001</v>
      </c>
      <c r="AQ39" s="9">
        <v>3527</v>
      </c>
      <c r="AR39" s="9">
        <v>0.39800000000000002</v>
      </c>
      <c r="AS39" s="10" t="s">
        <v>85</v>
      </c>
      <c r="AT39" s="10">
        <v>0.126</v>
      </c>
      <c r="AU39" s="16">
        <v>0.71530758226037205</v>
      </c>
      <c r="AV39" s="1" t="str">
        <f t="shared" si="0"/>
        <v>no</v>
      </c>
    </row>
    <row r="40" spans="1:48" ht="14.25" hidden="1" customHeight="1">
      <c r="A40" s="7">
        <v>36</v>
      </c>
      <c r="B40" s="8" t="s">
        <v>186</v>
      </c>
      <c r="C40" s="8" t="s">
        <v>159</v>
      </c>
      <c r="D40" s="9" t="s">
        <v>91</v>
      </c>
      <c r="E40" s="9" t="s">
        <v>59</v>
      </c>
      <c r="F40" s="9" t="s">
        <v>187</v>
      </c>
      <c r="G40" s="9">
        <v>1230</v>
      </c>
      <c r="H40" s="10">
        <v>0.68400000000000005</v>
      </c>
      <c r="I40" s="10">
        <v>0.68</v>
      </c>
      <c r="J40" s="10">
        <v>0.64300000000000002</v>
      </c>
      <c r="K40" s="10">
        <v>0.99199999999999999</v>
      </c>
      <c r="L40" s="10">
        <v>7.0000000000000001E-3</v>
      </c>
      <c r="M40" s="10">
        <v>6.6000000000000003E-2</v>
      </c>
      <c r="N40" s="10">
        <v>0.79</v>
      </c>
      <c r="O40" s="9">
        <v>1332.63</v>
      </c>
      <c r="P40" s="9">
        <v>10</v>
      </c>
      <c r="Q40" s="9" t="s">
        <v>55</v>
      </c>
      <c r="R40" s="9">
        <v>319</v>
      </c>
      <c r="S40" s="9" t="s">
        <v>55</v>
      </c>
      <c r="T40" s="9" t="s">
        <v>55</v>
      </c>
      <c r="U40" s="9" t="s">
        <v>55</v>
      </c>
      <c r="V40" s="9" t="s">
        <v>55</v>
      </c>
      <c r="W40" s="11">
        <v>68549</v>
      </c>
      <c r="X40" s="11">
        <v>80235</v>
      </c>
      <c r="Y40" s="11">
        <v>62748</v>
      </c>
      <c r="Z40" s="11">
        <v>56070</v>
      </c>
      <c r="AA40" s="11">
        <v>40870</v>
      </c>
      <c r="AB40" s="11">
        <v>40870</v>
      </c>
      <c r="AC40" s="9" t="s">
        <v>55</v>
      </c>
      <c r="AD40" s="10">
        <v>0.66700000000000004</v>
      </c>
      <c r="AE40" s="10">
        <v>0.21</v>
      </c>
      <c r="AF40" s="10">
        <v>0.20300000000000001</v>
      </c>
      <c r="AG40" s="9">
        <v>111</v>
      </c>
      <c r="AH40" s="9">
        <v>276.67</v>
      </c>
      <c r="AI40" s="9">
        <v>12.01</v>
      </c>
      <c r="AJ40" s="9">
        <v>4.8170000000000002</v>
      </c>
      <c r="AK40" s="9">
        <v>0.4012</v>
      </c>
      <c r="AL40" s="9" t="s">
        <v>55</v>
      </c>
      <c r="AM40" s="9" t="s">
        <v>55</v>
      </c>
      <c r="AN40" s="10">
        <v>4.2999999999999997E-2</v>
      </c>
      <c r="AO40" s="10">
        <v>0.17499999999999999</v>
      </c>
      <c r="AP40" s="10">
        <v>0.26300000000000001</v>
      </c>
      <c r="AQ40" s="9">
        <v>1338</v>
      </c>
      <c r="AR40" s="9">
        <v>0.121</v>
      </c>
      <c r="AS40" s="10">
        <v>8.7999999999999995E-2</v>
      </c>
      <c r="AT40" s="9">
        <v>1.7999999999999999E-2</v>
      </c>
      <c r="AU40" s="16">
        <v>0.89206066012488849</v>
      </c>
      <c r="AV40" s="1" t="str">
        <f t="shared" si="0"/>
        <v>no</v>
      </c>
    </row>
    <row r="41" spans="1:48" ht="14.25" hidden="1" customHeight="1">
      <c r="A41" s="7">
        <v>37</v>
      </c>
      <c r="B41" s="8" t="s">
        <v>188</v>
      </c>
      <c r="C41" s="8" t="s">
        <v>159</v>
      </c>
      <c r="D41" s="9" t="s">
        <v>69</v>
      </c>
      <c r="E41" s="9" t="s">
        <v>59</v>
      </c>
      <c r="F41" s="9" t="s">
        <v>189</v>
      </c>
      <c r="G41" s="9">
        <v>1157.5</v>
      </c>
      <c r="H41" s="10">
        <v>0.61799999999999999</v>
      </c>
      <c r="I41" s="10">
        <v>0.61099999999999999</v>
      </c>
      <c r="J41" s="10">
        <v>0.54600000000000004</v>
      </c>
      <c r="K41" s="10">
        <v>0.76400000000000001</v>
      </c>
      <c r="L41" s="10">
        <v>0.28100000000000003</v>
      </c>
      <c r="M41" s="10">
        <v>0.59599999999999997</v>
      </c>
      <c r="N41" s="10">
        <v>0.81</v>
      </c>
      <c r="O41" s="9">
        <v>2123</v>
      </c>
      <c r="P41" s="9">
        <v>148</v>
      </c>
      <c r="Q41" s="9" t="s">
        <v>55</v>
      </c>
      <c r="R41" s="9">
        <v>534</v>
      </c>
      <c r="S41" s="9" t="s">
        <v>55</v>
      </c>
      <c r="T41" s="9" t="s">
        <v>55</v>
      </c>
      <c r="U41" s="9" t="s">
        <v>55</v>
      </c>
      <c r="V41" s="9" t="s">
        <v>55</v>
      </c>
      <c r="W41" s="11">
        <v>65395</v>
      </c>
      <c r="X41" s="11">
        <v>66213</v>
      </c>
      <c r="Y41" s="11">
        <v>59265</v>
      </c>
      <c r="Z41" s="11">
        <v>53505</v>
      </c>
      <c r="AA41" s="11">
        <v>24468</v>
      </c>
      <c r="AB41" s="11">
        <v>24468</v>
      </c>
      <c r="AC41" s="9" t="s">
        <v>55</v>
      </c>
      <c r="AD41" s="10">
        <v>0.45800000000000002</v>
      </c>
      <c r="AE41" s="10">
        <v>0.33</v>
      </c>
      <c r="AF41" s="10">
        <v>0.28499999999999998</v>
      </c>
      <c r="AG41" s="9">
        <v>84.33</v>
      </c>
      <c r="AH41" s="9">
        <v>228</v>
      </c>
      <c r="AI41" s="9">
        <v>25.17</v>
      </c>
      <c r="AJ41" s="9">
        <v>9.3109999999999999</v>
      </c>
      <c r="AK41" s="9">
        <v>0.36987999999999999</v>
      </c>
      <c r="AL41" s="9" t="s">
        <v>55</v>
      </c>
      <c r="AM41" s="9" t="s">
        <v>55</v>
      </c>
      <c r="AN41" s="10">
        <v>3.7999999999999999E-2</v>
      </c>
      <c r="AO41" s="10">
        <v>0.17100000000000001</v>
      </c>
      <c r="AP41" s="10">
        <v>0.26300000000000001</v>
      </c>
      <c r="AQ41" s="9">
        <v>2781</v>
      </c>
      <c r="AR41" s="9" t="s">
        <v>55</v>
      </c>
      <c r="AS41" s="10">
        <v>9.1999999999999998E-2</v>
      </c>
      <c r="AT41" s="10">
        <v>0.159</v>
      </c>
      <c r="AU41" s="16" t="s">
        <v>2055</v>
      </c>
      <c r="AV41" s="1" t="str">
        <f t="shared" si="0"/>
        <v>no</v>
      </c>
    </row>
    <row r="42" spans="1:48" ht="14.25" hidden="1" customHeight="1">
      <c r="A42" s="7">
        <v>38</v>
      </c>
      <c r="B42" s="8" t="s">
        <v>190</v>
      </c>
      <c r="C42" s="8" t="s">
        <v>159</v>
      </c>
      <c r="D42" s="9" t="s">
        <v>91</v>
      </c>
      <c r="E42" s="9" t="s">
        <v>59</v>
      </c>
      <c r="F42" s="9" t="s">
        <v>187</v>
      </c>
      <c r="G42" s="9">
        <v>1090</v>
      </c>
      <c r="H42" s="10">
        <v>0.64800000000000002</v>
      </c>
      <c r="I42" s="10">
        <v>0.622</v>
      </c>
      <c r="J42" s="10">
        <v>0.53500000000000003</v>
      </c>
      <c r="K42" s="10">
        <v>1</v>
      </c>
      <c r="L42" s="10">
        <v>5.3999999999999999E-2</v>
      </c>
      <c r="M42" s="10">
        <v>0.17899999999999999</v>
      </c>
      <c r="N42" s="10">
        <v>0.77</v>
      </c>
      <c r="O42" s="9">
        <v>1488.49</v>
      </c>
      <c r="P42" s="9" t="s">
        <v>55</v>
      </c>
      <c r="Q42" s="9" t="s">
        <v>55</v>
      </c>
      <c r="R42" s="9">
        <v>338</v>
      </c>
      <c r="S42" s="9" t="s">
        <v>55</v>
      </c>
      <c r="T42" s="9" t="s">
        <v>55</v>
      </c>
      <c r="U42" s="9" t="s">
        <v>55</v>
      </c>
      <c r="V42" s="9" t="s">
        <v>55</v>
      </c>
      <c r="W42" s="11">
        <v>58046</v>
      </c>
      <c r="X42" s="11">
        <v>64557</v>
      </c>
      <c r="Y42" s="11">
        <v>57888</v>
      </c>
      <c r="Z42" s="11">
        <v>48159</v>
      </c>
      <c r="AA42" s="11">
        <v>24120</v>
      </c>
      <c r="AB42" s="11">
        <v>24120</v>
      </c>
      <c r="AC42" s="9" t="s">
        <v>55</v>
      </c>
      <c r="AD42" s="10">
        <v>0.38800000000000001</v>
      </c>
      <c r="AE42" s="10">
        <v>0.28999999999999998</v>
      </c>
      <c r="AF42" s="10">
        <v>0.27500000000000002</v>
      </c>
      <c r="AG42" s="9">
        <v>101</v>
      </c>
      <c r="AH42" s="9">
        <v>158.66999999999999</v>
      </c>
      <c r="AI42" s="9">
        <v>14.74</v>
      </c>
      <c r="AJ42" s="9">
        <v>9.3810000000000002</v>
      </c>
      <c r="AK42" s="9">
        <v>0.63654999999999995</v>
      </c>
      <c r="AL42" s="9" t="s">
        <v>55</v>
      </c>
      <c r="AM42" s="9" t="s">
        <v>55</v>
      </c>
      <c r="AN42" s="10">
        <v>2.5000000000000001E-2</v>
      </c>
      <c r="AO42" s="10">
        <v>0.14399999999999999</v>
      </c>
      <c r="AP42" s="10">
        <v>0.26300000000000001</v>
      </c>
      <c r="AQ42" s="9">
        <v>1538</v>
      </c>
      <c r="AR42" s="9">
        <v>0.122</v>
      </c>
      <c r="AS42" s="10">
        <v>0.11899999999999999</v>
      </c>
      <c r="AT42" s="10">
        <v>0.26</v>
      </c>
      <c r="AU42" s="16">
        <v>0.89126559714795006</v>
      </c>
      <c r="AV42" s="1" t="str">
        <f t="shared" si="0"/>
        <v>no</v>
      </c>
    </row>
    <row r="43" spans="1:48" ht="14.25" hidden="1" customHeight="1">
      <c r="A43" s="7">
        <v>39</v>
      </c>
      <c r="B43" s="8" t="s">
        <v>191</v>
      </c>
      <c r="C43" s="8" t="s">
        <v>159</v>
      </c>
      <c r="D43" s="9" t="s">
        <v>91</v>
      </c>
      <c r="E43" s="9" t="s">
        <v>59</v>
      </c>
      <c r="F43" s="9" t="s">
        <v>102</v>
      </c>
      <c r="G43" s="9" t="s">
        <v>55</v>
      </c>
      <c r="H43" s="10">
        <v>0.40100000000000002</v>
      </c>
      <c r="I43" s="10">
        <v>0.38200000000000001</v>
      </c>
      <c r="J43" s="10">
        <v>0.28899999999999998</v>
      </c>
      <c r="K43" s="10">
        <v>1</v>
      </c>
      <c r="L43" s="10">
        <v>0.06</v>
      </c>
      <c r="M43" s="10">
        <v>0.26100000000000001</v>
      </c>
      <c r="N43" s="10">
        <v>0.63</v>
      </c>
      <c r="O43" s="9">
        <v>563.12</v>
      </c>
      <c r="P43" s="9" t="s">
        <v>55</v>
      </c>
      <c r="Q43" s="9" t="s">
        <v>55</v>
      </c>
      <c r="R43" s="9">
        <v>112</v>
      </c>
      <c r="S43" s="9" t="s">
        <v>55</v>
      </c>
      <c r="T43" s="9" t="s">
        <v>55</v>
      </c>
      <c r="U43" s="9" t="s">
        <v>55</v>
      </c>
      <c r="V43" s="9" t="s">
        <v>55</v>
      </c>
      <c r="W43" s="11">
        <v>47615</v>
      </c>
      <c r="X43" s="11">
        <v>51858</v>
      </c>
      <c r="Y43" s="11">
        <v>42534</v>
      </c>
      <c r="Z43" s="11">
        <v>42372</v>
      </c>
      <c r="AA43" s="11">
        <v>12564</v>
      </c>
      <c r="AB43" s="11">
        <v>12564</v>
      </c>
      <c r="AC43" s="9" t="s">
        <v>55</v>
      </c>
      <c r="AD43" s="10">
        <v>0.36699999999999999</v>
      </c>
      <c r="AE43" s="10">
        <v>0.87</v>
      </c>
      <c r="AF43" s="10">
        <v>0.74199999999999999</v>
      </c>
      <c r="AG43" s="9">
        <v>32</v>
      </c>
      <c r="AH43" s="9">
        <v>67.67</v>
      </c>
      <c r="AI43" s="9">
        <v>17.600000000000001</v>
      </c>
      <c r="AJ43" s="9">
        <v>8.3219999999999992</v>
      </c>
      <c r="AK43" s="9">
        <v>0.47291</v>
      </c>
      <c r="AL43" s="9" t="s">
        <v>55</v>
      </c>
      <c r="AM43" s="9" t="s">
        <v>55</v>
      </c>
      <c r="AN43" s="10">
        <v>5.2999999999999999E-2</v>
      </c>
      <c r="AO43" s="10">
        <v>0.94499999999999995</v>
      </c>
      <c r="AP43" s="10">
        <v>0.26300000000000001</v>
      </c>
      <c r="AQ43" s="9">
        <v>584</v>
      </c>
      <c r="AR43" s="9" t="s">
        <v>55</v>
      </c>
      <c r="AS43" s="9" t="s">
        <v>192</v>
      </c>
      <c r="AT43" s="10">
        <v>3.4000000000000002E-2</v>
      </c>
      <c r="AU43" s="16" t="s">
        <v>2055</v>
      </c>
      <c r="AV43" s="1" t="str">
        <f t="shared" si="0"/>
        <v>no</v>
      </c>
    </row>
    <row r="44" spans="1:48" ht="14.25" hidden="1" customHeight="1">
      <c r="A44" s="7">
        <v>40</v>
      </c>
      <c r="B44" s="8" t="s">
        <v>193</v>
      </c>
      <c r="C44" s="8" t="s">
        <v>159</v>
      </c>
      <c r="D44" s="9" t="s">
        <v>69</v>
      </c>
      <c r="E44" s="9" t="s">
        <v>51</v>
      </c>
      <c r="F44" s="9" t="s">
        <v>109</v>
      </c>
      <c r="G44" s="9">
        <v>945</v>
      </c>
      <c r="H44" s="10">
        <v>0.36399999999999999</v>
      </c>
      <c r="I44" s="10">
        <v>0.29099999999999998</v>
      </c>
      <c r="J44" s="10">
        <v>0.191</v>
      </c>
      <c r="K44" s="10">
        <v>0.76300000000000001</v>
      </c>
      <c r="L44" s="10">
        <v>0.13800000000000001</v>
      </c>
      <c r="M44" s="10">
        <v>0.33200000000000002</v>
      </c>
      <c r="N44" s="10">
        <v>0.62</v>
      </c>
      <c r="O44" s="9">
        <v>3431.37</v>
      </c>
      <c r="P44" s="9">
        <v>155</v>
      </c>
      <c r="Q44" s="9" t="s">
        <v>55</v>
      </c>
      <c r="R44" s="9">
        <v>450</v>
      </c>
      <c r="S44" s="11">
        <v>8600</v>
      </c>
      <c r="T44" s="9" t="s">
        <v>194</v>
      </c>
      <c r="U44" s="9" t="s">
        <v>195</v>
      </c>
      <c r="V44" s="11">
        <v>5948</v>
      </c>
      <c r="W44" s="11">
        <v>64120</v>
      </c>
      <c r="X44" s="11">
        <v>81162</v>
      </c>
      <c r="Y44" s="11">
        <v>62514</v>
      </c>
      <c r="Z44" s="11">
        <v>54081</v>
      </c>
      <c r="AA44" s="11">
        <v>7961</v>
      </c>
      <c r="AB44" s="11">
        <v>11531</v>
      </c>
      <c r="AC44" s="9" t="s">
        <v>196</v>
      </c>
      <c r="AD44" s="10">
        <v>0.249</v>
      </c>
      <c r="AE44" s="10">
        <v>0.55000000000000004</v>
      </c>
      <c r="AF44" s="10">
        <v>0.49399999999999999</v>
      </c>
      <c r="AG44" s="9">
        <v>188.67</v>
      </c>
      <c r="AH44" s="9">
        <v>165</v>
      </c>
      <c r="AI44" s="9">
        <v>18.190000000000001</v>
      </c>
      <c r="AJ44" s="9">
        <v>20.795999999999999</v>
      </c>
      <c r="AK44" s="9">
        <v>1.1434299999999999</v>
      </c>
      <c r="AL44" s="10">
        <v>8.0000000000000002E-3</v>
      </c>
      <c r="AM44" s="10">
        <v>0.495</v>
      </c>
      <c r="AN44" s="10">
        <v>0.16500000000000001</v>
      </c>
      <c r="AO44" s="10">
        <v>0.27800000000000002</v>
      </c>
      <c r="AP44" s="10">
        <v>0.26300000000000001</v>
      </c>
      <c r="AQ44" s="9">
        <v>4095</v>
      </c>
      <c r="AR44" s="9">
        <v>0.78500000000000003</v>
      </c>
      <c r="AS44" s="9" t="s">
        <v>197</v>
      </c>
      <c r="AT44" s="10">
        <v>0.115</v>
      </c>
      <c r="AU44" s="16">
        <v>0.56022408963585435</v>
      </c>
      <c r="AV44" s="1" t="str">
        <f t="shared" si="0"/>
        <v>no</v>
      </c>
    </row>
    <row r="45" spans="1:48" ht="14.25" hidden="1" customHeight="1">
      <c r="A45" s="7">
        <v>41</v>
      </c>
      <c r="B45" s="8" t="s">
        <v>198</v>
      </c>
      <c r="C45" s="8" t="s">
        <v>199</v>
      </c>
      <c r="D45" s="9" t="s">
        <v>150</v>
      </c>
      <c r="E45" s="9" t="s">
        <v>59</v>
      </c>
      <c r="F45" s="9" t="s">
        <v>200</v>
      </c>
      <c r="G45" s="9">
        <v>1065</v>
      </c>
      <c r="H45" s="10">
        <v>0.68400000000000005</v>
      </c>
      <c r="I45" s="10">
        <v>0.52700000000000002</v>
      </c>
      <c r="J45" s="10">
        <v>7.4999999999999997E-2</v>
      </c>
      <c r="K45" s="10">
        <v>0.59</v>
      </c>
      <c r="L45" s="10">
        <v>0.09</v>
      </c>
      <c r="M45" s="10">
        <v>0.30199999999999999</v>
      </c>
      <c r="N45" s="10">
        <v>0.88</v>
      </c>
      <c r="O45" s="9">
        <v>8271.09</v>
      </c>
      <c r="P45" s="9">
        <v>1424</v>
      </c>
      <c r="Q45" s="9">
        <v>85</v>
      </c>
      <c r="R45" s="9">
        <v>1803</v>
      </c>
      <c r="S45" s="9" t="s">
        <v>55</v>
      </c>
      <c r="T45" s="9" t="s">
        <v>55</v>
      </c>
      <c r="U45" s="9" t="s">
        <v>55</v>
      </c>
      <c r="V45" s="9" t="s">
        <v>55</v>
      </c>
      <c r="W45" s="11">
        <v>87865</v>
      </c>
      <c r="X45" s="11">
        <v>99180</v>
      </c>
      <c r="Y45" s="11">
        <v>83304</v>
      </c>
      <c r="Z45" s="11">
        <v>74007</v>
      </c>
      <c r="AA45" s="11">
        <v>34754</v>
      </c>
      <c r="AB45" s="11">
        <v>34754</v>
      </c>
      <c r="AC45" s="9" t="s">
        <v>55</v>
      </c>
      <c r="AD45" s="10">
        <v>0.63300000000000001</v>
      </c>
      <c r="AE45" s="10">
        <v>0.33</v>
      </c>
      <c r="AF45" s="10">
        <v>0.34300000000000003</v>
      </c>
      <c r="AG45" s="9">
        <v>683.67</v>
      </c>
      <c r="AH45" s="9">
        <v>599.33000000000004</v>
      </c>
      <c r="AI45" s="9">
        <v>12.1</v>
      </c>
      <c r="AJ45" s="9">
        <v>13.8</v>
      </c>
      <c r="AK45" s="9">
        <v>1.1407099999999999</v>
      </c>
      <c r="AL45" s="9" t="s">
        <v>55</v>
      </c>
      <c r="AM45" s="9" t="s">
        <v>55</v>
      </c>
      <c r="AN45" s="10">
        <v>2.8000000000000001E-2</v>
      </c>
      <c r="AO45" s="10">
        <v>0.498</v>
      </c>
      <c r="AP45" s="10">
        <v>0.61099999999999999</v>
      </c>
      <c r="AQ45" s="9">
        <v>9975</v>
      </c>
      <c r="AR45" s="9" t="s">
        <v>55</v>
      </c>
      <c r="AS45" s="10">
        <v>0.113</v>
      </c>
      <c r="AT45" s="10">
        <v>5.0999999999999997E-2</v>
      </c>
      <c r="AU45" s="16" t="s">
        <v>2055</v>
      </c>
      <c r="AV45" s="1" t="str">
        <f t="shared" si="0"/>
        <v>yes</v>
      </c>
    </row>
    <row r="46" spans="1:48" ht="14.25" hidden="1" customHeight="1">
      <c r="A46" s="7">
        <v>42</v>
      </c>
      <c r="B46" s="8" t="s">
        <v>201</v>
      </c>
      <c r="C46" s="8" t="s">
        <v>199</v>
      </c>
      <c r="D46" s="9" t="s">
        <v>150</v>
      </c>
      <c r="E46" s="9" t="s">
        <v>59</v>
      </c>
      <c r="F46" s="9" t="s">
        <v>200</v>
      </c>
      <c r="G46" s="9">
        <v>1110</v>
      </c>
      <c r="H46" s="10">
        <v>0.69899999999999995</v>
      </c>
      <c r="I46" s="10">
        <v>0.67600000000000005</v>
      </c>
      <c r="J46" s="10">
        <v>0.51900000000000002</v>
      </c>
      <c r="K46" s="10">
        <v>0.67900000000000005</v>
      </c>
      <c r="L46" s="10">
        <v>3.5999999999999997E-2</v>
      </c>
      <c r="M46" s="10">
        <v>0.26600000000000001</v>
      </c>
      <c r="N46" s="10">
        <v>0.85</v>
      </c>
      <c r="O46" s="9">
        <v>5418.89</v>
      </c>
      <c r="P46" s="9">
        <v>321</v>
      </c>
      <c r="Q46" s="9">
        <v>58</v>
      </c>
      <c r="R46" s="9">
        <v>905</v>
      </c>
      <c r="S46" s="9" t="s">
        <v>55</v>
      </c>
      <c r="T46" s="9" t="s">
        <v>55</v>
      </c>
      <c r="U46" s="9" t="s">
        <v>55</v>
      </c>
      <c r="V46" s="9" t="s">
        <v>55</v>
      </c>
      <c r="W46" s="11">
        <v>85817</v>
      </c>
      <c r="X46" s="11">
        <v>96741</v>
      </c>
      <c r="Y46" s="11">
        <v>82881</v>
      </c>
      <c r="Z46" s="11">
        <v>68895</v>
      </c>
      <c r="AA46" s="11">
        <v>34498</v>
      </c>
      <c r="AB46" s="11">
        <v>34498</v>
      </c>
      <c r="AC46" s="9" t="s">
        <v>55</v>
      </c>
      <c r="AD46" s="10">
        <v>0.64800000000000002</v>
      </c>
      <c r="AE46" s="10">
        <v>0.31</v>
      </c>
      <c r="AF46" s="10">
        <v>0.316</v>
      </c>
      <c r="AG46" s="9">
        <v>266.33</v>
      </c>
      <c r="AH46" s="9">
        <v>590.33000000000004</v>
      </c>
      <c r="AI46" s="9">
        <v>20.350000000000001</v>
      </c>
      <c r="AJ46" s="9">
        <v>9.1790000000000003</v>
      </c>
      <c r="AK46" s="9">
        <v>0.45116000000000001</v>
      </c>
      <c r="AL46" s="9" t="s">
        <v>55</v>
      </c>
      <c r="AM46" s="9" t="s">
        <v>55</v>
      </c>
      <c r="AN46" s="10">
        <v>4.3999999999999997E-2</v>
      </c>
      <c r="AO46" s="10">
        <v>0.45300000000000001</v>
      </c>
      <c r="AP46" s="10">
        <v>0.61099999999999999</v>
      </c>
      <c r="AQ46" s="9">
        <v>6227</v>
      </c>
      <c r="AR46" s="9">
        <v>0.35</v>
      </c>
      <c r="AS46" s="10">
        <v>0.158</v>
      </c>
      <c r="AT46" s="10">
        <v>5.1999999999999998E-2</v>
      </c>
      <c r="AU46" s="16">
        <v>0.7407407407407407</v>
      </c>
      <c r="AV46" s="1" t="str">
        <f t="shared" si="0"/>
        <v>yes</v>
      </c>
    </row>
    <row r="47" spans="1:48" ht="14.25" customHeight="1">
      <c r="A47" s="7">
        <v>43</v>
      </c>
      <c r="B47" s="8" t="s">
        <v>202</v>
      </c>
      <c r="C47" s="8" t="s">
        <v>199</v>
      </c>
      <c r="D47" s="9" t="s">
        <v>50</v>
      </c>
      <c r="E47" s="9" t="s">
        <v>59</v>
      </c>
      <c r="F47" s="9" t="s">
        <v>203</v>
      </c>
      <c r="G47" s="9">
        <v>955</v>
      </c>
      <c r="H47" s="10">
        <v>0.60499999999999998</v>
      </c>
      <c r="I47" s="10">
        <v>0.57599999999999996</v>
      </c>
      <c r="J47" s="10">
        <v>0.438</v>
      </c>
      <c r="K47" s="10">
        <v>0.77600000000000002</v>
      </c>
      <c r="L47" s="10">
        <v>0.14399999999999999</v>
      </c>
      <c r="M47" s="10">
        <v>0.43099999999999999</v>
      </c>
      <c r="N47" s="10">
        <v>0.76</v>
      </c>
      <c r="O47" s="9">
        <v>7345.89</v>
      </c>
      <c r="P47" s="9">
        <v>476</v>
      </c>
      <c r="Q47" s="9" t="s">
        <v>55</v>
      </c>
      <c r="R47" s="9">
        <v>1314</v>
      </c>
      <c r="S47" s="9" t="s">
        <v>55</v>
      </c>
      <c r="T47" s="9" t="s">
        <v>55</v>
      </c>
      <c r="U47" s="9" t="s">
        <v>55</v>
      </c>
      <c r="V47" s="9" t="s">
        <v>55</v>
      </c>
      <c r="W47" s="11">
        <v>86985</v>
      </c>
      <c r="X47" s="11">
        <v>88182</v>
      </c>
      <c r="Y47" s="11">
        <v>83160</v>
      </c>
      <c r="Z47" s="11">
        <v>77760</v>
      </c>
      <c r="AA47" s="11">
        <v>30384</v>
      </c>
      <c r="AB47" s="11">
        <v>30384</v>
      </c>
      <c r="AC47" s="9" t="s">
        <v>55</v>
      </c>
      <c r="AD47" s="10">
        <v>0.48399999999999999</v>
      </c>
      <c r="AE47" s="10">
        <v>0.48</v>
      </c>
      <c r="AF47" s="10">
        <v>0.56399999999999995</v>
      </c>
      <c r="AG47" s="9">
        <v>390.33</v>
      </c>
      <c r="AH47" s="9">
        <v>422.33</v>
      </c>
      <c r="AI47" s="9">
        <v>18.82</v>
      </c>
      <c r="AJ47" s="9">
        <v>17.393999999999998</v>
      </c>
      <c r="AK47" s="9">
        <v>0.92423</v>
      </c>
      <c r="AL47" s="9" t="s">
        <v>55</v>
      </c>
      <c r="AM47" s="9" t="s">
        <v>55</v>
      </c>
      <c r="AN47" s="10">
        <v>2.8000000000000001E-2</v>
      </c>
      <c r="AO47" s="10">
        <v>0.52900000000000003</v>
      </c>
      <c r="AP47" s="10">
        <v>0.61099999999999999</v>
      </c>
      <c r="AQ47" s="9">
        <v>8541</v>
      </c>
      <c r="AR47" s="9">
        <v>0.54900000000000004</v>
      </c>
      <c r="AS47" s="10">
        <v>8.2000000000000003E-2</v>
      </c>
      <c r="AT47" s="10">
        <v>0.12</v>
      </c>
      <c r="AU47" s="16">
        <v>0.64557779212395094</v>
      </c>
      <c r="AV47" s="1" t="str">
        <f t="shared" si="0"/>
        <v>yes</v>
      </c>
    </row>
    <row r="48" spans="1:48" ht="14.25" hidden="1" customHeight="1">
      <c r="A48" s="7">
        <v>44</v>
      </c>
      <c r="B48" s="8" t="s">
        <v>204</v>
      </c>
      <c r="C48" s="8" t="s">
        <v>199</v>
      </c>
      <c r="D48" s="9" t="s">
        <v>50</v>
      </c>
      <c r="E48" s="9" t="s">
        <v>59</v>
      </c>
      <c r="F48" s="9" t="s">
        <v>205</v>
      </c>
      <c r="G48" s="9">
        <v>1100</v>
      </c>
      <c r="H48" s="10">
        <v>0.65900000000000003</v>
      </c>
      <c r="I48" s="10">
        <v>0.65500000000000003</v>
      </c>
      <c r="J48" s="10">
        <v>0.59899999999999998</v>
      </c>
      <c r="K48" s="10">
        <v>0.68100000000000005</v>
      </c>
      <c r="L48" s="10">
        <v>4.8000000000000001E-2</v>
      </c>
      <c r="M48" s="10">
        <v>0.307</v>
      </c>
      <c r="N48" s="10">
        <v>0.84</v>
      </c>
      <c r="O48" s="9">
        <v>3846.97</v>
      </c>
      <c r="P48" s="9">
        <v>568</v>
      </c>
      <c r="Q48" s="9">
        <v>39</v>
      </c>
      <c r="R48" s="9">
        <v>766</v>
      </c>
      <c r="S48" s="9" t="s">
        <v>55</v>
      </c>
      <c r="T48" s="9" t="s">
        <v>55</v>
      </c>
      <c r="U48" s="9" t="s">
        <v>55</v>
      </c>
      <c r="V48" s="9" t="s">
        <v>55</v>
      </c>
      <c r="W48" s="11">
        <v>96499</v>
      </c>
      <c r="X48" s="11">
        <v>113499</v>
      </c>
      <c r="Y48" s="11">
        <v>91440</v>
      </c>
      <c r="Z48" s="11">
        <v>75033</v>
      </c>
      <c r="AA48" s="11">
        <v>38430</v>
      </c>
      <c r="AB48" s="11">
        <v>38430</v>
      </c>
      <c r="AC48" s="9" t="s">
        <v>55</v>
      </c>
      <c r="AD48" s="10">
        <v>0.61299999999999999</v>
      </c>
      <c r="AE48" s="10">
        <v>0.27</v>
      </c>
      <c r="AF48" s="10">
        <v>0.23899999999999999</v>
      </c>
      <c r="AG48" s="9">
        <v>182</v>
      </c>
      <c r="AH48" s="9">
        <v>322</v>
      </c>
      <c r="AI48" s="9">
        <v>21.14</v>
      </c>
      <c r="AJ48" s="9">
        <v>11.946999999999999</v>
      </c>
      <c r="AK48" s="9">
        <v>0.56521999999999994</v>
      </c>
      <c r="AL48" s="9" t="s">
        <v>55</v>
      </c>
      <c r="AM48" s="9" t="s">
        <v>55</v>
      </c>
      <c r="AN48" s="10">
        <v>0.109</v>
      </c>
      <c r="AO48" s="10">
        <v>0.39</v>
      </c>
      <c r="AP48" s="10">
        <v>0.61099999999999999</v>
      </c>
      <c r="AQ48" s="9">
        <v>4126</v>
      </c>
      <c r="AR48" s="9">
        <v>0.35799999999999998</v>
      </c>
      <c r="AS48" s="10">
        <v>0.221</v>
      </c>
      <c r="AT48" s="10">
        <v>4.5999999999999999E-2</v>
      </c>
      <c r="AU48" s="16">
        <v>0.7363770250368189</v>
      </c>
      <c r="AV48" s="1" t="str">
        <f t="shared" si="0"/>
        <v>no</v>
      </c>
    </row>
    <row r="49" spans="1:48" ht="14.25" hidden="1" customHeight="1">
      <c r="A49" s="7">
        <v>439</v>
      </c>
      <c r="B49" s="8" t="s">
        <v>954</v>
      </c>
      <c r="C49" s="8" t="s">
        <v>917</v>
      </c>
      <c r="D49" s="9" t="s">
        <v>50</v>
      </c>
      <c r="E49" s="9" t="s">
        <v>51</v>
      </c>
      <c r="F49" s="9" t="s">
        <v>171</v>
      </c>
      <c r="G49" s="9">
        <v>1030</v>
      </c>
      <c r="H49" s="10">
        <v>0.39900000000000002</v>
      </c>
      <c r="I49" s="10">
        <v>0.30099999999999999</v>
      </c>
      <c r="J49" s="10">
        <v>0.10199999999999999</v>
      </c>
      <c r="K49" s="10">
        <v>0.91200000000000003</v>
      </c>
      <c r="L49" s="10">
        <v>0.17100000000000001</v>
      </c>
      <c r="M49" s="10">
        <v>0.33600000000000002</v>
      </c>
      <c r="N49" s="10">
        <v>0.72</v>
      </c>
      <c r="O49" s="9">
        <v>8367.0300000000007</v>
      </c>
      <c r="P49" s="9">
        <v>361</v>
      </c>
      <c r="Q49" s="9" t="s">
        <v>55</v>
      </c>
      <c r="R49" s="9">
        <v>1525</v>
      </c>
      <c r="S49" s="9">
        <v>11648</v>
      </c>
      <c r="T49" s="9" t="s">
        <v>955</v>
      </c>
      <c r="U49" s="9" t="s">
        <v>956</v>
      </c>
      <c r="V49" s="9">
        <v>6620</v>
      </c>
      <c r="W49" s="11">
        <v>71120</v>
      </c>
      <c r="X49" s="11">
        <v>82593</v>
      </c>
      <c r="Y49" s="11">
        <v>68094</v>
      </c>
      <c r="Z49" s="11">
        <v>61794</v>
      </c>
      <c r="AA49" s="11">
        <v>8968</v>
      </c>
      <c r="AB49" s="11">
        <v>21061</v>
      </c>
      <c r="AC49" s="9" t="s">
        <v>182</v>
      </c>
      <c r="AD49" s="10">
        <v>0.247</v>
      </c>
      <c r="AE49" s="10">
        <v>0.39</v>
      </c>
      <c r="AF49" s="10">
        <v>0.41</v>
      </c>
      <c r="AG49" s="9">
        <v>443</v>
      </c>
      <c r="AH49" s="9">
        <v>398.33</v>
      </c>
      <c r="AI49" s="9">
        <v>18.89</v>
      </c>
      <c r="AJ49" s="9">
        <v>21.004999999999999</v>
      </c>
      <c r="AK49" s="9">
        <v>1.1121300000000001</v>
      </c>
      <c r="AL49" s="9">
        <v>0.01</v>
      </c>
      <c r="AM49" s="9">
        <v>0.49099999999999999</v>
      </c>
      <c r="AN49" s="10">
        <v>8.1000000000000003E-2</v>
      </c>
      <c r="AO49" s="10">
        <v>0.14899999999999999</v>
      </c>
      <c r="AP49" s="10">
        <v>0.24</v>
      </c>
      <c r="AQ49" s="9">
        <v>9633</v>
      </c>
      <c r="AR49" s="9">
        <v>0.65900000000000003</v>
      </c>
      <c r="AS49" s="10">
        <v>9.0999999999999998E-2</v>
      </c>
      <c r="AT49" s="10">
        <v>0.151</v>
      </c>
      <c r="AU49" s="16">
        <v>0.60277275467148883</v>
      </c>
      <c r="AV49" s="1" t="str">
        <f t="shared" si="0"/>
        <v>yes</v>
      </c>
    </row>
    <row r="50" spans="1:48" ht="14.25" hidden="1" customHeight="1">
      <c r="A50" s="7">
        <v>66</v>
      </c>
      <c r="B50" s="8" t="s">
        <v>278</v>
      </c>
      <c r="C50" s="8" t="s">
        <v>199</v>
      </c>
      <c r="D50" s="9" t="s">
        <v>69</v>
      </c>
      <c r="E50" s="9" t="s">
        <v>51</v>
      </c>
      <c r="F50" s="9" t="s">
        <v>70</v>
      </c>
      <c r="G50" s="9">
        <v>990</v>
      </c>
      <c r="H50" s="10">
        <v>0.45600000000000002</v>
      </c>
      <c r="I50" s="10">
        <v>0.38400000000000001</v>
      </c>
      <c r="J50" s="10">
        <v>0.159</v>
      </c>
      <c r="K50" s="10">
        <v>0.94</v>
      </c>
      <c r="L50" s="10">
        <v>6.6000000000000003E-2</v>
      </c>
      <c r="M50" s="10">
        <v>0.437</v>
      </c>
      <c r="N50" s="10">
        <v>0.75</v>
      </c>
      <c r="O50" s="9">
        <v>8371.14</v>
      </c>
      <c r="P50" s="9">
        <v>178</v>
      </c>
      <c r="Q50" s="9" t="s">
        <v>55</v>
      </c>
      <c r="R50" s="9">
        <v>1658</v>
      </c>
      <c r="S50" s="9">
        <v>12429</v>
      </c>
      <c r="T50" s="9" t="s">
        <v>279</v>
      </c>
      <c r="U50" s="9" t="s">
        <v>168</v>
      </c>
      <c r="V50" s="9">
        <v>7563</v>
      </c>
      <c r="W50" s="11">
        <v>83381</v>
      </c>
      <c r="X50" s="11">
        <v>92601</v>
      </c>
      <c r="Y50" s="11">
        <v>78003</v>
      </c>
      <c r="Z50" s="11">
        <v>69552</v>
      </c>
      <c r="AA50" s="11">
        <v>7195</v>
      </c>
      <c r="AB50" s="11">
        <v>18364</v>
      </c>
      <c r="AC50" s="9" t="s">
        <v>83</v>
      </c>
      <c r="AD50" s="10">
        <v>0.35799999999999998</v>
      </c>
      <c r="AE50" s="10">
        <v>0.52</v>
      </c>
      <c r="AF50" s="10">
        <v>0.53500000000000003</v>
      </c>
      <c r="AG50" s="9">
        <v>370.33</v>
      </c>
      <c r="AH50" s="9">
        <v>585</v>
      </c>
      <c r="AI50" s="9">
        <v>22.6</v>
      </c>
      <c r="AJ50" s="9">
        <v>14.31</v>
      </c>
      <c r="AK50" s="9">
        <v>0.63305</v>
      </c>
      <c r="AL50" s="9">
        <v>1E-3</v>
      </c>
      <c r="AM50" s="9">
        <v>0.442</v>
      </c>
      <c r="AN50" s="10">
        <v>1.6E-2</v>
      </c>
      <c r="AO50" s="10">
        <v>0.45800000000000002</v>
      </c>
      <c r="AP50" s="10">
        <v>0.61099999999999999</v>
      </c>
      <c r="AQ50" s="9">
        <v>8790</v>
      </c>
      <c r="AR50" s="9">
        <v>0.65600000000000003</v>
      </c>
      <c r="AS50" s="10">
        <v>0.152</v>
      </c>
      <c r="AT50" s="9">
        <v>9.8000000000000004E-2</v>
      </c>
      <c r="AU50" s="16">
        <v>0.60386473429951693</v>
      </c>
      <c r="AV50" s="1" t="str">
        <f t="shared" si="0"/>
        <v>yes</v>
      </c>
    </row>
    <row r="51" spans="1:48" ht="14.25" customHeight="1">
      <c r="A51" s="7">
        <v>204</v>
      </c>
      <c r="B51" s="8" t="s">
        <v>568</v>
      </c>
      <c r="C51" s="8" t="s">
        <v>562</v>
      </c>
      <c r="D51" s="9" t="s">
        <v>69</v>
      </c>
      <c r="E51" s="9" t="s">
        <v>59</v>
      </c>
      <c r="F51" s="9" t="s">
        <v>354</v>
      </c>
      <c r="G51" s="9" t="s">
        <v>55</v>
      </c>
      <c r="H51" s="10">
        <v>0.41899999999999998</v>
      </c>
      <c r="I51" s="10">
        <v>0.39600000000000002</v>
      </c>
      <c r="J51" s="10">
        <v>0.29499999999999998</v>
      </c>
      <c r="K51" s="10">
        <v>0.96099999999999997</v>
      </c>
      <c r="L51" s="10">
        <v>9.2999999999999999E-2</v>
      </c>
      <c r="M51" s="10">
        <v>0.35</v>
      </c>
      <c r="N51" s="10">
        <v>0.69</v>
      </c>
      <c r="O51" s="9">
        <v>8420.73</v>
      </c>
      <c r="P51" s="9">
        <v>180</v>
      </c>
      <c r="Q51" s="9" t="s">
        <v>55</v>
      </c>
      <c r="R51" s="9">
        <v>1919</v>
      </c>
      <c r="S51" s="9" t="s">
        <v>55</v>
      </c>
      <c r="T51" s="9" t="s">
        <v>55</v>
      </c>
      <c r="U51" s="9" t="s">
        <v>55</v>
      </c>
      <c r="V51" s="9" t="s">
        <v>55</v>
      </c>
      <c r="W51" s="11">
        <v>76580</v>
      </c>
      <c r="X51" s="11">
        <v>104553</v>
      </c>
      <c r="Y51" s="9">
        <v>73584</v>
      </c>
      <c r="Z51" s="9">
        <v>63864</v>
      </c>
      <c r="AA51" s="11">
        <v>24344</v>
      </c>
      <c r="AB51" s="11">
        <v>24344</v>
      </c>
      <c r="AC51" s="9" t="s">
        <v>55</v>
      </c>
      <c r="AD51" s="10">
        <v>0.29499999999999998</v>
      </c>
      <c r="AE51" s="10">
        <v>0.39</v>
      </c>
      <c r="AF51" s="10">
        <v>0.374</v>
      </c>
      <c r="AG51" s="9">
        <v>593.66999999999996</v>
      </c>
      <c r="AH51" s="9">
        <v>637.66999999999996</v>
      </c>
      <c r="AI51" s="9">
        <v>14.18</v>
      </c>
      <c r="AJ51" s="9">
        <v>13.206</v>
      </c>
      <c r="AK51" s="9">
        <v>0.93100000000000005</v>
      </c>
      <c r="AL51" s="9" t="s">
        <v>55</v>
      </c>
      <c r="AM51" s="9" t="s">
        <v>55</v>
      </c>
      <c r="AN51" s="10">
        <v>3.7999999999999999E-2</v>
      </c>
      <c r="AO51" s="10">
        <v>0.34499999999999997</v>
      </c>
      <c r="AP51" s="10">
        <v>0.374</v>
      </c>
      <c r="AQ51" s="9">
        <v>8961</v>
      </c>
      <c r="AR51" s="9">
        <v>1.4330000000000001</v>
      </c>
      <c r="AS51" s="10">
        <v>2.9000000000000001E-2</v>
      </c>
      <c r="AT51" s="10">
        <v>0.124</v>
      </c>
      <c r="AU51" s="16">
        <v>0.41101520756267973</v>
      </c>
      <c r="AV51" s="1" t="str">
        <f t="shared" si="0"/>
        <v>yes</v>
      </c>
    </row>
    <row r="52" spans="1:48" ht="14.25" customHeight="1">
      <c r="A52" s="7">
        <v>512</v>
      </c>
      <c r="B52" s="8" t="s">
        <v>1078</v>
      </c>
      <c r="C52" s="8" t="s">
        <v>1079</v>
      </c>
      <c r="D52" s="9" t="s">
        <v>50</v>
      </c>
      <c r="E52" s="9" t="s">
        <v>59</v>
      </c>
      <c r="F52" s="9" t="s">
        <v>203</v>
      </c>
      <c r="G52" s="9" t="s">
        <v>55</v>
      </c>
      <c r="H52" s="10">
        <v>0.182</v>
      </c>
      <c r="I52" s="10">
        <v>0.182</v>
      </c>
      <c r="J52" s="10" t="s">
        <v>55</v>
      </c>
      <c r="K52" s="10">
        <v>0.63200000000000001</v>
      </c>
      <c r="L52" s="10">
        <v>0.16</v>
      </c>
      <c r="M52" s="10">
        <v>0.96299999999999997</v>
      </c>
      <c r="N52" s="10">
        <v>0.63</v>
      </c>
      <c r="O52" s="9">
        <v>8429.59</v>
      </c>
      <c r="P52" s="9">
        <v>923</v>
      </c>
      <c r="Q52" s="9">
        <v>7</v>
      </c>
      <c r="R52" s="9">
        <v>1862</v>
      </c>
      <c r="S52" s="9" t="s">
        <v>55</v>
      </c>
      <c r="T52" s="9" t="s">
        <v>55</v>
      </c>
      <c r="U52" s="9" t="s">
        <v>55</v>
      </c>
      <c r="V52" s="9" t="s">
        <v>55</v>
      </c>
      <c r="W52" s="11">
        <v>69488</v>
      </c>
      <c r="X52" s="11">
        <v>61614</v>
      </c>
      <c r="Y52" s="11">
        <v>51237</v>
      </c>
      <c r="Z52" s="11">
        <v>47349</v>
      </c>
      <c r="AA52" s="11">
        <v>7050</v>
      </c>
      <c r="AB52" s="11">
        <v>7050</v>
      </c>
      <c r="AC52" s="9" t="s">
        <v>55</v>
      </c>
      <c r="AD52" s="10">
        <v>0</v>
      </c>
      <c r="AE52" s="10">
        <v>0.56000000000000005</v>
      </c>
      <c r="AF52" s="10">
        <v>0.25</v>
      </c>
      <c r="AG52" s="9">
        <v>205.33</v>
      </c>
      <c r="AH52" s="9">
        <v>391</v>
      </c>
      <c r="AI52" s="9">
        <v>41.05</v>
      </c>
      <c r="AJ52" s="9">
        <v>21.559000000000001</v>
      </c>
      <c r="AK52" s="9">
        <v>0.52515000000000001</v>
      </c>
      <c r="AL52" s="9" t="s">
        <v>55</v>
      </c>
      <c r="AM52" s="9" t="s">
        <v>55</v>
      </c>
      <c r="AN52" s="10">
        <v>5.0999999999999997E-2</v>
      </c>
      <c r="AO52" s="10">
        <v>0.34799999999999998</v>
      </c>
      <c r="AP52" s="10">
        <v>0.192</v>
      </c>
      <c r="AQ52" s="9">
        <v>9760</v>
      </c>
      <c r="AR52" s="9" t="s">
        <v>55</v>
      </c>
      <c r="AS52" s="10" t="s">
        <v>1080</v>
      </c>
      <c r="AT52" s="10">
        <v>0.182</v>
      </c>
      <c r="AU52" s="16" t="s">
        <v>2055</v>
      </c>
      <c r="AV52" s="1" t="str">
        <f t="shared" si="0"/>
        <v>yes</v>
      </c>
    </row>
    <row r="53" spans="1:48" ht="14.25" hidden="1" customHeight="1">
      <c r="A53" s="7">
        <v>796</v>
      </c>
      <c r="B53" s="8" t="s">
        <v>1497</v>
      </c>
      <c r="C53" s="8" t="s">
        <v>1454</v>
      </c>
      <c r="D53" s="9" t="s">
        <v>50</v>
      </c>
      <c r="E53" s="9" t="s">
        <v>51</v>
      </c>
      <c r="F53" s="9" t="s">
        <v>171</v>
      </c>
      <c r="G53" s="9">
        <v>955</v>
      </c>
      <c r="H53" s="10">
        <v>0.54</v>
      </c>
      <c r="I53" s="10">
        <v>0.505</v>
      </c>
      <c r="J53" s="10">
        <v>0.34699999999999998</v>
      </c>
      <c r="K53" s="10">
        <v>0.92100000000000004</v>
      </c>
      <c r="L53" s="10">
        <v>5.8000000000000003E-2</v>
      </c>
      <c r="M53" s="10">
        <v>0.253</v>
      </c>
      <c r="N53" s="10">
        <v>0.73</v>
      </c>
      <c r="O53" s="9">
        <v>8441.25</v>
      </c>
      <c r="P53" s="9">
        <v>252</v>
      </c>
      <c r="Q53" s="9" t="s">
        <v>55</v>
      </c>
      <c r="R53" s="9">
        <v>1946</v>
      </c>
      <c r="S53" s="9">
        <v>11735</v>
      </c>
      <c r="T53" s="9" t="s">
        <v>1498</v>
      </c>
      <c r="U53" s="9" t="s">
        <v>885</v>
      </c>
      <c r="V53" s="9">
        <v>9312</v>
      </c>
      <c r="W53" s="11">
        <v>81540</v>
      </c>
      <c r="X53" s="11">
        <v>106065</v>
      </c>
      <c r="Y53" s="11">
        <v>83412</v>
      </c>
      <c r="Z53" s="11">
        <v>62055</v>
      </c>
      <c r="AA53" s="11">
        <v>9411</v>
      </c>
      <c r="AB53" s="11">
        <v>20229</v>
      </c>
      <c r="AC53" s="9" t="s">
        <v>174</v>
      </c>
      <c r="AD53" s="10">
        <v>0.41799999999999998</v>
      </c>
      <c r="AE53" s="10">
        <v>0.36</v>
      </c>
      <c r="AF53" s="10">
        <v>0.34100000000000003</v>
      </c>
      <c r="AG53" s="9">
        <v>423.67</v>
      </c>
      <c r="AH53" s="9">
        <v>480</v>
      </c>
      <c r="AI53" s="9">
        <v>19.920000000000002</v>
      </c>
      <c r="AJ53" s="9">
        <v>17.585999999999999</v>
      </c>
      <c r="AK53" s="9">
        <v>0.88263999999999998</v>
      </c>
      <c r="AL53" s="9">
        <v>3.0000000000000001E-3</v>
      </c>
      <c r="AM53" s="9">
        <v>0.53</v>
      </c>
      <c r="AN53" s="10">
        <v>0.01</v>
      </c>
      <c r="AO53" s="10">
        <v>0.19400000000000001</v>
      </c>
      <c r="AP53" s="10">
        <v>0.218</v>
      </c>
      <c r="AQ53" s="9">
        <v>8995</v>
      </c>
      <c r="AR53" s="9">
        <v>0.216</v>
      </c>
      <c r="AS53" s="10">
        <v>2.4E-2</v>
      </c>
      <c r="AT53" s="10">
        <v>0.122</v>
      </c>
      <c r="AU53" s="16">
        <v>0.82236842105263164</v>
      </c>
      <c r="AV53" s="1" t="str">
        <f t="shared" si="0"/>
        <v>yes</v>
      </c>
    </row>
    <row r="54" spans="1:48" ht="14.25" hidden="1" customHeight="1">
      <c r="A54" s="7">
        <v>258</v>
      </c>
      <c r="B54" s="8" t="s">
        <v>656</v>
      </c>
      <c r="C54" s="8" t="s">
        <v>631</v>
      </c>
      <c r="D54" s="9" t="s">
        <v>50</v>
      </c>
      <c r="E54" s="9" t="s">
        <v>51</v>
      </c>
      <c r="F54" s="9" t="s">
        <v>171</v>
      </c>
      <c r="G54" s="9">
        <v>995</v>
      </c>
      <c r="H54" s="10">
        <v>0.41</v>
      </c>
      <c r="I54" s="10">
        <v>0.36399999999999999</v>
      </c>
      <c r="J54" s="10">
        <v>0.20699999999999999</v>
      </c>
      <c r="K54" s="10">
        <v>0.91500000000000004</v>
      </c>
      <c r="L54" s="10">
        <v>0.29299999999999998</v>
      </c>
      <c r="M54" s="10">
        <v>0.52300000000000002</v>
      </c>
      <c r="N54" s="10">
        <v>0.71</v>
      </c>
      <c r="O54" s="9">
        <v>8493.99</v>
      </c>
      <c r="P54" s="9">
        <v>283</v>
      </c>
      <c r="Q54" s="9">
        <v>16</v>
      </c>
      <c r="R54" s="9">
        <v>1618</v>
      </c>
      <c r="S54" s="11">
        <v>11815</v>
      </c>
      <c r="T54" s="9" t="s">
        <v>657</v>
      </c>
      <c r="U54" s="9" t="s">
        <v>546</v>
      </c>
      <c r="V54" s="11">
        <v>6586</v>
      </c>
      <c r="W54" s="11">
        <v>70880</v>
      </c>
      <c r="X54" s="11">
        <v>86769</v>
      </c>
      <c r="Y54" s="11">
        <v>68742</v>
      </c>
      <c r="Z54" s="11">
        <v>58806</v>
      </c>
      <c r="AA54" s="11">
        <v>7178</v>
      </c>
      <c r="AB54" s="11">
        <v>16959</v>
      </c>
      <c r="AC54" s="9" t="s">
        <v>72</v>
      </c>
      <c r="AD54" s="10">
        <v>0.25900000000000001</v>
      </c>
      <c r="AE54" s="10">
        <v>0.39</v>
      </c>
      <c r="AF54" s="10">
        <v>0.33300000000000002</v>
      </c>
      <c r="AG54" s="9">
        <v>404</v>
      </c>
      <c r="AH54" s="9">
        <v>609.33000000000004</v>
      </c>
      <c r="AI54" s="9">
        <v>21.02</v>
      </c>
      <c r="AJ54" s="9">
        <v>13.94</v>
      </c>
      <c r="AK54" s="9">
        <v>0.66302000000000005</v>
      </c>
      <c r="AL54" s="10">
        <v>4.0000000000000001E-3</v>
      </c>
      <c r="AM54" s="10">
        <v>0.48099999999999998</v>
      </c>
      <c r="AN54" s="10">
        <v>1.9E-2</v>
      </c>
      <c r="AO54" s="10">
        <v>0.109</v>
      </c>
      <c r="AP54" s="10">
        <v>0.19400000000000001</v>
      </c>
      <c r="AQ54" s="9">
        <v>10671</v>
      </c>
      <c r="AR54" s="9">
        <v>0.84499999999999997</v>
      </c>
      <c r="AS54" s="10">
        <v>8.5000000000000006E-2</v>
      </c>
      <c r="AT54" s="10">
        <v>0.151</v>
      </c>
      <c r="AU54" s="16">
        <v>0.5420054200542006</v>
      </c>
      <c r="AV54" s="1" t="str">
        <f t="shared" si="0"/>
        <v>yes</v>
      </c>
    </row>
    <row r="55" spans="1:48" ht="14.25" customHeight="1">
      <c r="A55" s="7">
        <v>607</v>
      </c>
      <c r="B55" s="8" t="s">
        <v>1227</v>
      </c>
      <c r="C55" s="8" t="s">
        <v>1170</v>
      </c>
      <c r="D55" s="9" t="s">
        <v>50</v>
      </c>
      <c r="E55" s="9" t="s">
        <v>59</v>
      </c>
      <c r="F55" s="9" t="s">
        <v>203</v>
      </c>
      <c r="G55" s="9" t="s">
        <v>55</v>
      </c>
      <c r="H55" s="10">
        <v>0.377</v>
      </c>
      <c r="I55" s="10">
        <v>0.34300000000000003</v>
      </c>
      <c r="J55" s="10">
        <v>0.186</v>
      </c>
      <c r="K55" s="10">
        <v>0.71</v>
      </c>
      <c r="L55" s="10">
        <v>0.32700000000000001</v>
      </c>
      <c r="M55" s="10">
        <v>0.70399999999999996</v>
      </c>
      <c r="N55" s="10">
        <v>0.76</v>
      </c>
      <c r="O55" s="9">
        <v>8550.32</v>
      </c>
      <c r="P55" s="9">
        <v>1037</v>
      </c>
      <c r="Q55" s="9">
        <v>21</v>
      </c>
      <c r="R55" s="9">
        <v>1474</v>
      </c>
      <c r="S55" s="9" t="s">
        <v>55</v>
      </c>
      <c r="T55" s="9" t="s">
        <v>55</v>
      </c>
      <c r="U55" s="9" t="s">
        <v>55</v>
      </c>
      <c r="V55" s="9" t="s">
        <v>55</v>
      </c>
      <c r="W55" s="9">
        <v>82678</v>
      </c>
      <c r="X55" s="9">
        <v>93816</v>
      </c>
      <c r="Y55" s="9">
        <v>82737</v>
      </c>
      <c r="Z55" s="9">
        <v>72855</v>
      </c>
      <c r="AA55" s="11">
        <v>18076</v>
      </c>
      <c r="AB55" s="11">
        <v>18076</v>
      </c>
      <c r="AC55" s="9" t="s">
        <v>55</v>
      </c>
      <c r="AD55" s="10">
        <v>0.29899999999999999</v>
      </c>
      <c r="AE55" s="10">
        <v>0.62</v>
      </c>
      <c r="AF55" s="10">
        <v>0.42099999999999999</v>
      </c>
      <c r="AG55" s="9">
        <v>388</v>
      </c>
      <c r="AH55" s="9">
        <v>364.67</v>
      </c>
      <c r="AI55" s="9">
        <v>22.04</v>
      </c>
      <c r="AJ55" s="9">
        <v>23.446999999999999</v>
      </c>
      <c r="AK55" s="9">
        <v>1.06399</v>
      </c>
      <c r="AL55" s="9" t="s">
        <v>55</v>
      </c>
      <c r="AM55" s="9" t="s">
        <v>55</v>
      </c>
      <c r="AN55" s="10">
        <v>1.2999999999999999E-2</v>
      </c>
      <c r="AO55" s="10">
        <v>0.56399999999999995</v>
      </c>
      <c r="AP55" s="10">
        <v>0.42699999999999999</v>
      </c>
      <c r="AQ55" s="9">
        <v>11295</v>
      </c>
      <c r="AR55" s="9">
        <v>3.512</v>
      </c>
      <c r="AS55" s="9" t="s">
        <v>1228</v>
      </c>
      <c r="AT55" s="10">
        <v>7.8E-2</v>
      </c>
      <c r="AU55" s="16">
        <v>0.22163120567375894</v>
      </c>
      <c r="AV55" s="1" t="str">
        <f t="shared" si="0"/>
        <v>yes</v>
      </c>
    </row>
    <row r="56" spans="1:48" ht="14.25" hidden="1" customHeight="1">
      <c r="A56" s="7">
        <v>52</v>
      </c>
      <c r="B56" s="8" t="s">
        <v>236</v>
      </c>
      <c r="C56" s="8" t="s">
        <v>199</v>
      </c>
      <c r="D56" s="9" t="s">
        <v>150</v>
      </c>
      <c r="E56" s="9" t="s">
        <v>51</v>
      </c>
      <c r="F56" s="9" t="s">
        <v>160</v>
      </c>
      <c r="G56" s="9">
        <v>900</v>
      </c>
      <c r="H56" s="10">
        <v>0.58499999999999996</v>
      </c>
      <c r="I56" s="10">
        <v>0.44400000000000001</v>
      </c>
      <c r="J56" s="10">
        <v>0.155</v>
      </c>
      <c r="K56" s="10">
        <v>0.89</v>
      </c>
      <c r="L56" s="10">
        <v>0.13100000000000001</v>
      </c>
      <c r="M56" s="10">
        <v>0.39200000000000002</v>
      </c>
      <c r="N56" s="10">
        <v>0.83</v>
      </c>
      <c r="O56" s="9">
        <v>21951.27</v>
      </c>
      <c r="P56" s="9">
        <v>831</v>
      </c>
      <c r="Q56" s="9">
        <v>79</v>
      </c>
      <c r="R56" s="9">
        <v>3962</v>
      </c>
      <c r="S56" s="11">
        <v>8949</v>
      </c>
      <c r="T56" s="9" t="s">
        <v>237</v>
      </c>
      <c r="U56" s="9" t="s">
        <v>238</v>
      </c>
      <c r="V56" s="11">
        <v>6046</v>
      </c>
      <c r="W56" s="11">
        <v>83988</v>
      </c>
      <c r="X56" s="11">
        <v>93780</v>
      </c>
      <c r="Y56" s="11">
        <v>78291</v>
      </c>
      <c r="Z56" s="11">
        <v>70344</v>
      </c>
      <c r="AA56" s="11">
        <v>6311</v>
      </c>
      <c r="AB56" s="11">
        <v>17471</v>
      </c>
      <c r="AC56" s="9" t="s">
        <v>239</v>
      </c>
      <c r="AD56" s="10">
        <v>0.54800000000000004</v>
      </c>
      <c r="AE56" s="10">
        <v>0.61</v>
      </c>
      <c r="AF56" s="10">
        <v>0.56299999999999994</v>
      </c>
      <c r="AG56" s="9">
        <v>903</v>
      </c>
      <c r="AH56" s="9">
        <v>883.67</v>
      </c>
      <c r="AI56" s="9">
        <v>24.31</v>
      </c>
      <c r="AJ56" s="9">
        <v>24.841000000000001</v>
      </c>
      <c r="AK56" s="9">
        <v>1.0218799999999999</v>
      </c>
      <c r="AL56" s="10">
        <v>1.7000000000000001E-2</v>
      </c>
      <c r="AM56" s="10">
        <v>0.42399999999999999</v>
      </c>
      <c r="AN56" s="10">
        <v>5.7000000000000002E-2</v>
      </c>
      <c r="AO56" s="10">
        <v>0.66400000000000003</v>
      </c>
      <c r="AP56" s="10">
        <v>0.61099999999999999</v>
      </c>
      <c r="AQ56" s="9">
        <v>24136</v>
      </c>
      <c r="AR56" s="9">
        <v>0.71799999999999997</v>
      </c>
      <c r="AS56" s="10" t="s">
        <v>240</v>
      </c>
      <c r="AT56" s="10">
        <v>3.6999999999999998E-2</v>
      </c>
      <c r="AU56" s="16">
        <v>0.58207217694994173</v>
      </c>
      <c r="AV56" s="1" t="str">
        <f t="shared" si="0"/>
        <v>yes</v>
      </c>
    </row>
    <row r="57" spans="1:48" ht="14.25" hidden="1" customHeight="1">
      <c r="A57" s="7">
        <v>53</v>
      </c>
      <c r="B57" s="8" t="s">
        <v>241</v>
      </c>
      <c r="C57" s="8" t="s">
        <v>199</v>
      </c>
      <c r="D57" s="9" t="s">
        <v>150</v>
      </c>
      <c r="E57" s="9" t="s">
        <v>51</v>
      </c>
      <c r="F57" s="9" t="s">
        <v>160</v>
      </c>
      <c r="G57" s="9">
        <v>1030</v>
      </c>
      <c r="H57" s="10">
        <v>0.61899999999999999</v>
      </c>
      <c r="I57" s="10">
        <v>0.46899999999999997</v>
      </c>
      <c r="J57" s="10">
        <v>0.17299999999999999</v>
      </c>
      <c r="K57" s="10">
        <v>0.85099999999999998</v>
      </c>
      <c r="L57" s="10">
        <v>0.182</v>
      </c>
      <c r="M57" s="10">
        <v>0.497</v>
      </c>
      <c r="N57" s="10">
        <v>0.88</v>
      </c>
      <c r="O57" s="9">
        <v>33397.910000000003</v>
      </c>
      <c r="P57" s="9">
        <v>1667</v>
      </c>
      <c r="Q57" s="9">
        <v>62</v>
      </c>
      <c r="R57" s="9">
        <v>8051</v>
      </c>
      <c r="S57" s="11">
        <v>9649</v>
      </c>
      <c r="T57" s="9" t="s">
        <v>242</v>
      </c>
      <c r="U57" s="9" t="s">
        <v>243</v>
      </c>
      <c r="V57" s="11">
        <v>7004</v>
      </c>
      <c r="W57" s="11">
        <v>87484</v>
      </c>
      <c r="X57" s="11">
        <v>95328</v>
      </c>
      <c r="Y57" s="11">
        <v>81378</v>
      </c>
      <c r="Z57" s="11">
        <v>77670</v>
      </c>
      <c r="AA57" s="11">
        <v>6437</v>
      </c>
      <c r="AB57" s="11">
        <v>17597</v>
      </c>
      <c r="AC57" s="9" t="s">
        <v>212</v>
      </c>
      <c r="AD57" s="10">
        <v>0.60499999999999998</v>
      </c>
      <c r="AE57" s="10">
        <v>0.46</v>
      </c>
      <c r="AF57" s="10">
        <v>0.443</v>
      </c>
      <c r="AG57" s="9">
        <v>1337.33</v>
      </c>
      <c r="AH57" s="9">
        <v>1439.33</v>
      </c>
      <c r="AI57" s="9">
        <v>24.97</v>
      </c>
      <c r="AJ57" s="9">
        <v>23.204000000000001</v>
      </c>
      <c r="AK57" s="9">
        <v>0.92913000000000001</v>
      </c>
      <c r="AL57" s="10">
        <v>2E-3</v>
      </c>
      <c r="AM57" s="10">
        <v>0.47599999999999998</v>
      </c>
      <c r="AN57" s="10">
        <v>8.3000000000000004E-2</v>
      </c>
      <c r="AO57" s="10">
        <v>0.64300000000000002</v>
      </c>
      <c r="AP57" s="10">
        <v>0.61099999999999999</v>
      </c>
      <c r="AQ57" s="9">
        <v>38948</v>
      </c>
      <c r="AR57" s="9">
        <v>0.72899999999999998</v>
      </c>
      <c r="AS57" s="10" t="s">
        <v>244</v>
      </c>
      <c r="AT57" s="10">
        <v>1.4999999999999999E-2</v>
      </c>
      <c r="AU57" s="16">
        <v>0.578368999421631</v>
      </c>
      <c r="AV57" s="1" t="str">
        <f t="shared" si="0"/>
        <v>no</v>
      </c>
    </row>
    <row r="58" spans="1:48" ht="14.25" hidden="1" customHeight="1">
      <c r="A58" s="7">
        <v>46</v>
      </c>
      <c r="B58" s="8" t="s">
        <v>210</v>
      </c>
      <c r="C58" s="8" t="s">
        <v>199</v>
      </c>
      <c r="D58" s="9" t="s">
        <v>50</v>
      </c>
      <c r="E58" s="9" t="s">
        <v>51</v>
      </c>
      <c r="F58" s="9" t="s">
        <v>171</v>
      </c>
      <c r="G58" s="9" t="s">
        <v>55</v>
      </c>
      <c r="H58" s="10">
        <v>0.38800000000000001</v>
      </c>
      <c r="I58" s="10">
        <v>0.29099999999999998</v>
      </c>
      <c r="J58" s="10">
        <v>0.13100000000000001</v>
      </c>
      <c r="K58" s="10">
        <v>0.879</v>
      </c>
      <c r="L58" s="10">
        <v>0.1</v>
      </c>
      <c r="M58" s="10">
        <v>0.41199999999999998</v>
      </c>
      <c r="N58" s="10">
        <v>0.76</v>
      </c>
      <c r="O58" s="9">
        <v>8555.89</v>
      </c>
      <c r="P58" s="9">
        <v>296</v>
      </c>
      <c r="Q58" s="9" t="s">
        <v>55</v>
      </c>
      <c r="R58" s="9">
        <v>1615</v>
      </c>
      <c r="S58" s="11">
        <v>9745</v>
      </c>
      <c r="T58" s="9" t="s">
        <v>211</v>
      </c>
      <c r="U58" s="9" t="s">
        <v>212</v>
      </c>
      <c r="V58" s="11">
        <v>6156</v>
      </c>
      <c r="W58" s="11">
        <v>86536</v>
      </c>
      <c r="X58" s="11">
        <v>98280</v>
      </c>
      <c r="Y58" s="11">
        <v>80622</v>
      </c>
      <c r="Z58" s="11">
        <v>72648</v>
      </c>
      <c r="AA58" s="11">
        <v>6811</v>
      </c>
      <c r="AB58" s="11">
        <v>17971</v>
      </c>
      <c r="AC58" s="9" t="s">
        <v>195</v>
      </c>
      <c r="AD58" s="10">
        <v>0.39400000000000002</v>
      </c>
      <c r="AE58" s="10">
        <v>0.66</v>
      </c>
      <c r="AF58" s="10">
        <v>0.61199999999999999</v>
      </c>
      <c r="AG58" s="9">
        <v>327.67</v>
      </c>
      <c r="AH58" s="9">
        <v>475.67</v>
      </c>
      <c r="AI58" s="9">
        <v>26.11</v>
      </c>
      <c r="AJ58" s="9">
        <v>17.986999999999998</v>
      </c>
      <c r="AK58" s="9">
        <v>0.68886000000000003</v>
      </c>
      <c r="AL58" s="10">
        <v>2E-3</v>
      </c>
      <c r="AM58" s="10">
        <v>0.39900000000000002</v>
      </c>
      <c r="AN58" s="10">
        <v>3.9E-2</v>
      </c>
      <c r="AO58" s="10">
        <v>0.69399999999999995</v>
      </c>
      <c r="AP58" s="10">
        <v>0.61099999999999999</v>
      </c>
      <c r="AQ58" s="9">
        <v>9228</v>
      </c>
      <c r="AR58" s="9">
        <v>0.79700000000000004</v>
      </c>
      <c r="AS58" s="10" t="s">
        <v>213</v>
      </c>
      <c r="AT58" s="10" t="s">
        <v>214</v>
      </c>
      <c r="AU58" s="16">
        <v>0.55648302726766841</v>
      </c>
      <c r="AV58" s="1" t="str">
        <f t="shared" si="0"/>
        <v>yes</v>
      </c>
    </row>
    <row r="59" spans="1:48" ht="14.25" customHeight="1">
      <c r="A59" s="7">
        <v>125</v>
      </c>
      <c r="B59" s="8" t="s">
        <v>400</v>
      </c>
      <c r="C59" s="8" t="s">
        <v>381</v>
      </c>
      <c r="D59" s="9" t="s">
        <v>50</v>
      </c>
      <c r="E59" s="9" t="s">
        <v>59</v>
      </c>
      <c r="F59" s="9" t="s">
        <v>203</v>
      </c>
      <c r="G59" s="9">
        <v>1085</v>
      </c>
      <c r="H59" s="10">
        <v>0.75800000000000001</v>
      </c>
      <c r="I59" s="10">
        <v>0.753</v>
      </c>
      <c r="J59" s="10">
        <v>0.70699999999999996</v>
      </c>
      <c r="K59" s="10">
        <v>0.72299999999999998</v>
      </c>
      <c r="L59" s="10">
        <v>0.04</v>
      </c>
      <c r="M59" s="10">
        <v>0.13300000000000001</v>
      </c>
      <c r="N59" s="10">
        <v>0.87</v>
      </c>
      <c r="O59" s="9">
        <v>8649.5</v>
      </c>
      <c r="P59" s="9">
        <v>638</v>
      </c>
      <c r="Q59" s="9">
        <v>229</v>
      </c>
      <c r="R59" s="9">
        <v>1466</v>
      </c>
      <c r="S59" s="9" t="s">
        <v>55</v>
      </c>
      <c r="T59" s="9" t="s">
        <v>55</v>
      </c>
      <c r="U59" s="9" t="s">
        <v>55</v>
      </c>
      <c r="V59" s="9" t="s">
        <v>55</v>
      </c>
      <c r="W59" s="11">
        <v>107907</v>
      </c>
      <c r="X59" s="11">
        <v>124587</v>
      </c>
      <c r="Y59" s="11">
        <v>94365</v>
      </c>
      <c r="Z59" s="11">
        <v>83322</v>
      </c>
      <c r="AA59" s="11">
        <v>42270</v>
      </c>
      <c r="AB59" s="11">
        <v>42270</v>
      </c>
      <c r="AC59" s="9" t="s">
        <v>55</v>
      </c>
      <c r="AD59" s="10">
        <v>0.73399999999999999</v>
      </c>
      <c r="AE59" s="10">
        <v>0.18</v>
      </c>
      <c r="AF59" s="10">
        <v>0.161</v>
      </c>
      <c r="AG59" s="9">
        <v>588.66999999999996</v>
      </c>
      <c r="AH59" s="9">
        <v>626.33000000000004</v>
      </c>
      <c r="AI59" s="9">
        <v>14.69</v>
      </c>
      <c r="AJ59" s="9">
        <v>13.81</v>
      </c>
      <c r="AK59" s="9">
        <v>0.93986000000000003</v>
      </c>
      <c r="AL59" s="9" t="s">
        <v>55</v>
      </c>
      <c r="AM59" s="9" t="s">
        <v>55</v>
      </c>
      <c r="AN59" s="10">
        <v>2.1999999999999999E-2</v>
      </c>
      <c r="AO59" s="10">
        <v>0.18099999999999999</v>
      </c>
      <c r="AP59" s="10">
        <v>0.30499999999999999</v>
      </c>
      <c r="AQ59" s="9">
        <v>9654</v>
      </c>
      <c r="AR59" s="9">
        <v>1.2989999999999999</v>
      </c>
      <c r="AS59" s="10">
        <v>0.124</v>
      </c>
      <c r="AT59" s="10">
        <v>2.4E-2</v>
      </c>
      <c r="AU59" s="16">
        <v>0.43497172683775553</v>
      </c>
      <c r="AV59" s="1" t="str">
        <f t="shared" si="0"/>
        <v>yes</v>
      </c>
    </row>
    <row r="60" spans="1:48" ht="14.25" hidden="1" customHeight="1">
      <c r="A60" s="7">
        <v>1056</v>
      </c>
      <c r="B60" s="8" t="s">
        <v>1844</v>
      </c>
      <c r="C60" s="8" t="s">
        <v>1813</v>
      </c>
      <c r="D60" s="9" t="s">
        <v>58</v>
      </c>
      <c r="E60" s="9" t="s">
        <v>51</v>
      </c>
      <c r="F60" s="9" t="s">
        <v>379</v>
      </c>
      <c r="G60" s="9">
        <v>1030</v>
      </c>
      <c r="H60" s="10">
        <v>0.63700000000000001</v>
      </c>
      <c r="I60" s="10">
        <v>0.58799999999999997</v>
      </c>
      <c r="J60" s="10">
        <v>0.25900000000000001</v>
      </c>
      <c r="K60" s="10">
        <v>0.95699999999999996</v>
      </c>
      <c r="L60" s="10">
        <v>7.9000000000000001E-2</v>
      </c>
      <c r="M60" s="10">
        <v>0.3</v>
      </c>
      <c r="N60" s="10">
        <v>0.76</v>
      </c>
      <c r="O60" s="9">
        <v>8662.25</v>
      </c>
      <c r="P60" s="9">
        <v>106</v>
      </c>
      <c r="Q60" s="9">
        <v>4</v>
      </c>
      <c r="R60" s="9">
        <v>2197</v>
      </c>
      <c r="S60" s="9">
        <v>9267</v>
      </c>
      <c r="T60" s="9" t="s">
        <v>411</v>
      </c>
      <c r="U60" s="9" t="s">
        <v>679</v>
      </c>
      <c r="V60" s="9">
        <v>7036</v>
      </c>
      <c r="W60" s="9">
        <v>63611</v>
      </c>
      <c r="X60" s="9">
        <v>71118</v>
      </c>
      <c r="Y60" s="9">
        <v>59877</v>
      </c>
      <c r="Z60" s="9">
        <v>53829</v>
      </c>
      <c r="AA60" s="11">
        <v>7672</v>
      </c>
      <c r="AB60" s="11">
        <v>15939</v>
      </c>
      <c r="AC60" s="9" t="s">
        <v>221</v>
      </c>
      <c r="AD60" s="10">
        <v>0.496</v>
      </c>
      <c r="AE60" s="10">
        <v>0.34</v>
      </c>
      <c r="AF60" s="10">
        <v>0.34200000000000003</v>
      </c>
      <c r="AG60" s="9">
        <v>392.67</v>
      </c>
      <c r="AH60" s="9">
        <v>573.33000000000004</v>
      </c>
      <c r="AI60" s="9">
        <v>22.06</v>
      </c>
      <c r="AJ60" s="9">
        <v>15.109</v>
      </c>
      <c r="AK60" s="9">
        <v>0.68488000000000004</v>
      </c>
      <c r="AL60" s="9">
        <v>2.3E-2</v>
      </c>
      <c r="AM60" s="9">
        <v>0.435</v>
      </c>
      <c r="AN60" s="10">
        <v>1.4999999999999999E-2</v>
      </c>
      <c r="AO60" s="10">
        <v>0.115</v>
      </c>
      <c r="AP60" s="9">
        <v>0.17599999999999999</v>
      </c>
      <c r="AQ60" s="9">
        <v>9265</v>
      </c>
      <c r="AR60" s="9">
        <v>0.27900000000000003</v>
      </c>
      <c r="AS60" s="9">
        <v>6.0999999999999999E-2</v>
      </c>
      <c r="AT60" s="10">
        <v>0.14099999999999999</v>
      </c>
      <c r="AU60" s="16">
        <v>0.78186082877247842</v>
      </c>
      <c r="AV60" s="1" t="str">
        <f t="shared" si="0"/>
        <v>yes</v>
      </c>
    </row>
    <row r="61" spans="1:48" ht="14.25" customHeight="1">
      <c r="A61" s="7">
        <v>71</v>
      </c>
      <c r="B61" s="8" t="s">
        <v>287</v>
      </c>
      <c r="C61" s="8" t="s">
        <v>199</v>
      </c>
      <c r="D61" s="9" t="s">
        <v>50</v>
      </c>
      <c r="E61" s="9" t="s">
        <v>59</v>
      </c>
      <c r="F61" s="9" t="s">
        <v>203</v>
      </c>
      <c r="G61" s="9">
        <v>1205</v>
      </c>
      <c r="H61" s="10">
        <v>0.79100000000000004</v>
      </c>
      <c r="I61" s="10">
        <v>0.77400000000000002</v>
      </c>
      <c r="J61" s="10">
        <v>0.69599999999999995</v>
      </c>
      <c r="K61" s="10">
        <v>0.66600000000000004</v>
      </c>
      <c r="L61" s="10">
        <v>3.6999999999999998E-2</v>
      </c>
      <c r="M61" s="10">
        <v>0.23699999999999999</v>
      </c>
      <c r="N61" s="10">
        <v>0.91</v>
      </c>
      <c r="O61" s="9">
        <v>8681.58</v>
      </c>
      <c r="P61" s="9">
        <v>699</v>
      </c>
      <c r="Q61" s="9">
        <v>382</v>
      </c>
      <c r="R61" s="9">
        <v>1619</v>
      </c>
      <c r="S61" s="9" t="s">
        <v>55</v>
      </c>
      <c r="T61" s="9" t="s">
        <v>55</v>
      </c>
      <c r="U61" s="9" t="s">
        <v>55</v>
      </c>
      <c r="V61" s="9" t="s">
        <v>55</v>
      </c>
      <c r="W61" s="11">
        <v>107264</v>
      </c>
      <c r="X61" s="11">
        <v>117252</v>
      </c>
      <c r="Y61" s="11">
        <v>86085</v>
      </c>
      <c r="Z61" s="11">
        <v>66357</v>
      </c>
      <c r="AA61" s="11">
        <v>42795</v>
      </c>
      <c r="AB61" s="11">
        <v>42795</v>
      </c>
      <c r="AC61" s="9" t="s">
        <v>55</v>
      </c>
      <c r="AD61" s="10">
        <v>0.79800000000000004</v>
      </c>
      <c r="AE61" s="10">
        <v>0.18</v>
      </c>
      <c r="AF61" s="10">
        <v>0.19600000000000001</v>
      </c>
      <c r="AG61" s="9">
        <v>740</v>
      </c>
      <c r="AH61" s="9">
        <v>1063.67</v>
      </c>
      <c r="AI61" s="9">
        <v>11.73</v>
      </c>
      <c r="AJ61" s="9">
        <v>8.1620000000000008</v>
      </c>
      <c r="AK61" s="9">
        <v>0.69571000000000005</v>
      </c>
      <c r="AL61" s="9" t="s">
        <v>55</v>
      </c>
      <c r="AM61" s="9" t="s">
        <v>55</v>
      </c>
      <c r="AN61" s="10">
        <v>8.8999999999999996E-2</v>
      </c>
      <c r="AO61" s="10">
        <v>0.47399999999999998</v>
      </c>
      <c r="AP61" s="10">
        <v>0.61099999999999999</v>
      </c>
      <c r="AQ61" s="9">
        <v>9392</v>
      </c>
      <c r="AR61" s="9">
        <v>0.70899999999999996</v>
      </c>
      <c r="AS61" s="10">
        <v>0.13700000000000001</v>
      </c>
      <c r="AT61" s="10" t="s">
        <v>288</v>
      </c>
      <c r="AU61" s="16">
        <v>0.58513750731421887</v>
      </c>
      <c r="AV61" s="1" t="str">
        <f t="shared" si="0"/>
        <v>yes</v>
      </c>
    </row>
    <row r="62" spans="1:48" ht="14.25" hidden="1" customHeight="1">
      <c r="A62" s="7">
        <v>94</v>
      </c>
      <c r="B62" s="8" t="s">
        <v>330</v>
      </c>
      <c r="C62" s="8" t="s">
        <v>199</v>
      </c>
      <c r="D62" s="9" t="s">
        <v>50</v>
      </c>
      <c r="E62" s="9" t="s">
        <v>51</v>
      </c>
      <c r="F62" s="9" t="s">
        <v>171</v>
      </c>
      <c r="G62" s="9">
        <v>990</v>
      </c>
      <c r="H62" s="10">
        <v>0.58599999999999997</v>
      </c>
      <c r="I62" s="10">
        <v>0.53300000000000003</v>
      </c>
      <c r="J62" s="10">
        <v>0.28199999999999997</v>
      </c>
      <c r="K62" s="10">
        <v>0.92</v>
      </c>
      <c r="L62" s="10">
        <v>9.6000000000000002E-2</v>
      </c>
      <c r="M62" s="10">
        <v>0.34200000000000003</v>
      </c>
      <c r="N62" s="10">
        <v>0.81</v>
      </c>
      <c r="O62" s="9">
        <v>8710.73</v>
      </c>
      <c r="P62" s="9">
        <v>248</v>
      </c>
      <c r="Q62" s="9" t="s">
        <v>55</v>
      </c>
      <c r="R62" s="9">
        <v>1983</v>
      </c>
      <c r="S62" s="9">
        <v>12520</v>
      </c>
      <c r="T62" s="9" t="s">
        <v>331</v>
      </c>
      <c r="U62" s="9" t="s">
        <v>168</v>
      </c>
      <c r="V62" s="9">
        <v>7269</v>
      </c>
      <c r="W62" s="11">
        <v>83422</v>
      </c>
      <c r="X62" s="11">
        <v>91035</v>
      </c>
      <c r="Y62" s="11">
        <v>74466</v>
      </c>
      <c r="Z62" s="11">
        <v>68760</v>
      </c>
      <c r="AA62" s="11">
        <v>7330</v>
      </c>
      <c r="AB62" s="11">
        <v>18490</v>
      </c>
      <c r="AC62" s="9" t="s">
        <v>332</v>
      </c>
      <c r="AD62" s="10">
        <v>0.54300000000000004</v>
      </c>
      <c r="AE62" s="10">
        <v>0.35</v>
      </c>
      <c r="AF62" s="10">
        <v>0.32700000000000001</v>
      </c>
      <c r="AG62" s="9">
        <v>345.67</v>
      </c>
      <c r="AH62" s="9">
        <v>645.66999999999996</v>
      </c>
      <c r="AI62" s="9">
        <v>25.2</v>
      </c>
      <c r="AJ62" s="9">
        <v>13.491</v>
      </c>
      <c r="AK62" s="9">
        <v>0.53535999999999995</v>
      </c>
      <c r="AL62" s="9">
        <v>1.0999999999999999E-2</v>
      </c>
      <c r="AM62" s="9">
        <v>0.39600000000000002</v>
      </c>
      <c r="AN62" s="10">
        <v>0.02</v>
      </c>
      <c r="AO62" s="10">
        <v>0.42</v>
      </c>
      <c r="AP62" s="10">
        <v>0.61099999999999999</v>
      </c>
      <c r="AQ62" s="9">
        <v>9408</v>
      </c>
      <c r="AR62" s="9">
        <v>0.58099999999999996</v>
      </c>
      <c r="AS62" s="10">
        <v>0.19</v>
      </c>
      <c r="AT62" s="10">
        <v>4.2999999999999997E-2</v>
      </c>
      <c r="AU62" s="16">
        <v>0.63251106894370657</v>
      </c>
      <c r="AV62" s="1" t="str">
        <f t="shared" si="0"/>
        <v>yes</v>
      </c>
    </row>
    <row r="63" spans="1:48" ht="14.25" customHeight="1">
      <c r="A63" s="7">
        <v>59</v>
      </c>
      <c r="B63" s="8" t="s">
        <v>266</v>
      </c>
      <c r="C63" s="8" t="s">
        <v>199</v>
      </c>
      <c r="D63" s="9" t="s">
        <v>50</v>
      </c>
      <c r="E63" s="9" t="s">
        <v>59</v>
      </c>
      <c r="F63" s="9" t="s">
        <v>203</v>
      </c>
      <c r="G63" s="9">
        <v>1195</v>
      </c>
      <c r="H63" s="10">
        <v>0.79300000000000004</v>
      </c>
      <c r="I63" s="10">
        <v>0.75700000000000001</v>
      </c>
      <c r="J63" s="10">
        <v>0.65100000000000002</v>
      </c>
      <c r="K63" s="10">
        <v>0.76600000000000001</v>
      </c>
      <c r="L63" s="10">
        <v>4.3999999999999997E-2</v>
      </c>
      <c r="M63" s="10">
        <v>0.23200000000000001</v>
      </c>
      <c r="N63" s="10">
        <v>0.9</v>
      </c>
      <c r="O63" s="9">
        <v>7804.29</v>
      </c>
      <c r="P63" s="9">
        <v>496</v>
      </c>
      <c r="Q63" s="9">
        <v>195</v>
      </c>
      <c r="R63" s="9">
        <v>1661</v>
      </c>
      <c r="S63" s="9" t="s">
        <v>55</v>
      </c>
      <c r="T63" s="9" t="s">
        <v>55</v>
      </c>
      <c r="U63" s="9" t="s">
        <v>55</v>
      </c>
      <c r="V63" s="9" t="s">
        <v>55</v>
      </c>
      <c r="W63" s="11">
        <v>111794</v>
      </c>
      <c r="X63" s="11">
        <v>138096</v>
      </c>
      <c r="Y63" s="11">
        <v>94167</v>
      </c>
      <c r="Z63" s="11">
        <v>79884</v>
      </c>
      <c r="AA63" s="11">
        <v>47260</v>
      </c>
      <c r="AB63" s="11">
        <v>47260</v>
      </c>
      <c r="AC63" s="9" t="s">
        <v>55</v>
      </c>
      <c r="AD63" s="10">
        <v>0.74299999999999999</v>
      </c>
      <c r="AE63" s="10">
        <v>0.18</v>
      </c>
      <c r="AF63" s="10">
        <v>0.19800000000000001</v>
      </c>
      <c r="AG63" s="9">
        <v>424</v>
      </c>
      <c r="AH63" s="9">
        <v>662</v>
      </c>
      <c r="AI63" s="9">
        <v>18.41</v>
      </c>
      <c r="AJ63" s="9">
        <v>11.789</v>
      </c>
      <c r="AK63" s="9">
        <v>0.64048000000000005</v>
      </c>
      <c r="AL63" s="9" t="s">
        <v>55</v>
      </c>
      <c r="AM63" s="9" t="s">
        <v>55</v>
      </c>
      <c r="AN63" s="10">
        <v>5.7000000000000002E-2</v>
      </c>
      <c r="AO63" s="10">
        <v>0.33300000000000002</v>
      </c>
      <c r="AP63" s="10">
        <v>0.61099999999999999</v>
      </c>
      <c r="AQ63" s="9">
        <v>8305</v>
      </c>
      <c r="AR63" s="9">
        <v>0.47699999999999998</v>
      </c>
      <c r="AS63" s="10">
        <v>0.27800000000000002</v>
      </c>
      <c r="AT63" s="9">
        <v>0.05</v>
      </c>
      <c r="AU63" s="16">
        <v>0.6770480704129993</v>
      </c>
      <c r="AV63" s="1" t="str">
        <f t="shared" si="0"/>
        <v>yes</v>
      </c>
    </row>
    <row r="64" spans="1:48" ht="14.25" hidden="1" customHeight="1">
      <c r="A64" s="7">
        <v>60</v>
      </c>
      <c r="B64" s="8" t="s">
        <v>267</v>
      </c>
      <c r="C64" s="8" t="s">
        <v>199</v>
      </c>
      <c r="D64" s="9" t="s">
        <v>50</v>
      </c>
      <c r="E64" s="9" t="s">
        <v>59</v>
      </c>
      <c r="F64" s="9" t="s">
        <v>205</v>
      </c>
      <c r="G64" s="9">
        <v>1015</v>
      </c>
      <c r="H64" s="10">
        <v>0.60699999999999998</v>
      </c>
      <c r="I64" s="10">
        <v>0.59299999999999997</v>
      </c>
      <c r="J64" s="10">
        <v>0.51700000000000002</v>
      </c>
      <c r="K64" s="10">
        <v>0.43</v>
      </c>
      <c r="L64" s="10">
        <v>0.112</v>
      </c>
      <c r="M64" s="10">
        <v>0.37</v>
      </c>
      <c r="N64" s="10">
        <v>0.72</v>
      </c>
      <c r="O64" s="9">
        <v>3809.44</v>
      </c>
      <c r="P64" s="9">
        <v>1045</v>
      </c>
      <c r="Q64" s="9" t="s">
        <v>55</v>
      </c>
      <c r="R64" s="9">
        <v>480</v>
      </c>
      <c r="S64" s="9" t="s">
        <v>55</v>
      </c>
      <c r="T64" s="9" t="s">
        <v>55</v>
      </c>
      <c r="U64" s="9" t="s">
        <v>55</v>
      </c>
      <c r="V64" s="9" t="s">
        <v>55</v>
      </c>
      <c r="W64" s="9">
        <v>74268</v>
      </c>
      <c r="X64" s="9">
        <v>76500</v>
      </c>
      <c r="Y64" s="9">
        <v>62496</v>
      </c>
      <c r="Z64" s="9">
        <v>53712</v>
      </c>
      <c r="AA64" s="11">
        <v>31690</v>
      </c>
      <c r="AB64" s="11">
        <v>31690</v>
      </c>
      <c r="AC64" s="9" t="s">
        <v>55</v>
      </c>
      <c r="AD64" s="10">
        <v>0.55000000000000004</v>
      </c>
      <c r="AE64" s="10">
        <v>0.32</v>
      </c>
      <c r="AF64" s="10">
        <v>0.28100000000000003</v>
      </c>
      <c r="AG64" s="9">
        <v>108.33</v>
      </c>
      <c r="AH64" s="9">
        <v>197</v>
      </c>
      <c r="AI64" s="9">
        <v>35.159999999999997</v>
      </c>
      <c r="AJ64" s="9">
        <v>19.337</v>
      </c>
      <c r="AK64" s="9">
        <v>0.54991999999999996</v>
      </c>
      <c r="AL64" s="9" t="s">
        <v>55</v>
      </c>
      <c r="AM64" s="9" t="s">
        <v>55</v>
      </c>
      <c r="AN64" s="10">
        <v>3.9E-2</v>
      </c>
      <c r="AO64" s="10">
        <v>0.311</v>
      </c>
      <c r="AP64" s="10">
        <v>0.61099999999999999</v>
      </c>
      <c r="AQ64" s="9">
        <v>4505</v>
      </c>
      <c r="AR64" s="9" t="s">
        <v>55</v>
      </c>
      <c r="AS64" s="10">
        <v>0.29899999999999999</v>
      </c>
      <c r="AT64" s="10">
        <v>5.7000000000000002E-2</v>
      </c>
      <c r="AU64" s="16" t="s">
        <v>2055</v>
      </c>
      <c r="AV64" s="1" t="str">
        <f t="shared" si="0"/>
        <v>no</v>
      </c>
    </row>
    <row r="65" spans="1:48" ht="14.25" hidden="1" customHeight="1">
      <c r="A65" s="7">
        <v>61</v>
      </c>
      <c r="B65" s="8" t="s">
        <v>268</v>
      </c>
      <c r="C65" s="8" t="s">
        <v>199</v>
      </c>
      <c r="D65" s="9" t="s">
        <v>91</v>
      </c>
      <c r="E65" s="9" t="s">
        <v>59</v>
      </c>
      <c r="F65" s="9" t="s">
        <v>92</v>
      </c>
      <c r="G65" s="9">
        <v>1435</v>
      </c>
      <c r="H65" s="10">
        <v>0.92200000000000004</v>
      </c>
      <c r="I65" s="10">
        <v>0.89400000000000002</v>
      </c>
      <c r="J65" s="10">
        <v>0.77300000000000002</v>
      </c>
      <c r="K65" s="10">
        <v>0.98399999999999999</v>
      </c>
      <c r="L65" s="9">
        <v>1E-3</v>
      </c>
      <c r="M65" s="10">
        <v>0.111</v>
      </c>
      <c r="N65" s="10">
        <v>0.95</v>
      </c>
      <c r="O65" s="9">
        <v>1348.4</v>
      </c>
      <c r="P65" s="9">
        <v>37</v>
      </c>
      <c r="Q65" s="9" t="s">
        <v>55</v>
      </c>
      <c r="R65" s="9">
        <v>330</v>
      </c>
      <c r="S65" s="9" t="s">
        <v>55</v>
      </c>
      <c r="T65" s="9" t="s">
        <v>55</v>
      </c>
      <c r="U65" s="9" t="s">
        <v>55</v>
      </c>
      <c r="V65" s="9" t="s">
        <v>55</v>
      </c>
      <c r="W65" s="11">
        <v>119865</v>
      </c>
      <c r="X65" s="11">
        <v>158985</v>
      </c>
      <c r="Y65" s="11">
        <v>114111</v>
      </c>
      <c r="Z65" s="11">
        <v>80883</v>
      </c>
      <c r="AA65" s="11">
        <v>49045</v>
      </c>
      <c r="AB65" s="11">
        <v>49045</v>
      </c>
      <c r="AC65" s="9" t="s">
        <v>55</v>
      </c>
      <c r="AD65" s="10">
        <v>0.97799999999999998</v>
      </c>
      <c r="AE65" s="10">
        <v>0.1</v>
      </c>
      <c r="AF65" s="10">
        <v>0.115</v>
      </c>
      <c r="AG65" s="9">
        <v>171</v>
      </c>
      <c r="AH65" s="9">
        <v>244.67</v>
      </c>
      <c r="AI65" s="9">
        <v>7.89</v>
      </c>
      <c r="AJ65" s="9">
        <v>5.5110000000000001</v>
      </c>
      <c r="AK65" s="9">
        <v>0.69891000000000003</v>
      </c>
      <c r="AL65" s="9" t="s">
        <v>55</v>
      </c>
      <c r="AM65" s="9" t="s">
        <v>55</v>
      </c>
      <c r="AN65" s="10">
        <v>0.17</v>
      </c>
      <c r="AO65" s="10">
        <v>0.34699999999999998</v>
      </c>
      <c r="AP65" s="10">
        <v>0.61099999999999999</v>
      </c>
      <c r="AQ65" s="9">
        <v>1349</v>
      </c>
      <c r="AR65" s="9">
        <v>0.28599999999999998</v>
      </c>
      <c r="AS65" s="10">
        <v>0.26400000000000001</v>
      </c>
      <c r="AT65" s="10" t="s">
        <v>269</v>
      </c>
      <c r="AU65" s="16">
        <v>0.77760497667185069</v>
      </c>
      <c r="AV65" s="1" t="str">
        <f t="shared" si="0"/>
        <v>no</v>
      </c>
    </row>
    <row r="66" spans="1:48" ht="14.25" hidden="1" customHeight="1">
      <c r="A66" s="7">
        <v>62</v>
      </c>
      <c r="B66" s="8" t="s">
        <v>270</v>
      </c>
      <c r="C66" s="8" t="s">
        <v>199</v>
      </c>
      <c r="D66" s="9" t="s">
        <v>69</v>
      </c>
      <c r="E66" s="9" t="s">
        <v>59</v>
      </c>
      <c r="F66" s="9" t="s">
        <v>271</v>
      </c>
      <c r="G66" s="9">
        <v>1045</v>
      </c>
      <c r="H66" s="10">
        <v>0.64400000000000002</v>
      </c>
      <c r="I66" s="10">
        <v>0.64400000000000002</v>
      </c>
      <c r="J66" s="10">
        <v>0.52600000000000002</v>
      </c>
      <c r="K66" s="10">
        <v>0.74199999999999999</v>
      </c>
      <c r="L66" s="10">
        <v>0.152</v>
      </c>
      <c r="M66" s="10">
        <v>0.26400000000000001</v>
      </c>
      <c r="N66" s="10">
        <v>0.83</v>
      </c>
      <c r="O66" s="9">
        <v>1600.51</v>
      </c>
      <c r="P66" s="9">
        <v>167</v>
      </c>
      <c r="Q66" s="9" t="s">
        <v>55</v>
      </c>
      <c r="R66" s="9">
        <v>383</v>
      </c>
      <c r="S66" s="9" t="s">
        <v>55</v>
      </c>
      <c r="T66" s="9" t="s">
        <v>55</v>
      </c>
      <c r="U66" s="9" t="s">
        <v>55</v>
      </c>
      <c r="V66" s="9" t="s">
        <v>55</v>
      </c>
      <c r="W66" s="11">
        <v>85606</v>
      </c>
      <c r="X66" s="11">
        <v>104004</v>
      </c>
      <c r="Y66" s="11">
        <v>79308</v>
      </c>
      <c r="Z66" s="11">
        <v>70272</v>
      </c>
      <c r="AA66" s="11">
        <v>42550</v>
      </c>
      <c r="AB66" s="11">
        <v>42550</v>
      </c>
      <c r="AC66" s="9" t="s">
        <v>55</v>
      </c>
      <c r="AD66" s="10">
        <v>0.65</v>
      </c>
      <c r="AE66" s="10">
        <v>0.28000000000000003</v>
      </c>
      <c r="AF66" s="10">
        <v>0.29099999999999998</v>
      </c>
      <c r="AG66" s="9">
        <v>178.33</v>
      </c>
      <c r="AH66" s="9">
        <v>166</v>
      </c>
      <c r="AI66" s="9">
        <v>8.9700000000000006</v>
      </c>
      <c r="AJ66" s="9">
        <v>9.6419999999999995</v>
      </c>
      <c r="AK66" s="9">
        <v>1.0743</v>
      </c>
      <c r="AL66" s="9" t="s">
        <v>55</v>
      </c>
      <c r="AM66" s="9" t="s">
        <v>55</v>
      </c>
      <c r="AN66" s="10">
        <v>2.1000000000000001E-2</v>
      </c>
      <c r="AO66" s="10">
        <v>0.47699999999999998</v>
      </c>
      <c r="AP66" s="10">
        <v>0.61099999999999999</v>
      </c>
      <c r="AQ66" s="9">
        <v>1863</v>
      </c>
      <c r="AR66" s="9">
        <v>1.3779999999999999</v>
      </c>
      <c r="AS66" s="10">
        <v>0.13300000000000001</v>
      </c>
      <c r="AT66" s="10" t="s">
        <v>214</v>
      </c>
      <c r="AU66" s="16">
        <v>0.42052144659377633</v>
      </c>
      <c r="AV66" s="1" t="str">
        <f t="shared" si="0"/>
        <v>no</v>
      </c>
    </row>
    <row r="67" spans="1:48" ht="14.25" hidden="1" customHeight="1">
      <c r="A67" s="7">
        <v>63</v>
      </c>
      <c r="B67" s="8" t="s">
        <v>272</v>
      </c>
      <c r="C67" s="8" t="s">
        <v>199</v>
      </c>
      <c r="D67" s="9" t="s">
        <v>50</v>
      </c>
      <c r="E67" s="9" t="s">
        <v>59</v>
      </c>
      <c r="F67" s="9" t="s">
        <v>273</v>
      </c>
      <c r="G67" s="9">
        <v>978.5</v>
      </c>
      <c r="H67" s="10">
        <v>0.54200000000000004</v>
      </c>
      <c r="I67" s="10">
        <v>0.54200000000000004</v>
      </c>
      <c r="J67" s="10">
        <v>0.46899999999999997</v>
      </c>
      <c r="K67" s="10">
        <v>0.76200000000000001</v>
      </c>
      <c r="L67" s="10">
        <v>0.20699999999999999</v>
      </c>
      <c r="M67" s="10">
        <v>0.58499999999999996</v>
      </c>
      <c r="N67" s="10">
        <v>0.8</v>
      </c>
      <c r="O67" s="9">
        <v>2706.6</v>
      </c>
      <c r="P67" s="9">
        <v>198</v>
      </c>
      <c r="Q67" s="9" t="s">
        <v>55</v>
      </c>
      <c r="R67" s="9">
        <v>625</v>
      </c>
      <c r="S67" s="9" t="s">
        <v>55</v>
      </c>
      <c r="T67" s="9" t="s">
        <v>55</v>
      </c>
      <c r="U67" s="9" t="s">
        <v>55</v>
      </c>
      <c r="V67" s="9" t="s">
        <v>55</v>
      </c>
      <c r="W67" s="9">
        <v>65739</v>
      </c>
      <c r="X67" s="9">
        <v>63315</v>
      </c>
      <c r="Y67" s="9">
        <v>60489</v>
      </c>
      <c r="Z67" s="9">
        <v>57780</v>
      </c>
      <c r="AA67" s="11">
        <v>27954</v>
      </c>
      <c r="AB67" s="11">
        <v>27954</v>
      </c>
      <c r="AC67" s="9" t="s">
        <v>55</v>
      </c>
      <c r="AD67" s="10">
        <v>0.45800000000000002</v>
      </c>
      <c r="AE67" s="10">
        <v>0.52</v>
      </c>
      <c r="AF67" s="10">
        <v>0.56000000000000005</v>
      </c>
      <c r="AG67" s="9">
        <v>105.67</v>
      </c>
      <c r="AH67" s="9">
        <v>228</v>
      </c>
      <c r="AI67" s="9">
        <v>25.61</v>
      </c>
      <c r="AJ67" s="9">
        <v>11.871</v>
      </c>
      <c r="AK67" s="9">
        <v>0.46344999999999997</v>
      </c>
      <c r="AL67" s="9" t="s">
        <v>55</v>
      </c>
      <c r="AM67" s="9" t="s">
        <v>55</v>
      </c>
      <c r="AN67" s="10">
        <v>1.7000000000000001E-2</v>
      </c>
      <c r="AO67" s="10">
        <v>0.53400000000000003</v>
      </c>
      <c r="AP67" s="10">
        <v>0.61099999999999999</v>
      </c>
      <c r="AQ67" s="9">
        <v>3342</v>
      </c>
      <c r="AR67" s="9">
        <v>0.48099999999999998</v>
      </c>
      <c r="AS67" s="10">
        <v>7.5999999999999998E-2</v>
      </c>
      <c r="AT67" s="10">
        <v>8.5000000000000006E-2</v>
      </c>
      <c r="AU67" s="16">
        <v>0.67521944632005404</v>
      </c>
      <c r="AV67" s="1" t="str">
        <f t="shared" si="0"/>
        <v>no</v>
      </c>
    </row>
    <row r="68" spans="1:48" ht="14.25" hidden="1" customHeight="1">
      <c r="A68" s="7">
        <v>64</v>
      </c>
      <c r="B68" s="8" t="s">
        <v>274</v>
      </c>
      <c r="C68" s="8" t="s">
        <v>199</v>
      </c>
      <c r="D68" s="9" t="s">
        <v>91</v>
      </c>
      <c r="E68" s="9" t="s">
        <v>59</v>
      </c>
      <c r="F68" s="9" t="s">
        <v>165</v>
      </c>
      <c r="G68" s="9">
        <v>1480</v>
      </c>
      <c r="H68" s="10">
        <v>0.91800000000000004</v>
      </c>
      <c r="I68" s="9">
        <v>0.89900000000000002</v>
      </c>
      <c r="J68" s="9">
        <v>0.85499999999999998</v>
      </c>
      <c r="K68" s="10">
        <v>1</v>
      </c>
      <c r="L68" s="10">
        <v>1.2E-2</v>
      </c>
      <c r="M68" s="10">
        <v>7.0000000000000007E-2</v>
      </c>
      <c r="N68" s="9">
        <v>0.96</v>
      </c>
      <c r="O68" s="9">
        <v>819.04</v>
      </c>
      <c r="P68" s="9" t="s">
        <v>55</v>
      </c>
      <c r="Q68" s="9" t="s">
        <v>55</v>
      </c>
      <c r="R68" s="9">
        <v>192</v>
      </c>
      <c r="S68" s="9" t="s">
        <v>55</v>
      </c>
      <c r="T68" s="9" t="s">
        <v>55</v>
      </c>
      <c r="U68" s="9" t="s">
        <v>55</v>
      </c>
      <c r="V68" s="9" t="s">
        <v>55</v>
      </c>
      <c r="W68" s="11">
        <v>118609</v>
      </c>
      <c r="X68" s="11">
        <v>143271</v>
      </c>
      <c r="Y68" s="11">
        <v>103149</v>
      </c>
      <c r="Z68" s="11">
        <v>80676</v>
      </c>
      <c r="AA68" s="11">
        <v>50649</v>
      </c>
      <c r="AB68" s="11">
        <v>50649</v>
      </c>
      <c r="AC68" s="9" t="s">
        <v>55</v>
      </c>
      <c r="AD68" s="10">
        <v>0.85199999999999998</v>
      </c>
      <c r="AE68" s="9">
        <v>0.13</v>
      </c>
      <c r="AF68" s="10">
        <v>0.127</v>
      </c>
      <c r="AG68" s="9">
        <v>100.67</v>
      </c>
      <c r="AH68" s="9">
        <v>162.33000000000001</v>
      </c>
      <c r="AI68" s="9">
        <v>8.14</v>
      </c>
      <c r="AJ68" s="9">
        <v>5.0449999999999999</v>
      </c>
      <c r="AK68" s="9">
        <v>0.62012</v>
      </c>
      <c r="AL68" s="9" t="s">
        <v>55</v>
      </c>
      <c r="AM68" s="9" t="s">
        <v>55</v>
      </c>
      <c r="AN68" s="10">
        <v>0.128</v>
      </c>
      <c r="AO68" s="10">
        <v>0.436</v>
      </c>
      <c r="AP68" s="10">
        <v>0.61099999999999999</v>
      </c>
      <c r="AQ68" s="9">
        <v>825</v>
      </c>
      <c r="AR68" s="9">
        <v>0.157</v>
      </c>
      <c r="AS68" s="10">
        <v>0.17399999999999999</v>
      </c>
      <c r="AT68" s="10">
        <v>6.5000000000000002E-2</v>
      </c>
      <c r="AU68" s="16">
        <v>0.86430423509075194</v>
      </c>
      <c r="AV68" s="1" t="str">
        <f t="shared" si="0"/>
        <v>no</v>
      </c>
    </row>
    <row r="69" spans="1:48" ht="14.25" hidden="1" customHeight="1">
      <c r="A69" s="7">
        <v>65</v>
      </c>
      <c r="B69" s="8" t="s">
        <v>275</v>
      </c>
      <c r="C69" s="8" t="s">
        <v>199</v>
      </c>
      <c r="D69" s="9" t="s">
        <v>69</v>
      </c>
      <c r="E69" s="9" t="s">
        <v>59</v>
      </c>
      <c r="F69" s="9" t="s">
        <v>276</v>
      </c>
      <c r="G69" s="9">
        <v>855</v>
      </c>
      <c r="H69" s="10">
        <v>0.39800000000000002</v>
      </c>
      <c r="I69" s="10">
        <v>0.38800000000000001</v>
      </c>
      <c r="J69" s="10">
        <v>0.28199999999999997</v>
      </c>
      <c r="K69" s="10">
        <v>0.625</v>
      </c>
      <c r="L69" s="10">
        <v>0.16800000000000001</v>
      </c>
      <c r="M69" s="10">
        <v>0.35299999999999998</v>
      </c>
      <c r="N69" s="10">
        <v>0.6</v>
      </c>
      <c r="O69" s="9">
        <v>800.84</v>
      </c>
      <c r="P69" s="9">
        <v>131</v>
      </c>
      <c r="Q69" s="9" t="s">
        <v>55</v>
      </c>
      <c r="R69" s="9">
        <v>184</v>
      </c>
      <c r="S69" s="9" t="s">
        <v>55</v>
      </c>
      <c r="T69" s="9" t="s">
        <v>55</v>
      </c>
      <c r="U69" s="9" t="s">
        <v>55</v>
      </c>
      <c r="V69" s="9" t="s">
        <v>55</v>
      </c>
      <c r="W69" s="11">
        <v>77555</v>
      </c>
      <c r="X69" s="11">
        <v>91809</v>
      </c>
      <c r="Y69" s="11">
        <v>72495</v>
      </c>
      <c r="Z69" s="11">
        <v>64719</v>
      </c>
      <c r="AA69" s="11">
        <v>35666</v>
      </c>
      <c r="AB69" s="11">
        <v>35666</v>
      </c>
      <c r="AC69" s="9" t="s">
        <v>55</v>
      </c>
      <c r="AD69" s="10">
        <v>0.32900000000000001</v>
      </c>
      <c r="AE69" s="10">
        <v>0.55000000000000004</v>
      </c>
      <c r="AF69" s="10">
        <v>0.48599999999999999</v>
      </c>
      <c r="AG69" s="9">
        <v>78.67</v>
      </c>
      <c r="AH69" s="9">
        <v>104.33</v>
      </c>
      <c r="AI69" s="9">
        <v>10.18</v>
      </c>
      <c r="AJ69" s="9">
        <v>7.6760000000000002</v>
      </c>
      <c r="AK69" s="9">
        <v>0.75399000000000005</v>
      </c>
      <c r="AL69" s="9" t="s">
        <v>55</v>
      </c>
      <c r="AM69" s="9" t="s">
        <v>55</v>
      </c>
      <c r="AN69" s="10">
        <v>2.8000000000000001E-2</v>
      </c>
      <c r="AO69" s="10">
        <v>0.70499999999999996</v>
      </c>
      <c r="AP69" s="10">
        <v>0.61099999999999999</v>
      </c>
      <c r="AQ69" s="9">
        <v>1049</v>
      </c>
      <c r="AR69" s="9">
        <v>1.81</v>
      </c>
      <c r="AS69" s="10" t="s">
        <v>277</v>
      </c>
      <c r="AT69" s="10">
        <v>6.9000000000000006E-2</v>
      </c>
      <c r="AU69" s="16">
        <v>0.35587188612099641</v>
      </c>
      <c r="AV69" s="1" t="str">
        <f t="shared" si="0"/>
        <v>no</v>
      </c>
    </row>
    <row r="70" spans="1:48" ht="14.25" customHeight="1">
      <c r="A70" s="7">
        <v>505</v>
      </c>
      <c r="B70" s="8" t="s">
        <v>1066</v>
      </c>
      <c r="C70" s="8" t="s">
        <v>1026</v>
      </c>
      <c r="D70" s="9" t="s">
        <v>50</v>
      </c>
      <c r="E70" s="9" t="s">
        <v>59</v>
      </c>
      <c r="F70" s="9" t="s">
        <v>203</v>
      </c>
      <c r="G70" s="9">
        <v>1132.5</v>
      </c>
      <c r="H70" s="10">
        <v>0.623</v>
      </c>
      <c r="I70" s="10">
        <v>0.57999999999999996</v>
      </c>
      <c r="J70" s="10">
        <v>0.45100000000000001</v>
      </c>
      <c r="K70" s="10">
        <v>0.214</v>
      </c>
      <c r="L70" s="10">
        <v>0.26700000000000002</v>
      </c>
      <c r="M70" s="10">
        <v>0.53400000000000003</v>
      </c>
      <c r="N70" s="10">
        <v>0.78</v>
      </c>
      <c r="O70" s="9">
        <v>8710.9500000000007</v>
      </c>
      <c r="P70" s="9">
        <v>5219</v>
      </c>
      <c r="Q70" s="9">
        <v>7</v>
      </c>
      <c r="R70" s="9">
        <v>894</v>
      </c>
      <c r="S70" s="9" t="s">
        <v>55</v>
      </c>
      <c r="T70" s="9" t="s">
        <v>55</v>
      </c>
      <c r="U70" s="9" t="s">
        <v>55</v>
      </c>
      <c r="V70" s="9" t="s">
        <v>55</v>
      </c>
      <c r="W70" s="11">
        <v>82437</v>
      </c>
      <c r="X70" s="11">
        <v>90576</v>
      </c>
      <c r="Y70" s="11">
        <v>76950</v>
      </c>
      <c r="Z70" s="11">
        <v>58095</v>
      </c>
      <c r="AA70" s="11">
        <v>25500</v>
      </c>
      <c r="AB70" s="11">
        <v>25500</v>
      </c>
      <c r="AC70" s="9" t="s">
        <v>55</v>
      </c>
      <c r="AD70" s="10">
        <v>0.47699999999999998</v>
      </c>
      <c r="AE70" s="10">
        <v>0.39</v>
      </c>
      <c r="AF70" s="10">
        <v>0.35699999999999998</v>
      </c>
      <c r="AG70" s="9">
        <v>214</v>
      </c>
      <c r="AH70" s="9">
        <v>546.33000000000004</v>
      </c>
      <c r="AI70" s="9">
        <v>40.71</v>
      </c>
      <c r="AJ70" s="9">
        <v>15.944000000000001</v>
      </c>
      <c r="AK70" s="9">
        <v>0.39169999999999999</v>
      </c>
      <c r="AL70" s="9" t="s">
        <v>55</v>
      </c>
      <c r="AM70" s="9" t="s">
        <v>55</v>
      </c>
      <c r="AN70" s="10">
        <v>3.4000000000000002E-2</v>
      </c>
      <c r="AO70" s="10">
        <v>0.48799999999999999</v>
      </c>
      <c r="AP70" s="10">
        <v>0.19600000000000001</v>
      </c>
      <c r="AQ70" s="9">
        <v>15256</v>
      </c>
      <c r="AR70" s="9">
        <v>0.126</v>
      </c>
      <c r="AS70" s="10" t="s">
        <v>1067</v>
      </c>
      <c r="AT70" s="9">
        <v>0.14599999999999999</v>
      </c>
      <c r="AU70" s="16">
        <v>0.88809946714031973</v>
      </c>
      <c r="AV70" s="1" t="str">
        <f t="shared" ref="AV70:AV133" si="1">IF(AND(O70&gt;=4000,O70&lt;=25000),"yes","no")</f>
        <v>yes</v>
      </c>
    </row>
    <row r="71" spans="1:48" ht="14.25" hidden="1" customHeight="1">
      <c r="A71" s="7">
        <v>67</v>
      </c>
      <c r="B71" s="8" t="s">
        <v>280</v>
      </c>
      <c r="C71" s="8" t="s">
        <v>199</v>
      </c>
      <c r="D71" s="9" t="s">
        <v>91</v>
      </c>
      <c r="E71" s="9" t="s">
        <v>59</v>
      </c>
      <c r="F71" s="9" t="s">
        <v>102</v>
      </c>
      <c r="G71" s="9" t="s">
        <v>55</v>
      </c>
      <c r="H71" s="10">
        <v>0.68400000000000005</v>
      </c>
      <c r="I71" s="10">
        <v>0.68400000000000005</v>
      </c>
      <c r="J71" s="10">
        <v>0.63200000000000001</v>
      </c>
      <c r="K71" s="10">
        <v>0.42</v>
      </c>
      <c r="L71" s="10">
        <v>6.8000000000000005E-2</v>
      </c>
      <c r="M71" s="10">
        <v>0.61899999999999999</v>
      </c>
      <c r="N71" s="10">
        <v>0.5</v>
      </c>
      <c r="O71" s="9">
        <v>167.19</v>
      </c>
      <c r="P71" s="9">
        <v>31</v>
      </c>
      <c r="Q71" s="9" t="s">
        <v>55</v>
      </c>
      <c r="R71" s="9">
        <v>39</v>
      </c>
      <c r="S71" s="11" t="s">
        <v>55</v>
      </c>
      <c r="T71" s="9" t="s">
        <v>55</v>
      </c>
      <c r="U71" s="9" t="s">
        <v>55</v>
      </c>
      <c r="V71" s="11" t="s">
        <v>55</v>
      </c>
      <c r="W71" s="11">
        <v>90309</v>
      </c>
      <c r="X71" s="11">
        <v>78723</v>
      </c>
      <c r="Y71" s="11">
        <v>62730</v>
      </c>
      <c r="Z71" s="11">
        <v>54999</v>
      </c>
      <c r="AA71" s="11">
        <v>30236</v>
      </c>
      <c r="AB71" s="11">
        <v>30236</v>
      </c>
      <c r="AC71" s="9" t="s">
        <v>55</v>
      </c>
      <c r="AD71" s="10">
        <v>0.75</v>
      </c>
      <c r="AE71" s="10">
        <v>0.46</v>
      </c>
      <c r="AF71" s="10">
        <v>0.495</v>
      </c>
      <c r="AG71" s="9">
        <v>26</v>
      </c>
      <c r="AH71" s="9">
        <v>107.67</v>
      </c>
      <c r="AI71" s="9">
        <v>6.43</v>
      </c>
      <c r="AJ71" s="9">
        <v>1.5529999999999999</v>
      </c>
      <c r="AK71" s="9">
        <v>0.24149000000000001</v>
      </c>
      <c r="AL71" s="10" t="s">
        <v>55</v>
      </c>
      <c r="AM71" s="10" t="s">
        <v>55</v>
      </c>
      <c r="AN71" s="10">
        <v>4.5999999999999999E-2</v>
      </c>
      <c r="AO71" s="10">
        <v>0.08</v>
      </c>
      <c r="AP71" s="10">
        <v>0.61099999999999999</v>
      </c>
      <c r="AQ71" s="9">
        <v>174</v>
      </c>
      <c r="AR71" s="9">
        <v>1.3640000000000001</v>
      </c>
      <c r="AS71" s="10">
        <v>0.53</v>
      </c>
      <c r="AT71" s="10" t="s">
        <v>281</v>
      </c>
      <c r="AU71" s="16">
        <v>0.42301184433164118</v>
      </c>
      <c r="AV71" s="1" t="str">
        <f t="shared" si="1"/>
        <v>no</v>
      </c>
    </row>
    <row r="72" spans="1:48" ht="14.25" hidden="1" customHeight="1">
      <c r="A72" s="7">
        <v>68</v>
      </c>
      <c r="B72" s="8" t="s">
        <v>282</v>
      </c>
      <c r="C72" s="8" t="s">
        <v>199</v>
      </c>
      <c r="D72" s="9" t="s">
        <v>150</v>
      </c>
      <c r="E72" s="9" t="s">
        <v>59</v>
      </c>
      <c r="F72" s="9" t="s">
        <v>200</v>
      </c>
      <c r="G72" s="9">
        <v>1035</v>
      </c>
      <c r="H72" s="10">
        <v>0.63200000000000001</v>
      </c>
      <c r="I72" s="10">
        <v>0.60799999999999998</v>
      </c>
      <c r="J72" s="10">
        <v>0.441</v>
      </c>
      <c r="K72" s="10">
        <v>0.626</v>
      </c>
      <c r="L72" s="10">
        <v>0.27600000000000002</v>
      </c>
      <c r="M72" s="10">
        <v>0.46100000000000002</v>
      </c>
      <c r="N72" s="10">
        <v>0.85</v>
      </c>
      <c r="O72" s="9">
        <v>6513.06</v>
      </c>
      <c r="P72" s="9">
        <v>1146</v>
      </c>
      <c r="Q72" s="9">
        <v>96</v>
      </c>
      <c r="R72" s="9">
        <v>1261</v>
      </c>
      <c r="S72" s="9" t="s">
        <v>55</v>
      </c>
      <c r="T72" s="9" t="s">
        <v>55</v>
      </c>
      <c r="U72" s="9" t="s">
        <v>55</v>
      </c>
      <c r="V72" s="9" t="s">
        <v>55</v>
      </c>
      <c r="W72" s="9">
        <v>85955</v>
      </c>
      <c r="X72" s="9">
        <v>95985</v>
      </c>
      <c r="Y72" s="9">
        <v>76248</v>
      </c>
      <c r="Z72" s="9">
        <v>60795</v>
      </c>
      <c r="AA72" s="11">
        <v>38560</v>
      </c>
      <c r="AB72" s="11">
        <v>38560</v>
      </c>
      <c r="AC72" s="9" t="s">
        <v>55</v>
      </c>
      <c r="AD72" s="10">
        <v>0.67100000000000004</v>
      </c>
      <c r="AE72" s="10">
        <v>0.47</v>
      </c>
      <c r="AF72" s="10">
        <v>0.45800000000000002</v>
      </c>
      <c r="AG72" s="9">
        <v>408.67</v>
      </c>
      <c r="AH72" s="9">
        <v>287</v>
      </c>
      <c r="AI72" s="9">
        <v>15.94</v>
      </c>
      <c r="AJ72" s="9">
        <v>22.693999999999999</v>
      </c>
      <c r="AK72" s="9">
        <v>1.4239299999999999</v>
      </c>
      <c r="AL72" s="9" t="s">
        <v>55</v>
      </c>
      <c r="AM72" s="9" t="s">
        <v>55</v>
      </c>
      <c r="AN72" s="10">
        <v>7.3999999999999996E-2</v>
      </c>
      <c r="AO72" s="10">
        <v>0.57399999999999995</v>
      </c>
      <c r="AP72" s="10">
        <v>0.61099999999999999</v>
      </c>
      <c r="AQ72" s="9">
        <v>8334</v>
      </c>
      <c r="AR72" s="9">
        <v>1.2210000000000001</v>
      </c>
      <c r="AS72" s="10">
        <v>3.6999999999999998E-2</v>
      </c>
      <c r="AT72" s="10" t="s">
        <v>283</v>
      </c>
      <c r="AU72" s="16">
        <v>0.45024763619990993</v>
      </c>
      <c r="AV72" s="1" t="str">
        <f t="shared" si="1"/>
        <v>yes</v>
      </c>
    </row>
    <row r="73" spans="1:48" ht="14.25" hidden="1" customHeight="1">
      <c r="A73" s="7">
        <v>69</v>
      </c>
      <c r="B73" s="8" t="s">
        <v>284</v>
      </c>
      <c r="C73" s="8" t="s">
        <v>199</v>
      </c>
      <c r="D73" s="9" t="s">
        <v>58</v>
      </c>
      <c r="E73" s="9" t="s">
        <v>59</v>
      </c>
      <c r="F73" s="9" t="s">
        <v>94</v>
      </c>
      <c r="G73" s="9">
        <v>935</v>
      </c>
      <c r="H73" s="10">
        <v>0.53800000000000003</v>
      </c>
      <c r="I73" s="10">
        <v>0.42199999999999999</v>
      </c>
      <c r="J73" s="10">
        <v>0.23300000000000001</v>
      </c>
      <c r="K73" s="10">
        <v>0.84899999999999998</v>
      </c>
      <c r="L73" s="10">
        <v>0.113</v>
      </c>
      <c r="M73" s="10">
        <v>0.39900000000000002</v>
      </c>
      <c r="N73" s="10">
        <v>0.78</v>
      </c>
      <c r="O73" s="9">
        <v>2251.66</v>
      </c>
      <c r="P73" s="9">
        <v>85</v>
      </c>
      <c r="Q73" s="9">
        <v>8</v>
      </c>
      <c r="R73" s="9">
        <v>305</v>
      </c>
      <c r="S73" s="9" t="s">
        <v>55</v>
      </c>
      <c r="T73" s="9" t="s">
        <v>55</v>
      </c>
      <c r="U73" s="9" t="s">
        <v>55</v>
      </c>
      <c r="V73" s="9" t="s">
        <v>55</v>
      </c>
      <c r="W73" s="11">
        <v>70404</v>
      </c>
      <c r="X73" s="11">
        <v>74214</v>
      </c>
      <c r="Y73" s="11">
        <v>65241</v>
      </c>
      <c r="Z73" s="11">
        <v>59823</v>
      </c>
      <c r="AA73" s="11">
        <v>30471</v>
      </c>
      <c r="AB73" s="11">
        <v>30471</v>
      </c>
      <c r="AC73" s="9" t="s">
        <v>55</v>
      </c>
      <c r="AD73" s="10">
        <v>0.48399999999999999</v>
      </c>
      <c r="AE73" s="10">
        <v>0.54</v>
      </c>
      <c r="AF73" s="10">
        <v>0.52</v>
      </c>
      <c r="AG73" s="9">
        <v>162.66999999999999</v>
      </c>
      <c r="AH73" s="9">
        <v>229.33</v>
      </c>
      <c r="AI73" s="9">
        <v>13.84</v>
      </c>
      <c r="AJ73" s="9">
        <v>9.8179999999999996</v>
      </c>
      <c r="AK73" s="9">
        <v>0.70930000000000004</v>
      </c>
      <c r="AL73" s="9" t="s">
        <v>55</v>
      </c>
      <c r="AM73" s="9" t="s">
        <v>55</v>
      </c>
      <c r="AN73" s="10">
        <v>0.13600000000000001</v>
      </c>
      <c r="AO73" s="10">
        <v>0.70299999999999996</v>
      </c>
      <c r="AP73" s="10">
        <v>0.61099999999999999</v>
      </c>
      <c r="AQ73" s="9">
        <v>2476</v>
      </c>
      <c r="AR73" s="9">
        <v>1.3240000000000001</v>
      </c>
      <c r="AS73" s="10" t="s">
        <v>285</v>
      </c>
      <c r="AT73" s="9">
        <v>5.3999999999999999E-2</v>
      </c>
      <c r="AU73" s="16">
        <v>0.43029259896729766</v>
      </c>
      <c r="AV73" s="1" t="str">
        <f t="shared" si="1"/>
        <v>no</v>
      </c>
    </row>
    <row r="74" spans="1:48" ht="14.25" hidden="1" customHeight="1">
      <c r="A74" s="7">
        <v>70</v>
      </c>
      <c r="B74" s="8" t="s">
        <v>286</v>
      </c>
      <c r="C74" s="8" t="s">
        <v>199</v>
      </c>
      <c r="D74" s="9" t="s">
        <v>58</v>
      </c>
      <c r="E74" s="9" t="s">
        <v>59</v>
      </c>
      <c r="F74" s="9" t="s">
        <v>94</v>
      </c>
      <c r="G74" s="9">
        <v>1085</v>
      </c>
      <c r="H74" s="10">
        <v>0.69199999999999995</v>
      </c>
      <c r="I74" s="10">
        <v>0.66300000000000003</v>
      </c>
      <c r="J74" s="10">
        <v>0.56999999999999995</v>
      </c>
      <c r="K74" s="10">
        <v>0.72799999999999998</v>
      </c>
      <c r="L74" s="10">
        <v>0.21099999999999999</v>
      </c>
      <c r="M74" s="10">
        <v>0.51200000000000001</v>
      </c>
      <c r="N74" s="10">
        <v>0.85</v>
      </c>
      <c r="O74" s="9">
        <v>1401.66</v>
      </c>
      <c r="P74" s="9">
        <v>101</v>
      </c>
      <c r="Q74" s="9">
        <v>4</v>
      </c>
      <c r="R74" s="9">
        <v>277</v>
      </c>
      <c r="S74" s="9" t="s">
        <v>55</v>
      </c>
      <c r="T74" s="9" t="s">
        <v>55</v>
      </c>
      <c r="U74" s="9" t="s">
        <v>55</v>
      </c>
      <c r="V74" s="9" t="s">
        <v>55</v>
      </c>
      <c r="W74" s="11">
        <v>75430</v>
      </c>
      <c r="X74" s="11">
        <v>62748</v>
      </c>
      <c r="Y74" s="11">
        <v>54072</v>
      </c>
      <c r="Z74" s="11">
        <v>43776</v>
      </c>
      <c r="AA74" s="11">
        <v>30920</v>
      </c>
      <c r="AB74" s="11">
        <v>30920</v>
      </c>
      <c r="AC74" s="9" t="s">
        <v>55</v>
      </c>
      <c r="AD74" s="10">
        <v>0.71399999999999997</v>
      </c>
      <c r="AE74" s="10">
        <v>0.36</v>
      </c>
      <c r="AF74" s="10">
        <v>0.30399999999999999</v>
      </c>
      <c r="AG74" s="9">
        <v>99.33</v>
      </c>
      <c r="AH74" s="9">
        <v>172.67</v>
      </c>
      <c r="AI74" s="9">
        <v>14.11</v>
      </c>
      <c r="AJ74" s="9">
        <v>8.1180000000000003</v>
      </c>
      <c r="AK74" s="9">
        <v>0.57528999999999997</v>
      </c>
      <c r="AL74" s="9" t="s">
        <v>55</v>
      </c>
      <c r="AM74" s="9" t="s">
        <v>55</v>
      </c>
      <c r="AN74" s="10">
        <v>6.5000000000000002E-2</v>
      </c>
      <c r="AO74" s="10">
        <v>0.26600000000000001</v>
      </c>
      <c r="AP74" s="10">
        <v>0.61099999999999999</v>
      </c>
      <c r="AQ74" s="9">
        <v>1713</v>
      </c>
      <c r="AR74" s="9" t="s">
        <v>55</v>
      </c>
      <c r="AS74" s="10">
        <v>0.34499999999999997</v>
      </c>
      <c r="AT74" s="10" t="s">
        <v>153</v>
      </c>
      <c r="AU74" s="16" t="s">
        <v>2055</v>
      </c>
      <c r="AV74" s="1" t="str">
        <f t="shared" si="1"/>
        <v>no</v>
      </c>
    </row>
    <row r="75" spans="1:48" ht="14.25" hidden="1" customHeight="1">
      <c r="A75" s="7">
        <v>128</v>
      </c>
      <c r="B75" s="8" t="s">
        <v>403</v>
      </c>
      <c r="C75" s="8" t="s">
        <v>381</v>
      </c>
      <c r="D75" s="9" t="s">
        <v>50</v>
      </c>
      <c r="E75" s="9" t="s">
        <v>51</v>
      </c>
      <c r="F75" s="9" t="s">
        <v>171</v>
      </c>
      <c r="G75" s="9">
        <v>915</v>
      </c>
      <c r="H75" s="10">
        <v>0.51700000000000002</v>
      </c>
      <c r="I75" s="10">
        <v>0.46600000000000003</v>
      </c>
      <c r="J75" s="10">
        <v>0.22600000000000001</v>
      </c>
      <c r="K75" s="10">
        <v>0.77400000000000002</v>
      </c>
      <c r="L75" s="10">
        <v>0.153</v>
      </c>
      <c r="M75" s="10">
        <v>0.4</v>
      </c>
      <c r="N75" s="10">
        <v>0.75</v>
      </c>
      <c r="O75" s="9">
        <v>8746.4599999999991</v>
      </c>
      <c r="P75" s="9">
        <v>636</v>
      </c>
      <c r="Q75" s="9">
        <v>12</v>
      </c>
      <c r="R75" s="9">
        <v>1579</v>
      </c>
      <c r="S75" s="9">
        <v>18676</v>
      </c>
      <c r="T75" s="9" t="s">
        <v>404</v>
      </c>
      <c r="U75" s="9" t="s">
        <v>141</v>
      </c>
      <c r="V75" s="9">
        <v>12364</v>
      </c>
      <c r="W75" s="11">
        <v>90890</v>
      </c>
      <c r="X75" s="11">
        <v>96138</v>
      </c>
      <c r="Y75" s="11">
        <v>78984</v>
      </c>
      <c r="Z75" s="11">
        <v>63144</v>
      </c>
      <c r="AA75" s="11">
        <v>9600</v>
      </c>
      <c r="AB75" s="11">
        <v>21870</v>
      </c>
      <c r="AC75" s="9" t="s">
        <v>405</v>
      </c>
      <c r="AD75" s="10">
        <v>0.437</v>
      </c>
      <c r="AE75" s="10">
        <v>0.4</v>
      </c>
      <c r="AF75" s="10">
        <v>0.373</v>
      </c>
      <c r="AG75" s="9">
        <v>613.33000000000004</v>
      </c>
      <c r="AH75" s="9">
        <v>549</v>
      </c>
      <c r="AI75" s="9">
        <v>14.26</v>
      </c>
      <c r="AJ75" s="9">
        <v>15.932</v>
      </c>
      <c r="AK75" s="9">
        <v>1.1171800000000001</v>
      </c>
      <c r="AL75" s="9">
        <v>1.0999999999999999E-2</v>
      </c>
      <c r="AM75" s="9">
        <v>0.51100000000000001</v>
      </c>
      <c r="AN75" s="10">
        <v>6.0000000000000001E-3</v>
      </c>
      <c r="AO75" s="10">
        <v>0.30499999999999999</v>
      </c>
      <c r="AP75" s="10">
        <v>0.30499999999999999</v>
      </c>
      <c r="AQ75" s="9">
        <v>10473</v>
      </c>
      <c r="AR75" s="9">
        <v>0.52200000000000002</v>
      </c>
      <c r="AS75" s="10" t="s">
        <v>406</v>
      </c>
      <c r="AT75" s="10">
        <v>0.08</v>
      </c>
      <c r="AU75" s="16">
        <v>0.65703022339027595</v>
      </c>
      <c r="AV75" s="1" t="str">
        <f t="shared" si="1"/>
        <v>yes</v>
      </c>
    </row>
    <row r="76" spans="1:48" ht="14.25" hidden="1" customHeight="1">
      <c r="A76" s="7">
        <v>72</v>
      </c>
      <c r="B76" s="8" t="s">
        <v>289</v>
      </c>
      <c r="C76" s="8" t="s">
        <v>199</v>
      </c>
      <c r="D76" s="9" t="s">
        <v>50</v>
      </c>
      <c r="E76" s="9" t="s">
        <v>59</v>
      </c>
      <c r="F76" s="9" t="s">
        <v>290</v>
      </c>
      <c r="G76" s="9">
        <v>1160</v>
      </c>
      <c r="H76" s="10">
        <v>0.66700000000000004</v>
      </c>
      <c r="I76" s="10">
        <v>0.63500000000000001</v>
      </c>
      <c r="J76" s="10">
        <v>0.58499999999999996</v>
      </c>
      <c r="K76" s="10">
        <v>0.61499999999999999</v>
      </c>
      <c r="L76" s="10">
        <v>5.0999999999999997E-2</v>
      </c>
      <c r="M76" s="10">
        <v>0.45300000000000001</v>
      </c>
      <c r="N76" s="10">
        <v>0.82</v>
      </c>
      <c r="O76" s="9">
        <v>1299.27</v>
      </c>
      <c r="P76" s="9">
        <v>219</v>
      </c>
      <c r="Q76" s="9">
        <v>9</v>
      </c>
      <c r="R76" s="9">
        <v>261</v>
      </c>
      <c r="S76" s="9" t="s">
        <v>55</v>
      </c>
      <c r="T76" s="9" t="s">
        <v>55</v>
      </c>
      <c r="U76" s="9" t="s">
        <v>55</v>
      </c>
      <c r="V76" s="9" t="s">
        <v>55</v>
      </c>
      <c r="W76" s="11">
        <v>86283</v>
      </c>
      <c r="X76" s="11">
        <v>100584</v>
      </c>
      <c r="Y76" s="11">
        <v>80955</v>
      </c>
      <c r="Z76" s="11">
        <v>63405</v>
      </c>
      <c r="AA76" s="11">
        <v>44258</v>
      </c>
      <c r="AB76" s="11">
        <v>44258</v>
      </c>
      <c r="AC76" s="9" t="s">
        <v>55</v>
      </c>
      <c r="AD76" s="10">
        <v>0.72799999999999998</v>
      </c>
      <c r="AE76" s="10">
        <v>0.49</v>
      </c>
      <c r="AF76" s="10">
        <v>0.502</v>
      </c>
      <c r="AG76" s="9">
        <v>139.66999999999999</v>
      </c>
      <c r="AH76" s="9">
        <v>214</v>
      </c>
      <c r="AI76" s="9">
        <v>9.3000000000000007</v>
      </c>
      <c r="AJ76" s="9">
        <v>6.0709999999999997</v>
      </c>
      <c r="AK76" s="9">
        <v>0.65264999999999995</v>
      </c>
      <c r="AL76" s="9" t="s">
        <v>55</v>
      </c>
      <c r="AM76" s="9" t="s">
        <v>55</v>
      </c>
      <c r="AN76" s="10">
        <v>2.4E-2</v>
      </c>
      <c r="AO76" s="10">
        <v>0.46899999999999997</v>
      </c>
      <c r="AP76" s="10">
        <v>0.61099999999999999</v>
      </c>
      <c r="AQ76" s="9">
        <v>1397</v>
      </c>
      <c r="AR76" s="9">
        <v>0.746</v>
      </c>
      <c r="AS76" s="10">
        <v>0.14199999999999999</v>
      </c>
      <c r="AT76" s="9" t="s">
        <v>249</v>
      </c>
      <c r="AU76" s="16">
        <v>0.57273768613974796</v>
      </c>
      <c r="AV76" s="1" t="str">
        <f t="shared" si="1"/>
        <v>no</v>
      </c>
    </row>
    <row r="77" spans="1:48" ht="14.25" hidden="1" customHeight="1">
      <c r="A77" s="7">
        <v>73</v>
      </c>
      <c r="B77" s="8" t="s">
        <v>291</v>
      </c>
      <c r="C77" s="8" t="s">
        <v>199</v>
      </c>
      <c r="D77" s="9" t="s">
        <v>69</v>
      </c>
      <c r="E77" s="9" t="s">
        <v>59</v>
      </c>
      <c r="F77" s="9" t="s">
        <v>189</v>
      </c>
      <c r="G77" s="9">
        <v>925</v>
      </c>
      <c r="H77" s="10">
        <v>0.65700000000000003</v>
      </c>
      <c r="I77" s="10">
        <v>0.624</v>
      </c>
      <c r="J77" s="10">
        <v>0.51900000000000002</v>
      </c>
      <c r="K77" s="10">
        <v>0.81200000000000006</v>
      </c>
      <c r="L77" s="10">
        <v>0.23100000000000001</v>
      </c>
      <c r="M77" s="10">
        <v>0.35899999999999999</v>
      </c>
      <c r="N77" s="10">
        <v>0.79</v>
      </c>
      <c r="O77" s="9">
        <v>2951.18</v>
      </c>
      <c r="P77" s="9">
        <v>172</v>
      </c>
      <c r="Q77" s="9">
        <v>26</v>
      </c>
      <c r="R77" s="9">
        <v>548</v>
      </c>
      <c r="S77" s="9" t="s">
        <v>55</v>
      </c>
      <c r="T77" s="9" t="s">
        <v>55</v>
      </c>
      <c r="U77" s="9" t="s">
        <v>55</v>
      </c>
      <c r="V77" s="9" t="s">
        <v>55</v>
      </c>
      <c r="W77" s="11">
        <v>81510</v>
      </c>
      <c r="X77" s="11">
        <v>86328</v>
      </c>
      <c r="Y77" s="11">
        <v>77274</v>
      </c>
      <c r="Z77" s="11">
        <v>69876</v>
      </c>
      <c r="AA77" s="11">
        <v>35944</v>
      </c>
      <c r="AB77" s="11">
        <v>35944</v>
      </c>
      <c r="AC77" s="9" t="s">
        <v>55</v>
      </c>
      <c r="AD77" s="10">
        <v>0.627</v>
      </c>
      <c r="AE77" s="10">
        <v>0.71</v>
      </c>
      <c r="AF77" s="10">
        <v>0.58099999999999996</v>
      </c>
      <c r="AG77" s="9">
        <v>247</v>
      </c>
      <c r="AH77" s="9">
        <v>244.67</v>
      </c>
      <c r="AI77" s="9">
        <v>11.95</v>
      </c>
      <c r="AJ77" s="9">
        <v>12.061999999999999</v>
      </c>
      <c r="AK77" s="9">
        <v>1.0095400000000001</v>
      </c>
      <c r="AL77" s="9" t="s">
        <v>55</v>
      </c>
      <c r="AM77" s="9" t="s">
        <v>55</v>
      </c>
      <c r="AN77" s="10">
        <v>7.0000000000000001E-3</v>
      </c>
      <c r="AO77" s="10">
        <v>0.82499999999999996</v>
      </c>
      <c r="AP77" s="10">
        <v>0.61099999999999999</v>
      </c>
      <c r="AQ77" s="9">
        <v>3431</v>
      </c>
      <c r="AR77" s="9">
        <v>2.2080000000000002</v>
      </c>
      <c r="AS77" s="10" t="s">
        <v>292</v>
      </c>
      <c r="AT77" s="10">
        <v>3.1E-2</v>
      </c>
      <c r="AU77" s="16">
        <v>0.3117206982543641</v>
      </c>
      <c r="AV77" s="1" t="str">
        <f t="shared" si="1"/>
        <v>no</v>
      </c>
    </row>
    <row r="78" spans="1:48" ht="14.25" hidden="1" customHeight="1">
      <c r="A78" s="7">
        <v>583</v>
      </c>
      <c r="B78" s="8" t="s">
        <v>1198</v>
      </c>
      <c r="C78" s="8" t="s">
        <v>1170</v>
      </c>
      <c r="D78" s="9" t="s">
        <v>50</v>
      </c>
      <c r="E78" s="9" t="s">
        <v>51</v>
      </c>
      <c r="F78" s="9" t="s">
        <v>171</v>
      </c>
      <c r="G78" s="9">
        <v>1025</v>
      </c>
      <c r="H78" s="10">
        <v>0.378</v>
      </c>
      <c r="I78" s="10">
        <v>0.30599999999999999</v>
      </c>
      <c r="J78" s="10">
        <v>0.14699999999999999</v>
      </c>
      <c r="K78" s="10">
        <v>0.84299999999999997</v>
      </c>
      <c r="L78" s="10">
        <v>0.42</v>
      </c>
      <c r="M78" s="10">
        <v>0.82699999999999996</v>
      </c>
      <c r="N78" s="10">
        <v>0.83</v>
      </c>
      <c r="O78" s="9">
        <v>8976.36</v>
      </c>
      <c r="P78" s="9">
        <v>713</v>
      </c>
      <c r="Q78" s="9" t="s">
        <v>55</v>
      </c>
      <c r="R78" s="9">
        <v>2066</v>
      </c>
      <c r="S78" s="9">
        <v>12248</v>
      </c>
      <c r="T78" s="9" t="s">
        <v>1001</v>
      </c>
      <c r="U78" s="9" t="s">
        <v>1199</v>
      </c>
      <c r="V78" s="9">
        <v>12465</v>
      </c>
      <c r="W78" s="11">
        <v>92145</v>
      </c>
      <c r="X78" s="11">
        <v>113625</v>
      </c>
      <c r="Y78" s="11">
        <v>87957</v>
      </c>
      <c r="Z78" s="11">
        <v>76401</v>
      </c>
      <c r="AA78" s="11">
        <v>6760</v>
      </c>
      <c r="AB78" s="11">
        <v>13870</v>
      </c>
      <c r="AC78" s="9" t="s">
        <v>364</v>
      </c>
      <c r="AD78" s="10">
        <v>0.36599999999999999</v>
      </c>
      <c r="AE78" s="10">
        <v>0.73</v>
      </c>
      <c r="AF78" s="10">
        <v>0.53200000000000003</v>
      </c>
      <c r="AG78" s="9">
        <v>537.66999999999996</v>
      </c>
      <c r="AH78" s="9">
        <v>575.33000000000004</v>
      </c>
      <c r="AI78" s="9">
        <v>16.7</v>
      </c>
      <c r="AJ78" s="9">
        <v>15.602</v>
      </c>
      <c r="AK78" s="9">
        <v>0.93452999999999997</v>
      </c>
      <c r="AL78" s="9">
        <v>2.7E-2</v>
      </c>
      <c r="AM78" s="9">
        <v>0.56599999999999995</v>
      </c>
      <c r="AN78" s="10">
        <v>3.3000000000000002E-2</v>
      </c>
      <c r="AO78" s="10">
        <v>0.872</v>
      </c>
      <c r="AP78" s="10">
        <v>0.42699999999999999</v>
      </c>
      <c r="AQ78" s="9">
        <v>12807</v>
      </c>
      <c r="AR78" s="9">
        <v>0.52700000000000002</v>
      </c>
      <c r="AS78" s="10" t="s">
        <v>1200</v>
      </c>
      <c r="AT78" s="10">
        <v>1.2E-2</v>
      </c>
      <c r="AU78" s="16">
        <v>0.65487884741322855</v>
      </c>
      <c r="AV78" s="1" t="str">
        <f t="shared" si="1"/>
        <v>yes</v>
      </c>
    </row>
    <row r="79" spans="1:48" ht="14.25" hidden="1" customHeight="1">
      <c r="A79" s="7">
        <v>75</v>
      </c>
      <c r="B79" s="8" t="s">
        <v>294</v>
      </c>
      <c r="C79" s="8" t="s">
        <v>199</v>
      </c>
      <c r="D79" s="9" t="s">
        <v>50</v>
      </c>
      <c r="E79" s="9" t="s">
        <v>59</v>
      </c>
      <c r="F79" s="9" t="s">
        <v>290</v>
      </c>
      <c r="G79" s="9">
        <v>920</v>
      </c>
      <c r="H79" s="10">
        <v>0.42199999999999999</v>
      </c>
      <c r="I79" s="10">
        <v>0.38800000000000001</v>
      </c>
      <c r="J79" s="10">
        <v>0.28399999999999997</v>
      </c>
      <c r="K79" s="10">
        <v>0.59099999999999997</v>
      </c>
      <c r="L79" s="10">
        <v>0.28199999999999997</v>
      </c>
      <c r="M79" s="10">
        <v>0.46899999999999997</v>
      </c>
      <c r="N79" s="10">
        <v>0.71</v>
      </c>
      <c r="O79" s="9">
        <v>1330.48</v>
      </c>
      <c r="P79" s="9">
        <v>226</v>
      </c>
      <c r="Q79" s="9">
        <v>0</v>
      </c>
      <c r="R79" s="9">
        <v>285</v>
      </c>
      <c r="S79" s="9" t="s">
        <v>55</v>
      </c>
      <c r="T79" s="9" t="s">
        <v>55</v>
      </c>
      <c r="U79" s="9" t="s">
        <v>55</v>
      </c>
      <c r="V79" s="9" t="s">
        <v>55</v>
      </c>
      <c r="W79" s="9">
        <v>79413</v>
      </c>
      <c r="X79" s="9">
        <v>85851</v>
      </c>
      <c r="Y79" s="9">
        <v>65709</v>
      </c>
      <c r="Z79" s="9">
        <v>60201</v>
      </c>
      <c r="AA79" s="11">
        <v>32608</v>
      </c>
      <c r="AB79" s="11">
        <v>32608</v>
      </c>
      <c r="AC79" s="9" t="s">
        <v>55</v>
      </c>
      <c r="AD79" s="10">
        <v>0.42899999999999999</v>
      </c>
      <c r="AE79" s="10">
        <v>0.54</v>
      </c>
      <c r="AF79" s="10">
        <v>0.441</v>
      </c>
      <c r="AG79" s="9">
        <v>115.67</v>
      </c>
      <c r="AH79" s="9">
        <v>121.67</v>
      </c>
      <c r="AI79" s="9">
        <v>11.5</v>
      </c>
      <c r="AJ79" s="9">
        <v>10.935</v>
      </c>
      <c r="AK79" s="9">
        <v>0.95067999999999997</v>
      </c>
      <c r="AL79" s="9" t="s">
        <v>55</v>
      </c>
      <c r="AM79" s="9" t="s">
        <v>55</v>
      </c>
      <c r="AN79" s="10">
        <v>4.4999999999999998E-2</v>
      </c>
      <c r="AO79" s="10">
        <v>0.57699999999999996</v>
      </c>
      <c r="AP79" s="10">
        <v>0.61099999999999999</v>
      </c>
      <c r="AQ79" s="9">
        <v>1855</v>
      </c>
      <c r="AR79" s="9">
        <v>1.4610000000000001</v>
      </c>
      <c r="AS79" s="9">
        <v>3.3000000000000002E-2</v>
      </c>
      <c r="AT79" s="10" t="s">
        <v>214</v>
      </c>
      <c r="AU79" s="16">
        <v>0.40633888663145068</v>
      </c>
      <c r="AV79" s="1" t="str">
        <f t="shared" si="1"/>
        <v>no</v>
      </c>
    </row>
    <row r="80" spans="1:48" ht="14.25" hidden="1" customHeight="1">
      <c r="A80" s="7">
        <v>76</v>
      </c>
      <c r="B80" s="8" t="s">
        <v>295</v>
      </c>
      <c r="C80" s="8" t="s">
        <v>199</v>
      </c>
      <c r="D80" s="9" t="s">
        <v>91</v>
      </c>
      <c r="E80" s="9" t="s">
        <v>59</v>
      </c>
      <c r="F80" s="9" t="s">
        <v>296</v>
      </c>
      <c r="G80" s="9">
        <v>1290</v>
      </c>
      <c r="H80" s="10">
        <v>0.875</v>
      </c>
      <c r="I80" s="10">
        <v>0.86799999999999999</v>
      </c>
      <c r="J80" s="10">
        <v>0.82299999999999995</v>
      </c>
      <c r="K80" s="10">
        <v>0.999</v>
      </c>
      <c r="L80" s="10">
        <v>1.0999999999999999E-2</v>
      </c>
      <c r="M80" s="9">
        <v>0.106</v>
      </c>
      <c r="N80" s="10">
        <v>0.93</v>
      </c>
      <c r="O80" s="9">
        <v>2009.24</v>
      </c>
      <c r="P80" s="9">
        <v>0</v>
      </c>
      <c r="Q80" s="9" t="s">
        <v>55</v>
      </c>
      <c r="R80" s="9">
        <v>541</v>
      </c>
      <c r="S80" s="9" t="s">
        <v>55</v>
      </c>
      <c r="T80" s="9" t="s">
        <v>55</v>
      </c>
      <c r="U80" s="9" t="s">
        <v>55</v>
      </c>
      <c r="V80" s="9" t="s">
        <v>55</v>
      </c>
      <c r="W80" s="9">
        <v>105736</v>
      </c>
      <c r="X80" s="9">
        <v>130527</v>
      </c>
      <c r="Y80" s="9">
        <v>89775</v>
      </c>
      <c r="Z80" s="9">
        <v>68463</v>
      </c>
      <c r="AA80" s="11">
        <v>49248</v>
      </c>
      <c r="AB80" s="11">
        <v>49248</v>
      </c>
      <c r="AC80" s="9" t="s">
        <v>55</v>
      </c>
      <c r="AD80" s="10">
        <v>0.89500000000000002</v>
      </c>
      <c r="AE80" s="10">
        <v>0.21</v>
      </c>
      <c r="AF80" s="9">
        <v>0.20200000000000001</v>
      </c>
      <c r="AG80" s="9">
        <v>196.33</v>
      </c>
      <c r="AH80" s="9">
        <v>447.33</v>
      </c>
      <c r="AI80" s="9">
        <v>10.23</v>
      </c>
      <c r="AJ80" s="9">
        <v>4.492</v>
      </c>
      <c r="AK80" s="9">
        <v>0.43890000000000001</v>
      </c>
      <c r="AL80" s="9" t="s">
        <v>55</v>
      </c>
      <c r="AM80" s="9" t="s">
        <v>55</v>
      </c>
      <c r="AN80" s="10">
        <v>6.7000000000000004E-2</v>
      </c>
      <c r="AO80" s="10">
        <v>0.43</v>
      </c>
      <c r="AP80" s="10">
        <v>0.61099999999999999</v>
      </c>
      <c r="AQ80" s="9">
        <v>2023</v>
      </c>
      <c r="AR80" s="9">
        <v>0.40200000000000002</v>
      </c>
      <c r="AS80" s="10">
        <v>0.18099999999999999</v>
      </c>
      <c r="AT80" s="9" t="s">
        <v>297</v>
      </c>
      <c r="AU80" s="16">
        <v>0.71326676176890158</v>
      </c>
      <c r="AV80" s="1" t="str">
        <f t="shared" si="1"/>
        <v>no</v>
      </c>
    </row>
    <row r="81" spans="1:48" ht="14.25" hidden="1" customHeight="1">
      <c r="A81" s="7">
        <v>77</v>
      </c>
      <c r="B81" s="8" t="s">
        <v>298</v>
      </c>
      <c r="C81" s="8" t="s">
        <v>199</v>
      </c>
      <c r="D81" s="9" t="s">
        <v>69</v>
      </c>
      <c r="E81" s="9" t="s">
        <v>59</v>
      </c>
      <c r="F81" s="9" t="s">
        <v>276</v>
      </c>
      <c r="G81" s="9">
        <v>910</v>
      </c>
      <c r="H81" s="10">
        <v>0.41499999999999998</v>
      </c>
      <c r="I81" s="10">
        <v>0.35399999999999998</v>
      </c>
      <c r="J81" s="10">
        <v>0.23100000000000001</v>
      </c>
      <c r="K81" s="10">
        <v>0.67200000000000004</v>
      </c>
      <c r="L81" s="10">
        <v>0.27500000000000002</v>
      </c>
      <c r="M81" s="10">
        <v>0.61099999999999999</v>
      </c>
      <c r="N81" s="10">
        <v>0.91</v>
      </c>
      <c r="O81" s="9">
        <v>1042.72</v>
      </c>
      <c r="P81" s="9">
        <v>109</v>
      </c>
      <c r="Q81" s="9" t="s">
        <v>55</v>
      </c>
      <c r="R81" s="9">
        <v>156</v>
      </c>
      <c r="S81" s="9" t="s">
        <v>55</v>
      </c>
      <c r="T81" s="9" t="s">
        <v>55</v>
      </c>
      <c r="U81" s="9" t="s">
        <v>55</v>
      </c>
      <c r="V81" s="9" t="s">
        <v>55</v>
      </c>
      <c r="W81" s="11">
        <v>60747</v>
      </c>
      <c r="X81" s="11">
        <v>74187</v>
      </c>
      <c r="Y81" s="11">
        <v>58761</v>
      </c>
      <c r="Z81" s="11">
        <v>49977</v>
      </c>
      <c r="AA81" s="11">
        <v>28550</v>
      </c>
      <c r="AB81" s="11">
        <v>28550</v>
      </c>
      <c r="AC81" s="9" t="s">
        <v>55</v>
      </c>
      <c r="AD81" s="10">
        <v>0.3</v>
      </c>
      <c r="AE81" s="10">
        <v>0.49</v>
      </c>
      <c r="AF81" s="10">
        <v>0.54900000000000004</v>
      </c>
      <c r="AG81" s="9">
        <v>119.33</v>
      </c>
      <c r="AH81" s="9">
        <v>95.67</v>
      </c>
      <c r="AI81" s="9">
        <v>8.74</v>
      </c>
      <c r="AJ81" s="9">
        <v>10.9</v>
      </c>
      <c r="AK81" s="9">
        <v>1.24739</v>
      </c>
      <c r="AL81" s="9" t="s">
        <v>55</v>
      </c>
      <c r="AM81" s="9" t="s">
        <v>55</v>
      </c>
      <c r="AN81" s="10">
        <v>5.0000000000000001E-3</v>
      </c>
      <c r="AO81" s="10">
        <v>0.40300000000000002</v>
      </c>
      <c r="AP81" s="10">
        <v>0.61099999999999999</v>
      </c>
      <c r="AQ81" s="9">
        <v>1302</v>
      </c>
      <c r="AR81" s="9" t="s">
        <v>55</v>
      </c>
      <c r="AS81" s="10">
        <v>0.20699999999999999</v>
      </c>
      <c r="AT81" s="10">
        <v>0.115</v>
      </c>
      <c r="AU81" s="16" t="s">
        <v>2055</v>
      </c>
      <c r="AV81" s="1" t="str">
        <f t="shared" si="1"/>
        <v>no</v>
      </c>
    </row>
    <row r="82" spans="1:48" ht="14.25" hidden="1" customHeight="1">
      <c r="A82" s="7">
        <v>78</v>
      </c>
      <c r="B82" s="8" t="s">
        <v>299</v>
      </c>
      <c r="C82" s="8" t="s">
        <v>199</v>
      </c>
      <c r="D82" s="9" t="s">
        <v>91</v>
      </c>
      <c r="E82" s="9" t="s">
        <v>59</v>
      </c>
      <c r="F82" s="9" t="s">
        <v>187</v>
      </c>
      <c r="G82" s="9">
        <v>990</v>
      </c>
      <c r="H82" s="10">
        <v>0.47699999999999998</v>
      </c>
      <c r="I82" s="10">
        <v>0.42599999999999999</v>
      </c>
      <c r="J82" s="10">
        <v>0.30199999999999999</v>
      </c>
      <c r="K82" s="10">
        <v>0.997</v>
      </c>
      <c r="L82" s="10">
        <v>0.124</v>
      </c>
      <c r="M82" s="10">
        <v>0.38100000000000001</v>
      </c>
      <c r="N82" s="10">
        <v>0.76</v>
      </c>
      <c r="O82" s="9">
        <v>1439.84</v>
      </c>
      <c r="P82" s="9">
        <v>5</v>
      </c>
      <c r="Q82" s="9" t="s">
        <v>55</v>
      </c>
      <c r="R82" s="9">
        <v>235</v>
      </c>
      <c r="S82" s="9" t="s">
        <v>55</v>
      </c>
      <c r="T82" s="9" t="s">
        <v>55</v>
      </c>
      <c r="U82" s="9" t="s">
        <v>55</v>
      </c>
      <c r="V82" s="9" t="s">
        <v>55</v>
      </c>
      <c r="W82" s="11">
        <v>61805</v>
      </c>
      <c r="X82" s="11">
        <v>60426</v>
      </c>
      <c r="Y82" s="11">
        <v>54981</v>
      </c>
      <c r="Z82" s="11">
        <v>50499</v>
      </c>
      <c r="AA82" s="11">
        <v>29064</v>
      </c>
      <c r="AB82" s="11">
        <v>29064</v>
      </c>
      <c r="AC82" s="9" t="s">
        <v>55</v>
      </c>
      <c r="AD82" s="10">
        <v>0.47699999999999998</v>
      </c>
      <c r="AE82" s="10">
        <v>0.42</v>
      </c>
      <c r="AF82" s="10">
        <v>0.46600000000000003</v>
      </c>
      <c r="AG82" s="9">
        <v>94.33</v>
      </c>
      <c r="AH82" s="9">
        <v>128.66999999999999</v>
      </c>
      <c r="AI82" s="9">
        <v>15.26</v>
      </c>
      <c r="AJ82" s="9">
        <v>11.19</v>
      </c>
      <c r="AK82" s="9">
        <v>0.73316000000000003</v>
      </c>
      <c r="AL82" s="9" t="s">
        <v>55</v>
      </c>
      <c r="AM82" s="9" t="s">
        <v>55</v>
      </c>
      <c r="AN82" s="10">
        <v>3.2000000000000001E-2</v>
      </c>
      <c r="AO82" s="10">
        <v>0.64600000000000002</v>
      </c>
      <c r="AP82" s="10">
        <v>0.61099999999999999</v>
      </c>
      <c r="AQ82" s="9">
        <v>1555</v>
      </c>
      <c r="AR82" s="9">
        <v>0.23599999999999999</v>
      </c>
      <c r="AS82" s="10" t="s">
        <v>300</v>
      </c>
      <c r="AT82" s="10" t="s">
        <v>301</v>
      </c>
      <c r="AU82" s="16">
        <v>0.80906148867313921</v>
      </c>
      <c r="AV82" s="1" t="str">
        <f t="shared" si="1"/>
        <v>no</v>
      </c>
    </row>
    <row r="83" spans="1:48" ht="14.25" hidden="1" customHeight="1">
      <c r="A83" s="7">
        <v>79</v>
      </c>
      <c r="B83" s="8" t="s">
        <v>302</v>
      </c>
      <c r="C83" s="8" t="s">
        <v>199</v>
      </c>
      <c r="D83" s="9" t="s">
        <v>150</v>
      </c>
      <c r="E83" s="9" t="s">
        <v>59</v>
      </c>
      <c r="F83" s="9" t="s">
        <v>200</v>
      </c>
      <c r="G83" s="9">
        <v>1145</v>
      </c>
      <c r="H83" s="10">
        <v>0.70399999999999996</v>
      </c>
      <c r="I83" s="10">
        <v>0.66100000000000003</v>
      </c>
      <c r="J83" s="10">
        <v>0.44500000000000001</v>
      </c>
      <c r="K83" s="10">
        <v>0.59499999999999997</v>
      </c>
      <c r="L83" s="10">
        <v>2.7E-2</v>
      </c>
      <c r="M83" s="10">
        <v>0.17100000000000001</v>
      </c>
      <c r="N83" s="10">
        <v>0.85</v>
      </c>
      <c r="O83" s="9">
        <v>5810.25</v>
      </c>
      <c r="P83" s="9">
        <v>303</v>
      </c>
      <c r="Q83" s="9">
        <v>648</v>
      </c>
      <c r="R83" s="9">
        <v>920</v>
      </c>
      <c r="S83" s="9" t="s">
        <v>55</v>
      </c>
      <c r="T83" s="9" t="s">
        <v>55</v>
      </c>
      <c r="U83" s="9" t="s">
        <v>55</v>
      </c>
      <c r="V83" s="9" t="s">
        <v>55</v>
      </c>
      <c r="W83" s="11">
        <v>108646</v>
      </c>
      <c r="X83" s="11">
        <v>121905</v>
      </c>
      <c r="Y83" s="11">
        <v>91107</v>
      </c>
      <c r="Z83" s="11">
        <v>84456</v>
      </c>
      <c r="AA83" s="11">
        <v>42934</v>
      </c>
      <c r="AB83" s="11">
        <v>42934</v>
      </c>
      <c r="AC83" s="9" t="s">
        <v>55</v>
      </c>
      <c r="AD83" s="10">
        <v>0.63200000000000001</v>
      </c>
      <c r="AE83" s="10">
        <v>0.31</v>
      </c>
      <c r="AF83" s="10">
        <v>0.374</v>
      </c>
      <c r="AG83" s="9">
        <v>545.33000000000004</v>
      </c>
      <c r="AH83" s="9">
        <v>1028</v>
      </c>
      <c r="AI83" s="9">
        <v>10.65</v>
      </c>
      <c r="AJ83" s="9">
        <v>5.6520000000000001</v>
      </c>
      <c r="AK83" s="9">
        <v>0.53047999999999995</v>
      </c>
      <c r="AL83" s="9" t="s">
        <v>55</v>
      </c>
      <c r="AM83" s="9" t="s">
        <v>55</v>
      </c>
      <c r="AN83" s="10">
        <v>6.5000000000000002E-2</v>
      </c>
      <c r="AO83" s="10">
        <v>0.58199999999999996</v>
      </c>
      <c r="AP83" s="10">
        <v>0.61099999999999999</v>
      </c>
      <c r="AQ83" s="9">
        <v>6281</v>
      </c>
      <c r="AR83" s="9">
        <v>0.63300000000000001</v>
      </c>
      <c r="AS83" s="10">
        <v>2.9000000000000001E-2</v>
      </c>
      <c r="AT83" s="10">
        <v>7.1999999999999995E-2</v>
      </c>
      <c r="AU83" s="16">
        <v>0.61236987140232702</v>
      </c>
      <c r="AV83" s="1" t="str">
        <f t="shared" si="1"/>
        <v>yes</v>
      </c>
    </row>
    <row r="84" spans="1:48" ht="14.25" hidden="1" customHeight="1">
      <c r="A84" s="7">
        <v>80</v>
      </c>
      <c r="B84" s="8" t="s">
        <v>303</v>
      </c>
      <c r="C84" s="8" t="s">
        <v>199</v>
      </c>
      <c r="D84" s="9" t="s">
        <v>150</v>
      </c>
      <c r="E84" s="9" t="s">
        <v>59</v>
      </c>
      <c r="F84" s="9" t="s">
        <v>200</v>
      </c>
      <c r="G84" s="9">
        <v>1210</v>
      </c>
      <c r="H84" s="10">
        <v>0.83899999999999997</v>
      </c>
      <c r="I84" s="10">
        <v>0.83</v>
      </c>
      <c r="J84" s="10">
        <v>0.75900000000000001</v>
      </c>
      <c r="K84" s="10">
        <v>0.46300000000000002</v>
      </c>
      <c r="L84" s="10">
        <v>8.5999999999999993E-2</v>
      </c>
      <c r="M84" s="10">
        <v>0.18099999999999999</v>
      </c>
      <c r="N84" s="10">
        <v>0.94</v>
      </c>
      <c r="O84" s="9">
        <v>6324.12</v>
      </c>
      <c r="P84" s="9">
        <v>1195</v>
      </c>
      <c r="Q84" s="9">
        <v>301</v>
      </c>
      <c r="R84" s="9">
        <v>910</v>
      </c>
      <c r="S84" s="9" t="s">
        <v>55</v>
      </c>
      <c r="T84" s="9" t="s">
        <v>55</v>
      </c>
      <c r="U84" s="9" t="s">
        <v>55</v>
      </c>
      <c r="V84" s="9" t="s">
        <v>55</v>
      </c>
      <c r="W84" s="9">
        <v>117071</v>
      </c>
      <c r="X84" s="9">
        <v>139158</v>
      </c>
      <c r="Y84" s="9">
        <v>114498</v>
      </c>
      <c r="Z84" s="9">
        <v>86022</v>
      </c>
      <c r="AA84" s="11">
        <v>48342</v>
      </c>
      <c r="AB84" s="11">
        <v>48342</v>
      </c>
      <c r="AC84" s="9" t="s">
        <v>55</v>
      </c>
      <c r="AD84" s="10">
        <v>0.86099999999999999</v>
      </c>
      <c r="AE84" s="10">
        <v>0.15</v>
      </c>
      <c r="AF84" s="10">
        <v>0.186</v>
      </c>
      <c r="AG84" s="9">
        <v>381.67</v>
      </c>
      <c r="AH84" s="9">
        <v>880.33</v>
      </c>
      <c r="AI84" s="9">
        <v>16.57</v>
      </c>
      <c r="AJ84" s="9">
        <v>7.1840000000000002</v>
      </c>
      <c r="AK84" s="9">
        <v>0.43354999999999999</v>
      </c>
      <c r="AL84" s="9" t="s">
        <v>55</v>
      </c>
      <c r="AM84" s="9" t="s">
        <v>55</v>
      </c>
      <c r="AN84" s="10">
        <v>0.113</v>
      </c>
      <c r="AO84" s="10">
        <v>0.35</v>
      </c>
      <c r="AP84" s="10">
        <v>0.61099999999999999</v>
      </c>
      <c r="AQ84" s="9">
        <v>7632</v>
      </c>
      <c r="AR84" s="9">
        <v>0.45900000000000002</v>
      </c>
      <c r="AS84" s="10">
        <v>0.26100000000000001</v>
      </c>
      <c r="AT84" s="9" t="s">
        <v>153</v>
      </c>
      <c r="AU84" s="16">
        <v>0.68540095956134339</v>
      </c>
      <c r="AV84" s="1" t="str">
        <f t="shared" si="1"/>
        <v>yes</v>
      </c>
    </row>
    <row r="85" spans="1:48" ht="14.25" hidden="1" customHeight="1">
      <c r="A85" s="7">
        <v>81</v>
      </c>
      <c r="B85" s="8" t="s">
        <v>304</v>
      </c>
      <c r="C85" s="8" t="s">
        <v>199</v>
      </c>
      <c r="D85" s="9" t="s">
        <v>91</v>
      </c>
      <c r="E85" s="9" t="s">
        <v>59</v>
      </c>
      <c r="F85" s="9" t="s">
        <v>165</v>
      </c>
      <c r="G85" s="9" t="s">
        <v>55</v>
      </c>
      <c r="H85" s="10">
        <v>0.89800000000000002</v>
      </c>
      <c r="I85" s="10">
        <v>0.88600000000000001</v>
      </c>
      <c r="J85" s="10">
        <v>0.82699999999999996</v>
      </c>
      <c r="K85" s="10">
        <v>1</v>
      </c>
      <c r="L85" s="10">
        <v>2.9000000000000001E-2</v>
      </c>
      <c r="M85" s="10">
        <v>7.5999999999999998E-2</v>
      </c>
      <c r="N85" s="10">
        <v>0.93</v>
      </c>
      <c r="O85" s="9">
        <v>1048.51</v>
      </c>
      <c r="P85" s="9" t="s">
        <v>55</v>
      </c>
      <c r="Q85" s="9" t="s">
        <v>55</v>
      </c>
      <c r="R85" s="9">
        <v>301</v>
      </c>
      <c r="S85" s="9" t="s">
        <v>55</v>
      </c>
      <c r="T85" s="9" t="s">
        <v>55</v>
      </c>
      <c r="U85" s="9" t="s">
        <v>55</v>
      </c>
      <c r="V85" s="9" t="s">
        <v>55</v>
      </c>
      <c r="W85" s="11">
        <v>98661</v>
      </c>
      <c r="X85" s="11">
        <v>117972</v>
      </c>
      <c r="Y85" s="11">
        <v>99864</v>
      </c>
      <c r="Z85" s="11">
        <v>73449</v>
      </c>
      <c r="AA85" s="11">
        <v>48670</v>
      </c>
      <c r="AB85" s="11">
        <v>48670</v>
      </c>
      <c r="AC85" s="9" t="s">
        <v>55</v>
      </c>
      <c r="AD85" s="10">
        <v>0.96099999999999997</v>
      </c>
      <c r="AE85" s="10">
        <v>0.14000000000000001</v>
      </c>
      <c r="AF85" s="10">
        <v>0.14599999999999999</v>
      </c>
      <c r="AG85" s="9">
        <v>93.67</v>
      </c>
      <c r="AH85" s="9">
        <v>175</v>
      </c>
      <c r="AI85" s="9">
        <v>11.19</v>
      </c>
      <c r="AJ85" s="9">
        <v>5.9909999999999997</v>
      </c>
      <c r="AK85" s="9">
        <v>0.53524000000000005</v>
      </c>
      <c r="AL85" s="9" t="s">
        <v>55</v>
      </c>
      <c r="AM85" s="9" t="s">
        <v>55</v>
      </c>
      <c r="AN85" s="10">
        <v>7.2999999999999995E-2</v>
      </c>
      <c r="AO85" s="10">
        <v>0.39</v>
      </c>
      <c r="AP85" s="10">
        <v>0.61099999999999999</v>
      </c>
      <c r="AQ85" s="9">
        <v>1067</v>
      </c>
      <c r="AR85" s="9">
        <v>0.27100000000000002</v>
      </c>
      <c r="AS85" s="10">
        <v>0.221</v>
      </c>
      <c r="AT85" s="10" t="s">
        <v>249</v>
      </c>
      <c r="AU85" s="16">
        <v>0.78678206136900075</v>
      </c>
      <c r="AV85" s="1" t="str">
        <f t="shared" si="1"/>
        <v>no</v>
      </c>
    </row>
    <row r="86" spans="1:48" ht="14.25" hidden="1" customHeight="1">
      <c r="A86" s="7">
        <v>82</v>
      </c>
      <c r="B86" s="8" t="s">
        <v>305</v>
      </c>
      <c r="C86" s="8" t="s">
        <v>199</v>
      </c>
      <c r="D86" s="9" t="s">
        <v>50</v>
      </c>
      <c r="E86" s="9" t="s">
        <v>59</v>
      </c>
      <c r="F86" s="9" t="s">
        <v>273</v>
      </c>
      <c r="G86" s="9">
        <v>1135</v>
      </c>
      <c r="H86" s="10">
        <v>0.749</v>
      </c>
      <c r="I86" s="10">
        <v>0.72299999999999998</v>
      </c>
      <c r="J86" s="10">
        <v>0.63300000000000001</v>
      </c>
      <c r="K86" s="10">
        <v>0.755</v>
      </c>
      <c r="L86" s="10">
        <v>6.5000000000000002E-2</v>
      </c>
      <c r="M86" s="10">
        <v>0.29099999999999998</v>
      </c>
      <c r="N86" s="10">
        <v>0.84</v>
      </c>
      <c r="O86" s="9">
        <v>3168.83</v>
      </c>
      <c r="P86" s="9">
        <v>232</v>
      </c>
      <c r="Q86" s="9" t="s">
        <v>55</v>
      </c>
      <c r="R86" s="9">
        <v>568</v>
      </c>
      <c r="S86" s="9" t="s">
        <v>55</v>
      </c>
      <c r="T86" s="9" t="s">
        <v>55</v>
      </c>
      <c r="U86" s="9" t="s">
        <v>55</v>
      </c>
      <c r="V86" s="9" t="s">
        <v>55</v>
      </c>
      <c r="W86" s="11">
        <v>87668</v>
      </c>
      <c r="X86" s="11">
        <v>97911</v>
      </c>
      <c r="Y86" s="11">
        <v>79380</v>
      </c>
      <c r="Z86" s="11">
        <v>65925</v>
      </c>
      <c r="AA86" s="11">
        <v>32400</v>
      </c>
      <c r="AB86" s="11">
        <v>32400</v>
      </c>
      <c r="AC86" s="9" t="s">
        <v>55</v>
      </c>
      <c r="AD86" s="10">
        <v>0.70799999999999996</v>
      </c>
      <c r="AE86" s="10">
        <v>0.26</v>
      </c>
      <c r="AF86" s="10">
        <v>0.27</v>
      </c>
      <c r="AG86" s="9">
        <v>136</v>
      </c>
      <c r="AH86" s="9">
        <v>339</v>
      </c>
      <c r="AI86" s="9">
        <v>23.3</v>
      </c>
      <c r="AJ86" s="9">
        <v>9.3480000000000008</v>
      </c>
      <c r="AK86" s="9">
        <v>0.40117999999999998</v>
      </c>
      <c r="AL86" s="9" t="s">
        <v>55</v>
      </c>
      <c r="AM86" s="9" t="s">
        <v>55</v>
      </c>
      <c r="AN86" s="10">
        <v>8.9999999999999993E-3</v>
      </c>
      <c r="AO86" s="10">
        <v>0.39800000000000002</v>
      </c>
      <c r="AP86" s="10">
        <v>0.61099999999999999</v>
      </c>
      <c r="AQ86" s="9">
        <v>3663</v>
      </c>
      <c r="AR86" s="9">
        <v>1.4999999999999999E-2</v>
      </c>
      <c r="AS86" s="10">
        <v>0.21299999999999999</v>
      </c>
      <c r="AT86" s="9">
        <v>4.1000000000000002E-2</v>
      </c>
      <c r="AU86" s="16">
        <v>0.98522167487684731</v>
      </c>
      <c r="AV86" s="1" t="str">
        <f t="shared" si="1"/>
        <v>no</v>
      </c>
    </row>
    <row r="87" spans="1:48" ht="14.25" hidden="1" customHeight="1">
      <c r="A87" s="7">
        <v>83</v>
      </c>
      <c r="B87" s="8" t="s">
        <v>306</v>
      </c>
      <c r="C87" s="8" t="s">
        <v>199</v>
      </c>
      <c r="D87" s="9" t="s">
        <v>91</v>
      </c>
      <c r="E87" s="9" t="s">
        <v>59</v>
      </c>
      <c r="F87" s="9" t="s">
        <v>187</v>
      </c>
      <c r="G87" s="9">
        <v>1445</v>
      </c>
      <c r="H87" s="10">
        <v>0.94099999999999995</v>
      </c>
      <c r="I87" s="10">
        <v>0.93100000000000005</v>
      </c>
      <c r="J87" s="10">
        <v>0.91</v>
      </c>
      <c r="K87" s="10">
        <v>1</v>
      </c>
      <c r="L87" s="10">
        <v>7.0000000000000001E-3</v>
      </c>
      <c r="M87" s="10">
        <v>8.3000000000000004E-2</v>
      </c>
      <c r="N87" s="10">
        <v>0.97</v>
      </c>
      <c r="O87" s="9">
        <v>1655.84</v>
      </c>
      <c r="P87" s="9" t="s">
        <v>55</v>
      </c>
      <c r="Q87" s="9" t="s">
        <v>55</v>
      </c>
      <c r="R87" s="9">
        <v>442</v>
      </c>
      <c r="S87" s="9" t="s">
        <v>55</v>
      </c>
      <c r="T87" s="9" t="s">
        <v>55</v>
      </c>
      <c r="U87" s="9" t="s">
        <v>55</v>
      </c>
      <c r="V87" s="9" t="s">
        <v>55</v>
      </c>
      <c r="W87" s="11">
        <v>123191</v>
      </c>
      <c r="X87" s="11">
        <v>150408</v>
      </c>
      <c r="Y87" s="11">
        <v>108405</v>
      </c>
      <c r="Z87" s="11">
        <v>87714</v>
      </c>
      <c r="AA87" s="11">
        <v>47620</v>
      </c>
      <c r="AB87" s="11">
        <v>47620</v>
      </c>
      <c r="AC87" s="9" t="s">
        <v>55</v>
      </c>
      <c r="AD87" s="10">
        <v>0.94899999999999995</v>
      </c>
      <c r="AE87" s="10">
        <v>0.21</v>
      </c>
      <c r="AF87" s="10">
        <v>0.19800000000000001</v>
      </c>
      <c r="AG87" s="9">
        <v>184</v>
      </c>
      <c r="AH87" s="9">
        <v>490.33</v>
      </c>
      <c r="AI87" s="9">
        <v>9</v>
      </c>
      <c r="AJ87" s="9">
        <v>3.3769999999999998</v>
      </c>
      <c r="AK87" s="9">
        <v>0.37524999999999997</v>
      </c>
      <c r="AL87" s="9" t="s">
        <v>55</v>
      </c>
      <c r="AM87" s="9" t="s">
        <v>55</v>
      </c>
      <c r="AN87" s="10">
        <v>0.10299999999999999</v>
      </c>
      <c r="AO87" s="10">
        <v>0.435</v>
      </c>
      <c r="AP87" s="10">
        <v>0.61099999999999999</v>
      </c>
      <c r="AQ87" s="9">
        <v>1663</v>
      </c>
      <c r="AR87" s="9">
        <v>0.02</v>
      </c>
      <c r="AS87" s="10">
        <v>0.17499999999999999</v>
      </c>
      <c r="AT87" s="9" t="s">
        <v>307</v>
      </c>
      <c r="AU87" s="16">
        <v>0.98039215686274506</v>
      </c>
      <c r="AV87" s="1" t="str">
        <f t="shared" si="1"/>
        <v>no</v>
      </c>
    </row>
    <row r="88" spans="1:48" ht="14.25" hidden="1" customHeight="1">
      <c r="A88" s="7">
        <v>84</v>
      </c>
      <c r="B88" s="8" t="s">
        <v>308</v>
      </c>
      <c r="C88" s="8" t="s">
        <v>199</v>
      </c>
      <c r="D88" s="9" t="s">
        <v>50</v>
      </c>
      <c r="E88" s="9" t="s">
        <v>59</v>
      </c>
      <c r="F88" s="9" t="s">
        <v>118</v>
      </c>
      <c r="G88" s="9">
        <v>1120</v>
      </c>
      <c r="H88" s="10">
        <v>0.72399999999999998</v>
      </c>
      <c r="I88" s="10">
        <v>0.72</v>
      </c>
      <c r="J88" s="10">
        <v>0.65300000000000002</v>
      </c>
      <c r="K88" s="10">
        <v>0.67</v>
      </c>
      <c r="L88" s="10">
        <v>0.224</v>
      </c>
      <c r="M88" s="10">
        <v>0.30099999999999999</v>
      </c>
      <c r="N88" s="10">
        <v>0.85</v>
      </c>
      <c r="O88" s="9">
        <v>4586.53</v>
      </c>
      <c r="P88" s="9">
        <v>587</v>
      </c>
      <c r="Q88" s="9">
        <v>14</v>
      </c>
      <c r="R88" s="9">
        <v>938</v>
      </c>
      <c r="S88" s="9" t="s">
        <v>55</v>
      </c>
      <c r="T88" s="9" t="s">
        <v>55</v>
      </c>
      <c r="U88" s="9" t="s">
        <v>55</v>
      </c>
      <c r="V88" s="9" t="s">
        <v>55</v>
      </c>
      <c r="W88" s="11">
        <v>99528</v>
      </c>
      <c r="X88" s="11">
        <v>105714</v>
      </c>
      <c r="Y88" s="11">
        <v>83916</v>
      </c>
      <c r="Z88" s="11">
        <v>74862</v>
      </c>
      <c r="AA88" s="11">
        <v>44900</v>
      </c>
      <c r="AB88" s="11">
        <v>44900</v>
      </c>
      <c r="AC88" s="9" t="s">
        <v>55</v>
      </c>
      <c r="AD88" s="10">
        <v>0.72199999999999998</v>
      </c>
      <c r="AE88" s="10">
        <v>0.27</v>
      </c>
      <c r="AF88" s="10">
        <v>0.29899999999999999</v>
      </c>
      <c r="AG88" s="9">
        <v>209</v>
      </c>
      <c r="AH88" s="9">
        <v>434.67</v>
      </c>
      <c r="AI88" s="9">
        <v>21.95</v>
      </c>
      <c r="AJ88" s="9">
        <v>10.552</v>
      </c>
      <c r="AK88" s="9">
        <v>0.48082999999999998</v>
      </c>
      <c r="AL88" s="9" t="s">
        <v>55</v>
      </c>
      <c r="AM88" s="9" t="s">
        <v>55</v>
      </c>
      <c r="AN88" s="10">
        <v>2.5000000000000001E-2</v>
      </c>
      <c r="AO88" s="10">
        <v>0.45700000000000002</v>
      </c>
      <c r="AP88" s="10">
        <v>0.61099999999999999</v>
      </c>
      <c r="AQ88" s="9">
        <v>5215</v>
      </c>
      <c r="AR88" s="9">
        <v>0.22700000000000001</v>
      </c>
      <c r="AS88" s="10">
        <v>0.154</v>
      </c>
      <c r="AT88" s="10">
        <v>2E-3</v>
      </c>
      <c r="AU88" s="16">
        <v>0.81499592502037488</v>
      </c>
      <c r="AV88" s="1" t="str">
        <f t="shared" si="1"/>
        <v>yes</v>
      </c>
    </row>
    <row r="89" spans="1:48" ht="14.25" hidden="1" customHeight="1">
      <c r="A89" s="7">
        <v>85</v>
      </c>
      <c r="B89" s="8" t="s">
        <v>309</v>
      </c>
      <c r="C89" s="8" t="s">
        <v>199</v>
      </c>
      <c r="D89" s="9" t="s">
        <v>63</v>
      </c>
      <c r="E89" s="9" t="s">
        <v>51</v>
      </c>
      <c r="F89" s="9" t="s">
        <v>77</v>
      </c>
      <c r="G89" s="9">
        <v>1120</v>
      </c>
      <c r="H89" s="10">
        <v>0.68100000000000005</v>
      </c>
      <c r="I89" s="10">
        <v>0.58599999999999997</v>
      </c>
      <c r="J89" s="10">
        <v>0.30099999999999999</v>
      </c>
      <c r="K89" s="10">
        <v>0.85399999999999998</v>
      </c>
      <c r="L89" s="10">
        <v>0.111</v>
      </c>
      <c r="M89" s="10">
        <v>0.46899999999999997</v>
      </c>
      <c r="N89" s="10">
        <v>0.89</v>
      </c>
      <c r="O89" s="9">
        <v>31025.22</v>
      </c>
      <c r="P89" s="9">
        <v>1610</v>
      </c>
      <c r="Q89" s="9">
        <v>140</v>
      </c>
      <c r="R89" s="9">
        <v>6965</v>
      </c>
      <c r="S89" s="9">
        <v>11985</v>
      </c>
      <c r="T89" s="9" t="s">
        <v>120</v>
      </c>
      <c r="U89" s="9" t="s">
        <v>310</v>
      </c>
      <c r="V89" s="9">
        <v>6835</v>
      </c>
      <c r="W89" s="11">
        <v>94509</v>
      </c>
      <c r="X89" s="11">
        <v>101223</v>
      </c>
      <c r="Y89" s="11">
        <v>83916</v>
      </c>
      <c r="Z89" s="11">
        <v>80298</v>
      </c>
      <c r="AA89" s="11">
        <v>6976</v>
      </c>
      <c r="AB89" s="11">
        <v>18136</v>
      </c>
      <c r="AC89" s="9" t="s">
        <v>311</v>
      </c>
      <c r="AD89" s="10">
        <v>0.63900000000000001</v>
      </c>
      <c r="AE89" s="10">
        <v>0.28000000000000003</v>
      </c>
      <c r="AF89" s="10">
        <v>0.376</v>
      </c>
      <c r="AG89" s="9">
        <v>1114.33</v>
      </c>
      <c r="AH89" s="9">
        <v>1496</v>
      </c>
      <c r="AI89" s="9">
        <v>27.84</v>
      </c>
      <c r="AJ89" s="9">
        <v>20.739000000000001</v>
      </c>
      <c r="AK89" s="9">
        <v>0.74487999999999999</v>
      </c>
      <c r="AL89" s="9">
        <v>8.0000000000000002E-3</v>
      </c>
      <c r="AM89" s="9">
        <v>0.42399999999999999</v>
      </c>
      <c r="AN89" s="10">
        <v>8.1000000000000003E-2</v>
      </c>
      <c r="AO89" s="10">
        <v>0.52600000000000002</v>
      </c>
      <c r="AP89" s="10">
        <v>0.61099999999999999</v>
      </c>
      <c r="AQ89" s="9">
        <v>34254</v>
      </c>
      <c r="AR89" s="9">
        <v>0.58899999999999997</v>
      </c>
      <c r="AS89" s="10">
        <v>8.4000000000000005E-2</v>
      </c>
      <c r="AT89" s="9">
        <v>4.2000000000000003E-2</v>
      </c>
      <c r="AU89" s="16">
        <v>0.62932662051604782</v>
      </c>
      <c r="AV89" s="1" t="str">
        <f t="shared" si="1"/>
        <v>no</v>
      </c>
    </row>
    <row r="90" spans="1:48" ht="14.25" hidden="1" customHeight="1">
      <c r="A90" s="7">
        <v>86</v>
      </c>
      <c r="B90" s="8" t="s">
        <v>312</v>
      </c>
      <c r="C90" s="8" t="s">
        <v>199</v>
      </c>
      <c r="D90" s="9" t="s">
        <v>150</v>
      </c>
      <c r="E90" s="9" t="s">
        <v>59</v>
      </c>
      <c r="F90" s="9" t="s">
        <v>200</v>
      </c>
      <c r="G90" s="9">
        <v>1210</v>
      </c>
      <c r="H90" s="10">
        <v>0.79300000000000004</v>
      </c>
      <c r="I90" s="10">
        <v>0.77900000000000003</v>
      </c>
      <c r="J90" s="10">
        <v>0.66</v>
      </c>
      <c r="K90" s="10">
        <v>0.68400000000000005</v>
      </c>
      <c r="L90" s="10">
        <v>3.5999999999999997E-2</v>
      </c>
      <c r="M90" s="10">
        <v>0.3</v>
      </c>
      <c r="N90" s="10">
        <v>0.87</v>
      </c>
      <c r="O90" s="9">
        <v>7450.9</v>
      </c>
      <c r="P90" s="9">
        <v>713</v>
      </c>
      <c r="Q90" s="9">
        <v>301</v>
      </c>
      <c r="R90" s="9">
        <v>1542</v>
      </c>
      <c r="S90" s="9" t="s">
        <v>55</v>
      </c>
      <c r="T90" s="9" t="s">
        <v>55</v>
      </c>
      <c r="U90" s="9" t="s">
        <v>55</v>
      </c>
      <c r="V90" s="9" t="s">
        <v>55</v>
      </c>
      <c r="W90" s="11">
        <v>111197</v>
      </c>
      <c r="X90" s="11">
        <v>137808</v>
      </c>
      <c r="Y90" s="11">
        <v>95814</v>
      </c>
      <c r="Z90" s="11">
        <v>84807</v>
      </c>
      <c r="AA90" s="11">
        <v>44586</v>
      </c>
      <c r="AB90" s="11">
        <v>44586</v>
      </c>
      <c r="AC90" s="9" t="s">
        <v>55</v>
      </c>
      <c r="AD90" s="10">
        <v>0.78300000000000003</v>
      </c>
      <c r="AE90" s="10">
        <v>0.16</v>
      </c>
      <c r="AF90" s="10">
        <v>0.17699999999999999</v>
      </c>
      <c r="AG90" s="9">
        <v>561</v>
      </c>
      <c r="AH90" s="9">
        <v>1236.33</v>
      </c>
      <c r="AI90" s="9">
        <v>13.28</v>
      </c>
      <c r="AJ90" s="9">
        <v>6.0270000000000001</v>
      </c>
      <c r="AK90" s="9">
        <v>0.45376</v>
      </c>
      <c r="AL90" s="9" t="s">
        <v>55</v>
      </c>
      <c r="AM90" s="9" t="s">
        <v>55</v>
      </c>
      <c r="AN90" s="10">
        <v>7.4999999999999997E-2</v>
      </c>
      <c r="AO90" s="10">
        <v>0.35599999999999998</v>
      </c>
      <c r="AP90" s="10">
        <v>0.61099999999999999</v>
      </c>
      <c r="AQ90" s="9">
        <v>8251</v>
      </c>
      <c r="AR90" s="9">
        <v>0.51300000000000001</v>
      </c>
      <c r="AS90" s="10">
        <v>0.254</v>
      </c>
      <c r="AT90" s="9">
        <v>0.01</v>
      </c>
      <c r="AU90" s="16">
        <v>0.66093853271645742</v>
      </c>
      <c r="AV90" s="1" t="str">
        <f t="shared" si="1"/>
        <v>yes</v>
      </c>
    </row>
    <row r="91" spans="1:48" ht="14.25" hidden="1" customHeight="1">
      <c r="A91" s="7">
        <v>87</v>
      </c>
      <c r="B91" s="8" t="s">
        <v>313</v>
      </c>
      <c r="C91" s="8" t="s">
        <v>199</v>
      </c>
      <c r="D91" s="9" t="s">
        <v>150</v>
      </c>
      <c r="E91" s="9" t="s">
        <v>51</v>
      </c>
      <c r="F91" s="9" t="s">
        <v>160</v>
      </c>
      <c r="G91" s="9">
        <v>975</v>
      </c>
      <c r="H91" s="10">
        <v>0.51200000000000001</v>
      </c>
      <c r="I91" s="10">
        <v>0.41799999999999998</v>
      </c>
      <c r="J91" s="10">
        <v>0.183</v>
      </c>
      <c r="K91" s="10">
        <v>0.88900000000000001</v>
      </c>
      <c r="L91" s="10">
        <v>0.17499999999999999</v>
      </c>
      <c r="M91" s="10">
        <v>0.54500000000000004</v>
      </c>
      <c r="N91" s="10">
        <v>0.82</v>
      </c>
      <c r="O91" s="9">
        <v>26633.72</v>
      </c>
      <c r="P91" s="9">
        <v>1183</v>
      </c>
      <c r="Q91" s="9">
        <v>49</v>
      </c>
      <c r="R91" s="9">
        <v>5937</v>
      </c>
      <c r="S91" s="11">
        <v>10304</v>
      </c>
      <c r="T91" s="9" t="s">
        <v>314</v>
      </c>
      <c r="U91" s="9" t="s">
        <v>315</v>
      </c>
      <c r="V91" s="11">
        <v>7511</v>
      </c>
      <c r="W91" s="11">
        <v>91293</v>
      </c>
      <c r="X91" s="11">
        <v>99198</v>
      </c>
      <c r="Y91" s="11">
        <v>83988</v>
      </c>
      <c r="Z91" s="11">
        <v>75609</v>
      </c>
      <c r="AA91" s="11">
        <v>6476</v>
      </c>
      <c r="AB91" s="11">
        <v>17636</v>
      </c>
      <c r="AC91" s="9" t="s">
        <v>316</v>
      </c>
      <c r="AD91" s="10">
        <v>0.504</v>
      </c>
      <c r="AE91" s="10">
        <v>0.47</v>
      </c>
      <c r="AF91" s="10">
        <v>0.44900000000000001</v>
      </c>
      <c r="AG91" s="9">
        <v>1090</v>
      </c>
      <c r="AH91" s="9">
        <v>1417.33</v>
      </c>
      <c r="AI91" s="9">
        <v>24.43</v>
      </c>
      <c r="AJ91" s="9">
        <v>18.791</v>
      </c>
      <c r="AK91" s="9">
        <v>0.76905000000000001</v>
      </c>
      <c r="AL91" s="10">
        <v>4.1000000000000002E-2</v>
      </c>
      <c r="AM91" s="10">
        <v>0.48</v>
      </c>
      <c r="AN91" s="10">
        <v>7.5999999999999998E-2</v>
      </c>
      <c r="AO91" s="10">
        <v>0.64300000000000002</v>
      </c>
      <c r="AP91" s="10">
        <v>0.61099999999999999</v>
      </c>
      <c r="AQ91" s="9">
        <v>30256</v>
      </c>
      <c r="AR91" s="9">
        <v>0.54300000000000004</v>
      </c>
      <c r="AS91" s="10" t="s">
        <v>317</v>
      </c>
      <c r="AT91" s="10">
        <v>8.9999999999999993E-3</v>
      </c>
      <c r="AU91" s="16">
        <v>0.64808813998703818</v>
      </c>
      <c r="AV91" s="1" t="str">
        <f t="shared" si="1"/>
        <v>no</v>
      </c>
    </row>
    <row r="92" spans="1:48" ht="14.25" hidden="1" customHeight="1">
      <c r="A92" s="7">
        <v>88</v>
      </c>
      <c r="B92" s="8" t="s">
        <v>318</v>
      </c>
      <c r="C92" s="8" t="s">
        <v>199</v>
      </c>
      <c r="D92" s="9" t="s">
        <v>150</v>
      </c>
      <c r="E92" s="9" t="s">
        <v>59</v>
      </c>
      <c r="F92" s="9" t="s">
        <v>200</v>
      </c>
      <c r="G92" s="9">
        <v>1165</v>
      </c>
      <c r="H92" s="10">
        <v>0.71299999999999997</v>
      </c>
      <c r="I92" s="10">
        <v>0.69499999999999995</v>
      </c>
      <c r="J92" s="10">
        <v>0.60399999999999998</v>
      </c>
      <c r="K92" s="10">
        <v>0.628</v>
      </c>
      <c r="L92" s="10">
        <v>4.9000000000000002E-2</v>
      </c>
      <c r="M92" s="10">
        <v>0.32</v>
      </c>
      <c r="N92" s="10">
        <v>0.83</v>
      </c>
      <c r="O92" s="9">
        <v>10150.969999999999</v>
      </c>
      <c r="P92" s="9">
        <v>1321</v>
      </c>
      <c r="Q92" s="9">
        <v>216</v>
      </c>
      <c r="R92" s="9">
        <v>1670</v>
      </c>
      <c r="S92" s="9" t="s">
        <v>55</v>
      </c>
      <c r="T92" s="9" t="s">
        <v>55</v>
      </c>
      <c r="U92" s="9" t="s">
        <v>55</v>
      </c>
      <c r="V92" s="9" t="s">
        <v>55</v>
      </c>
      <c r="W92" s="11">
        <v>117560</v>
      </c>
      <c r="X92" s="11">
        <v>151560</v>
      </c>
      <c r="Y92" s="11">
        <v>112365</v>
      </c>
      <c r="Z92" s="11">
        <v>95562</v>
      </c>
      <c r="AA92" s="11">
        <v>42634</v>
      </c>
      <c r="AB92" s="11">
        <v>42634</v>
      </c>
      <c r="AC92" s="9" t="s">
        <v>55</v>
      </c>
      <c r="AD92" s="10">
        <v>0.751</v>
      </c>
      <c r="AE92" s="10">
        <v>0.24</v>
      </c>
      <c r="AF92" s="10">
        <v>0.253</v>
      </c>
      <c r="AG92" s="9">
        <v>734.33</v>
      </c>
      <c r="AH92" s="9">
        <v>618.66999999999996</v>
      </c>
      <c r="AI92" s="9">
        <v>13.82</v>
      </c>
      <c r="AJ92" s="9">
        <v>16.408000000000001</v>
      </c>
      <c r="AK92" s="9">
        <v>1.18696</v>
      </c>
      <c r="AL92" s="9" t="s">
        <v>55</v>
      </c>
      <c r="AM92" s="9" t="s">
        <v>55</v>
      </c>
      <c r="AN92" s="10">
        <v>0.16600000000000001</v>
      </c>
      <c r="AO92" s="10">
        <v>0.48599999999999999</v>
      </c>
      <c r="AP92" s="10">
        <v>0.61099999999999999</v>
      </c>
      <c r="AQ92" s="9">
        <v>10797</v>
      </c>
      <c r="AR92" s="9">
        <v>1.0840000000000001</v>
      </c>
      <c r="AS92" s="10">
        <v>0.125</v>
      </c>
      <c r="AT92" s="9" t="s">
        <v>319</v>
      </c>
      <c r="AU92" s="16">
        <v>0.47984644913627639</v>
      </c>
      <c r="AV92" s="1" t="str">
        <f t="shared" si="1"/>
        <v>yes</v>
      </c>
    </row>
    <row r="93" spans="1:48" ht="14.25" hidden="1" customHeight="1">
      <c r="A93" s="7">
        <v>687</v>
      </c>
      <c r="B93" s="8" t="s">
        <v>1342</v>
      </c>
      <c r="C93" s="8" t="s">
        <v>1298</v>
      </c>
      <c r="D93" s="9" t="s">
        <v>50</v>
      </c>
      <c r="E93" s="9" t="s">
        <v>51</v>
      </c>
      <c r="F93" s="9" t="s">
        <v>171</v>
      </c>
      <c r="G93" s="9">
        <v>1035</v>
      </c>
      <c r="H93" s="10">
        <v>0.57399999999999995</v>
      </c>
      <c r="I93" s="10">
        <v>0.53</v>
      </c>
      <c r="J93" s="10">
        <v>0.36699999999999999</v>
      </c>
      <c r="K93" s="10">
        <v>0.85299999999999998</v>
      </c>
      <c r="L93" s="10">
        <v>0.157</v>
      </c>
      <c r="M93" s="10">
        <v>0.34100000000000003</v>
      </c>
      <c r="N93" s="10">
        <v>0.8</v>
      </c>
      <c r="O93" s="9">
        <v>8976.93</v>
      </c>
      <c r="P93" s="9">
        <v>518</v>
      </c>
      <c r="Q93" s="9">
        <v>38</v>
      </c>
      <c r="R93" s="9">
        <v>2077</v>
      </c>
      <c r="S93" s="11">
        <v>15556</v>
      </c>
      <c r="T93" s="9" t="s">
        <v>1343</v>
      </c>
      <c r="U93" s="9" t="s">
        <v>233</v>
      </c>
      <c r="V93" s="11">
        <v>8297</v>
      </c>
      <c r="W93" s="11">
        <v>73080</v>
      </c>
      <c r="X93" s="11">
        <v>92169</v>
      </c>
      <c r="Y93" s="11">
        <v>70119</v>
      </c>
      <c r="Z93" s="11">
        <v>60381</v>
      </c>
      <c r="AA93" s="11">
        <v>6623</v>
      </c>
      <c r="AB93" s="11">
        <v>17016</v>
      </c>
      <c r="AC93" s="9" t="s">
        <v>536</v>
      </c>
      <c r="AD93" s="10">
        <v>0.61899999999999999</v>
      </c>
      <c r="AE93" s="10">
        <v>0.41</v>
      </c>
      <c r="AF93" s="10">
        <v>0.38500000000000001</v>
      </c>
      <c r="AG93" s="9">
        <v>528.66999999999996</v>
      </c>
      <c r="AH93" s="9">
        <v>885.67</v>
      </c>
      <c r="AI93" s="9">
        <v>16.98</v>
      </c>
      <c r="AJ93" s="9">
        <v>10.135999999999999</v>
      </c>
      <c r="AK93" s="9">
        <v>0.59691000000000005</v>
      </c>
      <c r="AL93" s="10">
        <v>1.0999999999999999E-2</v>
      </c>
      <c r="AM93" s="10">
        <v>0.50700000000000001</v>
      </c>
      <c r="AN93" s="10">
        <v>0.02</v>
      </c>
      <c r="AO93" s="10">
        <v>0.17899999999999999</v>
      </c>
      <c r="AP93" s="10">
        <v>0.35599999999999998</v>
      </c>
      <c r="AQ93" s="9">
        <v>10340</v>
      </c>
      <c r="AR93" s="9">
        <v>0.62</v>
      </c>
      <c r="AS93" s="10">
        <v>0.17699999999999999</v>
      </c>
      <c r="AT93" s="10" t="s">
        <v>1344</v>
      </c>
      <c r="AU93" s="16">
        <v>0.61728395061728403</v>
      </c>
      <c r="AV93" s="1" t="str">
        <f t="shared" si="1"/>
        <v>yes</v>
      </c>
    </row>
    <row r="94" spans="1:48" ht="14.25" customHeight="1">
      <c r="A94" s="7">
        <v>90</v>
      </c>
      <c r="B94" s="8" t="s">
        <v>324</v>
      </c>
      <c r="C94" s="8" t="s">
        <v>199</v>
      </c>
      <c r="D94" s="9" t="s">
        <v>50</v>
      </c>
      <c r="E94" s="9" t="s">
        <v>59</v>
      </c>
      <c r="F94" s="9" t="s">
        <v>203</v>
      </c>
      <c r="G94" s="9">
        <v>1305</v>
      </c>
      <c r="H94" s="10">
        <v>0.84299999999999997</v>
      </c>
      <c r="I94" s="10">
        <v>0.82699999999999996</v>
      </c>
      <c r="J94" s="10">
        <v>0.76600000000000001</v>
      </c>
      <c r="K94" s="10">
        <v>0.62</v>
      </c>
      <c r="L94" s="10">
        <v>1.4999999999999999E-2</v>
      </c>
      <c r="M94" s="10">
        <v>0.113</v>
      </c>
      <c r="N94" s="10">
        <v>0.95</v>
      </c>
      <c r="O94" s="9">
        <v>7803.22</v>
      </c>
      <c r="P94" s="9">
        <v>1021</v>
      </c>
      <c r="Q94" s="9">
        <v>226</v>
      </c>
      <c r="R94" s="9">
        <v>1576</v>
      </c>
      <c r="S94" s="9" t="s">
        <v>55</v>
      </c>
      <c r="T94" s="9" t="s">
        <v>55</v>
      </c>
      <c r="U94" s="9" t="s">
        <v>55</v>
      </c>
      <c r="V94" s="9" t="s">
        <v>55</v>
      </c>
      <c r="W94" s="11">
        <v>124114</v>
      </c>
      <c r="X94" s="11">
        <v>155511</v>
      </c>
      <c r="Y94" s="11">
        <v>109809</v>
      </c>
      <c r="Z94" s="11">
        <v>92763</v>
      </c>
      <c r="AA94" s="11">
        <v>45300</v>
      </c>
      <c r="AB94" s="11">
        <v>45300</v>
      </c>
      <c r="AC94" s="9" t="s">
        <v>55</v>
      </c>
      <c r="AD94" s="10">
        <v>0.84099999999999997</v>
      </c>
      <c r="AE94" s="10">
        <v>0.11</v>
      </c>
      <c r="AF94" s="10">
        <v>0.12</v>
      </c>
      <c r="AG94" s="9">
        <v>656</v>
      </c>
      <c r="AH94" s="9">
        <v>651</v>
      </c>
      <c r="AI94" s="9">
        <v>11.9</v>
      </c>
      <c r="AJ94" s="9">
        <v>11.987</v>
      </c>
      <c r="AK94" s="9">
        <v>1.0076799999999999</v>
      </c>
      <c r="AL94" s="9" t="s">
        <v>55</v>
      </c>
      <c r="AM94" s="9" t="s">
        <v>55</v>
      </c>
      <c r="AN94" s="10">
        <v>0.13400000000000001</v>
      </c>
      <c r="AO94" s="10">
        <v>0.39900000000000002</v>
      </c>
      <c r="AP94" s="10">
        <v>0.61099999999999999</v>
      </c>
      <c r="AQ94" s="9">
        <v>8680</v>
      </c>
      <c r="AR94" s="9">
        <v>0.70799999999999996</v>
      </c>
      <c r="AS94" s="10">
        <v>0.21199999999999999</v>
      </c>
      <c r="AT94" s="9">
        <v>3.0000000000000001E-3</v>
      </c>
      <c r="AU94" s="16">
        <v>0.58548009367681497</v>
      </c>
      <c r="AV94" s="1" t="str">
        <f t="shared" si="1"/>
        <v>yes</v>
      </c>
    </row>
    <row r="95" spans="1:48" ht="14.25" hidden="1" customHeight="1">
      <c r="A95" s="7">
        <v>91</v>
      </c>
      <c r="B95" s="8" t="s">
        <v>325</v>
      </c>
      <c r="C95" s="8" t="s">
        <v>199</v>
      </c>
      <c r="D95" s="9" t="s">
        <v>91</v>
      </c>
      <c r="E95" s="9" t="s">
        <v>59</v>
      </c>
      <c r="F95" s="9" t="s">
        <v>165</v>
      </c>
      <c r="G95" s="9">
        <v>1364</v>
      </c>
      <c r="H95" s="10">
        <v>0.91600000000000004</v>
      </c>
      <c r="I95" s="10">
        <v>0.90600000000000003</v>
      </c>
      <c r="J95" s="10">
        <v>0.86099999999999999</v>
      </c>
      <c r="K95" s="10">
        <v>0.98399999999999999</v>
      </c>
      <c r="L95" s="10">
        <v>4.0000000000000001E-3</v>
      </c>
      <c r="M95" s="10">
        <v>7.0000000000000001E-3</v>
      </c>
      <c r="N95" s="10">
        <v>0.94</v>
      </c>
      <c r="O95" s="9">
        <v>986.61</v>
      </c>
      <c r="P95" s="9" t="s">
        <v>55</v>
      </c>
      <c r="Q95" s="9" t="s">
        <v>55</v>
      </c>
      <c r="R95" s="9">
        <v>286</v>
      </c>
      <c r="S95" s="11" t="s">
        <v>55</v>
      </c>
      <c r="T95" s="9" t="s">
        <v>55</v>
      </c>
      <c r="U95" s="9" t="s">
        <v>55</v>
      </c>
      <c r="V95" s="11" t="s">
        <v>55</v>
      </c>
      <c r="W95" s="11">
        <v>108628</v>
      </c>
      <c r="X95" s="11">
        <v>133407</v>
      </c>
      <c r="Y95" s="11">
        <v>95454</v>
      </c>
      <c r="Z95" s="11">
        <v>74088</v>
      </c>
      <c r="AA95" s="11">
        <v>49152</v>
      </c>
      <c r="AB95" s="11">
        <v>49152</v>
      </c>
      <c r="AC95" s="9" t="s">
        <v>55</v>
      </c>
      <c r="AD95" s="10">
        <v>0.98</v>
      </c>
      <c r="AE95" s="10">
        <v>0.1</v>
      </c>
      <c r="AF95" s="10">
        <v>0.108</v>
      </c>
      <c r="AG95" s="9">
        <v>97.33</v>
      </c>
      <c r="AH95" s="9">
        <v>180.33</v>
      </c>
      <c r="AI95" s="9">
        <v>10.14</v>
      </c>
      <c r="AJ95" s="9">
        <v>5.4710000000000001</v>
      </c>
      <c r="AK95" s="9">
        <v>0.53974</v>
      </c>
      <c r="AL95" s="10" t="s">
        <v>55</v>
      </c>
      <c r="AM95" s="10" t="s">
        <v>55</v>
      </c>
      <c r="AN95" s="10">
        <v>4.7E-2</v>
      </c>
      <c r="AO95" s="10">
        <v>0.39300000000000002</v>
      </c>
      <c r="AP95" s="10">
        <v>0.61099999999999999</v>
      </c>
      <c r="AQ95" s="9">
        <v>989</v>
      </c>
      <c r="AR95" s="9">
        <v>0.35199999999999998</v>
      </c>
      <c r="AS95" s="10">
        <v>0.217</v>
      </c>
      <c r="AT95" s="10" t="s">
        <v>326</v>
      </c>
      <c r="AU95" s="16">
        <v>0.73964497041420119</v>
      </c>
      <c r="AV95" s="1" t="str">
        <f t="shared" si="1"/>
        <v>no</v>
      </c>
    </row>
    <row r="96" spans="1:48" ht="14.25" hidden="1" customHeight="1">
      <c r="A96" s="7">
        <v>92</v>
      </c>
      <c r="B96" s="8" t="s">
        <v>327</v>
      </c>
      <c r="C96" s="8" t="s">
        <v>199</v>
      </c>
      <c r="D96" s="9" t="s">
        <v>58</v>
      </c>
      <c r="E96" s="9" t="s">
        <v>59</v>
      </c>
      <c r="F96" s="9" t="s">
        <v>147</v>
      </c>
      <c r="G96" s="9">
        <v>1006.5</v>
      </c>
      <c r="H96" s="10">
        <v>0.49299999999999999</v>
      </c>
      <c r="I96" s="10">
        <v>0.47199999999999998</v>
      </c>
      <c r="J96" s="10">
        <v>0.38200000000000001</v>
      </c>
      <c r="K96" s="10">
        <v>0.82899999999999996</v>
      </c>
      <c r="L96" s="10">
        <v>3.6999999999999998E-2</v>
      </c>
      <c r="M96" s="10">
        <v>0.64800000000000002</v>
      </c>
      <c r="N96" s="10">
        <v>0.74</v>
      </c>
      <c r="O96" s="9">
        <v>1067.1199999999999</v>
      </c>
      <c r="P96" s="9">
        <v>52</v>
      </c>
      <c r="Q96" s="9" t="s">
        <v>55</v>
      </c>
      <c r="R96" s="9">
        <v>320</v>
      </c>
      <c r="S96" s="9" t="s">
        <v>55</v>
      </c>
      <c r="T96" s="9" t="s">
        <v>55</v>
      </c>
      <c r="U96" s="9" t="s">
        <v>55</v>
      </c>
      <c r="V96" s="9" t="s">
        <v>55</v>
      </c>
      <c r="W96" s="11">
        <v>56804</v>
      </c>
      <c r="X96" s="11">
        <v>67347</v>
      </c>
      <c r="Y96" s="11">
        <v>57483</v>
      </c>
      <c r="Z96" s="11">
        <v>54108</v>
      </c>
      <c r="AA96" s="11">
        <v>25200</v>
      </c>
      <c r="AB96" s="11">
        <v>25200</v>
      </c>
      <c r="AC96" s="9" t="s">
        <v>55</v>
      </c>
      <c r="AD96" s="10">
        <v>0.51200000000000001</v>
      </c>
      <c r="AE96" s="10">
        <v>0.41</v>
      </c>
      <c r="AF96" s="10">
        <v>0.55600000000000005</v>
      </c>
      <c r="AG96" s="9">
        <v>51</v>
      </c>
      <c r="AH96" s="9">
        <v>76.67</v>
      </c>
      <c r="AI96" s="9">
        <v>20.92</v>
      </c>
      <c r="AJ96" s="9">
        <v>13.919</v>
      </c>
      <c r="AK96" s="9">
        <v>0.66522000000000003</v>
      </c>
      <c r="AL96" s="9" t="s">
        <v>55</v>
      </c>
      <c r="AM96" s="9" t="s">
        <v>55</v>
      </c>
      <c r="AN96" s="10">
        <v>1.7999999999999999E-2</v>
      </c>
      <c r="AO96" s="10">
        <v>0.255</v>
      </c>
      <c r="AP96" s="10">
        <v>0.61099999999999999</v>
      </c>
      <c r="AQ96" s="9">
        <v>1162</v>
      </c>
      <c r="AR96" s="9" t="s">
        <v>55</v>
      </c>
      <c r="AS96" s="10">
        <v>0.35599999999999998</v>
      </c>
      <c r="AT96" s="10" t="s">
        <v>328</v>
      </c>
      <c r="AU96" s="16" t="s">
        <v>2055</v>
      </c>
      <c r="AV96" s="1" t="str">
        <f t="shared" si="1"/>
        <v>no</v>
      </c>
    </row>
    <row r="97" spans="1:48" ht="14.25" hidden="1" customHeight="1">
      <c r="A97" s="7">
        <v>93</v>
      </c>
      <c r="B97" s="8" t="s">
        <v>329</v>
      </c>
      <c r="C97" s="8" t="s">
        <v>199</v>
      </c>
      <c r="D97" s="9" t="s">
        <v>50</v>
      </c>
      <c r="E97" s="9" t="s">
        <v>59</v>
      </c>
      <c r="F97" s="9" t="s">
        <v>273</v>
      </c>
      <c r="G97" s="9">
        <v>1123</v>
      </c>
      <c r="H97" s="10">
        <v>0.75</v>
      </c>
      <c r="I97" s="10">
        <v>0.69199999999999995</v>
      </c>
      <c r="J97" s="10">
        <v>0.624</v>
      </c>
      <c r="K97" s="10">
        <v>0.73</v>
      </c>
      <c r="L97" s="10">
        <v>0.09</v>
      </c>
      <c r="M97" s="10">
        <v>0.23200000000000001</v>
      </c>
      <c r="N97" s="10">
        <v>0.88</v>
      </c>
      <c r="O97" s="9">
        <v>3575.77</v>
      </c>
      <c r="P97" s="9">
        <v>403</v>
      </c>
      <c r="Q97" s="9">
        <v>10</v>
      </c>
      <c r="R97" s="9">
        <v>728</v>
      </c>
      <c r="S97" s="9" t="s">
        <v>55</v>
      </c>
      <c r="T97" s="9" t="s">
        <v>55</v>
      </c>
      <c r="U97" s="9" t="s">
        <v>55</v>
      </c>
      <c r="V97" s="9" t="s">
        <v>55</v>
      </c>
      <c r="W97" s="11">
        <v>89262</v>
      </c>
      <c r="X97" s="11">
        <v>105831</v>
      </c>
      <c r="Y97" s="11">
        <v>85212</v>
      </c>
      <c r="Z97" s="11">
        <v>72027</v>
      </c>
      <c r="AA97" s="11">
        <v>42930</v>
      </c>
      <c r="AB97" s="11">
        <v>42930</v>
      </c>
      <c r="AC97" s="9" t="s">
        <v>55</v>
      </c>
      <c r="AD97" s="10">
        <v>0.71899999999999997</v>
      </c>
      <c r="AE97" s="10">
        <v>0.23</v>
      </c>
      <c r="AF97" s="10">
        <v>0.25900000000000001</v>
      </c>
      <c r="AG97" s="9">
        <v>403.67</v>
      </c>
      <c r="AH97" s="9">
        <v>359.67</v>
      </c>
      <c r="AI97" s="9">
        <v>8.86</v>
      </c>
      <c r="AJ97" s="9">
        <v>9.9420000000000002</v>
      </c>
      <c r="AK97" s="9">
        <v>1.1223399999999999</v>
      </c>
      <c r="AL97" s="9" t="s">
        <v>55</v>
      </c>
      <c r="AM97" s="9" t="s">
        <v>55</v>
      </c>
      <c r="AN97" s="10">
        <v>2.1000000000000001E-2</v>
      </c>
      <c r="AO97" s="10">
        <v>0.44700000000000001</v>
      </c>
      <c r="AP97" s="10">
        <v>0.61099999999999999</v>
      </c>
      <c r="AQ97" s="9">
        <v>4030</v>
      </c>
      <c r="AR97" s="9">
        <v>1.095</v>
      </c>
      <c r="AS97" s="10">
        <v>0.16400000000000001</v>
      </c>
      <c r="AT97" s="10">
        <v>3.1E-2</v>
      </c>
      <c r="AU97" s="16">
        <v>0.47732696897374693</v>
      </c>
      <c r="AV97" s="1" t="str">
        <f t="shared" si="1"/>
        <v>no</v>
      </c>
    </row>
    <row r="98" spans="1:48" ht="14.25" customHeight="1">
      <c r="A98" s="7">
        <v>843</v>
      </c>
      <c r="B98" s="8" t="s">
        <v>1549</v>
      </c>
      <c r="C98" s="8" t="s">
        <v>1548</v>
      </c>
      <c r="D98" s="9" t="s">
        <v>50</v>
      </c>
      <c r="E98" s="9" t="s">
        <v>59</v>
      </c>
      <c r="F98" s="9" t="s">
        <v>203</v>
      </c>
      <c r="G98" s="9" t="s">
        <v>55</v>
      </c>
      <c r="H98" s="10">
        <v>0.61099999999999999</v>
      </c>
      <c r="I98" s="10">
        <v>0.53500000000000003</v>
      </c>
      <c r="J98" s="10">
        <v>0.46</v>
      </c>
      <c r="K98" s="10">
        <v>0.92700000000000005</v>
      </c>
      <c r="L98" s="10">
        <v>6.6000000000000003E-2</v>
      </c>
      <c r="M98" s="10">
        <v>0.24199999999999999</v>
      </c>
      <c r="N98" s="10">
        <v>0.78</v>
      </c>
      <c r="O98" s="9">
        <v>9048.82</v>
      </c>
      <c r="P98" s="9">
        <v>465</v>
      </c>
      <c r="Q98" s="9">
        <v>14</v>
      </c>
      <c r="R98" s="9">
        <v>1944</v>
      </c>
      <c r="S98" s="11" t="s">
        <v>55</v>
      </c>
      <c r="T98" s="9" t="s">
        <v>55</v>
      </c>
      <c r="U98" s="9" t="s">
        <v>55</v>
      </c>
      <c r="V98" s="11" t="s">
        <v>55</v>
      </c>
      <c r="W98" s="11">
        <v>82950</v>
      </c>
      <c r="X98" s="11">
        <v>101736</v>
      </c>
      <c r="Y98" s="11">
        <v>82098</v>
      </c>
      <c r="Z98" s="11">
        <v>71073</v>
      </c>
      <c r="AA98" s="11">
        <v>29566</v>
      </c>
      <c r="AB98" s="11">
        <v>29566</v>
      </c>
      <c r="AC98" s="9" t="s">
        <v>55</v>
      </c>
      <c r="AD98" s="10">
        <v>0.51600000000000001</v>
      </c>
      <c r="AE98" s="10">
        <v>0.44</v>
      </c>
      <c r="AF98" s="10">
        <v>0.35499999999999998</v>
      </c>
      <c r="AG98" s="9">
        <v>292</v>
      </c>
      <c r="AH98" s="9">
        <v>799.67</v>
      </c>
      <c r="AI98" s="9">
        <v>30.99</v>
      </c>
      <c r="AJ98" s="9">
        <v>11.316000000000001</v>
      </c>
      <c r="AK98" s="9">
        <v>0.36514999999999997</v>
      </c>
      <c r="AL98" s="10" t="s">
        <v>55</v>
      </c>
      <c r="AM98" s="10" t="s">
        <v>55</v>
      </c>
      <c r="AN98" s="10">
        <v>0.125</v>
      </c>
      <c r="AO98" s="10">
        <v>0.29299999999999998</v>
      </c>
      <c r="AP98" s="10">
        <v>0.248</v>
      </c>
      <c r="AQ98" s="9">
        <v>9454</v>
      </c>
      <c r="AR98" s="9" t="s">
        <v>55</v>
      </c>
      <c r="AS98" s="10" t="s">
        <v>1344</v>
      </c>
      <c r="AT98" s="10">
        <v>9.5000000000000001E-2</v>
      </c>
      <c r="AU98" s="16" t="s">
        <v>2055</v>
      </c>
      <c r="AV98" s="1" t="str">
        <f t="shared" si="1"/>
        <v>yes</v>
      </c>
    </row>
    <row r="99" spans="1:48" ht="14.25" hidden="1" customHeight="1">
      <c r="A99" s="7">
        <v>95</v>
      </c>
      <c r="B99" s="8" t="s">
        <v>333</v>
      </c>
      <c r="C99" s="8" t="s">
        <v>199</v>
      </c>
      <c r="D99" s="9" t="s">
        <v>58</v>
      </c>
      <c r="E99" s="9" t="s">
        <v>59</v>
      </c>
      <c r="F99" s="9" t="s">
        <v>94</v>
      </c>
      <c r="G99" s="9">
        <v>970</v>
      </c>
      <c r="H99" s="10">
        <v>0.55900000000000005</v>
      </c>
      <c r="I99" s="10">
        <v>0.55200000000000005</v>
      </c>
      <c r="J99" s="10">
        <v>0.48699999999999999</v>
      </c>
      <c r="K99" s="10">
        <v>0.86099999999999999</v>
      </c>
      <c r="L99" s="10">
        <v>0.21199999999999999</v>
      </c>
      <c r="M99" s="10">
        <v>0.35199999999999998</v>
      </c>
      <c r="N99" s="10">
        <v>0.78</v>
      </c>
      <c r="O99" s="9">
        <v>1811.33</v>
      </c>
      <c r="P99" s="9">
        <v>80</v>
      </c>
      <c r="Q99" s="9" t="s">
        <v>55</v>
      </c>
      <c r="R99" s="9">
        <v>534</v>
      </c>
      <c r="S99" s="9" t="s">
        <v>55</v>
      </c>
      <c r="T99" s="9" t="s">
        <v>55</v>
      </c>
      <c r="U99" s="9" t="s">
        <v>55</v>
      </c>
      <c r="V99" s="9" t="s">
        <v>55</v>
      </c>
      <c r="W99" s="11">
        <v>77221</v>
      </c>
      <c r="X99" s="11">
        <v>81387</v>
      </c>
      <c r="Y99" s="11">
        <v>71631</v>
      </c>
      <c r="Z99" s="11">
        <v>70218</v>
      </c>
      <c r="AA99" s="11">
        <v>30050</v>
      </c>
      <c r="AB99" s="11">
        <v>30050</v>
      </c>
      <c r="AC99" s="9" t="s">
        <v>55</v>
      </c>
      <c r="AD99" s="10">
        <v>0.46200000000000002</v>
      </c>
      <c r="AE99" s="10">
        <v>0.45</v>
      </c>
      <c r="AF99" s="10">
        <v>0.41399999999999998</v>
      </c>
      <c r="AG99" s="9">
        <v>60</v>
      </c>
      <c r="AH99" s="9">
        <v>139.66999999999999</v>
      </c>
      <c r="AI99" s="9">
        <v>30.19</v>
      </c>
      <c r="AJ99" s="9">
        <v>12.968999999999999</v>
      </c>
      <c r="AK99" s="9">
        <v>0.42959000000000003</v>
      </c>
      <c r="AL99" s="9" t="s">
        <v>55</v>
      </c>
      <c r="AM99" s="9" t="s">
        <v>55</v>
      </c>
      <c r="AN99" s="10">
        <v>7.0000000000000001E-3</v>
      </c>
      <c r="AO99" s="10">
        <v>0.502</v>
      </c>
      <c r="AP99" s="10">
        <v>0.61099999999999999</v>
      </c>
      <c r="AQ99" s="9">
        <v>2184</v>
      </c>
      <c r="AR99" s="9">
        <v>9.0999999999999998E-2</v>
      </c>
      <c r="AS99" s="10">
        <v>0.108</v>
      </c>
      <c r="AT99" s="10">
        <v>9.7000000000000003E-2</v>
      </c>
      <c r="AU99" s="16">
        <v>0.91659028414298804</v>
      </c>
      <c r="AV99" s="1" t="str">
        <f t="shared" si="1"/>
        <v>no</v>
      </c>
    </row>
    <row r="100" spans="1:48" ht="14.25" hidden="1" customHeight="1">
      <c r="A100" s="7">
        <v>96</v>
      </c>
      <c r="B100" s="8" t="s">
        <v>334</v>
      </c>
      <c r="C100" s="8" t="s">
        <v>199</v>
      </c>
      <c r="D100" s="9" t="s">
        <v>91</v>
      </c>
      <c r="E100" s="9" t="s">
        <v>59</v>
      </c>
      <c r="F100" s="9" t="s">
        <v>102</v>
      </c>
      <c r="G100" s="9">
        <v>1270</v>
      </c>
      <c r="H100" s="10">
        <v>0.88500000000000001</v>
      </c>
      <c r="I100" s="10">
        <v>0.874</v>
      </c>
      <c r="J100" s="10">
        <v>0.80500000000000005</v>
      </c>
      <c r="K100" s="10">
        <v>1</v>
      </c>
      <c r="L100" s="10" t="s">
        <v>55</v>
      </c>
      <c r="M100" s="10">
        <v>0.23300000000000001</v>
      </c>
      <c r="N100" s="10">
        <v>0.94</v>
      </c>
      <c r="O100" s="9">
        <v>377</v>
      </c>
      <c r="P100" s="9" t="s">
        <v>55</v>
      </c>
      <c r="Q100" s="9" t="s">
        <v>55</v>
      </c>
      <c r="R100" s="9">
        <v>81</v>
      </c>
      <c r="S100" s="11" t="s">
        <v>55</v>
      </c>
      <c r="T100" s="9" t="s">
        <v>55</v>
      </c>
      <c r="U100" s="9" t="s">
        <v>55</v>
      </c>
      <c r="V100" s="11" t="s">
        <v>55</v>
      </c>
      <c r="W100" s="11">
        <v>93655</v>
      </c>
      <c r="X100" s="11">
        <v>90252</v>
      </c>
      <c r="Y100" s="11">
        <v>92016</v>
      </c>
      <c r="Z100" s="11">
        <v>63441</v>
      </c>
      <c r="AA100" s="11">
        <v>24500</v>
      </c>
      <c r="AB100" s="11">
        <v>24500</v>
      </c>
      <c r="AC100" s="9" t="s">
        <v>55</v>
      </c>
      <c r="AD100" s="10">
        <v>1</v>
      </c>
      <c r="AE100" s="10">
        <v>0.27</v>
      </c>
      <c r="AF100" s="10">
        <v>0.35399999999999998</v>
      </c>
      <c r="AG100" s="9">
        <v>33</v>
      </c>
      <c r="AH100" s="9">
        <v>37.67</v>
      </c>
      <c r="AI100" s="9">
        <v>11.42</v>
      </c>
      <c r="AJ100" s="9">
        <v>10.009</v>
      </c>
      <c r="AK100" s="9">
        <v>0.87611000000000006</v>
      </c>
      <c r="AL100" s="10" t="s">
        <v>55</v>
      </c>
      <c r="AM100" s="10" t="s">
        <v>55</v>
      </c>
      <c r="AN100" s="10">
        <v>3.2000000000000001E-2</v>
      </c>
      <c r="AO100" s="10">
        <v>0.23899999999999999</v>
      </c>
      <c r="AP100" s="10">
        <v>0.61099999999999999</v>
      </c>
      <c r="AQ100" s="9">
        <v>377</v>
      </c>
      <c r="AR100" s="9" t="s">
        <v>55</v>
      </c>
      <c r="AS100" s="10">
        <v>0.372</v>
      </c>
      <c r="AT100" s="10" t="s">
        <v>335</v>
      </c>
      <c r="AU100" s="16" t="s">
        <v>2055</v>
      </c>
      <c r="AV100" s="1" t="str">
        <f t="shared" si="1"/>
        <v>no</v>
      </c>
    </row>
    <row r="101" spans="1:48" ht="14.25" hidden="1" customHeight="1">
      <c r="A101" s="7">
        <v>97</v>
      </c>
      <c r="B101" s="8" t="s">
        <v>336</v>
      </c>
      <c r="C101" s="8" t="s">
        <v>337</v>
      </c>
      <c r="D101" s="9" t="s">
        <v>150</v>
      </c>
      <c r="E101" s="9" t="s">
        <v>151</v>
      </c>
      <c r="F101" s="9" t="s">
        <v>338</v>
      </c>
      <c r="G101" s="9" t="s">
        <v>55</v>
      </c>
      <c r="H101" s="10" t="s">
        <v>55</v>
      </c>
      <c r="I101" s="10" t="s">
        <v>55</v>
      </c>
      <c r="J101" s="10" t="s">
        <v>55</v>
      </c>
      <c r="K101" s="10">
        <v>0.156</v>
      </c>
      <c r="L101" s="10">
        <v>0.90500000000000003</v>
      </c>
      <c r="M101" s="10" t="s">
        <v>55</v>
      </c>
      <c r="N101" s="10">
        <v>0</v>
      </c>
      <c r="O101" s="9">
        <v>36250.28</v>
      </c>
      <c r="P101" s="9">
        <v>8237</v>
      </c>
      <c r="Q101" s="9">
        <v>964</v>
      </c>
      <c r="R101" s="9">
        <v>1634</v>
      </c>
      <c r="S101" s="9" t="s">
        <v>55</v>
      </c>
      <c r="T101" s="9" t="s">
        <v>55</v>
      </c>
      <c r="U101" s="9" t="s">
        <v>55</v>
      </c>
      <c r="V101" s="9" t="s">
        <v>55</v>
      </c>
      <c r="W101" s="11" t="s">
        <v>55</v>
      </c>
      <c r="X101" s="11" t="s">
        <v>55</v>
      </c>
      <c r="Y101" s="11" t="s">
        <v>55</v>
      </c>
      <c r="Z101" s="11" t="s">
        <v>55</v>
      </c>
      <c r="AA101" s="11">
        <v>12075</v>
      </c>
      <c r="AB101" s="11">
        <v>12075</v>
      </c>
      <c r="AC101" s="9" t="s">
        <v>55</v>
      </c>
      <c r="AD101" s="10" t="s">
        <v>55</v>
      </c>
      <c r="AE101" s="10">
        <v>1</v>
      </c>
      <c r="AF101" s="10">
        <v>0.45600000000000002</v>
      </c>
      <c r="AG101" s="9">
        <v>1175.67</v>
      </c>
      <c r="AH101" s="9">
        <v>322</v>
      </c>
      <c r="AI101" s="9">
        <v>30.83</v>
      </c>
      <c r="AJ101" s="9">
        <v>112.57899999999999</v>
      </c>
      <c r="AK101" s="9">
        <v>3.6511399999999998</v>
      </c>
      <c r="AL101" s="9" t="s">
        <v>55</v>
      </c>
      <c r="AM101" s="9" t="s">
        <v>55</v>
      </c>
      <c r="AN101" s="10">
        <v>1.2E-2</v>
      </c>
      <c r="AO101" s="10">
        <v>0.47099999999999997</v>
      </c>
      <c r="AP101" s="10">
        <v>0.182</v>
      </c>
      <c r="AQ101" s="9">
        <v>52799</v>
      </c>
      <c r="AR101" s="9" t="s">
        <v>55</v>
      </c>
      <c r="AS101" s="10" t="s">
        <v>339</v>
      </c>
      <c r="AT101" s="9" t="s">
        <v>55</v>
      </c>
      <c r="AU101" s="16" t="s">
        <v>2055</v>
      </c>
      <c r="AV101" s="1" t="str">
        <f t="shared" si="1"/>
        <v>no</v>
      </c>
    </row>
    <row r="102" spans="1:48" ht="14.25" hidden="1" customHeight="1">
      <c r="A102" s="7">
        <v>98</v>
      </c>
      <c r="B102" s="8" t="s">
        <v>340</v>
      </c>
      <c r="C102" s="8" t="s">
        <v>199</v>
      </c>
      <c r="D102" s="9" t="s">
        <v>91</v>
      </c>
      <c r="E102" s="9" t="s">
        <v>59</v>
      </c>
      <c r="F102" s="9" t="s">
        <v>187</v>
      </c>
      <c r="G102" s="9">
        <v>1175</v>
      </c>
      <c r="H102" s="10">
        <v>0.76800000000000002</v>
      </c>
      <c r="I102" s="10">
        <v>0.76800000000000002</v>
      </c>
      <c r="J102" s="10">
        <v>0.73699999999999999</v>
      </c>
      <c r="K102" s="10">
        <v>1</v>
      </c>
      <c r="L102" s="9">
        <v>2E-3</v>
      </c>
      <c r="M102" s="10">
        <v>0.13500000000000001</v>
      </c>
      <c r="N102" s="10">
        <v>0.83</v>
      </c>
      <c r="O102" s="9">
        <v>1295.21</v>
      </c>
      <c r="P102" s="9" t="s">
        <v>55</v>
      </c>
      <c r="Q102" s="9" t="s">
        <v>55</v>
      </c>
      <c r="R102" s="9">
        <v>343</v>
      </c>
      <c r="S102" s="9" t="s">
        <v>55</v>
      </c>
      <c r="T102" s="9" t="s">
        <v>55</v>
      </c>
      <c r="U102" s="9" t="s">
        <v>55</v>
      </c>
      <c r="V102" s="9" t="s">
        <v>55</v>
      </c>
      <c r="W102" s="9">
        <v>86036</v>
      </c>
      <c r="X102" s="9">
        <v>73242</v>
      </c>
      <c r="Y102" s="9">
        <v>58005</v>
      </c>
      <c r="Z102" s="9">
        <v>52245</v>
      </c>
      <c r="AA102" s="11">
        <v>41360</v>
      </c>
      <c r="AB102" s="11">
        <v>41360</v>
      </c>
      <c r="AC102" s="9" t="s">
        <v>55</v>
      </c>
      <c r="AD102" s="10">
        <v>0.69099999999999995</v>
      </c>
      <c r="AE102" s="10">
        <v>0.2</v>
      </c>
      <c r="AF102" s="10">
        <v>0.20699999999999999</v>
      </c>
      <c r="AG102" s="9">
        <v>122.33</v>
      </c>
      <c r="AH102" s="9">
        <v>202</v>
      </c>
      <c r="AI102" s="9">
        <v>10.59</v>
      </c>
      <c r="AJ102" s="9">
        <v>6.4119999999999999</v>
      </c>
      <c r="AK102" s="9">
        <v>0.60560999999999998</v>
      </c>
      <c r="AL102" s="9" t="s">
        <v>55</v>
      </c>
      <c r="AM102" s="9" t="s">
        <v>55</v>
      </c>
      <c r="AN102" s="10">
        <v>1.4999999999999999E-2</v>
      </c>
      <c r="AO102" s="10">
        <v>0.311</v>
      </c>
      <c r="AP102" s="10">
        <v>0.61099999999999999</v>
      </c>
      <c r="AQ102" s="9">
        <v>1297</v>
      </c>
      <c r="AR102" s="9">
        <v>0.57499999999999996</v>
      </c>
      <c r="AS102" s="10">
        <v>0.3</v>
      </c>
      <c r="AT102" s="9">
        <v>7.6999999999999999E-2</v>
      </c>
      <c r="AU102" s="16">
        <v>0.63492063492063489</v>
      </c>
      <c r="AV102" s="1" t="str">
        <f t="shared" si="1"/>
        <v>no</v>
      </c>
    </row>
    <row r="103" spans="1:48" ht="14.25" hidden="1" customHeight="1">
      <c r="A103" s="7">
        <v>99</v>
      </c>
      <c r="B103" s="8" t="s">
        <v>341</v>
      </c>
      <c r="C103" s="8" t="s">
        <v>199</v>
      </c>
      <c r="D103" s="9" t="s">
        <v>91</v>
      </c>
      <c r="E103" s="9" t="s">
        <v>59</v>
      </c>
      <c r="F103" s="9" t="s">
        <v>296</v>
      </c>
      <c r="G103" s="9">
        <v>1051.5</v>
      </c>
      <c r="H103" s="10">
        <v>0.65600000000000003</v>
      </c>
      <c r="I103" s="10">
        <v>0.65100000000000002</v>
      </c>
      <c r="J103" s="10">
        <v>0.60099999999999998</v>
      </c>
      <c r="K103" s="10">
        <v>0.754</v>
      </c>
      <c r="L103" s="10">
        <v>1.7999999999999999E-2</v>
      </c>
      <c r="M103" s="10">
        <v>0.14099999999999999</v>
      </c>
      <c r="N103" s="10">
        <v>0.8</v>
      </c>
      <c r="O103" s="9">
        <v>2047.19</v>
      </c>
      <c r="P103" s="9">
        <v>31</v>
      </c>
      <c r="Q103" s="9">
        <v>176</v>
      </c>
      <c r="R103" s="9">
        <v>432</v>
      </c>
      <c r="S103" s="9" t="s">
        <v>55</v>
      </c>
      <c r="T103" s="9" t="s">
        <v>55</v>
      </c>
      <c r="U103" s="9" t="s">
        <v>55</v>
      </c>
      <c r="V103" s="9" t="s">
        <v>55</v>
      </c>
      <c r="W103" s="11">
        <v>92075</v>
      </c>
      <c r="X103" s="11">
        <v>104904</v>
      </c>
      <c r="Y103" s="11">
        <v>73980</v>
      </c>
      <c r="Z103" s="11">
        <v>65241</v>
      </c>
      <c r="AA103" s="11">
        <v>43280</v>
      </c>
      <c r="AB103" s="11">
        <v>43280</v>
      </c>
      <c r="AC103" s="9" t="s">
        <v>55</v>
      </c>
      <c r="AD103" s="10">
        <v>0.68899999999999995</v>
      </c>
      <c r="AE103" s="10">
        <v>0.28999999999999998</v>
      </c>
      <c r="AF103" s="10">
        <v>0.36899999999999999</v>
      </c>
      <c r="AG103" s="9">
        <v>195</v>
      </c>
      <c r="AH103" s="9">
        <v>261</v>
      </c>
      <c r="AI103" s="9">
        <v>10.5</v>
      </c>
      <c r="AJ103" s="9">
        <v>7.8440000000000003</v>
      </c>
      <c r="AK103" s="9">
        <v>0.74712999999999996</v>
      </c>
      <c r="AL103" s="9" t="s">
        <v>55</v>
      </c>
      <c r="AM103" s="9" t="s">
        <v>55</v>
      </c>
      <c r="AN103" s="10">
        <v>2.8000000000000001E-2</v>
      </c>
      <c r="AO103" s="10">
        <v>0.61</v>
      </c>
      <c r="AP103" s="10">
        <v>0.61099999999999999</v>
      </c>
      <c r="AQ103" s="9">
        <v>2187</v>
      </c>
      <c r="AR103" s="9">
        <v>0.65300000000000002</v>
      </c>
      <c r="AS103" s="10">
        <v>1E-3</v>
      </c>
      <c r="AT103" s="10" t="s">
        <v>244</v>
      </c>
      <c r="AU103" s="16">
        <v>0.60496067755595884</v>
      </c>
      <c r="AV103" s="1" t="str">
        <f t="shared" si="1"/>
        <v>no</v>
      </c>
    </row>
    <row r="104" spans="1:48" ht="14.25" hidden="1" customHeight="1">
      <c r="A104" s="7">
        <v>100</v>
      </c>
      <c r="B104" s="8" t="s">
        <v>342</v>
      </c>
      <c r="C104" s="8" t="s">
        <v>199</v>
      </c>
      <c r="D104" s="9" t="s">
        <v>69</v>
      </c>
      <c r="E104" s="9" t="s">
        <v>59</v>
      </c>
      <c r="F104" s="9" t="s">
        <v>189</v>
      </c>
      <c r="G104" s="9">
        <v>960</v>
      </c>
      <c r="H104" s="10">
        <v>0.46300000000000002</v>
      </c>
      <c r="I104" s="10">
        <v>0.38800000000000001</v>
      </c>
      <c r="J104" s="10">
        <v>0.20100000000000001</v>
      </c>
      <c r="K104" s="10">
        <v>0.85399999999999998</v>
      </c>
      <c r="L104" s="10">
        <v>0.126</v>
      </c>
      <c r="M104" s="10">
        <v>0.58199999999999996</v>
      </c>
      <c r="N104" s="10">
        <v>0.82</v>
      </c>
      <c r="O104" s="9">
        <v>1351.23</v>
      </c>
      <c r="P104" s="9">
        <v>127</v>
      </c>
      <c r="Q104" s="9" t="s">
        <v>55</v>
      </c>
      <c r="R104" s="9">
        <v>318</v>
      </c>
      <c r="S104" s="9" t="s">
        <v>55</v>
      </c>
      <c r="T104" s="9" t="s">
        <v>55</v>
      </c>
      <c r="U104" s="9" t="s">
        <v>55</v>
      </c>
      <c r="V104" s="9" t="s">
        <v>55</v>
      </c>
      <c r="W104" s="11">
        <v>83314</v>
      </c>
      <c r="X104" s="11">
        <v>76347</v>
      </c>
      <c r="Y104" s="11">
        <v>60408</v>
      </c>
      <c r="Z104" s="11">
        <v>51399</v>
      </c>
      <c r="AA104" s="11">
        <v>36408</v>
      </c>
      <c r="AB104" s="11">
        <v>36408</v>
      </c>
      <c r="AC104" s="9" t="s">
        <v>55</v>
      </c>
      <c r="AD104" s="10">
        <v>0.40200000000000002</v>
      </c>
      <c r="AE104" s="10">
        <v>0.4</v>
      </c>
      <c r="AF104" s="10">
        <v>0.443</v>
      </c>
      <c r="AG104" s="9">
        <v>152.66999999999999</v>
      </c>
      <c r="AH104" s="9">
        <v>111.67</v>
      </c>
      <c r="AI104" s="9">
        <v>8.85</v>
      </c>
      <c r="AJ104" s="9">
        <v>12.101000000000001</v>
      </c>
      <c r="AK104" s="9">
        <v>1.3671599999999999</v>
      </c>
      <c r="AL104" s="9" t="s">
        <v>55</v>
      </c>
      <c r="AM104" s="9" t="s">
        <v>55</v>
      </c>
      <c r="AN104" s="10">
        <v>0.252</v>
      </c>
      <c r="AO104" s="10">
        <v>0.38100000000000001</v>
      </c>
      <c r="AP104" s="10">
        <v>0.61099999999999999</v>
      </c>
      <c r="AQ104" s="9">
        <v>1457</v>
      </c>
      <c r="AR104" s="9" t="s">
        <v>55</v>
      </c>
      <c r="AS104" s="10">
        <v>0.23</v>
      </c>
      <c r="AT104" s="9">
        <v>0.06</v>
      </c>
      <c r="AU104" s="16" t="s">
        <v>2055</v>
      </c>
      <c r="AV104" s="1" t="str">
        <f t="shared" si="1"/>
        <v>no</v>
      </c>
    </row>
    <row r="105" spans="1:48" ht="14.25" hidden="1" customHeight="1">
      <c r="A105" s="7">
        <v>101</v>
      </c>
      <c r="B105" s="8" t="s">
        <v>343</v>
      </c>
      <c r="C105" s="8" t="s">
        <v>344</v>
      </c>
      <c r="D105" s="9" t="s">
        <v>50</v>
      </c>
      <c r="E105" s="9" t="s">
        <v>51</v>
      </c>
      <c r="F105" s="9" t="s">
        <v>52</v>
      </c>
      <c r="G105" s="9">
        <v>981.5</v>
      </c>
      <c r="H105" s="10">
        <v>0.309</v>
      </c>
      <c r="I105" s="10">
        <v>0.23300000000000001</v>
      </c>
      <c r="J105" s="10">
        <v>0.105</v>
      </c>
      <c r="K105" s="10">
        <v>0.62</v>
      </c>
      <c r="L105" s="10">
        <v>0.17199999999999999</v>
      </c>
      <c r="M105" s="10">
        <v>0.38600000000000001</v>
      </c>
      <c r="N105" s="10">
        <v>0.53</v>
      </c>
      <c r="O105" s="9">
        <v>2578.5500000000002</v>
      </c>
      <c r="P105" s="9">
        <v>308</v>
      </c>
      <c r="Q105" s="9">
        <v>0</v>
      </c>
      <c r="R105" s="9">
        <v>421</v>
      </c>
      <c r="S105" s="9">
        <v>7258</v>
      </c>
      <c r="T105" s="9" t="s">
        <v>345</v>
      </c>
      <c r="U105" s="9" t="s">
        <v>346</v>
      </c>
      <c r="V105" s="9">
        <v>10029</v>
      </c>
      <c r="W105" s="11">
        <v>57454</v>
      </c>
      <c r="X105" s="11">
        <v>65961</v>
      </c>
      <c r="Y105" s="11">
        <v>51705</v>
      </c>
      <c r="Z105" s="11">
        <v>49437</v>
      </c>
      <c r="AA105" s="11">
        <v>8574</v>
      </c>
      <c r="AB105" s="11">
        <v>19086</v>
      </c>
      <c r="AC105" s="9">
        <v>66254</v>
      </c>
      <c r="AD105" s="10">
        <v>0.224</v>
      </c>
      <c r="AE105" s="10">
        <v>0.49</v>
      </c>
      <c r="AF105" s="10">
        <v>0.505</v>
      </c>
      <c r="AG105" s="9">
        <v>154.66999999999999</v>
      </c>
      <c r="AH105" s="9">
        <v>243</v>
      </c>
      <c r="AI105" s="9">
        <v>16.670000000000002</v>
      </c>
      <c r="AJ105" s="9">
        <v>10.611000000000001</v>
      </c>
      <c r="AK105" s="9">
        <v>0.63649</v>
      </c>
      <c r="AL105" s="9">
        <v>0</v>
      </c>
      <c r="AM105" s="9">
        <v>0.61699999999999999</v>
      </c>
      <c r="AN105" s="10">
        <v>7.0000000000000001E-3</v>
      </c>
      <c r="AO105" s="10">
        <v>0.36199999999999999</v>
      </c>
      <c r="AP105" s="10">
        <v>0.308</v>
      </c>
      <c r="AQ105" s="9">
        <v>3404</v>
      </c>
      <c r="AR105" s="9">
        <v>0.75800000000000001</v>
      </c>
      <c r="AS105" s="10" t="s">
        <v>240</v>
      </c>
      <c r="AT105" s="9">
        <v>8.4000000000000005E-2</v>
      </c>
      <c r="AU105" s="16">
        <v>0.56882821387940841</v>
      </c>
      <c r="AV105" s="1" t="str">
        <f t="shared" si="1"/>
        <v>no</v>
      </c>
    </row>
    <row r="106" spans="1:48" ht="14.25" hidden="1" customHeight="1">
      <c r="A106" s="7">
        <v>102</v>
      </c>
      <c r="B106" s="8" t="s">
        <v>347</v>
      </c>
      <c r="C106" s="8" t="s">
        <v>344</v>
      </c>
      <c r="D106" s="9" t="s">
        <v>63</v>
      </c>
      <c r="E106" s="9" t="s">
        <v>51</v>
      </c>
      <c r="F106" s="9" t="s">
        <v>77</v>
      </c>
      <c r="G106" s="9">
        <v>1095</v>
      </c>
      <c r="H106" s="10">
        <v>0.45600000000000002</v>
      </c>
      <c r="I106" s="10">
        <v>0.37</v>
      </c>
      <c r="J106" s="10">
        <v>0.16600000000000001</v>
      </c>
      <c r="K106" s="10">
        <v>0.59299999999999997</v>
      </c>
      <c r="L106" s="10">
        <v>0.42499999999999999</v>
      </c>
      <c r="M106" s="10">
        <v>0.61399999999999999</v>
      </c>
      <c r="N106" s="10">
        <v>0.68</v>
      </c>
      <c r="O106" s="9">
        <v>16667.05</v>
      </c>
      <c r="P106" s="9">
        <v>1910</v>
      </c>
      <c r="Q106" s="9">
        <v>652</v>
      </c>
      <c r="R106" s="9">
        <v>2435</v>
      </c>
      <c r="S106" s="11">
        <v>15265</v>
      </c>
      <c r="T106" s="9" t="s">
        <v>348</v>
      </c>
      <c r="U106" s="9" t="s">
        <v>256</v>
      </c>
      <c r="V106" s="11">
        <v>28836</v>
      </c>
      <c r="W106" s="11">
        <v>111568</v>
      </c>
      <c r="X106" s="11">
        <v>126792</v>
      </c>
      <c r="Y106" s="11">
        <v>93303</v>
      </c>
      <c r="Z106" s="11">
        <v>85401</v>
      </c>
      <c r="AA106" s="11">
        <v>8692</v>
      </c>
      <c r="AB106" s="11">
        <v>23704</v>
      </c>
      <c r="AC106" s="11" t="s">
        <v>55</v>
      </c>
      <c r="AD106" s="10">
        <v>0.47399999999999998</v>
      </c>
      <c r="AE106" s="10">
        <v>0.4</v>
      </c>
      <c r="AF106" s="10">
        <v>0.27500000000000002</v>
      </c>
      <c r="AG106" s="9">
        <v>4488.33</v>
      </c>
      <c r="AH106" s="9">
        <v>5362</v>
      </c>
      <c r="AI106" s="9">
        <v>3.71</v>
      </c>
      <c r="AJ106" s="9">
        <v>3.1080000000000001</v>
      </c>
      <c r="AK106" s="9">
        <v>0.83706000000000003</v>
      </c>
      <c r="AL106" s="10">
        <v>0.28100000000000003</v>
      </c>
      <c r="AM106" s="10">
        <v>0.46700000000000003</v>
      </c>
      <c r="AN106" s="10">
        <v>6.4000000000000001E-2</v>
      </c>
      <c r="AO106" s="10">
        <v>0.315</v>
      </c>
      <c r="AP106" s="10">
        <v>0.308</v>
      </c>
      <c r="AQ106" s="9">
        <v>23671</v>
      </c>
      <c r="AR106" s="9">
        <v>1.0329999999999999</v>
      </c>
      <c r="AS106" s="9" t="s">
        <v>288</v>
      </c>
      <c r="AT106" s="10" t="s">
        <v>349</v>
      </c>
      <c r="AU106" s="16">
        <v>0.49188391539596654</v>
      </c>
      <c r="AV106" s="1" t="str">
        <f t="shared" si="1"/>
        <v>yes</v>
      </c>
    </row>
    <row r="107" spans="1:48" ht="14.25" hidden="1" customHeight="1">
      <c r="A107" s="7">
        <v>314</v>
      </c>
      <c r="B107" s="8" t="s">
        <v>748</v>
      </c>
      <c r="C107" s="8" t="s">
        <v>732</v>
      </c>
      <c r="D107" s="9" t="s">
        <v>50</v>
      </c>
      <c r="E107" s="9" t="s">
        <v>51</v>
      </c>
      <c r="F107" s="9" t="s">
        <v>171</v>
      </c>
      <c r="G107" s="9">
        <v>1055</v>
      </c>
      <c r="H107" s="10">
        <v>0.48499999999999999</v>
      </c>
      <c r="I107" s="10">
        <v>0.433</v>
      </c>
      <c r="J107" s="10">
        <v>0.24099999999999999</v>
      </c>
      <c r="K107" s="10">
        <v>0.84299999999999997</v>
      </c>
      <c r="L107" s="10">
        <v>0.22700000000000001</v>
      </c>
      <c r="M107" s="10">
        <v>0.53200000000000003</v>
      </c>
      <c r="N107" s="10">
        <v>0.72</v>
      </c>
      <c r="O107" s="9">
        <v>9116.9699999999993</v>
      </c>
      <c r="P107" s="9">
        <v>665</v>
      </c>
      <c r="Q107" s="9">
        <v>4</v>
      </c>
      <c r="R107" s="9">
        <v>1533</v>
      </c>
      <c r="S107" s="11">
        <v>13339</v>
      </c>
      <c r="T107" s="9" t="s">
        <v>749</v>
      </c>
      <c r="U107" s="9" t="s">
        <v>352</v>
      </c>
      <c r="V107" s="11">
        <v>8296</v>
      </c>
      <c r="W107" s="11">
        <v>71962</v>
      </c>
      <c r="X107" s="11">
        <v>84474</v>
      </c>
      <c r="Y107" s="11">
        <v>67455</v>
      </c>
      <c r="Z107" s="11">
        <v>59454</v>
      </c>
      <c r="AA107" s="11">
        <v>7608</v>
      </c>
      <c r="AB107" s="11">
        <v>20712</v>
      </c>
      <c r="AC107" s="9" t="s">
        <v>536</v>
      </c>
      <c r="AD107" s="10">
        <v>0.377</v>
      </c>
      <c r="AE107" s="10">
        <v>0.39</v>
      </c>
      <c r="AF107" s="10">
        <v>0.33</v>
      </c>
      <c r="AG107" s="9">
        <v>517</v>
      </c>
      <c r="AH107" s="9">
        <v>883.33</v>
      </c>
      <c r="AI107" s="9">
        <v>17.63</v>
      </c>
      <c r="AJ107" s="9">
        <v>10.321</v>
      </c>
      <c r="AK107" s="9">
        <v>0.58528000000000002</v>
      </c>
      <c r="AL107" s="10">
        <v>1.4E-2</v>
      </c>
      <c r="AM107" s="10">
        <v>0.48099999999999998</v>
      </c>
      <c r="AN107" s="10">
        <v>7.0000000000000007E-2</v>
      </c>
      <c r="AO107" s="10">
        <v>0.11700000000000001</v>
      </c>
      <c r="AP107" s="10">
        <v>0.14299999999999999</v>
      </c>
      <c r="AQ107" s="9">
        <v>10998</v>
      </c>
      <c r="AR107" s="9">
        <v>0.49299999999999999</v>
      </c>
      <c r="AS107" s="10">
        <v>2.5999999999999999E-2</v>
      </c>
      <c r="AT107" s="10">
        <v>0.108</v>
      </c>
      <c r="AU107" s="16">
        <v>0.66979236436704626</v>
      </c>
      <c r="AV107" s="1" t="str">
        <f t="shared" si="1"/>
        <v>yes</v>
      </c>
    </row>
    <row r="108" spans="1:48" ht="14.25" hidden="1" customHeight="1">
      <c r="A108" s="7">
        <v>104</v>
      </c>
      <c r="B108" s="8" t="s">
        <v>353</v>
      </c>
      <c r="C108" s="8" t="s">
        <v>344</v>
      </c>
      <c r="D108" s="9" t="s">
        <v>69</v>
      </c>
      <c r="E108" s="9" t="s">
        <v>59</v>
      </c>
      <c r="F108" s="9" t="s">
        <v>354</v>
      </c>
      <c r="G108" s="9" t="s">
        <v>55</v>
      </c>
      <c r="H108" s="10">
        <v>0.47299999999999998</v>
      </c>
      <c r="I108" s="10">
        <v>0.44600000000000001</v>
      </c>
      <c r="J108" s="10">
        <v>0.41099999999999998</v>
      </c>
      <c r="K108" s="10">
        <v>0.91800000000000004</v>
      </c>
      <c r="L108" s="10">
        <v>0.73299999999999998</v>
      </c>
      <c r="M108" s="10">
        <v>0.88200000000000001</v>
      </c>
      <c r="N108" s="10">
        <v>0.79</v>
      </c>
      <c r="O108" s="9">
        <v>3866.51</v>
      </c>
      <c r="P108" s="9">
        <v>122</v>
      </c>
      <c r="Q108" s="9" t="s">
        <v>55</v>
      </c>
      <c r="R108" s="9">
        <v>609</v>
      </c>
      <c r="S108" s="11" t="s">
        <v>55</v>
      </c>
      <c r="T108" s="9" t="s">
        <v>55</v>
      </c>
      <c r="U108" s="9" t="s">
        <v>55</v>
      </c>
      <c r="V108" s="11" t="s">
        <v>55</v>
      </c>
      <c r="W108" s="11">
        <v>66995</v>
      </c>
      <c r="X108" s="11">
        <v>66915</v>
      </c>
      <c r="Y108" s="11">
        <v>54207</v>
      </c>
      <c r="Z108" s="11">
        <v>46071</v>
      </c>
      <c r="AA108" s="11">
        <v>27986</v>
      </c>
      <c r="AB108" s="11">
        <v>27986</v>
      </c>
      <c r="AC108" s="9" t="s">
        <v>55</v>
      </c>
      <c r="AD108" s="10">
        <v>0.34399999999999997</v>
      </c>
      <c r="AE108" s="10">
        <v>0.24</v>
      </c>
      <c r="AF108" s="10">
        <v>0.29899999999999999</v>
      </c>
      <c r="AG108" s="9">
        <v>223</v>
      </c>
      <c r="AH108" s="9">
        <v>253.33</v>
      </c>
      <c r="AI108" s="9">
        <v>17.34</v>
      </c>
      <c r="AJ108" s="9">
        <v>15.263</v>
      </c>
      <c r="AK108" s="9">
        <v>0.88026000000000004</v>
      </c>
      <c r="AL108" s="10" t="s">
        <v>55</v>
      </c>
      <c r="AM108" s="10" t="s">
        <v>55</v>
      </c>
      <c r="AN108" s="10">
        <v>0</v>
      </c>
      <c r="AO108" s="10">
        <v>0.26700000000000002</v>
      </c>
      <c r="AP108" s="10">
        <v>0.308</v>
      </c>
      <c r="AQ108" s="9">
        <v>6879</v>
      </c>
      <c r="AR108" s="9" t="s">
        <v>55</v>
      </c>
      <c r="AS108" s="10">
        <v>0.04</v>
      </c>
      <c r="AT108" s="9">
        <v>0.129</v>
      </c>
      <c r="AU108" s="16" t="s">
        <v>2055</v>
      </c>
      <c r="AV108" s="1" t="str">
        <f t="shared" si="1"/>
        <v>no</v>
      </c>
    </row>
    <row r="109" spans="1:48" ht="14.25" hidden="1" customHeight="1">
      <c r="A109" s="7">
        <v>105</v>
      </c>
      <c r="B109" s="8" t="s">
        <v>355</v>
      </c>
      <c r="C109" s="8" t="s">
        <v>344</v>
      </c>
      <c r="D109" s="9" t="s">
        <v>91</v>
      </c>
      <c r="E109" s="9" t="s">
        <v>59</v>
      </c>
      <c r="F109" s="9" t="s">
        <v>296</v>
      </c>
      <c r="G109" s="9" t="s">
        <v>55</v>
      </c>
      <c r="H109" s="10">
        <v>0.875</v>
      </c>
      <c r="I109" s="10">
        <v>0.875</v>
      </c>
      <c r="J109" s="10">
        <v>0.82299999999999995</v>
      </c>
      <c r="K109" s="10">
        <v>0.99399999999999999</v>
      </c>
      <c r="L109" s="10">
        <v>0.01</v>
      </c>
      <c r="M109" s="10">
        <v>6.9000000000000006E-2</v>
      </c>
      <c r="N109" s="10">
        <v>0.96</v>
      </c>
      <c r="O109" s="9">
        <v>2116.6</v>
      </c>
      <c r="P109" s="9">
        <v>35</v>
      </c>
      <c r="Q109" s="9" t="s">
        <v>55</v>
      </c>
      <c r="R109" s="9">
        <v>513</v>
      </c>
      <c r="S109" s="9" t="s">
        <v>55</v>
      </c>
      <c r="T109" s="9" t="s">
        <v>55</v>
      </c>
      <c r="U109" s="9" t="s">
        <v>55</v>
      </c>
      <c r="V109" s="9" t="s">
        <v>55</v>
      </c>
      <c r="W109" s="11">
        <v>98459</v>
      </c>
      <c r="X109" s="11">
        <v>129312</v>
      </c>
      <c r="Y109" s="11">
        <v>90594</v>
      </c>
      <c r="Z109" s="11">
        <v>73224</v>
      </c>
      <c r="AA109" s="11">
        <v>48996</v>
      </c>
      <c r="AB109" s="11">
        <v>48996</v>
      </c>
      <c r="AC109" s="9" t="s">
        <v>55</v>
      </c>
      <c r="AD109" s="10">
        <v>0.89200000000000002</v>
      </c>
      <c r="AE109" s="10">
        <v>0.13</v>
      </c>
      <c r="AF109" s="10">
        <v>0.108</v>
      </c>
      <c r="AG109" s="9">
        <v>207.33</v>
      </c>
      <c r="AH109" s="9">
        <v>436</v>
      </c>
      <c r="AI109" s="9">
        <v>10.210000000000001</v>
      </c>
      <c r="AJ109" s="9">
        <v>4.8550000000000004</v>
      </c>
      <c r="AK109" s="9">
        <v>0.47554000000000002</v>
      </c>
      <c r="AL109" s="9" t="s">
        <v>55</v>
      </c>
      <c r="AM109" s="9" t="s">
        <v>55</v>
      </c>
      <c r="AN109" s="10">
        <v>7.3999999999999996E-2</v>
      </c>
      <c r="AO109" s="10">
        <v>0.26200000000000001</v>
      </c>
      <c r="AP109" s="10">
        <v>0.308</v>
      </c>
      <c r="AQ109" s="9">
        <v>2131</v>
      </c>
      <c r="AR109" s="9">
        <v>0.254</v>
      </c>
      <c r="AS109" s="10">
        <v>4.5999999999999999E-2</v>
      </c>
      <c r="AT109" s="10" t="s">
        <v>349</v>
      </c>
      <c r="AU109" s="16">
        <v>0.79744816586921852</v>
      </c>
      <c r="AV109" s="1" t="str">
        <f t="shared" si="1"/>
        <v>no</v>
      </c>
    </row>
    <row r="110" spans="1:48" ht="14.25" hidden="1" customHeight="1">
      <c r="A110" s="7">
        <v>106</v>
      </c>
      <c r="B110" s="8" t="s">
        <v>356</v>
      </c>
      <c r="C110" s="8" t="s">
        <v>344</v>
      </c>
      <c r="D110" s="9" t="s">
        <v>63</v>
      </c>
      <c r="E110" s="9" t="s">
        <v>51</v>
      </c>
      <c r="F110" s="9" t="s">
        <v>64</v>
      </c>
      <c r="G110" s="9">
        <v>1335</v>
      </c>
      <c r="H110" s="10">
        <v>0.76500000000000001</v>
      </c>
      <c r="I110" s="10">
        <v>0.72599999999999998</v>
      </c>
      <c r="J110" s="10">
        <v>0.49</v>
      </c>
      <c r="K110" s="10">
        <v>0.76100000000000001</v>
      </c>
      <c r="L110" s="10">
        <v>4.8000000000000001E-2</v>
      </c>
      <c r="M110" s="10">
        <v>0.161</v>
      </c>
      <c r="N110" s="10">
        <v>0.94</v>
      </c>
      <c r="O110" s="9">
        <v>5724.87</v>
      </c>
      <c r="P110" s="9">
        <v>346</v>
      </c>
      <c r="Q110" s="9">
        <v>124</v>
      </c>
      <c r="R110" s="9">
        <v>917</v>
      </c>
      <c r="S110" s="9">
        <v>20417</v>
      </c>
      <c r="T110" s="9" t="s">
        <v>357</v>
      </c>
      <c r="U110" s="9" t="s">
        <v>247</v>
      </c>
      <c r="V110" s="9">
        <v>16045</v>
      </c>
      <c r="W110" s="11">
        <v>109479</v>
      </c>
      <c r="X110" s="11">
        <v>134568</v>
      </c>
      <c r="Y110" s="11">
        <v>99648</v>
      </c>
      <c r="Z110" s="11">
        <v>85653</v>
      </c>
      <c r="AA110" s="11">
        <v>17353</v>
      </c>
      <c r="AB110" s="11">
        <v>34828</v>
      </c>
      <c r="AC110" s="9" t="s">
        <v>243</v>
      </c>
      <c r="AD110" s="10">
        <v>0.73899999999999999</v>
      </c>
      <c r="AE110" s="10">
        <v>0.14000000000000001</v>
      </c>
      <c r="AF110" s="10">
        <v>0.16900000000000001</v>
      </c>
      <c r="AG110" s="9">
        <v>392.33</v>
      </c>
      <c r="AH110" s="9">
        <v>587</v>
      </c>
      <c r="AI110" s="9">
        <v>14.59</v>
      </c>
      <c r="AJ110" s="9">
        <v>9.7530000000000001</v>
      </c>
      <c r="AK110" s="9">
        <v>0.66837000000000002</v>
      </c>
      <c r="AL110" s="9">
        <v>0.28100000000000003</v>
      </c>
      <c r="AM110" s="9">
        <v>0.442</v>
      </c>
      <c r="AN110" s="10">
        <v>0.12</v>
      </c>
      <c r="AO110" s="10">
        <v>0.16800000000000001</v>
      </c>
      <c r="AP110" s="10">
        <v>0.308</v>
      </c>
      <c r="AQ110" s="9">
        <v>6054</v>
      </c>
      <c r="AR110" s="9">
        <v>0.94499999999999995</v>
      </c>
      <c r="AS110" s="10">
        <v>0.13900000000000001</v>
      </c>
      <c r="AT110" s="10">
        <v>2.5999999999999999E-2</v>
      </c>
      <c r="AU110" s="16">
        <v>0.51413881748071977</v>
      </c>
      <c r="AV110" s="1" t="str">
        <f t="shared" si="1"/>
        <v>yes</v>
      </c>
    </row>
    <row r="111" spans="1:48" ht="14.25" hidden="1" customHeight="1">
      <c r="A111" s="7">
        <v>107</v>
      </c>
      <c r="B111" s="8" t="s">
        <v>358</v>
      </c>
      <c r="C111" s="8" t="s">
        <v>344</v>
      </c>
      <c r="D111" s="9" t="s">
        <v>50</v>
      </c>
      <c r="E111" s="9" t="s">
        <v>151</v>
      </c>
      <c r="F111" s="9" t="s">
        <v>359</v>
      </c>
      <c r="G111" s="9" t="s">
        <v>55</v>
      </c>
      <c r="H111" s="10">
        <v>0.315</v>
      </c>
      <c r="I111" s="10">
        <v>0.27200000000000002</v>
      </c>
      <c r="J111" s="10">
        <v>0.23899999999999999</v>
      </c>
      <c r="K111" s="10">
        <v>0.78700000000000003</v>
      </c>
      <c r="L111" s="10">
        <v>0.36</v>
      </c>
      <c r="M111" s="10">
        <v>0.83399999999999996</v>
      </c>
      <c r="N111" s="10">
        <v>0.54</v>
      </c>
      <c r="O111" s="9">
        <v>1129.4100000000001</v>
      </c>
      <c r="P111" s="9">
        <v>142</v>
      </c>
      <c r="Q111" s="9">
        <v>108</v>
      </c>
      <c r="R111" s="9">
        <v>206</v>
      </c>
      <c r="S111" s="11" t="s">
        <v>55</v>
      </c>
      <c r="T111" s="9" t="s">
        <v>55</v>
      </c>
      <c r="U111" s="9" t="s">
        <v>55</v>
      </c>
      <c r="V111" s="11" t="s">
        <v>55</v>
      </c>
      <c r="W111" s="11" t="s">
        <v>55</v>
      </c>
      <c r="X111" s="11" t="s">
        <v>55</v>
      </c>
      <c r="Y111" s="11" t="s">
        <v>55</v>
      </c>
      <c r="Z111" s="11" t="s">
        <v>55</v>
      </c>
      <c r="AA111" s="11">
        <v>11297</v>
      </c>
      <c r="AB111" s="11">
        <v>11297</v>
      </c>
      <c r="AC111" s="9" t="s">
        <v>55</v>
      </c>
      <c r="AD111" s="10">
        <v>0.28599999999999998</v>
      </c>
      <c r="AE111" s="10">
        <v>0.55000000000000004</v>
      </c>
      <c r="AF111" s="10">
        <v>0.50700000000000001</v>
      </c>
      <c r="AG111" s="9" t="s">
        <v>55</v>
      </c>
      <c r="AH111" s="9">
        <v>41.67</v>
      </c>
      <c r="AI111" s="9" t="s">
        <v>55</v>
      </c>
      <c r="AJ111" s="9">
        <v>27.106000000000002</v>
      </c>
      <c r="AK111" s="9" t="s">
        <v>55</v>
      </c>
      <c r="AL111" s="10" t="s">
        <v>55</v>
      </c>
      <c r="AM111" s="10" t="s">
        <v>55</v>
      </c>
      <c r="AN111" s="10">
        <v>0</v>
      </c>
      <c r="AO111" s="10">
        <v>0.26300000000000001</v>
      </c>
      <c r="AP111" s="10">
        <v>0.308</v>
      </c>
      <c r="AQ111" s="9">
        <v>1448</v>
      </c>
      <c r="AR111" s="9" t="s">
        <v>55</v>
      </c>
      <c r="AS111" s="10">
        <v>4.3999999999999997E-2</v>
      </c>
      <c r="AT111" s="10">
        <v>0.03</v>
      </c>
      <c r="AU111" s="16" t="s">
        <v>2055</v>
      </c>
      <c r="AV111" s="1" t="str">
        <f t="shared" si="1"/>
        <v>no</v>
      </c>
    </row>
    <row r="112" spans="1:48" ht="14.25" hidden="1" customHeight="1">
      <c r="A112" s="7">
        <v>108</v>
      </c>
      <c r="B112" s="8" t="s">
        <v>360</v>
      </c>
      <c r="C112" s="8" t="s">
        <v>344</v>
      </c>
      <c r="D112" s="9" t="s">
        <v>63</v>
      </c>
      <c r="E112" s="9" t="s">
        <v>59</v>
      </c>
      <c r="F112" s="9" t="s">
        <v>361</v>
      </c>
      <c r="G112" s="9">
        <v>1215</v>
      </c>
      <c r="H112" s="10">
        <v>0.76900000000000002</v>
      </c>
      <c r="I112" s="10">
        <v>0.76100000000000001</v>
      </c>
      <c r="J112" s="10">
        <v>0.66500000000000004</v>
      </c>
      <c r="K112" s="10">
        <v>0.48799999999999999</v>
      </c>
      <c r="L112" s="10">
        <v>5.3999999999999999E-2</v>
      </c>
      <c r="M112" s="10">
        <v>0.13300000000000001</v>
      </c>
      <c r="N112" s="10">
        <v>0.86</v>
      </c>
      <c r="O112" s="9">
        <v>9789.1200000000008</v>
      </c>
      <c r="P112" s="9">
        <v>2249</v>
      </c>
      <c r="Q112" s="9">
        <v>387</v>
      </c>
      <c r="R112" s="9">
        <v>1432</v>
      </c>
      <c r="S112" s="9" t="s">
        <v>55</v>
      </c>
      <c r="T112" s="9" t="s">
        <v>55</v>
      </c>
      <c r="U112" s="9" t="s">
        <v>55</v>
      </c>
      <c r="V112" s="9" t="s">
        <v>55</v>
      </c>
      <c r="W112" s="9">
        <v>105918</v>
      </c>
      <c r="X112" s="9">
        <v>132516</v>
      </c>
      <c r="Y112" s="9">
        <v>94599</v>
      </c>
      <c r="Z112" s="9">
        <v>77121</v>
      </c>
      <c r="AA112" s="11">
        <v>44178</v>
      </c>
      <c r="AB112" s="11">
        <v>44178</v>
      </c>
      <c r="AC112" s="9" t="s">
        <v>55</v>
      </c>
      <c r="AD112" s="10">
        <v>0.753</v>
      </c>
      <c r="AE112" s="10">
        <v>0.16</v>
      </c>
      <c r="AF112" s="10">
        <v>0.17199999999999999</v>
      </c>
      <c r="AG112" s="9">
        <v>902</v>
      </c>
      <c r="AH112" s="9">
        <v>1405</v>
      </c>
      <c r="AI112" s="9">
        <v>10.85</v>
      </c>
      <c r="AJ112" s="9">
        <v>6.9669999999999996</v>
      </c>
      <c r="AK112" s="9">
        <v>0.64198999999999995</v>
      </c>
      <c r="AL112" s="9" t="s">
        <v>55</v>
      </c>
      <c r="AM112" s="9" t="s">
        <v>55</v>
      </c>
      <c r="AN112" s="10">
        <v>9.7000000000000003E-2</v>
      </c>
      <c r="AO112" s="10">
        <v>0.19900000000000001</v>
      </c>
      <c r="AP112" s="10">
        <v>0.308</v>
      </c>
      <c r="AQ112" s="9">
        <v>11797</v>
      </c>
      <c r="AR112" s="9">
        <v>0.97499999999999998</v>
      </c>
      <c r="AS112" s="10">
        <v>0.108</v>
      </c>
      <c r="AT112" s="10">
        <v>1.4999999999999999E-2</v>
      </c>
      <c r="AU112" s="16">
        <v>0.50632911392405067</v>
      </c>
      <c r="AV112" s="1" t="str">
        <f t="shared" si="1"/>
        <v>yes</v>
      </c>
    </row>
    <row r="113" spans="1:48" ht="14.25" hidden="1" customHeight="1">
      <c r="A113" s="7">
        <v>109</v>
      </c>
      <c r="B113" s="8" t="s">
        <v>362</v>
      </c>
      <c r="C113" s="8" t="s">
        <v>344</v>
      </c>
      <c r="D113" s="9" t="s">
        <v>91</v>
      </c>
      <c r="E113" s="9" t="s">
        <v>51</v>
      </c>
      <c r="F113" s="9" t="s">
        <v>363</v>
      </c>
      <c r="G113" s="9">
        <v>1020</v>
      </c>
      <c r="H113" s="10">
        <v>0.40400000000000003</v>
      </c>
      <c r="I113" s="10">
        <v>0.36799999999999999</v>
      </c>
      <c r="J113" s="10">
        <v>0.18</v>
      </c>
      <c r="K113" s="10">
        <v>0.996</v>
      </c>
      <c r="L113" s="10">
        <v>8.1000000000000003E-2</v>
      </c>
      <c r="M113" s="10">
        <v>0.33700000000000002</v>
      </c>
      <c r="N113" s="10">
        <v>0.63</v>
      </c>
      <c r="O113" s="9">
        <v>3519.17</v>
      </c>
      <c r="P113" s="9">
        <v>0</v>
      </c>
      <c r="Q113" s="9" t="s">
        <v>55</v>
      </c>
      <c r="R113" s="9">
        <v>667</v>
      </c>
      <c r="S113" s="9">
        <v>5006</v>
      </c>
      <c r="T113" s="9" t="s">
        <v>53</v>
      </c>
      <c r="U113" s="9" t="s">
        <v>221</v>
      </c>
      <c r="V113" s="9">
        <v>7184</v>
      </c>
      <c r="W113" s="11">
        <v>71262</v>
      </c>
      <c r="X113" s="11">
        <v>85581</v>
      </c>
      <c r="Y113" s="11">
        <v>67464</v>
      </c>
      <c r="Z113" s="11">
        <v>58329</v>
      </c>
      <c r="AA113" s="11">
        <v>7600</v>
      </c>
      <c r="AB113" s="11">
        <v>17816</v>
      </c>
      <c r="AC113" s="9" t="s">
        <v>364</v>
      </c>
      <c r="AD113" s="10">
        <v>0.30199999999999999</v>
      </c>
      <c r="AE113" s="10">
        <v>0.36</v>
      </c>
      <c r="AF113" s="10">
        <v>0.34200000000000003</v>
      </c>
      <c r="AG113" s="9">
        <v>191.33</v>
      </c>
      <c r="AH113" s="9">
        <v>322</v>
      </c>
      <c r="AI113" s="9">
        <v>18.39</v>
      </c>
      <c r="AJ113" s="9">
        <v>10.929</v>
      </c>
      <c r="AK113" s="9">
        <v>0.59419999999999995</v>
      </c>
      <c r="AL113" s="9">
        <v>8.0000000000000002E-3</v>
      </c>
      <c r="AM113" s="9">
        <v>0.46400000000000002</v>
      </c>
      <c r="AN113" s="10">
        <v>1.7999999999999999E-2</v>
      </c>
      <c r="AO113" s="10">
        <v>0.436</v>
      </c>
      <c r="AP113" s="10">
        <v>0.308</v>
      </c>
      <c r="AQ113" s="9">
        <v>3707</v>
      </c>
      <c r="AR113" s="9">
        <v>0.499</v>
      </c>
      <c r="AS113" s="10" t="s">
        <v>365</v>
      </c>
      <c r="AT113" s="10">
        <v>0.10199999999999999</v>
      </c>
      <c r="AU113" s="16">
        <v>0.66711140760507015</v>
      </c>
      <c r="AV113" s="1" t="str">
        <f t="shared" si="1"/>
        <v>no</v>
      </c>
    </row>
    <row r="114" spans="1:48" ht="14.25" hidden="1" customHeight="1">
      <c r="A114" s="7">
        <v>562</v>
      </c>
      <c r="B114" s="8" t="s">
        <v>1157</v>
      </c>
      <c r="C114" s="8" t="s">
        <v>1118</v>
      </c>
      <c r="D114" s="9" t="s">
        <v>50</v>
      </c>
      <c r="E114" s="9" t="s">
        <v>51</v>
      </c>
      <c r="F114" s="9" t="s">
        <v>171</v>
      </c>
      <c r="G114" s="9">
        <v>990</v>
      </c>
      <c r="H114" s="10">
        <v>0.48699999999999999</v>
      </c>
      <c r="I114" s="10">
        <v>0.41699999999999998</v>
      </c>
      <c r="J114" s="10">
        <v>0.19800000000000001</v>
      </c>
      <c r="K114" s="10">
        <v>0.86499999999999999</v>
      </c>
      <c r="L114" s="10">
        <v>0.17799999999999999</v>
      </c>
      <c r="M114" s="10">
        <v>0.497</v>
      </c>
      <c r="N114" s="10">
        <v>0.75</v>
      </c>
      <c r="O114" s="9">
        <v>9125.15</v>
      </c>
      <c r="P114" s="9">
        <v>269</v>
      </c>
      <c r="Q114" s="9">
        <v>6</v>
      </c>
      <c r="R114" s="9">
        <v>2134</v>
      </c>
      <c r="S114" s="11">
        <v>17407</v>
      </c>
      <c r="T114" s="9" t="s">
        <v>129</v>
      </c>
      <c r="U114" s="9" t="s">
        <v>1158</v>
      </c>
      <c r="V114" s="11">
        <v>11591</v>
      </c>
      <c r="W114" s="11">
        <v>104654</v>
      </c>
      <c r="X114" s="11">
        <v>114192</v>
      </c>
      <c r="Y114" s="11">
        <v>86670</v>
      </c>
      <c r="Z114" s="11">
        <v>69939</v>
      </c>
      <c r="AA114" s="11">
        <v>12365</v>
      </c>
      <c r="AB114" s="11">
        <v>20125</v>
      </c>
      <c r="AC114" s="9" t="s">
        <v>106</v>
      </c>
      <c r="AD114" s="10">
        <v>0.44500000000000001</v>
      </c>
      <c r="AE114" s="10">
        <v>0.47</v>
      </c>
      <c r="AF114" s="10">
        <v>0.42</v>
      </c>
      <c r="AG114" s="9">
        <v>415.33</v>
      </c>
      <c r="AH114" s="9">
        <v>753</v>
      </c>
      <c r="AI114" s="9">
        <v>21.97</v>
      </c>
      <c r="AJ114" s="9">
        <v>12.118</v>
      </c>
      <c r="AK114" s="9">
        <v>0.55157</v>
      </c>
      <c r="AL114" s="10">
        <v>3.0000000000000001E-3</v>
      </c>
      <c r="AM114" s="10">
        <v>0.54</v>
      </c>
      <c r="AN114" s="10">
        <v>6.0000000000000001E-3</v>
      </c>
      <c r="AO114" s="10">
        <v>0.498</v>
      </c>
      <c r="AP114" s="10">
        <v>0.42399999999999999</v>
      </c>
      <c r="AQ114" s="9">
        <v>10862</v>
      </c>
      <c r="AR114" s="9">
        <v>7.9000000000000001E-2</v>
      </c>
      <c r="AS114" s="9" t="s">
        <v>254</v>
      </c>
      <c r="AT114" s="9">
        <v>4.2000000000000003E-2</v>
      </c>
      <c r="AU114" s="16">
        <v>0.92678405931417984</v>
      </c>
      <c r="AV114" s="1" t="str">
        <f t="shared" si="1"/>
        <v>yes</v>
      </c>
    </row>
    <row r="115" spans="1:48" ht="14.25" hidden="1" customHeight="1">
      <c r="A115" s="7">
        <v>111</v>
      </c>
      <c r="B115" s="8" t="s">
        <v>368</v>
      </c>
      <c r="C115" s="8" t="s">
        <v>344</v>
      </c>
      <c r="D115" s="9" t="s">
        <v>50</v>
      </c>
      <c r="E115" s="9" t="s">
        <v>59</v>
      </c>
      <c r="F115" s="9" t="s">
        <v>290</v>
      </c>
      <c r="G115" s="9" t="s">
        <v>55</v>
      </c>
      <c r="H115" s="10">
        <v>0.32600000000000001</v>
      </c>
      <c r="I115" s="10">
        <v>0.27900000000000003</v>
      </c>
      <c r="J115" s="10">
        <v>0.186</v>
      </c>
      <c r="K115" s="10">
        <v>0.42099999999999999</v>
      </c>
      <c r="L115" s="10">
        <v>7.2999999999999995E-2</v>
      </c>
      <c r="M115" s="10">
        <v>0.68100000000000005</v>
      </c>
      <c r="N115" s="10">
        <v>0.78</v>
      </c>
      <c r="O115" s="9">
        <v>813.64</v>
      </c>
      <c r="P115" s="9">
        <v>180</v>
      </c>
      <c r="Q115" s="9" t="s">
        <v>55</v>
      </c>
      <c r="R115" s="9">
        <v>109</v>
      </c>
      <c r="S115" s="11" t="s">
        <v>55</v>
      </c>
      <c r="T115" s="9" t="s">
        <v>55</v>
      </c>
      <c r="U115" s="9" t="s">
        <v>55</v>
      </c>
      <c r="V115" s="11" t="s">
        <v>55</v>
      </c>
      <c r="W115" s="11">
        <v>58331</v>
      </c>
      <c r="X115" s="11">
        <v>71091</v>
      </c>
      <c r="Y115" s="11">
        <v>58059</v>
      </c>
      <c r="Z115" s="11">
        <v>48105</v>
      </c>
      <c r="AA115" s="11">
        <v>30580</v>
      </c>
      <c r="AB115" s="11">
        <v>30580</v>
      </c>
      <c r="AC115" s="9" t="s">
        <v>55</v>
      </c>
      <c r="AD115" s="10">
        <v>0.375</v>
      </c>
      <c r="AE115" s="10">
        <v>0.34</v>
      </c>
      <c r="AF115" s="10">
        <v>0.45800000000000002</v>
      </c>
      <c r="AG115" s="9">
        <v>92.33</v>
      </c>
      <c r="AH115" s="9">
        <v>155.66999999999999</v>
      </c>
      <c r="AI115" s="9">
        <v>8.81</v>
      </c>
      <c r="AJ115" s="9">
        <v>5.2270000000000003</v>
      </c>
      <c r="AK115" s="9">
        <v>0.59314999999999996</v>
      </c>
      <c r="AL115" s="10" t="s">
        <v>55</v>
      </c>
      <c r="AM115" s="10" t="s">
        <v>55</v>
      </c>
      <c r="AN115" s="10">
        <v>2.8000000000000001E-2</v>
      </c>
      <c r="AO115" s="10">
        <v>0.20100000000000001</v>
      </c>
      <c r="AP115" s="10">
        <v>0.308</v>
      </c>
      <c r="AQ115" s="9">
        <v>942</v>
      </c>
      <c r="AR115" s="9" t="s">
        <v>55</v>
      </c>
      <c r="AS115" s="10">
        <v>0.107</v>
      </c>
      <c r="AT115" s="10" t="s">
        <v>369</v>
      </c>
      <c r="AU115" s="16" t="s">
        <v>2055</v>
      </c>
      <c r="AV115" s="1" t="str">
        <f t="shared" si="1"/>
        <v>no</v>
      </c>
    </row>
    <row r="116" spans="1:48" ht="14.25" hidden="1" customHeight="1">
      <c r="A116" s="7">
        <v>112</v>
      </c>
      <c r="B116" s="8" t="s">
        <v>370</v>
      </c>
      <c r="C116" s="8" t="s">
        <v>344</v>
      </c>
      <c r="D116" s="9" t="s">
        <v>63</v>
      </c>
      <c r="E116" s="9" t="s">
        <v>51</v>
      </c>
      <c r="F116" s="9" t="s">
        <v>64</v>
      </c>
      <c r="G116" s="9">
        <v>1035</v>
      </c>
      <c r="H116" s="10">
        <v>0.47599999999999998</v>
      </c>
      <c r="I116" s="10">
        <v>0.44</v>
      </c>
      <c r="J116" s="10">
        <v>0.26600000000000001</v>
      </c>
      <c r="K116" s="10">
        <v>0.77200000000000002</v>
      </c>
      <c r="L116" s="10">
        <v>0.13100000000000001</v>
      </c>
      <c r="M116" s="10">
        <v>0.31900000000000001</v>
      </c>
      <c r="N116" s="10">
        <v>0.72</v>
      </c>
      <c r="O116" s="9">
        <v>10318.91</v>
      </c>
      <c r="P116" s="9">
        <v>655</v>
      </c>
      <c r="Q116" s="9">
        <v>82</v>
      </c>
      <c r="R116" s="9">
        <v>2134</v>
      </c>
      <c r="S116" s="9">
        <v>9902</v>
      </c>
      <c r="T116" s="9" t="s">
        <v>371</v>
      </c>
      <c r="U116" s="9" t="s">
        <v>372</v>
      </c>
      <c r="V116" s="9">
        <v>9018</v>
      </c>
      <c r="W116" s="11">
        <v>73970</v>
      </c>
      <c r="X116" s="11">
        <v>90549</v>
      </c>
      <c r="Y116" s="11">
        <v>66600</v>
      </c>
      <c r="Z116" s="11">
        <v>56052</v>
      </c>
      <c r="AA116" s="11">
        <v>8166</v>
      </c>
      <c r="AB116" s="11">
        <v>19752</v>
      </c>
      <c r="AC116" s="9" t="s">
        <v>373</v>
      </c>
      <c r="AD116" s="10">
        <v>0.41499999999999998</v>
      </c>
      <c r="AE116" s="10">
        <v>0.36</v>
      </c>
      <c r="AF116" s="10">
        <v>0.34100000000000003</v>
      </c>
      <c r="AG116" s="9">
        <v>589.66999999999996</v>
      </c>
      <c r="AH116" s="9">
        <v>837.33</v>
      </c>
      <c r="AI116" s="9">
        <v>17.5</v>
      </c>
      <c r="AJ116" s="9">
        <v>12.324</v>
      </c>
      <c r="AK116" s="9">
        <v>0.70421999999999996</v>
      </c>
      <c r="AL116" s="9">
        <v>1.7000000000000001E-2</v>
      </c>
      <c r="AM116" s="9">
        <v>0.505</v>
      </c>
      <c r="AN116" s="10">
        <v>2.7E-2</v>
      </c>
      <c r="AO116" s="10">
        <v>0.24399999999999999</v>
      </c>
      <c r="AP116" s="10">
        <v>0.308</v>
      </c>
      <c r="AQ116" s="9">
        <v>12216</v>
      </c>
      <c r="AR116" s="9">
        <v>0.52900000000000003</v>
      </c>
      <c r="AS116" s="10">
        <v>6.4000000000000001E-2</v>
      </c>
      <c r="AT116" s="10">
        <v>6.0999999999999999E-2</v>
      </c>
      <c r="AU116" s="16">
        <v>0.65402223675604965</v>
      </c>
      <c r="AV116" s="1" t="str">
        <f t="shared" si="1"/>
        <v>yes</v>
      </c>
    </row>
    <row r="117" spans="1:48" ht="14.25" customHeight="1">
      <c r="A117" s="7">
        <v>113</v>
      </c>
      <c r="B117" s="8" t="s">
        <v>374</v>
      </c>
      <c r="C117" s="8" t="s">
        <v>344</v>
      </c>
      <c r="D117" s="9" t="s">
        <v>50</v>
      </c>
      <c r="E117" s="9" t="s">
        <v>59</v>
      </c>
      <c r="F117" s="9" t="s">
        <v>203</v>
      </c>
      <c r="G117" s="9">
        <v>1060</v>
      </c>
      <c r="H117" s="10">
        <v>0.72899999999999998</v>
      </c>
      <c r="I117" s="10">
        <v>0.69899999999999995</v>
      </c>
      <c r="J117" s="10">
        <v>0.56100000000000005</v>
      </c>
      <c r="K117" s="10">
        <v>0.51600000000000001</v>
      </c>
      <c r="L117" s="10">
        <v>0.45900000000000002</v>
      </c>
      <c r="M117" s="10">
        <v>0.432</v>
      </c>
      <c r="N117" s="10">
        <v>0.79</v>
      </c>
      <c r="O117" s="9">
        <v>6438.81</v>
      </c>
      <c r="P117" s="9">
        <v>1179</v>
      </c>
      <c r="Q117" s="9">
        <v>158</v>
      </c>
      <c r="R117" s="9">
        <v>1387</v>
      </c>
      <c r="S117" s="11" t="s">
        <v>55</v>
      </c>
      <c r="T117" s="9" t="s">
        <v>55</v>
      </c>
      <c r="U117" s="9" t="s">
        <v>55</v>
      </c>
      <c r="V117" s="11" t="s">
        <v>55</v>
      </c>
      <c r="W117" s="11">
        <v>79495</v>
      </c>
      <c r="X117" s="11">
        <v>78021</v>
      </c>
      <c r="Y117" s="11">
        <v>67617</v>
      </c>
      <c r="Z117" s="11">
        <v>57258</v>
      </c>
      <c r="AA117" s="11">
        <v>33710</v>
      </c>
      <c r="AB117" s="11">
        <v>33710</v>
      </c>
      <c r="AC117" s="9" t="s">
        <v>55</v>
      </c>
      <c r="AD117" s="10">
        <v>0.75800000000000001</v>
      </c>
      <c r="AE117" s="10">
        <v>0.26</v>
      </c>
      <c r="AF117" s="10">
        <v>0.26300000000000001</v>
      </c>
      <c r="AG117" s="9">
        <v>458</v>
      </c>
      <c r="AH117" s="9">
        <v>455.33</v>
      </c>
      <c r="AI117" s="9">
        <v>14.06</v>
      </c>
      <c r="AJ117" s="9">
        <v>14.141</v>
      </c>
      <c r="AK117" s="9">
        <v>1.00586</v>
      </c>
      <c r="AL117" s="10" t="s">
        <v>55</v>
      </c>
      <c r="AM117" s="10" t="s">
        <v>55</v>
      </c>
      <c r="AN117" s="10">
        <v>1.4999999999999999E-2</v>
      </c>
      <c r="AO117" s="10">
        <v>0.29599999999999999</v>
      </c>
      <c r="AP117" s="10">
        <v>0.308</v>
      </c>
      <c r="AQ117" s="9">
        <v>8725</v>
      </c>
      <c r="AR117" s="9">
        <v>3.722</v>
      </c>
      <c r="AS117" s="10">
        <v>1.0999999999999999E-2</v>
      </c>
      <c r="AT117" s="10" t="s">
        <v>375</v>
      </c>
      <c r="AU117" s="16">
        <v>0.21177467174925868</v>
      </c>
      <c r="AV117" s="1" t="str">
        <f t="shared" si="1"/>
        <v>yes</v>
      </c>
    </row>
    <row r="118" spans="1:48" ht="14.25" hidden="1" customHeight="1">
      <c r="A118" s="7">
        <v>114</v>
      </c>
      <c r="B118" s="8" t="s">
        <v>376</v>
      </c>
      <c r="C118" s="8" t="s">
        <v>344</v>
      </c>
      <c r="D118" s="9" t="s">
        <v>69</v>
      </c>
      <c r="E118" s="9" t="s">
        <v>51</v>
      </c>
      <c r="F118" s="9" t="s">
        <v>70</v>
      </c>
      <c r="G118" s="9">
        <v>972.5</v>
      </c>
      <c r="H118" s="10">
        <v>0.33400000000000002</v>
      </c>
      <c r="I118" s="10">
        <v>0.29599999999999999</v>
      </c>
      <c r="J118" s="10">
        <v>0.17599999999999999</v>
      </c>
      <c r="K118" s="10">
        <v>0.66200000000000003</v>
      </c>
      <c r="L118" s="10">
        <v>0.32100000000000001</v>
      </c>
      <c r="M118" s="10">
        <v>0.40200000000000002</v>
      </c>
      <c r="N118" s="10">
        <v>0.64</v>
      </c>
      <c r="O118" s="9">
        <v>5213.05</v>
      </c>
      <c r="P118" s="9">
        <v>100</v>
      </c>
      <c r="Q118" s="9" t="s">
        <v>55</v>
      </c>
      <c r="R118" s="9">
        <v>852</v>
      </c>
      <c r="S118" s="9">
        <v>6351</v>
      </c>
      <c r="T118" s="9" t="s">
        <v>310</v>
      </c>
      <c r="U118" s="9" t="s">
        <v>346</v>
      </c>
      <c r="V118" s="9">
        <v>4923</v>
      </c>
      <c r="W118" s="11">
        <v>65720</v>
      </c>
      <c r="X118" s="11">
        <v>81477</v>
      </c>
      <c r="Y118" s="11">
        <v>61767</v>
      </c>
      <c r="Z118" s="11">
        <v>53721</v>
      </c>
      <c r="AA118" s="11">
        <v>8282</v>
      </c>
      <c r="AB118" s="11">
        <v>21616</v>
      </c>
      <c r="AC118" s="9" t="s">
        <v>377</v>
      </c>
      <c r="AD118" s="10">
        <v>0.27200000000000002</v>
      </c>
      <c r="AE118" s="10">
        <v>0.45</v>
      </c>
      <c r="AF118" s="10">
        <v>0.38</v>
      </c>
      <c r="AG118" s="9">
        <v>237.33</v>
      </c>
      <c r="AH118" s="9">
        <v>290.67</v>
      </c>
      <c r="AI118" s="9">
        <v>21.97</v>
      </c>
      <c r="AJ118" s="9">
        <v>17.934999999999999</v>
      </c>
      <c r="AK118" s="9">
        <v>0.81650999999999996</v>
      </c>
      <c r="AL118" s="9">
        <v>2.1999999999999999E-2</v>
      </c>
      <c r="AM118" s="9">
        <v>0.40799999999999997</v>
      </c>
      <c r="AN118" s="10">
        <v>1.9E-2</v>
      </c>
      <c r="AO118" s="10">
        <v>0.313</v>
      </c>
      <c r="AP118" s="10">
        <v>0.308</v>
      </c>
      <c r="AQ118" s="9">
        <v>7563</v>
      </c>
      <c r="AR118" s="9">
        <v>0.91900000000000004</v>
      </c>
      <c r="AS118" s="10" t="s">
        <v>261</v>
      </c>
      <c r="AT118" s="10">
        <v>6.2E-2</v>
      </c>
      <c r="AU118" s="16">
        <v>0.52110474205315271</v>
      </c>
      <c r="AV118" s="1" t="str">
        <f t="shared" si="1"/>
        <v>yes</v>
      </c>
    </row>
    <row r="119" spans="1:48" ht="14.25" hidden="1" customHeight="1">
      <c r="A119" s="7">
        <v>115</v>
      </c>
      <c r="B119" s="8" t="s">
        <v>378</v>
      </c>
      <c r="C119" s="8" t="s">
        <v>344</v>
      </c>
      <c r="D119" s="9" t="s">
        <v>58</v>
      </c>
      <c r="E119" s="9" t="s">
        <v>51</v>
      </c>
      <c r="F119" s="9" t="s">
        <v>379</v>
      </c>
      <c r="G119" s="9">
        <v>1025</v>
      </c>
      <c r="H119" s="10">
        <v>0.43</v>
      </c>
      <c r="I119" s="10">
        <v>0.38600000000000001</v>
      </c>
      <c r="J119" s="10">
        <v>0.187</v>
      </c>
      <c r="K119" s="10">
        <v>0.88700000000000001</v>
      </c>
      <c r="L119" s="10">
        <v>0.222</v>
      </c>
      <c r="M119" s="10">
        <v>0.55600000000000005</v>
      </c>
      <c r="N119" s="10">
        <v>0.69</v>
      </c>
      <c r="O119" s="9">
        <v>2334.6799999999998</v>
      </c>
      <c r="P119" s="9">
        <v>47</v>
      </c>
      <c r="Q119" s="9" t="s">
        <v>55</v>
      </c>
      <c r="R119" s="9">
        <v>454</v>
      </c>
      <c r="S119" s="11">
        <v>8050</v>
      </c>
      <c r="T119" s="9" t="s">
        <v>156</v>
      </c>
      <c r="U119" s="9" t="s">
        <v>195</v>
      </c>
      <c r="V119" s="11">
        <v>8745</v>
      </c>
      <c r="W119" s="11">
        <v>66548</v>
      </c>
      <c r="X119" s="11">
        <v>72072</v>
      </c>
      <c r="Y119" s="11">
        <v>54189</v>
      </c>
      <c r="Z119" s="11">
        <v>57618</v>
      </c>
      <c r="AA119" s="11">
        <v>8451</v>
      </c>
      <c r="AB119" s="11">
        <v>19455</v>
      </c>
      <c r="AC119" s="9" t="s">
        <v>234</v>
      </c>
      <c r="AD119" s="10">
        <v>0.27</v>
      </c>
      <c r="AE119" s="10">
        <v>0.28999999999999998</v>
      </c>
      <c r="AF119" s="10">
        <v>0.254</v>
      </c>
      <c r="AG119" s="9">
        <v>134.33000000000001</v>
      </c>
      <c r="AH119" s="9">
        <v>148.66999999999999</v>
      </c>
      <c r="AI119" s="9">
        <v>17.38</v>
      </c>
      <c r="AJ119" s="9">
        <v>15.704000000000001</v>
      </c>
      <c r="AK119" s="9">
        <v>0.90359</v>
      </c>
      <c r="AL119" s="10">
        <v>5.0000000000000001E-3</v>
      </c>
      <c r="AM119" s="10">
        <v>0.57499999999999996</v>
      </c>
      <c r="AN119" s="10">
        <v>3.0000000000000001E-3</v>
      </c>
      <c r="AO119" s="10">
        <v>0.192</v>
      </c>
      <c r="AP119" s="10">
        <v>0.308</v>
      </c>
      <c r="AQ119" s="9">
        <v>2722</v>
      </c>
      <c r="AR119" s="9">
        <v>0.65800000000000003</v>
      </c>
      <c r="AS119" s="10">
        <v>0.115</v>
      </c>
      <c r="AT119" s="10">
        <v>0.16</v>
      </c>
      <c r="AU119" s="16">
        <v>0.60313630880579006</v>
      </c>
      <c r="AV119" s="1" t="str">
        <f t="shared" si="1"/>
        <v>no</v>
      </c>
    </row>
    <row r="120" spans="1:48" ht="14.25" hidden="1" customHeight="1">
      <c r="A120" s="7">
        <v>116</v>
      </c>
      <c r="B120" s="8" t="s">
        <v>380</v>
      </c>
      <c r="C120" s="8" t="s">
        <v>381</v>
      </c>
      <c r="D120" s="9" t="s">
        <v>69</v>
      </c>
      <c r="E120" s="9" t="s">
        <v>59</v>
      </c>
      <c r="F120" s="9" t="s">
        <v>271</v>
      </c>
      <c r="G120" s="9" t="s">
        <v>55</v>
      </c>
      <c r="H120" s="10">
        <v>0.61099999999999999</v>
      </c>
      <c r="I120" s="10">
        <v>0.56899999999999995</v>
      </c>
      <c r="J120" s="10">
        <v>0.49099999999999999</v>
      </c>
      <c r="K120" s="10">
        <v>0.79</v>
      </c>
      <c r="L120" s="9">
        <v>0.14499999999999999</v>
      </c>
      <c r="M120" s="10">
        <v>0.46600000000000003</v>
      </c>
      <c r="N120" s="10">
        <v>0.68</v>
      </c>
      <c r="O120" s="9">
        <v>1353.13</v>
      </c>
      <c r="P120" s="9">
        <v>155</v>
      </c>
      <c r="Q120" s="9">
        <v>0</v>
      </c>
      <c r="R120" s="9">
        <v>347</v>
      </c>
      <c r="S120" s="11" t="s">
        <v>55</v>
      </c>
      <c r="T120" s="9" t="s">
        <v>55</v>
      </c>
      <c r="U120" s="9" t="s">
        <v>55</v>
      </c>
      <c r="V120" s="11" t="s">
        <v>55</v>
      </c>
      <c r="W120" s="9">
        <v>67909</v>
      </c>
      <c r="X120" s="9">
        <v>78264</v>
      </c>
      <c r="Y120" s="9">
        <v>54630</v>
      </c>
      <c r="Z120" s="9">
        <v>52875</v>
      </c>
      <c r="AA120" s="11">
        <v>29650</v>
      </c>
      <c r="AB120" s="11">
        <v>29650</v>
      </c>
      <c r="AC120" s="9" t="s">
        <v>55</v>
      </c>
      <c r="AD120" s="10">
        <v>0.64800000000000002</v>
      </c>
      <c r="AE120" s="10">
        <v>0.54</v>
      </c>
      <c r="AF120" s="10">
        <v>0.497</v>
      </c>
      <c r="AG120" s="9">
        <v>116.67</v>
      </c>
      <c r="AH120" s="9">
        <v>112.67</v>
      </c>
      <c r="AI120" s="9">
        <v>11.6</v>
      </c>
      <c r="AJ120" s="9">
        <v>12.01</v>
      </c>
      <c r="AK120" s="9">
        <v>1.0355000000000001</v>
      </c>
      <c r="AL120" s="10" t="s">
        <v>55</v>
      </c>
      <c r="AM120" s="10" t="s">
        <v>55</v>
      </c>
      <c r="AN120" s="10">
        <v>1.4E-2</v>
      </c>
      <c r="AO120" s="10">
        <v>0.502</v>
      </c>
      <c r="AP120" s="10">
        <v>0.30499999999999999</v>
      </c>
      <c r="AQ120" s="9">
        <v>1515</v>
      </c>
      <c r="AR120" s="9">
        <v>11.962999999999999</v>
      </c>
      <c r="AS120" s="10" t="s">
        <v>382</v>
      </c>
      <c r="AT120" s="10" t="s">
        <v>383</v>
      </c>
      <c r="AU120" s="16">
        <v>7.7142636735323622E-2</v>
      </c>
      <c r="AV120" s="1" t="str">
        <f t="shared" si="1"/>
        <v>no</v>
      </c>
    </row>
    <row r="121" spans="1:48" ht="14.25" hidden="1" customHeight="1">
      <c r="A121" s="7">
        <v>117</v>
      </c>
      <c r="B121" s="8" t="s">
        <v>384</v>
      </c>
      <c r="C121" s="8" t="s">
        <v>381</v>
      </c>
      <c r="D121" s="9" t="s">
        <v>50</v>
      </c>
      <c r="E121" s="9" t="s">
        <v>59</v>
      </c>
      <c r="F121" s="9" t="s">
        <v>118</v>
      </c>
      <c r="G121" s="9">
        <v>920</v>
      </c>
      <c r="H121" s="10">
        <v>0.34</v>
      </c>
      <c r="I121" s="10">
        <v>0.317</v>
      </c>
      <c r="J121" s="10">
        <v>0.252</v>
      </c>
      <c r="K121" s="10">
        <v>0.53300000000000003</v>
      </c>
      <c r="L121" s="10">
        <v>0.27100000000000002</v>
      </c>
      <c r="M121" s="10">
        <v>0.38300000000000001</v>
      </c>
      <c r="N121" s="10">
        <v>0.56000000000000005</v>
      </c>
      <c r="O121" s="9">
        <v>4369.8900000000003</v>
      </c>
      <c r="P121" s="9">
        <v>588</v>
      </c>
      <c r="Q121" s="9">
        <v>65</v>
      </c>
      <c r="R121" s="9">
        <v>543</v>
      </c>
      <c r="S121" s="11" t="s">
        <v>55</v>
      </c>
      <c r="T121" s="9" t="s">
        <v>55</v>
      </c>
      <c r="U121" s="9" t="s">
        <v>55</v>
      </c>
      <c r="V121" s="11" t="s">
        <v>55</v>
      </c>
      <c r="W121" s="11">
        <v>75452</v>
      </c>
      <c r="X121" s="11">
        <v>83106</v>
      </c>
      <c r="Y121" s="11">
        <v>71217</v>
      </c>
      <c r="Z121" s="11">
        <v>57150</v>
      </c>
      <c r="AA121" s="11">
        <v>30850</v>
      </c>
      <c r="AB121" s="11">
        <v>30850</v>
      </c>
      <c r="AC121" s="9" t="s">
        <v>55</v>
      </c>
      <c r="AD121" s="10">
        <v>0.27700000000000002</v>
      </c>
      <c r="AE121" s="10">
        <v>0.6</v>
      </c>
      <c r="AF121" s="10">
        <v>0.48499999999999999</v>
      </c>
      <c r="AG121" s="9">
        <v>128</v>
      </c>
      <c r="AH121" s="9">
        <v>208</v>
      </c>
      <c r="AI121" s="9">
        <v>34.14</v>
      </c>
      <c r="AJ121" s="9">
        <v>21.009</v>
      </c>
      <c r="AK121" s="9">
        <v>0.61538000000000004</v>
      </c>
      <c r="AL121" s="10" t="s">
        <v>55</v>
      </c>
      <c r="AM121" s="10" t="s">
        <v>55</v>
      </c>
      <c r="AN121" s="10">
        <v>0.29799999999999999</v>
      </c>
      <c r="AO121" s="10">
        <v>0.39800000000000002</v>
      </c>
      <c r="AP121" s="10">
        <v>0.30499999999999999</v>
      </c>
      <c r="AQ121" s="9">
        <v>5433</v>
      </c>
      <c r="AR121" s="9">
        <v>0.47099999999999997</v>
      </c>
      <c r="AS121" s="10" t="s">
        <v>385</v>
      </c>
      <c r="AT121" s="10">
        <v>6.3E-2</v>
      </c>
      <c r="AU121" s="16">
        <v>0.67980965329707688</v>
      </c>
      <c r="AV121" s="1" t="str">
        <f t="shared" si="1"/>
        <v>yes</v>
      </c>
    </row>
    <row r="122" spans="1:48" ht="14.25" hidden="1" customHeight="1">
      <c r="A122" s="7">
        <v>766</v>
      </c>
      <c r="B122" s="8" t="s">
        <v>1460</v>
      </c>
      <c r="C122" s="8" t="s">
        <v>1454</v>
      </c>
      <c r="D122" s="9" t="s">
        <v>50</v>
      </c>
      <c r="E122" s="9" t="s">
        <v>51</v>
      </c>
      <c r="F122" s="9" t="s">
        <v>171</v>
      </c>
      <c r="G122" s="9">
        <v>980</v>
      </c>
      <c r="H122" s="10">
        <v>0.621</v>
      </c>
      <c r="I122" s="10">
        <v>0.59</v>
      </c>
      <c r="J122" s="10">
        <v>0.38</v>
      </c>
      <c r="K122" s="10">
        <v>0.93700000000000006</v>
      </c>
      <c r="L122" s="10">
        <v>7.4999999999999997E-2</v>
      </c>
      <c r="M122" s="10">
        <v>0.22700000000000001</v>
      </c>
      <c r="N122" s="10">
        <v>0.77</v>
      </c>
      <c r="O122" s="9">
        <v>9138.64</v>
      </c>
      <c r="P122" s="9">
        <v>291</v>
      </c>
      <c r="Q122" s="9">
        <v>24</v>
      </c>
      <c r="R122" s="9">
        <v>2031</v>
      </c>
      <c r="S122" s="9">
        <v>11816</v>
      </c>
      <c r="T122" s="9" t="s">
        <v>1461</v>
      </c>
      <c r="U122" s="9" t="s">
        <v>902</v>
      </c>
      <c r="V122" s="9">
        <v>9205</v>
      </c>
      <c r="W122" s="11">
        <v>85458</v>
      </c>
      <c r="X122" s="11">
        <v>106569</v>
      </c>
      <c r="Y122" s="11">
        <v>83781</v>
      </c>
      <c r="Z122" s="11">
        <v>65979</v>
      </c>
      <c r="AA122" s="11">
        <v>9326</v>
      </c>
      <c r="AB122" s="11">
        <v>20144</v>
      </c>
      <c r="AC122" s="9" t="s">
        <v>1052</v>
      </c>
      <c r="AD122" s="10">
        <v>0.48499999999999999</v>
      </c>
      <c r="AE122" s="10">
        <v>0.36</v>
      </c>
      <c r="AF122" s="10">
        <v>0.32700000000000001</v>
      </c>
      <c r="AG122" s="9">
        <v>441.67</v>
      </c>
      <c r="AH122" s="9">
        <v>555.66999999999996</v>
      </c>
      <c r="AI122" s="9">
        <v>20.69</v>
      </c>
      <c r="AJ122" s="9">
        <v>16.446000000000002</v>
      </c>
      <c r="AK122" s="9">
        <v>0.79483999999999999</v>
      </c>
      <c r="AL122" s="9">
        <v>4.0000000000000001E-3</v>
      </c>
      <c r="AM122" s="9">
        <v>0.54600000000000004</v>
      </c>
      <c r="AN122" s="10">
        <v>8.9999999999999993E-3</v>
      </c>
      <c r="AO122" s="10">
        <v>0.17599999999999999</v>
      </c>
      <c r="AP122" s="10">
        <v>0.218</v>
      </c>
      <c r="AQ122" s="9">
        <v>9737</v>
      </c>
      <c r="AR122" s="9">
        <v>0.28999999999999998</v>
      </c>
      <c r="AS122" s="10">
        <v>4.1000000000000002E-2</v>
      </c>
      <c r="AT122" s="10">
        <v>0.13600000000000001</v>
      </c>
      <c r="AU122" s="16">
        <v>0.77519379844961245</v>
      </c>
      <c r="AV122" s="1" t="str">
        <f t="shared" si="1"/>
        <v>yes</v>
      </c>
    </row>
    <row r="123" spans="1:48" ht="14.25" hidden="1" customHeight="1">
      <c r="A123" s="7">
        <v>119</v>
      </c>
      <c r="B123" s="8" t="s">
        <v>389</v>
      </c>
      <c r="C123" s="8" t="s">
        <v>381</v>
      </c>
      <c r="D123" s="9" t="s">
        <v>91</v>
      </c>
      <c r="E123" s="9" t="s">
        <v>59</v>
      </c>
      <c r="F123" s="9" t="s">
        <v>390</v>
      </c>
      <c r="G123" s="9" t="s">
        <v>55</v>
      </c>
      <c r="H123" s="10">
        <v>0.83299999999999996</v>
      </c>
      <c r="I123" s="10">
        <v>0.82499999999999996</v>
      </c>
      <c r="J123" s="10">
        <v>0.79100000000000004</v>
      </c>
      <c r="K123" s="10">
        <v>0.998</v>
      </c>
      <c r="L123" s="10">
        <v>3.2000000000000001E-2</v>
      </c>
      <c r="M123" s="10">
        <v>0.126</v>
      </c>
      <c r="N123" s="10">
        <v>0.9</v>
      </c>
      <c r="O123" s="9">
        <v>1883.7</v>
      </c>
      <c r="P123" s="9">
        <v>3</v>
      </c>
      <c r="Q123" s="9" t="s">
        <v>55</v>
      </c>
      <c r="R123" s="9">
        <v>550</v>
      </c>
      <c r="S123" s="9" t="s">
        <v>55</v>
      </c>
      <c r="T123" s="9" t="s">
        <v>55</v>
      </c>
      <c r="U123" s="9" t="s">
        <v>55</v>
      </c>
      <c r="V123" s="9" t="s">
        <v>55</v>
      </c>
      <c r="W123" s="11">
        <v>91474</v>
      </c>
      <c r="X123" s="11">
        <v>114210</v>
      </c>
      <c r="Y123" s="11">
        <v>84942</v>
      </c>
      <c r="Z123" s="11">
        <v>70272</v>
      </c>
      <c r="AA123" s="11">
        <v>49350</v>
      </c>
      <c r="AB123" s="11">
        <v>49350</v>
      </c>
      <c r="AC123" s="9" t="s">
        <v>55</v>
      </c>
      <c r="AD123" s="10">
        <v>0.79200000000000004</v>
      </c>
      <c r="AE123" s="10">
        <v>0.12</v>
      </c>
      <c r="AF123" s="10">
        <v>0.14399999999999999</v>
      </c>
      <c r="AG123" s="9">
        <v>230</v>
      </c>
      <c r="AH123" s="9">
        <v>468.67</v>
      </c>
      <c r="AI123" s="9">
        <v>8.19</v>
      </c>
      <c r="AJ123" s="9">
        <v>4.0190000000000001</v>
      </c>
      <c r="AK123" s="9">
        <v>0.49075000000000002</v>
      </c>
      <c r="AL123" s="9" t="s">
        <v>55</v>
      </c>
      <c r="AM123" s="9" t="s">
        <v>55</v>
      </c>
      <c r="AN123" s="10">
        <v>6.2E-2</v>
      </c>
      <c r="AO123" s="10">
        <v>0.19500000000000001</v>
      </c>
      <c r="AP123" s="10">
        <v>0.30499999999999999</v>
      </c>
      <c r="AQ123" s="9">
        <v>1922</v>
      </c>
      <c r="AR123" s="9">
        <v>0.55100000000000005</v>
      </c>
      <c r="AS123" s="10">
        <v>0.11</v>
      </c>
      <c r="AT123" s="10">
        <v>4.1000000000000002E-2</v>
      </c>
      <c r="AU123" s="16">
        <v>0.64474532559638942</v>
      </c>
      <c r="AV123" s="1" t="str">
        <f t="shared" si="1"/>
        <v>no</v>
      </c>
    </row>
    <row r="124" spans="1:48" ht="14.25" hidden="1" customHeight="1">
      <c r="A124" s="7">
        <v>120</v>
      </c>
      <c r="B124" s="8" t="s">
        <v>391</v>
      </c>
      <c r="C124" s="8" t="s">
        <v>381</v>
      </c>
      <c r="D124" s="9" t="s">
        <v>58</v>
      </c>
      <c r="E124" s="9" t="s">
        <v>51</v>
      </c>
      <c r="F124" s="9" t="s">
        <v>379</v>
      </c>
      <c r="G124" s="9" t="s">
        <v>55</v>
      </c>
      <c r="H124" s="10">
        <v>0.55900000000000005</v>
      </c>
      <c r="I124" s="10">
        <v>0.53900000000000003</v>
      </c>
      <c r="J124" s="10">
        <v>0.435</v>
      </c>
      <c r="K124" s="10">
        <v>0.96899999999999997</v>
      </c>
      <c r="L124" s="10">
        <v>0.16300000000000001</v>
      </c>
      <c r="M124" s="10">
        <v>0.436</v>
      </c>
      <c r="N124" s="10">
        <v>0.73</v>
      </c>
      <c r="O124" s="9">
        <v>4689.34</v>
      </c>
      <c r="P124" s="9">
        <v>65</v>
      </c>
      <c r="Q124" s="9" t="s">
        <v>55</v>
      </c>
      <c r="R124" s="9">
        <v>1073</v>
      </c>
      <c r="S124" s="11">
        <v>17929</v>
      </c>
      <c r="T124" s="9" t="s">
        <v>392</v>
      </c>
      <c r="U124" s="9" t="s">
        <v>393</v>
      </c>
      <c r="V124" s="11">
        <v>10726</v>
      </c>
      <c r="W124" s="11">
        <v>87451</v>
      </c>
      <c r="X124" s="11">
        <v>92394</v>
      </c>
      <c r="Y124" s="11">
        <v>75312</v>
      </c>
      <c r="Z124" s="11">
        <v>60993</v>
      </c>
      <c r="AA124" s="11">
        <v>10016</v>
      </c>
      <c r="AB124" s="11">
        <v>22286</v>
      </c>
      <c r="AC124" s="11" t="s">
        <v>394</v>
      </c>
      <c r="AD124" s="10">
        <v>0.436</v>
      </c>
      <c r="AE124" s="10">
        <v>0.25</v>
      </c>
      <c r="AF124" s="10">
        <v>0.29699999999999999</v>
      </c>
      <c r="AG124" s="9">
        <v>198</v>
      </c>
      <c r="AH124" s="9">
        <v>401.67</v>
      </c>
      <c r="AI124" s="9">
        <v>23.68</v>
      </c>
      <c r="AJ124" s="9">
        <v>11.675000000000001</v>
      </c>
      <c r="AK124" s="9">
        <v>0.49295</v>
      </c>
      <c r="AL124" s="10">
        <v>1.2E-2</v>
      </c>
      <c r="AM124" s="10">
        <v>0.42899999999999999</v>
      </c>
      <c r="AN124" s="10">
        <v>1.0999999999999999E-2</v>
      </c>
      <c r="AO124" s="10">
        <v>0.23400000000000001</v>
      </c>
      <c r="AP124" s="10">
        <v>0.30499999999999999</v>
      </c>
      <c r="AQ124" s="9">
        <v>5261</v>
      </c>
      <c r="AR124" s="9">
        <v>5.8999999999999997E-2</v>
      </c>
      <c r="AS124" s="10">
        <v>7.0999999999999994E-2</v>
      </c>
      <c r="AT124" s="10">
        <v>0.123</v>
      </c>
      <c r="AU124" s="16">
        <v>0.94428706326723322</v>
      </c>
      <c r="AV124" s="1" t="str">
        <f t="shared" si="1"/>
        <v>yes</v>
      </c>
    </row>
    <row r="125" spans="1:48" ht="14.25" hidden="1" customHeight="1">
      <c r="A125" s="7">
        <v>121</v>
      </c>
      <c r="B125" s="8" t="s">
        <v>395</v>
      </c>
      <c r="C125" s="8" t="s">
        <v>381</v>
      </c>
      <c r="D125" s="9" t="s">
        <v>50</v>
      </c>
      <c r="E125" s="9" t="s">
        <v>59</v>
      </c>
      <c r="F125" s="9" t="s">
        <v>118</v>
      </c>
      <c r="G125" s="9" t="s">
        <v>55</v>
      </c>
      <c r="H125" s="10">
        <v>0.81499999999999995</v>
      </c>
      <c r="I125" s="10">
        <v>0.81200000000000006</v>
      </c>
      <c r="J125" s="10">
        <v>0.78200000000000003</v>
      </c>
      <c r="K125" s="10">
        <v>0.77300000000000002</v>
      </c>
      <c r="L125" s="10">
        <v>6.7000000000000004E-2</v>
      </c>
      <c r="M125" s="10">
        <v>9.7000000000000003E-2</v>
      </c>
      <c r="N125" s="10">
        <v>0.89</v>
      </c>
      <c r="O125" s="9">
        <v>4561.26</v>
      </c>
      <c r="P125" s="9">
        <v>368</v>
      </c>
      <c r="Q125" s="9">
        <v>21</v>
      </c>
      <c r="R125" s="9">
        <v>970</v>
      </c>
      <c r="S125" s="9" t="s">
        <v>55</v>
      </c>
      <c r="T125" s="9" t="s">
        <v>55</v>
      </c>
      <c r="U125" s="9" t="s">
        <v>55</v>
      </c>
      <c r="V125" s="9" t="s">
        <v>55</v>
      </c>
      <c r="W125" s="11">
        <v>96333</v>
      </c>
      <c r="X125" s="11">
        <v>121077</v>
      </c>
      <c r="Y125" s="11">
        <v>93924</v>
      </c>
      <c r="Z125" s="11">
        <v>77328</v>
      </c>
      <c r="AA125" s="9">
        <v>44875</v>
      </c>
      <c r="AB125" s="9">
        <v>44875</v>
      </c>
      <c r="AC125" s="9" t="s">
        <v>55</v>
      </c>
      <c r="AD125" s="10">
        <v>0.81499999999999995</v>
      </c>
      <c r="AE125" s="10">
        <v>0.13</v>
      </c>
      <c r="AF125" s="10">
        <v>0.126</v>
      </c>
      <c r="AG125" s="9">
        <v>265.33</v>
      </c>
      <c r="AH125" s="9">
        <v>436</v>
      </c>
      <c r="AI125" s="9">
        <v>17.190000000000001</v>
      </c>
      <c r="AJ125" s="9">
        <v>10.462</v>
      </c>
      <c r="AK125" s="9">
        <v>0.60855999999999999</v>
      </c>
      <c r="AL125" s="9" t="s">
        <v>55</v>
      </c>
      <c r="AM125" s="9" t="s">
        <v>55</v>
      </c>
      <c r="AN125" s="10">
        <v>6.6000000000000003E-2</v>
      </c>
      <c r="AO125" s="10">
        <v>0.13800000000000001</v>
      </c>
      <c r="AP125" s="10">
        <v>0.30499999999999999</v>
      </c>
      <c r="AQ125" s="9">
        <v>5138</v>
      </c>
      <c r="AR125" s="9">
        <v>0.17199999999999999</v>
      </c>
      <c r="AS125" s="10">
        <v>0.16700000000000001</v>
      </c>
      <c r="AT125" s="10">
        <v>0</v>
      </c>
      <c r="AU125" s="16">
        <v>0.85324232081911267</v>
      </c>
      <c r="AV125" s="1" t="str">
        <f t="shared" si="1"/>
        <v>yes</v>
      </c>
    </row>
    <row r="126" spans="1:48" ht="14.25" hidden="1" customHeight="1">
      <c r="A126" s="7">
        <v>122</v>
      </c>
      <c r="B126" s="8" t="s">
        <v>396</v>
      </c>
      <c r="C126" s="8" t="s">
        <v>381</v>
      </c>
      <c r="D126" s="9" t="s">
        <v>150</v>
      </c>
      <c r="E126" s="9" t="s">
        <v>59</v>
      </c>
      <c r="F126" s="9" t="s">
        <v>200</v>
      </c>
      <c r="G126" s="9">
        <v>1050</v>
      </c>
      <c r="H126" s="10">
        <v>0.60299999999999998</v>
      </c>
      <c r="I126" s="10">
        <v>0.58499999999999996</v>
      </c>
      <c r="J126" s="10">
        <v>0.48799999999999999</v>
      </c>
      <c r="K126" s="10">
        <v>0.75900000000000001</v>
      </c>
      <c r="L126" s="10">
        <v>0.13600000000000001</v>
      </c>
      <c r="M126" s="10">
        <v>0.20399999999999999</v>
      </c>
      <c r="N126" s="10">
        <v>0.74</v>
      </c>
      <c r="O126" s="9">
        <v>5932.05</v>
      </c>
      <c r="P126" s="9">
        <v>458</v>
      </c>
      <c r="Q126" s="9">
        <v>80</v>
      </c>
      <c r="R126" s="9">
        <v>1015</v>
      </c>
      <c r="S126" s="11" t="s">
        <v>55</v>
      </c>
      <c r="T126" s="9" t="s">
        <v>55</v>
      </c>
      <c r="U126" s="9" t="s">
        <v>55</v>
      </c>
      <c r="V126" s="11" t="s">
        <v>55</v>
      </c>
      <c r="W126" s="11">
        <v>76858</v>
      </c>
      <c r="X126" s="11">
        <v>84141</v>
      </c>
      <c r="Y126" s="11">
        <v>67509</v>
      </c>
      <c r="Z126" s="11">
        <v>54963</v>
      </c>
      <c r="AA126" s="11">
        <v>36460</v>
      </c>
      <c r="AB126" s="11">
        <v>36460</v>
      </c>
      <c r="AC126" s="9" t="s">
        <v>55</v>
      </c>
      <c r="AD126" s="10">
        <v>0.41799999999999998</v>
      </c>
      <c r="AE126" s="10">
        <v>0.33</v>
      </c>
      <c r="AF126" s="10">
        <v>0.28399999999999997</v>
      </c>
      <c r="AG126" s="9">
        <v>583</v>
      </c>
      <c r="AH126" s="9">
        <v>650.33000000000004</v>
      </c>
      <c r="AI126" s="9">
        <v>10.18</v>
      </c>
      <c r="AJ126" s="9">
        <v>9.1219999999999999</v>
      </c>
      <c r="AK126" s="9">
        <v>0.89646000000000003</v>
      </c>
      <c r="AL126" s="10" t="s">
        <v>55</v>
      </c>
      <c r="AM126" s="10" t="s">
        <v>55</v>
      </c>
      <c r="AN126" s="10">
        <v>0.08</v>
      </c>
      <c r="AO126" s="10">
        <v>0.29299999999999998</v>
      </c>
      <c r="AP126" s="10">
        <v>0.30499999999999999</v>
      </c>
      <c r="AQ126" s="9">
        <v>6912</v>
      </c>
      <c r="AR126" s="9">
        <v>1.036</v>
      </c>
      <c r="AS126" s="10">
        <v>1.2E-2</v>
      </c>
      <c r="AT126" s="10">
        <v>0.185</v>
      </c>
      <c r="AU126" s="16">
        <v>0.49115913555992141</v>
      </c>
      <c r="AV126" s="1" t="str">
        <f t="shared" si="1"/>
        <v>yes</v>
      </c>
    </row>
    <row r="127" spans="1:48" ht="14.25" customHeight="1">
      <c r="A127" s="7">
        <v>123</v>
      </c>
      <c r="B127" s="8" t="s">
        <v>397</v>
      </c>
      <c r="C127" s="8" t="s">
        <v>381</v>
      </c>
      <c r="D127" s="9" t="s">
        <v>50</v>
      </c>
      <c r="E127" s="9" t="s">
        <v>59</v>
      </c>
      <c r="F127" s="9" t="s">
        <v>203</v>
      </c>
      <c r="G127" s="9">
        <v>1060</v>
      </c>
      <c r="H127" s="10">
        <v>0.54</v>
      </c>
      <c r="I127" s="10">
        <v>0.51400000000000001</v>
      </c>
      <c r="J127" s="10">
        <v>0.443</v>
      </c>
      <c r="K127" s="10">
        <v>0.73699999999999999</v>
      </c>
      <c r="L127" s="10">
        <v>7.8E-2</v>
      </c>
      <c r="M127" s="10">
        <v>0.157</v>
      </c>
      <c r="N127" s="10">
        <v>0.79</v>
      </c>
      <c r="O127" s="9">
        <v>6144.91</v>
      </c>
      <c r="P127" s="9">
        <v>818</v>
      </c>
      <c r="Q127" s="9">
        <v>0</v>
      </c>
      <c r="R127" s="9">
        <v>1218</v>
      </c>
      <c r="S127" s="9" t="s">
        <v>55</v>
      </c>
      <c r="T127" s="9" t="s">
        <v>55</v>
      </c>
      <c r="U127" s="9" t="s">
        <v>55</v>
      </c>
      <c r="V127" s="9" t="s">
        <v>55</v>
      </c>
      <c r="W127" s="11">
        <v>94325</v>
      </c>
      <c r="X127" s="11">
        <v>125676</v>
      </c>
      <c r="Y127" s="11">
        <v>94977</v>
      </c>
      <c r="Z127" s="11">
        <v>75321</v>
      </c>
      <c r="AA127" s="11">
        <v>35650</v>
      </c>
      <c r="AB127" s="11">
        <v>35650</v>
      </c>
      <c r="AC127" s="9" t="s">
        <v>55</v>
      </c>
      <c r="AD127" s="10">
        <v>0.45400000000000001</v>
      </c>
      <c r="AE127" s="10">
        <v>0.28999999999999998</v>
      </c>
      <c r="AF127" s="10">
        <v>0.25800000000000001</v>
      </c>
      <c r="AG127" s="9">
        <v>390.33</v>
      </c>
      <c r="AH127" s="9">
        <v>442.67</v>
      </c>
      <c r="AI127" s="9">
        <v>15.74</v>
      </c>
      <c r="AJ127" s="9">
        <v>13.882</v>
      </c>
      <c r="AK127" s="9">
        <v>0.88178000000000001</v>
      </c>
      <c r="AL127" s="9" t="s">
        <v>55</v>
      </c>
      <c r="AM127" s="9" t="s">
        <v>55</v>
      </c>
      <c r="AN127" s="10">
        <v>0.154</v>
      </c>
      <c r="AO127" s="10">
        <v>0.22700000000000001</v>
      </c>
      <c r="AP127" s="10">
        <v>0.30499999999999999</v>
      </c>
      <c r="AQ127" s="9">
        <v>6786</v>
      </c>
      <c r="AR127" s="9">
        <v>1.296</v>
      </c>
      <c r="AS127" s="10">
        <v>7.8E-2</v>
      </c>
      <c r="AT127" s="9">
        <v>8.6999999999999994E-2</v>
      </c>
      <c r="AU127" s="16">
        <v>0.43554006968641124</v>
      </c>
      <c r="AV127" s="1" t="str">
        <f t="shared" si="1"/>
        <v>yes</v>
      </c>
    </row>
    <row r="128" spans="1:48" ht="14.25" hidden="1" customHeight="1">
      <c r="A128" s="7">
        <v>124</v>
      </c>
      <c r="B128" s="8" t="s">
        <v>398</v>
      </c>
      <c r="C128" s="8" t="s">
        <v>381</v>
      </c>
      <c r="D128" s="9" t="s">
        <v>50</v>
      </c>
      <c r="E128" s="9" t="s">
        <v>151</v>
      </c>
      <c r="F128" s="9" t="s">
        <v>359</v>
      </c>
      <c r="G128" s="9">
        <v>890</v>
      </c>
      <c r="H128" s="10">
        <v>0.29699999999999999</v>
      </c>
      <c r="I128" s="10">
        <v>0.28599999999999998</v>
      </c>
      <c r="J128" s="10">
        <v>0.22</v>
      </c>
      <c r="K128" s="10">
        <v>0.91700000000000004</v>
      </c>
      <c r="L128" s="10">
        <v>0.6</v>
      </c>
      <c r="M128" s="10">
        <v>0.81599999999999995</v>
      </c>
      <c r="N128" s="10">
        <v>0.38</v>
      </c>
      <c r="O128" s="9">
        <v>4803.66</v>
      </c>
      <c r="P128" s="9">
        <v>210</v>
      </c>
      <c r="Q128" s="9" t="s">
        <v>55</v>
      </c>
      <c r="R128" s="9">
        <v>918</v>
      </c>
      <c r="S128" s="9" t="s">
        <v>55</v>
      </c>
      <c r="T128" s="9" t="s">
        <v>55</v>
      </c>
      <c r="U128" s="9" t="s">
        <v>55</v>
      </c>
      <c r="V128" s="9" t="s">
        <v>55</v>
      </c>
      <c r="W128" s="11">
        <v>88409</v>
      </c>
      <c r="X128" s="11">
        <v>91521</v>
      </c>
      <c r="Y128" s="11">
        <v>75951</v>
      </c>
      <c r="Z128" s="11" t="s">
        <v>55</v>
      </c>
      <c r="AA128" s="11">
        <v>16510</v>
      </c>
      <c r="AB128" s="11">
        <v>16510</v>
      </c>
      <c r="AC128" s="9" t="s">
        <v>55</v>
      </c>
      <c r="AD128" s="10">
        <v>0.248</v>
      </c>
      <c r="AE128" s="10">
        <v>0.7</v>
      </c>
      <c r="AF128" s="10">
        <v>0.48599999999999999</v>
      </c>
      <c r="AG128" s="9">
        <v>215.33</v>
      </c>
      <c r="AH128" s="9">
        <v>406.67</v>
      </c>
      <c r="AI128" s="9">
        <v>22.31</v>
      </c>
      <c r="AJ128" s="9">
        <v>11.811999999999999</v>
      </c>
      <c r="AK128" s="9">
        <v>0.52951000000000004</v>
      </c>
      <c r="AL128" s="9" t="s">
        <v>55</v>
      </c>
      <c r="AM128" s="9" t="s">
        <v>55</v>
      </c>
      <c r="AN128" s="10">
        <v>2E-3</v>
      </c>
      <c r="AO128" s="10">
        <v>0.35299999999999998</v>
      </c>
      <c r="AP128" s="10">
        <v>0.30499999999999999</v>
      </c>
      <c r="AQ128" s="9">
        <v>7429</v>
      </c>
      <c r="AR128" s="9" t="s">
        <v>55</v>
      </c>
      <c r="AS128" s="10" t="s">
        <v>399</v>
      </c>
      <c r="AT128" s="10">
        <v>4.9000000000000002E-2</v>
      </c>
      <c r="AU128" s="16" t="s">
        <v>2055</v>
      </c>
      <c r="AV128" s="1" t="str">
        <f t="shared" si="1"/>
        <v>yes</v>
      </c>
    </row>
    <row r="129" spans="1:48" ht="14.25" hidden="1" customHeight="1">
      <c r="A129" s="7">
        <v>255</v>
      </c>
      <c r="B129" s="8" t="s">
        <v>648</v>
      </c>
      <c r="C129" s="8" t="s">
        <v>631</v>
      </c>
      <c r="D129" s="9" t="s">
        <v>50</v>
      </c>
      <c r="E129" s="9" t="s">
        <v>51</v>
      </c>
      <c r="F129" s="9" t="s">
        <v>171</v>
      </c>
      <c r="G129" s="9">
        <v>980</v>
      </c>
      <c r="H129" s="10">
        <v>0.25700000000000001</v>
      </c>
      <c r="I129" s="10">
        <v>0.19500000000000001</v>
      </c>
      <c r="J129" s="10">
        <v>7.4999999999999997E-2</v>
      </c>
      <c r="K129" s="10">
        <v>0.95599999999999996</v>
      </c>
      <c r="L129" s="10">
        <v>0.45300000000000001</v>
      </c>
      <c r="M129" s="10">
        <v>0.70799999999999996</v>
      </c>
      <c r="N129" s="10">
        <v>0.64</v>
      </c>
      <c r="O129" s="9">
        <v>9168.02</v>
      </c>
      <c r="P129" s="9">
        <v>165</v>
      </c>
      <c r="Q129" s="9" t="s">
        <v>55</v>
      </c>
      <c r="R129" s="9">
        <v>1381</v>
      </c>
      <c r="S129" s="11">
        <v>11094</v>
      </c>
      <c r="T129" s="9" t="s">
        <v>649</v>
      </c>
      <c r="U129" s="9" t="s">
        <v>650</v>
      </c>
      <c r="V129" s="11">
        <v>7053</v>
      </c>
      <c r="W129" s="11">
        <v>72840</v>
      </c>
      <c r="X129" s="11">
        <v>86121</v>
      </c>
      <c r="Y129" s="11">
        <v>70704</v>
      </c>
      <c r="Z129" s="11">
        <v>63045</v>
      </c>
      <c r="AA129" s="11">
        <v>8080</v>
      </c>
      <c r="AB129" s="11">
        <v>19408</v>
      </c>
      <c r="AC129" s="9" t="s">
        <v>169</v>
      </c>
      <c r="AD129" s="10">
        <v>0.16900000000000001</v>
      </c>
      <c r="AE129" s="10">
        <v>0.41</v>
      </c>
      <c r="AF129" s="10">
        <v>0.312</v>
      </c>
      <c r="AG129" s="9">
        <v>279</v>
      </c>
      <c r="AH129" s="9">
        <v>661</v>
      </c>
      <c r="AI129" s="9">
        <v>32.86</v>
      </c>
      <c r="AJ129" s="9">
        <v>13.87</v>
      </c>
      <c r="AK129" s="9">
        <v>0.42209000000000002</v>
      </c>
      <c r="AL129" s="10">
        <v>7.0000000000000001E-3</v>
      </c>
      <c r="AM129" s="10">
        <v>0.501</v>
      </c>
      <c r="AN129" s="10">
        <v>0.02</v>
      </c>
      <c r="AO129" s="10">
        <v>0.152</v>
      </c>
      <c r="AP129" s="10">
        <v>0.19400000000000001</v>
      </c>
      <c r="AQ129" s="9">
        <v>12719</v>
      </c>
      <c r="AR129" s="9">
        <v>0.192</v>
      </c>
      <c r="AS129" s="10">
        <v>4.1000000000000002E-2</v>
      </c>
      <c r="AT129" s="10">
        <v>8.7999999999999995E-2</v>
      </c>
      <c r="AU129" s="16">
        <v>0.83892617449664431</v>
      </c>
      <c r="AV129" s="1" t="str">
        <f t="shared" si="1"/>
        <v>yes</v>
      </c>
    </row>
    <row r="130" spans="1:48" ht="14.25" customHeight="1">
      <c r="A130" s="7">
        <v>126</v>
      </c>
      <c r="B130" s="8" t="s">
        <v>401</v>
      </c>
      <c r="C130" s="8" t="s">
        <v>381</v>
      </c>
      <c r="D130" s="9" t="s">
        <v>50</v>
      </c>
      <c r="E130" s="9" t="s">
        <v>59</v>
      </c>
      <c r="F130" s="9" t="s">
        <v>203</v>
      </c>
      <c r="G130" s="9" t="s">
        <v>55</v>
      </c>
      <c r="H130" s="10">
        <v>0.63500000000000001</v>
      </c>
      <c r="I130" s="10">
        <v>0.625</v>
      </c>
      <c r="J130" s="10">
        <v>0.57999999999999996</v>
      </c>
      <c r="K130" s="10">
        <v>0.63200000000000001</v>
      </c>
      <c r="L130" s="10">
        <v>0.14799999999999999</v>
      </c>
      <c r="M130" s="10">
        <v>0.13800000000000001</v>
      </c>
      <c r="N130" s="10">
        <v>0.83</v>
      </c>
      <c r="O130" s="9">
        <v>6528.49</v>
      </c>
      <c r="P130" s="9">
        <v>765</v>
      </c>
      <c r="Q130" s="9">
        <v>80</v>
      </c>
      <c r="R130" s="9">
        <v>1045</v>
      </c>
      <c r="S130" s="9" t="s">
        <v>55</v>
      </c>
      <c r="T130" s="9" t="s">
        <v>55</v>
      </c>
      <c r="U130" s="9" t="s">
        <v>55</v>
      </c>
      <c r="V130" s="9" t="s">
        <v>55</v>
      </c>
      <c r="W130" s="11">
        <v>86437</v>
      </c>
      <c r="X130" s="11">
        <v>110943</v>
      </c>
      <c r="Y130" s="11">
        <v>85689</v>
      </c>
      <c r="Z130" s="11">
        <v>69930</v>
      </c>
      <c r="AA130" s="11">
        <v>37170</v>
      </c>
      <c r="AB130" s="11">
        <v>37170</v>
      </c>
      <c r="AC130" s="9" t="s">
        <v>55</v>
      </c>
      <c r="AD130" s="10">
        <v>0.54500000000000004</v>
      </c>
      <c r="AE130" s="10">
        <v>0.18</v>
      </c>
      <c r="AF130" s="10">
        <v>0.184</v>
      </c>
      <c r="AG130" s="9">
        <v>429</v>
      </c>
      <c r="AH130" s="9">
        <v>435</v>
      </c>
      <c r="AI130" s="9">
        <v>15.22</v>
      </c>
      <c r="AJ130" s="9">
        <v>15.007999999999999</v>
      </c>
      <c r="AK130" s="9">
        <v>0.98621000000000003</v>
      </c>
      <c r="AL130" s="9" t="s">
        <v>55</v>
      </c>
      <c r="AM130" s="9" t="s">
        <v>55</v>
      </c>
      <c r="AN130" s="10">
        <v>5.5E-2</v>
      </c>
      <c r="AO130" s="10">
        <v>0.16</v>
      </c>
      <c r="AP130" s="10">
        <v>0.30499999999999999</v>
      </c>
      <c r="AQ130" s="9">
        <v>8235</v>
      </c>
      <c r="AR130" s="9">
        <v>1.8660000000000001</v>
      </c>
      <c r="AS130" s="9">
        <v>0.14499999999999999</v>
      </c>
      <c r="AT130" s="10">
        <v>0.09</v>
      </c>
      <c r="AU130" s="16">
        <v>0.34891835310537334</v>
      </c>
      <c r="AV130" s="1" t="str">
        <f t="shared" si="1"/>
        <v>yes</v>
      </c>
    </row>
    <row r="131" spans="1:48" ht="14.25" hidden="1" customHeight="1">
      <c r="A131" s="7">
        <v>127</v>
      </c>
      <c r="B131" s="8" t="s">
        <v>402</v>
      </c>
      <c r="C131" s="8" t="s">
        <v>381</v>
      </c>
      <c r="D131" s="9" t="s">
        <v>50</v>
      </c>
      <c r="E131" s="9" t="s">
        <v>59</v>
      </c>
      <c r="F131" s="9" t="s">
        <v>290</v>
      </c>
      <c r="G131" s="9">
        <v>935</v>
      </c>
      <c r="H131" s="10">
        <v>0.55400000000000005</v>
      </c>
      <c r="I131" s="10">
        <v>0.55400000000000005</v>
      </c>
      <c r="J131" s="10">
        <v>0.44600000000000001</v>
      </c>
      <c r="K131" s="10">
        <v>0.376</v>
      </c>
      <c r="L131" s="10">
        <v>0.20100000000000001</v>
      </c>
      <c r="M131" s="10">
        <v>0.436</v>
      </c>
      <c r="N131" s="10">
        <v>0.68</v>
      </c>
      <c r="O131" s="9">
        <v>1783.63</v>
      </c>
      <c r="P131" s="9">
        <v>525</v>
      </c>
      <c r="Q131" s="9">
        <v>71</v>
      </c>
      <c r="R131" s="9">
        <v>240</v>
      </c>
      <c r="S131" s="9" t="s">
        <v>55</v>
      </c>
      <c r="T131" s="9" t="s">
        <v>55</v>
      </c>
      <c r="U131" s="9" t="s">
        <v>55</v>
      </c>
      <c r="V131" s="9" t="s">
        <v>55</v>
      </c>
      <c r="W131" s="11">
        <v>79510</v>
      </c>
      <c r="X131" s="11">
        <v>90207</v>
      </c>
      <c r="Y131" s="11">
        <v>75771</v>
      </c>
      <c r="Z131" s="11">
        <v>66627</v>
      </c>
      <c r="AA131" s="11">
        <v>36200</v>
      </c>
      <c r="AB131" s="11">
        <v>36200</v>
      </c>
      <c r="AC131" s="9" t="s">
        <v>55</v>
      </c>
      <c r="AD131" s="10">
        <v>0.5</v>
      </c>
      <c r="AE131" s="10">
        <v>0.47</v>
      </c>
      <c r="AF131" s="10">
        <v>0.35699999999999998</v>
      </c>
      <c r="AG131" s="9">
        <v>132.66999999999999</v>
      </c>
      <c r="AH131" s="9">
        <v>342.67</v>
      </c>
      <c r="AI131" s="9">
        <v>13.44</v>
      </c>
      <c r="AJ131" s="9">
        <v>5.2050000000000001</v>
      </c>
      <c r="AK131" s="9">
        <v>0.38716</v>
      </c>
      <c r="AL131" s="9" t="s">
        <v>55</v>
      </c>
      <c r="AM131" s="9" t="s">
        <v>55</v>
      </c>
      <c r="AN131" s="10">
        <v>8.0000000000000002E-3</v>
      </c>
      <c r="AO131" s="10">
        <v>0.29099999999999998</v>
      </c>
      <c r="AP131" s="10">
        <v>0.30499999999999999</v>
      </c>
      <c r="AQ131" s="9">
        <v>2553</v>
      </c>
      <c r="AR131" s="9">
        <v>0.314</v>
      </c>
      <c r="AS131" s="10">
        <v>1.4E-2</v>
      </c>
      <c r="AT131" s="10">
        <v>5.3999999999999999E-2</v>
      </c>
      <c r="AU131" s="16">
        <v>0.76103500761035003</v>
      </c>
      <c r="AV131" s="1" t="str">
        <f t="shared" si="1"/>
        <v>no</v>
      </c>
    </row>
    <row r="132" spans="1:48" ht="14.25" hidden="1" customHeight="1">
      <c r="A132" s="7">
        <v>31</v>
      </c>
      <c r="B132" s="8" t="s">
        <v>170</v>
      </c>
      <c r="C132" s="8" t="s">
        <v>159</v>
      </c>
      <c r="D132" s="9" t="s">
        <v>50</v>
      </c>
      <c r="E132" s="9" t="s">
        <v>51</v>
      </c>
      <c r="F132" s="9" t="s">
        <v>171</v>
      </c>
      <c r="G132" s="9" t="s">
        <v>55</v>
      </c>
      <c r="H132" s="10">
        <v>0.46500000000000002</v>
      </c>
      <c r="I132" s="10">
        <v>0.40600000000000003</v>
      </c>
      <c r="J132" s="10">
        <v>0.25700000000000001</v>
      </c>
      <c r="K132" s="10">
        <v>0.92800000000000005</v>
      </c>
      <c r="L132" s="10">
        <v>0.36899999999999999</v>
      </c>
      <c r="M132" s="10">
        <v>0.27300000000000002</v>
      </c>
      <c r="N132" s="10">
        <v>0.71</v>
      </c>
      <c r="O132" s="9">
        <v>9185.7800000000007</v>
      </c>
      <c r="P132" s="9">
        <v>296</v>
      </c>
      <c r="Q132" s="9">
        <v>0</v>
      </c>
      <c r="R132" s="9">
        <v>1408</v>
      </c>
      <c r="S132" s="11">
        <v>7770</v>
      </c>
      <c r="T132" s="9" t="s">
        <v>172</v>
      </c>
      <c r="U132" s="9" t="s">
        <v>173</v>
      </c>
      <c r="V132" s="11">
        <v>4974</v>
      </c>
      <c r="W132" s="11">
        <v>66054</v>
      </c>
      <c r="X132" s="11">
        <v>78282</v>
      </c>
      <c r="Y132" s="11">
        <v>64170</v>
      </c>
      <c r="Z132" s="11">
        <v>53946</v>
      </c>
      <c r="AA132" s="11">
        <v>6192</v>
      </c>
      <c r="AB132" s="11">
        <v>11352</v>
      </c>
      <c r="AC132" s="9" t="s">
        <v>174</v>
      </c>
      <c r="AD132" s="10">
        <v>0.30199999999999999</v>
      </c>
      <c r="AE132" s="10">
        <v>0.56999999999999995</v>
      </c>
      <c r="AF132" s="10">
        <v>0.43</v>
      </c>
      <c r="AG132" s="9">
        <v>348</v>
      </c>
      <c r="AH132" s="9">
        <v>492.67</v>
      </c>
      <c r="AI132" s="9">
        <v>26.4</v>
      </c>
      <c r="AJ132" s="9">
        <v>18.645</v>
      </c>
      <c r="AK132" s="9">
        <v>0.70635999999999999</v>
      </c>
      <c r="AL132" s="10">
        <v>1.4999999999999999E-2</v>
      </c>
      <c r="AM132" s="10">
        <v>0.434</v>
      </c>
      <c r="AN132" s="10">
        <v>0.04</v>
      </c>
      <c r="AO132" s="10">
        <v>0.19800000000000001</v>
      </c>
      <c r="AP132" s="10">
        <v>0.26300000000000001</v>
      </c>
      <c r="AQ132" s="9">
        <v>12054</v>
      </c>
      <c r="AR132" s="9">
        <v>0.49399999999999999</v>
      </c>
      <c r="AS132" s="10">
        <v>6.5000000000000002E-2</v>
      </c>
      <c r="AT132" s="10">
        <v>0.16300000000000001</v>
      </c>
      <c r="AU132" s="16">
        <v>0.66934404283801874</v>
      </c>
      <c r="AV132" s="1" t="str">
        <f t="shared" si="1"/>
        <v>yes</v>
      </c>
    </row>
    <row r="133" spans="1:48" ht="14.25" hidden="1" customHeight="1">
      <c r="A133" s="7">
        <v>129</v>
      </c>
      <c r="B133" s="8" t="s">
        <v>407</v>
      </c>
      <c r="C133" s="8" t="s">
        <v>381</v>
      </c>
      <c r="D133" s="9" t="s">
        <v>91</v>
      </c>
      <c r="E133" s="9" t="s">
        <v>59</v>
      </c>
      <c r="F133" s="9" t="s">
        <v>296</v>
      </c>
      <c r="G133" s="9" t="s">
        <v>55</v>
      </c>
      <c r="H133" s="10">
        <v>0.85899999999999999</v>
      </c>
      <c r="I133" s="10">
        <v>0.85</v>
      </c>
      <c r="J133" s="10">
        <v>0.81</v>
      </c>
      <c r="K133" s="10">
        <v>0.95499999999999996</v>
      </c>
      <c r="L133" s="10">
        <v>5.3999999999999999E-2</v>
      </c>
      <c r="M133" s="10">
        <v>0.11</v>
      </c>
      <c r="N133" s="10">
        <v>0.88</v>
      </c>
      <c r="O133" s="9">
        <v>2254.7399999999998</v>
      </c>
      <c r="P133" s="9">
        <v>28</v>
      </c>
      <c r="Q133" s="9" t="s">
        <v>55</v>
      </c>
      <c r="R133" s="9">
        <v>615</v>
      </c>
      <c r="S133" s="9" t="s">
        <v>55</v>
      </c>
      <c r="T133" s="9" t="s">
        <v>55</v>
      </c>
      <c r="U133" s="9" t="s">
        <v>55</v>
      </c>
      <c r="V133" s="9" t="s">
        <v>55</v>
      </c>
      <c r="W133" s="11">
        <v>104762</v>
      </c>
      <c r="X133" s="11">
        <v>128943</v>
      </c>
      <c r="Y133" s="11">
        <v>95418</v>
      </c>
      <c r="Z133" s="11">
        <v>74727</v>
      </c>
      <c r="AA133" s="11">
        <v>50776</v>
      </c>
      <c r="AB133" s="11">
        <v>50776</v>
      </c>
      <c r="AC133" s="9" t="s">
        <v>55</v>
      </c>
      <c r="AD133" s="10">
        <v>0.83599999999999997</v>
      </c>
      <c r="AE133" s="10">
        <v>0.11</v>
      </c>
      <c r="AF133" s="10">
        <v>0.10100000000000001</v>
      </c>
      <c r="AG133" s="9">
        <v>238</v>
      </c>
      <c r="AH133" s="9">
        <v>267</v>
      </c>
      <c r="AI133" s="9">
        <v>9.4700000000000006</v>
      </c>
      <c r="AJ133" s="9">
        <v>8.4450000000000003</v>
      </c>
      <c r="AK133" s="9">
        <v>0.89139000000000002</v>
      </c>
      <c r="AL133" s="9" t="s">
        <v>55</v>
      </c>
      <c r="AM133" s="9" t="s">
        <v>55</v>
      </c>
      <c r="AN133" s="10">
        <v>9.0999999999999998E-2</v>
      </c>
      <c r="AO133" s="10">
        <v>0.2</v>
      </c>
      <c r="AP133" s="10">
        <v>0.30499999999999999</v>
      </c>
      <c r="AQ133" s="9">
        <v>2397</v>
      </c>
      <c r="AR133" s="9">
        <v>0.64500000000000002</v>
      </c>
      <c r="AS133" s="10">
        <v>0.105</v>
      </c>
      <c r="AT133" s="10">
        <v>2.1999999999999999E-2</v>
      </c>
      <c r="AU133" s="16">
        <v>0.60790273556231</v>
      </c>
      <c r="AV133" s="1" t="str">
        <f t="shared" si="1"/>
        <v>no</v>
      </c>
    </row>
    <row r="134" spans="1:48" ht="14.25" hidden="1" customHeight="1">
      <c r="A134" s="7">
        <v>130</v>
      </c>
      <c r="B134" s="8" t="s">
        <v>408</v>
      </c>
      <c r="C134" s="8" t="s">
        <v>381</v>
      </c>
      <c r="D134" s="9" t="s">
        <v>91</v>
      </c>
      <c r="E134" s="9" t="s">
        <v>59</v>
      </c>
      <c r="F134" s="9" t="s">
        <v>409</v>
      </c>
      <c r="G134" s="9" t="s">
        <v>55</v>
      </c>
      <c r="H134" s="10">
        <v>0.94399999999999995</v>
      </c>
      <c r="I134" s="10">
        <v>0.94</v>
      </c>
      <c r="J134" s="10">
        <v>0.91500000000000004</v>
      </c>
      <c r="K134" s="10">
        <v>0.92300000000000004</v>
      </c>
      <c r="L134" s="10">
        <v>2.7E-2</v>
      </c>
      <c r="M134" s="10">
        <v>9.6000000000000002E-2</v>
      </c>
      <c r="N134" s="10">
        <v>0.95</v>
      </c>
      <c r="O134" s="9">
        <v>3037.82</v>
      </c>
      <c r="P134" s="9">
        <v>64</v>
      </c>
      <c r="Q134" s="9">
        <v>16</v>
      </c>
      <c r="R134" s="9">
        <v>1121</v>
      </c>
      <c r="S134" s="11" t="s">
        <v>55</v>
      </c>
      <c r="T134" s="9" t="s">
        <v>55</v>
      </c>
      <c r="U134" s="9" t="s">
        <v>55</v>
      </c>
      <c r="V134" s="11" t="s">
        <v>55</v>
      </c>
      <c r="W134" s="11">
        <v>117778</v>
      </c>
      <c r="X134" s="11">
        <v>145836</v>
      </c>
      <c r="Y134" s="11">
        <v>100431</v>
      </c>
      <c r="Z134" s="11">
        <v>85014</v>
      </c>
      <c r="AA134" s="11">
        <v>49274</v>
      </c>
      <c r="AB134" s="11">
        <v>49274</v>
      </c>
      <c r="AC134" s="9" t="s">
        <v>55</v>
      </c>
      <c r="AD134" s="10">
        <v>0.92700000000000005</v>
      </c>
      <c r="AE134" s="10">
        <v>0.19</v>
      </c>
      <c r="AF134" s="10">
        <v>0.182</v>
      </c>
      <c r="AG134" s="9">
        <v>387.67</v>
      </c>
      <c r="AH134" s="9">
        <v>525.33000000000004</v>
      </c>
      <c r="AI134" s="9">
        <v>7.84</v>
      </c>
      <c r="AJ134" s="9">
        <v>5.7830000000000004</v>
      </c>
      <c r="AK134" s="9">
        <v>0.73794000000000004</v>
      </c>
      <c r="AL134" s="10" t="s">
        <v>55</v>
      </c>
      <c r="AM134" s="10" t="s">
        <v>55</v>
      </c>
      <c r="AN134" s="10">
        <v>0.10299999999999999</v>
      </c>
      <c r="AO134" s="10">
        <v>0.31</v>
      </c>
      <c r="AP134" s="10">
        <v>0.30499999999999999</v>
      </c>
      <c r="AQ134" s="9">
        <v>3138</v>
      </c>
      <c r="AR134" s="9">
        <v>0.54400000000000004</v>
      </c>
      <c r="AS134" s="10" t="s">
        <v>261</v>
      </c>
      <c r="AT134" s="10">
        <v>1.6E-2</v>
      </c>
      <c r="AU134" s="16">
        <v>0.64766839378238339</v>
      </c>
      <c r="AV134" s="1" t="str">
        <f t="shared" ref="AV134:AV197" si="2">IF(AND(O134&gt;=4000,O134&lt;=25000),"yes","no")</f>
        <v>no</v>
      </c>
    </row>
    <row r="135" spans="1:48" ht="14.25" hidden="1" customHeight="1">
      <c r="A135" s="7">
        <v>131</v>
      </c>
      <c r="B135" s="8" t="s">
        <v>410</v>
      </c>
      <c r="C135" s="8" t="s">
        <v>381</v>
      </c>
      <c r="D135" s="9" t="s">
        <v>69</v>
      </c>
      <c r="E135" s="9" t="s">
        <v>51</v>
      </c>
      <c r="F135" s="9" t="s">
        <v>70</v>
      </c>
      <c r="G135" s="9" t="s">
        <v>55</v>
      </c>
      <c r="H135" s="10">
        <v>0.498</v>
      </c>
      <c r="I135" s="10">
        <v>0.45</v>
      </c>
      <c r="J135" s="10">
        <v>0.25600000000000001</v>
      </c>
      <c r="K135" s="10">
        <v>0.90900000000000003</v>
      </c>
      <c r="L135" s="10">
        <v>0.19800000000000001</v>
      </c>
      <c r="M135" s="10">
        <v>0.51</v>
      </c>
      <c r="N135" s="10">
        <v>0.76</v>
      </c>
      <c r="O135" s="9">
        <v>4913.68</v>
      </c>
      <c r="P135" s="9">
        <v>124</v>
      </c>
      <c r="Q135" s="9">
        <v>8</v>
      </c>
      <c r="R135" s="9">
        <v>973</v>
      </c>
      <c r="S135" s="9">
        <v>18430</v>
      </c>
      <c r="T135" s="9" t="s">
        <v>411</v>
      </c>
      <c r="U135" s="9" t="s">
        <v>412</v>
      </c>
      <c r="V135" s="9">
        <v>12142</v>
      </c>
      <c r="W135" s="11">
        <v>94269</v>
      </c>
      <c r="X135" s="11">
        <v>97848</v>
      </c>
      <c r="Y135" s="11">
        <v>79614</v>
      </c>
      <c r="Z135" s="11">
        <v>64377</v>
      </c>
      <c r="AA135" s="11">
        <v>9516</v>
      </c>
      <c r="AB135" s="11">
        <v>21786</v>
      </c>
      <c r="AC135" s="9" t="s">
        <v>413</v>
      </c>
      <c r="AD135" s="10">
        <v>0.45900000000000002</v>
      </c>
      <c r="AE135" s="10">
        <v>0.36</v>
      </c>
      <c r="AF135" s="10">
        <v>0.33700000000000002</v>
      </c>
      <c r="AG135" s="9">
        <v>209</v>
      </c>
      <c r="AH135" s="9">
        <v>366.33</v>
      </c>
      <c r="AI135" s="9">
        <v>23.51</v>
      </c>
      <c r="AJ135" s="9">
        <v>13.413</v>
      </c>
      <c r="AK135" s="9">
        <v>0.57052000000000003</v>
      </c>
      <c r="AL135" s="9">
        <v>5.0000000000000001E-3</v>
      </c>
      <c r="AM135" s="9">
        <v>0.46200000000000002</v>
      </c>
      <c r="AN135" s="10">
        <v>3.0000000000000001E-3</v>
      </c>
      <c r="AO135" s="10">
        <v>0.33800000000000002</v>
      </c>
      <c r="AP135" s="10">
        <v>0.30499999999999999</v>
      </c>
      <c r="AQ135" s="9">
        <v>5826</v>
      </c>
      <c r="AR135" s="9">
        <v>1.4999999999999999E-2</v>
      </c>
      <c r="AS135" s="10" t="s">
        <v>414</v>
      </c>
      <c r="AT135" s="10">
        <v>3.9E-2</v>
      </c>
      <c r="AU135" s="16">
        <v>0.98522167487684731</v>
      </c>
      <c r="AV135" s="1" t="str">
        <f t="shared" si="2"/>
        <v>yes</v>
      </c>
    </row>
    <row r="136" spans="1:48" ht="14.25" hidden="1" customHeight="1">
      <c r="A136" s="7">
        <v>132</v>
      </c>
      <c r="B136" s="8" t="s">
        <v>415</v>
      </c>
      <c r="C136" s="8" t="s">
        <v>416</v>
      </c>
      <c r="D136" s="9" t="s">
        <v>69</v>
      </c>
      <c r="E136" s="9" t="s">
        <v>51</v>
      </c>
      <c r="F136" s="9" t="s">
        <v>109</v>
      </c>
      <c r="G136" s="9">
        <v>890</v>
      </c>
      <c r="H136" s="10">
        <v>0.41899999999999998</v>
      </c>
      <c r="I136" s="10">
        <v>0.38800000000000001</v>
      </c>
      <c r="J136" s="10">
        <v>0.223</v>
      </c>
      <c r="K136" s="10">
        <v>0.92</v>
      </c>
      <c r="L136" s="10">
        <v>8.7999999999999995E-2</v>
      </c>
      <c r="M136" s="10">
        <v>0.32800000000000001</v>
      </c>
      <c r="N136" s="10">
        <v>0.72</v>
      </c>
      <c r="O136" s="9">
        <v>4055.5</v>
      </c>
      <c r="P136" s="9">
        <v>109</v>
      </c>
      <c r="Q136" s="9">
        <v>6</v>
      </c>
      <c r="R136" s="9">
        <v>535</v>
      </c>
      <c r="S136" s="9">
        <v>14308</v>
      </c>
      <c r="T136" s="9" t="s">
        <v>417</v>
      </c>
      <c r="U136" s="9" t="s">
        <v>173</v>
      </c>
      <c r="V136" s="9">
        <v>11234</v>
      </c>
      <c r="W136" s="11">
        <v>72076</v>
      </c>
      <c r="X136" s="11">
        <v>78255</v>
      </c>
      <c r="Y136" s="11">
        <v>67023</v>
      </c>
      <c r="Z136" s="11">
        <v>61902</v>
      </c>
      <c r="AA136" s="11">
        <v>7531</v>
      </c>
      <c r="AB136" s="11">
        <v>16138</v>
      </c>
      <c r="AC136" s="9" t="s">
        <v>174</v>
      </c>
      <c r="AD136" s="10">
        <v>0.433</v>
      </c>
      <c r="AE136" s="10">
        <v>0.59</v>
      </c>
      <c r="AF136" s="10">
        <v>0.47099999999999997</v>
      </c>
      <c r="AG136" s="9">
        <v>261.67</v>
      </c>
      <c r="AH136" s="9">
        <v>555.66999999999996</v>
      </c>
      <c r="AI136" s="9">
        <v>15.5</v>
      </c>
      <c r="AJ136" s="9">
        <v>7.298</v>
      </c>
      <c r="AK136" s="9">
        <v>0.47091</v>
      </c>
      <c r="AL136" s="9">
        <v>0.124</v>
      </c>
      <c r="AM136" s="9">
        <v>0.44400000000000001</v>
      </c>
      <c r="AN136" s="10">
        <v>5.0999999999999997E-2</v>
      </c>
      <c r="AO136" s="10">
        <v>0.79500000000000004</v>
      </c>
      <c r="AP136" s="10">
        <v>0.35899999999999999</v>
      </c>
      <c r="AQ136" s="9">
        <v>4288</v>
      </c>
      <c r="AR136" s="9">
        <v>0.41399999999999998</v>
      </c>
      <c r="AS136" s="10" t="s">
        <v>418</v>
      </c>
      <c r="AT136" s="10" t="s">
        <v>419</v>
      </c>
      <c r="AU136" s="16">
        <v>0.70721357850070721</v>
      </c>
      <c r="AV136" s="1" t="str">
        <f t="shared" si="2"/>
        <v>yes</v>
      </c>
    </row>
    <row r="137" spans="1:48" ht="14.25" hidden="1" customHeight="1">
      <c r="A137" s="7">
        <v>133</v>
      </c>
      <c r="B137" s="8" t="s">
        <v>420</v>
      </c>
      <c r="C137" s="8" t="s">
        <v>416</v>
      </c>
      <c r="D137" s="9" t="s">
        <v>150</v>
      </c>
      <c r="E137" s="9" t="s">
        <v>59</v>
      </c>
      <c r="F137" s="9" t="s">
        <v>200</v>
      </c>
      <c r="G137" s="9" t="s">
        <v>55</v>
      </c>
      <c r="H137" s="10">
        <v>0.23</v>
      </c>
      <c r="I137" s="10">
        <v>0.187</v>
      </c>
      <c r="J137" s="10">
        <v>8.3000000000000004E-2</v>
      </c>
      <c r="K137" s="10">
        <v>0.58699999999999997</v>
      </c>
      <c r="L137" s="10">
        <v>0.60599999999999998</v>
      </c>
      <c r="M137" s="10">
        <v>0.874</v>
      </c>
      <c r="N137" s="10">
        <v>0.6</v>
      </c>
      <c r="O137" s="9">
        <v>9181.77</v>
      </c>
      <c r="P137" s="9">
        <v>1662</v>
      </c>
      <c r="Q137" s="9">
        <v>90</v>
      </c>
      <c r="R137" s="9">
        <v>1997</v>
      </c>
      <c r="S137" s="11" t="s">
        <v>55</v>
      </c>
      <c r="T137" s="9" t="s">
        <v>55</v>
      </c>
      <c r="U137" s="9" t="s">
        <v>55</v>
      </c>
      <c r="V137" s="11" t="s">
        <v>55</v>
      </c>
      <c r="W137" s="11">
        <v>92022</v>
      </c>
      <c r="X137" s="11">
        <v>71964</v>
      </c>
      <c r="Y137" s="11">
        <v>71073</v>
      </c>
      <c r="Z137" s="11">
        <v>67716</v>
      </c>
      <c r="AA137" s="11">
        <v>10430</v>
      </c>
      <c r="AB137" s="11">
        <v>10430</v>
      </c>
      <c r="AC137" s="9" t="s">
        <v>55</v>
      </c>
      <c r="AD137" s="10">
        <v>0.14499999999999999</v>
      </c>
      <c r="AE137" s="10">
        <v>0.38</v>
      </c>
      <c r="AF137" s="10">
        <v>0.33200000000000002</v>
      </c>
      <c r="AG137" s="9">
        <v>533.33000000000004</v>
      </c>
      <c r="AH137" s="9">
        <v>350</v>
      </c>
      <c r="AI137" s="9">
        <v>17.22</v>
      </c>
      <c r="AJ137" s="9">
        <v>26.234000000000002</v>
      </c>
      <c r="AK137" s="9">
        <v>1.5238100000000001</v>
      </c>
      <c r="AL137" s="10" t="s">
        <v>55</v>
      </c>
      <c r="AM137" s="10" t="s">
        <v>55</v>
      </c>
      <c r="AN137" s="10">
        <v>0.113</v>
      </c>
      <c r="AO137" s="10">
        <v>0.28699999999999998</v>
      </c>
      <c r="AP137" s="10">
        <v>0.35899999999999999</v>
      </c>
      <c r="AQ137" s="9">
        <v>15002</v>
      </c>
      <c r="AR137" s="9" t="s">
        <v>55</v>
      </c>
      <c r="AS137" s="10">
        <v>7.1999999999999995E-2</v>
      </c>
      <c r="AT137" s="10">
        <v>8.5000000000000006E-2</v>
      </c>
      <c r="AU137" s="16" t="s">
        <v>2055</v>
      </c>
      <c r="AV137" s="1" t="str">
        <f t="shared" si="2"/>
        <v>yes</v>
      </c>
    </row>
    <row r="138" spans="1:48" ht="14.25" hidden="1" customHeight="1">
      <c r="A138" s="7">
        <v>134</v>
      </c>
      <c r="B138" s="8" t="s">
        <v>421</v>
      </c>
      <c r="C138" s="8" t="s">
        <v>422</v>
      </c>
      <c r="D138" s="9" t="s">
        <v>63</v>
      </c>
      <c r="E138" s="9" t="s">
        <v>59</v>
      </c>
      <c r="F138" s="9" t="s">
        <v>361</v>
      </c>
      <c r="G138" s="9">
        <v>1245</v>
      </c>
      <c r="H138" s="10">
        <v>0.81200000000000006</v>
      </c>
      <c r="I138" s="10">
        <v>0.80200000000000005</v>
      </c>
      <c r="J138" s="10">
        <v>0.76200000000000001</v>
      </c>
      <c r="K138" s="10">
        <v>0.59899999999999998</v>
      </c>
      <c r="L138" s="10">
        <v>4.7E-2</v>
      </c>
      <c r="M138" s="10">
        <v>0.14299999999999999</v>
      </c>
      <c r="N138" s="10">
        <v>0.88</v>
      </c>
      <c r="O138" s="9">
        <v>11466.42</v>
      </c>
      <c r="P138" s="9">
        <v>1600</v>
      </c>
      <c r="Q138" s="9">
        <v>526</v>
      </c>
      <c r="R138" s="9">
        <v>1866</v>
      </c>
      <c r="S138" s="11" t="s">
        <v>55</v>
      </c>
      <c r="T138" s="9" t="s">
        <v>55</v>
      </c>
      <c r="U138" s="9" t="s">
        <v>55</v>
      </c>
      <c r="V138" s="11" t="s">
        <v>55</v>
      </c>
      <c r="W138" s="11">
        <v>117803</v>
      </c>
      <c r="X138" s="11">
        <v>160128</v>
      </c>
      <c r="Y138" s="11">
        <v>103833</v>
      </c>
      <c r="Z138" s="11">
        <v>82233</v>
      </c>
      <c r="AA138" s="11">
        <v>43103</v>
      </c>
      <c r="AB138" s="11">
        <v>43103</v>
      </c>
      <c r="AC138" s="9" t="s">
        <v>55</v>
      </c>
      <c r="AD138" s="10">
        <v>0.78400000000000003</v>
      </c>
      <c r="AE138" s="10">
        <v>0.2</v>
      </c>
      <c r="AF138" s="10">
        <v>0.17100000000000001</v>
      </c>
      <c r="AG138" s="9">
        <v>1005</v>
      </c>
      <c r="AH138" s="9">
        <v>1265.33</v>
      </c>
      <c r="AI138" s="9">
        <v>11.41</v>
      </c>
      <c r="AJ138" s="9">
        <v>9.0619999999999994</v>
      </c>
      <c r="AK138" s="9">
        <v>0.79425999999999997</v>
      </c>
      <c r="AL138" s="10" t="s">
        <v>55</v>
      </c>
      <c r="AM138" s="10" t="s">
        <v>55</v>
      </c>
      <c r="AN138" s="10">
        <v>0.104</v>
      </c>
      <c r="AO138" s="10">
        <v>0.28100000000000003</v>
      </c>
      <c r="AP138" s="10" t="s">
        <v>55</v>
      </c>
      <c r="AQ138" s="9">
        <v>13198</v>
      </c>
      <c r="AR138" s="9">
        <v>1.3520000000000001</v>
      </c>
      <c r="AS138" s="9" t="s">
        <v>423</v>
      </c>
      <c r="AT138" s="9">
        <v>2.8000000000000001E-2</v>
      </c>
      <c r="AU138" s="16">
        <v>0.42517006802721091</v>
      </c>
      <c r="AV138" s="1" t="str">
        <f t="shared" si="2"/>
        <v>yes</v>
      </c>
    </row>
    <row r="139" spans="1:48" ht="14.25" hidden="1" customHeight="1">
      <c r="A139" s="7">
        <v>135</v>
      </c>
      <c r="B139" s="8" t="s">
        <v>424</v>
      </c>
      <c r="C139" s="8" t="s">
        <v>422</v>
      </c>
      <c r="D139" s="9" t="s">
        <v>63</v>
      </c>
      <c r="E139" s="9" t="s">
        <v>59</v>
      </c>
      <c r="F139" s="9" t="s">
        <v>361</v>
      </c>
      <c r="G139" s="9" t="s">
        <v>55</v>
      </c>
      <c r="H139" s="10">
        <v>0.69199999999999995</v>
      </c>
      <c r="I139" s="10">
        <v>0.68</v>
      </c>
      <c r="J139" s="10">
        <v>0.61599999999999999</v>
      </c>
      <c r="K139" s="10">
        <v>0.53400000000000003</v>
      </c>
      <c r="L139" s="10">
        <v>4.2999999999999997E-2</v>
      </c>
      <c r="M139" s="10">
        <v>9.0999999999999998E-2</v>
      </c>
      <c r="N139" s="10">
        <v>0.86</v>
      </c>
      <c r="O139" s="9">
        <v>5234.04</v>
      </c>
      <c r="P139" s="9">
        <v>686</v>
      </c>
      <c r="Q139" s="9">
        <v>248</v>
      </c>
      <c r="R139" s="9">
        <v>852</v>
      </c>
      <c r="S139" s="9" t="s">
        <v>55</v>
      </c>
      <c r="T139" s="9" t="s">
        <v>55</v>
      </c>
      <c r="U139" s="9" t="s">
        <v>55</v>
      </c>
      <c r="V139" s="9" t="s">
        <v>55</v>
      </c>
      <c r="W139" s="11">
        <v>88142</v>
      </c>
      <c r="X139" s="11">
        <v>116343</v>
      </c>
      <c r="Y139" s="11">
        <v>83988</v>
      </c>
      <c r="Z139" s="11">
        <v>69381</v>
      </c>
      <c r="AA139" s="11">
        <v>40932</v>
      </c>
      <c r="AB139" s="11">
        <v>40932</v>
      </c>
      <c r="AC139" s="9" t="s">
        <v>55</v>
      </c>
      <c r="AD139" s="10">
        <v>0.61299999999999999</v>
      </c>
      <c r="AE139" s="10">
        <v>0.13</v>
      </c>
      <c r="AF139" s="10">
        <v>0.13200000000000001</v>
      </c>
      <c r="AG139" s="9">
        <v>521.33000000000004</v>
      </c>
      <c r="AH139" s="9">
        <v>783</v>
      </c>
      <c r="AI139" s="9">
        <v>10.039999999999999</v>
      </c>
      <c r="AJ139" s="9">
        <v>6.6849999999999996</v>
      </c>
      <c r="AK139" s="9">
        <v>0.66581999999999997</v>
      </c>
      <c r="AL139" s="9" t="s">
        <v>55</v>
      </c>
      <c r="AM139" s="9" t="s">
        <v>55</v>
      </c>
      <c r="AN139" s="10">
        <v>8.4000000000000005E-2</v>
      </c>
      <c r="AO139" s="10">
        <v>0.25900000000000001</v>
      </c>
      <c r="AP139" s="10" t="s">
        <v>55</v>
      </c>
      <c r="AQ139" s="9">
        <v>6521</v>
      </c>
      <c r="AR139" s="9">
        <v>0.67600000000000005</v>
      </c>
      <c r="AS139" s="10" t="s">
        <v>425</v>
      </c>
      <c r="AT139" s="10">
        <v>7.9000000000000001E-2</v>
      </c>
      <c r="AU139" s="16">
        <v>0.59665871121718372</v>
      </c>
      <c r="AV139" s="1" t="str">
        <f t="shared" si="2"/>
        <v>yes</v>
      </c>
    </row>
    <row r="140" spans="1:48" ht="14.25" hidden="1" customHeight="1">
      <c r="A140" s="7">
        <v>136</v>
      </c>
      <c r="B140" s="8" t="s">
        <v>426</v>
      </c>
      <c r="C140" s="8" t="s">
        <v>422</v>
      </c>
      <c r="D140" s="9" t="s">
        <v>58</v>
      </c>
      <c r="E140" s="9" t="s">
        <v>51</v>
      </c>
      <c r="F140" s="9" t="s">
        <v>379</v>
      </c>
      <c r="G140" s="9" t="s">
        <v>55</v>
      </c>
      <c r="H140" s="10">
        <v>0.33700000000000002</v>
      </c>
      <c r="I140" s="10">
        <v>0.221</v>
      </c>
      <c r="J140" s="10">
        <v>0.11600000000000001</v>
      </c>
      <c r="K140" s="10">
        <v>0.93300000000000005</v>
      </c>
      <c r="L140" s="10">
        <v>0.56799999999999995</v>
      </c>
      <c r="M140" s="10">
        <v>0.79900000000000004</v>
      </c>
      <c r="N140" s="10">
        <v>0.69</v>
      </c>
      <c r="O140" s="9">
        <v>3217.57</v>
      </c>
      <c r="P140" s="9">
        <v>116</v>
      </c>
      <c r="Q140" s="9" t="s">
        <v>55</v>
      </c>
      <c r="R140" s="9">
        <v>337</v>
      </c>
      <c r="S140" s="9">
        <v>32491</v>
      </c>
      <c r="T140" s="9" t="s">
        <v>417</v>
      </c>
      <c r="U140" s="9" t="s">
        <v>84</v>
      </c>
      <c r="V140" s="9">
        <v>13616</v>
      </c>
      <c r="W140" s="11">
        <v>77200</v>
      </c>
      <c r="X140" s="11">
        <v>81234</v>
      </c>
      <c r="Y140" s="11">
        <v>62676</v>
      </c>
      <c r="Z140" s="11">
        <v>54981</v>
      </c>
      <c r="AA140" s="11">
        <v>5251</v>
      </c>
      <c r="AB140" s="11">
        <v>11233</v>
      </c>
      <c r="AC140" s="9" t="s">
        <v>84</v>
      </c>
      <c r="AD140" s="10">
        <v>0.123</v>
      </c>
      <c r="AE140" s="10">
        <v>0.64</v>
      </c>
      <c r="AF140" s="10">
        <v>0.53200000000000003</v>
      </c>
      <c r="AG140" s="9">
        <v>316.67</v>
      </c>
      <c r="AH140" s="9">
        <v>363.67</v>
      </c>
      <c r="AI140" s="9">
        <v>10.16</v>
      </c>
      <c r="AJ140" s="9">
        <v>8.8480000000000008</v>
      </c>
      <c r="AK140" s="9">
        <v>0.87075999999999998</v>
      </c>
      <c r="AL140" s="9">
        <v>3.5999999999999997E-2</v>
      </c>
      <c r="AM140" s="9">
        <v>0.32400000000000001</v>
      </c>
      <c r="AN140" s="10">
        <v>8.4000000000000005E-2</v>
      </c>
      <c r="AO140" s="10">
        <v>0.74199999999999999</v>
      </c>
      <c r="AP140" s="9" t="s">
        <v>55</v>
      </c>
      <c r="AQ140" s="9">
        <v>4805</v>
      </c>
      <c r="AR140" s="9">
        <v>1.0129999999999999</v>
      </c>
      <c r="AS140" s="9" t="s">
        <v>427</v>
      </c>
      <c r="AT140" s="10">
        <v>0.21299999999999999</v>
      </c>
      <c r="AU140" s="16">
        <v>0.49677098857426727</v>
      </c>
      <c r="AV140" s="1" t="str">
        <f t="shared" si="2"/>
        <v>no</v>
      </c>
    </row>
    <row r="141" spans="1:48" ht="14.25" hidden="1" customHeight="1">
      <c r="A141" s="7">
        <v>137</v>
      </c>
      <c r="B141" s="8" t="s">
        <v>428</v>
      </c>
      <c r="C141" s="8" t="s">
        <v>422</v>
      </c>
      <c r="D141" s="9" t="s">
        <v>69</v>
      </c>
      <c r="E141" s="9" t="s">
        <v>59</v>
      </c>
      <c r="F141" s="9" t="s">
        <v>276</v>
      </c>
      <c r="G141" s="9">
        <v>826.5</v>
      </c>
      <c r="H141" s="10">
        <v>0.46400000000000002</v>
      </c>
      <c r="I141" s="10">
        <v>0.40799999999999997</v>
      </c>
      <c r="J141" s="10">
        <v>0.24199999999999999</v>
      </c>
      <c r="K141" s="10">
        <v>0.68400000000000005</v>
      </c>
      <c r="L141" s="10">
        <v>5.0999999999999997E-2</v>
      </c>
      <c r="M141" s="10">
        <v>0.373</v>
      </c>
      <c r="N141" s="10">
        <v>0.67</v>
      </c>
      <c r="O141" s="9">
        <v>1336.84</v>
      </c>
      <c r="P141" s="9">
        <v>139</v>
      </c>
      <c r="Q141" s="9">
        <v>13</v>
      </c>
      <c r="R141" s="9">
        <v>247</v>
      </c>
      <c r="S141" s="9" t="s">
        <v>55</v>
      </c>
      <c r="T141" s="9" t="s">
        <v>55</v>
      </c>
      <c r="U141" s="9" t="s">
        <v>55</v>
      </c>
      <c r="V141" s="9" t="s">
        <v>55</v>
      </c>
      <c r="W141" s="11">
        <v>106623</v>
      </c>
      <c r="X141" s="11">
        <v>112401</v>
      </c>
      <c r="Y141" s="11">
        <v>86850</v>
      </c>
      <c r="Z141" s="11">
        <v>73143</v>
      </c>
      <c r="AA141" s="11">
        <v>15604</v>
      </c>
      <c r="AB141" s="11">
        <v>15604</v>
      </c>
      <c r="AC141" s="9" t="s">
        <v>55</v>
      </c>
      <c r="AD141" s="10">
        <v>0.27600000000000002</v>
      </c>
      <c r="AE141" s="10">
        <v>0.49</v>
      </c>
      <c r="AF141" s="10">
        <v>0.52500000000000002</v>
      </c>
      <c r="AG141" s="9">
        <v>178</v>
      </c>
      <c r="AH141" s="9">
        <v>453.33</v>
      </c>
      <c r="AI141" s="9">
        <v>7.51</v>
      </c>
      <c r="AJ141" s="9">
        <v>2.9489999999999998</v>
      </c>
      <c r="AK141" s="9">
        <v>0.39265</v>
      </c>
      <c r="AL141" s="9" t="s">
        <v>55</v>
      </c>
      <c r="AM141" s="9" t="s">
        <v>55</v>
      </c>
      <c r="AN141" s="10">
        <v>7.6999999999999999E-2</v>
      </c>
      <c r="AO141" s="10">
        <v>0.36199999999999999</v>
      </c>
      <c r="AP141" s="9" t="s">
        <v>55</v>
      </c>
      <c r="AQ141" s="9">
        <v>1477</v>
      </c>
      <c r="AR141" s="9">
        <v>9.1999999999999998E-2</v>
      </c>
      <c r="AS141" s="9" t="s">
        <v>429</v>
      </c>
      <c r="AT141" s="10">
        <v>0.189</v>
      </c>
      <c r="AU141" s="16">
        <v>0.91575091575091572</v>
      </c>
      <c r="AV141" s="1" t="str">
        <f t="shared" si="2"/>
        <v>no</v>
      </c>
    </row>
    <row r="142" spans="1:48" ht="14.25" hidden="1" customHeight="1">
      <c r="A142" s="7">
        <v>138</v>
      </c>
      <c r="B142" s="8" t="s">
        <v>430</v>
      </c>
      <c r="C142" s="8" t="s">
        <v>422</v>
      </c>
      <c r="D142" s="9" t="s">
        <v>63</v>
      </c>
      <c r="E142" s="9" t="s">
        <v>59</v>
      </c>
      <c r="F142" s="9" t="s">
        <v>361</v>
      </c>
      <c r="G142" s="9">
        <v>1105</v>
      </c>
      <c r="H142" s="10">
        <v>0.60299999999999998</v>
      </c>
      <c r="I142" s="10">
        <v>0.55000000000000004</v>
      </c>
      <c r="J142" s="10">
        <v>0.39800000000000002</v>
      </c>
      <c r="K142" s="10">
        <v>0.68799999999999994</v>
      </c>
      <c r="L142" s="10">
        <v>6.8000000000000005E-2</v>
      </c>
      <c r="M142" s="10">
        <v>0.19400000000000001</v>
      </c>
      <c r="N142" s="10">
        <v>0.89</v>
      </c>
      <c r="O142" s="9">
        <v>9398.73</v>
      </c>
      <c r="P142" s="9">
        <v>310</v>
      </c>
      <c r="Q142" s="9">
        <v>528</v>
      </c>
      <c r="R142" s="9">
        <v>1343</v>
      </c>
      <c r="S142" s="11" t="s">
        <v>55</v>
      </c>
      <c r="T142" s="9" t="s">
        <v>55</v>
      </c>
      <c r="U142" s="9" t="s">
        <v>55</v>
      </c>
      <c r="V142" s="11" t="s">
        <v>55</v>
      </c>
      <c r="W142" s="11">
        <v>91485</v>
      </c>
      <c r="X142" s="11">
        <v>106749</v>
      </c>
      <c r="Y142" s="11">
        <v>81414</v>
      </c>
      <c r="Z142" s="11">
        <v>73809</v>
      </c>
      <c r="AA142" s="11">
        <v>23970</v>
      </c>
      <c r="AB142" s="11">
        <v>23970</v>
      </c>
      <c r="AC142" s="11" t="s">
        <v>55</v>
      </c>
      <c r="AD142" s="10">
        <v>0.60099999999999998</v>
      </c>
      <c r="AE142" s="10">
        <v>0.49</v>
      </c>
      <c r="AF142" s="10">
        <v>0.49</v>
      </c>
      <c r="AG142" s="9">
        <v>1094</v>
      </c>
      <c r="AH142" s="9">
        <v>1473.33</v>
      </c>
      <c r="AI142" s="9">
        <v>8.59</v>
      </c>
      <c r="AJ142" s="9">
        <v>6.3789999999999996</v>
      </c>
      <c r="AK142" s="9">
        <v>0.74253000000000002</v>
      </c>
      <c r="AL142" s="10" t="s">
        <v>55</v>
      </c>
      <c r="AM142" s="10" t="s">
        <v>55</v>
      </c>
      <c r="AN142" s="10">
        <v>6.5000000000000002E-2</v>
      </c>
      <c r="AO142" s="10">
        <v>0.90300000000000002</v>
      </c>
      <c r="AP142" s="9" t="s">
        <v>55</v>
      </c>
      <c r="AQ142" s="9">
        <v>10002</v>
      </c>
      <c r="AR142" s="9">
        <v>0.70099999999999996</v>
      </c>
      <c r="AS142" s="9" t="s">
        <v>431</v>
      </c>
      <c r="AT142" s="9">
        <v>2E-3</v>
      </c>
      <c r="AU142" s="16">
        <v>0.58788947677836578</v>
      </c>
      <c r="AV142" s="1" t="str">
        <f t="shared" si="2"/>
        <v>yes</v>
      </c>
    </row>
    <row r="143" spans="1:48" ht="14.25" hidden="1" customHeight="1">
      <c r="A143" s="7">
        <v>139</v>
      </c>
      <c r="B143" s="8" t="s">
        <v>432</v>
      </c>
      <c r="C143" s="8" t="s">
        <v>422</v>
      </c>
      <c r="D143" s="9" t="s">
        <v>69</v>
      </c>
      <c r="E143" s="9" t="s">
        <v>151</v>
      </c>
      <c r="F143" s="9" t="s">
        <v>433</v>
      </c>
      <c r="G143" s="9" t="s">
        <v>55</v>
      </c>
      <c r="H143" s="10">
        <v>0.2</v>
      </c>
      <c r="I143" s="10">
        <v>0.13300000000000001</v>
      </c>
      <c r="J143" s="10">
        <v>6.7000000000000004E-2</v>
      </c>
      <c r="K143" s="10">
        <v>0.68200000000000005</v>
      </c>
      <c r="L143" s="10">
        <v>0.85399999999999998</v>
      </c>
      <c r="M143" s="10">
        <v>0.92</v>
      </c>
      <c r="N143" s="10">
        <v>0.28999999999999998</v>
      </c>
      <c r="O143" s="9">
        <v>601.04999999999995</v>
      </c>
      <c r="P143" s="9">
        <v>118</v>
      </c>
      <c r="Q143" s="9" t="s">
        <v>55</v>
      </c>
      <c r="R143" s="9">
        <v>105</v>
      </c>
      <c r="S143" s="9" t="s">
        <v>55</v>
      </c>
      <c r="T143" s="9" t="s">
        <v>55</v>
      </c>
      <c r="U143" s="9" t="s">
        <v>55</v>
      </c>
      <c r="V143" s="9" t="s">
        <v>55</v>
      </c>
      <c r="W143" s="11" t="s">
        <v>55</v>
      </c>
      <c r="X143" s="11" t="s">
        <v>55</v>
      </c>
      <c r="Y143" s="11" t="s">
        <v>55</v>
      </c>
      <c r="Z143" s="11" t="s">
        <v>55</v>
      </c>
      <c r="AA143" s="11">
        <v>12975</v>
      </c>
      <c r="AB143" s="11">
        <v>12975</v>
      </c>
      <c r="AC143" s="9" t="s">
        <v>55</v>
      </c>
      <c r="AD143" s="10">
        <v>0.222</v>
      </c>
      <c r="AE143" s="10">
        <v>0.25</v>
      </c>
      <c r="AF143" s="10">
        <v>0.51800000000000002</v>
      </c>
      <c r="AG143" s="9">
        <v>26</v>
      </c>
      <c r="AH143" s="9">
        <v>15.67</v>
      </c>
      <c r="AI143" s="9">
        <v>23.12</v>
      </c>
      <c r="AJ143" s="9">
        <v>38.365000000000002</v>
      </c>
      <c r="AK143" s="9">
        <v>1.65957</v>
      </c>
      <c r="AL143" s="9" t="s">
        <v>55</v>
      </c>
      <c r="AM143" s="9" t="s">
        <v>55</v>
      </c>
      <c r="AN143" s="10">
        <v>3.1E-2</v>
      </c>
      <c r="AO143" s="10">
        <v>0.89400000000000002</v>
      </c>
      <c r="AP143" s="9" t="s">
        <v>55</v>
      </c>
      <c r="AQ143" s="9">
        <v>1203</v>
      </c>
      <c r="AR143" s="9" t="s">
        <v>55</v>
      </c>
      <c r="AS143" s="9" t="s">
        <v>434</v>
      </c>
      <c r="AT143" s="9" t="s">
        <v>153</v>
      </c>
      <c r="AU143" s="16" t="s">
        <v>2055</v>
      </c>
      <c r="AV143" s="1" t="str">
        <f t="shared" si="2"/>
        <v>no</v>
      </c>
    </row>
    <row r="144" spans="1:48" ht="14.25" hidden="1" customHeight="1">
      <c r="A144" s="7">
        <v>140</v>
      </c>
      <c r="B144" s="8" t="s">
        <v>435</v>
      </c>
      <c r="C144" s="8" t="s">
        <v>422</v>
      </c>
      <c r="D144" s="9" t="s">
        <v>50</v>
      </c>
      <c r="E144" s="9" t="s">
        <v>59</v>
      </c>
      <c r="F144" s="9" t="s">
        <v>290</v>
      </c>
      <c r="G144" s="9" t="s">
        <v>55</v>
      </c>
      <c r="H144" s="10">
        <v>0.436</v>
      </c>
      <c r="I144" s="10">
        <v>0.41199999999999998</v>
      </c>
      <c r="J144" s="10">
        <v>0.19800000000000001</v>
      </c>
      <c r="K144" s="10">
        <v>0.73699999999999999</v>
      </c>
      <c r="L144" s="10">
        <v>0.33800000000000002</v>
      </c>
      <c r="M144" s="10">
        <v>0.46600000000000003</v>
      </c>
      <c r="N144" s="10">
        <v>0.69</v>
      </c>
      <c r="O144" s="9">
        <v>1529.26</v>
      </c>
      <c r="P144" s="9">
        <v>194</v>
      </c>
      <c r="Q144" s="9" t="s">
        <v>55</v>
      </c>
      <c r="R144" s="9">
        <v>231</v>
      </c>
      <c r="S144" s="9" t="s">
        <v>55</v>
      </c>
      <c r="T144" s="9" t="s">
        <v>55</v>
      </c>
      <c r="U144" s="9" t="s">
        <v>55</v>
      </c>
      <c r="V144" s="9" t="s">
        <v>55</v>
      </c>
      <c r="W144" s="11">
        <v>69971</v>
      </c>
      <c r="X144" s="11">
        <v>75348</v>
      </c>
      <c r="Y144" s="11">
        <v>61020</v>
      </c>
      <c r="Z144" s="11">
        <v>54702</v>
      </c>
      <c r="AA144" s="11">
        <v>22780</v>
      </c>
      <c r="AB144" s="11">
        <v>22780</v>
      </c>
      <c r="AC144" s="9" t="s">
        <v>55</v>
      </c>
      <c r="AD144" s="10">
        <v>0.42899999999999999</v>
      </c>
      <c r="AE144" s="10">
        <v>0.82</v>
      </c>
      <c r="AF144" s="10">
        <v>0.68500000000000005</v>
      </c>
      <c r="AG144" s="9">
        <v>110.33</v>
      </c>
      <c r="AH144" s="9">
        <v>110.33</v>
      </c>
      <c r="AI144" s="9">
        <v>13.86</v>
      </c>
      <c r="AJ144" s="9">
        <v>13.86</v>
      </c>
      <c r="AK144" s="9">
        <v>1</v>
      </c>
      <c r="AL144" s="9" t="s">
        <v>55</v>
      </c>
      <c r="AM144" s="9" t="s">
        <v>55</v>
      </c>
      <c r="AN144" s="10">
        <v>4.0000000000000001E-3</v>
      </c>
      <c r="AO144" s="10">
        <v>0.83399999999999996</v>
      </c>
      <c r="AP144" s="9" t="s">
        <v>55</v>
      </c>
      <c r="AQ144" s="9">
        <v>2161</v>
      </c>
      <c r="AR144" s="9">
        <v>2.1520000000000001</v>
      </c>
      <c r="AS144" s="9" t="s">
        <v>436</v>
      </c>
      <c r="AT144" s="10">
        <v>7.0000000000000001E-3</v>
      </c>
      <c r="AU144" s="16">
        <v>0.31725888324873097</v>
      </c>
      <c r="AV144" s="1" t="str">
        <f t="shared" si="2"/>
        <v>no</v>
      </c>
    </row>
    <row r="145" spans="1:48" ht="14.25" hidden="1" customHeight="1">
      <c r="A145" s="7">
        <v>141</v>
      </c>
      <c r="B145" s="8" t="s">
        <v>437</v>
      </c>
      <c r="C145" s="8" t="s">
        <v>438</v>
      </c>
      <c r="D145" s="9" t="s">
        <v>150</v>
      </c>
      <c r="E145" s="9" t="s">
        <v>59</v>
      </c>
      <c r="F145" s="9" t="s">
        <v>200</v>
      </c>
      <c r="G145" s="9">
        <v>935</v>
      </c>
      <c r="H145" s="10">
        <v>0.33500000000000002</v>
      </c>
      <c r="I145" s="10">
        <v>0.309</v>
      </c>
      <c r="J145" s="10">
        <v>0.157</v>
      </c>
      <c r="K145" s="10">
        <v>0.47399999999999998</v>
      </c>
      <c r="L145" s="10">
        <v>0.158</v>
      </c>
      <c r="M145" s="10">
        <v>0.60299999999999998</v>
      </c>
      <c r="N145" s="10">
        <v>0.65</v>
      </c>
      <c r="O145" s="9">
        <v>6408.57</v>
      </c>
      <c r="P145" s="9">
        <v>1348</v>
      </c>
      <c r="Q145" s="9">
        <v>360</v>
      </c>
      <c r="R145" s="9">
        <v>948</v>
      </c>
      <c r="S145" s="9" t="s">
        <v>55</v>
      </c>
      <c r="T145" s="9" t="s">
        <v>55</v>
      </c>
      <c r="U145" s="9" t="s">
        <v>55</v>
      </c>
      <c r="V145" s="9" t="s">
        <v>55</v>
      </c>
      <c r="W145" s="9">
        <v>80411</v>
      </c>
      <c r="X145" s="9">
        <v>91044</v>
      </c>
      <c r="Y145" s="9">
        <v>69525</v>
      </c>
      <c r="Z145" s="9">
        <v>63126</v>
      </c>
      <c r="AA145" s="11">
        <v>28800</v>
      </c>
      <c r="AB145" s="11">
        <v>28800</v>
      </c>
      <c r="AC145" s="9" t="s">
        <v>55</v>
      </c>
      <c r="AD145" s="10">
        <v>0.33600000000000002</v>
      </c>
      <c r="AE145" s="10">
        <v>0.61</v>
      </c>
      <c r="AF145" s="10">
        <v>0.50900000000000001</v>
      </c>
      <c r="AG145" s="9">
        <v>508.33</v>
      </c>
      <c r="AH145" s="9">
        <v>547.33000000000004</v>
      </c>
      <c r="AI145" s="9">
        <v>12.61</v>
      </c>
      <c r="AJ145" s="9">
        <v>11.709</v>
      </c>
      <c r="AK145" s="9">
        <v>0.92874999999999996</v>
      </c>
      <c r="AL145" s="9" t="s">
        <v>55</v>
      </c>
      <c r="AM145" s="9" t="s">
        <v>55</v>
      </c>
      <c r="AN145" s="10">
        <v>7.0000000000000007E-2</v>
      </c>
      <c r="AO145" s="10">
        <v>0.56499999999999995</v>
      </c>
      <c r="AP145" s="9">
        <v>0.437</v>
      </c>
      <c r="AQ145" s="9">
        <v>7971</v>
      </c>
      <c r="AR145" s="9">
        <v>14.885</v>
      </c>
      <c r="AS145" s="9" t="s">
        <v>365</v>
      </c>
      <c r="AT145" s="10" t="s">
        <v>406</v>
      </c>
      <c r="AU145" s="16">
        <v>6.2952470884482192E-2</v>
      </c>
      <c r="AV145" s="1" t="str">
        <f t="shared" si="2"/>
        <v>yes</v>
      </c>
    </row>
    <row r="146" spans="1:48" ht="14.25" hidden="1" customHeight="1">
      <c r="A146" s="7">
        <v>142</v>
      </c>
      <c r="B146" s="8" t="s">
        <v>439</v>
      </c>
      <c r="C146" s="8" t="s">
        <v>438</v>
      </c>
      <c r="D146" s="9" t="s">
        <v>91</v>
      </c>
      <c r="E146" s="9" t="s">
        <v>59</v>
      </c>
      <c r="F146" s="9" t="s">
        <v>409</v>
      </c>
      <c r="G146" s="9" t="s">
        <v>55</v>
      </c>
      <c r="H146" s="10">
        <v>0.32400000000000001</v>
      </c>
      <c r="I146" s="9">
        <v>0.312</v>
      </c>
      <c r="J146" s="9">
        <v>0.254</v>
      </c>
      <c r="K146" s="10">
        <v>0.96</v>
      </c>
      <c r="L146" s="10">
        <v>4.9000000000000002E-2</v>
      </c>
      <c r="M146" s="10">
        <v>0.14000000000000001</v>
      </c>
      <c r="N146" s="10">
        <v>0.61</v>
      </c>
      <c r="O146" s="9">
        <v>3694.36</v>
      </c>
      <c r="P146" s="9">
        <v>27</v>
      </c>
      <c r="Q146" s="9" t="s">
        <v>55</v>
      </c>
      <c r="R146" s="9">
        <v>517</v>
      </c>
      <c r="S146" s="9" t="s">
        <v>55</v>
      </c>
      <c r="T146" s="9" t="s">
        <v>55</v>
      </c>
      <c r="U146" s="9" t="s">
        <v>55</v>
      </c>
      <c r="V146" s="9" t="s">
        <v>55</v>
      </c>
      <c r="W146" s="11">
        <v>64476</v>
      </c>
      <c r="X146" s="11">
        <v>72009</v>
      </c>
      <c r="Y146" s="11">
        <v>63360</v>
      </c>
      <c r="Z146" s="11">
        <v>57042</v>
      </c>
      <c r="AA146" s="11">
        <v>14410</v>
      </c>
      <c r="AB146" s="11">
        <v>14410</v>
      </c>
      <c r="AC146" s="9" t="s">
        <v>55</v>
      </c>
      <c r="AD146" s="10">
        <v>0.32300000000000001</v>
      </c>
      <c r="AE146" s="10">
        <v>0.82</v>
      </c>
      <c r="AF146" s="10">
        <v>0.77200000000000002</v>
      </c>
      <c r="AG146" s="9">
        <v>227</v>
      </c>
      <c r="AH146" s="9">
        <v>317.33</v>
      </c>
      <c r="AI146" s="9">
        <v>16.27</v>
      </c>
      <c r="AJ146" s="9">
        <v>11.641999999999999</v>
      </c>
      <c r="AK146" s="9">
        <v>0.71533999999999998</v>
      </c>
      <c r="AL146" s="9" t="s">
        <v>55</v>
      </c>
      <c r="AM146" s="9" t="s">
        <v>55</v>
      </c>
      <c r="AN146" s="10">
        <v>2.4E-2</v>
      </c>
      <c r="AO146" s="10">
        <v>0.90200000000000002</v>
      </c>
      <c r="AP146" s="9">
        <v>0.437</v>
      </c>
      <c r="AQ146" s="9">
        <v>3831</v>
      </c>
      <c r="AR146" s="9">
        <v>0.79700000000000004</v>
      </c>
      <c r="AS146" s="9" t="s">
        <v>440</v>
      </c>
      <c r="AT146" s="9">
        <v>1E-3</v>
      </c>
      <c r="AU146" s="16">
        <v>0.55648302726766841</v>
      </c>
      <c r="AV146" s="1" t="str">
        <f t="shared" si="2"/>
        <v>no</v>
      </c>
    </row>
    <row r="147" spans="1:48" ht="14.25" hidden="1" customHeight="1">
      <c r="A147" s="7">
        <v>143</v>
      </c>
      <c r="B147" s="8" t="s">
        <v>441</v>
      </c>
      <c r="C147" s="8" t="s">
        <v>438</v>
      </c>
      <c r="D147" s="9" t="s">
        <v>50</v>
      </c>
      <c r="E147" s="9" t="s">
        <v>59</v>
      </c>
      <c r="F147" s="9" t="s">
        <v>442</v>
      </c>
      <c r="G147" s="9">
        <v>992.5</v>
      </c>
      <c r="H147" s="10">
        <v>0.443</v>
      </c>
      <c r="I147" s="10">
        <v>0.434</v>
      </c>
      <c r="J147" s="10">
        <v>0.371</v>
      </c>
      <c r="K147" s="10">
        <v>0.74399999999999999</v>
      </c>
      <c r="L147" s="10">
        <v>6.8000000000000005E-2</v>
      </c>
      <c r="M147" s="10">
        <v>0.31900000000000001</v>
      </c>
      <c r="N147" s="10">
        <v>0.73</v>
      </c>
      <c r="O147" s="9">
        <v>2542.31</v>
      </c>
      <c r="P147" s="9">
        <v>279</v>
      </c>
      <c r="Q147" s="9">
        <v>12</v>
      </c>
      <c r="R147" s="9">
        <v>452</v>
      </c>
      <c r="S147" s="9" t="s">
        <v>55</v>
      </c>
      <c r="T147" s="9" t="s">
        <v>55</v>
      </c>
      <c r="U147" s="9" t="s">
        <v>55</v>
      </c>
      <c r="V147" s="9" t="s">
        <v>55</v>
      </c>
      <c r="W147" s="11">
        <v>64511</v>
      </c>
      <c r="X147" s="11">
        <v>60669</v>
      </c>
      <c r="Y147" s="11">
        <v>51228</v>
      </c>
      <c r="Z147" s="11">
        <v>41526</v>
      </c>
      <c r="AA147" s="11">
        <v>35200</v>
      </c>
      <c r="AB147" s="11">
        <v>35200</v>
      </c>
      <c r="AC147" s="9" t="s">
        <v>55</v>
      </c>
      <c r="AD147" s="10">
        <v>0.47099999999999997</v>
      </c>
      <c r="AE147" s="10">
        <v>0.21</v>
      </c>
      <c r="AF147" s="10">
        <v>0.19400000000000001</v>
      </c>
      <c r="AG147" s="9">
        <v>104.67</v>
      </c>
      <c r="AH147" s="9">
        <v>270</v>
      </c>
      <c r="AI147" s="9">
        <v>24.29</v>
      </c>
      <c r="AJ147" s="9">
        <v>9.4160000000000004</v>
      </c>
      <c r="AK147" s="9">
        <v>0.38764999999999999</v>
      </c>
      <c r="AL147" s="9" t="s">
        <v>55</v>
      </c>
      <c r="AM147" s="9" t="s">
        <v>55</v>
      </c>
      <c r="AN147" s="10">
        <v>0.221</v>
      </c>
      <c r="AO147" s="10">
        <v>0.25700000000000001</v>
      </c>
      <c r="AP147" s="10">
        <v>0.437</v>
      </c>
      <c r="AQ147" s="9">
        <v>2693</v>
      </c>
      <c r="AR147" s="9" t="s">
        <v>55</v>
      </c>
      <c r="AS147" s="9">
        <v>0.17899999999999999</v>
      </c>
      <c r="AT147" s="10" t="s">
        <v>323</v>
      </c>
      <c r="AU147" s="16" t="s">
        <v>2055</v>
      </c>
      <c r="AV147" s="1" t="str">
        <f t="shared" si="2"/>
        <v>no</v>
      </c>
    </row>
    <row r="148" spans="1:48" ht="14.25" hidden="1" customHeight="1">
      <c r="A148" s="7">
        <v>144</v>
      </c>
      <c r="B148" s="8" t="s">
        <v>443</v>
      </c>
      <c r="C148" s="8" t="s">
        <v>438</v>
      </c>
      <c r="D148" s="9" t="s">
        <v>91</v>
      </c>
      <c r="E148" s="9" t="s">
        <v>59</v>
      </c>
      <c r="F148" s="9" t="s">
        <v>296</v>
      </c>
      <c r="G148" s="9">
        <v>1105</v>
      </c>
      <c r="H148" s="10">
        <v>0.64600000000000002</v>
      </c>
      <c r="I148" s="10">
        <v>0.63</v>
      </c>
      <c r="J148" s="10">
        <v>0.59599999999999997</v>
      </c>
      <c r="K148" s="10">
        <v>1</v>
      </c>
      <c r="L148" s="10">
        <v>8.2000000000000003E-2</v>
      </c>
      <c r="M148" s="10">
        <v>0.20100000000000001</v>
      </c>
      <c r="N148" s="10">
        <v>0.81</v>
      </c>
      <c r="O148" s="9">
        <v>1923.99</v>
      </c>
      <c r="P148" s="9" t="s">
        <v>55</v>
      </c>
      <c r="Q148" s="9" t="s">
        <v>55</v>
      </c>
      <c r="R148" s="9">
        <v>594</v>
      </c>
      <c r="S148" s="9" t="s">
        <v>55</v>
      </c>
      <c r="T148" s="9" t="s">
        <v>55</v>
      </c>
      <c r="U148" s="9" t="s">
        <v>55</v>
      </c>
      <c r="V148" s="9" t="s">
        <v>55</v>
      </c>
      <c r="W148" s="11">
        <v>68251</v>
      </c>
      <c r="X148" s="11">
        <v>88362</v>
      </c>
      <c r="Y148" s="11">
        <v>65682</v>
      </c>
      <c r="Z148" s="11">
        <v>51192</v>
      </c>
      <c r="AA148" s="11">
        <v>40020</v>
      </c>
      <c r="AB148" s="11">
        <v>40020</v>
      </c>
      <c r="AC148" s="9" t="s">
        <v>55</v>
      </c>
      <c r="AD148" s="10">
        <v>0.56799999999999995</v>
      </c>
      <c r="AE148" s="10">
        <v>0.16</v>
      </c>
      <c r="AF148" s="10">
        <v>0.217</v>
      </c>
      <c r="AG148" s="9">
        <v>152.66999999999999</v>
      </c>
      <c r="AH148" s="9">
        <v>193.67</v>
      </c>
      <c r="AI148" s="9">
        <v>12.6</v>
      </c>
      <c r="AJ148" s="9">
        <v>9.9350000000000005</v>
      </c>
      <c r="AK148" s="9">
        <v>0.7883</v>
      </c>
      <c r="AL148" s="9" t="s">
        <v>55</v>
      </c>
      <c r="AM148" s="9" t="s">
        <v>55</v>
      </c>
      <c r="AN148" s="10">
        <v>4.7E-2</v>
      </c>
      <c r="AO148" s="10">
        <v>0.187</v>
      </c>
      <c r="AP148" s="10">
        <v>0.437</v>
      </c>
      <c r="AQ148" s="9">
        <v>2023</v>
      </c>
      <c r="AR148" s="9">
        <v>0.40100000000000002</v>
      </c>
      <c r="AS148" s="9">
        <v>0.25</v>
      </c>
      <c r="AT148" s="10">
        <v>7.8E-2</v>
      </c>
      <c r="AU148" s="16">
        <v>0.7137758743754461</v>
      </c>
      <c r="AV148" s="1" t="str">
        <f t="shared" si="2"/>
        <v>no</v>
      </c>
    </row>
    <row r="149" spans="1:48" ht="14.25" hidden="1" customHeight="1">
      <c r="A149" s="7">
        <v>145</v>
      </c>
      <c r="B149" s="8" t="s">
        <v>444</v>
      </c>
      <c r="C149" s="8" t="s">
        <v>438</v>
      </c>
      <c r="D149" s="9" t="s">
        <v>50</v>
      </c>
      <c r="E149" s="9" t="s">
        <v>59</v>
      </c>
      <c r="F149" s="9" t="s">
        <v>118</v>
      </c>
      <c r="G149" s="9" t="s">
        <v>55</v>
      </c>
      <c r="H149" s="10">
        <v>0.55500000000000005</v>
      </c>
      <c r="I149" s="10">
        <v>0.49099999999999999</v>
      </c>
      <c r="J149" s="10">
        <v>0.311</v>
      </c>
      <c r="K149" s="10">
        <v>0.90900000000000003</v>
      </c>
      <c r="L149" s="10">
        <v>7.5999999999999998E-2</v>
      </c>
      <c r="M149" s="10">
        <v>0.182</v>
      </c>
      <c r="N149" s="10">
        <v>0.77</v>
      </c>
      <c r="O149" s="9">
        <v>5500.48</v>
      </c>
      <c r="P149" s="9">
        <v>179</v>
      </c>
      <c r="Q149" s="9">
        <v>1</v>
      </c>
      <c r="R149" s="9">
        <v>842</v>
      </c>
      <c r="S149" s="9" t="s">
        <v>55</v>
      </c>
      <c r="T149" s="9" t="s">
        <v>55</v>
      </c>
      <c r="U149" s="9" t="s">
        <v>55</v>
      </c>
      <c r="V149" s="9" t="s">
        <v>55</v>
      </c>
      <c r="W149" s="9">
        <v>84334</v>
      </c>
      <c r="X149" s="9">
        <v>110781</v>
      </c>
      <c r="Y149" s="9">
        <v>81819</v>
      </c>
      <c r="Z149" s="9">
        <v>70722</v>
      </c>
      <c r="AA149" s="11">
        <v>33218</v>
      </c>
      <c r="AB149" s="11">
        <v>33218</v>
      </c>
      <c r="AC149" s="9" t="s">
        <v>55</v>
      </c>
      <c r="AD149" s="10">
        <v>0.503</v>
      </c>
      <c r="AE149" s="10">
        <v>0.28999999999999998</v>
      </c>
      <c r="AF149" s="10">
        <v>0.29699999999999999</v>
      </c>
      <c r="AG149" s="9">
        <v>302.67</v>
      </c>
      <c r="AH149" s="9">
        <v>824</v>
      </c>
      <c r="AI149" s="9">
        <v>18.170000000000002</v>
      </c>
      <c r="AJ149" s="9">
        <v>6.6749999999999998</v>
      </c>
      <c r="AK149" s="9">
        <v>0.36731000000000003</v>
      </c>
      <c r="AL149" s="9" t="s">
        <v>55</v>
      </c>
      <c r="AM149" s="9" t="s">
        <v>55</v>
      </c>
      <c r="AN149" s="10">
        <v>0.18099999999999999</v>
      </c>
      <c r="AO149" s="10">
        <v>0.22</v>
      </c>
      <c r="AP149" s="10">
        <v>0.437</v>
      </c>
      <c r="AQ149" s="9">
        <v>5806</v>
      </c>
      <c r="AR149" s="9">
        <v>0.56799999999999995</v>
      </c>
      <c r="AS149" s="10">
        <v>0.217</v>
      </c>
      <c r="AT149" s="9">
        <v>5.1999999999999998E-2</v>
      </c>
      <c r="AU149" s="16">
        <v>0.63775510204081631</v>
      </c>
      <c r="AV149" s="1" t="str">
        <f t="shared" si="2"/>
        <v>yes</v>
      </c>
    </row>
    <row r="150" spans="1:48" ht="14.25" hidden="1" customHeight="1">
      <c r="A150" s="7">
        <v>146</v>
      </c>
      <c r="B150" s="8" t="s">
        <v>445</v>
      </c>
      <c r="C150" s="8" t="s">
        <v>438</v>
      </c>
      <c r="D150" s="9" t="s">
        <v>63</v>
      </c>
      <c r="E150" s="9" t="s">
        <v>51</v>
      </c>
      <c r="F150" s="9" t="s">
        <v>64</v>
      </c>
      <c r="G150" s="9">
        <v>955</v>
      </c>
      <c r="H150" s="10">
        <v>0.38700000000000001</v>
      </c>
      <c r="I150" s="10">
        <v>0.27900000000000003</v>
      </c>
      <c r="J150" s="10">
        <v>0.113</v>
      </c>
      <c r="K150" s="10">
        <v>0.81899999999999995</v>
      </c>
      <c r="L150" s="10">
        <v>0.14299999999999999</v>
      </c>
      <c r="M150" s="10">
        <v>0.307</v>
      </c>
      <c r="N150" s="10">
        <v>0.85</v>
      </c>
      <c r="O150" s="9">
        <v>9059.2999999999993</v>
      </c>
      <c r="P150" s="9">
        <v>231</v>
      </c>
      <c r="Q150" s="9">
        <v>353</v>
      </c>
      <c r="R150" s="9">
        <v>1511</v>
      </c>
      <c r="S150" s="9">
        <v>17332</v>
      </c>
      <c r="T150" s="9" t="s">
        <v>446</v>
      </c>
      <c r="U150" s="9" t="s">
        <v>447</v>
      </c>
      <c r="V150" s="9">
        <v>11016</v>
      </c>
      <c r="W150" s="11">
        <v>87433</v>
      </c>
      <c r="X150" s="11">
        <v>93582</v>
      </c>
      <c r="Y150" s="11">
        <v>76968</v>
      </c>
      <c r="Z150" s="11">
        <v>62847</v>
      </c>
      <c r="AA150" s="11">
        <v>5785</v>
      </c>
      <c r="AB150" s="11">
        <v>17725</v>
      </c>
      <c r="AC150" s="9" t="s">
        <v>373</v>
      </c>
      <c r="AD150" s="10">
        <v>0.38800000000000001</v>
      </c>
      <c r="AE150" s="10">
        <v>0.7</v>
      </c>
      <c r="AF150" s="10">
        <v>0.61099999999999999</v>
      </c>
      <c r="AG150" s="9">
        <v>614.33000000000004</v>
      </c>
      <c r="AH150" s="9">
        <v>871.67</v>
      </c>
      <c r="AI150" s="9">
        <v>14.75</v>
      </c>
      <c r="AJ150" s="9">
        <v>10.393000000000001</v>
      </c>
      <c r="AK150" s="9">
        <v>0.70477999999999996</v>
      </c>
      <c r="AL150" s="9">
        <v>0.108</v>
      </c>
      <c r="AM150" s="9">
        <v>0.39800000000000002</v>
      </c>
      <c r="AN150" s="10">
        <v>1.2E-2</v>
      </c>
      <c r="AO150" s="10">
        <v>0.91400000000000003</v>
      </c>
      <c r="AP150" s="10">
        <v>0.437</v>
      </c>
      <c r="AQ150" s="9">
        <v>9928</v>
      </c>
      <c r="AR150" s="9">
        <v>0.54700000000000004</v>
      </c>
      <c r="AS150" s="10" t="s">
        <v>448</v>
      </c>
      <c r="AT150" s="10" t="s">
        <v>406</v>
      </c>
      <c r="AU150" s="16">
        <v>0.64641241111829351</v>
      </c>
      <c r="AV150" s="1" t="str">
        <f t="shared" si="2"/>
        <v>yes</v>
      </c>
    </row>
    <row r="151" spans="1:48" ht="14.25" hidden="1" customHeight="1">
      <c r="A151" s="7">
        <v>147</v>
      </c>
      <c r="B151" s="8" t="s">
        <v>449</v>
      </c>
      <c r="C151" s="8" t="s">
        <v>438</v>
      </c>
      <c r="D151" s="9" t="s">
        <v>63</v>
      </c>
      <c r="E151" s="9" t="s">
        <v>51</v>
      </c>
      <c r="F151" s="9" t="s">
        <v>77</v>
      </c>
      <c r="G151" s="9">
        <v>1045</v>
      </c>
      <c r="H151" s="10">
        <v>0.49299999999999999</v>
      </c>
      <c r="I151" s="10">
        <v>0.40300000000000002</v>
      </c>
      <c r="J151" s="10">
        <v>0.19900000000000001</v>
      </c>
      <c r="K151" s="10">
        <v>0.83799999999999997</v>
      </c>
      <c r="L151" s="10">
        <v>0.36699999999999999</v>
      </c>
      <c r="M151" s="10">
        <v>0.53400000000000003</v>
      </c>
      <c r="N151" s="10">
        <v>0.78</v>
      </c>
      <c r="O151" s="9">
        <v>22952.27</v>
      </c>
      <c r="P151" s="9">
        <v>1392</v>
      </c>
      <c r="Q151" s="9">
        <v>168</v>
      </c>
      <c r="R151" s="9">
        <v>5669</v>
      </c>
      <c r="S151" s="9">
        <v>13263</v>
      </c>
      <c r="T151" s="9" t="s">
        <v>120</v>
      </c>
      <c r="U151" s="9" t="s">
        <v>450</v>
      </c>
      <c r="V151" s="9">
        <v>7881</v>
      </c>
      <c r="W151" s="11">
        <v>84620</v>
      </c>
      <c r="X151" s="11">
        <v>103059</v>
      </c>
      <c r="Y151" s="11">
        <v>75411</v>
      </c>
      <c r="Z151" s="11">
        <v>70038</v>
      </c>
      <c r="AA151" s="11">
        <v>4831</v>
      </c>
      <c r="AB151" s="11">
        <v>17276</v>
      </c>
      <c r="AC151" s="9" t="s">
        <v>451</v>
      </c>
      <c r="AD151" s="10">
        <v>0.50600000000000001</v>
      </c>
      <c r="AE151" s="10">
        <v>0.39</v>
      </c>
      <c r="AF151" s="10">
        <v>0.39600000000000002</v>
      </c>
      <c r="AG151" s="9">
        <v>1005</v>
      </c>
      <c r="AH151" s="9">
        <v>1413.67</v>
      </c>
      <c r="AI151" s="9">
        <v>22.84</v>
      </c>
      <c r="AJ151" s="9">
        <v>16.236000000000001</v>
      </c>
      <c r="AK151" s="9">
        <v>0.71092</v>
      </c>
      <c r="AL151" s="9">
        <v>5.8000000000000003E-2</v>
      </c>
      <c r="AM151" s="9">
        <v>0.45600000000000002</v>
      </c>
      <c r="AN151" s="10">
        <v>3.2000000000000001E-2</v>
      </c>
      <c r="AO151" s="10">
        <v>0.51200000000000001</v>
      </c>
      <c r="AP151" s="10">
        <v>0.437</v>
      </c>
      <c r="AQ151" s="9">
        <v>30380</v>
      </c>
      <c r="AR151" s="9">
        <v>0.75800000000000001</v>
      </c>
      <c r="AS151" s="10" t="s">
        <v>452</v>
      </c>
      <c r="AT151" s="10" t="s">
        <v>419</v>
      </c>
      <c r="AU151" s="16">
        <v>0.56882821387940841</v>
      </c>
      <c r="AV151" s="1" t="str">
        <f t="shared" si="2"/>
        <v>yes</v>
      </c>
    </row>
    <row r="152" spans="1:48" ht="14.25" hidden="1" customHeight="1">
      <c r="A152" s="7">
        <v>148</v>
      </c>
      <c r="B152" s="8" t="s">
        <v>453</v>
      </c>
      <c r="C152" s="8" t="s">
        <v>438</v>
      </c>
      <c r="D152" s="9" t="s">
        <v>63</v>
      </c>
      <c r="E152" s="9" t="s">
        <v>59</v>
      </c>
      <c r="F152" s="9" t="s">
        <v>361</v>
      </c>
      <c r="G152" s="9">
        <v>1185</v>
      </c>
      <c r="H152" s="10">
        <v>0.57099999999999995</v>
      </c>
      <c r="I152" s="10">
        <v>0.54200000000000004</v>
      </c>
      <c r="J152" s="10">
        <v>0.41199999999999998</v>
      </c>
      <c r="K152" s="10">
        <v>0.54100000000000004</v>
      </c>
      <c r="L152" s="10">
        <v>9.2999999999999999E-2</v>
      </c>
      <c r="M152" s="10">
        <v>0.247</v>
      </c>
      <c r="N152" s="10">
        <v>0.79</v>
      </c>
      <c r="O152" s="9">
        <v>5455.78</v>
      </c>
      <c r="P152" s="9">
        <v>884</v>
      </c>
      <c r="Q152" s="9">
        <v>51</v>
      </c>
      <c r="R152" s="9">
        <v>619</v>
      </c>
      <c r="S152" s="11" t="s">
        <v>55</v>
      </c>
      <c r="T152" s="9" t="s">
        <v>55</v>
      </c>
      <c r="U152" s="9" t="s">
        <v>55</v>
      </c>
      <c r="V152" s="11" t="s">
        <v>55</v>
      </c>
      <c r="W152" s="11">
        <v>92652</v>
      </c>
      <c r="X152" s="11">
        <v>109476</v>
      </c>
      <c r="Y152" s="11">
        <v>85824</v>
      </c>
      <c r="Z152" s="11">
        <v>71937</v>
      </c>
      <c r="AA152" s="11">
        <v>39290</v>
      </c>
      <c r="AB152" s="11">
        <v>39290</v>
      </c>
      <c r="AC152" s="9" t="s">
        <v>55</v>
      </c>
      <c r="AD152" s="10">
        <v>0.53600000000000003</v>
      </c>
      <c r="AE152" s="10">
        <v>0.22</v>
      </c>
      <c r="AF152" s="10">
        <v>0.217</v>
      </c>
      <c r="AG152" s="9">
        <v>321</v>
      </c>
      <c r="AH152" s="9">
        <v>790</v>
      </c>
      <c r="AI152" s="9">
        <v>17</v>
      </c>
      <c r="AJ152" s="9">
        <v>6.9059999999999997</v>
      </c>
      <c r="AK152" s="9">
        <v>0.40633000000000002</v>
      </c>
      <c r="AL152" s="10" t="s">
        <v>55</v>
      </c>
      <c r="AM152" s="10" t="s">
        <v>55</v>
      </c>
      <c r="AN152" s="10">
        <v>0.35599999999999998</v>
      </c>
      <c r="AO152" s="10">
        <v>0.19</v>
      </c>
      <c r="AP152" s="10">
        <v>0.437</v>
      </c>
      <c r="AQ152" s="9">
        <v>6631</v>
      </c>
      <c r="AR152" s="9" t="s">
        <v>55</v>
      </c>
      <c r="AS152" s="9">
        <v>0.246</v>
      </c>
      <c r="AT152" s="9">
        <v>3.5000000000000003E-2</v>
      </c>
      <c r="AU152" s="16" t="s">
        <v>2055</v>
      </c>
      <c r="AV152" s="1" t="str">
        <f t="shared" si="2"/>
        <v>yes</v>
      </c>
    </row>
    <row r="153" spans="1:48" ht="14.25" hidden="1" customHeight="1">
      <c r="A153" s="7">
        <v>149</v>
      </c>
      <c r="B153" s="8" t="s">
        <v>454</v>
      </c>
      <c r="C153" s="8" t="s">
        <v>438</v>
      </c>
      <c r="D153" s="9" t="s">
        <v>58</v>
      </c>
      <c r="E153" s="9" t="s">
        <v>59</v>
      </c>
      <c r="F153" s="9" t="s">
        <v>94</v>
      </c>
      <c r="G153" s="9">
        <v>1140</v>
      </c>
      <c r="H153" s="10">
        <v>0.57099999999999995</v>
      </c>
      <c r="I153" s="10">
        <v>0.56200000000000006</v>
      </c>
      <c r="J153" s="10">
        <v>0.46100000000000002</v>
      </c>
      <c r="K153" s="10">
        <v>0.89200000000000002</v>
      </c>
      <c r="L153" s="10">
        <v>0.107</v>
      </c>
      <c r="M153" s="10">
        <v>0.223</v>
      </c>
      <c r="N153" s="10">
        <v>0.8</v>
      </c>
      <c r="O153" s="9">
        <v>2683.27</v>
      </c>
      <c r="P153" s="9">
        <v>92</v>
      </c>
      <c r="Q153" s="9">
        <v>0</v>
      </c>
      <c r="R153" s="9">
        <v>598</v>
      </c>
      <c r="S153" s="11" t="s">
        <v>55</v>
      </c>
      <c r="T153" s="9" t="s">
        <v>55</v>
      </c>
      <c r="U153" s="9" t="s">
        <v>55</v>
      </c>
      <c r="V153" s="11" t="s">
        <v>55</v>
      </c>
      <c r="W153" s="11">
        <v>70006</v>
      </c>
      <c r="X153" s="11">
        <v>77796</v>
      </c>
      <c r="Y153" s="11">
        <v>63270</v>
      </c>
      <c r="Z153" s="11">
        <v>56259</v>
      </c>
      <c r="AA153" s="11">
        <v>31460</v>
      </c>
      <c r="AB153" s="11">
        <v>31460</v>
      </c>
      <c r="AC153" s="9" t="s">
        <v>55</v>
      </c>
      <c r="AD153" s="10">
        <v>0.56100000000000005</v>
      </c>
      <c r="AE153" s="10">
        <v>0.28000000000000003</v>
      </c>
      <c r="AF153" s="10">
        <v>0.28799999999999998</v>
      </c>
      <c r="AG153" s="9">
        <v>132</v>
      </c>
      <c r="AH153" s="9">
        <v>314.67</v>
      </c>
      <c r="AI153" s="9">
        <v>20.329999999999998</v>
      </c>
      <c r="AJ153" s="9">
        <v>8.5269999999999992</v>
      </c>
      <c r="AK153" s="9">
        <v>0.41948999999999997</v>
      </c>
      <c r="AL153" s="10" t="s">
        <v>55</v>
      </c>
      <c r="AM153" s="10" t="s">
        <v>55</v>
      </c>
      <c r="AN153" s="10">
        <v>4.4999999999999998E-2</v>
      </c>
      <c r="AO153" s="10">
        <v>0.219</v>
      </c>
      <c r="AP153" s="10">
        <v>0.437</v>
      </c>
      <c r="AQ153" s="9">
        <v>2869</v>
      </c>
      <c r="AR153" s="9">
        <v>0.88600000000000001</v>
      </c>
      <c r="AS153" s="10">
        <v>0.218</v>
      </c>
      <c r="AT153" s="9">
        <v>0.01</v>
      </c>
      <c r="AU153" s="16">
        <v>0.53022269353128315</v>
      </c>
      <c r="AV153" s="1" t="str">
        <f t="shared" si="2"/>
        <v>no</v>
      </c>
    </row>
    <row r="154" spans="1:48" ht="14.25" hidden="1" customHeight="1">
      <c r="A154" s="7">
        <v>150</v>
      </c>
      <c r="B154" s="8" t="s">
        <v>455</v>
      </c>
      <c r="C154" s="8" t="s">
        <v>438</v>
      </c>
      <c r="D154" s="9" t="s">
        <v>58</v>
      </c>
      <c r="E154" s="9" t="s">
        <v>59</v>
      </c>
      <c r="F154" s="9" t="s">
        <v>456</v>
      </c>
      <c r="G154" s="9" t="s">
        <v>55</v>
      </c>
      <c r="H154" s="10">
        <v>9.0999999999999998E-2</v>
      </c>
      <c r="I154" s="10">
        <v>9.0999999999999998E-2</v>
      </c>
      <c r="J154" s="10">
        <v>9.0999999999999998E-2</v>
      </c>
      <c r="K154" s="10">
        <v>0.79600000000000004</v>
      </c>
      <c r="L154" s="10">
        <v>0.34100000000000003</v>
      </c>
      <c r="M154" s="10" t="s">
        <v>55</v>
      </c>
      <c r="N154" s="10">
        <v>0</v>
      </c>
      <c r="O154" s="9">
        <v>533.54</v>
      </c>
      <c r="P154" s="9">
        <v>53</v>
      </c>
      <c r="Q154" s="9" t="s">
        <v>55</v>
      </c>
      <c r="R154" s="9">
        <v>76</v>
      </c>
      <c r="S154" s="9" t="s">
        <v>55</v>
      </c>
      <c r="T154" s="9" t="s">
        <v>55</v>
      </c>
      <c r="U154" s="9" t="s">
        <v>55</v>
      </c>
      <c r="V154" s="9" t="s">
        <v>55</v>
      </c>
      <c r="W154" s="11" t="s">
        <v>55</v>
      </c>
      <c r="X154" s="11" t="s">
        <v>55</v>
      </c>
      <c r="Y154" s="11" t="s">
        <v>55</v>
      </c>
      <c r="Z154" s="11" t="s">
        <v>55</v>
      </c>
      <c r="AA154" s="11">
        <v>11449</v>
      </c>
      <c r="AB154" s="11">
        <v>11449</v>
      </c>
      <c r="AC154" s="9" t="s">
        <v>55</v>
      </c>
      <c r="AD154" s="10">
        <v>0.51100000000000001</v>
      </c>
      <c r="AE154" s="10">
        <v>0.77</v>
      </c>
      <c r="AF154" s="10">
        <v>0.76700000000000002</v>
      </c>
      <c r="AG154" s="9" t="s">
        <v>55</v>
      </c>
      <c r="AH154" s="9">
        <v>17</v>
      </c>
      <c r="AI154" s="9" t="s">
        <v>55</v>
      </c>
      <c r="AJ154" s="9">
        <v>31.385000000000002</v>
      </c>
      <c r="AK154" s="9" t="s">
        <v>55</v>
      </c>
      <c r="AL154" s="9" t="s">
        <v>55</v>
      </c>
      <c r="AM154" s="9" t="s">
        <v>55</v>
      </c>
      <c r="AN154" s="10">
        <v>1E-3</v>
      </c>
      <c r="AO154" s="10">
        <v>0.79</v>
      </c>
      <c r="AP154" s="10">
        <v>0.437</v>
      </c>
      <c r="AQ154" s="9">
        <v>715</v>
      </c>
      <c r="AR154" s="9" t="s">
        <v>55</v>
      </c>
      <c r="AS154" s="10" t="s">
        <v>457</v>
      </c>
      <c r="AT154" s="10" t="s">
        <v>458</v>
      </c>
      <c r="AU154" s="16" t="s">
        <v>2055</v>
      </c>
      <c r="AV154" s="1" t="str">
        <f t="shared" si="2"/>
        <v>no</v>
      </c>
    </row>
    <row r="155" spans="1:48" ht="14.25" hidden="1" customHeight="1">
      <c r="A155" s="7">
        <v>151</v>
      </c>
      <c r="B155" s="8" t="s">
        <v>459</v>
      </c>
      <c r="C155" s="8" t="s">
        <v>438</v>
      </c>
      <c r="D155" s="9" t="s">
        <v>50</v>
      </c>
      <c r="E155" s="9" t="s">
        <v>151</v>
      </c>
      <c r="F155" s="9" t="s">
        <v>359</v>
      </c>
      <c r="G155" s="9" t="s">
        <v>55</v>
      </c>
      <c r="H155" s="10">
        <v>0.42699999999999999</v>
      </c>
      <c r="I155" s="10">
        <v>0.42699999999999999</v>
      </c>
      <c r="J155" s="10">
        <v>0.42599999999999999</v>
      </c>
      <c r="K155" s="10">
        <v>0.89300000000000002</v>
      </c>
      <c r="L155" s="10" t="s">
        <v>55</v>
      </c>
      <c r="M155" s="10" t="s">
        <v>55</v>
      </c>
      <c r="N155" s="10">
        <v>0.76</v>
      </c>
      <c r="O155" s="9">
        <v>20025</v>
      </c>
      <c r="P155" s="9">
        <v>986</v>
      </c>
      <c r="Q155" s="9" t="s">
        <v>55</v>
      </c>
      <c r="R155" s="9">
        <v>3652</v>
      </c>
      <c r="S155" s="9" t="s">
        <v>55</v>
      </c>
      <c r="T155" s="9" t="s">
        <v>55</v>
      </c>
      <c r="U155" s="9" t="s">
        <v>55</v>
      </c>
      <c r="V155" s="9" t="s">
        <v>55</v>
      </c>
      <c r="W155" s="11">
        <v>55956</v>
      </c>
      <c r="X155" s="11">
        <v>44766</v>
      </c>
      <c r="Y155" s="11">
        <v>34281</v>
      </c>
      <c r="Z155" s="11" t="s">
        <v>55</v>
      </c>
      <c r="AA155" s="11">
        <v>23117</v>
      </c>
      <c r="AB155" s="11">
        <v>23117</v>
      </c>
      <c r="AC155" s="9" t="s">
        <v>55</v>
      </c>
      <c r="AD155" s="10">
        <v>0.34200000000000003</v>
      </c>
      <c r="AE155" s="10">
        <v>0.54</v>
      </c>
      <c r="AF155" s="10">
        <v>0.56299999999999994</v>
      </c>
      <c r="AG155" s="9">
        <v>844.67</v>
      </c>
      <c r="AH155" s="9">
        <v>1143</v>
      </c>
      <c r="AI155" s="9">
        <v>23.71</v>
      </c>
      <c r="AJ155" s="9">
        <v>17.52</v>
      </c>
      <c r="AK155" s="9">
        <v>0.73899000000000004</v>
      </c>
      <c r="AL155" s="9" t="s">
        <v>55</v>
      </c>
      <c r="AM155" s="9" t="s">
        <v>55</v>
      </c>
      <c r="AN155" s="10">
        <v>2.3E-2</v>
      </c>
      <c r="AO155" s="10">
        <v>0.39800000000000002</v>
      </c>
      <c r="AP155" s="10">
        <v>0.437</v>
      </c>
      <c r="AQ155" s="9">
        <v>20025</v>
      </c>
      <c r="AR155" s="9" t="s">
        <v>55</v>
      </c>
      <c r="AS155" s="10">
        <v>3.9E-2</v>
      </c>
      <c r="AT155" s="10">
        <v>8.4000000000000005E-2</v>
      </c>
      <c r="AU155" s="16" t="s">
        <v>2055</v>
      </c>
      <c r="AV155" s="1" t="str">
        <f t="shared" si="2"/>
        <v>yes</v>
      </c>
    </row>
    <row r="156" spans="1:48" ht="14.25" hidden="1" customHeight="1">
      <c r="A156" s="7">
        <v>152</v>
      </c>
      <c r="B156" s="8" t="s">
        <v>460</v>
      </c>
      <c r="C156" s="8" t="s">
        <v>438</v>
      </c>
      <c r="D156" s="9" t="s">
        <v>50</v>
      </c>
      <c r="E156" s="9" t="s">
        <v>59</v>
      </c>
      <c r="F156" s="9" t="s">
        <v>205</v>
      </c>
      <c r="G156" s="9" t="s">
        <v>55</v>
      </c>
      <c r="H156" s="9">
        <v>0.40899999999999997</v>
      </c>
      <c r="I156" s="9">
        <v>0.38800000000000001</v>
      </c>
      <c r="J156" s="9">
        <v>0.28100000000000003</v>
      </c>
      <c r="K156" s="10">
        <v>0.749</v>
      </c>
      <c r="L156" s="10">
        <v>0.31900000000000001</v>
      </c>
      <c r="M156" s="10">
        <v>8.3000000000000004E-2</v>
      </c>
      <c r="N156" s="10">
        <v>0.68</v>
      </c>
      <c r="O156" s="9">
        <v>3014.2</v>
      </c>
      <c r="P156" s="9">
        <v>342</v>
      </c>
      <c r="Q156" s="9">
        <v>9</v>
      </c>
      <c r="R156" s="9">
        <v>944</v>
      </c>
      <c r="S156" s="9" t="s">
        <v>55</v>
      </c>
      <c r="T156" s="9" t="s">
        <v>55</v>
      </c>
      <c r="U156" s="9" t="s">
        <v>55</v>
      </c>
      <c r="V156" s="9" t="s">
        <v>55</v>
      </c>
      <c r="W156" s="9">
        <v>77845</v>
      </c>
      <c r="X156" s="9">
        <v>76401</v>
      </c>
      <c r="Y156" s="9">
        <v>69534</v>
      </c>
      <c r="Z156" s="9">
        <v>58356</v>
      </c>
      <c r="AA156" s="11">
        <v>32620</v>
      </c>
      <c r="AB156" s="11">
        <v>32620</v>
      </c>
      <c r="AC156" s="9" t="s">
        <v>55</v>
      </c>
      <c r="AD156" s="10">
        <v>0.39900000000000002</v>
      </c>
      <c r="AE156" s="10">
        <v>0.32</v>
      </c>
      <c r="AF156" s="10">
        <v>0.28000000000000003</v>
      </c>
      <c r="AG156" s="9">
        <v>196.33</v>
      </c>
      <c r="AH156" s="9">
        <v>240.33</v>
      </c>
      <c r="AI156" s="9">
        <v>15.35</v>
      </c>
      <c r="AJ156" s="9">
        <v>12.542</v>
      </c>
      <c r="AK156" s="9">
        <v>0.81691999999999998</v>
      </c>
      <c r="AL156" s="9" t="s">
        <v>55</v>
      </c>
      <c r="AM156" s="9" t="s">
        <v>55</v>
      </c>
      <c r="AN156" s="10">
        <v>6.6000000000000003E-2</v>
      </c>
      <c r="AO156" s="10">
        <v>0.25600000000000001</v>
      </c>
      <c r="AP156" s="10">
        <v>0.437</v>
      </c>
      <c r="AQ156" s="9">
        <v>4048</v>
      </c>
      <c r="AR156" s="9">
        <v>0.38300000000000001</v>
      </c>
      <c r="AS156" s="9">
        <v>0.18099999999999999</v>
      </c>
      <c r="AT156" s="9">
        <v>0.01</v>
      </c>
      <c r="AU156" s="16">
        <v>0.72306579898770784</v>
      </c>
      <c r="AV156" s="1" t="str">
        <f t="shared" si="2"/>
        <v>no</v>
      </c>
    </row>
    <row r="157" spans="1:48" ht="14.25" hidden="1" customHeight="1">
      <c r="A157" s="7">
        <v>637</v>
      </c>
      <c r="B157" s="8" t="s">
        <v>1266</v>
      </c>
      <c r="C157" s="8" t="s">
        <v>1170</v>
      </c>
      <c r="D157" s="9" t="s">
        <v>50</v>
      </c>
      <c r="E157" s="9" t="s">
        <v>51</v>
      </c>
      <c r="F157" s="9" t="s">
        <v>136</v>
      </c>
      <c r="G157" s="9">
        <v>900</v>
      </c>
      <c r="H157" s="10">
        <v>0.48799999999999999</v>
      </c>
      <c r="I157" s="10">
        <v>0.45400000000000001</v>
      </c>
      <c r="J157" s="10">
        <v>0.247</v>
      </c>
      <c r="K157" s="10">
        <v>0.88900000000000001</v>
      </c>
      <c r="L157" s="10">
        <v>0.114</v>
      </c>
      <c r="M157" s="10">
        <v>0.36</v>
      </c>
      <c r="N157" s="10">
        <v>0.71</v>
      </c>
      <c r="O157" s="9">
        <v>9256.27</v>
      </c>
      <c r="P157" s="9">
        <v>618</v>
      </c>
      <c r="Q157" s="9" t="s">
        <v>55</v>
      </c>
      <c r="R157" s="9">
        <v>1856</v>
      </c>
      <c r="S157" s="11">
        <v>13951</v>
      </c>
      <c r="T157" s="9" t="s">
        <v>1267</v>
      </c>
      <c r="U157" s="9" t="s">
        <v>447</v>
      </c>
      <c r="V157" s="11">
        <v>10848</v>
      </c>
      <c r="W157" s="11">
        <v>81611</v>
      </c>
      <c r="X157" s="11">
        <v>85392</v>
      </c>
      <c r="Y157" s="11">
        <v>69894</v>
      </c>
      <c r="Z157" s="11">
        <v>59643</v>
      </c>
      <c r="AA157" s="11">
        <v>7669</v>
      </c>
      <c r="AB157" s="11">
        <v>17519</v>
      </c>
      <c r="AC157" s="9" t="s">
        <v>863</v>
      </c>
      <c r="AD157" s="10">
        <v>0.48599999999999999</v>
      </c>
      <c r="AE157" s="10">
        <v>0.64</v>
      </c>
      <c r="AF157" s="10">
        <v>0.51200000000000001</v>
      </c>
      <c r="AG157" s="9">
        <v>537.33000000000004</v>
      </c>
      <c r="AH157" s="9">
        <v>798.33</v>
      </c>
      <c r="AI157" s="9">
        <v>17.23</v>
      </c>
      <c r="AJ157" s="9">
        <v>11.593999999999999</v>
      </c>
      <c r="AK157" s="9">
        <v>0.67306999999999995</v>
      </c>
      <c r="AL157" s="10">
        <v>2.1000000000000001E-2</v>
      </c>
      <c r="AM157" s="10">
        <v>0.44400000000000001</v>
      </c>
      <c r="AN157" s="10">
        <v>0.02</v>
      </c>
      <c r="AO157" s="10">
        <v>0.437</v>
      </c>
      <c r="AP157" s="10">
        <v>0.42699999999999999</v>
      </c>
      <c r="AQ157" s="9">
        <v>10330</v>
      </c>
      <c r="AR157" s="9">
        <v>0.58499999999999996</v>
      </c>
      <c r="AS157" s="10" t="s">
        <v>921</v>
      </c>
      <c r="AT157" s="10">
        <v>2E-3</v>
      </c>
      <c r="AU157" s="16">
        <v>0.63091482649842279</v>
      </c>
      <c r="AV157" s="1" t="str">
        <f t="shared" si="2"/>
        <v>yes</v>
      </c>
    </row>
    <row r="158" spans="1:48" ht="14.25" hidden="1" customHeight="1">
      <c r="A158" s="7">
        <v>986</v>
      </c>
      <c r="B158" s="8" t="s">
        <v>1760</v>
      </c>
      <c r="C158" s="8" t="s">
        <v>1735</v>
      </c>
      <c r="D158" s="9" t="s">
        <v>50</v>
      </c>
      <c r="E158" s="9" t="s">
        <v>51</v>
      </c>
      <c r="F158" s="9" t="s">
        <v>136</v>
      </c>
      <c r="G158" s="9" t="s">
        <v>55</v>
      </c>
      <c r="H158" s="10">
        <v>0.59299999999999997</v>
      </c>
      <c r="I158" s="10">
        <v>0.57999999999999996</v>
      </c>
      <c r="J158" s="10">
        <v>0.44</v>
      </c>
      <c r="K158" s="10">
        <v>0.91100000000000003</v>
      </c>
      <c r="L158" s="10">
        <v>0.04</v>
      </c>
      <c r="M158" s="10">
        <v>0.27700000000000002</v>
      </c>
      <c r="N158" s="10">
        <v>0.75</v>
      </c>
      <c r="O158" s="9">
        <v>9316.92</v>
      </c>
      <c r="P158" s="9">
        <v>384</v>
      </c>
      <c r="Q158" s="9">
        <v>34</v>
      </c>
      <c r="R158" s="9">
        <v>1923</v>
      </c>
      <c r="S158" s="9">
        <v>12307</v>
      </c>
      <c r="T158" s="9" t="s">
        <v>219</v>
      </c>
      <c r="U158" s="9" t="s">
        <v>1326</v>
      </c>
      <c r="V158" s="9">
        <v>8421</v>
      </c>
      <c r="W158" s="11">
        <v>76831</v>
      </c>
      <c r="X158" s="11">
        <v>88812</v>
      </c>
      <c r="Y158" s="11">
        <v>71604</v>
      </c>
      <c r="Z158" s="11">
        <v>65808</v>
      </c>
      <c r="AA158" s="11">
        <v>9809</v>
      </c>
      <c r="AB158" s="11">
        <v>22093</v>
      </c>
      <c r="AC158" s="9" t="s">
        <v>212</v>
      </c>
      <c r="AD158" s="10">
        <v>0.52300000000000002</v>
      </c>
      <c r="AE158" s="10">
        <v>0.3</v>
      </c>
      <c r="AF158" s="10">
        <v>0.30199999999999999</v>
      </c>
      <c r="AG158" s="9">
        <v>527.33000000000004</v>
      </c>
      <c r="AH158" s="9">
        <v>787.67</v>
      </c>
      <c r="AI158" s="9">
        <v>17.670000000000002</v>
      </c>
      <c r="AJ158" s="9">
        <v>11.827999999999999</v>
      </c>
      <c r="AK158" s="9">
        <v>0.66949000000000003</v>
      </c>
      <c r="AL158" s="9">
        <v>4.0000000000000001E-3</v>
      </c>
      <c r="AM158" s="9">
        <v>0.58799999999999997</v>
      </c>
      <c r="AN158" s="10">
        <v>0.01</v>
      </c>
      <c r="AO158" s="10">
        <v>0.25700000000000001</v>
      </c>
      <c r="AP158" s="10">
        <v>0.36299999999999999</v>
      </c>
      <c r="AQ158" s="9">
        <v>9743</v>
      </c>
      <c r="AR158" s="9">
        <v>0.441</v>
      </c>
      <c r="AS158" s="10">
        <v>0.107</v>
      </c>
      <c r="AT158" s="10">
        <v>7.0000000000000007E-2</v>
      </c>
      <c r="AU158" s="16">
        <v>0.69396252602359476</v>
      </c>
      <c r="AV158" s="1" t="str">
        <f t="shared" si="2"/>
        <v>yes</v>
      </c>
    </row>
    <row r="159" spans="1:48" ht="14.25" hidden="1" customHeight="1">
      <c r="A159" s="7">
        <v>155</v>
      </c>
      <c r="B159" s="8" t="s">
        <v>466</v>
      </c>
      <c r="C159" s="8" t="s">
        <v>438</v>
      </c>
      <c r="D159" s="9" t="s">
        <v>63</v>
      </c>
      <c r="E159" s="9" t="s">
        <v>59</v>
      </c>
      <c r="F159" s="9" t="s">
        <v>361</v>
      </c>
      <c r="G159" s="9">
        <v>1102.5</v>
      </c>
      <c r="H159" s="10">
        <v>0.437</v>
      </c>
      <c r="I159" s="10">
        <v>0.40300000000000002</v>
      </c>
      <c r="J159" s="10">
        <v>0.31</v>
      </c>
      <c r="K159" s="10">
        <v>0.2</v>
      </c>
      <c r="L159" s="10">
        <v>0.312</v>
      </c>
      <c r="M159" s="10">
        <v>0.56599999999999995</v>
      </c>
      <c r="N159" s="10">
        <v>0.8</v>
      </c>
      <c r="O159" s="9">
        <v>16817.82</v>
      </c>
      <c r="P159" s="9">
        <v>3519</v>
      </c>
      <c r="Q159" s="9">
        <v>1802</v>
      </c>
      <c r="R159" s="9">
        <v>1412</v>
      </c>
      <c r="S159" s="9" t="s">
        <v>55</v>
      </c>
      <c r="T159" s="9" t="s">
        <v>55</v>
      </c>
      <c r="U159" s="9" t="s">
        <v>55</v>
      </c>
      <c r="V159" s="9" t="s">
        <v>55</v>
      </c>
      <c r="W159" s="11">
        <v>102745</v>
      </c>
      <c r="X159" s="11">
        <v>116919</v>
      </c>
      <c r="Y159" s="11">
        <v>78786</v>
      </c>
      <c r="Z159" s="11">
        <v>70470</v>
      </c>
      <c r="AA159" s="11">
        <v>27660</v>
      </c>
      <c r="AB159" s="11">
        <v>27660</v>
      </c>
      <c r="AC159" s="9" t="s">
        <v>55</v>
      </c>
      <c r="AD159" s="10">
        <v>0.42599999999999999</v>
      </c>
      <c r="AE159" s="10">
        <v>0.36</v>
      </c>
      <c r="AF159" s="10">
        <v>0.42099999999999999</v>
      </c>
      <c r="AG159" s="9">
        <v>1107.33</v>
      </c>
      <c r="AH159" s="9">
        <v>2578</v>
      </c>
      <c r="AI159" s="9">
        <v>15.19</v>
      </c>
      <c r="AJ159" s="9">
        <v>6.524</v>
      </c>
      <c r="AK159" s="9">
        <v>0.42953000000000002</v>
      </c>
      <c r="AL159" s="9" t="s">
        <v>55</v>
      </c>
      <c r="AM159" s="9" t="s">
        <v>55</v>
      </c>
      <c r="AN159" s="10">
        <v>4.7E-2</v>
      </c>
      <c r="AO159" s="10">
        <v>0.56200000000000006</v>
      </c>
      <c r="AP159" s="10">
        <v>0.437</v>
      </c>
      <c r="AQ159" s="9">
        <v>23236</v>
      </c>
      <c r="AR159" s="9">
        <v>43.292999999999999</v>
      </c>
      <c r="AS159" s="9" t="s">
        <v>467</v>
      </c>
      <c r="AT159" s="10">
        <v>1.0999999999999999E-2</v>
      </c>
      <c r="AU159" s="16">
        <v>2.2576930892014513E-2</v>
      </c>
      <c r="AV159" s="1" t="str">
        <f t="shared" si="2"/>
        <v>yes</v>
      </c>
    </row>
    <row r="160" spans="1:48" ht="14.25" hidden="1" customHeight="1">
      <c r="A160" s="7">
        <v>156</v>
      </c>
      <c r="B160" s="8" t="s">
        <v>468</v>
      </c>
      <c r="C160" s="8" t="s">
        <v>438</v>
      </c>
      <c r="D160" s="9" t="s">
        <v>50</v>
      </c>
      <c r="E160" s="9" t="s">
        <v>59</v>
      </c>
      <c r="F160" s="9" t="s">
        <v>273</v>
      </c>
      <c r="G160" s="9">
        <v>1060</v>
      </c>
      <c r="H160" s="10">
        <v>0.443</v>
      </c>
      <c r="I160" s="10">
        <v>0.43</v>
      </c>
      <c r="J160" s="10">
        <v>0.33600000000000002</v>
      </c>
      <c r="K160" s="10">
        <v>0.77600000000000002</v>
      </c>
      <c r="L160" s="10">
        <v>0.20399999999999999</v>
      </c>
      <c r="M160" s="10">
        <v>0.54900000000000004</v>
      </c>
      <c r="N160" s="10">
        <v>0.75</v>
      </c>
      <c r="O160" s="9">
        <v>3490.79</v>
      </c>
      <c r="P160" s="9">
        <v>210</v>
      </c>
      <c r="Q160" s="9">
        <v>67</v>
      </c>
      <c r="R160" s="9">
        <v>508</v>
      </c>
      <c r="S160" s="9" t="s">
        <v>55</v>
      </c>
      <c r="T160" s="9" t="s">
        <v>55</v>
      </c>
      <c r="U160" s="9" t="s">
        <v>55</v>
      </c>
      <c r="V160" s="9" t="s">
        <v>55</v>
      </c>
      <c r="W160" s="11">
        <v>70500</v>
      </c>
      <c r="X160" s="11">
        <v>72216</v>
      </c>
      <c r="Y160" s="11">
        <v>67653</v>
      </c>
      <c r="Z160" s="11">
        <v>63648</v>
      </c>
      <c r="AA160" s="11">
        <v>27150</v>
      </c>
      <c r="AB160" s="11">
        <v>27150</v>
      </c>
      <c r="AC160" s="9" t="s">
        <v>55</v>
      </c>
      <c r="AD160" s="10">
        <v>0.34499999999999997</v>
      </c>
      <c r="AE160" s="10">
        <v>0.33</v>
      </c>
      <c r="AF160" s="10">
        <v>0.33700000000000002</v>
      </c>
      <c r="AG160" s="9">
        <v>173</v>
      </c>
      <c r="AH160" s="9">
        <v>226.67</v>
      </c>
      <c r="AI160" s="9">
        <v>20.18</v>
      </c>
      <c r="AJ160" s="9">
        <v>15.401</v>
      </c>
      <c r="AK160" s="9">
        <v>0.76324000000000003</v>
      </c>
      <c r="AL160" s="9" t="s">
        <v>55</v>
      </c>
      <c r="AM160" s="9" t="s">
        <v>55</v>
      </c>
      <c r="AN160" s="10">
        <v>3.9E-2</v>
      </c>
      <c r="AO160" s="10">
        <v>0.36199999999999999</v>
      </c>
      <c r="AP160" s="10">
        <v>0.437</v>
      </c>
      <c r="AQ160" s="9">
        <v>3918</v>
      </c>
      <c r="AR160" s="9" t="s">
        <v>55</v>
      </c>
      <c r="AS160" s="10">
        <v>7.4999999999999997E-2</v>
      </c>
      <c r="AT160" s="10">
        <v>9.8000000000000004E-2</v>
      </c>
      <c r="AU160" s="16" t="s">
        <v>2055</v>
      </c>
      <c r="AV160" s="1" t="str">
        <f t="shared" si="2"/>
        <v>no</v>
      </c>
    </row>
    <row r="161" spans="1:48" ht="14.25" hidden="1" customHeight="1">
      <c r="A161" s="7">
        <v>157</v>
      </c>
      <c r="B161" s="8" t="s">
        <v>469</v>
      </c>
      <c r="C161" s="8" t="s">
        <v>438</v>
      </c>
      <c r="D161" s="9" t="s">
        <v>50</v>
      </c>
      <c r="E161" s="9" t="s">
        <v>59</v>
      </c>
      <c r="F161" s="9" t="s">
        <v>273</v>
      </c>
      <c r="G161" s="9" t="s">
        <v>55</v>
      </c>
      <c r="H161" s="10">
        <v>0.70699999999999996</v>
      </c>
      <c r="I161" s="10">
        <v>0.69199999999999995</v>
      </c>
      <c r="J161" s="10">
        <v>0.64400000000000002</v>
      </c>
      <c r="K161" s="10">
        <v>0.82399999999999995</v>
      </c>
      <c r="L161" s="10">
        <v>7.6999999999999999E-2</v>
      </c>
      <c r="M161" s="10">
        <v>0.129</v>
      </c>
      <c r="N161" s="10">
        <v>0.89</v>
      </c>
      <c r="O161" s="9">
        <v>2952.7</v>
      </c>
      <c r="P161" s="9">
        <v>210</v>
      </c>
      <c r="Q161" s="9">
        <v>0</v>
      </c>
      <c r="R161" s="9">
        <v>668</v>
      </c>
      <c r="S161" s="9" t="s">
        <v>55</v>
      </c>
      <c r="T161" s="9" t="s">
        <v>55</v>
      </c>
      <c r="U161" s="9" t="s">
        <v>55</v>
      </c>
      <c r="V161" s="9" t="s">
        <v>55</v>
      </c>
      <c r="W161" s="11">
        <v>80704</v>
      </c>
      <c r="X161" s="11">
        <v>96561</v>
      </c>
      <c r="Y161" s="11">
        <v>77346</v>
      </c>
      <c r="Z161" s="11">
        <v>65142</v>
      </c>
      <c r="AA161" s="11">
        <v>44760</v>
      </c>
      <c r="AB161" s="11">
        <v>44760</v>
      </c>
      <c r="AC161" s="9" t="s">
        <v>55</v>
      </c>
      <c r="AD161" s="10">
        <v>0.745</v>
      </c>
      <c r="AE161" s="10">
        <v>0.2</v>
      </c>
      <c r="AF161" s="10">
        <v>0.34499999999999997</v>
      </c>
      <c r="AG161" s="9">
        <v>232</v>
      </c>
      <c r="AH161" s="9">
        <v>432.33</v>
      </c>
      <c r="AI161" s="9">
        <v>12.73</v>
      </c>
      <c r="AJ161" s="9">
        <v>6.83</v>
      </c>
      <c r="AK161" s="9">
        <v>0.53661999999999999</v>
      </c>
      <c r="AL161" s="9" t="s">
        <v>55</v>
      </c>
      <c r="AM161" s="9" t="s">
        <v>55</v>
      </c>
      <c r="AN161" s="10">
        <v>7.4999999999999997E-2</v>
      </c>
      <c r="AO161" s="10">
        <v>0.28000000000000003</v>
      </c>
      <c r="AP161" s="10">
        <v>0.437</v>
      </c>
      <c r="AQ161" s="9">
        <v>3260</v>
      </c>
      <c r="AR161" s="9">
        <v>0.33300000000000002</v>
      </c>
      <c r="AS161" s="10">
        <v>0.157</v>
      </c>
      <c r="AT161" s="9" t="s">
        <v>283</v>
      </c>
      <c r="AU161" s="16">
        <v>0.75018754688672162</v>
      </c>
      <c r="AV161" s="1" t="str">
        <f t="shared" si="2"/>
        <v>no</v>
      </c>
    </row>
    <row r="162" spans="1:48" ht="14.25" hidden="1" customHeight="1">
      <c r="A162" s="7">
        <v>293</v>
      </c>
      <c r="B162" s="8" t="s">
        <v>716</v>
      </c>
      <c r="C162" s="8" t="s">
        <v>711</v>
      </c>
      <c r="D162" s="9" t="s">
        <v>50</v>
      </c>
      <c r="E162" s="9" t="s">
        <v>51</v>
      </c>
      <c r="F162" s="9" t="s">
        <v>171</v>
      </c>
      <c r="G162" s="9" t="s">
        <v>55</v>
      </c>
      <c r="H162" s="10">
        <v>0.42499999999999999</v>
      </c>
      <c r="I162" s="10">
        <v>0.34899999999999998</v>
      </c>
      <c r="J162" s="10">
        <v>0.185</v>
      </c>
      <c r="K162" s="10">
        <v>0.83299999999999996</v>
      </c>
      <c r="L162" s="10">
        <v>0.51800000000000002</v>
      </c>
      <c r="M162" s="10">
        <v>0.73099999999999998</v>
      </c>
      <c r="N162" s="10">
        <v>0.7</v>
      </c>
      <c r="O162" s="9">
        <v>9412.27</v>
      </c>
      <c r="P162" s="9">
        <v>597</v>
      </c>
      <c r="Q162" s="9" t="s">
        <v>55</v>
      </c>
      <c r="R162" s="9">
        <v>2506</v>
      </c>
      <c r="S162" s="9">
        <v>8790</v>
      </c>
      <c r="T162" s="9" t="s">
        <v>717</v>
      </c>
      <c r="U162" s="9" t="s">
        <v>316</v>
      </c>
      <c r="V162" s="9">
        <v>5086</v>
      </c>
      <c r="W162" s="11">
        <v>69992</v>
      </c>
      <c r="X162" s="11">
        <v>80766</v>
      </c>
      <c r="Y162" s="11">
        <v>64818</v>
      </c>
      <c r="Z162" s="11">
        <v>59103</v>
      </c>
      <c r="AA162" s="11">
        <v>4654</v>
      </c>
      <c r="AB162" s="11">
        <v>13657</v>
      </c>
      <c r="AC162" s="9" t="s">
        <v>718</v>
      </c>
      <c r="AD162" s="10">
        <v>0.254</v>
      </c>
      <c r="AE162" s="10">
        <v>0.41</v>
      </c>
      <c r="AF162" s="10">
        <v>0.28499999999999998</v>
      </c>
      <c r="AG162" s="9">
        <v>337.67</v>
      </c>
      <c r="AH162" s="9">
        <v>475.33</v>
      </c>
      <c r="AI162" s="9">
        <v>27.87</v>
      </c>
      <c r="AJ162" s="9">
        <v>19.800999999999998</v>
      </c>
      <c r="AK162" s="9">
        <v>0.71038000000000001</v>
      </c>
      <c r="AL162" s="9">
        <v>1E-3</v>
      </c>
      <c r="AM162" s="9">
        <v>0.44900000000000001</v>
      </c>
      <c r="AN162" s="10">
        <v>0.24399999999999999</v>
      </c>
      <c r="AO162" s="10">
        <v>0.14000000000000001</v>
      </c>
      <c r="AP162" s="10">
        <v>0.22900000000000001</v>
      </c>
      <c r="AQ162" s="9">
        <v>14210</v>
      </c>
      <c r="AR162" s="9">
        <v>0.61</v>
      </c>
      <c r="AS162" s="10">
        <v>8.8999999999999996E-2</v>
      </c>
      <c r="AT162" s="10">
        <v>0.17100000000000001</v>
      </c>
      <c r="AU162" s="16">
        <v>0.62111801242236031</v>
      </c>
      <c r="AV162" s="1" t="str">
        <f t="shared" si="2"/>
        <v>yes</v>
      </c>
    </row>
    <row r="163" spans="1:48" ht="14.25" hidden="1" customHeight="1">
      <c r="A163" s="7">
        <v>159</v>
      </c>
      <c r="B163" s="8" t="s">
        <v>472</v>
      </c>
      <c r="C163" s="8" t="s">
        <v>438</v>
      </c>
      <c r="D163" s="9" t="s">
        <v>150</v>
      </c>
      <c r="E163" s="9" t="s">
        <v>151</v>
      </c>
      <c r="F163" s="9" t="s">
        <v>152</v>
      </c>
      <c r="G163" s="9" t="s">
        <v>55</v>
      </c>
      <c r="H163" s="10">
        <v>0.75</v>
      </c>
      <c r="I163" s="10">
        <v>0.75</v>
      </c>
      <c r="J163" s="10">
        <v>0.75</v>
      </c>
      <c r="K163" s="10">
        <v>0.255</v>
      </c>
      <c r="L163" s="10">
        <v>0.91400000000000003</v>
      </c>
      <c r="M163" s="10">
        <v>0.97</v>
      </c>
      <c r="N163" s="10" t="s">
        <v>55</v>
      </c>
      <c r="O163" s="9">
        <v>238.82</v>
      </c>
      <c r="P163" s="9">
        <v>96</v>
      </c>
      <c r="Q163" s="9">
        <v>107</v>
      </c>
      <c r="R163" s="9">
        <v>12</v>
      </c>
      <c r="S163" s="9" t="s">
        <v>55</v>
      </c>
      <c r="T163" s="9" t="s">
        <v>55</v>
      </c>
      <c r="U163" s="9" t="s">
        <v>55</v>
      </c>
      <c r="V163" s="9" t="s">
        <v>55</v>
      </c>
      <c r="W163" s="11">
        <v>73937</v>
      </c>
      <c r="X163" s="11">
        <v>60183</v>
      </c>
      <c r="Y163" s="11">
        <v>60507</v>
      </c>
      <c r="Z163" s="11">
        <v>51741</v>
      </c>
      <c r="AA163" s="11">
        <v>13560</v>
      </c>
      <c r="AB163" s="11">
        <v>13560</v>
      </c>
      <c r="AC163" s="9" t="s">
        <v>55</v>
      </c>
      <c r="AD163" s="10">
        <v>1</v>
      </c>
      <c r="AE163" s="10" t="s">
        <v>55</v>
      </c>
      <c r="AF163" s="10">
        <v>0.69899999999999995</v>
      </c>
      <c r="AG163" s="9">
        <v>19</v>
      </c>
      <c r="AH163" s="9">
        <v>14</v>
      </c>
      <c r="AI163" s="9">
        <v>12.57</v>
      </c>
      <c r="AJ163" s="9">
        <v>17.059000000000001</v>
      </c>
      <c r="AK163" s="9">
        <v>1.35714</v>
      </c>
      <c r="AL163" s="9" t="s">
        <v>55</v>
      </c>
      <c r="AM163" s="9" t="s">
        <v>55</v>
      </c>
      <c r="AN163" s="10">
        <v>7.0000000000000001E-3</v>
      </c>
      <c r="AO163" s="10">
        <v>0.52300000000000002</v>
      </c>
      <c r="AP163" s="10">
        <v>0.437</v>
      </c>
      <c r="AQ163" s="9">
        <v>545</v>
      </c>
      <c r="AR163" s="9" t="s">
        <v>55</v>
      </c>
      <c r="AS163" s="9" t="s">
        <v>473</v>
      </c>
      <c r="AT163" s="9" t="s">
        <v>474</v>
      </c>
      <c r="AU163" s="16" t="s">
        <v>2055</v>
      </c>
      <c r="AV163" s="1" t="str">
        <f t="shared" si="2"/>
        <v>no</v>
      </c>
    </row>
    <row r="164" spans="1:48" ht="14.25" hidden="1" customHeight="1">
      <c r="A164" s="7">
        <v>160</v>
      </c>
      <c r="B164" s="8" t="s">
        <v>475</v>
      </c>
      <c r="C164" s="8" t="s">
        <v>438</v>
      </c>
      <c r="D164" s="9" t="s">
        <v>50</v>
      </c>
      <c r="E164" s="9" t="s">
        <v>59</v>
      </c>
      <c r="F164" s="9" t="s">
        <v>442</v>
      </c>
      <c r="G164" s="9">
        <v>920</v>
      </c>
      <c r="H164" s="10">
        <v>0.436</v>
      </c>
      <c r="I164" s="10">
        <v>0.37</v>
      </c>
      <c r="J164" s="10">
        <v>0.27200000000000002</v>
      </c>
      <c r="K164" s="10">
        <v>0.64700000000000002</v>
      </c>
      <c r="L164" s="10">
        <v>0.73299999999999998</v>
      </c>
      <c r="M164" s="10">
        <v>0.88900000000000001</v>
      </c>
      <c r="N164" s="10">
        <v>0.56999999999999995</v>
      </c>
      <c r="O164" s="9">
        <v>3269.87</v>
      </c>
      <c r="P164" s="9">
        <v>211</v>
      </c>
      <c r="Q164" s="9">
        <v>174</v>
      </c>
      <c r="R164" s="9">
        <v>233</v>
      </c>
      <c r="S164" s="9" t="s">
        <v>55</v>
      </c>
      <c r="T164" s="9" t="s">
        <v>55</v>
      </c>
      <c r="U164" s="9" t="s">
        <v>55</v>
      </c>
      <c r="V164" s="9" t="s">
        <v>55</v>
      </c>
      <c r="W164" s="11">
        <v>91826</v>
      </c>
      <c r="X164" s="11">
        <v>112383</v>
      </c>
      <c r="Y164" s="11">
        <v>74655</v>
      </c>
      <c r="Z164" s="11">
        <v>62136</v>
      </c>
      <c r="AA164" s="11">
        <v>27960</v>
      </c>
      <c r="AB164" s="11">
        <v>27960</v>
      </c>
      <c r="AC164" s="9" t="s">
        <v>55</v>
      </c>
      <c r="AD164" s="10">
        <v>0.44900000000000001</v>
      </c>
      <c r="AE164" s="10">
        <v>0.44</v>
      </c>
      <c r="AF164" s="10">
        <v>0.47</v>
      </c>
      <c r="AG164" s="9">
        <v>99</v>
      </c>
      <c r="AH164" s="9">
        <v>289.33</v>
      </c>
      <c r="AI164" s="9">
        <v>33.03</v>
      </c>
      <c r="AJ164" s="9">
        <v>11.301</v>
      </c>
      <c r="AK164" s="9">
        <v>0.34216999999999997</v>
      </c>
      <c r="AL164" s="9" t="s">
        <v>55</v>
      </c>
      <c r="AM164" s="9" t="s">
        <v>55</v>
      </c>
      <c r="AN164" s="10">
        <v>6.6000000000000003E-2</v>
      </c>
      <c r="AO164" s="10">
        <v>0.7</v>
      </c>
      <c r="AP164" s="10">
        <v>0.437</v>
      </c>
      <c r="AQ164" s="9">
        <v>4918</v>
      </c>
      <c r="AR164" s="9">
        <v>3.125</v>
      </c>
      <c r="AS164" s="10" t="s">
        <v>476</v>
      </c>
      <c r="AT164" s="10" t="s">
        <v>477</v>
      </c>
      <c r="AU164" s="16">
        <v>0.24242424242424243</v>
      </c>
      <c r="AV164" s="1" t="str">
        <f t="shared" si="2"/>
        <v>no</v>
      </c>
    </row>
    <row r="165" spans="1:48" ht="14.25" hidden="1" customHeight="1">
      <c r="A165" s="7">
        <v>161</v>
      </c>
      <c r="B165" s="8" t="s">
        <v>478</v>
      </c>
      <c r="C165" s="8" t="s">
        <v>438</v>
      </c>
      <c r="D165" s="9" t="s">
        <v>69</v>
      </c>
      <c r="E165" s="9" t="s">
        <v>59</v>
      </c>
      <c r="F165" s="9" t="s">
        <v>354</v>
      </c>
      <c r="G165" s="9" t="s">
        <v>55</v>
      </c>
      <c r="H165" s="10">
        <v>0.63900000000000001</v>
      </c>
      <c r="I165" s="10">
        <v>0.63100000000000001</v>
      </c>
      <c r="J165" s="10">
        <v>0.57199999999999995</v>
      </c>
      <c r="K165" s="10">
        <v>0.71199999999999997</v>
      </c>
      <c r="L165" s="10">
        <v>1.4999999999999999E-2</v>
      </c>
      <c r="M165" s="10">
        <v>0.11899999999999999</v>
      </c>
      <c r="N165" s="10">
        <v>0.77</v>
      </c>
      <c r="O165" s="9">
        <v>4173.03</v>
      </c>
      <c r="P165" s="9">
        <v>188</v>
      </c>
      <c r="Q165" s="9">
        <v>281</v>
      </c>
      <c r="R165" s="9">
        <v>596</v>
      </c>
      <c r="S165" s="9" t="s">
        <v>55</v>
      </c>
      <c r="T165" s="9" t="s">
        <v>55</v>
      </c>
      <c r="U165" s="9" t="s">
        <v>55</v>
      </c>
      <c r="V165" s="9" t="s">
        <v>55</v>
      </c>
      <c r="W165" s="11">
        <v>99122</v>
      </c>
      <c r="X165" s="11">
        <v>120222</v>
      </c>
      <c r="Y165" s="11">
        <v>81981</v>
      </c>
      <c r="Z165" s="11">
        <v>69732</v>
      </c>
      <c r="AA165" s="11">
        <v>41590</v>
      </c>
      <c r="AB165" s="11">
        <v>41590</v>
      </c>
      <c r="AC165" s="9" t="s">
        <v>55</v>
      </c>
      <c r="AD165" s="10">
        <v>0.53200000000000003</v>
      </c>
      <c r="AE165" s="10">
        <v>0.37</v>
      </c>
      <c r="AF165" s="10">
        <v>0.34200000000000003</v>
      </c>
      <c r="AG165" s="9">
        <v>313.33</v>
      </c>
      <c r="AH165" s="9">
        <v>497</v>
      </c>
      <c r="AI165" s="9">
        <v>13.32</v>
      </c>
      <c r="AJ165" s="9">
        <v>8.3960000000000008</v>
      </c>
      <c r="AK165" s="9">
        <v>0.63044999999999995</v>
      </c>
      <c r="AL165" s="9" t="s">
        <v>55</v>
      </c>
      <c r="AM165" s="9" t="s">
        <v>55</v>
      </c>
      <c r="AN165" s="10">
        <v>5.1999999999999998E-2</v>
      </c>
      <c r="AO165" s="10">
        <v>0.27300000000000002</v>
      </c>
      <c r="AP165" s="10">
        <v>0.437</v>
      </c>
      <c r="AQ165" s="9">
        <v>4330</v>
      </c>
      <c r="AR165" s="9">
        <v>0.40500000000000003</v>
      </c>
      <c r="AS165" s="10">
        <v>0.16300000000000001</v>
      </c>
      <c r="AT165" s="10">
        <v>0.107</v>
      </c>
      <c r="AU165" s="16">
        <v>0.71174377224199281</v>
      </c>
      <c r="AV165" s="1" t="str">
        <f t="shared" si="2"/>
        <v>yes</v>
      </c>
    </row>
    <row r="166" spans="1:48" ht="14.25" hidden="1" customHeight="1">
      <c r="A166" s="7">
        <v>162</v>
      </c>
      <c r="B166" s="8" t="s">
        <v>479</v>
      </c>
      <c r="C166" s="8" t="s">
        <v>438</v>
      </c>
      <c r="D166" s="9" t="s">
        <v>69</v>
      </c>
      <c r="E166" s="9" t="s">
        <v>59</v>
      </c>
      <c r="F166" s="9" t="s">
        <v>354</v>
      </c>
      <c r="G166" s="9">
        <v>960</v>
      </c>
      <c r="H166" s="10">
        <v>0.38800000000000001</v>
      </c>
      <c r="I166" s="10">
        <v>0.35299999999999998</v>
      </c>
      <c r="J166" s="10">
        <v>0.219</v>
      </c>
      <c r="K166" s="10">
        <v>0.88100000000000001</v>
      </c>
      <c r="L166" s="10">
        <v>0.20300000000000001</v>
      </c>
      <c r="M166" s="10">
        <v>0.48799999999999999</v>
      </c>
      <c r="N166" s="10">
        <v>0.67</v>
      </c>
      <c r="O166" s="9">
        <v>3863.42</v>
      </c>
      <c r="P166" s="9">
        <v>173</v>
      </c>
      <c r="Q166" s="9">
        <v>0</v>
      </c>
      <c r="R166" s="9">
        <v>428</v>
      </c>
      <c r="S166" s="9" t="s">
        <v>55</v>
      </c>
      <c r="T166" s="9" t="s">
        <v>55</v>
      </c>
      <c r="U166" s="9" t="s">
        <v>55</v>
      </c>
      <c r="V166" s="9" t="s">
        <v>55</v>
      </c>
      <c r="W166" s="11">
        <v>68003</v>
      </c>
      <c r="X166" s="11">
        <v>81459</v>
      </c>
      <c r="Y166" s="11">
        <v>71028</v>
      </c>
      <c r="Z166" s="11">
        <v>51966</v>
      </c>
      <c r="AA166" s="11">
        <v>22840</v>
      </c>
      <c r="AB166" s="11">
        <v>22840</v>
      </c>
      <c r="AC166" s="9" t="s">
        <v>55</v>
      </c>
      <c r="AD166" s="10">
        <v>0.27</v>
      </c>
      <c r="AE166" s="10">
        <v>0.49</v>
      </c>
      <c r="AF166" s="10">
        <v>0.40899999999999997</v>
      </c>
      <c r="AG166" s="9">
        <v>126.33</v>
      </c>
      <c r="AH166" s="9">
        <v>249.33</v>
      </c>
      <c r="AI166" s="9">
        <v>30.58</v>
      </c>
      <c r="AJ166" s="9">
        <v>15.494999999999999</v>
      </c>
      <c r="AK166" s="9">
        <v>0.50668000000000002</v>
      </c>
      <c r="AL166" s="9" t="s">
        <v>55</v>
      </c>
      <c r="AM166" s="9" t="s">
        <v>55</v>
      </c>
      <c r="AN166" s="10">
        <v>1.6E-2</v>
      </c>
      <c r="AO166" s="10">
        <v>0.33200000000000002</v>
      </c>
      <c r="AP166" s="10">
        <v>0.437</v>
      </c>
      <c r="AQ166" s="9">
        <v>4538</v>
      </c>
      <c r="AR166" s="9" t="s">
        <v>55</v>
      </c>
      <c r="AS166" s="10">
        <v>0.105</v>
      </c>
      <c r="AT166" s="9">
        <v>0.11799999999999999</v>
      </c>
      <c r="AU166" s="16" t="s">
        <v>2055</v>
      </c>
      <c r="AV166" s="1" t="str">
        <f t="shared" si="2"/>
        <v>no</v>
      </c>
    </row>
    <row r="167" spans="1:48" ht="14.25" customHeight="1">
      <c r="A167" s="7">
        <v>163</v>
      </c>
      <c r="B167" s="8" t="s">
        <v>480</v>
      </c>
      <c r="C167" s="8" t="s">
        <v>438</v>
      </c>
      <c r="D167" s="9" t="s">
        <v>50</v>
      </c>
      <c r="E167" s="9" t="s">
        <v>59</v>
      </c>
      <c r="F167" s="9" t="s">
        <v>203</v>
      </c>
      <c r="G167" s="9">
        <v>1080</v>
      </c>
      <c r="H167" s="10">
        <v>0.55400000000000005</v>
      </c>
      <c r="I167" s="10">
        <v>0.54400000000000004</v>
      </c>
      <c r="J167" s="10">
        <v>0.47099999999999997</v>
      </c>
      <c r="K167" s="10">
        <v>0.88900000000000001</v>
      </c>
      <c r="L167" s="10">
        <v>3.6999999999999998E-2</v>
      </c>
      <c r="M167" s="10">
        <v>0.221</v>
      </c>
      <c r="N167" s="10">
        <v>0.75</v>
      </c>
      <c r="O167" s="9">
        <v>7489.2</v>
      </c>
      <c r="P167" s="9">
        <v>348</v>
      </c>
      <c r="Q167" s="9" t="s">
        <v>55</v>
      </c>
      <c r="R167" s="9">
        <v>1442</v>
      </c>
      <c r="S167" s="11" t="s">
        <v>55</v>
      </c>
      <c r="T167" s="9" t="s">
        <v>55</v>
      </c>
      <c r="U167" s="9" t="s">
        <v>55</v>
      </c>
      <c r="V167" s="11" t="s">
        <v>55</v>
      </c>
      <c r="W167" s="11">
        <v>79821</v>
      </c>
      <c r="X167" s="11">
        <v>102339</v>
      </c>
      <c r="Y167" s="11">
        <v>85293</v>
      </c>
      <c r="Z167" s="11">
        <v>65736</v>
      </c>
      <c r="AA167" s="11">
        <v>27044</v>
      </c>
      <c r="AB167" s="11">
        <v>27044</v>
      </c>
      <c r="AC167" s="9" t="s">
        <v>55</v>
      </c>
      <c r="AD167" s="10">
        <v>0.52400000000000002</v>
      </c>
      <c r="AE167" s="10">
        <v>0.23</v>
      </c>
      <c r="AF167" s="10">
        <v>0.24199999999999999</v>
      </c>
      <c r="AG167" s="9">
        <v>295</v>
      </c>
      <c r="AH167" s="9">
        <v>286.67</v>
      </c>
      <c r="AI167" s="9">
        <v>25.39</v>
      </c>
      <c r="AJ167" s="9">
        <v>26.125</v>
      </c>
      <c r="AK167" s="9">
        <v>1.0290699999999999</v>
      </c>
      <c r="AL167" s="10" t="s">
        <v>55</v>
      </c>
      <c r="AM167" s="10" t="s">
        <v>55</v>
      </c>
      <c r="AN167" s="10">
        <v>0.127</v>
      </c>
      <c r="AO167" s="10">
        <v>0.217</v>
      </c>
      <c r="AP167" s="10">
        <v>0.437</v>
      </c>
      <c r="AQ167" s="9">
        <v>7959</v>
      </c>
      <c r="AR167" s="9">
        <v>0.26600000000000001</v>
      </c>
      <c r="AS167" s="10">
        <v>0.22</v>
      </c>
      <c r="AT167" s="10">
        <v>0.03</v>
      </c>
      <c r="AU167" s="16">
        <v>0.78988941548183256</v>
      </c>
      <c r="AV167" s="1" t="str">
        <f t="shared" si="2"/>
        <v>yes</v>
      </c>
    </row>
    <row r="168" spans="1:48" ht="14.25" hidden="1" customHeight="1">
      <c r="A168" s="7">
        <v>164</v>
      </c>
      <c r="B168" s="8" t="s">
        <v>481</v>
      </c>
      <c r="C168" s="8" t="s">
        <v>438</v>
      </c>
      <c r="D168" s="9" t="s">
        <v>150</v>
      </c>
      <c r="E168" s="9" t="s">
        <v>51</v>
      </c>
      <c r="F168" s="9" t="s">
        <v>160</v>
      </c>
      <c r="G168" s="9">
        <v>1025</v>
      </c>
      <c r="H168" s="10">
        <v>0.47499999999999998</v>
      </c>
      <c r="I168" s="10">
        <v>0.41799999999999998</v>
      </c>
      <c r="J168" s="10">
        <v>0.27100000000000002</v>
      </c>
      <c r="K168" s="10">
        <v>0.79900000000000004</v>
      </c>
      <c r="L168" s="10">
        <v>0.29399999999999998</v>
      </c>
      <c r="M168" s="10">
        <v>0.56100000000000005</v>
      </c>
      <c r="N168" s="10">
        <v>0.72</v>
      </c>
      <c r="O168" s="9">
        <v>9691.7999999999993</v>
      </c>
      <c r="P168" s="9">
        <v>769</v>
      </c>
      <c r="Q168" s="9">
        <v>12</v>
      </c>
      <c r="R168" s="9">
        <v>1968</v>
      </c>
      <c r="S168" s="9">
        <v>17004</v>
      </c>
      <c r="T168" s="9" t="s">
        <v>482</v>
      </c>
      <c r="U168" s="9" t="s">
        <v>483</v>
      </c>
      <c r="V168" s="9">
        <v>6070</v>
      </c>
      <c r="W168" s="11">
        <v>79727</v>
      </c>
      <c r="X168" s="11">
        <v>94950</v>
      </c>
      <c r="Y168" s="11">
        <v>74475</v>
      </c>
      <c r="Z168" s="11">
        <v>65493</v>
      </c>
      <c r="AA168" s="11">
        <v>6360</v>
      </c>
      <c r="AB168" s="11">
        <v>19241</v>
      </c>
      <c r="AC168" s="9" t="s">
        <v>393</v>
      </c>
      <c r="AD168" s="10">
        <v>0.438</v>
      </c>
      <c r="AE168" s="10">
        <v>0.42</v>
      </c>
      <c r="AF168" s="10">
        <v>0.41699999999999998</v>
      </c>
      <c r="AG168" s="9">
        <v>351</v>
      </c>
      <c r="AH168" s="9">
        <v>801.67</v>
      </c>
      <c r="AI168" s="9">
        <v>27.61</v>
      </c>
      <c r="AJ168" s="9">
        <v>12.09</v>
      </c>
      <c r="AK168" s="9">
        <v>0.43784000000000001</v>
      </c>
      <c r="AL168" s="9">
        <v>4.9000000000000002E-2</v>
      </c>
      <c r="AM168" s="9">
        <v>0.29599999999999999</v>
      </c>
      <c r="AN168" s="10">
        <v>2.9000000000000001E-2</v>
      </c>
      <c r="AO168" s="10">
        <v>0.29599999999999999</v>
      </c>
      <c r="AP168" s="10">
        <v>0.437</v>
      </c>
      <c r="AQ168" s="9">
        <v>12763</v>
      </c>
      <c r="AR168" s="9">
        <v>0.54600000000000004</v>
      </c>
      <c r="AS168" s="10">
        <v>0.14099999999999999</v>
      </c>
      <c r="AT168" s="10">
        <v>3.6999999999999998E-2</v>
      </c>
      <c r="AU168" s="16">
        <v>0.64683053040103489</v>
      </c>
      <c r="AV168" s="1" t="str">
        <f t="shared" si="2"/>
        <v>yes</v>
      </c>
    </row>
    <row r="169" spans="1:48" ht="14.25" hidden="1" customHeight="1">
      <c r="A169" s="7">
        <v>165</v>
      </c>
      <c r="B169" s="8" t="s">
        <v>484</v>
      </c>
      <c r="C169" s="8" t="s">
        <v>485</v>
      </c>
      <c r="D169" s="9" t="s">
        <v>91</v>
      </c>
      <c r="E169" s="9" t="s">
        <v>59</v>
      </c>
      <c r="F169" s="9" t="s">
        <v>165</v>
      </c>
      <c r="G169" s="9" t="s">
        <v>55</v>
      </c>
      <c r="H169" s="10">
        <v>0.67600000000000005</v>
      </c>
      <c r="I169" s="10">
        <v>0.66</v>
      </c>
      <c r="J169" s="10">
        <v>0.61299999999999999</v>
      </c>
      <c r="K169" s="10">
        <v>1</v>
      </c>
      <c r="L169" s="10">
        <v>2.9000000000000001E-2</v>
      </c>
      <c r="M169" s="10">
        <v>0.126</v>
      </c>
      <c r="N169" s="10">
        <v>0.87</v>
      </c>
      <c r="O169" s="9">
        <v>886.49</v>
      </c>
      <c r="P169" s="9" t="s">
        <v>55</v>
      </c>
      <c r="Q169" s="9" t="s">
        <v>55</v>
      </c>
      <c r="R169" s="9">
        <v>217</v>
      </c>
      <c r="S169" s="11" t="s">
        <v>55</v>
      </c>
      <c r="T169" s="9" t="s">
        <v>55</v>
      </c>
      <c r="U169" s="9" t="s">
        <v>55</v>
      </c>
      <c r="V169" s="11" t="s">
        <v>55</v>
      </c>
      <c r="W169" s="11">
        <v>81113</v>
      </c>
      <c r="X169" s="11">
        <v>94725</v>
      </c>
      <c r="Y169" s="11">
        <v>75681</v>
      </c>
      <c r="Z169" s="11">
        <v>63180</v>
      </c>
      <c r="AA169" s="11">
        <v>37236</v>
      </c>
      <c r="AB169" s="11">
        <v>37236</v>
      </c>
      <c r="AC169" s="9" t="s">
        <v>55</v>
      </c>
      <c r="AD169" s="10">
        <v>0.67700000000000005</v>
      </c>
      <c r="AE169" s="10">
        <v>0.42</v>
      </c>
      <c r="AF169" s="10">
        <v>0.42699999999999999</v>
      </c>
      <c r="AG169" s="9">
        <v>93.33</v>
      </c>
      <c r="AH169" s="9">
        <v>224</v>
      </c>
      <c r="AI169" s="9">
        <v>9.5</v>
      </c>
      <c r="AJ169" s="9">
        <v>3.9580000000000002</v>
      </c>
      <c r="AK169" s="9">
        <v>0.41666999999999998</v>
      </c>
      <c r="AL169" s="10" t="s">
        <v>55</v>
      </c>
      <c r="AM169" s="10" t="s">
        <v>55</v>
      </c>
      <c r="AN169" s="10">
        <v>8.8999999999999996E-2</v>
      </c>
      <c r="AO169" s="10">
        <v>0.54200000000000004</v>
      </c>
      <c r="AP169" s="10">
        <v>0.45200000000000001</v>
      </c>
      <c r="AQ169" s="9">
        <v>902</v>
      </c>
      <c r="AR169" s="9">
        <v>0.24399999999999999</v>
      </c>
      <c r="AS169" s="9" t="s">
        <v>486</v>
      </c>
      <c r="AT169" s="9" t="s">
        <v>406</v>
      </c>
      <c r="AU169" s="16">
        <v>0.8038585209003215</v>
      </c>
      <c r="AV169" s="1" t="str">
        <f t="shared" si="2"/>
        <v>no</v>
      </c>
    </row>
    <row r="170" spans="1:48" ht="14.25" hidden="1" customHeight="1">
      <c r="A170" s="7">
        <v>166</v>
      </c>
      <c r="B170" s="8" t="s">
        <v>487</v>
      </c>
      <c r="C170" s="8" t="s">
        <v>485</v>
      </c>
      <c r="D170" s="9" t="s">
        <v>69</v>
      </c>
      <c r="E170" s="9" t="s">
        <v>51</v>
      </c>
      <c r="F170" s="9" t="s">
        <v>109</v>
      </c>
      <c r="G170" s="9">
        <v>895</v>
      </c>
      <c r="H170" s="10">
        <v>0.31</v>
      </c>
      <c r="I170" s="10">
        <v>0.246</v>
      </c>
      <c r="J170" s="10">
        <v>8.8999999999999996E-2</v>
      </c>
      <c r="K170" s="10">
        <v>0.85699999999999998</v>
      </c>
      <c r="L170" s="10">
        <v>0.14599999999999999</v>
      </c>
      <c r="M170" s="10">
        <v>0.37</v>
      </c>
      <c r="N170" s="10">
        <v>0.78</v>
      </c>
      <c r="O170" s="9">
        <v>3033.48</v>
      </c>
      <c r="P170" s="9">
        <v>175</v>
      </c>
      <c r="Q170" s="9" t="s">
        <v>55</v>
      </c>
      <c r="R170" s="9">
        <v>566</v>
      </c>
      <c r="S170" s="11">
        <v>11559</v>
      </c>
      <c r="T170" s="9" t="s">
        <v>488</v>
      </c>
      <c r="U170" s="9" t="s">
        <v>111</v>
      </c>
      <c r="V170" s="11">
        <v>7896</v>
      </c>
      <c r="W170" s="11">
        <v>60253</v>
      </c>
      <c r="X170" s="11">
        <v>65412</v>
      </c>
      <c r="Y170" s="11">
        <v>51516</v>
      </c>
      <c r="Z170" s="11">
        <v>48843</v>
      </c>
      <c r="AA170" s="11">
        <v>5490</v>
      </c>
      <c r="AB170" s="11">
        <v>15738</v>
      </c>
      <c r="AC170" s="9" t="s">
        <v>489</v>
      </c>
      <c r="AD170" s="10">
        <v>0.315</v>
      </c>
      <c r="AE170" s="10">
        <v>0.8</v>
      </c>
      <c r="AF170" s="10">
        <v>0.73099999999999998</v>
      </c>
      <c r="AG170" s="9">
        <v>176.67</v>
      </c>
      <c r="AH170" s="9">
        <v>324.67</v>
      </c>
      <c r="AI170" s="9">
        <v>17.170000000000002</v>
      </c>
      <c r="AJ170" s="9">
        <v>9.343</v>
      </c>
      <c r="AK170" s="9">
        <v>0.54415000000000002</v>
      </c>
      <c r="AL170" s="10">
        <v>2.9000000000000001E-2</v>
      </c>
      <c r="AM170" s="10">
        <v>0.443</v>
      </c>
      <c r="AN170" s="10">
        <v>5.0000000000000001E-3</v>
      </c>
      <c r="AO170" s="10">
        <v>0.91400000000000003</v>
      </c>
      <c r="AP170" s="10">
        <v>0.45200000000000001</v>
      </c>
      <c r="AQ170" s="9">
        <v>3492</v>
      </c>
      <c r="AR170" s="9">
        <v>0.35199999999999998</v>
      </c>
      <c r="AS170" s="10" t="s">
        <v>490</v>
      </c>
      <c r="AT170" s="9" t="s">
        <v>261</v>
      </c>
      <c r="AU170" s="16">
        <v>0.73964497041420119</v>
      </c>
      <c r="AV170" s="1" t="str">
        <f t="shared" si="2"/>
        <v>no</v>
      </c>
    </row>
    <row r="171" spans="1:48" ht="14.25" hidden="1" customHeight="1">
      <c r="A171" s="7">
        <v>167</v>
      </c>
      <c r="B171" s="8" t="s">
        <v>491</v>
      </c>
      <c r="C171" s="8" t="s">
        <v>485</v>
      </c>
      <c r="D171" s="9" t="s">
        <v>50</v>
      </c>
      <c r="E171" s="9" t="s">
        <v>51</v>
      </c>
      <c r="F171" s="9" t="s">
        <v>97</v>
      </c>
      <c r="G171" s="9">
        <v>1000</v>
      </c>
      <c r="H171" s="10">
        <v>0.32500000000000001</v>
      </c>
      <c r="I171" s="10">
        <v>0.26500000000000001</v>
      </c>
      <c r="J171" s="10">
        <v>0.114</v>
      </c>
      <c r="K171" s="10">
        <v>0.89100000000000001</v>
      </c>
      <c r="L171" s="10">
        <v>0.26800000000000002</v>
      </c>
      <c r="M171" s="10">
        <v>0.47299999999999998</v>
      </c>
      <c r="N171" s="10">
        <v>0.7</v>
      </c>
      <c r="O171" s="9">
        <v>5807.45</v>
      </c>
      <c r="P171" s="9">
        <v>293</v>
      </c>
      <c r="Q171" s="9">
        <v>20</v>
      </c>
      <c r="R171" s="9">
        <v>1018</v>
      </c>
      <c r="S171" s="9">
        <v>10611</v>
      </c>
      <c r="T171" s="9" t="s">
        <v>492</v>
      </c>
      <c r="U171" s="9" t="s">
        <v>493</v>
      </c>
      <c r="V171" s="9">
        <v>6790</v>
      </c>
      <c r="W171" s="11">
        <v>65138</v>
      </c>
      <c r="X171" s="11">
        <v>73890</v>
      </c>
      <c r="Y171" s="11">
        <v>57582</v>
      </c>
      <c r="Z171" s="11">
        <v>49212</v>
      </c>
      <c r="AA171" s="11">
        <v>5360</v>
      </c>
      <c r="AB171" s="11">
        <v>15616</v>
      </c>
      <c r="AC171" s="9" t="s">
        <v>248</v>
      </c>
      <c r="AD171" s="10">
        <v>0.34200000000000003</v>
      </c>
      <c r="AE171" s="10">
        <v>0.45</v>
      </c>
      <c r="AF171" s="10">
        <v>0.45900000000000002</v>
      </c>
      <c r="AG171" s="9">
        <v>285</v>
      </c>
      <c r="AH171" s="9">
        <v>279.33</v>
      </c>
      <c r="AI171" s="9">
        <v>20.38</v>
      </c>
      <c r="AJ171" s="9">
        <v>20.79</v>
      </c>
      <c r="AK171" s="9">
        <v>1.0202899999999999</v>
      </c>
      <c r="AL171" s="9">
        <v>1E-3</v>
      </c>
      <c r="AM171" s="9">
        <v>0.48099999999999998</v>
      </c>
      <c r="AN171" s="10">
        <v>1.6E-2</v>
      </c>
      <c r="AO171" s="10">
        <v>0.39500000000000002</v>
      </c>
      <c r="AP171" s="10">
        <v>0.45200000000000001</v>
      </c>
      <c r="AQ171" s="9">
        <v>7103</v>
      </c>
      <c r="AR171" s="9">
        <v>0.54100000000000004</v>
      </c>
      <c r="AS171" s="9">
        <v>5.7000000000000002E-2</v>
      </c>
      <c r="AT171" s="10" t="s">
        <v>349</v>
      </c>
      <c r="AU171" s="16">
        <v>0.64892926670992856</v>
      </c>
      <c r="AV171" s="1" t="str">
        <f t="shared" si="2"/>
        <v>yes</v>
      </c>
    </row>
    <row r="172" spans="1:48" ht="14.25" hidden="1" customHeight="1">
      <c r="A172" s="7">
        <v>168</v>
      </c>
      <c r="B172" s="8" t="s">
        <v>494</v>
      </c>
      <c r="C172" s="8" t="s">
        <v>485</v>
      </c>
      <c r="D172" s="9" t="s">
        <v>63</v>
      </c>
      <c r="E172" s="9" t="s">
        <v>59</v>
      </c>
      <c r="F172" s="9" t="s">
        <v>361</v>
      </c>
      <c r="G172" s="9">
        <v>830</v>
      </c>
      <c r="H172" s="10">
        <v>0.38400000000000001</v>
      </c>
      <c r="I172" s="10">
        <v>0.36399999999999999</v>
      </c>
      <c r="J172" s="10">
        <v>0.26</v>
      </c>
      <c r="K172" s="10">
        <v>0.749</v>
      </c>
      <c r="L172" s="10">
        <v>4.1000000000000002E-2</v>
      </c>
      <c r="M172" s="10">
        <v>0.13200000000000001</v>
      </c>
      <c r="N172" s="10">
        <v>0.67</v>
      </c>
      <c r="O172" s="9">
        <v>3426.32</v>
      </c>
      <c r="P172" s="9">
        <v>223</v>
      </c>
      <c r="Q172" s="9">
        <v>21</v>
      </c>
      <c r="R172" s="9">
        <v>448</v>
      </c>
      <c r="S172" s="9" t="s">
        <v>55</v>
      </c>
      <c r="T172" s="9" t="s">
        <v>55</v>
      </c>
      <c r="U172" s="9" t="s">
        <v>55</v>
      </c>
      <c r="V172" s="9" t="s">
        <v>55</v>
      </c>
      <c r="W172" s="11">
        <v>68710</v>
      </c>
      <c r="X172" s="11">
        <v>73827</v>
      </c>
      <c r="Y172" s="11">
        <v>65367</v>
      </c>
      <c r="Z172" s="11">
        <v>54279</v>
      </c>
      <c r="AA172" s="11">
        <v>21945</v>
      </c>
      <c r="AB172" s="11">
        <v>21945</v>
      </c>
      <c r="AC172" s="9" t="s">
        <v>55</v>
      </c>
      <c r="AD172" s="10">
        <v>0.38800000000000001</v>
      </c>
      <c r="AE172" s="10">
        <v>0.74</v>
      </c>
      <c r="AF172" s="10">
        <v>0.71799999999999997</v>
      </c>
      <c r="AG172" s="9">
        <v>212.67</v>
      </c>
      <c r="AH172" s="9">
        <v>344.67</v>
      </c>
      <c r="AI172" s="9">
        <v>16.11</v>
      </c>
      <c r="AJ172" s="9">
        <v>9.9410000000000007</v>
      </c>
      <c r="AK172" s="9">
        <v>0.61702000000000001</v>
      </c>
      <c r="AL172" s="9" t="s">
        <v>55</v>
      </c>
      <c r="AM172" s="9" t="s">
        <v>55</v>
      </c>
      <c r="AN172" s="10">
        <v>0.05</v>
      </c>
      <c r="AO172" s="10">
        <v>0.81799999999999995</v>
      </c>
      <c r="AP172" s="10">
        <v>0.45200000000000001</v>
      </c>
      <c r="AQ172" s="9">
        <v>3661</v>
      </c>
      <c r="AR172" s="9">
        <v>0.437</v>
      </c>
      <c r="AS172" s="10" t="s">
        <v>495</v>
      </c>
      <c r="AT172" s="10" t="s">
        <v>496</v>
      </c>
      <c r="AU172" s="16">
        <v>0.69589422407794022</v>
      </c>
      <c r="AV172" s="1" t="str">
        <f t="shared" si="2"/>
        <v>no</v>
      </c>
    </row>
    <row r="173" spans="1:48" ht="14.25" hidden="1" customHeight="1">
      <c r="A173" s="7">
        <v>169</v>
      </c>
      <c r="B173" s="8" t="s">
        <v>497</v>
      </c>
      <c r="C173" s="8" t="s">
        <v>485</v>
      </c>
      <c r="D173" s="9" t="s">
        <v>58</v>
      </c>
      <c r="E173" s="9" t="s">
        <v>59</v>
      </c>
      <c r="F173" s="9" t="s">
        <v>94</v>
      </c>
      <c r="G173" s="9">
        <v>1145</v>
      </c>
      <c r="H173" s="10">
        <v>0.63600000000000001</v>
      </c>
      <c r="I173" s="10">
        <v>0.63300000000000001</v>
      </c>
      <c r="J173" s="10">
        <v>0.55400000000000005</v>
      </c>
      <c r="K173" s="10">
        <v>0.94599999999999995</v>
      </c>
      <c r="L173" s="10">
        <v>2.1000000000000001E-2</v>
      </c>
      <c r="M173" s="10">
        <v>9.1999999999999998E-2</v>
      </c>
      <c r="N173" s="10">
        <v>0.83</v>
      </c>
      <c r="O173" s="9">
        <v>2172.1999999999998</v>
      </c>
      <c r="P173" s="9">
        <v>35</v>
      </c>
      <c r="Q173" s="9" t="s">
        <v>55</v>
      </c>
      <c r="R173" s="9">
        <v>472</v>
      </c>
      <c r="S173" s="9" t="s">
        <v>55</v>
      </c>
      <c r="T173" s="9" t="s">
        <v>55</v>
      </c>
      <c r="U173" s="9" t="s">
        <v>55</v>
      </c>
      <c r="V173" s="9" t="s">
        <v>55</v>
      </c>
      <c r="W173" s="11">
        <v>71276</v>
      </c>
      <c r="X173" s="11">
        <v>88587</v>
      </c>
      <c r="Y173" s="11">
        <v>70317</v>
      </c>
      <c r="Z173" s="11">
        <v>59382</v>
      </c>
      <c r="AA173" s="11">
        <v>31996</v>
      </c>
      <c r="AB173" s="11">
        <v>31996</v>
      </c>
      <c r="AC173" s="9" t="s">
        <v>55</v>
      </c>
      <c r="AD173" s="10">
        <v>0.65</v>
      </c>
      <c r="AE173" s="10">
        <v>0.25</v>
      </c>
      <c r="AF173" s="10">
        <v>0.245</v>
      </c>
      <c r="AG173" s="9">
        <v>178.67</v>
      </c>
      <c r="AH173" s="9">
        <v>308.33</v>
      </c>
      <c r="AI173" s="9">
        <v>12.16</v>
      </c>
      <c r="AJ173" s="9">
        <v>7.0449999999999999</v>
      </c>
      <c r="AK173" s="9">
        <v>0.57945999999999998</v>
      </c>
      <c r="AL173" s="9" t="s">
        <v>55</v>
      </c>
      <c r="AM173" s="9" t="s">
        <v>55</v>
      </c>
      <c r="AN173" s="10">
        <v>7.0000000000000001E-3</v>
      </c>
      <c r="AO173" s="10">
        <v>0.16</v>
      </c>
      <c r="AP173" s="10">
        <v>0.45200000000000001</v>
      </c>
      <c r="AQ173" s="9">
        <v>2245</v>
      </c>
      <c r="AR173" s="9">
        <v>0.41399999999999998</v>
      </c>
      <c r="AS173" s="10">
        <v>0.29199999999999998</v>
      </c>
      <c r="AT173" s="10" t="s">
        <v>498</v>
      </c>
      <c r="AU173" s="16">
        <v>0.70721357850070721</v>
      </c>
      <c r="AV173" s="1" t="str">
        <f t="shared" si="2"/>
        <v>no</v>
      </c>
    </row>
    <row r="174" spans="1:48" ht="14.25" hidden="1" customHeight="1">
      <c r="A174" s="7">
        <v>170</v>
      </c>
      <c r="B174" s="8" t="s">
        <v>499</v>
      </c>
      <c r="C174" s="8" t="s">
        <v>485</v>
      </c>
      <c r="D174" s="9" t="s">
        <v>50</v>
      </c>
      <c r="E174" s="9" t="s">
        <v>59</v>
      </c>
      <c r="F174" s="9" t="s">
        <v>442</v>
      </c>
      <c r="G174" s="9">
        <v>990</v>
      </c>
      <c r="H174" s="10">
        <v>0.48399999999999999</v>
      </c>
      <c r="I174" s="10">
        <v>0.40300000000000002</v>
      </c>
      <c r="J174" s="10">
        <v>0.23899999999999999</v>
      </c>
      <c r="K174" s="10">
        <v>0.54500000000000004</v>
      </c>
      <c r="L174" s="10">
        <v>0.373</v>
      </c>
      <c r="M174" s="10">
        <v>0.60199999999999998</v>
      </c>
      <c r="N174" s="10">
        <v>0.59</v>
      </c>
      <c r="O174" s="9">
        <v>2159.4299999999998</v>
      </c>
      <c r="P174" s="9">
        <v>359</v>
      </c>
      <c r="Q174" s="9">
        <v>4</v>
      </c>
      <c r="R174" s="9">
        <v>344</v>
      </c>
      <c r="S174" s="11" t="s">
        <v>55</v>
      </c>
      <c r="T174" s="9" t="s">
        <v>55</v>
      </c>
      <c r="U174" s="9" t="s">
        <v>55</v>
      </c>
      <c r="V174" s="11" t="s">
        <v>55</v>
      </c>
      <c r="W174" s="11">
        <v>70287</v>
      </c>
      <c r="X174" s="11">
        <v>74088</v>
      </c>
      <c r="Y174" s="11">
        <v>64521</v>
      </c>
      <c r="Z174" s="11">
        <v>57303</v>
      </c>
      <c r="AA174" s="11">
        <v>25878</v>
      </c>
      <c r="AB174" s="11">
        <v>25878</v>
      </c>
      <c r="AC174" s="9" t="s">
        <v>55</v>
      </c>
      <c r="AD174" s="10">
        <v>0.44600000000000001</v>
      </c>
      <c r="AE174" s="10">
        <v>0.57999999999999996</v>
      </c>
      <c r="AF174" s="10">
        <v>0.503</v>
      </c>
      <c r="AG174" s="9">
        <v>193.33</v>
      </c>
      <c r="AH174" s="9">
        <v>201.33</v>
      </c>
      <c r="AI174" s="9">
        <v>11.17</v>
      </c>
      <c r="AJ174" s="9">
        <v>10.726000000000001</v>
      </c>
      <c r="AK174" s="9">
        <v>0.96026</v>
      </c>
      <c r="AL174" s="10" t="s">
        <v>55</v>
      </c>
      <c r="AM174" s="10" t="s">
        <v>55</v>
      </c>
      <c r="AN174" s="10">
        <v>0.02</v>
      </c>
      <c r="AO174" s="10">
        <v>0.47299999999999998</v>
      </c>
      <c r="AP174" s="10">
        <v>0.45200000000000001</v>
      </c>
      <c r="AQ174" s="9">
        <v>2883</v>
      </c>
      <c r="AR174" s="9" t="s">
        <v>55</v>
      </c>
      <c r="AS174" s="9" t="s">
        <v>500</v>
      </c>
      <c r="AT174" s="10">
        <v>3.7999999999999999E-2</v>
      </c>
      <c r="AU174" s="16" t="s">
        <v>2055</v>
      </c>
      <c r="AV174" s="1" t="str">
        <f t="shared" si="2"/>
        <v>no</v>
      </c>
    </row>
    <row r="175" spans="1:48" ht="14.25" hidden="1" customHeight="1">
      <c r="A175" s="7">
        <v>171</v>
      </c>
      <c r="B175" s="8" t="s">
        <v>501</v>
      </c>
      <c r="C175" s="8" t="s">
        <v>485</v>
      </c>
      <c r="D175" s="9" t="s">
        <v>69</v>
      </c>
      <c r="E175" s="9" t="s">
        <v>51</v>
      </c>
      <c r="F175" s="9" t="s">
        <v>70</v>
      </c>
      <c r="G175" s="9" t="s">
        <v>55</v>
      </c>
      <c r="H175" s="10">
        <v>0.32500000000000001</v>
      </c>
      <c r="I175" s="10">
        <v>0.27500000000000002</v>
      </c>
      <c r="J175" s="10">
        <v>0.14000000000000001</v>
      </c>
      <c r="K175" s="10">
        <v>0.93899999999999995</v>
      </c>
      <c r="L175" s="10">
        <v>0.45</v>
      </c>
      <c r="M175" s="10">
        <v>0.754</v>
      </c>
      <c r="N175" s="10">
        <v>0.69</v>
      </c>
      <c r="O175" s="9">
        <v>5060.78</v>
      </c>
      <c r="P175" s="9">
        <v>137</v>
      </c>
      <c r="Q175" s="9" t="s">
        <v>55</v>
      </c>
      <c r="R175" s="9">
        <v>1028</v>
      </c>
      <c r="S175" s="11">
        <v>10060</v>
      </c>
      <c r="T175" s="9" t="s">
        <v>502</v>
      </c>
      <c r="U175" s="9" t="s">
        <v>503</v>
      </c>
      <c r="V175" s="11">
        <v>6540</v>
      </c>
      <c r="W175" s="11">
        <v>66324</v>
      </c>
      <c r="X175" s="11">
        <v>70119</v>
      </c>
      <c r="Y175" s="11">
        <v>57348</v>
      </c>
      <c r="Z175" s="11">
        <v>52641</v>
      </c>
      <c r="AA175" s="11">
        <v>5340</v>
      </c>
      <c r="AB175" s="11">
        <v>15596</v>
      </c>
      <c r="AC175" s="9" t="s">
        <v>364</v>
      </c>
      <c r="AD175" s="10">
        <v>0.32900000000000001</v>
      </c>
      <c r="AE175" s="10">
        <v>0.68</v>
      </c>
      <c r="AF175" s="10">
        <v>0.56799999999999995</v>
      </c>
      <c r="AG175" s="9">
        <v>267.33</v>
      </c>
      <c r="AH175" s="9">
        <v>345.67</v>
      </c>
      <c r="AI175" s="9">
        <v>18.93</v>
      </c>
      <c r="AJ175" s="9">
        <v>14.641</v>
      </c>
      <c r="AK175" s="9">
        <v>0.77337999999999996</v>
      </c>
      <c r="AL175" s="10">
        <v>0</v>
      </c>
      <c r="AM175" s="10">
        <v>0.45300000000000001</v>
      </c>
      <c r="AN175" s="10">
        <v>1.6E-2</v>
      </c>
      <c r="AO175" s="10">
        <v>0.73799999999999999</v>
      </c>
      <c r="AP175" s="10">
        <v>0.45200000000000001</v>
      </c>
      <c r="AQ175" s="9">
        <v>7012</v>
      </c>
      <c r="AR175" s="9">
        <v>0.56899999999999995</v>
      </c>
      <c r="AS175" s="10" t="s">
        <v>504</v>
      </c>
      <c r="AT175" s="10" t="s">
        <v>496</v>
      </c>
      <c r="AU175" s="16">
        <v>0.63734862970044615</v>
      </c>
      <c r="AV175" s="1" t="str">
        <f t="shared" si="2"/>
        <v>yes</v>
      </c>
    </row>
    <row r="176" spans="1:48" ht="14.25" hidden="1" customHeight="1">
      <c r="A176" s="7">
        <v>172</v>
      </c>
      <c r="B176" s="8" t="s">
        <v>505</v>
      </c>
      <c r="C176" s="8" t="s">
        <v>485</v>
      </c>
      <c r="D176" s="9" t="s">
        <v>50</v>
      </c>
      <c r="E176" s="9" t="s">
        <v>51</v>
      </c>
      <c r="F176" s="9" t="s">
        <v>97</v>
      </c>
      <c r="G176" s="9">
        <v>970</v>
      </c>
      <c r="H176" s="10">
        <v>0.30099999999999999</v>
      </c>
      <c r="I176" s="10">
        <v>0.24399999999999999</v>
      </c>
      <c r="J176" s="10">
        <v>0.113</v>
      </c>
      <c r="K176" s="10">
        <v>0.82199999999999995</v>
      </c>
      <c r="L176" s="10">
        <v>0.28899999999999998</v>
      </c>
      <c r="M176" s="10">
        <v>0.48199999999999998</v>
      </c>
      <c r="N176" s="10">
        <v>0.71</v>
      </c>
      <c r="O176" s="9">
        <v>6610.19</v>
      </c>
      <c r="P176" s="9">
        <v>359</v>
      </c>
      <c r="Q176" s="9">
        <v>2</v>
      </c>
      <c r="R176" s="9">
        <v>972</v>
      </c>
      <c r="S176" s="9">
        <v>11709</v>
      </c>
      <c r="T176" s="9" t="s">
        <v>156</v>
      </c>
      <c r="U176" s="9" t="s">
        <v>169</v>
      </c>
      <c r="V176" s="9">
        <v>8124</v>
      </c>
      <c r="W176" s="11">
        <v>68514</v>
      </c>
      <c r="X176" s="11">
        <v>68193</v>
      </c>
      <c r="Y176" s="11">
        <v>60921</v>
      </c>
      <c r="Z176" s="11">
        <v>51597</v>
      </c>
      <c r="AA176" s="11">
        <v>6011</v>
      </c>
      <c r="AB176" s="11">
        <v>16585</v>
      </c>
      <c r="AC176" s="9" t="s">
        <v>212</v>
      </c>
      <c r="AD176" s="10">
        <v>0.254</v>
      </c>
      <c r="AE176" s="10">
        <v>0.52</v>
      </c>
      <c r="AF176" s="10">
        <v>0.47</v>
      </c>
      <c r="AG176" s="9">
        <v>375.67</v>
      </c>
      <c r="AH176" s="9">
        <v>460.67</v>
      </c>
      <c r="AI176" s="9">
        <v>17.600000000000001</v>
      </c>
      <c r="AJ176" s="9">
        <v>14.349</v>
      </c>
      <c r="AK176" s="9">
        <v>0.81547999999999998</v>
      </c>
      <c r="AL176" s="9">
        <v>2E-3</v>
      </c>
      <c r="AM176" s="9">
        <v>0.52200000000000002</v>
      </c>
      <c r="AN176" s="10">
        <v>1.4E-2</v>
      </c>
      <c r="AO176" s="10">
        <v>0.45900000000000002</v>
      </c>
      <c r="AP176" s="10">
        <v>0.45200000000000001</v>
      </c>
      <c r="AQ176" s="9">
        <v>8440</v>
      </c>
      <c r="AR176" s="9">
        <v>0.61499999999999999</v>
      </c>
      <c r="AS176" s="10" t="s">
        <v>288</v>
      </c>
      <c r="AT176" s="10">
        <v>4.7E-2</v>
      </c>
      <c r="AU176" s="16">
        <v>0.61919504643962853</v>
      </c>
      <c r="AV176" s="1" t="str">
        <f t="shared" si="2"/>
        <v>yes</v>
      </c>
    </row>
    <row r="177" spans="1:48" ht="14.25" hidden="1" customHeight="1">
      <c r="A177" s="7">
        <v>173</v>
      </c>
      <c r="B177" s="8" t="s">
        <v>506</v>
      </c>
      <c r="C177" s="8" t="s">
        <v>485</v>
      </c>
      <c r="D177" s="9" t="s">
        <v>91</v>
      </c>
      <c r="E177" s="9" t="s">
        <v>59</v>
      </c>
      <c r="F177" s="9" t="s">
        <v>92</v>
      </c>
      <c r="G177" s="9">
        <v>1170</v>
      </c>
      <c r="H177" s="10">
        <v>0.63900000000000001</v>
      </c>
      <c r="I177" s="9">
        <v>0.61399999999999999</v>
      </c>
      <c r="J177" s="9">
        <v>0.502</v>
      </c>
      <c r="K177" s="10">
        <v>0.94699999999999995</v>
      </c>
      <c r="L177" s="10">
        <v>4.2999999999999997E-2</v>
      </c>
      <c r="M177" s="10">
        <v>0.191</v>
      </c>
      <c r="N177" s="10">
        <v>0.85</v>
      </c>
      <c r="O177" s="9">
        <v>1068.1400000000001</v>
      </c>
      <c r="P177" s="9">
        <v>29</v>
      </c>
      <c r="Q177" s="9" t="s">
        <v>55</v>
      </c>
      <c r="R177" s="9">
        <v>243</v>
      </c>
      <c r="S177" s="9" t="s">
        <v>55</v>
      </c>
      <c r="T177" s="9" t="s">
        <v>55</v>
      </c>
      <c r="U177" s="9" t="s">
        <v>55</v>
      </c>
      <c r="V177" s="9" t="s">
        <v>55</v>
      </c>
      <c r="W177" s="9">
        <v>67692</v>
      </c>
      <c r="X177" s="9">
        <v>72729</v>
      </c>
      <c r="Y177" s="9">
        <v>64116</v>
      </c>
      <c r="Z177" s="9">
        <v>50940</v>
      </c>
      <c r="AA177" s="11">
        <v>31320</v>
      </c>
      <c r="AB177" s="11">
        <v>31320</v>
      </c>
      <c r="AC177" s="9" t="s">
        <v>55</v>
      </c>
      <c r="AD177" s="10">
        <v>0.78900000000000003</v>
      </c>
      <c r="AE177" s="10">
        <v>0.25</v>
      </c>
      <c r="AF177" s="10">
        <v>0.27300000000000002</v>
      </c>
      <c r="AG177" s="9">
        <v>66</v>
      </c>
      <c r="AH177" s="9">
        <v>117.67</v>
      </c>
      <c r="AI177" s="9">
        <v>16.18</v>
      </c>
      <c r="AJ177" s="9">
        <v>9.0779999999999994</v>
      </c>
      <c r="AK177" s="9">
        <v>0.56091000000000002</v>
      </c>
      <c r="AL177" s="9" t="s">
        <v>55</v>
      </c>
      <c r="AM177" s="9" t="s">
        <v>55</v>
      </c>
      <c r="AN177" s="10">
        <v>2.8000000000000001E-2</v>
      </c>
      <c r="AO177" s="10">
        <v>9.7000000000000003E-2</v>
      </c>
      <c r="AP177" s="10">
        <v>0.45200000000000001</v>
      </c>
      <c r="AQ177" s="9">
        <v>1102</v>
      </c>
      <c r="AR177" s="9">
        <v>1.4999999999999999E-2</v>
      </c>
      <c r="AS177" s="10">
        <v>0.35499999999999998</v>
      </c>
      <c r="AT177" s="9" t="s">
        <v>507</v>
      </c>
      <c r="AU177" s="16">
        <v>0.98522167487684731</v>
      </c>
      <c r="AV177" s="1" t="str">
        <f t="shared" si="2"/>
        <v>no</v>
      </c>
    </row>
    <row r="178" spans="1:48" ht="14.25" hidden="1" customHeight="1">
      <c r="A178" s="7">
        <v>174</v>
      </c>
      <c r="B178" s="8" t="s">
        <v>508</v>
      </c>
      <c r="C178" s="8" t="s">
        <v>485</v>
      </c>
      <c r="D178" s="9" t="s">
        <v>69</v>
      </c>
      <c r="E178" s="9" t="s">
        <v>151</v>
      </c>
      <c r="F178" s="9" t="s">
        <v>433</v>
      </c>
      <c r="G178" s="9" t="s">
        <v>55</v>
      </c>
      <c r="H178" s="10">
        <v>0.13300000000000001</v>
      </c>
      <c r="I178" s="10">
        <v>0.1</v>
      </c>
      <c r="J178" s="10">
        <v>3.3000000000000002E-2</v>
      </c>
      <c r="K178" s="10">
        <v>0.495</v>
      </c>
      <c r="L178" s="10">
        <v>0.21199999999999999</v>
      </c>
      <c r="M178" s="10">
        <v>0.88900000000000001</v>
      </c>
      <c r="N178" s="10">
        <v>0.3</v>
      </c>
      <c r="O178" s="9">
        <v>1206.51</v>
      </c>
      <c r="P178" s="9">
        <v>207</v>
      </c>
      <c r="Q178" s="9">
        <v>78</v>
      </c>
      <c r="R178" s="9">
        <v>81</v>
      </c>
      <c r="S178" s="11" t="s">
        <v>55</v>
      </c>
      <c r="T178" s="9" t="s">
        <v>55</v>
      </c>
      <c r="U178" s="9" t="s">
        <v>55</v>
      </c>
      <c r="V178" s="11" t="s">
        <v>55</v>
      </c>
      <c r="W178" s="11">
        <v>102924</v>
      </c>
      <c r="X178" s="11">
        <v>113517</v>
      </c>
      <c r="Y178" s="11">
        <v>82395</v>
      </c>
      <c r="Z178" s="11">
        <v>71775</v>
      </c>
      <c r="AA178" s="11">
        <v>16761</v>
      </c>
      <c r="AB178" s="11">
        <v>16761</v>
      </c>
      <c r="AC178" s="9" t="s">
        <v>55</v>
      </c>
      <c r="AD178" s="10">
        <v>8.3000000000000004E-2</v>
      </c>
      <c r="AE178" s="10">
        <v>0.79</v>
      </c>
      <c r="AF178" s="10">
        <v>0.69</v>
      </c>
      <c r="AG178" s="9">
        <v>61</v>
      </c>
      <c r="AH178" s="9">
        <v>42.67</v>
      </c>
      <c r="AI178" s="9">
        <v>19.78</v>
      </c>
      <c r="AJ178" s="9">
        <v>28.277999999999999</v>
      </c>
      <c r="AK178" s="9">
        <v>1.4296899999999999</v>
      </c>
      <c r="AL178" s="10" t="s">
        <v>55</v>
      </c>
      <c r="AM178" s="10" t="s">
        <v>55</v>
      </c>
      <c r="AN178" s="10">
        <v>3.0000000000000001E-3</v>
      </c>
      <c r="AO178" s="10">
        <v>0.46899999999999997</v>
      </c>
      <c r="AP178" s="10">
        <v>0.45200000000000001</v>
      </c>
      <c r="AQ178" s="9">
        <v>1437</v>
      </c>
      <c r="AR178" s="9" t="s">
        <v>55</v>
      </c>
      <c r="AS178" s="9" t="s">
        <v>349</v>
      </c>
      <c r="AT178" s="10">
        <v>0.05</v>
      </c>
      <c r="AU178" s="16" t="s">
        <v>2055</v>
      </c>
      <c r="AV178" s="1" t="str">
        <f t="shared" si="2"/>
        <v>no</v>
      </c>
    </row>
    <row r="179" spans="1:48" ht="14.25" hidden="1" customHeight="1">
      <c r="A179" s="7">
        <v>175</v>
      </c>
      <c r="B179" s="8" t="s">
        <v>509</v>
      </c>
      <c r="C179" s="8" t="s">
        <v>485</v>
      </c>
      <c r="D179" s="9" t="s">
        <v>58</v>
      </c>
      <c r="E179" s="9" t="s">
        <v>51</v>
      </c>
      <c r="F179" s="9" t="s">
        <v>379</v>
      </c>
      <c r="G179" s="9">
        <v>860</v>
      </c>
      <c r="H179" s="10">
        <v>0.28699999999999998</v>
      </c>
      <c r="I179" s="10">
        <v>0.22900000000000001</v>
      </c>
      <c r="J179" s="10">
        <v>0.12</v>
      </c>
      <c r="K179" s="10">
        <v>0.84099999999999997</v>
      </c>
      <c r="L179" s="10">
        <v>0.124</v>
      </c>
      <c r="M179" s="10">
        <v>0.29899999999999999</v>
      </c>
      <c r="N179" s="10">
        <v>0.78</v>
      </c>
      <c r="O179" s="9">
        <v>2366.27</v>
      </c>
      <c r="P179" s="9">
        <v>90</v>
      </c>
      <c r="Q179" s="9" t="s">
        <v>55</v>
      </c>
      <c r="R179" s="9">
        <v>464</v>
      </c>
      <c r="S179" s="11">
        <v>13459</v>
      </c>
      <c r="T179" s="9" t="s">
        <v>488</v>
      </c>
      <c r="U179" s="9" t="s">
        <v>234</v>
      </c>
      <c r="V179" s="11">
        <v>5746</v>
      </c>
      <c r="W179" s="11">
        <v>42695</v>
      </c>
      <c r="X179" s="11">
        <v>53712</v>
      </c>
      <c r="Y179" s="11">
        <v>35397</v>
      </c>
      <c r="Z179" s="11">
        <v>22671</v>
      </c>
      <c r="AA179" s="11">
        <v>5594</v>
      </c>
      <c r="AB179" s="11">
        <v>15850</v>
      </c>
      <c r="AC179" s="11" t="s">
        <v>510</v>
      </c>
      <c r="AD179" s="10">
        <v>0.28699999999999998</v>
      </c>
      <c r="AE179" s="10">
        <v>0.83</v>
      </c>
      <c r="AF179" s="10">
        <v>0.75800000000000001</v>
      </c>
      <c r="AG179" s="9">
        <v>123</v>
      </c>
      <c r="AH179" s="9">
        <v>382.33</v>
      </c>
      <c r="AI179" s="9">
        <v>19.239999999999998</v>
      </c>
      <c r="AJ179" s="9">
        <v>6.1890000000000001</v>
      </c>
      <c r="AK179" s="9">
        <v>0.32171</v>
      </c>
      <c r="AL179" s="10">
        <v>9.7000000000000003E-2</v>
      </c>
      <c r="AM179" s="10">
        <v>0.21299999999999999</v>
      </c>
      <c r="AN179" s="10">
        <v>0</v>
      </c>
      <c r="AO179" s="10">
        <v>0.94399999999999995</v>
      </c>
      <c r="AP179" s="10">
        <v>0.45200000000000001</v>
      </c>
      <c r="AQ179" s="9">
        <v>2696</v>
      </c>
      <c r="AR179" s="9">
        <v>0.128</v>
      </c>
      <c r="AS179" s="10" t="s">
        <v>511</v>
      </c>
      <c r="AT179" s="10" t="s">
        <v>301</v>
      </c>
      <c r="AU179" s="16">
        <v>0.88652482269503552</v>
      </c>
      <c r="AV179" s="1" t="str">
        <f t="shared" si="2"/>
        <v>no</v>
      </c>
    </row>
    <row r="180" spans="1:48" ht="14.25" hidden="1" customHeight="1">
      <c r="A180" s="7">
        <v>176</v>
      </c>
      <c r="B180" s="8" t="s">
        <v>512</v>
      </c>
      <c r="C180" s="8" t="s">
        <v>485</v>
      </c>
      <c r="D180" s="9" t="s">
        <v>69</v>
      </c>
      <c r="E180" s="9" t="s">
        <v>51</v>
      </c>
      <c r="F180" s="9" t="s">
        <v>109</v>
      </c>
      <c r="G180" s="9">
        <v>955</v>
      </c>
      <c r="H180" s="10">
        <v>0.33300000000000002</v>
      </c>
      <c r="I180" s="10">
        <v>0.26</v>
      </c>
      <c r="J180" s="10">
        <v>0.113</v>
      </c>
      <c r="K180" s="10">
        <v>0.88400000000000001</v>
      </c>
      <c r="L180" s="10">
        <v>0.32600000000000001</v>
      </c>
      <c r="M180" s="10">
        <v>0.54900000000000004</v>
      </c>
      <c r="N180" s="10">
        <v>0.74</v>
      </c>
      <c r="O180" s="9">
        <v>2226.52</v>
      </c>
      <c r="P180" s="9">
        <v>95</v>
      </c>
      <c r="Q180" s="9" t="s">
        <v>55</v>
      </c>
      <c r="R180" s="9">
        <v>526</v>
      </c>
      <c r="S180" s="11">
        <v>10326</v>
      </c>
      <c r="T180" s="9" t="s">
        <v>513</v>
      </c>
      <c r="U180" s="9" t="s">
        <v>377</v>
      </c>
      <c r="V180" s="11">
        <v>7169</v>
      </c>
      <c r="W180" s="11">
        <v>61664</v>
      </c>
      <c r="X180" s="11">
        <v>61191</v>
      </c>
      <c r="Y180" s="11">
        <v>51498</v>
      </c>
      <c r="Z180" s="11">
        <v>53541</v>
      </c>
      <c r="AA180" s="11">
        <v>5262</v>
      </c>
      <c r="AB180" s="11">
        <v>15518</v>
      </c>
      <c r="AC180" s="9" t="s">
        <v>100</v>
      </c>
      <c r="AD180" s="10">
        <v>0.27200000000000002</v>
      </c>
      <c r="AE180" s="10">
        <v>0.48</v>
      </c>
      <c r="AF180" s="10">
        <v>0.46200000000000002</v>
      </c>
      <c r="AG180" s="9">
        <v>120</v>
      </c>
      <c r="AH180" s="9">
        <v>127.67</v>
      </c>
      <c r="AI180" s="9">
        <v>18.55</v>
      </c>
      <c r="AJ180" s="9">
        <v>17.440000000000001</v>
      </c>
      <c r="AK180" s="9">
        <v>0.93994999999999995</v>
      </c>
      <c r="AL180" s="10">
        <v>1E-3</v>
      </c>
      <c r="AM180" s="10">
        <v>0.48899999999999999</v>
      </c>
      <c r="AN180" s="10">
        <v>0.02</v>
      </c>
      <c r="AO180" s="10">
        <v>0.33900000000000002</v>
      </c>
      <c r="AP180" s="10">
        <v>0.45200000000000001</v>
      </c>
      <c r="AQ180" s="9">
        <v>2755</v>
      </c>
      <c r="AR180" s="9">
        <v>0.55800000000000005</v>
      </c>
      <c r="AS180" s="10">
        <v>0.113</v>
      </c>
      <c r="AT180" s="9">
        <v>6.0999999999999999E-2</v>
      </c>
      <c r="AU180" s="16">
        <v>0.64184852374839529</v>
      </c>
      <c r="AV180" s="1" t="str">
        <f t="shared" si="2"/>
        <v>no</v>
      </c>
    </row>
    <row r="181" spans="1:48" ht="14.25" hidden="1" customHeight="1">
      <c r="A181" s="7">
        <v>177</v>
      </c>
      <c r="B181" s="8" t="s">
        <v>514</v>
      </c>
      <c r="C181" s="8" t="s">
        <v>485</v>
      </c>
      <c r="D181" s="9" t="s">
        <v>50</v>
      </c>
      <c r="E181" s="9" t="s">
        <v>51</v>
      </c>
      <c r="F181" s="9" t="s">
        <v>97</v>
      </c>
      <c r="G181" s="9">
        <v>1140</v>
      </c>
      <c r="H181" s="10">
        <v>0.60399999999999998</v>
      </c>
      <c r="I181" s="10">
        <v>0.57499999999999996</v>
      </c>
      <c r="J181" s="10">
        <v>0.39500000000000002</v>
      </c>
      <c r="K181" s="10">
        <v>0.876</v>
      </c>
      <c r="L181" s="10">
        <v>7.4999999999999997E-2</v>
      </c>
      <c r="M181" s="10">
        <v>0.20599999999999999</v>
      </c>
      <c r="N181" s="10">
        <v>0.86</v>
      </c>
      <c r="O181" s="9">
        <v>6275.91</v>
      </c>
      <c r="P181" s="9">
        <v>348</v>
      </c>
      <c r="Q181" s="9">
        <v>9</v>
      </c>
      <c r="R181" s="9">
        <v>1273</v>
      </c>
      <c r="S181" s="11">
        <v>13231</v>
      </c>
      <c r="T181" s="9" t="s">
        <v>515</v>
      </c>
      <c r="U181" s="9" t="s">
        <v>516</v>
      </c>
      <c r="V181" s="11">
        <v>7848</v>
      </c>
      <c r="W181" s="11">
        <v>72188</v>
      </c>
      <c r="X181" s="11">
        <v>74970</v>
      </c>
      <c r="Y181" s="11">
        <v>61209</v>
      </c>
      <c r="Z181" s="11">
        <v>52002</v>
      </c>
      <c r="AA181" s="11">
        <v>9170</v>
      </c>
      <c r="AB181" s="11">
        <v>27518</v>
      </c>
      <c r="AC181" s="9" t="s">
        <v>332</v>
      </c>
      <c r="AD181" s="10">
        <v>0.57599999999999996</v>
      </c>
      <c r="AE181" s="10">
        <v>0.17</v>
      </c>
      <c r="AF181" s="10">
        <v>0.20300000000000001</v>
      </c>
      <c r="AG181" s="9">
        <v>362.67</v>
      </c>
      <c r="AH181" s="9">
        <v>462</v>
      </c>
      <c r="AI181" s="9">
        <v>17.3</v>
      </c>
      <c r="AJ181" s="9">
        <v>13.584</v>
      </c>
      <c r="AK181" s="9">
        <v>0.78498999999999997</v>
      </c>
      <c r="AL181" s="10">
        <v>5.0000000000000001E-3</v>
      </c>
      <c r="AM181" s="10">
        <v>0.42499999999999999</v>
      </c>
      <c r="AN181" s="10">
        <v>1.4E-2</v>
      </c>
      <c r="AO181" s="10">
        <v>0.16800000000000001</v>
      </c>
      <c r="AP181" s="10">
        <v>0.45200000000000001</v>
      </c>
      <c r="AQ181" s="9">
        <v>6889</v>
      </c>
      <c r="AR181" s="9">
        <v>0.35199999999999998</v>
      </c>
      <c r="AS181" s="10">
        <v>0.28399999999999997</v>
      </c>
      <c r="AT181" s="10">
        <v>2.8000000000000001E-2</v>
      </c>
      <c r="AU181" s="16">
        <v>0.73964497041420119</v>
      </c>
      <c r="AV181" s="1" t="str">
        <f t="shared" si="2"/>
        <v>yes</v>
      </c>
    </row>
    <row r="182" spans="1:48" ht="14.25" hidden="1" customHeight="1">
      <c r="A182" s="7">
        <v>178</v>
      </c>
      <c r="B182" s="8" t="s">
        <v>517</v>
      </c>
      <c r="C182" s="8" t="s">
        <v>485</v>
      </c>
      <c r="D182" s="9" t="s">
        <v>150</v>
      </c>
      <c r="E182" s="9" t="s">
        <v>51</v>
      </c>
      <c r="F182" s="9" t="s">
        <v>160</v>
      </c>
      <c r="G182" s="9">
        <v>1105</v>
      </c>
      <c r="H182" s="10">
        <v>0.503</v>
      </c>
      <c r="I182" s="10">
        <v>0.443</v>
      </c>
      <c r="J182" s="10">
        <v>0.245</v>
      </c>
      <c r="K182" s="10">
        <v>0.878</v>
      </c>
      <c r="L182" s="10">
        <v>0.11600000000000001</v>
      </c>
      <c r="M182" s="10">
        <v>0.35099999999999998</v>
      </c>
      <c r="N182" s="10">
        <v>0.82</v>
      </c>
      <c r="O182" s="9">
        <v>18277.34</v>
      </c>
      <c r="P182" s="9">
        <v>832</v>
      </c>
      <c r="Q182" s="9">
        <v>68</v>
      </c>
      <c r="R182" s="9">
        <v>3308</v>
      </c>
      <c r="S182" s="11">
        <v>10781</v>
      </c>
      <c r="T182" s="9" t="s">
        <v>518</v>
      </c>
      <c r="U182" s="9" t="s">
        <v>519</v>
      </c>
      <c r="V182" s="11">
        <v>6339</v>
      </c>
      <c r="W182" s="11">
        <v>71305</v>
      </c>
      <c r="X182" s="11">
        <v>74412</v>
      </c>
      <c r="Y182" s="11">
        <v>64161</v>
      </c>
      <c r="Z182" s="11">
        <v>59670</v>
      </c>
      <c r="AA182" s="11">
        <v>6273</v>
      </c>
      <c r="AB182" s="11">
        <v>16847</v>
      </c>
      <c r="AC182" s="9" t="s">
        <v>516</v>
      </c>
      <c r="AD182" s="10">
        <v>0.49099999999999999</v>
      </c>
      <c r="AE182" s="10">
        <v>0.35</v>
      </c>
      <c r="AF182" s="10">
        <v>0.38</v>
      </c>
      <c r="AG182" s="9">
        <v>861.33</v>
      </c>
      <c r="AH182" s="9">
        <v>1520</v>
      </c>
      <c r="AI182" s="9">
        <v>21.22</v>
      </c>
      <c r="AJ182" s="9">
        <v>12.025</v>
      </c>
      <c r="AK182" s="9">
        <v>0.56667000000000001</v>
      </c>
      <c r="AL182" s="10">
        <v>7.3999999999999996E-2</v>
      </c>
      <c r="AM182" s="10">
        <v>0.46100000000000002</v>
      </c>
      <c r="AN182" s="10">
        <v>1.9E-2</v>
      </c>
      <c r="AO182" s="10">
        <v>0.34699999999999998</v>
      </c>
      <c r="AP182" s="10">
        <v>0.45200000000000001</v>
      </c>
      <c r="AQ182" s="9">
        <v>20459</v>
      </c>
      <c r="AR182" s="9">
        <v>0.47499999999999998</v>
      </c>
      <c r="AS182" s="10">
        <v>0.105</v>
      </c>
      <c r="AT182" s="10">
        <v>1.2E-2</v>
      </c>
      <c r="AU182" s="16">
        <v>0.67796610169491522</v>
      </c>
      <c r="AV182" s="1" t="str">
        <f t="shared" si="2"/>
        <v>yes</v>
      </c>
    </row>
    <row r="183" spans="1:48" ht="14.25" hidden="1" customHeight="1">
      <c r="A183" s="7">
        <v>179</v>
      </c>
      <c r="B183" s="8" t="s">
        <v>520</v>
      </c>
      <c r="C183" s="8" t="s">
        <v>485</v>
      </c>
      <c r="D183" s="9" t="s">
        <v>91</v>
      </c>
      <c r="E183" s="9" t="s">
        <v>59</v>
      </c>
      <c r="F183" s="9" t="s">
        <v>165</v>
      </c>
      <c r="G183" s="9">
        <v>992.5</v>
      </c>
      <c r="H183" s="10">
        <v>0.46300000000000002</v>
      </c>
      <c r="I183" s="10">
        <v>0.45900000000000002</v>
      </c>
      <c r="J183" s="10">
        <v>0.40600000000000003</v>
      </c>
      <c r="K183" s="10">
        <v>0.88700000000000001</v>
      </c>
      <c r="L183" s="10">
        <v>6.0999999999999999E-2</v>
      </c>
      <c r="M183" s="10">
        <v>0.251</v>
      </c>
      <c r="N183" s="10">
        <v>0.67</v>
      </c>
      <c r="O183" s="9">
        <v>977.36</v>
      </c>
      <c r="P183" s="9">
        <v>39</v>
      </c>
      <c r="Q183" s="9" t="s">
        <v>55</v>
      </c>
      <c r="R183" s="9">
        <v>169</v>
      </c>
      <c r="S183" s="9" t="s">
        <v>55</v>
      </c>
      <c r="T183" s="9" t="s">
        <v>55</v>
      </c>
      <c r="U183" s="9" t="s">
        <v>55</v>
      </c>
      <c r="V183" s="9" t="s">
        <v>55</v>
      </c>
      <c r="W183" s="11">
        <v>60006</v>
      </c>
      <c r="X183" s="11">
        <v>63999</v>
      </c>
      <c r="Y183" s="11">
        <v>48753</v>
      </c>
      <c r="Z183" s="11">
        <v>46917</v>
      </c>
      <c r="AA183" s="11">
        <v>27540</v>
      </c>
      <c r="AB183" s="11">
        <v>27540</v>
      </c>
      <c r="AC183" s="9" t="s">
        <v>55</v>
      </c>
      <c r="AD183" s="10">
        <v>0.37</v>
      </c>
      <c r="AE183" s="10">
        <v>0.4</v>
      </c>
      <c r="AF183" s="10">
        <v>0.441</v>
      </c>
      <c r="AG183" s="9">
        <v>76</v>
      </c>
      <c r="AH183" s="9">
        <v>89.67</v>
      </c>
      <c r="AI183" s="9">
        <v>12.86</v>
      </c>
      <c r="AJ183" s="9">
        <v>10.9</v>
      </c>
      <c r="AK183" s="9">
        <v>0.84758</v>
      </c>
      <c r="AL183" s="9" t="s">
        <v>55</v>
      </c>
      <c r="AM183" s="9" t="s">
        <v>55</v>
      </c>
      <c r="AN183" s="10">
        <v>5.0000000000000001E-3</v>
      </c>
      <c r="AO183" s="10">
        <v>0.315</v>
      </c>
      <c r="AP183" s="10">
        <v>0.45200000000000001</v>
      </c>
      <c r="AQ183" s="9">
        <v>1028</v>
      </c>
      <c r="AR183" s="9">
        <v>0.28799999999999998</v>
      </c>
      <c r="AS183" s="10">
        <v>0.13700000000000001</v>
      </c>
      <c r="AT183" s="9">
        <v>9.2999999999999999E-2</v>
      </c>
      <c r="AU183" s="16">
        <v>0.77639751552795033</v>
      </c>
      <c r="AV183" s="1" t="str">
        <f t="shared" si="2"/>
        <v>no</v>
      </c>
    </row>
    <row r="184" spans="1:48" ht="14.25" hidden="1" customHeight="1">
      <c r="A184" s="7">
        <v>180</v>
      </c>
      <c r="B184" s="8" t="s">
        <v>521</v>
      </c>
      <c r="C184" s="8" t="s">
        <v>485</v>
      </c>
      <c r="D184" s="9" t="s">
        <v>150</v>
      </c>
      <c r="E184" s="9" t="s">
        <v>59</v>
      </c>
      <c r="F184" s="9" t="s">
        <v>200</v>
      </c>
      <c r="G184" s="9">
        <v>1210</v>
      </c>
      <c r="H184" s="10">
        <v>0.61299999999999999</v>
      </c>
      <c r="I184" s="10">
        <v>0.59599999999999997</v>
      </c>
      <c r="J184" s="10">
        <v>0.46800000000000003</v>
      </c>
      <c r="K184" s="10">
        <v>0.54300000000000004</v>
      </c>
      <c r="L184" s="10">
        <v>0.16800000000000001</v>
      </c>
      <c r="M184" s="10">
        <v>0.40699999999999997</v>
      </c>
      <c r="N184" s="10">
        <v>0.87</v>
      </c>
      <c r="O184" s="9">
        <v>7419.48</v>
      </c>
      <c r="P184" s="9">
        <v>840</v>
      </c>
      <c r="Q184" s="9">
        <v>449</v>
      </c>
      <c r="R184" s="9">
        <v>989</v>
      </c>
      <c r="S184" s="9" t="s">
        <v>55</v>
      </c>
      <c r="T184" s="9" t="s">
        <v>55</v>
      </c>
      <c r="U184" s="9" t="s">
        <v>55</v>
      </c>
      <c r="V184" s="9" t="s">
        <v>55</v>
      </c>
      <c r="W184" s="11">
        <v>79665</v>
      </c>
      <c r="X184" s="11">
        <v>89982</v>
      </c>
      <c r="Y184" s="11">
        <v>71136</v>
      </c>
      <c r="Z184" s="11">
        <v>65844</v>
      </c>
      <c r="AA184" s="11">
        <v>34450</v>
      </c>
      <c r="AB184" s="11">
        <v>34450</v>
      </c>
      <c r="AC184" s="9" t="s">
        <v>55</v>
      </c>
      <c r="AD184" s="10">
        <v>0.59699999999999998</v>
      </c>
      <c r="AE184" s="10">
        <v>0.27</v>
      </c>
      <c r="AF184" s="10">
        <v>0.34699999999999998</v>
      </c>
      <c r="AG184" s="9">
        <v>532.33000000000004</v>
      </c>
      <c r="AH184" s="9">
        <v>942.33</v>
      </c>
      <c r="AI184" s="9">
        <v>13.94</v>
      </c>
      <c r="AJ184" s="9">
        <v>7.8739999999999997</v>
      </c>
      <c r="AK184" s="9">
        <v>0.56491000000000002</v>
      </c>
      <c r="AL184" s="9" t="s">
        <v>55</v>
      </c>
      <c r="AM184" s="9" t="s">
        <v>55</v>
      </c>
      <c r="AN184" s="10">
        <v>3.5999999999999997E-2</v>
      </c>
      <c r="AO184" s="10">
        <v>0.436</v>
      </c>
      <c r="AP184" s="10">
        <v>0.45200000000000001</v>
      </c>
      <c r="AQ184" s="9">
        <v>8600</v>
      </c>
      <c r="AR184" s="9">
        <v>0.46</v>
      </c>
      <c r="AS184" s="10">
        <v>1.6E-2</v>
      </c>
      <c r="AT184" s="10">
        <v>1.6E-2</v>
      </c>
      <c r="AU184" s="16">
        <v>0.68493150684931503</v>
      </c>
      <c r="AV184" s="1" t="str">
        <f t="shared" si="2"/>
        <v>yes</v>
      </c>
    </row>
    <row r="185" spans="1:48" ht="14.25" hidden="1" customHeight="1">
      <c r="A185" s="7">
        <v>181</v>
      </c>
      <c r="B185" s="8" t="s">
        <v>522</v>
      </c>
      <c r="C185" s="8" t="s">
        <v>485</v>
      </c>
      <c r="D185" s="9" t="s">
        <v>91</v>
      </c>
      <c r="E185" s="9" t="s">
        <v>59</v>
      </c>
      <c r="F185" s="9" t="s">
        <v>296</v>
      </c>
      <c r="G185" s="9">
        <v>985</v>
      </c>
      <c r="H185" s="10">
        <v>0.50900000000000001</v>
      </c>
      <c r="I185" s="10">
        <v>0.48699999999999999</v>
      </c>
      <c r="J185" s="10">
        <v>0.40600000000000003</v>
      </c>
      <c r="K185" s="10">
        <v>1</v>
      </c>
      <c r="L185" s="10">
        <v>4.4999999999999998E-2</v>
      </c>
      <c r="M185" s="10">
        <v>0.10100000000000001</v>
      </c>
      <c r="N185" s="10">
        <v>0.83</v>
      </c>
      <c r="O185" s="9">
        <v>2108.5500000000002</v>
      </c>
      <c r="P185" s="9" t="s">
        <v>55</v>
      </c>
      <c r="Q185" s="9" t="s">
        <v>55</v>
      </c>
      <c r="R185" s="9">
        <v>328</v>
      </c>
      <c r="S185" s="9" t="s">
        <v>55</v>
      </c>
      <c r="T185" s="9" t="s">
        <v>55</v>
      </c>
      <c r="U185" s="9" t="s">
        <v>55</v>
      </c>
      <c r="V185" s="9" t="s">
        <v>55</v>
      </c>
      <c r="W185" s="11">
        <v>70646</v>
      </c>
      <c r="X185" s="11">
        <v>85617</v>
      </c>
      <c r="Y185" s="11">
        <v>69552</v>
      </c>
      <c r="Z185" s="11">
        <v>56394</v>
      </c>
      <c r="AA185" s="11">
        <v>26742</v>
      </c>
      <c r="AB185" s="11">
        <v>26742</v>
      </c>
      <c r="AC185" s="9" t="s">
        <v>55</v>
      </c>
      <c r="AD185" s="10">
        <v>0.503</v>
      </c>
      <c r="AE185" s="10">
        <v>0.52</v>
      </c>
      <c r="AF185" s="10">
        <v>0.49299999999999999</v>
      </c>
      <c r="AG185" s="9">
        <v>176</v>
      </c>
      <c r="AH185" s="9">
        <v>233.67</v>
      </c>
      <c r="AI185" s="9">
        <v>11.98</v>
      </c>
      <c r="AJ185" s="9">
        <v>9.0239999999999991</v>
      </c>
      <c r="AK185" s="9">
        <v>0.75321000000000005</v>
      </c>
      <c r="AL185" s="9" t="s">
        <v>55</v>
      </c>
      <c r="AM185" s="9" t="s">
        <v>55</v>
      </c>
      <c r="AN185" s="10">
        <v>2.5000000000000001E-2</v>
      </c>
      <c r="AO185" s="10">
        <v>0.95799999999999996</v>
      </c>
      <c r="AP185" s="10">
        <v>0.45200000000000001</v>
      </c>
      <c r="AQ185" s="9">
        <v>2167</v>
      </c>
      <c r="AR185" s="9">
        <v>0.69199999999999995</v>
      </c>
      <c r="AS185" s="9" t="s">
        <v>523</v>
      </c>
      <c r="AT185" s="9">
        <v>5.0000000000000001E-3</v>
      </c>
      <c r="AU185" s="16">
        <v>0.59101654846335694</v>
      </c>
      <c r="AV185" s="1" t="str">
        <f t="shared" si="2"/>
        <v>no</v>
      </c>
    </row>
    <row r="186" spans="1:48" ht="14.25" hidden="1" customHeight="1">
      <c r="A186" s="7">
        <v>182</v>
      </c>
      <c r="B186" s="8" t="s">
        <v>524</v>
      </c>
      <c r="C186" s="8" t="s">
        <v>485</v>
      </c>
      <c r="D186" s="9" t="s">
        <v>91</v>
      </c>
      <c r="E186" s="9" t="s">
        <v>59</v>
      </c>
      <c r="F186" s="9" t="s">
        <v>92</v>
      </c>
      <c r="G186" s="9">
        <v>1135</v>
      </c>
      <c r="H186" s="10">
        <v>0.53200000000000003</v>
      </c>
      <c r="I186" s="10">
        <v>0.498</v>
      </c>
      <c r="J186" s="10">
        <v>0.433</v>
      </c>
      <c r="K186" s="10">
        <v>1</v>
      </c>
      <c r="L186" s="10">
        <v>7.4999999999999997E-2</v>
      </c>
      <c r="M186" s="10">
        <v>0.17199999999999999</v>
      </c>
      <c r="N186" s="10">
        <v>0.73</v>
      </c>
      <c r="O186" s="9">
        <v>1103.1099999999999</v>
      </c>
      <c r="P186" s="9" t="s">
        <v>55</v>
      </c>
      <c r="Q186" s="9" t="s">
        <v>55</v>
      </c>
      <c r="R186" s="9">
        <v>201</v>
      </c>
      <c r="S186" s="9" t="s">
        <v>55</v>
      </c>
      <c r="T186" s="9" t="s">
        <v>55</v>
      </c>
      <c r="U186" s="9" t="s">
        <v>55</v>
      </c>
      <c r="V186" s="9" t="s">
        <v>55</v>
      </c>
      <c r="W186" s="11">
        <v>63224</v>
      </c>
      <c r="X186" s="11">
        <v>75942</v>
      </c>
      <c r="Y186" s="11">
        <v>58311</v>
      </c>
      <c r="Z186" s="11">
        <v>52542</v>
      </c>
      <c r="AA186" s="11">
        <v>33800</v>
      </c>
      <c r="AB186" s="11">
        <v>33800</v>
      </c>
      <c r="AC186" s="9" t="s">
        <v>55</v>
      </c>
      <c r="AD186" s="10">
        <v>0.51400000000000001</v>
      </c>
      <c r="AE186" s="10">
        <v>0.47</v>
      </c>
      <c r="AF186" s="10">
        <v>0.39400000000000002</v>
      </c>
      <c r="AG186" s="9">
        <v>59</v>
      </c>
      <c r="AH186" s="9">
        <v>103.33</v>
      </c>
      <c r="AI186" s="9">
        <v>18.7</v>
      </c>
      <c r="AJ186" s="9">
        <v>10.675000000000001</v>
      </c>
      <c r="AK186" s="9">
        <v>0.57096999999999998</v>
      </c>
      <c r="AL186" s="9" t="s">
        <v>55</v>
      </c>
      <c r="AM186" s="9" t="s">
        <v>55</v>
      </c>
      <c r="AN186" s="10">
        <v>6.5000000000000002E-2</v>
      </c>
      <c r="AO186" s="10">
        <v>0.34300000000000003</v>
      </c>
      <c r="AP186" s="10">
        <v>0.45200000000000001</v>
      </c>
      <c r="AQ186" s="9">
        <v>1155</v>
      </c>
      <c r="AR186" s="9">
        <v>0.28299999999999997</v>
      </c>
      <c r="AS186" s="10">
        <v>0.109</v>
      </c>
      <c r="AT186" s="10">
        <v>1.7999999999999999E-2</v>
      </c>
      <c r="AU186" s="16">
        <v>0.77942322681215903</v>
      </c>
      <c r="AV186" s="1" t="str">
        <f t="shared" si="2"/>
        <v>no</v>
      </c>
    </row>
    <row r="187" spans="1:48" ht="14.25" hidden="1" customHeight="1">
      <c r="A187" s="7">
        <v>183</v>
      </c>
      <c r="B187" s="8" t="s">
        <v>525</v>
      </c>
      <c r="C187" s="8" t="s">
        <v>485</v>
      </c>
      <c r="D187" s="9" t="s">
        <v>91</v>
      </c>
      <c r="E187" s="9" t="s">
        <v>59</v>
      </c>
      <c r="F187" s="9" t="s">
        <v>165</v>
      </c>
      <c r="G187" s="9">
        <v>735</v>
      </c>
      <c r="H187" s="10">
        <v>0.219</v>
      </c>
      <c r="I187" s="10">
        <v>0.16400000000000001</v>
      </c>
      <c r="J187" s="10">
        <v>5.8000000000000003E-2</v>
      </c>
      <c r="K187" s="10">
        <v>1</v>
      </c>
      <c r="L187" s="10">
        <v>8.5000000000000006E-2</v>
      </c>
      <c r="M187" s="10">
        <v>0.19900000000000001</v>
      </c>
      <c r="N187" s="10">
        <v>0.32</v>
      </c>
      <c r="O187" s="9">
        <v>526.97</v>
      </c>
      <c r="P187" s="9" t="s">
        <v>55</v>
      </c>
      <c r="Q187" s="9" t="s">
        <v>55</v>
      </c>
      <c r="R187" s="9">
        <v>101</v>
      </c>
      <c r="S187" s="9" t="s">
        <v>55</v>
      </c>
      <c r="T187" s="9" t="s">
        <v>55</v>
      </c>
      <c r="U187" s="9" t="s">
        <v>55</v>
      </c>
      <c r="V187" s="9" t="s">
        <v>55</v>
      </c>
      <c r="W187" s="11">
        <v>44498</v>
      </c>
      <c r="X187" s="11">
        <v>46872</v>
      </c>
      <c r="Y187" s="11">
        <v>47880</v>
      </c>
      <c r="Z187" s="11">
        <v>43524</v>
      </c>
      <c r="AA187" s="11">
        <v>14224</v>
      </c>
      <c r="AB187" s="11">
        <v>14224</v>
      </c>
      <c r="AC187" s="9" t="s">
        <v>55</v>
      </c>
      <c r="AD187" s="10">
        <v>0.21</v>
      </c>
      <c r="AE187" s="10">
        <v>0.83</v>
      </c>
      <c r="AF187" s="10">
        <v>0.79900000000000004</v>
      </c>
      <c r="AG187" s="9">
        <v>54.67</v>
      </c>
      <c r="AH187" s="9">
        <v>109</v>
      </c>
      <c r="AI187" s="9">
        <v>9.64</v>
      </c>
      <c r="AJ187" s="9">
        <v>4.835</v>
      </c>
      <c r="AK187" s="9">
        <v>0.50153000000000003</v>
      </c>
      <c r="AL187" s="9" t="s">
        <v>55</v>
      </c>
      <c r="AM187" s="9" t="s">
        <v>55</v>
      </c>
      <c r="AN187" s="10">
        <v>3.1E-2</v>
      </c>
      <c r="AO187" s="10">
        <v>0.92100000000000004</v>
      </c>
      <c r="AP187" s="10">
        <v>0.45200000000000001</v>
      </c>
      <c r="AQ187" s="9">
        <v>555</v>
      </c>
      <c r="AR187" s="9">
        <v>0.36699999999999999</v>
      </c>
      <c r="AS187" s="9" t="s">
        <v>526</v>
      </c>
      <c r="AT187" s="9">
        <v>8.9999999999999993E-3</v>
      </c>
      <c r="AU187" s="16">
        <v>0.73152889539136789</v>
      </c>
      <c r="AV187" s="1" t="str">
        <f t="shared" si="2"/>
        <v>no</v>
      </c>
    </row>
    <row r="188" spans="1:48" ht="14.25" hidden="1" customHeight="1">
      <c r="A188" s="7">
        <v>184</v>
      </c>
      <c r="B188" s="8" t="s">
        <v>527</v>
      </c>
      <c r="C188" s="8" t="s">
        <v>485</v>
      </c>
      <c r="D188" s="9" t="s">
        <v>50</v>
      </c>
      <c r="E188" s="9" t="s">
        <v>59</v>
      </c>
      <c r="F188" s="9" t="s">
        <v>442</v>
      </c>
      <c r="G188" s="9">
        <v>985</v>
      </c>
      <c r="H188" s="10">
        <v>0.45500000000000002</v>
      </c>
      <c r="I188" s="10">
        <v>0.442</v>
      </c>
      <c r="J188" s="10">
        <v>0.372</v>
      </c>
      <c r="K188" s="10">
        <v>0.56699999999999995</v>
      </c>
      <c r="L188" s="10">
        <v>0.11799999999999999</v>
      </c>
      <c r="M188" s="10">
        <v>0.32400000000000001</v>
      </c>
      <c r="N188" s="10">
        <v>0.63</v>
      </c>
      <c r="O188" s="9">
        <v>1759.04</v>
      </c>
      <c r="P188" s="9">
        <v>329</v>
      </c>
      <c r="Q188" s="9">
        <v>13</v>
      </c>
      <c r="R188" s="9">
        <v>295</v>
      </c>
      <c r="S188" s="9" t="s">
        <v>55</v>
      </c>
      <c r="T188" s="9" t="s">
        <v>55</v>
      </c>
      <c r="U188" s="9" t="s">
        <v>55</v>
      </c>
      <c r="V188" s="9" t="s">
        <v>55</v>
      </c>
      <c r="W188" s="11">
        <v>64907</v>
      </c>
      <c r="X188" s="11">
        <v>64233</v>
      </c>
      <c r="Y188" s="11">
        <v>53208</v>
      </c>
      <c r="Z188" s="11">
        <v>50013</v>
      </c>
      <c r="AA188" s="11">
        <v>21990</v>
      </c>
      <c r="AB188" s="11">
        <v>21990</v>
      </c>
      <c r="AC188" s="9" t="s">
        <v>55</v>
      </c>
      <c r="AD188" s="10">
        <v>0.51500000000000001</v>
      </c>
      <c r="AE188" s="10">
        <v>0.44</v>
      </c>
      <c r="AF188" s="10">
        <v>0.47399999999999998</v>
      </c>
      <c r="AG188" s="9">
        <v>177.67</v>
      </c>
      <c r="AH188" s="9">
        <v>141.33000000000001</v>
      </c>
      <c r="AI188" s="9">
        <v>9.9</v>
      </c>
      <c r="AJ188" s="9">
        <v>12.446</v>
      </c>
      <c r="AK188" s="9">
        <v>1.25708</v>
      </c>
      <c r="AL188" s="9" t="s">
        <v>55</v>
      </c>
      <c r="AM188" s="9" t="s">
        <v>55</v>
      </c>
      <c r="AN188" s="10">
        <v>8.0000000000000002E-3</v>
      </c>
      <c r="AO188" s="10">
        <v>0.16700000000000001</v>
      </c>
      <c r="AP188" s="10">
        <v>0.45200000000000001</v>
      </c>
      <c r="AQ188" s="9">
        <v>2264</v>
      </c>
      <c r="AR188" s="9">
        <v>4.3840000000000003</v>
      </c>
      <c r="AS188" s="10">
        <v>0.28499999999999998</v>
      </c>
      <c r="AT188" s="9" t="s">
        <v>367</v>
      </c>
      <c r="AU188" s="16">
        <v>0.18573551263001487</v>
      </c>
      <c r="AV188" s="1" t="str">
        <f t="shared" si="2"/>
        <v>no</v>
      </c>
    </row>
    <row r="189" spans="1:48" ht="14.25" hidden="1" customHeight="1">
      <c r="A189" s="7">
        <v>185</v>
      </c>
      <c r="B189" s="8" t="s">
        <v>528</v>
      </c>
      <c r="C189" s="8" t="s">
        <v>485</v>
      </c>
      <c r="D189" s="9" t="s">
        <v>58</v>
      </c>
      <c r="E189" s="9" t="s">
        <v>51</v>
      </c>
      <c r="F189" s="9" t="s">
        <v>379</v>
      </c>
      <c r="G189" s="9">
        <v>845</v>
      </c>
      <c r="H189" s="10">
        <v>0.27300000000000002</v>
      </c>
      <c r="I189" s="10">
        <v>0.19900000000000001</v>
      </c>
      <c r="J189" s="10">
        <v>7.9000000000000001E-2</v>
      </c>
      <c r="K189" s="10">
        <v>0.96799999999999997</v>
      </c>
      <c r="L189" s="10">
        <v>0.126</v>
      </c>
      <c r="M189" s="10">
        <v>0.27200000000000002</v>
      </c>
      <c r="N189" s="10">
        <v>0.61</v>
      </c>
      <c r="O189" s="9">
        <v>4419.71</v>
      </c>
      <c r="P189" s="9">
        <v>71</v>
      </c>
      <c r="Q189" s="9" t="s">
        <v>55</v>
      </c>
      <c r="R189" s="9">
        <v>492</v>
      </c>
      <c r="S189" s="11">
        <v>7348</v>
      </c>
      <c r="T189" s="9" t="s">
        <v>529</v>
      </c>
      <c r="U189" s="9" t="s">
        <v>111</v>
      </c>
      <c r="V189" s="11">
        <v>5487</v>
      </c>
      <c r="W189" s="11">
        <v>63810</v>
      </c>
      <c r="X189" s="11">
        <v>67194</v>
      </c>
      <c r="Y189" s="11">
        <v>57717</v>
      </c>
      <c r="Z189" s="11">
        <v>50994</v>
      </c>
      <c r="AA189" s="11">
        <v>5644</v>
      </c>
      <c r="AB189" s="11">
        <v>15900</v>
      </c>
      <c r="AC189" s="9" t="s">
        <v>510</v>
      </c>
      <c r="AD189" s="10">
        <v>0.27100000000000002</v>
      </c>
      <c r="AE189" s="10">
        <v>0.8</v>
      </c>
      <c r="AF189" s="10">
        <v>0.745</v>
      </c>
      <c r="AG189" s="9">
        <v>211.67</v>
      </c>
      <c r="AH189" s="9">
        <v>377.33</v>
      </c>
      <c r="AI189" s="9">
        <v>20.88</v>
      </c>
      <c r="AJ189" s="9">
        <v>11.712999999999999</v>
      </c>
      <c r="AK189" s="9">
        <v>0.56094999999999995</v>
      </c>
      <c r="AL189" s="10">
        <v>2.3E-2</v>
      </c>
      <c r="AM189" s="10">
        <v>0.39100000000000001</v>
      </c>
      <c r="AN189" s="10">
        <v>1.4E-2</v>
      </c>
      <c r="AO189" s="10">
        <v>0.93100000000000005</v>
      </c>
      <c r="AP189" s="10">
        <v>0.45200000000000001</v>
      </c>
      <c r="AQ189" s="9">
        <v>4800</v>
      </c>
      <c r="AR189" s="9">
        <v>0.63700000000000001</v>
      </c>
      <c r="AS189" s="9" t="s">
        <v>530</v>
      </c>
      <c r="AT189" s="10">
        <v>2E-3</v>
      </c>
      <c r="AU189" s="16">
        <v>0.61087354917532077</v>
      </c>
      <c r="AV189" s="1" t="str">
        <f t="shared" si="2"/>
        <v>yes</v>
      </c>
    </row>
    <row r="190" spans="1:48" ht="14.25" hidden="1" customHeight="1">
      <c r="A190" s="7">
        <v>186</v>
      </c>
      <c r="B190" s="8" t="s">
        <v>531</v>
      </c>
      <c r="C190" s="8" t="s">
        <v>485</v>
      </c>
      <c r="D190" s="9" t="s">
        <v>91</v>
      </c>
      <c r="E190" s="9" t="s">
        <v>59</v>
      </c>
      <c r="F190" s="9" t="s">
        <v>296</v>
      </c>
      <c r="G190" s="9">
        <v>1020</v>
      </c>
      <c r="H190" s="10">
        <v>0.75700000000000001</v>
      </c>
      <c r="I190" s="9">
        <v>0.73</v>
      </c>
      <c r="J190" s="9">
        <v>0.69299999999999995</v>
      </c>
      <c r="K190" s="10">
        <v>1</v>
      </c>
      <c r="L190" s="10">
        <v>2.5000000000000001E-2</v>
      </c>
      <c r="M190" s="10">
        <v>0.06</v>
      </c>
      <c r="N190" s="10">
        <v>0.9</v>
      </c>
      <c r="O190" s="9">
        <v>2111.79</v>
      </c>
      <c r="P190" s="9" t="s">
        <v>55</v>
      </c>
      <c r="Q190" s="9" t="s">
        <v>55</v>
      </c>
      <c r="R190" s="9">
        <v>462</v>
      </c>
      <c r="S190" s="9" t="s">
        <v>55</v>
      </c>
      <c r="T190" s="9" t="s">
        <v>55</v>
      </c>
      <c r="U190" s="9" t="s">
        <v>55</v>
      </c>
      <c r="V190" s="9" t="s">
        <v>55</v>
      </c>
      <c r="W190" s="11">
        <v>74738</v>
      </c>
      <c r="X190" s="11">
        <v>96318</v>
      </c>
      <c r="Y190" s="11">
        <v>73017</v>
      </c>
      <c r="Z190" s="11">
        <v>65412</v>
      </c>
      <c r="AA190" s="11">
        <v>26388</v>
      </c>
      <c r="AB190" s="11">
        <v>26388</v>
      </c>
      <c r="AC190" s="9" t="s">
        <v>55</v>
      </c>
      <c r="AD190" s="10">
        <v>0.75900000000000001</v>
      </c>
      <c r="AE190" s="10">
        <v>0.55000000000000004</v>
      </c>
      <c r="AF190" s="10">
        <v>0.48099999999999998</v>
      </c>
      <c r="AG190" s="9">
        <v>203.33</v>
      </c>
      <c r="AH190" s="9">
        <v>315</v>
      </c>
      <c r="AI190" s="9">
        <v>10.39</v>
      </c>
      <c r="AJ190" s="9">
        <v>6.7039999999999997</v>
      </c>
      <c r="AK190" s="9">
        <v>0.64549999999999996</v>
      </c>
      <c r="AL190" s="9" t="s">
        <v>55</v>
      </c>
      <c r="AM190" s="9" t="s">
        <v>55</v>
      </c>
      <c r="AN190" s="10">
        <v>1.2E-2</v>
      </c>
      <c r="AO190" s="10">
        <v>0.98799999999999999</v>
      </c>
      <c r="AP190" s="10">
        <v>0.45200000000000001</v>
      </c>
      <c r="AQ190" s="9">
        <v>2144</v>
      </c>
      <c r="AR190" s="9">
        <v>0.627</v>
      </c>
      <c r="AS190" s="9" t="s">
        <v>532</v>
      </c>
      <c r="AT190" s="10" t="s">
        <v>75</v>
      </c>
      <c r="AU190" s="16">
        <v>0.61462814996926851</v>
      </c>
      <c r="AV190" s="1" t="str">
        <f t="shared" si="2"/>
        <v>no</v>
      </c>
    </row>
    <row r="191" spans="1:48" ht="14.25" hidden="1" customHeight="1">
      <c r="A191" s="7">
        <v>187</v>
      </c>
      <c r="B191" s="8" t="s">
        <v>533</v>
      </c>
      <c r="C191" s="8" t="s">
        <v>485</v>
      </c>
      <c r="D191" s="9" t="s">
        <v>58</v>
      </c>
      <c r="E191" s="9" t="s">
        <v>59</v>
      </c>
      <c r="F191" s="9" t="s">
        <v>147</v>
      </c>
      <c r="G191" s="9" t="s">
        <v>55</v>
      </c>
      <c r="H191" s="10">
        <v>0.32500000000000001</v>
      </c>
      <c r="I191" s="10">
        <v>0.22500000000000001</v>
      </c>
      <c r="J191" s="10">
        <v>0.15</v>
      </c>
      <c r="K191" s="10">
        <v>0.68</v>
      </c>
      <c r="L191" s="10">
        <v>0.38400000000000001</v>
      </c>
      <c r="M191" s="10">
        <v>0.68899999999999995</v>
      </c>
      <c r="N191" s="10">
        <v>0.6</v>
      </c>
      <c r="O191" s="9">
        <v>808.76</v>
      </c>
      <c r="P191" s="9">
        <v>57</v>
      </c>
      <c r="Q191" s="9" t="s">
        <v>55</v>
      </c>
      <c r="R191" s="9">
        <v>162</v>
      </c>
      <c r="S191" s="11" t="s">
        <v>55</v>
      </c>
      <c r="T191" s="9" t="s">
        <v>55</v>
      </c>
      <c r="U191" s="9" t="s">
        <v>55</v>
      </c>
      <c r="V191" s="11" t="s">
        <v>55</v>
      </c>
      <c r="W191" s="11">
        <v>54371</v>
      </c>
      <c r="X191" s="11">
        <v>42723</v>
      </c>
      <c r="Y191" s="11">
        <v>61047</v>
      </c>
      <c r="Z191" s="11">
        <v>51111</v>
      </c>
      <c r="AA191" s="11">
        <v>16400</v>
      </c>
      <c r="AB191" s="11">
        <v>16400</v>
      </c>
      <c r="AC191" s="9" t="s">
        <v>55</v>
      </c>
      <c r="AD191" s="10">
        <v>0.154</v>
      </c>
      <c r="AE191" s="10">
        <v>0.51</v>
      </c>
      <c r="AF191" s="10">
        <v>0.46100000000000002</v>
      </c>
      <c r="AG191" s="9">
        <v>76.33</v>
      </c>
      <c r="AH191" s="9">
        <v>68</v>
      </c>
      <c r="AI191" s="9">
        <v>10.6</v>
      </c>
      <c r="AJ191" s="9">
        <v>11.894</v>
      </c>
      <c r="AK191" s="9">
        <v>1.1225499999999999</v>
      </c>
      <c r="AL191" s="10" t="s">
        <v>55</v>
      </c>
      <c r="AM191" s="10" t="s">
        <v>55</v>
      </c>
      <c r="AN191" s="10">
        <v>4.3999999999999997E-2</v>
      </c>
      <c r="AO191" s="10">
        <v>0.26700000000000002</v>
      </c>
      <c r="AP191" s="10">
        <v>0.45200000000000001</v>
      </c>
      <c r="AQ191" s="9">
        <v>1182</v>
      </c>
      <c r="AR191" s="9" t="s">
        <v>55</v>
      </c>
      <c r="AS191" s="10">
        <v>0.185</v>
      </c>
      <c r="AT191" s="10">
        <v>0.17100000000000001</v>
      </c>
      <c r="AU191" s="16" t="s">
        <v>2055</v>
      </c>
      <c r="AV191" s="1" t="str">
        <f t="shared" si="2"/>
        <v>no</v>
      </c>
    </row>
    <row r="192" spans="1:48" ht="14.25" hidden="1" customHeight="1">
      <c r="A192" s="7">
        <v>188</v>
      </c>
      <c r="B192" s="8" t="s">
        <v>534</v>
      </c>
      <c r="C192" s="8" t="s">
        <v>485</v>
      </c>
      <c r="D192" s="9" t="s">
        <v>150</v>
      </c>
      <c r="E192" s="9" t="s">
        <v>51</v>
      </c>
      <c r="F192" s="9" t="s">
        <v>160</v>
      </c>
      <c r="G192" s="9">
        <v>995</v>
      </c>
      <c r="H192" s="10">
        <v>0.36399999999999999</v>
      </c>
      <c r="I192" s="10">
        <v>0.311</v>
      </c>
      <c r="J192" s="10">
        <v>0.152</v>
      </c>
      <c r="K192" s="10">
        <v>0.77800000000000002</v>
      </c>
      <c r="L192" s="10">
        <v>0.17499999999999999</v>
      </c>
      <c r="M192" s="10">
        <v>0.38800000000000001</v>
      </c>
      <c r="N192" s="10">
        <v>0.7</v>
      </c>
      <c r="O192" s="9">
        <v>9303.4599999999991</v>
      </c>
      <c r="P192" s="9">
        <v>554</v>
      </c>
      <c r="Q192" s="9">
        <v>36</v>
      </c>
      <c r="R192" s="9">
        <v>1682</v>
      </c>
      <c r="S192" s="9">
        <v>11552</v>
      </c>
      <c r="T192" s="9" t="s">
        <v>535</v>
      </c>
      <c r="U192" s="9" t="s">
        <v>536</v>
      </c>
      <c r="V192" s="9">
        <v>7219</v>
      </c>
      <c r="W192" s="11">
        <v>67029</v>
      </c>
      <c r="X192" s="11">
        <v>70110</v>
      </c>
      <c r="Y192" s="11">
        <v>57456</v>
      </c>
      <c r="Z192" s="11">
        <v>50751</v>
      </c>
      <c r="AA192" s="11">
        <v>6297</v>
      </c>
      <c r="AB192" s="11">
        <v>16871</v>
      </c>
      <c r="AC192" s="9" t="s">
        <v>54</v>
      </c>
      <c r="AD192" s="10">
        <v>0.34</v>
      </c>
      <c r="AE192" s="10">
        <v>0.47</v>
      </c>
      <c r="AF192" s="10">
        <v>0.47099999999999997</v>
      </c>
      <c r="AG192" s="9">
        <v>516.66999999999996</v>
      </c>
      <c r="AH192" s="9">
        <v>575.33000000000004</v>
      </c>
      <c r="AI192" s="9">
        <v>18.010000000000002</v>
      </c>
      <c r="AJ192" s="9">
        <v>16.170999999999999</v>
      </c>
      <c r="AK192" s="9">
        <v>0.89802999999999999</v>
      </c>
      <c r="AL192" s="9">
        <v>2E-3</v>
      </c>
      <c r="AM192" s="9">
        <v>0.47199999999999998</v>
      </c>
      <c r="AN192" s="10">
        <v>2.7E-2</v>
      </c>
      <c r="AO192" s="10">
        <v>0.42199999999999999</v>
      </c>
      <c r="AP192" s="10">
        <v>0.45200000000000001</v>
      </c>
      <c r="AQ192" s="9">
        <v>11302</v>
      </c>
      <c r="AR192" s="9">
        <v>0.45100000000000001</v>
      </c>
      <c r="AS192" s="10">
        <v>0.03</v>
      </c>
      <c r="AT192" s="10">
        <v>2.4E-2</v>
      </c>
      <c r="AU192" s="16">
        <v>0.68917987594762231</v>
      </c>
      <c r="AV192" s="1" t="str">
        <f t="shared" si="2"/>
        <v>yes</v>
      </c>
    </row>
    <row r="193" spans="1:48" ht="14.25" hidden="1" customHeight="1">
      <c r="A193" s="7">
        <v>189</v>
      </c>
      <c r="B193" s="8" t="s">
        <v>537</v>
      </c>
      <c r="C193" s="8" t="s">
        <v>485</v>
      </c>
      <c r="D193" s="9" t="s">
        <v>91</v>
      </c>
      <c r="E193" s="9" t="s">
        <v>59</v>
      </c>
      <c r="F193" s="9" t="s">
        <v>102</v>
      </c>
      <c r="G193" s="9" t="s">
        <v>55</v>
      </c>
      <c r="H193" s="10">
        <v>0.58599999999999997</v>
      </c>
      <c r="I193" s="10">
        <v>0.58599999999999997</v>
      </c>
      <c r="J193" s="10">
        <v>0.55600000000000005</v>
      </c>
      <c r="K193" s="10">
        <v>0.93200000000000005</v>
      </c>
      <c r="L193" s="10">
        <v>0.22600000000000001</v>
      </c>
      <c r="M193" s="10">
        <v>0.39</v>
      </c>
      <c r="N193" s="10">
        <v>0.7</v>
      </c>
      <c r="O193" s="9">
        <v>618.49</v>
      </c>
      <c r="P193" s="9">
        <v>28</v>
      </c>
      <c r="Q193" s="9" t="s">
        <v>55</v>
      </c>
      <c r="R193" s="9">
        <v>180</v>
      </c>
      <c r="S193" s="11" t="s">
        <v>55</v>
      </c>
      <c r="T193" s="9" t="s">
        <v>55</v>
      </c>
      <c r="U193" s="9" t="s">
        <v>55</v>
      </c>
      <c r="V193" s="11" t="s">
        <v>55</v>
      </c>
      <c r="W193" s="11">
        <v>60611</v>
      </c>
      <c r="X193" s="11">
        <v>67086</v>
      </c>
      <c r="Y193" s="11">
        <v>57276</v>
      </c>
      <c r="Z193" s="11">
        <v>52470</v>
      </c>
      <c r="AA193" s="11">
        <v>20290</v>
      </c>
      <c r="AB193" s="11">
        <v>20290</v>
      </c>
      <c r="AC193" s="9" t="s">
        <v>55</v>
      </c>
      <c r="AD193" s="10">
        <v>0.56000000000000005</v>
      </c>
      <c r="AE193" s="10">
        <v>0.54</v>
      </c>
      <c r="AF193" s="10">
        <v>0.36299999999999999</v>
      </c>
      <c r="AG193" s="9">
        <v>52</v>
      </c>
      <c r="AH193" s="9">
        <v>96.33</v>
      </c>
      <c r="AI193" s="9">
        <v>11.89</v>
      </c>
      <c r="AJ193" s="9">
        <v>6.42</v>
      </c>
      <c r="AK193" s="9">
        <v>0.53978999999999999</v>
      </c>
      <c r="AL193" s="10" t="s">
        <v>55</v>
      </c>
      <c r="AM193" s="10" t="s">
        <v>55</v>
      </c>
      <c r="AN193" s="10">
        <v>0.222</v>
      </c>
      <c r="AO193" s="10">
        <v>0.39300000000000002</v>
      </c>
      <c r="AP193" s="10">
        <v>0.45200000000000001</v>
      </c>
      <c r="AQ193" s="9">
        <v>708</v>
      </c>
      <c r="AR193" s="9">
        <v>6.0999999999999999E-2</v>
      </c>
      <c r="AS193" s="10">
        <v>5.8999999999999997E-2</v>
      </c>
      <c r="AT193" s="9">
        <v>2.5999999999999999E-2</v>
      </c>
      <c r="AU193" s="16">
        <v>0.94250706880301605</v>
      </c>
      <c r="AV193" s="1" t="str">
        <f t="shared" si="2"/>
        <v>no</v>
      </c>
    </row>
    <row r="194" spans="1:48" ht="14.25" hidden="1" customHeight="1">
      <c r="A194" s="7">
        <v>190</v>
      </c>
      <c r="B194" s="8" t="s">
        <v>538</v>
      </c>
      <c r="C194" s="8" t="s">
        <v>485</v>
      </c>
      <c r="D194" s="9" t="s">
        <v>150</v>
      </c>
      <c r="E194" s="9" t="s">
        <v>51</v>
      </c>
      <c r="F194" s="9" t="s">
        <v>160</v>
      </c>
      <c r="G194" s="9">
        <v>940</v>
      </c>
      <c r="H194" s="10">
        <v>0.39</v>
      </c>
      <c r="I194" s="10">
        <v>0.32900000000000001</v>
      </c>
      <c r="J194" s="10">
        <v>0.156</v>
      </c>
      <c r="K194" s="10">
        <v>0.83799999999999997</v>
      </c>
      <c r="L194" s="10">
        <v>0.18</v>
      </c>
      <c r="M194" s="10">
        <v>0.34200000000000003</v>
      </c>
      <c r="N194" s="10">
        <v>0.72</v>
      </c>
      <c r="O194" s="9">
        <v>10748.7</v>
      </c>
      <c r="P194" s="9">
        <v>478</v>
      </c>
      <c r="Q194" s="9">
        <v>36</v>
      </c>
      <c r="R194" s="9">
        <v>1651</v>
      </c>
      <c r="S194" s="9">
        <v>9970</v>
      </c>
      <c r="T194" s="9" t="s">
        <v>539</v>
      </c>
      <c r="U194" s="9" t="s">
        <v>540</v>
      </c>
      <c r="V194" s="9">
        <v>6820</v>
      </c>
      <c r="W194" s="11">
        <v>69122</v>
      </c>
      <c r="X194" s="11">
        <v>76113</v>
      </c>
      <c r="Y194" s="11">
        <v>57843</v>
      </c>
      <c r="Z194" s="11">
        <v>51309</v>
      </c>
      <c r="AA194" s="11">
        <v>6143</v>
      </c>
      <c r="AB194" s="11">
        <v>16717</v>
      </c>
      <c r="AC194" s="9" t="s">
        <v>116</v>
      </c>
      <c r="AD194" s="10">
        <v>0.40400000000000003</v>
      </c>
      <c r="AE194" s="10">
        <v>0.52</v>
      </c>
      <c r="AF194" s="10">
        <v>0.49399999999999999</v>
      </c>
      <c r="AG194" s="9">
        <v>513.33000000000004</v>
      </c>
      <c r="AH194" s="9">
        <v>744.67</v>
      </c>
      <c r="AI194" s="9">
        <v>20.94</v>
      </c>
      <c r="AJ194" s="9">
        <v>14.433999999999999</v>
      </c>
      <c r="AK194" s="9">
        <v>0.68935000000000002</v>
      </c>
      <c r="AL194" s="9">
        <v>1.6E-2</v>
      </c>
      <c r="AM194" s="9">
        <v>0.52400000000000002</v>
      </c>
      <c r="AN194" s="10">
        <v>1.2E-2</v>
      </c>
      <c r="AO194" s="10">
        <v>0.44500000000000001</v>
      </c>
      <c r="AP194" s="10">
        <v>0.45200000000000001</v>
      </c>
      <c r="AQ194" s="9">
        <v>12834</v>
      </c>
      <c r="AR194" s="9">
        <v>0.66700000000000004</v>
      </c>
      <c r="AS194" s="10">
        <v>8.0000000000000002E-3</v>
      </c>
      <c r="AT194" s="10" t="s">
        <v>498</v>
      </c>
      <c r="AU194" s="16">
        <v>0.59988002399520091</v>
      </c>
      <c r="AV194" s="1" t="str">
        <f t="shared" si="2"/>
        <v>yes</v>
      </c>
    </row>
    <row r="195" spans="1:48" ht="14.25" hidden="1" customHeight="1">
      <c r="A195" s="7">
        <v>191</v>
      </c>
      <c r="B195" s="8" t="s">
        <v>541</v>
      </c>
      <c r="C195" s="8" t="s">
        <v>485</v>
      </c>
      <c r="D195" s="9" t="s">
        <v>91</v>
      </c>
      <c r="E195" s="9" t="s">
        <v>59</v>
      </c>
      <c r="F195" s="9" t="s">
        <v>92</v>
      </c>
      <c r="G195" s="9">
        <v>977.5</v>
      </c>
      <c r="H195" s="10">
        <v>0.81200000000000006</v>
      </c>
      <c r="I195" s="10">
        <v>0.59399999999999997</v>
      </c>
      <c r="J195" s="10">
        <v>0.52900000000000003</v>
      </c>
      <c r="K195" s="10">
        <v>1</v>
      </c>
      <c r="L195" s="10">
        <v>4.2000000000000003E-2</v>
      </c>
      <c r="M195" s="10">
        <v>0.13900000000000001</v>
      </c>
      <c r="N195" s="10">
        <v>0.74</v>
      </c>
      <c r="O195" s="9">
        <v>1173.58</v>
      </c>
      <c r="P195" s="9" t="s">
        <v>55</v>
      </c>
      <c r="Q195" s="9" t="s">
        <v>55</v>
      </c>
      <c r="R195" s="9">
        <v>147</v>
      </c>
      <c r="S195" s="11" t="s">
        <v>55</v>
      </c>
      <c r="T195" s="9" t="s">
        <v>55</v>
      </c>
      <c r="U195" s="9" t="s">
        <v>55</v>
      </c>
      <c r="V195" s="11" t="s">
        <v>55</v>
      </c>
      <c r="W195" s="11">
        <v>57268</v>
      </c>
      <c r="X195" s="11">
        <v>83538</v>
      </c>
      <c r="Y195" s="11">
        <v>58338</v>
      </c>
      <c r="Z195" s="11">
        <v>52695</v>
      </c>
      <c r="AA195" s="11">
        <v>28012</v>
      </c>
      <c r="AB195" s="11">
        <v>28012</v>
      </c>
      <c r="AC195" s="9" t="s">
        <v>55</v>
      </c>
      <c r="AD195" s="10">
        <v>0.29599999999999999</v>
      </c>
      <c r="AE195" s="10">
        <v>0.43</v>
      </c>
      <c r="AF195" s="10">
        <v>0.39</v>
      </c>
      <c r="AG195" s="9">
        <v>93.33</v>
      </c>
      <c r="AH195" s="9">
        <v>76.33</v>
      </c>
      <c r="AI195" s="9">
        <v>12.57</v>
      </c>
      <c r="AJ195" s="9">
        <v>15.374000000000001</v>
      </c>
      <c r="AK195" s="9">
        <v>1.22271</v>
      </c>
      <c r="AL195" s="10" t="s">
        <v>55</v>
      </c>
      <c r="AM195" s="10" t="s">
        <v>55</v>
      </c>
      <c r="AN195" s="10">
        <v>7.4999999999999997E-2</v>
      </c>
      <c r="AO195" s="10">
        <v>0.13500000000000001</v>
      </c>
      <c r="AP195" s="10">
        <v>0.45200000000000001</v>
      </c>
      <c r="AQ195" s="9">
        <v>1204</v>
      </c>
      <c r="AR195" s="9">
        <v>0.39300000000000002</v>
      </c>
      <c r="AS195" s="10">
        <v>0.317</v>
      </c>
      <c r="AT195" s="10">
        <v>0.51500000000000001</v>
      </c>
      <c r="AU195" s="16">
        <v>0.71787508973438618</v>
      </c>
      <c r="AV195" s="1" t="str">
        <f t="shared" si="2"/>
        <v>no</v>
      </c>
    </row>
    <row r="196" spans="1:48" ht="14.25" hidden="1" customHeight="1">
      <c r="A196" s="7">
        <v>192</v>
      </c>
      <c r="B196" s="8" t="s">
        <v>542</v>
      </c>
      <c r="C196" s="8" t="s">
        <v>543</v>
      </c>
      <c r="D196" s="9" t="s">
        <v>50</v>
      </c>
      <c r="E196" s="9" t="s">
        <v>59</v>
      </c>
      <c r="F196" s="9" t="s">
        <v>442</v>
      </c>
      <c r="G196" s="9">
        <v>962.5</v>
      </c>
      <c r="H196" s="10">
        <v>0.46600000000000003</v>
      </c>
      <c r="I196" s="10">
        <v>0.41599999999999998</v>
      </c>
      <c r="J196" s="10">
        <v>0.27900000000000003</v>
      </c>
      <c r="K196" s="10">
        <v>0.73599999999999999</v>
      </c>
      <c r="L196" s="10">
        <v>0.20200000000000001</v>
      </c>
      <c r="M196" s="10">
        <v>0.503</v>
      </c>
      <c r="N196" s="10">
        <v>0.74</v>
      </c>
      <c r="O196" s="9">
        <v>2102.21</v>
      </c>
      <c r="P196" s="9">
        <v>215</v>
      </c>
      <c r="Q196" s="9" t="s">
        <v>55</v>
      </c>
      <c r="R196" s="9">
        <v>420</v>
      </c>
      <c r="S196" s="9" t="s">
        <v>55</v>
      </c>
      <c r="T196" s="9" t="s">
        <v>55</v>
      </c>
      <c r="U196" s="9" t="s">
        <v>55</v>
      </c>
      <c r="V196" s="9" t="s">
        <v>55</v>
      </c>
      <c r="W196" s="11">
        <v>75496</v>
      </c>
      <c r="X196" s="11">
        <v>84159</v>
      </c>
      <c r="Y196" s="11">
        <v>72180</v>
      </c>
      <c r="Z196" s="11">
        <v>67023</v>
      </c>
      <c r="AA196" s="11">
        <v>21780</v>
      </c>
      <c r="AB196" s="11">
        <v>21780</v>
      </c>
      <c r="AC196" s="9" t="s">
        <v>55</v>
      </c>
      <c r="AD196" s="10">
        <v>0.45700000000000002</v>
      </c>
      <c r="AE196" s="10">
        <v>0.39</v>
      </c>
      <c r="AF196" s="10">
        <v>0.436</v>
      </c>
      <c r="AG196" s="9">
        <v>77.67</v>
      </c>
      <c r="AH196" s="9">
        <v>183</v>
      </c>
      <c r="AI196" s="9">
        <v>27.07</v>
      </c>
      <c r="AJ196" s="9">
        <v>11.487</v>
      </c>
      <c r="AK196" s="9">
        <v>0.42441000000000001</v>
      </c>
      <c r="AL196" s="9" t="s">
        <v>55</v>
      </c>
      <c r="AM196" s="9" t="s">
        <v>55</v>
      </c>
      <c r="AN196" s="10">
        <v>1.4999999999999999E-2</v>
      </c>
      <c r="AO196" s="10">
        <v>0.70099999999999996</v>
      </c>
      <c r="AP196" s="10">
        <v>0.77</v>
      </c>
      <c r="AQ196" s="9">
        <v>2466</v>
      </c>
      <c r="AR196" s="9">
        <v>0.89400000000000002</v>
      </c>
      <c r="AS196" s="10">
        <v>6.9000000000000006E-2</v>
      </c>
      <c r="AT196" s="10">
        <v>8.0000000000000002E-3</v>
      </c>
      <c r="AU196" s="16">
        <v>0.52798310454065467</v>
      </c>
      <c r="AV196" s="1" t="str">
        <f t="shared" si="2"/>
        <v>no</v>
      </c>
    </row>
    <row r="197" spans="1:48" ht="14.25" hidden="1" customHeight="1">
      <c r="A197" s="7">
        <v>193</v>
      </c>
      <c r="B197" s="8" t="s">
        <v>544</v>
      </c>
      <c r="C197" s="8" t="s">
        <v>543</v>
      </c>
      <c r="D197" s="9" t="s">
        <v>58</v>
      </c>
      <c r="E197" s="9" t="s">
        <v>51</v>
      </c>
      <c r="F197" s="9" t="s">
        <v>379</v>
      </c>
      <c r="G197" s="9">
        <v>940</v>
      </c>
      <c r="H197" s="10">
        <v>0.38800000000000001</v>
      </c>
      <c r="I197" s="10">
        <v>0.31</v>
      </c>
      <c r="J197" s="10">
        <v>0.11700000000000001</v>
      </c>
      <c r="K197" s="10">
        <v>0.85099999999999998</v>
      </c>
      <c r="L197" s="10">
        <v>0.218</v>
      </c>
      <c r="M197" s="10">
        <v>0.65500000000000003</v>
      </c>
      <c r="N197" s="10">
        <v>0.63</v>
      </c>
      <c r="O197" s="9">
        <v>3307.94</v>
      </c>
      <c r="P197" s="9">
        <v>60</v>
      </c>
      <c r="Q197" s="9">
        <v>96</v>
      </c>
      <c r="R197" s="9">
        <v>749</v>
      </c>
      <c r="S197" s="11">
        <v>17499</v>
      </c>
      <c r="T197" s="9" t="s">
        <v>545</v>
      </c>
      <c r="U197" s="9" t="s">
        <v>546</v>
      </c>
      <c r="V197" s="11">
        <v>17032</v>
      </c>
      <c r="W197" s="11">
        <v>92737</v>
      </c>
      <c r="X197" s="11">
        <v>98739</v>
      </c>
      <c r="Y197" s="11">
        <v>85068</v>
      </c>
      <c r="Z197" s="11">
        <v>73341</v>
      </c>
      <c r="AA197" s="11">
        <v>7332</v>
      </c>
      <c r="AB197" s="11">
        <v>19788</v>
      </c>
      <c r="AC197" s="11">
        <v>257011</v>
      </c>
      <c r="AD197" s="10">
        <v>0.39100000000000001</v>
      </c>
      <c r="AE197" s="10">
        <v>0.5</v>
      </c>
      <c r="AF197" s="10">
        <v>0.48399999999999999</v>
      </c>
      <c r="AG197" s="9">
        <v>244.67</v>
      </c>
      <c r="AH197" s="9">
        <v>314.33</v>
      </c>
      <c r="AI197" s="9">
        <v>13.52</v>
      </c>
      <c r="AJ197" s="9">
        <v>10.523999999999999</v>
      </c>
      <c r="AK197" s="9">
        <v>0.77837000000000001</v>
      </c>
      <c r="AL197" s="10">
        <v>0.13200000000000001</v>
      </c>
      <c r="AM197" s="10">
        <v>0.50900000000000001</v>
      </c>
      <c r="AN197" s="10">
        <v>3.5999999999999997E-2</v>
      </c>
      <c r="AO197" s="10">
        <v>0.746</v>
      </c>
      <c r="AP197" s="10">
        <v>0.77</v>
      </c>
      <c r="AQ197" s="9">
        <v>3829</v>
      </c>
      <c r="AR197" s="9">
        <v>0.35899999999999999</v>
      </c>
      <c r="AS197" s="10">
        <v>2.4E-2</v>
      </c>
      <c r="AT197" s="9" t="s">
        <v>75</v>
      </c>
      <c r="AU197" s="16">
        <v>0.73583517292126566</v>
      </c>
      <c r="AV197" s="1" t="str">
        <f t="shared" si="2"/>
        <v>no</v>
      </c>
    </row>
    <row r="198" spans="1:48" ht="14.25" hidden="1" customHeight="1">
      <c r="A198" s="7">
        <v>194</v>
      </c>
      <c r="B198" s="8" t="s">
        <v>547</v>
      </c>
      <c r="C198" s="8" t="s">
        <v>543</v>
      </c>
      <c r="D198" s="9" t="s">
        <v>50</v>
      </c>
      <c r="E198" s="9" t="s">
        <v>59</v>
      </c>
      <c r="F198" s="9" t="s">
        <v>118</v>
      </c>
      <c r="G198" s="9" t="s">
        <v>55</v>
      </c>
      <c r="H198" s="10">
        <v>0.48499999999999999</v>
      </c>
      <c r="I198" s="10">
        <v>0.42799999999999999</v>
      </c>
      <c r="J198" s="10">
        <v>0.217</v>
      </c>
      <c r="K198" s="10">
        <v>0.83499999999999996</v>
      </c>
      <c r="L198" s="10">
        <v>0.29199999999999998</v>
      </c>
      <c r="M198" s="10">
        <v>0.59499999999999997</v>
      </c>
      <c r="N198" s="10">
        <v>0.7</v>
      </c>
      <c r="O198" s="9">
        <v>3907.49</v>
      </c>
      <c r="P198" s="9">
        <v>397</v>
      </c>
      <c r="Q198" s="9" t="s">
        <v>55</v>
      </c>
      <c r="R198" s="9">
        <v>850</v>
      </c>
      <c r="S198" s="9" t="s">
        <v>55</v>
      </c>
      <c r="T198" s="9" t="s">
        <v>55</v>
      </c>
      <c r="U198" s="9" t="s">
        <v>55</v>
      </c>
      <c r="V198" s="9" t="s">
        <v>55</v>
      </c>
      <c r="W198" s="11">
        <v>80145</v>
      </c>
      <c r="X198" s="11">
        <v>88362</v>
      </c>
      <c r="Y198" s="11">
        <v>80712</v>
      </c>
      <c r="Z198" s="11">
        <v>73746</v>
      </c>
      <c r="AA198" s="11">
        <v>22440</v>
      </c>
      <c r="AB198" s="11">
        <v>22440</v>
      </c>
      <c r="AC198" s="9" t="s">
        <v>55</v>
      </c>
      <c r="AD198" s="10">
        <v>0.54100000000000004</v>
      </c>
      <c r="AE198" s="10">
        <v>0.37</v>
      </c>
      <c r="AF198" s="10">
        <v>0.24399999999999999</v>
      </c>
      <c r="AG198" s="9">
        <v>219</v>
      </c>
      <c r="AH198" s="9">
        <v>221</v>
      </c>
      <c r="AI198" s="9">
        <v>17.84</v>
      </c>
      <c r="AJ198" s="9">
        <v>17.681000000000001</v>
      </c>
      <c r="AK198" s="9">
        <v>0.99095</v>
      </c>
      <c r="AL198" s="9" t="s">
        <v>55</v>
      </c>
      <c r="AM198" s="9" t="s">
        <v>55</v>
      </c>
      <c r="AN198" s="10">
        <v>0.129</v>
      </c>
      <c r="AO198" s="10">
        <v>0.52600000000000002</v>
      </c>
      <c r="AP198" s="10">
        <v>0.77</v>
      </c>
      <c r="AQ198" s="9">
        <v>4781</v>
      </c>
      <c r="AR198" s="9">
        <v>64.7</v>
      </c>
      <c r="AS198" s="10">
        <v>0.24399999999999999</v>
      </c>
      <c r="AT198" s="9" t="s">
        <v>269</v>
      </c>
      <c r="AU198" s="16">
        <v>1.5220700152207001E-2</v>
      </c>
      <c r="AV198" s="1" t="str">
        <f t="shared" ref="AV198:AV261" si="3">IF(AND(O198&gt;=4000,O198&lt;=25000),"yes","no")</f>
        <v>no</v>
      </c>
    </row>
    <row r="199" spans="1:48" ht="14.25" hidden="1" customHeight="1">
      <c r="A199" s="7">
        <v>195</v>
      </c>
      <c r="B199" s="8" t="s">
        <v>548</v>
      </c>
      <c r="C199" s="8" t="s">
        <v>549</v>
      </c>
      <c r="D199" s="9" t="s">
        <v>150</v>
      </c>
      <c r="E199" s="9" t="s">
        <v>51</v>
      </c>
      <c r="F199" s="9" t="s">
        <v>160</v>
      </c>
      <c r="G199" s="9">
        <v>1030</v>
      </c>
      <c r="H199" s="10">
        <v>0.38600000000000001</v>
      </c>
      <c r="I199" s="10">
        <v>0.312</v>
      </c>
      <c r="J199" s="10">
        <v>0.154</v>
      </c>
      <c r="K199" s="10">
        <v>0.86499999999999999</v>
      </c>
      <c r="L199" s="10">
        <v>0.37</v>
      </c>
      <c r="M199" s="10">
        <v>0.64</v>
      </c>
      <c r="N199" s="10">
        <v>0.76</v>
      </c>
      <c r="O199" s="9">
        <v>16541.990000000002</v>
      </c>
      <c r="P199" s="9">
        <v>703</v>
      </c>
      <c r="Q199" s="9">
        <v>14</v>
      </c>
      <c r="R199" s="9">
        <v>3154</v>
      </c>
      <c r="S199" s="11">
        <v>12393</v>
      </c>
      <c r="T199" s="9" t="s">
        <v>550</v>
      </c>
      <c r="U199" s="9" t="s">
        <v>551</v>
      </c>
      <c r="V199" s="11">
        <v>7709</v>
      </c>
      <c r="W199" s="11">
        <v>74511</v>
      </c>
      <c r="X199" s="11">
        <v>86553</v>
      </c>
      <c r="Y199" s="11">
        <v>68355</v>
      </c>
      <c r="Z199" s="11">
        <v>62811</v>
      </c>
      <c r="AA199" s="11">
        <v>6876</v>
      </c>
      <c r="AB199" s="11">
        <v>20926</v>
      </c>
      <c r="AC199" s="9" t="s">
        <v>552</v>
      </c>
      <c r="AD199" s="10">
        <v>0.35599999999999998</v>
      </c>
      <c r="AE199" s="10">
        <v>0.35</v>
      </c>
      <c r="AF199" s="10">
        <v>0.33100000000000002</v>
      </c>
      <c r="AG199" s="9">
        <v>925.33</v>
      </c>
      <c r="AH199" s="9">
        <v>1490.33</v>
      </c>
      <c r="AI199" s="9">
        <v>17.88</v>
      </c>
      <c r="AJ199" s="9">
        <v>11.1</v>
      </c>
      <c r="AK199" s="9">
        <v>0.62089000000000005</v>
      </c>
      <c r="AL199" s="10">
        <v>8.3000000000000004E-2</v>
      </c>
      <c r="AM199" s="10">
        <v>0.47399999999999998</v>
      </c>
      <c r="AN199" s="10">
        <v>4.2999999999999997E-2</v>
      </c>
      <c r="AO199" s="10">
        <v>0.18099999999999999</v>
      </c>
      <c r="AP199" s="10">
        <v>0.16900000000000001</v>
      </c>
      <c r="AQ199" s="9">
        <v>22086</v>
      </c>
      <c r="AR199" s="9">
        <v>0.85299999999999998</v>
      </c>
      <c r="AS199" s="10" t="s">
        <v>477</v>
      </c>
      <c r="AT199" s="10">
        <v>0.03</v>
      </c>
      <c r="AU199" s="16">
        <v>0.53966540744738256</v>
      </c>
      <c r="AV199" s="1" t="str">
        <f t="shared" si="3"/>
        <v>yes</v>
      </c>
    </row>
    <row r="200" spans="1:48" ht="14.25" hidden="1" customHeight="1">
      <c r="A200" s="7">
        <v>196</v>
      </c>
      <c r="B200" s="8" t="s">
        <v>553</v>
      </c>
      <c r="C200" s="8" t="s">
        <v>549</v>
      </c>
      <c r="D200" s="9" t="s">
        <v>150</v>
      </c>
      <c r="E200" s="9" t="s">
        <v>51</v>
      </c>
      <c r="F200" s="9" t="s">
        <v>160</v>
      </c>
      <c r="G200" s="9" t="s">
        <v>55</v>
      </c>
      <c r="H200" s="10">
        <v>0.29899999999999999</v>
      </c>
      <c r="I200" s="10">
        <v>0.23100000000000001</v>
      </c>
      <c r="J200" s="10">
        <v>0.13200000000000001</v>
      </c>
      <c r="K200" s="10">
        <v>0.85599999999999998</v>
      </c>
      <c r="L200" s="10">
        <v>0.379</v>
      </c>
      <c r="M200" s="10">
        <v>0.57499999999999996</v>
      </c>
      <c r="N200" s="10">
        <v>0.72</v>
      </c>
      <c r="O200" s="9">
        <v>10107.700000000001</v>
      </c>
      <c r="P200" s="9">
        <v>424</v>
      </c>
      <c r="Q200" s="9">
        <v>160</v>
      </c>
      <c r="R200" s="9">
        <v>1155</v>
      </c>
      <c r="S200" s="11">
        <v>16764</v>
      </c>
      <c r="T200" s="9" t="s">
        <v>554</v>
      </c>
      <c r="U200" s="9" t="s">
        <v>447</v>
      </c>
      <c r="V200" s="11">
        <v>9880</v>
      </c>
      <c r="W200" s="11">
        <v>72704</v>
      </c>
      <c r="X200" s="11">
        <v>78381</v>
      </c>
      <c r="Y200" s="11">
        <v>68481</v>
      </c>
      <c r="Z200" s="11">
        <v>59940</v>
      </c>
      <c r="AA200" s="11">
        <v>6784</v>
      </c>
      <c r="AB200" s="11">
        <v>20182</v>
      </c>
      <c r="AC200" s="9" t="s">
        <v>393</v>
      </c>
      <c r="AD200" s="10">
        <v>0.34499999999999997</v>
      </c>
      <c r="AE200" s="10">
        <v>0.39</v>
      </c>
      <c r="AF200" s="10">
        <v>0.38500000000000001</v>
      </c>
      <c r="AG200" s="9">
        <v>597</v>
      </c>
      <c r="AH200" s="9">
        <v>945.67</v>
      </c>
      <c r="AI200" s="9">
        <v>16.93</v>
      </c>
      <c r="AJ200" s="9">
        <v>10.688000000000001</v>
      </c>
      <c r="AK200" s="9">
        <v>0.63129999999999997</v>
      </c>
      <c r="AL200" s="10">
        <v>8.5000000000000006E-2</v>
      </c>
      <c r="AM200" s="10">
        <v>0.48499999999999999</v>
      </c>
      <c r="AN200" s="10">
        <v>0.109</v>
      </c>
      <c r="AO200" s="10">
        <v>0.153</v>
      </c>
      <c r="AP200" s="10">
        <v>0.16900000000000001</v>
      </c>
      <c r="AQ200" s="9">
        <v>13078</v>
      </c>
      <c r="AR200" s="9">
        <v>0.79600000000000004</v>
      </c>
      <c r="AS200" s="10">
        <v>1.6E-2</v>
      </c>
      <c r="AT200" s="10" t="s">
        <v>555</v>
      </c>
      <c r="AU200" s="16">
        <v>0.55679287305122493</v>
      </c>
      <c r="AV200" s="1" t="str">
        <f t="shared" si="3"/>
        <v>yes</v>
      </c>
    </row>
    <row r="201" spans="1:48" ht="14.25" hidden="1" customHeight="1">
      <c r="A201" s="7">
        <v>197</v>
      </c>
      <c r="B201" s="8" t="s">
        <v>556</v>
      </c>
      <c r="C201" s="8" t="s">
        <v>549</v>
      </c>
      <c r="D201" s="9" t="s">
        <v>63</v>
      </c>
      <c r="E201" s="9" t="s">
        <v>51</v>
      </c>
      <c r="F201" s="9" t="s">
        <v>64</v>
      </c>
      <c r="G201" s="9">
        <v>1055</v>
      </c>
      <c r="H201" s="10">
        <v>0.57299999999999995</v>
      </c>
      <c r="I201" s="10">
        <v>0.53600000000000003</v>
      </c>
      <c r="J201" s="10">
        <v>0.29099999999999998</v>
      </c>
      <c r="K201" s="10">
        <v>0.80200000000000005</v>
      </c>
      <c r="L201" s="10">
        <v>0.188</v>
      </c>
      <c r="M201" s="10">
        <v>0.47699999999999998</v>
      </c>
      <c r="N201" s="10">
        <v>0.8</v>
      </c>
      <c r="O201" s="9">
        <v>9732.52</v>
      </c>
      <c r="P201" s="9">
        <v>524</v>
      </c>
      <c r="Q201" s="9">
        <v>192</v>
      </c>
      <c r="R201" s="9">
        <v>2017</v>
      </c>
      <c r="S201" s="11">
        <v>22155</v>
      </c>
      <c r="T201" s="9" t="s">
        <v>557</v>
      </c>
      <c r="U201" s="9" t="s">
        <v>519</v>
      </c>
      <c r="V201" s="11">
        <v>11884</v>
      </c>
      <c r="W201" s="11">
        <v>80613</v>
      </c>
      <c r="X201" s="11">
        <v>97146</v>
      </c>
      <c r="Y201" s="11">
        <v>75366</v>
      </c>
      <c r="Z201" s="11">
        <v>65970</v>
      </c>
      <c r="AA201" s="11">
        <v>7020</v>
      </c>
      <c r="AB201" s="11">
        <v>21024</v>
      </c>
      <c r="AC201" s="9" t="s">
        <v>558</v>
      </c>
      <c r="AD201" s="10">
        <v>0.47</v>
      </c>
      <c r="AE201" s="10">
        <v>0.39</v>
      </c>
      <c r="AF201" s="10">
        <v>0.39200000000000002</v>
      </c>
      <c r="AG201" s="9">
        <v>770.33</v>
      </c>
      <c r="AH201" s="9">
        <v>1614.67</v>
      </c>
      <c r="AI201" s="9">
        <v>12.63</v>
      </c>
      <c r="AJ201" s="9">
        <v>6.0279999999999996</v>
      </c>
      <c r="AK201" s="9">
        <v>0.47709000000000001</v>
      </c>
      <c r="AL201" s="10">
        <v>0.251</v>
      </c>
      <c r="AM201" s="10">
        <v>0.34699999999999998</v>
      </c>
      <c r="AN201" s="10">
        <v>6.7000000000000004E-2</v>
      </c>
      <c r="AO201" s="10">
        <v>0.16200000000000001</v>
      </c>
      <c r="AP201" s="10">
        <v>0.16900000000000001</v>
      </c>
      <c r="AQ201" s="9">
        <v>11372</v>
      </c>
      <c r="AR201" s="9">
        <v>0.33400000000000002</v>
      </c>
      <c r="AS201" s="10">
        <v>7.0000000000000001E-3</v>
      </c>
      <c r="AT201" s="10">
        <v>0.10199999999999999</v>
      </c>
      <c r="AU201" s="16">
        <v>0.74962518740629691</v>
      </c>
      <c r="AV201" s="1" t="str">
        <f t="shared" si="3"/>
        <v>yes</v>
      </c>
    </row>
    <row r="202" spans="1:48" ht="14.25" hidden="1" customHeight="1">
      <c r="A202" s="7">
        <v>198</v>
      </c>
      <c r="B202" s="8" t="s">
        <v>559</v>
      </c>
      <c r="C202" s="8" t="s">
        <v>549</v>
      </c>
      <c r="D202" s="9" t="s">
        <v>91</v>
      </c>
      <c r="E202" s="9" t="s">
        <v>59</v>
      </c>
      <c r="F202" s="9" t="s">
        <v>92</v>
      </c>
      <c r="G202" s="9" t="s">
        <v>55</v>
      </c>
      <c r="H202" s="10">
        <v>0.67600000000000005</v>
      </c>
      <c r="I202" s="10">
        <v>0.60599999999999998</v>
      </c>
      <c r="J202" s="10">
        <v>0.55100000000000005</v>
      </c>
      <c r="K202" s="10">
        <v>0.97099999999999997</v>
      </c>
      <c r="L202" s="10">
        <v>2.5999999999999999E-2</v>
      </c>
      <c r="M202" s="10">
        <v>0.224</v>
      </c>
      <c r="N202" s="10">
        <v>0.82</v>
      </c>
      <c r="O202" s="9">
        <v>1041.8699999999999</v>
      </c>
      <c r="P202" s="9">
        <v>12</v>
      </c>
      <c r="Q202" s="9" t="s">
        <v>55</v>
      </c>
      <c r="R202" s="9">
        <v>248</v>
      </c>
      <c r="S202" s="9" t="s">
        <v>55</v>
      </c>
      <c r="T202" s="9" t="s">
        <v>55</v>
      </c>
      <c r="U202" s="9" t="s">
        <v>55</v>
      </c>
      <c r="V202" s="9" t="s">
        <v>55</v>
      </c>
      <c r="W202" s="11">
        <v>61829</v>
      </c>
      <c r="X202" s="11">
        <v>74268</v>
      </c>
      <c r="Y202" s="11">
        <v>57681</v>
      </c>
      <c r="Z202" s="11">
        <v>51174</v>
      </c>
      <c r="AA202" s="11">
        <v>26155</v>
      </c>
      <c r="AB202" s="11">
        <v>26155</v>
      </c>
      <c r="AC202" s="9" t="s">
        <v>55</v>
      </c>
      <c r="AD202" s="10">
        <v>0.66700000000000004</v>
      </c>
      <c r="AE202" s="10">
        <v>0.4</v>
      </c>
      <c r="AF202" s="10">
        <v>0.39800000000000002</v>
      </c>
      <c r="AG202" s="9">
        <v>104</v>
      </c>
      <c r="AH202" s="9">
        <v>146.66999999999999</v>
      </c>
      <c r="AI202" s="9">
        <v>10.02</v>
      </c>
      <c r="AJ202" s="9">
        <v>7.1040000000000001</v>
      </c>
      <c r="AK202" s="9">
        <v>0.70909</v>
      </c>
      <c r="AL202" s="9" t="s">
        <v>55</v>
      </c>
      <c r="AM202" s="9" t="s">
        <v>55</v>
      </c>
      <c r="AN202" s="10">
        <v>6.9000000000000006E-2</v>
      </c>
      <c r="AO202" s="10">
        <v>0.223</v>
      </c>
      <c r="AP202" s="10">
        <v>0.16900000000000001</v>
      </c>
      <c r="AQ202" s="9">
        <v>1065</v>
      </c>
      <c r="AR202" s="9">
        <v>0.78300000000000003</v>
      </c>
      <c r="AS202" s="10" t="s">
        <v>240</v>
      </c>
      <c r="AT202" s="9">
        <v>8.9999999999999993E-3</v>
      </c>
      <c r="AU202" s="16">
        <v>0.5608524957936063</v>
      </c>
      <c r="AV202" s="1" t="str">
        <f t="shared" si="3"/>
        <v>no</v>
      </c>
    </row>
    <row r="203" spans="1:48" ht="14.25" hidden="1" customHeight="1">
      <c r="A203" s="7">
        <v>199</v>
      </c>
      <c r="B203" s="8" t="s">
        <v>560</v>
      </c>
      <c r="C203" s="8" t="s">
        <v>549</v>
      </c>
      <c r="D203" s="9" t="s">
        <v>50</v>
      </c>
      <c r="E203" s="9" t="s">
        <v>59</v>
      </c>
      <c r="F203" s="9" t="s">
        <v>442</v>
      </c>
      <c r="G203" s="9">
        <v>1035</v>
      </c>
      <c r="H203" s="10">
        <v>0.49399999999999999</v>
      </c>
      <c r="I203" s="10">
        <v>0.44900000000000001</v>
      </c>
      <c r="J203" s="10">
        <v>0.36099999999999999</v>
      </c>
      <c r="K203" s="10">
        <v>0.67700000000000005</v>
      </c>
      <c r="L203" s="10">
        <v>0.217</v>
      </c>
      <c r="M203" s="10">
        <v>0.45</v>
      </c>
      <c r="N203" s="10">
        <v>0.77</v>
      </c>
      <c r="O203" s="9">
        <v>1910.39</v>
      </c>
      <c r="P203" s="9">
        <v>291</v>
      </c>
      <c r="Q203" s="9">
        <v>21</v>
      </c>
      <c r="R203" s="9">
        <v>350</v>
      </c>
      <c r="S203" s="9" t="s">
        <v>55</v>
      </c>
      <c r="T203" s="9" t="s">
        <v>55</v>
      </c>
      <c r="U203" s="9" t="s">
        <v>55</v>
      </c>
      <c r="V203" s="9" t="s">
        <v>55</v>
      </c>
      <c r="W203" s="11">
        <v>51880</v>
      </c>
      <c r="X203" s="11">
        <v>59247</v>
      </c>
      <c r="Y203" s="11">
        <v>49104</v>
      </c>
      <c r="Z203" s="11">
        <v>41445</v>
      </c>
      <c r="AA203" s="11">
        <v>28150</v>
      </c>
      <c r="AB203" s="11">
        <v>28150</v>
      </c>
      <c r="AC203" s="9" t="s">
        <v>55</v>
      </c>
      <c r="AD203" s="10">
        <v>0.47399999999999998</v>
      </c>
      <c r="AE203" s="10">
        <v>0.42</v>
      </c>
      <c r="AF203" s="10">
        <v>0.35399999999999998</v>
      </c>
      <c r="AG203" s="9">
        <v>106</v>
      </c>
      <c r="AH203" s="9">
        <v>154.33000000000001</v>
      </c>
      <c r="AI203" s="9">
        <v>18.02</v>
      </c>
      <c r="AJ203" s="9">
        <v>12.378</v>
      </c>
      <c r="AK203" s="9">
        <v>0.68683000000000005</v>
      </c>
      <c r="AL203" s="9" t="s">
        <v>55</v>
      </c>
      <c r="AM203" s="9" t="s">
        <v>55</v>
      </c>
      <c r="AN203" s="10">
        <v>2.9000000000000001E-2</v>
      </c>
      <c r="AO203" s="10">
        <v>0.14799999999999999</v>
      </c>
      <c r="AP203" s="10">
        <v>0.16900000000000001</v>
      </c>
      <c r="AQ203" s="9">
        <v>2207</v>
      </c>
      <c r="AR203" s="9">
        <v>0.104</v>
      </c>
      <c r="AS203" s="10">
        <v>2.1000000000000001E-2</v>
      </c>
      <c r="AT203" s="10">
        <v>2.1000000000000001E-2</v>
      </c>
      <c r="AU203" s="16">
        <v>0.90579710144927539</v>
      </c>
      <c r="AV203" s="1" t="str">
        <f t="shared" si="3"/>
        <v>no</v>
      </c>
    </row>
    <row r="204" spans="1:48" ht="14.25" hidden="1" customHeight="1">
      <c r="A204" s="7">
        <v>200</v>
      </c>
      <c r="B204" s="8" t="s">
        <v>561</v>
      </c>
      <c r="C204" s="8" t="s">
        <v>562</v>
      </c>
      <c r="D204" s="9" t="s">
        <v>91</v>
      </c>
      <c r="E204" s="9" t="s">
        <v>59</v>
      </c>
      <c r="F204" s="9" t="s">
        <v>409</v>
      </c>
      <c r="G204" s="9" t="s">
        <v>55</v>
      </c>
      <c r="H204" s="10">
        <v>0.76</v>
      </c>
      <c r="I204" s="10">
        <v>0.755</v>
      </c>
      <c r="J204" s="10">
        <v>0.70499999999999996</v>
      </c>
      <c r="K204" s="10">
        <v>1</v>
      </c>
      <c r="L204" s="10">
        <v>7.0000000000000001E-3</v>
      </c>
      <c r="M204" s="10">
        <v>0.106</v>
      </c>
      <c r="N204" s="10">
        <v>0.86</v>
      </c>
      <c r="O204" s="9">
        <v>2467.2600000000002</v>
      </c>
      <c r="P204" s="9" t="s">
        <v>55</v>
      </c>
      <c r="Q204" s="9" t="s">
        <v>55</v>
      </c>
      <c r="R204" s="9">
        <v>788</v>
      </c>
      <c r="S204" s="9" t="s">
        <v>55</v>
      </c>
      <c r="T204" s="9" t="s">
        <v>55</v>
      </c>
      <c r="U204" s="9" t="s">
        <v>55</v>
      </c>
      <c r="V204" s="9" t="s">
        <v>55</v>
      </c>
      <c r="W204" s="11">
        <v>69002</v>
      </c>
      <c r="X204" s="11">
        <v>85779</v>
      </c>
      <c r="Y204" s="11">
        <v>66339</v>
      </c>
      <c r="Z204" s="11">
        <v>51732</v>
      </c>
      <c r="AA204" s="11">
        <v>38466</v>
      </c>
      <c r="AB204" s="11">
        <v>38466</v>
      </c>
      <c r="AC204" s="9" t="s">
        <v>55</v>
      </c>
      <c r="AD204" s="10">
        <v>0.67200000000000004</v>
      </c>
      <c r="AE204" s="10">
        <v>0.27</v>
      </c>
      <c r="AF204" s="10">
        <v>0.23799999999999999</v>
      </c>
      <c r="AG204" s="9">
        <v>213</v>
      </c>
      <c r="AH204" s="9">
        <v>294.67</v>
      </c>
      <c r="AI204" s="9">
        <v>11.58</v>
      </c>
      <c r="AJ204" s="9">
        <v>8.3729999999999993</v>
      </c>
      <c r="AK204" s="9">
        <v>0.72284999999999999</v>
      </c>
      <c r="AL204" s="9" t="s">
        <v>55</v>
      </c>
      <c r="AM204" s="9" t="s">
        <v>55</v>
      </c>
      <c r="AN204" s="10">
        <v>4.2000000000000003E-2</v>
      </c>
      <c r="AO204" s="10">
        <v>0.19500000000000001</v>
      </c>
      <c r="AP204" s="10">
        <v>0.374</v>
      </c>
      <c r="AQ204" s="9">
        <v>2478</v>
      </c>
      <c r="AR204" s="9">
        <v>0.46899999999999997</v>
      </c>
      <c r="AS204" s="10">
        <v>0.17899999999999999</v>
      </c>
      <c r="AT204" s="9">
        <v>8.7999999999999995E-2</v>
      </c>
      <c r="AU204" s="16">
        <v>0.68073519400953031</v>
      </c>
      <c r="AV204" s="1" t="str">
        <f t="shared" si="3"/>
        <v>no</v>
      </c>
    </row>
    <row r="205" spans="1:48" ht="14.25" hidden="1" customHeight="1">
      <c r="A205" s="7">
        <v>201</v>
      </c>
      <c r="B205" s="8" t="s">
        <v>563</v>
      </c>
      <c r="C205" s="8" t="s">
        <v>562</v>
      </c>
      <c r="D205" s="9" t="s">
        <v>50</v>
      </c>
      <c r="E205" s="9" t="s">
        <v>59</v>
      </c>
      <c r="F205" s="9" t="s">
        <v>118</v>
      </c>
      <c r="G205" s="9">
        <v>994</v>
      </c>
      <c r="H205" s="10">
        <v>0.56000000000000005</v>
      </c>
      <c r="I205" s="10">
        <v>0.53400000000000003</v>
      </c>
      <c r="J205" s="10">
        <v>0.46400000000000002</v>
      </c>
      <c r="K205" s="10">
        <v>0.66</v>
      </c>
      <c r="L205" s="10">
        <v>0.125</v>
      </c>
      <c r="M205" s="10">
        <v>0.47499999999999998</v>
      </c>
      <c r="N205" s="10">
        <v>0.7</v>
      </c>
      <c r="O205" s="9">
        <v>4342.6000000000004</v>
      </c>
      <c r="P205" s="9">
        <v>550</v>
      </c>
      <c r="Q205" s="9">
        <v>26</v>
      </c>
      <c r="R205" s="9">
        <v>868</v>
      </c>
      <c r="S205" s="9" t="s">
        <v>55</v>
      </c>
      <c r="T205" s="9" t="s">
        <v>55</v>
      </c>
      <c r="U205" s="9" t="s">
        <v>55</v>
      </c>
      <c r="V205" s="9" t="s">
        <v>55</v>
      </c>
      <c r="W205" s="11">
        <v>74253</v>
      </c>
      <c r="X205" s="11">
        <v>93537</v>
      </c>
      <c r="Y205" s="11">
        <v>75258</v>
      </c>
      <c r="Z205" s="11">
        <v>61290</v>
      </c>
      <c r="AA205" s="11">
        <v>22080</v>
      </c>
      <c r="AB205" s="11">
        <v>22080</v>
      </c>
      <c r="AC205" s="9" t="s">
        <v>55</v>
      </c>
      <c r="AD205" s="10">
        <v>0.48399999999999999</v>
      </c>
      <c r="AE205" s="10">
        <v>0.46</v>
      </c>
      <c r="AF205" s="10">
        <v>0.41599999999999998</v>
      </c>
      <c r="AG205" s="9">
        <v>269.67</v>
      </c>
      <c r="AH205" s="9">
        <v>238.33</v>
      </c>
      <c r="AI205" s="9">
        <v>16.100000000000001</v>
      </c>
      <c r="AJ205" s="9">
        <v>18.221</v>
      </c>
      <c r="AK205" s="9">
        <v>1.13147</v>
      </c>
      <c r="AL205" s="9" t="s">
        <v>55</v>
      </c>
      <c r="AM205" s="9" t="s">
        <v>55</v>
      </c>
      <c r="AN205" s="10">
        <v>1E-3</v>
      </c>
      <c r="AO205" s="10">
        <v>0.32300000000000001</v>
      </c>
      <c r="AP205" s="10">
        <v>0.374</v>
      </c>
      <c r="AQ205" s="9">
        <v>5423</v>
      </c>
      <c r="AR205" s="9">
        <v>2.173</v>
      </c>
      <c r="AS205" s="10">
        <v>5.0999999999999997E-2</v>
      </c>
      <c r="AT205" s="10">
        <v>7.5999999999999998E-2</v>
      </c>
      <c r="AU205" s="16">
        <v>0.31515915537346362</v>
      </c>
      <c r="AV205" s="1" t="str">
        <f t="shared" si="3"/>
        <v>yes</v>
      </c>
    </row>
    <row r="206" spans="1:48" ht="14.25" hidden="1" customHeight="1">
      <c r="A206" s="7">
        <v>202</v>
      </c>
      <c r="B206" s="8" t="s">
        <v>564</v>
      </c>
      <c r="C206" s="8" t="s">
        <v>562</v>
      </c>
      <c r="D206" s="9" t="s">
        <v>69</v>
      </c>
      <c r="E206" s="9" t="s">
        <v>59</v>
      </c>
      <c r="F206" s="9" t="s">
        <v>354</v>
      </c>
      <c r="G206" s="9">
        <v>1145</v>
      </c>
      <c r="H206" s="10">
        <v>0.73799999999999999</v>
      </c>
      <c r="I206" s="10">
        <v>0.71499999999999997</v>
      </c>
      <c r="J206" s="10">
        <v>0.52900000000000003</v>
      </c>
      <c r="K206" s="10">
        <v>0.83199999999999996</v>
      </c>
      <c r="L206" s="10">
        <v>4.9000000000000002E-2</v>
      </c>
      <c r="M206" s="10">
        <v>5.1999999999999998E-2</v>
      </c>
      <c r="N206" s="10">
        <v>0.86</v>
      </c>
      <c r="O206" s="9">
        <v>4939.21</v>
      </c>
      <c r="P206" s="9">
        <v>282</v>
      </c>
      <c r="Q206" s="9">
        <v>24</v>
      </c>
      <c r="R206" s="9">
        <v>1177</v>
      </c>
      <c r="S206" s="9" t="s">
        <v>55</v>
      </c>
      <c r="T206" s="9" t="s">
        <v>55</v>
      </c>
      <c r="U206" s="9" t="s">
        <v>55</v>
      </c>
      <c r="V206" s="9" t="s">
        <v>55</v>
      </c>
      <c r="W206" s="11">
        <v>78542</v>
      </c>
      <c r="X206" s="11">
        <v>97335</v>
      </c>
      <c r="Y206" s="11">
        <v>73251</v>
      </c>
      <c r="Z206" s="11">
        <v>65295</v>
      </c>
      <c r="AA206" s="11">
        <v>31480</v>
      </c>
      <c r="AB206" s="11">
        <v>31480</v>
      </c>
      <c r="AC206" s="9" t="s">
        <v>55</v>
      </c>
      <c r="AD206" s="10">
        <v>0.622</v>
      </c>
      <c r="AE206" s="10">
        <v>0.22</v>
      </c>
      <c r="AF206" s="10">
        <v>0.23499999999999999</v>
      </c>
      <c r="AG206" s="9">
        <v>410</v>
      </c>
      <c r="AH206" s="9">
        <v>590</v>
      </c>
      <c r="AI206" s="9">
        <v>12.05</v>
      </c>
      <c r="AJ206" s="9">
        <v>8.3719999999999999</v>
      </c>
      <c r="AK206" s="9">
        <v>0.69491999999999998</v>
      </c>
      <c r="AL206" s="9" t="s">
        <v>55</v>
      </c>
      <c r="AM206" s="9" t="s">
        <v>55</v>
      </c>
      <c r="AN206" s="10">
        <v>9.7000000000000003E-2</v>
      </c>
      <c r="AO206" s="10">
        <v>0.13200000000000001</v>
      </c>
      <c r="AP206" s="10">
        <v>0.374</v>
      </c>
      <c r="AQ206" s="9">
        <v>5338</v>
      </c>
      <c r="AR206" s="9">
        <v>0.47499999999999998</v>
      </c>
      <c r="AS206" s="10">
        <v>0.24199999999999999</v>
      </c>
      <c r="AT206" s="10">
        <v>0.11600000000000001</v>
      </c>
      <c r="AU206" s="16">
        <v>0.67796610169491522</v>
      </c>
      <c r="AV206" s="1" t="str">
        <f t="shared" si="3"/>
        <v>yes</v>
      </c>
    </row>
    <row r="207" spans="1:48" ht="14.25" hidden="1" customHeight="1">
      <c r="A207" s="7">
        <v>203</v>
      </c>
      <c r="B207" s="8" t="s">
        <v>565</v>
      </c>
      <c r="C207" s="8" t="s">
        <v>562</v>
      </c>
      <c r="D207" s="9" t="s">
        <v>69</v>
      </c>
      <c r="E207" s="9" t="s">
        <v>51</v>
      </c>
      <c r="F207" s="9" t="s">
        <v>109</v>
      </c>
      <c r="G207" s="9">
        <v>1003</v>
      </c>
      <c r="H207" s="10">
        <v>0.11</v>
      </c>
      <c r="I207" s="10">
        <v>6.6000000000000003E-2</v>
      </c>
      <c r="J207" s="10">
        <v>2.1999999999999999E-2</v>
      </c>
      <c r="K207" s="10">
        <v>0.72599999999999998</v>
      </c>
      <c r="L207" s="10">
        <v>0.34699999999999998</v>
      </c>
      <c r="M207" s="10">
        <v>0.77400000000000002</v>
      </c>
      <c r="N207" s="10">
        <v>0.57999999999999996</v>
      </c>
      <c r="O207" s="9">
        <v>3687.46</v>
      </c>
      <c r="P207" s="9">
        <v>216</v>
      </c>
      <c r="Q207" s="9">
        <v>70</v>
      </c>
      <c r="R207" s="9">
        <v>661</v>
      </c>
      <c r="S207" s="11">
        <v>17855</v>
      </c>
      <c r="T207" s="9" t="s">
        <v>566</v>
      </c>
      <c r="U207" s="9" t="s">
        <v>66</v>
      </c>
      <c r="V207" s="11">
        <v>17415</v>
      </c>
      <c r="W207" s="11">
        <v>78384</v>
      </c>
      <c r="X207" s="11">
        <v>86634</v>
      </c>
      <c r="Y207" s="11">
        <v>72405</v>
      </c>
      <c r="Z207" s="11">
        <v>68076</v>
      </c>
      <c r="AA207" s="11">
        <v>9994</v>
      </c>
      <c r="AB207" s="11">
        <v>16954</v>
      </c>
      <c r="AC207" s="9" t="s">
        <v>145</v>
      </c>
      <c r="AD207" s="10">
        <v>0.105</v>
      </c>
      <c r="AE207" s="10">
        <v>0.84</v>
      </c>
      <c r="AF207" s="10">
        <v>0.70799999999999996</v>
      </c>
      <c r="AG207" s="9">
        <v>284.67</v>
      </c>
      <c r="AH207" s="9">
        <v>515.66999999999996</v>
      </c>
      <c r="AI207" s="9">
        <v>12.95</v>
      </c>
      <c r="AJ207" s="9">
        <v>7.1509999999999998</v>
      </c>
      <c r="AK207" s="9">
        <v>0.55203999999999998</v>
      </c>
      <c r="AL207" s="10">
        <v>2.4E-2</v>
      </c>
      <c r="AM207" s="10">
        <v>0.48799999999999999</v>
      </c>
      <c r="AN207" s="10">
        <v>4.4999999999999998E-2</v>
      </c>
      <c r="AO207" s="10">
        <v>0.8</v>
      </c>
      <c r="AP207" s="10">
        <v>0.374</v>
      </c>
      <c r="AQ207" s="9">
        <v>4767</v>
      </c>
      <c r="AR207" s="9">
        <v>1.504</v>
      </c>
      <c r="AS207" s="9" t="s">
        <v>567</v>
      </c>
      <c r="AT207" s="10">
        <v>6.0000000000000001E-3</v>
      </c>
      <c r="AU207" s="16">
        <v>0.39936102236421722</v>
      </c>
      <c r="AV207" s="1" t="str">
        <f t="shared" si="3"/>
        <v>no</v>
      </c>
    </row>
    <row r="208" spans="1:48" ht="14.25" hidden="1" customHeight="1">
      <c r="A208" s="7">
        <v>377</v>
      </c>
      <c r="B208" s="8" t="s">
        <v>862</v>
      </c>
      <c r="C208" s="8" t="s">
        <v>854</v>
      </c>
      <c r="D208" s="9" t="s">
        <v>50</v>
      </c>
      <c r="E208" s="9" t="s">
        <v>51</v>
      </c>
      <c r="F208" s="9" t="s">
        <v>136</v>
      </c>
      <c r="G208" s="9">
        <v>995</v>
      </c>
      <c r="H208" s="10">
        <v>0.57899999999999996</v>
      </c>
      <c r="I208" s="10">
        <v>0.52900000000000003</v>
      </c>
      <c r="J208" s="10">
        <v>0.28899999999999998</v>
      </c>
      <c r="K208" s="10">
        <v>0.86599999999999999</v>
      </c>
      <c r="L208" s="10">
        <v>0.17399999999999999</v>
      </c>
      <c r="M208" s="10">
        <v>0.442</v>
      </c>
      <c r="N208" s="10">
        <v>0.79</v>
      </c>
      <c r="O208" s="9">
        <v>9436.32</v>
      </c>
      <c r="P208" s="9">
        <v>402</v>
      </c>
      <c r="Q208" s="9" t="s">
        <v>55</v>
      </c>
      <c r="R208" s="9">
        <v>2135</v>
      </c>
      <c r="S208" s="11">
        <v>13652</v>
      </c>
      <c r="T208" s="9" t="s">
        <v>243</v>
      </c>
      <c r="U208" s="9" t="s">
        <v>783</v>
      </c>
      <c r="V208" s="11">
        <v>7199</v>
      </c>
      <c r="W208" s="11">
        <v>80593</v>
      </c>
      <c r="X208" s="11">
        <v>94068</v>
      </c>
      <c r="Y208" s="11">
        <v>78795</v>
      </c>
      <c r="Z208" s="11">
        <v>68832</v>
      </c>
      <c r="AA208" s="11">
        <v>8903</v>
      </c>
      <c r="AB208" s="11">
        <v>15043</v>
      </c>
      <c r="AC208" s="9" t="s">
        <v>863</v>
      </c>
      <c r="AD208" s="10">
        <v>0.51600000000000001</v>
      </c>
      <c r="AE208" s="10">
        <v>0.34</v>
      </c>
      <c r="AF208" s="10">
        <v>0.36899999999999999</v>
      </c>
      <c r="AG208" s="9">
        <v>335</v>
      </c>
      <c r="AH208" s="9">
        <v>718</v>
      </c>
      <c r="AI208" s="9">
        <v>28.17</v>
      </c>
      <c r="AJ208" s="9">
        <v>13.143000000000001</v>
      </c>
      <c r="AK208" s="9">
        <v>0.46656999999999998</v>
      </c>
      <c r="AL208" s="10">
        <v>0</v>
      </c>
      <c r="AM208" s="10">
        <v>0.40500000000000003</v>
      </c>
      <c r="AN208" s="10">
        <v>7.0000000000000001E-3</v>
      </c>
      <c r="AO208" s="10">
        <v>0.19500000000000001</v>
      </c>
      <c r="AP208" s="10">
        <v>0.251</v>
      </c>
      <c r="AQ208" s="9">
        <v>11089</v>
      </c>
      <c r="AR208" s="9">
        <v>7.0000000000000007E-2</v>
      </c>
      <c r="AS208" s="10">
        <v>5.6000000000000001E-2</v>
      </c>
      <c r="AT208" s="10">
        <v>6.3E-2</v>
      </c>
      <c r="AU208" s="16">
        <v>0.93457943925233644</v>
      </c>
      <c r="AV208" s="1" t="str">
        <f t="shared" si="3"/>
        <v>yes</v>
      </c>
    </row>
    <row r="209" spans="1:48" ht="14.25" hidden="1" customHeight="1">
      <c r="A209" s="7">
        <v>205</v>
      </c>
      <c r="B209" s="8" t="s">
        <v>569</v>
      </c>
      <c r="C209" s="8" t="s">
        <v>562</v>
      </c>
      <c r="D209" s="9" t="s">
        <v>150</v>
      </c>
      <c r="E209" s="9" t="s">
        <v>59</v>
      </c>
      <c r="F209" s="9" t="s">
        <v>200</v>
      </c>
      <c r="G209" s="9" t="s">
        <v>55</v>
      </c>
      <c r="H209" s="10">
        <v>0.72899999999999998</v>
      </c>
      <c r="I209" s="10">
        <v>0.69899999999999995</v>
      </c>
      <c r="J209" s="10">
        <v>0.56499999999999995</v>
      </c>
      <c r="K209" s="10">
        <v>0.67800000000000005</v>
      </c>
      <c r="L209" s="10">
        <v>0.14399999999999999</v>
      </c>
      <c r="M209" s="10">
        <v>0.41699999999999998</v>
      </c>
      <c r="N209" s="10">
        <v>0.84</v>
      </c>
      <c r="O209" s="9">
        <v>20589.79</v>
      </c>
      <c r="P209" s="9">
        <v>2434</v>
      </c>
      <c r="Q209" s="9">
        <v>292</v>
      </c>
      <c r="R209" s="9">
        <v>3776</v>
      </c>
      <c r="S209" s="9" t="s">
        <v>55</v>
      </c>
      <c r="T209" s="9" t="s">
        <v>55</v>
      </c>
      <c r="U209" s="9" t="s">
        <v>55</v>
      </c>
      <c r="V209" s="9" t="s">
        <v>55</v>
      </c>
      <c r="W209" s="11">
        <v>100175</v>
      </c>
      <c r="X209" s="11">
        <v>129402</v>
      </c>
      <c r="Y209" s="11">
        <v>92520</v>
      </c>
      <c r="Z209" s="11">
        <v>78147</v>
      </c>
      <c r="AA209" s="11">
        <v>36361</v>
      </c>
      <c r="AB209" s="11">
        <v>36361</v>
      </c>
      <c r="AC209" s="9" t="s">
        <v>55</v>
      </c>
      <c r="AD209" s="10">
        <v>0.68899999999999995</v>
      </c>
      <c r="AE209" s="10">
        <v>0.33</v>
      </c>
      <c r="AF209" s="10">
        <v>0.34699999999999998</v>
      </c>
      <c r="AG209" s="9">
        <v>1238.33</v>
      </c>
      <c r="AH209" s="9">
        <v>1484.67</v>
      </c>
      <c r="AI209" s="9">
        <v>16.63</v>
      </c>
      <c r="AJ209" s="9">
        <v>13.868</v>
      </c>
      <c r="AK209" s="9">
        <v>0.83408000000000004</v>
      </c>
      <c r="AL209" s="9" t="s">
        <v>55</v>
      </c>
      <c r="AM209" s="9" t="s">
        <v>55</v>
      </c>
      <c r="AN209" s="10">
        <v>6.7000000000000004E-2</v>
      </c>
      <c r="AO209" s="10">
        <v>0.35</v>
      </c>
      <c r="AP209" s="10">
        <v>0.374</v>
      </c>
      <c r="AQ209" s="9">
        <v>23539</v>
      </c>
      <c r="AR209" s="9">
        <v>0.71499999999999997</v>
      </c>
      <c r="AS209" s="10">
        <v>2.4E-2</v>
      </c>
      <c r="AT209" s="10">
        <v>0.04</v>
      </c>
      <c r="AU209" s="16">
        <v>0.58309037900874627</v>
      </c>
      <c r="AV209" s="1" t="str">
        <f t="shared" si="3"/>
        <v>yes</v>
      </c>
    </row>
    <row r="210" spans="1:48" ht="14.25" hidden="1" customHeight="1">
      <c r="A210" s="7">
        <v>206</v>
      </c>
      <c r="B210" s="8" t="s">
        <v>570</v>
      </c>
      <c r="C210" s="8" t="s">
        <v>562</v>
      </c>
      <c r="D210" s="9" t="s">
        <v>91</v>
      </c>
      <c r="E210" s="9" t="s">
        <v>59</v>
      </c>
      <c r="F210" s="9" t="s">
        <v>102</v>
      </c>
      <c r="G210" s="9" t="s">
        <v>55</v>
      </c>
      <c r="H210" s="10">
        <v>8.4000000000000005E-2</v>
      </c>
      <c r="I210" s="10" t="s">
        <v>55</v>
      </c>
      <c r="J210" s="10" t="s">
        <v>55</v>
      </c>
      <c r="K210" s="10">
        <v>1</v>
      </c>
      <c r="L210" s="10">
        <v>2.1999999999999999E-2</v>
      </c>
      <c r="M210" s="10">
        <v>0.11600000000000001</v>
      </c>
      <c r="N210" s="10">
        <v>0.39</v>
      </c>
      <c r="O210" s="9">
        <v>531.84</v>
      </c>
      <c r="P210" s="9" t="s">
        <v>55</v>
      </c>
      <c r="Q210" s="9" t="s">
        <v>55</v>
      </c>
      <c r="R210" s="9">
        <v>77</v>
      </c>
      <c r="S210" s="9" t="s">
        <v>55</v>
      </c>
      <c r="T210" s="9" t="s">
        <v>55</v>
      </c>
      <c r="U210" s="9" t="s">
        <v>55</v>
      </c>
      <c r="V210" s="9" t="s">
        <v>55</v>
      </c>
      <c r="W210" s="11">
        <v>57346</v>
      </c>
      <c r="X210" s="9" t="s">
        <v>55</v>
      </c>
      <c r="Y210" s="11">
        <v>62217</v>
      </c>
      <c r="Z210" s="11">
        <v>51669</v>
      </c>
      <c r="AA210" s="11">
        <v>20145</v>
      </c>
      <c r="AB210" s="11">
        <v>20145</v>
      </c>
      <c r="AC210" s="9" t="s">
        <v>55</v>
      </c>
      <c r="AD210" s="10">
        <v>8.8999999999999996E-2</v>
      </c>
      <c r="AE210" s="10">
        <v>0.8</v>
      </c>
      <c r="AF210" s="10">
        <v>0.751</v>
      </c>
      <c r="AG210" s="9">
        <v>25.33</v>
      </c>
      <c r="AH210" s="9">
        <v>25</v>
      </c>
      <c r="AI210" s="9">
        <v>20.99</v>
      </c>
      <c r="AJ210" s="9">
        <v>21.274000000000001</v>
      </c>
      <c r="AK210" s="9">
        <v>1.0133300000000001</v>
      </c>
      <c r="AL210" s="9" t="s">
        <v>55</v>
      </c>
      <c r="AM210" s="9" t="s">
        <v>55</v>
      </c>
      <c r="AN210" s="10">
        <v>7.0000000000000001E-3</v>
      </c>
      <c r="AO210" s="10">
        <v>0.96099999999999997</v>
      </c>
      <c r="AP210" s="10">
        <v>0.374</v>
      </c>
      <c r="AQ210" s="9">
        <v>539</v>
      </c>
      <c r="AR210" s="9" t="s">
        <v>55</v>
      </c>
      <c r="AS210" s="9" t="s">
        <v>571</v>
      </c>
      <c r="AT210" s="10" t="s">
        <v>261</v>
      </c>
      <c r="AU210" s="16" t="s">
        <v>2055</v>
      </c>
      <c r="AV210" s="1" t="str">
        <f t="shared" si="3"/>
        <v>no</v>
      </c>
    </row>
    <row r="211" spans="1:48" ht="14.25" hidden="1" customHeight="1">
      <c r="A211" s="7">
        <v>207</v>
      </c>
      <c r="B211" s="8" t="s">
        <v>572</v>
      </c>
      <c r="C211" s="8" t="s">
        <v>562</v>
      </c>
      <c r="D211" s="9" t="s">
        <v>50</v>
      </c>
      <c r="E211" s="9" t="s">
        <v>51</v>
      </c>
      <c r="F211" s="9" t="s">
        <v>171</v>
      </c>
      <c r="G211" s="9">
        <v>990</v>
      </c>
      <c r="H211" s="10">
        <v>0.57699999999999996</v>
      </c>
      <c r="I211" s="10">
        <v>0.54200000000000004</v>
      </c>
      <c r="J211" s="10">
        <v>0.318</v>
      </c>
      <c r="K211" s="10">
        <v>0.84499999999999997</v>
      </c>
      <c r="L211" s="10">
        <v>0.13100000000000001</v>
      </c>
      <c r="M211" s="10">
        <v>0.42899999999999999</v>
      </c>
      <c r="N211" s="10">
        <v>0.75</v>
      </c>
      <c r="O211" s="9">
        <v>7532.6</v>
      </c>
      <c r="P211" s="9">
        <v>525</v>
      </c>
      <c r="Q211" s="9" t="s">
        <v>55</v>
      </c>
      <c r="R211" s="9">
        <v>1895</v>
      </c>
      <c r="S211" s="11">
        <v>12965</v>
      </c>
      <c r="T211" s="9" t="s">
        <v>573</v>
      </c>
      <c r="U211" s="9" t="s">
        <v>110</v>
      </c>
      <c r="V211" s="11">
        <v>14977</v>
      </c>
      <c r="W211" s="11">
        <v>82135</v>
      </c>
      <c r="X211" s="11">
        <v>89316</v>
      </c>
      <c r="Y211" s="11">
        <v>72207</v>
      </c>
      <c r="Z211" s="11">
        <v>66780</v>
      </c>
      <c r="AA211" s="11">
        <v>11312</v>
      </c>
      <c r="AB211" s="11">
        <v>13442</v>
      </c>
      <c r="AC211" s="9" t="s">
        <v>212</v>
      </c>
      <c r="AD211" s="10">
        <v>0.47199999999999998</v>
      </c>
      <c r="AE211" s="10">
        <v>0.46</v>
      </c>
      <c r="AF211" s="10">
        <v>0.40200000000000002</v>
      </c>
      <c r="AG211" s="9">
        <v>514.33000000000004</v>
      </c>
      <c r="AH211" s="9">
        <v>885.67</v>
      </c>
      <c r="AI211" s="9">
        <v>14.65</v>
      </c>
      <c r="AJ211" s="9">
        <v>8.5050000000000008</v>
      </c>
      <c r="AK211" s="9">
        <v>0.58072999999999997</v>
      </c>
      <c r="AL211" s="10">
        <v>7.0000000000000001E-3</v>
      </c>
      <c r="AM211" s="10">
        <v>0.57499999999999996</v>
      </c>
      <c r="AN211" s="10">
        <v>3.4000000000000002E-2</v>
      </c>
      <c r="AO211" s="10">
        <v>0.25900000000000001</v>
      </c>
      <c r="AP211" s="10">
        <v>0.374</v>
      </c>
      <c r="AQ211" s="9">
        <v>8520</v>
      </c>
      <c r="AR211" s="9">
        <v>0.4</v>
      </c>
      <c r="AS211" s="10">
        <v>0.115</v>
      </c>
      <c r="AT211" s="10">
        <v>0.105</v>
      </c>
      <c r="AU211" s="16">
        <v>0.71428571428571419</v>
      </c>
      <c r="AV211" s="1" t="str">
        <f t="shared" si="3"/>
        <v>yes</v>
      </c>
    </row>
    <row r="212" spans="1:48" ht="14.25" hidden="1" customHeight="1">
      <c r="A212" s="7">
        <v>208</v>
      </c>
      <c r="B212" s="8" t="s">
        <v>574</v>
      </c>
      <c r="C212" s="8" t="s">
        <v>562</v>
      </c>
      <c r="D212" s="9" t="s">
        <v>69</v>
      </c>
      <c r="E212" s="9" t="s">
        <v>59</v>
      </c>
      <c r="F212" s="9" t="s">
        <v>354</v>
      </c>
      <c r="G212" s="9">
        <v>1087.5</v>
      </c>
      <c r="H212" s="10">
        <v>0.66800000000000004</v>
      </c>
      <c r="I212" s="10">
        <v>0.66400000000000003</v>
      </c>
      <c r="J212" s="10">
        <v>0.54300000000000004</v>
      </c>
      <c r="K212" s="10">
        <v>0.86099999999999999</v>
      </c>
      <c r="L212" s="10">
        <v>5.7000000000000002E-2</v>
      </c>
      <c r="M212" s="10">
        <v>0.45700000000000002</v>
      </c>
      <c r="N212" s="10">
        <v>0.79</v>
      </c>
      <c r="O212" s="9">
        <v>2961.42</v>
      </c>
      <c r="P212" s="9">
        <v>155</v>
      </c>
      <c r="Q212" s="9" t="s">
        <v>55</v>
      </c>
      <c r="R212" s="9">
        <v>781</v>
      </c>
      <c r="S212" s="9" t="s">
        <v>55</v>
      </c>
      <c r="T212" s="9" t="s">
        <v>55</v>
      </c>
      <c r="U212" s="9" t="s">
        <v>55</v>
      </c>
      <c r="V212" s="9" t="s">
        <v>55</v>
      </c>
      <c r="W212" s="11">
        <v>72561</v>
      </c>
      <c r="X212" s="11">
        <v>85464</v>
      </c>
      <c r="Y212" s="11">
        <v>70371</v>
      </c>
      <c r="Z212" s="11">
        <v>60588</v>
      </c>
      <c r="AA212" s="11">
        <v>34450</v>
      </c>
      <c r="AB212" s="11">
        <v>34450</v>
      </c>
      <c r="AC212" s="9" t="s">
        <v>55</v>
      </c>
      <c r="AD212" s="10">
        <v>0.5</v>
      </c>
      <c r="AE212" s="10">
        <v>0.28000000000000003</v>
      </c>
      <c r="AF212" s="10">
        <v>0.32300000000000001</v>
      </c>
      <c r="AG212" s="9">
        <v>215</v>
      </c>
      <c r="AH212" s="9">
        <v>255.67</v>
      </c>
      <c r="AI212" s="9">
        <v>13.77</v>
      </c>
      <c r="AJ212" s="9">
        <v>11.583</v>
      </c>
      <c r="AK212" s="9">
        <v>0.84094000000000002</v>
      </c>
      <c r="AL212" s="9" t="s">
        <v>55</v>
      </c>
      <c r="AM212" s="9" t="s">
        <v>55</v>
      </c>
      <c r="AN212" s="10">
        <v>4.0000000000000001E-3</v>
      </c>
      <c r="AO212" s="10">
        <v>0.29499999999999998</v>
      </c>
      <c r="AP212" s="10">
        <v>0.374</v>
      </c>
      <c r="AQ212" s="9">
        <v>3298</v>
      </c>
      <c r="AR212" s="9">
        <v>0.99099999999999999</v>
      </c>
      <c r="AS212" s="10">
        <v>7.9000000000000001E-2</v>
      </c>
      <c r="AT212" s="10">
        <v>0.16800000000000001</v>
      </c>
      <c r="AU212" s="16">
        <v>0.50226017076845808</v>
      </c>
      <c r="AV212" s="1" t="str">
        <f t="shared" si="3"/>
        <v>no</v>
      </c>
    </row>
    <row r="213" spans="1:48" ht="14.25" hidden="1" customHeight="1">
      <c r="A213" s="7">
        <v>209</v>
      </c>
      <c r="B213" s="8" t="s">
        <v>575</v>
      </c>
      <c r="C213" s="8" t="s">
        <v>562</v>
      </c>
      <c r="D213" s="9" t="s">
        <v>58</v>
      </c>
      <c r="E213" s="9" t="s">
        <v>59</v>
      </c>
      <c r="F213" s="9" t="s">
        <v>147</v>
      </c>
      <c r="G213" s="9">
        <v>970</v>
      </c>
      <c r="H213" s="10">
        <v>0.56499999999999995</v>
      </c>
      <c r="I213" s="10">
        <v>0.55700000000000005</v>
      </c>
      <c r="J213" s="10">
        <v>0.45100000000000001</v>
      </c>
      <c r="K213" s="10">
        <v>0.81499999999999995</v>
      </c>
      <c r="L213" s="10">
        <v>4.3999999999999997E-2</v>
      </c>
      <c r="M213" s="10">
        <v>0.28799999999999998</v>
      </c>
      <c r="N213" s="10">
        <v>0.82</v>
      </c>
      <c r="O213" s="9">
        <v>1157.01</v>
      </c>
      <c r="P213" s="9">
        <v>96</v>
      </c>
      <c r="Q213" s="9" t="s">
        <v>55</v>
      </c>
      <c r="R213" s="9">
        <v>253</v>
      </c>
      <c r="S213" s="9" t="s">
        <v>55</v>
      </c>
      <c r="T213" s="9" t="s">
        <v>55</v>
      </c>
      <c r="U213" s="9" t="s">
        <v>55</v>
      </c>
      <c r="V213" s="9" t="s">
        <v>55</v>
      </c>
      <c r="W213" s="11">
        <v>56842</v>
      </c>
      <c r="X213" s="11">
        <v>57708</v>
      </c>
      <c r="Y213" s="11">
        <v>54693</v>
      </c>
      <c r="Z213" s="11">
        <v>50805</v>
      </c>
      <c r="AA213" s="11">
        <v>25088</v>
      </c>
      <c r="AB213" s="11">
        <v>25088</v>
      </c>
      <c r="AC213" s="9" t="s">
        <v>55</v>
      </c>
      <c r="AD213" s="10">
        <v>0.41699999999999998</v>
      </c>
      <c r="AE213" s="10">
        <v>0.44</v>
      </c>
      <c r="AF213" s="10">
        <v>0.39</v>
      </c>
      <c r="AG213" s="9">
        <v>60.67</v>
      </c>
      <c r="AH213" s="9">
        <v>106.67</v>
      </c>
      <c r="AI213" s="9">
        <v>19.07</v>
      </c>
      <c r="AJ213" s="9">
        <v>10.847</v>
      </c>
      <c r="AK213" s="9">
        <v>0.56874999999999998</v>
      </c>
      <c r="AL213" s="9" t="s">
        <v>55</v>
      </c>
      <c r="AM213" s="9" t="s">
        <v>55</v>
      </c>
      <c r="AN213" s="10">
        <v>3.1E-2</v>
      </c>
      <c r="AO213" s="10">
        <v>0.16500000000000001</v>
      </c>
      <c r="AP213" s="10">
        <v>0.374</v>
      </c>
      <c r="AQ213" s="9">
        <v>1321</v>
      </c>
      <c r="AR213" s="9">
        <v>0.28199999999999997</v>
      </c>
      <c r="AS213" s="10">
        <v>0.20899999999999999</v>
      </c>
      <c r="AT213" s="10">
        <v>0.14899999999999999</v>
      </c>
      <c r="AU213" s="16">
        <v>0.78003120124804992</v>
      </c>
      <c r="AV213" s="1" t="str">
        <f t="shared" si="3"/>
        <v>no</v>
      </c>
    </row>
    <row r="214" spans="1:48" ht="14.25" hidden="1" customHeight="1">
      <c r="A214" s="7">
        <v>210</v>
      </c>
      <c r="B214" s="8" t="s">
        <v>576</v>
      </c>
      <c r="C214" s="8" t="s">
        <v>562</v>
      </c>
      <c r="D214" s="9" t="s">
        <v>150</v>
      </c>
      <c r="E214" s="9" t="s">
        <v>59</v>
      </c>
      <c r="F214" s="9" t="s">
        <v>200</v>
      </c>
      <c r="G214" s="9" t="s">
        <v>55</v>
      </c>
      <c r="H214" s="10">
        <v>0.53300000000000003</v>
      </c>
      <c r="I214" s="10">
        <v>0.49299999999999999</v>
      </c>
      <c r="J214" s="10">
        <v>0.34499999999999997</v>
      </c>
      <c r="K214" s="10">
        <v>0.56200000000000006</v>
      </c>
      <c r="L214" s="10">
        <v>0.17699999999999999</v>
      </c>
      <c r="M214" s="10">
        <v>0.52600000000000002</v>
      </c>
      <c r="N214" s="10">
        <v>0.64</v>
      </c>
      <c r="O214" s="9">
        <v>4256.6000000000004</v>
      </c>
      <c r="P214" s="9">
        <v>960</v>
      </c>
      <c r="Q214" s="9">
        <v>29</v>
      </c>
      <c r="R214" s="9">
        <v>939</v>
      </c>
      <c r="S214" s="9" t="s">
        <v>55</v>
      </c>
      <c r="T214" s="9" t="s">
        <v>55</v>
      </c>
      <c r="U214" s="9" t="s">
        <v>55</v>
      </c>
      <c r="V214" s="9" t="s">
        <v>55</v>
      </c>
      <c r="W214" s="11">
        <v>74758</v>
      </c>
      <c r="X214" s="11">
        <v>93942</v>
      </c>
      <c r="Y214" s="11">
        <v>68427</v>
      </c>
      <c r="Z214" s="11">
        <v>59625</v>
      </c>
      <c r="AA214" s="11">
        <v>27465</v>
      </c>
      <c r="AB214" s="11">
        <v>27465</v>
      </c>
      <c r="AC214" s="9" t="s">
        <v>55</v>
      </c>
      <c r="AD214" s="10">
        <v>0.47</v>
      </c>
      <c r="AE214" s="10">
        <v>0.43</v>
      </c>
      <c r="AF214" s="10">
        <v>0.38700000000000001</v>
      </c>
      <c r="AG214" s="9">
        <v>329.67</v>
      </c>
      <c r="AH214" s="9">
        <v>274.67</v>
      </c>
      <c r="AI214" s="9">
        <v>12.91</v>
      </c>
      <c r="AJ214" s="9">
        <v>15.497</v>
      </c>
      <c r="AK214" s="9">
        <v>1.20024</v>
      </c>
      <c r="AL214" s="9" t="s">
        <v>55</v>
      </c>
      <c r="AM214" s="9" t="s">
        <v>55</v>
      </c>
      <c r="AN214" s="10">
        <v>1.7000000000000001E-2</v>
      </c>
      <c r="AO214" s="10">
        <v>0.313</v>
      </c>
      <c r="AP214" s="10">
        <v>0.374</v>
      </c>
      <c r="AQ214" s="9">
        <v>5954</v>
      </c>
      <c r="AR214" s="9">
        <v>1.9970000000000001</v>
      </c>
      <c r="AS214" s="10">
        <v>6.0999999999999999E-2</v>
      </c>
      <c r="AT214" s="9">
        <v>6.3E-2</v>
      </c>
      <c r="AU214" s="16">
        <v>0.33366700033366692</v>
      </c>
      <c r="AV214" s="1" t="str">
        <f t="shared" si="3"/>
        <v>yes</v>
      </c>
    </row>
    <row r="215" spans="1:48" ht="14.25" hidden="1" customHeight="1">
      <c r="A215" s="7">
        <v>211</v>
      </c>
      <c r="B215" s="8" t="s">
        <v>577</v>
      </c>
      <c r="C215" s="8" t="s">
        <v>562</v>
      </c>
      <c r="D215" s="9" t="s">
        <v>91</v>
      </c>
      <c r="E215" s="9" t="s">
        <v>59</v>
      </c>
      <c r="F215" s="9" t="s">
        <v>390</v>
      </c>
      <c r="G215" s="9">
        <v>1275</v>
      </c>
      <c r="H215" s="10">
        <v>0.83</v>
      </c>
      <c r="I215" s="10">
        <v>0.83</v>
      </c>
      <c r="J215" s="10">
        <v>0.78300000000000003</v>
      </c>
      <c r="K215" s="10">
        <v>1</v>
      </c>
      <c r="L215" s="10">
        <v>8.0000000000000002E-3</v>
      </c>
      <c r="M215" s="10">
        <v>6.8000000000000005E-2</v>
      </c>
      <c r="N215" s="10">
        <v>0.93</v>
      </c>
      <c r="O215" s="9">
        <v>1833.65</v>
      </c>
      <c r="P215" s="9" t="s">
        <v>55</v>
      </c>
      <c r="Q215" s="9" t="s">
        <v>55</v>
      </c>
      <c r="R215" s="9">
        <v>463</v>
      </c>
      <c r="S215" s="9" t="s">
        <v>55</v>
      </c>
      <c r="T215" s="9" t="s">
        <v>55</v>
      </c>
      <c r="U215" s="9" t="s">
        <v>55</v>
      </c>
      <c r="V215" s="9" t="s">
        <v>55</v>
      </c>
      <c r="W215" s="11">
        <v>73467</v>
      </c>
      <c r="X215" s="11">
        <v>89640</v>
      </c>
      <c r="Y215" s="11">
        <v>69552</v>
      </c>
      <c r="Z215" s="11">
        <v>58950</v>
      </c>
      <c r="AA215" s="11">
        <v>42490</v>
      </c>
      <c r="AB215" s="11">
        <v>42490</v>
      </c>
      <c r="AC215" s="9" t="s">
        <v>55</v>
      </c>
      <c r="AD215" s="10">
        <v>0.8</v>
      </c>
      <c r="AE215" s="10">
        <v>0.19</v>
      </c>
      <c r="AF215" s="10">
        <v>0.19400000000000001</v>
      </c>
      <c r="AG215" s="9">
        <v>171</v>
      </c>
      <c r="AH215" s="9">
        <v>269</v>
      </c>
      <c r="AI215" s="9">
        <v>10.72</v>
      </c>
      <c r="AJ215" s="9">
        <v>6.8170000000000002</v>
      </c>
      <c r="AK215" s="9">
        <v>0.63568999999999998</v>
      </c>
      <c r="AL215" s="9" t="s">
        <v>55</v>
      </c>
      <c r="AM215" s="9" t="s">
        <v>55</v>
      </c>
      <c r="AN215" s="10">
        <v>9.1999999999999998E-2</v>
      </c>
      <c r="AO215" s="10">
        <v>0.17699999999999999</v>
      </c>
      <c r="AP215" s="10">
        <v>0.374</v>
      </c>
      <c r="AQ215" s="9">
        <v>1842</v>
      </c>
      <c r="AR215" s="9">
        <v>0.30499999999999999</v>
      </c>
      <c r="AS215" s="10">
        <v>0.19700000000000001</v>
      </c>
      <c r="AT215" s="10">
        <v>0.03</v>
      </c>
      <c r="AU215" s="16">
        <v>0.76628352490421459</v>
      </c>
      <c r="AV215" s="1" t="str">
        <f t="shared" si="3"/>
        <v>no</v>
      </c>
    </row>
    <row r="216" spans="1:48" ht="14.25" hidden="1" customHeight="1">
      <c r="A216" s="7">
        <v>212</v>
      </c>
      <c r="B216" s="8" t="s">
        <v>578</v>
      </c>
      <c r="C216" s="8" t="s">
        <v>562</v>
      </c>
      <c r="D216" s="9" t="s">
        <v>91</v>
      </c>
      <c r="E216" s="9" t="s">
        <v>59</v>
      </c>
      <c r="F216" s="9" t="s">
        <v>165</v>
      </c>
      <c r="G216" s="9" t="s">
        <v>55</v>
      </c>
      <c r="H216" s="10">
        <v>0.71099999999999997</v>
      </c>
      <c r="I216" s="10">
        <v>0.69299999999999995</v>
      </c>
      <c r="J216" s="10">
        <v>0.61799999999999999</v>
      </c>
      <c r="K216" s="10">
        <v>0.997</v>
      </c>
      <c r="L216" s="10">
        <v>4.0000000000000001E-3</v>
      </c>
      <c r="M216" s="10">
        <v>0.192</v>
      </c>
      <c r="N216" s="10">
        <v>0.79</v>
      </c>
      <c r="O216" s="9">
        <v>950.7</v>
      </c>
      <c r="P216" s="9">
        <v>4</v>
      </c>
      <c r="Q216" s="9" t="s">
        <v>55</v>
      </c>
      <c r="R216" s="9">
        <v>256</v>
      </c>
      <c r="S216" s="9" t="s">
        <v>55</v>
      </c>
      <c r="T216" s="9" t="s">
        <v>55</v>
      </c>
      <c r="U216" s="9" t="s">
        <v>55</v>
      </c>
      <c r="V216" s="9" t="s">
        <v>55</v>
      </c>
      <c r="W216" s="11">
        <v>67799</v>
      </c>
      <c r="X216" s="11">
        <v>61182</v>
      </c>
      <c r="Y216" s="11">
        <v>50139</v>
      </c>
      <c r="Z216" s="11">
        <v>41121</v>
      </c>
      <c r="AA216" s="11">
        <v>31660</v>
      </c>
      <c r="AB216" s="11">
        <v>31660</v>
      </c>
      <c r="AC216" s="9" t="s">
        <v>55</v>
      </c>
      <c r="AD216" s="10">
        <v>0.55600000000000005</v>
      </c>
      <c r="AE216" s="10">
        <v>0.47</v>
      </c>
      <c r="AF216" s="10">
        <v>0.39400000000000002</v>
      </c>
      <c r="AG216" s="9">
        <v>90.67</v>
      </c>
      <c r="AH216" s="9">
        <v>118.33</v>
      </c>
      <c r="AI216" s="9">
        <v>10.49</v>
      </c>
      <c r="AJ216" s="9">
        <v>8.0340000000000007</v>
      </c>
      <c r="AK216" s="9">
        <v>0.76619999999999999</v>
      </c>
      <c r="AL216" s="9" t="s">
        <v>55</v>
      </c>
      <c r="AM216" s="9" t="s">
        <v>55</v>
      </c>
      <c r="AN216" s="10">
        <v>3.6999999999999998E-2</v>
      </c>
      <c r="AO216" s="10">
        <v>0.27100000000000002</v>
      </c>
      <c r="AP216" s="10">
        <v>0.374</v>
      </c>
      <c r="AQ216" s="9">
        <v>955</v>
      </c>
      <c r="AR216" s="9">
        <v>0.41699999999999998</v>
      </c>
      <c r="AS216" s="10">
        <v>0.10299999999999999</v>
      </c>
      <c r="AT216" s="10">
        <v>0.156</v>
      </c>
      <c r="AU216" s="16">
        <v>0.70571630204657732</v>
      </c>
      <c r="AV216" s="1" t="str">
        <f t="shared" si="3"/>
        <v>no</v>
      </c>
    </row>
    <row r="217" spans="1:48" ht="14.25" hidden="1" customHeight="1">
      <c r="A217" s="7">
        <v>213</v>
      </c>
      <c r="B217" s="8" t="s">
        <v>579</v>
      </c>
      <c r="C217" s="8" t="s">
        <v>562</v>
      </c>
      <c r="D217" s="9" t="s">
        <v>63</v>
      </c>
      <c r="E217" s="9" t="s">
        <v>59</v>
      </c>
      <c r="F217" s="9" t="s">
        <v>361</v>
      </c>
      <c r="G217" s="9">
        <v>1265</v>
      </c>
      <c r="H217" s="10">
        <v>0.72399999999999998</v>
      </c>
      <c r="I217" s="10">
        <v>0.68500000000000005</v>
      </c>
      <c r="J217" s="10">
        <v>0.379</v>
      </c>
      <c r="K217" s="10">
        <v>0.38400000000000001</v>
      </c>
      <c r="L217" s="10">
        <v>6.7000000000000004E-2</v>
      </c>
      <c r="M217" s="10">
        <v>0.38</v>
      </c>
      <c r="N217" s="10">
        <v>0.87</v>
      </c>
      <c r="O217" s="9">
        <v>7026.11</v>
      </c>
      <c r="P217" s="9">
        <v>1583</v>
      </c>
      <c r="Q217" s="9">
        <v>364</v>
      </c>
      <c r="R217" s="9">
        <v>587</v>
      </c>
      <c r="S217" s="9" t="s">
        <v>55</v>
      </c>
      <c r="T217" s="9" t="s">
        <v>55</v>
      </c>
      <c r="U217" s="9" t="s">
        <v>55</v>
      </c>
      <c r="V217" s="9" t="s">
        <v>55</v>
      </c>
      <c r="W217" s="11">
        <v>123570</v>
      </c>
      <c r="X217" s="11">
        <v>135810</v>
      </c>
      <c r="Y217" s="11">
        <v>102015</v>
      </c>
      <c r="Z217" s="11">
        <v>92475</v>
      </c>
      <c r="AA217" s="11">
        <v>43680</v>
      </c>
      <c r="AB217" s="11">
        <v>43680</v>
      </c>
      <c r="AC217" s="9" t="s">
        <v>55</v>
      </c>
      <c r="AD217" s="10">
        <v>0.69199999999999995</v>
      </c>
      <c r="AE217" s="10">
        <v>0.28999999999999998</v>
      </c>
      <c r="AF217" s="10">
        <v>0.28399999999999997</v>
      </c>
      <c r="AG217" s="9">
        <v>410</v>
      </c>
      <c r="AH217" s="9">
        <v>670.33</v>
      </c>
      <c r="AI217" s="9">
        <v>17.14</v>
      </c>
      <c r="AJ217" s="9">
        <v>10.481999999999999</v>
      </c>
      <c r="AK217" s="9">
        <v>0.61163999999999996</v>
      </c>
      <c r="AL217" s="9" t="s">
        <v>55</v>
      </c>
      <c r="AM217" s="9" t="s">
        <v>55</v>
      </c>
      <c r="AN217" s="10">
        <v>0.501</v>
      </c>
      <c r="AO217" s="10">
        <v>0.20100000000000001</v>
      </c>
      <c r="AP217" s="10">
        <v>0.374</v>
      </c>
      <c r="AQ217" s="9">
        <v>7792</v>
      </c>
      <c r="AR217" s="9">
        <v>0.42899999999999999</v>
      </c>
      <c r="AS217" s="10">
        <v>0.17299999999999999</v>
      </c>
      <c r="AT217" s="9">
        <v>3.3000000000000002E-2</v>
      </c>
      <c r="AU217" s="16">
        <v>0.69979006298110569</v>
      </c>
      <c r="AV217" s="1" t="str">
        <f t="shared" si="3"/>
        <v>yes</v>
      </c>
    </row>
    <row r="218" spans="1:48" ht="14.25" hidden="1" customHeight="1">
      <c r="A218" s="7">
        <v>214</v>
      </c>
      <c r="B218" s="8" t="s">
        <v>580</v>
      </c>
      <c r="C218" s="8" t="s">
        <v>562</v>
      </c>
      <c r="D218" s="9" t="s">
        <v>150</v>
      </c>
      <c r="E218" s="9" t="s">
        <v>151</v>
      </c>
      <c r="F218" s="9" t="s">
        <v>152</v>
      </c>
      <c r="G218" s="9" t="s">
        <v>55</v>
      </c>
      <c r="H218" s="10" t="s">
        <v>55</v>
      </c>
      <c r="I218" s="10" t="s">
        <v>55</v>
      </c>
      <c r="J218" s="10" t="s">
        <v>55</v>
      </c>
      <c r="K218" s="10">
        <v>0.31</v>
      </c>
      <c r="L218" s="10">
        <v>0.53</v>
      </c>
      <c r="M218" s="10">
        <v>0.78600000000000003</v>
      </c>
      <c r="N218" s="10">
        <v>0.42</v>
      </c>
      <c r="O218" s="9">
        <v>421.41</v>
      </c>
      <c r="P218" s="9">
        <v>97</v>
      </c>
      <c r="Q218" s="9">
        <v>110</v>
      </c>
      <c r="R218" s="9">
        <v>19</v>
      </c>
      <c r="S218" s="11" t="s">
        <v>55</v>
      </c>
      <c r="T218" s="9" t="s">
        <v>55</v>
      </c>
      <c r="U218" s="9" t="s">
        <v>55</v>
      </c>
      <c r="V218" s="11" t="s">
        <v>55</v>
      </c>
      <c r="W218" s="11">
        <v>85367</v>
      </c>
      <c r="X218" s="11">
        <v>71037</v>
      </c>
      <c r="Y218" s="11">
        <v>63612</v>
      </c>
      <c r="Z218" s="11">
        <v>55890</v>
      </c>
      <c r="AA218" s="11">
        <v>13560</v>
      </c>
      <c r="AB218" s="11">
        <v>13560</v>
      </c>
      <c r="AC218" s="9" t="s">
        <v>55</v>
      </c>
      <c r="AD218" s="10" t="s">
        <v>55</v>
      </c>
      <c r="AE218" s="10">
        <v>0.92</v>
      </c>
      <c r="AF218" s="10">
        <v>0.76100000000000001</v>
      </c>
      <c r="AG218" s="9">
        <v>38.33</v>
      </c>
      <c r="AH218" s="9">
        <v>27</v>
      </c>
      <c r="AI218" s="9">
        <v>10.99</v>
      </c>
      <c r="AJ218" s="9">
        <v>15.608000000000001</v>
      </c>
      <c r="AK218" s="9">
        <v>1.4197500000000001</v>
      </c>
      <c r="AL218" s="10" t="s">
        <v>55</v>
      </c>
      <c r="AM218" s="10" t="s">
        <v>55</v>
      </c>
      <c r="AN218" s="10">
        <v>5.2999999999999999E-2</v>
      </c>
      <c r="AO218" s="10">
        <v>0.66300000000000003</v>
      </c>
      <c r="AP218" s="10">
        <v>0.374</v>
      </c>
      <c r="AQ218" s="9">
        <v>700</v>
      </c>
      <c r="AR218" s="9" t="s">
        <v>55</v>
      </c>
      <c r="AS218" s="10" t="s">
        <v>581</v>
      </c>
      <c r="AT218" s="10" t="s">
        <v>55</v>
      </c>
      <c r="AU218" s="16" t="s">
        <v>2055</v>
      </c>
      <c r="AV218" s="1" t="str">
        <f t="shared" si="3"/>
        <v>no</v>
      </c>
    </row>
    <row r="219" spans="1:48" ht="14.25" hidden="1" customHeight="1">
      <c r="A219" s="7">
        <v>215</v>
      </c>
      <c r="B219" s="8" t="s">
        <v>582</v>
      </c>
      <c r="C219" s="8" t="s">
        <v>562</v>
      </c>
      <c r="D219" s="9" t="s">
        <v>63</v>
      </c>
      <c r="E219" s="9" t="s">
        <v>51</v>
      </c>
      <c r="F219" s="9" t="s">
        <v>77</v>
      </c>
      <c r="G219" s="9">
        <v>1070</v>
      </c>
      <c r="H219" s="10">
        <v>0.73099999999999998</v>
      </c>
      <c r="I219" s="10">
        <v>0.69599999999999995</v>
      </c>
      <c r="J219" s="10">
        <v>0.47799999999999998</v>
      </c>
      <c r="K219" s="10">
        <v>0.88800000000000001</v>
      </c>
      <c r="L219" s="10">
        <v>6.9000000000000006E-2</v>
      </c>
      <c r="M219" s="10">
        <v>0.36</v>
      </c>
      <c r="N219" s="10">
        <v>0.82</v>
      </c>
      <c r="O219" s="9">
        <v>19236.75</v>
      </c>
      <c r="P219" s="9">
        <v>664</v>
      </c>
      <c r="Q219" s="9">
        <v>70</v>
      </c>
      <c r="R219" s="9">
        <v>4605</v>
      </c>
      <c r="S219" s="9">
        <v>14197</v>
      </c>
      <c r="T219" s="9" t="s">
        <v>583</v>
      </c>
      <c r="U219" s="9" t="s">
        <v>208</v>
      </c>
      <c r="V219" s="9">
        <v>9807</v>
      </c>
      <c r="W219" s="11">
        <v>78700</v>
      </c>
      <c r="X219" s="11">
        <v>90936</v>
      </c>
      <c r="Y219" s="11">
        <v>72801</v>
      </c>
      <c r="Z219" s="11">
        <v>71010</v>
      </c>
      <c r="AA219" s="11">
        <v>13666</v>
      </c>
      <c r="AB219" s="11">
        <v>21482</v>
      </c>
      <c r="AC219" s="9" t="s">
        <v>513</v>
      </c>
      <c r="AD219" s="10">
        <v>0.623</v>
      </c>
      <c r="AE219" s="10">
        <v>0.28999999999999998</v>
      </c>
      <c r="AF219" s="10">
        <v>0.27200000000000002</v>
      </c>
      <c r="AG219" s="9">
        <v>978</v>
      </c>
      <c r="AH219" s="9">
        <v>1842.67</v>
      </c>
      <c r="AI219" s="9">
        <v>19.670000000000002</v>
      </c>
      <c r="AJ219" s="9">
        <v>10.44</v>
      </c>
      <c r="AK219" s="9">
        <v>0.53075000000000006</v>
      </c>
      <c r="AL219" s="9">
        <v>5.2999999999999999E-2</v>
      </c>
      <c r="AM219" s="9">
        <v>0.40799999999999997</v>
      </c>
      <c r="AN219" s="10">
        <v>1.7999999999999999E-2</v>
      </c>
      <c r="AO219" s="10">
        <v>0.21199999999999999</v>
      </c>
      <c r="AP219" s="10">
        <v>0.374</v>
      </c>
      <c r="AQ219" s="9">
        <v>20760</v>
      </c>
      <c r="AR219" s="9">
        <v>0.432</v>
      </c>
      <c r="AS219" s="10">
        <v>0.16200000000000001</v>
      </c>
      <c r="AT219" s="10">
        <v>0.109</v>
      </c>
      <c r="AU219" s="16">
        <v>0.6983240223463687</v>
      </c>
      <c r="AV219" s="1" t="str">
        <f t="shared" si="3"/>
        <v>yes</v>
      </c>
    </row>
    <row r="220" spans="1:48" ht="14.25" hidden="1" customHeight="1">
      <c r="A220" s="7">
        <v>216</v>
      </c>
      <c r="B220" s="8" t="s">
        <v>584</v>
      </c>
      <c r="C220" s="8" t="s">
        <v>562</v>
      </c>
      <c r="D220" s="9" t="s">
        <v>58</v>
      </c>
      <c r="E220" s="9" t="s">
        <v>59</v>
      </c>
      <c r="F220" s="9" t="s">
        <v>147</v>
      </c>
      <c r="G220" s="9">
        <v>1065</v>
      </c>
      <c r="H220" s="10">
        <v>0.52100000000000002</v>
      </c>
      <c r="I220" s="10">
        <v>0.51400000000000001</v>
      </c>
      <c r="J220" s="10">
        <v>0.40100000000000002</v>
      </c>
      <c r="K220" s="10">
        <v>0.871</v>
      </c>
      <c r="L220" s="10">
        <v>0.317</v>
      </c>
      <c r="M220" s="10">
        <v>0.57399999999999995</v>
      </c>
      <c r="N220" s="10">
        <v>0.73</v>
      </c>
      <c r="O220" s="9">
        <v>1016.17</v>
      </c>
      <c r="P220" s="9">
        <v>93</v>
      </c>
      <c r="Q220" s="9">
        <v>0</v>
      </c>
      <c r="R220" s="9">
        <v>249</v>
      </c>
      <c r="S220" s="9" t="s">
        <v>55</v>
      </c>
      <c r="T220" s="9" t="s">
        <v>55</v>
      </c>
      <c r="U220" s="9" t="s">
        <v>55</v>
      </c>
      <c r="V220" s="9" t="s">
        <v>55</v>
      </c>
      <c r="W220" s="11">
        <v>65929</v>
      </c>
      <c r="X220" s="11">
        <v>65799</v>
      </c>
      <c r="Y220" s="11">
        <v>63270</v>
      </c>
      <c r="Z220" s="11">
        <v>51957</v>
      </c>
      <c r="AA220" s="11">
        <v>28170</v>
      </c>
      <c r="AB220" s="11">
        <v>28170</v>
      </c>
      <c r="AC220" s="9" t="s">
        <v>55</v>
      </c>
      <c r="AD220" s="10">
        <v>0.33300000000000002</v>
      </c>
      <c r="AE220" s="10">
        <v>0.32</v>
      </c>
      <c r="AF220" s="10">
        <v>0.42</v>
      </c>
      <c r="AG220" s="9">
        <v>101</v>
      </c>
      <c r="AH220" s="9">
        <v>103</v>
      </c>
      <c r="AI220" s="9">
        <v>10.06</v>
      </c>
      <c r="AJ220" s="9">
        <v>9.8659999999999997</v>
      </c>
      <c r="AK220" s="9">
        <v>0.98058000000000001</v>
      </c>
      <c r="AL220" s="9" t="s">
        <v>55</v>
      </c>
      <c r="AM220" s="9" t="s">
        <v>55</v>
      </c>
      <c r="AN220" s="10">
        <v>2.7E-2</v>
      </c>
      <c r="AO220" s="10">
        <v>0.28599999999999998</v>
      </c>
      <c r="AP220" s="10">
        <v>0.374</v>
      </c>
      <c r="AQ220" s="9">
        <v>1274</v>
      </c>
      <c r="AR220" s="9">
        <v>1.331</v>
      </c>
      <c r="AS220" s="10">
        <v>8.6999999999999994E-2</v>
      </c>
      <c r="AT220" s="10">
        <v>0.188</v>
      </c>
      <c r="AU220" s="16">
        <v>0.42900042900042901</v>
      </c>
      <c r="AV220" s="1" t="str">
        <f t="shared" si="3"/>
        <v>no</v>
      </c>
    </row>
    <row r="221" spans="1:48" ht="14.25" hidden="1" customHeight="1">
      <c r="A221" s="7">
        <v>217</v>
      </c>
      <c r="B221" s="8" t="s">
        <v>585</v>
      </c>
      <c r="C221" s="8" t="s">
        <v>562</v>
      </c>
      <c r="D221" s="9" t="s">
        <v>91</v>
      </c>
      <c r="E221" s="9" t="s">
        <v>59</v>
      </c>
      <c r="F221" s="9" t="s">
        <v>187</v>
      </c>
      <c r="G221" s="9" t="s">
        <v>55</v>
      </c>
      <c r="H221" s="10">
        <v>0.77400000000000002</v>
      </c>
      <c r="I221" s="10">
        <v>0.746</v>
      </c>
      <c r="J221" s="10">
        <v>0.69</v>
      </c>
      <c r="K221" s="10">
        <v>1</v>
      </c>
      <c r="L221" s="10">
        <v>2.1000000000000001E-2</v>
      </c>
      <c r="M221" s="10">
        <v>6.8000000000000005E-2</v>
      </c>
      <c r="N221" s="10">
        <v>0.83</v>
      </c>
      <c r="O221" s="9">
        <v>1379.7</v>
      </c>
      <c r="P221" s="9" t="s">
        <v>55</v>
      </c>
      <c r="Q221" s="9" t="s">
        <v>55</v>
      </c>
      <c r="R221" s="9">
        <v>376</v>
      </c>
      <c r="S221" s="9" t="s">
        <v>55</v>
      </c>
      <c r="T221" s="9" t="s">
        <v>55</v>
      </c>
      <c r="U221" s="9" t="s">
        <v>55</v>
      </c>
      <c r="V221" s="9" t="s">
        <v>55</v>
      </c>
      <c r="W221" s="11">
        <v>68070</v>
      </c>
      <c r="X221" s="11">
        <v>86166</v>
      </c>
      <c r="Y221" s="11">
        <v>62262</v>
      </c>
      <c r="Z221" s="11">
        <v>53811</v>
      </c>
      <c r="AA221" s="11">
        <v>41847</v>
      </c>
      <c r="AB221" s="11">
        <v>41847</v>
      </c>
      <c r="AC221" s="9" t="s">
        <v>55</v>
      </c>
      <c r="AD221" s="10">
        <v>0.73799999999999999</v>
      </c>
      <c r="AE221" s="10">
        <v>0.38</v>
      </c>
      <c r="AF221" s="10">
        <v>0.33200000000000002</v>
      </c>
      <c r="AG221" s="9">
        <v>103.67</v>
      </c>
      <c r="AH221" s="9">
        <v>232</v>
      </c>
      <c r="AI221" s="9">
        <v>13.31</v>
      </c>
      <c r="AJ221" s="9">
        <v>5.9470000000000001</v>
      </c>
      <c r="AK221" s="9">
        <v>0.44684000000000001</v>
      </c>
      <c r="AL221" s="9" t="s">
        <v>55</v>
      </c>
      <c r="AM221" s="9" t="s">
        <v>55</v>
      </c>
      <c r="AN221" s="10">
        <v>0.12</v>
      </c>
      <c r="AO221" s="10">
        <v>0.318</v>
      </c>
      <c r="AP221" s="10">
        <v>0.374</v>
      </c>
      <c r="AQ221" s="9">
        <v>1397</v>
      </c>
      <c r="AR221" s="9">
        <v>5.3999999999999999E-2</v>
      </c>
      <c r="AS221" s="10">
        <v>5.6000000000000001E-2</v>
      </c>
      <c r="AT221" s="10">
        <v>3.5999999999999997E-2</v>
      </c>
      <c r="AU221" s="16">
        <v>0.94876660341555974</v>
      </c>
      <c r="AV221" s="1" t="str">
        <f t="shared" si="3"/>
        <v>no</v>
      </c>
    </row>
    <row r="222" spans="1:48" ht="14.25" hidden="1" customHeight="1">
      <c r="A222" s="7">
        <v>218</v>
      </c>
      <c r="B222" s="8" t="s">
        <v>586</v>
      </c>
      <c r="C222" s="8" t="s">
        <v>562</v>
      </c>
      <c r="D222" s="9" t="s">
        <v>91</v>
      </c>
      <c r="E222" s="9" t="s">
        <v>59</v>
      </c>
      <c r="F222" s="9" t="s">
        <v>187</v>
      </c>
      <c r="G222" s="9" t="s">
        <v>55</v>
      </c>
      <c r="H222" s="10">
        <v>0.72299999999999998</v>
      </c>
      <c r="I222" s="10">
        <v>0.71799999999999997</v>
      </c>
      <c r="J222" s="10">
        <v>0.65500000000000003</v>
      </c>
      <c r="K222" s="10">
        <v>0.98299999999999998</v>
      </c>
      <c r="L222" s="10">
        <v>1.2E-2</v>
      </c>
      <c r="M222" s="10">
        <v>0.193</v>
      </c>
      <c r="N222" s="10">
        <v>0.84</v>
      </c>
      <c r="O222" s="9">
        <v>1577.82</v>
      </c>
      <c r="P222" s="9">
        <v>3</v>
      </c>
      <c r="Q222" s="9" t="s">
        <v>55</v>
      </c>
      <c r="R222" s="9">
        <v>487</v>
      </c>
      <c r="S222" s="9" t="s">
        <v>55</v>
      </c>
      <c r="T222" s="9" t="s">
        <v>55</v>
      </c>
      <c r="U222" s="9" t="s">
        <v>55</v>
      </c>
      <c r="V222" s="9" t="s">
        <v>55</v>
      </c>
      <c r="W222" s="11">
        <v>76764</v>
      </c>
      <c r="X222" s="11">
        <v>98289</v>
      </c>
      <c r="Y222" s="11">
        <v>75330</v>
      </c>
      <c r="Z222" s="11">
        <v>60588</v>
      </c>
      <c r="AA222" s="11">
        <v>42644</v>
      </c>
      <c r="AB222" s="11">
        <v>42644</v>
      </c>
      <c r="AC222" s="9" t="s">
        <v>55</v>
      </c>
      <c r="AD222" s="10">
        <v>0.76400000000000001</v>
      </c>
      <c r="AE222" s="10">
        <v>0.38</v>
      </c>
      <c r="AF222" s="10">
        <v>0.35299999999999998</v>
      </c>
      <c r="AG222" s="9">
        <v>130.66999999999999</v>
      </c>
      <c r="AH222" s="9">
        <v>170.67</v>
      </c>
      <c r="AI222" s="9">
        <v>12.08</v>
      </c>
      <c r="AJ222" s="9">
        <v>9.2449999999999992</v>
      </c>
      <c r="AK222" s="9">
        <v>0.76563000000000003</v>
      </c>
      <c r="AL222" s="9" t="s">
        <v>55</v>
      </c>
      <c r="AM222" s="9" t="s">
        <v>55</v>
      </c>
      <c r="AN222" s="10">
        <v>7.2999999999999995E-2</v>
      </c>
      <c r="AO222" s="10">
        <v>0.314</v>
      </c>
      <c r="AP222" s="10">
        <v>0.374</v>
      </c>
      <c r="AQ222" s="9">
        <v>1600</v>
      </c>
      <c r="AR222" s="9">
        <v>0.52500000000000002</v>
      </c>
      <c r="AS222" s="10">
        <v>0.06</v>
      </c>
      <c r="AT222" s="10" t="s">
        <v>587</v>
      </c>
      <c r="AU222" s="16">
        <v>0.65573770491803274</v>
      </c>
      <c r="AV222" s="1" t="str">
        <f t="shared" si="3"/>
        <v>no</v>
      </c>
    </row>
    <row r="223" spans="1:48" ht="14.25" hidden="1" customHeight="1">
      <c r="A223" s="7">
        <v>219</v>
      </c>
      <c r="B223" s="8" t="s">
        <v>588</v>
      </c>
      <c r="C223" s="8" t="s">
        <v>562</v>
      </c>
      <c r="D223" s="9" t="s">
        <v>50</v>
      </c>
      <c r="E223" s="9" t="s">
        <v>59</v>
      </c>
      <c r="F223" s="9" t="s">
        <v>118</v>
      </c>
      <c r="G223" s="9">
        <v>1080</v>
      </c>
      <c r="H223" s="10">
        <v>0.66300000000000003</v>
      </c>
      <c r="I223" s="10">
        <v>0.629</v>
      </c>
      <c r="J223" s="10">
        <v>0.44700000000000001</v>
      </c>
      <c r="K223" s="10">
        <v>0.69699999999999995</v>
      </c>
      <c r="L223" s="10">
        <v>0.18099999999999999</v>
      </c>
      <c r="M223" s="10">
        <v>0.496</v>
      </c>
      <c r="N223" s="10">
        <v>0.84</v>
      </c>
      <c r="O223" s="9">
        <v>5124.2700000000004</v>
      </c>
      <c r="P223" s="9">
        <v>529</v>
      </c>
      <c r="Q223" s="9">
        <v>2</v>
      </c>
      <c r="R223" s="9">
        <v>1255</v>
      </c>
      <c r="S223" s="9" t="s">
        <v>55</v>
      </c>
      <c r="T223" s="9" t="s">
        <v>55</v>
      </c>
      <c r="U223" s="9" t="s">
        <v>55</v>
      </c>
      <c r="V223" s="9" t="s">
        <v>55</v>
      </c>
      <c r="W223" s="11">
        <v>81822</v>
      </c>
      <c r="X223" s="11">
        <v>100458</v>
      </c>
      <c r="Y223" s="11">
        <v>83646</v>
      </c>
      <c r="Z223" s="11">
        <v>68967</v>
      </c>
      <c r="AA223" s="11">
        <v>29040</v>
      </c>
      <c r="AB223" s="11">
        <v>29040</v>
      </c>
      <c r="AC223" s="9" t="s">
        <v>55</v>
      </c>
      <c r="AD223" s="10">
        <v>0.49399999999999999</v>
      </c>
      <c r="AE223" s="10">
        <v>0.34</v>
      </c>
      <c r="AF223" s="10">
        <v>0.316</v>
      </c>
      <c r="AG223" s="9">
        <v>362.67</v>
      </c>
      <c r="AH223" s="9">
        <v>320</v>
      </c>
      <c r="AI223" s="9">
        <v>14.13</v>
      </c>
      <c r="AJ223" s="9">
        <v>16.013000000000002</v>
      </c>
      <c r="AK223" s="9">
        <v>1.1333299999999999</v>
      </c>
      <c r="AL223" s="9" t="s">
        <v>55</v>
      </c>
      <c r="AM223" s="9" t="s">
        <v>55</v>
      </c>
      <c r="AN223" s="10">
        <v>1.9E-2</v>
      </c>
      <c r="AO223" s="10">
        <v>0.309</v>
      </c>
      <c r="AP223" s="10">
        <v>0.374</v>
      </c>
      <c r="AQ223" s="9">
        <v>6679</v>
      </c>
      <c r="AR223" s="9">
        <v>1.833</v>
      </c>
      <c r="AS223" s="10">
        <v>6.5000000000000002E-2</v>
      </c>
      <c r="AT223" s="10">
        <v>0.16900000000000001</v>
      </c>
      <c r="AU223" s="16">
        <v>0.35298270384751151</v>
      </c>
      <c r="AV223" s="1" t="str">
        <f t="shared" si="3"/>
        <v>yes</v>
      </c>
    </row>
    <row r="224" spans="1:48" ht="14.25" hidden="1" customHeight="1">
      <c r="A224" s="7">
        <v>220</v>
      </c>
      <c r="B224" s="8" t="s">
        <v>589</v>
      </c>
      <c r="C224" s="8" t="s">
        <v>562</v>
      </c>
      <c r="D224" s="9" t="s">
        <v>63</v>
      </c>
      <c r="E224" s="9" t="s">
        <v>59</v>
      </c>
      <c r="F224" s="9" t="s">
        <v>361</v>
      </c>
      <c r="G224" s="9">
        <v>1149</v>
      </c>
      <c r="H224" s="10">
        <v>0.73699999999999999</v>
      </c>
      <c r="I224" s="10">
        <v>0.72399999999999998</v>
      </c>
      <c r="J224" s="10">
        <v>0.63700000000000001</v>
      </c>
      <c r="K224" s="10">
        <v>0.67400000000000004</v>
      </c>
      <c r="L224" s="10">
        <v>0.11799999999999999</v>
      </c>
      <c r="M224" s="10">
        <v>0.182</v>
      </c>
      <c r="N224" s="10">
        <v>0.86</v>
      </c>
      <c r="O224" s="9">
        <v>14765.64</v>
      </c>
      <c r="P224" s="9">
        <v>1624</v>
      </c>
      <c r="Q224" s="9">
        <v>543</v>
      </c>
      <c r="R224" s="9">
        <v>2583</v>
      </c>
      <c r="S224" s="9" t="s">
        <v>55</v>
      </c>
      <c r="T224" s="9" t="s">
        <v>55</v>
      </c>
      <c r="U224" s="9" t="s">
        <v>55</v>
      </c>
      <c r="V224" s="9" t="s">
        <v>55</v>
      </c>
      <c r="W224" s="11">
        <v>110870</v>
      </c>
      <c r="X224" s="11">
        <v>133128</v>
      </c>
      <c r="Y224" s="11">
        <v>94149</v>
      </c>
      <c r="Z224" s="11">
        <v>80685</v>
      </c>
      <c r="AA224" s="11">
        <v>40426</v>
      </c>
      <c r="AB224" s="11">
        <v>40426</v>
      </c>
      <c r="AC224" s="9" t="s">
        <v>55</v>
      </c>
      <c r="AD224" s="10">
        <v>0.69899999999999995</v>
      </c>
      <c r="AE224" s="10">
        <v>0.25</v>
      </c>
      <c r="AF224" s="10">
        <v>0.26500000000000001</v>
      </c>
      <c r="AG224" s="9">
        <v>1220.67</v>
      </c>
      <c r="AH224" s="9">
        <v>1226</v>
      </c>
      <c r="AI224" s="9">
        <v>12.1</v>
      </c>
      <c r="AJ224" s="9">
        <v>12.044</v>
      </c>
      <c r="AK224" s="9">
        <v>0.99565000000000003</v>
      </c>
      <c r="AL224" s="9" t="s">
        <v>55</v>
      </c>
      <c r="AM224" s="9" t="s">
        <v>55</v>
      </c>
      <c r="AN224" s="10">
        <v>6.3E-2</v>
      </c>
      <c r="AO224" s="10">
        <v>0.31900000000000001</v>
      </c>
      <c r="AP224" s="10">
        <v>0.374</v>
      </c>
      <c r="AQ224" s="9">
        <v>16437</v>
      </c>
      <c r="AR224" s="9">
        <v>1.157</v>
      </c>
      <c r="AS224" s="10">
        <v>5.5E-2</v>
      </c>
      <c r="AT224" s="10">
        <v>3.7999999999999999E-2</v>
      </c>
      <c r="AU224" s="16">
        <v>0.4636068613815485</v>
      </c>
      <c r="AV224" s="1" t="str">
        <f t="shared" si="3"/>
        <v>yes</v>
      </c>
    </row>
    <row r="225" spans="1:48" ht="14.25" hidden="1" customHeight="1">
      <c r="A225" s="7">
        <v>221</v>
      </c>
      <c r="B225" s="8" t="s">
        <v>590</v>
      </c>
      <c r="C225" s="8" t="s">
        <v>562</v>
      </c>
      <c r="D225" s="9" t="s">
        <v>50</v>
      </c>
      <c r="E225" s="9" t="s">
        <v>59</v>
      </c>
      <c r="F225" s="9" t="s">
        <v>273</v>
      </c>
      <c r="G225" s="9">
        <v>975</v>
      </c>
      <c r="H225" s="10">
        <v>0.55700000000000005</v>
      </c>
      <c r="I225" s="10">
        <v>0.52500000000000002</v>
      </c>
      <c r="J225" s="10">
        <v>0.33400000000000002</v>
      </c>
      <c r="K225" s="10">
        <v>0.78</v>
      </c>
      <c r="L225" s="10">
        <v>0.223</v>
      </c>
      <c r="M225" s="10">
        <v>0.41299999999999998</v>
      </c>
      <c r="N225" s="10">
        <v>0.71</v>
      </c>
      <c r="O225" s="9">
        <v>2372.42</v>
      </c>
      <c r="P225" s="9">
        <v>177</v>
      </c>
      <c r="Q225" s="9">
        <v>3</v>
      </c>
      <c r="R225" s="9">
        <v>543</v>
      </c>
      <c r="S225" s="9" t="s">
        <v>55</v>
      </c>
      <c r="T225" s="9" t="s">
        <v>55</v>
      </c>
      <c r="U225" s="9" t="s">
        <v>55</v>
      </c>
      <c r="V225" s="9" t="s">
        <v>55</v>
      </c>
      <c r="W225" s="11">
        <v>65348</v>
      </c>
      <c r="X225" s="11">
        <v>75834</v>
      </c>
      <c r="Y225" s="11">
        <v>61263</v>
      </c>
      <c r="Z225" s="11">
        <v>61101</v>
      </c>
      <c r="AA225" s="11">
        <v>27930</v>
      </c>
      <c r="AB225" s="11">
        <v>27930</v>
      </c>
      <c r="AC225" s="9" t="s">
        <v>55</v>
      </c>
      <c r="AD225" s="10">
        <v>0.38500000000000001</v>
      </c>
      <c r="AE225" s="10">
        <v>0.41</v>
      </c>
      <c r="AF225" s="10">
        <v>0.36399999999999999</v>
      </c>
      <c r="AG225" s="9">
        <v>105</v>
      </c>
      <c r="AH225" s="9">
        <v>178.67</v>
      </c>
      <c r="AI225" s="9">
        <v>22.59</v>
      </c>
      <c r="AJ225" s="9">
        <v>13.278</v>
      </c>
      <c r="AK225" s="9">
        <v>0.58769000000000005</v>
      </c>
      <c r="AL225" s="9" t="s">
        <v>55</v>
      </c>
      <c r="AM225" s="9" t="s">
        <v>55</v>
      </c>
      <c r="AN225" s="10">
        <v>1.6E-2</v>
      </c>
      <c r="AO225" s="10">
        <v>0.21099999999999999</v>
      </c>
      <c r="AP225" s="10">
        <v>0.374</v>
      </c>
      <c r="AQ225" s="9">
        <v>3001</v>
      </c>
      <c r="AR225" s="9">
        <v>0.28000000000000003</v>
      </c>
      <c r="AS225" s="10">
        <v>0.16300000000000001</v>
      </c>
      <c r="AT225" s="10">
        <v>0.17299999999999999</v>
      </c>
      <c r="AU225" s="16">
        <v>0.78125</v>
      </c>
      <c r="AV225" s="1" t="str">
        <f t="shared" si="3"/>
        <v>no</v>
      </c>
    </row>
    <row r="226" spans="1:48" ht="14.25" hidden="1" customHeight="1">
      <c r="A226" s="7">
        <v>222</v>
      </c>
      <c r="B226" s="8" t="s">
        <v>591</v>
      </c>
      <c r="C226" s="8" t="s">
        <v>562</v>
      </c>
      <c r="D226" s="9" t="s">
        <v>91</v>
      </c>
      <c r="E226" s="9" t="s">
        <v>59</v>
      </c>
      <c r="F226" s="9" t="s">
        <v>92</v>
      </c>
      <c r="G226" s="9">
        <v>1070</v>
      </c>
      <c r="H226" s="10">
        <v>0.57499999999999996</v>
      </c>
      <c r="I226" s="10">
        <v>0.57299999999999995</v>
      </c>
      <c r="J226" s="10">
        <v>0.48299999999999998</v>
      </c>
      <c r="K226" s="10">
        <v>1</v>
      </c>
      <c r="L226" s="10">
        <v>1.6E-2</v>
      </c>
      <c r="M226" s="10">
        <v>0.16400000000000001</v>
      </c>
      <c r="N226" s="10">
        <v>0.74</v>
      </c>
      <c r="O226" s="9">
        <v>1185.67</v>
      </c>
      <c r="P226" s="9" t="s">
        <v>55</v>
      </c>
      <c r="Q226" s="9" t="s">
        <v>55</v>
      </c>
      <c r="R226" s="9">
        <v>314</v>
      </c>
      <c r="S226" s="9" t="s">
        <v>55</v>
      </c>
      <c r="T226" s="9" t="s">
        <v>55</v>
      </c>
      <c r="U226" s="9" t="s">
        <v>55</v>
      </c>
      <c r="V226" s="9" t="s">
        <v>55</v>
      </c>
      <c r="W226" s="11">
        <v>62374</v>
      </c>
      <c r="X226" s="11">
        <v>74682</v>
      </c>
      <c r="Y226" s="11">
        <v>62019</v>
      </c>
      <c r="Z226" s="11">
        <v>51894</v>
      </c>
      <c r="AA226" s="11">
        <v>34200</v>
      </c>
      <c r="AB226" s="11">
        <v>34200</v>
      </c>
      <c r="AC226" s="9" t="s">
        <v>55</v>
      </c>
      <c r="AD226" s="10">
        <v>0.35199999999999998</v>
      </c>
      <c r="AE226" s="10">
        <v>0.49</v>
      </c>
      <c r="AF226" s="10">
        <v>0.44400000000000001</v>
      </c>
      <c r="AG226" s="9">
        <v>103</v>
      </c>
      <c r="AH226" s="9">
        <v>154</v>
      </c>
      <c r="AI226" s="9">
        <v>11.51</v>
      </c>
      <c r="AJ226" s="9">
        <v>7.6989999999999998</v>
      </c>
      <c r="AK226" s="9">
        <v>0.66883000000000004</v>
      </c>
      <c r="AL226" s="9" t="s">
        <v>55</v>
      </c>
      <c r="AM226" s="9" t="s">
        <v>55</v>
      </c>
      <c r="AN226" s="10">
        <v>6.5000000000000002E-2</v>
      </c>
      <c r="AO226" s="10">
        <v>0.25900000000000001</v>
      </c>
      <c r="AP226" s="10">
        <v>0.374</v>
      </c>
      <c r="AQ226" s="9">
        <v>1197</v>
      </c>
      <c r="AR226" s="9">
        <v>0.34899999999999998</v>
      </c>
      <c r="AS226" s="10">
        <v>0.115</v>
      </c>
      <c r="AT226" s="10">
        <v>0.223</v>
      </c>
      <c r="AU226" s="16">
        <v>0.7412898443291327</v>
      </c>
      <c r="AV226" s="1" t="str">
        <f t="shared" si="3"/>
        <v>no</v>
      </c>
    </row>
    <row r="227" spans="1:48" ht="14.25" hidden="1" customHeight="1">
      <c r="A227" s="7">
        <v>223</v>
      </c>
      <c r="B227" s="8" t="s">
        <v>592</v>
      </c>
      <c r="C227" s="8" t="s">
        <v>562</v>
      </c>
      <c r="D227" s="9" t="s">
        <v>69</v>
      </c>
      <c r="E227" s="9" t="s">
        <v>59</v>
      </c>
      <c r="F227" s="9" t="s">
        <v>354</v>
      </c>
      <c r="G227" s="9">
        <v>1110</v>
      </c>
      <c r="H227" s="10">
        <v>0.67200000000000004</v>
      </c>
      <c r="I227" s="10">
        <v>0.64600000000000002</v>
      </c>
      <c r="J227" s="10">
        <v>0.52600000000000002</v>
      </c>
      <c r="K227" s="10">
        <v>0.92300000000000004</v>
      </c>
      <c r="L227" s="10">
        <v>5.1999999999999998E-2</v>
      </c>
      <c r="M227" s="10">
        <v>0.35</v>
      </c>
      <c r="N227" s="10">
        <v>0.8</v>
      </c>
      <c r="O227" s="9">
        <v>2784.79</v>
      </c>
      <c r="P227" s="9">
        <v>101</v>
      </c>
      <c r="Q227" s="9" t="s">
        <v>55</v>
      </c>
      <c r="R227" s="9">
        <v>871</v>
      </c>
      <c r="S227" s="9" t="s">
        <v>55</v>
      </c>
      <c r="T227" s="9" t="s">
        <v>55</v>
      </c>
      <c r="U227" s="9" t="s">
        <v>55</v>
      </c>
      <c r="V227" s="9" t="s">
        <v>55</v>
      </c>
      <c r="W227" s="11">
        <v>76017</v>
      </c>
      <c r="X227" s="11">
        <v>94851</v>
      </c>
      <c r="Y227" s="11">
        <v>74943</v>
      </c>
      <c r="Z227" s="11">
        <v>60714</v>
      </c>
      <c r="AA227" s="11">
        <v>35421</v>
      </c>
      <c r="AB227" s="11">
        <v>35421</v>
      </c>
      <c r="AC227" s="9" t="s">
        <v>55</v>
      </c>
      <c r="AD227" s="10">
        <v>0.49399999999999999</v>
      </c>
      <c r="AE227" s="10">
        <v>0.26</v>
      </c>
      <c r="AF227" s="10">
        <v>0.25</v>
      </c>
      <c r="AG227" s="9">
        <v>191.67</v>
      </c>
      <c r="AH227" s="9">
        <v>204.67</v>
      </c>
      <c r="AI227" s="9">
        <v>14.53</v>
      </c>
      <c r="AJ227" s="9">
        <v>13.606</v>
      </c>
      <c r="AK227" s="9">
        <v>0.93647999999999998</v>
      </c>
      <c r="AL227" s="9" t="s">
        <v>55</v>
      </c>
      <c r="AM227" s="9" t="s">
        <v>55</v>
      </c>
      <c r="AN227" s="10">
        <v>1.7999999999999999E-2</v>
      </c>
      <c r="AO227" s="10">
        <v>0.20499999999999999</v>
      </c>
      <c r="AP227" s="10">
        <v>0.374</v>
      </c>
      <c r="AQ227" s="9">
        <v>2962</v>
      </c>
      <c r="AR227" s="9">
        <v>0.63800000000000001</v>
      </c>
      <c r="AS227" s="10">
        <v>0.16900000000000001</v>
      </c>
      <c r="AT227" s="10">
        <v>0.17799999999999999</v>
      </c>
      <c r="AU227" s="16">
        <v>0.61050061050061055</v>
      </c>
      <c r="AV227" s="1" t="str">
        <f t="shared" si="3"/>
        <v>no</v>
      </c>
    </row>
    <row r="228" spans="1:48" ht="14.25" hidden="1" customHeight="1">
      <c r="A228" s="7">
        <v>224</v>
      </c>
      <c r="B228" s="8" t="s">
        <v>593</v>
      </c>
      <c r="C228" s="8" t="s">
        <v>562</v>
      </c>
      <c r="D228" s="9" t="s">
        <v>50</v>
      </c>
      <c r="E228" s="9" t="s">
        <v>59</v>
      </c>
      <c r="F228" s="9" t="s">
        <v>442</v>
      </c>
      <c r="G228" s="9">
        <v>1040</v>
      </c>
      <c r="H228" s="10">
        <v>0.52500000000000002</v>
      </c>
      <c r="I228" s="10">
        <v>0.49199999999999999</v>
      </c>
      <c r="J228" s="10">
        <v>0.34100000000000003</v>
      </c>
      <c r="K228" s="10">
        <v>0.68100000000000005</v>
      </c>
      <c r="L228" s="10">
        <v>0.13200000000000001</v>
      </c>
      <c r="M228" s="10">
        <v>0.45200000000000001</v>
      </c>
      <c r="N228" s="10">
        <v>0.75</v>
      </c>
      <c r="O228" s="9">
        <v>2424.71</v>
      </c>
      <c r="P228" s="9">
        <v>215</v>
      </c>
      <c r="Q228" s="9">
        <v>4</v>
      </c>
      <c r="R228" s="9">
        <v>551</v>
      </c>
      <c r="S228" s="9" t="s">
        <v>55</v>
      </c>
      <c r="T228" s="9" t="s">
        <v>55</v>
      </c>
      <c r="U228" s="9" t="s">
        <v>55</v>
      </c>
      <c r="V228" s="9" t="s">
        <v>55</v>
      </c>
      <c r="W228" s="11">
        <v>70592</v>
      </c>
      <c r="X228" s="11">
        <v>79245</v>
      </c>
      <c r="Y228" s="11">
        <v>66672</v>
      </c>
      <c r="Z228" s="11">
        <v>55719</v>
      </c>
      <c r="AA228" s="11">
        <v>25860</v>
      </c>
      <c r="AB228" s="11">
        <v>25860</v>
      </c>
      <c r="AC228" s="9" t="s">
        <v>55</v>
      </c>
      <c r="AD228" s="10">
        <v>0.42699999999999999</v>
      </c>
      <c r="AE228" s="10">
        <v>0.45</v>
      </c>
      <c r="AF228" s="10">
        <v>0.39900000000000002</v>
      </c>
      <c r="AG228" s="9">
        <v>120</v>
      </c>
      <c r="AH228" s="9">
        <v>116</v>
      </c>
      <c r="AI228" s="9">
        <v>20.21</v>
      </c>
      <c r="AJ228" s="9">
        <v>20.902999999999999</v>
      </c>
      <c r="AK228" s="9">
        <v>1.0344800000000001</v>
      </c>
      <c r="AL228" s="9" t="s">
        <v>55</v>
      </c>
      <c r="AM228" s="9" t="s">
        <v>55</v>
      </c>
      <c r="AN228" s="10">
        <v>4.7E-2</v>
      </c>
      <c r="AO228" s="10">
        <v>0.39600000000000002</v>
      </c>
      <c r="AP228" s="10">
        <v>0.374</v>
      </c>
      <c r="AQ228" s="9">
        <v>3159</v>
      </c>
      <c r="AR228" s="9">
        <v>0.33300000000000002</v>
      </c>
      <c r="AS228" s="10" t="s">
        <v>153</v>
      </c>
      <c r="AT228" s="10">
        <v>9.8000000000000004E-2</v>
      </c>
      <c r="AU228" s="16">
        <v>0.75018754688672162</v>
      </c>
      <c r="AV228" s="1" t="str">
        <f t="shared" si="3"/>
        <v>no</v>
      </c>
    </row>
    <row r="229" spans="1:48" ht="14.25" hidden="1" customHeight="1">
      <c r="A229" s="7">
        <v>225</v>
      </c>
      <c r="B229" s="8" t="s">
        <v>594</v>
      </c>
      <c r="C229" s="8" t="s">
        <v>562</v>
      </c>
      <c r="D229" s="9" t="s">
        <v>63</v>
      </c>
      <c r="E229" s="9" t="s">
        <v>51</v>
      </c>
      <c r="F229" s="9" t="s">
        <v>77</v>
      </c>
      <c r="G229" s="9">
        <v>990</v>
      </c>
      <c r="H229" s="10">
        <v>0.502</v>
      </c>
      <c r="I229" s="10">
        <v>0.443</v>
      </c>
      <c r="J229" s="10">
        <v>0.252</v>
      </c>
      <c r="K229" s="10">
        <v>0.746</v>
      </c>
      <c r="L229" s="10">
        <v>0.12</v>
      </c>
      <c r="M229" s="10">
        <v>0.45</v>
      </c>
      <c r="N229" s="10">
        <v>0.72</v>
      </c>
      <c r="O229" s="9">
        <v>17278.84</v>
      </c>
      <c r="P229" s="9">
        <v>1434</v>
      </c>
      <c r="Q229" s="9">
        <v>253</v>
      </c>
      <c r="R229" s="9">
        <v>3507</v>
      </c>
      <c r="S229" s="11">
        <v>21356</v>
      </c>
      <c r="T229" s="9" t="s">
        <v>224</v>
      </c>
      <c r="U229" s="9" t="s">
        <v>243</v>
      </c>
      <c r="V229" s="11">
        <v>13516</v>
      </c>
      <c r="W229" s="11">
        <v>82716</v>
      </c>
      <c r="X229" s="11">
        <v>95571</v>
      </c>
      <c r="Y229" s="11">
        <v>75141</v>
      </c>
      <c r="Z229" s="11">
        <v>67779</v>
      </c>
      <c r="AA229" s="11">
        <v>14295</v>
      </c>
      <c r="AB229" s="11">
        <v>23761</v>
      </c>
      <c r="AC229" s="9" t="s">
        <v>233</v>
      </c>
      <c r="AD229" s="10">
        <v>0.37</v>
      </c>
      <c r="AE229" s="10">
        <v>0.51</v>
      </c>
      <c r="AF229" s="10">
        <v>0.44500000000000001</v>
      </c>
      <c r="AG229" s="9">
        <v>939.33</v>
      </c>
      <c r="AH229" s="9">
        <v>2087.67</v>
      </c>
      <c r="AI229" s="9">
        <v>18.39</v>
      </c>
      <c r="AJ229" s="9">
        <v>8.2769999999999992</v>
      </c>
      <c r="AK229" s="9">
        <v>0.44994000000000001</v>
      </c>
      <c r="AL229" s="10">
        <v>5.2999999999999999E-2</v>
      </c>
      <c r="AM229" s="10">
        <v>0.51500000000000001</v>
      </c>
      <c r="AN229" s="10">
        <v>0.06</v>
      </c>
      <c r="AO229" s="10">
        <v>0.34799999999999998</v>
      </c>
      <c r="AP229" s="10">
        <v>0.374</v>
      </c>
      <c r="AQ229" s="9">
        <v>20130</v>
      </c>
      <c r="AR229" s="9">
        <v>0.47699999999999998</v>
      </c>
      <c r="AS229" s="10">
        <v>2.5999999999999999E-2</v>
      </c>
      <c r="AT229" s="10">
        <v>0.13200000000000001</v>
      </c>
      <c r="AU229" s="16">
        <v>0.6770480704129993</v>
      </c>
      <c r="AV229" s="1" t="str">
        <f t="shared" si="3"/>
        <v>yes</v>
      </c>
    </row>
    <row r="230" spans="1:48" ht="14.25" hidden="1" customHeight="1">
      <c r="A230" s="7">
        <v>226</v>
      </c>
      <c r="B230" s="8" t="s">
        <v>595</v>
      </c>
      <c r="C230" s="8" t="s">
        <v>562</v>
      </c>
      <c r="D230" s="9" t="s">
        <v>50</v>
      </c>
      <c r="E230" s="9" t="s">
        <v>51</v>
      </c>
      <c r="F230" s="9" t="s">
        <v>97</v>
      </c>
      <c r="G230" s="9">
        <v>822.5</v>
      </c>
      <c r="H230" s="10">
        <v>0.222</v>
      </c>
      <c r="I230" s="10">
        <v>0.153</v>
      </c>
      <c r="J230" s="10">
        <v>0.05</v>
      </c>
      <c r="K230" s="10">
        <v>0.81799999999999995</v>
      </c>
      <c r="L230" s="10">
        <v>0.44400000000000001</v>
      </c>
      <c r="M230" s="10">
        <v>0.66300000000000003</v>
      </c>
      <c r="N230" s="10">
        <v>0.61</v>
      </c>
      <c r="O230" s="9">
        <v>6840.27</v>
      </c>
      <c r="P230" s="9">
        <v>404</v>
      </c>
      <c r="Q230" s="9" t="s">
        <v>55</v>
      </c>
      <c r="R230" s="9">
        <v>1641</v>
      </c>
      <c r="S230" s="11">
        <v>12228</v>
      </c>
      <c r="T230" s="9" t="s">
        <v>596</v>
      </c>
      <c r="U230" s="9" t="s">
        <v>597</v>
      </c>
      <c r="V230" s="11">
        <v>14493</v>
      </c>
      <c r="W230" s="11">
        <v>76969</v>
      </c>
      <c r="X230" s="11">
        <v>88020</v>
      </c>
      <c r="Y230" s="11">
        <v>75132</v>
      </c>
      <c r="Z230" s="11">
        <v>71280</v>
      </c>
      <c r="AA230" s="11">
        <v>9351</v>
      </c>
      <c r="AB230" s="11">
        <v>17079</v>
      </c>
      <c r="AC230" s="9" t="s">
        <v>364</v>
      </c>
      <c r="AD230" s="10">
        <v>0.16900000000000001</v>
      </c>
      <c r="AE230" s="10">
        <v>0.62</v>
      </c>
      <c r="AF230" s="10">
        <v>0.48599999999999999</v>
      </c>
      <c r="AG230" s="9">
        <v>414.33</v>
      </c>
      <c r="AH230" s="9">
        <v>637.33000000000004</v>
      </c>
      <c r="AI230" s="9">
        <v>16.510000000000002</v>
      </c>
      <c r="AJ230" s="9">
        <v>10.733000000000001</v>
      </c>
      <c r="AK230" s="9">
        <v>0.65010000000000001</v>
      </c>
      <c r="AL230" s="10">
        <v>8.9999999999999993E-3</v>
      </c>
      <c r="AM230" s="10">
        <v>0.54400000000000004</v>
      </c>
      <c r="AN230" s="10">
        <v>5.6000000000000001E-2</v>
      </c>
      <c r="AO230" s="10">
        <v>0.54100000000000004</v>
      </c>
      <c r="AP230" s="10">
        <v>0.374</v>
      </c>
      <c r="AQ230" s="9">
        <v>9891</v>
      </c>
      <c r="AR230" s="9">
        <v>0.80100000000000005</v>
      </c>
      <c r="AS230" s="9" t="s">
        <v>598</v>
      </c>
      <c r="AT230" s="10">
        <v>5.2999999999999999E-2</v>
      </c>
      <c r="AU230" s="16">
        <v>0.55524708495280395</v>
      </c>
      <c r="AV230" s="1" t="str">
        <f t="shared" si="3"/>
        <v>yes</v>
      </c>
    </row>
    <row r="231" spans="1:48" ht="14.25" hidden="1" customHeight="1">
      <c r="A231" s="7">
        <v>227</v>
      </c>
      <c r="B231" s="8" t="s">
        <v>599</v>
      </c>
      <c r="C231" s="8" t="s">
        <v>562</v>
      </c>
      <c r="D231" s="9" t="s">
        <v>50</v>
      </c>
      <c r="E231" s="9" t="s">
        <v>59</v>
      </c>
      <c r="F231" s="9" t="s">
        <v>118</v>
      </c>
      <c r="G231" s="9">
        <v>1040</v>
      </c>
      <c r="H231" s="10">
        <v>0.61299999999999999</v>
      </c>
      <c r="I231" s="10">
        <v>0.59099999999999997</v>
      </c>
      <c r="J231" s="10">
        <v>0.51200000000000001</v>
      </c>
      <c r="K231" s="10">
        <v>0.69599999999999995</v>
      </c>
      <c r="L231" s="10">
        <v>0.106</v>
      </c>
      <c r="M231" s="10">
        <v>0.27</v>
      </c>
      <c r="N231" s="10">
        <v>0.77</v>
      </c>
      <c r="O231" s="9">
        <v>4120.04</v>
      </c>
      <c r="P231" s="9">
        <v>574</v>
      </c>
      <c r="Q231" s="9">
        <v>22</v>
      </c>
      <c r="R231" s="9">
        <v>953</v>
      </c>
      <c r="S231" s="9" t="s">
        <v>55</v>
      </c>
      <c r="T231" s="9" t="s">
        <v>55</v>
      </c>
      <c r="U231" s="9" t="s">
        <v>55</v>
      </c>
      <c r="V231" s="9" t="s">
        <v>55</v>
      </c>
      <c r="W231" s="11">
        <v>63545</v>
      </c>
      <c r="X231" s="11">
        <v>74286</v>
      </c>
      <c r="Y231" s="11">
        <v>61506</v>
      </c>
      <c r="Z231" s="11">
        <v>49644</v>
      </c>
      <c r="AA231" s="11">
        <v>32790</v>
      </c>
      <c r="AB231" s="11">
        <v>32790</v>
      </c>
      <c r="AC231" s="9" t="s">
        <v>55</v>
      </c>
      <c r="AD231" s="10">
        <v>0.36599999999999999</v>
      </c>
      <c r="AE231" s="10">
        <v>0.34</v>
      </c>
      <c r="AF231" s="10">
        <v>0.318</v>
      </c>
      <c r="AG231" s="9">
        <v>276.67</v>
      </c>
      <c r="AH231" s="9">
        <v>374.33</v>
      </c>
      <c r="AI231" s="9">
        <v>14.89</v>
      </c>
      <c r="AJ231" s="9">
        <v>11.006</v>
      </c>
      <c r="AK231" s="9">
        <v>0.73909000000000002</v>
      </c>
      <c r="AL231" s="9" t="s">
        <v>55</v>
      </c>
      <c r="AM231" s="9" t="s">
        <v>55</v>
      </c>
      <c r="AN231" s="10">
        <v>6.0000000000000001E-3</v>
      </c>
      <c r="AO231" s="10">
        <v>0.217</v>
      </c>
      <c r="AP231" s="10">
        <v>0.374</v>
      </c>
      <c r="AQ231" s="9">
        <v>4892</v>
      </c>
      <c r="AR231" s="9">
        <v>13.561</v>
      </c>
      <c r="AS231" s="10">
        <v>0.157</v>
      </c>
      <c r="AT231" s="10">
        <v>0.247</v>
      </c>
      <c r="AU231" s="16">
        <v>6.8676601881738852E-2</v>
      </c>
      <c r="AV231" s="1" t="str">
        <f t="shared" si="3"/>
        <v>yes</v>
      </c>
    </row>
    <row r="232" spans="1:48" ht="14.25" hidden="1" customHeight="1">
      <c r="A232" s="7">
        <v>228</v>
      </c>
      <c r="B232" s="8" t="s">
        <v>600</v>
      </c>
      <c r="C232" s="8" t="s">
        <v>562</v>
      </c>
      <c r="D232" s="9" t="s">
        <v>91</v>
      </c>
      <c r="E232" s="9" t="s">
        <v>59</v>
      </c>
      <c r="F232" s="9" t="s">
        <v>601</v>
      </c>
      <c r="G232" s="9">
        <v>1064</v>
      </c>
      <c r="H232" s="10">
        <v>0.80200000000000005</v>
      </c>
      <c r="I232" s="10">
        <v>0.78400000000000003</v>
      </c>
      <c r="J232" s="10">
        <v>0.71199999999999997</v>
      </c>
      <c r="K232" s="10">
        <v>1</v>
      </c>
      <c r="L232" s="10">
        <v>1.7000000000000001E-2</v>
      </c>
      <c r="M232" s="10">
        <v>0.16</v>
      </c>
      <c r="N232" s="10">
        <v>0.88</v>
      </c>
      <c r="O232" s="9">
        <v>455.23</v>
      </c>
      <c r="P232" s="9" t="s">
        <v>55</v>
      </c>
      <c r="Q232" s="9" t="s">
        <v>55</v>
      </c>
      <c r="R232" s="9">
        <v>136</v>
      </c>
      <c r="S232" s="9" t="s">
        <v>55</v>
      </c>
      <c r="T232" s="9" t="s">
        <v>55</v>
      </c>
      <c r="U232" s="9" t="s">
        <v>55</v>
      </c>
      <c r="V232" s="9" t="s">
        <v>55</v>
      </c>
      <c r="W232" s="11">
        <v>68943</v>
      </c>
      <c r="X232" s="11">
        <v>84681</v>
      </c>
      <c r="Y232" s="11">
        <v>67275</v>
      </c>
      <c r="Z232" s="11">
        <v>57699</v>
      </c>
      <c r="AA232" s="11">
        <v>27440</v>
      </c>
      <c r="AB232" s="11">
        <v>27440</v>
      </c>
      <c r="AC232" s="9" t="s">
        <v>55</v>
      </c>
      <c r="AD232" s="10">
        <v>0.5</v>
      </c>
      <c r="AE232" s="10">
        <v>0</v>
      </c>
      <c r="AF232" s="10">
        <v>0</v>
      </c>
      <c r="AG232" s="9">
        <v>61.67</v>
      </c>
      <c r="AH232" s="9">
        <v>208.33</v>
      </c>
      <c r="AI232" s="9">
        <v>7.38</v>
      </c>
      <c r="AJ232" s="9">
        <v>2.1850000000000001</v>
      </c>
      <c r="AK232" s="9">
        <v>0.29599999999999999</v>
      </c>
      <c r="AL232" s="9" t="s">
        <v>55</v>
      </c>
      <c r="AM232" s="9" t="s">
        <v>55</v>
      </c>
      <c r="AN232" s="10">
        <v>0.20200000000000001</v>
      </c>
      <c r="AO232" s="10">
        <v>6.7000000000000004E-2</v>
      </c>
      <c r="AP232" s="10">
        <v>0.374</v>
      </c>
      <c r="AQ232" s="9">
        <v>460</v>
      </c>
      <c r="AR232" s="9" t="s">
        <v>55</v>
      </c>
      <c r="AS232" s="10">
        <v>0.307</v>
      </c>
      <c r="AT232" s="10">
        <v>0.30199999999999999</v>
      </c>
      <c r="AU232" s="16" t="s">
        <v>2055</v>
      </c>
      <c r="AV232" s="1" t="str">
        <f t="shared" si="3"/>
        <v>no</v>
      </c>
    </row>
    <row r="233" spans="1:48" ht="14.25" hidden="1" customHeight="1">
      <c r="A233" s="7">
        <v>229</v>
      </c>
      <c r="B233" s="8" t="s">
        <v>602</v>
      </c>
      <c r="C233" s="8" t="s">
        <v>562</v>
      </c>
      <c r="D233" s="9" t="s">
        <v>69</v>
      </c>
      <c r="E233" s="9" t="s">
        <v>59</v>
      </c>
      <c r="F233" s="9" t="s">
        <v>276</v>
      </c>
      <c r="G233" s="9">
        <v>1010</v>
      </c>
      <c r="H233" s="10">
        <v>0.51800000000000002</v>
      </c>
      <c r="I233" s="10">
        <v>0.49</v>
      </c>
      <c r="J233" s="10">
        <v>0.32500000000000001</v>
      </c>
      <c r="K233" s="10">
        <v>0.88200000000000001</v>
      </c>
      <c r="L233" s="10">
        <v>0.10199999999999999</v>
      </c>
      <c r="M233" s="10">
        <v>0.255</v>
      </c>
      <c r="N233" s="10">
        <v>0.69</v>
      </c>
      <c r="O233" s="9">
        <v>1138.28</v>
      </c>
      <c r="P233" s="9">
        <v>82</v>
      </c>
      <c r="Q233" s="9" t="s">
        <v>55</v>
      </c>
      <c r="R233" s="9">
        <v>290</v>
      </c>
      <c r="S233" s="9" t="s">
        <v>55</v>
      </c>
      <c r="T233" s="9" t="s">
        <v>55</v>
      </c>
      <c r="U233" s="9" t="s">
        <v>55</v>
      </c>
      <c r="V233" s="9" t="s">
        <v>55</v>
      </c>
      <c r="W233" s="11">
        <v>50209</v>
      </c>
      <c r="X233" s="11">
        <v>65385</v>
      </c>
      <c r="Y233" s="11">
        <v>49851</v>
      </c>
      <c r="Z233" s="11">
        <v>45549</v>
      </c>
      <c r="AA233" s="11">
        <v>26998</v>
      </c>
      <c r="AB233" s="11">
        <v>26998</v>
      </c>
      <c r="AC233" s="9" t="s">
        <v>55</v>
      </c>
      <c r="AD233" s="10">
        <v>0.50900000000000001</v>
      </c>
      <c r="AE233" s="10">
        <v>0.38</v>
      </c>
      <c r="AF233" s="10">
        <v>0.40400000000000003</v>
      </c>
      <c r="AG233" s="9">
        <v>72.67</v>
      </c>
      <c r="AH233" s="9">
        <v>93.67</v>
      </c>
      <c r="AI233" s="9">
        <v>15.66</v>
      </c>
      <c r="AJ233" s="9">
        <v>12.151999999999999</v>
      </c>
      <c r="AK233" s="9">
        <v>0.77580000000000005</v>
      </c>
      <c r="AL233" s="9" t="s">
        <v>55</v>
      </c>
      <c r="AM233" s="9" t="s">
        <v>55</v>
      </c>
      <c r="AN233" s="10">
        <v>5.0000000000000001E-3</v>
      </c>
      <c r="AO233" s="10">
        <v>0.17599999999999999</v>
      </c>
      <c r="AP233" s="10">
        <v>0.374</v>
      </c>
      <c r="AQ233" s="9">
        <v>1293</v>
      </c>
      <c r="AR233" s="9">
        <v>0.96399999999999997</v>
      </c>
      <c r="AS233" s="10">
        <v>0.19800000000000001</v>
      </c>
      <c r="AT233" s="10">
        <v>8.9999999999999993E-3</v>
      </c>
      <c r="AU233" s="16">
        <v>0.50916496945010192</v>
      </c>
      <c r="AV233" s="1" t="str">
        <f t="shared" si="3"/>
        <v>no</v>
      </c>
    </row>
    <row r="234" spans="1:48" ht="14.25" hidden="1" customHeight="1">
      <c r="A234" s="7">
        <v>230</v>
      </c>
      <c r="B234" s="8" t="s">
        <v>603</v>
      </c>
      <c r="C234" s="8" t="s">
        <v>562</v>
      </c>
      <c r="D234" s="9" t="s">
        <v>50</v>
      </c>
      <c r="E234" s="9" t="s">
        <v>59</v>
      </c>
      <c r="F234" s="9" t="s">
        <v>205</v>
      </c>
      <c r="G234" s="9" t="s">
        <v>55</v>
      </c>
      <c r="H234" s="10">
        <v>0.96499999999999997</v>
      </c>
      <c r="I234" s="10">
        <v>0.70399999999999996</v>
      </c>
      <c r="J234" s="10">
        <v>0.65800000000000003</v>
      </c>
      <c r="K234" s="10">
        <v>0.879</v>
      </c>
      <c r="L234" s="10">
        <v>0.05</v>
      </c>
      <c r="M234" s="10">
        <v>0.44700000000000001</v>
      </c>
      <c r="N234" s="10">
        <v>0.49</v>
      </c>
      <c r="O234" s="9">
        <v>2763.48</v>
      </c>
      <c r="P234" s="9">
        <v>248</v>
      </c>
      <c r="Q234" s="9" t="s">
        <v>55</v>
      </c>
      <c r="R234" s="9">
        <v>542</v>
      </c>
      <c r="S234" s="9" t="s">
        <v>55</v>
      </c>
      <c r="T234" s="9" t="s">
        <v>55</v>
      </c>
      <c r="U234" s="9" t="s">
        <v>55</v>
      </c>
      <c r="V234" s="9" t="s">
        <v>55</v>
      </c>
      <c r="W234" s="9">
        <v>71646</v>
      </c>
      <c r="X234" s="9">
        <v>64485</v>
      </c>
      <c r="Y234" s="9" t="s">
        <v>55</v>
      </c>
      <c r="Z234" s="9" t="s">
        <v>55</v>
      </c>
      <c r="AA234" s="11">
        <v>25200</v>
      </c>
      <c r="AB234" s="11">
        <v>25200</v>
      </c>
      <c r="AC234" s="9" t="s">
        <v>55</v>
      </c>
      <c r="AD234" s="10">
        <v>0.32100000000000001</v>
      </c>
      <c r="AE234" s="10">
        <v>0.64</v>
      </c>
      <c r="AF234" s="10">
        <v>0.60199999999999998</v>
      </c>
      <c r="AG234" s="9">
        <v>121</v>
      </c>
      <c r="AH234" s="9">
        <v>163.66999999999999</v>
      </c>
      <c r="AI234" s="9">
        <v>22.84</v>
      </c>
      <c r="AJ234" s="9">
        <v>16.885000000000002</v>
      </c>
      <c r="AK234" s="9">
        <v>0.73931000000000002</v>
      </c>
      <c r="AL234" s="9" t="s">
        <v>55</v>
      </c>
      <c r="AM234" s="9" t="s">
        <v>55</v>
      </c>
      <c r="AN234" s="10">
        <v>1.2999999999999999E-2</v>
      </c>
      <c r="AO234" s="10">
        <v>0.60599999999999998</v>
      </c>
      <c r="AP234" s="10">
        <v>0.374</v>
      </c>
      <c r="AQ234" s="9">
        <v>3056</v>
      </c>
      <c r="AR234" s="9" t="s">
        <v>55</v>
      </c>
      <c r="AS234" s="9" t="s">
        <v>604</v>
      </c>
      <c r="AT234" s="10">
        <v>0.64400000000000002</v>
      </c>
      <c r="AU234" s="16" t="s">
        <v>2055</v>
      </c>
      <c r="AV234" s="1" t="str">
        <f t="shared" si="3"/>
        <v>no</v>
      </c>
    </row>
    <row r="235" spans="1:48" ht="14.25" hidden="1" customHeight="1">
      <c r="A235" s="7">
        <v>231</v>
      </c>
      <c r="B235" s="8" t="s">
        <v>605</v>
      </c>
      <c r="C235" s="8" t="s">
        <v>562</v>
      </c>
      <c r="D235" s="9" t="s">
        <v>58</v>
      </c>
      <c r="E235" s="9" t="s">
        <v>59</v>
      </c>
      <c r="F235" s="9" t="s">
        <v>147</v>
      </c>
      <c r="G235" s="9">
        <v>955</v>
      </c>
      <c r="H235" s="10">
        <v>0.41599999999999998</v>
      </c>
      <c r="I235" s="10">
        <v>0.39300000000000002</v>
      </c>
      <c r="J235" s="10">
        <v>0.247</v>
      </c>
      <c r="K235" s="10">
        <v>0.82699999999999996</v>
      </c>
      <c r="L235" s="10">
        <v>0.122</v>
      </c>
      <c r="M235" s="10">
        <v>0.503</v>
      </c>
      <c r="N235" s="10">
        <v>0.65</v>
      </c>
      <c r="O235" s="9">
        <v>1099.4000000000001</v>
      </c>
      <c r="P235" s="9">
        <v>117</v>
      </c>
      <c r="Q235" s="9" t="s">
        <v>55</v>
      </c>
      <c r="R235" s="9">
        <v>280</v>
      </c>
      <c r="S235" s="9" t="s">
        <v>55</v>
      </c>
      <c r="T235" s="9" t="s">
        <v>55</v>
      </c>
      <c r="U235" s="9" t="s">
        <v>55</v>
      </c>
      <c r="V235" s="9" t="s">
        <v>55</v>
      </c>
      <c r="W235" s="11">
        <v>50911</v>
      </c>
      <c r="X235" s="11">
        <v>57195</v>
      </c>
      <c r="Y235" s="11">
        <v>53982</v>
      </c>
      <c r="Z235" s="11">
        <v>47277</v>
      </c>
      <c r="AA235" s="11">
        <v>28330</v>
      </c>
      <c r="AB235" s="11">
        <v>28330</v>
      </c>
      <c r="AC235" s="9" t="s">
        <v>55</v>
      </c>
      <c r="AD235" s="10">
        <v>0.318</v>
      </c>
      <c r="AE235" s="10">
        <v>0.53</v>
      </c>
      <c r="AF235" s="10">
        <v>0.51500000000000001</v>
      </c>
      <c r="AG235" s="9">
        <v>114</v>
      </c>
      <c r="AH235" s="9">
        <v>96.33</v>
      </c>
      <c r="AI235" s="9">
        <v>9.64</v>
      </c>
      <c r="AJ235" s="9">
        <v>11.412000000000001</v>
      </c>
      <c r="AK235" s="9">
        <v>1.1833899999999999</v>
      </c>
      <c r="AL235" s="9" t="s">
        <v>55</v>
      </c>
      <c r="AM235" s="9" t="s">
        <v>55</v>
      </c>
      <c r="AN235" s="10">
        <v>3.1E-2</v>
      </c>
      <c r="AO235" s="10">
        <v>0.248</v>
      </c>
      <c r="AP235" s="10">
        <v>0.374</v>
      </c>
      <c r="AQ235" s="9">
        <v>1274</v>
      </c>
      <c r="AR235" s="9">
        <v>0.70099999999999996</v>
      </c>
      <c r="AS235" s="10">
        <v>0.126</v>
      </c>
      <c r="AT235" s="10">
        <v>9.8000000000000004E-2</v>
      </c>
      <c r="AU235" s="16">
        <v>0.58788947677836578</v>
      </c>
      <c r="AV235" s="1" t="str">
        <f t="shared" si="3"/>
        <v>no</v>
      </c>
    </row>
    <row r="236" spans="1:48" ht="14.25" hidden="1" customHeight="1">
      <c r="A236" s="7">
        <v>232</v>
      </c>
      <c r="B236" s="8" t="s">
        <v>606</v>
      </c>
      <c r="C236" s="8" t="s">
        <v>562</v>
      </c>
      <c r="D236" s="9" t="s">
        <v>50</v>
      </c>
      <c r="E236" s="9" t="s">
        <v>59</v>
      </c>
      <c r="F236" s="9" t="s">
        <v>118</v>
      </c>
      <c r="G236" s="9">
        <v>1092.5</v>
      </c>
      <c r="H236" s="10">
        <v>0.36899999999999999</v>
      </c>
      <c r="I236" s="10">
        <v>0.34</v>
      </c>
      <c r="J236" s="10">
        <v>0.253</v>
      </c>
      <c r="K236" s="10">
        <v>0.60499999999999998</v>
      </c>
      <c r="L236" s="10">
        <v>0.20699999999999999</v>
      </c>
      <c r="M236" s="10">
        <v>0.57699999999999996</v>
      </c>
      <c r="N236" s="10">
        <v>0.65</v>
      </c>
      <c r="O236" s="9">
        <v>4287.91</v>
      </c>
      <c r="P236" s="9">
        <v>682</v>
      </c>
      <c r="Q236" s="9">
        <v>97</v>
      </c>
      <c r="R236" s="9">
        <v>896</v>
      </c>
      <c r="S236" s="9" t="s">
        <v>55</v>
      </c>
      <c r="T236" s="9" t="s">
        <v>55</v>
      </c>
      <c r="U236" s="9" t="s">
        <v>55</v>
      </c>
      <c r="V236" s="9" t="s">
        <v>55</v>
      </c>
      <c r="W236" s="11">
        <v>76630</v>
      </c>
      <c r="X236" s="11">
        <v>98712</v>
      </c>
      <c r="Y236" s="11">
        <v>70911</v>
      </c>
      <c r="Z236" s="11">
        <v>63189</v>
      </c>
      <c r="AA236" s="11">
        <v>27300</v>
      </c>
      <c r="AB236" s="11">
        <v>27300</v>
      </c>
      <c r="AC236" s="9" t="s">
        <v>55</v>
      </c>
      <c r="AD236" s="10">
        <v>0.3</v>
      </c>
      <c r="AE236" s="10">
        <v>0.51</v>
      </c>
      <c r="AF236" s="10">
        <v>0.45600000000000002</v>
      </c>
      <c r="AG236" s="9">
        <v>374</v>
      </c>
      <c r="AH236" s="9">
        <v>371.33</v>
      </c>
      <c r="AI236" s="9">
        <v>11.46</v>
      </c>
      <c r="AJ236" s="9">
        <v>11.547000000000001</v>
      </c>
      <c r="AK236" s="9">
        <v>1.00718</v>
      </c>
      <c r="AL236" s="9" t="s">
        <v>55</v>
      </c>
      <c r="AM236" s="9" t="s">
        <v>55</v>
      </c>
      <c r="AN236" s="10">
        <v>7.4999999999999997E-2</v>
      </c>
      <c r="AO236" s="10">
        <v>0.45200000000000001</v>
      </c>
      <c r="AP236" s="10">
        <v>0.374</v>
      </c>
      <c r="AQ236" s="9">
        <v>5352</v>
      </c>
      <c r="AR236" s="9">
        <v>0.90500000000000003</v>
      </c>
      <c r="AS236" s="10" t="s">
        <v>607</v>
      </c>
      <c r="AT236" s="10">
        <v>6.9000000000000006E-2</v>
      </c>
      <c r="AU236" s="16">
        <v>0.52493438320209973</v>
      </c>
      <c r="AV236" s="1" t="str">
        <f t="shared" si="3"/>
        <v>yes</v>
      </c>
    </row>
    <row r="237" spans="1:48" ht="14.25" hidden="1" customHeight="1">
      <c r="A237" s="7">
        <v>233</v>
      </c>
      <c r="B237" s="8" t="s">
        <v>608</v>
      </c>
      <c r="C237" s="8" t="s">
        <v>562</v>
      </c>
      <c r="D237" s="9" t="s">
        <v>50</v>
      </c>
      <c r="E237" s="9" t="s">
        <v>59</v>
      </c>
      <c r="F237" s="9" t="s">
        <v>273</v>
      </c>
      <c r="G237" s="9">
        <v>995</v>
      </c>
      <c r="H237" s="10">
        <v>0.59299999999999997</v>
      </c>
      <c r="I237" s="10">
        <v>0.56299999999999994</v>
      </c>
      <c r="J237" s="10">
        <v>0.47699999999999998</v>
      </c>
      <c r="K237" s="10">
        <v>0.61499999999999999</v>
      </c>
      <c r="L237" s="10">
        <v>8.5999999999999993E-2</v>
      </c>
      <c r="M237" s="10">
        <v>0.27800000000000002</v>
      </c>
      <c r="N237" s="10">
        <v>0.79</v>
      </c>
      <c r="O237" s="9">
        <v>2899.31</v>
      </c>
      <c r="P237" s="9">
        <v>439</v>
      </c>
      <c r="Q237" s="9">
        <v>2</v>
      </c>
      <c r="R237" s="9">
        <v>485</v>
      </c>
      <c r="S237" s="9" t="s">
        <v>55</v>
      </c>
      <c r="T237" s="9" t="s">
        <v>55</v>
      </c>
      <c r="U237" s="9" t="s">
        <v>55</v>
      </c>
      <c r="V237" s="9" t="s">
        <v>55</v>
      </c>
      <c r="W237" s="11">
        <v>74085</v>
      </c>
      <c r="X237" s="11">
        <v>78696</v>
      </c>
      <c r="Y237" s="11">
        <v>63927</v>
      </c>
      <c r="Z237" s="11">
        <v>58284</v>
      </c>
      <c r="AA237" s="11">
        <v>30670</v>
      </c>
      <c r="AB237" s="11">
        <v>30670</v>
      </c>
      <c r="AC237" s="9" t="s">
        <v>55</v>
      </c>
      <c r="AD237" s="10">
        <v>0.51300000000000001</v>
      </c>
      <c r="AE237" s="10">
        <v>0.59</v>
      </c>
      <c r="AF237" s="10">
        <v>0.50600000000000001</v>
      </c>
      <c r="AG237" s="9">
        <v>253.67</v>
      </c>
      <c r="AH237" s="9">
        <v>177</v>
      </c>
      <c r="AI237" s="9">
        <v>11.43</v>
      </c>
      <c r="AJ237" s="9">
        <v>16.38</v>
      </c>
      <c r="AK237" s="9">
        <v>1.4331499999999999</v>
      </c>
      <c r="AL237" s="9" t="s">
        <v>55</v>
      </c>
      <c r="AM237" s="9" t="s">
        <v>55</v>
      </c>
      <c r="AN237" s="10">
        <v>2.4E-2</v>
      </c>
      <c r="AO237" s="10">
        <v>0.46100000000000002</v>
      </c>
      <c r="AP237" s="10">
        <v>0.374</v>
      </c>
      <c r="AQ237" s="9">
        <v>3696</v>
      </c>
      <c r="AR237" s="9">
        <v>0.78600000000000003</v>
      </c>
      <c r="AS237" s="10" t="s">
        <v>609</v>
      </c>
      <c r="AT237" s="10">
        <v>7.9000000000000001E-2</v>
      </c>
      <c r="AU237" s="16">
        <v>0.55991041433370659</v>
      </c>
      <c r="AV237" s="1" t="str">
        <f t="shared" si="3"/>
        <v>no</v>
      </c>
    </row>
    <row r="238" spans="1:48" ht="14.25" hidden="1" customHeight="1">
      <c r="A238" s="7">
        <v>234</v>
      </c>
      <c r="B238" s="8" t="s">
        <v>610</v>
      </c>
      <c r="C238" s="8" t="s">
        <v>562</v>
      </c>
      <c r="D238" s="9" t="s">
        <v>50</v>
      </c>
      <c r="E238" s="9" t="s">
        <v>59</v>
      </c>
      <c r="F238" s="9" t="s">
        <v>273</v>
      </c>
      <c r="G238" s="9">
        <v>1050</v>
      </c>
      <c r="H238" s="10">
        <v>0.65</v>
      </c>
      <c r="I238" s="10">
        <v>0.628</v>
      </c>
      <c r="J238" s="10">
        <v>0.41299999999999998</v>
      </c>
      <c r="K238" s="10">
        <v>0.42199999999999999</v>
      </c>
      <c r="L238" s="10">
        <v>0.215</v>
      </c>
      <c r="M238" s="10">
        <v>0.55600000000000005</v>
      </c>
      <c r="N238" s="10">
        <v>0.76</v>
      </c>
      <c r="O238" s="9">
        <v>2403.08</v>
      </c>
      <c r="P238" s="9">
        <v>454</v>
      </c>
      <c r="Q238" s="9">
        <v>23</v>
      </c>
      <c r="R238" s="9">
        <v>412</v>
      </c>
      <c r="S238" s="9" t="s">
        <v>55</v>
      </c>
      <c r="T238" s="9" t="s">
        <v>55</v>
      </c>
      <c r="U238" s="9" t="s">
        <v>55</v>
      </c>
      <c r="V238" s="9" t="s">
        <v>55</v>
      </c>
      <c r="W238" s="11">
        <v>74351</v>
      </c>
      <c r="X238" s="11">
        <v>87696</v>
      </c>
      <c r="Y238" s="11">
        <v>69696</v>
      </c>
      <c r="Z238" s="11">
        <v>63693</v>
      </c>
      <c r="AA238" s="11">
        <v>29950</v>
      </c>
      <c r="AB238" s="11">
        <v>29950</v>
      </c>
      <c r="AC238" s="9" t="s">
        <v>55</v>
      </c>
      <c r="AD238" s="10">
        <v>0.59599999999999997</v>
      </c>
      <c r="AE238" s="10">
        <v>0.43</v>
      </c>
      <c r="AF238" s="10">
        <v>0.38400000000000001</v>
      </c>
      <c r="AG238" s="9">
        <v>104.67</v>
      </c>
      <c r="AH238" s="9">
        <v>201.33</v>
      </c>
      <c r="AI238" s="9">
        <v>22.96</v>
      </c>
      <c r="AJ238" s="9">
        <v>11.936</v>
      </c>
      <c r="AK238" s="9">
        <v>0.51987000000000005</v>
      </c>
      <c r="AL238" s="9" t="s">
        <v>55</v>
      </c>
      <c r="AM238" s="9" t="s">
        <v>55</v>
      </c>
      <c r="AN238" s="10">
        <v>1.4E-2</v>
      </c>
      <c r="AO238" s="10">
        <v>0.26200000000000001</v>
      </c>
      <c r="AP238" s="10">
        <v>0.374</v>
      </c>
      <c r="AQ238" s="9">
        <v>3957</v>
      </c>
      <c r="AR238" s="9">
        <v>0.495</v>
      </c>
      <c r="AS238" s="10">
        <v>0.112</v>
      </c>
      <c r="AT238" s="10">
        <v>5.3999999999999999E-2</v>
      </c>
      <c r="AU238" s="16">
        <v>0.66889632107023411</v>
      </c>
      <c r="AV238" s="1" t="str">
        <f t="shared" si="3"/>
        <v>no</v>
      </c>
    </row>
    <row r="239" spans="1:48" ht="14.25" hidden="1" customHeight="1">
      <c r="A239" s="7">
        <v>235</v>
      </c>
      <c r="B239" s="8" t="s">
        <v>611</v>
      </c>
      <c r="C239" s="8" t="s">
        <v>562</v>
      </c>
      <c r="D239" s="9" t="s">
        <v>50</v>
      </c>
      <c r="E239" s="9" t="s">
        <v>59</v>
      </c>
      <c r="F239" s="9" t="s">
        <v>273</v>
      </c>
      <c r="G239" s="9">
        <v>1000</v>
      </c>
      <c r="H239" s="10">
        <v>0.47699999999999998</v>
      </c>
      <c r="I239" s="10">
        <v>0.436</v>
      </c>
      <c r="J239" s="10">
        <v>0.29899999999999999</v>
      </c>
      <c r="K239" s="10">
        <v>0.75900000000000001</v>
      </c>
      <c r="L239" s="10">
        <v>0.128</v>
      </c>
      <c r="M239" s="10">
        <v>0.375</v>
      </c>
      <c r="N239" s="10">
        <v>0.72</v>
      </c>
      <c r="O239" s="9">
        <v>3227.79</v>
      </c>
      <c r="P239" s="9">
        <v>363</v>
      </c>
      <c r="Q239" s="9" t="s">
        <v>55</v>
      </c>
      <c r="R239" s="9">
        <v>849</v>
      </c>
      <c r="S239" s="9" t="s">
        <v>55</v>
      </c>
      <c r="T239" s="9" t="s">
        <v>55</v>
      </c>
      <c r="U239" s="9" t="s">
        <v>55</v>
      </c>
      <c r="V239" s="9" t="s">
        <v>55</v>
      </c>
      <c r="W239" s="11">
        <v>65743</v>
      </c>
      <c r="X239" s="11">
        <v>77283</v>
      </c>
      <c r="Y239" s="11">
        <v>66231</v>
      </c>
      <c r="Z239" s="11">
        <v>57231</v>
      </c>
      <c r="AA239" s="11">
        <v>30920</v>
      </c>
      <c r="AB239" s="11">
        <v>30920</v>
      </c>
      <c r="AC239" s="9" t="s">
        <v>55</v>
      </c>
      <c r="AD239" s="10">
        <v>0.38500000000000001</v>
      </c>
      <c r="AE239" s="10">
        <v>0.64</v>
      </c>
      <c r="AF239" s="10">
        <v>0.51900000000000002</v>
      </c>
      <c r="AG239" s="9">
        <v>243.33</v>
      </c>
      <c r="AH239" s="9">
        <v>311.67</v>
      </c>
      <c r="AI239" s="9">
        <v>13.26</v>
      </c>
      <c r="AJ239" s="9">
        <v>10.356999999999999</v>
      </c>
      <c r="AK239" s="9">
        <v>0.78075000000000006</v>
      </c>
      <c r="AL239" s="9" t="s">
        <v>55</v>
      </c>
      <c r="AM239" s="9" t="s">
        <v>55</v>
      </c>
      <c r="AN239" s="10">
        <v>6.0000000000000001E-3</v>
      </c>
      <c r="AO239" s="10">
        <v>0.47</v>
      </c>
      <c r="AP239" s="10">
        <v>0.374</v>
      </c>
      <c r="AQ239" s="9">
        <v>3949</v>
      </c>
      <c r="AR239" s="9">
        <v>0.69399999999999995</v>
      </c>
      <c r="AS239" s="10" t="s">
        <v>612</v>
      </c>
      <c r="AT239" s="10">
        <v>9.2999999999999999E-2</v>
      </c>
      <c r="AU239" s="16">
        <v>0.59031877213695405</v>
      </c>
      <c r="AV239" s="1" t="str">
        <f t="shared" si="3"/>
        <v>no</v>
      </c>
    </row>
    <row r="240" spans="1:48" ht="14.25" hidden="1" customHeight="1">
      <c r="A240" s="7">
        <v>236</v>
      </c>
      <c r="B240" s="8" t="s">
        <v>613</v>
      </c>
      <c r="C240" s="8" t="s">
        <v>562</v>
      </c>
      <c r="D240" s="9" t="s">
        <v>50</v>
      </c>
      <c r="E240" s="9" t="s">
        <v>51</v>
      </c>
      <c r="F240" s="9" t="s">
        <v>52</v>
      </c>
      <c r="G240" s="9">
        <v>1035</v>
      </c>
      <c r="H240" s="10">
        <v>0.47899999999999998</v>
      </c>
      <c r="I240" s="10">
        <v>0.437</v>
      </c>
      <c r="J240" s="10">
        <v>0.34200000000000003</v>
      </c>
      <c r="K240" s="10">
        <v>0.54400000000000004</v>
      </c>
      <c r="L240" s="10">
        <v>0.35299999999999998</v>
      </c>
      <c r="M240" s="10">
        <v>0.70399999999999996</v>
      </c>
      <c r="N240" s="10">
        <v>0.77</v>
      </c>
      <c r="O240" s="9">
        <v>3882.24</v>
      </c>
      <c r="P240" s="9">
        <v>776</v>
      </c>
      <c r="Q240" s="9">
        <v>1</v>
      </c>
      <c r="R240" s="9">
        <v>693</v>
      </c>
      <c r="S240" s="11">
        <v>13785</v>
      </c>
      <c r="T240" s="9" t="s">
        <v>614</v>
      </c>
      <c r="U240" s="9" t="s">
        <v>72</v>
      </c>
      <c r="V240" s="11">
        <v>10823</v>
      </c>
      <c r="W240" s="11">
        <v>71425</v>
      </c>
      <c r="X240" s="11">
        <v>105426</v>
      </c>
      <c r="Y240" s="11">
        <v>69300</v>
      </c>
      <c r="Z240" s="11">
        <v>63873</v>
      </c>
      <c r="AA240" s="11">
        <v>11413</v>
      </c>
      <c r="AB240" s="11">
        <v>20938</v>
      </c>
      <c r="AC240" s="9" t="s">
        <v>405</v>
      </c>
      <c r="AD240" s="10">
        <v>0.442</v>
      </c>
      <c r="AE240" s="10">
        <v>0.46</v>
      </c>
      <c r="AF240" s="10">
        <v>0.378</v>
      </c>
      <c r="AG240" s="9">
        <v>256.33</v>
      </c>
      <c r="AH240" s="9">
        <v>423.33</v>
      </c>
      <c r="AI240" s="9">
        <v>15.15</v>
      </c>
      <c r="AJ240" s="9">
        <v>9.1709999999999994</v>
      </c>
      <c r="AK240" s="9">
        <v>0.60550999999999999</v>
      </c>
      <c r="AL240" s="10">
        <v>0.02</v>
      </c>
      <c r="AM240" s="10">
        <v>0.42399999999999999</v>
      </c>
      <c r="AN240" s="10">
        <v>0.193</v>
      </c>
      <c r="AO240" s="10">
        <v>0.22800000000000001</v>
      </c>
      <c r="AP240" s="10">
        <v>0.374</v>
      </c>
      <c r="AQ240" s="9">
        <v>5402</v>
      </c>
      <c r="AR240" s="9">
        <v>0.55000000000000004</v>
      </c>
      <c r="AS240" s="10">
        <v>0.14599999999999999</v>
      </c>
      <c r="AT240" s="10">
        <v>3.6999999999999998E-2</v>
      </c>
      <c r="AU240" s="16">
        <v>0.64516129032258063</v>
      </c>
      <c r="AV240" s="1" t="str">
        <f t="shared" si="3"/>
        <v>no</v>
      </c>
    </row>
    <row r="241" spans="1:48" ht="14.25" hidden="1" customHeight="1">
      <c r="A241" s="7">
        <v>237</v>
      </c>
      <c r="B241" s="8" t="s">
        <v>615</v>
      </c>
      <c r="C241" s="8" t="s">
        <v>562</v>
      </c>
      <c r="D241" s="9" t="s">
        <v>91</v>
      </c>
      <c r="E241" s="9" t="s">
        <v>59</v>
      </c>
      <c r="F241" s="9" t="s">
        <v>102</v>
      </c>
      <c r="G241" s="9" t="s">
        <v>55</v>
      </c>
      <c r="H241" s="10">
        <v>0.68400000000000005</v>
      </c>
      <c r="I241" s="10">
        <v>0.63200000000000001</v>
      </c>
      <c r="J241" s="10">
        <v>0.57899999999999996</v>
      </c>
      <c r="K241" s="10">
        <v>1</v>
      </c>
      <c r="L241" s="10">
        <v>0.24099999999999999</v>
      </c>
      <c r="M241" s="10">
        <v>0.52200000000000002</v>
      </c>
      <c r="N241" s="10">
        <v>0.82</v>
      </c>
      <c r="O241" s="9">
        <v>67.67</v>
      </c>
      <c r="P241" s="9" t="s">
        <v>55</v>
      </c>
      <c r="Q241" s="9" t="s">
        <v>55</v>
      </c>
      <c r="R241" s="9">
        <v>19</v>
      </c>
      <c r="S241" s="9" t="s">
        <v>55</v>
      </c>
      <c r="T241" s="9" t="s">
        <v>55</v>
      </c>
      <c r="U241" s="9" t="s">
        <v>55</v>
      </c>
      <c r="V241" s="9" t="s">
        <v>55</v>
      </c>
      <c r="W241" s="9">
        <v>49952</v>
      </c>
      <c r="X241" s="9">
        <v>48186</v>
      </c>
      <c r="Y241" s="9">
        <v>37503</v>
      </c>
      <c r="Z241" s="9">
        <v>37782</v>
      </c>
      <c r="AA241" s="11">
        <v>34004</v>
      </c>
      <c r="AB241" s="11">
        <v>34004</v>
      </c>
      <c r="AC241" s="9" t="s">
        <v>55</v>
      </c>
      <c r="AD241" s="10">
        <v>1</v>
      </c>
      <c r="AE241" s="10">
        <v>0.45</v>
      </c>
      <c r="AF241" s="10">
        <v>0.51400000000000001</v>
      </c>
      <c r="AG241" s="9">
        <v>10.33</v>
      </c>
      <c r="AH241" s="9">
        <v>7.33</v>
      </c>
      <c r="AI241" s="9">
        <v>6.55</v>
      </c>
      <c r="AJ241" s="9">
        <v>9.2270000000000003</v>
      </c>
      <c r="AK241" s="9">
        <v>1.40909</v>
      </c>
      <c r="AL241" s="9" t="s">
        <v>55</v>
      </c>
      <c r="AM241" s="9" t="s">
        <v>55</v>
      </c>
      <c r="AN241" s="10">
        <v>0</v>
      </c>
      <c r="AO241" s="10">
        <v>0.34200000000000003</v>
      </c>
      <c r="AP241" s="10">
        <v>0.374</v>
      </c>
      <c r="AQ241" s="9">
        <v>79</v>
      </c>
      <c r="AR241" s="9" t="s">
        <v>55</v>
      </c>
      <c r="AS241" s="10">
        <v>3.2000000000000001E-2</v>
      </c>
      <c r="AT241" s="10" t="s">
        <v>616</v>
      </c>
      <c r="AU241" s="16" t="s">
        <v>2055</v>
      </c>
      <c r="AV241" s="1" t="str">
        <f t="shared" si="3"/>
        <v>no</v>
      </c>
    </row>
    <row r="242" spans="1:48" ht="14.25" hidden="1" customHeight="1">
      <c r="A242" s="7">
        <v>238</v>
      </c>
      <c r="B242" s="8" t="s">
        <v>617</v>
      </c>
      <c r="C242" s="8" t="s">
        <v>562</v>
      </c>
      <c r="D242" s="9" t="s">
        <v>63</v>
      </c>
      <c r="E242" s="9" t="s">
        <v>51</v>
      </c>
      <c r="F242" s="9" t="s">
        <v>77</v>
      </c>
      <c r="G242" s="9">
        <v>1070</v>
      </c>
      <c r="H242" s="10">
        <v>0.44800000000000001</v>
      </c>
      <c r="I242" s="10">
        <v>0.41299999999999998</v>
      </c>
      <c r="J242" s="10">
        <v>0.26100000000000001</v>
      </c>
      <c r="K242" s="10">
        <v>0.754</v>
      </c>
      <c r="L242" s="10">
        <v>0.127</v>
      </c>
      <c r="M242" s="10">
        <v>0.45</v>
      </c>
      <c r="N242" s="10">
        <v>0.68</v>
      </c>
      <c r="O242" s="9">
        <v>15234.65</v>
      </c>
      <c r="P242" s="9">
        <v>1172</v>
      </c>
      <c r="Q242" s="9">
        <v>347</v>
      </c>
      <c r="R242" s="9">
        <v>3305</v>
      </c>
      <c r="S242" s="11">
        <v>18454</v>
      </c>
      <c r="T242" s="9" t="s">
        <v>618</v>
      </c>
      <c r="U242" s="9" t="s">
        <v>619</v>
      </c>
      <c r="V242" s="11">
        <v>16563</v>
      </c>
      <c r="W242" s="11">
        <v>78560</v>
      </c>
      <c r="X242" s="11">
        <v>96462</v>
      </c>
      <c r="Y242" s="11">
        <v>72495</v>
      </c>
      <c r="Z242" s="11">
        <v>68517</v>
      </c>
      <c r="AA242" s="11">
        <v>13137</v>
      </c>
      <c r="AB242" s="11">
        <v>26390</v>
      </c>
      <c r="AC242" s="9" t="s">
        <v>620</v>
      </c>
      <c r="AD242" s="10">
        <v>0.29899999999999999</v>
      </c>
      <c r="AE242" s="10">
        <v>0.49</v>
      </c>
      <c r="AF242" s="10">
        <v>0.42799999999999999</v>
      </c>
      <c r="AG242" s="9">
        <v>1269</v>
      </c>
      <c r="AH242" s="9">
        <v>3537.67</v>
      </c>
      <c r="AI242" s="9">
        <v>12.01</v>
      </c>
      <c r="AJ242" s="9">
        <v>4.306</v>
      </c>
      <c r="AK242" s="9">
        <v>0.35870999999999997</v>
      </c>
      <c r="AL242" s="10">
        <v>7.5999999999999998E-2</v>
      </c>
      <c r="AM242" s="10">
        <v>0.34899999999999998</v>
      </c>
      <c r="AN242" s="10">
        <v>9.0999999999999998E-2</v>
      </c>
      <c r="AO242" s="10">
        <v>0.28999999999999998</v>
      </c>
      <c r="AP242" s="10">
        <v>0.374</v>
      </c>
      <c r="AQ242" s="9">
        <v>17292</v>
      </c>
      <c r="AR242" s="9">
        <v>0.88800000000000001</v>
      </c>
      <c r="AS242" s="10">
        <v>8.4000000000000005E-2</v>
      </c>
      <c r="AT242" s="10">
        <v>0.14799999999999999</v>
      </c>
      <c r="AU242" s="16">
        <v>0.52966101694915246</v>
      </c>
      <c r="AV242" s="1" t="str">
        <f t="shared" si="3"/>
        <v>yes</v>
      </c>
    </row>
    <row r="243" spans="1:48" ht="14.25" hidden="1" customHeight="1">
      <c r="A243" s="7">
        <v>865</v>
      </c>
      <c r="B243" s="8" t="s">
        <v>1577</v>
      </c>
      <c r="C243" s="8" t="s">
        <v>1558</v>
      </c>
      <c r="D243" s="9" t="s">
        <v>50</v>
      </c>
      <c r="E243" s="9" t="s">
        <v>51</v>
      </c>
      <c r="F243" s="9" t="s">
        <v>136</v>
      </c>
      <c r="G243" s="9">
        <v>995</v>
      </c>
      <c r="H243" s="10">
        <v>0.42599999999999999</v>
      </c>
      <c r="I243" s="10">
        <v>0.40300000000000002</v>
      </c>
      <c r="J243" s="10">
        <v>0.26300000000000001</v>
      </c>
      <c r="K243" s="10">
        <v>0.93700000000000006</v>
      </c>
      <c r="L243" s="10">
        <v>8.7999999999999995E-2</v>
      </c>
      <c r="M243" s="10">
        <v>0.29199999999999998</v>
      </c>
      <c r="N243" s="10">
        <v>0.65</v>
      </c>
      <c r="O243" s="9">
        <v>9470.44</v>
      </c>
      <c r="P243" s="9">
        <v>247</v>
      </c>
      <c r="Q243" s="9">
        <v>0</v>
      </c>
      <c r="R243" s="9">
        <v>1660</v>
      </c>
      <c r="S243" s="9">
        <v>13564</v>
      </c>
      <c r="T243" s="9" t="s">
        <v>1578</v>
      </c>
      <c r="U243" s="9" t="s">
        <v>373</v>
      </c>
      <c r="V243" s="9">
        <v>8692</v>
      </c>
      <c r="W243" s="11">
        <v>70910</v>
      </c>
      <c r="X243" s="11">
        <v>94239</v>
      </c>
      <c r="Y243" s="11">
        <v>68877</v>
      </c>
      <c r="Z243" s="11">
        <v>52686</v>
      </c>
      <c r="AA243" s="11">
        <v>10530</v>
      </c>
      <c r="AB243" s="11">
        <v>24320</v>
      </c>
      <c r="AC243" s="9" t="s">
        <v>346</v>
      </c>
      <c r="AD243" s="10">
        <v>0.443</v>
      </c>
      <c r="AE243" s="10">
        <v>0.39</v>
      </c>
      <c r="AF243" s="10">
        <v>0.377</v>
      </c>
      <c r="AG243" s="9">
        <v>431</v>
      </c>
      <c r="AH243" s="9">
        <v>715</v>
      </c>
      <c r="AI243" s="9">
        <v>21.97</v>
      </c>
      <c r="AJ243" s="9">
        <v>13.244999999999999</v>
      </c>
      <c r="AK243" s="9">
        <v>0.6028</v>
      </c>
      <c r="AL243" s="9">
        <v>1.2999999999999999E-2</v>
      </c>
      <c r="AM243" s="9">
        <v>0.46899999999999997</v>
      </c>
      <c r="AN243" s="10">
        <v>1.4999999999999999E-2</v>
      </c>
      <c r="AO243" s="10">
        <v>0.28699999999999998</v>
      </c>
      <c r="AP243" s="10">
        <v>0.36</v>
      </c>
      <c r="AQ243" s="9">
        <v>10263</v>
      </c>
      <c r="AR243" s="9">
        <v>0.38100000000000001</v>
      </c>
      <c r="AS243" s="10">
        <v>7.3999999999999996E-2</v>
      </c>
      <c r="AT243" s="10" t="s">
        <v>349</v>
      </c>
      <c r="AU243" s="16">
        <v>0.724112961622013</v>
      </c>
      <c r="AV243" s="1" t="str">
        <f t="shared" si="3"/>
        <v>yes</v>
      </c>
    </row>
    <row r="244" spans="1:48" ht="14.25" hidden="1" customHeight="1">
      <c r="A244" s="7">
        <v>240</v>
      </c>
      <c r="B244" s="8" t="s">
        <v>623</v>
      </c>
      <c r="C244" s="8" t="s">
        <v>562</v>
      </c>
      <c r="D244" s="9" t="s">
        <v>150</v>
      </c>
      <c r="E244" s="9" t="s">
        <v>59</v>
      </c>
      <c r="F244" s="9" t="s">
        <v>624</v>
      </c>
      <c r="G244" s="9">
        <v>1015</v>
      </c>
      <c r="H244" s="10">
        <v>0.45200000000000001</v>
      </c>
      <c r="I244" s="10">
        <v>0.432</v>
      </c>
      <c r="J244" s="10">
        <v>0.32900000000000001</v>
      </c>
      <c r="K244" s="10">
        <v>0.39900000000000002</v>
      </c>
      <c r="L244" s="10">
        <v>0.217</v>
      </c>
      <c r="M244" s="10">
        <v>0.53300000000000003</v>
      </c>
      <c r="N244" s="10">
        <v>0.71</v>
      </c>
      <c r="O244" s="9">
        <v>1534.05</v>
      </c>
      <c r="P244" s="9">
        <v>230</v>
      </c>
      <c r="Q244" s="9">
        <v>48</v>
      </c>
      <c r="R244" s="9">
        <v>203</v>
      </c>
      <c r="S244" s="9" t="s">
        <v>55</v>
      </c>
      <c r="T244" s="9" t="s">
        <v>55</v>
      </c>
      <c r="U244" s="9" t="s">
        <v>55</v>
      </c>
      <c r="V244" s="9" t="s">
        <v>55</v>
      </c>
      <c r="W244" s="11">
        <v>66898</v>
      </c>
      <c r="X244" s="11">
        <v>74871</v>
      </c>
      <c r="Y244" s="11">
        <v>63540</v>
      </c>
      <c r="Z244" s="11">
        <v>55611</v>
      </c>
      <c r="AA244" s="11">
        <v>28700</v>
      </c>
      <c r="AB244" s="11">
        <v>28700</v>
      </c>
      <c r="AC244" s="9" t="s">
        <v>55</v>
      </c>
      <c r="AD244" s="10">
        <v>0.23300000000000001</v>
      </c>
      <c r="AE244" s="10">
        <v>0.46</v>
      </c>
      <c r="AF244" s="10">
        <v>0.46600000000000003</v>
      </c>
      <c r="AG244" s="9">
        <v>125.67</v>
      </c>
      <c r="AH244" s="9">
        <v>179.67</v>
      </c>
      <c r="AI244" s="9">
        <v>12.21</v>
      </c>
      <c r="AJ244" s="9">
        <v>8.5380000000000003</v>
      </c>
      <c r="AK244" s="9">
        <v>0.69943999999999995</v>
      </c>
      <c r="AL244" s="9" t="s">
        <v>55</v>
      </c>
      <c r="AM244" s="9" t="s">
        <v>55</v>
      </c>
      <c r="AN244" s="10">
        <v>7.6999999999999999E-2</v>
      </c>
      <c r="AO244" s="10">
        <v>0.23100000000000001</v>
      </c>
      <c r="AP244" s="10">
        <v>0.374</v>
      </c>
      <c r="AQ244" s="9">
        <v>2237</v>
      </c>
      <c r="AR244" s="9">
        <v>0.77</v>
      </c>
      <c r="AS244" s="10">
        <v>0.14299999999999999</v>
      </c>
      <c r="AT244" s="9">
        <v>0.219</v>
      </c>
      <c r="AU244" s="16">
        <v>0.56497175141242939</v>
      </c>
      <c r="AV244" s="1" t="str">
        <f t="shared" si="3"/>
        <v>no</v>
      </c>
    </row>
    <row r="245" spans="1:48" ht="14.25" hidden="1" customHeight="1">
      <c r="A245" s="7">
        <v>103</v>
      </c>
      <c r="B245" s="8" t="s">
        <v>350</v>
      </c>
      <c r="C245" s="8" t="s">
        <v>344</v>
      </c>
      <c r="D245" s="9" t="s">
        <v>50</v>
      </c>
      <c r="E245" s="9" t="s">
        <v>51</v>
      </c>
      <c r="F245" s="9" t="s">
        <v>136</v>
      </c>
      <c r="G245" s="9">
        <v>1075</v>
      </c>
      <c r="H245" s="10">
        <v>0.438</v>
      </c>
      <c r="I245" s="10">
        <v>0.39400000000000002</v>
      </c>
      <c r="J245" s="10">
        <v>0.23799999999999999</v>
      </c>
      <c r="K245" s="10">
        <v>0.83199999999999996</v>
      </c>
      <c r="L245" s="10">
        <v>0.25</v>
      </c>
      <c r="M245" s="10">
        <v>0.5</v>
      </c>
      <c r="N245" s="10">
        <v>0.68</v>
      </c>
      <c r="O245" s="9">
        <v>9479.6299999999992</v>
      </c>
      <c r="P245" s="9">
        <v>515</v>
      </c>
      <c r="Q245" s="9">
        <v>26</v>
      </c>
      <c r="R245" s="9">
        <v>1564</v>
      </c>
      <c r="S245" s="11">
        <v>10943</v>
      </c>
      <c r="T245" s="9" t="s">
        <v>351</v>
      </c>
      <c r="U245" s="9" t="s">
        <v>352</v>
      </c>
      <c r="V245" s="11">
        <v>8005</v>
      </c>
      <c r="W245" s="11">
        <v>86886</v>
      </c>
      <c r="X245" s="11">
        <v>105030</v>
      </c>
      <c r="Y245" s="11">
        <v>80739</v>
      </c>
      <c r="Z245" s="11">
        <v>75114</v>
      </c>
      <c r="AA245" s="11">
        <v>7692</v>
      </c>
      <c r="AB245" s="11">
        <v>17988</v>
      </c>
      <c r="AC245" s="9" t="s">
        <v>55</v>
      </c>
      <c r="AD245" s="10">
        <v>0.376</v>
      </c>
      <c r="AE245" s="10">
        <v>0.3</v>
      </c>
      <c r="AF245" s="10">
        <v>0.32</v>
      </c>
      <c r="AG245" s="9">
        <v>552.33000000000004</v>
      </c>
      <c r="AH245" s="9">
        <v>690</v>
      </c>
      <c r="AI245" s="9">
        <v>17.16</v>
      </c>
      <c r="AJ245" s="9">
        <v>13.739000000000001</v>
      </c>
      <c r="AK245" s="9">
        <v>0.80047999999999997</v>
      </c>
      <c r="AL245" s="10">
        <v>4.1000000000000002E-2</v>
      </c>
      <c r="AM245" s="10">
        <v>0.52500000000000002</v>
      </c>
      <c r="AN245" s="10">
        <v>2.5000000000000001E-2</v>
      </c>
      <c r="AO245" s="10">
        <v>0.29299999999999998</v>
      </c>
      <c r="AP245" s="10">
        <v>0.308</v>
      </c>
      <c r="AQ245" s="9">
        <v>11988</v>
      </c>
      <c r="AR245" s="9">
        <v>1.282</v>
      </c>
      <c r="AS245" s="10">
        <v>1.4999999999999999E-2</v>
      </c>
      <c r="AT245" s="10">
        <v>6.2E-2</v>
      </c>
      <c r="AU245" s="16">
        <v>0.43821209465381239</v>
      </c>
      <c r="AV245" s="1" t="str">
        <f t="shared" si="3"/>
        <v>yes</v>
      </c>
    </row>
    <row r="246" spans="1:48" ht="14.25" hidden="1" customHeight="1">
      <c r="A246" s="7">
        <v>242</v>
      </c>
      <c r="B246" s="8" t="s">
        <v>629</v>
      </c>
      <c r="C246" s="8" t="s">
        <v>562</v>
      </c>
      <c r="D246" s="9" t="s">
        <v>91</v>
      </c>
      <c r="E246" s="9" t="s">
        <v>59</v>
      </c>
      <c r="F246" s="9" t="s">
        <v>409</v>
      </c>
      <c r="G246" s="9">
        <v>1305</v>
      </c>
      <c r="H246" s="10">
        <v>0.89</v>
      </c>
      <c r="I246" s="10">
        <v>0.86899999999999999</v>
      </c>
      <c r="J246" s="10">
        <v>0.80800000000000005</v>
      </c>
      <c r="K246" s="10">
        <v>0.84099999999999997</v>
      </c>
      <c r="L246" s="10">
        <v>2.1999999999999999E-2</v>
      </c>
      <c r="M246" s="10">
        <v>0.10199999999999999</v>
      </c>
      <c r="N246" s="10">
        <v>0.95</v>
      </c>
      <c r="O246" s="9">
        <v>2758.88</v>
      </c>
      <c r="P246" s="9">
        <v>150</v>
      </c>
      <c r="Q246" s="9">
        <v>27</v>
      </c>
      <c r="R246" s="9">
        <v>669</v>
      </c>
      <c r="S246" s="9" t="s">
        <v>55</v>
      </c>
      <c r="T246" s="9" t="s">
        <v>55</v>
      </c>
      <c r="U246" s="9" t="s">
        <v>55</v>
      </c>
      <c r="V246" s="9" t="s">
        <v>55</v>
      </c>
      <c r="W246" s="11">
        <v>81833</v>
      </c>
      <c r="X246" s="11">
        <v>93699</v>
      </c>
      <c r="Y246" s="11">
        <v>80316</v>
      </c>
      <c r="Z246" s="11">
        <v>66168</v>
      </c>
      <c r="AA246" s="11">
        <v>32950</v>
      </c>
      <c r="AB246" s="11">
        <v>32950</v>
      </c>
      <c r="AC246" s="9" t="s">
        <v>55</v>
      </c>
      <c r="AD246" s="10">
        <v>0.88300000000000001</v>
      </c>
      <c r="AE246" s="10">
        <v>0.2</v>
      </c>
      <c r="AF246" s="10">
        <v>0.19900000000000001</v>
      </c>
      <c r="AG246" s="9">
        <v>238.67</v>
      </c>
      <c r="AH246" s="9">
        <v>503.67</v>
      </c>
      <c r="AI246" s="9">
        <v>11.56</v>
      </c>
      <c r="AJ246" s="9">
        <v>5.4779999999999998</v>
      </c>
      <c r="AK246" s="9">
        <v>0.47386</v>
      </c>
      <c r="AL246" s="9" t="s">
        <v>55</v>
      </c>
      <c r="AM246" s="9" t="s">
        <v>55</v>
      </c>
      <c r="AN246" s="10">
        <v>0.04</v>
      </c>
      <c r="AO246" s="10">
        <v>0.20399999999999999</v>
      </c>
      <c r="AP246" s="10">
        <v>0.374</v>
      </c>
      <c r="AQ246" s="9">
        <v>2929</v>
      </c>
      <c r="AR246" s="9">
        <v>0.247</v>
      </c>
      <c r="AS246" s="10">
        <v>0.17</v>
      </c>
      <c r="AT246" s="10">
        <v>7.0000000000000001E-3</v>
      </c>
      <c r="AU246" s="16">
        <v>0.80192461908580592</v>
      </c>
      <c r="AV246" s="1" t="str">
        <f t="shared" si="3"/>
        <v>no</v>
      </c>
    </row>
    <row r="247" spans="1:48" ht="14.25" hidden="1" customHeight="1">
      <c r="A247" s="7">
        <v>243</v>
      </c>
      <c r="B247" s="8" t="s">
        <v>630</v>
      </c>
      <c r="C247" s="8" t="s">
        <v>631</v>
      </c>
      <c r="D247" s="9" t="s">
        <v>69</v>
      </c>
      <c r="E247" s="9" t="s">
        <v>59</v>
      </c>
      <c r="F247" s="9" t="s">
        <v>189</v>
      </c>
      <c r="G247" s="9">
        <v>1035</v>
      </c>
      <c r="H247" s="10">
        <v>0.53800000000000003</v>
      </c>
      <c r="I247" s="10">
        <v>0.52200000000000002</v>
      </c>
      <c r="J247" s="10">
        <v>0.434</v>
      </c>
      <c r="K247" s="10">
        <v>0.82</v>
      </c>
      <c r="L247" s="10">
        <v>0.156</v>
      </c>
      <c r="M247" s="10">
        <v>0.29099999999999998</v>
      </c>
      <c r="N247" s="10">
        <v>0.75</v>
      </c>
      <c r="O247" s="9">
        <v>1911.04</v>
      </c>
      <c r="P247" s="9">
        <v>140</v>
      </c>
      <c r="Q247" s="9">
        <v>10</v>
      </c>
      <c r="R247" s="9">
        <v>433</v>
      </c>
      <c r="S247" s="9" t="s">
        <v>55</v>
      </c>
      <c r="T247" s="9" t="s">
        <v>55</v>
      </c>
      <c r="U247" s="9" t="s">
        <v>55</v>
      </c>
      <c r="V247" s="9" t="s">
        <v>55</v>
      </c>
      <c r="W247" s="11">
        <v>59057</v>
      </c>
      <c r="X247" s="11">
        <v>64548</v>
      </c>
      <c r="Y247" s="11">
        <v>56547</v>
      </c>
      <c r="Z247" s="11">
        <v>52110</v>
      </c>
      <c r="AA247" s="11">
        <v>27680</v>
      </c>
      <c r="AB247" s="11">
        <v>27680</v>
      </c>
      <c r="AC247" s="9" t="s">
        <v>55</v>
      </c>
      <c r="AD247" s="10">
        <v>0.27700000000000002</v>
      </c>
      <c r="AE247" s="10">
        <v>0.36</v>
      </c>
      <c r="AF247" s="10">
        <v>0.313</v>
      </c>
      <c r="AG247" s="9">
        <v>118</v>
      </c>
      <c r="AH247" s="9">
        <v>168.33</v>
      </c>
      <c r="AI247" s="9">
        <v>16.2</v>
      </c>
      <c r="AJ247" s="9">
        <v>11.353</v>
      </c>
      <c r="AK247" s="9">
        <v>0.70099</v>
      </c>
      <c r="AL247" s="9" t="s">
        <v>55</v>
      </c>
      <c r="AM247" s="9" t="s">
        <v>55</v>
      </c>
      <c r="AN247" s="10">
        <v>3.2000000000000001E-2</v>
      </c>
      <c r="AO247" s="10">
        <v>0.14799999999999999</v>
      </c>
      <c r="AP247" s="10">
        <v>0.19400000000000001</v>
      </c>
      <c r="AQ247" s="9">
        <v>2325</v>
      </c>
      <c r="AR247" s="9">
        <v>0.20399999999999999</v>
      </c>
      <c r="AS247" s="10">
        <v>4.5999999999999999E-2</v>
      </c>
      <c r="AT247" s="10">
        <v>0.26200000000000001</v>
      </c>
      <c r="AU247" s="16">
        <v>0.83056478405315615</v>
      </c>
      <c r="AV247" s="1" t="str">
        <f t="shared" si="3"/>
        <v>no</v>
      </c>
    </row>
    <row r="248" spans="1:48" ht="14.25" hidden="1" customHeight="1">
      <c r="A248" s="7">
        <v>244</v>
      </c>
      <c r="B248" s="8" t="s">
        <v>632</v>
      </c>
      <c r="C248" s="8" t="s">
        <v>631</v>
      </c>
      <c r="D248" s="9" t="s">
        <v>63</v>
      </c>
      <c r="E248" s="9" t="s">
        <v>51</v>
      </c>
      <c r="F248" s="9" t="s">
        <v>77</v>
      </c>
      <c r="G248" s="9">
        <v>1100</v>
      </c>
      <c r="H248" s="10">
        <v>0.60699999999999998</v>
      </c>
      <c r="I248" s="10">
        <v>0.57499999999999996</v>
      </c>
      <c r="J248" s="10">
        <v>0.40300000000000002</v>
      </c>
      <c r="K248" s="10">
        <v>0.78300000000000003</v>
      </c>
      <c r="L248" s="10">
        <v>0.114</v>
      </c>
      <c r="M248" s="10">
        <v>0.20399999999999999</v>
      </c>
      <c r="N248" s="10">
        <v>0.82</v>
      </c>
      <c r="O248" s="9">
        <v>18029.169999999998</v>
      </c>
      <c r="P248" s="9">
        <v>1464</v>
      </c>
      <c r="Q248" s="9">
        <v>82</v>
      </c>
      <c r="R248" s="9">
        <v>3682</v>
      </c>
      <c r="S248" s="11">
        <v>16043</v>
      </c>
      <c r="T248" s="9" t="s">
        <v>633</v>
      </c>
      <c r="U248" s="9" t="s">
        <v>634</v>
      </c>
      <c r="V248" s="11">
        <v>10189</v>
      </c>
      <c r="W248" s="11">
        <v>74741</v>
      </c>
      <c r="X248" s="11">
        <v>92160</v>
      </c>
      <c r="Y248" s="11">
        <v>73377</v>
      </c>
      <c r="Z248" s="11">
        <v>60129</v>
      </c>
      <c r="AA248" s="11">
        <v>9498</v>
      </c>
      <c r="AB248" s="11">
        <v>25016</v>
      </c>
      <c r="AC248" s="9" t="s">
        <v>635</v>
      </c>
      <c r="AD248" s="10">
        <v>0.48599999999999999</v>
      </c>
      <c r="AE248" s="10">
        <v>0.36</v>
      </c>
      <c r="AF248" s="10">
        <v>0.33900000000000002</v>
      </c>
      <c r="AG248" s="9">
        <v>1093</v>
      </c>
      <c r="AH248" s="9">
        <v>1999.33</v>
      </c>
      <c r="AI248" s="9">
        <v>16.5</v>
      </c>
      <c r="AJ248" s="9">
        <v>9.0180000000000007</v>
      </c>
      <c r="AK248" s="9">
        <v>0.54668000000000005</v>
      </c>
      <c r="AL248" s="10">
        <v>2.1000000000000001E-2</v>
      </c>
      <c r="AM248" s="10">
        <v>0.47599999999999998</v>
      </c>
      <c r="AN248" s="10">
        <v>0.03</v>
      </c>
      <c r="AO248" s="10">
        <v>0.14699999999999999</v>
      </c>
      <c r="AP248" s="10">
        <v>0.19400000000000001</v>
      </c>
      <c r="AQ248" s="9">
        <v>21196</v>
      </c>
      <c r="AR248" s="9">
        <v>0.64100000000000001</v>
      </c>
      <c r="AS248" s="10">
        <v>4.5999999999999999E-2</v>
      </c>
      <c r="AT248" s="10">
        <v>0.121</v>
      </c>
      <c r="AU248" s="16">
        <v>0.60938452163315049</v>
      </c>
      <c r="AV248" s="1" t="str">
        <f t="shared" si="3"/>
        <v>yes</v>
      </c>
    </row>
    <row r="249" spans="1:48" ht="14.25" hidden="1" customHeight="1">
      <c r="A249" s="7">
        <v>245</v>
      </c>
      <c r="B249" s="8" t="s">
        <v>636</v>
      </c>
      <c r="C249" s="8" t="s">
        <v>631</v>
      </c>
      <c r="D249" s="9" t="s">
        <v>58</v>
      </c>
      <c r="E249" s="9" t="s">
        <v>59</v>
      </c>
      <c r="F249" s="9" t="s">
        <v>94</v>
      </c>
      <c r="G249" s="9">
        <v>1000</v>
      </c>
      <c r="H249" s="10">
        <v>0.63600000000000001</v>
      </c>
      <c r="I249" s="10">
        <v>0.61899999999999999</v>
      </c>
      <c r="J249" s="10">
        <v>0.57699999999999996</v>
      </c>
      <c r="K249" s="10">
        <v>0.86599999999999999</v>
      </c>
      <c r="L249" s="10">
        <v>0.216</v>
      </c>
      <c r="M249" s="10">
        <v>0.376</v>
      </c>
      <c r="N249" s="10">
        <v>0.78</v>
      </c>
      <c r="O249" s="9">
        <v>1409.45</v>
      </c>
      <c r="P249" s="9">
        <v>47</v>
      </c>
      <c r="Q249" s="9" t="s">
        <v>55</v>
      </c>
      <c r="R249" s="9">
        <v>400</v>
      </c>
      <c r="S249" s="9" t="s">
        <v>55</v>
      </c>
      <c r="T249" s="9" t="s">
        <v>55</v>
      </c>
      <c r="U249" s="9" t="s">
        <v>55</v>
      </c>
      <c r="V249" s="9" t="s">
        <v>55</v>
      </c>
      <c r="W249" s="11">
        <v>53685</v>
      </c>
      <c r="X249" s="11">
        <v>65142</v>
      </c>
      <c r="Y249" s="11">
        <v>55269</v>
      </c>
      <c r="Z249" s="11">
        <v>48780</v>
      </c>
      <c r="AA249" s="11">
        <v>26590</v>
      </c>
      <c r="AB249" s="11">
        <v>26590</v>
      </c>
      <c r="AC249" s="9" t="s">
        <v>55</v>
      </c>
      <c r="AD249" s="10">
        <v>0.64300000000000002</v>
      </c>
      <c r="AE249" s="10">
        <v>0.45</v>
      </c>
      <c r="AF249" s="10">
        <v>0.48799999999999999</v>
      </c>
      <c r="AG249" s="9">
        <v>75.67</v>
      </c>
      <c r="AH249" s="9">
        <v>137.66999999999999</v>
      </c>
      <c r="AI249" s="9">
        <v>18.63</v>
      </c>
      <c r="AJ249" s="9">
        <v>10.238</v>
      </c>
      <c r="AK249" s="9">
        <v>0.54964000000000002</v>
      </c>
      <c r="AL249" s="9" t="s">
        <v>55</v>
      </c>
      <c r="AM249" s="9" t="s">
        <v>55</v>
      </c>
      <c r="AN249" s="10">
        <v>0.01</v>
      </c>
      <c r="AO249" s="10">
        <v>0.217</v>
      </c>
      <c r="AP249" s="10">
        <v>0.19400000000000001</v>
      </c>
      <c r="AQ249" s="9">
        <v>1719</v>
      </c>
      <c r="AR249" s="9">
        <v>0.42799999999999999</v>
      </c>
      <c r="AS249" s="10" t="s">
        <v>637</v>
      </c>
      <c r="AT249" s="10" t="s">
        <v>214</v>
      </c>
      <c r="AU249" s="16">
        <v>0.70028011204481788</v>
      </c>
      <c r="AV249" s="1" t="str">
        <f t="shared" si="3"/>
        <v>no</v>
      </c>
    </row>
    <row r="250" spans="1:48" ht="14.25" hidden="1" customHeight="1">
      <c r="A250" s="7">
        <v>246</v>
      </c>
      <c r="B250" s="8" t="s">
        <v>638</v>
      </c>
      <c r="C250" s="8" t="s">
        <v>631</v>
      </c>
      <c r="D250" s="9" t="s">
        <v>50</v>
      </c>
      <c r="E250" s="9" t="s">
        <v>59</v>
      </c>
      <c r="F250" s="9" t="s">
        <v>118</v>
      </c>
      <c r="G250" s="9">
        <v>1150</v>
      </c>
      <c r="H250" s="10">
        <v>0.76200000000000001</v>
      </c>
      <c r="I250" s="10">
        <v>0.622</v>
      </c>
      <c r="J250" s="10">
        <v>0.53100000000000003</v>
      </c>
      <c r="K250" s="10">
        <v>0.84</v>
      </c>
      <c r="L250" s="10">
        <v>1.2E-2</v>
      </c>
      <c r="M250" s="10">
        <v>0.20499999999999999</v>
      </c>
      <c r="N250" s="10">
        <v>0.89</v>
      </c>
      <c r="O250" s="9">
        <v>4527.18</v>
      </c>
      <c r="P250" s="9">
        <v>225</v>
      </c>
      <c r="Q250" s="9">
        <v>132</v>
      </c>
      <c r="R250" s="9">
        <v>972</v>
      </c>
      <c r="S250" s="9" t="s">
        <v>55</v>
      </c>
      <c r="T250" s="9" t="s">
        <v>55</v>
      </c>
      <c r="U250" s="9" t="s">
        <v>55</v>
      </c>
      <c r="V250" s="9" t="s">
        <v>55</v>
      </c>
      <c r="W250" s="11">
        <v>89653</v>
      </c>
      <c r="X250" s="11">
        <v>100377</v>
      </c>
      <c r="Y250" s="11">
        <v>78372</v>
      </c>
      <c r="Z250" s="11">
        <v>74754</v>
      </c>
      <c r="AA250" s="11">
        <v>37010</v>
      </c>
      <c r="AB250" s="11">
        <v>37010</v>
      </c>
      <c r="AC250" s="9" t="s">
        <v>55</v>
      </c>
      <c r="AD250" s="10">
        <v>0.75600000000000001</v>
      </c>
      <c r="AE250" s="10">
        <v>0.14000000000000001</v>
      </c>
      <c r="AF250" s="10">
        <v>0.152</v>
      </c>
      <c r="AG250" s="9">
        <v>371</v>
      </c>
      <c r="AH250" s="9">
        <v>517</v>
      </c>
      <c r="AI250" s="9">
        <v>12.2</v>
      </c>
      <c r="AJ250" s="9">
        <v>8.7569999999999997</v>
      </c>
      <c r="AK250" s="9">
        <v>0.71760000000000002</v>
      </c>
      <c r="AL250" s="9" t="s">
        <v>55</v>
      </c>
      <c r="AM250" s="9" t="s">
        <v>55</v>
      </c>
      <c r="AN250" s="10">
        <v>1.2999999999999999E-2</v>
      </c>
      <c r="AO250" s="10">
        <v>0.128</v>
      </c>
      <c r="AP250" s="10">
        <v>0.19400000000000001</v>
      </c>
      <c r="AQ250" s="9">
        <v>4797</v>
      </c>
      <c r="AR250" s="9">
        <v>0.40500000000000003</v>
      </c>
      <c r="AS250" s="10">
        <v>6.5000000000000002E-2</v>
      </c>
      <c r="AT250" s="10">
        <v>5.0000000000000001E-3</v>
      </c>
      <c r="AU250" s="16">
        <v>0.71174377224199281</v>
      </c>
      <c r="AV250" s="1" t="str">
        <f t="shared" si="3"/>
        <v>yes</v>
      </c>
    </row>
    <row r="251" spans="1:48" ht="14.25" hidden="1" customHeight="1">
      <c r="A251" s="7">
        <v>247</v>
      </c>
      <c r="B251" s="8" t="s">
        <v>639</v>
      </c>
      <c r="C251" s="8" t="s">
        <v>631</v>
      </c>
      <c r="D251" s="9" t="s">
        <v>58</v>
      </c>
      <c r="E251" s="9" t="s">
        <v>59</v>
      </c>
      <c r="F251" s="9" t="s">
        <v>147</v>
      </c>
      <c r="G251" s="9" t="s">
        <v>55</v>
      </c>
      <c r="H251" s="10">
        <v>0.33100000000000002</v>
      </c>
      <c r="I251" s="10">
        <v>0.26600000000000001</v>
      </c>
      <c r="J251" s="9">
        <v>0.121</v>
      </c>
      <c r="K251" s="10">
        <v>0.80100000000000005</v>
      </c>
      <c r="L251" s="10">
        <v>0.39600000000000002</v>
      </c>
      <c r="M251" s="10">
        <v>0.61099999999999999</v>
      </c>
      <c r="N251" s="10">
        <v>0.51</v>
      </c>
      <c r="O251" s="9">
        <v>793.54</v>
      </c>
      <c r="P251" s="9">
        <v>60</v>
      </c>
      <c r="Q251" s="9" t="s">
        <v>55</v>
      </c>
      <c r="R251" s="9">
        <v>196</v>
      </c>
      <c r="S251" s="9" t="s">
        <v>55</v>
      </c>
      <c r="T251" s="9" t="s">
        <v>55</v>
      </c>
      <c r="U251" s="9" t="s">
        <v>55</v>
      </c>
      <c r="V251" s="9" t="s">
        <v>55</v>
      </c>
      <c r="W251" s="11">
        <v>59621</v>
      </c>
      <c r="X251" s="11">
        <v>62775</v>
      </c>
      <c r="Y251" s="11">
        <v>55332</v>
      </c>
      <c r="Z251" s="11">
        <v>51174</v>
      </c>
      <c r="AA251" s="11">
        <v>17000</v>
      </c>
      <c r="AB251" s="11">
        <v>17000</v>
      </c>
      <c r="AC251" s="9" t="s">
        <v>55</v>
      </c>
      <c r="AD251" s="10">
        <v>0.26400000000000001</v>
      </c>
      <c r="AE251" s="10">
        <v>0.5</v>
      </c>
      <c r="AF251" s="10">
        <v>0.43</v>
      </c>
      <c r="AG251" s="9">
        <v>65.33</v>
      </c>
      <c r="AH251" s="9">
        <v>64.67</v>
      </c>
      <c r="AI251" s="9">
        <v>12.15</v>
      </c>
      <c r="AJ251" s="9">
        <v>12.271000000000001</v>
      </c>
      <c r="AK251" s="9">
        <v>1.01031</v>
      </c>
      <c r="AL251" s="9" t="s">
        <v>55</v>
      </c>
      <c r="AM251" s="9" t="s">
        <v>55</v>
      </c>
      <c r="AN251" s="10">
        <v>1E-3</v>
      </c>
      <c r="AO251" s="10">
        <v>0.58599999999999997</v>
      </c>
      <c r="AP251" s="10">
        <v>0.19400000000000001</v>
      </c>
      <c r="AQ251" s="9">
        <v>1100</v>
      </c>
      <c r="AR251" s="9">
        <v>1.722</v>
      </c>
      <c r="AS251" s="9" t="s">
        <v>640</v>
      </c>
      <c r="AT251" s="10">
        <v>6.7000000000000004E-2</v>
      </c>
      <c r="AU251" s="16">
        <v>0.36737692872887584</v>
      </c>
      <c r="AV251" s="1" t="str">
        <f t="shared" si="3"/>
        <v>no</v>
      </c>
    </row>
    <row r="252" spans="1:48" ht="14.25" hidden="1" customHeight="1">
      <c r="A252" s="7">
        <v>248</v>
      </c>
      <c r="B252" s="8" t="s">
        <v>641</v>
      </c>
      <c r="C252" s="8" t="s">
        <v>631</v>
      </c>
      <c r="D252" s="9" t="s">
        <v>91</v>
      </c>
      <c r="E252" s="9" t="s">
        <v>59</v>
      </c>
      <c r="F252" s="9" t="s">
        <v>296</v>
      </c>
      <c r="G252" s="9">
        <v>1175</v>
      </c>
      <c r="H252" s="10">
        <v>0.81699999999999995</v>
      </c>
      <c r="I252" s="10">
        <v>0.80600000000000005</v>
      </c>
      <c r="J252" s="10">
        <v>0.75700000000000001</v>
      </c>
      <c r="K252" s="10">
        <v>1</v>
      </c>
      <c r="L252" s="10">
        <v>1.6E-2</v>
      </c>
      <c r="M252" s="10">
        <v>7.1999999999999995E-2</v>
      </c>
      <c r="N252" s="10">
        <v>0.94</v>
      </c>
      <c r="O252" s="9">
        <v>2243.5300000000002</v>
      </c>
      <c r="P252" s="9" t="s">
        <v>55</v>
      </c>
      <c r="Q252" s="9" t="s">
        <v>55</v>
      </c>
      <c r="R252" s="9">
        <v>588</v>
      </c>
      <c r="S252" s="9" t="s">
        <v>55</v>
      </c>
      <c r="T252" s="9" t="s">
        <v>55</v>
      </c>
      <c r="U252" s="9" t="s">
        <v>55</v>
      </c>
      <c r="V252" s="9" t="s">
        <v>55</v>
      </c>
      <c r="W252" s="11">
        <v>84939</v>
      </c>
      <c r="X252" s="11">
        <v>100341</v>
      </c>
      <c r="Y252" s="11">
        <v>76761</v>
      </c>
      <c r="Z252" s="11">
        <v>66456</v>
      </c>
      <c r="AA252" s="11">
        <v>44678</v>
      </c>
      <c r="AB252" s="11">
        <v>44678</v>
      </c>
      <c r="AC252" s="9" t="s">
        <v>55</v>
      </c>
      <c r="AD252" s="10">
        <v>0.78700000000000003</v>
      </c>
      <c r="AE252" s="10">
        <v>0.21</v>
      </c>
      <c r="AF252" s="10">
        <v>0.19500000000000001</v>
      </c>
      <c r="AG252" s="9">
        <v>242</v>
      </c>
      <c r="AH252" s="9">
        <v>422.33</v>
      </c>
      <c r="AI252" s="9">
        <v>9.27</v>
      </c>
      <c r="AJ252" s="9">
        <v>5.3120000000000003</v>
      </c>
      <c r="AK252" s="9">
        <v>0.57301000000000002</v>
      </c>
      <c r="AL252" s="9" t="s">
        <v>55</v>
      </c>
      <c r="AM252" s="9" t="s">
        <v>55</v>
      </c>
      <c r="AN252" s="10">
        <v>8.2000000000000003E-2</v>
      </c>
      <c r="AO252" s="10">
        <v>0.192</v>
      </c>
      <c r="AP252" s="10">
        <v>0.19400000000000001</v>
      </c>
      <c r="AQ252" s="9">
        <v>2265</v>
      </c>
      <c r="AR252" s="9">
        <v>0.22800000000000001</v>
      </c>
      <c r="AS252" s="10">
        <v>2E-3</v>
      </c>
      <c r="AT252" s="10">
        <v>0.03</v>
      </c>
      <c r="AU252" s="16">
        <v>0.81433224755700329</v>
      </c>
      <c r="AV252" s="1" t="str">
        <f t="shared" si="3"/>
        <v>no</v>
      </c>
    </row>
    <row r="253" spans="1:48" ht="14.25" hidden="1" customHeight="1">
      <c r="A253" s="7">
        <v>249</v>
      </c>
      <c r="B253" s="8" t="s">
        <v>642</v>
      </c>
      <c r="C253" s="8" t="s">
        <v>631</v>
      </c>
      <c r="D253" s="9" t="s">
        <v>91</v>
      </c>
      <c r="E253" s="9" t="s">
        <v>59</v>
      </c>
      <c r="F253" s="9" t="s">
        <v>92</v>
      </c>
      <c r="G253" s="9" t="s">
        <v>55</v>
      </c>
      <c r="H253" s="10">
        <v>0.66700000000000004</v>
      </c>
      <c r="I253" s="10">
        <v>0.64300000000000002</v>
      </c>
      <c r="J253" s="10">
        <v>0.59499999999999997</v>
      </c>
      <c r="K253" s="10">
        <v>0.92600000000000005</v>
      </c>
      <c r="L253" s="10">
        <v>8.0000000000000002E-3</v>
      </c>
      <c r="M253" s="10">
        <v>0.215</v>
      </c>
      <c r="N253" s="10">
        <v>0.81</v>
      </c>
      <c r="O253" s="9">
        <v>1042.44</v>
      </c>
      <c r="P253" s="9">
        <v>23</v>
      </c>
      <c r="Q253" s="9" t="s">
        <v>55</v>
      </c>
      <c r="R253" s="9">
        <v>198</v>
      </c>
      <c r="S253" s="9" t="s">
        <v>55</v>
      </c>
      <c r="T253" s="9" t="s">
        <v>55</v>
      </c>
      <c r="U253" s="9" t="s">
        <v>55</v>
      </c>
      <c r="V253" s="9" t="s">
        <v>55</v>
      </c>
      <c r="W253" s="11">
        <v>63855</v>
      </c>
      <c r="X253" s="11">
        <v>70056</v>
      </c>
      <c r="Y253" s="11">
        <v>71073</v>
      </c>
      <c r="Z253" s="11">
        <v>54162</v>
      </c>
      <c r="AA253" s="11">
        <v>44390</v>
      </c>
      <c r="AB253" s="11">
        <v>44390</v>
      </c>
      <c r="AC253" s="9" t="s">
        <v>55</v>
      </c>
      <c r="AD253" s="10">
        <v>0.64300000000000002</v>
      </c>
      <c r="AE253" s="10">
        <v>0.28999999999999998</v>
      </c>
      <c r="AF253" s="10">
        <v>0.28299999999999997</v>
      </c>
      <c r="AG253" s="9">
        <v>124.33</v>
      </c>
      <c r="AH253" s="9">
        <v>220.33</v>
      </c>
      <c r="AI253" s="9">
        <v>8.3800000000000008</v>
      </c>
      <c r="AJ253" s="9">
        <v>4.7309999999999999</v>
      </c>
      <c r="AK253" s="9">
        <v>0.56430000000000002</v>
      </c>
      <c r="AL253" s="9" t="s">
        <v>55</v>
      </c>
      <c r="AM253" s="9" t="s">
        <v>55</v>
      </c>
      <c r="AN253" s="10">
        <v>0.20499999999999999</v>
      </c>
      <c r="AO253" s="10">
        <v>0.22700000000000001</v>
      </c>
      <c r="AP253" s="10">
        <v>0.19400000000000001</v>
      </c>
      <c r="AQ253" s="9">
        <v>1067</v>
      </c>
      <c r="AR253" s="9">
        <v>0.48</v>
      </c>
      <c r="AS253" s="10" t="s">
        <v>244</v>
      </c>
      <c r="AT253" s="10">
        <v>2.4E-2</v>
      </c>
      <c r="AU253" s="16">
        <v>0.67567567567567566</v>
      </c>
      <c r="AV253" s="1" t="str">
        <f t="shared" si="3"/>
        <v>no</v>
      </c>
    </row>
    <row r="254" spans="1:48" ht="14.25" hidden="1" customHeight="1">
      <c r="A254" s="7">
        <v>250</v>
      </c>
      <c r="B254" s="8" t="s">
        <v>643</v>
      </c>
      <c r="C254" s="8" t="s">
        <v>631</v>
      </c>
      <c r="D254" s="9" t="s">
        <v>58</v>
      </c>
      <c r="E254" s="9" t="s">
        <v>59</v>
      </c>
      <c r="F254" s="9" t="s">
        <v>94</v>
      </c>
      <c r="G254" s="9">
        <v>1125</v>
      </c>
      <c r="H254" s="10">
        <v>0.68200000000000005</v>
      </c>
      <c r="I254" s="10">
        <v>0.67</v>
      </c>
      <c r="J254" s="10">
        <v>0.57899999999999996</v>
      </c>
      <c r="K254" s="10">
        <v>0.93400000000000005</v>
      </c>
      <c r="L254" s="10">
        <v>8.2000000000000003E-2</v>
      </c>
      <c r="M254" s="10">
        <v>0.28799999999999998</v>
      </c>
      <c r="N254" s="10">
        <v>0.81</v>
      </c>
      <c r="O254" s="9">
        <v>2379.16</v>
      </c>
      <c r="P254" s="9">
        <v>34</v>
      </c>
      <c r="Q254" s="9">
        <v>38</v>
      </c>
      <c r="R254" s="9">
        <v>617</v>
      </c>
      <c r="S254" s="9" t="s">
        <v>55</v>
      </c>
      <c r="T254" s="9" t="s">
        <v>55</v>
      </c>
      <c r="U254" s="9" t="s">
        <v>55</v>
      </c>
      <c r="V254" s="9" t="s">
        <v>55</v>
      </c>
      <c r="W254" s="11">
        <v>70503</v>
      </c>
      <c r="X254" s="11">
        <v>87588</v>
      </c>
      <c r="Y254" s="11">
        <v>67716</v>
      </c>
      <c r="Z254" s="11">
        <v>60957</v>
      </c>
      <c r="AA254" s="11">
        <v>32946</v>
      </c>
      <c r="AB254" s="11">
        <v>32946</v>
      </c>
      <c r="AC254" s="9" t="s">
        <v>55</v>
      </c>
      <c r="AD254" s="10">
        <v>0.58899999999999997</v>
      </c>
      <c r="AE254" s="10">
        <v>0.27</v>
      </c>
      <c r="AF254" s="10">
        <v>0.23400000000000001</v>
      </c>
      <c r="AG254" s="9">
        <v>201.67</v>
      </c>
      <c r="AH254" s="9">
        <v>251.33</v>
      </c>
      <c r="AI254" s="9">
        <v>11.8</v>
      </c>
      <c r="AJ254" s="9">
        <v>9.4659999999999993</v>
      </c>
      <c r="AK254" s="9">
        <v>0.80239000000000005</v>
      </c>
      <c r="AL254" s="9" t="s">
        <v>55</v>
      </c>
      <c r="AM254" s="9" t="s">
        <v>55</v>
      </c>
      <c r="AN254" s="10">
        <v>0.14699999999999999</v>
      </c>
      <c r="AO254" s="10">
        <v>6.6000000000000003E-2</v>
      </c>
      <c r="AP254" s="10">
        <v>0.19400000000000001</v>
      </c>
      <c r="AQ254" s="9">
        <v>2495</v>
      </c>
      <c r="AR254" s="9">
        <v>0.40699999999999997</v>
      </c>
      <c r="AS254" s="10">
        <v>0.128</v>
      </c>
      <c r="AT254" s="10">
        <v>9.2999999999999999E-2</v>
      </c>
      <c r="AU254" s="16">
        <v>0.71073205401563611</v>
      </c>
      <c r="AV254" s="1" t="str">
        <f t="shared" si="3"/>
        <v>no</v>
      </c>
    </row>
    <row r="255" spans="1:48" ht="14.25" hidden="1" customHeight="1">
      <c r="A255" s="7">
        <v>251</v>
      </c>
      <c r="B255" s="8" t="s">
        <v>644</v>
      </c>
      <c r="C255" s="8" t="s">
        <v>631</v>
      </c>
      <c r="D255" s="9" t="s">
        <v>91</v>
      </c>
      <c r="E255" s="9" t="s">
        <v>59</v>
      </c>
      <c r="F255" s="9" t="s">
        <v>165</v>
      </c>
      <c r="G255" s="9">
        <v>985</v>
      </c>
      <c r="H255" s="10">
        <v>0.59899999999999998</v>
      </c>
      <c r="I255" s="9">
        <v>0.59899999999999998</v>
      </c>
      <c r="J255" s="9">
        <v>0.55000000000000004</v>
      </c>
      <c r="K255" s="10">
        <v>1</v>
      </c>
      <c r="L255" s="10">
        <v>6.6000000000000003E-2</v>
      </c>
      <c r="M255" s="10">
        <v>0.216</v>
      </c>
      <c r="N255" s="10">
        <v>0.8</v>
      </c>
      <c r="O255" s="9">
        <v>1044.06</v>
      </c>
      <c r="P255" s="9" t="s">
        <v>55</v>
      </c>
      <c r="Q255" s="9" t="s">
        <v>55</v>
      </c>
      <c r="R255" s="9">
        <v>241</v>
      </c>
      <c r="S255" s="9" t="s">
        <v>55</v>
      </c>
      <c r="T255" s="9" t="s">
        <v>55</v>
      </c>
      <c r="U255" s="9" t="s">
        <v>55</v>
      </c>
      <c r="V255" s="9" t="s">
        <v>55</v>
      </c>
      <c r="W255" s="11">
        <v>64385</v>
      </c>
      <c r="X255" s="11">
        <v>79596</v>
      </c>
      <c r="Y255" s="11">
        <v>63423</v>
      </c>
      <c r="Z255" s="11">
        <v>51651</v>
      </c>
      <c r="AA255" s="11">
        <v>29025</v>
      </c>
      <c r="AB255" s="11">
        <v>29025</v>
      </c>
      <c r="AC255" s="9" t="s">
        <v>55</v>
      </c>
      <c r="AD255" s="10">
        <v>0.45800000000000002</v>
      </c>
      <c r="AE255" s="10">
        <v>0.35</v>
      </c>
      <c r="AF255" s="10">
        <v>0.36299999999999999</v>
      </c>
      <c r="AG255" s="9">
        <v>85.33</v>
      </c>
      <c r="AH255" s="9">
        <v>158.33000000000001</v>
      </c>
      <c r="AI255" s="9">
        <v>12.24</v>
      </c>
      <c r="AJ255" s="9">
        <v>6.5940000000000003</v>
      </c>
      <c r="AK255" s="9">
        <v>0.53895000000000004</v>
      </c>
      <c r="AL255" s="9" t="s">
        <v>55</v>
      </c>
      <c r="AM255" s="9" t="s">
        <v>55</v>
      </c>
      <c r="AN255" s="10">
        <v>1.7000000000000001E-2</v>
      </c>
      <c r="AO255" s="10">
        <v>0.113</v>
      </c>
      <c r="AP255" s="10">
        <v>0.19400000000000001</v>
      </c>
      <c r="AQ255" s="9">
        <v>1087</v>
      </c>
      <c r="AR255" s="9">
        <v>0.41399999999999998</v>
      </c>
      <c r="AS255" s="10">
        <v>0.08</v>
      </c>
      <c r="AT255" s="10">
        <v>0.14099999999999999</v>
      </c>
      <c r="AU255" s="16">
        <v>0.70721357850070721</v>
      </c>
      <c r="AV255" s="1" t="str">
        <f t="shared" si="3"/>
        <v>no</v>
      </c>
    </row>
    <row r="256" spans="1:48" ht="14.25" hidden="1" customHeight="1">
      <c r="A256" s="7">
        <v>252</v>
      </c>
      <c r="B256" s="8" t="s">
        <v>645</v>
      </c>
      <c r="C256" s="8" t="s">
        <v>631</v>
      </c>
      <c r="D256" s="9" t="s">
        <v>58</v>
      </c>
      <c r="E256" s="9" t="s">
        <v>59</v>
      </c>
      <c r="F256" s="9" t="s">
        <v>94</v>
      </c>
      <c r="G256" s="9">
        <v>1030</v>
      </c>
      <c r="H256" s="10">
        <v>0.6</v>
      </c>
      <c r="I256" s="10">
        <v>0.6</v>
      </c>
      <c r="J256" s="10">
        <v>0.57799999999999996</v>
      </c>
      <c r="K256" s="10">
        <v>0.83499999999999996</v>
      </c>
      <c r="L256" s="10">
        <v>0.22800000000000001</v>
      </c>
      <c r="M256" s="10">
        <v>0.46500000000000002</v>
      </c>
      <c r="N256" s="10">
        <v>0.8</v>
      </c>
      <c r="O256" s="9">
        <v>1896.22</v>
      </c>
      <c r="P256" s="9">
        <v>96</v>
      </c>
      <c r="Q256" s="9">
        <v>5</v>
      </c>
      <c r="R256" s="9">
        <v>271</v>
      </c>
      <c r="S256" s="9" t="s">
        <v>55</v>
      </c>
      <c r="T256" s="9" t="s">
        <v>55</v>
      </c>
      <c r="U256" s="9" t="s">
        <v>55</v>
      </c>
      <c r="V256" s="9" t="s">
        <v>55</v>
      </c>
      <c r="W256" s="11">
        <v>65885</v>
      </c>
      <c r="X256" s="11">
        <v>72144</v>
      </c>
      <c r="Y256" s="11">
        <v>65664</v>
      </c>
      <c r="Z256" s="11">
        <v>61335</v>
      </c>
      <c r="AA256" s="11">
        <v>22450</v>
      </c>
      <c r="AB256" s="11">
        <v>22450</v>
      </c>
      <c r="AC256" s="9" t="s">
        <v>55</v>
      </c>
      <c r="AD256" s="10">
        <v>0.6</v>
      </c>
      <c r="AE256" s="10">
        <v>0.41</v>
      </c>
      <c r="AF256" s="10">
        <v>0.28999999999999998</v>
      </c>
      <c r="AG256" s="9">
        <v>49</v>
      </c>
      <c r="AH256" s="9">
        <v>128.33000000000001</v>
      </c>
      <c r="AI256" s="9">
        <v>38.700000000000003</v>
      </c>
      <c r="AJ256" s="9">
        <v>14.776</v>
      </c>
      <c r="AK256" s="9">
        <v>0.38181999999999999</v>
      </c>
      <c r="AL256" s="9" t="s">
        <v>55</v>
      </c>
      <c r="AM256" s="9" t="s">
        <v>55</v>
      </c>
      <c r="AN256" s="10">
        <v>0.03</v>
      </c>
      <c r="AO256" s="10">
        <v>0.12</v>
      </c>
      <c r="AP256" s="10">
        <v>0.19400000000000001</v>
      </c>
      <c r="AQ256" s="9">
        <v>2303</v>
      </c>
      <c r="AR256" s="9" t="s">
        <v>55</v>
      </c>
      <c r="AS256" s="10">
        <v>7.2999999999999995E-2</v>
      </c>
      <c r="AT256" s="10">
        <v>0</v>
      </c>
      <c r="AU256" s="16" t="s">
        <v>2055</v>
      </c>
      <c r="AV256" s="1" t="str">
        <f t="shared" si="3"/>
        <v>no</v>
      </c>
    </row>
    <row r="257" spans="1:48" ht="14.25" hidden="1" customHeight="1">
      <c r="A257" s="7">
        <v>253</v>
      </c>
      <c r="B257" s="8" t="s">
        <v>646</v>
      </c>
      <c r="C257" s="8" t="s">
        <v>631</v>
      </c>
      <c r="D257" s="9" t="s">
        <v>91</v>
      </c>
      <c r="E257" s="9" t="s">
        <v>59</v>
      </c>
      <c r="F257" s="9" t="s">
        <v>92</v>
      </c>
      <c r="G257" s="9">
        <v>1080</v>
      </c>
      <c r="H257" s="10">
        <v>0.67200000000000004</v>
      </c>
      <c r="I257" s="10">
        <v>0.66600000000000004</v>
      </c>
      <c r="J257" s="10">
        <v>0.64500000000000002</v>
      </c>
      <c r="K257" s="10">
        <v>1</v>
      </c>
      <c r="L257" s="10">
        <v>5.0000000000000001E-3</v>
      </c>
      <c r="M257" s="10">
        <v>7.0000000000000007E-2</v>
      </c>
      <c r="N257" s="10">
        <v>0.82</v>
      </c>
      <c r="O257" s="9">
        <v>1129.42</v>
      </c>
      <c r="P257" s="9" t="s">
        <v>55</v>
      </c>
      <c r="Q257" s="9" t="s">
        <v>55</v>
      </c>
      <c r="R257" s="9">
        <v>258</v>
      </c>
      <c r="S257" s="9" t="s">
        <v>55</v>
      </c>
      <c r="T257" s="9" t="s">
        <v>55</v>
      </c>
      <c r="U257" s="9" t="s">
        <v>55</v>
      </c>
      <c r="V257" s="9" t="s">
        <v>55</v>
      </c>
      <c r="W257" s="11">
        <v>72702</v>
      </c>
      <c r="X257" s="11">
        <v>79470</v>
      </c>
      <c r="Y257" s="11">
        <v>67743</v>
      </c>
      <c r="Z257" s="11">
        <v>57204</v>
      </c>
      <c r="AA257" s="11">
        <v>34514</v>
      </c>
      <c r="AB257" s="11">
        <v>34514</v>
      </c>
      <c r="AC257" s="9" t="s">
        <v>55</v>
      </c>
      <c r="AD257" s="10">
        <v>0.57599999999999996</v>
      </c>
      <c r="AE257" s="10">
        <v>0.33</v>
      </c>
      <c r="AF257" s="10">
        <v>0.30599999999999999</v>
      </c>
      <c r="AG257" s="9">
        <v>101.33</v>
      </c>
      <c r="AH257" s="9">
        <v>135</v>
      </c>
      <c r="AI257" s="9">
        <v>11.15</v>
      </c>
      <c r="AJ257" s="9">
        <v>8.3659999999999997</v>
      </c>
      <c r="AK257" s="9">
        <v>0.75061999999999995</v>
      </c>
      <c r="AL257" s="9" t="s">
        <v>55</v>
      </c>
      <c r="AM257" s="9" t="s">
        <v>55</v>
      </c>
      <c r="AN257" s="10">
        <v>4.2999999999999997E-2</v>
      </c>
      <c r="AO257" s="10">
        <v>0.10299999999999999</v>
      </c>
      <c r="AP257" s="10">
        <v>0.19400000000000001</v>
      </c>
      <c r="AQ257" s="9">
        <v>1133</v>
      </c>
      <c r="AR257" s="9">
        <v>0.20599999999999999</v>
      </c>
      <c r="AS257" s="10">
        <v>0.09</v>
      </c>
      <c r="AT257" s="10">
        <v>9.7000000000000003E-2</v>
      </c>
      <c r="AU257" s="16">
        <v>0.82918739635157546</v>
      </c>
      <c r="AV257" s="1" t="str">
        <f t="shared" si="3"/>
        <v>no</v>
      </c>
    </row>
    <row r="258" spans="1:48" ht="14.25" hidden="1" customHeight="1">
      <c r="A258" s="7">
        <v>254</v>
      </c>
      <c r="B258" s="8" t="s">
        <v>647</v>
      </c>
      <c r="C258" s="8" t="s">
        <v>631</v>
      </c>
      <c r="D258" s="9" t="s">
        <v>91</v>
      </c>
      <c r="E258" s="9" t="s">
        <v>59</v>
      </c>
      <c r="F258" s="9" t="s">
        <v>102</v>
      </c>
      <c r="G258" s="9">
        <v>965</v>
      </c>
      <c r="H258" s="10">
        <v>0.25600000000000001</v>
      </c>
      <c r="I258" s="10">
        <v>0.223</v>
      </c>
      <c r="J258" s="10">
        <v>0.14000000000000001</v>
      </c>
      <c r="K258" s="10">
        <v>1</v>
      </c>
      <c r="L258" s="10">
        <v>0.11899999999999999</v>
      </c>
      <c r="M258" s="10">
        <v>0.33500000000000002</v>
      </c>
      <c r="N258" s="10">
        <v>0.53</v>
      </c>
      <c r="O258" s="9">
        <v>536.84</v>
      </c>
      <c r="P258" s="9" t="s">
        <v>55</v>
      </c>
      <c r="Q258" s="9" t="s">
        <v>55</v>
      </c>
      <c r="R258" s="9">
        <v>91</v>
      </c>
      <c r="S258" s="11" t="s">
        <v>55</v>
      </c>
      <c r="T258" s="9" t="s">
        <v>55</v>
      </c>
      <c r="U258" s="9" t="s">
        <v>55</v>
      </c>
      <c r="V258" s="11" t="s">
        <v>55</v>
      </c>
      <c r="W258" s="11">
        <v>43881</v>
      </c>
      <c r="X258" s="11">
        <v>48654</v>
      </c>
      <c r="Y258" s="11">
        <v>36972</v>
      </c>
      <c r="Z258" s="11">
        <v>39996</v>
      </c>
      <c r="AA258" s="11">
        <v>27950</v>
      </c>
      <c r="AB258" s="11">
        <v>27950</v>
      </c>
      <c r="AC258" s="9" t="s">
        <v>55</v>
      </c>
      <c r="AD258" s="10">
        <v>0.16700000000000001</v>
      </c>
      <c r="AE258" s="10">
        <v>0.33</v>
      </c>
      <c r="AF258" s="10">
        <v>0.32700000000000001</v>
      </c>
      <c r="AG258" s="9">
        <v>37</v>
      </c>
      <c r="AH258" s="9">
        <v>50.33</v>
      </c>
      <c r="AI258" s="9">
        <v>14.51</v>
      </c>
      <c r="AJ258" s="9">
        <v>10.666</v>
      </c>
      <c r="AK258" s="9">
        <v>0.73509999999999998</v>
      </c>
      <c r="AL258" s="10" t="s">
        <v>55</v>
      </c>
      <c r="AM258" s="10" t="s">
        <v>55</v>
      </c>
      <c r="AN258" s="10">
        <v>0.04</v>
      </c>
      <c r="AO258" s="10">
        <v>0.26800000000000002</v>
      </c>
      <c r="AP258" s="10">
        <v>0.19400000000000001</v>
      </c>
      <c r="AQ258" s="9">
        <v>578</v>
      </c>
      <c r="AR258" s="9">
        <v>1.056</v>
      </c>
      <c r="AS258" s="10" t="s">
        <v>452</v>
      </c>
      <c r="AT258" s="10">
        <v>0.09</v>
      </c>
      <c r="AU258" s="16">
        <v>0.48638132295719838</v>
      </c>
      <c r="AV258" s="1" t="str">
        <f t="shared" si="3"/>
        <v>no</v>
      </c>
    </row>
    <row r="259" spans="1:48" ht="14.25" hidden="1" customHeight="1">
      <c r="A259" s="7">
        <v>915</v>
      </c>
      <c r="B259" s="8" t="s">
        <v>1647</v>
      </c>
      <c r="C259" s="8" t="s">
        <v>1634</v>
      </c>
      <c r="D259" s="9" t="s">
        <v>58</v>
      </c>
      <c r="E259" s="9" t="s">
        <v>51</v>
      </c>
      <c r="F259" s="9" t="s">
        <v>379</v>
      </c>
      <c r="G259" s="9">
        <v>900</v>
      </c>
      <c r="H259" s="10">
        <v>0.13300000000000001</v>
      </c>
      <c r="I259" s="10">
        <v>7.8E-2</v>
      </c>
      <c r="J259" s="10">
        <v>1.4E-2</v>
      </c>
      <c r="K259" s="10">
        <v>0.92900000000000005</v>
      </c>
      <c r="L259" s="10">
        <v>0.498</v>
      </c>
      <c r="M259" s="10">
        <v>0.73799999999999999</v>
      </c>
      <c r="N259" s="10">
        <v>0.66</v>
      </c>
      <c r="O259" s="9">
        <v>9703.77</v>
      </c>
      <c r="P259" s="9">
        <v>97</v>
      </c>
      <c r="Q259" s="9" t="s">
        <v>55</v>
      </c>
      <c r="R259" s="9">
        <v>2339</v>
      </c>
      <c r="S259" s="11">
        <v>10087</v>
      </c>
      <c r="T259" s="9" t="s">
        <v>1648</v>
      </c>
      <c r="U259" s="9" t="s">
        <v>1649</v>
      </c>
      <c r="V259" s="11">
        <v>4845</v>
      </c>
      <c r="W259" s="11">
        <v>78838</v>
      </c>
      <c r="X259" s="11">
        <v>92880</v>
      </c>
      <c r="Y259" s="11">
        <v>75033</v>
      </c>
      <c r="Z259" s="11">
        <v>69912</v>
      </c>
      <c r="AA259" s="11">
        <v>5780</v>
      </c>
      <c r="AB259" s="11">
        <v>15140</v>
      </c>
      <c r="AC259" s="9" t="s">
        <v>663</v>
      </c>
      <c r="AD259" s="10">
        <v>0.13500000000000001</v>
      </c>
      <c r="AE259" s="10">
        <v>0.64</v>
      </c>
      <c r="AF259" s="10">
        <v>0.47399999999999998</v>
      </c>
      <c r="AG259" s="9">
        <v>449.67</v>
      </c>
      <c r="AH259" s="9">
        <v>500.67</v>
      </c>
      <c r="AI259" s="9">
        <v>21.58</v>
      </c>
      <c r="AJ259" s="9">
        <v>19.382000000000001</v>
      </c>
      <c r="AK259" s="9">
        <v>0.89814000000000005</v>
      </c>
      <c r="AL259" s="10">
        <v>1.6E-2</v>
      </c>
      <c r="AM259" s="10">
        <v>0.32600000000000001</v>
      </c>
      <c r="AN259" s="10">
        <v>5.0999999999999997E-2</v>
      </c>
      <c r="AO259" s="10">
        <v>0.76500000000000001</v>
      </c>
      <c r="AP259" s="10">
        <v>0.56000000000000005</v>
      </c>
      <c r="AQ259" s="9">
        <v>14262</v>
      </c>
      <c r="AR259" s="9">
        <v>0.93799999999999994</v>
      </c>
      <c r="AS259" s="10" t="s">
        <v>1114</v>
      </c>
      <c r="AT259" s="10" t="s">
        <v>126</v>
      </c>
      <c r="AU259" s="16">
        <v>0.51599587203302377</v>
      </c>
      <c r="AV259" s="1" t="str">
        <f t="shared" si="3"/>
        <v>yes</v>
      </c>
    </row>
    <row r="260" spans="1:48" ht="14.25" hidden="1" customHeight="1">
      <c r="A260" s="7">
        <v>256</v>
      </c>
      <c r="B260" s="8" t="s">
        <v>651</v>
      </c>
      <c r="C260" s="8" t="s">
        <v>631</v>
      </c>
      <c r="D260" s="9" t="s">
        <v>63</v>
      </c>
      <c r="E260" s="9" t="s">
        <v>51</v>
      </c>
      <c r="F260" s="9" t="s">
        <v>77</v>
      </c>
      <c r="G260" s="9">
        <v>1005</v>
      </c>
      <c r="H260" s="10">
        <v>0.44600000000000001</v>
      </c>
      <c r="I260" s="10">
        <v>0.373</v>
      </c>
      <c r="J260" s="10">
        <v>0.19</v>
      </c>
      <c r="K260" s="10">
        <v>0.73</v>
      </c>
      <c r="L260" s="10">
        <v>0.224</v>
      </c>
      <c r="M260" s="10">
        <v>0.35899999999999999</v>
      </c>
      <c r="N260" s="10">
        <v>0.74</v>
      </c>
      <c r="O260" s="9">
        <v>24899.31</v>
      </c>
      <c r="P260" s="9">
        <v>1558</v>
      </c>
      <c r="Q260" s="9">
        <v>810</v>
      </c>
      <c r="R260" s="9">
        <v>3948</v>
      </c>
      <c r="S260" s="9">
        <v>21478</v>
      </c>
      <c r="T260" s="9" t="s">
        <v>348</v>
      </c>
      <c r="U260" s="9" t="s">
        <v>652</v>
      </c>
      <c r="V260" s="9">
        <v>17210</v>
      </c>
      <c r="W260" s="11">
        <v>93557</v>
      </c>
      <c r="X260" s="11">
        <v>104715</v>
      </c>
      <c r="Y260" s="11">
        <v>76455</v>
      </c>
      <c r="Z260" s="11">
        <v>65511</v>
      </c>
      <c r="AA260" s="11">
        <v>9056</v>
      </c>
      <c r="AB260" s="11">
        <v>29774</v>
      </c>
      <c r="AC260" s="9" t="s">
        <v>653</v>
      </c>
      <c r="AD260" s="10">
        <v>0.34799999999999998</v>
      </c>
      <c r="AE260" s="10">
        <v>0.42</v>
      </c>
      <c r="AF260" s="10">
        <v>0.372</v>
      </c>
      <c r="AG260" s="9">
        <v>3130.33</v>
      </c>
      <c r="AH260" s="9">
        <v>4167</v>
      </c>
      <c r="AI260" s="9">
        <v>7.95</v>
      </c>
      <c r="AJ260" s="9">
        <v>5.9749999999999996</v>
      </c>
      <c r="AK260" s="9">
        <v>0.75122</v>
      </c>
      <c r="AL260" s="9">
        <v>0.17499999999999999</v>
      </c>
      <c r="AM260" s="9">
        <v>0.41499999999999998</v>
      </c>
      <c r="AN260" s="10">
        <v>6.7000000000000004E-2</v>
      </c>
      <c r="AO260" s="10">
        <v>0.22900000000000001</v>
      </c>
      <c r="AP260" s="10">
        <v>0.19400000000000001</v>
      </c>
      <c r="AQ260" s="9">
        <v>30105</v>
      </c>
      <c r="AR260" s="9">
        <v>1.669</v>
      </c>
      <c r="AS260" s="10" t="s">
        <v>654</v>
      </c>
      <c r="AT260" s="10">
        <v>9.8000000000000004E-2</v>
      </c>
      <c r="AU260" s="16">
        <v>0.37467216185837393</v>
      </c>
      <c r="AV260" s="1" t="str">
        <f t="shared" si="3"/>
        <v>yes</v>
      </c>
    </row>
    <row r="261" spans="1:48" ht="14.25" hidden="1" customHeight="1">
      <c r="A261" s="7">
        <v>257</v>
      </c>
      <c r="B261" s="8" t="s">
        <v>655</v>
      </c>
      <c r="C261" s="8" t="s">
        <v>631</v>
      </c>
      <c r="D261" s="9" t="s">
        <v>50</v>
      </c>
      <c r="E261" s="9" t="s">
        <v>59</v>
      </c>
      <c r="F261" s="9" t="s">
        <v>118</v>
      </c>
      <c r="G261" s="9">
        <v>1015</v>
      </c>
      <c r="H261" s="10">
        <v>0.56799999999999995</v>
      </c>
      <c r="I261" s="10">
        <v>0.54600000000000004</v>
      </c>
      <c r="J261" s="10">
        <v>0.42299999999999999</v>
      </c>
      <c r="K261" s="10">
        <v>0.76300000000000001</v>
      </c>
      <c r="L261" s="10">
        <v>0.17399999999999999</v>
      </c>
      <c r="M261" s="10">
        <v>0.24299999999999999</v>
      </c>
      <c r="N261" s="10">
        <v>0.75</v>
      </c>
      <c r="O261" s="9">
        <v>4546.5</v>
      </c>
      <c r="P261" s="9">
        <v>350</v>
      </c>
      <c r="Q261" s="9">
        <v>78</v>
      </c>
      <c r="R261" s="9">
        <v>886</v>
      </c>
      <c r="S261" s="11" t="s">
        <v>55</v>
      </c>
      <c r="T261" s="9" t="s">
        <v>55</v>
      </c>
      <c r="U261" s="9" t="s">
        <v>55</v>
      </c>
      <c r="V261" s="11" t="s">
        <v>55</v>
      </c>
      <c r="W261" s="11">
        <v>69171</v>
      </c>
      <c r="X261" s="11">
        <v>83934</v>
      </c>
      <c r="Y261" s="11">
        <v>67455</v>
      </c>
      <c r="Z261" s="11">
        <v>59994</v>
      </c>
      <c r="AA261" s="11">
        <v>26290</v>
      </c>
      <c r="AB261" s="11">
        <v>26290</v>
      </c>
      <c r="AC261" s="9" t="s">
        <v>55</v>
      </c>
      <c r="AD261" s="10">
        <v>0.39</v>
      </c>
      <c r="AE261" s="10">
        <v>0.33</v>
      </c>
      <c r="AF261" s="10">
        <v>0.34300000000000003</v>
      </c>
      <c r="AG261" s="9">
        <v>255</v>
      </c>
      <c r="AH261" s="9">
        <v>391.33</v>
      </c>
      <c r="AI261" s="9">
        <v>17.829999999999998</v>
      </c>
      <c r="AJ261" s="9">
        <v>11.618</v>
      </c>
      <c r="AK261" s="9">
        <v>0.65161999999999998</v>
      </c>
      <c r="AL261" s="10" t="s">
        <v>55</v>
      </c>
      <c r="AM261" s="10" t="s">
        <v>55</v>
      </c>
      <c r="AN261" s="10">
        <v>8.2000000000000003E-2</v>
      </c>
      <c r="AO261" s="10">
        <v>0.16500000000000001</v>
      </c>
      <c r="AP261" s="10">
        <v>0.19400000000000001</v>
      </c>
      <c r="AQ261" s="9">
        <v>5504</v>
      </c>
      <c r="AR261" s="9">
        <v>0.41699999999999998</v>
      </c>
      <c r="AS261" s="10">
        <v>2.8000000000000001E-2</v>
      </c>
      <c r="AT261" s="10">
        <v>0.17799999999999999</v>
      </c>
      <c r="AU261" s="16">
        <v>0.70571630204657732</v>
      </c>
      <c r="AV261" s="1" t="str">
        <f t="shared" si="3"/>
        <v>yes</v>
      </c>
    </row>
    <row r="262" spans="1:48" ht="14.25" hidden="1" customHeight="1">
      <c r="A262" s="7">
        <v>118</v>
      </c>
      <c r="B262" s="8" t="s">
        <v>386</v>
      </c>
      <c r="C262" s="8" t="s">
        <v>381</v>
      </c>
      <c r="D262" s="9" t="s">
        <v>50</v>
      </c>
      <c r="E262" s="9" t="s">
        <v>51</v>
      </c>
      <c r="F262" s="9" t="s">
        <v>136</v>
      </c>
      <c r="G262" s="9">
        <v>1010</v>
      </c>
      <c r="H262" s="10">
        <v>0.57099999999999995</v>
      </c>
      <c r="I262" s="10">
        <v>0.50700000000000001</v>
      </c>
      <c r="J262" s="10">
        <v>0.251</v>
      </c>
      <c r="K262" s="10">
        <v>0.82199999999999995</v>
      </c>
      <c r="L262" s="10">
        <v>0.218</v>
      </c>
      <c r="M262" s="10">
        <v>0.48899999999999999</v>
      </c>
      <c r="N262" s="10">
        <v>0.78</v>
      </c>
      <c r="O262" s="9">
        <v>9739.1299999999992</v>
      </c>
      <c r="P262" s="9">
        <v>564</v>
      </c>
      <c r="Q262" s="9">
        <v>7</v>
      </c>
      <c r="R262" s="9">
        <v>2043</v>
      </c>
      <c r="S262" s="9">
        <v>16767</v>
      </c>
      <c r="T262" s="9" t="s">
        <v>387</v>
      </c>
      <c r="U262" s="9" t="s">
        <v>388</v>
      </c>
      <c r="V262" s="9">
        <v>11021</v>
      </c>
      <c r="W262" s="11">
        <v>92058</v>
      </c>
      <c r="X262" s="11">
        <v>97515</v>
      </c>
      <c r="Y262" s="11">
        <v>77922</v>
      </c>
      <c r="Z262" s="11">
        <v>62910</v>
      </c>
      <c r="AA262" s="11">
        <v>9300</v>
      </c>
      <c r="AB262" s="11">
        <v>21570</v>
      </c>
      <c r="AC262" s="9" t="s">
        <v>169</v>
      </c>
      <c r="AD262" s="10">
        <v>0.46600000000000003</v>
      </c>
      <c r="AE262" s="10">
        <v>0.36</v>
      </c>
      <c r="AF262" s="10">
        <v>0.35299999999999998</v>
      </c>
      <c r="AG262" s="9">
        <v>616.33000000000004</v>
      </c>
      <c r="AH262" s="9">
        <v>522.66999999999996</v>
      </c>
      <c r="AI262" s="9">
        <v>15.8</v>
      </c>
      <c r="AJ262" s="9">
        <v>18.634</v>
      </c>
      <c r="AK262" s="9">
        <v>1.1792100000000001</v>
      </c>
      <c r="AL262" s="9">
        <v>8.9999999999999993E-3</v>
      </c>
      <c r="AM262" s="9">
        <v>0.46600000000000003</v>
      </c>
      <c r="AN262" s="10">
        <v>2.3E-2</v>
      </c>
      <c r="AO262" s="10">
        <v>0.28799999999999998</v>
      </c>
      <c r="AP262" s="10">
        <v>0.30499999999999999</v>
      </c>
      <c r="AQ262" s="9">
        <v>12086</v>
      </c>
      <c r="AR262" s="9">
        <v>0.47399999999999998</v>
      </c>
      <c r="AS262" s="9">
        <v>1.7000000000000001E-2</v>
      </c>
      <c r="AT262" s="9">
        <v>0.106</v>
      </c>
      <c r="AU262" s="16">
        <v>0.67842605156037994</v>
      </c>
      <c r="AV262" s="1" t="str">
        <f t="shared" ref="AV262:AV325" si="4">IF(AND(O262&gt;=4000,O262&lt;=25000),"yes","no")</f>
        <v>yes</v>
      </c>
    </row>
    <row r="263" spans="1:48" ht="14.25" hidden="1" customHeight="1">
      <c r="A263" s="7">
        <v>259</v>
      </c>
      <c r="B263" s="8" t="s">
        <v>658</v>
      </c>
      <c r="C263" s="8" t="s">
        <v>631</v>
      </c>
      <c r="D263" s="9" t="s">
        <v>150</v>
      </c>
      <c r="E263" s="9" t="s">
        <v>51</v>
      </c>
      <c r="F263" s="9" t="s">
        <v>160</v>
      </c>
      <c r="G263" s="9">
        <v>910</v>
      </c>
      <c r="H263" s="10">
        <v>0.40899999999999997</v>
      </c>
      <c r="I263" s="10">
        <v>0.36699999999999999</v>
      </c>
      <c r="J263" s="10">
        <v>0.218</v>
      </c>
      <c r="K263" s="10">
        <v>0.82899999999999996</v>
      </c>
      <c r="L263" s="10">
        <v>0.14199999999999999</v>
      </c>
      <c r="M263" s="10">
        <v>0.312</v>
      </c>
      <c r="N263" s="10">
        <v>0.64</v>
      </c>
      <c r="O263" s="9">
        <v>11777.5</v>
      </c>
      <c r="P263" s="9">
        <v>519</v>
      </c>
      <c r="Q263" s="9">
        <v>94</v>
      </c>
      <c r="R263" s="9">
        <v>1894</v>
      </c>
      <c r="S263" s="11">
        <v>12538</v>
      </c>
      <c r="T263" s="9" t="s">
        <v>659</v>
      </c>
      <c r="U263" s="9" t="s">
        <v>660</v>
      </c>
      <c r="V263" s="11">
        <v>7459</v>
      </c>
      <c r="W263" s="11">
        <v>81006</v>
      </c>
      <c r="X263" s="11">
        <v>86607</v>
      </c>
      <c r="Y263" s="11">
        <v>67842</v>
      </c>
      <c r="Z263" s="11">
        <v>59346</v>
      </c>
      <c r="AA263" s="11">
        <v>8580</v>
      </c>
      <c r="AB263" s="11">
        <v>18708</v>
      </c>
      <c r="AC263" s="9" t="s">
        <v>72</v>
      </c>
      <c r="AD263" s="10">
        <v>0.29399999999999998</v>
      </c>
      <c r="AE263" s="10">
        <v>0.54</v>
      </c>
      <c r="AF263" s="10">
        <v>0.434</v>
      </c>
      <c r="AG263" s="9">
        <v>566.33000000000004</v>
      </c>
      <c r="AH263" s="9">
        <v>1035</v>
      </c>
      <c r="AI263" s="9">
        <v>20.8</v>
      </c>
      <c r="AJ263" s="9">
        <v>11.379</v>
      </c>
      <c r="AK263" s="9">
        <v>0.54718</v>
      </c>
      <c r="AL263" s="10">
        <v>0.06</v>
      </c>
      <c r="AM263" s="10">
        <v>0.49299999999999999</v>
      </c>
      <c r="AN263" s="10">
        <v>7.0000000000000007E-2</v>
      </c>
      <c r="AO263" s="10">
        <v>0.25</v>
      </c>
      <c r="AP263" s="10">
        <v>0.19400000000000001</v>
      </c>
      <c r="AQ263" s="9">
        <v>13584</v>
      </c>
      <c r="AR263" s="9">
        <v>0.53900000000000003</v>
      </c>
      <c r="AS263" s="10" t="s">
        <v>269</v>
      </c>
      <c r="AT263" s="10">
        <v>0.115</v>
      </c>
      <c r="AU263" s="16">
        <v>0.64977257959714096</v>
      </c>
      <c r="AV263" s="1" t="str">
        <f t="shared" si="4"/>
        <v>yes</v>
      </c>
    </row>
    <row r="264" spans="1:48" ht="14.25" hidden="1" customHeight="1">
      <c r="A264" s="7">
        <v>260</v>
      </c>
      <c r="B264" s="8" t="s">
        <v>661</v>
      </c>
      <c r="C264" s="8" t="s">
        <v>631</v>
      </c>
      <c r="D264" s="9" t="s">
        <v>69</v>
      </c>
      <c r="E264" s="9" t="s">
        <v>51</v>
      </c>
      <c r="F264" s="9" t="s">
        <v>70</v>
      </c>
      <c r="G264" s="9">
        <v>950</v>
      </c>
      <c r="H264" s="10">
        <v>0.246</v>
      </c>
      <c r="I264" s="10">
        <v>0.16800000000000001</v>
      </c>
      <c r="J264" s="10">
        <v>6.2E-2</v>
      </c>
      <c r="K264" s="10">
        <v>0.92600000000000005</v>
      </c>
      <c r="L264" s="10">
        <v>0.45100000000000001</v>
      </c>
      <c r="M264" s="10">
        <v>0.68600000000000005</v>
      </c>
      <c r="N264" s="10">
        <v>0.66</v>
      </c>
      <c r="O264" s="9">
        <v>5396.43</v>
      </c>
      <c r="P264" s="9">
        <v>95</v>
      </c>
      <c r="Q264" s="9" t="s">
        <v>55</v>
      </c>
      <c r="R264" s="9">
        <v>795</v>
      </c>
      <c r="S264" s="11">
        <v>9975</v>
      </c>
      <c r="T264" s="9" t="s">
        <v>662</v>
      </c>
      <c r="U264" s="9" t="s">
        <v>663</v>
      </c>
      <c r="V264" s="11">
        <v>7070</v>
      </c>
      <c r="W264" s="11">
        <v>66164</v>
      </c>
      <c r="X264" s="11">
        <v>71478</v>
      </c>
      <c r="Y264" s="11">
        <v>57492</v>
      </c>
      <c r="Z264" s="11">
        <v>51363</v>
      </c>
      <c r="AA264" s="11">
        <v>6986</v>
      </c>
      <c r="AB264" s="11">
        <v>18379</v>
      </c>
      <c r="AC264" s="9" t="s">
        <v>234</v>
      </c>
      <c r="AD264" s="10">
        <v>0.17499999999999999</v>
      </c>
      <c r="AE264" s="10">
        <v>0.51</v>
      </c>
      <c r="AF264" s="10">
        <v>0.33500000000000002</v>
      </c>
      <c r="AG264" s="9">
        <v>320.33</v>
      </c>
      <c r="AH264" s="9">
        <v>224.67</v>
      </c>
      <c r="AI264" s="9">
        <v>16.850000000000001</v>
      </c>
      <c r="AJ264" s="9">
        <v>24.02</v>
      </c>
      <c r="AK264" s="9">
        <v>1.4258200000000001</v>
      </c>
      <c r="AL264" s="10">
        <v>1.6E-2</v>
      </c>
      <c r="AM264" s="10">
        <v>0.60299999999999998</v>
      </c>
      <c r="AN264" s="10">
        <v>3.1E-2</v>
      </c>
      <c r="AO264" s="10">
        <v>0.187</v>
      </c>
      <c r="AP264" s="10">
        <v>0.19400000000000001</v>
      </c>
      <c r="AQ264" s="9">
        <v>7574</v>
      </c>
      <c r="AR264" s="9">
        <v>0.93</v>
      </c>
      <c r="AS264" s="9">
        <v>7.0000000000000001E-3</v>
      </c>
      <c r="AT264" s="10">
        <v>7.0000000000000007E-2</v>
      </c>
      <c r="AU264" s="16">
        <v>0.5181347150259068</v>
      </c>
      <c r="AV264" s="1" t="str">
        <f t="shared" si="4"/>
        <v>yes</v>
      </c>
    </row>
    <row r="265" spans="1:48" ht="14.25" hidden="1" customHeight="1">
      <c r="A265" s="7">
        <v>261</v>
      </c>
      <c r="B265" s="8" t="s">
        <v>664</v>
      </c>
      <c r="C265" s="8" t="s">
        <v>631</v>
      </c>
      <c r="D265" s="9" t="s">
        <v>69</v>
      </c>
      <c r="E265" s="9" t="s">
        <v>51</v>
      </c>
      <c r="F265" s="9" t="s">
        <v>109</v>
      </c>
      <c r="G265" s="9">
        <v>910</v>
      </c>
      <c r="H265" s="10">
        <v>0.24299999999999999</v>
      </c>
      <c r="I265" s="10">
        <v>0.19800000000000001</v>
      </c>
      <c r="J265" s="10">
        <v>9.8000000000000004E-2</v>
      </c>
      <c r="K265" s="10">
        <v>0.93799999999999994</v>
      </c>
      <c r="L265" s="10">
        <v>0.46100000000000002</v>
      </c>
      <c r="M265" s="10">
        <v>0.69399999999999995</v>
      </c>
      <c r="N265" s="10">
        <v>0.66</v>
      </c>
      <c r="O265" s="9">
        <v>4168.5</v>
      </c>
      <c r="P265" s="9">
        <v>89</v>
      </c>
      <c r="Q265" s="9" t="s">
        <v>55</v>
      </c>
      <c r="R265" s="9">
        <v>533</v>
      </c>
      <c r="S265" s="11">
        <v>11052</v>
      </c>
      <c r="T265" s="9" t="s">
        <v>665</v>
      </c>
      <c r="U265" s="9" t="s">
        <v>666</v>
      </c>
      <c r="V265" s="11">
        <v>6443</v>
      </c>
      <c r="W265" s="11">
        <v>70464</v>
      </c>
      <c r="X265" s="11">
        <v>78165</v>
      </c>
      <c r="Y265" s="11">
        <v>62064</v>
      </c>
      <c r="Z265" s="11">
        <v>53307</v>
      </c>
      <c r="AA265" s="11">
        <v>6963</v>
      </c>
      <c r="AB265" s="11">
        <v>18379</v>
      </c>
      <c r="AC265" s="9" t="s">
        <v>667</v>
      </c>
      <c r="AD265" s="10">
        <v>0.19800000000000001</v>
      </c>
      <c r="AE265" s="10">
        <v>0.39</v>
      </c>
      <c r="AF265" s="10">
        <v>0.30399999999999999</v>
      </c>
      <c r="AG265" s="9">
        <v>218.67</v>
      </c>
      <c r="AH265" s="9">
        <v>185.67</v>
      </c>
      <c r="AI265" s="9">
        <v>19.059999999999999</v>
      </c>
      <c r="AJ265" s="9">
        <v>22.452000000000002</v>
      </c>
      <c r="AK265" s="9">
        <v>1.17774</v>
      </c>
      <c r="AL265" s="10">
        <v>0.01</v>
      </c>
      <c r="AM265" s="10">
        <v>0.56100000000000005</v>
      </c>
      <c r="AN265" s="10">
        <v>2E-3</v>
      </c>
      <c r="AO265" s="10">
        <v>0.36299999999999999</v>
      </c>
      <c r="AP265" s="10">
        <v>0.19400000000000001</v>
      </c>
      <c r="AQ265" s="9">
        <v>5848</v>
      </c>
      <c r="AR265" s="9">
        <v>1.1439999999999999</v>
      </c>
      <c r="AS265" s="10" t="s">
        <v>668</v>
      </c>
      <c r="AT265" s="10">
        <v>4.4999999999999998E-2</v>
      </c>
      <c r="AU265" s="16">
        <v>0.46641791044776126</v>
      </c>
      <c r="AV265" s="1" t="str">
        <f t="shared" si="4"/>
        <v>yes</v>
      </c>
    </row>
    <row r="266" spans="1:48" ht="14.25" hidden="1" customHeight="1">
      <c r="A266" s="7">
        <v>262</v>
      </c>
      <c r="B266" s="8" t="s">
        <v>669</v>
      </c>
      <c r="C266" s="8" t="s">
        <v>631</v>
      </c>
      <c r="D266" s="9" t="s">
        <v>50</v>
      </c>
      <c r="E266" s="9" t="s">
        <v>51</v>
      </c>
      <c r="F266" s="9" t="s">
        <v>52</v>
      </c>
      <c r="G266" s="9">
        <v>940</v>
      </c>
      <c r="H266" s="10">
        <v>0.27800000000000002</v>
      </c>
      <c r="I266" s="10">
        <v>0.215</v>
      </c>
      <c r="J266" s="10">
        <v>8.2000000000000003E-2</v>
      </c>
      <c r="K266" s="10">
        <v>0.93200000000000005</v>
      </c>
      <c r="L266" s="10">
        <v>0.4</v>
      </c>
      <c r="M266" s="10">
        <v>0.51300000000000001</v>
      </c>
      <c r="N266" s="10">
        <v>0.62</v>
      </c>
      <c r="O266" s="9">
        <v>4548.47</v>
      </c>
      <c r="P266" s="9">
        <v>148</v>
      </c>
      <c r="Q266" s="9" t="s">
        <v>55</v>
      </c>
      <c r="R266" s="9">
        <v>883</v>
      </c>
      <c r="S266" s="11">
        <v>10305</v>
      </c>
      <c r="T266" s="9" t="s">
        <v>110</v>
      </c>
      <c r="U266" s="9" t="s">
        <v>503</v>
      </c>
      <c r="V266" s="11">
        <v>7240</v>
      </c>
      <c r="W266" s="11">
        <v>73753</v>
      </c>
      <c r="X266" s="11">
        <v>76698</v>
      </c>
      <c r="Y266" s="11">
        <v>66402</v>
      </c>
      <c r="Z266" s="11">
        <v>56439</v>
      </c>
      <c r="AA266" s="11">
        <v>6949</v>
      </c>
      <c r="AB266" s="11">
        <v>18379</v>
      </c>
      <c r="AC266" s="9" t="s">
        <v>405</v>
      </c>
      <c r="AD266" s="10">
        <v>0.22600000000000001</v>
      </c>
      <c r="AE266" s="10">
        <v>0.45</v>
      </c>
      <c r="AF266" s="10">
        <v>0.34799999999999998</v>
      </c>
      <c r="AG266" s="9">
        <v>201</v>
      </c>
      <c r="AH266" s="9">
        <v>202</v>
      </c>
      <c r="AI266" s="9">
        <v>22.63</v>
      </c>
      <c r="AJ266" s="9">
        <v>22.516999999999999</v>
      </c>
      <c r="AK266" s="9">
        <v>0.99504999999999999</v>
      </c>
      <c r="AL266" s="10">
        <v>2E-3</v>
      </c>
      <c r="AM266" s="10">
        <v>0.61399999999999999</v>
      </c>
      <c r="AN266" s="10">
        <v>3.0000000000000001E-3</v>
      </c>
      <c r="AO266" s="10">
        <v>0.13800000000000001</v>
      </c>
      <c r="AP266" s="10">
        <v>0.19400000000000001</v>
      </c>
      <c r="AQ266" s="9">
        <v>6173</v>
      </c>
      <c r="AR266" s="9">
        <v>0.56999999999999995</v>
      </c>
      <c r="AS266" s="10">
        <v>5.6000000000000001E-2</v>
      </c>
      <c r="AT266" s="9">
        <v>5.1999999999999998E-2</v>
      </c>
      <c r="AU266" s="16">
        <v>0.63694267515923564</v>
      </c>
      <c r="AV266" s="1" t="str">
        <f t="shared" si="4"/>
        <v>yes</v>
      </c>
    </row>
    <row r="267" spans="1:48" ht="14.25" hidden="1" customHeight="1">
      <c r="A267" s="7">
        <v>263</v>
      </c>
      <c r="B267" s="8" t="s">
        <v>670</v>
      </c>
      <c r="C267" s="8" t="s">
        <v>631</v>
      </c>
      <c r="D267" s="9" t="s">
        <v>58</v>
      </c>
      <c r="E267" s="9" t="s">
        <v>51</v>
      </c>
      <c r="F267" s="9" t="s">
        <v>379</v>
      </c>
      <c r="G267" s="9">
        <v>955</v>
      </c>
      <c r="H267" s="10">
        <v>0.28499999999999998</v>
      </c>
      <c r="I267" s="10">
        <v>0.221</v>
      </c>
      <c r="J267" s="10">
        <v>0.14199999999999999</v>
      </c>
      <c r="K267" s="10">
        <v>0.96699999999999997</v>
      </c>
      <c r="L267" s="10">
        <v>0.56899999999999995</v>
      </c>
      <c r="M267" s="10">
        <v>0.81</v>
      </c>
      <c r="N267" s="10">
        <v>0.64</v>
      </c>
      <c r="O267" s="9">
        <v>3091.09</v>
      </c>
      <c r="P267" s="9">
        <v>45</v>
      </c>
      <c r="Q267" s="9" t="s">
        <v>55</v>
      </c>
      <c r="R267" s="9">
        <v>665</v>
      </c>
      <c r="S267" s="9">
        <v>9026</v>
      </c>
      <c r="T267" s="9" t="s">
        <v>493</v>
      </c>
      <c r="U267" s="9" t="s">
        <v>106</v>
      </c>
      <c r="V267" s="9">
        <v>5374</v>
      </c>
      <c r="W267" s="11">
        <v>66917</v>
      </c>
      <c r="X267" s="11">
        <v>76311</v>
      </c>
      <c r="Y267" s="11">
        <v>62703</v>
      </c>
      <c r="Z267" s="11">
        <v>54585</v>
      </c>
      <c r="AA267" s="11">
        <v>6930</v>
      </c>
      <c r="AB267" s="11">
        <v>18379</v>
      </c>
      <c r="AC267" s="9" t="s">
        <v>671</v>
      </c>
      <c r="AD267" s="10">
        <v>0.17399999999999999</v>
      </c>
      <c r="AE267" s="10">
        <v>0.52</v>
      </c>
      <c r="AF267" s="10">
        <v>0.32800000000000001</v>
      </c>
      <c r="AG267" s="9">
        <v>164</v>
      </c>
      <c r="AH267" s="9">
        <v>118</v>
      </c>
      <c r="AI267" s="9">
        <v>18.850000000000001</v>
      </c>
      <c r="AJ267" s="9">
        <v>26.196000000000002</v>
      </c>
      <c r="AK267" s="9">
        <v>1.3898299999999999</v>
      </c>
      <c r="AL267" s="9">
        <v>0</v>
      </c>
      <c r="AM267" s="9">
        <v>0.49299999999999999</v>
      </c>
      <c r="AN267" s="10">
        <v>7.0000000000000001E-3</v>
      </c>
      <c r="AO267" s="10">
        <v>9.5000000000000001E-2</v>
      </c>
      <c r="AP267" s="10">
        <v>0.19400000000000001</v>
      </c>
      <c r="AQ267" s="9">
        <v>4716</v>
      </c>
      <c r="AR267" s="9">
        <v>1.78</v>
      </c>
      <c r="AS267" s="9">
        <v>9.8000000000000004E-2</v>
      </c>
      <c r="AT267" s="10">
        <v>0.111</v>
      </c>
      <c r="AU267" s="16">
        <v>0.35971223021582743</v>
      </c>
      <c r="AV267" s="1" t="str">
        <f t="shared" si="4"/>
        <v>no</v>
      </c>
    </row>
    <row r="268" spans="1:48" ht="14.25" hidden="1" customHeight="1">
      <c r="A268" s="7">
        <v>264</v>
      </c>
      <c r="B268" s="8" t="s">
        <v>672</v>
      </c>
      <c r="C268" s="8" t="s">
        <v>631</v>
      </c>
      <c r="D268" s="9" t="s">
        <v>69</v>
      </c>
      <c r="E268" s="9" t="s">
        <v>59</v>
      </c>
      <c r="F268" s="9" t="s">
        <v>189</v>
      </c>
      <c r="G268" s="9">
        <v>990</v>
      </c>
      <c r="H268" s="10">
        <v>0.56399999999999995</v>
      </c>
      <c r="I268" s="10">
        <v>0.51300000000000001</v>
      </c>
      <c r="J268" s="10">
        <v>0.33</v>
      </c>
      <c r="K268" s="10">
        <v>0.72399999999999998</v>
      </c>
      <c r="L268" s="10">
        <v>0.19600000000000001</v>
      </c>
      <c r="M268" s="10">
        <v>0.54800000000000004</v>
      </c>
      <c r="N268" s="10">
        <v>0.8</v>
      </c>
      <c r="O268" s="9">
        <v>2461.6</v>
      </c>
      <c r="P268" s="9">
        <v>116</v>
      </c>
      <c r="Q268" s="9">
        <v>0</v>
      </c>
      <c r="R268" s="9">
        <v>534</v>
      </c>
      <c r="S268" s="9" t="s">
        <v>55</v>
      </c>
      <c r="T268" s="9" t="s">
        <v>55</v>
      </c>
      <c r="U268" s="9" t="s">
        <v>55</v>
      </c>
      <c r="V268" s="9" t="s">
        <v>55</v>
      </c>
      <c r="W268" s="11">
        <v>57840</v>
      </c>
      <c r="X268" s="11">
        <v>67014</v>
      </c>
      <c r="Y268" s="11">
        <v>61722</v>
      </c>
      <c r="Z268" s="11">
        <v>53415</v>
      </c>
      <c r="AA268" s="11">
        <v>30500</v>
      </c>
      <c r="AB268" s="11">
        <v>30500</v>
      </c>
      <c r="AC268" s="9" t="s">
        <v>55</v>
      </c>
      <c r="AD268" s="10">
        <v>0.25</v>
      </c>
      <c r="AE268" s="10">
        <v>0.41</v>
      </c>
      <c r="AF268" s="10">
        <v>0.27400000000000002</v>
      </c>
      <c r="AG268" s="9">
        <v>192.67</v>
      </c>
      <c r="AH268" s="9">
        <v>213.33</v>
      </c>
      <c r="AI268" s="9">
        <v>12.78</v>
      </c>
      <c r="AJ268" s="9">
        <v>11.539</v>
      </c>
      <c r="AK268" s="9">
        <v>0.90312999999999999</v>
      </c>
      <c r="AL268" s="9" t="s">
        <v>55</v>
      </c>
      <c r="AM268" s="9" t="s">
        <v>55</v>
      </c>
      <c r="AN268" s="10">
        <v>1.4E-2</v>
      </c>
      <c r="AO268" s="10">
        <v>0.218</v>
      </c>
      <c r="AP268" s="10">
        <v>0.19400000000000001</v>
      </c>
      <c r="AQ268" s="9">
        <v>2897</v>
      </c>
      <c r="AR268" s="9">
        <v>1.964</v>
      </c>
      <c r="AS268" s="10" t="s">
        <v>673</v>
      </c>
      <c r="AT268" s="10">
        <v>0.314</v>
      </c>
      <c r="AU268" s="16">
        <v>0.33738191632928471</v>
      </c>
      <c r="AV268" s="1" t="str">
        <f t="shared" si="4"/>
        <v>no</v>
      </c>
    </row>
    <row r="269" spans="1:48" ht="14.25" hidden="1" customHeight="1">
      <c r="A269" s="7">
        <v>241</v>
      </c>
      <c r="B269" s="8" t="s">
        <v>625</v>
      </c>
      <c r="C269" s="8" t="s">
        <v>562</v>
      </c>
      <c r="D269" s="9" t="s">
        <v>50</v>
      </c>
      <c r="E269" s="9" t="s">
        <v>51</v>
      </c>
      <c r="F269" s="9" t="s">
        <v>136</v>
      </c>
      <c r="G269" s="9">
        <v>950</v>
      </c>
      <c r="H269" s="10">
        <v>0.52800000000000002</v>
      </c>
      <c r="I269" s="10">
        <v>0.48</v>
      </c>
      <c r="J269" s="10">
        <v>0.315</v>
      </c>
      <c r="K269" s="10">
        <v>0.82399999999999995</v>
      </c>
      <c r="L269" s="10">
        <v>0.113</v>
      </c>
      <c r="M269" s="10">
        <v>0.42899999999999999</v>
      </c>
      <c r="N269" s="10">
        <v>0.68</v>
      </c>
      <c r="O269" s="9">
        <v>9793.0499999999993</v>
      </c>
      <c r="P269" s="9">
        <v>566</v>
      </c>
      <c r="Q269" s="9">
        <v>7</v>
      </c>
      <c r="R269" s="9">
        <v>2264</v>
      </c>
      <c r="S269" s="11">
        <v>12980</v>
      </c>
      <c r="T269" s="9" t="s">
        <v>626</v>
      </c>
      <c r="U269" s="9" t="s">
        <v>627</v>
      </c>
      <c r="V269" s="11">
        <v>12720</v>
      </c>
      <c r="W269" s="11">
        <v>87352</v>
      </c>
      <c r="X269" s="11">
        <v>100350</v>
      </c>
      <c r="Y269" s="11">
        <v>80703</v>
      </c>
      <c r="Z269" s="11">
        <v>63621</v>
      </c>
      <c r="AA269" s="11">
        <v>12889</v>
      </c>
      <c r="AB269" s="11">
        <v>17291</v>
      </c>
      <c r="AC269" s="9" t="s">
        <v>628</v>
      </c>
      <c r="AD269" s="10">
        <v>0.41499999999999998</v>
      </c>
      <c r="AE269" s="10">
        <v>0.52</v>
      </c>
      <c r="AF269" s="10">
        <v>0.46200000000000002</v>
      </c>
      <c r="AG269" s="9">
        <v>647.66999999999996</v>
      </c>
      <c r="AH269" s="9">
        <v>1143.33</v>
      </c>
      <c r="AI269" s="9">
        <v>15.12</v>
      </c>
      <c r="AJ269" s="9">
        <v>8.5649999999999995</v>
      </c>
      <c r="AK269" s="9">
        <v>0.56647000000000003</v>
      </c>
      <c r="AL269" s="10">
        <v>2.5000000000000001E-2</v>
      </c>
      <c r="AM269" s="10">
        <v>0.499</v>
      </c>
      <c r="AN269" s="10">
        <v>4.5999999999999999E-2</v>
      </c>
      <c r="AO269" s="10">
        <v>0.3</v>
      </c>
      <c r="AP269" s="10">
        <v>0.374</v>
      </c>
      <c r="AQ269" s="9">
        <v>11094</v>
      </c>
      <c r="AR269" s="9">
        <v>0.31900000000000001</v>
      </c>
      <c r="AS269" s="10">
        <v>7.3999999999999996E-2</v>
      </c>
      <c r="AT269" s="10">
        <v>0.113</v>
      </c>
      <c r="AU269" s="16">
        <v>0.75815011372251706</v>
      </c>
      <c r="AV269" s="1" t="str">
        <f t="shared" si="4"/>
        <v>yes</v>
      </c>
    </row>
    <row r="270" spans="1:48" ht="14.25" hidden="1" customHeight="1">
      <c r="A270" s="7">
        <v>266</v>
      </c>
      <c r="B270" s="8" t="s">
        <v>676</v>
      </c>
      <c r="C270" s="8" t="s">
        <v>631</v>
      </c>
      <c r="D270" s="9" t="s">
        <v>91</v>
      </c>
      <c r="E270" s="9" t="s">
        <v>59</v>
      </c>
      <c r="F270" s="9" t="s">
        <v>102</v>
      </c>
      <c r="G270" s="9" t="s">
        <v>55</v>
      </c>
      <c r="H270" s="10">
        <v>9.1999999999999998E-2</v>
      </c>
      <c r="I270" s="10">
        <v>7.6999999999999999E-2</v>
      </c>
      <c r="J270" s="10">
        <v>3.1E-2</v>
      </c>
      <c r="K270" s="10">
        <v>0.81899999999999995</v>
      </c>
      <c r="L270" s="10">
        <v>0.39900000000000002</v>
      </c>
      <c r="M270" s="10">
        <v>0.94899999999999995</v>
      </c>
      <c r="N270" s="10">
        <v>0.6</v>
      </c>
      <c r="O270" s="9">
        <v>262.49</v>
      </c>
      <c r="P270" s="9">
        <v>22</v>
      </c>
      <c r="Q270" s="9" t="s">
        <v>55</v>
      </c>
      <c r="R270" s="9">
        <v>58</v>
      </c>
      <c r="S270" s="11" t="s">
        <v>55</v>
      </c>
      <c r="T270" s="9" t="s">
        <v>55</v>
      </c>
      <c r="U270" s="9" t="s">
        <v>55</v>
      </c>
      <c r="V270" s="11" t="s">
        <v>55</v>
      </c>
      <c r="W270" s="11">
        <v>53754</v>
      </c>
      <c r="X270" s="11">
        <v>44622</v>
      </c>
      <c r="Y270" s="11">
        <v>41310</v>
      </c>
      <c r="Z270" s="11">
        <v>36342</v>
      </c>
      <c r="AA270" s="11">
        <v>12536</v>
      </c>
      <c r="AB270" s="11">
        <v>12536</v>
      </c>
      <c r="AC270" s="9" t="s">
        <v>55</v>
      </c>
      <c r="AD270" s="10">
        <v>8.5999999999999993E-2</v>
      </c>
      <c r="AE270" s="10">
        <v>0.9</v>
      </c>
      <c r="AF270" s="10">
        <v>0.86499999999999999</v>
      </c>
      <c r="AG270" s="9">
        <v>10.67</v>
      </c>
      <c r="AH270" s="9">
        <v>27.67</v>
      </c>
      <c r="AI270" s="9">
        <v>24.61</v>
      </c>
      <c r="AJ270" s="9">
        <v>9.4879999999999995</v>
      </c>
      <c r="AK270" s="9">
        <v>0.38553999999999999</v>
      </c>
      <c r="AL270" s="10" t="s">
        <v>55</v>
      </c>
      <c r="AM270" s="10" t="s">
        <v>55</v>
      </c>
      <c r="AN270" s="10">
        <v>3.0000000000000001E-3</v>
      </c>
      <c r="AO270" s="10">
        <v>0.97399999999999998</v>
      </c>
      <c r="AP270" s="10">
        <v>0.19400000000000001</v>
      </c>
      <c r="AQ270" s="9">
        <v>349</v>
      </c>
      <c r="AR270" s="9" t="s">
        <v>55</v>
      </c>
      <c r="AS270" s="9" t="s">
        <v>677</v>
      </c>
      <c r="AT270" s="10">
        <v>7.0000000000000001E-3</v>
      </c>
      <c r="AU270" s="16" t="s">
        <v>2055</v>
      </c>
      <c r="AV270" s="1" t="str">
        <f t="shared" si="4"/>
        <v>no</v>
      </c>
    </row>
    <row r="271" spans="1:48" ht="14.25" hidden="1" customHeight="1">
      <c r="A271" s="7">
        <v>267</v>
      </c>
      <c r="B271" s="8" t="s">
        <v>678</v>
      </c>
      <c r="C271" s="8" t="s">
        <v>631</v>
      </c>
      <c r="D271" s="9" t="s">
        <v>50</v>
      </c>
      <c r="E271" s="9" t="s">
        <v>51</v>
      </c>
      <c r="F271" s="9" t="s">
        <v>97</v>
      </c>
      <c r="G271" s="9">
        <v>960</v>
      </c>
      <c r="H271" s="10">
        <v>0.32100000000000001</v>
      </c>
      <c r="I271" s="10">
        <v>0.23300000000000001</v>
      </c>
      <c r="J271" s="10">
        <v>8.8999999999999996E-2</v>
      </c>
      <c r="K271" s="10">
        <v>0.90500000000000003</v>
      </c>
      <c r="L271" s="10">
        <v>0.42199999999999999</v>
      </c>
      <c r="M271" s="10">
        <v>0.64400000000000002</v>
      </c>
      <c r="N271" s="10">
        <v>0.7</v>
      </c>
      <c r="O271" s="9">
        <v>6820.68</v>
      </c>
      <c r="P271" s="9">
        <v>417</v>
      </c>
      <c r="Q271" s="9" t="s">
        <v>55</v>
      </c>
      <c r="R271" s="9">
        <v>1498</v>
      </c>
      <c r="S271" s="9">
        <v>12020</v>
      </c>
      <c r="T271" s="9" t="s">
        <v>208</v>
      </c>
      <c r="U271" s="9" t="s">
        <v>679</v>
      </c>
      <c r="V271" s="9">
        <v>8927</v>
      </c>
      <c r="W271" s="11">
        <v>80869</v>
      </c>
      <c r="X271" s="11">
        <v>94338</v>
      </c>
      <c r="Y271" s="11">
        <v>76140</v>
      </c>
      <c r="Z271" s="11">
        <v>66852</v>
      </c>
      <c r="AA271" s="11">
        <v>6868</v>
      </c>
      <c r="AB271" s="11">
        <v>15516</v>
      </c>
      <c r="AC271" s="9" t="s">
        <v>377</v>
      </c>
      <c r="AD271" s="10">
        <v>0.26200000000000001</v>
      </c>
      <c r="AE271" s="10">
        <v>0.46</v>
      </c>
      <c r="AF271" s="10">
        <v>0.32500000000000001</v>
      </c>
      <c r="AG271" s="9">
        <v>223</v>
      </c>
      <c r="AH271" s="9">
        <v>470.33</v>
      </c>
      <c r="AI271" s="9">
        <v>30.59</v>
      </c>
      <c r="AJ271" s="9">
        <v>14.502000000000001</v>
      </c>
      <c r="AK271" s="9">
        <v>0.47413</v>
      </c>
      <c r="AL271" s="9">
        <v>4.2000000000000003E-2</v>
      </c>
      <c r="AM271" s="9">
        <v>0.57899999999999996</v>
      </c>
      <c r="AN271" s="10">
        <v>0.09</v>
      </c>
      <c r="AO271" s="10">
        <v>0.32</v>
      </c>
      <c r="AP271" s="10">
        <v>0.19400000000000001</v>
      </c>
      <c r="AQ271" s="9">
        <v>9301</v>
      </c>
      <c r="AR271" s="9">
        <v>0.253</v>
      </c>
      <c r="AS271" s="10" t="s">
        <v>467</v>
      </c>
      <c r="AT271" s="10">
        <v>5.8000000000000003E-2</v>
      </c>
      <c r="AU271" s="16">
        <v>0.79808459696727851</v>
      </c>
      <c r="AV271" s="1" t="str">
        <f t="shared" si="4"/>
        <v>yes</v>
      </c>
    </row>
    <row r="272" spans="1:48" ht="14.25" hidden="1" customHeight="1">
      <c r="A272" s="7">
        <v>268</v>
      </c>
      <c r="B272" s="8" t="s">
        <v>680</v>
      </c>
      <c r="C272" s="8" t="s">
        <v>631</v>
      </c>
      <c r="D272" s="9" t="s">
        <v>69</v>
      </c>
      <c r="E272" s="9" t="s">
        <v>59</v>
      </c>
      <c r="F272" s="9" t="s">
        <v>189</v>
      </c>
      <c r="G272" s="9">
        <v>965</v>
      </c>
      <c r="H272" s="10">
        <v>0.57199999999999995</v>
      </c>
      <c r="I272" s="10">
        <v>0.54500000000000004</v>
      </c>
      <c r="J272" s="10">
        <v>0.36599999999999999</v>
      </c>
      <c r="K272" s="10">
        <v>0.80500000000000005</v>
      </c>
      <c r="L272" s="10">
        <v>0.16700000000000001</v>
      </c>
      <c r="M272" s="10">
        <v>0.39200000000000002</v>
      </c>
      <c r="N272" s="10">
        <v>0.68</v>
      </c>
      <c r="O272" s="9">
        <v>1918.81</v>
      </c>
      <c r="P272" s="9">
        <v>218</v>
      </c>
      <c r="Q272" s="9" t="s">
        <v>55</v>
      </c>
      <c r="R272" s="9">
        <v>316</v>
      </c>
      <c r="S272" s="9" t="s">
        <v>55</v>
      </c>
      <c r="T272" s="9" t="s">
        <v>55</v>
      </c>
      <c r="U272" s="9" t="s">
        <v>55</v>
      </c>
      <c r="V272" s="9" t="s">
        <v>55</v>
      </c>
      <c r="W272" s="11">
        <v>57732</v>
      </c>
      <c r="X272" s="11">
        <v>68940</v>
      </c>
      <c r="Y272" s="11">
        <v>53010</v>
      </c>
      <c r="Z272" s="11">
        <v>50238</v>
      </c>
      <c r="AA272" s="11">
        <v>27220</v>
      </c>
      <c r="AB272" s="11">
        <v>27220</v>
      </c>
      <c r="AC272" s="9" t="s">
        <v>55</v>
      </c>
      <c r="AD272" s="10">
        <v>0.35499999999999998</v>
      </c>
      <c r="AE272" s="10">
        <v>0.42</v>
      </c>
      <c r="AF272" s="10">
        <v>0.41499999999999998</v>
      </c>
      <c r="AG272" s="9">
        <v>173</v>
      </c>
      <c r="AH272" s="9">
        <v>169.33</v>
      </c>
      <c r="AI272" s="9">
        <v>11.09</v>
      </c>
      <c r="AJ272" s="9">
        <v>11.332000000000001</v>
      </c>
      <c r="AK272" s="9">
        <v>1.0216499999999999</v>
      </c>
      <c r="AL272" s="9" t="s">
        <v>55</v>
      </c>
      <c r="AM272" s="9" t="s">
        <v>55</v>
      </c>
      <c r="AN272" s="10">
        <v>5.0000000000000001E-3</v>
      </c>
      <c r="AO272" s="10">
        <v>0.17199999999999999</v>
      </c>
      <c r="AP272" s="10">
        <v>0.19400000000000001</v>
      </c>
      <c r="AQ272" s="9">
        <v>2240</v>
      </c>
      <c r="AR272" s="9">
        <v>1.381</v>
      </c>
      <c r="AS272" s="10">
        <v>2.1000000000000001E-2</v>
      </c>
      <c r="AT272" s="10">
        <v>0.217</v>
      </c>
      <c r="AU272" s="16">
        <v>0.41999160016799675</v>
      </c>
      <c r="AV272" s="1" t="str">
        <f t="shared" si="4"/>
        <v>no</v>
      </c>
    </row>
    <row r="273" spans="1:48" ht="14.25" hidden="1" customHeight="1">
      <c r="A273" s="7">
        <v>269</v>
      </c>
      <c r="B273" s="8" t="s">
        <v>681</v>
      </c>
      <c r="C273" s="8" t="s">
        <v>631</v>
      </c>
      <c r="D273" s="9" t="s">
        <v>91</v>
      </c>
      <c r="E273" s="9" t="s">
        <v>59</v>
      </c>
      <c r="F273" s="9" t="s">
        <v>187</v>
      </c>
      <c r="G273" s="9">
        <v>1090</v>
      </c>
      <c r="H273" s="10">
        <v>0.79100000000000004</v>
      </c>
      <c r="I273" s="10">
        <v>0.78600000000000003</v>
      </c>
      <c r="J273" s="10">
        <v>0.747</v>
      </c>
      <c r="K273" s="10">
        <v>0.97699999999999998</v>
      </c>
      <c r="L273" s="10">
        <v>3.7999999999999999E-2</v>
      </c>
      <c r="M273" s="10">
        <v>0.14499999999999999</v>
      </c>
      <c r="N273" s="10">
        <v>0.9</v>
      </c>
      <c r="O273" s="9">
        <v>1614.87</v>
      </c>
      <c r="P273" s="9" t="s">
        <v>55</v>
      </c>
      <c r="Q273" s="9" t="s">
        <v>55</v>
      </c>
      <c r="R273" s="9">
        <v>382</v>
      </c>
      <c r="S273" s="9" t="s">
        <v>55</v>
      </c>
      <c r="T273" s="9" t="s">
        <v>55</v>
      </c>
      <c r="U273" s="9" t="s">
        <v>55</v>
      </c>
      <c r="V273" s="9" t="s">
        <v>55</v>
      </c>
      <c r="W273" s="11">
        <v>64937</v>
      </c>
      <c r="X273" s="11">
        <v>82125</v>
      </c>
      <c r="Y273" s="11">
        <v>65682</v>
      </c>
      <c r="Z273" s="11">
        <v>52335</v>
      </c>
      <c r="AA273" s="11">
        <v>37400</v>
      </c>
      <c r="AB273" s="11">
        <v>37400</v>
      </c>
      <c r="AC273" s="9" t="s">
        <v>55</v>
      </c>
      <c r="AD273" s="10">
        <v>0.79700000000000004</v>
      </c>
      <c r="AE273" s="10">
        <v>0.23</v>
      </c>
      <c r="AF273" s="10">
        <v>0.221</v>
      </c>
      <c r="AG273" s="9">
        <v>173</v>
      </c>
      <c r="AH273" s="9">
        <v>230.67</v>
      </c>
      <c r="AI273" s="9">
        <v>9.33</v>
      </c>
      <c r="AJ273" s="9">
        <v>7.0010000000000003</v>
      </c>
      <c r="AK273" s="9">
        <v>0.75</v>
      </c>
      <c r="AL273" s="9" t="s">
        <v>55</v>
      </c>
      <c r="AM273" s="9" t="s">
        <v>55</v>
      </c>
      <c r="AN273" s="10">
        <v>1.6E-2</v>
      </c>
      <c r="AO273" s="10">
        <v>0.17100000000000001</v>
      </c>
      <c r="AP273" s="10">
        <v>0.19400000000000001</v>
      </c>
      <c r="AQ273" s="9">
        <v>1657</v>
      </c>
      <c r="AR273" s="9">
        <v>0.51800000000000002</v>
      </c>
      <c r="AS273" s="10">
        <v>2.1999999999999999E-2</v>
      </c>
      <c r="AT273" s="10" t="s">
        <v>214</v>
      </c>
      <c r="AU273" s="16">
        <v>0.65876152832674573</v>
      </c>
      <c r="AV273" s="1" t="str">
        <f t="shared" si="4"/>
        <v>no</v>
      </c>
    </row>
    <row r="274" spans="1:48" ht="14.25" hidden="1" customHeight="1">
      <c r="A274" s="7">
        <v>270</v>
      </c>
      <c r="B274" s="8" t="s">
        <v>682</v>
      </c>
      <c r="C274" s="8" t="s">
        <v>631</v>
      </c>
      <c r="D274" s="9" t="s">
        <v>50</v>
      </c>
      <c r="E274" s="9" t="s">
        <v>59</v>
      </c>
      <c r="F274" s="9" t="s">
        <v>118</v>
      </c>
      <c r="G274" s="9">
        <v>1115</v>
      </c>
      <c r="H274" s="10">
        <v>0.66800000000000004</v>
      </c>
      <c r="I274" s="10">
        <v>0.65</v>
      </c>
      <c r="J274" s="10">
        <v>0.55300000000000005</v>
      </c>
      <c r="K274" s="10">
        <v>0.69899999999999995</v>
      </c>
      <c r="L274" s="10">
        <v>2.5999999999999999E-2</v>
      </c>
      <c r="M274" s="10">
        <v>0.214</v>
      </c>
      <c r="N274" s="10">
        <v>0.82</v>
      </c>
      <c r="O274" s="9">
        <v>4215.8999999999996</v>
      </c>
      <c r="P274" s="9">
        <v>373</v>
      </c>
      <c r="Q274" s="9">
        <v>147</v>
      </c>
      <c r="R274" s="9">
        <v>841</v>
      </c>
      <c r="S274" s="9" t="s">
        <v>55</v>
      </c>
      <c r="T274" s="9" t="s">
        <v>55</v>
      </c>
      <c r="U274" s="9" t="s">
        <v>55</v>
      </c>
      <c r="V274" s="9" t="s">
        <v>55</v>
      </c>
      <c r="W274" s="9">
        <v>78309</v>
      </c>
      <c r="X274" s="9">
        <v>108693</v>
      </c>
      <c r="Y274" s="9">
        <v>73467</v>
      </c>
      <c r="Z274" s="9">
        <v>59004</v>
      </c>
      <c r="AA274" s="11">
        <v>36160</v>
      </c>
      <c r="AB274" s="11">
        <v>36160</v>
      </c>
      <c r="AC274" s="9" t="s">
        <v>55</v>
      </c>
      <c r="AD274" s="10">
        <v>0.46200000000000002</v>
      </c>
      <c r="AE274" s="10">
        <v>0.31</v>
      </c>
      <c r="AF274" s="10">
        <v>0.25</v>
      </c>
      <c r="AG274" s="9">
        <v>351</v>
      </c>
      <c r="AH274" s="9">
        <v>470.67</v>
      </c>
      <c r="AI274" s="9">
        <v>12.01</v>
      </c>
      <c r="AJ274" s="9">
        <v>8.9570000000000007</v>
      </c>
      <c r="AK274" s="9">
        <v>0.74575000000000002</v>
      </c>
      <c r="AL274" s="9" t="s">
        <v>55</v>
      </c>
      <c r="AM274" s="9" t="s">
        <v>55</v>
      </c>
      <c r="AN274" s="10">
        <v>0.16</v>
      </c>
      <c r="AO274" s="10">
        <v>0.187</v>
      </c>
      <c r="AP274" s="10">
        <v>0.19400000000000001</v>
      </c>
      <c r="AQ274" s="9">
        <v>4524</v>
      </c>
      <c r="AR274" s="9">
        <v>0.42499999999999999</v>
      </c>
      <c r="AS274" s="10">
        <v>6.0000000000000001E-3</v>
      </c>
      <c r="AT274" s="10">
        <v>0.20499999999999999</v>
      </c>
      <c r="AU274" s="16">
        <v>0.70175438596491224</v>
      </c>
      <c r="AV274" s="1" t="str">
        <f t="shared" si="4"/>
        <v>yes</v>
      </c>
    </row>
    <row r="275" spans="1:48" ht="14.25" hidden="1" customHeight="1">
      <c r="A275" s="7">
        <v>271</v>
      </c>
      <c r="B275" s="8" t="s">
        <v>683</v>
      </c>
      <c r="C275" s="8" t="s">
        <v>631</v>
      </c>
      <c r="D275" s="9" t="s">
        <v>91</v>
      </c>
      <c r="E275" s="9" t="s">
        <v>59</v>
      </c>
      <c r="F275" s="9" t="s">
        <v>165</v>
      </c>
      <c r="G275" s="9">
        <v>1145</v>
      </c>
      <c r="H275" s="10">
        <v>0.72899999999999998</v>
      </c>
      <c r="I275" s="10">
        <v>0.72899999999999998</v>
      </c>
      <c r="J275" s="10">
        <v>0.69599999999999995</v>
      </c>
      <c r="K275" s="10">
        <v>1</v>
      </c>
      <c r="L275" s="10">
        <v>1E-3</v>
      </c>
      <c r="M275" s="10">
        <v>3.2000000000000001E-2</v>
      </c>
      <c r="N275" s="10">
        <v>0.85</v>
      </c>
      <c r="O275" s="9">
        <v>867.4</v>
      </c>
      <c r="P275" s="9" t="s">
        <v>55</v>
      </c>
      <c r="Q275" s="9" t="s">
        <v>55</v>
      </c>
      <c r="R275" s="9">
        <v>259</v>
      </c>
      <c r="S275" s="9" t="s">
        <v>55</v>
      </c>
      <c r="T275" s="9" t="s">
        <v>55</v>
      </c>
      <c r="U275" s="9" t="s">
        <v>55</v>
      </c>
      <c r="V275" s="9" t="s">
        <v>55</v>
      </c>
      <c r="W275" s="11">
        <v>75423</v>
      </c>
      <c r="X275" s="11">
        <v>101061</v>
      </c>
      <c r="Y275" s="11">
        <v>75924</v>
      </c>
      <c r="Z275" s="11">
        <v>61020</v>
      </c>
      <c r="AA275" s="11">
        <v>39980</v>
      </c>
      <c r="AB275" s="11">
        <v>39980</v>
      </c>
      <c r="AC275" s="9" t="s">
        <v>55</v>
      </c>
      <c r="AD275" s="10">
        <v>0.73299999999999998</v>
      </c>
      <c r="AE275" s="10">
        <v>0.36</v>
      </c>
      <c r="AF275" s="10">
        <v>0.26900000000000002</v>
      </c>
      <c r="AG275" s="9">
        <v>93</v>
      </c>
      <c r="AH275" s="9">
        <v>132.66999999999999</v>
      </c>
      <c r="AI275" s="9">
        <v>9.33</v>
      </c>
      <c r="AJ275" s="9">
        <v>6.5380000000000003</v>
      </c>
      <c r="AK275" s="9">
        <v>0.70101000000000002</v>
      </c>
      <c r="AL275" s="9" t="s">
        <v>55</v>
      </c>
      <c r="AM275" s="9" t="s">
        <v>55</v>
      </c>
      <c r="AN275" s="10">
        <v>6.8000000000000005E-2</v>
      </c>
      <c r="AO275" s="10">
        <v>0.17899999999999999</v>
      </c>
      <c r="AP275" s="10">
        <v>0.19400000000000001</v>
      </c>
      <c r="AQ275" s="9">
        <v>868</v>
      </c>
      <c r="AR275" s="9">
        <v>0.27400000000000002</v>
      </c>
      <c r="AS275" s="10">
        <v>1.4999999999999999E-2</v>
      </c>
      <c r="AT275" s="10" t="s">
        <v>261</v>
      </c>
      <c r="AU275" s="16">
        <v>0.78492935635792782</v>
      </c>
      <c r="AV275" s="1" t="str">
        <f t="shared" si="4"/>
        <v>no</v>
      </c>
    </row>
    <row r="276" spans="1:48" ht="14.25" hidden="1" customHeight="1">
      <c r="A276" s="7">
        <v>272</v>
      </c>
      <c r="B276" s="8" t="s">
        <v>684</v>
      </c>
      <c r="C276" s="8" t="s">
        <v>685</v>
      </c>
      <c r="D276" s="9" t="s">
        <v>91</v>
      </c>
      <c r="E276" s="9" t="s">
        <v>59</v>
      </c>
      <c r="F276" s="9" t="s">
        <v>92</v>
      </c>
      <c r="G276" s="9">
        <v>1020</v>
      </c>
      <c r="H276" s="10">
        <v>0.66800000000000004</v>
      </c>
      <c r="I276" s="10">
        <v>0.66800000000000004</v>
      </c>
      <c r="J276" s="10">
        <v>0.59599999999999997</v>
      </c>
      <c r="K276" s="10">
        <v>1</v>
      </c>
      <c r="L276" s="10">
        <v>3.5000000000000003E-2</v>
      </c>
      <c r="M276" s="10">
        <v>0.20200000000000001</v>
      </c>
      <c r="N276" s="10">
        <v>0.78</v>
      </c>
      <c r="O276" s="9">
        <v>1247.76</v>
      </c>
      <c r="P276" s="9" t="s">
        <v>55</v>
      </c>
      <c r="Q276" s="9" t="s">
        <v>55</v>
      </c>
      <c r="R276" s="9">
        <v>372</v>
      </c>
      <c r="S276" s="9" t="s">
        <v>55</v>
      </c>
      <c r="T276" s="9" t="s">
        <v>55</v>
      </c>
      <c r="U276" s="9" t="s">
        <v>55</v>
      </c>
      <c r="V276" s="9" t="s">
        <v>55</v>
      </c>
      <c r="W276" s="11">
        <v>65247</v>
      </c>
      <c r="X276" s="11">
        <v>77508</v>
      </c>
      <c r="Y276" s="11">
        <v>63378</v>
      </c>
      <c r="Z276" s="11">
        <v>54153</v>
      </c>
      <c r="AA276" s="11">
        <v>33345</v>
      </c>
      <c r="AB276" s="11">
        <v>33345</v>
      </c>
      <c r="AC276" s="9" t="s">
        <v>55</v>
      </c>
      <c r="AD276" s="10">
        <v>0.70299999999999996</v>
      </c>
      <c r="AE276" s="10">
        <v>0.28999999999999998</v>
      </c>
      <c r="AF276" s="10">
        <v>0.249</v>
      </c>
      <c r="AG276" s="9">
        <v>101.67</v>
      </c>
      <c r="AH276" s="9">
        <v>245.67</v>
      </c>
      <c r="AI276" s="9">
        <v>12.27</v>
      </c>
      <c r="AJ276" s="9">
        <v>5.0789999999999997</v>
      </c>
      <c r="AK276" s="9">
        <v>0.41383999999999999</v>
      </c>
      <c r="AL276" s="9" t="s">
        <v>55</v>
      </c>
      <c r="AM276" s="9" t="s">
        <v>55</v>
      </c>
      <c r="AN276" s="10">
        <v>1.2999999999999999E-2</v>
      </c>
      <c r="AO276" s="10">
        <v>9.1999999999999998E-2</v>
      </c>
      <c r="AP276" s="10">
        <v>0.125</v>
      </c>
      <c r="AQ276" s="9">
        <v>1274</v>
      </c>
      <c r="AR276" s="9">
        <v>0.11700000000000001</v>
      </c>
      <c r="AS276" s="10">
        <v>3.3000000000000002E-2</v>
      </c>
      <c r="AT276" s="10" t="s">
        <v>654</v>
      </c>
      <c r="AU276" s="16">
        <v>0.89525514771709935</v>
      </c>
      <c r="AV276" s="1" t="str">
        <f t="shared" si="4"/>
        <v>no</v>
      </c>
    </row>
    <row r="277" spans="1:48" ht="14.25" hidden="1" customHeight="1">
      <c r="A277" s="7">
        <v>273</v>
      </c>
      <c r="B277" s="8" t="s">
        <v>686</v>
      </c>
      <c r="C277" s="8" t="s">
        <v>685</v>
      </c>
      <c r="D277" s="9" t="s">
        <v>91</v>
      </c>
      <c r="E277" s="9" t="s">
        <v>59</v>
      </c>
      <c r="F277" s="9" t="s">
        <v>187</v>
      </c>
      <c r="G277" s="9">
        <v>1137.5</v>
      </c>
      <c r="H277" s="10">
        <v>0.66800000000000004</v>
      </c>
      <c r="I277" s="10">
        <v>0.66800000000000004</v>
      </c>
      <c r="J277" s="10">
        <v>0.59699999999999998</v>
      </c>
      <c r="K277" s="10">
        <v>1</v>
      </c>
      <c r="L277" s="10">
        <v>3.7999999999999999E-2</v>
      </c>
      <c r="M277" s="10">
        <v>0.184</v>
      </c>
      <c r="N277" s="10">
        <v>0.77</v>
      </c>
      <c r="O277" s="9">
        <v>1378.79</v>
      </c>
      <c r="P277" s="9">
        <v>1</v>
      </c>
      <c r="Q277" s="9" t="s">
        <v>55</v>
      </c>
      <c r="R277" s="9">
        <v>407</v>
      </c>
      <c r="S277" s="9" t="s">
        <v>55</v>
      </c>
      <c r="T277" s="9" t="s">
        <v>55</v>
      </c>
      <c r="U277" s="9" t="s">
        <v>55</v>
      </c>
      <c r="V277" s="9" t="s">
        <v>55</v>
      </c>
      <c r="W277" s="11">
        <v>66445</v>
      </c>
      <c r="X277" s="11">
        <v>84591</v>
      </c>
      <c r="Y277" s="11">
        <v>62856</v>
      </c>
      <c r="Z277" s="11">
        <v>54783</v>
      </c>
      <c r="AA277" s="11">
        <v>39080</v>
      </c>
      <c r="AB277" s="11">
        <v>39080</v>
      </c>
      <c r="AC277" s="9" t="s">
        <v>55</v>
      </c>
      <c r="AD277" s="10">
        <v>0.7</v>
      </c>
      <c r="AE277" s="10">
        <v>0.34</v>
      </c>
      <c r="AF277" s="10">
        <v>0.29399999999999998</v>
      </c>
      <c r="AG277" s="9">
        <v>112.67</v>
      </c>
      <c r="AH277" s="9">
        <v>148</v>
      </c>
      <c r="AI277" s="9">
        <v>12.24</v>
      </c>
      <c r="AJ277" s="9">
        <v>9.3160000000000007</v>
      </c>
      <c r="AK277" s="9">
        <v>0.76126000000000005</v>
      </c>
      <c r="AL277" s="9" t="s">
        <v>55</v>
      </c>
      <c r="AM277" s="9" t="s">
        <v>55</v>
      </c>
      <c r="AN277" s="10">
        <v>4.3999999999999997E-2</v>
      </c>
      <c r="AO277" s="10">
        <v>0.20699999999999999</v>
      </c>
      <c r="AP277" s="10">
        <v>0.125</v>
      </c>
      <c r="AQ277" s="9">
        <v>1411</v>
      </c>
      <c r="AR277" s="9">
        <v>0.34100000000000003</v>
      </c>
      <c r="AS277" s="10" t="s">
        <v>675</v>
      </c>
      <c r="AT277" s="10" t="s">
        <v>317</v>
      </c>
      <c r="AU277" s="16">
        <v>0.74571215510812827</v>
      </c>
      <c r="AV277" s="1" t="str">
        <f t="shared" si="4"/>
        <v>no</v>
      </c>
    </row>
    <row r="278" spans="1:48" ht="14.25" hidden="1" customHeight="1">
      <c r="A278" s="7">
        <v>274</v>
      </c>
      <c r="B278" s="8" t="s">
        <v>687</v>
      </c>
      <c r="C278" s="8" t="s">
        <v>685</v>
      </c>
      <c r="D278" s="9" t="s">
        <v>91</v>
      </c>
      <c r="E278" s="9" t="s">
        <v>59</v>
      </c>
      <c r="F278" s="9" t="s">
        <v>92</v>
      </c>
      <c r="G278" s="9">
        <v>1155</v>
      </c>
      <c r="H278" s="10">
        <v>0.68100000000000005</v>
      </c>
      <c r="I278" s="10">
        <v>0.67200000000000004</v>
      </c>
      <c r="J278" s="10">
        <v>0.65400000000000003</v>
      </c>
      <c r="K278" s="10">
        <v>1</v>
      </c>
      <c r="L278" s="10">
        <v>4.0000000000000001E-3</v>
      </c>
      <c r="M278" s="10">
        <v>0.13200000000000001</v>
      </c>
      <c r="N278" s="10">
        <v>0.82</v>
      </c>
      <c r="O278" s="9">
        <v>1034.6099999999999</v>
      </c>
      <c r="P278" s="9" t="s">
        <v>55</v>
      </c>
      <c r="Q278" s="9" t="s">
        <v>55</v>
      </c>
      <c r="R278" s="9">
        <v>319</v>
      </c>
      <c r="S278" s="9" t="s">
        <v>55</v>
      </c>
      <c r="T278" s="9" t="s">
        <v>55</v>
      </c>
      <c r="U278" s="9" t="s">
        <v>55</v>
      </c>
      <c r="V278" s="9" t="s">
        <v>55</v>
      </c>
      <c r="W278" s="11">
        <v>67090</v>
      </c>
      <c r="X278" s="11">
        <v>76914</v>
      </c>
      <c r="Y278" s="11">
        <v>58482</v>
      </c>
      <c r="Z278" s="11">
        <v>51786</v>
      </c>
      <c r="AA278" s="11">
        <v>38700</v>
      </c>
      <c r="AB278" s="11">
        <v>38700</v>
      </c>
      <c r="AC278" s="9" t="s">
        <v>55</v>
      </c>
      <c r="AD278" s="10">
        <v>0.69399999999999995</v>
      </c>
      <c r="AE278" s="10">
        <v>0.28000000000000003</v>
      </c>
      <c r="AF278" s="10">
        <v>0.33600000000000002</v>
      </c>
      <c r="AG278" s="9">
        <v>82.67</v>
      </c>
      <c r="AH278" s="9">
        <v>135.66999999999999</v>
      </c>
      <c r="AI278" s="9">
        <v>12.52</v>
      </c>
      <c r="AJ278" s="9">
        <v>7.6260000000000003</v>
      </c>
      <c r="AK278" s="9">
        <v>0.60933999999999999</v>
      </c>
      <c r="AL278" s="9" t="s">
        <v>55</v>
      </c>
      <c r="AM278" s="9" t="s">
        <v>55</v>
      </c>
      <c r="AN278" s="10">
        <v>3.4000000000000002E-2</v>
      </c>
      <c r="AO278" s="10">
        <v>0.23599999999999999</v>
      </c>
      <c r="AP278" s="10">
        <v>0.125</v>
      </c>
      <c r="AQ278" s="9">
        <v>1037</v>
      </c>
      <c r="AR278" s="9" t="s">
        <v>55</v>
      </c>
      <c r="AS278" s="10" t="s">
        <v>688</v>
      </c>
      <c r="AT278" s="10" t="s">
        <v>498</v>
      </c>
      <c r="AU278" s="16" t="s">
        <v>2055</v>
      </c>
      <c r="AV278" s="1" t="str">
        <f t="shared" si="4"/>
        <v>no</v>
      </c>
    </row>
    <row r="279" spans="1:48" ht="14.25" hidden="1" customHeight="1">
      <c r="A279" s="7">
        <v>275</v>
      </c>
      <c r="B279" s="8" t="s">
        <v>689</v>
      </c>
      <c r="C279" s="8" t="s">
        <v>685</v>
      </c>
      <c r="D279" s="9" t="s">
        <v>50</v>
      </c>
      <c r="E279" s="9" t="s">
        <v>59</v>
      </c>
      <c r="F279" s="9" t="s">
        <v>118</v>
      </c>
      <c r="G279" s="9">
        <v>1215</v>
      </c>
      <c r="H279" s="10">
        <v>0.73299999999999998</v>
      </c>
      <c r="I279" s="10">
        <v>0.72799999999999998</v>
      </c>
      <c r="J279" s="10">
        <v>0.65200000000000002</v>
      </c>
      <c r="K279" s="10">
        <v>0.66900000000000004</v>
      </c>
      <c r="L279" s="10">
        <v>5.0999999999999997E-2</v>
      </c>
      <c r="M279" s="10">
        <v>0.17</v>
      </c>
      <c r="N279" s="10">
        <v>0.88</v>
      </c>
      <c r="O279" s="9">
        <v>4380.28</v>
      </c>
      <c r="P279" s="9">
        <v>363</v>
      </c>
      <c r="Q279" s="9">
        <v>219</v>
      </c>
      <c r="R279" s="9">
        <v>918</v>
      </c>
      <c r="S279" s="9" t="s">
        <v>55</v>
      </c>
      <c r="T279" s="9" t="s">
        <v>55</v>
      </c>
      <c r="U279" s="9" t="s">
        <v>55</v>
      </c>
      <c r="V279" s="9" t="s">
        <v>55</v>
      </c>
      <c r="W279" s="11">
        <v>87684</v>
      </c>
      <c r="X279" s="11">
        <v>108783</v>
      </c>
      <c r="Y279" s="11">
        <v>76293</v>
      </c>
      <c r="Z279" s="11">
        <v>71721</v>
      </c>
      <c r="AA279" s="11">
        <v>33696</v>
      </c>
      <c r="AB279" s="11">
        <v>33696</v>
      </c>
      <c r="AC279" s="9" t="s">
        <v>55</v>
      </c>
      <c r="AD279" s="10">
        <v>0.67500000000000004</v>
      </c>
      <c r="AE279" s="10">
        <v>0.17</v>
      </c>
      <c r="AF279" s="10">
        <v>0.159</v>
      </c>
      <c r="AG279" s="9">
        <v>344.33</v>
      </c>
      <c r="AH279" s="9">
        <v>623.33000000000004</v>
      </c>
      <c r="AI279" s="9">
        <v>12.72</v>
      </c>
      <c r="AJ279" s="9">
        <v>7.0270000000000001</v>
      </c>
      <c r="AK279" s="9">
        <v>0.55240999999999996</v>
      </c>
      <c r="AL279" s="9" t="s">
        <v>55</v>
      </c>
      <c r="AM279" s="9" t="s">
        <v>55</v>
      </c>
      <c r="AN279" s="10">
        <v>5.5E-2</v>
      </c>
      <c r="AO279" s="10">
        <v>0.123</v>
      </c>
      <c r="AP279" s="10">
        <v>0.125</v>
      </c>
      <c r="AQ279" s="9">
        <v>4991</v>
      </c>
      <c r="AR279" s="9">
        <v>0.49099999999999999</v>
      </c>
      <c r="AS279" s="9">
        <v>2E-3</v>
      </c>
      <c r="AT279" s="10">
        <v>5.8000000000000003E-2</v>
      </c>
      <c r="AU279" s="16">
        <v>0.67069081153588206</v>
      </c>
      <c r="AV279" s="1" t="str">
        <f t="shared" si="4"/>
        <v>yes</v>
      </c>
    </row>
    <row r="280" spans="1:48" ht="14.25" hidden="1" customHeight="1">
      <c r="A280" s="7">
        <v>276</v>
      </c>
      <c r="B280" s="8" t="s">
        <v>690</v>
      </c>
      <c r="C280" s="8" t="s">
        <v>685</v>
      </c>
      <c r="D280" s="9" t="s">
        <v>58</v>
      </c>
      <c r="E280" s="9" t="s">
        <v>59</v>
      </c>
      <c r="F280" s="9" t="s">
        <v>94</v>
      </c>
      <c r="G280" s="9">
        <v>900</v>
      </c>
      <c r="H280" s="10">
        <v>0.40100000000000002</v>
      </c>
      <c r="I280" s="10">
        <v>0.38600000000000001</v>
      </c>
      <c r="J280" s="10">
        <v>0.32</v>
      </c>
      <c r="K280" s="10">
        <v>0.84499999999999997</v>
      </c>
      <c r="L280" s="10">
        <v>0.11700000000000001</v>
      </c>
      <c r="M280" s="10">
        <v>0.28999999999999998</v>
      </c>
      <c r="N280" s="10">
        <v>0.67</v>
      </c>
      <c r="O280" s="9">
        <v>1971.65</v>
      </c>
      <c r="P280" s="9">
        <v>94</v>
      </c>
      <c r="Q280" s="9">
        <v>0</v>
      </c>
      <c r="R280" s="9">
        <v>421</v>
      </c>
      <c r="S280" s="9" t="s">
        <v>55</v>
      </c>
      <c r="T280" s="9" t="s">
        <v>55</v>
      </c>
      <c r="U280" s="9" t="s">
        <v>55</v>
      </c>
      <c r="V280" s="9" t="s">
        <v>55</v>
      </c>
      <c r="W280" s="11">
        <v>63805</v>
      </c>
      <c r="X280" s="11">
        <v>68238</v>
      </c>
      <c r="Y280" s="11">
        <v>59013</v>
      </c>
      <c r="Z280" s="11">
        <v>52533</v>
      </c>
      <c r="AA280" s="11">
        <v>27895</v>
      </c>
      <c r="AB280" s="11">
        <v>27895</v>
      </c>
      <c r="AC280" s="9" t="s">
        <v>55</v>
      </c>
      <c r="AD280" s="10">
        <v>0.23300000000000001</v>
      </c>
      <c r="AE280" s="10">
        <v>0.53</v>
      </c>
      <c r="AF280" s="10">
        <v>0.441</v>
      </c>
      <c r="AG280" s="9">
        <v>87</v>
      </c>
      <c r="AH280" s="9">
        <v>248</v>
      </c>
      <c r="AI280" s="9">
        <v>22.66</v>
      </c>
      <c r="AJ280" s="9">
        <v>7.95</v>
      </c>
      <c r="AK280" s="9">
        <v>0.35081000000000001</v>
      </c>
      <c r="AL280" s="9" t="s">
        <v>55</v>
      </c>
      <c r="AM280" s="9" t="s">
        <v>55</v>
      </c>
      <c r="AN280" s="10">
        <v>4.3999999999999997E-2</v>
      </c>
      <c r="AO280" s="10">
        <v>0.253</v>
      </c>
      <c r="AP280" s="10">
        <v>0.125</v>
      </c>
      <c r="AQ280" s="9">
        <v>2179</v>
      </c>
      <c r="AR280" s="9">
        <v>2.1070000000000002</v>
      </c>
      <c r="AS280" s="10" t="s">
        <v>365</v>
      </c>
      <c r="AT280" s="10">
        <v>0.16900000000000001</v>
      </c>
      <c r="AU280" s="16">
        <v>0.32185387833923396</v>
      </c>
      <c r="AV280" s="1" t="str">
        <f t="shared" si="4"/>
        <v>no</v>
      </c>
    </row>
    <row r="281" spans="1:48" ht="14.25" hidden="1" customHeight="1">
      <c r="A281" s="7">
        <v>277</v>
      </c>
      <c r="B281" s="8" t="s">
        <v>691</v>
      </c>
      <c r="C281" s="8" t="s">
        <v>685</v>
      </c>
      <c r="D281" s="9" t="s">
        <v>69</v>
      </c>
      <c r="E281" s="9" t="s">
        <v>59</v>
      </c>
      <c r="F281" s="9" t="s">
        <v>271</v>
      </c>
      <c r="G281" s="9">
        <v>860</v>
      </c>
      <c r="H281" s="10">
        <v>0.51800000000000002</v>
      </c>
      <c r="I281" s="10">
        <v>0.50900000000000001</v>
      </c>
      <c r="J281" s="10">
        <v>0.33900000000000002</v>
      </c>
      <c r="K281" s="10">
        <v>0.67600000000000005</v>
      </c>
      <c r="L281" s="10">
        <v>0.20100000000000001</v>
      </c>
      <c r="M281" s="10">
        <v>0.55900000000000005</v>
      </c>
      <c r="N281" s="10">
        <v>0.62</v>
      </c>
      <c r="O281" s="9">
        <v>1880.33</v>
      </c>
      <c r="P281" s="9">
        <v>252</v>
      </c>
      <c r="Q281" s="9">
        <v>11</v>
      </c>
      <c r="R281" s="9">
        <v>455</v>
      </c>
      <c r="S281" s="9" t="s">
        <v>55</v>
      </c>
      <c r="T281" s="9" t="s">
        <v>55</v>
      </c>
      <c r="U281" s="9" t="s">
        <v>55</v>
      </c>
      <c r="V281" s="9" t="s">
        <v>55</v>
      </c>
      <c r="W281" s="11">
        <v>55811</v>
      </c>
      <c r="X281" s="11">
        <v>60858</v>
      </c>
      <c r="Y281" s="11">
        <v>51642</v>
      </c>
      <c r="Z281" s="11">
        <v>42903</v>
      </c>
      <c r="AA281" s="11">
        <v>25890</v>
      </c>
      <c r="AB281" s="11">
        <v>25890</v>
      </c>
      <c r="AC281" s="9" t="s">
        <v>55</v>
      </c>
      <c r="AD281" s="10">
        <v>0.45800000000000002</v>
      </c>
      <c r="AE281" s="10">
        <v>0.61</v>
      </c>
      <c r="AF281" s="10">
        <v>0.41599999999999998</v>
      </c>
      <c r="AG281" s="9">
        <v>88</v>
      </c>
      <c r="AH281" s="9">
        <v>201.67</v>
      </c>
      <c r="AI281" s="9">
        <v>21.37</v>
      </c>
      <c r="AJ281" s="9">
        <v>9.3239999999999998</v>
      </c>
      <c r="AK281" s="9">
        <v>0.43636000000000003</v>
      </c>
      <c r="AL281" s="9" t="s">
        <v>55</v>
      </c>
      <c r="AM281" s="9" t="s">
        <v>55</v>
      </c>
      <c r="AN281" s="10">
        <v>2.1999999999999999E-2</v>
      </c>
      <c r="AO281" s="10">
        <v>0.21099999999999999</v>
      </c>
      <c r="AP281" s="10">
        <v>0.125</v>
      </c>
      <c r="AQ281" s="9">
        <v>2300</v>
      </c>
      <c r="AR281" s="9">
        <v>3.5000000000000003E-2</v>
      </c>
      <c r="AS281" s="9" t="s">
        <v>473</v>
      </c>
      <c r="AT281" s="10">
        <v>0.06</v>
      </c>
      <c r="AU281" s="16">
        <v>0.96618357487922701</v>
      </c>
      <c r="AV281" s="1" t="str">
        <f t="shared" si="4"/>
        <v>no</v>
      </c>
    </row>
    <row r="282" spans="1:48" ht="14.25" hidden="1" customHeight="1">
      <c r="A282" s="7">
        <v>278</v>
      </c>
      <c r="B282" s="8" t="s">
        <v>692</v>
      </c>
      <c r="C282" s="8" t="s">
        <v>685</v>
      </c>
      <c r="D282" s="9" t="s">
        <v>91</v>
      </c>
      <c r="E282" s="9" t="s">
        <v>59</v>
      </c>
      <c r="F282" s="9" t="s">
        <v>187</v>
      </c>
      <c r="G282" s="9">
        <v>1405</v>
      </c>
      <c r="H282" s="10">
        <v>0.85399999999999998</v>
      </c>
      <c r="I282" s="10">
        <v>0.84099999999999997</v>
      </c>
      <c r="J282" s="10">
        <v>0.79100000000000004</v>
      </c>
      <c r="K282" s="10">
        <v>1</v>
      </c>
      <c r="L282" s="10">
        <v>2.3E-2</v>
      </c>
      <c r="M282" s="10">
        <v>0.06</v>
      </c>
      <c r="N282" s="10">
        <v>0.94</v>
      </c>
      <c r="O282" s="9">
        <v>1681.14</v>
      </c>
      <c r="P282" s="9" t="s">
        <v>55</v>
      </c>
      <c r="Q282" s="9" t="s">
        <v>55</v>
      </c>
      <c r="R282" s="9">
        <v>510</v>
      </c>
      <c r="S282" s="9" t="s">
        <v>55</v>
      </c>
      <c r="T282" s="9" t="s">
        <v>55</v>
      </c>
      <c r="U282" s="9" t="s">
        <v>55</v>
      </c>
      <c r="V282" s="9" t="s">
        <v>55</v>
      </c>
      <c r="W282" s="11">
        <v>93630</v>
      </c>
      <c r="X282" s="11">
        <v>109998</v>
      </c>
      <c r="Y282" s="11">
        <v>85401</v>
      </c>
      <c r="Z282" s="11">
        <v>65088</v>
      </c>
      <c r="AA282" s="11">
        <v>46990</v>
      </c>
      <c r="AB282" s="11">
        <v>46990</v>
      </c>
      <c r="AC282" s="9" t="s">
        <v>55</v>
      </c>
      <c r="AD282" s="10">
        <v>0.76300000000000001</v>
      </c>
      <c r="AE282" s="10">
        <v>0.2</v>
      </c>
      <c r="AF282" s="10">
        <v>0.222</v>
      </c>
      <c r="AG282" s="9">
        <v>214.33</v>
      </c>
      <c r="AH282" s="9">
        <v>415.33</v>
      </c>
      <c r="AI282" s="9">
        <v>7.84</v>
      </c>
      <c r="AJ282" s="9">
        <v>4.048</v>
      </c>
      <c r="AK282" s="9">
        <v>0.51605000000000001</v>
      </c>
      <c r="AL282" s="9" t="s">
        <v>55</v>
      </c>
      <c r="AM282" s="9" t="s">
        <v>55</v>
      </c>
      <c r="AN282" s="10">
        <v>0.152</v>
      </c>
      <c r="AO282" s="10">
        <v>0.252</v>
      </c>
      <c r="AP282" s="10">
        <v>0.125</v>
      </c>
      <c r="AQ282" s="9">
        <v>1705</v>
      </c>
      <c r="AR282" s="9">
        <v>0.438</v>
      </c>
      <c r="AS282" s="10" t="s">
        <v>693</v>
      </c>
      <c r="AT282" s="9">
        <v>9.1999999999999998E-2</v>
      </c>
      <c r="AU282" s="16">
        <v>0.69541029207232263</v>
      </c>
      <c r="AV282" s="1" t="str">
        <f t="shared" si="4"/>
        <v>no</v>
      </c>
    </row>
    <row r="283" spans="1:48" ht="14.25" hidden="1" customHeight="1">
      <c r="A283" s="7">
        <v>279</v>
      </c>
      <c r="B283" s="8" t="s">
        <v>694</v>
      </c>
      <c r="C283" s="8" t="s">
        <v>685</v>
      </c>
      <c r="D283" s="9" t="s">
        <v>91</v>
      </c>
      <c r="E283" s="9" t="s">
        <v>59</v>
      </c>
      <c r="F283" s="9" t="s">
        <v>296</v>
      </c>
      <c r="G283" s="9">
        <v>1117.5</v>
      </c>
      <c r="H283" s="10">
        <v>0.77500000000000002</v>
      </c>
      <c r="I283" s="10">
        <v>0.77</v>
      </c>
      <c r="J283" s="10">
        <v>0.68600000000000005</v>
      </c>
      <c r="K283" s="10">
        <v>1</v>
      </c>
      <c r="L283" s="10">
        <v>1.4999999999999999E-2</v>
      </c>
      <c r="M283" s="10">
        <v>4.5999999999999999E-2</v>
      </c>
      <c r="N283" s="10">
        <v>0.85</v>
      </c>
      <c r="O283" s="9">
        <v>2316.7199999999998</v>
      </c>
      <c r="P283" s="9" t="s">
        <v>55</v>
      </c>
      <c r="Q283" s="9" t="s">
        <v>55</v>
      </c>
      <c r="R283" s="9">
        <v>698</v>
      </c>
      <c r="S283" s="9" t="s">
        <v>55</v>
      </c>
      <c r="T283" s="9" t="s">
        <v>55</v>
      </c>
      <c r="U283" s="9" t="s">
        <v>55</v>
      </c>
      <c r="V283" s="9" t="s">
        <v>55</v>
      </c>
      <c r="W283" s="9">
        <v>70111</v>
      </c>
      <c r="X283" s="9">
        <v>82206</v>
      </c>
      <c r="Y283" s="9">
        <v>68967</v>
      </c>
      <c r="Z283" s="9">
        <v>58077</v>
      </c>
      <c r="AA283" s="11">
        <v>39190</v>
      </c>
      <c r="AB283" s="11">
        <v>39190</v>
      </c>
      <c r="AC283" s="9" t="s">
        <v>55</v>
      </c>
      <c r="AD283" s="10">
        <v>0.69499999999999995</v>
      </c>
      <c r="AE283" s="10">
        <v>0.22</v>
      </c>
      <c r="AF283" s="10">
        <v>0.187</v>
      </c>
      <c r="AG283" s="9">
        <v>199.33</v>
      </c>
      <c r="AH283" s="9">
        <v>235.67</v>
      </c>
      <c r="AI283" s="9">
        <v>11.62</v>
      </c>
      <c r="AJ283" s="9">
        <v>9.83</v>
      </c>
      <c r="AK283" s="9">
        <v>0.84582999999999997</v>
      </c>
      <c r="AL283" s="9" t="s">
        <v>55</v>
      </c>
      <c r="AM283" s="9" t="s">
        <v>55</v>
      </c>
      <c r="AN283" s="10">
        <v>6.2E-2</v>
      </c>
      <c r="AO283" s="10">
        <v>9.7000000000000003E-2</v>
      </c>
      <c r="AP283" s="10">
        <v>0.125</v>
      </c>
      <c r="AQ283" s="9">
        <v>2337</v>
      </c>
      <c r="AR283" s="9">
        <v>0.26200000000000001</v>
      </c>
      <c r="AS283" s="10">
        <v>2.8000000000000001E-2</v>
      </c>
      <c r="AT283" s="10">
        <v>0.08</v>
      </c>
      <c r="AU283" s="16">
        <v>0.79239302694136293</v>
      </c>
      <c r="AV283" s="1" t="str">
        <f t="shared" si="4"/>
        <v>no</v>
      </c>
    </row>
    <row r="284" spans="1:48" ht="14.25" hidden="1" customHeight="1">
      <c r="A284" s="7">
        <v>280</v>
      </c>
      <c r="B284" s="8" t="s">
        <v>695</v>
      </c>
      <c r="C284" s="8" t="s">
        <v>685</v>
      </c>
      <c r="D284" s="9" t="s">
        <v>50</v>
      </c>
      <c r="E284" s="9" t="s">
        <v>59</v>
      </c>
      <c r="F284" s="9" t="s">
        <v>290</v>
      </c>
      <c r="G284" s="9" t="s">
        <v>55</v>
      </c>
      <c r="H284" s="10">
        <v>0.39</v>
      </c>
      <c r="I284" s="10">
        <v>0.34100000000000003</v>
      </c>
      <c r="J284" s="10">
        <v>0.24399999999999999</v>
      </c>
      <c r="K284" s="10">
        <v>0.23100000000000001</v>
      </c>
      <c r="L284" s="10">
        <v>0.36499999999999999</v>
      </c>
      <c r="M284" s="10">
        <v>0.81699999999999995</v>
      </c>
      <c r="N284" s="10">
        <v>0.9</v>
      </c>
      <c r="O284" s="9">
        <v>1213.7</v>
      </c>
      <c r="P284" s="9">
        <v>252</v>
      </c>
      <c r="Q284" s="9">
        <v>3</v>
      </c>
      <c r="R284" s="9">
        <v>132</v>
      </c>
      <c r="S284" s="9" t="s">
        <v>55</v>
      </c>
      <c r="T284" s="9" t="s">
        <v>55</v>
      </c>
      <c r="U284" s="9" t="s">
        <v>55</v>
      </c>
      <c r="V284" s="9" t="s">
        <v>55</v>
      </c>
      <c r="W284" s="11">
        <v>27390</v>
      </c>
      <c r="X284" s="11">
        <v>28161</v>
      </c>
      <c r="Y284" s="11">
        <v>19548</v>
      </c>
      <c r="Z284" s="11">
        <v>18189</v>
      </c>
      <c r="AA284" s="11">
        <v>26530</v>
      </c>
      <c r="AB284" s="11">
        <v>26530</v>
      </c>
      <c r="AC284" s="9" t="s">
        <v>55</v>
      </c>
      <c r="AD284" s="10">
        <v>0.375</v>
      </c>
      <c r="AE284" s="10">
        <v>0.48</v>
      </c>
      <c r="AF284" s="10">
        <v>0.49</v>
      </c>
      <c r="AG284" s="9">
        <v>104</v>
      </c>
      <c r="AH284" s="9">
        <v>237</v>
      </c>
      <c r="AI284" s="9">
        <v>11.67</v>
      </c>
      <c r="AJ284" s="9">
        <v>5.1210000000000004</v>
      </c>
      <c r="AK284" s="9">
        <v>0.43881999999999999</v>
      </c>
      <c r="AL284" s="9" t="s">
        <v>55</v>
      </c>
      <c r="AM284" s="9" t="s">
        <v>55</v>
      </c>
      <c r="AN284" s="10">
        <v>0.73199999999999998</v>
      </c>
      <c r="AO284" s="10">
        <v>0.112</v>
      </c>
      <c r="AP284" s="10">
        <v>0.125</v>
      </c>
      <c r="AQ284" s="9">
        <v>1530</v>
      </c>
      <c r="AR284" s="9" t="s">
        <v>55</v>
      </c>
      <c r="AS284" s="10">
        <v>1.4E-2</v>
      </c>
      <c r="AT284" s="10">
        <v>1.4999999999999999E-2</v>
      </c>
      <c r="AU284" s="16" t="s">
        <v>2055</v>
      </c>
      <c r="AV284" s="1" t="str">
        <f t="shared" si="4"/>
        <v>no</v>
      </c>
    </row>
    <row r="285" spans="1:48" ht="14.25" hidden="1" customHeight="1">
      <c r="A285" s="7">
        <v>281</v>
      </c>
      <c r="B285" s="8" t="s">
        <v>696</v>
      </c>
      <c r="C285" s="8" t="s">
        <v>685</v>
      </c>
      <c r="D285" s="9" t="s">
        <v>69</v>
      </c>
      <c r="E285" s="9" t="s">
        <v>59</v>
      </c>
      <c r="F285" s="9" t="s">
        <v>271</v>
      </c>
      <c r="G285" s="9">
        <v>1070</v>
      </c>
      <c r="H285" s="10">
        <v>0.54800000000000004</v>
      </c>
      <c r="I285" s="10">
        <v>0.54800000000000004</v>
      </c>
      <c r="J285" s="10">
        <v>0.54200000000000004</v>
      </c>
      <c r="K285" s="10">
        <v>0.46700000000000003</v>
      </c>
      <c r="L285" s="10">
        <v>2.3E-2</v>
      </c>
      <c r="M285" s="10">
        <v>0.20699999999999999</v>
      </c>
      <c r="N285" s="10">
        <v>0.74</v>
      </c>
      <c r="O285" s="9">
        <v>1842.72</v>
      </c>
      <c r="P285" s="9">
        <v>265</v>
      </c>
      <c r="Q285" s="9" t="s">
        <v>55</v>
      </c>
      <c r="R285" s="9">
        <v>342</v>
      </c>
      <c r="S285" s="9" t="s">
        <v>55</v>
      </c>
      <c r="T285" s="9" t="s">
        <v>55</v>
      </c>
      <c r="U285" s="9" t="s">
        <v>55</v>
      </c>
      <c r="V285" s="9" t="s">
        <v>55</v>
      </c>
      <c r="W285" s="11">
        <v>61921</v>
      </c>
      <c r="X285" s="11">
        <v>72630</v>
      </c>
      <c r="Y285" s="11">
        <v>60759</v>
      </c>
      <c r="Z285" s="11">
        <v>54027</v>
      </c>
      <c r="AA285" s="11">
        <v>28155</v>
      </c>
      <c r="AB285" s="11">
        <v>28155</v>
      </c>
      <c r="AC285" s="9" t="s">
        <v>55</v>
      </c>
      <c r="AD285" s="10">
        <v>0.29399999999999998</v>
      </c>
      <c r="AE285" s="10">
        <v>0.33</v>
      </c>
      <c r="AF285" s="10">
        <v>0.33800000000000002</v>
      </c>
      <c r="AG285" s="9">
        <v>85</v>
      </c>
      <c r="AH285" s="9">
        <v>148</v>
      </c>
      <c r="AI285" s="9">
        <v>21.68</v>
      </c>
      <c r="AJ285" s="9">
        <v>12.451000000000001</v>
      </c>
      <c r="AK285" s="9">
        <v>0.57432000000000005</v>
      </c>
      <c r="AL285" s="9" t="s">
        <v>55</v>
      </c>
      <c r="AM285" s="9" t="s">
        <v>55</v>
      </c>
      <c r="AN285" s="10">
        <v>1.7999999999999999E-2</v>
      </c>
      <c r="AO285" s="10">
        <v>7.6999999999999999E-2</v>
      </c>
      <c r="AP285" s="10">
        <v>0.125</v>
      </c>
      <c r="AQ285" s="9">
        <v>2797</v>
      </c>
      <c r="AR285" s="9">
        <v>0.308</v>
      </c>
      <c r="AS285" s="10">
        <v>4.8000000000000001E-2</v>
      </c>
      <c r="AT285" s="10">
        <v>0.254</v>
      </c>
      <c r="AU285" s="16">
        <v>0.76452599388379205</v>
      </c>
      <c r="AV285" s="1" t="str">
        <f t="shared" si="4"/>
        <v>no</v>
      </c>
    </row>
    <row r="286" spans="1:48" ht="14.25" hidden="1" customHeight="1">
      <c r="A286" s="7">
        <v>282</v>
      </c>
      <c r="B286" s="8" t="s">
        <v>697</v>
      </c>
      <c r="C286" s="8" t="s">
        <v>685</v>
      </c>
      <c r="D286" s="9" t="s">
        <v>69</v>
      </c>
      <c r="E286" s="9" t="s">
        <v>59</v>
      </c>
      <c r="F286" s="9" t="s">
        <v>271</v>
      </c>
      <c r="G286" s="9">
        <v>520</v>
      </c>
      <c r="H286" s="10">
        <v>0.64700000000000002</v>
      </c>
      <c r="I286" s="10">
        <v>0.64700000000000002</v>
      </c>
      <c r="J286" s="10">
        <v>0.50700000000000001</v>
      </c>
      <c r="K286" s="10">
        <v>0.82199999999999995</v>
      </c>
      <c r="L286" s="10">
        <v>0.38</v>
      </c>
      <c r="M286" s="10">
        <v>0.53200000000000003</v>
      </c>
      <c r="N286" s="10">
        <v>0.78</v>
      </c>
      <c r="O286" s="9">
        <v>1408.11</v>
      </c>
      <c r="P286" s="9">
        <v>106</v>
      </c>
      <c r="Q286" s="9" t="s">
        <v>55</v>
      </c>
      <c r="R286" s="9">
        <v>497</v>
      </c>
      <c r="S286" s="9" t="s">
        <v>55</v>
      </c>
      <c r="T286" s="9" t="s">
        <v>55</v>
      </c>
      <c r="U286" s="9" t="s">
        <v>55</v>
      </c>
      <c r="V286" s="9" t="s">
        <v>55</v>
      </c>
      <c r="W286" s="9">
        <v>58975</v>
      </c>
      <c r="X286" s="9">
        <v>68499</v>
      </c>
      <c r="Y286" s="9">
        <v>57042</v>
      </c>
      <c r="Z286" s="9">
        <v>49734</v>
      </c>
      <c r="AA286" s="11">
        <v>28226</v>
      </c>
      <c r="AB286" s="11">
        <v>28226</v>
      </c>
      <c r="AC286" s="9" t="s">
        <v>55</v>
      </c>
      <c r="AD286" s="10">
        <v>0.83299999999999996</v>
      </c>
      <c r="AE286" s="10">
        <v>0.32</v>
      </c>
      <c r="AF286" s="10">
        <v>0.34699999999999998</v>
      </c>
      <c r="AG286" s="9">
        <v>81</v>
      </c>
      <c r="AH286" s="9">
        <v>113.67</v>
      </c>
      <c r="AI286" s="9">
        <v>17.38</v>
      </c>
      <c r="AJ286" s="9">
        <v>12.388</v>
      </c>
      <c r="AK286" s="9">
        <v>0.71260999999999997</v>
      </c>
      <c r="AL286" s="9" t="s">
        <v>55</v>
      </c>
      <c r="AM286" s="9" t="s">
        <v>55</v>
      </c>
      <c r="AN286" s="10">
        <v>3.1E-2</v>
      </c>
      <c r="AO286" s="10">
        <v>0.129</v>
      </c>
      <c r="AP286" s="10">
        <v>0.125</v>
      </c>
      <c r="AQ286" s="9">
        <v>1877</v>
      </c>
      <c r="AR286" s="9">
        <v>0.32800000000000001</v>
      </c>
      <c r="AS286" s="10" t="s">
        <v>496</v>
      </c>
      <c r="AT286" s="10" t="s">
        <v>698</v>
      </c>
      <c r="AU286" s="16">
        <v>0.75301204819277112</v>
      </c>
      <c r="AV286" s="1" t="str">
        <f t="shared" si="4"/>
        <v>no</v>
      </c>
    </row>
    <row r="287" spans="1:48" ht="14.25" hidden="1" customHeight="1">
      <c r="A287" s="7">
        <v>283</v>
      </c>
      <c r="B287" s="8" t="s">
        <v>699</v>
      </c>
      <c r="C287" s="8" t="s">
        <v>199</v>
      </c>
      <c r="D287" s="9" t="s">
        <v>50</v>
      </c>
      <c r="E287" s="9" t="s">
        <v>151</v>
      </c>
      <c r="F287" s="9" t="s">
        <v>359</v>
      </c>
      <c r="G287" s="9" t="s">
        <v>55</v>
      </c>
      <c r="H287" s="10">
        <v>0.14699999999999999</v>
      </c>
      <c r="I287" s="10">
        <v>0.115</v>
      </c>
      <c r="J287" s="10">
        <v>0.02</v>
      </c>
      <c r="K287" s="10">
        <v>0.873</v>
      </c>
      <c r="L287" s="10">
        <v>0</v>
      </c>
      <c r="M287" s="10">
        <v>0.90900000000000003</v>
      </c>
      <c r="N287" s="10">
        <v>0.34</v>
      </c>
      <c r="O287" s="9">
        <v>42449.61</v>
      </c>
      <c r="P287" s="9">
        <v>3548</v>
      </c>
      <c r="Q287" s="9" t="s">
        <v>55</v>
      </c>
      <c r="R287" s="9">
        <v>11565</v>
      </c>
      <c r="S287" s="11" t="s">
        <v>55</v>
      </c>
      <c r="T287" s="9" t="s">
        <v>55</v>
      </c>
      <c r="U287" s="9" t="s">
        <v>55</v>
      </c>
      <c r="V287" s="11" t="s">
        <v>55</v>
      </c>
      <c r="W287" s="11">
        <v>72374</v>
      </c>
      <c r="X287" s="11">
        <v>74781</v>
      </c>
      <c r="Y287" s="11">
        <v>58698</v>
      </c>
      <c r="Z287" s="11">
        <v>54171</v>
      </c>
      <c r="AA287" s="11">
        <v>10720</v>
      </c>
      <c r="AB287" s="11">
        <v>10720</v>
      </c>
      <c r="AC287" s="9" t="s">
        <v>55</v>
      </c>
      <c r="AD287" s="10">
        <v>0.108</v>
      </c>
      <c r="AE287" s="10">
        <v>0.82</v>
      </c>
      <c r="AF287" s="10">
        <v>0.56699999999999995</v>
      </c>
      <c r="AG287" s="9">
        <v>1176.67</v>
      </c>
      <c r="AH287" s="9">
        <v>316</v>
      </c>
      <c r="AI287" s="9">
        <v>36.08</v>
      </c>
      <c r="AJ287" s="9">
        <v>134.334</v>
      </c>
      <c r="AK287" s="9">
        <v>3.72363</v>
      </c>
      <c r="AL287" s="10" t="s">
        <v>55</v>
      </c>
      <c r="AM287" s="10" t="s">
        <v>55</v>
      </c>
      <c r="AN287" s="10">
        <v>1E-3</v>
      </c>
      <c r="AO287" s="10">
        <v>0.53600000000000003</v>
      </c>
      <c r="AP287" s="10">
        <v>0.61099999999999999</v>
      </c>
      <c r="AQ287" s="9">
        <v>42452</v>
      </c>
      <c r="AR287" s="9" t="s">
        <v>55</v>
      </c>
      <c r="AS287" s="10">
        <v>7.4999999999999997E-2</v>
      </c>
      <c r="AT287" s="10">
        <v>3.9E-2</v>
      </c>
      <c r="AU287" s="16" t="s">
        <v>2055</v>
      </c>
      <c r="AV287" s="1" t="str">
        <f t="shared" si="4"/>
        <v>no</v>
      </c>
    </row>
    <row r="288" spans="1:48" ht="14.25" hidden="1" customHeight="1">
      <c r="A288" s="7">
        <v>503</v>
      </c>
      <c r="B288" s="8" t="s">
        <v>1061</v>
      </c>
      <c r="C288" s="8" t="s">
        <v>1026</v>
      </c>
      <c r="D288" s="9" t="s">
        <v>50</v>
      </c>
      <c r="E288" s="9" t="s">
        <v>51</v>
      </c>
      <c r="F288" s="9" t="s">
        <v>136</v>
      </c>
      <c r="G288" s="9">
        <v>1044</v>
      </c>
      <c r="H288" s="10">
        <v>0.48099999999999998</v>
      </c>
      <c r="I288" s="10">
        <v>0.436</v>
      </c>
      <c r="J288" s="10">
        <v>0.27700000000000002</v>
      </c>
      <c r="K288" s="10">
        <v>0.88300000000000001</v>
      </c>
      <c r="L288" s="10">
        <v>0.252</v>
      </c>
      <c r="M288" s="10">
        <v>0.57699999999999996</v>
      </c>
      <c r="N288" s="10">
        <v>0.73</v>
      </c>
      <c r="O288" s="9">
        <v>9819.06</v>
      </c>
      <c r="P288" s="9">
        <v>345</v>
      </c>
      <c r="Q288" s="9" t="s">
        <v>55</v>
      </c>
      <c r="R288" s="9">
        <v>1699</v>
      </c>
      <c r="S288" s="9">
        <v>12368</v>
      </c>
      <c r="T288" s="9" t="s">
        <v>1062</v>
      </c>
      <c r="U288" s="9" t="s">
        <v>67</v>
      </c>
      <c r="V288" s="9">
        <v>7160</v>
      </c>
      <c r="W288" s="11">
        <v>73486</v>
      </c>
      <c r="X288" s="11">
        <v>84654</v>
      </c>
      <c r="Y288" s="11">
        <v>68553</v>
      </c>
      <c r="Z288" s="11">
        <v>57879</v>
      </c>
      <c r="AA288" s="11">
        <v>6990</v>
      </c>
      <c r="AB288" s="11">
        <v>12375</v>
      </c>
      <c r="AC288" s="9" t="s">
        <v>536</v>
      </c>
      <c r="AD288" s="10">
        <v>0.34</v>
      </c>
      <c r="AE288" s="10">
        <v>0.38</v>
      </c>
      <c r="AF288" s="10">
        <v>0.33800000000000002</v>
      </c>
      <c r="AG288" s="9">
        <v>407</v>
      </c>
      <c r="AH288" s="9">
        <v>696.33</v>
      </c>
      <c r="AI288" s="9">
        <v>24.13</v>
      </c>
      <c r="AJ288" s="9">
        <v>14.101000000000001</v>
      </c>
      <c r="AK288" s="9">
        <v>0.58448999999999995</v>
      </c>
      <c r="AL288" s="9">
        <v>8.0000000000000002E-3</v>
      </c>
      <c r="AM288" s="9">
        <v>0.45500000000000002</v>
      </c>
      <c r="AN288" s="10">
        <v>9.4E-2</v>
      </c>
      <c r="AO288" s="10">
        <v>0.11899999999999999</v>
      </c>
      <c r="AP288" s="10">
        <v>0.19600000000000001</v>
      </c>
      <c r="AQ288" s="9">
        <v>11987</v>
      </c>
      <c r="AR288" s="9">
        <v>0.46899999999999997</v>
      </c>
      <c r="AS288" s="9">
        <v>7.8E-2</v>
      </c>
      <c r="AT288" s="9">
        <v>0.14000000000000001</v>
      </c>
      <c r="AU288" s="16">
        <v>0.68073519400953031</v>
      </c>
      <c r="AV288" s="1" t="str">
        <f t="shared" si="4"/>
        <v>yes</v>
      </c>
    </row>
    <row r="289" spans="1:48" ht="14.25" hidden="1" customHeight="1">
      <c r="A289" s="7">
        <v>285</v>
      </c>
      <c r="B289" s="8" t="s">
        <v>703</v>
      </c>
      <c r="C289" s="8" t="s">
        <v>685</v>
      </c>
      <c r="D289" s="9" t="s">
        <v>50</v>
      </c>
      <c r="E289" s="9" t="s">
        <v>59</v>
      </c>
      <c r="F289" s="9" t="s">
        <v>273</v>
      </c>
      <c r="G289" s="9">
        <v>1030</v>
      </c>
      <c r="H289" s="10">
        <v>0.626</v>
      </c>
      <c r="I289" s="10">
        <v>0.61499999999999999</v>
      </c>
      <c r="J289" s="10">
        <v>0.51500000000000001</v>
      </c>
      <c r="K289" s="10">
        <v>0.76200000000000001</v>
      </c>
      <c r="L289" s="10">
        <v>0.108</v>
      </c>
      <c r="M289" s="10">
        <v>0.314</v>
      </c>
      <c r="N289" s="10">
        <v>0.79</v>
      </c>
      <c r="O289" s="9">
        <v>2880.87</v>
      </c>
      <c r="P289" s="9">
        <v>280</v>
      </c>
      <c r="Q289" s="9">
        <v>37</v>
      </c>
      <c r="R289" s="9">
        <v>718</v>
      </c>
      <c r="S289" s="9" t="s">
        <v>55</v>
      </c>
      <c r="T289" s="9" t="s">
        <v>55</v>
      </c>
      <c r="U289" s="9" t="s">
        <v>55</v>
      </c>
      <c r="V289" s="9" t="s">
        <v>55</v>
      </c>
      <c r="W289" s="11">
        <v>70294</v>
      </c>
      <c r="X289" s="11">
        <v>78138</v>
      </c>
      <c r="Y289" s="11">
        <v>64350</v>
      </c>
      <c r="Z289" s="11">
        <v>54378</v>
      </c>
      <c r="AA289" s="11">
        <v>28380</v>
      </c>
      <c r="AB289" s="11">
        <v>28380</v>
      </c>
      <c r="AC289" s="9" t="s">
        <v>55</v>
      </c>
      <c r="AD289" s="10">
        <v>0.5</v>
      </c>
      <c r="AE289" s="10">
        <v>0.26</v>
      </c>
      <c r="AF289" s="10">
        <v>0.254</v>
      </c>
      <c r="AG289" s="9">
        <v>223</v>
      </c>
      <c r="AH289" s="9">
        <v>232</v>
      </c>
      <c r="AI289" s="9">
        <v>12.92</v>
      </c>
      <c r="AJ289" s="9">
        <v>12.417999999999999</v>
      </c>
      <c r="AK289" s="9">
        <v>0.96121000000000001</v>
      </c>
      <c r="AL289" s="9" t="s">
        <v>55</v>
      </c>
      <c r="AM289" s="9" t="s">
        <v>55</v>
      </c>
      <c r="AN289" s="10">
        <v>3.5999999999999997E-2</v>
      </c>
      <c r="AO289" s="10">
        <v>0.126</v>
      </c>
      <c r="AP289" s="10">
        <v>0.125</v>
      </c>
      <c r="AQ289" s="9">
        <v>3266</v>
      </c>
      <c r="AR289" s="9">
        <v>0.253</v>
      </c>
      <c r="AS289" s="10" t="s">
        <v>406</v>
      </c>
      <c r="AT289" s="10">
        <v>0.126</v>
      </c>
      <c r="AU289" s="16">
        <v>0.79808459696727851</v>
      </c>
      <c r="AV289" s="1" t="str">
        <f t="shared" si="4"/>
        <v>no</v>
      </c>
    </row>
    <row r="290" spans="1:48" ht="14.25" hidden="1" customHeight="1">
      <c r="A290" s="7">
        <v>286</v>
      </c>
      <c r="B290" s="8" t="s">
        <v>704</v>
      </c>
      <c r="C290" s="8" t="s">
        <v>685</v>
      </c>
      <c r="D290" s="9" t="s">
        <v>91</v>
      </c>
      <c r="E290" s="9" t="s">
        <v>59</v>
      </c>
      <c r="F290" s="9" t="s">
        <v>390</v>
      </c>
      <c r="G290" s="9">
        <v>1090</v>
      </c>
      <c r="H290" s="10">
        <v>0.67700000000000005</v>
      </c>
      <c r="I290" s="10">
        <v>0.66900000000000004</v>
      </c>
      <c r="J290" s="10">
        <v>0.61799999999999999</v>
      </c>
      <c r="K290" s="10">
        <v>0.96</v>
      </c>
      <c r="L290" s="10">
        <v>0.121</v>
      </c>
      <c r="M290" s="10">
        <v>0.29699999999999999</v>
      </c>
      <c r="N290" s="10">
        <v>0.81</v>
      </c>
      <c r="O290" s="9">
        <v>1536.75</v>
      </c>
      <c r="P290" s="9">
        <v>14</v>
      </c>
      <c r="Q290" s="9" t="s">
        <v>55</v>
      </c>
      <c r="R290" s="9">
        <v>460</v>
      </c>
      <c r="S290" s="9" t="s">
        <v>55</v>
      </c>
      <c r="T290" s="9" t="s">
        <v>55</v>
      </c>
      <c r="U290" s="9" t="s">
        <v>55</v>
      </c>
      <c r="V290" s="9" t="s">
        <v>55</v>
      </c>
      <c r="W290" s="11">
        <v>59725</v>
      </c>
      <c r="X290" s="11">
        <v>67797</v>
      </c>
      <c r="Y290" s="11">
        <v>55485</v>
      </c>
      <c r="Z290" s="11">
        <v>49122</v>
      </c>
      <c r="AA290" s="11">
        <v>34175</v>
      </c>
      <c r="AB290" s="11">
        <v>34175</v>
      </c>
      <c r="AC290" s="9" t="s">
        <v>55</v>
      </c>
      <c r="AD290" s="10">
        <v>0.54100000000000004</v>
      </c>
      <c r="AE290" s="10">
        <v>0.28000000000000003</v>
      </c>
      <c r="AF290" s="10">
        <v>0.27100000000000002</v>
      </c>
      <c r="AG290" s="9">
        <v>122.67</v>
      </c>
      <c r="AH290" s="9">
        <v>170.67</v>
      </c>
      <c r="AI290" s="9">
        <v>12.53</v>
      </c>
      <c r="AJ290" s="9">
        <v>9.0039999999999996</v>
      </c>
      <c r="AK290" s="9">
        <v>0.71875</v>
      </c>
      <c r="AL290" s="9" t="s">
        <v>55</v>
      </c>
      <c r="AM290" s="9" t="s">
        <v>55</v>
      </c>
      <c r="AN290" s="10">
        <v>5.0000000000000001E-3</v>
      </c>
      <c r="AO290" s="10">
        <v>7.8E-2</v>
      </c>
      <c r="AP290" s="10">
        <v>0.125</v>
      </c>
      <c r="AQ290" s="9">
        <v>1690</v>
      </c>
      <c r="AR290" s="9">
        <v>0.53300000000000003</v>
      </c>
      <c r="AS290" s="9">
        <v>4.7E-2</v>
      </c>
      <c r="AT290" s="10">
        <v>0.13600000000000001</v>
      </c>
      <c r="AU290" s="16">
        <v>0.65231572080887146</v>
      </c>
      <c r="AV290" s="1" t="str">
        <f t="shared" si="4"/>
        <v>no</v>
      </c>
    </row>
    <row r="291" spans="1:48" ht="14.25" hidden="1" customHeight="1">
      <c r="A291" s="7">
        <v>287</v>
      </c>
      <c r="B291" s="8" t="s">
        <v>705</v>
      </c>
      <c r="C291" s="8" t="s">
        <v>685</v>
      </c>
      <c r="D291" s="9" t="s">
        <v>69</v>
      </c>
      <c r="E291" s="9" t="s">
        <v>59</v>
      </c>
      <c r="F291" s="9" t="s">
        <v>354</v>
      </c>
      <c r="G291" s="9">
        <v>465</v>
      </c>
      <c r="H291" s="10">
        <v>0.41299999999999998</v>
      </c>
      <c r="I291" s="10">
        <v>0.39100000000000001</v>
      </c>
      <c r="J291" s="10">
        <v>0.29599999999999999</v>
      </c>
      <c r="K291" s="10">
        <v>0.85699999999999998</v>
      </c>
      <c r="L291" s="10">
        <v>0.40300000000000002</v>
      </c>
      <c r="M291" s="10">
        <v>0.71499999999999997</v>
      </c>
      <c r="N291" s="10">
        <v>0.42</v>
      </c>
      <c r="O291" s="9">
        <v>3802.88</v>
      </c>
      <c r="P291" s="9">
        <v>258</v>
      </c>
      <c r="Q291" s="9" t="s">
        <v>55</v>
      </c>
      <c r="R291" s="9">
        <v>1635</v>
      </c>
      <c r="S291" s="9" t="s">
        <v>55</v>
      </c>
      <c r="T291" s="9" t="s">
        <v>55</v>
      </c>
      <c r="U291" s="9" t="s">
        <v>55</v>
      </c>
      <c r="V291" s="9" t="s">
        <v>55</v>
      </c>
      <c r="W291" s="11">
        <v>62569</v>
      </c>
      <c r="X291" s="11">
        <v>73269</v>
      </c>
      <c r="Y291" s="11">
        <v>52443</v>
      </c>
      <c r="Z291" s="11">
        <v>51228</v>
      </c>
      <c r="AA291" s="11">
        <v>28073</v>
      </c>
      <c r="AB291" s="11">
        <v>28073</v>
      </c>
      <c r="AC291" s="9" t="s">
        <v>55</v>
      </c>
      <c r="AD291" s="10">
        <v>0.255</v>
      </c>
      <c r="AE291" s="10">
        <v>0.36</v>
      </c>
      <c r="AF291" s="10">
        <v>0.44</v>
      </c>
      <c r="AG291" s="9">
        <v>74</v>
      </c>
      <c r="AH291" s="9">
        <v>185.33</v>
      </c>
      <c r="AI291" s="9">
        <v>51.39</v>
      </c>
      <c r="AJ291" s="9">
        <v>20.518999999999998</v>
      </c>
      <c r="AK291" s="9">
        <v>0.39928000000000002</v>
      </c>
      <c r="AL291" s="9" t="s">
        <v>55</v>
      </c>
      <c r="AM291" s="9" t="s">
        <v>55</v>
      </c>
      <c r="AN291" s="10">
        <v>2.7E-2</v>
      </c>
      <c r="AO291" s="10">
        <v>0.26100000000000001</v>
      </c>
      <c r="AP291" s="10">
        <v>0.125</v>
      </c>
      <c r="AQ291" s="9">
        <v>4797</v>
      </c>
      <c r="AR291" s="9">
        <v>8.7999999999999995E-2</v>
      </c>
      <c r="AS291" s="10" t="s">
        <v>706</v>
      </c>
      <c r="AT291" s="10">
        <v>0.158</v>
      </c>
      <c r="AU291" s="16">
        <v>0.91911764705882359</v>
      </c>
      <c r="AV291" s="1" t="str">
        <f t="shared" si="4"/>
        <v>no</v>
      </c>
    </row>
    <row r="292" spans="1:48" ht="14.25" hidden="1" customHeight="1">
      <c r="A292" s="7">
        <v>288</v>
      </c>
      <c r="B292" s="8" t="s">
        <v>707</v>
      </c>
      <c r="C292" s="8" t="s">
        <v>685</v>
      </c>
      <c r="D292" s="9" t="s">
        <v>91</v>
      </c>
      <c r="E292" s="9" t="s">
        <v>59</v>
      </c>
      <c r="F292" s="9" t="s">
        <v>187</v>
      </c>
      <c r="G292" s="9">
        <v>1101.5</v>
      </c>
      <c r="H292" s="10">
        <v>0.69599999999999995</v>
      </c>
      <c r="I292" s="10">
        <v>0.69</v>
      </c>
      <c r="J292" s="10">
        <v>0.65400000000000003</v>
      </c>
      <c r="K292" s="10">
        <v>1</v>
      </c>
      <c r="L292" s="10">
        <v>4.1000000000000002E-2</v>
      </c>
      <c r="M292" s="10">
        <v>0.14899999999999999</v>
      </c>
      <c r="N292" s="10">
        <v>0.8</v>
      </c>
      <c r="O292" s="9">
        <v>1499.42</v>
      </c>
      <c r="P292" s="9" t="s">
        <v>55</v>
      </c>
      <c r="Q292" s="9" t="s">
        <v>55</v>
      </c>
      <c r="R292" s="9">
        <v>416</v>
      </c>
      <c r="S292" s="9" t="s">
        <v>55</v>
      </c>
      <c r="T292" s="9" t="s">
        <v>55</v>
      </c>
      <c r="U292" s="9" t="s">
        <v>55</v>
      </c>
      <c r="V292" s="9" t="s">
        <v>55</v>
      </c>
      <c r="W292" s="9">
        <v>62490</v>
      </c>
      <c r="X292" s="9">
        <v>70632</v>
      </c>
      <c r="Y292" s="9">
        <v>57897</v>
      </c>
      <c r="Z292" s="9">
        <v>55467</v>
      </c>
      <c r="AA292" s="11">
        <v>37190</v>
      </c>
      <c r="AB292" s="11">
        <v>37190</v>
      </c>
      <c r="AC292" s="9" t="s">
        <v>55</v>
      </c>
      <c r="AD292" s="10">
        <v>0.39300000000000002</v>
      </c>
      <c r="AE292" s="10">
        <v>0.28000000000000003</v>
      </c>
      <c r="AF292" s="10">
        <v>0.221</v>
      </c>
      <c r="AG292" s="9">
        <v>106</v>
      </c>
      <c r="AH292" s="9">
        <v>213</v>
      </c>
      <c r="AI292" s="9">
        <v>14.15</v>
      </c>
      <c r="AJ292" s="9">
        <v>7.04</v>
      </c>
      <c r="AK292" s="9">
        <v>0.49764999999999998</v>
      </c>
      <c r="AL292" s="9" t="s">
        <v>55</v>
      </c>
      <c r="AM292" s="9" t="s">
        <v>55</v>
      </c>
      <c r="AN292" s="10">
        <v>8.1000000000000003E-2</v>
      </c>
      <c r="AO292" s="10">
        <v>0.109</v>
      </c>
      <c r="AP292" s="10">
        <v>0.125</v>
      </c>
      <c r="AQ292" s="9">
        <v>1537</v>
      </c>
      <c r="AR292" s="9">
        <v>0.218</v>
      </c>
      <c r="AS292" s="9">
        <v>1.7000000000000001E-2</v>
      </c>
      <c r="AT292" s="10">
        <v>0.30299999999999999</v>
      </c>
      <c r="AU292" s="16">
        <v>0.82101806239737274</v>
      </c>
      <c r="AV292" s="1" t="str">
        <f t="shared" si="4"/>
        <v>no</v>
      </c>
    </row>
    <row r="293" spans="1:48" ht="14.25" hidden="1" customHeight="1">
      <c r="A293" s="7">
        <v>289</v>
      </c>
      <c r="B293" s="8" t="s">
        <v>708</v>
      </c>
      <c r="C293" s="8" t="s">
        <v>685</v>
      </c>
      <c r="D293" s="9" t="s">
        <v>58</v>
      </c>
      <c r="E293" s="9" t="s">
        <v>59</v>
      </c>
      <c r="F293" s="9" t="s">
        <v>147</v>
      </c>
      <c r="G293" s="9" t="s">
        <v>55</v>
      </c>
      <c r="H293" s="10">
        <v>0.32700000000000001</v>
      </c>
      <c r="I293" s="10">
        <v>0.25600000000000001</v>
      </c>
      <c r="J293" s="10">
        <v>0.16400000000000001</v>
      </c>
      <c r="K293" s="10">
        <v>0.95</v>
      </c>
      <c r="L293" s="10">
        <v>8.8999999999999996E-2</v>
      </c>
      <c r="M293" s="9">
        <v>0.41199999999999998</v>
      </c>
      <c r="N293" s="10">
        <v>0.54</v>
      </c>
      <c r="O293" s="9">
        <v>1552.69</v>
      </c>
      <c r="P293" s="9">
        <v>46</v>
      </c>
      <c r="Q293" s="9" t="s">
        <v>55</v>
      </c>
      <c r="R293" s="9">
        <v>354</v>
      </c>
      <c r="S293" s="9" t="s">
        <v>55</v>
      </c>
      <c r="T293" s="9" t="s">
        <v>55</v>
      </c>
      <c r="U293" s="9" t="s">
        <v>55</v>
      </c>
      <c r="V293" s="9" t="s">
        <v>55</v>
      </c>
      <c r="W293" s="11">
        <v>54676</v>
      </c>
      <c r="X293" s="11">
        <v>60507</v>
      </c>
      <c r="Y293" s="11">
        <v>52074</v>
      </c>
      <c r="Z293" s="11">
        <v>50994</v>
      </c>
      <c r="AA293" s="11">
        <v>23930</v>
      </c>
      <c r="AB293" s="11">
        <v>23930</v>
      </c>
      <c r="AC293" s="9" t="s">
        <v>55</v>
      </c>
      <c r="AD293" s="10">
        <v>0.25900000000000001</v>
      </c>
      <c r="AE293" s="10">
        <v>0.57999999999999996</v>
      </c>
      <c r="AF293" s="9">
        <v>0.50600000000000001</v>
      </c>
      <c r="AG293" s="9">
        <v>40.67</v>
      </c>
      <c r="AH293" s="9">
        <v>112</v>
      </c>
      <c r="AI293" s="9">
        <v>38.18</v>
      </c>
      <c r="AJ293" s="9">
        <v>13.863</v>
      </c>
      <c r="AK293" s="9">
        <v>0.36309999999999998</v>
      </c>
      <c r="AL293" s="9" t="s">
        <v>55</v>
      </c>
      <c r="AM293" s="9" t="s">
        <v>55</v>
      </c>
      <c r="AN293" s="10">
        <v>4.4999999999999998E-2</v>
      </c>
      <c r="AO293" s="10">
        <v>0.29099999999999998</v>
      </c>
      <c r="AP293" s="10">
        <v>0.125</v>
      </c>
      <c r="AQ293" s="9">
        <v>1635</v>
      </c>
      <c r="AR293" s="9">
        <v>1.3460000000000001</v>
      </c>
      <c r="AS293" s="10" t="s">
        <v>709</v>
      </c>
      <c r="AT293" s="10">
        <v>6.8000000000000005E-2</v>
      </c>
      <c r="AU293" s="16">
        <v>0.42625745950554128</v>
      </c>
      <c r="AV293" s="1" t="str">
        <f t="shared" si="4"/>
        <v>no</v>
      </c>
    </row>
    <row r="294" spans="1:48" ht="14.25" hidden="1" customHeight="1">
      <c r="A294" s="7">
        <v>290</v>
      </c>
      <c r="B294" s="8" t="s">
        <v>710</v>
      </c>
      <c r="C294" s="8" t="s">
        <v>711</v>
      </c>
      <c r="D294" s="9" t="s">
        <v>50</v>
      </c>
      <c r="E294" s="9" t="s">
        <v>59</v>
      </c>
      <c r="F294" s="9" t="s">
        <v>442</v>
      </c>
      <c r="G294" s="9">
        <v>1000</v>
      </c>
      <c r="H294" s="10">
        <v>0.60699999999999998</v>
      </c>
      <c r="I294" s="10">
        <v>0.57599999999999996</v>
      </c>
      <c r="J294" s="10">
        <v>0.42</v>
      </c>
      <c r="K294" s="10">
        <v>0.63900000000000001</v>
      </c>
      <c r="L294" s="10">
        <v>0.373</v>
      </c>
      <c r="M294" s="10">
        <v>0.63500000000000001</v>
      </c>
      <c r="N294" s="10">
        <v>0.77</v>
      </c>
      <c r="O294" s="9">
        <v>1842.03</v>
      </c>
      <c r="P294" s="9">
        <v>384</v>
      </c>
      <c r="Q294" s="9">
        <v>20</v>
      </c>
      <c r="R294" s="9">
        <v>442</v>
      </c>
      <c r="S294" s="9" t="s">
        <v>55</v>
      </c>
      <c r="T294" s="9" t="s">
        <v>55</v>
      </c>
      <c r="U294" s="9" t="s">
        <v>55</v>
      </c>
      <c r="V294" s="9" t="s">
        <v>55</v>
      </c>
      <c r="W294" s="11">
        <v>53654</v>
      </c>
      <c r="X294" s="11">
        <v>63360</v>
      </c>
      <c r="Y294" s="11">
        <v>53235</v>
      </c>
      <c r="Z294" s="11">
        <v>42930</v>
      </c>
      <c r="AA294" s="11">
        <v>27160</v>
      </c>
      <c r="AB294" s="11">
        <v>27160</v>
      </c>
      <c r="AC294" s="9" t="s">
        <v>55</v>
      </c>
      <c r="AD294" s="10">
        <v>0.54300000000000004</v>
      </c>
      <c r="AE294" s="10">
        <v>0.33</v>
      </c>
      <c r="AF294" s="10">
        <v>0.39100000000000001</v>
      </c>
      <c r="AG294" s="9">
        <v>134.33000000000001</v>
      </c>
      <c r="AH294" s="9">
        <v>156.33000000000001</v>
      </c>
      <c r="AI294" s="9">
        <v>13.71</v>
      </c>
      <c r="AJ294" s="9">
        <v>11.782999999999999</v>
      </c>
      <c r="AK294" s="9">
        <v>0.85928000000000004</v>
      </c>
      <c r="AL294" s="9" t="s">
        <v>55</v>
      </c>
      <c r="AM294" s="9" t="s">
        <v>55</v>
      </c>
      <c r="AN294" s="10">
        <v>0.01</v>
      </c>
      <c r="AO294" s="10">
        <v>0.191</v>
      </c>
      <c r="AP294" s="10">
        <v>0.22900000000000001</v>
      </c>
      <c r="AQ294" s="9">
        <v>2689</v>
      </c>
      <c r="AR294" s="9">
        <v>1.583</v>
      </c>
      <c r="AS294" s="10">
        <v>3.7999999999999999E-2</v>
      </c>
      <c r="AT294" s="10">
        <v>6.4000000000000001E-2</v>
      </c>
      <c r="AU294" s="16">
        <v>0.38714672861014332</v>
      </c>
      <c r="AV294" s="1" t="str">
        <f t="shared" si="4"/>
        <v>no</v>
      </c>
    </row>
    <row r="295" spans="1:48" ht="14.25" hidden="1" customHeight="1">
      <c r="A295" s="7">
        <v>291</v>
      </c>
      <c r="B295" s="8" t="s">
        <v>712</v>
      </c>
      <c r="C295" s="8" t="s">
        <v>711</v>
      </c>
      <c r="D295" s="9" t="s">
        <v>91</v>
      </c>
      <c r="E295" s="9" t="s">
        <v>59</v>
      </c>
      <c r="F295" s="9" t="s">
        <v>102</v>
      </c>
      <c r="G295" s="9" t="s">
        <v>55</v>
      </c>
      <c r="H295" s="10">
        <v>0.68500000000000005</v>
      </c>
      <c r="I295" s="10">
        <v>0.67400000000000004</v>
      </c>
      <c r="J295" s="10">
        <v>0.53300000000000003</v>
      </c>
      <c r="K295" s="10">
        <v>1</v>
      </c>
      <c r="L295" s="10">
        <v>3.2000000000000001E-2</v>
      </c>
      <c r="M295" s="10">
        <v>0.36899999999999999</v>
      </c>
      <c r="N295" s="10">
        <v>0.63</v>
      </c>
      <c r="O295" s="9">
        <v>514.86</v>
      </c>
      <c r="P295" s="9" t="s">
        <v>55</v>
      </c>
      <c r="Q295" s="9" t="s">
        <v>55</v>
      </c>
      <c r="R295" s="9">
        <v>90</v>
      </c>
      <c r="S295" s="11" t="s">
        <v>55</v>
      </c>
      <c r="T295" s="9" t="s">
        <v>55</v>
      </c>
      <c r="U295" s="9" t="s">
        <v>55</v>
      </c>
      <c r="V295" s="11" t="s">
        <v>55</v>
      </c>
      <c r="W295" s="11">
        <v>52142</v>
      </c>
      <c r="X295" s="11">
        <v>57735</v>
      </c>
      <c r="Y295" s="11">
        <v>50229</v>
      </c>
      <c r="Z295" s="11">
        <v>45234</v>
      </c>
      <c r="AA295" s="11">
        <v>25400</v>
      </c>
      <c r="AB295" s="11">
        <v>25400</v>
      </c>
      <c r="AC295" s="9" t="s">
        <v>55</v>
      </c>
      <c r="AD295" s="10">
        <v>0.44400000000000001</v>
      </c>
      <c r="AE295" s="10">
        <v>0.55000000000000004</v>
      </c>
      <c r="AF295" s="10">
        <v>0.49099999999999999</v>
      </c>
      <c r="AG295" s="9">
        <v>48.33</v>
      </c>
      <c r="AH295" s="9">
        <v>73</v>
      </c>
      <c r="AI295" s="9">
        <v>10.65</v>
      </c>
      <c r="AJ295" s="9">
        <v>7.0529999999999999</v>
      </c>
      <c r="AK295" s="9">
        <v>0.66210000000000002</v>
      </c>
      <c r="AL295" s="10" t="s">
        <v>55</v>
      </c>
      <c r="AM295" s="10" t="s">
        <v>55</v>
      </c>
      <c r="AN295" s="10">
        <v>1.7000000000000001E-2</v>
      </c>
      <c r="AO295" s="10">
        <v>0.27600000000000002</v>
      </c>
      <c r="AP295" s="10">
        <v>0.22900000000000001</v>
      </c>
      <c r="AQ295" s="9">
        <v>525</v>
      </c>
      <c r="AR295" s="9">
        <v>1.417</v>
      </c>
      <c r="AS295" s="10" t="s">
        <v>713</v>
      </c>
      <c r="AT295" s="10">
        <v>0.24</v>
      </c>
      <c r="AU295" s="16">
        <v>0.4137360364087711</v>
      </c>
      <c r="AV295" s="1" t="str">
        <f t="shared" si="4"/>
        <v>no</v>
      </c>
    </row>
    <row r="296" spans="1:48" ht="14.25" hidden="1" customHeight="1">
      <c r="A296" s="7">
        <v>292</v>
      </c>
      <c r="B296" s="8" t="s">
        <v>714</v>
      </c>
      <c r="C296" s="8" t="s">
        <v>711</v>
      </c>
      <c r="D296" s="9" t="s">
        <v>50</v>
      </c>
      <c r="E296" s="9" t="s">
        <v>51</v>
      </c>
      <c r="F296" s="9" t="s">
        <v>52</v>
      </c>
      <c r="G296" s="9">
        <v>1030</v>
      </c>
      <c r="H296" s="10">
        <v>0.41699999999999998</v>
      </c>
      <c r="I296" s="10">
        <v>0.35899999999999999</v>
      </c>
      <c r="J296" s="10">
        <v>0.218</v>
      </c>
      <c r="K296" s="10">
        <v>0.63400000000000001</v>
      </c>
      <c r="L296" s="10">
        <v>7.3999999999999996E-2</v>
      </c>
      <c r="M296" s="10">
        <v>0.39</v>
      </c>
      <c r="N296" s="10">
        <v>0.72</v>
      </c>
      <c r="O296" s="9">
        <v>4817.84</v>
      </c>
      <c r="P296" s="9">
        <v>619</v>
      </c>
      <c r="Q296" s="9">
        <v>3</v>
      </c>
      <c r="R296" s="9">
        <v>746</v>
      </c>
      <c r="S296" s="11">
        <v>13772</v>
      </c>
      <c r="T296" s="9" t="s">
        <v>220</v>
      </c>
      <c r="U296" s="9" t="s">
        <v>54</v>
      </c>
      <c r="V296" s="11">
        <v>7596</v>
      </c>
      <c r="W296" s="11">
        <v>62627</v>
      </c>
      <c r="X296" s="11">
        <v>68472</v>
      </c>
      <c r="Y296" s="11">
        <v>56169</v>
      </c>
      <c r="Z296" s="11">
        <v>58986</v>
      </c>
      <c r="AA296" s="11">
        <v>5936</v>
      </c>
      <c r="AB296" s="11">
        <v>18524</v>
      </c>
      <c r="AC296" s="9" t="s">
        <v>715</v>
      </c>
      <c r="AD296" s="10">
        <v>0.307</v>
      </c>
      <c r="AE296" s="10">
        <v>0.45</v>
      </c>
      <c r="AF296" s="10">
        <v>0.39200000000000002</v>
      </c>
      <c r="AG296" s="9">
        <v>261.67</v>
      </c>
      <c r="AH296" s="9">
        <v>349</v>
      </c>
      <c r="AI296" s="9">
        <v>18.41</v>
      </c>
      <c r="AJ296" s="9">
        <v>13.805</v>
      </c>
      <c r="AK296" s="9">
        <v>0.74975999999999998</v>
      </c>
      <c r="AL296" s="10">
        <v>4.0000000000000001E-3</v>
      </c>
      <c r="AM296" s="10">
        <v>0.48499999999999999</v>
      </c>
      <c r="AN296" s="10">
        <v>9.2999999999999999E-2</v>
      </c>
      <c r="AO296" s="10">
        <v>0.16</v>
      </c>
      <c r="AP296" s="10">
        <v>0.22900000000000001</v>
      </c>
      <c r="AQ296" s="9">
        <v>6094</v>
      </c>
      <c r="AR296" s="9">
        <v>0.24399999999999999</v>
      </c>
      <c r="AS296" s="10">
        <v>6.9000000000000006E-2</v>
      </c>
      <c r="AT296" s="10">
        <v>0.11</v>
      </c>
      <c r="AU296" s="16">
        <v>0.8038585209003215</v>
      </c>
      <c r="AV296" s="1" t="str">
        <f t="shared" si="4"/>
        <v>yes</v>
      </c>
    </row>
    <row r="297" spans="1:48" ht="14.25" hidden="1" customHeight="1">
      <c r="A297" s="7">
        <v>1047</v>
      </c>
      <c r="B297" s="8" t="s">
        <v>1832</v>
      </c>
      <c r="C297" s="8" t="s">
        <v>1813</v>
      </c>
      <c r="D297" s="9" t="s">
        <v>69</v>
      </c>
      <c r="E297" s="9" t="s">
        <v>51</v>
      </c>
      <c r="F297" s="9" t="s">
        <v>70</v>
      </c>
      <c r="G297" s="9">
        <v>1110</v>
      </c>
      <c r="H297" s="10">
        <v>0.64600000000000002</v>
      </c>
      <c r="I297" s="10">
        <v>0.59799999999999998</v>
      </c>
      <c r="J297" s="10">
        <v>0.28699999999999998</v>
      </c>
      <c r="K297" s="10">
        <v>0.94599999999999995</v>
      </c>
      <c r="L297" s="10">
        <v>7.4999999999999997E-2</v>
      </c>
      <c r="M297" s="10">
        <v>0.221</v>
      </c>
      <c r="N297" s="10">
        <v>0.8</v>
      </c>
      <c r="O297" s="9">
        <v>9837.08</v>
      </c>
      <c r="P297" s="9">
        <v>128</v>
      </c>
      <c r="Q297" s="9">
        <v>17</v>
      </c>
      <c r="R297" s="9">
        <v>2292</v>
      </c>
      <c r="S297" s="11">
        <v>10250</v>
      </c>
      <c r="T297" s="9" t="s">
        <v>1833</v>
      </c>
      <c r="U297" s="9" t="s">
        <v>540</v>
      </c>
      <c r="V297" s="11">
        <v>7451</v>
      </c>
      <c r="W297" s="11">
        <v>69290</v>
      </c>
      <c r="X297" s="11">
        <v>76914</v>
      </c>
      <c r="Y297" s="11">
        <v>63108</v>
      </c>
      <c r="Z297" s="11">
        <v>63567</v>
      </c>
      <c r="AA297" s="11">
        <v>8822</v>
      </c>
      <c r="AB297" s="11">
        <v>16395</v>
      </c>
      <c r="AC297" s="9" t="s">
        <v>253</v>
      </c>
      <c r="AD297" s="10">
        <v>0.59499999999999997</v>
      </c>
      <c r="AE297" s="10">
        <v>0.23</v>
      </c>
      <c r="AF297" s="10">
        <v>0.26100000000000001</v>
      </c>
      <c r="AG297" s="9">
        <v>469</v>
      </c>
      <c r="AH297" s="9">
        <v>501.33</v>
      </c>
      <c r="AI297" s="9">
        <v>20.97</v>
      </c>
      <c r="AJ297" s="9">
        <v>19.622</v>
      </c>
      <c r="AK297" s="9">
        <v>0.93550999999999995</v>
      </c>
      <c r="AL297" s="10">
        <v>8.9999999999999993E-3</v>
      </c>
      <c r="AM297" s="10">
        <v>0.47399999999999998</v>
      </c>
      <c r="AN297" s="10">
        <v>2.1999999999999999E-2</v>
      </c>
      <c r="AO297" s="10">
        <v>0.09</v>
      </c>
      <c r="AP297" s="10">
        <v>0.17599999999999999</v>
      </c>
      <c r="AQ297" s="9">
        <v>10592</v>
      </c>
      <c r="AR297" s="9">
        <v>0.25800000000000001</v>
      </c>
      <c r="AS297" s="9">
        <v>8.5000000000000006E-2</v>
      </c>
      <c r="AT297" s="10">
        <v>0.05</v>
      </c>
      <c r="AU297" s="16">
        <v>0.79491255961844198</v>
      </c>
      <c r="AV297" s="1" t="str">
        <f t="shared" si="4"/>
        <v>yes</v>
      </c>
    </row>
    <row r="298" spans="1:48" ht="14.25" hidden="1" customHeight="1">
      <c r="A298" s="7">
        <v>294</v>
      </c>
      <c r="B298" s="8" t="s">
        <v>719</v>
      </c>
      <c r="C298" s="8" t="s">
        <v>711</v>
      </c>
      <c r="D298" s="9" t="s">
        <v>50</v>
      </c>
      <c r="E298" s="9" t="s">
        <v>59</v>
      </c>
      <c r="F298" s="9" t="s">
        <v>290</v>
      </c>
      <c r="G298" s="9">
        <v>1110</v>
      </c>
      <c r="H298" s="10">
        <v>0.41</v>
      </c>
      <c r="I298" s="10">
        <v>0.35</v>
      </c>
      <c r="J298" s="10">
        <v>0.28599999999999998</v>
      </c>
      <c r="K298" s="10">
        <v>0.72099999999999997</v>
      </c>
      <c r="L298" s="10">
        <v>0.26300000000000001</v>
      </c>
      <c r="M298" s="10">
        <v>0.57199999999999995</v>
      </c>
      <c r="N298" s="10">
        <v>0.74</v>
      </c>
      <c r="O298" s="9">
        <v>1484.7</v>
      </c>
      <c r="P298" s="9">
        <v>196</v>
      </c>
      <c r="Q298" s="9" t="s">
        <v>55</v>
      </c>
      <c r="R298" s="9">
        <v>411</v>
      </c>
      <c r="S298" s="9" t="s">
        <v>55</v>
      </c>
      <c r="T298" s="9" t="s">
        <v>55</v>
      </c>
      <c r="U298" s="9" t="s">
        <v>55</v>
      </c>
      <c r="V298" s="9" t="s">
        <v>55</v>
      </c>
      <c r="W298" s="11">
        <v>60781</v>
      </c>
      <c r="X298" s="11">
        <v>65421</v>
      </c>
      <c r="Y298" s="11">
        <v>60660</v>
      </c>
      <c r="Z298" s="11">
        <v>54306</v>
      </c>
      <c r="AA298" s="11">
        <v>25965</v>
      </c>
      <c r="AB298" s="11">
        <v>25965</v>
      </c>
      <c r="AC298" s="9" t="s">
        <v>55</v>
      </c>
      <c r="AD298" s="10">
        <v>0.22900000000000001</v>
      </c>
      <c r="AE298" s="10">
        <v>0.37</v>
      </c>
      <c r="AF298" s="10">
        <v>0.40899999999999997</v>
      </c>
      <c r="AG298" s="9">
        <v>68</v>
      </c>
      <c r="AH298" s="9">
        <v>151.33000000000001</v>
      </c>
      <c r="AI298" s="9">
        <v>21.83</v>
      </c>
      <c r="AJ298" s="9">
        <v>9.8109999999999999</v>
      </c>
      <c r="AK298" s="9">
        <v>0.44934000000000002</v>
      </c>
      <c r="AL298" s="9" t="s">
        <v>55</v>
      </c>
      <c r="AM298" s="9" t="s">
        <v>55</v>
      </c>
      <c r="AN298" s="10">
        <v>0</v>
      </c>
      <c r="AO298" s="10">
        <v>0.25600000000000001</v>
      </c>
      <c r="AP298" s="10">
        <v>0.22900000000000001</v>
      </c>
      <c r="AQ298" s="9">
        <v>1929</v>
      </c>
      <c r="AR298" s="9">
        <v>0.03</v>
      </c>
      <c r="AS298" s="10" t="s">
        <v>323</v>
      </c>
      <c r="AT298" s="10">
        <v>0.182</v>
      </c>
      <c r="AU298" s="16">
        <v>0.970873786407767</v>
      </c>
      <c r="AV298" s="1" t="str">
        <f t="shared" si="4"/>
        <v>no</v>
      </c>
    </row>
    <row r="299" spans="1:48" ht="14.25" hidden="1" customHeight="1">
      <c r="A299" s="7">
        <v>295</v>
      </c>
      <c r="B299" s="8" t="s">
        <v>720</v>
      </c>
      <c r="C299" s="8" t="s">
        <v>711</v>
      </c>
      <c r="D299" s="9" t="s">
        <v>69</v>
      </c>
      <c r="E299" s="9" t="s">
        <v>59</v>
      </c>
      <c r="F299" s="9" t="s">
        <v>189</v>
      </c>
      <c r="G299" s="9">
        <v>1040</v>
      </c>
      <c r="H299" s="10">
        <v>0.5</v>
      </c>
      <c r="I299" s="10">
        <v>0.437</v>
      </c>
      <c r="J299" s="10">
        <v>0.316</v>
      </c>
      <c r="K299" s="10">
        <v>0.76600000000000001</v>
      </c>
      <c r="L299" s="10">
        <v>0.626</v>
      </c>
      <c r="M299" s="10">
        <v>0.89200000000000002</v>
      </c>
      <c r="N299" s="10">
        <v>0.71</v>
      </c>
      <c r="O299" s="9">
        <v>2119.9</v>
      </c>
      <c r="P299" s="9">
        <v>232</v>
      </c>
      <c r="Q299" s="9" t="s">
        <v>55</v>
      </c>
      <c r="R299" s="9">
        <v>292</v>
      </c>
      <c r="S299" s="9" t="s">
        <v>55</v>
      </c>
      <c r="T299" s="9" t="s">
        <v>55</v>
      </c>
      <c r="U299" s="9" t="s">
        <v>55</v>
      </c>
      <c r="V299" s="9" t="s">
        <v>55</v>
      </c>
      <c r="W299" s="11">
        <v>61075</v>
      </c>
      <c r="X299" s="11">
        <v>63666</v>
      </c>
      <c r="Y299" s="11">
        <v>59508</v>
      </c>
      <c r="Z299" s="11">
        <v>50868</v>
      </c>
      <c r="AA299" s="11">
        <v>26030</v>
      </c>
      <c r="AB299" s="11">
        <v>26030</v>
      </c>
      <c r="AC299" s="9" t="s">
        <v>55</v>
      </c>
      <c r="AD299" s="10">
        <v>0.39200000000000002</v>
      </c>
      <c r="AE299" s="10">
        <v>0.32</v>
      </c>
      <c r="AF299" s="10">
        <v>0.161</v>
      </c>
      <c r="AG299" s="9">
        <v>85.33</v>
      </c>
      <c r="AH299" s="9">
        <v>103</v>
      </c>
      <c r="AI299" s="9">
        <v>24.84</v>
      </c>
      <c r="AJ299" s="9">
        <v>20.582000000000001</v>
      </c>
      <c r="AK299" s="9">
        <v>0.82847999999999999</v>
      </c>
      <c r="AL299" s="9" t="s">
        <v>55</v>
      </c>
      <c r="AM299" s="9" t="s">
        <v>55</v>
      </c>
      <c r="AN299" s="10">
        <v>2.3E-2</v>
      </c>
      <c r="AO299" s="10">
        <v>0.219</v>
      </c>
      <c r="AP299" s="10">
        <v>0.22900000000000001</v>
      </c>
      <c r="AQ299" s="9">
        <v>3595</v>
      </c>
      <c r="AR299" s="9">
        <v>1.6E-2</v>
      </c>
      <c r="AS299" s="10">
        <v>0.01</v>
      </c>
      <c r="AT299" s="10">
        <v>0.108</v>
      </c>
      <c r="AU299" s="16">
        <v>0.98425196850393704</v>
      </c>
      <c r="AV299" s="1" t="str">
        <f t="shared" si="4"/>
        <v>no</v>
      </c>
    </row>
    <row r="300" spans="1:48" ht="14.25" hidden="1" customHeight="1">
      <c r="A300" s="7">
        <v>296</v>
      </c>
      <c r="B300" s="8" t="s">
        <v>721</v>
      </c>
      <c r="C300" s="8" t="s">
        <v>711</v>
      </c>
      <c r="D300" s="9" t="s">
        <v>69</v>
      </c>
      <c r="E300" s="9" t="s">
        <v>59</v>
      </c>
      <c r="F300" s="9" t="s">
        <v>271</v>
      </c>
      <c r="G300" s="9">
        <v>900</v>
      </c>
      <c r="H300" s="10">
        <v>0.54800000000000004</v>
      </c>
      <c r="I300" s="10">
        <v>0.52800000000000002</v>
      </c>
      <c r="J300" s="10">
        <v>0.42099999999999999</v>
      </c>
      <c r="K300" s="10">
        <v>0.73099999999999998</v>
      </c>
      <c r="L300" s="10">
        <v>0.22500000000000001</v>
      </c>
      <c r="M300" s="10">
        <v>0.67100000000000004</v>
      </c>
      <c r="N300" s="10">
        <v>0.74</v>
      </c>
      <c r="O300" s="9">
        <v>1443.14</v>
      </c>
      <c r="P300" s="9">
        <v>175</v>
      </c>
      <c r="Q300" s="9" t="s">
        <v>55</v>
      </c>
      <c r="R300" s="9">
        <v>515</v>
      </c>
      <c r="S300" s="11" t="s">
        <v>55</v>
      </c>
      <c r="T300" s="9" t="s">
        <v>55</v>
      </c>
      <c r="U300" s="9" t="s">
        <v>55</v>
      </c>
      <c r="V300" s="11" t="s">
        <v>55</v>
      </c>
      <c r="W300" s="11">
        <v>64958</v>
      </c>
      <c r="X300" s="11">
        <v>62352</v>
      </c>
      <c r="Y300" s="11">
        <v>59517</v>
      </c>
      <c r="Z300" s="11">
        <v>48771</v>
      </c>
      <c r="AA300" s="11">
        <v>26150</v>
      </c>
      <c r="AB300" s="11">
        <v>26150</v>
      </c>
      <c r="AC300" s="9" t="s">
        <v>55</v>
      </c>
      <c r="AD300" s="10">
        <v>0.39500000000000002</v>
      </c>
      <c r="AE300" s="10">
        <v>0.35</v>
      </c>
      <c r="AF300" s="10">
        <v>0.38300000000000001</v>
      </c>
      <c r="AG300" s="9">
        <v>79.33</v>
      </c>
      <c r="AH300" s="9">
        <v>157.33000000000001</v>
      </c>
      <c r="AI300" s="9">
        <v>18.190000000000001</v>
      </c>
      <c r="AJ300" s="9">
        <v>9.173</v>
      </c>
      <c r="AK300" s="9">
        <v>0.50424000000000002</v>
      </c>
      <c r="AL300" s="10" t="s">
        <v>55</v>
      </c>
      <c r="AM300" s="10" t="s">
        <v>55</v>
      </c>
      <c r="AN300" s="10">
        <v>0</v>
      </c>
      <c r="AO300" s="10">
        <v>0.222</v>
      </c>
      <c r="AP300" s="10">
        <v>0.22900000000000001</v>
      </c>
      <c r="AQ300" s="9">
        <v>1884</v>
      </c>
      <c r="AR300" s="9" t="s">
        <v>55</v>
      </c>
      <c r="AS300" s="10">
        <v>7.0000000000000001E-3</v>
      </c>
      <c r="AT300" s="10">
        <v>0.153</v>
      </c>
      <c r="AU300" s="16" t="s">
        <v>2055</v>
      </c>
      <c r="AV300" s="1" t="str">
        <f t="shared" si="4"/>
        <v>no</v>
      </c>
    </row>
    <row r="301" spans="1:48" ht="14.25" hidden="1" customHeight="1">
      <c r="A301" s="7">
        <v>297</v>
      </c>
      <c r="B301" s="8" t="s">
        <v>722</v>
      </c>
      <c r="C301" s="8" t="s">
        <v>711</v>
      </c>
      <c r="D301" s="9" t="s">
        <v>50</v>
      </c>
      <c r="E301" s="9" t="s">
        <v>51</v>
      </c>
      <c r="F301" s="9" t="s">
        <v>97</v>
      </c>
      <c r="G301" s="9" t="s">
        <v>55</v>
      </c>
      <c r="H301" s="10">
        <v>0.46400000000000002</v>
      </c>
      <c r="I301" s="10">
        <v>0.39600000000000002</v>
      </c>
      <c r="J301" s="10">
        <v>0.23200000000000001</v>
      </c>
      <c r="K301" s="10">
        <v>0.84099999999999997</v>
      </c>
      <c r="L301" s="10">
        <v>0.105</v>
      </c>
      <c r="M301" s="10">
        <v>0.372</v>
      </c>
      <c r="N301" s="10">
        <v>0.74</v>
      </c>
      <c r="O301" s="9">
        <v>6364.95</v>
      </c>
      <c r="P301" s="9">
        <v>483</v>
      </c>
      <c r="Q301" s="9" t="s">
        <v>55</v>
      </c>
      <c r="R301" s="9">
        <v>1187</v>
      </c>
      <c r="S301" s="9">
        <v>11185</v>
      </c>
      <c r="T301" s="9" t="s">
        <v>723</v>
      </c>
      <c r="U301" s="9" t="s">
        <v>173</v>
      </c>
      <c r="V301" s="9">
        <v>7298</v>
      </c>
      <c r="W301" s="11">
        <v>70806</v>
      </c>
      <c r="X301" s="11">
        <v>79371</v>
      </c>
      <c r="Y301" s="11">
        <v>63324</v>
      </c>
      <c r="Z301" s="11">
        <v>58950</v>
      </c>
      <c r="AA301" s="11">
        <v>6508</v>
      </c>
      <c r="AB301" s="11">
        <v>16978</v>
      </c>
      <c r="AC301" s="9" t="s">
        <v>715</v>
      </c>
      <c r="AD301" s="10">
        <v>0.48099999999999998</v>
      </c>
      <c r="AE301" s="10">
        <v>0.39</v>
      </c>
      <c r="AF301" s="10">
        <v>0.378</v>
      </c>
      <c r="AG301" s="9">
        <v>347</v>
      </c>
      <c r="AH301" s="9">
        <v>432.33</v>
      </c>
      <c r="AI301" s="9">
        <v>18.34</v>
      </c>
      <c r="AJ301" s="9">
        <v>14.722</v>
      </c>
      <c r="AK301" s="9">
        <v>0.80262</v>
      </c>
      <c r="AL301" s="9">
        <v>2.5999999999999999E-2</v>
      </c>
      <c r="AM301" s="9">
        <v>0.499</v>
      </c>
      <c r="AN301" s="10">
        <v>7.4999999999999997E-2</v>
      </c>
      <c r="AO301" s="10">
        <v>0.16</v>
      </c>
      <c r="AP301" s="10">
        <v>0.22900000000000001</v>
      </c>
      <c r="AQ301" s="9">
        <v>7244</v>
      </c>
      <c r="AR301" s="9">
        <v>0.30599999999999999</v>
      </c>
      <c r="AS301" s="10">
        <v>6.9000000000000006E-2</v>
      </c>
      <c r="AT301" s="10" t="s">
        <v>349</v>
      </c>
      <c r="AU301" s="16">
        <v>0.76569678407350694</v>
      </c>
      <c r="AV301" s="1" t="str">
        <f t="shared" si="4"/>
        <v>yes</v>
      </c>
    </row>
    <row r="302" spans="1:48" ht="14.25" hidden="1" customHeight="1">
      <c r="A302" s="7">
        <v>298</v>
      </c>
      <c r="B302" s="8" t="s">
        <v>724</v>
      </c>
      <c r="C302" s="8" t="s">
        <v>711</v>
      </c>
      <c r="D302" s="9" t="s">
        <v>69</v>
      </c>
      <c r="E302" s="9" t="s">
        <v>59</v>
      </c>
      <c r="F302" s="9" t="s">
        <v>276</v>
      </c>
      <c r="G302" s="9">
        <v>935</v>
      </c>
      <c r="H302" s="10">
        <v>0.41099999999999998</v>
      </c>
      <c r="I302" s="10">
        <v>0.39500000000000002</v>
      </c>
      <c r="J302" s="10">
        <v>0.33300000000000002</v>
      </c>
      <c r="K302" s="10">
        <v>0.61299999999999999</v>
      </c>
      <c r="L302" s="10">
        <v>0.28599999999999998</v>
      </c>
      <c r="M302" s="10">
        <v>0.55900000000000005</v>
      </c>
      <c r="N302" s="10">
        <v>0.75</v>
      </c>
      <c r="O302" s="9">
        <v>1209.5899999999999</v>
      </c>
      <c r="P302" s="9">
        <v>150</v>
      </c>
      <c r="Q302" s="9">
        <v>37</v>
      </c>
      <c r="R302" s="9">
        <v>216</v>
      </c>
      <c r="S302" s="9" t="s">
        <v>55</v>
      </c>
      <c r="T302" s="9" t="s">
        <v>55</v>
      </c>
      <c r="U302" s="9" t="s">
        <v>55</v>
      </c>
      <c r="V302" s="9" t="s">
        <v>55</v>
      </c>
      <c r="W302" s="11">
        <v>59795</v>
      </c>
      <c r="X302" s="11">
        <v>57204</v>
      </c>
      <c r="Y302" s="11">
        <v>49455</v>
      </c>
      <c r="Z302" s="11">
        <v>55071</v>
      </c>
      <c r="AA302" s="11">
        <v>25620</v>
      </c>
      <c r="AB302" s="11">
        <v>25620</v>
      </c>
      <c r="AC302" s="9" t="s">
        <v>55</v>
      </c>
      <c r="AD302" s="10">
        <v>0.33300000000000002</v>
      </c>
      <c r="AE302" s="10">
        <v>0.41</v>
      </c>
      <c r="AF302" s="10">
        <v>0.32500000000000001</v>
      </c>
      <c r="AG302" s="9">
        <v>63</v>
      </c>
      <c r="AH302" s="9">
        <v>130.66999999999999</v>
      </c>
      <c r="AI302" s="9">
        <v>19.2</v>
      </c>
      <c r="AJ302" s="9">
        <v>9.2569999999999997</v>
      </c>
      <c r="AK302" s="9">
        <v>0.48214000000000001</v>
      </c>
      <c r="AL302" s="9" t="s">
        <v>55</v>
      </c>
      <c r="AM302" s="9" t="s">
        <v>55</v>
      </c>
      <c r="AN302" s="10">
        <v>1.0999999999999999E-2</v>
      </c>
      <c r="AO302" s="10">
        <v>0.26800000000000002</v>
      </c>
      <c r="AP302" s="10">
        <v>0.22900000000000001</v>
      </c>
      <c r="AQ302" s="9">
        <v>1427</v>
      </c>
      <c r="AR302" s="9">
        <v>0.16700000000000001</v>
      </c>
      <c r="AS302" s="10" t="s">
        <v>319</v>
      </c>
      <c r="AT302" s="9">
        <v>7.8E-2</v>
      </c>
      <c r="AU302" s="16">
        <v>0.85689802913453295</v>
      </c>
      <c r="AV302" s="1" t="str">
        <f t="shared" si="4"/>
        <v>no</v>
      </c>
    </row>
    <row r="303" spans="1:48" ht="14.25" hidden="1" customHeight="1">
      <c r="A303" s="7">
        <v>299</v>
      </c>
      <c r="B303" s="8" t="s">
        <v>725</v>
      </c>
      <c r="C303" s="8" t="s">
        <v>711</v>
      </c>
      <c r="D303" s="9" t="s">
        <v>69</v>
      </c>
      <c r="E303" s="9" t="s">
        <v>59</v>
      </c>
      <c r="F303" s="9" t="s">
        <v>271</v>
      </c>
      <c r="G303" s="9">
        <v>970</v>
      </c>
      <c r="H303" s="10">
        <v>0.437</v>
      </c>
      <c r="I303" s="10">
        <v>0.42</v>
      </c>
      <c r="J303" s="10">
        <v>0.34499999999999997</v>
      </c>
      <c r="K303" s="10">
        <v>0.80900000000000005</v>
      </c>
      <c r="L303" s="10">
        <v>0.59599999999999997</v>
      </c>
      <c r="M303" s="10">
        <v>0.71299999999999997</v>
      </c>
      <c r="N303" s="10">
        <v>0.65</v>
      </c>
      <c r="O303" s="9">
        <v>908.96</v>
      </c>
      <c r="P303" s="9">
        <v>143</v>
      </c>
      <c r="Q303" s="9">
        <v>7</v>
      </c>
      <c r="R303" s="9">
        <v>477</v>
      </c>
      <c r="S303" s="11" t="s">
        <v>55</v>
      </c>
      <c r="T303" s="9" t="s">
        <v>55</v>
      </c>
      <c r="U303" s="9" t="s">
        <v>55</v>
      </c>
      <c r="V303" s="11" t="s">
        <v>55</v>
      </c>
      <c r="W303" s="11">
        <v>57192</v>
      </c>
      <c r="X303" s="11">
        <v>62136</v>
      </c>
      <c r="Y303" s="11">
        <v>55296</v>
      </c>
      <c r="Z303" s="11">
        <v>50211</v>
      </c>
      <c r="AA303" s="11">
        <v>25946</v>
      </c>
      <c r="AB303" s="11">
        <v>25946</v>
      </c>
      <c r="AC303" s="9" t="s">
        <v>55</v>
      </c>
      <c r="AD303" s="10">
        <v>0.314</v>
      </c>
      <c r="AE303" s="10">
        <v>0.3</v>
      </c>
      <c r="AF303" s="10">
        <v>0.374</v>
      </c>
      <c r="AG303" s="9">
        <v>44</v>
      </c>
      <c r="AH303" s="9">
        <v>145.33000000000001</v>
      </c>
      <c r="AI303" s="9">
        <v>20.66</v>
      </c>
      <c r="AJ303" s="9">
        <v>6.2539999999999996</v>
      </c>
      <c r="AK303" s="9">
        <v>0.30275000000000002</v>
      </c>
      <c r="AL303" s="10" t="s">
        <v>55</v>
      </c>
      <c r="AM303" s="10" t="s">
        <v>55</v>
      </c>
      <c r="AN303" s="10">
        <v>8.2000000000000003E-2</v>
      </c>
      <c r="AO303" s="10">
        <v>0.23599999999999999</v>
      </c>
      <c r="AP303" s="10">
        <v>0.22900000000000001</v>
      </c>
      <c r="AQ303" s="9">
        <v>1471</v>
      </c>
      <c r="AR303" s="9">
        <v>0.222</v>
      </c>
      <c r="AS303" s="10" t="s">
        <v>288</v>
      </c>
      <c r="AT303" s="10">
        <v>0.123</v>
      </c>
      <c r="AU303" s="16">
        <v>0.81833060556464809</v>
      </c>
      <c r="AV303" s="1" t="str">
        <f t="shared" si="4"/>
        <v>no</v>
      </c>
    </row>
    <row r="304" spans="1:48" ht="14.25" hidden="1" customHeight="1">
      <c r="A304" s="7">
        <v>300</v>
      </c>
      <c r="B304" s="8" t="s">
        <v>726</v>
      </c>
      <c r="C304" s="8" t="s">
        <v>711</v>
      </c>
      <c r="D304" s="9" t="s">
        <v>69</v>
      </c>
      <c r="E304" s="9" t="s">
        <v>51</v>
      </c>
      <c r="F304" s="9" t="s">
        <v>70</v>
      </c>
      <c r="G304" s="9" t="s">
        <v>55</v>
      </c>
      <c r="H304" s="10">
        <v>0.35599999999999998</v>
      </c>
      <c r="I304" s="10">
        <v>0.30099999999999999</v>
      </c>
      <c r="J304" s="10">
        <v>0.156</v>
      </c>
      <c r="K304" s="10">
        <v>0.876</v>
      </c>
      <c r="L304" s="10">
        <v>0.35</v>
      </c>
      <c r="M304" s="10">
        <v>0.60899999999999999</v>
      </c>
      <c r="N304" s="10">
        <v>0.68</v>
      </c>
      <c r="O304" s="9">
        <v>5191.47</v>
      </c>
      <c r="P304" s="9">
        <v>155</v>
      </c>
      <c r="Q304" s="9">
        <v>122</v>
      </c>
      <c r="R304" s="9">
        <v>833</v>
      </c>
      <c r="S304" s="11">
        <v>12601</v>
      </c>
      <c r="T304" s="9" t="s">
        <v>727</v>
      </c>
      <c r="U304" s="9" t="s">
        <v>84</v>
      </c>
      <c r="V304" s="11">
        <v>8417</v>
      </c>
      <c r="W304" s="11">
        <v>79037</v>
      </c>
      <c r="X304" s="11">
        <v>94473</v>
      </c>
      <c r="Y304" s="11">
        <v>69813</v>
      </c>
      <c r="Z304" s="11">
        <v>59922</v>
      </c>
      <c r="AA304" s="11">
        <v>6350</v>
      </c>
      <c r="AB304" s="11">
        <v>14222</v>
      </c>
      <c r="AC304" s="9" t="s">
        <v>728</v>
      </c>
      <c r="AD304" s="10">
        <v>0.21099999999999999</v>
      </c>
      <c r="AE304" s="10">
        <v>0.44</v>
      </c>
      <c r="AF304" s="10">
        <v>0.35699999999999998</v>
      </c>
      <c r="AG304" s="9">
        <v>375.33</v>
      </c>
      <c r="AH304" s="9">
        <v>342.67</v>
      </c>
      <c r="AI304" s="9">
        <v>13.83</v>
      </c>
      <c r="AJ304" s="9">
        <v>15.15</v>
      </c>
      <c r="AK304" s="9">
        <v>1.0953299999999999</v>
      </c>
      <c r="AL304" s="10">
        <v>4.0000000000000001E-3</v>
      </c>
      <c r="AM304" s="10">
        <v>0.501</v>
      </c>
      <c r="AN304" s="10">
        <v>4.4999999999999998E-2</v>
      </c>
      <c r="AO304" s="10">
        <v>0.17399999999999999</v>
      </c>
      <c r="AP304" s="10">
        <v>0.22900000000000001</v>
      </c>
      <c r="AQ304" s="9">
        <v>6615</v>
      </c>
      <c r="AR304" s="9">
        <v>0.83699999999999997</v>
      </c>
      <c r="AS304" s="10">
        <v>5.5E-2</v>
      </c>
      <c r="AT304" s="10">
        <v>0.14499999999999999</v>
      </c>
      <c r="AU304" s="16">
        <v>0.54436581382689164</v>
      </c>
      <c r="AV304" s="1" t="str">
        <f t="shared" si="4"/>
        <v>yes</v>
      </c>
    </row>
    <row r="305" spans="1:48" ht="14.25" hidden="1" customHeight="1">
      <c r="A305" s="7">
        <v>301</v>
      </c>
      <c r="B305" s="8" t="s">
        <v>729</v>
      </c>
      <c r="C305" s="8" t="s">
        <v>711</v>
      </c>
      <c r="D305" s="9" t="s">
        <v>63</v>
      </c>
      <c r="E305" s="9" t="s">
        <v>51</v>
      </c>
      <c r="F305" s="9" t="s">
        <v>64</v>
      </c>
      <c r="G305" s="9">
        <v>1070</v>
      </c>
      <c r="H305" s="10">
        <v>0.42899999999999999</v>
      </c>
      <c r="I305" s="10">
        <v>0.36499999999999999</v>
      </c>
      <c r="J305" s="10">
        <v>0.183</v>
      </c>
      <c r="K305" s="10">
        <v>0.80800000000000005</v>
      </c>
      <c r="L305" s="10">
        <v>0.245</v>
      </c>
      <c r="M305" s="10">
        <v>0.57599999999999996</v>
      </c>
      <c r="N305" s="10">
        <v>0.72</v>
      </c>
      <c r="O305" s="9">
        <v>11721.74</v>
      </c>
      <c r="P305" s="9">
        <v>828</v>
      </c>
      <c r="Q305" s="9">
        <v>101</v>
      </c>
      <c r="R305" s="9">
        <v>2046</v>
      </c>
      <c r="S305" s="9">
        <v>13922</v>
      </c>
      <c r="T305" s="9" t="s">
        <v>730</v>
      </c>
      <c r="U305" s="9" t="s">
        <v>226</v>
      </c>
      <c r="V305" s="9">
        <v>7649</v>
      </c>
      <c r="W305" s="11">
        <v>79852</v>
      </c>
      <c r="X305" s="11">
        <v>97047</v>
      </c>
      <c r="Y305" s="11">
        <v>72144</v>
      </c>
      <c r="Z305" s="11">
        <v>60138</v>
      </c>
      <c r="AA305" s="11">
        <v>7528</v>
      </c>
      <c r="AB305" s="11">
        <v>15851</v>
      </c>
      <c r="AC305" s="9" t="s">
        <v>727</v>
      </c>
      <c r="AD305" s="10">
        <v>0.40100000000000002</v>
      </c>
      <c r="AE305" s="10">
        <v>0.37</v>
      </c>
      <c r="AF305" s="10">
        <v>0.36099999999999999</v>
      </c>
      <c r="AG305" s="9">
        <v>555</v>
      </c>
      <c r="AH305" s="9">
        <v>1391</v>
      </c>
      <c r="AI305" s="9">
        <v>21.12</v>
      </c>
      <c r="AJ305" s="9">
        <v>8.4269999999999996</v>
      </c>
      <c r="AK305" s="9">
        <v>0.39899000000000001</v>
      </c>
      <c r="AL305" s="9">
        <v>0.17299999999999999</v>
      </c>
      <c r="AM305" s="9">
        <v>0.318</v>
      </c>
      <c r="AN305" s="10">
        <v>0.111</v>
      </c>
      <c r="AO305" s="10">
        <v>0.253</v>
      </c>
      <c r="AP305" s="10">
        <v>0.22900000000000001</v>
      </c>
      <c r="AQ305" s="9">
        <v>14240</v>
      </c>
      <c r="AR305" s="9">
        <v>0.40500000000000003</v>
      </c>
      <c r="AS305" s="10" t="s">
        <v>673</v>
      </c>
      <c r="AT305" s="9">
        <v>2.8000000000000001E-2</v>
      </c>
      <c r="AU305" s="16">
        <v>0.71174377224199281</v>
      </c>
      <c r="AV305" s="1" t="str">
        <f t="shared" si="4"/>
        <v>yes</v>
      </c>
    </row>
    <row r="306" spans="1:48" ht="14.25" hidden="1" customHeight="1">
      <c r="A306" s="7">
        <v>302</v>
      </c>
      <c r="B306" s="8" t="s">
        <v>731</v>
      </c>
      <c r="C306" s="8" t="s">
        <v>732</v>
      </c>
      <c r="D306" s="9" t="s">
        <v>91</v>
      </c>
      <c r="E306" s="9" t="s">
        <v>59</v>
      </c>
      <c r="F306" s="9" t="s">
        <v>102</v>
      </c>
      <c r="G306" s="9">
        <v>945</v>
      </c>
      <c r="H306" s="10">
        <v>0.27500000000000002</v>
      </c>
      <c r="I306" s="10">
        <v>0.24</v>
      </c>
      <c r="J306" s="10">
        <v>0.158</v>
      </c>
      <c r="K306" s="10">
        <v>1</v>
      </c>
      <c r="L306" s="10">
        <v>3.9E-2</v>
      </c>
      <c r="M306" s="10">
        <v>0.13400000000000001</v>
      </c>
      <c r="N306" s="10">
        <v>0.64</v>
      </c>
      <c r="O306" s="9">
        <v>601.69000000000005</v>
      </c>
      <c r="P306" s="9" t="s">
        <v>55</v>
      </c>
      <c r="Q306" s="9" t="s">
        <v>55</v>
      </c>
      <c r="R306" s="9">
        <v>76</v>
      </c>
      <c r="S306" s="9" t="s">
        <v>55</v>
      </c>
      <c r="T306" s="9" t="s">
        <v>55</v>
      </c>
      <c r="U306" s="9" t="s">
        <v>55</v>
      </c>
      <c r="V306" s="9" t="s">
        <v>55</v>
      </c>
      <c r="W306" s="11">
        <v>42919</v>
      </c>
      <c r="X306" s="11">
        <v>49185</v>
      </c>
      <c r="Y306" s="11">
        <v>42327</v>
      </c>
      <c r="Z306" s="11">
        <v>38124</v>
      </c>
      <c r="AA306" s="11">
        <v>11460</v>
      </c>
      <c r="AB306" s="11">
        <v>11460</v>
      </c>
      <c r="AC306" s="9" t="s">
        <v>55</v>
      </c>
      <c r="AD306" s="10">
        <v>0</v>
      </c>
      <c r="AE306" s="10">
        <v>0.59</v>
      </c>
      <c r="AF306" s="10">
        <v>0.54900000000000004</v>
      </c>
      <c r="AG306" s="9">
        <v>31</v>
      </c>
      <c r="AH306" s="9">
        <v>57.33</v>
      </c>
      <c r="AI306" s="9">
        <v>19.41</v>
      </c>
      <c r="AJ306" s="9">
        <v>10.494999999999999</v>
      </c>
      <c r="AK306" s="9">
        <v>0.54069999999999996</v>
      </c>
      <c r="AL306" s="9" t="s">
        <v>55</v>
      </c>
      <c r="AM306" s="9" t="s">
        <v>55</v>
      </c>
      <c r="AN306" s="10">
        <v>5.0000000000000001E-3</v>
      </c>
      <c r="AO306" s="10">
        <v>3.2000000000000001E-2</v>
      </c>
      <c r="AP306" s="10">
        <v>0.14299999999999999</v>
      </c>
      <c r="AQ306" s="9">
        <v>616</v>
      </c>
      <c r="AR306" s="9" t="s">
        <v>55</v>
      </c>
      <c r="AS306" s="10">
        <v>0.111</v>
      </c>
      <c r="AT306" s="10">
        <v>0.27500000000000002</v>
      </c>
      <c r="AU306" s="16" t="s">
        <v>2055</v>
      </c>
      <c r="AV306" s="1" t="str">
        <f t="shared" si="4"/>
        <v>no</v>
      </c>
    </row>
    <row r="307" spans="1:48" ht="14.25" hidden="1" customHeight="1">
      <c r="A307" s="7">
        <v>303</v>
      </c>
      <c r="B307" s="8" t="s">
        <v>733</v>
      </c>
      <c r="C307" s="8" t="s">
        <v>732</v>
      </c>
      <c r="D307" s="9" t="s">
        <v>58</v>
      </c>
      <c r="E307" s="9" t="s">
        <v>59</v>
      </c>
      <c r="F307" s="9" t="s">
        <v>94</v>
      </c>
      <c r="G307" s="9">
        <v>1090</v>
      </c>
      <c r="H307" s="10">
        <v>0.629</v>
      </c>
      <c r="I307" s="10">
        <v>0.61599999999999999</v>
      </c>
      <c r="J307" s="10">
        <v>0.53300000000000003</v>
      </c>
      <c r="K307" s="10">
        <v>0.874</v>
      </c>
      <c r="L307" s="10">
        <v>0.192</v>
      </c>
      <c r="M307" s="10">
        <v>0.46500000000000002</v>
      </c>
      <c r="N307" s="10">
        <v>0.81</v>
      </c>
      <c r="O307" s="9">
        <v>1606.09</v>
      </c>
      <c r="P307" s="9">
        <v>98</v>
      </c>
      <c r="Q307" s="9" t="s">
        <v>55</v>
      </c>
      <c r="R307" s="9">
        <v>314</v>
      </c>
      <c r="S307" s="9" t="s">
        <v>55</v>
      </c>
      <c r="T307" s="9" t="s">
        <v>55</v>
      </c>
      <c r="U307" s="9" t="s">
        <v>55</v>
      </c>
      <c r="V307" s="9" t="s">
        <v>55</v>
      </c>
      <c r="W307" s="11">
        <v>57802</v>
      </c>
      <c r="X307" s="11">
        <v>72810</v>
      </c>
      <c r="Y307" s="11">
        <v>49896</v>
      </c>
      <c r="Z307" s="11">
        <v>50967</v>
      </c>
      <c r="AA307" s="11">
        <v>27934</v>
      </c>
      <c r="AB307" s="11">
        <v>27934</v>
      </c>
      <c r="AC307" s="9" t="s">
        <v>55</v>
      </c>
      <c r="AD307" s="10">
        <v>0.44400000000000001</v>
      </c>
      <c r="AE307" s="10">
        <v>0.33</v>
      </c>
      <c r="AF307" s="10">
        <v>0.32800000000000001</v>
      </c>
      <c r="AG307" s="9">
        <v>134.33000000000001</v>
      </c>
      <c r="AH307" s="9">
        <v>188.67</v>
      </c>
      <c r="AI307" s="9">
        <v>11.96</v>
      </c>
      <c r="AJ307" s="9">
        <v>8.5129999999999999</v>
      </c>
      <c r="AK307" s="9">
        <v>0.71201000000000003</v>
      </c>
      <c r="AL307" s="9" t="s">
        <v>55</v>
      </c>
      <c r="AM307" s="9" t="s">
        <v>55</v>
      </c>
      <c r="AN307" s="10">
        <v>1.7999999999999999E-2</v>
      </c>
      <c r="AO307" s="10">
        <v>0.13100000000000001</v>
      </c>
      <c r="AP307" s="10">
        <v>0.14299999999999999</v>
      </c>
      <c r="AQ307" s="9">
        <v>1915</v>
      </c>
      <c r="AR307" s="9">
        <v>0.7</v>
      </c>
      <c r="AS307" s="10">
        <v>1.2999999999999999E-2</v>
      </c>
      <c r="AT307" s="10">
        <v>0.184</v>
      </c>
      <c r="AU307" s="16">
        <v>0.58823529411764708</v>
      </c>
      <c r="AV307" s="1" t="str">
        <f t="shared" si="4"/>
        <v>no</v>
      </c>
    </row>
    <row r="308" spans="1:48" ht="14.25" hidden="1" customHeight="1">
      <c r="A308" s="7">
        <v>304</v>
      </c>
      <c r="B308" s="8" t="s">
        <v>734</v>
      </c>
      <c r="C308" s="8" t="s">
        <v>732</v>
      </c>
      <c r="D308" s="9" t="s">
        <v>50</v>
      </c>
      <c r="E308" s="9" t="s">
        <v>59</v>
      </c>
      <c r="F308" s="9" t="s">
        <v>205</v>
      </c>
      <c r="G308" s="9">
        <v>1097.5</v>
      </c>
      <c r="H308" s="10">
        <v>0.66900000000000004</v>
      </c>
      <c r="I308" s="10">
        <v>0.65600000000000003</v>
      </c>
      <c r="J308" s="10">
        <v>0.503</v>
      </c>
      <c r="K308" s="10">
        <v>0.68899999999999995</v>
      </c>
      <c r="L308" s="10">
        <v>7.1999999999999995E-2</v>
      </c>
      <c r="M308" s="10">
        <v>0.122</v>
      </c>
      <c r="N308" s="10">
        <v>0.81</v>
      </c>
      <c r="O308" s="9">
        <v>3171.05</v>
      </c>
      <c r="P308" s="9">
        <v>236</v>
      </c>
      <c r="Q308" s="9">
        <v>67</v>
      </c>
      <c r="R308" s="9">
        <v>578</v>
      </c>
      <c r="S308" s="9" t="s">
        <v>55</v>
      </c>
      <c r="T308" s="9" t="s">
        <v>55</v>
      </c>
      <c r="U308" s="9" t="s">
        <v>55</v>
      </c>
      <c r="V308" s="9" t="s">
        <v>55</v>
      </c>
      <c r="W308" s="11">
        <v>77781</v>
      </c>
      <c r="X308" s="11">
        <v>97479</v>
      </c>
      <c r="Y308" s="11">
        <v>69030</v>
      </c>
      <c r="Z308" s="11">
        <v>58725</v>
      </c>
      <c r="AA308" s="11">
        <v>37650</v>
      </c>
      <c r="AB308" s="11">
        <v>37650</v>
      </c>
      <c r="AC308" s="9" t="s">
        <v>55</v>
      </c>
      <c r="AD308" s="10">
        <v>0.63500000000000001</v>
      </c>
      <c r="AE308" s="10">
        <v>0.33</v>
      </c>
      <c r="AF308" s="10">
        <v>0.248</v>
      </c>
      <c r="AG308" s="9">
        <v>246.67</v>
      </c>
      <c r="AH308" s="9">
        <v>194</v>
      </c>
      <c r="AI308" s="9">
        <v>12.86</v>
      </c>
      <c r="AJ308" s="9">
        <v>16.346</v>
      </c>
      <c r="AK308" s="9">
        <v>1.2714799999999999</v>
      </c>
      <c r="AL308" s="9" t="s">
        <v>55</v>
      </c>
      <c r="AM308" s="9" t="s">
        <v>55</v>
      </c>
      <c r="AN308" s="10">
        <v>0.01</v>
      </c>
      <c r="AO308" s="10">
        <v>0.13600000000000001</v>
      </c>
      <c r="AP308" s="10">
        <v>0.14299999999999999</v>
      </c>
      <c r="AQ308" s="9">
        <v>3846</v>
      </c>
      <c r="AR308" s="9">
        <v>1.056</v>
      </c>
      <c r="AS308" s="9">
        <v>8.0000000000000002E-3</v>
      </c>
      <c r="AT308" s="9">
        <v>3.5000000000000003E-2</v>
      </c>
      <c r="AU308" s="16">
        <v>0.48638132295719838</v>
      </c>
      <c r="AV308" s="1" t="str">
        <f t="shared" si="4"/>
        <v>no</v>
      </c>
    </row>
    <row r="309" spans="1:48" ht="14.25" hidden="1" customHeight="1">
      <c r="A309" s="7">
        <v>305</v>
      </c>
      <c r="B309" s="8" t="s">
        <v>735</v>
      </c>
      <c r="C309" s="8" t="s">
        <v>732</v>
      </c>
      <c r="D309" s="9" t="s">
        <v>91</v>
      </c>
      <c r="E309" s="9" t="s">
        <v>59</v>
      </c>
      <c r="F309" s="9" t="s">
        <v>187</v>
      </c>
      <c r="G309" s="9">
        <v>1160</v>
      </c>
      <c r="H309" s="10">
        <v>0.63</v>
      </c>
      <c r="I309" s="10">
        <v>0.61499999999999999</v>
      </c>
      <c r="J309" s="10">
        <v>0.44400000000000001</v>
      </c>
      <c r="K309" s="10">
        <v>1</v>
      </c>
      <c r="L309" s="10">
        <v>3.1E-2</v>
      </c>
      <c r="M309" s="10">
        <v>0.16</v>
      </c>
      <c r="N309" s="10">
        <v>0.86</v>
      </c>
      <c r="O309" s="9">
        <v>1612.58</v>
      </c>
      <c r="P309" s="9" t="s">
        <v>55</v>
      </c>
      <c r="Q309" s="9" t="s">
        <v>55</v>
      </c>
      <c r="R309" s="9">
        <v>344</v>
      </c>
      <c r="S309" s="9" t="s">
        <v>55</v>
      </c>
      <c r="T309" s="9" t="s">
        <v>55</v>
      </c>
      <c r="U309" s="9" t="s">
        <v>55</v>
      </c>
      <c r="V309" s="9" t="s">
        <v>55</v>
      </c>
      <c r="W309" s="11">
        <v>70600</v>
      </c>
      <c r="X309" s="11">
        <v>87894</v>
      </c>
      <c r="Y309" s="11">
        <v>69948</v>
      </c>
      <c r="Z309" s="11">
        <v>57474</v>
      </c>
      <c r="AA309" s="11">
        <v>24870</v>
      </c>
      <c r="AB309" s="11">
        <v>24870</v>
      </c>
      <c r="AC309" s="9" t="s">
        <v>55</v>
      </c>
      <c r="AD309" s="10">
        <v>0.58899999999999997</v>
      </c>
      <c r="AE309" s="10">
        <v>0.84</v>
      </c>
      <c r="AF309" s="10">
        <v>0.83299999999999996</v>
      </c>
      <c r="AG309" s="9">
        <v>149</v>
      </c>
      <c r="AH309" s="9">
        <v>380</v>
      </c>
      <c r="AI309" s="9">
        <v>10.82</v>
      </c>
      <c r="AJ309" s="9">
        <v>4.2439999999999998</v>
      </c>
      <c r="AK309" s="9">
        <v>0.39211000000000001</v>
      </c>
      <c r="AL309" s="9" t="s">
        <v>55</v>
      </c>
      <c r="AM309" s="9" t="s">
        <v>55</v>
      </c>
      <c r="AN309" s="10">
        <v>7.6999999999999999E-2</v>
      </c>
      <c r="AO309" s="10">
        <v>0.30399999999999999</v>
      </c>
      <c r="AP309" s="10">
        <v>0.14299999999999999</v>
      </c>
      <c r="AQ309" s="9">
        <v>1643</v>
      </c>
      <c r="AR309" s="9">
        <v>0.39300000000000002</v>
      </c>
      <c r="AS309" s="10" t="s">
        <v>736</v>
      </c>
      <c r="AT309" s="9">
        <v>4.1000000000000002E-2</v>
      </c>
      <c r="AU309" s="16">
        <v>0.71787508973438618</v>
      </c>
      <c r="AV309" s="1" t="str">
        <f t="shared" si="4"/>
        <v>no</v>
      </c>
    </row>
    <row r="310" spans="1:48" ht="14.25" hidden="1" customHeight="1">
      <c r="A310" s="7">
        <v>306</v>
      </c>
      <c r="B310" s="8" t="s">
        <v>737</v>
      </c>
      <c r="C310" s="8" t="s">
        <v>732</v>
      </c>
      <c r="D310" s="9" t="s">
        <v>50</v>
      </c>
      <c r="E310" s="9" t="s">
        <v>59</v>
      </c>
      <c r="F310" s="9" t="s">
        <v>273</v>
      </c>
      <c r="G310" s="9">
        <v>940</v>
      </c>
      <c r="H310" s="10">
        <v>0.36899999999999999</v>
      </c>
      <c r="I310" s="10">
        <v>0.34599999999999997</v>
      </c>
      <c r="J310" s="10">
        <v>0.26200000000000001</v>
      </c>
      <c r="K310" s="10">
        <v>0.86199999999999999</v>
      </c>
      <c r="L310" s="10">
        <v>0.30299999999999999</v>
      </c>
      <c r="M310" s="10">
        <v>0.61799999999999999</v>
      </c>
      <c r="N310" s="10">
        <v>0.59</v>
      </c>
      <c r="O310" s="9">
        <v>2514.9899999999998</v>
      </c>
      <c r="P310" s="9">
        <v>213</v>
      </c>
      <c r="Q310" s="9" t="s">
        <v>55</v>
      </c>
      <c r="R310" s="9">
        <v>335</v>
      </c>
      <c r="S310" s="9" t="s">
        <v>55</v>
      </c>
      <c r="T310" s="9" t="s">
        <v>55</v>
      </c>
      <c r="U310" s="9" t="s">
        <v>55</v>
      </c>
      <c r="V310" s="9" t="s">
        <v>55</v>
      </c>
      <c r="W310" s="11">
        <v>52422</v>
      </c>
      <c r="X310" s="11">
        <v>56367</v>
      </c>
      <c r="Y310" s="11">
        <v>48159</v>
      </c>
      <c r="Z310" s="11">
        <v>42759</v>
      </c>
      <c r="AA310" s="11">
        <v>23828</v>
      </c>
      <c r="AB310" s="11">
        <v>23828</v>
      </c>
      <c r="AC310" s="9" t="s">
        <v>55</v>
      </c>
      <c r="AD310" s="10">
        <v>0.19700000000000001</v>
      </c>
      <c r="AE310" s="10">
        <v>0.56999999999999995</v>
      </c>
      <c r="AF310" s="10">
        <v>0.42599999999999999</v>
      </c>
      <c r="AG310" s="9">
        <v>144.66999999999999</v>
      </c>
      <c r="AH310" s="9">
        <v>211.33</v>
      </c>
      <c r="AI310" s="9">
        <v>17.38</v>
      </c>
      <c r="AJ310" s="9">
        <v>11.901</v>
      </c>
      <c r="AK310" s="9">
        <v>0.68454000000000004</v>
      </c>
      <c r="AL310" s="9" t="s">
        <v>55</v>
      </c>
      <c r="AM310" s="9" t="s">
        <v>55</v>
      </c>
      <c r="AN310" s="10">
        <v>7.5999999999999998E-2</v>
      </c>
      <c r="AO310" s="10">
        <v>0.14699999999999999</v>
      </c>
      <c r="AP310" s="10">
        <v>0.14299999999999999</v>
      </c>
      <c r="AQ310" s="9">
        <v>3128</v>
      </c>
      <c r="AR310" s="9">
        <v>0.29199999999999998</v>
      </c>
      <c r="AS310" s="10" t="s">
        <v>496</v>
      </c>
      <c r="AT310" s="10">
        <v>0.17199999999999999</v>
      </c>
      <c r="AU310" s="16">
        <v>0.77399380804953566</v>
      </c>
      <c r="AV310" s="1" t="str">
        <f t="shared" si="4"/>
        <v>no</v>
      </c>
    </row>
    <row r="311" spans="1:48" ht="14.25" hidden="1" customHeight="1">
      <c r="A311" s="7">
        <v>307</v>
      </c>
      <c r="B311" s="8" t="s">
        <v>738</v>
      </c>
      <c r="C311" s="8" t="s">
        <v>732</v>
      </c>
      <c r="D311" s="9" t="s">
        <v>91</v>
      </c>
      <c r="E311" s="9" t="s">
        <v>59</v>
      </c>
      <c r="F311" s="9" t="s">
        <v>92</v>
      </c>
      <c r="G311" s="9">
        <v>1255</v>
      </c>
      <c r="H311" s="10">
        <v>0.86399999999999999</v>
      </c>
      <c r="I311" s="10">
        <v>0.86099999999999999</v>
      </c>
      <c r="J311" s="10">
        <v>0.82799999999999996</v>
      </c>
      <c r="K311" s="10">
        <v>1</v>
      </c>
      <c r="L311" s="10">
        <v>4.0000000000000001E-3</v>
      </c>
      <c r="M311" s="10">
        <v>4.1000000000000002E-2</v>
      </c>
      <c r="N311" s="10">
        <v>0.89</v>
      </c>
      <c r="O311" s="9">
        <v>1364.02</v>
      </c>
      <c r="P311" s="9" t="s">
        <v>55</v>
      </c>
      <c r="Q311" s="9" t="s">
        <v>55</v>
      </c>
      <c r="R311" s="9">
        <v>400</v>
      </c>
      <c r="S311" s="9" t="s">
        <v>55</v>
      </c>
      <c r="T311" s="9" t="s">
        <v>55</v>
      </c>
      <c r="U311" s="9" t="s">
        <v>55</v>
      </c>
      <c r="V311" s="9" t="s">
        <v>55</v>
      </c>
      <c r="W311" s="11">
        <v>72761</v>
      </c>
      <c r="X311" s="11">
        <v>92961</v>
      </c>
      <c r="Y311" s="11">
        <v>71001</v>
      </c>
      <c r="Z311" s="11">
        <v>58932</v>
      </c>
      <c r="AA311" s="11">
        <v>38200</v>
      </c>
      <c r="AB311" s="11">
        <v>38200</v>
      </c>
      <c r="AC311" s="9" t="s">
        <v>55</v>
      </c>
      <c r="AD311" s="10">
        <v>0.66700000000000004</v>
      </c>
      <c r="AE311" s="10">
        <v>0.15</v>
      </c>
      <c r="AF311" s="10">
        <v>0.14499999999999999</v>
      </c>
      <c r="AG311" s="9">
        <v>129.33000000000001</v>
      </c>
      <c r="AH311" s="9">
        <v>245.33</v>
      </c>
      <c r="AI311" s="9">
        <v>10.55</v>
      </c>
      <c r="AJ311" s="9">
        <v>5.56</v>
      </c>
      <c r="AK311" s="9">
        <v>0.52717000000000003</v>
      </c>
      <c r="AL311" s="9" t="s">
        <v>55</v>
      </c>
      <c r="AM311" s="9" t="s">
        <v>55</v>
      </c>
      <c r="AN311" s="10">
        <v>7.4999999999999997E-2</v>
      </c>
      <c r="AO311" s="10">
        <v>0.14599999999999999</v>
      </c>
      <c r="AP311" s="10">
        <v>0.14299999999999999</v>
      </c>
      <c r="AQ311" s="9">
        <v>1367</v>
      </c>
      <c r="AR311" s="9">
        <v>0.187</v>
      </c>
      <c r="AS311" s="10" t="s">
        <v>126</v>
      </c>
      <c r="AT311" s="10">
        <v>0.19800000000000001</v>
      </c>
      <c r="AU311" s="16">
        <v>0.8424599831508004</v>
      </c>
      <c r="AV311" s="1" t="str">
        <f t="shared" si="4"/>
        <v>no</v>
      </c>
    </row>
    <row r="312" spans="1:48" ht="14.25" hidden="1" customHeight="1">
      <c r="A312" s="7">
        <v>308</v>
      </c>
      <c r="B312" s="8" t="s">
        <v>739</v>
      </c>
      <c r="C312" s="8" t="s">
        <v>732</v>
      </c>
      <c r="D312" s="9" t="s">
        <v>150</v>
      </c>
      <c r="E312" s="9" t="s">
        <v>59</v>
      </c>
      <c r="F312" s="9" t="s">
        <v>624</v>
      </c>
      <c r="G312" s="9">
        <v>985</v>
      </c>
      <c r="H312" s="10">
        <v>0.373</v>
      </c>
      <c r="I312" s="10">
        <v>0.34699999999999998</v>
      </c>
      <c r="J312" s="10">
        <v>0.23599999999999999</v>
      </c>
      <c r="K312" s="10">
        <v>0.46200000000000002</v>
      </c>
      <c r="L312" s="10">
        <v>0.42399999999999999</v>
      </c>
      <c r="M312" s="10">
        <v>0.308</v>
      </c>
      <c r="N312" s="10">
        <v>0.65</v>
      </c>
      <c r="O312" s="9">
        <v>3949.17</v>
      </c>
      <c r="P312" s="9">
        <v>1093</v>
      </c>
      <c r="Q312" s="9">
        <v>107</v>
      </c>
      <c r="R312" s="9">
        <v>434</v>
      </c>
      <c r="S312" s="11" t="s">
        <v>55</v>
      </c>
      <c r="T312" s="9" t="s">
        <v>55</v>
      </c>
      <c r="U312" s="9" t="s">
        <v>55</v>
      </c>
      <c r="V312" s="11" t="s">
        <v>55</v>
      </c>
      <c r="W312" s="11">
        <v>54217</v>
      </c>
      <c r="X312" s="11">
        <v>47457</v>
      </c>
      <c r="Y312" s="11">
        <v>45945</v>
      </c>
      <c r="Z312" s="11">
        <v>42894</v>
      </c>
      <c r="AA312" s="11">
        <v>21000</v>
      </c>
      <c r="AB312" s="11">
        <v>21000</v>
      </c>
      <c r="AC312" s="9" t="s">
        <v>55</v>
      </c>
      <c r="AD312" s="10">
        <v>0.25800000000000001</v>
      </c>
      <c r="AE312" s="10">
        <v>0.54</v>
      </c>
      <c r="AF312" s="10">
        <v>0.39900000000000002</v>
      </c>
      <c r="AG312" s="9">
        <v>216</v>
      </c>
      <c r="AH312" s="9">
        <v>222.33</v>
      </c>
      <c r="AI312" s="9">
        <v>18.28</v>
      </c>
      <c r="AJ312" s="9">
        <v>17.762</v>
      </c>
      <c r="AK312" s="9">
        <v>0.97150999999999998</v>
      </c>
      <c r="AL312" s="10" t="s">
        <v>55</v>
      </c>
      <c r="AM312" s="10" t="s">
        <v>55</v>
      </c>
      <c r="AN312" s="10">
        <v>3.5999999999999997E-2</v>
      </c>
      <c r="AO312" s="10">
        <v>8.2000000000000003E-2</v>
      </c>
      <c r="AP312" s="10">
        <v>0.14299999999999999</v>
      </c>
      <c r="AQ312" s="9">
        <v>6276</v>
      </c>
      <c r="AR312" s="9">
        <v>0.878</v>
      </c>
      <c r="AS312" s="10">
        <v>6.0999999999999999E-2</v>
      </c>
      <c r="AT312" s="10">
        <v>0.115</v>
      </c>
      <c r="AU312" s="16">
        <v>0.53248136315228978</v>
      </c>
      <c r="AV312" s="1" t="str">
        <f t="shared" si="4"/>
        <v>no</v>
      </c>
    </row>
    <row r="313" spans="1:48" ht="14.25" hidden="1" customHeight="1">
      <c r="A313" s="7">
        <v>456</v>
      </c>
      <c r="B313" s="8" t="s">
        <v>981</v>
      </c>
      <c r="C313" s="8" t="s">
        <v>337</v>
      </c>
      <c r="D313" s="9" t="s">
        <v>50</v>
      </c>
      <c r="E313" s="9" t="s">
        <v>51</v>
      </c>
      <c r="F313" s="9" t="s">
        <v>136</v>
      </c>
      <c r="G313" s="9">
        <v>1080</v>
      </c>
      <c r="H313" s="10">
        <v>0.59899999999999998</v>
      </c>
      <c r="I313" s="10">
        <v>0.56499999999999995</v>
      </c>
      <c r="J313" s="10">
        <v>0.35</v>
      </c>
      <c r="K313" s="10">
        <v>0.90400000000000003</v>
      </c>
      <c r="L313" s="10">
        <v>0.124</v>
      </c>
      <c r="M313" s="10">
        <v>0.377</v>
      </c>
      <c r="N313" s="10">
        <v>0.76</v>
      </c>
      <c r="O313" s="9">
        <v>9899.2999999999993</v>
      </c>
      <c r="P313" s="9">
        <v>232</v>
      </c>
      <c r="Q313" s="9">
        <v>4</v>
      </c>
      <c r="R313" s="9">
        <v>2113</v>
      </c>
      <c r="S313" s="9">
        <v>13009</v>
      </c>
      <c r="T313" s="9" t="s">
        <v>573</v>
      </c>
      <c r="U313" s="9" t="s">
        <v>540</v>
      </c>
      <c r="V313" s="9">
        <v>7417</v>
      </c>
      <c r="W313" s="9">
        <v>76323</v>
      </c>
      <c r="X313" s="9">
        <v>99963</v>
      </c>
      <c r="Y313" s="9">
        <v>78201</v>
      </c>
      <c r="Z313" s="9">
        <v>62460</v>
      </c>
      <c r="AA313" s="11">
        <v>13082</v>
      </c>
      <c r="AB313" s="11">
        <v>17032</v>
      </c>
      <c r="AC313" s="9" t="s">
        <v>121</v>
      </c>
      <c r="AD313" s="10">
        <v>0.45500000000000002</v>
      </c>
      <c r="AE313" s="10">
        <v>0.25</v>
      </c>
      <c r="AF313" s="10">
        <v>0.23400000000000001</v>
      </c>
      <c r="AG313" s="9">
        <v>529</v>
      </c>
      <c r="AH313" s="9">
        <v>873.67</v>
      </c>
      <c r="AI313" s="9">
        <v>18.71</v>
      </c>
      <c r="AJ313" s="9">
        <v>11.331</v>
      </c>
      <c r="AK313" s="9">
        <v>0.60548999999999997</v>
      </c>
      <c r="AL313" s="9">
        <v>0.13500000000000001</v>
      </c>
      <c r="AM313" s="9">
        <v>0.40500000000000003</v>
      </c>
      <c r="AN313" s="10">
        <v>2.7E-2</v>
      </c>
      <c r="AO313" s="10">
        <v>0.112</v>
      </c>
      <c r="AP313" s="10">
        <v>0.182</v>
      </c>
      <c r="AQ313" s="9">
        <v>10878</v>
      </c>
      <c r="AR313" s="9">
        <v>0.57599999999999996</v>
      </c>
      <c r="AS313" s="10">
        <v>7.0000000000000007E-2</v>
      </c>
      <c r="AT313" s="10">
        <v>0.14399999999999999</v>
      </c>
      <c r="AU313" s="16">
        <v>0.63451776649746194</v>
      </c>
      <c r="AV313" s="1" t="str">
        <f t="shared" si="4"/>
        <v>yes</v>
      </c>
    </row>
    <row r="314" spans="1:48" ht="14.25" hidden="1" customHeight="1">
      <c r="A314" s="7">
        <v>310</v>
      </c>
      <c r="B314" s="8" t="s">
        <v>742</v>
      </c>
      <c r="C314" s="8" t="s">
        <v>732</v>
      </c>
      <c r="D314" s="9" t="s">
        <v>91</v>
      </c>
      <c r="E314" s="9" t="s">
        <v>59</v>
      </c>
      <c r="F314" s="9" t="s">
        <v>92</v>
      </c>
      <c r="G314" s="9">
        <v>998</v>
      </c>
      <c r="H314" s="10">
        <v>0.56599999999999995</v>
      </c>
      <c r="I314" s="10">
        <v>0.55300000000000005</v>
      </c>
      <c r="J314" s="10">
        <v>0.49199999999999999</v>
      </c>
      <c r="K314" s="10">
        <v>0.72099999999999997</v>
      </c>
      <c r="L314" s="10">
        <v>7.8E-2</v>
      </c>
      <c r="M314" s="10">
        <v>0.153</v>
      </c>
      <c r="N314" s="10">
        <v>0.72</v>
      </c>
      <c r="O314" s="9">
        <v>1078.71</v>
      </c>
      <c r="P314" s="9">
        <v>114</v>
      </c>
      <c r="Q314" s="9" t="s">
        <v>55</v>
      </c>
      <c r="R314" s="9">
        <v>251</v>
      </c>
      <c r="S314" s="9" t="s">
        <v>55</v>
      </c>
      <c r="T314" s="9" t="s">
        <v>55</v>
      </c>
      <c r="U314" s="9" t="s">
        <v>55</v>
      </c>
      <c r="V314" s="9" t="s">
        <v>55</v>
      </c>
      <c r="W314" s="11">
        <v>59413</v>
      </c>
      <c r="X314" s="11">
        <v>66483</v>
      </c>
      <c r="Y314" s="11">
        <v>54396</v>
      </c>
      <c r="Z314" s="11">
        <v>44946</v>
      </c>
      <c r="AA314" s="11">
        <v>34280</v>
      </c>
      <c r="AB314" s="11">
        <v>34280</v>
      </c>
      <c r="AC314" s="9" t="s">
        <v>55</v>
      </c>
      <c r="AD314" s="10">
        <v>0.39400000000000002</v>
      </c>
      <c r="AE314" s="10">
        <v>0.38</v>
      </c>
      <c r="AF314" s="10">
        <v>0.36899999999999999</v>
      </c>
      <c r="AG314" s="9">
        <v>100.33</v>
      </c>
      <c r="AH314" s="9">
        <v>157.33000000000001</v>
      </c>
      <c r="AI314" s="9">
        <v>10.75</v>
      </c>
      <c r="AJ314" s="9">
        <v>6.8559999999999999</v>
      </c>
      <c r="AK314" s="9">
        <v>0.63771</v>
      </c>
      <c r="AL314" s="9" t="s">
        <v>55</v>
      </c>
      <c r="AM314" s="9" t="s">
        <v>55</v>
      </c>
      <c r="AN314" s="10">
        <v>0.01</v>
      </c>
      <c r="AO314" s="10">
        <v>0.154</v>
      </c>
      <c r="AP314" s="10">
        <v>0.14299999999999999</v>
      </c>
      <c r="AQ314" s="9">
        <v>1364</v>
      </c>
      <c r="AR314" s="9">
        <v>0.32</v>
      </c>
      <c r="AS314" s="10" t="s">
        <v>743</v>
      </c>
      <c r="AT314" s="10">
        <v>0.17199999999999999</v>
      </c>
      <c r="AU314" s="16">
        <v>0.75757575757575757</v>
      </c>
      <c r="AV314" s="1" t="str">
        <f t="shared" si="4"/>
        <v>no</v>
      </c>
    </row>
    <row r="315" spans="1:48" ht="14.25" hidden="1" customHeight="1">
      <c r="A315" s="7">
        <v>311</v>
      </c>
      <c r="B315" s="8" t="s">
        <v>744</v>
      </c>
      <c r="C315" s="8" t="s">
        <v>732</v>
      </c>
      <c r="D315" s="9" t="s">
        <v>50</v>
      </c>
      <c r="E315" s="9" t="s">
        <v>59</v>
      </c>
      <c r="F315" s="9" t="s">
        <v>442</v>
      </c>
      <c r="G315" s="9" t="s">
        <v>55</v>
      </c>
      <c r="H315" s="10">
        <v>0.27700000000000002</v>
      </c>
      <c r="I315" s="10">
        <v>0.25</v>
      </c>
      <c r="J315" s="10">
        <v>0.153</v>
      </c>
      <c r="K315" s="10">
        <v>0.82899999999999996</v>
      </c>
      <c r="L315" s="10">
        <v>5.8000000000000003E-2</v>
      </c>
      <c r="M315" s="10">
        <v>0.44400000000000001</v>
      </c>
      <c r="N315" s="10">
        <v>0.61</v>
      </c>
      <c r="O315" s="9">
        <v>2556.7399999999998</v>
      </c>
      <c r="P315" s="9">
        <v>195</v>
      </c>
      <c r="Q315" s="9">
        <v>0</v>
      </c>
      <c r="R315" s="9">
        <v>465</v>
      </c>
      <c r="S315" s="9" t="s">
        <v>55</v>
      </c>
      <c r="T315" s="9" t="s">
        <v>55</v>
      </c>
      <c r="U315" s="9" t="s">
        <v>55</v>
      </c>
      <c r="V315" s="9" t="s">
        <v>55</v>
      </c>
      <c r="W315" s="11">
        <v>60594</v>
      </c>
      <c r="X315" s="9">
        <v>67851</v>
      </c>
      <c r="Y315" s="11">
        <v>56862</v>
      </c>
      <c r="Z315" s="11">
        <v>46926</v>
      </c>
      <c r="AA315" s="11">
        <v>23162</v>
      </c>
      <c r="AB315" s="11">
        <v>23162</v>
      </c>
      <c r="AC315" s="9" t="s">
        <v>55</v>
      </c>
      <c r="AD315" s="10">
        <v>0.16300000000000001</v>
      </c>
      <c r="AE315" s="10">
        <v>0.64</v>
      </c>
      <c r="AF315" s="10">
        <v>0.60399999999999998</v>
      </c>
      <c r="AG315" s="9">
        <v>145.66999999999999</v>
      </c>
      <c r="AH315" s="9">
        <v>253.67</v>
      </c>
      <c r="AI315" s="9">
        <v>17.55</v>
      </c>
      <c r="AJ315" s="9">
        <v>10.079000000000001</v>
      </c>
      <c r="AK315" s="9">
        <v>0.57423999999999997</v>
      </c>
      <c r="AL315" s="9" t="s">
        <v>55</v>
      </c>
      <c r="AM315" s="9" t="s">
        <v>55</v>
      </c>
      <c r="AN315" s="10">
        <v>1E-3</v>
      </c>
      <c r="AO315" s="10">
        <v>0.124</v>
      </c>
      <c r="AP315" s="10">
        <v>0.14299999999999999</v>
      </c>
      <c r="AQ315" s="9">
        <v>2651</v>
      </c>
      <c r="AR315" s="9" t="s">
        <v>55</v>
      </c>
      <c r="AS315" s="10">
        <v>0.02</v>
      </c>
      <c r="AT315" s="9">
        <v>0.114</v>
      </c>
      <c r="AU315" s="16" t="s">
        <v>2055</v>
      </c>
      <c r="AV315" s="1" t="str">
        <f t="shared" si="4"/>
        <v>no</v>
      </c>
    </row>
    <row r="316" spans="1:48" ht="14.25" hidden="1" customHeight="1">
      <c r="A316" s="7">
        <v>312</v>
      </c>
      <c r="B316" s="8" t="s">
        <v>745</v>
      </c>
      <c r="C316" s="8" t="s">
        <v>732</v>
      </c>
      <c r="D316" s="9" t="s">
        <v>58</v>
      </c>
      <c r="E316" s="9" t="s">
        <v>59</v>
      </c>
      <c r="F316" s="9" t="s">
        <v>147</v>
      </c>
      <c r="G316" s="9" t="s">
        <v>55</v>
      </c>
      <c r="H316" s="10">
        <v>0.56000000000000005</v>
      </c>
      <c r="I316" s="10">
        <v>0.52800000000000002</v>
      </c>
      <c r="J316" s="10">
        <v>0.4</v>
      </c>
      <c r="K316" s="10">
        <v>0.89500000000000002</v>
      </c>
      <c r="L316" s="10">
        <v>0.36899999999999999</v>
      </c>
      <c r="M316" s="10">
        <v>0.69299999999999995</v>
      </c>
      <c r="N316" s="10">
        <v>0.78</v>
      </c>
      <c r="O316" s="9">
        <v>828.92</v>
      </c>
      <c r="P316" s="9">
        <v>43</v>
      </c>
      <c r="Q316" s="9" t="s">
        <v>55</v>
      </c>
      <c r="R316" s="9">
        <v>212</v>
      </c>
      <c r="S316" s="11" t="s">
        <v>55</v>
      </c>
      <c r="T316" s="9" t="s">
        <v>55</v>
      </c>
      <c r="U316" s="9" t="s">
        <v>55</v>
      </c>
      <c r="V316" s="11" t="s">
        <v>55</v>
      </c>
      <c r="W316" s="11">
        <v>59071</v>
      </c>
      <c r="X316" s="11">
        <v>74979</v>
      </c>
      <c r="Y316" s="11">
        <v>58815</v>
      </c>
      <c r="Z316" s="11">
        <v>48285</v>
      </c>
      <c r="AA316" s="11">
        <v>22250</v>
      </c>
      <c r="AB316" s="11">
        <v>22250</v>
      </c>
      <c r="AC316" s="9" t="s">
        <v>55</v>
      </c>
      <c r="AD316" s="10">
        <v>0.5</v>
      </c>
      <c r="AE316" s="10">
        <v>0.42</v>
      </c>
      <c r="AF316" s="10">
        <v>0.51900000000000002</v>
      </c>
      <c r="AG316" s="9">
        <v>55.67</v>
      </c>
      <c r="AH316" s="9">
        <v>40.67</v>
      </c>
      <c r="AI316" s="9">
        <v>14.89</v>
      </c>
      <c r="AJ316" s="9">
        <v>20.382999999999999</v>
      </c>
      <c r="AK316" s="9">
        <v>1.3688499999999999</v>
      </c>
      <c r="AL316" s="10" t="s">
        <v>55</v>
      </c>
      <c r="AM316" s="10" t="s">
        <v>55</v>
      </c>
      <c r="AN316" s="10">
        <v>3.7999999999999999E-2</v>
      </c>
      <c r="AO316" s="10">
        <v>0.14799999999999999</v>
      </c>
      <c r="AP316" s="10">
        <v>0.14299999999999999</v>
      </c>
      <c r="AQ316" s="9">
        <v>1055</v>
      </c>
      <c r="AR316" s="9">
        <v>26.832999999999998</v>
      </c>
      <c r="AS316" s="10" t="s">
        <v>496</v>
      </c>
      <c r="AT316" s="10">
        <v>0.06</v>
      </c>
      <c r="AU316" s="16">
        <v>3.5928573994898128E-2</v>
      </c>
      <c r="AV316" s="1" t="str">
        <f t="shared" si="4"/>
        <v>no</v>
      </c>
    </row>
    <row r="317" spans="1:48" ht="14.25" hidden="1" customHeight="1">
      <c r="A317" s="7">
        <v>1049</v>
      </c>
      <c r="B317" s="8" t="s">
        <v>1835</v>
      </c>
      <c r="C317" s="8" t="s">
        <v>1813</v>
      </c>
      <c r="D317" s="9" t="s">
        <v>50</v>
      </c>
      <c r="E317" s="9" t="s">
        <v>51</v>
      </c>
      <c r="F317" s="9" t="s">
        <v>136</v>
      </c>
      <c r="G317" s="9">
        <v>1110</v>
      </c>
      <c r="H317" s="10">
        <v>0.68300000000000005</v>
      </c>
      <c r="I317" s="10">
        <v>0.63700000000000001</v>
      </c>
      <c r="J317" s="10">
        <v>0.36099999999999999</v>
      </c>
      <c r="K317" s="10">
        <v>0.92500000000000004</v>
      </c>
      <c r="L317" s="10">
        <v>5.3999999999999999E-2</v>
      </c>
      <c r="M317" s="10">
        <v>0.247</v>
      </c>
      <c r="N317" s="10">
        <v>0.85</v>
      </c>
      <c r="O317" s="9">
        <v>9958.52</v>
      </c>
      <c r="P317" s="9">
        <v>308</v>
      </c>
      <c r="Q317" s="9">
        <v>44</v>
      </c>
      <c r="R317" s="9">
        <v>2150</v>
      </c>
      <c r="S317" s="11">
        <v>9830</v>
      </c>
      <c r="T317" s="9" t="s">
        <v>1498</v>
      </c>
      <c r="U317" s="9" t="s">
        <v>67</v>
      </c>
      <c r="V317" s="11">
        <v>6991</v>
      </c>
      <c r="W317" s="11">
        <v>67720</v>
      </c>
      <c r="X317" s="11">
        <v>79317</v>
      </c>
      <c r="Y317" s="11">
        <v>64593</v>
      </c>
      <c r="Z317" s="11">
        <v>61182</v>
      </c>
      <c r="AA317" s="11">
        <v>8832</v>
      </c>
      <c r="AB317" s="11">
        <v>16783</v>
      </c>
      <c r="AC317" s="9" t="s">
        <v>174</v>
      </c>
      <c r="AD317" s="10">
        <v>0.497</v>
      </c>
      <c r="AE317" s="10">
        <v>0.21</v>
      </c>
      <c r="AF317" s="10">
        <v>0.22</v>
      </c>
      <c r="AG317" s="9">
        <v>539</v>
      </c>
      <c r="AH317" s="9">
        <v>527.33000000000004</v>
      </c>
      <c r="AI317" s="9">
        <v>18.48</v>
      </c>
      <c r="AJ317" s="9">
        <v>18.885000000000002</v>
      </c>
      <c r="AK317" s="9">
        <v>1.0221199999999999</v>
      </c>
      <c r="AL317" s="10">
        <v>2.5000000000000001E-2</v>
      </c>
      <c r="AM317" s="10">
        <v>0.50600000000000001</v>
      </c>
      <c r="AN317" s="10">
        <v>2.3E-2</v>
      </c>
      <c r="AO317" s="10">
        <v>8.6999999999999994E-2</v>
      </c>
      <c r="AP317" s="10">
        <v>0.17599999999999999</v>
      </c>
      <c r="AQ317" s="9">
        <v>10490</v>
      </c>
      <c r="AR317" s="9">
        <v>0.41699999999999998</v>
      </c>
      <c r="AS317" s="10">
        <v>8.7999999999999995E-2</v>
      </c>
      <c r="AT317" s="10">
        <v>0.187</v>
      </c>
      <c r="AU317" s="16">
        <v>0.70571630204657732</v>
      </c>
      <c r="AV317" s="1" t="str">
        <f t="shared" si="4"/>
        <v>yes</v>
      </c>
    </row>
    <row r="318" spans="1:48" ht="14.25" hidden="1" customHeight="1">
      <c r="A318" s="7">
        <v>937</v>
      </c>
      <c r="B318" s="8" t="s">
        <v>1680</v>
      </c>
      <c r="C318" s="8" t="s">
        <v>1634</v>
      </c>
      <c r="D318" s="9" t="s">
        <v>50</v>
      </c>
      <c r="E318" s="9" t="s">
        <v>51</v>
      </c>
      <c r="F318" s="9" t="s">
        <v>136</v>
      </c>
      <c r="G318" s="9">
        <v>950</v>
      </c>
      <c r="H318" s="10">
        <v>0.44</v>
      </c>
      <c r="I318" s="10">
        <v>0.39500000000000002</v>
      </c>
      <c r="J318" s="10">
        <v>0.24299999999999999</v>
      </c>
      <c r="K318" s="10">
        <v>0.872</v>
      </c>
      <c r="L318" s="10">
        <v>0.22700000000000001</v>
      </c>
      <c r="M318" s="10">
        <v>0.45800000000000002</v>
      </c>
      <c r="N318" s="10">
        <v>0.66</v>
      </c>
      <c r="O318" s="9">
        <v>10056.39</v>
      </c>
      <c r="P318" s="9">
        <v>296</v>
      </c>
      <c r="Q318" s="9">
        <v>9</v>
      </c>
      <c r="R318" s="9">
        <v>1661</v>
      </c>
      <c r="S318" s="11">
        <v>10776</v>
      </c>
      <c r="T318" s="9" t="s">
        <v>730</v>
      </c>
      <c r="U318" s="9" t="s">
        <v>718</v>
      </c>
      <c r="V318" s="11">
        <v>7176</v>
      </c>
      <c r="W318" s="11">
        <v>77789</v>
      </c>
      <c r="X318" s="11">
        <v>93267</v>
      </c>
      <c r="Y318" s="11">
        <v>77274</v>
      </c>
      <c r="Z318" s="11">
        <v>62811</v>
      </c>
      <c r="AA318" s="11">
        <v>6630</v>
      </c>
      <c r="AB318" s="11">
        <v>15990</v>
      </c>
      <c r="AC318" s="9" t="s">
        <v>115</v>
      </c>
      <c r="AD318" s="10">
        <v>0.34899999999999998</v>
      </c>
      <c r="AE318" s="10">
        <v>0.4</v>
      </c>
      <c r="AF318" s="10">
        <v>0.39800000000000002</v>
      </c>
      <c r="AG318" s="9">
        <v>522</v>
      </c>
      <c r="AH318" s="9">
        <v>491</v>
      </c>
      <c r="AI318" s="9">
        <v>19.27</v>
      </c>
      <c r="AJ318" s="9">
        <v>20.481000000000002</v>
      </c>
      <c r="AK318" s="9">
        <v>1.06314</v>
      </c>
      <c r="AL318" s="10">
        <v>6.6000000000000003E-2</v>
      </c>
      <c r="AM318" s="10">
        <v>0.45700000000000002</v>
      </c>
      <c r="AN318" s="10">
        <v>5.0000000000000001E-3</v>
      </c>
      <c r="AO318" s="10">
        <v>0.30199999999999999</v>
      </c>
      <c r="AP318" s="10">
        <v>0.56000000000000005</v>
      </c>
      <c r="AQ318" s="9">
        <v>12330</v>
      </c>
      <c r="AR318" s="9">
        <v>0.94799999999999995</v>
      </c>
      <c r="AS318" s="9">
        <v>0.25800000000000001</v>
      </c>
      <c r="AT318" s="9">
        <v>9.0999999999999998E-2</v>
      </c>
      <c r="AU318" s="16">
        <v>0.51334702258726894</v>
      </c>
      <c r="AV318" s="1" t="str">
        <f t="shared" si="4"/>
        <v>yes</v>
      </c>
    </row>
    <row r="319" spans="1:48" ht="14.25" hidden="1" customHeight="1">
      <c r="A319" s="7">
        <v>30</v>
      </c>
      <c r="B319" s="8" t="s">
        <v>166</v>
      </c>
      <c r="C319" s="8" t="s">
        <v>159</v>
      </c>
      <c r="D319" s="9" t="s">
        <v>50</v>
      </c>
      <c r="E319" s="9" t="s">
        <v>51</v>
      </c>
      <c r="F319" s="9" t="s">
        <v>136</v>
      </c>
      <c r="G319" s="9">
        <v>975</v>
      </c>
      <c r="H319" s="10">
        <v>0.4</v>
      </c>
      <c r="I319" s="10">
        <v>0.34599999999999997</v>
      </c>
      <c r="J319" s="10">
        <v>0.21199999999999999</v>
      </c>
      <c r="K319" s="10">
        <v>0.71499999999999997</v>
      </c>
      <c r="L319" s="10">
        <v>0.23899999999999999</v>
      </c>
      <c r="M319" s="10">
        <v>0.38100000000000001</v>
      </c>
      <c r="N319" s="10">
        <v>0.76</v>
      </c>
      <c r="O319" s="9">
        <v>10072.700000000001</v>
      </c>
      <c r="P319" s="9">
        <v>1251</v>
      </c>
      <c r="Q319" s="9">
        <v>43</v>
      </c>
      <c r="R319" s="9">
        <v>1802</v>
      </c>
      <c r="S319" s="11">
        <v>11072</v>
      </c>
      <c r="T319" s="9" t="s">
        <v>167</v>
      </c>
      <c r="U319" s="9" t="s">
        <v>168</v>
      </c>
      <c r="V319" s="11">
        <v>6295</v>
      </c>
      <c r="W319" s="11">
        <v>70913</v>
      </c>
      <c r="X319" s="11">
        <v>83493</v>
      </c>
      <c r="Y319" s="11">
        <v>69966</v>
      </c>
      <c r="Z319" s="11">
        <v>58635</v>
      </c>
      <c r="AA319" s="11">
        <v>8050</v>
      </c>
      <c r="AB319" s="11">
        <v>14050</v>
      </c>
      <c r="AC319" s="9" t="s">
        <v>169</v>
      </c>
      <c r="AD319" s="10">
        <v>0.223</v>
      </c>
      <c r="AE319" s="10">
        <v>0.47</v>
      </c>
      <c r="AF319" s="10">
        <v>0.45700000000000002</v>
      </c>
      <c r="AG319" s="9">
        <v>573.66999999999996</v>
      </c>
      <c r="AH319" s="9">
        <v>899</v>
      </c>
      <c r="AI319" s="9">
        <v>17.559999999999999</v>
      </c>
      <c r="AJ319" s="9">
        <v>11.204000000000001</v>
      </c>
      <c r="AK319" s="9">
        <v>0.63812000000000002</v>
      </c>
      <c r="AL319" s="10">
        <v>0.06</v>
      </c>
      <c r="AM319" s="10">
        <v>0.36299999999999999</v>
      </c>
      <c r="AN319" s="10">
        <v>5.7000000000000002E-2</v>
      </c>
      <c r="AO319" s="10">
        <v>0.189</v>
      </c>
      <c r="AP319" s="10">
        <v>0.26300000000000001</v>
      </c>
      <c r="AQ319" s="9">
        <v>13410</v>
      </c>
      <c r="AR319" s="9">
        <v>0.58499999999999996</v>
      </c>
      <c r="AS319" s="10">
        <v>7.3999999999999996E-2</v>
      </c>
      <c r="AT319" s="10">
        <v>0.17699999999999999</v>
      </c>
      <c r="AU319" s="16">
        <v>0.63091482649842279</v>
      </c>
      <c r="AV319" s="1" t="str">
        <f t="shared" si="4"/>
        <v>yes</v>
      </c>
    </row>
    <row r="320" spans="1:48" ht="14.25" hidden="1" customHeight="1">
      <c r="A320" s="7">
        <v>316</v>
      </c>
      <c r="B320" s="8" t="s">
        <v>751</v>
      </c>
      <c r="C320" s="8" t="s">
        <v>732</v>
      </c>
      <c r="D320" s="9" t="s">
        <v>91</v>
      </c>
      <c r="E320" s="9" t="s">
        <v>59</v>
      </c>
      <c r="F320" s="9" t="s">
        <v>390</v>
      </c>
      <c r="G320" s="9">
        <v>870</v>
      </c>
      <c r="H320" s="10">
        <v>0.35399999999999998</v>
      </c>
      <c r="I320" s="10">
        <v>0.29099999999999998</v>
      </c>
      <c r="J320" s="10">
        <v>0.217</v>
      </c>
      <c r="K320" s="10">
        <v>0.752</v>
      </c>
      <c r="L320" s="10">
        <v>0.35899999999999999</v>
      </c>
      <c r="M320" s="9">
        <v>0.67200000000000004</v>
      </c>
      <c r="N320" s="10">
        <v>0.57999999999999996</v>
      </c>
      <c r="O320" s="9">
        <v>2121.11</v>
      </c>
      <c r="P320" s="9">
        <v>19</v>
      </c>
      <c r="Q320" s="9">
        <v>67</v>
      </c>
      <c r="R320" s="9">
        <v>241</v>
      </c>
      <c r="S320" s="9" t="s">
        <v>55</v>
      </c>
      <c r="T320" s="9" t="s">
        <v>55</v>
      </c>
      <c r="U320" s="9" t="s">
        <v>55</v>
      </c>
      <c r="V320" s="9" t="s">
        <v>55</v>
      </c>
      <c r="W320" s="11">
        <v>54551</v>
      </c>
      <c r="X320" s="11">
        <v>66141</v>
      </c>
      <c r="Y320" s="11">
        <v>55044</v>
      </c>
      <c r="Z320" s="11">
        <v>48555</v>
      </c>
      <c r="AA320" s="11">
        <v>18840</v>
      </c>
      <c r="AB320" s="11">
        <v>18840</v>
      </c>
      <c r="AC320" s="9" t="s">
        <v>55</v>
      </c>
      <c r="AD320" s="10">
        <v>0.108</v>
      </c>
      <c r="AE320" s="10">
        <v>0.7</v>
      </c>
      <c r="AF320" s="9">
        <v>0.44700000000000001</v>
      </c>
      <c r="AG320" s="9">
        <v>105.33</v>
      </c>
      <c r="AH320" s="9">
        <v>163.66999999999999</v>
      </c>
      <c r="AI320" s="9">
        <v>20.14</v>
      </c>
      <c r="AJ320" s="9">
        <v>12.96</v>
      </c>
      <c r="AK320" s="9">
        <v>0.64358000000000004</v>
      </c>
      <c r="AL320" s="9" t="s">
        <v>55</v>
      </c>
      <c r="AM320" s="9" t="s">
        <v>55</v>
      </c>
      <c r="AN320" s="10">
        <v>2.1000000000000001E-2</v>
      </c>
      <c r="AO320" s="10">
        <v>0.11600000000000001</v>
      </c>
      <c r="AP320" s="10">
        <v>0.14299999999999999</v>
      </c>
      <c r="AQ320" s="9">
        <v>2531</v>
      </c>
      <c r="AR320" s="9" t="s">
        <v>55</v>
      </c>
      <c r="AS320" s="9">
        <v>2.7E-2</v>
      </c>
      <c r="AT320" s="10">
        <v>0.246</v>
      </c>
      <c r="AU320" s="16" t="s">
        <v>2055</v>
      </c>
      <c r="AV320" s="1" t="str">
        <f t="shared" si="4"/>
        <v>no</v>
      </c>
    </row>
    <row r="321" spans="1:48" ht="14.25" hidden="1" customHeight="1">
      <c r="A321" s="7">
        <v>317</v>
      </c>
      <c r="B321" s="8" t="s">
        <v>752</v>
      </c>
      <c r="C321" s="8" t="s">
        <v>732</v>
      </c>
      <c r="D321" s="9" t="s">
        <v>150</v>
      </c>
      <c r="E321" s="9" t="s">
        <v>59</v>
      </c>
      <c r="F321" s="9" t="s">
        <v>624</v>
      </c>
      <c r="G321" s="9">
        <v>540</v>
      </c>
      <c r="H321" s="10">
        <v>0.432</v>
      </c>
      <c r="I321" s="10">
        <v>0.123</v>
      </c>
      <c r="J321" s="10">
        <v>6.2E-2</v>
      </c>
      <c r="K321" s="10">
        <v>0.53900000000000003</v>
      </c>
      <c r="L321" s="10">
        <v>0.221</v>
      </c>
      <c r="M321" s="10">
        <v>0.41699999999999998</v>
      </c>
      <c r="N321" s="10">
        <v>0.78</v>
      </c>
      <c r="O321" s="9">
        <v>1854.24</v>
      </c>
      <c r="P321" s="9">
        <v>306</v>
      </c>
      <c r="Q321" s="9">
        <v>29</v>
      </c>
      <c r="R321" s="9">
        <v>269</v>
      </c>
      <c r="S321" s="9" t="s">
        <v>55</v>
      </c>
      <c r="T321" s="9" t="s">
        <v>55</v>
      </c>
      <c r="U321" s="9" t="s">
        <v>55</v>
      </c>
      <c r="V321" s="9" t="s">
        <v>55</v>
      </c>
      <c r="W321" s="9">
        <v>71535</v>
      </c>
      <c r="X321" s="9">
        <v>79605</v>
      </c>
      <c r="Y321" s="9">
        <v>67797</v>
      </c>
      <c r="Z321" s="9">
        <v>52722</v>
      </c>
      <c r="AA321" s="11">
        <v>24000</v>
      </c>
      <c r="AB321" s="11">
        <v>24000</v>
      </c>
      <c r="AC321" s="9" t="s">
        <v>55</v>
      </c>
      <c r="AD321" s="10">
        <v>0.25900000000000001</v>
      </c>
      <c r="AE321" s="10">
        <v>0.53</v>
      </c>
      <c r="AF321" s="10">
        <v>0.44700000000000001</v>
      </c>
      <c r="AG321" s="9">
        <v>130.33000000000001</v>
      </c>
      <c r="AH321" s="9">
        <v>104.67</v>
      </c>
      <c r="AI321" s="9">
        <v>14.23</v>
      </c>
      <c r="AJ321" s="9">
        <v>17.716000000000001</v>
      </c>
      <c r="AK321" s="9">
        <v>1.24522</v>
      </c>
      <c r="AL321" s="9" t="s">
        <v>55</v>
      </c>
      <c r="AM321" s="9" t="s">
        <v>55</v>
      </c>
      <c r="AN321" s="10">
        <v>3.0000000000000001E-3</v>
      </c>
      <c r="AO321" s="10">
        <v>0.249</v>
      </c>
      <c r="AP321" s="10">
        <v>0.14299999999999999</v>
      </c>
      <c r="AQ321" s="9">
        <v>2202</v>
      </c>
      <c r="AR321" s="9">
        <v>0.88900000000000001</v>
      </c>
      <c r="AS321" s="9" t="s">
        <v>753</v>
      </c>
      <c r="AT321" s="10">
        <v>0.17299999999999999</v>
      </c>
      <c r="AU321" s="16">
        <v>0.52938062466913705</v>
      </c>
      <c r="AV321" s="1" t="str">
        <f t="shared" si="4"/>
        <v>no</v>
      </c>
    </row>
    <row r="322" spans="1:48" ht="14.25" hidden="1" customHeight="1">
      <c r="A322" s="7">
        <v>318</v>
      </c>
      <c r="B322" s="8" t="s">
        <v>754</v>
      </c>
      <c r="C322" s="8" t="s">
        <v>732</v>
      </c>
      <c r="D322" s="9" t="s">
        <v>58</v>
      </c>
      <c r="E322" s="9" t="s">
        <v>59</v>
      </c>
      <c r="F322" s="9" t="s">
        <v>147</v>
      </c>
      <c r="G322" s="9">
        <v>910</v>
      </c>
      <c r="H322" s="10">
        <v>0.48</v>
      </c>
      <c r="I322" s="10">
        <v>0.45100000000000001</v>
      </c>
      <c r="J322" s="10">
        <v>0.33300000000000002</v>
      </c>
      <c r="K322" s="10">
        <v>0.90700000000000003</v>
      </c>
      <c r="L322" s="10">
        <v>0.26500000000000001</v>
      </c>
      <c r="M322" s="10">
        <v>0.60399999999999998</v>
      </c>
      <c r="N322" s="10">
        <v>0.66</v>
      </c>
      <c r="O322" s="9">
        <v>1621.82</v>
      </c>
      <c r="P322" s="9">
        <v>48</v>
      </c>
      <c r="Q322" s="9" t="s">
        <v>55</v>
      </c>
      <c r="R322" s="9">
        <v>247</v>
      </c>
      <c r="S322" s="9" t="s">
        <v>55</v>
      </c>
      <c r="T322" s="9" t="s">
        <v>55</v>
      </c>
      <c r="U322" s="9" t="s">
        <v>55</v>
      </c>
      <c r="V322" s="9" t="s">
        <v>55</v>
      </c>
      <c r="W322" s="11">
        <v>56044</v>
      </c>
      <c r="X322" s="11">
        <v>63234</v>
      </c>
      <c r="Y322" s="11">
        <v>54441</v>
      </c>
      <c r="Z322" s="11">
        <v>47817</v>
      </c>
      <c r="AA322" s="11">
        <v>29153</v>
      </c>
      <c r="AB322" s="11">
        <v>29153</v>
      </c>
      <c r="AC322" s="9" t="s">
        <v>55</v>
      </c>
      <c r="AD322" s="10">
        <v>0.48499999999999999</v>
      </c>
      <c r="AE322" s="10">
        <v>0.42</v>
      </c>
      <c r="AF322" s="10">
        <v>0.28999999999999998</v>
      </c>
      <c r="AG322" s="9">
        <v>99</v>
      </c>
      <c r="AH322" s="9">
        <v>68</v>
      </c>
      <c r="AI322" s="9">
        <v>16.38</v>
      </c>
      <c r="AJ322" s="9">
        <v>23.85</v>
      </c>
      <c r="AK322" s="9">
        <v>1.4558800000000001</v>
      </c>
      <c r="AL322" s="9" t="s">
        <v>55</v>
      </c>
      <c r="AM322" s="9" t="s">
        <v>55</v>
      </c>
      <c r="AN322" s="10">
        <v>6.0000000000000001E-3</v>
      </c>
      <c r="AO322" s="10">
        <v>0.11600000000000001</v>
      </c>
      <c r="AP322" s="10">
        <v>0.14299999999999999</v>
      </c>
      <c r="AQ322" s="9">
        <v>1909</v>
      </c>
      <c r="AR322" s="9">
        <v>0.40799999999999997</v>
      </c>
      <c r="AS322" s="10">
        <v>2.8000000000000001E-2</v>
      </c>
      <c r="AT322" s="10" t="s">
        <v>496</v>
      </c>
      <c r="AU322" s="16">
        <v>0.71022727272727271</v>
      </c>
      <c r="AV322" s="1" t="str">
        <f t="shared" si="4"/>
        <v>no</v>
      </c>
    </row>
    <row r="323" spans="1:48" ht="14.25" hidden="1" customHeight="1">
      <c r="A323" s="7">
        <v>319</v>
      </c>
      <c r="B323" s="8" t="s">
        <v>755</v>
      </c>
      <c r="C323" s="8" t="s">
        <v>732</v>
      </c>
      <c r="D323" s="9" t="s">
        <v>91</v>
      </c>
      <c r="E323" s="9" t="s">
        <v>59</v>
      </c>
      <c r="F323" s="9" t="s">
        <v>92</v>
      </c>
      <c r="G323" s="9" t="s">
        <v>55</v>
      </c>
      <c r="H323" s="10">
        <v>0.72699999999999998</v>
      </c>
      <c r="I323" s="10">
        <v>0.71599999999999997</v>
      </c>
      <c r="J323" s="10">
        <v>0.66700000000000004</v>
      </c>
      <c r="K323" s="10">
        <v>1</v>
      </c>
      <c r="L323" s="10">
        <v>6.0000000000000001E-3</v>
      </c>
      <c r="M323" s="10">
        <v>3.4000000000000002E-2</v>
      </c>
      <c r="N323" s="10">
        <v>0.85</v>
      </c>
      <c r="O323" s="9">
        <v>1049.42</v>
      </c>
      <c r="P323" s="9" t="s">
        <v>55</v>
      </c>
      <c r="Q323" s="9" t="s">
        <v>55</v>
      </c>
      <c r="R323" s="9">
        <v>221</v>
      </c>
      <c r="S323" s="9" t="s">
        <v>55</v>
      </c>
      <c r="T323" s="9" t="s">
        <v>55</v>
      </c>
      <c r="U323" s="9" t="s">
        <v>55</v>
      </c>
      <c r="V323" s="9" t="s">
        <v>55</v>
      </c>
      <c r="W323" s="11">
        <v>66698</v>
      </c>
      <c r="X323" s="11">
        <v>74376</v>
      </c>
      <c r="Y323" s="11">
        <v>64548</v>
      </c>
      <c r="Z323" s="11">
        <v>57141</v>
      </c>
      <c r="AA323" s="11">
        <v>34370</v>
      </c>
      <c r="AB323" s="11">
        <v>34370</v>
      </c>
      <c r="AC323" s="9" t="s">
        <v>55</v>
      </c>
      <c r="AD323" s="10">
        <v>0.75</v>
      </c>
      <c r="AE323" s="10">
        <v>0.19</v>
      </c>
      <c r="AF323" s="10">
        <v>0.23799999999999999</v>
      </c>
      <c r="AG323" s="9">
        <v>97</v>
      </c>
      <c r="AH323" s="9">
        <v>154.33000000000001</v>
      </c>
      <c r="AI323" s="9">
        <v>10.82</v>
      </c>
      <c r="AJ323" s="9">
        <v>6.8</v>
      </c>
      <c r="AK323" s="9">
        <v>0.62851000000000001</v>
      </c>
      <c r="AL323" s="9" t="s">
        <v>55</v>
      </c>
      <c r="AM323" s="9" t="s">
        <v>55</v>
      </c>
      <c r="AN323" s="10">
        <v>3.4000000000000002E-2</v>
      </c>
      <c r="AO323" s="10">
        <v>0.15</v>
      </c>
      <c r="AP323" s="10">
        <v>0.14299999999999999</v>
      </c>
      <c r="AQ323" s="9">
        <v>1053</v>
      </c>
      <c r="AR323" s="9">
        <v>0.16900000000000001</v>
      </c>
      <c r="AS323" s="10" t="s">
        <v>288</v>
      </c>
      <c r="AT323" s="10" t="s">
        <v>637</v>
      </c>
      <c r="AU323" s="16">
        <v>0.85543199315654406</v>
      </c>
      <c r="AV323" s="1" t="str">
        <f t="shared" si="4"/>
        <v>no</v>
      </c>
    </row>
    <row r="324" spans="1:48" ht="14.25" hidden="1" customHeight="1">
      <c r="A324" s="7">
        <v>320</v>
      </c>
      <c r="B324" s="8" t="s">
        <v>756</v>
      </c>
      <c r="C324" s="8" t="s">
        <v>732</v>
      </c>
      <c r="D324" s="9" t="s">
        <v>69</v>
      </c>
      <c r="E324" s="9" t="s">
        <v>59</v>
      </c>
      <c r="F324" s="9" t="s">
        <v>276</v>
      </c>
      <c r="G324" s="9">
        <v>973.5</v>
      </c>
      <c r="H324" s="10">
        <v>0.32100000000000001</v>
      </c>
      <c r="I324" s="10">
        <v>0.25800000000000001</v>
      </c>
      <c r="J324" s="10">
        <v>0.13200000000000001</v>
      </c>
      <c r="K324" s="10">
        <v>0.79800000000000004</v>
      </c>
      <c r="L324" s="10">
        <v>0.14099999999999999</v>
      </c>
      <c r="M324" s="10">
        <v>0.24</v>
      </c>
      <c r="N324" s="10">
        <v>0.56000000000000005</v>
      </c>
      <c r="O324" s="9">
        <v>933.53</v>
      </c>
      <c r="P324" s="9">
        <v>58</v>
      </c>
      <c r="Q324" s="9" t="s">
        <v>55</v>
      </c>
      <c r="R324" s="9">
        <v>125</v>
      </c>
      <c r="S324" s="9" t="s">
        <v>55</v>
      </c>
      <c r="T324" s="9" t="s">
        <v>55</v>
      </c>
      <c r="U324" s="9" t="s">
        <v>55</v>
      </c>
      <c r="V324" s="9" t="s">
        <v>55</v>
      </c>
      <c r="W324" s="11">
        <v>44073</v>
      </c>
      <c r="X324" s="11">
        <v>47331</v>
      </c>
      <c r="Y324" s="11">
        <v>44271</v>
      </c>
      <c r="Z324" s="11">
        <v>39879</v>
      </c>
      <c r="AA324" s="11">
        <v>24000</v>
      </c>
      <c r="AB324" s="11">
        <v>24000</v>
      </c>
      <c r="AC324" s="9" t="s">
        <v>55</v>
      </c>
      <c r="AD324" s="10">
        <v>0.20899999999999999</v>
      </c>
      <c r="AE324" s="10">
        <v>0.6</v>
      </c>
      <c r="AF324" s="10">
        <v>0.53300000000000003</v>
      </c>
      <c r="AG324" s="9">
        <v>51</v>
      </c>
      <c r="AH324" s="9">
        <v>88.67</v>
      </c>
      <c r="AI324" s="9">
        <v>18.3</v>
      </c>
      <c r="AJ324" s="9">
        <v>10.529</v>
      </c>
      <c r="AK324" s="9">
        <v>0.57518999999999998</v>
      </c>
      <c r="AL324" s="9" t="s">
        <v>55</v>
      </c>
      <c r="AM324" s="9" t="s">
        <v>55</v>
      </c>
      <c r="AN324" s="10">
        <v>0.06</v>
      </c>
      <c r="AO324" s="10">
        <v>0.152</v>
      </c>
      <c r="AP324" s="10">
        <v>0.14299999999999999</v>
      </c>
      <c r="AQ324" s="9">
        <v>1088</v>
      </c>
      <c r="AR324" s="9">
        <v>0.214</v>
      </c>
      <c r="AS324" s="10" t="s">
        <v>307</v>
      </c>
      <c r="AT324" s="10">
        <v>0.112</v>
      </c>
      <c r="AU324" s="16">
        <v>0.82372322899505768</v>
      </c>
      <c r="AV324" s="1" t="str">
        <f t="shared" si="4"/>
        <v>no</v>
      </c>
    </row>
    <row r="325" spans="1:48" ht="14.25" hidden="1" customHeight="1">
      <c r="A325" s="7">
        <v>33</v>
      </c>
      <c r="B325" s="8" t="s">
        <v>180</v>
      </c>
      <c r="C325" s="8" t="s">
        <v>159</v>
      </c>
      <c r="D325" s="9" t="s">
        <v>50</v>
      </c>
      <c r="E325" s="9" t="s">
        <v>51</v>
      </c>
      <c r="F325" s="9" t="s">
        <v>136</v>
      </c>
      <c r="G325" s="9">
        <v>1000</v>
      </c>
      <c r="H325" s="10">
        <v>0.45</v>
      </c>
      <c r="I325" s="10">
        <v>0.39800000000000002</v>
      </c>
      <c r="J325" s="10">
        <v>0.23</v>
      </c>
      <c r="K325" s="10">
        <v>0.84099999999999997</v>
      </c>
      <c r="L325" s="10">
        <v>0.16200000000000001</v>
      </c>
      <c r="M325" s="10">
        <v>0.29599999999999999</v>
      </c>
      <c r="N325" s="10">
        <v>0.72</v>
      </c>
      <c r="O325" s="9">
        <v>10090.77</v>
      </c>
      <c r="P325" s="9">
        <v>516</v>
      </c>
      <c r="Q325" s="9">
        <v>62</v>
      </c>
      <c r="R325" s="9">
        <v>1462</v>
      </c>
      <c r="S325" s="11">
        <v>11068</v>
      </c>
      <c r="T325" s="9" t="s">
        <v>181</v>
      </c>
      <c r="U325" s="9" t="s">
        <v>182</v>
      </c>
      <c r="V325" s="11">
        <v>7417</v>
      </c>
      <c r="W325" s="11">
        <v>70967</v>
      </c>
      <c r="X325" s="11">
        <v>79947</v>
      </c>
      <c r="Y325" s="11">
        <v>67113</v>
      </c>
      <c r="Z325" s="11">
        <v>59760</v>
      </c>
      <c r="AA325" s="11">
        <v>7889</v>
      </c>
      <c r="AB325" s="11">
        <v>13806</v>
      </c>
      <c r="AC325" s="9" t="s">
        <v>83</v>
      </c>
      <c r="AD325" s="10">
        <v>0.315</v>
      </c>
      <c r="AE325" s="10">
        <v>0.48</v>
      </c>
      <c r="AF325" s="10">
        <v>0.41399999999999998</v>
      </c>
      <c r="AG325" s="9">
        <v>609.66999999999996</v>
      </c>
      <c r="AH325" s="9">
        <v>781.67</v>
      </c>
      <c r="AI325" s="9">
        <v>16.55</v>
      </c>
      <c r="AJ325" s="9">
        <v>12.909000000000001</v>
      </c>
      <c r="AK325" s="9">
        <v>0.77995999999999999</v>
      </c>
      <c r="AL325" s="10">
        <v>2.5000000000000001E-2</v>
      </c>
      <c r="AM325" s="10">
        <v>0.52300000000000002</v>
      </c>
      <c r="AN325" s="10">
        <v>5.1999999999999998E-2</v>
      </c>
      <c r="AO325" s="10">
        <v>0.25800000000000001</v>
      </c>
      <c r="AP325" s="10">
        <v>0.26300000000000001</v>
      </c>
      <c r="AQ325" s="9">
        <v>11754</v>
      </c>
      <c r="AR325" s="9">
        <v>0.752</v>
      </c>
      <c r="AS325" s="10">
        <v>5.0000000000000001E-3</v>
      </c>
      <c r="AT325" s="10">
        <v>0.13400000000000001</v>
      </c>
      <c r="AU325" s="16">
        <v>0.57077625570776258</v>
      </c>
      <c r="AV325" s="1" t="str">
        <f t="shared" si="4"/>
        <v>yes</v>
      </c>
    </row>
    <row r="326" spans="1:48" ht="14.25" hidden="1" customHeight="1">
      <c r="A326" s="7">
        <v>322</v>
      </c>
      <c r="B326" s="8" t="s">
        <v>759</v>
      </c>
      <c r="C326" s="8" t="s">
        <v>760</v>
      </c>
      <c r="D326" s="9" t="s">
        <v>91</v>
      </c>
      <c r="E326" s="9" t="s">
        <v>59</v>
      </c>
      <c r="F326" s="9" t="s">
        <v>165</v>
      </c>
      <c r="G326" s="9">
        <v>1090</v>
      </c>
      <c r="H326" s="10">
        <v>0.54700000000000004</v>
      </c>
      <c r="I326" s="10">
        <v>0.54300000000000004</v>
      </c>
      <c r="J326" s="10">
        <v>0.46</v>
      </c>
      <c r="K326" s="10">
        <v>0.88900000000000001</v>
      </c>
      <c r="L326" s="10">
        <v>1.9E-2</v>
      </c>
      <c r="M326" s="10">
        <v>0.113</v>
      </c>
      <c r="N326" s="10">
        <v>0.74</v>
      </c>
      <c r="O326" s="9">
        <v>545.65</v>
      </c>
      <c r="P326" s="9">
        <v>22</v>
      </c>
      <c r="Q326" s="9" t="s">
        <v>55</v>
      </c>
      <c r="R326" s="9">
        <v>143</v>
      </c>
      <c r="S326" s="9" t="s">
        <v>55</v>
      </c>
      <c r="T326" s="9" t="s">
        <v>55</v>
      </c>
      <c r="U326" s="9" t="s">
        <v>55</v>
      </c>
      <c r="V326" s="9" t="s">
        <v>55</v>
      </c>
      <c r="W326" s="11">
        <v>56473</v>
      </c>
      <c r="X326" s="11">
        <v>57204</v>
      </c>
      <c r="Y326" s="11">
        <v>58986</v>
      </c>
      <c r="Z326" s="11">
        <v>53955</v>
      </c>
      <c r="AA326" s="11">
        <v>33900</v>
      </c>
      <c r="AB326" s="11">
        <v>33900</v>
      </c>
      <c r="AC326" s="9" t="s">
        <v>55</v>
      </c>
      <c r="AD326" s="10">
        <v>0.57099999999999995</v>
      </c>
      <c r="AE326" s="10">
        <v>0.43</v>
      </c>
      <c r="AF326" s="10">
        <v>0.34499999999999997</v>
      </c>
      <c r="AG326" s="9">
        <v>70.33</v>
      </c>
      <c r="AH326" s="9">
        <v>73</v>
      </c>
      <c r="AI326" s="9">
        <v>7.76</v>
      </c>
      <c r="AJ326" s="9">
        <v>7.4749999999999996</v>
      </c>
      <c r="AK326" s="9">
        <v>0.96347000000000005</v>
      </c>
      <c r="AL326" s="9" t="s">
        <v>55</v>
      </c>
      <c r="AM326" s="9" t="s">
        <v>55</v>
      </c>
      <c r="AN326" s="10">
        <v>1.4E-2</v>
      </c>
      <c r="AO326" s="10">
        <v>0.28599999999999998</v>
      </c>
      <c r="AP326" s="10">
        <v>0.40300000000000002</v>
      </c>
      <c r="AQ326" s="9">
        <v>588</v>
      </c>
      <c r="AR326" s="9">
        <v>0.59799999999999998</v>
      </c>
      <c r="AS326" s="10">
        <v>0.11799999999999999</v>
      </c>
      <c r="AT326" s="10" t="s">
        <v>761</v>
      </c>
      <c r="AU326" s="16">
        <v>0.62578222778473092</v>
      </c>
      <c r="AV326" s="1" t="str">
        <f t="shared" ref="AV326:AV389" si="5">IF(AND(O326&gt;=4000,O326&lt;=25000),"yes","no")</f>
        <v>no</v>
      </c>
    </row>
    <row r="327" spans="1:48" ht="14.25" hidden="1" customHeight="1">
      <c r="A327" s="7">
        <v>323</v>
      </c>
      <c r="B327" s="8" t="s">
        <v>762</v>
      </c>
      <c r="C327" s="8" t="s">
        <v>760</v>
      </c>
      <c r="D327" s="9" t="s">
        <v>91</v>
      </c>
      <c r="E327" s="9" t="s">
        <v>59</v>
      </c>
      <c r="F327" s="9" t="s">
        <v>92</v>
      </c>
      <c r="G327" s="9">
        <v>880</v>
      </c>
      <c r="H327" s="10">
        <v>0.38300000000000001</v>
      </c>
      <c r="I327" s="10">
        <v>0.35199999999999998</v>
      </c>
      <c r="J327" s="10">
        <v>0.25900000000000001</v>
      </c>
      <c r="K327" s="10">
        <v>1</v>
      </c>
      <c r="L327" s="10">
        <v>4.3999999999999997E-2</v>
      </c>
      <c r="M327" s="10">
        <v>0.159</v>
      </c>
      <c r="N327" s="10">
        <v>0.75</v>
      </c>
      <c r="O327" s="9">
        <v>1153.98</v>
      </c>
      <c r="P327" s="9" t="s">
        <v>55</v>
      </c>
      <c r="Q327" s="9" t="s">
        <v>55</v>
      </c>
      <c r="R327" s="9">
        <v>192</v>
      </c>
      <c r="S327" s="9" t="s">
        <v>55</v>
      </c>
      <c r="T327" s="9" t="s">
        <v>55</v>
      </c>
      <c r="U327" s="9" t="s">
        <v>55</v>
      </c>
      <c r="V327" s="9" t="s">
        <v>55</v>
      </c>
      <c r="W327" s="11">
        <v>59537</v>
      </c>
      <c r="X327" s="11">
        <v>76860</v>
      </c>
      <c r="Y327" s="11">
        <v>59472</v>
      </c>
      <c r="Z327" s="11">
        <v>51588</v>
      </c>
      <c r="AA327" s="11">
        <v>16252</v>
      </c>
      <c r="AB327" s="11">
        <v>16252</v>
      </c>
      <c r="AC327" s="9" t="s">
        <v>55</v>
      </c>
      <c r="AD327" s="10">
        <v>0.377</v>
      </c>
      <c r="AE327" s="10">
        <v>0.83</v>
      </c>
      <c r="AF327" s="10">
        <v>0.77300000000000002</v>
      </c>
      <c r="AG327" s="9">
        <v>94</v>
      </c>
      <c r="AH327" s="9">
        <v>190</v>
      </c>
      <c r="AI327" s="9">
        <v>12.28</v>
      </c>
      <c r="AJ327" s="9">
        <v>6.0739999999999998</v>
      </c>
      <c r="AK327" s="9">
        <v>0.49474000000000001</v>
      </c>
      <c r="AL327" s="9" t="s">
        <v>55</v>
      </c>
      <c r="AM327" s="9" t="s">
        <v>55</v>
      </c>
      <c r="AN327" s="10">
        <v>2.1999999999999999E-2</v>
      </c>
      <c r="AO327" s="10">
        <v>0.92</v>
      </c>
      <c r="AP327" s="10">
        <v>0.40300000000000002</v>
      </c>
      <c r="AQ327" s="9">
        <v>1185</v>
      </c>
      <c r="AR327" s="9">
        <v>1.2929999999999999</v>
      </c>
      <c r="AS327" s="9" t="s">
        <v>763</v>
      </c>
      <c r="AT327" s="10">
        <v>6.0000000000000001E-3</v>
      </c>
      <c r="AU327" s="16">
        <v>0.43610989969472314</v>
      </c>
      <c r="AV327" s="1" t="str">
        <f t="shared" si="5"/>
        <v>no</v>
      </c>
    </row>
    <row r="328" spans="1:48" ht="14.25" hidden="1" customHeight="1">
      <c r="A328" s="7">
        <v>324</v>
      </c>
      <c r="B328" s="8" t="s">
        <v>764</v>
      </c>
      <c r="C328" s="8" t="s">
        <v>760</v>
      </c>
      <c r="D328" s="9" t="s">
        <v>50</v>
      </c>
      <c r="E328" s="9" t="s">
        <v>51</v>
      </c>
      <c r="F328" s="9" t="s">
        <v>52</v>
      </c>
      <c r="G328" s="9">
        <v>875</v>
      </c>
      <c r="H328" s="10">
        <v>0.35199999999999998</v>
      </c>
      <c r="I328" s="10">
        <v>0.30499999999999999</v>
      </c>
      <c r="J328" s="10">
        <v>0.19500000000000001</v>
      </c>
      <c r="K328" s="10">
        <v>0.78600000000000003</v>
      </c>
      <c r="L328" s="10">
        <v>7.3999999999999996E-2</v>
      </c>
      <c r="M328" s="10">
        <v>0.35499999999999998</v>
      </c>
      <c r="N328" s="10">
        <v>0.69</v>
      </c>
      <c r="O328" s="9">
        <v>3980.09</v>
      </c>
      <c r="P328" s="9">
        <v>244</v>
      </c>
      <c r="Q328" s="9">
        <v>5</v>
      </c>
      <c r="R328" s="9">
        <v>592</v>
      </c>
      <c r="S328" s="11">
        <v>8516</v>
      </c>
      <c r="T328" s="9" t="s">
        <v>765</v>
      </c>
      <c r="U328" s="9" t="s">
        <v>111</v>
      </c>
      <c r="V328" s="11">
        <v>5924</v>
      </c>
      <c r="W328" s="11">
        <v>61471</v>
      </c>
      <c r="X328" s="11">
        <v>67212</v>
      </c>
      <c r="Y328" s="11">
        <v>58545</v>
      </c>
      <c r="Z328" s="11">
        <v>49779</v>
      </c>
      <c r="AA328" s="11">
        <v>7063</v>
      </c>
      <c r="AB328" s="11">
        <v>16222</v>
      </c>
      <c r="AC328" s="9" t="s">
        <v>510</v>
      </c>
      <c r="AD328" s="10">
        <v>0.35199999999999998</v>
      </c>
      <c r="AE328" s="10">
        <v>0.84</v>
      </c>
      <c r="AF328" s="10">
        <v>0.81299999999999994</v>
      </c>
      <c r="AG328" s="9">
        <v>159</v>
      </c>
      <c r="AH328" s="9">
        <v>312.67</v>
      </c>
      <c r="AI328" s="9">
        <v>25.03</v>
      </c>
      <c r="AJ328" s="9">
        <v>12.728999999999999</v>
      </c>
      <c r="AK328" s="9">
        <v>0.50853000000000004</v>
      </c>
      <c r="AL328" s="10">
        <v>1.4999999999999999E-2</v>
      </c>
      <c r="AM328" s="10">
        <v>0.378</v>
      </c>
      <c r="AN328" s="10">
        <v>3.5000000000000003E-2</v>
      </c>
      <c r="AO328" s="10">
        <v>0.94199999999999995</v>
      </c>
      <c r="AP328" s="10">
        <v>0.40300000000000002</v>
      </c>
      <c r="AQ328" s="9">
        <v>4541</v>
      </c>
      <c r="AR328" s="9">
        <v>0.23300000000000001</v>
      </c>
      <c r="AS328" s="9" t="s">
        <v>766</v>
      </c>
      <c r="AT328" s="9" t="s">
        <v>301</v>
      </c>
      <c r="AU328" s="16">
        <v>0.81103000811030013</v>
      </c>
      <c r="AV328" s="1" t="str">
        <f t="shared" si="5"/>
        <v>no</v>
      </c>
    </row>
    <row r="329" spans="1:48" ht="14.25" hidden="1" customHeight="1">
      <c r="A329" s="7">
        <v>325</v>
      </c>
      <c r="B329" s="8" t="s">
        <v>767</v>
      </c>
      <c r="C329" s="8" t="s">
        <v>760</v>
      </c>
      <c r="D329" s="9" t="s">
        <v>91</v>
      </c>
      <c r="E329" s="9" t="s">
        <v>51</v>
      </c>
      <c r="F329" s="9" t="s">
        <v>363</v>
      </c>
      <c r="G329" s="9">
        <v>955</v>
      </c>
      <c r="H329" s="10">
        <v>0.27400000000000002</v>
      </c>
      <c r="I329" s="9">
        <v>0.23300000000000001</v>
      </c>
      <c r="J329" s="9">
        <v>0.123</v>
      </c>
      <c r="K329" s="10">
        <v>1</v>
      </c>
      <c r="L329" s="10">
        <v>0.439</v>
      </c>
      <c r="M329" s="10">
        <v>0.63300000000000001</v>
      </c>
      <c r="N329" s="10">
        <v>0.66</v>
      </c>
      <c r="O329" s="9">
        <v>2291.0300000000002</v>
      </c>
      <c r="P329" s="9" t="s">
        <v>55</v>
      </c>
      <c r="Q329" s="9" t="s">
        <v>55</v>
      </c>
      <c r="R329" s="9">
        <v>214</v>
      </c>
      <c r="S329" s="11">
        <v>6622</v>
      </c>
      <c r="T329" s="9" t="s">
        <v>768</v>
      </c>
      <c r="U329" s="9" t="s">
        <v>248</v>
      </c>
      <c r="V329" s="11">
        <v>4954</v>
      </c>
      <c r="W329" s="11">
        <v>52842</v>
      </c>
      <c r="X329" s="11">
        <v>57267</v>
      </c>
      <c r="Y329" s="11">
        <v>47475</v>
      </c>
      <c r="Z329" s="11">
        <v>49365</v>
      </c>
      <c r="AA329" s="11">
        <v>6158</v>
      </c>
      <c r="AB329" s="11">
        <v>13150</v>
      </c>
      <c r="AC329" s="9" t="s">
        <v>405</v>
      </c>
      <c r="AD329" s="10">
        <v>0.182</v>
      </c>
      <c r="AE329" s="10">
        <v>0.49</v>
      </c>
      <c r="AF329" s="10">
        <v>0.42</v>
      </c>
      <c r="AG329" s="9">
        <v>103.67</v>
      </c>
      <c r="AH329" s="9">
        <v>104.67</v>
      </c>
      <c r="AI329" s="9">
        <v>22.1</v>
      </c>
      <c r="AJ329" s="9">
        <v>21.888999999999999</v>
      </c>
      <c r="AK329" s="9">
        <v>0.99045000000000005</v>
      </c>
      <c r="AL329" s="10">
        <v>1E-3</v>
      </c>
      <c r="AM329" s="10">
        <v>0.50600000000000001</v>
      </c>
      <c r="AN329" s="10">
        <v>2.7E-2</v>
      </c>
      <c r="AO329" s="10">
        <v>0.29299999999999998</v>
      </c>
      <c r="AP329" s="10">
        <v>0.40300000000000002</v>
      </c>
      <c r="AQ329" s="9">
        <v>3104</v>
      </c>
      <c r="AR329" s="9">
        <v>1.468</v>
      </c>
      <c r="AS329" s="10">
        <v>0.11</v>
      </c>
      <c r="AT329" s="10">
        <v>9.1999999999999998E-2</v>
      </c>
      <c r="AU329" s="16">
        <v>0.40518638573743926</v>
      </c>
      <c r="AV329" s="1" t="str">
        <f t="shared" si="5"/>
        <v>no</v>
      </c>
    </row>
    <row r="330" spans="1:48" ht="14.25" hidden="1" customHeight="1">
      <c r="A330" s="7">
        <v>326</v>
      </c>
      <c r="B330" s="8" t="s">
        <v>769</v>
      </c>
      <c r="C330" s="8" t="s">
        <v>760</v>
      </c>
      <c r="D330" s="9" t="s">
        <v>69</v>
      </c>
      <c r="E330" s="9" t="s">
        <v>51</v>
      </c>
      <c r="F330" s="9" t="s">
        <v>109</v>
      </c>
      <c r="G330" s="9">
        <v>975</v>
      </c>
      <c r="H330" s="10">
        <v>0.36199999999999999</v>
      </c>
      <c r="I330" s="10">
        <v>0.313</v>
      </c>
      <c r="J330" s="10">
        <v>0.14199999999999999</v>
      </c>
      <c r="K330" s="10">
        <v>0.627</v>
      </c>
      <c r="L330" s="10">
        <v>0.34200000000000003</v>
      </c>
      <c r="M330" s="10">
        <v>0.6</v>
      </c>
      <c r="N330" s="10">
        <v>0.65</v>
      </c>
      <c r="O330" s="9">
        <v>3046.22</v>
      </c>
      <c r="P330" s="9">
        <v>167</v>
      </c>
      <c r="Q330" s="9">
        <v>0</v>
      </c>
      <c r="R330" s="9">
        <v>455</v>
      </c>
      <c r="S330" s="9">
        <v>7497</v>
      </c>
      <c r="T330" s="9" t="s">
        <v>493</v>
      </c>
      <c r="U330" s="9" t="s">
        <v>106</v>
      </c>
      <c r="V330" s="9">
        <v>5621</v>
      </c>
      <c r="W330" s="11">
        <v>62527</v>
      </c>
      <c r="X330" s="11">
        <v>67581</v>
      </c>
      <c r="Y330" s="11">
        <v>56988</v>
      </c>
      <c r="Z330" s="11">
        <v>51876</v>
      </c>
      <c r="AA330" s="11">
        <v>6903</v>
      </c>
      <c r="AB330" s="11">
        <v>20057</v>
      </c>
      <c r="AC330" s="9" t="s">
        <v>177</v>
      </c>
      <c r="AD330" s="10">
        <v>0.30099999999999999</v>
      </c>
      <c r="AE330" s="10">
        <v>0.48</v>
      </c>
      <c r="AF330" s="10">
        <v>0.35699999999999998</v>
      </c>
      <c r="AG330" s="9">
        <v>137.66999999999999</v>
      </c>
      <c r="AH330" s="9">
        <v>113.67</v>
      </c>
      <c r="AI330" s="9">
        <v>22.13</v>
      </c>
      <c r="AJ330" s="9">
        <v>26.8</v>
      </c>
      <c r="AK330" s="9">
        <v>1.2111400000000001</v>
      </c>
      <c r="AL330" s="9">
        <v>1.7000000000000001E-2</v>
      </c>
      <c r="AM330" s="9">
        <v>0.46</v>
      </c>
      <c r="AN330" s="10">
        <v>2.1999999999999999E-2</v>
      </c>
      <c r="AO330" s="10">
        <v>0.32800000000000001</v>
      </c>
      <c r="AP330" s="10">
        <v>0.40300000000000002</v>
      </c>
      <c r="AQ330" s="9">
        <v>4428</v>
      </c>
      <c r="AR330" s="9">
        <v>0.54700000000000004</v>
      </c>
      <c r="AS330" s="10">
        <v>7.4999999999999997E-2</v>
      </c>
      <c r="AT330" s="10">
        <v>6.0999999999999999E-2</v>
      </c>
      <c r="AU330" s="16">
        <v>0.64641241111829351</v>
      </c>
      <c r="AV330" s="1" t="str">
        <f t="shared" si="5"/>
        <v>no</v>
      </c>
    </row>
    <row r="331" spans="1:48" ht="14.25" hidden="1" customHeight="1">
      <c r="A331" s="7">
        <v>327</v>
      </c>
      <c r="B331" s="8" t="s">
        <v>770</v>
      </c>
      <c r="C331" s="8" t="s">
        <v>760</v>
      </c>
      <c r="D331" s="9" t="s">
        <v>69</v>
      </c>
      <c r="E331" s="9" t="s">
        <v>59</v>
      </c>
      <c r="F331" s="9" t="s">
        <v>276</v>
      </c>
      <c r="G331" s="9">
        <v>910</v>
      </c>
      <c r="H331" s="10">
        <v>0.33200000000000002</v>
      </c>
      <c r="I331" s="10">
        <v>0.29899999999999999</v>
      </c>
      <c r="J331" s="10">
        <v>0.189</v>
      </c>
      <c r="K331" s="10">
        <v>0.83099999999999996</v>
      </c>
      <c r="L331" s="10">
        <v>5.2999999999999999E-2</v>
      </c>
      <c r="M331" s="10">
        <v>0.252</v>
      </c>
      <c r="N331" s="10">
        <v>0.57999999999999996</v>
      </c>
      <c r="O331" s="9">
        <v>959.97</v>
      </c>
      <c r="P331" s="9">
        <v>74</v>
      </c>
      <c r="Q331" s="9" t="s">
        <v>55</v>
      </c>
      <c r="R331" s="9">
        <v>185</v>
      </c>
      <c r="S331" s="11" t="s">
        <v>55</v>
      </c>
      <c r="T331" s="9" t="s">
        <v>55</v>
      </c>
      <c r="U331" s="9" t="s">
        <v>55</v>
      </c>
      <c r="V331" s="11" t="s">
        <v>55</v>
      </c>
      <c r="W331" s="11">
        <v>53040</v>
      </c>
      <c r="X331" s="11">
        <v>61497</v>
      </c>
      <c r="Y331" s="11">
        <v>51246</v>
      </c>
      <c r="Z331" s="11">
        <v>47376</v>
      </c>
      <c r="AA331" s="11">
        <v>15070</v>
      </c>
      <c r="AB331" s="11">
        <v>15070</v>
      </c>
      <c r="AC331" s="9" t="s">
        <v>55</v>
      </c>
      <c r="AD331" s="10">
        <v>0.21299999999999999</v>
      </c>
      <c r="AE331" s="10">
        <v>0.5</v>
      </c>
      <c r="AF331" s="10">
        <v>0.42099999999999999</v>
      </c>
      <c r="AG331" s="9">
        <v>68</v>
      </c>
      <c r="AH331" s="9">
        <v>88.67</v>
      </c>
      <c r="AI331" s="9">
        <v>14.12</v>
      </c>
      <c r="AJ331" s="9">
        <v>10.827</v>
      </c>
      <c r="AK331" s="9">
        <v>0.76692000000000005</v>
      </c>
      <c r="AL331" s="10" t="s">
        <v>55</v>
      </c>
      <c r="AM331" s="10" t="s">
        <v>55</v>
      </c>
      <c r="AN331" s="10">
        <v>3.1E-2</v>
      </c>
      <c r="AO331" s="10">
        <v>0.316</v>
      </c>
      <c r="AP331" s="10">
        <v>0.40300000000000002</v>
      </c>
      <c r="AQ331" s="9">
        <v>1092</v>
      </c>
      <c r="AR331" s="9" t="s">
        <v>55</v>
      </c>
      <c r="AS331" s="10">
        <v>8.7999999999999995E-2</v>
      </c>
      <c r="AT331" s="10">
        <v>0.11899999999999999</v>
      </c>
      <c r="AU331" s="16" t="s">
        <v>2055</v>
      </c>
      <c r="AV331" s="1" t="str">
        <f t="shared" si="5"/>
        <v>no</v>
      </c>
    </row>
    <row r="332" spans="1:48" ht="14.25" hidden="1" customHeight="1">
      <c r="A332" s="7">
        <v>328</v>
      </c>
      <c r="B332" s="8" t="s">
        <v>771</v>
      </c>
      <c r="C332" s="8" t="s">
        <v>760</v>
      </c>
      <c r="D332" s="9" t="s">
        <v>150</v>
      </c>
      <c r="E332" s="9" t="s">
        <v>51</v>
      </c>
      <c r="F332" s="9" t="s">
        <v>160</v>
      </c>
      <c r="G332" s="9">
        <v>1100</v>
      </c>
      <c r="H332" s="10">
        <v>0.52900000000000003</v>
      </c>
      <c r="I332" s="10">
        <v>0.48</v>
      </c>
      <c r="J332" s="10">
        <v>0.316</v>
      </c>
      <c r="K332" s="10">
        <v>0.86299999999999999</v>
      </c>
      <c r="L332" s="10">
        <v>0.309</v>
      </c>
      <c r="M332" s="10">
        <v>0.54300000000000004</v>
      </c>
      <c r="N332" s="10">
        <v>0.8</v>
      </c>
      <c r="O332" s="9">
        <v>9930.82</v>
      </c>
      <c r="P332" s="9">
        <v>434</v>
      </c>
      <c r="Q332" s="9">
        <v>41</v>
      </c>
      <c r="R332" s="9">
        <v>1247</v>
      </c>
      <c r="S332" s="9">
        <v>9296</v>
      </c>
      <c r="T332" s="9" t="s">
        <v>772</v>
      </c>
      <c r="U332" s="9" t="s">
        <v>169</v>
      </c>
      <c r="V332" s="9">
        <v>5425</v>
      </c>
      <c r="W332" s="11">
        <v>75631</v>
      </c>
      <c r="X332" s="11">
        <v>83619</v>
      </c>
      <c r="Y332" s="11">
        <v>70407</v>
      </c>
      <c r="Z332" s="11">
        <v>65961</v>
      </c>
      <c r="AA332" s="11">
        <v>8854</v>
      </c>
      <c r="AB332" s="11">
        <v>25852</v>
      </c>
      <c r="AC332" s="9" t="s">
        <v>540</v>
      </c>
      <c r="AD332" s="10">
        <v>0.39800000000000002</v>
      </c>
      <c r="AE332" s="10">
        <v>0.3</v>
      </c>
      <c r="AF332" s="10">
        <v>0.215</v>
      </c>
      <c r="AG332" s="9">
        <v>400.33</v>
      </c>
      <c r="AH332" s="9">
        <v>536.33000000000004</v>
      </c>
      <c r="AI332" s="9">
        <v>24.81</v>
      </c>
      <c r="AJ332" s="9">
        <v>18.515999999999998</v>
      </c>
      <c r="AK332" s="9">
        <v>0.74643000000000004</v>
      </c>
      <c r="AL332" s="9">
        <v>0.17599999999999999</v>
      </c>
      <c r="AM332" s="9">
        <v>0.46899999999999997</v>
      </c>
      <c r="AN332" s="10">
        <v>3.7999999999999999E-2</v>
      </c>
      <c r="AO332" s="10">
        <v>0.19800000000000001</v>
      </c>
      <c r="AP332" s="10">
        <v>0.40300000000000002</v>
      </c>
      <c r="AQ332" s="9">
        <v>12371</v>
      </c>
      <c r="AR332" s="9">
        <v>0.52600000000000002</v>
      </c>
      <c r="AS332" s="10">
        <v>0.20499999999999999</v>
      </c>
      <c r="AT332" s="9">
        <v>0.13100000000000001</v>
      </c>
      <c r="AU332" s="16">
        <v>0.65530799475753598</v>
      </c>
      <c r="AV332" s="1" t="str">
        <f t="shared" si="5"/>
        <v>yes</v>
      </c>
    </row>
    <row r="333" spans="1:48" ht="14.25" hidden="1" customHeight="1">
      <c r="A333" s="7">
        <v>329</v>
      </c>
      <c r="B333" s="8" t="s">
        <v>773</v>
      </c>
      <c r="C333" s="8" t="s">
        <v>760</v>
      </c>
      <c r="D333" s="9" t="s">
        <v>50</v>
      </c>
      <c r="E333" s="9" t="s">
        <v>59</v>
      </c>
      <c r="F333" s="9" t="s">
        <v>205</v>
      </c>
      <c r="G333" s="9">
        <v>1115</v>
      </c>
      <c r="H333" s="10">
        <v>0.65800000000000003</v>
      </c>
      <c r="I333" s="10">
        <v>0.63100000000000001</v>
      </c>
      <c r="J333" s="10">
        <v>0.53500000000000003</v>
      </c>
      <c r="K333" s="10">
        <v>0.65800000000000003</v>
      </c>
      <c r="L333" s="10">
        <v>6.7000000000000004E-2</v>
      </c>
      <c r="M333" s="10">
        <v>0.21</v>
      </c>
      <c r="N333" s="10">
        <v>0.77</v>
      </c>
      <c r="O333" s="9">
        <v>3462.66</v>
      </c>
      <c r="P333" s="9">
        <v>280</v>
      </c>
      <c r="Q333" s="9">
        <v>240</v>
      </c>
      <c r="R333" s="9">
        <v>645</v>
      </c>
      <c r="S333" s="11" t="s">
        <v>55</v>
      </c>
      <c r="T333" s="9" t="s">
        <v>55</v>
      </c>
      <c r="U333" s="9" t="s">
        <v>55</v>
      </c>
      <c r="V333" s="11" t="s">
        <v>55</v>
      </c>
      <c r="W333" s="11">
        <v>86605</v>
      </c>
      <c r="X333" s="11">
        <v>108729</v>
      </c>
      <c r="Y333" s="11">
        <v>73251</v>
      </c>
      <c r="Z333" s="11">
        <v>61263</v>
      </c>
      <c r="AA333" s="11">
        <v>37830</v>
      </c>
      <c r="AB333" s="11">
        <v>37830</v>
      </c>
      <c r="AC333" s="9" t="s">
        <v>55</v>
      </c>
      <c r="AD333" s="10">
        <v>0.64300000000000002</v>
      </c>
      <c r="AE333" s="10">
        <v>0.35</v>
      </c>
      <c r="AF333" s="10">
        <v>0.31</v>
      </c>
      <c r="AG333" s="9">
        <v>332.67</v>
      </c>
      <c r="AH333" s="9">
        <v>423.33</v>
      </c>
      <c r="AI333" s="9">
        <v>10.41</v>
      </c>
      <c r="AJ333" s="9">
        <v>8.18</v>
      </c>
      <c r="AK333" s="9">
        <v>0.78583000000000003</v>
      </c>
      <c r="AL333" s="10" t="s">
        <v>55</v>
      </c>
      <c r="AM333" s="10" t="s">
        <v>55</v>
      </c>
      <c r="AN333" s="10">
        <v>3.4000000000000002E-2</v>
      </c>
      <c r="AO333" s="10">
        <v>0.35399999999999998</v>
      </c>
      <c r="AP333" s="10">
        <v>0.40300000000000002</v>
      </c>
      <c r="AQ333" s="9">
        <v>4087</v>
      </c>
      <c r="AR333" s="9">
        <v>0.69699999999999995</v>
      </c>
      <c r="AS333" s="10">
        <v>4.9000000000000002E-2</v>
      </c>
      <c r="AT333" s="10">
        <v>1.4999999999999999E-2</v>
      </c>
      <c r="AU333" s="16">
        <v>0.5892751915144373</v>
      </c>
      <c r="AV333" s="1" t="str">
        <f t="shared" si="5"/>
        <v>no</v>
      </c>
    </row>
    <row r="334" spans="1:48" ht="14.25" hidden="1" customHeight="1">
      <c r="A334" s="7">
        <v>330</v>
      </c>
      <c r="B334" s="8" t="s">
        <v>774</v>
      </c>
      <c r="C334" s="8" t="s">
        <v>760</v>
      </c>
      <c r="D334" s="9" t="s">
        <v>50</v>
      </c>
      <c r="E334" s="9" t="s">
        <v>51</v>
      </c>
      <c r="F334" s="9" t="s">
        <v>97</v>
      </c>
      <c r="G334" s="9">
        <v>1010</v>
      </c>
      <c r="H334" s="10">
        <v>0.41599999999999998</v>
      </c>
      <c r="I334" s="10">
        <v>0.35199999999999998</v>
      </c>
      <c r="J334" s="10">
        <v>0.21199999999999999</v>
      </c>
      <c r="K334" s="10">
        <v>0.90600000000000003</v>
      </c>
      <c r="L334" s="10">
        <v>0.21199999999999999</v>
      </c>
      <c r="M334" s="10">
        <v>0.41399999999999998</v>
      </c>
      <c r="N334" s="10">
        <v>0.67</v>
      </c>
      <c r="O334" s="9">
        <v>6934.23</v>
      </c>
      <c r="P334" s="9">
        <v>240</v>
      </c>
      <c r="Q334" s="9" t="s">
        <v>55</v>
      </c>
      <c r="R334" s="9">
        <v>1095</v>
      </c>
      <c r="S334" s="11">
        <v>8175</v>
      </c>
      <c r="T334" s="9" t="s">
        <v>775</v>
      </c>
      <c r="U334" s="9" t="s">
        <v>265</v>
      </c>
      <c r="V334" s="11">
        <v>4915</v>
      </c>
      <c r="W334" s="11">
        <v>65375</v>
      </c>
      <c r="X334" s="11">
        <v>79830</v>
      </c>
      <c r="Y334" s="11">
        <v>62946</v>
      </c>
      <c r="Z334" s="11">
        <v>56421</v>
      </c>
      <c r="AA334" s="11">
        <v>7290</v>
      </c>
      <c r="AB334" s="11">
        <v>18365</v>
      </c>
      <c r="AC334" s="9" t="s">
        <v>112</v>
      </c>
      <c r="AD334" s="10">
        <v>0.311</v>
      </c>
      <c r="AE334" s="10">
        <v>0.39</v>
      </c>
      <c r="AF334" s="10">
        <v>0.34899999999999998</v>
      </c>
      <c r="AG334" s="9">
        <v>254</v>
      </c>
      <c r="AH334" s="9">
        <v>323</v>
      </c>
      <c r="AI334" s="9">
        <v>27.3</v>
      </c>
      <c r="AJ334" s="9">
        <v>21.468</v>
      </c>
      <c r="AK334" s="9">
        <v>0.78637999999999997</v>
      </c>
      <c r="AL334" s="10">
        <v>4.3999999999999997E-2</v>
      </c>
      <c r="AM334" s="10">
        <v>0.48599999999999999</v>
      </c>
      <c r="AN334" s="10">
        <v>6.9000000000000006E-2</v>
      </c>
      <c r="AO334" s="10">
        <v>0.245</v>
      </c>
      <c r="AP334" s="10">
        <v>0.40300000000000002</v>
      </c>
      <c r="AQ334" s="9">
        <v>8153</v>
      </c>
      <c r="AR334" s="9">
        <v>0.35799999999999998</v>
      </c>
      <c r="AS334" s="10">
        <v>0.158</v>
      </c>
      <c r="AT334" s="10">
        <v>0.105</v>
      </c>
      <c r="AU334" s="16">
        <v>0.7363770250368189</v>
      </c>
      <c r="AV334" s="1" t="str">
        <f t="shared" si="5"/>
        <v>yes</v>
      </c>
    </row>
    <row r="335" spans="1:48" ht="14.25" hidden="1" customHeight="1">
      <c r="A335" s="7">
        <v>331</v>
      </c>
      <c r="B335" s="8" t="s">
        <v>776</v>
      </c>
      <c r="C335" s="8" t="s">
        <v>760</v>
      </c>
      <c r="D335" s="9" t="s">
        <v>63</v>
      </c>
      <c r="E335" s="9" t="s">
        <v>51</v>
      </c>
      <c r="F335" s="9" t="s">
        <v>64</v>
      </c>
      <c r="G335" s="9">
        <v>1082.5</v>
      </c>
      <c r="H335" s="10">
        <v>0.34899999999999998</v>
      </c>
      <c r="I335" s="10">
        <v>0.29299999999999998</v>
      </c>
      <c r="J335" s="10">
        <v>0.14699999999999999</v>
      </c>
      <c r="K335" s="10">
        <v>0.78400000000000003</v>
      </c>
      <c r="L335" s="10">
        <v>0.26600000000000001</v>
      </c>
      <c r="M335" s="10">
        <v>0.46100000000000002</v>
      </c>
      <c r="N335" s="10">
        <v>0.62</v>
      </c>
      <c r="O335" s="9">
        <v>6841.28</v>
      </c>
      <c r="P335" s="9">
        <v>618</v>
      </c>
      <c r="Q335" s="9">
        <v>44</v>
      </c>
      <c r="R335" s="9">
        <v>1248</v>
      </c>
      <c r="S335" s="11">
        <v>13651</v>
      </c>
      <c r="T335" s="9" t="s">
        <v>777</v>
      </c>
      <c r="U335" s="9" t="s">
        <v>217</v>
      </c>
      <c r="V335" s="11">
        <v>9106</v>
      </c>
      <c r="W335" s="11">
        <v>76268</v>
      </c>
      <c r="X335" s="11">
        <v>86076</v>
      </c>
      <c r="Y335" s="11">
        <v>66708</v>
      </c>
      <c r="Z335" s="11">
        <v>69849</v>
      </c>
      <c r="AA335" s="11">
        <v>8004</v>
      </c>
      <c r="AB335" s="11">
        <v>21821</v>
      </c>
      <c r="AC335" s="9" t="s">
        <v>177</v>
      </c>
      <c r="AD335" s="10">
        <v>0.26200000000000001</v>
      </c>
      <c r="AE335" s="10">
        <v>0.47</v>
      </c>
      <c r="AF335" s="10">
        <v>0.32500000000000001</v>
      </c>
      <c r="AG335" s="9">
        <v>318.33</v>
      </c>
      <c r="AH335" s="9">
        <v>367</v>
      </c>
      <c r="AI335" s="9">
        <v>21.49</v>
      </c>
      <c r="AJ335" s="9">
        <v>18.640999999999998</v>
      </c>
      <c r="AK335" s="9">
        <v>0.86738999999999999</v>
      </c>
      <c r="AL335" s="10">
        <v>0.112</v>
      </c>
      <c r="AM335" s="10">
        <v>0.43</v>
      </c>
      <c r="AN335" s="10">
        <v>6.7000000000000004E-2</v>
      </c>
      <c r="AO335" s="10">
        <v>0.36199999999999999</v>
      </c>
      <c r="AP335" s="10">
        <v>0.40300000000000002</v>
      </c>
      <c r="AQ335" s="9">
        <v>8423</v>
      </c>
      <c r="AR335" s="9">
        <v>0.624</v>
      </c>
      <c r="AS335" s="10">
        <v>4.1000000000000002E-2</v>
      </c>
      <c r="AT335" s="10">
        <v>8.6999999999999994E-2</v>
      </c>
      <c r="AU335" s="16">
        <v>0.61576354679802958</v>
      </c>
      <c r="AV335" s="1" t="str">
        <f t="shared" si="5"/>
        <v>yes</v>
      </c>
    </row>
    <row r="336" spans="1:48" ht="14.25" hidden="1" customHeight="1">
      <c r="A336" s="7">
        <v>332</v>
      </c>
      <c r="B336" s="8" t="s">
        <v>778</v>
      </c>
      <c r="C336" s="8" t="s">
        <v>760</v>
      </c>
      <c r="D336" s="9" t="s">
        <v>69</v>
      </c>
      <c r="E336" s="9" t="s">
        <v>51</v>
      </c>
      <c r="F336" s="9" t="s">
        <v>70</v>
      </c>
      <c r="G336" s="9">
        <v>1030</v>
      </c>
      <c r="H336" s="10">
        <v>0.44400000000000001</v>
      </c>
      <c r="I336" s="10">
        <v>0.37</v>
      </c>
      <c r="J336" s="10">
        <v>0.17699999999999999</v>
      </c>
      <c r="K336" s="10">
        <v>0.89100000000000001</v>
      </c>
      <c r="L336" s="10">
        <v>0.16400000000000001</v>
      </c>
      <c r="M336" s="10">
        <v>0.30399999999999999</v>
      </c>
      <c r="N336" s="10">
        <v>0.65</v>
      </c>
      <c r="O336" s="9">
        <v>5316</v>
      </c>
      <c r="P336" s="9">
        <v>203</v>
      </c>
      <c r="Q336" s="9" t="s">
        <v>55</v>
      </c>
      <c r="R336" s="9">
        <v>958</v>
      </c>
      <c r="S336" s="11">
        <v>9302</v>
      </c>
      <c r="T336" s="9" t="s">
        <v>779</v>
      </c>
      <c r="U336" s="9" t="s">
        <v>265</v>
      </c>
      <c r="V336" s="11">
        <v>6335</v>
      </c>
      <c r="W336" s="11">
        <v>59407</v>
      </c>
      <c r="X336" s="11">
        <v>70200</v>
      </c>
      <c r="Y336" s="11">
        <v>57483</v>
      </c>
      <c r="Z336" s="11">
        <v>51975</v>
      </c>
      <c r="AA336" s="11">
        <v>7348</v>
      </c>
      <c r="AB336" s="11">
        <v>18279</v>
      </c>
      <c r="AC336" s="9" t="s">
        <v>364</v>
      </c>
      <c r="AD336" s="10">
        <v>0.34200000000000003</v>
      </c>
      <c r="AE336" s="10">
        <v>0.43</v>
      </c>
      <c r="AF336" s="10">
        <v>0.379</v>
      </c>
      <c r="AG336" s="9">
        <v>243</v>
      </c>
      <c r="AH336" s="9">
        <v>321.33</v>
      </c>
      <c r="AI336" s="9">
        <v>21.88</v>
      </c>
      <c r="AJ336" s="9">
        <v>16.544</v>
      </c>
      <c r="AK336" s="9">
        <v>0.75622</v>
      </c>
      <c r="AL336" s="10">
        <v>2.4E-2</v>
      </c>
      <c r="AM336" s="10">
        <v>0.49299999999999999</v>
      </c>
      <c r="AN336" s="10">
        <v>2.1999999999999999E-2</v>
      </c>
      <c r="AO336" s="10">
        <v>0.28399999999999997</v>
      </c>
      <c r="AP336" s="10">
        <v>0.40300000000000002</v>
      </c>
      <c r="AQ336" s="9">
        <v>6158</v>
      </c>
      <c r="AR336" s="9">
        <v>0.66400000000000003</v>
      </c>
      <c r="AS336" s="10">
        <v>0.12</v>
      </c>
      <c r="AT336" s="10">
        <v>0.10199999999999999</v>
      </c>
      <c r="AU336" s="16">
        <v>0.60096153846153855</v>
      </c>
      <c r="AV336" s="1" t="str">
        <f t="shared" si="5"/>
        <v>yes</v>
      </c>
    </row>
    <row r="337" spans="1:48" ht="14.25" hidden="1" customHeight="1">
      <c r="A337" s="7">
        <v>333</v>
      </c>
      <c r="B337" s="8" t="s">
        <v>780</v>
      </c>
      <c r="C337" s="8" t="s">
        <v>760</v>
      </c>
      <c r="D337" s="9" t="s">
        <v>150</v>
      </c>
      <c r="E337" s="9" t="s">
        <v>51</v>
      </c>
      <c r="F337" s="9" t="s">
        <v>160</v>
      </c>
      <c r="G337" s="9">
        <v>1089</v>
      </c>
      <c r="H337" s="10">
        <v>0.40899999999999997</v>
      </c>
      <c r="I337" s="10">
        <v>0.33500000000000002</v>
      </c>
      <c r="J337" s="10">
        <v>0.186</v>
      </c>
      <c r="K337" s="10">
        <v>0.85</v>
      </c>
      <c r="L337" s="10">
        <v>0.32800000000000001</v>
      </c>
      <c r="M337" s="10">
        <v>0.53</v>
      </c>
      <c r="N337" s="10">
        <v>0.76</v>
      </c>
      <c r="O337" s="9">
        <v>7022.3</v>
      </c>
      <c r="P337" s="9">
        <v>274</v>
      </c>
      <c r="Q337" s="9">
        <v>112</v>
      </c>
      <c r="R337" s="9">
        <v>1005</v>
      </c>
      <c r="S337" s="11">
        <v>10666</v>
      </c>
      <c r="T337" s="9" t="s">
        <v>252</v>
      </c>
      <c r="U337" s="9" t="s">
        <v>316</v>
      </c>
      <c r="V337" s="11">
        <v>6808</v>
      </c>
      <c r="W337" s="11">
        <v>71901</v>
      </c>
      <c r="X337" s="11">
        <v>79884</v>
      </c>
      <c r="Y337" s="11">
        <v>68832</v>
      </c>
      <c r="Z337" s="11">
        <v>59625</v>
      </c>
      <c r="AA337" s="11">
        <v>7658</v>
      </c>
      <c r="AB337" s="11">
        <v>19758</v>
      </c>
      <c r="AC337" s="9" t="s">
        <v>83</v>
      </c>
      <c r="AD337" s="10">
        <v>0.33600000000000002</v>
      </c>
      <c r="AE337" s="10">
        <v>0.42</v>
      </c>
      <c r="AF337" s="10">
        <v>0.34499999999999997</v>
      </c>
      <c r="AG337" s="9">
        <v>288</v>
      </c>
      <c r="AH337" s="9">
        <v>444.67</v>
      </c>
      <c r="AI337" s="9">
        <v>24.38</v>
      </c>
      <c r="AJ337" s="9">
        <v>15.792</v>
      </c>
      <c r="AK337" s="9">
        <v>0.64768000000000003</v>
      </c>
      <c r="AL337" s="10">
        <v>4.9000000000000002E-2</v>
      </c>
      <c r="AM337" s="10">
        <v>0.46800000000000003</v>
      </c>
      <c r="AN337" s="10">
        <v>3.3000000000000002E-2</v>
      </c>
      <c r="AO337" s="10">
        <v>0.29299999999999998</v>
      </c>
      <c r="AP337" s="10">
        <v>0.40300000000000002</v>
      </c>
      <c r="AQ337" s="9">
        <v>8804</v>
      </c>
      <c r="AR337" s="9">
        <v>0.378</v>
      </c>
      <c r="AS337" s="10">
        <v>0.11</v>
      </c>
      <c r="AT337" s="10">
        <v>7.2999999999999995E-2</v>
      </c>
      <c r="AU337" s="16">
        <v>0.72568940493468803</v>
      </c>
      <c r="AV337" s="1" t="str">
        <f t="shared" si="5"/>
        <v>yes</v>
      </c>
    </row>
    <row r="338" spans="1:48" ht="14.25" hidden="1" customHeight="1">
      <c r="A338" s="7">
        <v>334</v>
      </c>
      <c r="B338" s="8" t="s">
        <v>781</v>
      </c>
      <c r="C338" s="8" t="s">
        <v>760</v>
      </c>
      <c r="D338" s="9" t="s">
        <v>50</v>
      </c>
      <c r="E338" s="9" t="s">
        <v>51</v>
      </c>
      <c r="F338" s="9" t="s">
        <v>171</v>
      </c>
      <c r="G338" s="9">
        <v>985</v>
      </c>
      <c r="H338" s="10">
        <v>0.39100000000000001</v>
      </c>
      <c r="I338" s="10">
        <v>0.34499999999999997</v>
      </c>
      <c r="J338" s="10">
        <v>0.20100000000000001</v>
      </c>
      <c r="K338" s="10">
        <v>0.878</v>
      </c>
      <c r="L338" s="10">
        <v>0.372</v>
      </c>
      <c r="M338" s="10">
        <v>0.32200000000000001</v>
      </c>
      <c r="N338" s="10">
        <v>0.72</v>
      </c>
      <c r="O338" s="9">
        <v>6800.91</v>
      </c>
      <c r="P338" s="9">
        <v>252</v>
      </c>
      <c r="Q338" s="9">
        <v>0</v>
      </c>
      <c r="R338" s="9">
        <v>1096</v>
      </c>
      <c r="S338" s="11">
        <v>9542</v>
      </c>
      <c r="T338" s="9" t="s">
        <v>122</v>
      </c>
      <c r="U338" s="9" t="s">
        <v>115</v>
      </c>
      <c r="V338" s="11">
        <v>6073</v>
      </c>
      <c r="W338" s="11">
        <v>62850</v>
      </c>
      <c r="X338" s="11">
        <v>72369</v>
      </c>
      <c r="Y338" s="11">
        <v>57780</v>
      </c>
      <c r="Z338" s="11">
        <v>51507</v>
      </c>
      <c r="AA338" s="11">
        <v>7006</v>
      </c>
      <c r="AB338" s="11">
        <v>17794</v>
      </c>
      <c r="AC338" s="9" t="s">
        <v>234</v>
      </c>
      <c r="AD338" s="10">
        <v>0.35</v>
      </c>
      <c r="AE338" s="10">
        <v>0.53</v>
      </c>
      <c r="AF338" s="10">
        <v>0.39900000000000002</v>
      </c>
      <c r="AG338" s="9">
        <v>284.67</v>
      </c>
      <c r="AH338" s="9">
        <v>385</v>
      </c>
      <c r="AI338" s="9">
        <v>23.89</v>
      </c>
      <c r="AJ338" s="9">
        <v>17.664999999999999</v>
      </c>
      <c r="AK338" s="9">
        <v>0.73938999999999999</v>
      </c>
      <c r="AL338" s="10">
        <v>5.0000000000000001E-3</v>
      </c>
      <c r="AM338" s="10">
        <v>0.45400000000000001</v>
      </c>
      <c r="AN338" s="10">
        <v>1.2999999999999999E-2</v>
      </c>
      <c r="AO338" s="10">
        <v>0.37</v>
      </c>
      <c r="AP338" s="10">
        <v>0.40300000000000002</v>
      </c>
      <c r="AQ338" s="9">
        <v>9179</v>
      </c>
      <c r="AR338" s="9">
        <v>0.28799999999999998</v>
      </c>
      <c r="AS338" s="10">
        <v>3.3000000000000002E-2</v>
      </c>
      <c r="AT338" s="10">
        <v>4.2000000000000003E-2</v>
      </c>
      <c r="AU338" s="16">
        <v>0.77639751552795033</v>
      </c>
      <c r="AV338" s="1" t="str">
        <f t="shared" si="5"/>
        <v>yes</v>
      </c>
    </row>
    <row r="339" spans="1:48" ht="14.25" hidden="1" customHeight="1">
      <c r="A339" s="7">
        <v>897</v>
      </c>
      <c r="B339" s="8" t="s">
        <v>1623</v>
      </c>
      <c r="C339" s="8" t="s">
        <v>1595</v>
      </c>
      <c r="D339" s="9" t="s">
        <v>50</v>
      </c>
      <c r="E339" s="9" t="s">
        <v>51</v>
      </c>
      <c r="F339" s="9" t="s">
        <v>136</v>
      </c>
      <c r="G339" s="9">
        <v>1030</v>
      </c>
      <c r="H339" s="10">
        <v>0.435</v>
      </c>
      <c r="I339" s="10">
        <v>0.377</v>
      </c>
      <c r="J339" s="10">
        <v>0.184</v>
      </c>
      <c r="K339" s="10">
        <v>0.88500000000000001</v>
      </c>
      <c r="L339" s="10">
        <v>0.13100000000000001</v>
      </c>
      <c r="M339" s="10">
        <v>0.35199999999999998</v>
      </c>
      <c r="N339" s="10">
        <v>0.71</v>
      </c>
      <c r="O339" s="9">
        <v>10154.14</v>
      </c>
      <c r="P339" s="9">
        <v>428</v>
      </c>
      <c r="Q339" s="9">
        <v>64</v>
      </c>
      <c r="R339" s="9">
        <v>1848</v>
      </c>
      <c r="S339" s="11">
        <v>9874</v>
      </c>
      <c r="T339" s="9" t="s">
        <v>1624</v>
      </c>
      <c r="U339" s="9" t="s">
        <v>233</v>
      </c>
      <c r="V339" s="11">
        <v>7243</v>
      </c>
      <c r="W339" s="11">
        <v>80839</v>
      </c>
      <c r="X339" s="11">
        <v>92799</v>
      </c>
      <c r="Y339" s="11">
        <v>70506</v>
      </c>
      <c r="Z339" s="11">
        <v>63477</v>
      </c>
      <c r="AA339" s="11">
        <v>8356</v>
      </c>
      <c r="AB339" s="11">
        <v>24474</v>
      </c>
      <c r="AC339" s="9" t="s">
        <v>1418</v>
      </c>
      <c r="AD339" s="10">
        <v>0.35799999999999998</v>
      </c>
      <c r="AE339" s="10">
        <v>0.35</v>
      </c>
      <c r="AF339" s="10">
        <v>0.35299999999999998</v>
      </c>
      <c r="AG339" s="9">
        <v>531</v>
      </c>
      <c r="AH339" s="9">
        <v>720</v>
      </c>
      <c r="AI339" s="9">
        <v>19.12</v>
      </c>
      <c r="AJ339" s="9">
        <v>14.103</v>
      </c>
      <c r="AK339" s="9">
        <v>0.73750000000000004</v>
      </c>
      <c r="AL339" s="10">
        <v>0.04</v>
      </c>
      <c r="AM339" s="10">
        <v>0.46</v>
      </c>
      <c r="AN339" s="10">
        <v>1.4E-2</v>
      </c>
      <c r="AO339" s="10">
        <v>0.22800000000000001</v>
      </c>
      <c r="AP339" s="10">
        <v>0.252</v>
      </c>
      <c r="AQ339" s="9">
        <v>11387</v>
      </c>
      <c r="AR339" s="9">
        <v>0.69099999999999995</v>
      </c>
      <c r="AS339" s="9">
        <v>2.3E-2</v>
      </c>
      <c r="AT339" s="9">
        <v>7.8E-2</v>
      </c>
      <c r="AU339" s="16">
        <v>0.59136605558840927</v>
      </c>
      <c r="AV339" s="1" t="str">
        <f t="shared" si="5"/>
        <v>yes</v>
      </c>
    </row>
    <row r="340" spans="1:48" ht="14.25" hidden="1" customHeight="1">
      <c r="A340" s="7">
        <v>336</v>
      </c>
      <c r="B340" s="8" t="s">
        <v>784</v>
      </c>
      <c r="C340" s="8" t="s">
        <v>760</v>
      </c>
      <c r="D340" s="9" t="s">
        <v>50</v>
      </c>
      <c r="E340" s="9" t="s">
        <v>51</v>
      </c>
      <c r="F340" s="9" t="s">
        <v>97</v>
      </c>
      <c r="G340" s="9">
        <v>920</v>
      </c>
      <c r="H340" s="10">
        <v>0.33700000000000002</v>
      </c>
      <c r="I340" s="10">
        <v>0.247</v>
      </c>
      <c r="J340" s="10">
        <v>9.7000000000000003E-2</v>
      </c>
      <c r="K340" s="10">
        <v>0.82</v>
      </c>
      <c r="L340" s="10">
        <v>0.11600000000000001</v>
      </c>
      <c r="M340" s="10">
        <v>0.32700000000000001</v>
      </c>
      <c r="N340" s="10">
        <v>0.65</v>
      </c>
      <c r="O340" s="9">
        <v>5707.67</v>
      </c>
      <c r="P340" s="9">
        <v>281</v>
      </c>
      <c r="Q340" s="9">
        <v>26</v>
      </c>
      <c r="R340" s="9">
        <v>652</v>
      </c>
      <c r="S340" s="11">
        <v>9699</v>
      </c>
      <c r="T340" s="9" t="s">
        <v>777</v>
      </c>
      <c r="U340" s="9" t="s">
        <v>663</v>
      </c>
      <c r="V340" s="11">
        <v>6623</v>
      </c>
      <c r="W340" s="11">
        <v>67394</v>
      </c>
      <c r="X340" s="11">
        <v>70263</v>
      </c>
      <c r="Y340" s="11">
        <v>60660</v>
      </c>
      <c r="Z340" s="11">
        <v>56268</v>
      </c>
      <c r="AA340" s="11">
        <v>7346</v>
      </c>
      <c r="AB340" s="11">
        <v>17696</v>
      </c>
      <c r="AC340" s="9" t="s">
        <v>667</v>
      </c>
      <c r="AD340" s="10">
        <v>0.34100000000000003</v>
      </c>
      <c r="AE340" s="10">
        <v>0.79</v>
      </c>
      <c r="AF340" s="10">
        <v>0.67800000000000005</v>
      </c>
      <c r="AG340" s="9">
        <v>241.67</v>
      </c>
      <c r="AH340" s="9">
        <v>736.33</v>
      </c>
      <c r="AI340" s="9">
        <v>23.62</v>
      </c>
      <c r="AJ340" s="9">
        <v>7.7510000000000003</v>
      </c>
      <c r="AK340" s="9">
        <v>0.32819999999999999</v>
      </c>
      <c r="AL340" s="10">
        <v>7.1999999999999995E-2</v>
      </c>
      <c r="AM340" s="10">
        <v>0.31900000000000001</v>
      </c>
      <c r="AN340" s="10">
        <v>5.0000000000000001E-3</v>
      </c>
      <c r="AO340" s="10">
        <v>0.95599999999999996</v>
      </c>
      <c r="AP340" s="10">
        <v>0.40300000000000002</v>
      </c>
      <c r="AQ340" s="9">
        <v>6401</v>
      </c>
      <c r="AR340" s="9">
        <v>0.28299999999999997</v>
      </c>
      <c r="AS340" s="9" t="s">
        <v>785</v>
      </c>
      <c r="AT340" s="9" t="s">
        <v>496</v>
      </c>
      <c r="AU340" s="16">
        <v>0.77942322681215903</v>
      </c>
      <c r="AV340" s="1" t="str">
        <f t="shared" si="5"/>
        <v>yes</v>
      </c>
    </row>
    <row r="341" spans="1:48" ht="14.25" hidden="1" customHeight="1">
      <c r="A341" s="7">
        <v>337</v>
      </c>
      <c r="B341" s="8" t="s">
        <v>786</v>
      </c>
      <c r="C341" s="8" t="s">
        <v>760</v>
      </c>
      <c r="D341" s="9" t="s">
        <v>69</v>
      </c>
      <c r="E341" s="9" t="s">
        <v>51</v>
      </c>
      <c r="F341" s="9" t="s">
        <v>109</v>
      </c>
      <c r="G341" s="9">
        <v>737.5</v>
      </c>
      <c r="H341" s="10">
        <v>0.14699999999999999</v>
      </c>
      <c r="I341" s="10">
        <v>7.0999999999999994E-2</v>
      </c>
      <c r="J341" s="10">
        <v>1.9E-2</v>
      </c>
      <c r="K341" s="10">
        <v>0.82199999999999995</v>
      </c>
      <c r="L341" s="10">
        <v>0.38500000000000001</v>
      </c>
      <c r="M341" s="10">
        <v>0.59899999999999998</v>
      </c>
      <c r="N341" s="10">
        <v>0.64</v>
      </c>
      <c r="O341" s="9">
        <v>2243.67</v>
      </c>
      <c r="P341" s="9">
        <v>163</v>
      </c>
      <c r="Q341" s="9" t="s">
        <v>55</v>
      </c>
      <c r="R341" s="9">
        <v>306</v>
      </c>
      <c r="S341" s="11">
        <v>7432</v>
      </c>
      <c r="T341" s="9" t="s">
        <v>787</v>
      </c>
      <c r="U341" s="9" t="s">
        <v>405</v>
      </c>
      <c r="V341" s="11">
        <v>6792</v>
      </c>
      <c r="W341" s="11">
        <v>50582</v>
      </c>
      <c r="X341" s="11">
        <v>49176</v>
      </c>
      <c r="Y341" s="11">
        <v>47385</v>
      </c>
      <c r="Z341" s="11">
        <v>42462</v>
      </c>
      <c r="AA341" s="11">
        <v>5827</v>
      </c>
      <c r="AB341" s="11">
        <v>5827</v>
      </c>
      <c r="AC341" s="9" t="s">
        <v>196</v>
      </c>
      <c r="AD341" s="10">
        <v>0.121</v>
      </c>
      <c r="AE341" s="10">
        <v>0.78</v>
      </c>
      <c r="AF341" s="10">
        <v>0.745</v>
      </c>
      <c r="AG341" s="9">
        <v>159.33000000000001</v>
      </c>
      <c r="AH341" s="9">
        <v>126.33</v>
      </c>
      <c r="AI341" s="9">
        <v>14.08</v>
      </c>
      <c r="AJ341" s="9">
        <v>17.760000000000002</v>
      </c>
      <c r="AK341" s="9">
        <v>1.2612099999999999</v>
      </c>
      <c r="AL341" s="10">
        <v>6.0000000000000001E-3</v>
      </c>
      <c r="AM341" s="10">
        <v>0.39800000000000002</v>
      </c>
      <c r="AN341" s="10">
        <v>0</v>
      </c>
      <c r="AO341" s="10">
        <v>0.871</v>
      </c>
      <c r="AP341" s="10">
        <v>0.40300000000000002</v>
      </c>
      <c r="AQ341" s="9">
        <v>2792</v>
      </c>
      <c r="AR341" s="9">
        <v>0.81100000000000005</v>
      </c>
      <c r="AS341" s="10" t="s">
        <v>788</v>
      </c>
      <c r="AT341" s="10">
        <v>2.5999999999999999E-2</v>
      </c>
      <c r="AU341" s="16">
        <v>0.55218111540585313</v>
      </c>
      <c r="AV341" s="1" t="str">
        <f t="shared" si="5"/>
        <v>no</v>
      </c>
    </row>
    <row r="342" spans="1:48" ht="14.25" hidden="1" customHeight="1">
      <c r="A342" s="7">
        <v>338</v>
      </c>
      <c r="B342" s="8" t="s">
        <v>789</v>
      </c>
      <c r="C342" s="8" t="s">
        <v>760</v>
      </c>
      <c r="D342" s="9" t="s">
        <v>63</v>
      </c>
      <c r="E342" s="9" t="s">
        <v>51</v>
      </c>
      <c r="F342" s="9" t="s">
        <v>64</v>
      </c>
      <c r="G342" s="9">
        <v>1055</v>
      </c>
      <c r="H342" s="10">
        <v>0.45400000000000001</v>
      </c>
      <c r="I342" s="10">
        <v>0.36699999999999999</v>
      </c>
      <c r="J342" s="10">
        <v>0.14599999999999999</v>
      </c>
      <c r="K342" s="10">
        <v>0.90600000000000003</v>
      </c>
      <c r="L342" s="10">
        <v>0.189</v>
      </c>
      <c r="M342" s="10">
        <v>0.33300000000000002</v>
      </c>
      <c r="N342" s="10">
        <v>0.76</v>
      </c>
      <c r="O342" s="9">
        <v>15301.31</v>
      </c>
      <c r="P342" s="9">
        <v>456</v>
      </c>
      <c r="Q342" s="9">
        <v>48</v>
      </c>
      <c r="R342" s="9">
        <v>2569</v>
      </c>
      <c r="S342" s="9">
        <v>9677</v>
      </c>
      <c r="T342" s="9" t="s">
        <v>790</v>
      </c>
      <c r="U342" s="9" t="s">
        <v>73</v>
      </c>
      <c r="V342" s="9">
        <v>5604</v>
      </c>
      <c r="W342" s="11">
        <v>85126</v>
      </c>
      <c r="X342" s="11">
        <v>109566</v>
      </c>
      <c r="Y342" s="11">
        <v>81387</v>
      </c>
      <c r="Z342" s="11">
        <v>63594</v>
      </c>
      <c r="AA342" s="11">
        <v>8256</v>
      </c>
      <c r="AB342" s="11">
        <v>21984</v>
      </c>
      <c r="AC342" s="9" t="s">
        <v>791</v>
      </c>
      <c r="AD342" s="10">
        <v>0.373</v>
      </c>
      <c r="AE342" s="10">
        <v>0.37</v>
      </c>
      <c r="AF342" s="10">
        <v>0.32</v>
      </c>
      <c r="AG342" s="9">
        <v>665</v>
      </c>
      <c r="AH342" s="9">
        <v>991.33</v>
      </c>
      <c r="AI342" s="9">
        <v>23.01</v>
      </c>
      <c r="AJ342" s="9">
        <v>15.435</v>
      </c>
      <c r="AK342" s="9">
        <v>0.67081000000000002</v>
      </c>
      <c r="AL342" s="9">
        <v>0.221</v>
      </c>
      <c r="AM342" s="9">
        <v>0.39300000000000002</v>
      </c>
      <c r="AN342" s="10">
        <v>3.5999999999999997E-2</v>
      </c>
      <c r="AO342" s="10">
        <v>0.28100000000000003</v>
      </c>
      <c r="AP342" s="10">
        <v>0.40300000000000002</v>
      </c>
      <c r="AQ342" s="9">
        <v>17508</v>
      </c>
      <c r="AR342" s="9">
        <v>0.76900000000000002</v>
      </c>
      <c r="AS342" s="9">
        <v>0.122</v>
      </c>
      <c r="AT342" s="10">
        <v>8.1000000000000003E-2</v>
      </c>
      <c r="AU342" s="16">
        <v>0.56529112492933864</v>
      </c>
      <c r="AV342" s="1" t="str">
        <f t="shared" si="5"/>
        <v>yes</v>
      </c>
    </row>
    <row r="343" spans="1:48" ht="14.25" hidden="1" customHeight="1">
      <c r="A343" s="7">
        <v>339</v>
      </c>
      <c r="B343" s="8" t="s">
        <v>792</v>
      </c>
      <c r="C343" s="8" t="s">
        <v>760</v>
      </c>
      <c r="D343" s="9" t="s">
        <v>58</v>
      </c>
      <c r="E343" s="9" t="s">
        <v>59</v>
      </c>
      <c r="F343" s="9" t="s">
        <v>94</v>
      </c>
      <c r="G343" s="9">
        <v>990</v>
      </c>
      <c r="H343" s="10">
        <v>0.39700000000000002</v>
      </c>
      <c r="I343" s="10">
        <v>0.34300000000000003</v>
      </c>
      <c r="J343" s="10">
        <v>0.23100000000000001</v>
      </c>
      <c r="K343" s="10">
        <v>0.79700000000000004</v>
      </c>
      <c r="L343" s="10">
        <v>5.1999999999999998E-2</v>
      </c>
      <c r="M343" s="10">
        <v>0.161</v>
      </c>
      <c r="N343" s="10">
        <v>0.74</v>
      </c>
      <c r="O343" s="9">
        <v>2866.32</v>
      </c>
      <c r="P343" s="9">
        <v>43</v>
      </c>
      <c r="Q343" s="9">
        <v>163</v>
      </c>
      <c r="R343" s="9">
        <v>361</v>
      </c>
      <c r="S343" s="9" t="s">
        <v>55</v>
      </c>
      <c r="T343" s="9" t="s">
        <v>55</v>
      </c>
      <c r="U343" s="9" t="s">
        <v>55</v>
      </c>
      <c r="V343" s="9" t="s">
        <v>55</v>
      </c>
      <c r="W343" s="11">
        <v>80123</v>
      </c>
      <c r="X343" s="11">
        <v>98145</v>
      </c>
      <c r="Y343" s="9">
        <v>78543</v>
      </c>
      <c r="Z343" s="9">
        <v>65484</v>
      </c>
      <c r="AA343" s="11">
        <v>22349</v>
      </c>
      <c r="AB343" s="11">
        <v>22349</v>
      </c>
      <c r="AC343" s="9" t="s">
        <v>55</v>
      </c>
      <c r="AD343" s="9">
        <v>0.38900000000000001</v>
      </c>
      <c r="AE343" s="10">
        <v>0.6</v>
      </c>
      <c r="AF343" s="10">
        <v>0.53300000000000003</v>
      </c>
      <c r="AG343" s="9">
        <v>229.33</v>
      </c>
      <c r="AH343" s="9">
        <v>375.67</v>
      </c>
      <c r="AI343" s="9">
        <v>12.5</v>
      </c>
      <c r="AJ343" s="9">
        <v>7.63</v>
      </c>
      <c r="AK343" s="9">
        <v>0.61046999999999996</v>
      </c>
      <c r="AL343" s="9" t="s">
        <v>55</v>
      </c>
      <c r="AM343" s="9" t="s">
        <v>55</v>
      </c>
      <c r="AN343" s="10">
        <v>2.8000000000000001E-2</v>
      </c>
      <c r="AO343" s="10">
        <v>0.89300000000000002</v>
      </c>
      <c r="AP343" s="10">
        <v>0.40300000000000002</v>
      </c>
      <c r="AQ343" s="9">
        <v>2969</v>
      </c>
      <c r="AR343" s="9">
        <v>0.371</v>
      </c>
      <c r="AS343" s="10" t="s">
        <v>793</v>
      </c>
      <c r="AT343" s="10">
        <v>8.0000000000000002E-3</v>
      </c>
      <c r="AU343" s="16">
        <v>0.72939460247994159</v>
      </c>
      <c r="AV343" s="1" t="str">
        <f t="shared" si="5"/>
        <v>no</v>
      </c>
    </row>
    <row r="344" spans="1:48" ht="14.25" hidden="1" customHeight="1">
      <c r="A344" s="7">
        <v>340</v>
      </c>
      <c r="B344" s="8" t="s">
        <v>794</v>
      </c>
      <c r="C344" s="8" t="s">
        <v>795</v>
      </c>
      <c r="D344" s="9" t="s">
        <v>91</v>
      </c>
      <c r="E344" s="9" t="s">
        <v>59</v>
      </c>
      <c r="F344" s="9" t="s">
        <v>102</v>
      </c>
      <c r="G344" s="9" t="s">
        <v>55</v>
      </c>
      <c r="H344" s="10">
        <v>0.69699999999999995</v>
      </c>
      <c r="I344" s="10">
        <v>0.68400000000000005</v>
      </c>
      <c r="J344" s="10">
        <v>0.59199999999999997</v>
      </c>
      <c r="K344" s="10">
        <v>0.97099999999999997</v>
      </c>
      <c r="L344" s="9">
        <v>0.03</v>
      </c>
      <c r="M344" s="10">
        <v>0.221</v>
      </c>
      <c r="N344" s="10">
        <v>0.81</v>
      </c>
      <c r="O344" s="9">
        <v>341.4</v>
      </c>
      <c r="P344" s="9">
        <v>2</v>
      </c>
      <c r="Q344" s="9" t="s">
        <v>55</v>
      </c>
      <c r="R344" s="9">
        <v>80</v>
      </c>
      <c r="S344" s="9" t="s">
        <v>55</v>
      </c>
      <c r="T344" s="9" t="s">
        <v>55</v>
      </c>
      <c r="U344" s="9" t="s">
        <v>55</v>
      </c>
      <c r="V344" s="9" t="s">
        <v>55</v>
      </c>
      <c r="W344" s="11">
        <v>78335</v>
      </c>
      <c r="X344" s="11">
        <v>67527</v>
      </c>
      <c r="Y344" s="11" t="s">
        <v>55</v>
      </c>
      <c r="Z344" s="11" t="s">
        <v>55</v>
      </c>
      <c r="AA344" s="9">
        <v>42084</v>
      </c>
      <c r="AB344" s="9">
        <v>42084</v>
      </c>
      <c r="AC344" s="9" t="s">
        <v>55</v>
      </c>
      <c r="AD344" s="10">
        <v>0.5</v>
      </c>
      <c r="AE344" s="10">
        <v>0.28999999999999998</v>
      </c>
      <c r="AF344" s="10">
        <v>0.38400000000000001</v>
      </c>
      <c r="AG344" s="9">
        <v>25</v>
      </c>
      <c r="AH344" s="9">
        <v>56.33</v>
      </c>
      <c r="AI344" s="9">
        <v>13.66</v>
      </c>
      <c r="AJ344" s="9">
        <v>6.06</v>
      </c>
      <c r="AK344" s="9">
        <v>0.44379000000000002</v>
      </c>
      <c r="AL344" s="9" t="s">
        <v>55</v>
      </c>
      <c r="AM344" s="9" t="s">
        <v>55</v>
      </c>
      <c r="AN344" s="10">
        <v>0.17</v>
      </c>
      <c r="AO344" s="10">
        <v>9.1999999999999998E-2</v>
      </c>
      <c r="AP344" s="10">
        <v>6.0999999999999999E-2</v>
      </c>
      <c r="AQ344" s="9">
        <v>348</v>
      </c>
      <c r="AR344" s="9" t="s">
        <v>55</v>
      </c>
      <c r="AS344" s="9" t="s">
        <v>796</v>
      </c>
      <c r="AT344" s="10">
        <v>0.19700000000000001</v>
      </c>
      <c r="AU344" s="16" t="s">
        <v>2055</v>
      </c>
      <c r="AV344" s="1" t="str">
        <f t="shared" si="5"/>
        <v>no</v>
      </c>
    </row>
    <row r="345" spans="1:48" ht="14.25" hidden="1" customHeight="1">
      <c r="A345" s="7">
        <v>341</v>
      </c>
      <c r="B345" s="8" t="s">
        <v>797</v>
      </c>
      <c r="C345" s="8" t="s">
        <v>795</v>
      </c>
      <c r="D345" s="9" t="s">
        <v>91</v>
      </c>
      <c r="E345" s="9" t="s">
        <v>59</v>
      </c>
      <c r="F345" s="9" t="s">
        <v>102</v>
      </c>
      <c r="G345" s="9" t="s">
        <v>55</v>
      </c>
      <c r="H345" s="10">
        <v>0.876</v>
      </c>
      <c r="I345" s="10">
        <v>0.86599999999999999</v>
      </c>
      <c r="J345" s="10">
        <v>0.82499999999999996</v>
      </c>
      <c r="K345" s="10">
        <v>1</v>
      </c>
      <c r="L345" s="10" t="s">
        <v>55</v>
      </c>
      <c r="M345" s="10">
        <v>0.01</v>
      </c>
      <c r="N345" s="10">
        <v>0.95</v>
      </c>
      <c r="O345" s="9">
        <v>1792</v>
      </c>
      <c r="P345" s="9" t="s">
        <v>55</v>
      </c>
      <c r="Q345" s="9" t="s">
        <v>55</v>
      </c>
      <c r="R345" s="9">
        <v>579</v>
      </c>
      <c r="S345" s="9" t="s">
        <v>55</v>
      </c>
      <c r="T345" s="9" t="s">
        <v>55</v>
      </c>
      <c r="U345" s="9" t="s">
        <v>55</v>
      </c>
      <c r="V345" s="9" t="s">
        <v>55</v>
      </c>
      <c r="W345" s="11">
        <v>99906</v>
      </c>
      <c r="X345" s="11">
        <v>128502</v>
      </c>
      <c r="Y345" s="11">
        <v>92394</v>
      </c>
      <c r="Z345" s="11">
        <v>74187</v>
      </c>
      <c r="AA345" s="11">
        <v>48435</v>
      </c>
      <c r="AB345" s="11">
        <v>48435</v>
      </c>
      <c r="AC345" s="9" t="s">
        <v>55</v>
      </c>
      <c r="AD345" s="10">
        <v>0.8</v>
      </c>
      <c r="AE345" s="10">
        <v>0.09</v>
      </c>
      <c r="AF345" s="10">
        <v>0.105</v>
      </c>
      <c r="AG345" s="9">
        <v>172</v>
      </c>
      <c r="AH345" s="9">
        <v>449.67</v>
      </c>
      <c r="AI345" s="9">
        <v>10.42</v>
      </c>
      <c r="AJ345" s="9">
        <v>3.9849999999999999</v>
      </c>
      <c r="AK345" s="9">
        <v>0.38251000000000002</v>
      </c>
      <c r="AL345" s="9" t="s">
        <v>55</v>
      </c>
      <c r="AM345" s="9" t="s">
        <v>55</v>
      </c>
      <c r="AN345" s="10">
        <v>7.2999999999999995E-2</v>
      </c>
      <c r="AO345" s="10">
        <v>0.21</v>
      </c>
      <c r="AP345" s="10">
        <v>6.0999999999999999E-2</v>
      </c>
      <c r="AQ345" s="9">
        <v>1792</v>
      </c>
      <c r="AR345" s="9">
        <v>0.376</v>
      </c>
      <c r="AS345" s="9" t="s">
        <v>507</v>
      </c>
      <c r="AT345" s="10">
        <v>7.5999999999999998E-2</v>
      </c>
      <c r="AU345" s="16">
        <v>0.72674418604651159</v>
      </c>
      <c r="AV345" s="1" t="str">
        <f t="shared" si="5"/>
        <v>no</v>
      </c>
    </row>
    <row r="346" spans="1:48" ht="14.25" hidden="1" customHeight="1">
      <c r="A346" s="7">
        <v>342</v>
      </c>
      <c r="B346" s="8" t="s">
        <v>798</v>
      </c>
      <c r="C346" s="8" t="s">
        <v>795</v>
      </c>
      <c r="D346" s="9" t="s">
        <v>91</v>
      </c>
      <c r="E346" s="9" t="s">
        <v>59</v>
      </c>
      <c r="F346" s="9" t="s">
        <v>390</v>
      </c>
      <c r="G346" s="9" t="s">
        <v>55</v>
      </c>
      <c r="H346" s="10">
        <v>0.92700000000000005</v>
      </c>
      <c r="I346" s="10">
        <v>0.91500000000000004</v>
      </c>
      <c r="J346" s="10">
        <v>0.85599999999999998</v>
      </c>
      <c r="K346" s="10">
        <v>1</v>
      </c>
      <c r="L346" s="9">
        <v>3.0000000000000001E-3</v>
      </c>
      <c r="M346" s="10">
        <v>1.2E-2</v>
      </c>
      <c r="N346" s="10">
        <v>0.97</v>
      </c>
      <c r="O346" s="9">
        <v>1796.02</v>
      </c>
      <c r="P346" s="9" t="s">
        <v>55</v>
      </c>
      <c r="Q346" s="9" t="s">
        <v>55</v>
      </c>
      <c r="R346" s="9">
        <v>626</v>
      </c>
      <c r="S346" s="9" t="s">
        <v>55</v>
      </c>
      <c r="T346" s="9" t="s">
        <v>55</v>
      </c>
      <c r="U346" s="9" t="s">
        <v>55</v>
      </c>
      <c r="V346" s="9" t="s">
        <v>55</v>
      </c>
      <c r="W346" s="11">
        <v>106307</v>
      </c>
      <c r="X346" s="11">
        <v>139032</v>
      </c>
      <c r="Y346" s="11">
        <v>101619</v>
      </c>
      <c r="Z346" s="11">
        <v>77913</v>
      </c>
      <c r="AA346" s="9">
        <v>48212</v>
      </c>
      <c r="AB346" s="9">
        <v>48212</v>
      </c>
      <c r="AC346" s="9" t="s">
        <v>55</v>
      </c>
      <c r="AD346" s="10">
        <v>0.87</v>
      </c>
      <c r="AE346" s="10">
        <v>0.14000000000000001</v>
      </c>
      <c r="AF346" s="10">
        <v>0.14399999999999999</v>
      </c>
      <c r="AG346" s="9">
        <v>223.67</v>
      </c>
      <c r="AH346" s="9">
        <v>554.66999999999996</v>
      </c>
      <c r="AI346" s="9">
        <v>8.0299999999999994</v>
      </c>
      <c r="AJ346" s="9">
        <v>3.238</v>
      </c>
      <c r="AK346" s="9">
        <v>0.40325</v>
      </c>
      <c r="AL346" s="9" t="s">
        <v>55</v>
      </c>
      <c r="AM346" s="9" t="s">
        <v>55</v>
      </c>
      <c r="AN346" s="10">
        <v>5.1999999999999998E-2</v>
      </c>
      <c r="AO346" s="10">
        <v>0.315</v>
      </c>
      <c r="AP346" s="10">
        <v>6.0999999999999999E-2</v>
      </c>
      <c r="AQ346" s="9">
        <v>1799</v>
      </c>
      <c r="AR346" s="9">
        <v>0.33100000000000002</v>
      </c>
      <c r="AS346" s="9" t="s">
        <v>799</v>
      </c>
      <c r="AT346" s="10">
        <v>5.7000000000000002E-2</v>
      </c>
      <c r="AU346" s="16">
        <v>0.75131480090157776</v>
      </c>
      <c r="AV346" s="1" t="str">
        <f t="shared" si="5"/>
        <v>no</v>
      </c>
    </row>
    <row r="347" spans="1:48" ht="14.25" hidden="1" customHeight="1">
      <c r="A347" s="7">
        <v>343</v>
      </c>
      <c r="B347" s="8" t="s">
        <v>800</v>
      </c>
      <c r="C347" s="8" t="s">
        <v>795</v>
      </c>
      <c r="D347" s="9" t="s">
        <v>91</v>
      </c>
      <c r="E347" s="9" t="s">
        <v>59</v>
      </c>
      <c r="F347" s="9" t="s">
        <v>296</v>
      </c>
      <c r="G347" s="9">
        <v>1365</v>
      </c>
      <c r="H347" s="10">
        <v>0.93700000000000006</v>
      </c>
      <c r="I347" s="10">
        <v>0.93300000000000005</v>
      </c>
      <c r="J347" s="10">
        <v>0.90600000000000003</v>
      </c>
      <c r="K347" s="10">
        <v>1</v>
      </c>
      <c r="L347" s="10" t="s">
        <v>55</v>
      </c>
      <c r="M347" s="10">
        <v>8.0000000000000002E-3</v>
      </c>
      <c r="N347" s="10">
        <v>0.93</v>
      </c>
      <c r="O347" s="9">
        <v>1857</v>
      </c>
      <c r="P347" s="9" t="s">
        <v>55</v>
      </c>
      <c r="Q347" s="9" t="s">
        <v>55</v>
      </c>
      <c r="R347" s="9">
        <v>641</v>
      </c>
      <c r="S347" s="9" t="s">
        <v>55</v>
      </c>
      <c r="T347" s="9" t="s">
        <v>55</v>
      </c>
      <c r="U347" s="9" t="s">
        <v>55</v>
      </c>
      <c r="V347" s="9" t="s">
        <v>55</v>
      </c>
      <c r="W347" s="11">
        <v>108649</v>
      </c>
      <c r="X347" s="11">
        <v>137187</v>
      </c>
      <c r="Y347" s="11">
        <v>98793</v>
      </c>
      <c r="Z347" s="11">
        <v>80874</v>
      </c>
      <c r="AA347" s="11">
        <v>49120</v>
      </c>
      <c r="AB347" s="11">
        <v>49120</v>
      </c>
      <c r="AC347" s="9" t="s">
        <v>55</v>
      </c>
      <c r="AD347" s="10">
        <v>0.89700000000000002</v>
      </c>
      <c r="AE347" s="10">
        <v>0.09</v>
      </c>
      <c r="AF347" s="10">
        <v>0.113</v>
      </c>
      <c r="AG347" s="9">
        <v>195.67</v>
      </c>
      <c r="AH347" s="9">
        <v>389.67</v>
      </c>
      <c r="AI347" s="9">
        <v>9.49</v>
      </c>
      <c r="AJ347" s="9">
        <v>4.766</v>
      </c>
      <c r="AK347" s="9">
        <v>0.50214000000000003</v>
      </c>
      <c r="AL347" s="9" t="s">
        <v>55</v>
      </c>
      <c r="AM347" s="9" t="s">
        <v>55</v>
      </c>
      <c r="AN347" s="10">
        <v>0.106</v>
      </c>
      <c r="AO347" s="10">
        <v>0.20699999999999999</v>
      </c>
      <c r="AP347" s="10">
        <v>6.0999999999999999E-2</v>
      </c>
      <c r="AQ347" s="9">
        <v>1857</v>
      </c>
      <c r="AR347" s="9">
        <v>0.218</v>
      </c>
      <c r="AS347" s="9" t="s">
        <v>801</v>
      </c>
      <c r="AT347" s="10">
        <v>0.04</v>
      </c>
      <c r="AU347" s="16">
        <v>0.82101806239737274</v>
      </c>
      <c r="AV347" s="1" t="str">
        <f t="shared" si="5"/>
        <v>no</v>
      </c>
    </row>
    <row r="348" spans="1:48" ht="14.25" hidden="1" customHeight="1">
      <c r="A348" s="7">
        <v>344</v>
      </c>
      <c r="B348" s="8" t="s">
        <v>802</v>
      </c>
      <c r="C348" s="8" t="s">
        <v>795</v>
      </c>
      <c r="D348" s="9" t="s">
        <v>91</v>
      </c>
      <c r="E348" s="9" t="s">
        <v>51</v>
      </c>
      <c r="F348" s="9" t="s">
        <v>363</v>
      </c>
      <c r="G348" s="9" t="s">
        <v>55</v>
      </c>
      <c r="H348" s="10">
        <v>0.28699999999999998</v>
      </c>
      <c r="I348" s="10">
        <v>0.23799999999999999</v>
      </c>
      <c r="J348" s="10">
        <v>0.158</v>
      </c>
      <c r="K348" s="10">
        <v>1</v>
      </c>
      <c r="L348" s="10">
        <v>0.48</v>
      </c>
      <c r="M348" s="10">
        <v>0.626</v>
      </c>
      <c r="N348" s="10">
        <v>0.63</v>
      </c>
      <c r="O348" s="9">
        <v>561.14</v>
      </c>
      <c r="P348" s="9" t="s">
        <v>55</v>
      </c>
      <c r="Q348" s="9" t="s">
        <v>55</v>
      </c>
      <c r="R348" s="9">
        <v>91</v>
      </c>
      <c r="S348" s="11">
        <v>12047</v>
      </c>
      <c r="T348" s="9" t="s">
        <v>195</v>
      </c>
      <c r="U348" s="9" t="s">
        <v>145</v>
      </c>
      <c r="V348" s="11">
        <v>8062</v>
      </c>
      <c r="W348" s="11">
        <v>57599</v>
      </c>
      <c r="X348" s="11">
        <v>67302</v>
      </c>
      <c r="Y348" s="11">
        <v>56871</v>
      </c>
      <c r="Z348" s="11">
        <v>47439</v>
      </c>
      <c r="AA348" s="11">
        <v>7480</v>
      </c>
      <c r="AB348" s="11">
        <v>19370</v>
      </c>
      <c r="AC348" s="9" t="s">
        <v>489</v>
      </c>
      <c r="AD348" s="10">
        <v>8.3000000000000004E-2</v>
      </c>
      <c r="AE348" s="10">
        <v>0.77</v>
      </c>
      <c r="AF348" s="10">
        <v>0.42799999999999999</v>
      </c>
      <c r="AG348" s="9">
        <v>42</v>
      </c>
      <c r="AH348" s="9">
        <v>40</v>
      </c>
      <c r="AI348" s="9">
        <v>13.36</v>
      </c>
      <c r="AJ348" s="9">
        <v>14.028</v>
      </c>
      <c r="AK348" s="9">
        <v>1.05</v>
      </c>
      <c r="AL348" s="10">
        <v>0.06</v>
      </c>
      <c r="AM348" s="10">
        <v>0.41799999999999998</v>
      </c>
      <c r="AN348" s="10">
        <v>1.4999999999999999E-2</v>
      </c>
      <c r="AO348" s="10">
        <v>0.121</v>
      </c>
      <c r="AP348" s="10">
        <v>6.0999999999999999E-2</v>
      </c>
      <c r="AQ348" s="9">
        <v>786</v>
      </c>
      <c r="AR348" s="9">
        <v>0.61499999999999999</v>
      </c>
      <c r="AS348" s="10" t="s">
        <v>471</v>
      </c>
      <c r="AT348" s="10">
        <v>0.20399999999999999</v>
      </c>
      <c r="AU348" s="16">
        <v>0.61919504643962853</v>
      </c>
      <c r="AV348" s="1" t="str">
        <f t="shared" si="5"/>
        <v>no</v>
      </c>
    </row>
    <row r="349" spans="1:48" ht="14.25" hidden="1" customHeight="1">
      <c r="A349" s="7">
        <v>345</v>
      </c>
      <c r="B349" s="8" t="s">
        <v>803</v>
      </c>
      <c r="C349" s="8" t="s">
        <v>795</v>
      </c>
      <c r="D349" s="9" t="s">
        <v>63</v>
      </c>
      <c r="E349" s="9" t="s">
        <v>51</v>
      </c>
      <c r="F349" s="9" t="s">
        <v>64</v>
      </c>
      <c r="G349" s="9">
        <v>1085</v>
      </c>
      <c r="H349" s="10">
        <v>0.55300000000000005</v>
      </c>
      <c r="I349" s="10">
        <v>0.51900000000000002</v>
      </c>
      <c r="J349" s="10">
        <v>0.33300000000000002</v>
      </c>
      <c r="K349" s="10">
        <v>0.85099999999999998</v>
      </c>
      <c r="L349" s="10">
        <v>0.127</v>
      </c>
      <c r="M349" s="10">
        <v>0.29499999999999998</v>
      </c>
      <c r="N349" s="10">
        <v>0.76</v>
      </c>
      <c r="O349" s="9">
        <v>9683.7999999999993</v>
      </c>
      <c r="P349" s="9">
        <v>326</v>
      </c>
      <c r="Q349" s="9">
        <v>69</v>
      </c>
      <c r="R349" s="9">
        <v>1651</v>
      </c>
      <c r="S349" s="11">
        <v>18977</v>
      </c>
      <c r="T349" s="9" t="s">
        <v>804</v>
      </c>
      <c r="U349" s="9" t="s">
        <v>105</v>
      </c>
      <c r="V349" s="11">
        <v>9794</v>
      </c>
      <c r="W349" s="11">
        <v>88890</v>
      </c>
      <c r="X349" s="11">
        <v>104202</v>
      </c>
      <c r="Y349" s="11">
        <v>80442</v>
      </c>
      <c r="Z349" s="11">
        <v>62802</v>
      </c>
      <c r="AA349" s="11">
        <v>10610</v>
      </c>
      <c r="AB349" s="11">
        <v>28880</v>
      </c>
      <c r="AC349" s="9" t="s">
        <v>88</v>
      </c>
      <c r="AD349" s="10">
        <v>0.39800000000000002</v>
      </c>
      <c r="AE349" s="10">
        <v>0.36</v>
      </c>
      <c r="AF349" s="10">
        <v>0.33</v>
      </c>
      <c r="AG349" s="9">
        <v>633.33000000000004</v>
      </c>
      <c r="AH349" s="9">
        <v>1602.67</v>
      </c>
      <c r="AI349" s="9">
        <v>15.29</v>
      </c>
      <c r="AJ349" s="9">
        <v>6.0419999999999998</v>
      </c>
      <c r="AK349" s="9">
        <v>0.39517000000000002</v>
      </c>
      <c r="AL349" s="10">
        <v>0.218</v>
      </c>
      <c r="AM349" s="10">
        <v>0.316</v>
      </c>
      <c r="AN349" s="10">
        <v>5.0999999999999997E-2</v>
      </c>
      <c r="AO349" s="10">
        <v>9.5000000000000001E-2</v>
      </c>
      <c r="AP349" s="10">
        <v>6.0999999999999999E-2</v>
      </c>
      <c r="AQ349" s="9">
        <v>10922</v>
      </c>
      <c r="AR349" s="9">
        <v>0.624</v>
      </c>
      <c r="AS349" s="10" t="s">
        <v>654</v>
      </c>
      <c r="AT349" s="10">
        <v>0.155</v>
      </c>
      <c r="AU349" s="16">
        <v>0.61576354679802958</v>
      </c>
      <c r="AV349" s="1" t="str">
        <f t="shared" si="5"/>
        <v>yes</v>
      </c>
    </row>
    <row r="350" spans="1:48" ht="14.25" customHeight="1">
      <c r="A350" s="7">
        <v>346</v>
      </c>
      <c r="B350" s="8" t="s">
        <v>805</v>
      </c>
      <c r="C350" s="8" t="s">
        <v>795</v>
      </c>
      <c r="D350" s="9" t="s">
        <v>50</v>
      </c>
      <c r="E350" s="9" t="s">
        <v>59</v>
      </c>
      <c r="F350" s="9" t="s">
        <v>203</v>
      </c>
      <c r="G350" s="9">
        <v>1065</v>
      </c>
      <c r="H350" s="10">
        <v>0.65300000000000002</v>
      </c>
      <c r="I350" s="10">
        <v>0.64400000000000002</v>
      </c>
      <c r="J350" s="10">
        <v>0.60399999999999998</v>
      </c>
      <c r="K350" s="10">
        <v>0.48799999999999999</v>
      </c>
      <c r="L350" s="10">
        <v>0.40300000000000002</v>
      </c>
      <c r="M350" s="10">
        <v>0.68</v>
      </c>
      <c r="N350" s="10">
        <v>0.75</v>
      </c>
      <c r="O350" s="9">
        <v>6509.38</v>
      </c>
      <c r="P350" s="9">
        <v>640</v>
      </c>
      <c r="Q350" s="9">
        <v>281</v>
      </c>
      <c r="R350" s="9">
        <v>447</v>
      </c>
      <c r="S350" s="9" t="s">
        <v>55</v>
      </c>
      <c r="T350" s="9" t="s">
        <v>55</v>
      </c>
      <c r="U350" s="9" t="s">
        <v>55</v>
      </c>
      <c r="V350" s="9" t="s">
        <v>55</v>
      </c>
      <c r="W350" s="11">
        <v>89497</v>
      </c>
      <c r="X350" s="11">
        <v>86121</v>
      </c>
      <c r="Y350" s="11">
        <v>76068</v>
      </c>
      <c r="Z350" s="11">
        <v>74268</v>
      </c>
      <c r="AA350" s="11">
        <v>34760</v>
      </c>
      <c r="AB350" s="11">
        <v>34760</v>
      </c>
      <c r="AC350" s="9" t="s">
        <v>55</v>
      </c>
      <c r="AD350" s="10">
        <v>0.83299999999999996</v>
      </c>
      <c r="AE350" s="10">
        <v>0.24</v>
      </c>
      <c r="AF350" s="10">
        <v>0.19500000000000001</v>
      </c>
      <c r="AG350" s="9">
        <v>359</v>
      </c>
      <c r="AH350" s="9">
        <v>571.66999999999996</v>
      </c>
      <c r="AI350" s="9">
        <v>18.13</v>
      </c>
      <c r="AJ350" s="9">
        <v>11.387</v>
      </c>
      <c r="AK350" s="9">
        <v>0.62799000000000005</v>
      </c>
      <c r="AL350" s="9" t="s">
        <v>55</v>
      </c>
      <c r="AM350" s="9" t="s">
        <v>55</v>
      </c>
      <c r="AN350" s="10">
        <v>6.0000000000000001E-3</v>
      </c>
      <c r="AO350" s="10">
        <v>0.14399999999999999</v>
      </c>
      <c r="AP350" s="10">
        <v>6.0999999999999999E-2</v>
      </c>
      <c r="AQ350" s="9">
        <v>7794</v>
      </c>
      <c r="AR350" s="9">
        <v>1.7130000000000001</v>
      </c>
      <c r="AS350" s="9" t="s">
        <v>213</v>
      </c>
      <c r="AT350" s="10" t="s">
        <v>806</v>
      </c>
      <c r="AU350" s="16">
        <v>0.36859565057132326</v>
      </c>
      <c r="AV350" s="1" t="str">
        <f t="shared" si="5"/>
        <v>yes</v>
      </c>
    </row>
    <row r="351" spans="1:48" ht="14.25" hidden="1" customHeight="1">
      <c r="A351" s="7">
        <v>347</v>
      </c>
      <c r="B351" s="8" t="s">
        <v>807</v>
      </c>
      <c r="C351" s="8" t="s">
        <v>795</v>
      </c>
      <c r="D351" s="9" t="s">
        <v>50</v>
      </c>
      <c r="E351" s="9" t="s">
        <v>59</v>
      </c>
      <c r="F351" s="9" t="s">
        <v>290</v>
      </c>
      <c r="G351" s="9">
        <v>985</v>
      </c>
      <c r="H351" s="10">
        <v>0.57599999999999996</v>
      </c>
      <c r="I351" s="10">
        <v>0.45</v>
      </c>
      <c r="J351" s="10">
        <v>0.442</v>
      </c>
      <c r="K351" s="10">
        <v>0.66600000000000004</v>
      </c>
      <c r="L351" s="10">
        <v>0.437</v>
      </c>
      <c r="M351" s="10">
        <v>0.45100000000000001</v>
      </c>
      <c r="N351" s="10">
        <v>0.86</v>
      </c>
      <c r="O351" s="9">
        <v>1599.49</v>
      </c>
      <c r="P351" s="9">
        <v>255</v>
      </c>
      <c r="Q351" s="9" t="s">
        <v>55</v>
      </c>
      <c r="R351" s="9">
        <v>294</v>
      </c>
      <c r="S351" s="9" t="s">
        <v>55</v>
      </c>
      <c r="T351" s="9" t="s">
        <v>55</v>
      </c>
      <c r="U351" s="9" t="s">
        <v>55</v>
      </c>
      <c r="V351" s="9" t="s">
        <v>55</v>
      </c>
      <c r="W351" s="11">
        <v>56044</v>
      </c>
      <c r="X351" s="11">
        <v>73359</v>
      </c>
      <c r="Y351" s="11">
        <v>56781</v>
      </c>
      <c r="Z351" s="11">
        <v>49617</v>
      </c>
      <c r="AA351" s="11">
        <v>32620</v>
      </c>
      <c r="AB351" s="11">
        <v>32620</v>
      </c>
      <c r="AC351" s="9" t="s">
        <v>55</v>
      </c>
      <c r="AD351" s="10">
        <v>0.25</v>
      </c>
      <c r="AE351" s="10">
        <v>0.33</v>
      </c>
      <c r="AF351" s="10">
        <v>0.221</v>
      </c>
      <c r="AG351" s="9">
        <v>71</v>
      </c>
      <c r="AH351" s="9">
        <v>205.67</v>
      </c>
      <c r="AI351" s="9">
        <v>22.53</v>
      </c>
      <c r="AJ351" s="9">
        <v>7.7770000000000001</v>
      </c>
      <c r="AK351" s="9">
        <v>0.34522000000000003</v>
      </c>
      <c r="AL351" s="9" t="s">
        <v>55</v>
      </c>
      <c r="AM351" s="9" t="s">
        <v>55</v>
      </c>
      <c r="AN351" s="10">
        <v>0</v>
      </c>
      <c r="AO351" s="10">
        <v>7.0999999999999994E-2</v>
      </c>
      <c r="AP351" s="10">
        <v>6.0999999999999999E-2</v>
      </c>
      <c r="AQ351" s="9">
        <v>2581</v>
      </c>
      <c r="AR351" s="9">
        <v>0.82099999999999995</v>
      </c>
      <c r="AS351" s="9" t="s">
        <v>743</v>
      </c>
      <c r="AT351" s="10">
        <v>0.32600000000000001</v>
      </c>
      <c r="AU351" s="16">
        <v>0.54914881933003845</v>
      </c>
      <c r="AV351" s="1" t="str">
        <f t="shared" si="5"/>
        <v>no</v>
      </c>
    </row>
    <row r="352" spans="1:48" ht="14.25" hidden="1" customHeight="1">
      <c r="A352" s="7">
        <v>348</v>
      </c>
      <c r="B352" s="8" t="s">
        <v>808</v>
      </c>
      <c r="C352" s="8" t="s">
        <v>795</v>
      </c>
      <c r="D352" s="9" t="s">
        <v>50</v>
      </c>
      <c r="E352" s="9" t="s">
        <v>51</v>
      </c>
      <c r="F352" s="9" t="s">
        <v>97</v>
      </c>
      <c r="G352" s="9">
        <v>980</v>
      </c>
      <c r="H352" s="10">
        <v>0.33300000000000002</v>
      </c>
      <c r="I352" s="10">
        <v>0.27200000000000002</v>
      </c>
      <c r="J352" s="10">
        <v>0.13</v>
      </c>
      <c r="K352" s="10">
        <v>0.79200000000000004</v>
      </c>
      <c r="L352" s="10">
        <v>0.39100000000000001</v>
      </c>
      <c r="M352" s="10">
        <v>0.68799999999999994</v>
      </c>
      <c r="N352" s="10">
        <v>0.64</v>
      </c>
      <c r="O352" s="9">
        <v>5735.42</v>
      </c>
      <c r="P352" s="9">
        <v>489</v>
      </c>
      <c r="Q352" s="9">
        <v>90</v>
      </c>
      <c r="R352" s="9">
        <v>1257</v>
      </c>
      <c r="S352" s="11">
        <v>17215</v>
      </c>
      <c r="T352" s="9" t="s">
        <v>809</v>
      </c>
      <c r="U352" s="9" t="s">
        <v>217</v>
      </c>
      <c r="V352" s="11">
        <v>10818</v>
      </c>
      <c r="W352" s="11">
        <v>84741</v>
      </c>
      <c r="X352" s="11">
        <v>96084</v>
      </c>
      <c r="Y352" s="11">
        <v>78966</v>
      </c>
      <c r="Z352" s="11">
        <v>59652</v>
      </c>
      <c r="AA352" s="11">
        <v>7796</v>
      </c>
      <c r="AB352" s="11">
        <v>18508</v>
      </c>
      <c r="AC352" s="9" t="s">
        <v>810</v>
      </c>
      <c r="AD352" s="10">
        <v>0.14799999999999999</v>
      </c>
      <c r="AE352" s="10">
        <v>0.44</v>
      </c>
      <c r="AF352" s="10">
        <v>0.36699999999999999</v>
      </c>
      <c r="AG352" s="9">
        <v>367.33</v>
      </c>
      <c r="AH352" s="9">
        <v>673</v>
      </c>
      <c r="AI352" s="9">
        <v>15.61</v>
      </c>
      <c r="AJ352" s="9">
        <v>8.5220000000000002</v>
      </c>
      <c r="AK352" s="9">
        <v>0.54581000000000002</v>
      </c>
      <c r="AL352" s="10">
        <v>5.6000000000000001E-2</v>
      </c>
      <c r="AM352" s="10">
        <v>0.41099999999999998</v>
      </c>
      <c r="AN352" s="10">
        <v>0.01</v>
      </c>
      <c r="AO352" s="10">
        <v>0.10100000000000001</v>
      </c>
      <c r="AP352" s="10">
        <v>6.0999999999999999E-2</v>
      </c>
      <c r="AQ352" s="9">
        <v>7739</v>
      </c>
      <c r="AR352" s="9">
        <v>1.0289999999999999</v>
      </c>
      <c r="AS352" s="9" t="s">
        <v>133</v>
      </c>
      <c r="AT352" s="10">
        <v>0.186</v>
      </c>
      <c r="AU352" s="16">
        <v>0.49285362247412523</v>
      </c>
      <c r="AV352" s="1" t="str">
        <f t="shared" si="5"/>
        <v>yes</v>
      </c>
    </row>
    <row r="353" spans="1:48" ht="14.25" hidden="1" customHeight="1">
      <c r="A353" s="7">
        <v>349</v>
      </c>
      <c r="B353" s="8" t="s">
        <v>811</v>
      </c>
      <c r="C353" s="8" t="s">
        <v>795</v>
      </c>
      <c r="D353" s="9" t="s">
        <v>58</v>
      </c>
      <c r="E353" s="9" t="s">
        <v>59</v>
      </c>
      <c r="F353" s="9" t="s">
        <v>147</v>
      </c>
      <c r="G353" s="9" t="s">
        <v>55</v>
      </c>
      <c r="H353" s="10">
        <v>0.46100000000000002</v>
      </c>
      <c r="I353" s="10">
        <v>0.435</v>
      </c>
      <c r="J353" s="10">
        <v>0.33500000000000002</v>
      </c>
      <c r="K353" s="10">
        <v>0.88700000000000001</v>
      </c>
      <c r="L353" s="10">
        <v>0.33300000000000002</v>
      </c>
      <c r="M353" s="10">
        <v>0.59699999999999998</v>
      </c>
      <c r="N353" s="10">
        <v>0.71</v>
      </c>
      <c r="O353" s="9">
        <v>1065.3900000000001</v>
      </c>
      <c r="P353" s="9">
        <v>85</v>
      </c>
      <c r="Q353" s="9" t="s">
        <v>55</v>
      </c>
      <c r="R353" s="9">
        <v>159</v>
      </c>
      <c r="S353" s="9" t="s">
        <v>55</v>
      </c>
      <c r="T353" s="9" t="s">
        <v>55</v>
      </c>
      <c r="U353" s="9" t="s">
        <v>55</v>
      </c>
      <c r="V353" s="9" t="s">
        <v>55</v>
      </c>
      <c r="W353" s="11">
        <v>58055</v>
      </c>
      <c r="X353" s="11">
        <v>70290</v>
      </c>
      <c r="Y353" s="11">
        <v>58590</v>
      </c>
      <c r="Z353" s="11">
        <v>51012</v>
      </c>
      <c r="AA353" s="11">
        <v>24300</v>
      </c>
      <c r="AB353" s="11">
        <v>24300</v>
      </c>
      <c r="AC353" s="9" t="s">
        <v>55</v>
      </c>
      <c r="AD353" s="10">
        <v>0.22700000000000001</v>
      </c>
      <c r="AE353" s="10">
        <v>0.5</v>
      </c>
      <c r="AF353" s="10">
        <v>0.35399999999999998</v>
      </c>
      <c r="AG353" s="9">
        <v>44</v>
      </c>
      <c r="AH353" s="9">
        <v>81.67</v>
      </c>
      <c r="AI353" s="9">
        <v>24.21</v>
      </c>
      <c r="AJ353" s="9">
        <v>13.045999999999999</v>
      </c>
      <c r="AK353" s="9">
        <v>0.53878000000000004</v>
      </c>
      <c r="AL353" s="9" t="s">
        <v>55</v>
      </c>
      <c r="AM353" s="9" t="s">
        <v>55</v>
      </c>
      <c r="AN353" s="10">
        <v>1.7000000000000001E-2</v>
      </c>
      <c r="AO353" s="10">
        <v>0.113</v>
      </c>
      <c r="AP353" s="10">
        <v>6.0999999999999999E-2</v>
      </c>
      <c r="AQ353" s="9">
        <v>1367</v>
      </c>
      <c r="AR353" s="9" t="s">
        <v>55</v>
      </c>
      <c r="AS353" s="10" t="s">
        <v>812</v>
      </c>
      <c r="AT353" s="10">
        <v>0.23300000000000001</v>
      </c>
      <c r="AU353" s="16" t="s">
        <v>2055</v>
      </c>
      <c r="AV353" s="1" t="str">
        <f t="shared" si="5"/>
        <v>no</v>
      </c>
    </row>
    <row r="354" spans="1:48" ht="14.25" hidden="1" customHeight="1">
      <c r="A354" s="7">
        <v>350</v>
      </c>
      <c r="B354" s="8" t="s">
        <v>813</v>
      </c>
      <c r="C354" s="8" t="s">
        <v>814</v>
      </c>
      <c r="D354" s="9" t="s">
        <v>50</v>
      </c>
      <c r="E354" s="9" t="s">
        <v>51</v>
      </c>
      <c r="F354" s="9" t="s">
        <v>52</v>
      </c>
      <c r="G354" s="9">
        <v>972.5</v>
      </c>
      <c r="H354" s="10">
        <v>0.32200000000000001</v>
      </c>
      <c r="I354" s="10">
        <v>0.224</v>
      </c>
      <c r="J354" s="10">
        <v>9.8000000000000004E-2</v>
      </c>
      <c r="K354" s="10">
        <v>0.53700000000000003</v>
      </c>
      <c r="L354" s="10">
        <v>0.38500000000000001</v>
      </c>
      <c r="M354" s="10">
        <v>0.83099999999999996</v>
      </c>
      <c r="N354" s="10">
        <v>0.71</v>
      </c>
      <c r="O354" s="9">
        <v>4407.57</v>
      </c>
      <c r="P354" s="9">
        <v>504</v>
      </c>
      <c r="Q354" s="9">
        <v>279</v>
      </c>
      <c r="R354" s="9">
        <v>694</v>
      </c>
      <c r="S354" s="11">
        <v>19882</v>
      </c>
      <c r="T354" s="9" t="s">
        <v>815</v>
      </c>
      <c r="U354" s="9" t="s">
        <v>173</v>
      </c>
      <c r="V354" s="11">
        <v>10527</v>
      </c>
      <c r="W354" s="11">
        <v>114351</v>
      </c>
      <c r="X354" s="11">
        <v>137304</v>
      </c>
      <c r="Y354" s="11">
        <v>93375</v>
      </c>
      <c r="Z354" s="11">
        <v>77337</v>
      </c>
      <c r="AA354" s="11">
        <v>8326</v>
      </c>
      <c r="AB354" s="11">
        <v>19744</v>
      </c>
      <c r="AC354" s="9" t="s">
        <v>768</v>
      </c>
      <c r="AD354" s="10">
        <v>0.29199999999999998</v>
      </c>
      <c r="AE354" s="10">
        <v>0.6</v>
      </c>
      <c r="AF354" s="10">
        <v>0.443</v>
      </c>
      <c r="AG354" s="9">
        <v>272.33</v>
      </c>
      <c r="AH354" s="9">
        <v>354.67</v>
      </c>
      <c r="AI354" s="9">
        <v>16.18</v>
      </c>
      <c r="AJ354" s="9">
        <v>12.427</v>
      </c>
      <c r="AK354" s="9">
        <v>0.76785999999999999</v>
      </c>
      <c r="AL354" s="10">
        <v>5.8000000000000003E-2</v>
      </c>
      <c r="AM354" s="10">
        <v>0.434</v>
      </c>
      <c r="AN354" s="10">
        <v>3.5999999999999997E-2</v>
      </c>
      <c r="AO354" s="10">
        <v>0.53200000000000003</v>
      </c>
      <c r="AP354" s="10">
        <v>0.46700000000000003</v>
      </c>
      <c r="AQ354" s="9">
        <v>6229</v>
      </c>
      <c r="AR354" s="9">
        <v>0.64700000000000002</v>
      </c>
      <c r="AS354" s="9" t="s">
        <v>816</v>
      </c>
      <c r="AT354" s="9">
        <v>2.9000000000000001E-2</v>
      </c>
      <c r="AU354" s="16">
        <v>0.60716454159077116</v>
      </c>
      <c r="AV354" s="1" t="str">
        <f t="shared" si="5"/>
        <v>yes</v>
      </c>
    </row>
    <row r="355" spans="1:48" ht="14.25" hidden="1" customHeight="1">
      <c r="A355" s="7">
        <v>351</v>
      </c>
      <c r="B355" s="8" t="s">
        <v>817</v>
      </c>
      <c r="C355" s="8" t="s">
        <v>814</v>
      </c>
      <c r="D355" s="9" t="s">
        <v>50</v>
      </c>
      <c r="E355" s="9" t="s">
        <v>51</v>
      </c>
      <c r="F355" s="9" t="s">
        <v>52</v>
      </c>
      <c r="G355" s="9">
        <v>885</v>
      </c>
      <c r="H355" s="10">
        <v>0.41299999999999998</v>
      </c>
      <c r="I355" s="10">
        <v>0.30599999999999999</v>
      </c>
      <c r="J355" s="10">
        <v>0.112</v>
      </c>
      <c r="K355" s="10">
        <v>0.79500000000000004</v>
      </c>
      <c r="L355" s="10">
        <v>0.18099999999999999</v>
      </c>
      <c r="M355" s="10">
        <v>0.505</v>
      </c>
      <c r="N355" s="10">
        <v>0.72</v>
      </c>
      <c r="O355" s="9">
        <v>4554.42</v>
      </c>
      <c r="P355" s="9">
        <v>304</v>
      </c>
      <c r="Q355" s="9">
        <v>8</v>
      </c>
      <c r="R355" s="9">
        <v>803</v>
      </c>
      <c r="S355" s="9">
        <v>14134</v>
      </c>
      <c r="T355" s="9" t="s">
        <v>818</v>
      </c>
      <c r="U355" s="9" t="s">
        <v>332</v>
      </c>
      <c r="V355" s="9">
        <v>7626</v>
      </c>
      <c r="W355" s="9">
        <v>78859</v>
      </c>
      <c r="X355" s="9">
        <v>97884</v>
      </c>
      <c r="Y355" s="9">
        <v>80217</v>
      </c>
      <c r="Z355" s="9">
        <v>69732</v>
      </c>
      <c r="AA355" s="11">
        <v>7660</v>
      </c>
      <c r="AB355" s="11">
        <v>18142</v>
      </c>
      <c r="AC355" s="9" t="s">
        <v>364</v>
      </c>
      <c r="AD355" s="10">
        <v>0.41</v>
      </c>
      <c r="AE355" s="10">
        <v>0.59</v>
      </c>
      <c r="AF355" s="10">
        <v>0.52200000000000002</v>
      </c>
      <c r="AG355" s="9">
        <v>298</v>
      </c>
      <c r="AH355" s="9">
        <v>301</v>
      </c>
      <c r="AI355" s="9">
        <v>15.28</v>
      </c>
      <c r="AJ355" s="9">
        <v>15.131</v>
      </c>
      <c r="AK355" s="9">
        <v>0.99002999999999997</v>
      </c>
      <c r="AL355" s="9">
        <v>8.0000000000000002E-3</v>
      </c>
      <c r="AM355" s="9">
        <v>0.442</v>
      </c>
      <c r="AN355" s="10">
        <v>4.8000000000000001E-2</v>
      </c>
      <c r="AO355" s="10">
        <v>0.89500000000000002</v>
      </c>
      <c r="AP355" s="10">
        <v>0.46700000000000003</v>
      </c>
      <c r="AQ355" s="9">
        <v>5430</v>
      </c>
      <c r="AR355" s="9">
        <v>1.014</v>
      </c>
      <c r="AS355" s="9" t="s">
        <v>819</v>
      </c>
      <c r="AT355" s="10">
        <v>2E-3</v>
      </c>
      <c r="AU355" s="16">
        <v>0.49652432969215499</v>
      </c>
      <c r="AV355" s="1" t="str">
        <f t="shared" si="5"/>
        <v>yes</v>
      </c>
    </row>
    <row r="356" spans="1:48" ht="14.25" hidden="1" customHeight="1">
      <c r="A356" s="7">
        <v>352</v>
      </c>
      <c r="B356" s="8" t="s">
        <v>820</v>
      </c>
      <c r="C356" s="8" t="s">
        <v>814</v>
      </c>
      <c r="D356" s="9" t="s">
        <v>69</v>
      </c>
      <c r="E356" s="9" t="s">
        <v>59</v>
      </c>
      <c r="F356" s="9" t="s">
        <v>276</v>
      </c>
      <c r="G356" s="9">
        <v>815</v>
      </c>
      <c r="H356" s="10">
        <v>0.36399999999999999</v>
      </c>
      <c r="I356" s="10">
        <v>0.33600000000000002</v>
      </c>
      <c r="J356" s="10">
        <v>0.15</v>
      </c>
      <c r="K356" s="10">
        <v>0.84</v>
      </c>
      <c r="L356" s="10">
        <v>0.249</v>
      </c>
      <c r="M356" s="10">
        <v>0.42899999999999999</v>
      </c>
      <c r="N356" s="10">
        <v>0.69</v>
      </c>
      <c r="O356" s="9">
        <v>852.06</v>
      </c>
      <c r="P356" s="9">
        <v>78</v>
      </c>
      <c r="Q356" s="9" t="s">
        <v>55</v>
      </c>
      <c r="R356" s="9">
        <v>209</v>
      </c>
      <c r="S356" s="11" t="s">
        <v>55</v>
      </c>
      <c r="T356" s="9" t="s">
        <v>55</v>
      </c>
      <c r="U356" s="9" t="s">
        <v>55</v>
      </c>
      <c r="V356" s="11" t="s">
        <v>55</v>
      </c>
      <c r="W356" s="11">
        <v>66203</v>
      </c>
      <c r="X356" s="11">
        <v>54441</v>
      </c>
      <c r="Y356" s="11">
        <v>49887</v>
      </c>
      <c r="Z356" s="11">
        <v>41157</v>
      </c>
      <c r="AA356" s="11">
        <v>22790</v>
      </c>
      <c r="AB356" s="11">
        <v>22790</v>
      </c>
      <c r="AC356" s="9" t="s">
        <v>55</v>
      </c>
      <c r="AD356" s="10">
        <v>0.33300000000000002</v>
      </c>
      <c r="AE356" s="10">
        <v>0.59</v>
      </c>
      <c r="AF356" s="10">
        <v>0.51800000000000002</v>
      </c>
      <c r="AG356" s="9">
        <v>119.33</v>
      </c>
      <c r="AH356" s="9">
        <v>74</v>
      </c>
      <c r="AI356" s="9">
        <v>7.14</v>
      </c>
      <c r="AJ356" s="9">
        <v>11.513999999999999</v>
      </c>
      <c r="AK356" s="9">
        <v>1.6126100000000001</v>
      </c>
      <c r="AL356" s="10" t="s">
        <v>55</v>
      </c>
      <c r="AM356" s="10" t="s">
        <v>55</v>
      </c>
      <c r="AN356" s="10">
        <v>1.7000000000000001E-2</v>
      </c>
      <c r="AO356" s="10">
        <v>0.68200000000000005</v>
      </c>
      <c r="AP356" s="10">
        <v>0.46700000000000003</v>
      </c>
      <c r="AQ356" s="9">
        <v>1044</v>
      </c>
      <c r="AR356" s="9" t="s">
        <v>55</v>
      </c>
      <c r="AS356" s="9" t="s">
        <v>292</v>
      </c>
      <c r="AT356" s="9">
        <v>3.1E-2</v>
      </c>
      <c r="AU356" s="16" t="s">
        <v>2055</v>
      </c>
      <c r="AV356" s="1" t="str">
        <f t="shared" si="5"/>
        <v>no</v>
      </c>
    </row>
    <row r="357" spans="1:48" ht="14.25" hidden="1" customHeight="1">
      <c r="A357" s="7">
        <v>353</v>
      </c>
      <c r="B357" s="8" t="s">
        <v>821</v>
      </c>
      <c r="C357" s="8" t="s">
        <v>814</v>
      </c>
      <c r="D357" s="9" t="s">
        <v>58</v>
      </c>
      <c r="E357" s="9" t="s">
        <v>51</v>
      </c>
      <c r="F357" s="9" t="s">
        <v>379</v>
      </c>
      <c r="G357" s="9">
        <v>890</v>
      </c>
      <c r="H357" s="10">
        <v>0.17699999999999999</v>
      </c>
      <c r="I357" s="10">
        <v>0.14399999999999999</v>
      </c>
      <c r="J357" s="10">
        <v>5.3999999999999999E-2</v>
      </c>
      <c r="K357" s="10">
        <v>0.85799999999999998</v>
      </c>
      <c r="L357" s="10">
        <v>0.248</v>
      </c>
      <c r="M357" s="10">
        <v>0.62</v>
      </c>
      <c r="N357" s="10">
        <v>0.69</v>
      </c>
      <c r="O357" s="9">
        <v>2520.34</v>
      </c>
      <c r="P357" s="9">
        <v>75</v>
      </c>
      <c r="Q357" s="9">
        <v>0</v>
      </c>
      <c r="R357" s="9">
        <v>416</v>
      </c>
      <c r="S357" s="11">
        <v>18521</v>
      </c>
      <c r="T357" s="9" t="s">
        <v>822</v>
      </c>
      <c r="U357" s="9" t="s">
        <v>111</v>
      </c>
      <c r="V357" s="11">
        <v>9418</v>
      </c>
      <c r="W357" s="11">
        <v>77113</v>
      </c>
      <c r="X357" s="11">
        <v>79110</v>
      </c>
      <c r="Y357" s="11">
        <v>66033</v>
      </c>
      <c r="Z357" s="11">
        <v>65952</v>
      </c>
      <c r="AA357" s="11">
        <v>7346</v>
      </c>
      <c r="AB357" s="11">
        <v>12870</v>
      </c>
      <c r="AC357" s="9" t="s">
        <v>489</v>
      </c>
      <c r="AD357" s="10">
        <v>0.17100000000000001</v>
      </c>
      <c r="AE357" s="10">
        <v>0.73</v>
      </c>
      <c r="AF357" s="10">
        <v>0.621</v>
      </c>
      <c r="AG357" s="9">
        <v>171</v>
      </c>
      <c r="AH357" s="9">
        <v>238</v>
      </c>
      <c r="AI357" s="9">
        <v>14.74</v>
      </c>
      <c r="AJ357" s="9">
        <v>10.59</v>
      </c>
      <c r="AK357" s="9">
        <v>0.71848999999999996</v>
      </c>
      <c r="AL357" s="10">
        <v>0</v>
      </c>
      <c r="AM357" s="10">
        <v>0.36199999999999999</v>
      </c>
      <c r="AN357" s="10">
        <v>0.11899999999999999</v>
      </c>
      <c r="AO357" s="10">
        <v>0.84799999999999998</v>
      </c>
      <c r="AP357" s="10">
        <v>0.46700000000000003</v>
      </c>
      <c r="AQ357" s="9">
        <v>3108</v>
      </c>
      <c r="AR357" s="9">
        <v>0.45300000000000001</v>
      </c>
      <c r="AS357" s="10" t="s">
        <v>823</v>
      </c>
      <c r="AT357" s="10">
        <v>7.0000000000000001E-3</v>
      </c>
      <c r="AU357" s="16">
        <v>0.68823124569855465</v>
      </c>
      <c r="AV357" s="1" t="str">
        <f t="shared" si="5"/>
        <v>no</v>
      </c>
    </row>
    <row r="358" spans="1:48" ht="14.25" hidden="1" customHeight="1">
      <c r="A358" s="7">
        <v>354</v>
      </c>
      <c r="B358" s="8" t="s">
        <v>824</v>
      </c>
      <c r="C358" s="8" t="s">
        <v>814</v>
      </c>
      <c r="D358" s="9" t="s">
        <v>50</v>
      </c>
      <c r="E358" s="9" t="s">
        <v>51</v>
      </c>
      <c r="F358" s="9" t="s">
        <v>52</v>
      </c>
      <c r="G358" s="9">
        <v>960</v>
      </c>
      <c r="H358" s="10">
        <v>0.51400000000000001</v>
      </c>
      <c r="I358" s="10">
        <v>0.46100000000000002</v>
      </c>
      <c r="J358" s="10">
        <v>0.21099999999999999</v>
      </c>
      <c r="K358" s="10">
        <v>0.86199999999999999</v>
      </c>
      <c r="L358" s="10">
        <v>0.158</v>
      </c>
      <c r="M358" s="10">
        <v>0.376</v>
      </c>
      <c r="N358" s="10">
        <v>0.76</v>
      </c>
      <c r="O358" s="9">
        <v>4932.25</v>
      </c>
      <c r="P358" s="9">
        <v>235</v>
      </c>
      <c r="Q358" s="9">
        <v>9</v>
      </c>
      <c r="R358" s="9">
        <v>1072</v>
      </c>
      <c r="S358" s="9">
        <v>13263</v>
      </c>
      <c r="T358" s="9" t="s">
        <v>825</v>
      </c>
      <c r="U358" s="9" t="s">
        <v>493</v>
      </c>
      <c r="V358" s="9">
        <v>7902</v>
      </c>
      <c r="W358" s="11">
        <v>77035</v>
      </c>
      <c r="X358" s="11">
        <v>81252</v>
      </c>
      <c r="Y358" s="11">
        <v>67464</v>
      </c>
      <c r="Z358" s="11">
        <v>58257</v>
      </c>
      <c r="AA358" s="11">
        <v>8488</v>
      </c>
      <c r="AB358" s="11">
        <v>20588</v>
      </c>
      <c r="AC358" s="9" t="s">
        <v>111</v>
      </c>
      <c r="AD358" s="10">
        <v>0.49099999999999999</v>
      </c>
      <c r="AE358" s="10">
        <v>0.4</v>
      </c>
      <c r="AF358" s="10">
        <v>0.36299999999999999</v>
      </c>
      <c r="AG358" s="9">
        <v>292.33</v>
      </c>
      <c r="AH358" s="9">
        <v>444.67</v>
      </c>
      <c r="AI358" s="9">
        <v>16.87</v>
      </c>
      <c r="AJ358" s="9">
        <v>11.092000000000001</v>
      </c>
      <c r="AK358" s="9">
        <v>0.65742</v>
      </c>
      <c r="AL358" s="9">
        <v>4.0000000000000001E-3</v>
      </c>
      <c r="AM358" s="9">
        <v>0.45</v>
      </c>
      <c r="AN358" s="10">
        <v>2.5999999999999999E-2</v>
      </c>
      <c r="AO358" s="10">
        <v>0.374</v>
      </c>
      <c r="AP358" s="10">
        <v>0.46700000000000003</v>
      </c>
      <c r="AQ358" s="9">
        <v>5756</v>
      </c>
      <c r="AR358" s="9">
        <v>0.36</v>
      </c>
      <c r="AS358" s="10">
        <v>9.2999999999999999E-2</v>
      </c>
      <c r="AT358" s="9">
        <v>2.3E-2</v>
      </c>
      <c r="AU358" s="16">
        <v>0.73529411764705888</v>
      </c>
      <c r="AV358" s="1" t="str">
        <f t="shared" si="5"/>
        <v>yes</v>
      </c>
    </row>
    <row r="359" spans="1:48" ht="14.25" hidden="1" customHeight="1">
      <c r="A359" s="7">
        <v>355</v>
      </c>
      <c r="B359" s="8" t="s">
        <v>826</v>
      </c>
      <c r="C359" s="8" t="s">
        <v>814</v>
      </c>
      <c r="D359" s="9" t="s">
        <v>91</v>
      </c>
      <c r="E359" s="9" t="s">
        <v>59</v>
      </c>
      <c r="F359" s="9" t="s">
        <v>390</v>
      </c>
      <c r="G359" s="9" t="s">
        <v>55</v>
      </c>
      <c r="H359" s="10">
        <v>0.68799999999999994</v>
      </c>
      <c r="I359" s="10">
        <v>0.66800000000000004</v>
      </c>
      <c r="J359" s="10">
        <v>0.56999999999999995</v>
      </c>
      <c r="K359" s="10">
        <v>0.68799999999999994</v>
      </c>
      <c r="L359" s="10">
        <v>1.4E-2</v>
      </c>
      <c r="M359" s="10">
        <v>0.08</v>
      </c>
      <c r="N359" s="10">
        <v>0.82</v>
      </c>
      <c r="O359" s="9">
        <v>1785.67</v>
      </c>
      <c r="P359" s="9">
        <v>158</v>
      </c>
      <c r="Q359" s="9" t="s">
        <v>55</v>
      </c>
      <c r="R359" s="9">
        <v>326</v>
      </c>
      <c r="S359" s="9" t="s">
        <v>55</v>
      </c>
      <c r="T359" s="9" t="s">
        <v>55</v>
      </c>
      <c r="U359" s="9" t="s">
        <v>55</v>
      </c>
      <c r="V359" s="9" t="s">
        <v>55</v>
      </c>
      <c r="W359" s="11">
        <v>73395</v>
      </c>
      <c r="X359" s="11">
        <v>94113</v>
      </c>
      <c r="Y359" s="11">
        <v>73809</v>
      </c>
      <c r="Z359" s="11">
        <v>62379</v>
      </c>
      <c r="AA359" s="11">
        <v>42180</v>
      </c>
      <c r="AB359" s="11">
        <v>42180</v>
      </c>
      <c r="AC359" s="9" t="s">
        <v>55</v>
      </c>
      <c r="AD359" s="10">
        <v>0.68200000000000005</v>
      </c>
      <c r="AE359" s="10">
        <v>0.23</v>
      </c>
      <c r="AF359" s="10">
        <v>0.249</v>
      </c>
      <c r="AG359" s="9">
        <v>159</v>
      </c>
      <c r="AH359" s="9">
        <v>254.33</v>
      </c>
      <c r="AI359" s="9">
        <v>11.23</v>
      </c>
      <c r="AJ359" s="9">
        <v>7.0209999999999999</v>
      </c>
      <c r="AK359" s="9">
        <v>0.62516000000000005</v>
      </c>
      <c r="AL359" s="9" t="s">
        <v>55</v>
      </c>
      <c r="AM359" s="9" t="s">
        <v>55</v>
      </c>
      <c r="AN359" s="10">
        <v>1.6E-2</v>
      </c>
      <c r="AO359" s="10">
        <v>0.22700000000000001</v>
      </c>
      <c r="AP359" s="10">
        <v>0.46700000000000003</v>
      </c>
      <c r="AQ359" s="9">
        <v>2141</v>
      </c>
      <c r="AR359" s="9">
        <v>0.71</v>
      </c>
      <c r="AS359" s="10">
        <v>0.24</v>
      </c>
      <c r="AT359" s="10">
        <v>6.0000000000000001E-3</v>
      </c>
      <c r="AU359" s="16">
        <v>0.58479532163742687</v>
      </c>
      <c r="AV359" s="1" t="str">
        <f t="shared" si="5"/>
        <v>no</v>
      </c>
    </row>
    <row r="360" spans="1:48" ht="14.25" hidden="1" customHeight="1">
      <c r="A360" s="7">
        <v>356</v>
      </c>
      <c r="B360" s="8" t="s">
        <v>827</v>
      </c>
      <c r="C360" s="8" t="s">
        <v>814</v>
      </c>
      <c r="D360" s="9" t="s">
        <v>50</v>
      </c>
      <c r="E360" s="9" t="s">
        <v>59</v>
      </c>
      <c r="F360" s="9" t="s">
        <v>290</v>
      </c>
      <c r="G360" s="9" t="s">
        <v>55</v>
      </c>
      <c r="H360" s="10">
        <v>0.629</v>
      </c>
      <c r="I360" s="10">
        <v>0.622</v>
      </c>
      <c r="J360" s="10">
        <v>0.54200000000000004</v>
      </c>
      <c r="K360" s="10">
        <v>0.55800000000000005</v>
      </c>
      <c r="L360" s="10">
        <v>7.6999999999999999E-2</v>
      </c>
      <c r="M360" s="10">
        <v>0.376</v>
      </c>
      <c r="N360" s="10">
        <v>0.75</v>
      </c>
      <c r="O360" s="9">
        <v>1689.91</v>
      </c>
      <c r="P360" s="9">
        <v>236</v>
      </c>
      <c r="Q360" s="9" t="s">
        <v>55</v>
      </c>
      <c r="R360" s="9">
        <v>371</v>
      </c>
      <c r="S360" s="9" t="s">
        <v>55</v>
      </c>
      <c r="T360" s="9" t="s">
        <v>55</v>
      </c>
      <c r="U360" s="9" t="s">
        <v>55</v>
      </c>
      <c r="V360" s="9" t="s">
        <v>55</v>
      </c>
      <c r="W360" s="11">
        <v>67105</v>
      </c>
      <c r="X360" s="11">
        <v>82854</v>
      </c>
      <c r="Y360" s="11">
        <v>64116</v>
      </c>
      <c r="Z360" s="11">
        <v>55134</v>
      </c>
      <c r="AA360" s="11">
        <v>35150</v>
      </c>
      <c r="AB360" s="11">
        <v>35150</v>
      </c>
      <c r="AC360" s="9" t="s">
        <v>55</v>
      </c>
      <c r="AD360" s="10">
        <v>0.56399999999999995</v>
      </c>
      <c r="AE360" s="10">
        <v>0.36</v>
      </c>
      <c r="AF360" s="10">
        <v>0.34699999999999998</v>
      </c>
      <c r="AG360" s="9">
        <v>150.33000000000001</v>
      </c>
      <c r="AH360" s="9">
        <v>124</v>
      </c>
      <c r="AI360" s="9">
        <v>11.24</v>
      </c>
      <c r="AJ360" s="9">
        <v>13.628</v>
      </c>
      <c r="AK360" s="9">
        <v>1.2123699999999999</v>
      </c>
      <c r="AL360" s="9" t="s">
        <v>55</v>
      </c>
      <c r="AM360" s="9" t="s">
        <v>55</v>
      </c>
      <c r="AN360" s="10">
        <v>7.2999999999999995E-2</v>
      </c>
      <c r="AO360" s="10">
        <v>0.23899999999999999</v>
      </c>
      <c r="AP360" s="10">
        <v>0.46700000000000003</v>
      </c>
      <c r="AQ360" s="9">
        <v>2289</v>
      </c>
      <c r="AR360" s="9">
        <v>0.622</v>
      </c>
      <c r="AS360" s="10">
        <v>0.22900000000000001</v>
      </c>
      <c r="AT360" s="9">
        <v>6.6000000000000003E-2</v>
      </c>
      <c r="AU360" s="16">
        <v>0.61652281134401976</v>
      </c>
      <c r="AV360" s="1" t="str">
        <f t="shared" si="5"/>
        <v>no</v>
      </c>
    </row>
    <row r="361" spans="1:48" ht="14.25" hidden="1" customHeight="1">
      <c r="A361" s="7">
        <v>357</v>
      </c>
      <c r="B361" s="8" t="s">
        <v>828</v>
      </c>
      <c r="C361" s="8" t="s">
        <v>814</v>
      </c>
      <c r="D361" s="9" t="s">
        <v>50</v>
      </c>
      <c r="E361" s="9" t="s">
        <v>59</v>
      </c>
      <c r="F361" s="9" t="s">
        <v>118</v>
      </c>
      <c r="G361" s="9" t="s">
        <v>55</v>
      </c>
      <c r="H361" s="10">
        <v>0.80900000000000005</v>
      </c>
      <c r="I361" s="10">
        <v>0.80600000000000005</v>
      </c>
      <c r="J361" s="10">
        <v>0.76400000000000001</v>
      </c>
      <c r="K361" s="10">
        <v>0.67200000000000004</v>
      </c>
      <c r="L361" s="10">
        <v>1.2E-2</v>
      </c>
      <c r="M361" s="10">
        <v>5.2999999999999999E-2</v>
      </c>
      <c r="N361" s="10">
        <v>0.86</v>
      </c>
      <c r="O361" s="9">
        <v>5135.37</v>
      </c>
      <c r="P361" s="9">
        <v>679</v>
      </c>
      <c r="Q361" s="9">
        <v>20</v>
      </c>
      <c r="R361" s="9">
        <v>943</v>
      </c>
      <c r="S361" s="11" t="s">
        <v>55</v>
      </c>
      <c r="T361" s="9" t="s">
        <v>55</v>
      </c>
      <c r="U361" s="9" t="s">
        <v>55</v>
      </c>
      <c r="V361" s="11" t="s">
        <v>55</v>
      </c>
      <c r="W361" s="11">
        <v>96027</v>
      </c>
      <c r="X361" s="11">
        <v>125388</v>
      </c>
      <c r="Y361" s="11">
        <v>92484</v>
      </c>
      <c r="Z361" s="11">
        <v>74106</v>
      </c>
      <c r="AA361" s="11">
        <v>45200</v>
      </c>
      <c r="AB361" s="11">
        <v>45200</v>
      </c>
      <c r="AC361" s="9" t="s">
        <v>55</v>
      </c>
      <c r="AD361" s="10">
        <v>0.73499999999999999</v>
      </c>
      <c r="AE361" s="10">
        <v>0.13</v>
      </c>
      <c r="AF361" s="10">
        <v>0.14000000000000001</v>
      </c>
      <c r="AG361" s="9">
        <v>432.33</v>
      </c>
      <c r="AH361" s="9">
        <v>528.33000000000004</v>
      </c>
      <c r="AI361" s="9">
        <v>11.88</v>
      </c>
      <c r="AJ361" s="9">
        <v>9.7200000000000006</v>
      </c>
      <c r="AK361" s="9">
        <v>0.81830000000000003</v>
      </c>
      <c r="AL361" s="10" t="s">
        <v>55</v>
      </c>
      <c r="AM361" s="10" t="s">
        <v>55</v>
      </c>
      <c r="AN361" s="10">
        <v>8.9999999999999993E-3</v>
      </c>
      <c r="AO361" s="10">
        <v>0.23699999999999999</v>
      </c>
      <c r="AP361" s="10">
        <v>0.46700000000000003</v>
      </c>
      <c r="AQ361" s="9">
        <v>6050</v>
      </c>
      <c r="AR361" s="9">
        <v>0.57799999999999996</v>
      </c>
      <c r="AS361" s="10">
        <v>0.23</v>
      </c>
      <c r="AT361" s="10">
        <v>7.3999999999999996E-2</v>
      </c>
      <c r="AU361" s="16">
        <v>0.6337135614702154</v>
      </c>
      <c r="AV361" s="1" t="str">
        <f t="shared" si="5"/>
        <v>yes</v>
      </c>
    </row>
    <row r="362" spans="1:48" ht="14.25" customHeight="1">
      <c r="A362" s="7">
        <v>650</v>
      </c>
      <c r="B362" s="8" t="s">
        <v>1290</v>
      </c>
      <c r="C362" s="8" t="s">
        <v>1170</v>
      </c>
      <c r="D362" s="9" t="s">
        <v>50</v>
      </c>
      <c r="E362" s="9" t="s">
        <v>59</v>
      </c>
      <c r="F362" s="9" t="s">
        <v>203</v>
      </c>
      <c r="G362" s="9" t="s">
        <v>55</v>
      </c>
      <c r="H362" s="10">
        <v>0.61699999999999999</v>
      </c>
      <c r="I362" s="10">
        <v>0.496</v>
      </c>
      <c r="J362" s="10">
        <v>0.41099999999999998</v>
      </c>
      <c r="K362" s="10">
        <v>0.52400000000000002</v>
      </c>
      <c r="L362" s="10">
        <v>0.27200000000000002</v>
      </c>
      <c r="M362" s="10">
        <v>0.748</v>
      </c>
      <c r="N362" s="10">
        <v>0.67</v>
      </c>
      <c r="O362" s="9">
        <v>10169.42</v>
      </c>
      <c r="P362" s="9">
        <v>1509</v>
      </c>
      <c r="Q362" s="9">
        <v>510</v>
      </c>
      <c r="R362" s="9">
        <v>1448</v>
      </c>
      <c r="S362" s="9" t="s">
        <v>55</v>
      </c>
      <c r="T362" s="9" t="s">
        <v>55</v>
      </c>
      <c r="U362" s="9" t="s">
        <v>55</v>
      </c>
      <c r="V362" s="9" t="s">
        <v>55</v>
      </c>
      <c r="W362" s="11">
        <v>85278</v>
      </c>
      <c r="X362" s="11">
        <v>123588</v>
      </c>
      <c r="Y362" s="11">
        <v>73179</v>
      </c>
      <c r="Z362" s="11">
        <v>60597</v>
      </c>
      <c r="AA362" s="11">
        <v>16700</v>
      </c>
      <c r="AB362" s="11">
        <v>16700</v>
      </c>
      <c r="AC362" s="9" t="s">
        <v>55</v>
      </c>
      <c r="AD362" s="10">
        <v>0.29799999999999999</v>
      </c>
      <c r="AE362" s="10">
        <v>0.59</v>
      </c>
      <c r="AF362" s="10">
        <v>0.26400000000000001</v>
      </c>
      <c r="AG362" s="9">
        <v>767.67</v>
      </c>
      <c r="AH362" s="9">
        <v>801.67</v>
      </c>
      <c r="AI362" s="9">
        <v>13.25</v>
      </c>
      <c r="AJ362" s="9">
        <v>12.685</v>
      </c>
      <c r="AK362" s="9">
        <v>0.95759000000000005</v>
      </c>
      <c r="AL362" s="9" t="s">
        <v>55</v>
      </c>
      <c r="AM362" s="9" t="s">
        <v>55</v>
      </c>
      <c r="AN362" s="10">
        <v>2.1999999999999999E-2</v>
      </c>
      <c r="AO362" s="10">
        <v>0.33100000000000002</v>
      </c>
      <c r="AP362" s="10">
        <v>0.42699999999999999</v>
      </c>
      <c r="AQ362" s="9">
        <v>13033</v>
      </c>
      <c r="AR362" s="9">
        <v>18.192</v>
      </c>
      <c r="AS362" s="10">
        <v>9.6000000000000002E-2</v>
      </c>
      <c r="AT362" s="10">
        <v>0.31900000000000001</v>
      </c>
      <c r="AU362" s="16">
        <v>5.210504376823677E-2</v>
      </c>
      <c r="AV362" s="1" t="str">
        <f t="shared" si="5"/>
        <v>yes</v>
      </c>
    </row>
    <row r="363" spans="1:48" ht="14.25" hidden="1" customHeight="1">
      <c r="A363" s="7">
        <v>359</v>
      </c>
      <c r="B363" s="8" t="s">
        <v>832</v>
      </c>
      <c r="C363" s="8" t="s">
        <v>814</v>
      </c>
      <c r="D363" s="9" t="s">
        <v>63</v>
      </c>
      <c r="E363" s="9" t="s">
        <v>51</v>
      </c>
      <c r="F363" s="9" t="s">
        <v>64</v>
      </c>
      <c r="G363" s="9">
        <v>1210</v>
      </c>
      <c r="H363" s="10">
        <v>0.63200000000000001</v>
      </c>
      <c r="I363" s="10">
        <v>0.56100000000000005</v>
      </c>
      <c r="J363" s="10">
        <v>0.377</v>
      </c>
      <c r="K363" s="10">
        <v>0.81200000000000006</v>
      </c>
      <c r="L363" s="10">
        <v>0.14699999999999999</v>
      </c>
      <c r="M363" s="10">
        <v>0.45300000000000001</v>
      </c>
      <c r="N363" s="10">
        <v>0.86</v>
      </c>
      <c r="O363" s="9">
        <v>11937.65</v>
      </c>
      <c r="P363" s="9">
        <v>694</v>
      </c>
      <c r="Q363" s="9">
        <v>100</v>
      </c>
      <c r="R363" s="9">
        <v>2540</v>
      </c>
      <c r="S363" s="11">
        <v>17834</v>
      </c>
      <c r="T363" s="9" t="s">
        <v>833</v>
      </c>
      <c r="U363" s="9" t="s">
        <v>787</v>
      </c>
      <c r="V363" s="11">
        <v>9864</v>
      </c>
      <c r="W363" s="11">
        <v>102395</v>
      </c>
      <c r="X363" s="11">
        <v>119754</v>
      </c>
      <c r="Y363" s="11">
        <v>85401</v>
      </c>
      <c r="Z363" s="11">
        <v>75474</v>
      </c>
      <c r="AA363" s="11">
        <v>11006</v>
      </c>
      <c r="AB363" s="11">
        <v>23770</v>
      </c>
      <c r="AC363" s="9" t="s">
        <v>834</v>
      </c>
      <c r="AD363" s="10">
        <v>0.65400000000000003</v>
      </c>
      <c r="AE363" s="10">
        <v>0.21</v>
      </c>
      <c r="AF363" s="10">
        <v>0.27700000000000002</v>
      </c>
      <c r="AG363" s="9">
        <v>778.33</v>
      </c>
      <c r="AH363" s="9">
        <v>1090.67</v>
      </c>
      <c r="AI363" s="9">
        <v>15.34</v>
      </c>
      <c r="AJ363" s="9">
        <v>10.945</v>
      </c>
      <c r="AK363" s="9">
        <v>0.71362999999999999</v>
      </c>
      <c r="AL363" s="10">
        <v>0.224</v>
      </c>
      <c r="AM363" s="10">
        <v>0.36</v>
      </c>
      <c r="AN363" s="10">
        <v>7.4999999999999997E-2</v>
      </c>
      <c r="AO363" s="10">
        <v>0.436</v>
      </c>
      <c r="AP363" s="10">
        <v>0.46700000000000003</v>
      </c>
      <c r="AQ363" s="9">
        <v>13839</v>
      </c>
      <c r="AR363" s="9">
        <v>0.96899999999999997</v>
      </c>
      <c r="AS363" s="9">
        <v>3.1E-2</v>
      </c>
      <c r="AT363" s="9" t="s">
        <v>153</v>
      </c>
      <c r="AU363" s="16">
        <v>0.50787201625190448</v>
      </c>
      <c r="AV363" s="1" t="str">
        <f t="shared" si="5"/>
        <v>yes</v>
      </c>
    </row>
    <row r="364" spans="1:48" ht="14.25" hidden="1" customHeight="1">
      <c r="A364" s="7">
        <v>360</v>
      </c>
      <c r="B364" s="8" t="s">
        <v>835</v>
      </c>
      <c r="C364" s="8" t="s">
        <v>814</v>
      </c>
      <c r="D364" s="9" t="s">
        <v>150</v>
      </c>
      <c r="E364" s="9" t="s">
        <v>51</v>
      </c>
      <c r="F364" s="9" t="s">
        <v>160</v>
      </c>
      <c r="G364" s="9">
        <v>840</v>
      </c>
      <c r="H364" s="10">
        <v>0.32800000000000001</v>
      </c>
      <c r="I364" s="10">
        <v>0.27700000000000002</v>
      </c>
      <c r="J364" s="10">
        <v>0.13900000000000001</v>
      </c>
      <c r="K364" s="10">
        <v>0.83799999999999997</v>
      </c>
      <c r="L364" s="10">
        <v>0.121</v>
      </c>
      <c r="M364" s="10">
        <v>0.2</v>
      </c>
      <c r="N364" s="10">
        <v>0.68</v>
      </c>
      <c r="O364" s="9">
        <v>4044.08</v>
      </c>
      <c r="P364" s="9">
        <v>46</v>
      </c>
      <c r="Q364" s="9">
        <v>99</v>
      </c>
      <c r="R364" s="9">
        <v>577</v>
      </c>
      <c r="S364" s="11">
        <v>13386</v>
      </c>
      <c r="T364" s="9" t="s">
        <v>836</v>
      </c>
      <c r="U364" s="9" t="s">
        <v>115</v>
      </c>
      <c r="V364" s="11">
        <v>10138</v>
      </c>
      <c r="W364" s="11">
        <v>84202</v>
      </c>
      <c r="X364" s="11">
        <v>88038</v>
      </c>
      <c r="Y364" s="11">
        <v>76374</v>
      </c>
      <c r="Z364" s="11">
        <v>67419</v>
      </c>
      <c r="AA364" s="11">
        <v>7625</v>
      </c>
      <c r="AB364" s="11">
        <v>16687</v>
      </c>
      <c r="AC364" s="9" t="s">
        <v>346</v>
      </c>
      <c r="AD364" s="10">
        <v>0.32300000000000001</v>
      </c>
      <c r="AE364" s="10">
        <v>0.62</v>
      </c>
      <c r="AF364" s="10">
        <v>0.54300000000000004</v>
      </c>
      <c r="AG364" s="9">
        <v>281</v>
      </c>
      <c r="AH364" s="9">
        <v>436.33</v>
      </c>
      <c r="AI364" s="9">
        <v>14.39</v>
      </c>
      <c r="AJ364" s="9">
        <v>9.2680000000000007</v>
      </c>
      <c r="AK364" s="9">
        <v>0.64400000000000002</v>
      </c>
      <c r="AL364" s="10">
        <v>0.13200000000000001</v>
      </c>
      <c r="AM364" s="10">
        <v>0.45</v>
      </c>
      <c r="AN364" s="10">
        <v>3.5000000000000003E-2</v>
      </c>
      <c r="AO364" s="10">
        <v>0.82199999999999995</v>
      </c>
      <c r="AP364" s="10">
        <v>0.46700000000000003</v>
      </c>
      <c r="AQ364" s="9">
        <v>4465</v>
      </c>
      <c r="AR364" s="9">
        <v>0.73799999999999999</v>
      </c>
      <c r="AS364" s="9" t="s">
        <v>837</v>
      </c>
      <c r="AT364" s="9">
        <v>4.0000000000000001E-3</v>
      </c>
      <c r="AU364" s="16">
        <v>0.57537399309551207</v>
      </c>
      <c r="AV364" s="1" t="str">
        <f t="shared" si="5"/>
        <v>yes</v>
      </c>
    </row>
    <row r="365" spans="1:48" ht="14.25" hidden="1" customHeight="1">
      <c r="A365" s="7">
        <v>361</v>
      </c>
      <c r="B365" s="8" t="s">
        <v>838</v>
      </c>
      <c r="C365" s="8" t="s">
        <v>814</v>
      </c>
      <c r="D365" s="9" t="s">
        <v>150</v>
      </c>
      <c r="E365" s="9" t="s">
        <v>51</v>
      </c>
      <c r="F365" s="9" t="s">
        <v>160</v>
      </c>
      <c r="G365" s="9">
        <v>885</v>
      </c>
      <c r="H365" s="10">
        <v>0.30299999999999999</v>
      </c>
      <c r="I365" s="10">
        <v>0.23400000000000001</v>
      </c>
      <c r="J365" s="10">
        <v>9.6000000000000002E-2</v>
      </c>
      <c r="K365" s="10">
        <v>0.81799999999999995</v>
      </c>
      <c r="L365" s="10">
        <v>0.114</v>
      </c>
      <c r="M365" s="10">
        <v>0.27100000000000002</v>
      </c>
      <c r="N365" s="10">
        <v>0.76</v>
      </c>
      <c r="O365" s="9">
        <v>7037.12</v>
      </c>
      <c r="P365" s="9">
        <v>234</v>
      </c>
      <c r="Q365" s="9">
        <v>58</v>
      </c>
      <c r="R365" s="9">
        <v>931</v>
      </c>
      <c r="S365" s="9">
        <v>17649</v>
      </c>
      <c r="T365" s="9" t="s">
        <v>839</v>
      </c>
      <c r="U365" s="9" t="s">
        <v>840</v>
      </c>
      <c r="V365" s="9">
        <v>9373</v>
      </c>
      <c r="W365" s="11">
        <v>94608</v>
      </c>
      <c r="X365" s="11">
        <v>108603</v>
      </c>
      <c r="Y365" s="11">
        <v>85923</v>
      </c>
      <c r="Z365" s="11">
        <v>75672</v>
      </c>
      <c r="AA365" s="11">
        <v>7508</v>
      </c>
      <c r="AB365" s="11">
        <v>17182</v>
      </c>
      <c r="AC365" s="9" t="s">
        <v>83</v>
      </c>
      <c r="AD365" s="10">
        <v>0.3</v>
      </c>
      <c r="AE365" s="10">
        <v>0.59</v>
      </c>
      <c r="AF365" s="10">
        <v>0.62</v>
      </c>
      <c r="AG365" s="9">
        <v>437.33</v>
      </c>
      <c r="AH365" s="9">
        <v>766</v>
      </c>
      <c r="AI365" s="9">
        <v>16.09</v>
      </c>
      <c r="AJ365" s="9">
        <v>9.1869999999999994</v>
      </c>
      <c r="AK365" s="9">
        <v>0.57093000000000005</v>
      </c>
      <c r="AL365" s="9">
        <v>0.14899999999999999</v>
      </c>
      <c r="AM365" s="9">
        <v>0.39</v>
      </c>
      <c r="AN365" s="10">
        <v>8.7999999999999995E-2</v>
      </c>
      <c r="AO365" s="10">
        <v>0.873</v>
      </c>
      <c r="AP365" s="10">
        <v>0.46700000000000003</v>
      </c>
      <c r="AQ365" s="9">
        <v>7725</v>
      </c>
      <c r="AR365" s="9">
        <v>0.439</v>
      </c>
      <c r="AS365" s="10" t="s">
        <v>841</v>
      </c>
      <c r="AT365" s="9">
        <v>3.0000000000000001E-3</v>
      </c>
      <c r="AU365" s="16">
        <v>0.69492703266157052</v>
      </c>
      <c r="AV365" s="1" t="str">
        <f t="shared" si="5"/>
        <v>yes</v>
      </c>
    </row>
    <row r="366" spans="1:48" ht="14.25" hidden="1" customHeight="1">
      <c r="A366" s="7">
        <v>362</v>
      </c>
      <c r="B366" s="8" t="s">
        <v>842</v>
      </c>
      <c r="C366" s="8" t="s">
        <v>814</v>
      </c>
      <c r="D366" s="9" t="s">
        <v>69</v>
      </c>
      <c r="E366" s="9" t="s">
        <v>59</v>
      </c>
      <c r="F366" s="9" t="s">
        <v>189</v>
      </c>
      <c r="G366" s="9">
        <v>1020</v>
      </c>
      <c r="H366" s="10">
        <v>0.68799999999999994</v>
      </c>
      <c r="I366" s="10">
        <v>0.68799999999999994</v>
      </c>
      <c r="J366" s="10">
        <v>0.64100000000000001</v>
      </c>
      <c r="K366" s="10">
        <v>0.79500000000000004</v>
      </c>
      <c r="L366" s="10">
        <v>5.8999999999999997E-2</v>
      </c>
      <c r="M366" s="10">
        <v>0.12</v>
      </c>
      <c r="N366" s="10">
        <v>0.75</v>
      </c>
      <c r="O366" s="9">
        <v>2026.54</v>
      </c>
      <c r="P366" s="9">
        <v>214</v>
      </c>
      <c r="Q366" s="9" t="s">
        <v>55</v>
      </c>
      <c r="R366" s="9">
        <v>498</v>
      </c>
      <c r="S366" s="9" t="s">
        <v>55</v>
      </c>
      <c r="T366" s="9" t="s">
        <v>55</v>
      </c>
      <c r="U366" s="9" t="s">
        <v>55</v>
      </c>
      <c r="V366" s="9" t="s">
        <v>55</v>
      </c>
      <c r="W366" s="11">
        <v>67611</v>
      </c>
      <c r="X366" s="11">
        <v>87507</v>
      </c>
      <c r="Y366" s="11">
        <v>68535</v>
      </c>
      <c r="Z366" s="11">
        <v>59229</v>
      </c>
      <c r="AA366" s="11">
        <v>37500</v>
      </c>
      <c r="AB366" s="11">
        <v>37500</v>
      </c>
      <c r="AC366" s="9" t="s">
        <v>55</v>
      </c>
      <c r="AD366" s="10">
        <v>0.59199999999999997</v>
      </c>
      <c r="AE366" s="10">
        <v>0.19</v>
      </c>
      <c r="AF366" s="10">
        <v>0.20300000000000001</v>
      </c>
      <c r="AG366" s="9">
        <v>128.33000000000001</v>
      </c>
      <c r="AH366" s="9">
        <v>182</v>
      </c>
      <c r="AI366" s="9">
        <v>15.79</v>
      </c>
      <c r="AJ366" s="9">
        <v>11.135</v>
      </c>
      <c r="AK366" s="9">
        <v>0.70513000000000003</v>
      </c>
      <c r="AL366" s="9" t="s">
        <v>55</v>
      </c>
      <c r="AM366" s="9" t="s">
        <v>55</v>
      </c>
      <c r="AN366" s="10">
        <v>1.2E-2</v>
      </c>
      <c r="AO366" s="10">
        <v>0.27300000000000002</v>
      </c>
      <c r="AP366" s="10">
        <v>0.46700000000000003</v>
      </c>
      <c r="AQ366" s="9">
        <v>2257</v>
      </c>
      <c r="AR366" s="9">
        <v>0.41</v>
      </c>
      <c r="AS366" s="10">
        <v>0.19400000000000001</v>
      </c>
      <c r="AT366" s="9">
        <v>9.6000000000000002E-2</v>
      </c>
      <c r="AU366" s="16">
        <v>0.70921985815602839</v>
      </c>
      <c r="AV366" s="1" t="str">
        <f t="shared" si="5"/>
        <v>no</v>
      </c>
    </row>
    <row r="367" spans="1:48" ht="14.25" hidden="1" customHeight="1">
      <c r="A367" s="7">
        <v>363</v>
      </c>
      <c r="B367" s="8" t="s">
        <v>843</v>
      </c>
      <c r="C367" s="8" t="s">
        <v>814</v>
      </c>
      <c r="D367" s="9" t="s">
        <v>50</v>
      </c>
      <c r="E367" s="9" t="s">
        <v>59</v>
      </c>
      <c r="F367" s="9" t="s">
        <v>442</v>
      </c>
      <c r="G367" s="9">
        <v>1070</v>
      </c>
      <c r="H367" s="10">
        <v>0.54400000000000004</v>
      </c>
      <c r="I367" s="10">
        <v>0.54400000000000004</v>
      </c>
      <c r="J367" s="10">
        <v>0.437</v>
      </c>
      <c r="K367" s="10">
        <v>0.38800000000000001</v>
      </c>
      <c r="L367" s="10">
        <v>0.49099999999999999</v>
      </c>
      <c r="M367" s="10">
        <v>0.58099999999999996</v>
      </c>
      <c r="N367" s="10">
        <v>0.79</v>
      </c>
      <c r="O367" s="9">
        <v>1516.41</v>
      </c>
      <c r="P367" s="9">
        <v>365</v>
      </c>
      <c r="Q367" s="9">
        <v>66</v>
      </c>
      <c r="R367" s="9">
        <v>308</v>
      </c>
      <c r="S367" s="11" t="s">
        <v>55</v>
      </c>
      <c r="T367" s="9" t="s">
        <v>55</v>
      </c>
      <c r="U367" s="9" t="s">
        <v>55</v>
      </c>
      <c r="V367" s="11" t="s">
        <v>55</v>
      </c>
      <c r="W367" s="11">
        <v>77907</v>
      </c>
      <c r="X367" s="11">
        <v>80946</v>
      </c>
      <c r="Y367" s="11">
        <v>64098</v>
      </c>
      <c r="Z367" s="11">
        <v>61740</v>
      </c>
      <c r="AA367" s="11">
        <v>33670</v>
      </c>
      <c r="AB367" s="11">
        <v>33670</v>
      </c>
      <c r="AC367" s="9" t="s">
        <v>55</v>
      </c>
      <c r="AD367" s="10">
        <v>0.47599999999999998</v>
      </c>
      <c r="AE367" s="10">
        <v>0.56999999999999995</v>
      </c>
      <c r="AF367" s="10">
        <v>0.30099999999999999</v>
      </c>
      <c r="AG367" s="9">
        <v>160</v>
      </c>
      <c r="AH367" s="9">
        <v>165.33</v>
      </c>
      <c r="AI367" s="9">
        <v>9.48</v>
      </c>
      <c r="AJ367" s="9">
        <v>9.1720000000000006</v>
      </c>
      <c r="AK367" s="9">
        <v>0.96774000000000004</v>
      </c>
      <c r="AL367" s="10" t="s">
        <v>55</v>
      </c>
      <c r="AM367" s="10" t="s">
        <v>55</v>
      </c>
      <c r="AN367" s="10">
        <v>1.4999999999999999E-2</v>
      </c>
      <c r="AO367" s="10">
        <v>0.35</v>
      </c>
      <c r="AP367" s="10">
        <v>0.46700000000000003</v>
      </c>
      <c r="AQ367" s="9">
        <v>2612</v>
      </c>
      <c r="AR367" s="9">
        <v>1.462</v>
      </c>
      <c r="AS367" s="10">
        <v>0.11700000000000001</v>
      </c>
      <c r="AT367" s="10">
        <v>6.7000000000000004E-2</v>
      </c>
      <c r="AU367" s="16">
        <v>0.40617384240454912</v>
      </c>
      <c r="AV367" s="1" t="str">
        <f t="shared" si="5"/>
        <v>no</v>
      </c>
    </row>
    <row r="368" spans="1:48" ht="14.25" hidden="1" customHeight="1">
      <c r="A368" s="7">
        <v>364</v>
      </c>
      <c r="B368" s="8" t="s">
        <v>844</v>
      </c>
      <c r="C368" s="8" t="s">
        <v>814</v>
      </c>
      <c r="D368" s="9" t="s">
        <v>50</v>
      </c>
      <c r="E368" s="9" t="s">
        <v>51</v>
      </c>
      <c r="F368" s="9" t="s">
        <v>171</v>
      </c>
      <c r="G368" s="9" t="s">
        <v>55</v>
      </c>
      <c r="H368" s="10">
        <v>0.67200000000000004</v>
      </c>
      <c r="I368" s="10">
        <v>0.64900000000000002</v>
      </c>
      <c r="J368" s="10">
        <v>0.45300000000000001</v>
      </c>
      <c r="K368" s="10">
        <v>0.90500000000000003</v>
      </c>
      <c r="L368" s="10">
        <v>8.8999999999999996E-2</v>
      </c>
      <c r="M368" s="10">
        <v>0.42599999999999999</v>
      </c>
      <c r="N368" s="10">
        <v>0.82</v>
      </c>
      <c r="O368" s="9">
        <v>7985.44</v>
      </c>
      <c r="P368" s="9">
        <v>262</v>
      </c>
      <c r="Q368" s="9">
        <v>8</v>
      </c>
      <c r="R368" s="9">
        <v>2021</v>
      </c>
      <c r="S368" s="11">
        <v>12509</v>
      </c>
      <c r="T368" s="9" t="s">
        <v>839</v>
      </c>
      <c r="U368" s="9" t="s">
        <v>412</v>
      </c>
      <c r="V368" s="11">
        <v>7544</v>
      </c>
      <c r="W368" s="11">
        <v>81157</v>
      </c>
      <c r="X368" s="11">
        <v>84312</v>
      </c>
      <c r="Y368" s="11">
        <v>69426</v>
      </c>
      <c r="Z368" s="11">
        <v>63324</v>
      </c>
      <c r="AA368" s="11">
        <v>9086</v>
      </c>
      <c r="AB368" s="11">
        <v>17432</v>
      </c>
      <c r="AC368" s="9" t="s">
        <v>546</v>
      </c>
      <c r="AD368" s="10">
        <v>0.59599999999999997</v>
      </c>
      <c r="AE368" s="10">
        <v>0.19</v>
      </c>
      <c r="AF368" s="10">
        <v>0.23100000000000001</v>
      </c>
      <c r="AG368" s="9">
        <v>495.33</v>
      </c>
      <c r="AH368" s="9">
        <v>637.66999999999996</v>
      </c>
      <c r="AI368" s="9">
        <v>16.12</v>
      </c>
      <c r="AJ368" s="9">
        <v>12.523</v>
      </c>
      <c r="AK368" s="9">
        <v>0.77678999999999998</v>
      </c>
      <c r="AL368" s="10">
        <v>1.2E-2</v>
      </c>
      <c r="AM368" s="10">
        <v>0.55700000000000005</v>
      </c>
      <c r="AN368" s="10">
        <v>1.7999999999999999E-2</v>
      </c>
      <c r="AO368" s="10">
        <v>0.23899999999999999</v>
      </c>
      <c r="AP368" s="10">
        <v>0.46700000000000003</v>
      </c>
      <c r="AQ368" s="9">
        <v>8671</v>
      </c>
      <c r="AR368" s="9">
        <v>0.51</v>
      </c>
      <c r="AS368" s="10">
        <v>0.22800000000000001</v>
      </c>
      <c r="AT368" s="10">
        <v>7.6999999999999999E-2</v>
      </c>
      <c r="AU368" s="16">
        <v>0.66225165562913912</v>
      </c>
      <c r="AV368" s="1" t="str">
        <f t="shared" si="5"/>
        <v>yes</v>
      </c>
    </row>
    <row r="369" spans="1:48" ht="14.25" hidden="1" customHeight="1">
      <c r="A369" s="7">
        <v>365</v>
      </c>
      <c r="B369" s="8" t="s">
        <v>845</v>
      </c>
      <c r="C369" s="8" t="s">
        <v>814</v>
      </c>
      <c r="D369" s="9" t="s">
        <v>91</v>
      </c>
      <c r="E369" s="9" t="s">
        <v>51</v>
      </c>
      <c r="F369" s="9" t="s">
        <v>363</v>
      </c>
      <c r="G369" s="9">
        <v>1145</v>
      </c>
      <c r="H369" s="10">
        <v>0.78100000000000003</v>
      </c>
      <c r="I369" s="10">
        <v>0.76400000000000001</v>
      </c>
      <c r="J369" s="10">
        <v>0.67</v>
      </c>
      <c r="K369" s="10">
        <v>0.98399999999999999</v>
      </c>
      <c r="L369" s="9">
        <v>3.5999999999999997E-2</v>
      </c>
      <c r="M369" s="10">
        <v>0.219</v>
      </c>
      <c r="N369" s="10">
        <v>0.86</v>
      </c>
      <c r="O369" s="9">
        <v>1698.02</v>
      </c>
      <c r="P369" s="9">
        <v>29</v>
      </c>
      <c r="Q369" s="9" t="s">
        <v>55</v>
      </c>
      <c r="R369" s="9">
        <v>500</v>
      </c>
      <c r="S369" s="9">
        <v>25886</v>
      </c>
      <c r="T369" s="9" t="s">
        <v>450</v>
      </c>
      <c r="U369" s="9" t="s">
        <v>666</v>
      </c>
      <c r="V369" s="9">
        <v>15635</v>
      </c>
      <c r="W369" s="9">
        <v>72335</v>
      </c>
      <c r="X369" s="9">
        <v>81333</v>
      </c>
      <c r="Y369" s="9">
        <v>63549</v>
      </c>
      <c r="Z369" s="9">
        <v>48600</v>
      </c>
      <c r="AA369" s="11">
        <v>13895</v>
      </c>
      <c r="AB369" s="11">
        <v>28745</v>
      </c>
      <c r="AC369" s="9" t="s">
        <v>503</v>
      </c>
      <c r="AD369" s="10">
        <v>0.83699999999999997</v>
      </c>
      <c r="AE369" s="10">
        <v>0.18</v>
      </c>
      <c r="AF369" s="10">
        <v>0.17599999999999999</v>
      </c>
      <c r="AG369" s="9">
        <v>155.66999999999999</v>
      </c>
      <c r="AH369" s="9">
        <v>222.67</v>
      </c>
      <c r="AI369" s="9">
        <v>10.91</v>
      </c>
      <c r="AJ369" s="9">
        <v>7.6260000000000003</v>
      </c>
      <c r="AK369" s="9">
        <v>0.69910000000000005</v>
      </c>
      <c r="AL369" s="9">
        <v>8.0000000000000002E-3</v>
      </c>
      <c r="AM369" s="9">
        <v>0.48599999999999999</v>
      </c>
      <c r="AN369" s="10">
        <v>0.01</v>
      </c>
      <c r="AO369" s="10">
        <v>0.249</v>
      </c>
      <c r="AP369" s="10">
        <v>0.46700000000000003</v>
      </c>
      <c r="AQ369" s="9">
        <v>1735</v>
      </c>
      <c r="AR369" s="9">
        <v>0.28299999999999997</v>
      </c>
      <c r="AS369" s="10">
        <v>0.218</v>
      </c>
      <c r="AT369" s="10" t="s">
        <v>269</v>
      </c>
      <c r="AU369" s="16">
        <v>0.77942322681215903</v>
      </c>
      <c r="AV369" s="1" t="str">
        <f t="shared" si="5"/>
        <v>no</v>
      </c>
    </row>
    <row r="370" spans="1:48" ht="14.25" hidden="1" customHeight="1">
      <c r="A370" s="7">
        <v>366</v>
      </c>
      <c r="B370" s="8" t="s">
        <v>846</v>
      </c>
      <c r="C370" s="8" t="s">
        <v>814</v>
      </c>
      <c r="D370" s="9" t="s">
        <v>91</v>
      </c>
      <c r="E370" s="9" t="s">
        <v>59</v>
      </c>
      <c r="F370" s="9" t="s">
        <v>102</v>
      </c>
      <c r="G370" s="9" t="s">
        <v>55</v>
      </c>
      <c r="H370" s="10">
        <v>0.71199999999999997</v>
      </c>
      <c r="I370" s="10">
        <v>0.69399999999999995</v>
      </c>
      <c r="J370" s="10">
        <v>0.63100000000000001</v>
      </c>
      <c r="K370" s="10">
        <v>0.9</v>
      </c>
      <c r="L370" s="10" t="s">
        <v>55</v>
      </c>
      <c r="M370" s="10">
        <v>0.13600000000000001</v>
      </c>
      <c r="N370" s="10">
        <v>0.79</v>
      </c>
      <c r="O370" s="9">
        <v>443.98</v>
      </c>
      <c r="P370" s="9">
        <v>29</v>
      </c>
      <c r="Q370" s="9" t="s">
        <v>55</v>
      </c>
      <c r="R370" s="9">
        <v>97</v>
      </c>
      <c r="S370" s="11" t="s">
        <v>55</v>
      </c>
      <c r="T370" s="9" t="s">
        <v>55</v>
      </c>
      <c r="U370" s="9" t="s">
        <v>55</v>
      </c>
      <c r="V370" s="11" t="s">
        <v>55</v>
      </c>
      <c r="W370" s="11" t="s">
        <v>55</v>
      </c>
      <c r="X370" s="11" t="s">
        <v>55</v>
      </c>
      <c r="Y370" s="11" t="s">
        <v>55</v>
      </c>
      <c r="Z370" s="11" t="s">
        <v>55</v>
      </c>
      <c r="AA370" s="11">
        <v>49119</v>
      </c>
      <c r="AB370" s="11">
        <v>49119</v>
      </c>
      <c r="AC370" s="9" t="s">
        <v>55</v>
      </c>
      <c r="AD370" s="10">
        <v>0.75</v>
      </c>
      <c r="AE370" s="10">
        <v>0.19</v>
      </c>
      <c r="AF370" s="10">
        <v>0.217</v>
      </c>
      <c r="AG370" s="9">
        <v>63.67</v>
      </c>
      <c r="AH370" s="9">
        <v>93.67</v>
      </c>
      <c r="AI370" s="9">
        <v>6.97</v>
      </c>
      <c r="AJ370" s="9">
        <v>4.74</v>
      </c>
      <c r="AK370" s="9">
        <v>0.67971999999999999</v>
      </c>
      <c r="AL370" s="10" t="s">
        <v>55</v>
      </c>
      <c r="AM370" s="10" t="s">
        <v>55</v>
      </c>
      <c r="AN370" s="10">
        <v>0.126</v>
      </c>
      <c r="AO370" s="10">
        <v>0.14000000000000001</v>
      </c>
      <c r="AP370" s="10">
        <v>0.46700000000000003</v>
      </c>
      <c r="AQ370" s="9">
        <v>451</v>
      </c>
      <c r="AR370" s="9">
        <v>1.0999999999999999E-2</v>
      </c>
      <c r="AS370" s="10">
        <v>0.32800000000000001</v>
      </c>
      <c r="AT370" s="9" t="s">
        <v>283</v>
      </c>
      <c r="AU370" s="16">
        <v>0.98911968348170132</v>
      </c>
      <c r="AV370" s="1" t="str">
        <f t="shared" si="5"/>
        <v>no</v>
      </c>
    </row>
    <row r="371" spans="1:48" ht="14.25" hidden="1" customHeight="1">
      <c r="A371" s="7">
        <v>854</v>
      </c>
      <c r="B371" s="8" t="s">
        <v>1563</v>
      </c>
      <c r="C371" s="8" t="s">
        <v>1558</v>
      </c>
      <c r="D371" s="9" t="s">
        <v>50</v>
      </c>
      <c r="E371" s="9" t="s">
        <v>51</v>
      </c>
      <c r="F371" s="9" t="s">
        <v>136</v>
      </c>
      <c r="G371" s="9">
        <v>1120</v>
      </c>
      <c r="H371" s="10">
        <v>0.67800000000000005</v>
      </c>
      <c r="I371" s="10">
        <v>0.66</v>
      </c>
      <c r="J371" s="10">
        <v>0.56200000000000006</v>
      </c>
      <c r="K371" s="10">
        <v>0.90800000000000003</v>
      </c>
      <c r="L371" s="10">
        <v>8.4000000000000005E-2</v>
      </c>
      <c r="M371" s="10">
        <v>0.315</v>
      </c>
      <c r="N371" s="10">
        <v>0.79</v>
      </c>
      <c r="O371" s="9">
        <v>10512.63</v>
      </c>
      <c r="P371" s="9">
        <v>237</v>
      </c>
      <c r="Q371" s="9" t="s">
        <v>55</v>
      </c>
      <c r="R371" s="9">
        <v>2507</v>
      </c>
      <c r="S371" s="9">
        <v>15555</v>
      </c>
      <c r="T371" s="9" t="s">
        <v>1564</v>
      </c>
      <c r="U371" s="9" t="s">
        <v>1047</v>
      </c>
      <c r="V371" s="9">
        <v>9959</v>
      </c>
      <c r="W371" s="9">
        <v>76746</v>
      </c>
      <c r="X371" s="9">
        <v>92565</v>
      </c>
      <c r="Y371" s="9">
        <v>73278</v>
      </c>
      <c r="Z371" s="9">
        <v>65790</v>
      </c>
      <c r="AA371" s="11">
        <v>11322</v>
      </c>
      <c r="AB371" s="11">
        <v>28866</v>
      </c>
      <c r="AC371" s="9" t="s">
        <v>718</v>
      </c>
      <c r="AD371" s="10">
        <v>0.66500000000000004</v>
      </c>
      <c r="AE371" s="10">
        <v>0.2</v>
      </c>
      <c r="AF371" s="10">
        <v>0.22600000000000001</v>
      </c>
      <c r="AG371" s="9">
        <v>670.33</v>
      </c>
      <c r="AH371" s="9">
        <v>908.33</v>
      </c>
      <c r="AI371" s="9">
        <v>15.68</v>
      </c>
      <c r="AJ371" s="9">
        <v>11.574</v>
      </c>
      <c r="AK371" s="9">
        <v>0.73797999999999997</v>
      </c>
      <c r="AL371" s="9">
        <v>5.1999999999999998E-2</v>
      </c>
      <c r="AM371" s="9">
        <v>0.51700000000000002</v>
      </c>
      <c r="AN371" s="10">
        <v>1.4E-2</v>
      </c>
      <c r="AO371" s="10">
        <v>0.18</v>
      </c>
      <c r="AP371" s="10">
        <v>0.36</v>
      </c>
      <c r="AQ371" s="9">
        <v>11531</v>
      </c>
      <c r="AR371" s="9">
        <v>0.442</v>
      </c>
      <c r="AS371" s="10">
        <v>0.18099999999999999</v>
      </c>
      <c r="AT371" s="10">
        <v>1.2999999999999999E-2</v>
      </c>
      <c r="AU371" s="16">
        <v>0.69348127600554776</v>
      </c>
      <c r="AV371" s="1" t="str">
        <f t="shared" si="5"/>
        <v>yes</v>
      </c>
    </row>
    <row r="372" spans="1:48" ht="14.25" hidden="1" customHeight="1">
      <c r="A372" s="7">
        <v>368</v>
      </c>
      <c r="B372" s="8" t="s">
        <v>850</v>
      </c>
      <c r="C372" s="8" t="s">
        <v>814</v>
      </c>
      <c r="D372" s="9" t="s">
        <v>69</v>
      </c>
      <c r="E372" s="9" t="s">
        <v>59</v>
      </c>
      <c r="F372" s="9" t="s">
        <v>354</v>
      </c>
      <c r="G372" s="9">
        <v>1005</v>
      </c>
      <c r="H372" s="10">
        <v>0.53100000000000003</v>
      </c>
      <c r="I372" s="10">
        <v>0.50800000000000001</v>
      </c>
      <c r="J372" s="10">
        <v>0.42099999999999999</v>
      </c>
      <c r="K372" s="10">
        <v>0.88400000000000001</v>
      </c>
      <c r="L372" s="10">
        <v>0.156</v>
      </c>
      <c r="M372" s="10">
        <v>0.28899999999999998</v>
      </c>
      <c r="N372" s="10">
        <v>0.8</v>
      </c>
      <c r="O372" s="9">
        <v>3579.82</v>
      </c>
      <c r="P372" s="9">
        <v>179</v>
      </c>
      <c r="Q372" s="9" t="s">
        <v>55</v>
      </c>
      <c r="R372" s="9">
        <v>841</v>
      </c>
      <c r="S372" s="9" t="s">
        <v>55</v>
      </c>
      <c r="T372" s="9" t="s">
        <v>55</v>
      </c>
      <c r="U372" s="9" t="s">
        <v>55</v>
      </c>
      <c r="V372" s="9" t="s">
        <v>55</v>
      </c>
      <c r="W372" s="11">
        <v>79019</v>
      </c>
      <c r="X372" s="11">
        <v>94599</v>
      </c>
      <c r="Y372" s="11">
        <v>78183</v>
      </c>
      <c r="Z372" s="11">
        <v>68220</v>
      </c>
      <c r="AA372" s="11">
        <v>30998</v>
      </c>
      <c r="AB372" s="11">
        <v>30998</v>
      </c>
      <c r="AC372" s="9" t="s">
        <v>55</v>
      </c>
      <c r="AD372" s="10">
        <v>0.45</v>
      </c>
      <c r="AE372" s="10">
        <v>0.35</v>
      </c>
      <c r="AF372" s="10">
        <v>0.317</v>
      </c>
      <c r="AG372" s="9">
        <v>253</v>
      </c>
      <c r="AH372" s="9">
        <v>338.33</v>
      </c>
      <c r="AI372" s="9">
        <v>14.15</v>
      </c>
      <c r="AJ372" s="9">
        <v>10.581</v>
      </c>
      <c r="AK372" s="9">
        <v>0.74778</v>
      </c>
      <c r="AL372" s="9" t="s">
        <v>55</v>
      </c>
      <c r="AM372" s="9" t="s">
        <v>55</v>
      </c>
      <c r="AN372" s="10">
        <v>6.0000000000000001E-3</v>
      </c>
      <c r="AO372" s="10">
        <v>0.39200000000000002</v>
      </c>
      <c r="AP372" s="10">
        <v>0.46700000000000003</v>
      </c>
      <c r="AQ372" s="9">
        <v>4185</v>
      </c>
      <c r="AR372" s="9" t="s">
        <v>55</v>
      </c>
      <c r="AS372" s="10">
        <v>7.5999999999999998E-2</v>
      </c>
      <c r="AT372" s="10">
        <v>0.08</v>
      </c>
      <c r="AU372" s="16" t="s">
        <v>2055</v>
      </c>
      <c r="AV372" s="1" t="str">
        <f t="shared" si="5"/>
        <v>no</v>
      </c>
    </row>
    <row r="373" spans="1:48" ht="14.25" hidden="1" customHeight="1">
      <c r="A373" s="7">
        <v>369</v>
      </c>
      <c r="B373" s="8" t="s">
        <v>851</v>
      </c>
      <c r="C373" s="8" t="s">
        <v>814</v>
      </c>
      <c r="D373" s="9" t="s">
        <v>91</v>
      </c>
      <c r="E373" s="9" t="s">
        <v>59</v>
      </c>
      <c r="F373" s="9" t="s">
        <v>187</v>
      </c>
      <c r="G373" s="9" t="s">
        <v>55</v>
      </c>
      <c r="H373" s="10">
        <v>0.751</v>
      </c>
      <c r="I373" s="10">
        <v>0.746</v>
      </c>
      <c r="J373" s="10">
        <v>0.71199999999999997</v>
      </c>
      <c r="K373" s="10">
        <v>0.997</v>
      </c>
      <c r="L373" s="10">
        <v>1.6E-2</v>
      </c>
      <c r="M373" s="10">
        <v>0.121</v>
      </c>
      <c r="N373" s="10">
        <v>0.82</v>
      </c>
      <c r="O373" s="9">
        <v>1410.73</v>
      </c>
      <c r="P373" s="9">
        <v>15</v>
      </c>
      <c r="Q373" s="9" t="s">
        <v>55</v>
      </c>
      <c r="R373" s="9">
        <v>414</v>
      </c>
      <c r="S373" s="9" t="s">
        <v>55</v>
      </c>
      <c r="T373" s="9" t="s">
        <v>55</v>
      </c>
      <c r="U373" s="9" t="s">
        <v>55</v>
      </c>
      <c r="V373" s="9" t="s">
        <v>55</v>
      </c>
      <c r="W373" s="11">
        <v>75065</v>
      </c>
      <c r="X373" s="11">
        <v>99198</v>
      </c>
      <c r="Y373" s="11">
        <v>77427</v>
      </c>
      <c r="Z373" s="11">
        <v>63351</v>
      </c>
      <c r="AA373" s="11">
        <v>43850</v>
      </c>
      <c r="AB373" s="11">
        <v>43850</v>
      </c>
      <c r="AC373" s="9" t="s">
        <v>55</v>
      </c>
      <c r="AD373" s="10">
        <v>0.73499999999999999</v>
      </c>
      <c r="AE373" s="10">
        <v>0.17</v>
      </c>
      <c r="AF373" s="10">
        <v>0.14699999999999999</v>
      </c>
      <c r="AG373" s="9">
        <v>115.67</v>
      </c>
      <c r="AH373" s="9">
        <v>329</v>
      </c>
      <c r="AI373" s="9">
        <v>12.2</v>
      </c>
      <c r="AJ373" s="9">
        <v>4.2880000000000003</v>
      </c>
      <c r="AK373" s="9">
        <v>0.35156999999999999</v>
      </c>
      <c r="AL373" s="9" t="s">
        <v>55</v>
      </c>
      <c r="AM373" s="9" t="s">
        <v>55</v>
      </c>
      <c r="AN373" s="10">
        <v>0.108</v>
      </c>
      <c r="AO373" s="10">
        <v>0.125</v>
      </c>
      <c r="AP373" s="10">
        <v>0.46700000000000003</v>
      </c>
      <c r="AQ373" s="9">
        <v>1427</v>
      </c>
      <c r="AR373" s="9">
        <v>0.28499999999999998</v>
      </c>
      <c r="AS373" s="10">
        <v>0.34300000000000003</v>
      </c>
      <c r="AT373" s="10">
        <v>1.6E-2</v>
      </c>
      <c r="AU373" s="16">
        <v>0.77821011673151752</v>
      </c>
      <c r="AV373" s="1" t="str">
        <f t="shared" si="5"/>
        <v>no</v>
      </c>
    </row>
    <row r="374" spans="1:48" ht="14.25" hidden="1" customHeight="1">
      <c r="A374" s="7">
        <v>370</v>
      </c>
      <c r="B374" s="8" t="s">
        <v>852</v>
      </c>
      <c r="C374" s="8" t="s">
        <v>814</v>
      </c>
      <c r="D374" s="9" t="s">
        <v>91</v>
      </c>
      <c r="E374" s="9" t="s">
        <v>59</v>
      </c>
      <c r="F374" s="9" t="s">
        <v>409</v>
      </c>
      <c r="G374" s="9">
        <v>1070</v>
      </c>
      <c r="H374" s="10">
        <v>0.69699999999999995</v>
      </c>
      <c r="I374" s="10">
        <v>0.67600000000000005</v>
      </c>
      <c r="J374" s="10">
        <v>0.629</v>
      </c>
      <c r="K374" s="10">
        <v>0.55500000000000005</v>
      </c>
      <c r="L374" s="10">
        <v>3.7999999999999999E-2</v>
      </c>
      <c r="M374" s="10">
        <v>9.9000000000000005E-2</v>
      </c>
      <c r="N374" s="10">
        <v>0.75</v>
      </c>
      <c r="O374" s="9">
        <v>2198.83</v>
      </c>
      <c r="P374" s="9">
        <v>332</v>
      </c>
      <c r="Q374" s="9" t="s">
        <v>55</v>
      </c>
      <c r="R374" s="9">
        <v>415</v>
      </c>
      <c r="S374" s="9" t="s">
        <v>55</v>
      </c>
      <c r="T374" s="9" t="s">
        <v>55</v>
      </c>
      <c r="U374" s="9" t="s">
        <v>55</v>
      </c>
      <c r="V374" s="9" t="s">
        <v>55</v>
      </c>
      <c r="W374" s="11">
        <v>71035</v>
      </c>
      <c r="X374" s="11">
        <v>84672</v>
      </c>
      <c r="Y374" s="11">
        <v>67356</v>
      </c>
      <c r="Z374" s="11">
        <v>53964</v>
      </c>
      <c r="AA374" s="11">
        <v>39500</v>
      </c>
      <c r="AB374" s="11">
        <v>39500</v>
      </c>
      <c r="AC374" s="9" t="s">
        <v>55</v>
      </c>
      <c r="AD374" s="10">
        <v>0.59499999999999997</v>
      </c>
      <c r="AE374" s="10">
        <v>0.31</v>
      </c>
      <c r="AF374" s="10">
        <v>0.311</v>
      </c>
      <c r="AG374" s="9">
        <v>293</v>
      </c>
      <c r="AH374" s="9">
        <v>219</v>
      </c>
      <c r="AI374" s="9">
        <v>7.5</v>
      </c>
      <c r="AJ374" s="9">
        <v>10.039999999999999</v>
      </c>
      <c r="AK374" s="9">
        <v>1.3379000000000001</v>
      </c>
      <c r="AL374" s="9" t="s">
        <v>55</v>
      </c>
      <c r="AM374" s="9" t="s">
        <v>55</v>
      </c>
      <c r="AN374" s="10">
        <v>1.2E-2</v>
      </c>
      <c r="AO374" s="10">
        <v>0.20599999999999999</v>
      </c>
      <c r="AP374" s="10">
        <v>0.46700000000000003</v>
      </c>
      <c r="AQ374" s="9">
        <v>3003</v>
      </c>
      <c r="AR374" s="9">
        <v>1.835</v>
      </c>
      <c r="AS374" s="10">
        <v>0.26100000000000001</v>
      </c>
      <c r="AT374" s="10">
        <v>0.10199999999999999</v>
      </c>
      <c r="AU374" s="16">
        <v>0.35273368606701938</v>
      </c>
      <c r="AV374" s="1" t="str">
        <f t="shared" si="5"/>
        <v>no</v>
      </c>
    </row>
    <row r="375" spans="1:48" ht="14.25" hidden="1" customHeight="1">
      <c r="A375" s="7">
        <v>371</v>
      </c>
      <c r="B375" s="8" t="s">
        <v>853</v>
      </c>
      <c r="C375" s="8" t="s">
        <v>854</v>
      </c>
      <c r="D375" s="9" t="s">
        <v>150</v>
      </c>
      <c r="E375" s="9" t="s">
        <v>59</v>
      </c>
      <c r="F375" s="9" t="s">
        <v>624</v>
      </c>
      <c r="G375" s="9">
        <v>880</v>
      </c>
      <c r="H375" s="10">
        <v>0.376</v>
      </c>
      <c r="I375" s="10">
        <v>0.36199999999999999</v>
      </c>
      <c r="J375" s="10">
        <v>0.249</v>
      </c>
      <c r="K375" s="10">
        <v>0.42</v>
      </c>
      <c r="L375" s="10">
        <v>6.5000000000000002E-2</v>
      </c>
      <c r="M375" s="10">
        <v>0.29599999999999999</v>
      </c>
      <c r="N375" s="10">
        <v>0.72</v>
      </c>
      <c r="O375" s="9">
        <v>2450.25</v>
      </c>
      <c r="P375" s="9">
        <v>609</v>
      </c>
      <c r="Q375" s="9">
        <v>49</v>
      </c>
      <c r="R375" s="9">
        <v>284</v>
      </c>
      <c r="S375" s="9" t="s">
        <v>55</v>
      </c>
      <c r="T375" s="9" t="s">
        <v>55</v>
      </c>
      <c r="U375" s="9" t="s">
        <v>55</v>
      </c>
      <c r="V375" s="9" t="s">
        <v>55</v>
      </c>
      <c r="W375" s="11">
        <v>59753</v>
      </c>
      <c r="X375" s="11">
        <v>62244</v>
      </c>
      <c r="Y375" s="11">
        <v>60408</v>
      </c>
      <c r="Z375" s="11">
        <v>58032</v>
      </c>
      <c r="AA375" s="11">
        <v>31870</v>
      </c>
      <c r="AB375" s="11">
        <v>31870</v>
      </c>
      <c r="AC375" s="9" t="s">
        <v>55</v>
      </c>
      <c r="AD375" s="10">
        <v>0.313</v>
      </c>
      <c r="AE375" s="10">
        <v>0.54</v>
      </c>
      <c r="AF375" s="10">
        <v>0.51900000000000002</v>
      </c>
      <c r="AG375" s="9">
        <v>193</v>
      </c>
      <c r="AH375" s="9">
        <v>183.33</v>
      </c>
      <c r="AI375" s="9">
        <v>12.7</v>
      </c>
      <c r="AJ375" s="9">
        <v>13.365</v>
      </c>
      <c r="AK375" s="9">
        <v>1.0527299999999999</v>
      </c>
      <c r="AL375" s="9" t="s">
        <v>55</v>
      </c>
      <c r="AM375" s="9" t="s">
        <v>55</v>
      </c>
      <c r="AN375" s="10">
        <v>1.7999999999999999E-2</v>
      </c>
      <c r="AO375" s="10">
        <v>0.26700000000000002</v>
      </c>
      <c r="AP375" s="10">
        <v>0.251</v>
      </c>
      <c r="AQ375" s="9">
        <v>3539</v>
      </c>
      <c r="AR375" s="9">
        <v>2.2709999999999999</v>
      </c>
      <c r="AS375" s="9" t="s">
        <v>855</v>
      </c>
      <c r="AT375" s="10">
        <v>6.3E-2</v>
      </c>
      <c r="AU375" s="16">
        <v>0.30571690614490987</v>
      </c>
      <c r="AV375" s="1" t="str">
        <f t="shared" si="5"/>
        <v>no</v>
      </c>
    </row>
    <row r="376" spans="1:48" ht="14.25" hidden="1" customHeight="1">
      <c r="A376" s="7">
        <v>372</v>
      </c>
      <c r="B376" s="8" t="s">
        <v>856</v>
      </c>
      <c r="C376" s="8" t="s">
        <v>854</v>
      </c>
      <c r="D376" s="9" t="s">
        <v>91</v>
      </c>
      <c r="E376" s="9" t="s">
        <v>59</v>
      </c>
      <c r="F376" s="9" t="s">
        <v>390</v>
      </c>
      <c r="G376" s="9">
        <v>1456.5</v>
      </c>
      <c r="H376" s="10">
        <v>0.94599999999999995</v>
      </c>
      <c r="I376" s="10">
        <v>0.93600000000000005</v>
      </c>
      <c r="J376" s="10">
        <v>0.878</v>
      </c>
      <c r="K376" s="10">
        <v>1</v>
      </c>
      <c r="L376" s="9" t="s">
        <v>55</v>
      </c>
      <c r="M376" s="10">
        <v>0.04</v>
      </c>
      <c r="N376" s="10">
        <v>0.98</v>
      </c>
      <c r="O376" s="9">
        <v>1795</v>
      </c>
      <c r="P376" s="9" t="s">
        <v>55</v>
      </c>
      <c r="Q376" s="9" t="s">
        <v>55</v>
      </c>
      <c r="R376" s="9">
        <v>640</v>
      </c>
      <c r="S376" s="9" t="s">
        <v>55</v>
      </c>
      <c r="T376" s="9" t="s">
        <v>55</v>
      </c>
      <c r="U376" s="9" t="s">
        <v>55</v>
      </c>
      <c r="V376" s="9" t="s">
        <v>55</v>
      </c>
      <c r="W376" s="11">
        <v>116774</v>
      </c>
      <c r="X376" s="11">
        <v>149760</v>
      </c>
      <c r="Y376" s="11">
        <v>104643</v>
      </c>
      <c r="Z376" s="11">
        <v>80397</v>
      </c>
      <c r="AA376" s="11">
        <v>50562</v>
      </c>
      <c r="AB376" s="11">
        <v>50562</v>
      </c>
      <c r="AC376" s="9" t="s">
        <v>55</v>
      </c>
      <c r="AD376" s="10">
        <v>0.92500000000000004</v>
      </c>
      <c r="AE376" s="10">
        <v>0.24</v>
      </c>
      <c r="AF376" s="10">
        <v>0.22500000000000001</v>
      </c>
      <c r="AG376" s="9">
        <v>231</v>
      </c>
      <c r="AH376" s="9">
        <v>563.66999999999996</v>
      </c>
      <c r="AI376" s="9">
        <v>7.77</v>
      </c>
      <c r="AJ376" s="9">
        <v>3.1850000000000001</v>
      </c>
      <c r="AK376" s="9">
        <v>0.40982000000000002</v>
      </c>
      <c r="AL376" s="9" t="s">
        <v>55</v>
      </c>
      <c r="AM376" s="9" t="s">
        <v>55</v>
      </c>
      <c r="AN376" s="10">
        <v>9.6000000000000002E-2</v>
      </c>
      <c r="AO376" s="10">
        <v>0.442</v>
      </c>
      <c r="AP376" s="10">
        <v>0.251</v>
      </c>
      <c r="AQ376" s="9">
        <v>1795</v>
      </c>
      <c r="AR376" s="9">
        <v>0.315</v>
      </c>
      <c r="AS376" s="9" t="s">
        <v>857</v>
      </c>
      <c r="AT376" s="10">
        <v>2.1000000000000001E-2</v>
      </c>
      <c r="AU376" s="16">
        <v>0.76045627376425851</v>
      </c>
      <c r="AV376" s="1" t="str">
        <f t="shared" si="5"/>
        <v>no</v>
      </c>
    </row>
    <row r="377" spans="1:48" ht="14.25" hidden="1" customHeight="1">
      <c r="A377" s="7">
        <v>373</v>
      </c>
      <c r="B377" s="8" t="s">
        <v>858</v>
      </c>
      <c r="C377" s="8" t="s">
        <v>854</v>
      </c>
      <c r="D377" s="9" t="s">
        <v>69</v>
      </c>
      <c r="E377" s="9" t="s">
        <v>59</v>
      </c>
      <c r="F377" s="9" t="s">
        <v>276</v>
      </c>
      <c r="G377" s="9" t="s">
        <v>55</v>
      </c>
      <c r="H377" s="10">
        <v>0.34</v>
      </c>
      <c r="I377" s="10">
        <v>0.33</v>
      </c>
      <c r="J377" s="10">
        <v>0.255</v>
      </c>
      <c r="K377" s="10">
        <v>0.77700000000000002</v>
      </c>
      <c r="L377" s="10">
        <v>0.28100000000000003</v>
      </c>
      <c r="M377" s="10">
        <v>0.23400000000000001</v>
      </c>
      <c r="N377" s="10">
        <v>0.65</v>
      </c>
      <c r="O377" s="9">
        <v>1083.2</v>
      </c>
      <c r="P377" s="9">
        <v>156</v>
      </c>
      <c r="Q377" s="9" t="s">
        <v>55</v>
      </c>
      <c r="R377" s="9">
        <v>269</v>
      </c>
      <c r="S377" s="9" t="s">
        <v>55</v>
      </c>
      <c r="T377" s="9" t="s">
        <v>55</v>
      </c>
      <c r="U377" s="9" t="s">
        <v>55</v>
      </c>
      <c r="V377" s="9" t="s">
        <v>55</v>
      </c>
      <c r="W377" s="11">
        <v>55398</v>
      </c>
      <c r="X377" s="11">
        <v>59796</v>
      </c>
      <c r="Y377" s="11">
        <v>57879</v>
      </c>
      <c r="Z377" s="11">
        <v>52110</v>
      </c>
      <c r="AA377" s="11">
        <v>35074</v>
      </c>
      <c r="AB377" s="11">
        <v>35074</v>
      </c>
      <c r="AC377" s="9" t="s">
        <v>55</v>
      </c>
      <c r="AD377" s="10">
        <v>0.26200000000000001</v>
      </c>
      <c r="AE377" s="10">
        <v>0.46</v>
      </c>
      <c r="AF377" s="10">
        <v>0.32100000000000001</v>
      </c>
      <c r="AG377" s="9">
        <v>88</v>
      </c>
      <c r="AH377" s="9">
        <v>57.67</v>
      </c>
      <c r="AI377" s="9">
        <v>12.31</v>
      </c>
      <c r="AJ377" s="9">
        <v>18.783999999999999</v>
      </c>
      <c r="AK377" s="9">
        <v>1.5260100000000001</v>
      </c>
      <c r="AL377" s="9" t="s">
        <v>55</v>
      </c>
      <c r="AM377" s="9" t="s">
        <v>55</v>
      </c>
      <c r="AN377" s="10">
        <v>3.0000000000000001E-3</v>
      </c>
      <c r="AO377" s="10">
        <v>0.20300000000000001</v>
      </c>
      <c r="AP377" s="10">
        <v>0.251</v>
      </c>
      <c r="AQ377" s="9">
        <v>1451</v>
      </c>
      <c r="AR377" s="9">
        <v>2.0339999999999998</v>
      </c>
      <c r="AS377" s="10">
        <v>4.8000000000000001E-2</v>
      </c>
      <c r="AT377" s="10">
        <v>7.9000000000000001E-2</v>
      </c>
      <c r="AU377" s="16">
        <v>0.32959789057350031</v>
      </c>
      <c r="AV377" s="1" t="str">
        <f t="shared" si="5"/>
        <v>no</v>
      </c>
    </row>
    <row r="378" spans="1:48" ht="14.25" hidden="1" customHeight="1">
      <c r="A378" s="7">
        <v>374</v>
      </c>
      <c r="B378" s="8" t="s">
        <v>859</v>
      </c>
      <c r="C378" s="8" t="s">
        <v>854</v>
      </c>
      <c r="D378" s="9" t="s">
        <v>69</v>
      </c>
      <c r="E378" s="9" t="s">
        <v>59</v>
      </c>
      <c r="F378" s="9" t="s">
        <v>189</v>
      </c>
      <c r="G378" s="9" t="s">
        <v>55</v>
      </c>
      <c r="H378" s="10">
        <v>0.72799999999999998</v>
      </c>
      <c r="I378" s="10">
        <v>0.72799999999999998</v>
      </c>
      <c r="J378" s="10">
        <v>0.70499999999999996</v>
      </c>
      <c r="K378" s="10">
        <v>0.83299999999999996</v>
      </c>
      <c r="L378" s="10">
        <v>0.1</v>
      </c>
      <c r="M378" s="10">
        <v>0.16900000000000001</v>
      </c>
      <c r="N378" s="10">
        <v>0.83</v>
      </c>
      <c r="O378" s="9">
        <v>2361.9499999999998</v>
      </c>
      <c r="P378" s="9">
        <v>175</v>
      </c>
      <c r="Q378" s="9" t="s">
        <v>55</v>
      </c>
      <c r="R378" s="9">
        <v>598</v>
      </c>
      <c r="S378" s="9" t="s">
        <v>55</v>
      </c>
      <c r="T378" s="9" t="s">
        <v>55</v>
      </c>
      <c r="U378" s="9" t="s">
        <v>55</v>
      </c>
      <c r="V378" s="9" t="s">
        <v>55</v>
      </c>
      <c r="W378" s="11">
        <v>76562</v>
      </c>
      <c r="X378" s="11">
        <v>96840</v>
      </c>
      <c r="Y378" s="11">
        <v>79398</v>
      </c>
      <c r="Z378" s="11">
        <v>63954</v>
      </c>
      <c r="AA378" s="11">
        <v>36160</v>
      </c>
      <c r="AB378" s="11">
        <v>36160</v>
      </c>
      <c r="AC378" s="9" t="s">
        <v>55</v>
      </c>
      <c r="AD378" s="10">
        <v>0.70199999999999996</v>
      </c>
      <c r="AE378" s="10">
        <v>0.22</v>
      </c>
      <c r="AF378" s="10">
        <v>0.24199999999999999</v>
      </c>
      <c r="AG378" s="9">
        <v>193.33</v>
      </c>
      <c r="AH378" s="9">
        <v>193.33</v>
      </c>
      <c r="AI378" s="9">
        <v>12.22</v>
      </c>
      <c r="AJ378" s="9">
        <v>12.217000000000001</v>
      </c>
      <c r="AK378" s="9">
        <v>1</v>
      </c>
      <c r="AL378" s="9" t="s">
        <v>55</v>
      </c>
      <c r="AM378" s="9" t="s">
        <v>55</v>
      </c>
      <c r="AN378" s="10">
        <v>1.7000000000000001E-2</v>
      </c>
      <c r="AO378" s="10">
        <v>0.16</v>
      </c>
      <c r="AP378" s="10">
        <v>0.251</v>
      </c>
      <c r="AQ378" s="9">
        <v>2675</v>
      </c>
      <c r="AR378" s="9">
        <v>0.61099999999999999</v>
      </c>
      <c r="AS378" s="10">
        <v>9.0999999999999998E-2</v>
      </c>
      <c r="AT378" s="10">
        <v>2.5999999999999999E-2</v>
      </c>
      <c r="AU378" s="16">
        <v>0.62073246430788331</v>
      </c>
      <c r="AV378" s="1" t="str">
        <f t="shared" si="5"/>
        <v>no</v>
      </c>
    </row>
    <row r="379" spans="1:48" ht="14.25" hidden="1" customHeight="1">
      <c r="A379" s="7">
        <v>375</v>
      </c>
      <c r="B379" s="8" t="s">
        <v>860</v>
      </c>
      <c r="C379" s="8" t="s">
        <v>854</v>
      </c>
      <c r="D379" s="9" t="s">
        <v>50</v>
      </c>
      <c r="E379" s="9" t="s">
        <v>59</v>
      </c>
      <c r="F379" s="9" t="s">
        <v>442</v>
      </c>
      <c r="G379" s="9" t="s">
        <v>55</v>
      </c>
      <c r="H379" s="10">
        <v>0.57099999999999995</v>
      </c>
      <c r="I379" s="10">
        <v>0.55000000000000004</v>
      </c>
      <c r="J379" s="10">
        <v>0.497</v>
      </c>
      <c r="K379" s="10">
        <v>0.59699999999999998</v>
      </c>
      <c r="L379" s="10">
        <v>0.20699999999999999</v>
      </c>
      <c r="M379" s="10">
        <v>0.71299999999999997</v>
      </c>
      <c r="N379" s="10">
        <v>0.8</v>
      </c>
      <c r="O379" s="9">
        <v>2442.04</v>
      </c>
      <c r="P379" s="9">
        <v>375</v>
      </c>
      <c r="Q379" s="9" t="s">
        <v>55</v>
      </c>
      <c r="R379" s="9">
        <v>379</v>
      </c>
      <c r="S379" s="9" t="s">
        <v>55</v>
      </c>
      <c r="T379" s="9" t="s">
        <v>55</v>
      </c>
      <c r="U379" s="9" t="s">
        <v>55</v>
      </c>
      <c r="V379" s="9" t="s">
        <v>55</v>
      </c>
      <c r="W379" s="11">
        <v>78890</v>
      </c>
      <c r="X379" s="11">
        <v>85257</v>
      </c>
      <c r="Y379" s="11">
        <v>77778</v>
      </c>
      <c r="Z379" s="11">
        <v>64890</v>
      </c>
      <c r="AA379" s="11">
        <v>31785</v>
      </c>
      <c r="AB379" s="11">
        <v>31785</v>
      </c>
      <c r="AC379" s="9" t="s">
        <v>55</v>
      </c>
      <c r="AD379" s="10">
        <v>0.58699999999999997</v>
      </c>
      <c r="AE379" s="10">
        <v>0.47</v>
      </c>
      <c r="AF379" s="10">
        <v>0.56799999999999995</v>
      </c>
      <c r="AG379" s="9">
        <v>162</v>
      </c>
      <c r="AH379" s="9">
        <v>191.67</v>
      </c>
      <c r="AI379" s="9">
        <v>15.07</v>
      </c>
      <c r="AJ379" s="9">
        <v>12.741</v>
      </c>
      <c r="AK379" s="9">
        <v>0.84521999999999997</v>
      </c>
      <c r="AL379" s="9" t="s">
        <v>55</v>
      </c>
      <c r="AM379" s="9" t="s">
        <v>55</v>
      </c>
      <c r="AN379" s="10">
        <v>1.7000000000000001E-2</v>
      </c>
      <c r="AO379" s="10">
        <v>0.307</v>
      </c>
      <c r="AP379" s="10">
        <v>0.251</v>
      </c>
      <c r="AQ379" s="9">
        <v>3107</v>
      </c>
      <c r="AR379" s="9" t="s">
        <v>55</v>
      </c>
      <c r="AS379" s="9" t="s">
        <v>85</v>
      </c>
      <c r="AT379" s="10" t="s">
        <v>349</v>
      </c>
      <c r="AU379" s="16" t="s">
        <v>2055</v>
      </c>
      <c r="AV379" s="1" t="str">
        <f t="shared" si="5"/>
        <v>no</v>
      </c>
    </row>
    <row r="380" spans="1:48" ht="14.25" hidden="1" customHeight="1">
      <c r="A380" s="7">
        <v>376</v>
      </c>
      <c r="B380" s="8" t="s">
        <v>861</v>
      </c>
      <c r="C380" s="8" t="s">
        <v>854</v>
      </c>
      <c r="D380" s="9" t="s">
        <v>50</v>
      </c>
      <c r="E380" s="9" t="s">
        <v>59</v>
      </c>
      <c r="F380" s="9" t="s">
        <v>118</v>
      </c>
      <c r="G380" s="9">
        <v>1235</v>
      </c>
      <c r="H380" s="10">
        <v>0.88900000000000001</v>
      </c>
      <c r="I380" s="10">
        <v>0.876</v>
      </c>
      <c r="J380" s="10">
        <v>0.83199999999999996</v>
      </c>
      <c r="K380" s="10">
        <v>0.75700000000000001</v>
      </c>
      <c r="L380" s="10">
        <v>1.6E-2</v>
      </c>
      <c r="M380" s="10">
        <v>0.182</v>
      </c>
      <c r="N380" s="10">
        <v>0.95</v>
      </c>
      <c r="O380" s="9">
        <v>5139.87</v>
      </c>
      <c r="P380" s="9">
        <v>660</v>
      </c>
      <c r="Q380" s="9">
        <v>7</v>
      </c>
      <c r="R380" s="9">
        <v>1257</v>
      </c>
      <c r="S380" s="9" t="s">
        <v>55</v>
      </c>
      <c r="T380" s="9" t="s">
        <v>55</v>
      </c>
      <c r="U380" s="9" t="s">
        <v>55</v>
      </c>
      <c r="V380" s="9" t="s">
        <v>55</v>
      </c>
      <c r="W380" s="11">
        <v>131645</v>
      </c>
      <c r="X380" s="11">
        <v>158364</v>
      </c>
      <c r="Y380" s="11">
        <v>111330</v>
      </c>
      <c r="Z380" s="11">
        <v>114264</v>
      </c>
      <c r="AA380" s="11">
        <v>44085</v>
      </c>
      <c r="AB380" s="11">
        <v>44085</v>
      </c>
      <c r="AC380" s="9" t="s">
        <v>55</v>
      </c>
      <c r="AD380" s="10">
        <v>0.89700000000000002</v>
      </c>
      <c r="AE380" s="10">
        <v>0.15</v>
      </c>
      <c r="AF380" s="10">
        <v>0.156</v>
      </c>
      <c r="AG380" s="9">
        <v>343.33</v>
      </c>
      <c r="AH380" s="9">
        <v>456</v>
      </c>
      <c r="AI380" s="9">
        <v>14.97</v>
      </c>
      <c r="AJ380" s="9">
        <v>11.272</v>
      </c>
      <c r="AK380" s="9">
        <v>0.75292000000000003</v>
      </c>
      <c r="AL380" s="9" t="s">
        <v>55</v>
      </c>
      <c r="AM380" s="9" t="s">
        <v>55</v>
      </c>
      <c r="AN380" s="10">
        <v>0.22600000000000001</v>
      </c>
      <c r="AO380" s="10">
        <v>0.17699999999999999</v>
      </c>
      <c r="AP380" s="10">
        <v>0.251</v>
      </c>
      <c r="AQ380" s="9">
        <v>5552</v>
      </c>
      <c r="AR380" s="9">
        <v>0.72499999999999998</v>
      </c>
      <c r="AS380" s="10">
        <v>7.2999999999999995E-2</v>
      </c>
      <c r="AT380" s="10" t="s">
        <v>307</v>
      </c>
      <c r="AU380" s="16">
        <v>0.57971014492753625</v>
      </c>
      <c r="AV380" s="1" t="str">
        <f t="shared" si="5"/>
        <v>yes</v>
      </c>
    </row>
    <row r="381" spans="1:48" ht="14.25" hidden="1" customHeight="1">
      <c r="A381" s="7">
        <v>729</v>
      </c>
      <c r="B381" s="8" t="s">
        <v>1407</v>
      </c>
      <c r="C381" s="8" t="s">
        <v>1354</v>
      </c>
      <c r="D381" s="9" t="s">
        <v>50</v>
      </c>
      <c r="E381" s="9" t="s">
        <v>51</v>
      </c>
      <c r="F381" s="9" t="s">
        <v>136</v>
      </c>
      <c r="G381" s="9">
        <v>935</v>
      </c>
      <c r="H381" s="10">
        <v>0.309</v>
      </c>
      <c r="I381" s="10">
        <v>0.23300000000000001</v>
      </c>
      <c r="J381" s="10">
        <v>0.104</v>
      </c>
      <c r="K381" s="10">
        <v>0.89500000000000002</v>
      </c>
      <c r="L381" s="10">
        <v>0.22900000000000001</v>
      </c>
      <c r="M381" s="10">
        <v>0.379</v>
      </c>
      <c r="N381" s="10">
        <v>0.75</v>
      </c>
      <c r="O381" s="9">
        <v>10522.06</v>
      </c>
      <c r="P381" s="9">
        <v>356</v>
      </c>
      <c r="Q381" s="9">
        <v>30</v>
      </c>
      <c r="R381" s="9">
        <v>1711</v>
      </c>
      <c r="S381" s="11">
        <v>11717</v>
      </c>
      <c r="T381" s="9" t="s">
        <v>1408</v>
      </c>
      <c r="U381" s="9" t="s">
        <v>834</v>
      </c>
      <c r="V381" s="11">
        <v>7725</v>
      </c>
      <c r="W381" s="11">
        <v>74235</v>
      </c>
      <c r="X381" s="11">
        <v>88299</v>
      </c>
      <c r="Y381" s="11">
        <v>72342</v>
      </c>
      <c r="Z381" s="11">
        <v>60876</v>
      </c>
      <c r="AA381" s="11">
        <v>8317</v>
      </c>
      <c r="AB381" s="11">
        <v>8557</v>
      </c>
      <c r="AC381" s="9" t="s">
        <v>114</v>
      </c>
      <c r="AD381" s="10">
        <v>0.125</v>
      </c>
      <c r="AE381" s="10">
        <v>0.48</v>
      </c>
      <c r="AF381" s="10">
        <v>0.47699999999999998</v>
      </c>
      <c r="AG381" s="9">
        <v>408</v>
      </c>
      <c r="AH381" s="9">
        <v>569.66999999999996</v>
      </c>
      <c r="AI381" s="9">
        <v>25.79</v>
      </c>
      <c r="AJ381" s="9">
        <v>18.471</v>
      </c>
      <c r="AK381" s="9">
        <v>0.71621000000000001</v>
      </c>
      <c r="AL381" s="10">
        <v>0.02</v>
      </c>
      <c r="AM381" s="10">
        <v>0.48499999999999999</v>
      </c>
      <c r="AN381" s="10">
        <v>2.1999999999999999E-2</v>
      </c>
      <c r="AO381" s="10">
        <v>0.19600000000000001</v>
      </c>
      <c r="AP381" s="10">
        <v>0.19600000000000001</v>
      </c>
      <c r="AQ381" s="9">
        <v>12442</v>
      </c>
      <c r="AR381" s="9">
        <v>0.14299999999999999</v>
      </c>
      <c r="AS381" s="9">
        <v>0</v>
      </c>
      <c r="AT381" s="10">
        <v>0.183</v>
      </c>
      <c r="AU381" s="16">
        <v>0.87489063867016625</v>
      </c>
      <c r="AV381" s="1" t="str">
        <f t="shared" si="5"/>
        <v>yes</v>
      </c>
    </row>
    <row r="382" spans="1:48" ht="14.25" hidden="1" customHeight="1">
      <c r="A382" s="7">
        <v>378</v>
      </c>
      <c r="B382" s="8" t="s">
        <v>864</v>
      </c>
      <c r="C382" s="8" t="s">
        <v>854</v>
      </c>
      <c r="D382" s="9" t="s">
        <v>50</v>
      </c>
      <c r="E382" s="9" t="s">
        <v>59</v>
      </c>
      <c r="F382" s="9" t="s">
        <v>442</v>
      </c>
      <c r="G382" s="9" t="s">
        <v>55</v>
      </c>
      <c r="H382" s="9">
        <v>0.38500000000000001</v>
      </c>
      <c r="I382" s="9">
        <v>0.38500000000000001</v>
      </c>
      <c r="J382" s="9">
        <v>0.38500000000000001</v>
      </c>
      <c r="K382" s="10">
        <v>0.432</v>
      </c>
      <c r="L382" s="10">
        <v>0.65400000000000003</v>
      </c>
      <c r="M382" s="10">
        <v>0.97899999999999998</v>
      </c>
      <c r="N382" s="10">
        <v>0.6</v>
      </c>
      <c r="O382" s="9">
        <v>1770.33</v>
      </c>
      <c r="P382" s="9">
        <v>740</v>
      </c>
      <c r="Q382" s="9">
        <v>8</v>
      </c>
      <c r="R382" s="9">
        <v>208</v>
      </c>
      <c r="S382" s="9" t="s">
        <v>55</v>
      </c>
      <c r="T382" s="9" t="s">
        <v>55</v>
      </c>
      <c r="U382" s="9" t="s">
        <v>55</v>
      </c>
      <c r="V382" s="9" t="s">
        <v>55</v>
      </c>
      <c r="W382" s="9">
        <v>91666</v>
      </c>
      <c r="X382" s="9">
        <v>71442</v>
      </c>
      <c r="Y382" s="9">
        <v>63000</v>
      </c>
      <c r="Z382" s="9">
        <v>60039</v>
      </c>
      <c r="AA382" s="11">
        <v>14004</v>
      </c>
      <c r="AB382" s="11">
        <v>14004</v>
      </c>
      <c r="AC382" s="9" t="s">
        <v>55</v>
      </c>
      <c r="AD382" s="9">
        <v>0.33300000000000002</v>
      </c>
      <c r="AE382" s="10">
        <v>0.5</v>
      </c>
      <c r="AF382" s="10">
        <v>0.38900000000000001</v>
      </c>
      <c r="AG382" s="9">
        <v>22</v>
      </c>
      <c r="AH382" s="9">
        <v>85</v>
      </c>
      <c r="AI382" s="9">
        <v>80.47</v>
      </c>
      <c r="AJ382" s="9">
        <v>20.827000000000002</v>
      </c>
      <c r="AK382" s="9">
        <v>0.25881999999999999</v>
      </c>
      <c r="AL382" s="9" t="s">
        <v>55</v>
      </c>
      <c r="AM382" s="9" t="s">
        <v>55</v>
      </c>
      <c r="AN382" s="10">
        <v>9.1999999999999998E-2</v>
      </c>
      <c r="AO382" s="10">
        <v>0.6</v>
      </c>
      <c r="AP382" s="10">
        <v>0.251</v>
      </c>
      <c r="AQ382" s="9">
        <v>2800</v>
      </c>
      <c r="AR382" s="9" t="s">
        <v>55</v>
      </c>
      <c r="AS382" s="9" t="s">
        <v>865</v>
      </c>
      <c r="AT382" s="9">
        <v>5.0999999999999997E-2</v>
      </c>
      <c r="AU382" s="16" t="s">
        <v>2055</v>
      </c>
      <c r="AV382" s="1" t="str">
        <f t="shared" si="5"/>
        <v>no</v>
      </c>
    </row>
    <row r="383" spans="1:48" ht="14.25" hidden="1" customHeight="1">
      <c r="A383" s="7">
        <v>379</v>
      </c>
      <c r="B383" s="8" t="s">
        <v>866</v>
      </c>
      <c r="C383" s="8" t="s">
        <v>854</v>
      </c>
      <c r="D383" s="9" t="s">
        <v>150</v>
      </c>
      <c r="E383" s="9" t="s">
        <v>59</v>
      </c>
      <c r="F383" s="9" t="s">
        <v>624</v>
      </c>
      <c r="G383" s="9" t="s">
        <v>55</v>
      </c>
      <c r="H383" s="10">
        <v>0.82799999999999996</v>
      </c>
      <c r="I383" s="10">
        <v>0.81599999999999995</v>
      </c>
      <c r="J383" s="10">
        <v>0.77</v>
      </c>
      <c r="K383" s="10">
        <v>0.68700000000000006</v>
      </c>
      <c r="L383" s="10">
        <v>3.1E-2</v>
      </c>
      <c r="M383" s="10">
        <v>8.5999999999999993E-2</v>
      </c>
      <c r="N383" s="10">
        <v>0.87</v>
      </c>
      <c r="O383" s="9">
        <v>3282.61</v>
      </c>
      <c r="P383" s="9">
        <v>467</v>
      </c>
      <c r="Q383" s="9">
        <v>24</v>
      </c>
      <c r="R383" s="9">
        <v>605</v>
      </c>
      <c r="S383" s="9" t="s">
        <v>55</v>
      </c>
      <c r="T383" s="9" t="s">
        <v>55</v>
      </c>
      <c r="U383" s="9" t="s">
        <v>55</v>
      </c>
      <c r="V383" s="9" t="s">
        <v>55</v>
      </c>
      <c r="W383" s="11">
        <v>95492</v>
      </c>
      <c r="X383" s="11">
        <v>117423</v>
      </c>
      <c r="Y383" s="11">
        <v>87201</v>
      </c>
      <c r="Z383" s="11">
        <v>75690</v>
      </c>
      <c r="AA383" s="11">
        <v>41940</v>
      </c>
      <c r="AB383" s="11">
        <v>41940</v>
      </c>
      <c r="AC383" s="9" t="s">
        <v>55</v>
      </c>
      <c r="AD383" s="10">
        <v>0.77300000000000002</v>
      </c>
      <c r="AE383" s="10">
        <v>0.22</v>
      </c>
      <c r="AF383" s="10">
        <v>0.217</v>
      </c>
      <c r="AG383" s="9">
        <v>206</v>
      </c>
      <c r="AH383" s="9">
        <v>357.67</v>
      </c>
      <c r="AI383" s="9">
        <v>15.93</v>
      </c>
      <c r="AJ383" s="9">
        <v>9.1780000000000008</v>
      </c>
      <c r="AK383" s="9">
        <v>0.57596000000000003</v>
      </c>
      <c r="AL383" s="9" t="s">
        <v>55</v>
      </c>
      <c r="AM383" s="9" t="s">
        <v>55</v>
      </c>
      <c r="AN383" s="10">
        <v>0.25700000000000001</v>
      </c>
      <c r="AO383" s="10">
        <v>0.17199999999999999</v>
      </c>
      <c r="AP383" s="10">
        <v>0.251</v>
      </c>
      <c r="AQ383" s="9">
        <v>3485</v>
      </c>
      <c r="AR383" s="9">
        <v>0.24099999999999999</v>
      </c>
      <c r="AS383" s="10">
        <v>7.8E-2</v>
      </c>
      <c r="AT383" s="10">
        <v>5.6000000000000001E-2</v>
      </c>
      <c r="AU383" s="16">
        <v>0.80580177276390008</v>
      </c>
      <c r="AV383" s="1" t="str">
        <f t="shared" si="5"/>
        <v>no</v>
      </c>
    </row>
    <row r="384" spans="1:48" ht="14.25" hidden="1" customHeight="1">
      <c r="A384" s="7">
        <v>380</v>
      </c>
      <c r="B384" s="8" t="s">
        <v>867</v>
      </c>
      <c r="C384" s="8" t="s">
        <v>854</v>
      </c>
      <c r="D384" s="9" t="s">
        <v>69</v>
      </c>
      <c r="E384" s="9" t="s">
        <v>59</v>
      </c>
      <c r="F384" s="9" t="s">
        <v>189</v>
      </c>
      <c r="G384" s="9">
        <v>940</v>
      </c>
      <c r="H384" s="10">
        <v>0.46500000000000002</v>
      </c>
      <c r="I384" s="10">
        <v>0.44500000000000001</v>
      </c>
      <c r="J384" s="10">
        <v>0.38</v>
      </c>
      <c r="K384" s="10">
        <v>0.92500000000000004</v>
      </c>
      <c r="L384" s="10">
        <v>0.26200000000000001</v>
      </c>
      <c r="M384" s="10">
        <v>0.19800000000000001</v>
      </c>
      <c r="N384" s="10">
        <v>0.69</v>
      </c>
      <c r="O384" s="9">
        <v>2395.2800000000002</v>
      </c>
      <c r="P384" s="9">
        <v>114</v>
      </c>
      <c r="Q384" s="9" t="s">
        <v>55</v>
      </c>
      <c r="R384" s="9">
        <v>699</v>
      </c>
      <c r="S384" s="9" t="s">
        <v>55</v>
      </c>
      <c r="T384" s="9" t="s">
        <v>55</v>
      </c>
      <c r="U384" s="9" t="s">
        <v>55</v>
      </c>
      <c r="V384" s="9" t="s">
        <v>55</v>
      </c>
      <c r="W384" s="11">
        <v>86076</v>
      </c>
      <c r="X384" s="11">
        <v>100197</v>
      </c>
      <c r="Y384" s="11">
        <v>83286</v>
      </c>
      <c r="Z384" s="11">
        <v>68679</v>
      </c>
      <c r="AA384" s="11">
        <v>36765</v>
      </c>
      <c r="AB384" s="11">
        <v>36765</v>
      </c>
      <c r="AC384" s="9" t="s">
        <v>55</v>
      </c>
      <c r="AD384" s="10">
        <v>0.33300000000000002</v>
      </c>
      <c r="AE384" s="10">
        <v>0.3</v>
      </c>
      <c r="AF384" s="10">
        <v>0.255</v>
      </c>
      <c r="AG384" s="9">
        <v>184.67</v>
      </c>
      <c r="AH384" s="9">
        <v>282</v>
      </c>
      <c r="AI384" s="9">
        <v>12.97</v>
      </c>
      <c r="AJ384" s="9">
        <v>8.4939999999999998</v>
      </c>
      <c r="AK384" s="9">
        <v>0.65485000000000004</v>
      </c>
      <c r="AL384" s="9" t="s">
        <v>55</v>
      </c>
      <c r="AM384" s="9" t="s">
        <v>55</v>
      </c>
      <c r="AN384" s="10">
        <v>1.6E-2</v>
      </c>
      <c r="AO384" s="10">
        <v>0.189</v>
      </c>
      <c r="AP384" s="10">
        <v>0.251</v>
      </c>
      <c r="AQ384" s="9">
        <v>2950</v>
      </c>
      <c r="AR384" s="9">
        <v>183.667</v>
      </c>
      <c r="AS384" s="10">
        <v>6.0999999999999999E-2</v>
      </c>
      <c r="AT384" s="10">
        <v>0.13200000000000001</v>
      </c>
      <c r="AU384" s="16">
        <v>5.4151526802298511E-3</v>
      </c>
      <c r="AV384" s="1" t="str">
        <f t="shared" si="5"/>
        <v>no</v>
      </c>
    </row>
    <row r="385" spans="1:48" ht="14.25" hidden="1" customHeight="1">
      <c r="A385" s="7">
        <v>381</v>
      </c>
      <c r="B385" s="8" t="s">
        <v>868</v>
      </c>
      <c r="C385" s="8" t="s">
        <v>854</v>
      </c>
      <c r="D385" s="9" t="s">
        <v>58</v>
      </c>
      <c r="E385" s="9" t="s">
        <v>59</v>
      </c>
      <c r="F385" s="9" t="s">
        <v>147</v>
      </c>
      <c r="G385" s="9">
        <v>975</v>
      </c>
      <c r="H385" s="10">
        <v>0.65900000000000003</v>
      </c>
      <c r="I385" s="10">
        <v>0.56599999999999995</v>
      </c>
      <c r="J385" s="10">
        <v>0.376</v>
      </c>
      <c r="K385" s="10">
        <v>0.82899999999999996</v>
      </c>
      <c r="L385" s="10">
        <v>0.01</v>
      </c>
      <c r="M385" s="10">
        <v>0.42299999999999999</v>
      </c>
      <c r="N385" s="10">
        <v>0.64</v>
      </c>
      <c r="O385" s="9">
        <v>1082.23</v>
      </c>
      <c r="P385" s="9">
        <v>48</v>
      </c>
      <c r="Q385" s="9" t="s">
        <v>55</v>
      </c>
      <c r="R385" s="9">
        <v>277</v>
      </c>
      <c r="S385" s="9" t="s">
        <v>55</v>
      </c>
      <c r="T385" s="9" t="s">
        <v>55</v>
      </c>
      <c r="U385" s="9" t="s">
        <v>55</v>
      </c>
      <c r="V385" s="9" t="s">
        <v>55</v>
      </c>
      <c r="W385" s="11">
        <v>55295</v>
      </c>
      <c r="X385" s="11">
        <v>62523</v>
      </c>
      <c r="Y385" s="11">
        <v>54072</v>
      </c>
      <c r="Z385" s="11">
        <v>48276</v>
      </c>
      <c r="AA385" s="11">
        <v>29880</v>
      </c>
      <c r="AB385" s="11">
        <v>29880</v>
      </c>
      <c r="AC385" s="9" t="s">
        <v>55</v>
      </c>
      <c r="AD385" s="10">
        <v>0.61199999999999999</v>
      </c>
      <c r="AE385" s="10">
        <v>0.56000000000000005</v>
      </c>
      <c r="AF385" s="10">
        <v>0.498</v>
      </c>
      <c r="AG385" s="9">
        <v>72</v>
      </c>
      <c r="AH385" s="9">
        <v>103</v>
      </c>
      <c r="AI385" s="9">
        <v>15.03</v>
      </c>
      <c r="AJ385" s="9">
        <v>10.507</v>
      </c>
      <c r="AK385" s="9">
        <v>0.69903000000000004</v>
      </c>
      <c r="AL385" s="9" t="s">
        <v>55</v>
      </c>
      <c r="AM385" s="9" t="s">
        <v>55</v>
      </c>
      <c r="AN385" s="10">
        <v>2.9000000000000001E-2</v>
      </c>
      <c r="AO385" s="10">
        <v>0.40100000000000002</v>
      </c>
      <c r="AP385" s="10">
        <v>0.251</v>
      </c>
      <c r="AQ385" s="9">
        <v>1101</v>
      </c>
      <c r="AR385" s="9">
        <v>2.0859999999999999</v>
      </c>
      <c r="AS385" s="10" t="s">
        <v>507</v>
      </c>
      <c r="AT385" s="10">
        <v>4.7E-2</v>
      </c>
      <c r="AU385" s="16">
        <v>0.32404406999351909</v>
      </c>
      <c r="AV385" s="1" t="str">
        <f t="shared" si="5"/>
        <v>no</v>
      </c>
    </row>
    <row r="386" spans="1:48" ht="14.25" hidden="1" customHeight="1">
      <c r="A386" s="7">
        <v>382</v>
      </c>
      <c r="B386" s="8" t="s">
        <v>869</v>
      </c>
      <c r="C386" s="8" t="s">
        <v>854</v>
      </c>
      <c r="D386" s="9" t="s">
        <v>50</v>
      </c>
      <c r="E386" s="9" t="s">
        <v>59</v>
      </c>
      <c r="F386" s="9" t="s">
        <v>118</v>
      </c>
      <c r="G386" s="9">
        <v>1205</v>
      </c>
      <c r="H386" s="10">
        <v>0.79600000000000004</v>
      </c>
      <c r="I386" s="10">
        <v>0.79100000000000004</v>
      </c>
      <c r="J386" s="10">
        <v>0.77400000000000002</v>
      </c>
      <c r="K386" s="10">
        <v>0.85</v>
      </c>
      <c r="L386" s="10">
        <v>0.02</v>
      </c>
      <c r="M386" s="10">
        <v>0.17299999999999999</v>
      </c>
      <c r="N386" s="10">
        <v>1</v>
      </c>
      <c r="O386" s="9">
        <v>4385.8</v>
      </c>
      <c r="P386" s="9">
        <v>382</v>
      </c>
      <c r="Q386" s="9" t="s">
        <v>55</v>
      </c>
      <c r="R386" s="9">
        <v>978</v>
      </c>
      <c r="S386" s="9" t="s">
        <v>55</v>
      </c>
      <c r="T386" s="9" t="s">
        <v>55</v>
      </c>
      <c r="U386" s="9" t="s">
        <v>55</v>
      </c>
      <c r="V386" s="9" t="s">
        <v>55</v>
      </c>
      <c r="W386" s="11">
        <v>93923</v>
      </c>
      <c r="X386" s="11">
        <v>120240</v>
      </c>
      <c r="Y386" s="11">
        <v>95337</v>
      </c>
      <c r="Z386" s="11">
        <v>72882</v>
      </c>
      <c r="AA386" s="11">
        <v>41052</v>
      </c>
      <c r="AB386" s="11">
        <v>41052</v>
      </c>
      <c r="AC386" s="9" t="s">
        <v>55</v>
      </c>
      <c r="AD386" s="10">
        <v>0.75</v>
      </c>
      <c r="AE386" s="10">
        <v>0.15</v>
      </c>
      <c r="AF386" s="10">
        <v>0.16400000000000001</v>
      </c>
      <c r="AG386" s="9">
        <v>294.33</v>
      </c>
      <c r="AH386" s="9">
        <v>360.67</v>
      </c>
      <c r="AI386" s="9">
        <v>14.9</v>
      </c>
      <c r="AJ386" s="9">
        <v>12.16</v>
      </c>
      <c r="AK386" s="9">
        <v>0.81608000000000003</v>
      </c>
      <c r="AL386" s="9" t="s">
        <v>55</v>
      </c>
      <c r="AM386" s="9" t="s">
        <v>55</v>
      </c>
      <c r="AN386" s="10">
        <v>9.6000000000000002E-2</v>
      </c>
      <c r="AO386" s="10">
        <v>0.216</v>
      </c>
      <c r="AP386" s="10">
        <v>0.251</v>
      </c>
      <c r="AQ386" s="9">
        <v>4479</v>
      </c>
      <c r="AR386" s="9">
        <v>1.073</v>
      </c>
      <c r="AS386" s="10">
        <v>3.4000000000000002E-2</v>
      </c>
      <c r="AT386" s="10">
        <v>4.5999999999999999E-2</v>
      </c>
      <c r="AU386" s="16">
        <v>0.48239266763145205</v>
      </c>
      <c r="AV386" s="1" t="str">
        <f t="shared" si="5"/>
        <v>yes</v>
      </c>
    </row>
    <row r="387" spans="1:48" ht="14.25" hidden="1" customHeight="1">
      <c r="A387" s="7">
        <v>383</v>
      </c>
      <c r="B387" s="8" t="s">
        <v>870</v>
      </c>
      <c r="C387" s="8" t="s">
        <v>854</v>
      </c>
      <c r="D387" s="9" t="s">
        <v>91</v>
      </c>
      <c r="E387" s="9" t="s">
        <v>59</v>
      </c>
      <c r="F387" s="9" t="s">
        <v>296</v>
      </c>
      <c r="G387" s="9" t="s">
        <v>55</v>
      </c>
      <c r="H387" s="10">
        <v>0.63600000000000001</v>
      </c>
      <c r="I387" s="10">
        <v>0.61699999999999999</v>
      </c>
      <c r="J387" s="10">
        <v>0.55600000000000005</v>
      </c>
      <c r="K387" s="10">
        <v>0.90200000000000002</v>
      </c>
      <c r="L387" s="10">
        <v>0.106</v>
      </c>
      <c r="M387" s="10">
        <v>0.186</v>
      </c>
      <c r="N387" s="10">
        <v>0.75</v>
      </c>
      <c r="O387" s="9">
        <v>1946.85</v>
      </c>
      <c r="P387" s="9">
        <v>104</v>
      </c>
      <c r="Q387" s="9" t="s">
        <v>55</v>
      </c>
      <c r="R387" s="9">
        <v>558</v>
      </c>
      <c r="S387" s="9" t="s">
        <v>55</v>
      </c>
      <c r="T387" s="9" t="s">
        <v>55</v>
      </c>
      <c r="U387" s="9" t="s">
        <v>55</v>
      </c>
      <c r="V387" s="9" t="s">
        <v>55</v>
      </c>
      <c r="W387" s="11">
        <v>81432</v>
      </c>
      <c r="X387" s="11">
        <v>107523</v>
      </c>
      <c r="Y387" s="11">
        <v>79362</v>
      </c>
      <c r="Z387" s="11">
        <v>69444</v>
      </c>
      <c r="AA387" s="11">
        <v>36504</v>
      </c>
      <c r="AB387" s="11">
        <v>36504</v>
      </c>
      <c r="AC387" s="9" t="s">
        <v>55</v>
      </c>
      <c r="AD387" s="10">
        <v>0.53600000000000003</v>
      </c>
      <c r="AE387" s="10">
        <v>0.27</v>
      </c>
      <c r="AF387" s="10">
        <v>0.222</v>
      </c>
      <c r="AG387" s="9">
        <v>133.33000000000001</v>
      </c>
      <c r="AH387" s="9">
        <v>164</v>
      </c>
      <c r="AI387" s="9">
        <v>14.6</v>
      </c>
      <c r="AJ387" s="9">
        <v>11.871</v>
      </c>
      <c r="AK387" s="9">
        <v>0.81301000000000001</v>
      </c>
      <c r="AL387" s="9" t="s">
        <v>55</v>
      </c>
      <c r="AM387" s="9" t="s">
        <v>55</v>
      </c>
      <c r="AN387" s="10">
        <v>1.7000000000000001E-2</v>
      </c>
      <c r="AO387" s="10">
        <v>0.2</v>
      </c>
      <c r="AP387" s="10">
        <v>0.251</v>
      </c>
      <c r="AQ387" s="9">
        <v>2201</v>
      </c>
      <c r="AR387" s="9">
        <v>1.151</v>
      </c>
      <c r="AS387" s="10">
        <v>5.0999999999999997E-2</v>
      </c>
      <c r="AT387" s="10">
        <v>0.1</v>
      </c>
      <c r="AU387" s="16">
        <v>0.4649000464900046</v>
      </c>
      <c r="AV387" s="1" t="str">
        <f t="shared" si="5"/>
        <v>no</v>
      </c>
    </row>
    <row r="388" spans="1:48" ht="14.25" hidden="1" customHeight="1">
      <c r="A388" s="7">
        <v>384</v>
      </c>
      <c r="B388" s="8" t="s">
        <v>871</v>
      </c>
      <c r="C388" s="8" t="s">
        <v>854</v>
      </c>
      <c r="D388" s="9" t="s">
        <v>50</v>
      </c>
      <c r="E388" s="9" t="s">
        <v>59</v>
      </c>
      <c r="F388" s="9" t="s">
        <v>205</v>
      </c>
      <c r="G388" s="9" t="s">
        <v>55</v>
      </c>
      <c r="H388" s="10">
        <v>0.71299999999999997</v>
      </c>
      <c r="I388" s="10">
        <v>0.70599999999999996</v>
      </c>
      <c r="J388" s="10">
        <v>0.66600000000000004</v>
      </c>
      <c r="K388" s="10">
        <v>0.67100000000000004</v>
      </c>
      <c r="L388" s="10">
        <v>0.14599999999999999</v>
      </c>
      <c r="M388" s="10">
        <v>0.25700000000000001</v>
      </c>
      <c r="N388" s="10">
        <v>0.86</v>
      </c>
      <c r="O388" s="9">
        <v>3733.14</v>
      </c>
      <c r="P388" s="9">
        <v>387</v>
      </c>
      <c r="Q388" s="9">
        <v>0</v>
      </c>
      <c r="R388" s="9">
        <v>616</v>
      </c>
      <c r="S388" s="9" t="s">
        <v>55</v>
      </c>
      <c r="T388" s="9" t="s">
        <v>55</v>
      </c>
      <c r="U388" s="9" t="s">
        <v>55</v>
      </c>
      <c r="V388" s="9" t="s">
        <v>55</v>
      </c>
      <c r="W388" s="11">
        <v>84494</v>
      </c>
      <c r="X388" s="11">
        <v>88101</v>
      </c>
      <c r="Y388" s="11">
        <v>73413</v>
      </c>
      <c r="Z388" s="11">
        <v>64926</v>
      </c>
      <c r="AA388" s="11">
        <v>30492</v>
      </c>
      <c r="AB388" s="11">
        <v>30492</v>
      </c>
      <c r="AC388" s="9" t="s">
        <v>55</v>
      </c>
      <c r="AD388" s="10">
        <v>0.59499999999999997</v>
      </c>
      <c r="AE388" s="10">
        <v>0.16</v>
      </c>
      <c r="AF388" s="10">
        <v>0.16800000000000001</v>
      </c>
      <c r="AG388" s="9">
        <v>192.67</v>
      </c>
      <c r="AH388" s="9">
        <v>312.33</v>
      </c>
      <c r="AI388" s="9">
        <v>19.38</v>
      </c>
      <c r="AJ388" s="9">
        <v>11.952</v>
      </c>
      <c r="AK388" s="9">
        <v>0.61685999999999996</v>
      </c>
      <c r="AL388" s="9" t="s">
        <v>55</v>
      </c>
      <c r="AM388" s="9" t="s">
        <v>55</v>
      </c>
      <c r="AN388" s="10">
        <v>1.6E-2</v>
      </c>
      <c r="AO388" s="10">
        <v>9.4E-2</v>
      </c>
      <c r="AP388" s="10">
        <v>0.251</v>
      </c>
      <c r="AQ388" s="9">
        <v>4695</v>
      </c>
      <c r="AR388" s="9" t="s">
        <v>55</v>
      </c>
      <c r="AS388" s="10">
        <v>0.157</v>
      </c>
      <c r="AT388" s="10">
        <v>0.11799999999999999</v>
      </c>
      <c r="AU388" s="16" t="s">
        <v>2055</v>
      </c>
      <c r="AV388" s="1" t="str">
        <f t="shared" si="5"/>
        <v>no</v>
      </c>
    </row>
    <row r="389" spans="1:48" ht="14.25" hidden="1" customHeight="1">
      <c r="A389" s="7">
        <v>385</v>
      </c>
      <c r="B389" s="8" t="s">
        <v>872</v>
      </c>
      <c r="C389" s="8" t="s">
        <v>854</v>
      </c>
      <c r="D389" s="9" t="s">
        <v>50</v>
      </c>
      <c r="E389" s="9" t="s">
        <v>51</v>
      </c>
      <c r="F389" s="9" t="s">
        <v>52</v>
      </c>
      <c r="G389" s="9">
        <v>995</v>
      </c>
      <c r="H389" s="10">
        <v>0.53</v>
      </c>
      <c r="I389" s="10">
        <v>0.52500000000000002</v>
      </c>
      <c r="J389" s="10">
        <v>0.27800000000000002</v>
      </c>
      <c r="K389" s="10">
        <v>0.64700000000000002</v>
      </c>
      <c r="L389" s="10">
        <v>0.188</v>
      </c>
      <c r="M389" s="10">
        <v>0.36099999999999999</v>
      </c>
      <c r="N389" s="10">
        <v>0.75</v>
      </c>
      <c r="O389" s="9">
        <v>4746.75</v>
      </c>
      <c r="P389" s="9">
        <v>349</v>
      </c>
      <c r="Q389" s="9" t="s">
        <v>55</v>
      </c>
      <c r="R389" s="9">
        <v>792</v>
      </c>
      <c r="S389" s="11">
        <v>14294</v>
      </c>
      <c r="T389" s="9" t="s">
        <v>815</v>
      </c>
      <c r="U389" s="9" t="s">
        <v>84</v>
      </c>
      <c r="V389" s="11">
        <v>9234</v>
      </c>
      <c r="W389" s="11">
        <v>78996</v>
      </c>
      <c r="X389" s="11">
        <v>92934</v>
      </c>
      <c r="Y389" s="11">
        <v>75996</v>
      </c>
      <c r="Z389" s="11">
        <v>67140</v>
      </c>
      <c r="AA389" s="11">
        <v>9935</v>
      </c>
      <c r="AB389" s="11">
        <v>16015</v>
      </c>
      <c r="AC389" s="9" t="s">
        <v>394</v>
      </c>
      <c r="AD389" s="10">
        <v>0.377</v>
      </c>
      <c r="AE389" s="10">
        <v>0.43</v>
      </c>
      <c r="AF389" s="10">
        <v>0.38500000000000001</v>
      </c>
      <c r="AG389" s="9">
        <v>257.67</v>
      </c>
      <c r="AH389" s="9">
        <v>317.33</v>
      </c>
      <c r="AI389" s="9">
        <v>18.420000000000002</v>
      </c>
      <c r="AJ389" s="9">
        <v>14.958</v>
      </c>
      <c r="AK389" s="9">
        <v>0.81196999999999997</v>
      </c>
      <c r="AL389" s="10">
        <v>0</v>
      </c>
      <c r="AM389" s="10">
        <v>0.54800000000000004</v>
      </c>
      <c r="AN389" s="10">
        <v>1.2E-2</v>
      </c>
      <c r="AO389" s="10">
        <v>0.19</v>
      </c>
      <c r="AP389" s="10">
        <v>0.251</v>
      </c>
      <c r="AQ389" s="9">
        <v>6598</v>
      </c>
      <c r="AR389" s="9">
        <v>0.32100000000000001</v>
      </c>
      <c r="AS389" s="10">
        <v>0.06</v>
      </c>
      <c r="AT389" s="10">
        <v>0.153</v>
      </c>
      <c r="AU389" s="16">
        <v>0.75700227100681294</v>
      </c>
      <c r="AV389" s="1" t="str">
        <f t="shared" si="5"/>
        <v>yes</v>
      </c>
    </row>
    <row r="390" spans="1:48" ht="14.25" hidden="1" customHeight="1">
      <c r="A390" s="7">
        <v>386</v>
      </c>
      <c r="B390" s="8" t="s">
        <v>873</v>
      </c>
      <c r="C390" s="8" t="s">
        <v>854</v>
      </c>
      <c r="D390" s="9" t="s">
        <v>50</v>
      </c>
      <c r="E390" s="9" t="s">
        <v>51</v>
      </c>
      <c r="F390" s="9" t="s">
        <v>97</v>
      </c>
      <c r="G390" s="9">
        <v>975</v>
      </c>
      <c r="H390" s="10">
        <v>0.55800000000000005</v>
      </c>
      <c r="I390" s="10">
        <v>0.52600000000000002</v>
      </c>
      <c r="J390" s="10">
        <v>0.36099999999999999</v>
      </c>
      <c r="K390" s="10">
        <v>0.7</v>
      </c>
      <c r="L390" s="10">
        <v>0.14599999999999999</v>
      </c>
      <c r="M390" s="10">
        <v>0.36</v>
      </c>
      <c r="N390" s="10">
        <v>0.74</v>
      </c>
      <c r="O390" s="9">
        <v>4831.45</v>
      </c>
      <c r="P390" s="9">
        <v>427</v>
      </c>
      <c r="Q390" s="9" t="s">
        <v>55</v>
      </c>
      <c r="R390" s="9">
        <v>955</v>
      </c>
      <c r="S390" s="11">
        <v>13754</v>
      </c>
      <c r="T390" s="9" t="s">
        <v>874</v>
      </c>
      <c r="U390" s="9" t="s">
        <v>332</v>
      </c>
      <c r="V390" s="11">
        <v>7329</v>
      </c>
      <c r="W390" s="11">
        <v>77301</v>
      </c>
      <c r="X390" s="11">
        <v>94815</v>
      </c>
      <c r="Y390" s="11">
        <v>74043</v>
      </c>
      <c r="Z390" s="11">
        <v>67707</v>
      </c>
      <c r="AA390" s="11">
        <v>8700</v>
      </c>
      <c r="AB390" s="11">
        <v>14780</v>
      </c>
      <c r="AC390" s="9" t="s">
        <v>265</v>
      </c>
      <c r="AD390" s="10">
        <v>0.58199999999999996</v>
      </c>
      <c r="AE390" s="10">
        <v>0.33</v>
      </c>
      <c r="AF390" s="10">
        <v>0.318</v>
      </c>
      <c r="AG390" s="9">
        <v>194</v>
      </c>
      <c r="AH390" s="9">
        <v>259.67</v>
      </c>
      <c r="AI390" s="9">
        <v>24.9</v>
      </c>
      <c r="AJ390" s="9">
        <v>18.606000000000002</v>
      </c>
      <c r="AK390" s="9">
        <v>0.74711000000000005</v>
      </c>
      <c r="AL390" s="10">
        <v>2.4E-2</v>
      </c>
      <c r="AM390" s="10">
        <v>0.46400000000000002</v>
      </c>
      <c r="AN390" s="10">
        <v>2E-3</v>
      </c>
      <c r="AO390" s="10">
        <v>0.22</v>
      </c>
      <c r="AP390" s="10">
        <v>0.251</v>
      </c>
      <c r="AQ390" s="9">
        <v>6398</v>
      </c>
      <c r="AR390" s="9">
        <v>0.13500000000000001</v>
      </c>
      <c r="AS390" s="10">
        <v>3.1E-2</v>
      </c>
      <c r="AT390" s="10" t="s">
        <v>673</v>
      </c>
      <c r="AU390" s="16">
        <v>0.88105726872246692</v>
      </c>
      <c r="AV390" s="1" t="str">
        <f t="shared" ref="AV390:AV453" si="6">IF(AND(O390&gt;=4000,O390&lt;=25000),"yes","no")</f>
        <v>yes</v>
      </c>
    </row>
    <row r="391" spans="1:48" ht="14.25" hidden="1" customHeight="1">
      <c r="A391" s="7">
        <v>387</v>
      </c>
      <c r="B391" s="8" t="s">
        <v>875</v>
      </c>
      <c r="C391" s="8" t="s">
        <v>854</v>
      </c>
      <c r="D391" s="9" t="s">
        <v>91</v>
      </c>
      <c r="E391" s="9" t="s">
        <v>59</v>
      </c>
      <c r="F391" s="9" t="s">
        <v>390</v>
      </c>
      <c r="G391" s="9">
        <v>1090</v>
      </c>
      <c r="H391" s="10">
        <v>0.69099999999999995</v>
      </c>
      <c r="I391" s="10">
        <v>0.68300000000000005</v>
      </c>
      <c r="J391" s="10">
        <v>0.61</v>
      </c>
      <c r="K391" s="10">
        <v>0.82799999999999996</v>
      </c>
      <c r="L391" s="10">
        <v>0.03</v>
      </c>
      <c r="M391" s="10">
        <v>0.13100000000000001</v>
      </c>
      <c r="N391" s="10">
        <v>0.85</v>
      </c>
      <c r="O391" s="9">
        <v>1849.86</v>
      </c>
      <c r="P391" s="9">
        <v>94</v>
      </c>
      <c r="Q391" s="9" t="s">
        <v>55</v>
      </c>
      <c r="R391" s="9">
        <v>469</v>
      </c>
      <c r="S391" s="9" t="s">
        <v>55</v>
      </c>
      <c r="T391" s="9" t="s">
        <v>55</v>
      </c>
      <c r="U391" s="9" t="s">
        <v>55</v>
      </c>
      <c r="V391" s="9" t="s">
        <v>55</v>
      </c>
      <c r="W391" s="11">
        <v>69251</v>
      </c>
      <c r="X391" s="11">
        <v>69669</v>
      </c>
      <c r="Y391" s="11">
        <v>60120</v>
      </c>
      <c r="Z391" s="11">
        <v>50076</v>
      </c>
      <c r="AA391" s="11">
        <v>35386</v>
      </c>
      <c r="AB391" s="11">
        <v>35386</v>
      </c>
      <c r="AC391" s="9" t="s">
        <v>55</v>
      </c>
      <c r="AD391" s="10">
        <v>0.63600000000000001</v>
      </c>
      <c r="AE391" s="10">
        <v>0.22</v>
      </c>
      <c r="AF391" s="10">
        <v>0.22</v>
      </c>
      <c r="AG391" s="9">
        <v>103</v>
      </c>
      <c r="AH391" s="9">
        <v>299.33</v>
      </c>
      <c r="AI391" s="9">
        <v>17.96</v>
      </c>
      <c r="AJ391" s="9">
        <v>6.18</v>
      </c>
      <c r="AK391" s="9">
        <v>0.34410000000000002</v>
      </c>
      <c r="AL391" s="9" t="s">
        <v>55</v>
      </c>
      <c r="AM391" s="9" t="s">
        <v>55</v>
      </c>
      <c r="AN391" s="10">
        <v>6.9000000000000006E-2</v>
      </c>
      <c r="AO391" s="10">
        <v>0.17599999999999999</v>
      </c>
      <c r="AP391" s="10">
        <v>0.251</v>
      </c>
      <c r="AQ391" s="9">
        <v>2045</v>
      </c>
      <c r="AR391" s="9">
        <v>0.33200000000000002</v>
      </c>
      <c r="AS391" s="10">
        <v>7.4999999999999997E-2</v>
      </c>
      <c r="AT391" s="9">
        <v>5.5E-2</v>
      </c>
      <c r="AU391" s="16">
        <v>0.75075075075075071</v>
      </c>
      <c r="AV391" s="1" t="str">
        <f t="shared" si="6"/>
        <v>no</v>
      </c>
    </row>
    <row r="392" spans="1:48" ht="14.25" hidden="1" customHeight="1">
      <c r="A392" s="7">
        <v>388</v>
      </c>
      <c r="B392" s="8" t="s">
        <v>876</v>
      </c>
      <c r="C392" s="8" t="s">
        <v>854</v>
      </c>
      <c r="D392" s="9" t="s">
        <v>91</v>
      </c>
      <c r="E392" s="9" t="s">
        <v>59</v>
      </c>
      <c r="F392" s="9" t="s">
        <v>187</v>
      </c>
      <c r="G392" s="9" t="s">
        <v>55</v>
      </c>
      <c r="H392" s="10">
        <v>0.68300000000000005</v>
      </c>
      <c r="I392" s="9">
        <v>0.65800000000000003</v>
      </c>
      <c r="J392" s="9">
        <v>0.57299999999999995</v>
      </c>
      <c r="K392" s="10">
        <v>1</v>
      </c>
      <c r="L392" s="9" t="s">
        <v>55</v>
      </c>
      <c r="M392" s="10">
        <v>0.14199999999999999</v>
      </c>
      <c r="N392" s="10">
        <v>0.81</v>
      </c>
      <c r="O392" s="9">
        <v>1410</v>
      </c>
      <c r="P392" s="9" t="s">
        <v>55</v>
      </c>
      <c r="Q392" s="9" t="s">
        <v>55</v>
      </c>
      <c r="R392" s="9">
        <v>291</v>
      </c>
      <c r="S392" s="9" t="s">
        <v>55</v>
      </c>
      <c r="T392" s="9" t="s">
        <v>55</v>
      </c>
      <c r="U392" s="9" t="s">
        <v>55</v>
      </c>
      <c r="V392" s="9" t="s">
        <v>55</v>
      </c>
      <c r="W392" s="11">
        <v>84316</v>
      </c>
      <c r="X392" s="11">
        <v>109737</v>
      </c>
      <c r="Y392" s="11">
        <v>79803</v>
      </c>
      <c r="Z392" s="11">
        <v>63801</v>
      </c>
      <c r="AA392" s="11">
        <v>49048</v>
      </c>
      <c r="AB392" s="11">
        <v>49048</v>
      </c>
      <c r="AC392" s="9" t="s">
        <v>55</v>
      </c>
      <c r="AD392" s="10">
        <v>0.66200000000000003</v>
      </c>
      <c r="AE392" s="10">
        <v>0.26</v>
      </c>
      <c r="AF392" s="10">
        <v>0.24099999999999999</v>
      </c>
      <c r="AG392" s="9">
        <v>148</v>
      </c>
      <c r="AH392" s="9">
        <v>236</v>
      </c>
      <c r="AI392" s="9">
        <v>9.5299999999999994</v>
      </c>
      <c r="AJ392" s="9">
        <v>5.9749999999999996</v>
      </c>
      <c r="AK392" s="9">
        <v>0.62712000000000001</v>
      </c>
      <c r="AL392" s="9" t="s">
        <v>55</v>
      </c>
      <c r="AM392" s="9" t="s">
        <v>55</v>
      </c>
      <c r="AN392" s="10">
        <v>5.1999999999999998E-2</v>
      </c>
      <c r="AO392" s="10">
        <v>0.24099999999999999</v>
      </c>
      <c r="AP392" s="10">
        <v>0.251</v>
      </c>
      <c r="AQ392" s="9">
        <v>1410</v>
      </c>
      <c r="AR392" s="9" t="s">
        <v>55</v>
      </c>
      <c r="AS392" s="10">
        <v>0.01</v>
      </c>
      <c r="AT392" s="10">
        <v>2.1000000000000001E-2</v>
      </c>
      <c r="AU392" s="16" t="s">
        <v>2055</v>
      </c>
      <c r="AV392" s="1" t="str">
        <f t="shared" si="6"/>
        <v>no</v>
      </c>
    </row>
    <row r="393" spans="1:48" ht="14.25" hidden="1" customHeight="1">
      <c r="A393" s="7">
        <v>389</v>
      </c>
      <c r="B393" s="8" t="s">
        <v>877</v>
      </c>
      <c r="C393" s="8" t="s">
        <v>854</v>
      </c>
      <c r="D393" s="9" t="s">
        <v>91</v>
      </c>
      <c r="E393" s="9" t="s">
        <v>59</v>
      </c>
      <c r="F393" s="9" t="s">
        <v>409</v>
      </c>
      <c r="G393" s="9" t="s">
        <v>55</v>
      </c>
      <c r="H393" s="10">
        <v>0.91600000000000004</v>
      </c>
      <c r="I393" s="10">
        <v>0.91400000000000003</v>
      </c>
      <c r="J393" s="10">
        <v>0.89200000000000002</v>
      </c>
      <c r="K393" s="10">
        <v>1</v>
      </c>
      <c r="L393" s="10">
        <v>1.0999999999999999E-2</v>
      </c>
      <c r="M393" s="10">
        <v>5.3999999999999999E-2</v>
      </c>
      <c r="N393" s="10">
        <v>0.96</v>
      </c>
      <c r="O393" s="9">
        <v>2710.51</v>
      </c>
      <c r="P393" s="9" t="s">
        <v>55</v>
      </c>
      <c r="Q393" s="9" t="s">
        <v>55</v>
      </c>
      <c r="R393" s="9">
        <v>835</v>
      </c>
      <c r="S393" s="9" t="s">
        <v>55</v>
      </c>
      <c r="T393" s="9" t="s">
        <v>55</v>
      </c>
      <c r="U393" s="9" t="s">
        <v>55</v>
      </c>
      <c r="V393" s="9" t="s">
        <v>55</v>
      </c>
      <c r="W393" s="11">
        <v>96417</v>
      </c>
      <c r="X393" s="11">
        <v>126396</v>
      </c>
      <c r="Y393" s="11">
        <v>92061</v>
      </c>
      <c r="Z393" s="11">
        <v>68157</v>
      </c>
      <c r="AA393" s="11">
        <v>47176</v>
      </c>
      <c r="AB393" s="11">
        <v>47176</v>
      </c>
      <c r="AC393" s="9" t="s">
        <v>55</v>
      </c>
      <c r="AD393" s="10">
        <v>0.89100000000000001</v>
      </c>
      <c r="AE393" s="10">
        <v>0.17</v>
      </c>
      <c r="AF393" s="10">
        <v>0.16300000000000001</v>
      </c>
      <c r="AG393" s="9">
        <v>305</v>
      </c>
      <c r="AH393" s="9">
        <v>690.67</v>
      </c>
      <c r="AI393" s="9">
        <v>8.89</v>
      </c>
      <c r="AJ393" s="9">
        <v>3.9239999999999999</v>
      </c>
      <c r="AK393" s="9">
        <v>0.44159999999999999</v>
      </c>
      <c r="AL393" s="9" t="s">
        <v>55</v>
      </c>
      <c r="AM393" s="9" t="s">
        <v>55</v>
      </c>
      <c r="AN393" s="10">
        <v>2.1999999999999999E-2</v>
      </c>
      <c r="AO393" s="10">
        <v>0.221</v>
      </c>
      <c r="AP393" s="10">
        <v>0.251</v>
      </c>
      <c r="AQ393" s="9">
        <v>2729</v>
      </c>
      <c r="AR393" s="9">
        <v>0.33800000000000002</v>
      </c>
      <c r="AS393" s="10">
        <v>2.9000000000000001E-2</v>
      </c>
      <c r="AT393" s="9">
        <v>2.5000000000000001E-2</v>
      </c>
      <c r="AU393" s="16">
        <v>0.74738415545590431</v>
      </c>
      <c r="AV393" s="1" t="str">
        <f t="shared" si="6"/>
        <v>no</v>
      </c>
    </row>
    <row r="394" spans="1:48" ht="14.25" hidden="1" customHeight="1">
      <c r="A394" s="7">
        <v>390</v>
      </c>
      <c r="B394" s="8" t="s">
        <v>878</v>
      </c>
      <c r="C394" s="8" t="s">
        <v>854</v>
      </c>
      <c r="D394" s="9" t="s">
        <v>69</v>
      </c>
      <c r="E394" s="9" t="s">
        <v>59</v>
      </c>
      <c r="F394" s="9" t="s">
        <v>271</v>
      </c>
      <c r="G394" s="9">
        <v>965</v>
      </c>
      <c r="H394" s="10">
        <v>0.52400000000000002</v>
      </c>
      <c r="I394" s="10">
        <v>0.51600000000000001</v>
      </c>
      <c r="J394" s="10">
        <v>0.46300000000000002</v>
      </c>
      <c r="K394" s="10">
        <v>0.84</v>
      </c>
      <c r="L394" s="10">
        <v>1.4999999999999999E-2</v>
      </c>
      <c r="M394" s="10">
        <v>0.128</v>
      </c>
      <c r="N394" s="10">
        <v>0.75</v>
      </c>
      <c r="O394" s="9">
        <v>1956.24</v>
      </c>
      <c r="P394" s="9">
        <v>168</v>
      </c>
      <c r="Q394" s="9" t="s">
        <v>55</v>
      </c>
      <c r="R394" s="9">
        <v>305</v>
      </c>
      <c r="S394" s="9" t="s">
        <v>55</v>
      </c>
      <c r="T394" s="9" t="s">
        <v>55</v>
      </c>
      <c r="U394" s="9" t="s">
        <v>55</v>
      </c>
      <c r="V394" s="9" t="s">
        <v>55</v>
      </c>
      <c r="W394" s="11">
        <v>72310</v>
      </c>
      <c r="X394" s="11">
        <v>86733</v>
      </c>
      <c r="Y394" s="11">
        <v>72531</v>
      </c>
      <c r="Z394" s="11">
        <v>63927</v>
      </c>
      <c r="AA394" s="11">
        <v>32000</v>
      </c>
      <c r="AB394" s="11">
        <v>32000</v>
      </c>
      <c r="AC394" s="9" t="s">
        <v>55</v>
      </c>
      <c r="AD394" s="10">
        <v>0.54500000000000004</v>
      </c>
      <c r="AE394" s="10">
        <v>0.34</v>
      </c>
      <c r="AF394" s="10">
        <v>0.32800000000000001</v>
      </c>
      <c r="AG394" s="9">
        <v>147</v>
      </c>
      <c r="AH394" s="9">
        <v>181.33</v>
      </c>
      <c r="AI394" s="9">
        <v>13.31</v>
      </c>
      <c r="AJ394" s="9">
        <v>10.788</v>
      </c>
      <c r="AK394" s="9">
        <v>0.81066000000000005</v>
      </c>
      <c r="AL394" s="9" t="s">
        <v>55</v>
      </c>
      <c r="AM394" s="9" t="s">
        <v>55</v>
      </c>
      <c r="AN394" s="10">
        <v>7.4999999999999997E-2</v>
      </c>
      <c r="AO394" s="10">
        <v>0.188</v>
      </c>
      <c r="AP394" s="10">
        <v>0.251</v>
      </c>
      <c r="AQ394" s="9">
        <v>2160</v>
      </c>
      <c r="AR394" s="9" t="s">
        <v>55</v>
      </c>
      <c r="AS394" s="10">
        <v>6.3E-2</v>
      </c>
      <c r="AT394" s="9" t="s">
        <v>500</v>
      </c>
      <c r="AU394" s="16" t="s">
        <v>2055</v>
      </c>
      <c r="AV394" s="1" t="str">
        <f t="shared" si="6"/>
        <v>no</v>
      </c>
    </row>
    <row r="395" spans="1:48" ht="14.25" hidden="1" customHeight="1">
      <c r="A395" s="7">
        <v>391</v>
      </c>
      <c r="B395" s="8" t="s">
        <v>879</v>
      </c>
      <c r="C395" s="8" t="s">
        <v>854</v>
      </c>
      <c r="D395" s="9" t="s">
        <v>150</v>
      </c>
      <c r="E395" s="9" t="s">
        <v>59</v>
      </c>
      <c r="F395" s="9" t="s">
        <v>624</v>
      </c>
      <c r="G395" s="9">
        <v>1065</v>
      </c>
      <c r="H395" s="10">
        <v>0.54100000000000004</v>
      </c>
      <c r="I395" s="10">
        <v>0.50900000000000001</v>
      </c>
      <c r="J395" s="10">
        <v>0.41199999999999998</v>
      </c>
      <c r="K395" s="10">
        <v>0.39100000000000001</v>
      </c>
      <c r="L395" s="10">
        <v>0.255</v>
      </c>
      <c r="M395" s="10">
        <v>0.42299999999999999</v>
      </c>
      <c r="N395" s="10">
        <v>0.8</v>
      </c>
      <c r="O395" s="9">
        <v>3338.6</v>
      </c>
      <c r="P395" s="9">
        <v>1084</v>
      </c>
      <c r="Q395" s="9">
        <v>28</v>
      </c>
      <c r="R395" s="9">
        <v>535</v>
      </c>
      <c r="S395" s="9" t="s">
        <v>55</v>
      </c>
      <c r="T395" s="9" t="s">
        <v>55</v>
      </c>
      <c r="U395" s="9" t="s">
        <v>55</v>
      </c>
      <c r="V395" s="9" t="s">
        <v>55</v>
      </c>
      <c r="W395" s="11">
        <v>79059</v>
      </c>
      <c r="X395" s="11">
        <v>89244</v>
      </c>
      <c r="Y395" s="11">
        <v>71604</v>
      </c>
      <c r="Z395" s="11">
        <v>60660</v>
      </c>
      <c r="AA395" s="11">
        <v>25095</v>
      </c>
      <c r="AB395" s="11">
        <v>25095</v>
      </c>
      <c r="AC395" s="9" t="s">
        <v>55</v>
      </c>
      <c r="AD395" s="10">
        <v>0.48899999999999999</v>
      </c>
      <c r="AE395" s="10">
        <v>0.23</v>
      </c>
      <c r="AF395" s="10">
        <v>0.26400000000000001</v>
      </c>
      <c r="AG395" s="9">
        <v>309.33</v>
      </c>
      <c r="AH395" s="9">
        <v>247.33</v>
      </c>
      <c r="AI395" s="9">
        <v>10.79</v>
      </c>
      <c r="AJ395" s="9">
        <v>13.497999999999999</v>
      </c>
      <c r="AK395" s="9">
        <v>1.2506699999999999</v>
      </c>
      <c r="AL395" s="9" t="s">
        <v>55</v>
      </c>
      <c r="AM395" s="9" t="s">
        <v>55</v>
      </c>
      <c r="AN395" s="10">
        <v>2.7E-2</v>
      </c>
      <c r="AO395" s="10">
        <v>0.189</v>
      </c>
      <c r="AP395" s="10">
        <v>0.251</v>
      </c>
      <c r="AQ395" s="9">
        <v>5067</v>
      </c>
      <c r="AR395" s="9" t="s">
        <v>55</v>
      </c>
      <c r="AS395" s="10">
        <v>6.2E-2</v>
      </c>
      <c r="AT395" s="9">
        <v>5.1999999999999998E-2</v>
      </c>
      <c r="AU395" s="16" t="s">
        <v>2055</v>
      </c>
      <c r="AV395" s="1" t="str">
        <f t="shared" si="6"/>
        <v>no</v>
      </c>
    </row>
    <row r="396" spans="1:48" ht="14.25" hidden="1" customHeight="1">
      <c r="A396" s="7">
        <v>392</v>
      </c>
      <c r="B396" s="8" t="s">
        <v>880</v>
      </c>
      <c r="C396" s="8" t="s">
        <v>854</v>
      </c>
      <c r="D396" s="9" t="s">
        <v>63</v>
      </c>
      <c r="E396" s="9" t="s">
        <v>51</v>
      </c>
      <c r="F396" s="9" t="s">
        <v>64</v>
      </c>
      <c r="G396" s="9">
        <v>1200</v>
      </c>
      <c r="H396" s="10">
        <v>0.55600000000000005</v>
      </c>
      <c r="I396" s="10">
        <v>0.502</v>
      </c>
      <c r="J396" s="10">
        <v>0.31</v>
      </c>
      <c r="K396" s="10">
        <v>0.76800000000000002</v>
      </c>
      <c r="L396" s="10">
        <v>0.29099999999999998</v>
      </c>
      <c r="M396" s="10">
        <v>0.52300000000000002</v>
      </c>
      <c r="N396" s="10">
        <v>0.86</v>
      </c>
      <c r="O396" s="9">
        <v>13775.74</v>
      </c>
      <c r="P396" s="9">
        <v>976</v>
      </c>
      <c r="Q396" s="9">
        <v>124</v>
      </c>
      <c r="R396" s="9">
        <v>2456</v>
      </c>
      <c r="S396" s="11">
        <v>18990</v>
      </c>
      <c r="T396" s="9" t="s">
        <v>881</v>
      </c>
      <c r="U396" s="9" t="s">
        <v>882</v>
      </c>
      <c r="V396" s="11">
        <v>10559</v>
      </c>
      <c r="W396" s="11">
        <v>114876</v>
      </c>
      <c r="X396" s="11">
        <v>141228</v>
      </c>
      <c r="Y396" s="11">
        <v>107766</v>
      </c>
      <c r="Z396" s="11">
        <v>88488</v>
      </c>
      <c r="AA396" s="11">
        <v>13427</v>
      </c>
      <c r="AB396" s="11">
        <v>29125</v>
      </c>
      <c r="AC396" s="9" t="s">
        <v>233</v>
      </c>
      <c r="AD396" s="10">
        <v>0.54</v>
      </c>
      <c r="AE396" s="10">
        <v>0.26</v>
      </c>
      <c r="AF396" s="10">
        <v>0.28100000000000003</v>
      </c>
      <c r="AG396" s="9">
        <v>753.67</v>
      </c>
      <c r="AH396" s="9">
        <v>701.33</v>
      </c>
      <c r="AI396" s="9">
        <v>18.28</v>
      </c>
      <c r="AJ396" s="9">
        <v>19.641999999999999</v>
      </c>
      <c r="AK396" s="9">
        <v>1.0746199999999999</v>
      </c>
      <c r="AL396" s="10">
        <v>0.159</v>
      </c>
      <c r="AM396" s="10">
        <v>0.41499999999999998</v>
      </c>
      <c r="AN396" s="10">
        <v>7.8E-2</v>
      </c>
      <c r="AO396" s="10">
        <v>0.248</v>
      </c>
      <c r="AP396" s="10">
        <v>0.251</v>
      </c>
      <c r="AQ396" s="9">
        <v>18047</v>
      </c>
      <c r="AR396" s="9">
        <v>0.82499999999999996</v>
      </c>
      <c r="AS396" s="10">
        <v>3.0000000000000001E-3</v>
      </c>
      <c r="AT396" s="10">
        <v>1.4999999999999999E-2</v>
      </c>
      <c r="AU396" s="16">
        <v>0.54794520547945202</v>
      </c>
      <c r="AV396" s="1" t="str">
        <f t="shared" si="6"/>
        <v>yes</v>
      </c>
    </row>
    <row r="397" spans="1:48" ht="14.25" hidden="1" customHeight="1">
      <c r="A397" s="7">
        <v>393</v>
      </c>
      <c r="B397" s="8" t="s">
        <v>883</v>
      </c>
      <c r="C397" s="8" t="s">
        <v>854</v>
      </c>
      <c r="D397" s="9" t="s">
        <v>63</v>
      </c>
      <c r="E397" s="9" t="s">
        <v>51</v>
      </c>
      <c r="F397" s="9" t="s">
        <v>64</v>
      </c>
      <c r="G397" s="9">
        <v>1055</v>
      </c>
      <c r="H397" s="10">
        <v>0.42199999999999999</v>
      </c>
      <c r="I397" s="10">
        <v>0.36399999999999999</v>
      </c>
      <c r="J397" s="10">
        <v>0.16500000000000001</v>
      </c>
      <c r="K397" s="10">
        <v>0.76</v>
      </c>
      <c r="L397" s="10">
        <v>0.27500000000000002</v>
      </c>
      <c r="M397" s="10">
        <v>0.58599999999999997</v>
      </c>
      <c r="N397" s="10">
        <v>0.78</v>
      </c>
      <c r="O397" s="9">
        <v>13195.55</v>
      </c>
      <c r="P397" s="9">
        <v>1042</v>
      </c>
      <c r="Q397" s="9">
        <v>56</v>
      </c>
      <c r="R397" s="9">
        <v>2558</v>
      </c>
      <c r="S397" s="11">
        <v>21216</v>
      </c>
      <c r="T397" s="9" t="s">
        <v>120</v>
      </c>
      <c r="U397" s="9" t="s">
        <v>884</v>
      </c>
      <c r="V397" s="11">
        <v>12975</v>
      </c>
      <c r="W397" s="11">
        <v>105677</v>
      </c>
      <c r="X397" s="11">
        <v>133803</v>
      </c>
      <c r="Y397" s="11">
        <v>103419</v>
      </c>
      <c r="Z397" s="11">
        <v>86391</v>
      </c>
      <c r="AA397" s="11">
        <v>12682</v>
      </c>
      <c r="AB397" s="11">
        <v>29920</v>
      </c>
      <c r="AC397" s="9" t="s">
        <v>885</v>
      </c>
      <c r="AD397" s="10">
        <v>0.45900000000000002</v>
      </c>
      <c r="AE397" s="10">
        <v>0.45</v>
      </c>
      <c r="AF397" s="10">
        <v>0.41799999999999998</v>
      </c>
      <c r="AG397" s="9">
        <v>889.67</v>
      </c>
      <c r="AH397" s="9">
        <v>1029.33</v>
      </c>
      <c r="AI397" s="9">
        <v>14.83</v>
      </c>
      <c r="AJ397" s="9">
        <v>12.82</v>
      </c>
      <c r="AK397" s="9">
        <v>0.86431000000000002</v>
      </c>
      <c r="AL397" s="10">
        <v>0.11799999999999999</v>
      </c>
      <c r="AM397" s="10">
        <v>0.46200000000000002</v>
      </c>
      <c r="AN397" s="10">
        <v>0.123</v>
      </c>
      <c r="AO397" s="10">
        <v>0.38</v>
      </c>
      <c r="AP397" s="10">
        <v>0.251</v>
      </c>
      <c r="AQ397" s="9">
        <v>17030</v>
      </c>
      <c r="AR397" s="9">
        <v>0.78800000000000003</v>
      </c>
      <c r="AS397" s="9" t="s">
        <v>886</v>
      </c>
      <c r="AT397" s="10" t="s">
        <v>383</v>
      </c>
      <c r="AU397" s="16">
        <v>0.5592841163310962</v>
      </c>
      <c r="AV397" s="1" t="str">
        <f t="shared" si="6"/>
        <v>yes</v>
      </c>
    </row>
    <row r="398" spans="1:48" ht="14.25" hidden="1" customHeight="1">
      <c r="A398" s="7">
        <v>394</v>
      </c>
      <c r="B398" s="8" t="s">
        <v>887</v>
      </c>
      <c r="C398" s="8" t="s">
        <v>854</v>
      </c>
      <c r="D398" s="9" t="s">
        <v>58</v>
      </c>
      <c r="E398" s="9" t="s">
        <v>51</v>
      </c>
      <c r="F398" s="9" t="s">
        <v>379</v>
      </c>
      <c r="G398" s="9">
        <v>1070</v>
      </c>
      <c r="H398" s="10">
        <v>0.71099999999999997</v>
      </c>
      <c r="I398" s="10">
        <v>0.68799999999999994</v>
      </c>
      <c r="J398" s="10">
        <v>0.624</v>
      </c>
      <c r="K398" s="10">
        <v>0.93799999999999994</v>
      </c>
      <c r="L398" s="10">
        <v>4.1000000000000002E-2</v>
      </c>
      <c r="M398" s="10">
        <v>0.14599999999999999</v>
      </c>
      <c r="N398" s="10">
        <v>0.93</v>
      </c>
      <c r="O398" s="9">
        <v>1569.49</v>
      </c>
      <c r="P398" s="9">
        <v>41</v>
      </c>
      <c r="Q398" s="9" t="s">
        <v>55</v>
      </c>
      <c r="R398" s="9">
        <v>285</v>
      </c>
      <c r="S398" s="11">
        <v>23707</v>
      </c>
      <c r="T398" s="9" t="s">
        <v>888</v>
      </c>
      <c r="U398" s="9" t="s">
        <v>377</v>
      </c>
      <c r="V398" s="11">
        <v>10239</v>
      </c>
      <c r="W398" s="11">
        <v>90517</v>
      </c>
      <c r="X398" s="11">
        <v>98892</v>
      </c>
      <c r="Y398" s="11">
        <v>66987</v>
      </c>
      <c r="Z398" s="11">
        <v>66519</v>
      </c>
      <c r="AA398" s="11">
        <v>7630</v>
      </c>
      <c r="AB398" s="11">
        <v>23436</v>
      </c>
      <c r="AC398" s="9" t="s">
        <v>234</v>
      </c>
      <c r="AD398" s="10">
        <v>0.46700000000000003</v>
      </c>
      <c r="AE398" s="10">
        <v>0.18</v>
      </c>
      <c r="AF398" s="10">
        <v>0.187</v>
      </c>
      <c r="AG398" s="9">
        <v>94</v>
      </c>
      <c r="AH398" s="9">
        <v>141</v>
      </c>
      <c r="AI398" s="9">
        <v>16.7</v>
      </c>
      <c r="AJ398" s="9">
        <v>11.131</v>
      </c>
      <c r="AK398" s="9">
        <v>0.66666999999999998</v>
      </c>
      <c r="AL398" s="10">
        <v>0</v>
      </c>
      <c r="AM398" s="10">
        <v>0.38400000000000001</v>
      </c>
      <c r="AN398" s="10">
        <v>5.0000000000000001E-3</v>
      </c>
      <c r="AO398" s="10">
        <v>0.10199999999999999</v>
      </c>
      <c r="AP398" s="10">
        <v>0.251</v>
      </c>
      <c r="AQ398" s="9">
        <v>1674</v>
      </c>
      <c r="AR398" s="9">
        <v>0.19</v>
      </c>
      <c r="AS398" s="10">
        <v>0.14799999999999999</v>
      </c>
      <c r="AT398" s="10">
        <v>0.245</v>
      </c>
      <c r="AU398" s="16">
        <v>0.84033613445378152</v>
      </c>
      <c r="AV398" s="1" t="str">
        <f t="shared" si="6"/>
        <v>no</v>
      </c>
    </row>
    <row r="399" spans="1:48" ht="14.25" hidden="1" customHeight="1">
      <c r="A399" s="7">
        <v>395</v>
      </c>
      <c r="B399" s="8" t="s">
        <v>889</v>
      </c>
      <c r="C399" s="8" t="s">
        <v>854</v>
      </c>
      <c r="D399" s="9" t="s">
        <v>69</v>
      </c>
      <c r="E399" s="9" t="s">
        <v>59</v>
      </c>
      <c r="F399" s="9" t="s">
        <v>354</v>
      </c>
      <c r="G399" s="9" t="s">
        <v>55</v>
      </c>
      <c r="H399" s="10">
        <v>0.70799999999999996</v>
      </c>
      <c r="I399" s="10">
        <v>0.69899999999999995</v>
      </c>
      <c r="J399" s="10">
        <v>0.64800000000000002</v>
      </c>
      <c r="K399" s="10">
        <v>0.875</v>
      </c>
      <c r="L399" s="10">
        <v>4.3999999999999997E-2</v>
      </c>
      <c r="M399" s="10">
        <v>0.10199999999999999</v>
      </c>
      <c r="N399" s="10">
        <v>0.83</v>
      </c>
      <c r="O399" s="9">
        <v>3463.73</v>
      </c>
      <c r="P399" s="9">
        <v>196</v>
      </c>
      <c r="Q399" s="9" t="s">
        <v>55</v>
      </c>
      <c r="R399" s="9">
        <v>612</v>
      </c>
      <c r="S399" s="9" t="s">
        <v>55</v>
      </c>
      <c r="T399" s="9" t="s">
        <v>55</v>
      </c>
      <c r="U399" s="9" t="s">
        <v>55</v>
      </c>
      <c r="V399" s="9" t="s">
        <v>55</v>
      </c>
      <c r="W399" s="11">
        <v>84470</v>
      </c>
      <c r="X399" s="11">
        <v>92826</v>
      </c>
      <c r="Y399" s="11">
        <v>74772</v>
      </c>
      <c r="Z399" s="11">
        <v>66528</v>
      </c>
      <c r="AA399" s="11">
        <v>37670</v>
      </c>
      <c r="AB399" s="11">
        <v>37670</v>
      </c>
      <c r="AC399" s="9" t="s">
        <v>55</v>
      </c>
      <c r="AD399" s="10">
        <v>0.60599999999999998</v>
      </c>
      <c r="AE399" s="10">
        <v>0.23</v>
      </c>
      <c r="AF399" s="10">
        <v>0.22900000000000001</v>
      </c>
      <c r="AG399" s="9">
        <v>165</v>
      </c>
      <c r="AH399" s="9">
        <v>338.33</v>
      </c>
      <c r="AI399" s="9">
        <v>20.99</v>
      </c>
      <c r="AJ399" s="9">
        <v>10.238</v>
      </c>
      <c r="AK399" s="9">
        <v>0.48768</v>
      </c>
      <c r="AL399" s="9" t="s">
        <v>55</v>
      </c>
      <c r="AM399" s="9" t="s">
        <v>55</v>
      </c>
      <c r="AN399" s="10">
        <v>5.2999999999999999E-2</v>
      </c>
      <c r="AO399" s="10">
        <v>0.10199999999999999</v>
      </c>
      <c r="AP399" s="10">
        <v>0.251</v>
      </c>
      <c r="AQ399" s="9">
        <v>3620</v>
      </c>
      <c r="AR399" s="9">
        <v>0.19600000000000001</v>
      </c>
      <c r="AS399" s="10">
        <v>0.14799999999999999</v>
      </c>
      <c r="AT399" s="10">
        <v>0.10299999999999999</v>
      </c>
      <c r="AU399" s="16">
        <v>0.83612040133779264</v>
      </c>
      <c r="AV399" s="1" t="str">
        <f t="shared" si="6"/>
        <v>no</v>
      </c>
    </row>
    <row r="400" spans="1:48" ht="14.25" hidden="1" customHeight="1">
      <c r="A400" s="7">
        <v>396</v>
      </c>
      <c r="B400" s="8" t="s">
        <v>890</v>
      </c>
      <c r="C400" s="8" t="s">
        <v>854</v>
      </c>
      <c r="D400" s="9" t="s">
        <v>91</v>
      </c>
      <c r="E400" s="9" t="s">
        <v>59</v>
      </c>
      <c r="F400" s="9" t="s">
        <v>296</v>
      </c>
      <c r="G400" s="9" t="s">
        <v>55</v>
      </c>
      <c r="H400" s="10">
        <v>0.85199999999999998</v>
      </c>
      <c r="I400" s="10">
        <v>0.83899999999999997</v>
      </c>
      <c r="J400" s="10">
        <v>0.78400000000000003</v>
      </c>
      <c r="K400" s="10">
        <v>0.96</v>
      </c>
      <c r="L400" s="10">
        <v>1.4999999999999999E-2</v>
      </c>
      <c r="M400" s="10">
        <v>0.13700000000000001</v>
      </c>
      <c r="N400" s="10">
        <v>0.9</v>
      </c>
      <c r="O400" s="9">
        <v>2162.6799999999998</v>
      </c>
      <c r="P400" s="9">
        <v>19</v>
      </c>
      <c r="Q400" s="9" t="s">
        <v>55</v>
      </c>
      <c r="R400" s="9">
        <v>747</v>
      </c>
      <c r="S400" s="9" t="s">
        <v>55</v>
      </c>
      <c r="T400" s="9" t="s">
        <v>55</v>
      </c>
      <c r="U400" s="9" t="s">
        <v>55</v>
      </c>
      <c r="V400" s="9" t="s">
        <v>55</v>
      </c>
      <c r="W400" s="11">
        <v>99292</v>
      </c>
      <c r="X400" s="11">
        <v>110601</v>
      </c>
      <c r="Y400" s="11">
        <v>90621</v>
      </c>
      <c r="Z400" s="11">
        <v>71541</v>
      </c>
      <c r="AA400" s="11">
        <v>43886</v>
      </c>
      <c r="AB400" s="11">
        <v>43886</v>
      </c>
      <c r="AC400" s="9" t="s">
        <v>55</v>
      </c>
      <c r="AD400" s="10">
        <v>0.77800000000000002</v>
      </c>
      <c r="AE400" s="10">
        <v>0.17</v>
      </c>
      <c r="AF400" s="10">
        <v>0.19900000000000001</v>
      </c>
      <c r="AG400" s="9">
        <v>244.33</v>
      </c>
      <c r="AH400" s="9">
        <v>568.66999999999996</v>
      </c>
      <c r="AI400" s="9">
        <v>8.85</v>
      </c>
      <c r="AJ400" s="9">
        <v>3.8029999999999999</v>
      </c>
      <c r="AK400" s="9">
        <v>0.42965999999999999</v>
      </c>
      <c r="AL400" s="9" t="s">
        <v>55</v>
      </c>
      <c r="AM400" s="9" t="s">
        <v>55</v>
      </c>
      <c r="AN400" s="10">
        <v>0.25800000000000001</v>
      </c>
      <c r="AO400" s="10">
        <v>0.27100000000000002</v>
      </c>
      <c r="AP400" s="10">
        <v>0.251</v>
      </c>
      <c r="AQ400" s="9">
        <v>2215</v>
      </c>
      <c r="AR400" s="9">
        <v>0.48699999999999999</v>
      </c>
      <c r="AS400" s="9" t="s">
        <v>500</v>
      </c>
      <c r="AT400" s="10">
        <v>7.3999999999999996E-2</v>
      </c>
      <c r="AU400" s="16">
        <v>0.67249495628782785</v>
      </c>
      <c r="AV400" s="1" t="str">
        <f t="shared" si="6"/>
        <v>no</v>
      </c>
    </row>
    <row r="401" spans="1:48" ht="14.25" hidden="1" customHeight="1">
      <c r="A401" s="7">
        <v>397</v>
      </c>
      <c r="B401" s="8" t="s">
        <v>891</v>
      </c>
      <c r="C401" s="8" t="s">
        <v>854</v>
      </c>
      <c r="D401" s="9" t="s">
        <v>91</v>
      </c>
      <c r="E401" s="9" t="s">
        <v>51</v>
      </c>
      <c r="F401" s="9" t="s">
        <v>363</v>
      </c>
      <c r="G401" s="9">
        <v>1010</v>
      </c>
      <c r="H401" s="10">
        <v>0.52200000000000002</v>
      </c>
      <c r="I401" s="10">
        <v>0.49299999999999999</v>
      </c>
      <c r="J401" s="10">
        <v>0.34300000000000003</v>
      </c>
      <c r="K401" s="10">
        <v>0.88800000000000001</v>
      </c>
      <c r="L401" s="10">
        <v>0.121</v>
      </c>
      <c r="M401" s="10">
        <v>0.39300000000000002</v>
      </c>
      <c r="N401" s="10">
        <v>0.74</v>
      </c>
      <c r="O401" s="9">
        <v>1426.92</v>
      </c>
      <c r="P401" s="9">
        <v>41</v>
      </c>
      <c r="Q401" s="9" t="s">
        <v>55</v>
      </c>
      <c r="R401" s="9">
        <v>397</v>
      </c>
      <c r="S401" s="11">
        <v>20654</v>
      </c>
      <c r="T401" s="9" t="s">
        <v>892</v>
      </c>
      <c r="U401" s="9" t="s">
        <v>106</v>
      </c>
      <c r="V401" s="11">
        <v>11676</v>
      </c>
      <c r="W401" s="11">
        <v>78586</v>
      </c>
      <c r="X401" s="11">
        <v>98523</v>
      </c>
      <c r="Y401" s="11">
        <v>70308</v>
      </c>
      <c r="Z401" s="11">
        <v>57276</v>
      </c>
      <c r="AA401" s="11">
        <v>9475</v>
      </c>
      <c r="AB401" s="11">
        <v>18420</v>
      </c>
      <c r="AC401" s="9" t="s">
        <v>100</v>
      </c>
      <c r="AD401" s="10">
        <v>0.58599999999999997</v>
      </c>
      <c r="AE401" s="10">
        <v>0.47</v>
      </c>
      <c r="AF401" s="10">
        <v>0.46500000000000002</v>
      </c>
      <c r="AG401" s="9">
        <v>116</v>
      </c>
      <c r="AH401" s="9">
        <v>185</v>
      </c>
      <c r="AI401" s="9">
        <v>12.3</v>
      </c>
      <c r="AJ401" s="9">
        <v>7.7130000000000001</v>
      </c>
      <c r="AK401" s="9">
        <v>0.62702999999999998</v>
      </c>
      <c r="AL401" s="10">
        <v>0</v>
      </c>
      <c r="AM401" s="10">
        <v>0.436</v>
      </c>
      <c r="AN401" s="10">
        <v>4.0000000000000001E-3</v>
      </c>
      <c r="AO401" s="10">
        <v>0.20699999999999999</v>
      </c>
      <c r="AP401" s="10">
        <v>0.251</v>
      </c>
      <c r="AQ401" s="9">
        <v>1641</v>
      </c>
      <c r="AR401" s="9">
        <v>0.38100000000000001</v>
      </c>
      <c r="AS401" s="10">
        <v>4.3999999999999997E-2</v>
      </c>
      <c r="AT401" s="9" t="s">
        <v>816</v>
      </c>
      <c r="AU401" s="16">
        <v>0.724112961622013</v>
      </c>
      <c r="AV401" s="1" t="str">
        <f t="shared" si="6"/>
        <v>no</v>
      </c>
    </row>
    <row r="402" spans="1:48" ht="14.25" hidden="1" customHeight="1">
      <c r="A402" s="7">
        <v>398</v>
      </c>
      <c r="B402" s="8" t="s">
        <v>893</v>
      </c>
      <c r="C402" s="8" t="s">
        <v>854</v>
      </c>
      <c r="D402" s="9" t="s">
        <v>58</v>
      </c>
      <c r="E402" s="9" t="s">
        <v>59</v>
      </c>
      <c r="F402" s="9" t="s">
        <v>147</v>
      </c>
      <c r="G402" s="9">
        <v>970</v>
      </c>
      <c r="H402" s="10">
        <v>0.66700000000000004</v>
      </c>
      <c r="I402" s="10">
        <v>0.64600000000000002</v>
      </c>
      <c r="J402" s="10">
        <v>0.52400000000000002</v>
      </c>
      <c r="K402" s="10">
        <v>0.76600000000000001</v>
      </c>
      <c r="L402" s="10">
        <v>0.26100000000000001</v>
      </c>
      <c r="M402" s="10">
        <v>0.58699999999999997</v>
      </c>
      <c r="N402" s="10">
        <v>0.82</v>
      </c>
      <c r="O402" s="9">
        <v>1290.99</v>
      </c>
      <c r="P402" s="9">
        <v>98</v>
      </c>
      <c r="Q402" s="9" t="s">
        <v>55</v>
      </c>
      <c r="R402" s="9">
        <v>415</v>
      </c>
      <c r="S402" s="9" t="s">
        <v>55</v>
      </c>
      <c r="T402" s="9" t="s">
        <v>55</v>
      </c>
      <c r="U402" s="9" t="s">
        <v>55</v>
      </c>
      <c r="V402" s="9" t="s">
        <v>55</v>
      </c>
      <c r="W402" s="11">
        <v>65468</v>
      </c>
      <c r="X402" s="11">
        <v>78021</v>
      </c>
      <c r="Y402" s="11">
        <v>63090</v>
      </c>
      <c r="Z402" s="11">
        <v>60552</v>
      </c>
      <c r="AA402" s="11">
        <v>32280</v>
      </c>
      <c r="AB402" s="11">
        <v>32280</v>
      </c>
      <c r="AC402" s="9" t="s">
        <v>55</v>
      </c>
      <c r="AD402" s="10">
        <v>0.48499999999999999</v>
      </c>
      <c r="AE402" s="10">
        <v>0.49</v>
      </c>
      <c r="AF402" s="10">
        <v>0.434</v>
      </c>
      <c r="AG402" s="9">
        <v>62.67</v>
      </c>
      <c r="AH402" s="9">
        <v>103.33</v>
      </c>
      <c r="AI402" s="9">
        <v>20.6</v>
      </c>
      <c r="AJ402" s="9">
        <v>12.493</v>
      </c>
      <c r="AK402" s="9">
        <v>0.60645000000000004</v>
      </c>
      <c r="AL402" s="9" t="s">
        <v>55</v>
      </c>
      <c r="AM402" s="9" t="s">
        <v>55</v>
      </c>
      <c r="AN402" s="10">
        <v>5.0000000000000001E-3</v>
      </c>
      <c r="AO402" s="10">
        <v>0.17499999999999999</v>
      </c>
      <c r="AP402" s="10">
        <v>0.251</v>
      </c>
      <c r="AQ402" s="9">
        <v>1712</v>
      </c>
      <c r="AR402" s="9">
        <v>0.38200000000000001</v>
      </c>
      <c r="AS402" s="10">
        <v>7.5999999999999998E-2</v>
      </c>
      <c r="AT402" s="9">
        <v>0.182</v>
      </c>
      <c r="AU402" s="16">
        <v>0.72358900144717797</v>
      </c>
      <c r="AV402" s="1" t="str">
        <f t="shared" si="6"/>
        <v>no</v>
      </c>
    </row>
    <row r="403" spans="1:48" ht="14.25" hidden="1" customHeight="1">
      <c r="A403" s="7">
        <v>399</v>
      </c>
      <c r="B403" s="8" t="s">
        <v>894</v>
      </c>
      <c r="C403" s="8" t="s">
        <v>854</v>
      </c>
      <c r="D403" s="9" t="s">
        <v>91</v>
      </c>
      <c r="E403" s="9" t="s">
        <v>59</v>
      </c>
      <c r="F403" s="9" t="s">
        <v>102</v>
      </c>
      <c r="G403" s="9">
        <v>775</v>
      </c>
      <c r="H403" s="10">
        <v>0.29299999999999998</v>
      </c>
      <c r="I403" s="9">
        <v>0.27100000000000002</v>
      </c>
      <c r="J403" s="9">
        <v>0.22900000000000001</v>
      </c>
      <c r="K403" s="10">
        <v>0.92500000000000004</v>
      </c>
      <c r="L403" s="10">
        <v>4.3999999999999997E-2</v>
      </c>
      <c r="M403" s="10">
        <v>0.13800000000000001</v>
      </c>
      <c r="N403" s="10">
        <v>0.48</v>
      </c>
      <c r="O403" s="9">
        <v>483.07</v>
      </c>
      <c r="P403" s="9">
        <v>12</v>
      </c>
      <c r="Q403" s="9" t="s">
        <v>55</v>
      </c>
      <c r="R403" s="9">
        <v>26</v>
      </c>
      <c r="S403" s="9" t="s">
        <v>55</v>
      </c>
      <c r="T403" s="9" t="s">
        <v>55</v>
      </c>
      <c r="U403" s="9" t="s">
        <v>55</v>
      </c>
      <c r="V403" s="9" t="s">
        <v>55</v>
      </c>
      <c r="W403" s="11">
        <v>62053</v>
      </c>
      <c r="X403" s="11">
        <v>59949</v>
      </c>
      <c r="Y403" s="11">
        <v>51390</v>
      </c>
      <c r="Z403" s="11">
        <v>49500</v>
      </c>
      <c r="AA403" s="11">
        <v>27050</v>
      </c>
      <c r="AB403" s="11">
        <v>27050</v>
      </c>
      <c r="AC403" s="9" t="s">
        <v>55</v>
      </c>
      <c r="AD403" s="10">
        <v>0.22900000000000001</v>
      </c>
      <c r="AE403" s="10">
        <v>0.78</v>
      </c>
      <c r="AF403" s="10">
        <v>0.52400000000000002</v>
      </c>
      <c r="AG403" s="9">
        <v>35</v>
      </c>
      <c r="AH403" s="9">
        <v>76.33</v>
      </c>
      <c r="AI403" s="9">
        <v>13.8</v>
      </c>
      <c r="AJ403" s="9">
        <v>6.3280000000000003</v>
      </c>
      <c r="AK403" s="9">
        <v>0.45851999999999998</v>
      </c>
      <c r="AL403" s="9" t="s">
        <v>55</v>
      </c>
      <c r="AM403" s="9" t="s">
        <v>55</v>
      </c>
      <c r="AN403" s="10">
        <v>0.34499999999999997</v>
      </c>
      <c r="AO403" s="10">
        <v>0.48299999999999998</v>
      </c>
      <c r="AP403" s="10">
        <v>0.251</v>
      </c>
      <c r="AQ403" s="9">
        <v>495</v>
      </c>
      <c r="AR403" s="9">
        <v>1.333</v>
      </c>
      <c r="AS403" s="9" t="s">
        <v>604</v>
      </c>
      <c r="AT403" s="10">
        <v>6.4000000000000001E-2</v>
      </c>
      <c r="AU403" s="16">
        <v>0.42863266180882986</v>
      </c>
      <c r="AV403" s="1" t="str">
        <f t="shared" si="6"/>
        <v>no</v>
      </c>
    </row>
    <row r="404" spans="1:48" ht="14.25" hidden="1" customHeight="1">
      <c r="A404" s="7">
        <v>400</v>
      </c>
      <c r="B404" s="8" t="s">
        <v>895</v>
      </c>
      <c r="C404" s="8" t="s">
        <v>854</v>
      </c>
      <c r="D404" s="9" t="s">
        <v>50</v>
      </c>
      <c r="E404" s="9" t="s">
        <v>51</v>
      </c>
      <c r="F404" s="9" t="s">
        <v>171</v>
      </c>
      <c r="G404" s="9" t="s">
        <v>55</v>
      </c>
      <c r="H404" s="10">
        <v>0.499</v>
      </c>
      <c r="I404" s="10">
        <v>0.46100000000000002</v>
      </c>
      <c r="J404" s="10">
        <v>0.27200000000000002</v>
      </c>
      <c r="K404" s="10">
        <v>0.81399999999999995</v>
      </c>
      <c r="L404" s="10">
        <v>0.21099999999999999</v>
      </c>
      <c r="M404" s="10">
        <v>0.46500000000000002</v>
      </c>
      <c r="N404" s="10">
        <v>0.8</v>
      </c>
      <c r="O404" s="9">
        <v>7465.79</v>
      </c>
      <c r="P404" s="9">
        <v>443</v>
      </c>
      <c r="Q404" s="9" t="s">
        <v>55</v>
      </c>
      <c r="R404" s="9">
        <v>1685</v>
      </c>
      <c r="S404" s="11">
        <v>15047</v>
      </c>
      <c r="T404" s="9" t="s">
        <v>896</v>
      </c>
      <c r="U404" s="9" t="s">
        <v>67</v>
      </c>
      <c r="V404" s="11">
        <v>9371</v>
      </c>
      <c r="W404" s="11">
        <v>85567</v>
      </c>
      <c r="X404" s="11">
        <v>87741</v>
      </c>
      <c r="Y404" s="11">
        <v>73935</v>
      </c>
      <c r="Z404" s="11">
        <v>65736</v>
      </c>
      <c r="AA404" s="11">
        <v>9246</v>
      </c>
      <c r="AB404" s="11">
        <v>15508</v>
      </c>
      <c r="AC404" s="11" t="s">
        <v>112</v>
      </c>
      <c r="AD404" s="10">
        <v>0.44600000000000001</v>
      </c>
      <c r="AE404" s="10">
        <v>0.4</v>
      </c>
      <c r="AF404" s="10">
        <v>0.35199999999999998</v>
      </c>
      <c r="AG404" s="9">
        <v>352.33</v>
      </c>
      <c r="AH404" s="9">
        <v>548.66999999999996</v>
      </c>
      <c r="AI404" s="9">
        <v>21.19</v>
      </c>
      <c r="AJ404" s="9">
        <v>13.606999999999999</v>
      </c>
      <c r="AK404" s="9">
        <v>0.64215999999999995</v>
      </c>
      <c r="AL404" s="10">
        <v>0</v>
      </c>
      <c r="AM404" s="10">
        <v>0.49399999999999999</v>
      </c>
      <c r="AN404" s="10">
        <v>3.7999999999999999E-2</v>
      </c>
      <c r="AO404" s="10">
        <v>0.245</v>
      </c>
      <c r="AP404" s="10">
        <v>0.251</v>
      </c>
      <c r="AQ404" s="9">
        <v>9215</v>
      </c>
      <c r="AR404" s="9">
        <v>5.5E-2</v>
      </c>
      <c r="AS404" s="10">
        <v>6.0000000000000001E-3</v>
      </c>
      <c r="AT404" s="10">
        <v>5.2999999999999999E-2</v>
      </c>
      <c r="AU404" s="16">
        <v>0.94786729857819907</v>
      </c>
      <c r="AV404" s="1" t="str">
        <f t="shared" si="6"/>
        <v>yes</v>
      </c>
    </row>
    <row r="405" spans="1:48" ht="14.25" hidden="1" customHeight="1">
      <c r="A405" s="7">
        <v>401</v>
      </c>
      <c r="B405" s="8" t="s">
        <v>897</v>
      </c>
      <c r="C405" s="8" t="s">
        <v>854</v>
      </c>
      <c r="D405" s="9" t="s">
        <v>50</v>
      </c>
      <c r="E405" s="9" t="s">
        <v>59</v>
      </c>
      <c r="F405" s="9" t="s">
        <v>118</v>
      </c>
      <c r="G405" s="9">
        <v>1150</v>
      </c>
      <c r="H405" s="10">
        <v>0.73599999999999999</v>
      </c>
      <c r="I405" s="10">
        <v>0.72399999999999998</v>
      </c>
      <c r="J405" s="10">
        <v>0.66500000000000004</v>
      </c>
      <c r="K405" s="10">
        <v>0.308</v>
      </c>
      <c r="L405" s="10">
        <v>8.1000000000000003E-2</v>
      </c>
      <c r="M405" s="10">
        <v>0.20399999999999999</v>
      </c>
      <c r="N405" s="10">
        <v>0.85</v>
      </c>
      <c r="O405" s="9">
        <v>3898.58</v>
      </c>
      <c r="P405" s="9">
        <v>953</v>
      </c>
      <c r="Q405" s="9">
        <v>70</v>
      </c>
      <c r="R405" s="9">
        <v>491</v>
      </c>
      <c r="S405" s="9" t="s">
        <v>55</v>
      </c>
      <c r="T405" s="9" t="s">
        <v>55</v>
      </c>
      <c r="U405" s="9" t="s">
        <v>55</v>
      </c>
      <c r="V405" s="9" t="s">
        <v>55</v>
      </c>
      <c r="W405" s="11">
        <v>86110</v>
      </c>
      <c r="X405" s="11">
        <v>91593</v>
      </c>
      <c r="Y405" s="11">
        <v>68562</v>
      </c>
      <c r="Z405" s="11">
        <v>66474</v>
      </c>
      <c r="AA405" s="11">
        <v>37380</v>
      </c>
      <c r="AB405" s="11">
        <v>37380</v>
      </c>
      <c r="AC405" s="9" t="s">
        <v>55</v>
      </c>
      <c r="AD405" s="10">
        <v>0.70199999999999996</v>
      </c>
      <c r="AE405" s="10">
        <v>0.25</v>
      </c>
      <c r="AF405" s="10">
        <v>0.251</v>
      </c>
      <c r="AG405" s="9">
        <v>427.33</v>
      </c>
      <c r="AH405" s="9">
        <v>307</v>
      </c>
      <c r="AI405" s="9">
        <v>9.1199999999999992</v>
      </c>
      <c r="AJ405" s="9">
        <v>12.699</v>
      </c>
      <c r="AK405" s="9">
        <v>1.3919699999999999</v>
      </c>
      <c r="AL405" s="9" t="s">
        <v>55</v>
      </c>
      <c r="AM405" s="9" t="s">
        <v>55</v>
      </c>
      <c r="AN405" s="10">
        <v>2.4E-2</v>
      </c>
      <c r="AO405" s="10">
        <v>0.21299999999999999</v>
      </c>
      <c r="AP405" s="10">
        <v>0.251</v>
      </c>
      <c r="AQ405" s="9">
        <v>5662</v>
      </c>
      <c r="AR405" s="9">
        <v>2.181</v>
      </c>
      <c r="AS405" s="10">
        <v>3.7999999999999999E-2</v>
      </c>
      <c r="AT405" s="10">
        <v>3.3000000000000002E-2</v>
      </c>
      <c r="AU405" s="16">
        <v>0.3143665513989311</v>
      </c>
      <c r="AV405" s="1" t="str">
        <f t="shared" si="6"/>
        <v>no</v>
      </c>
    </row>
    <row r="406" spans="1:48" ht="14.25" hidden="1" customHeight="1">
      <c r="A406" s="7">
        <v>402</v>
      </c>
      <c r="B406" s="8" t="s">
        <v>898</v>
      </c>
      <c r="C406" s="8" t="s">
        <v>854</v>
      </c>
      <c r="D406" s="9" t="s">
        <v>91</v>
      </c>
      <c r="E406" s="9" t="s">
        <v>59</v>
      </c>
      <c r="F406" s="9" t="s">
        <v>409</v>
      </c>
      <c r="G406" s="9" t="s">
        <v>55</v>
      </c>
      <c r="H406" s="10">
        <v>0.86599999999999999</v>
      </c>
      <c r="I406" s="10">
        <v>0.85299999999999998</v>
      </c>
      <c r="J406" s="10">
        <v>0.81499999999999995</v>
      </c>
      <c r="K406" s="10">
        <v>0.86199999999999999</v>
      </c>
      <c r="L406" s="10">
        <v>7.0000000000000001E-3</v>
      </c>
      <c r="M406" s="10">
        <v>0.104</v>
      </c>
      <c r="N406" s="10">
        <v>0.9</v>
      </c>
      <c r="O406" s="9">
        <v>2811.56</v>
      </c>
      <c r="P406" s="9">
        <v>162</v>
      </c>
      <c r="Q406" s="9">
        <v>8</v>
      </c>
      <c r="R406" s="9">
        <v>804</v>
      </c>
      <c r="S406" s="9" t="s">
        <v>55</v>
      </c>
      <c r="T406" s="9" t="s">
        <v>55</v>
      </c>
      <c r="U406" s="9" t="s">
        <v>55</v>
      </c>
      <c r="V406" s="9" t="s">
        <v>55</v>
      </c>
      <c r="W406" s="11">
        <v>117768</v>
      </c>
      <c r="X406" s="11">
        <v>134811</v>
      </c>
      <c r="Y406" s="11">
        <v>91629</v>
      </c>
      <c r="Z406" s="11">
        <v>79299</v>
      </c>
      <c r="AA406" s="11">
        <v>46288</v>
      </c>
      <c r="AB406" s="11">
        <v>46288</v>
      </c>
      <c r="AC406" s="9" t="s">
        <v>55</v>
      </c>
      <c r="AD406" s="10">
        <v>0.86699999999999999</v>
      </c>
      <c r="AE406" s="10">
        <v>0.18</v>
      </c>
      <c r="AF406" s="10">
        <v>0.21299999999999999</v>
      </c>
      <c r="AG406" s="9">
        <v>330.33</v>
      </c>
      <c r="AH406" s="9">
        <v>724.33</v>
      </c>
      <c r="AI406" s="9">
        <v>8.51</v>
      </c>
      <c r="AJ406" s="9">
        <v>3.8820000000000001</v>
      </c>
      <c r="AK406" s="9">
        <v>0.45605000000000001</v>
      </c>
      <c r="AL406" s="9" t="s">
        <v>55</v>
      </c>
      <c r="AM406" s="9" t="s">
        <v>55</v>
      </c>
      <c r="AN406" s="10">
        <v>0.13</v>
      </c>
      <c r="AO406" s="10">
        <v>0.311</v>
      </c>
      <c r="AP406" s="10">
        <v>0.251</v>
      </c>
      <c r="AQ406" s="9">
        <v>2874</v>
      </c>
      <c r="AR406" s="9">
        <v>0.253</v>
      </c>
      <c r="AS406" s="9" t="s">
        <v>367</v>
      </c>
      <c r="AT406" s="10" t="s">
        <v>406</v>
      </c>
      <c r="AU406" s="16">
        <v>0.79808459696727851</v>
      </c>
      <c r="AV406" s="1" t="str">
        <f t="shared" si="6"/>
        <v>no</v>
      </c>
    </row>
    <row r="407" spans="1:48" ht="14.25" hidden="1" customHeight="1">
      <c r="A407" s="7">
        <v>403</v>
      </c>
      <c r="B407" s="8" t="s">
        <v>899</v>
      </c>
      <c r="C407" s="8" t="s">
        <v>854</v>
      </c>
      <c r="D407" s="9" t="s">
        <v>50</v>
      </c>
      <c r="E407" s="9" t="s">
        <v>59</v>
      </c>
      <c r="F407" s="9" t="s">
        <v>273</v>
      </c>
      <c r="G407" s="9">
        <v>1035</v>
      </c>
      <c r="H407" s="10">
        <v>0.71599999999999997</v>
      </c>
      <c r="I407" s="9">
        <v>0.70899999999999996</v>
      </c>
      <c r="J407" s="9">
        <v>0.626</v>
      </c>
      <c r="K407" s="10">
        <v>0.66200000000000003</v>
      </c>
      <c r="L407" s="10">
        <v>1.4E-2</v>
      </c>
      <c r="M407" s="10">
        <v>0.159</v>
      </c>
      <c r="N407" s="10">
        <v>0.87</v>
      </c>
      <c r="O407" s="9">
        <v>3083.32</v>
      </c>
      <c r="P407" s="9">
        <v>394</v>
      </c>
      <c r="Q407" s="9">
        <v>36</v>
      </c>
      <c r="R407" s="9">
        <v>525</v>
      </c>
      <c r="S407" s="9" t="s">
        <v>55</v>
      </c>
      <c r="T407" s="9" t="s">
        <v>55</v>
      </c>
      <c r="U407" s="9" t="s">
        <v>55</v>
      </c>
      <c r="V407" s="9" t="s">
        <v>55</v>
      </c>
      <c r="W407" s="11">
        <v>76730</v>
      </c>
      <c r="X407" s="11">
        <v>90765</v>
      </c>
      <c r="Y407" s="11">
        <v>74556</v>
      </c>
      <c r="Z407" s="11">
        <v>59175</v>
      </c>
      <c r="AA407" s="11">
        <v>34455</v>
      </c>
      <c r="AB407" s="11">
        <v>34455</v>
      </c>
      <c r="AC407" s="9" t="s">
        <v>55</v>
      </c>
      <c r="AD407" s="10">
        <v>0.47099999999999997</v>
      </c>
      <c r="AE407" s="10">
        <v>0.25</v>
      </c>
      <c r="AF407" s="10">
        <v>0.23200000000000001</v>
      </c>
      <c r="AG407" s="9">
        <v>190</v>
      </c>
      <c r="AH407" s="9">
        <v>372.33</v>
      </c>
      <c r="AI407" s="9">
        <v>16.23</v>
      </c>
      <c r="AJ407" s="9">
        <v>8.2810000000000006</v>
      </c>
      <c r="AK407" s="9">
        <v>0.51029999999999998</v>
      </c>
      <c r="AL407" s="9" t="s">
        <v>55</v>
      </c>
      <c r="AM407" s="9" t="s">
        <v>55</v>
      </c>
      <c r="AN407" s="10">
        <v>2.5999999999999999E-2</v>
      </c>
      <c r="AO407" s="10">
        <v>0.17399999999999999</v>
      </c>
      <c r="AP407" s="10">
        <v>0.251</v>
      </c>
      <c r="AQ407" s="9">
        <v>3241</v>
      </c>
      <c r="AR407" s="9">
        <v>0.38700000000000001</v>
      </c>
      <c r="AS407" s="9">
        <v>7.6999999999999999E-2</v>
      </c>
      <c r="AT407" s="10">
        <v>0.246</v>
      </c>
      <c r="AU407" s="16">
        <v>0.72098053352559477</v>
      </c>
      <c r="AV407" s="1" t="str">
        <f t="shared" si="6"/>
        <v>no</v>
      </c>
    </row>
    <row r="408" spans="1:48" ht="14.25" hidden="1" customHeight="1">
      <c r="A408" s="7">
        <v>404</v>
      </c>
      <c r="B408" s="8" t="s">
        <v>900</v>
      </c>
      <c r="C408" s="8" t="s">
        <v>854</v>
      </c>
      <c r="D408" s="9" t="s">
        <v>63</v>
      </c>
      <c r="E408" s="9" t="s">
        <v>51</v>
      </c>
      <c r="F408" s="9" t="s">
        <v>64</v>
      </c>
      <c r="G408" s="9">
        <v>1025</v>
      </c>
      <c r="H408" s="10">
        <v>0.45400000000000001</v>
      </c>
      <c r="I408" s="10">
        <v>0.42199999999999999</v>
      </c>
      <c r="J408" s="10">
        <v>0.27600000000000002</v>
      </c>
      <c r="K408" s="10">
        <v>0.81799999999999995</v>
      </c>
      <c r="L408" s="10">
        <v>0.14299999999999999</v>
      </c>
      <c r="M408" s="10">
        <v>0.34200000000000003</v>
      </c>
      <c r="N408" s="10">
        <v>0.75</v>
      </c>
      <c r="O408" s="9">
        <v>7713.6</v>
      </c>
      <c r="P408" s="9">
        <v>418</v>
      </c>
      <c r="Q408" s="9">
        <v>91</v>
      </c>
      <c r="R408" s="9">
        <v>1368</v>
      </c>
      <c r="S408" s="11">
        <v>18445</v>
      </c>
      <c r="T408" s="9" t="s">
        <v>901</v>
      </c>
      <c r="U408" s="9" t="s">
        <v>902</v>
      </c>
      <c r="V408" s="11">
        <v>10928</v>
      </c>
      <c r="W408" s="11">
        <v>103303</v>
      </c>
      <c r="X408" s="11">
        <v>111987</v>
      </c>
      <c r="Y408" s="11">
        <v>87156</v>
      </c>
      <c r="Z408" s="11">
        <v>73863</v>
      </c>
      <c r="AA408" s="11">
        <v>12588</v>
      </c>
      <c r="AB408" s="11">
        <v>26173</v>
      </c>
      <c r="AC408" s="9" t="s">
        <v>393</v>
      </c>
      <c r="AD408" s="10">
        <v>0.36599999999999999</v>
      </c>
      <c r="AE408" s="10">
        <v>0.45</v>
      </c>
      <c r="AF408" s="10">
        <v>0.39700000000000002</v>
      </c>
      <c r="AG408" s="9">
        <v>461</v>
      </c>
      <c r="AH408" s="9">
        <v>594.33000000000004</v>
      </c>
      <c r="AI408" s="9">
        <v>16.73</v>
      </c>
      <c r="AJ408" s="9">
        <v>12.978999999999999</v>
      </c>
      <c r="AK408" s="9">
        <v>0.77566000000000002</v>
      </c>
      <c r="AL408" s="10">
        <v>0.10299999999999999</v>
      </c>
      <c r="AM408" s="10">
        <v>0.44500000000000001</v>
      </c>
      <c r="AN408" s="10">
        <v>6.9000000000000006E-2</v>
      </c>
      <c r="AO408" s="10">
        <v>0.26300000000000001</v>
      </c>
      <c r="AP408" s="10">
        <v>0.251</v>
      </c>
      <c r="AQ408" s="9">
        <v>8916</v>
      </c>
      <c r="AR408" s="9">
        <v>0.54200000000000004</v>
      </c>
      <c r="AS408" s="10" t="s">
        <v>419</v>
      </c>
      <c r="AT408" s="10">
        <v>8.7999999999999995E-2</v>
      </c>
      <c r="AU408" s="16">
        <v>0.64850843060959784</v>
      </c>
      <c r="AV408" s="1" t="str">
        <f t="shared" si="6"/>
        <v>yes</v>
      </c>
    </row>
    <row r="409" spans="1:48" ht="14.25" hidden="1" customHeight="1">
      <c r="A409" s="7">
        <v>405</v>
      </c>
      <c r="B409" s="8" t="s">
        <v>903</v>
      </c>
      <c r="C409" s="8" t="s">
        <v>854</v>
      </c>
      <c r="D409" s="9" t="s">
        <v>91</v>
      </c>
      <c r="E409" s="9" t="s">
        <v>59</v>
      </c>
      <c r="F409" s="9" t="s">
        <v>296</v>
      </c>
      <c r="G409" s="9" t="s">
        <v>55</v>
      </c>
      <c r="H409" s="10">
        <v>0.87</v>
      </c>
      <c r="I409" s="10">
        <v>0.86699999999999999</v>
      </c>
      <c r="J409" s="10">
        <v>0.82599999999999996</v>
      </c>
      <c r="K409" s="10">
        <v>1</v>
      </c>
      <c r="L409" s="10">
        <v>0.01</v>
      </c>
      <c r="M409" s="10">
        <v>5.2999999999999999E-2</v>
      </c>
      <c r="N409" s="10">
        <v>0.89</v>
      </c>
      <c r="O409" s="9">
        <v>2385.69</v>
      </c>
      <c r="P409" s="9" t="s">
        <v>55</v>
      </c>
      <c r="Q409" s="9" t="s">
        <v>55</v>
      </c>
      <c r="R409" s="9">
        <v>604</v>
      </c>
      <c r="S409" s="9" t="s">
        <v>55</v>
      </c>
      <c r="T409" s="9" t="s">
        <v>55</v>
      </c>
      <c r="U409" s="9" t="s">
        <v>55</v>
      </c>
      <c r="V409" s="9" t="s">
        <v>55</v>
      </c>
      <c r="W409" s="11">
        <v>84360</v>
      </c>
      <c r="X409" s="11">
        <v>108999</v>
      </c>
      <c r="Y409" s="11">
        <v>80046</v>
      </c>
      <c r="Z409" s="11">
        <v>64638</v>
      </c>
      <c r="AA409" s="11">
        <v>38550</v>
      </c>
      <c r="AB409" s="11">
        <v>38550</v>
      </c>
      <c r="AC409" s="9" t="s">
        <v>55</v>
      </c>
      <c r="AD409" s="10">
        <v>0.754</v>
      </c>
      <c r="AE409" s="10">
        <v>0.23</v>
      </c>
      <c r="AF409" s="10">
        <v>0.17199999999999999</v>
      </c>
      <c r="AG409" s="9">
        <v>196.67</v>
      </c>
      <c r="AH409" s="9">
        <v>308.67</v>
      </c>
      <c r="AI409" s="9">
        <v>12.13</v>
      </c>
      <c r="AJ409" s="9">
        <v>7.7290000000000001</v>
      </c>
      <c r="AK409" s="9">
        <v>0.63714999999999999</v>
      </c>
      <c r="AL409" s="9" t="s">
        <v>55</v>
      </c>
      <c r="AM409" s="9" t="s">
        <v>55</v>
      </c>
      <c r="AN409" s="10">
        <v>8.9999999999999993E-3</v>
      </c>
      <c r="AO409" s="10">
        <v>0.13600000000000001</v>
      </c>
      <c r="AP409" s="10">
        <v>0.251</v>
      </c>
      <c r="AQ409" s="9">
        <v>2400</v>
      </c>
      <c r="AR409" s="9">
        <v>0.71</v>
      </c>
      <c r="AS409" s="10">
        <v>0.115</v>
      </c>
      <c r="AT409" s="10">
        <v>0.11600000000000001</v>
      </c>
      <c r="AU409" s="16">
        <v>0.58479532163742687</v>
      </c>
      <c r="AV409" s="1" t="str">
        <f t="shared" si="6"/>
        <v>no</v>
      </c>
    </row>
    <row r="410" spans="1:48" ht="14.25" hidden="1" customHeight="1">
      <c r="A410" s="7">
        <v>406</v>
      </c>
      <c r="B410" s="8" t="s">
        <v>904</v>
      </c>
      <c r="C410" s="8" t="s">
        <v>854</v>
      </c>
      <c r="D410" s="9" t="s">
        <v>150</v>
      </c>
      <c r="E410" s="9" t="s">
        <v>59</v>
      </c>
      <c r="F410" s="9" t="s">
        <v>200</v>
      </c>
      <c r="G410" s="9">
        <v>1015</v>
      </c>
      <c r="H410" s="10">
        <v>0.56599999999999995</v>
      </c>
      <c r="I410" s="10">
        <v>0.54300000000000004</v>
      </c>
      <c r="J410" s="10">
        <v>0.40899999999999997</v>
      </c>
      <c r="K410" s="10">
        <v>0.68700000000000006</v>
      </c>
      <c r="L410" s="10">
        <v>6.0999999999999999E-2</v>
      </c>
      <c r="M410" s="10">
        <v>0.255</v>
      </c>
      <c r="N410" s="10">
        <v>0.74</v>
      </c>
      <c r="O410" s="9">
        <v>6902.53</v>
      </c>
      <c r="P410" s="9">
        <v>609</v>
      </c>
      <c r="Q410" s="9">
        <v>480</v>
      </c>
      <c r="R410" s="9">
        <v>1391</v>
      </c>
      <c r="S410" s="9" t="s">
        <v>55</v>
      </c>
      <c r="T410" s="9" t="s">
        <v>55</v>
      </c>
      <c r="U410" s="9" t="s">
        <v>55</v>
      </c>
      <c r="V410" s="9" t="s">
        <v>55</v>
      </c>
      <c r="W410" s="11">
        <v>108536</v>
      </c>
      <c r="X410" s="11">
        <v>98460</v>
      </c>
      <c r="Y410" s="11">
        <v>68175</v>
      </c>
      <c r="Z410" s="11">
        <v>79326</v>
      </c>
      <c r="AA410" s="11">
        <v>33934</v>
      </c>
      <c r="AB410" s="11">
        <v>33934</v>
      </c>
      <c r="AC410" s="9" t="s">
        <v>55</v>
      </c>
      <c r="AD410" s="10">
        <v>0.54</v>
      </c>
      <c r="AE410" s="10">
        <v>0.3</v>
      </c>
      <c r="AF410" s="10">
        <v>0.29399999999999998</v>
      </c>
      <c r="AG410" s="9">
        <v>454.67</v>
      </c>
      <c r="AH410" s="9">
        <v>538.33000000000004</v>
      </c>
      <c r="AI410" s="9">
        <v>15.18</v>
      </c>
      <c r="AJ410" s="9">
        <v>12.821999999999999</v>
      </c>
      <c r="AK410" s="9">
        <v>0.84458</v>
      </c>
      <c r="AL410" s="9" t="s">
        <v>55</v>
      </c>
      <c r="AM410" s="9" t="s">
        <v>55</v>
      </c>
      <c r="AN410" s="10">
        <v>0.193</v>
      </c>
      <c r="AO410" s="10">
        <v>0.25800000000000001</v>
      </c>
      <c r="AP410" s="10">
        <v>0.251</v>
      </c>
      <c r="AQ410" s="9">
        <v>7922</v>
      </c>
      <c r="AR410" s="9">
        <v>0.66300000000000003</v>
      </c>
      <c r="AS410" s="10" t="s">
        <v>288</v>
      </c>
      <c r="AT410" s="10">
        <v>2.5999999999999999E-2</v>
      </c>
      <c r="AU410" s="16">
        <v>0.60132291040288632</v>
      </c>
      <c r="AV410" s="1" t="str">
        <f t="shared" si="6"/>
        <v>yes</v>
      </c>
    </row>
    <row r="411" spans="1:48" ht="14.25" hidden="1" customHeight="1">
      <c r="A411" s="7">
        <v>407</v>
      </c>
      <c r="B411" s="8" t="s">
        <v>905</v>
      </c>
      <c r="C411" s="8" t="s">
        <v>854</v>
      </c>
      <c r="D411" s="9" t="s">
        <v>91</v>
      </c>
      <c r="E411" s="9" t="s">
        <v>59</v>
      </c>
      <c r="F411" s="9" t="s">
        <v>296</v>
      </c>
      <c r="G411" s="9">
        <v>1390</v>
      </c>
      <c r="H411" s="10">
        <v>0.93</v>
      </c>
      <c r="I411" s="9">
        <v>0.92200000000000004</v>
      </c>
      <c r="J411" s="9">
        <v>0.86199999999999999</v>
      </c>
      <c r="K411" s="10">
        <v>1</v>
      </c>
      <c r="L411" s="10">
        <v>6.6000000000000003E-2</v>
      </c>
      <c r="M411" s="10">
        <v>0.17499999999999999</v>
      </c>
      <c r="N411" s="10">
        <v>0.95</v>
      </c>
      <c r="O411" s="9">
        <v>2410.9899999999998</v>
      </c>
      <c r="P411" s="9" t="s">
        <v>55</v>
      </c>
      <c r="Q411" s="9" t="s">
        <v>55</v>
      </c>
      <c r="R411" s="9">
        <v>692</v>
      </c>
      <c r="S411" s="9" t="s">
        <v>55</v>
      </c>
      <c r="T411" s="9" t="s">
        <v>55</v>
      </c>
      <c r="U411" s="9" t="s">
        <v>55</v>
      </c>
      <c r="V411" s="9" t="s">
        <v>55</v>
      </c>
      <c r="W411" s="11">
        <v>118295</v>
      </c>
      <c r="X411" s="11">
        <v>149940</v>
      </c>
      <c r="Y411" s="11">
        <v>100854</v>
      </c>
      <c r="Z411" s="11">
        <v>83142</v>
      </c>
      <c r="AA411" s="11">
        <v>46836</v>
      </c>
      <c r="AB411" s="11">
        <v>46836</v>
      </c>
      <c r="AC411" s="9" t="s">
        <v>55</v>
      </c>
      <c r="AD411" s="10">
        <v>0.92100000000000004</v>
      </c>
      <c r="AE411" s="10">
        <v>0.17</v>
      </c>
      <c r="AF411" s="10">
        <v>0.19400000000000001</v>
      </c>
      <c r="AG411" s="9">
        <v>391.67</v>
      </c>
      <c r="AH411" s="9">
        <v>793.33</v>
      </c>
      <c r="AI411" s="9">
        <v>6.16</v>
      </c>
      <c r="AJ411" s="9">
        <v>3.0390000000000001</v>
      </c>
      <c r="AK411" s="9">
        <v>0.49370000000000003</v>
      </c>
      <c r="AL411" s="9" t="s">
        <v>55</v>
      </c>
      <c r="AM411" s="9" t="s">
        <v>55</v>
      </c>
      <c r="AN411" s="10">
        <v>0.115</v>
      </c>
      <c r="AO411" s="10">
        <v>0.42499999999999999</v>
      </c>
      <c r="AP411" s="10">
        <v>0.251</v>
      </c>
      <c r="AQ411" s="9">
        <v>2510</v>
      </c>
      <c r="AR411" s="9">
        <v>0.59</v>
      </c>
      <c r="AS411" s="9" t="s">
        <v>906</v>
      </c>
      <c r="AT411" s="10">
        <v>8.9999999999999993E-3</v>
      </c>
      <c r="AU411" s="16">
        <v>0.62893081761006286</v>
      </c>
      <c r="AV411" s="1" t="str">
        <f t="shared" si="6"/>
        <v>no</v>
      </c>
    </row>
    <row r="412" spans="1:48" ht="14.25" hidden="1" customHeight="1">
      <c r="A412" s="7">
        <v>408</v>
      </c>
      <c r="B412" s="8" t="s">
        <v>907</v>
      </c>
      <c r="C412" s="8" t="s">
        <v>854</v>
      </c>
      <c r="D412" s="9" t="s">
        <v>69</v>
      </c>
      <c r="E412" s="9" t="s">
        <v>59</v>
      </c>
      <c r="F412" s="9" t="s">
        <v>354</v>
      </c>
      <c r="G412" s="9">
        <v>1100</v>
      </c>
      <c r="H412" s="10">
        <v>0.66800000000000004</v>
      </c>
      <c r="I412" s="10">
        <v>0.63400000000000001</v>
      </c>
      <c r="J412" s="10">
        <v>0.48699999999999999</v>
      </c>
      <c r="K412" s="10">
        <v>0.94499999999999995</v>
      </c>
      <c r="L412" s="10">
        <v>9.8000000000000004E-2</v>
      </c>
      <c r="M412" s="10">
        <v>0.19900000000000001</v>
      </c>
      <c r="N412" s="10">
        <v>0.84</v>
      </c>
      <c r="O412" s="9">
        <v>4221.53</v>
      </c>
      <c r="P412" s="9">
        <v>115</v>
      </c>
      <c r="Q412" s="9" t="s">
        <v>55</v>
      </c>
      <c r="R412" s="9">
        <v>706</v>
      </c>
      <c r="S412" s="9" t="s">
        <v>55</v>
      </c>
      <c r="T412" s="9" t="s">
        <v>55</v>
      </c>
      <c r="U412" s="9" t="s">
        <v>55</v>
      </c>
      <c r="V412" s="9" t="s">
        <v>55</v>
      </c>
      <c r="W412" s="11">
        <v>73862</v>
      </c>
      <c r="X412" s="11">
        <v>93393</v>
      </c>
      <c r="Y412" s="11">
        <v>77220</v>
      </c>
      <c r="Z412" s="11">
        <v>63576</v>
      </c>
      <c r="AA412" s="11">
        <v>32500</v>
      </c>
      <c r="AB412" s="11">
        <v>32500</v>
      </c>
      <c r="AC412" s="9" t="s">
        <v>55</v>
      </c>
      <c r="AD412" s="10">
        <v>0.622</v>
      </c>
      <c r="AE412" s="10">
        <v>0.28000000000000003</v>
      </c>
      <c r="AF412" s="10">
        <v>0.26400000000000001</v>
      </c>
      <c r="AG412" s="9">
        <v>151</v>
      </c>
      <c r="AH412" s="9">
        <v>279</v>
      </c>
      <c r="AI412" s="9">
        <v>27.96</v>
      </c>
      <c r="AJ412" s="9">
        <v>15.131</v>
      </c>
      <c r="AK412" s="9">
        <v>0.54122000000000003</v>
      </c>
      <c r="AL412" s="9" t="s">
        <v>55</v>
      </c>
      <c r="AM412" s="9" t="s">
        <v>55</v>
      </c>
      <c r="AN412" s="10">
        <v>7.0000000000000007E-2</v>
      </c>
      <c r="AO412" s="10">
        <v>0.20399999999999999</v>
      </c>
      <c r="AP412" s="10">
        <v>0.251</v>
      </c>
      <c r="AQ412" s="9">
        <v>4576</v>
      </c>
      <c r="AR412" s="9" t="s">
        <v>55</v>
      </c>
      <c r="AS412" s="10">
        <v>4.7E-2</v>
      </c>
      <c r="AT412" s="9">
        <v>4.5999999999999999E-2</v>
      </c>
      <c r="AU412" s="16" t="s">
        <v>2055</v>
      </c>
      <c r="AV412" s="1" t="str">
        <f t="shared" si="6"/>
        <v>yes</v>
      </c>
    </row>
    <row r="413" spans="1:48" ht="14.25" hidden="1" customHeight="1">
      <c r="A413" s="7">
        <v>409</v>
      </c>
      <c r="B413" s="8" t="s">
        <v>908</v>
      </c>
      <c r="C413" s="8" t="s">
        <v>854</v>
      </c>
      <c r="D413" s="9" t="s">
        <v>69</v>
      </c>
      <c r="E413" s="9" t="s">
        <v>59</v>
      </c>
      <c r="F413" s="9" t="s">
        <v>354</v>
      </c>
      <c r="G413" s="9">
        <v>1070</v>
      </c>
      <c r="H413" s="10">
        <v>0.59</v>
      </c>
      <c r="I413" s="10">
        <v>0.53300000000000003</v>
      </c>
      <c r="J413" s="10">
        <v>0.47099999999999997</v>
      </c>
      <c r="K413" s="10">
        <v>0.69899999999999995</v>
      </c>
      <c r="L413" s="10">
        <v>5.7000000000000002E-2</v>
      </c>
      <c r="M413" s="10">
        <v>0.14000000000000001</v>
      </c>
      <c r="N413" s="10">
        <v>0.78</v>
      </c>
      <c r="O413" s="9">
        <v>3391.89</v>
      </c>
      <c r="P413" s="9">
        <v>173</v>
      </c>
      <c r="Q413" s="9">
        <v>164</v>
      </c>
      <c r="R413" s="9">
        <v>582</v>
      </c>
      <c r="S413" s="9" t="s">
        <v>55</v>
      </c>
      <c r="T413" s="9" t="s">
        <v>55</v>
      </c>
      <c r="U413" s="9" t="s">
        <v>55</v>
      </c>
      <c r="V413" s="9" t="s">
        <v>55</v>
      </c>
      <c r="W413" s="11">
        <v>90501</v>
      </c>
      <c r="X413" s="11">
        <v>103554</v>
      </c>
      <c r="Y413" s="11">
        <v>78750</v>
      </c>
      <c r="Z413" s="11">
        <v>74898</v>
      </c>
      <c r="AA413" s="11">
        <v>34030</v>
      </c>
      <c r="AB413" s="11">
        <v>34030</v>
      </c>
      <c r="AC413" s="9" t="s">
        <v>55</v>
      </c>
      <c r="AD413" s="10">
        <v>0.45200000000000001</v>
      </c>
      <c r="AE413" s="10">
        <v>0.32</v>
      </c>
      <c r="AF413" s="10">
        <v>0.29499999999999998</v>
      </c>
      <c r="AG413" s="9">
        <v>278.33</v>
      </c>
      <c r="AH413" s="9">
        <v>386.67</v>
      </c>
      <c r="AI413" s="9">
        <v>12.19</v>
      </c>
      <c r="AJ413" s="9">
        <v>8.7720000000000002</v>
      </c>
      <c r="AK413" s="9">
        <v>0.71982999999999997</v>
      </c>
      <c r="AL413" s="9" t="s">
        <v>55</v>
      </c>
      <c r="AM413" s="9" t="s">
        <v>55</v>
      </c>
      <c r="AN413" s="10">
        <v>3.5000000000000003E-2</v>
      </c>
      <c r="AO413" s="10">
        <v>0.17799999999999999</v>
      </c>
      <c r="AP413" s="10">
        <v>0.251</v>
      </c>
      <c r="AQ413" s="9">
        <v>3912</v>
      </c>
      <c r="AR413" s="9">
        <v>0.59</v>
      </c>
      <c r="AS413" s="10">
        <v>7.2999999999999995E-2</v>
      </c>
      <c r="AT413" s="10">
        <v>0.13800000000000001</v>
      </c>
      <c r="AU413" s="16">
        <v>0.62893081761006286</v>
      </c>
      <c r="AV413" s="1" t="str">
        <f t="shared" si="6"/>
        <v>no</v>
      </c>
    </row>
    <row r="414" spans="1:48" ht="14.25" hidden="1" customHeight="1">
      <c r="A414" s="7">
        <v>410</v>
      </c>
      <c r="B414" s="8" t="s">
        <v>909</v>
      </c>
      <c r="C414" s="8" t="s">
        <v>854</v>
      </c>
      <c r="D414" s="9" t="s">
        <v>69</v>
      </c>
      <c r="E414" s="9" t="s">
        <v>51</v>
      </c>
      <c r="F414" s="9" t="s">
        <v>70</v>
      </c>
      <c r="G414" s="9">
        <v>1000</v>
      </c>
      <c r="H414" s="10">
        <v>0.625</v>
      </c>
      <c r="I414" s="10">
        <v>0.60699999999999998</v>
      </c>
      <c r="J414" s="10">
        <v>0.47</v>
      </c>
      <c r="K414" s="10">
        <v>0.86799999999999999</v>
      </c>
      <c r="L414" s="10">
        <v>0.11799999999999999</v>
      </c>
      <c r="M414" s="10">
        <v>0.28499999999999998</v>
      </c>
      <c r="N414" s="10">
        <v>0.79</v>
      </c>
      <c r="O414" s="9">
        <v>5711.23</v>
      </c>
      <c r="P414" s="9">
        <v>157</v>
      </c>
      <c r="Q414" s="9" t="s">
        <v>55</v>
      </c>
      <c r="R414" s="9">
        <v>1516</v>
      </c>
      <c r="S414" s="11">
        <v>13160</v>
      </c>
      <c r="T414" s="9" t="s">
        <v>910</v>
      </c>
      <c r="U414" s="9" t="s">
        <v>84</v>
      </c>
      <c r="V414" s="11">
        <v>7617</v>
      </c>
      <c r="W414" s="11">
        <v>81847</v>
      </c>
      <c r="X414" s="11">
        <v>98505</v>
      </c>
      <c r="Y414" s="11">
        <v>75177</v>
      </c>
      <c r="Z414" s="11">
        <v>66294</v>
      </c>
      <c r="AA414" s="11">
        <v>8815</v>
      </c>
      <c r="AB414" s="11">
        <v>14895</v>
      </c>
      <c r="AC414" s="9" t="s">
        <v>671</v>
      </c>
      <c r="AD414" s="10">
        <v>0.54</v>
      </c>
      <c r="AE414" s="10">
        <v>0.32</v>
      </c>
      <c r="AF414" s="10">
        <v>0.27500000000000002</v>
      </c>
      <c r="AG414" s="9">
        <v>326.33</v>
      </c>
      <c r="AH414" s="9">
        <v>387.33</v>
      </c>
      <c r="AI414" s="9">
        <v>17.5</v>
      </c>
      <c r="AJ414" s="9">
        <v>14.744999999999999</v>
      </c>
      <c r="AK414" s="9">
        <v>0.84250999999999998</v>
      </c>
      <c r="AL414" s="10">
        <v>0</v>
      </c>
      <c r="AM414" s="10">
        <v>0.52700000000000002</v>
      </c>
      <c r="AN414" s="10">
        <v>5.0000000000000001E-3</v>
      </c>
      <c r="AO414" s="10">
        <v>0.17899999999999999</v>
      </c>
      <c r="AP414" s="10">
        <v>0.251</v>
      </c>
      <c r="AQ414" s="9">
        <v>6496</v>
      </c>
      <c r="AR414" s="9">
        <v>0.51800000000000002</v>
      </c>
      <c r="AS414" s="10">
        <v>7.0999999999999994E-2</v>
      </c>
      <c r="AT414" s="10">
        <v>8.5000000000000006E-2</v>
      </c>
      <c r="AU414" s="16">
        <v>0.65876152832674573</v>
      </c>
      <c r="AV414" s="1" t="str">
        <f t="shared" si="6"/>
        <v>yes</v>
      </c>
    </row>
    <row r="415" spans="1:48" ht="14.25" hidden="1" customHeight="1">
      <c r="A415" s="7">
        <v>411</v>
      </c>
      <c r="B415" s="8" t="s">
        <v>629</v>
      </c>
      <c r="C415" s="8" t="s">
        <v>854</v>
      </c>
      <c r="D415" s="9" t="s">
        <v>91</v>
      </c>
      <c r="E415" s="9" t="s">
        <v>59</v>
      </c>
      <c r="F415" s="9" t="s">
        <v>187</v>
      </c>
      <c r="G415" s="9" t="s">
        <v>55</v>
      </c>
      <c r="H415" s="10">
        <v>0.79200000000000004</v>
      </c>
      <c r="I415" s="10">
        <v>0.79</v>
      </c>
      <c r="J415" s="10">
        <v>0.76100000000000001</v>
      </c>
      <c r="K415" s="10">
        <v>1</v>
      </c>
      <c r="L415" s="10">
        <v>1.9E-2</v>
      </c>
      <c r="M415" s="10">
        <v>0.10299999999999999</v>
      </c>
      <c r="N415" s="10">
        <v>0.86</v>
      </c>
      <c r="O415" s="9">
        <v>1579.51</v>
      </c>
      <c r="P415" s="9" t="s">
        <v>55</v>
      </c>
      <c r="Q415" s="9" t="s">
        <v>55</v>
      </c>
      <c r="R415" s="9">
        <v>435</v>
      </c>
      <c r="S415" s="9" t="s">
        <v>55</v>
      </c>
      <c r="T415" s="9" t="s">
        <v>55</v>
      </c>
      <c r="U415" s="9" t="s">
        <v>55</v>
      </c>
      <c r="V415" s="9" t="s">
        <v>55</v>
      </c>
      <c r="W415" s="11">
        <v>86281</v>
      </c>
      <c r="X415" s="11">
        <v>104058</v>
      </c>
      <c r="Y415" s="11">
        <v>79443</v>
      </c>
      <c r="Z415" s="11">
        <v>59976</v>
      </c>
      <c r="AA415" s="11">
        <v>47700</v>
      </c>
      <c r="AB415" s="11">
        <v>47700</v>
      </c>
      <c r="AC415" s="9" t="s">
        <v>55</v>
      </c>
      <c r="AD415" s="10">
        <v>0.71799999999999997</v>
      </c>
      <c r="AE415" s="10">
        <v>0.21</v>
      </c>
      <c r="AF415" s="10">
        <v>0.19900000000000001</v>
      </c>
      <c r="AG415" s="9">
        <v>151.33000000000001</v>
      </c>
      <c r="AH415" s="9">
        <v>246.33</v>
      </c>
      <c r="AI415" s="9">
        <v>10.44</v>
      </c>
      <c r="AJ415" s="9">
        <v>6.4119999999999999</v>
      </c>
      <c r="AK415" s="9">
        <v>0.61434</v>
      </c>
      <c r="AL415" s="9" t="s">
        <v>55</v>
      </c>
      <c r="AM415" s="9" t="s">
        <v>55</v>
      </c>
      <c r="AN415" s="10">
        <v>0.106</v>
      </c>
      <c r="AO415" s="10">
        <v>0.21</v>
      </c>
      <c r="AP415" s="10">
        <v>0.251</v>
      </c>
      <c r="AQ415" s="9">
        <v>1598</v>
      </c>
      <c r="AR415" s="9">
        <v>0.376</v>
      </c>
      <c r="AS415" s="10">
        <v>0.04</v>
      </c>
      <c r="AT415" s="10">
        <v>7.3999999999999996E-2</v>
      </c>
      <c r="AU415" s="16">
        <v>0.72674418604651159</v>
      </c>
      <c r="AV415" s="1" t="str">
        <f t="shared" si="6"/>
        <v>no</v>
      </c>
    </row>
    <row r="416" spans="1:48" ht="14.25" hidden="1" customHeight="1">
      <c r="A416" s="7">
        <v>412</v>
      </c>
      <c r="B416" s="8" t="s">
        <v>911</v>
      </c>
      <c r="C416" s="8" t="s">
        <v>854</v>
      </c>
      <c r="D416" s="9" t="s">
        <v>69</v>
      </c>
      <c r="E416" s="9" t="s">
        <v>59</v>
      </c>
      <c r="F416" s="9" t="s">
        <v>276</v>
      </c>
      <c r="G416" s="9">
        <v>936</v>
      </c>
      <c r="H416" s="10">
        <v>0.64400000000000002</v>
      </c>
      <c r="I416" s="10">
        <v>0.622</v>
      </c>
      <c r="J416" s="10">
        <v>0.55900000000000005</v>
      </c>
      <c r="K416" s="10">
        <v>0.69399999999999995</v>
      </c>
      <c r="L416" s="10">
        <v>1.7000000000000001E-2</v>
      </c>
      <c r="M416" s="10">
        <v>0.156</v>
      </c>
      <c r="N416" s="10">
        <v>0.69</v>
      </c>
      <c r="O416" s="9">
        <v>1024.05</v>
      </c>
      <c r="P416" s="9">
        <v>205</v>
      </c>
      <c r="Q416" s="9" t="s">
        <v>55</v>
      </c>
      <c r="R416" s="9">
        <v>268</v>
      </c>
      <c r="S416" s="9" t="s">
        <v>55</v>
      </c>
      <c r="T416" s="9" t="s">
        <v>55</v>
      </c>
      <c r="U416" s="9" t="s">
        <v>55</v>
      </c>
      <c r="V416" s="9" t="s">
        <v>55</v>
      </c>
      <c r="W416" s="11">
        <v>75750</v>
      </c>
      <c r="X416" s="11">
        <v>84402</v>
      </c>
      <c r="Y416" s="11">
        <v>71307</v>
      </c>
      <c r="Z416" s="11">
        <v>55368</v>
      </c>
      <c r="AA416" s="11">
        <v>33835</v>
      </c>
      <c r="AB416" s="11">
        <v>33835</v>
      </c>
      <c r="AC416" s="9" t="s">
        <v>55</v>
      </c>
      <c r="AD416" s="10">
        <v>0.58499999999999996</v>
      </c>
      <c r="AE416" s="10">
        <v>0.41</v>
      </c>
      <c r="AF416" s="10">
        <v>0.379</v>
      </c>
      <c r="AG416" s="9">
        <v>106.67</v>
      </c>
      <c r="AH416" s="9">
        <v>140</v>
      </c>
      <c r="AI416" s="9">
        <v>9.6</v>
      </c>
      <c r="AJ416" s="9">
        <v>7.3150000000000004</v>
      </c>
      <c r="AK416" s="9">
        <v>0.76190000000000002</v>
      </c>
      <c r="AL416" s="9" t="s">
        <v>55</v>
      </c>
      <c r="AM416" s="9" t="s">
        <v>55</v>
      </c>
      <c r="AN416" s="10">
        <v>2.1000000000000001E-2</v>
      </c>
      <c r="AO416" s="10">
        <v>0.28499999999999998</v>
      </c>
      <c r="AP416" s="10">
        <v>0.251</v>
      </c>
      <c r="AQ416" s="9">
        <v>1169</v>
      </c>
      <c r="AR416" s="9">
        <v>1.302</v>
      </c>
      <c r="AS416" s="10" t="s">
        <v>414</v>
      </c>
      <c r="AT416" s="9">
        <v>5.8999999999999997E-2</v>
      </c>
      <c r="AU416" s="16">
        <v>0.43440486533449174</v>
      </c>
      <c r="AV416" s="1" t="str">
        <f t="shared" si="6"/>
        <v>no</v>
      </c>
    </row>
    <row r="417" spans="1:48" ht="14.25" hidden="1" customHeight="1">
      <c r="A417" s="7">
        <v>413</v>
      </c>
      <c r="B417" s="8" t="s">
        <v>912</v>
      </c>
      <c r="C417" s="8" t="s">
        <v>854</v>
      </c>
      <c r="D417" s="9" t="s">
        <v>91</v>
      </c>
      <c r="E417" s="9" t="s">
        <v>59</v>
      </c>
      <c r="F417" s="9" t="s">
        <v>296</v>
      </c>
      <c r="G417" s="9">
        <v>1440</v>
      </c>
      <c r="H417" s="10">
        <v>0.95399999999999996</v>
      </c>
      <c r="I417" s="10">
        <v>0.94499999999999995</v>
      </c>
      <c r="J417" s="10">
        <v>0.88100000000000001</v>
      </c>
      <c r="K417" s="10">
        <v>0.97599999999999998</v>
      </c>
      <c r="L417" s="10">
        <v>1.7000000000000001E-2</v>
      </c>
      <c r="M417" s="10">
        <v>7.9000000000000001E-2</v>
      </c>
      <c r="N417" s="10">
        <v>0.97</v>
      </c>
      <c r="O417" s="9">
        <v>2149.5300000000002</v>
      </c>
      <c r="P417" s="9">
        <v>41</v>
      </c>
      <c r="Q417" s="9" t="s">
        <v>55</v>
      </c>
      <c r="R417" s="9">
        <v>732</v>
      </c>
      <c r="S417" s="9" t="s">
        <v>55</v>
      </c>
      <c r="T417" s="9" t="s">
        <v>55</v>
      </c>
      <c r="U417" s="9" t="s">
        <v>55</v>
      </c>
      <c r="V417" s="9" t="s">
        <v>55</v>
      </c>
      <c r="W417" s="11">
        <v>111895</v>
      </c>
      <c r="X417" s="11">
        <v>103725</v>
      </c>
      <c r="Y417" s="11">
        <v>73395</v>
      </c>
      <c r="Z417" s="11">
        <v>53811</v>
      </c>
      <c r="AA417" s="11">
        <v>50070</v>
      </c>
      <c r="AB417" s="11">
        <v>50070</v>
      </c>
      <c r="AC417" s="9" t="s">
        <v>55</v>
      </c>
      <c r="AD417" s="10">
        <v>0.94599999999999995</v>
      </c>
      <c r="AE417" s="10">
        <v>0.17</v>
      </c>
      <c r="AF417" s="10">
        <v>0.18099999999999999</v>
      </c>
      <c r="AG417" s="9">
        <v>319.33</v>
      </c>
      <c r="AH417" s="9">
        <v>614.33000000000004</v>
      </c>
      <c r="AI417" s="9">
        <v>6.73</v>
      </c>
      <c r="AJ417" s="9">
        <v>3.4990000000000001</v>
      </c>
      <c r="AK417" s="9">
        <v>0.51980000000000004</v>
      </c>
      <c r="AL417" s="9" t="s">
        <v>55</v>
      </c>
      <c r="AM417" s="9" t="s">
        <v>55</v>
      </c>
      <c r="AN417" s="10">
        <v>9.5000000000000001E-2</v>
      </c>
      <c r="AO417" s="10">
        <v>0.371</v>
      </c>
      <c r="AP417" s="10">
        <v>0.251</v>
      </c>
      <c r="AQ417" s="9">
        <v>2171</v>
      </c>
      <c r="AR417" s="9">
        <v>0.32500000000000001</v>
      </c>
      <c r="AS417" s="9" t="s">
        <v>913</v>
      </c>
      <c r="AT417" s="10">
        <v>8.9999999999999993E-3</v>
      </c>
      <c r="AU417" s="16">
        <v>0.75471698113207542</v>
      </c>
      <c r="AV417" s="1" t="str">
        <f t="shared" si="6"/>
        <v>no</v>
      </c>
    </row>
    <row r="418" spans="1:48" ht="14.25" hidden="1" customHeight="1">
      <c r="A418" s="7">
        <v>414</v>
      </c>
      <c r="B418" s="8" t="s">
        <v>914</v>
      </c>
      <c r="C418" s="8" t="s">
        <v>854</v>
      </c>
      <c r="D418" s="9" t="s">
        <v>63</v>
      </c>
      <c r="E418" s="9" t="s">
        <v>59</v>
      </c>
      <c r="F418" s="9" t="s">
        <v>361</v>
      </c>
      <c r="G418" s="9" t="s">
        <v>55</v>
      </c>
      <c r="H418" s="10">
        <v>0.84899999999999998</v>
      </c>
      <c r="I418" s="10">
        <v>0.83299999999999996</v>
      </c>
      <c r="J418" s="10">
        <v>0.76400000000000001</v>
      </c>
      <c r="K418" s="10">
        <v>0.65400000000000003</v>
      </c>
      <c r="L418" s="10">
        <v>3.3000000000000002E-2</v>
      </c>
      <c r="M418" s="10">
        <v>7.0999999999999994E-2</v>
      </c>
      <c r="N418" s="10">
        <v>0.96</v>
      </c>
      <c r="O418" s="9">
        <v>5553.79</v>
      </c>
      <c r="P418" s="9">
        <v>681</v>
      </c>
      <c r="Q418" s="9">
        <v>42</v>
      </c>
      <c r="R418" s="9">
        <v>1038</v>
      </c>
      <c r="S418" s="9" t="s">
        <v>55</v>
      </c>
      <c r="T418" s="9" t="s">
        <v>55</v>
      </c>
      <c r="U418" s="9" t="s">
        <v>55</v>
      </c>
      <c r="V418" s="9" t="s">
        <v>55</v>
      </c>
      <c r="W418" s="11">
        <v>122333</v>
      </c>
      <c r="X418" s="11">
        <v>150570</v>
      </c>
      <c r="Y418" s="11">
        <v>104634</v>
      </c>
      <c r="Z418" s="11">
        <v>97065</v>
      </c>
      <c r="AA418" s="11">
        <v>45590</v>
      </c>
      <c r="AB418" s="11">
        <v>45590</v>
      </c>
      <c r="AC418" s="9" t="s">
        <v>55</v>
      </c>
      <c r="AD418" s="10">
        <v>0.83899999999999997</v>
      </c>
      <c r="AE418" s="10">
        <v>0.12</v>
      </c>
      <c r="AF418" s="10">
        <v>0.13600000000000001</v>
      </c>
      <c r="AG418" s="9">
        <v>410.67</v>
      </c>
      <c r="AH418" s="9">
        <v>612.66999999999996</v>
      </c>
      <c r="AI418" s="9">
        <v>13.52</v>
      </c>
      <c r="AJ418" s="9">
        <v>9.0649999999999995</v>
      </c>
      <c r="AK418" s="9">
        <v>0.67029000000000005</v>
      </c>
      <c r="AL418" s="9" t="s">
        <v>55</v>
      </c>
      <c r="AM418" s="9" t="s">
        <v>55</v>
      </c>
      <c r="AN418" s="10">
        <v>0.20799999999999999</v>
      </c>
      <c r="AO418" s="10">
        <v>0.16400000000000001</v>
      </c>
      <c r="AP418" s="10">
        <v>0.251</v>
      </c>
      <c r="AQ418" s="9">
        <v>6573</v>
      </c>
      <c r="AR418" s="9">
        <v>0.65600000000000003</v>
      </c>
      <c r="AS418" s="10">
        <v>8.5999999999999993E-2</v>
      </c>
      <c r="AT418" s="10">
        <v>0.01</v>
      </c>
      <c r="AU418" s="16">
        <v>0.60386473429951693</v>
      </c>
      <c r="AV418" s="1" t="str">
        <f t="shared" si="6"/>
        <v>yes</v>
      </c>
    </row>
    <row r="419" spans="1:48" ht="14.25" hidden="1" customHeight="1">
      <c r="A419" s="7">
        <v>415</v>
      </c>
      <c r="B419" s="8" t="s">
        <v>915</v>
      </c>
      <c r="C419" s="8" t="s">
        <v>854</v>
      </c>
      <c r="D419" s="9" t="s">
        <v>50</v>
      </c>
      <c r="E419" s="9" t="s">
        <v>51</v>
      </c>
      <c r="F419" s="9" t="s">
        <v>97</v>
      </c>
      <c r="G419" s="9">
        <v>1017.5</v>
      </c>
      <c r="H419" s="10">
        <v>0.50900000000000001</v>
      </c>
      <c r="I419" s="10">
        <v>0.47799999999999998</v>
      </c>
      <c r="J419" s="10">
        <v>0.32500000000000001</v>
      </c>
      <c r="K419" s="10">
        <v>0.874</v>
      </c>
      <c r="L419" s="10">
        <v>0.253</v>
      </c>
      <c r="M419" s="10">
        <v>0.441</v>
      </c>
      <c r="N419" s="10">
        <v>0.77</v>
      </c>
      <c r="O419" s="9">
        <v>5077.6400000000003</v>
      </c>
      <c r="P419" s="9">
        <v>192</v>
      </c>
      <c r="Q419" s="9" t="s">
        <v>55</v>
      </c>
      <c r="R419" s="9">
        <v>1079</v>
      </c>
      <c r="S419" s="11">
        <v>13408</v>
      </c>
      <c r="T419" s="9" t="s">
        <v>156</v>
      </c>
      <c r="U419" s="9" t="s">
        <v>84</v>
      </c>
      <c r="V419" s="11">
        <v>8597</v>
      </c>
      <c r="W419" s="11">
        <v>79706</v>
      </c>
      <c r="X419" s="11">
        <v>95967</v>
      </c>
      <c r="Y419" s="11">
        <v>78426</v>
      </c>
      <c r="Z419" s="11">
        <v>62235</v>
      </c>
      <c r="AA419" s="11">
        <v>8857</v>
      </c>
      <c r="AB419" s="11">
        <v>14937</v>
      </c>
      <c r="AC419" s="9" t="s">
        <v>100</v>
      </c>
      <c r="AD419" s="10">
        <v>0.443</v>
      </c>
      <c r="AE419" s="10">
        <v>0.35</v>
      </c>
      <c r="AF419" s="10">
        <v>0.30099999999999999</v>
      </c>
      <c r="AG419" s="9">
        <v>202</v>
      </c>
      <c r="AH419" s="9">
        <v>239.67</v>
      </c>
      <c r="AI419" s="9">
        <v>25.14</v>
      </c>
      <c r="AJ419" s="9">
        <v>21.186</v>
      </c>
      <c r="AK419" s="9">
        <v>0.84284000000000003</v>
      </c>
      <c r="AL419" s="10">
        <v>0</v>
      </c>
      <c r="AM419" s="10">
        <v>0.55700000000000005</v>
      </c>
      <c r="AN419" s="10">
        <v>8.9999999999999993E-3</v>
      </c>
      <c r="AO419" s="10">
        <v>0.218</v>
      </c>
      <c r="AP419" s="10">
        <v>0.251</v>
      </c>
      <c r="AQ419" s="9">
        <v>6306</v>
      </c>
      <c r="AR419" s="9">
        <v>0.104</v>
      </c>
      <c r="AS419" s="10">
        <v>3.3000000000000002E-2</v>
      </c>
      <c r="AT419" s="10">
        <v>6.6000000000000003E-2</v>
      </c>
      <c r="AU419" s="16">
        <v>0.90579710144927539</v>
      </c>
      <c r="AV419" s="1" t="str">
        <f t="shared" si="6"/>
        <v>yes</v>
      </c>
    </row>
    <row r="420" spans="1:48" ht="14.25" hidden="1" customHeight="1">
      <c r="A420" s="7">
        <v>416</v>
      </c>
      <c r="B420" s="8" t="s">
        <v>916</v>
      </c>
      <c r="C420" s="8" t="s">
        <v>917</v>
      </c>
      <c r="D420" s="9" t="s">
        <v>91</v>
      </c>
      <c r="E420" s="9" t="s">
        <v>59</v>
      </c>
      <c r="F420" s="9" t="s">
        <v>92</v>
      </c>
      <c r="G420" s="9">
        <v>1050</v>
      </c>
      <c r="H420" s="10">
        <v>0.65400000000000003</v>
      </c>
      <c r="I420" s="10">
        <v>0.65400000000000003</v>
      </c>
      <c r="J420" s="10">
        <v>0.55500000000000005</v>
      </c>
      <c r="K420" s="10">
        <v>1</v>
      </c>
      <c r="L420" s="10">
        <v>1.2E-2</v>
      </c>
      <c r="M420" s="10">
        <v>9.5000000000000001E-2</v>
      </c>
      <c r="N420" s="10">
        <v>0.8</v>
      </c>
      <c r="O420" s="9">
        <v>1365.86</v>
      </c>
      <c r="P420" s="9" t="s">
        <v>55</v>
      </c>
      <c r="Q420" s="9" t="s">
        <v>55</v>
      </c>
      <c r="R420" s="9">
        <v>324</v>
      </c>
      <c r="S420" s="9" t="s">
        <v>55</v>
      </c>
      <c r="T420" s="9" t="s">
        <v>55</v>
      </c>
      <c r="U420" s="9" t="s">
        <v>55</v>
      </c>
      <c r="V420" s="9" t="s">
        <v>55</v>
      </c>
      <c r="W420" s="11">
        <v>67350</v>
      </c>
      <c r="X420" s="11">
        <v>78705</v>
      </c>
      <c r="Y420" s="11">
        <v>62424</v>
      </c>
      <c r="Z420" s="11">
        <v>53631</v>
      </c>
      <c r="AA420" s="11">
        <v>39313</v>
      </c>
      <c r="AB420" s="11">
        <v>39313</v>
      </c>
      <c r="AC420" s="9" t="s">
        <v>55</v>
      </c>
      <c r="AD420" s="10">
        <v>0.44400000000000001</v>
      </c>
      <c r="AE420" s="10">
        <v>0.31</v>
      </c>
      <c r="AF420" s="10">
        <v>0.27400000000000002</v>
      </c>
      <c r="AG420" s="9">
        <v>110.33</v>
      </c>
      <c r="AH420" s="9">
        <v>230.67</v>
      </c>
      <c r="AI420" s="9">
        <v>12.38</v>
      </c>
      <c r="AJ420" s="9">
        <v>5.9210000000000003</v>
      </c>
      <c r="AK420" s="9">
        <v>0.47832000000000002</v>
      </c>
      <c r="AL420" s="9" t="s">
        <v>55</v>
      </c>
      <c r="AM420" s="9" t="s">
        <v>55</v>
      </c>
      <c r="AN420" s="10">
        <v>3.1E-2</v>
      </c>
      <c r="AO420" s="10">
        <v>0.152</v>
      </c>
      <c r="AP420" s="10">
        <v>0.24</v>
      </c>
      <c r="AQ420" s="9">
        <v>1376</v>
      </c>
      <c r="AR420" s="9">
        <v>0.24</v>
      </c>
      <c r="AS420" s="10">
        <v>8.7999999999999995E-2</v>
      </c>
      <c r="AT420" s="10">
        <v>0.21</v>
      </c>
      <c r="AU420" s="16">
        <v>0.80645161290322576</v>
      </c>
      <c r="AV420" s="1" t="str">
        <f t="shared" si="6"/>
        <v>no</v>
      </c>
    </row>
    <row r="421" spans="1:48" ht="14.25" hidden="1" customHeight="1">
      <c r="A421" s="7">
        <v>417</v>
      </c>
      <c r="B421" s="8" t="s">
        <v>918</v>
      </c>
      <c r="C421" s="8" t="s">
        <v>917</v>
      </c>
      <c r="D421" s="9" t="s">
        <v>91</v>
      </c>
      <c r="E421" s="9" t="s">
        <v>59</v>
      </c>
      <c r="F421" s="9" t="s">
        <v>92</v>
      </c>
      <c r="G421" s="9">
        <v>1174</v>
      </c>
      <c r="H421" s="10">
        <v>0.61799999999999999</v>
      </c>
      <c r="I421" s="10">
        <v>0.58699999999999997</v>
      </c>
      <c r="J421" s="10">
        <v>0.48899999999999999</v>
      </c>
      <c r="K421" s="10">
        <v>1</v>
      </c>
      <c r="L421" s="10">
        <v>3.5999999999999997E-2</v>
      </c>
      <c r="M421" s="10">
        <v>0.188</v>
      </c>
      <c r="N421" s="10">
        <v>0.84</v>
      </c>
      <c r="O421" s="9">
        <v>1355.18</v>
      </c>
      <c r="P421" s="9" t="s">
        <v>55</v>
      </c>
      <c r="Q421" s="9" t="s">
        <v>55</v>
      </c>
      <c r="R421" s="9">
        <v>299</v>
      </c>
      <c r="S421" s="9" t="s">
        <v>55</v>
      </c>
      <c r="T421" s="9" t="s">
        <v>55</v>
      </c>
      <c r="U421" s="9" t="s">
        <v>55</v>
      </c>
      <c r="V421" s="9" t="s">
        <v>55</v>
      </c>
      <c r="W421" s="11">
        <v>70806</v>
      </c>
      <c r="X421" s="11">
        <v>81117</v>
      </c>
      <c r="Y421" s="11">
        <v>64980</v>
      </c>
      <c r="Z421" s="11">
        <v>60498</v>
      </c>
      <c r="AA421" s="11">
        <v>35428</v>
      </c>
      <c r="AB421" s="11">
        <v>35428</v>
      </c>
      <c r="AC421" s="9" t="s">
        <v>55</v>
      </c>
      <c r="AD421" s="10">
        <v>0.38500000000000001</v>
      </c>
      <c r="AE421" s="10">
        <v>0.35</v>
      </c>
      <c r="AF421" s="10">
        <v>0.30399999999999999</v>
      </c>
      <c r="AG421" s="9">
        <v>120</v>
      </c>
      <c r="AH421" s="9">
        <v>186.67</v>
      </c>
      <c r="AI421" s="9">
        <v>11.29</v>
      </c>
      <c r="AJ421" s="9">
        <v>7.26</v>
      </c>
      <c r="AK421" s="9">
        <v>0.64285999999999999</v>
      </c>
      <c r="AL421" s="9" t="s">
        <v>55</v>
      </c>
      <c r="AM421" s="9" t="s">
        <v>55</v>
      </c>
      <c r="AN421" s="10">
        <v>1.2E-2</v>
      </c>
      <c r="AO421" s="10">
        <v>0.121</v>
      </c>
      <c r="AP421" s="10">
        <v>0.24</v>
      </c>
      <c r="AQ421" s="9">
        <v>1385</v>
      </c>
      <c r="AR421" s="9">
        <v>0.55800000000000005</v>
      </c>
      <c r="AS421" s="10">
        <v>0.11899999999999999</v>
      </c>
      <c r="AT421" s="10">
        <v>0.23400000000000001</v>
      </c>
      <c r="AU421" s="16">
        <v>0.64184852374839529</v>
      </c>
      <c r="AV421" s="1" t="str">
        <f t="shared" si="6"/>
        <v>no</v>
      </c>
    </row>
    <row r="422" spans="1:48" ht="14.25" hidden="1" customHeight="1">
      <c r="A422" s="7">
        <v>418</v>
      </c>
      <c r="B422" s="8" t="s">
        <v>919</v>
      </c>
      <c r="C422" s="8" t="s">
        <v>917</v>
      </c>
      <c r="D422" s="9" t="s">
        <v>150</v>
      </c>
      <c r="E422" s="9" t="s">
        <v>59</v>
      </c>
      <c r="F422" s="9" t="s">
        <v>624</v>
      </c>
      <c r="G422" s="9">
        <v>1100</v>
      </c>
      <c r="H422" s="10">
        <v>0.54600000000000004</v>
      </c>
      <c r="I422" s="10">
        <v>0.45700000000000002</v>
      </c>
      <c r="J422" s="10">
        <v>0.26500000000000001</v>
      </c>
      <c r="K422" s="10">
        <v>0.51500000000000001</v>
      </c>
      <c r="L422" s="10">
        <v>0.183</v>
      </c>
      <c r="M422" s="10">
        <v>0.51</v>
      </c>
      <c r="N422" s="10">
        <v>0.8</v>
      </c>
      <c r="O422" s="9">
        <v>2692.5</v>
      </c>
      <c r="P422" s="9">
        <v>292</v>
      </c>
      <c r="Q422" s="9">
        <v>120</v>
      </c>
      <c r="R422" s="9">
        <v>442</v>
      </c>
      <c r="S422" s="9" t="s">
        <v>55</v>
      </c>
      <c r="T422" s="9" t="s">
        <v>55</v>
      </c>
      <c r="U422" s="9" t="s">
        <v>55</v>
      </c>
      <c r="V422" s="9" t="s">
        <v>55</v>
      </c>
      <c r="W422" s="11">
        <v>59354</v>
      </c>
      <c r="X422" s="11">
        <v>53100</v>
      </c>
      <c r="Y422" s="11">
        <v>44055</v>
      </c>
      <c r="Z422" s="11">
        <v>37404</v>
      </c>
      <c r="AA422" s="11">
        <v>27000</v>
      </c>
      <c r="AB422" s="11">
        <v>27000</v>
      </c>
      <c r="AC422" s="9" t="s">
        <v>55</v>
      </c>
      <c r="AD422" s="10">
        <v>0.55600000000000005</v>
      </c>
      <c r="AE422" s="10">
        <v>0.33</v>
      </c>
      <c r="AF422" s="10">
        <v>0.27300000000000002</v>
      </c>
      <c r="AG422" s="9">
        <v>235.33</v>
      </c>
      <c r="AH422" s="9">
        <v>464</v>
      </c>
      <c r="AI422" s="9">
        <v>11.44</v>
      </c>
      <c r="AJ422" s="9">
        <v>5.8029999999999999</v>
      </c>
      <c r="AK422" s="9">
        <v>0.50717999999999996</v>
      </c>
      <c r="AL422" s="9" t="s">
        <v>55</v>
      </c>
      <c r="AM422" s="9" t="s">
        <v>55</v>
      </c>
      <c r="AN422" s="10">
        <v>0.20300000000000001</v>
      </c>
      <c r="AO422" s="10">
        <v>0.45900000000000002</v>
      </c>
      <c r="AP422" s="10">
        <v>0.24</v>
      </c>
      <c r="AQ422" s="9">
        <v>3366</v>
      </c>
      <c r="AR422" s="9">
        <v>8.4000000000000005E-2</v>
      </c>
      <c r="AS422" s="9" t="s">
        <v>920</v>
      </c>
      <c r="AT422" s="10" t="s">
        <v>921</v>
      </c>
      <c r="AU422" s="16">
        <v>0.92250922509225086</v>
      </c>
      <c r="AV422" s="1" t="str">
        <f t="shared" si="6"/>
        <v>no</v>
      </c>
    </row>
    <row r="423" spans="1:48" ht="14.25" hidden="1" customHeight="1">
      <c r="A423" s="7">
        <v>419</v>
      </c>
      <c r="B423" s="8" t="s">
        <v>922</v>
      </c>
      <c r="C423" s="8" t="s">
        <v>917</v>
      </c>
      <c r="D423" s="9" t="s">
        <v>58</v>
      </c>
      <c r="E423" s="9" t="s">
        <v>59</v>
      </c>
      <c r="F423" s="9" t="s">
        <v>94</v>
      </c>
      <c r="G423" s="9">
        <v>1070</v>
      </c>
      <c r="H423" s="10">
        <v>0.56999999999999995</v>
      </c>
      <c r="I423" s="10">
        <v>0.52200000000000002</v>
      </c>
      <c r="J423" s="10">
        <v>0.39300000000000002</v>
      </c>
      <c r="K423" s="10">
        <v>0.94199999999999995</v>
      </c>
      <c r="L423" s="10">
        <v>0.13800000000000001</v>
      </c>
      <c r="M423" s="10">
        <v>0.29599999999999999</v>
      </c>
      <c r="N423" s="10">
        <v>0.81</v>
      </c>
      <c r="O423" s="9">
        <v>1684.76</v>
      </c>
      <c r="P423" s="9">
        <v>40</v>
      </c>
      <c r="Q423" s="9" t="s">
        <v>55</v>
      </c>
      <c r="R423" s="9">
        <v>393</v>
      </c>
      <c r="S423" s="9" t="s">
        <v>55</v>
      </c>
      <c r="T423" s="9" t="s">
        <v>55</v>
      </c>
      <c r="U423" s="9" t="s">
        <v>55</v>
      </c>
      <c r="V423" s="9" t="s">
        <v>55</v>
      </c>
      <c r="W423" s="11">
        <v>54749</v>
      </c>
      <c r="X423" s="11">
        <v>61992</v>
      </c>
      <c r="Y423" s="11">
        <v>54648</v>
      </c>
      <c r="Z423" s="11">
        <v>48492</v>
      </c>
      <c r="AA423" s="11">
        <v>28820</v>
      </c>
      <c r="AB423" s="11">
        <v>28820</v>
      </c>
      <c r="AC423" s="9" t="s">
        <v>55</v>
      </c>
      <c r="AD423" s="10">
        <v>0.46500000000000002</v>
      </c>
      <c r="AE423" s="10">
        <v>0.39</v>
      </c>
      <c r="AF423" s="10">
        <v>0.32500000000000001</v>
      </c>
      <c r="AG423" s="9">
        <v>141</v>
      </c>
      <c r="AH423" s="9">
        <v>181.33</v>
      </c>
      <c r="AI423" s="9">
        <v>11.95</v>
      </c>
      <c r="AJ423" s="9">
        <v>9.2910000000000004</v>
      </c>
      <c r="AK423" s="9">
        <v>0.77756999999999998</v>
      </c>
      <c r="AL423" s="9" t="s">
        <v>55</v>
      </c>
      <c r="AM423" s="9" t="s">
        <v>55</v>
      </c>
      <c r="AN423" s="10">
        <v>0.01</v>
      </c>
      <c r="AO423" s="10">
        <v>0.129</v>
      </c>
      <c r="AP423" s="10">
        <v>0.24</v>
      </c>
      <c r="AQ423" s="9">
        <v>1894</v>
      </c>
      <c r="AR423" s="9">
        <v>0.65900000000000003</v>
      </c>
      <c r="AS423" s="10">
        <v>0.111</v>
      </c>
      <c r="AT423" s="9">
        <v>0.105</v>
      </c>
      <c r="AU423" s="16">
        <v>0.60277275467148883</v>
      </c>
      <c r="AV423" s="1" t="str">
        <f t="shared" si="6"/>
        <v>no</v>
      </c>
    </row>
    <row r="424" spans="1:48" ht="14.25" hidden="1" customHeight="1">
      <c r="A424" s="7">
        <v>420</v>
      </c>
      <c r="B424" s="8" t="s">
        <v>923</v>
      </c>
      <c r="C424" s="8" t="s">
        <v>917</v>
      </c>
      <c r="D424" s="9" t="s">
        <v>63</v>
      </c>
      <c r="E424" s="9" t="s">
        <v>51</v>
      </c>
      <c r="F424" s="9" t="s">
        <v>77</v>
      </c>
      <c r="G424" s="9">
        <v>1020</v>
      </c>
      <c r="H424" s="10">
        <v>0.59</v>
      </c>
      <c r="I424" s="10">
        <v>0.51100000000000001</v>
      </c>
      <c r="J424" s="10">
        <v>0.22800000000000001</v>
      </c>
      <c r="K424" s="10">
        <v>0.76100000000000001</v>
      </c>
      <c r="L424" s="10">
        <v>0.13500000000000001</v>
      </c>
      <c r="M424" s="10">
        <v>0.36799999999999999</v>
      </c>
      <c r="N424" s="10">
        <v>0.79</v>
      </c>
      <c r="O424" s="9">
        <v>22434.15</v>
      </c>
      <c r="P424" s="9">
        <v>1787</v>
      </c>
      <c r="Q424" s="9">
        <v>117</v>
      </c>
      <c r="R424" s="9">
        <v>4586</v>
      </c>
      <c r="S424" s="11">
        <v>13568</v>
      </c>
      <c r="T424" s="9" t="s">
        <v>924</v>
      </c>
      <c r="U424" s="9" t="s">
        <v>925</v>
      </c>
      <c r="V424" s="11">
        <v>8364</v>
      </c>
      <c r="W424" s="11">
        <v>89955</v>
      </c>
      <c r="X424" s="11">
        <v>102843</v>
      </c>
      <c r="Y424" s="11">
        <v>79632</v>
      </c>
      <c r="Z424" s="11">
        <v>72513</v>
      </c>
      <c r="AA424" s="11">
        <v>11850</v>
      </c>
      <c r="AB424" s="11">
        <v>23670</v>
      </c>
      <c r="AC424" s="9" t="s">
        <v>55</v>
      </c>
      <c r="AD424" s="10">
        <v>0.51800000000000002</v>
      </c>
      <c r="AE424" s="10">
        <v>0.34</v>
      </c>
      <c r="AF424" s="10">
        <v>0.35399999999999998</v>
      </c>
      <c r="AG424" s="9">
        <v>1021.67</v>
      </c>
      <c r="AH424" s="9">
        <v>1145.33</v>
      </c>
      <c r="AI424" s="9">
        <v>21.96</v>
      </c>
      <c r="AJ424" s="9">
        <v>19.587</v>
      </c>
      <c r="AK424" s="9">
        <v>0.89202999999999999</v>
      </c>
      <c r="AL424" s="10">
        <v>3.7999999999999999E-2</v>
      </c>
      <c r="AM424" s="10">
        <v>0.53400000000000003</v>
      </c>
      <c r="AN424" s="10">
        <v>4.8000000000000001E-2</v>
      </c>
      <c r="AO424" s="10">
        <v>0.19500000000000001</v>
      </c>
      <c r="AP424" s="10">
        <v>0.24</v>
      </c>
      <c r="AQ424" s="9">
        <v>26825</v>
      </c>
      <c r="AR424" s="9">
        <v>0.68899999999999995</v>
      </c>
      <c r="AS424" s="10">
        <v>4.4999999999999998E-2</v>
      </c>
      <c r="AT424" s="10">
        <v>7.1999999999999995E-2</v>
      </c>
      <c r="AU424" s="16">
        <v>0.59206631142687982</v>
      </c>
      <c r="AV424" s="1" t="str">
        <f t="shared" si="6"/>
        <v>yes</v>
      </c>
    </row>
    <row r="425" spans="1:48" ht="14.25" hidden="1" customHeight="1">
      <c r="A425" s="7">
        <v>421</v>
      </c>
      <c r="B425" s="8" t="s">
        <v>926</v>
      </c>
      <c r="C425" s="8" t="s">
        <v>917</v>
      </c>
      <c r="D425" s="9" t="s">
        <v>50</v>
      </c>
      <c r="E425" s="9" t="s">
        <v>59</v>
      </c>
      <c r="F425" s="9" t="s">
        <v>118</v>
      </c>
      <c r="G425" s="9" t="s">
        <v>55</v>
      </c>
      <c r="H425" s="10">
        <v>0.39800000000000002</v>
      </c>
      <c r="I425" s="10">
        <v>0.35299999999999998</v>
      </c>
      <c r="J425" s="10">
        <v>0.28899999999999998</v>
      </c>
      <c r="K425" s="10">
        <v>0.75600000000000001</v>
      </c>
      <c r="L425" s="10">
        <v>0.59</v>
      </c>
      <c r="M425" s="10">
        <v>0.64900000000000002</v>
      </c>
      <c r="N425" s="10">
        <v>0.74</v>
      </c>
      <c r="O425" s="9">
        <v>4794.01</v>
      </c>
      <c r="P425" s="9">
        <v>387</v>
      </c>
      <c r="Q425" s="9" t="s">
        <v>55</v>
      </c>
      <c r="R425" s="9">
        <v>1034</v>
      </c>
      <c r="S425" s="9" t="s">
        <v>55</v>
      </c>
      <c r="T425" s="9" t="s">
        <v>55</v>
      </c>
      <c r="U425" s="9" t="s">
        <v>55</v>
      </c>
      <c r="V425" s="9" t="s">
        <v>55</v>
      </c>
      <c r="W425" s="11">
        <v>73226</v>
      </c>
      <c r="X425" s="11">
        <v>67338</v>
      </c>
      <c r="Y425" s="11">
        <v>61911</v>
      </c>
      <c r="Z425" s="11">
        <v>53676</v>
      </c>
      <c r="AA425" s="11">
        <v>15952</v>
      </c>
      <c r="AB425" s="11">
        <v>15952</v>
      </c>
      <c r="AC425" s="9" t="s">
        <v>55</v>
      </c>
      <c r="AD425" s="10">
        <v>0.13800000000000001</v>
      </c>
      <c r="AE425" s="10">
        <v>0.48</v>
      </c>
      <c r="AF425" s="10">
        <v>0.49399999999999999</v>
      </c>
      <c r="AG425" s="9">
        <v>244</v>
      </c>
      <c r="AH425" s="9">
        <v>344</v>
      </c>
      <c r="AI425" s="9">
        <v>19.649999999999999</v>
      </c>
      <c r="AJ425" s="9">
        <v>13.936</v>
      </c>
      <c r="AK425" s="9">
        <v>0.70930000000000004</v>
      </c>
      <c r="AL425" s="9" t="s">
        <v>55</v>
      </c>
      <c r="AM425" s="9" t="s">
        <v>55</v>
      </c>
      <c r="AN425" s="10">
        <v>3.3000000000000002E-2</v>
      </c>
      <c r="AO425" s="10">
        <v>0.23799999999999999</v>
      </c>
      <c r="AP425" s="10">
        <v>0.24</v>
      </c>
      <c r="AQ425" s="9">
        <v>8142</v>
      </c>
      <c r="AR425" s="9" t="s">
        <v>55</v>
      </c>
      <c r="AS425" s="10">
        <v>2E-3</v>
      </c>
      <c r="AT425" s="10">
        <v>0.26</v>
      </c>
      <c r="AU425" s="16" t="s">
        <v>2055</v>
      </c>
      <c r="AV425" s="1" t="str">
        <f t="shared" si="6"/>
        <v>yes</v>
      </c>
    </row>
    <row r="426" spans="1:48" ht="14.25" hidden="1" customHeight="1">
      <c r="A426" s="7">
        <v>422</v>
      </c>
      <c r="B426" s="8" t="s">
        <v>927</v>
      </c>
      <c r="C426" s="8" t="s">
        <v>917</v>
      </c>
      <c r="D426" s="9" t="s">
        <v>50</v>
      </c>
      <c r="E426" s="9" t="s">
        <v>59</v>
      </c>
      <c r="F426" s="9" t="s">
        <v>118</v>
      </c>
      <c r="G426" s="9">
        <v>1068.5</v>
      </c>
      <c r="H426" s="10">
        <v>0.63100000000000001</v>
      </c>
      <c r="I426" s="10">
        <v>0.58299999999999996</v>
      </c>
      <c r="J426" s="10">
        <v>0.41899999999999998</v>
      </c>
      <c r="K426" s="10">
        <v>0.54300000000000004</v>
      </c>
      <c r="L426" s="10">
        <v>0.221</v>
      </c>
      <c r="M426" s="10">
        <v>0.376</v>
      </c>
      <c r="N426" s="10">
        <v>0.85</v>
      </c>
      <c r="O426" s="9">
        <v>4142.3900000000003</v>
      </c>
      <c r="P426" s="9">
        <v>427</v>
      </c>
      <c r="Q426" s="9">
        <v>247</v>
      </c>
      <c r="R426" s="9">
        <v>832</v>
      </c>
      <c r="S426" s="9" t="s">
        <v>55</v>
      </c>
      <c r="T426" s="9" t="s">
        <v>55</v>
      </c>
      <c r="U426" s="9" t="s">
        <v>55</v>
      </c>
      <c r="V426" s="9" t="s">
        <v>55</v>
      </c>
      <c r="W426" s="11">
        <v>89055</v>
      </c>
      <c r="X426" s="11">
        <v>105723</v>
      </c>
      <c r="Y426" s="11">
        <v>79650</v>
      </c>
      <c r="Z426" s="11">
        <v>64341</v>
      </c>
      <c r="AA426" s="11">
        <v>38626</v>
      </c>
      <c r="AB426" s="11">
        <v>38626</v>
      </c>
      <c r="AC426" s="9" t="s">
        <v>55</v>
      </c>
      <c r="AD426" s="10">
        <v>0.53500000000000003</v>
      </c>
      <c r="AE426" s="10">
        <v>0.32</v>
      </c>
      <c r="AF426" s="10">
        <v>0.29199999999999998</v>
      </c>
      <c r="AG426" s="9">
        <v>334</v>
      </c>
      <c r="AH426" s="9">
        <v>490</v>
      </c>
      <c r="AI426" s="9">
        <v>12.4</v>
      </c>
      <c r="AJ426" s="9">
        <v>8.4540000000000006</v>
      </c>
      <c r="AK426" s="9">
        <v>0.68162999999999996</v>
      </c>
      <c r="AL426" s="9" t="s">
        <v>55</v>
      </c>
      <c r="AM426" s="9" t="s">
        <v>55</v>
      </c>
      <c r="AN426" s="10">
        <v>0.14099999999999999</v>
      </c>
      <c r="AO426" s="10">
        <v>0.26</v>
      </c>
      <c r="AP426" s="10">
        <v>0.24</v>
      </c>
      <c r="AQ426" s="9">
        <v>4920</v>
      </c>
      <c r="AR426" s="9">
        <v>0.36899999999999999</v>
      </c>
      <c r="AS426" s="9" t="s">
        <v>297</v>
      </c>
      <c r="AT426" s="10">
        <v>9.6000000000000002E-2</v>
      </c>
      <c r="AU426" s="16">
        <v>0.73046018991964945</v>
      </c>
      <c r="AV426" s="1" t="str">
        <f t="shared" si="6"/>
        <v>yes</v>
      </c>
    </row>
    <row r="427" spans="1:48" ht="14.25" hidden="1" customHeight="1">
      <c r="A427" s="7">
        <v>423</v>
      </c>
      <c r="B427" s="8" t="s">
        <v>928</v>
      </c>
      <c r="C427" s="8" t="s">
        <v>917</v>
      </c>
      <c r="D427" s="9" t="s">
        <v>150</v>
      </c>
      <c r="E427" s="9" t="s">
        <v>51</v>
      </c>
      <c r="F427" s="9" t="s">
        <v>160</v>
      </c>
      <c r="G427" s="9">
        <v>1016.5</v>
      </c>
      <c r="H427" s="10">
        <v>0.40100000000000002</v>
      </c>
      <c r="I427" s="10">
        <v>0.309</v>
      </c>
      <c r="J427" s="10">
        <v>0.13100000000000001</v>
      </c>
      <c r="K427" s="10">
        <v>0.82299999999999995</v>
      </c>
      <c r="L427" s="10">
        <v>0.27100000000000002</v>
      </c>
      <c r="M427" s="10">
        <v>0.40600000000000003</v>
      </c>
      <c r="N427" s="10">
        <v>0.74</v>
      </c>
      <c r="O427" s="9">
        <v>17107.21</v>
      </c>
      <c r="P427" s="9">
        <v>1183</v>
      </c>
      <c r="Q427" s="9">
        <v>29</v>
      </c>
      <c r="R427" s="9">
        <v>3625</v>
      </c>
      <c r="S427" s="11">
        <v>14123</v>
      </c>
      <c r="T427" s="9" t="s">
        <v>929</v>
      </c>
      <c r="U427" s="9" t="s">
        <v>930</v>
      </c>
      <c r="V427" s="11">
        <v>8996</v>
      </c>
      <c r="W427" s="11">
        <v>88454</v>
      </c>
      <c r="X427" s="11">
        <v>99711</v>
      </c>
      <c r="Y427" s="11">
        <v>79542</v>
      </c>
      <c r="Z427" s="11">
        <v>71478</v>
      </c>
      <c r="AA427" s="11">
        <v>10417</v>
      </c>
      <c r="AB427" s="11">
        <v>27712</v>
      </c>
      <c r="AC427" s="9" t="s">
        <v>840</v>
      </c>
      <c r="AD427" s="10">
        <v>0.29699999999999999</v>
      </c>
      <c r="AE427" s="10">
        <v>0.47</v>
      </c>
      <c r="AF427" s="10">
        <v>0.439</v>
      </c>
      <c r="AG427" s="9">
        <v>748</v>
      </c>
      <c r="AH427" s="9">
        <v>857</v>
      </c>
      <c r="AI427" s="9">
        <v>22.87</v>
      </c>
      <c r="AJ427" s="9">
        <v>19.962</v>
      </c>
      <c r="AK427" s="9">
        <v>0.87280999999999997</v>
      </c>
      <c r="AL427" s="10">
        <v>1.2999999999999999E-2</v>
      </c>
      <c r="AM427" s="10">
        <v>0.49099999999999999</v>
      </c>
      <c r="AN427" s="10">
        <v>3.4000000000000002E-2</v>
      </c>
      <c r="AO427" s="10">
        <v>0.28999999999999998</v>
      </c>
      <c r="AP427" s="10">
        <v>0.24</v>
      </c>
      <c r="AQ427" s="9">
        <v>21824</v>
      </c>
      <c r="AR427" s="9">
        <v>0.13300000000000001</v>
      </c>
      <c r="AS427" s="9" t="s">
        <v>931</v>
      </c>
      <c r="AT427" s="10">
        <v>0.104</v>
      </c>
      <c r="AU427" s="16">
        <v>0.88261253309796994</v>
      </c>
      <c r="AV427" s="1" t="str">
        <f t="shared" si="6"/>
        <v>yes</v>
      </c>
    </row>
    <row r="428" spans="1:48" ht="14.25" hidden="1" customHeight="1">
      <c r="A428" s="7">
        <v>1001</v>
      </c>
      <c r="B428" s="8" t="s">
        <v>1778</v>
      </c>
      <c r="C428" s="8" t="s">
        <v>1779</v>
      </c>
      <c r="D428" s="9" t="s">
        <v>50</v>
      </c>
      <c r="E428" s="9" t="s">
        <v>51</v>
      </c>
      <c r="F428" s="9" t="s">
        <v>136</v>
      </c>
      <c r="G428" s="9">
        <v>975</v>
      </c>
      <c r="H428" s="10">
        <v>0.51600000000000001</v>
      </c>
      <c r="I428" s="10">
        <v>0.45400000000000001</v>
      </c>
      <c r="J428" s="10">
        <v>0.245</v>
      </c>
      <c r="K428" s="10">
        <v>0.92700000000000005</v>
      </c>
      <c r="L428" s="10">
        <v>0.18099999999999999</v>
      </c>
      <c r="M428" s="10">
        <v>0.57899999999999996</v>
      </c>
      <c r="N428" s="10">
        <v>0.79</v>
      </c>
      <c r="O428" s="9">
        <v>10553.44</v>
      </c>
      <c r="P428" s="9">
        <v>214</v>
      </c>
      <c r="Q428" s="9" t="s">
        <v>55</v>
      </c>
      <c r="R428" s="9">
        <v>2915</v>
      </c>
      <c r="S428" s="9">
        <v>10533</v>
      </c>
      <c r="T428" s="9" t="s">
        <v>1404</v>
      </c>
      <c r="U428" s="9" t="s">
        <v>372</v>
      </c>
      <c r="V428" s="9">
        <v>8842</v>
      </c>
      <c r="W428" s="11">
        <v>78801</v>
      </c>
      <c r="X428" s="11">
        <v>87246</v>
      </c>
      <c r="Y428" s="11">
        <v>76248</v>
      </c>
      <c r="Z428" s="11">
        <v>66438</v>
      </c>
      <c r="AA428" s="11">
        <v>8688</v>
      </c>
      <c r="AB428" s="11">
        <v>21501</v>
      </c>
      <c r="AC428" s="9" t="s">
        <v>112</v>
      </c>
      <c r="AD428" s="10">
        <v>0.46400000000000002</v>
      </c>
      <c r="AE428" s="10">
        <v>0.36</v>
      </c>
      <c r="AF428" s="10">
        <v>0.35099999999999998</v>
      </c>
      <c r="AG428" s="9">
        <v>544</v>
      </c>
      <c r="AH428" s="9">
        <v>805.33</v>
      </c>
      <c r="AI428" s="9">
        <v>19.399999999999999</v>
      </c>
      <c r="AJ428" s="9">
        <v>13.103999999999999</v>
      </c>
      <c r="AK428" s="9">
        <v>0.67549999999999999</v>
      </c>
      <c r="AL428" s="9">
        <v>1.7000000000000001E-2</v>
      </c>
      <c r="AM428" s="9">
        <v>0.55700000000000005</v>
      </c>
      <c r="AN428" s="10">
        <v>2.9000000000000001E-2</v>
      </c>
      <c r="AO428" s="10">
        <v>0.28299999999999997</v>
      </c>
      <c r="AP428" s="10">
        <v>0.29099999999999998</v>
      </c>
      <c r="AQ428" s="9">
        <v>11993</v>
      </c>
      <c r="AR428" s="9">
        <v>0.53</v>
      </c>
      <c r="AS428" s="10">
        <v>8.0000000000000002E-3</v>
      </c>
      <c r="AT428" s="10">
        <v>5.1999999999999998E-2</v>
      </c>
      <c r="AU428" s="16">
        <v>0.65359477124183007</v>
      </c>
      <c r="AV428" s="1" t="str">
        <f t="shared" si="6"/>
        <v>yes</v>
      </c>
    </row>
    <row r="429" spans="1:48" ht="14.25" hidden="1" customHeight="1">
      <c r="A429" s="7">
        <v>425</v>
      </c>
      <c r="B429" s="8" t="s">
        <v>933</v>
      </c>
      <c r="C429" s="8" t="s">
        <v>917</v>
      </c>
      <c r="D429" s="9" t="s">
        <v>69</v>
      </c>
      <c r="E429" s="9" t="s">
        <v>59</v>
      </c>
      <c r="F429" s="9" t="s">
        <v>271</v>
      </c>
      <c r="G429" s="9">
        <v>1199</v>
      </c>
      <c r="H429" s="10">
        <v>0.53800000000000003</v>
      </c>
      <c r="I429" s="10">
        <v>0.43099999999999999</v>
      </c>
      <c r="J429" s="10">
        <v>7.2999999999999995E-2</v>
      </c>
      <c r="K429" s="10">
        <v>0.81699999999999995</v>
      </c>
      <c r="L429" s="10">
        <v>4.3999999999999997E-2</v>
      </c>
      <c r="M429" s="10">
        <v>0.14899999999999999</v>
      </c>
      <c r="N429" s="10">
        <v>0.93</v>
      </c>
      <c r="O429" s="9">
        <v>1961.77</v>
      </c>
      <c r="P429" s="9">
        <v>114</v>
      </c>
      <c r="Q429" s="9" t="s">
        <v>55</v>
      </c>
      <c r="R429" s="9">
        <v>298</v>
      </c>
      <c r="S429" s="9" t="s">
        <v>55</v>
      </c>
      <c r="T429" s="9" t="s">
        <v>55</v>
      </c>
      <c r="U429" s="9" t="s">
        <v>55</v>
      </c>
      <c r="V429" s="9" t="s">
        <v>55</v>
      </c>
      <c r="W429" s="11">
        <v>77001</v>
      </c>
      <c r="X429" s="11">
        <v>81711</v>
      </c>
      <c r="Y429" s="11">
        <v>69183</v>
      </c>
      <c r="Z429" s="11">
        <v>72675</v>
      </c>
      <c r="AA429" s="11">
        <v>38430</v>
      </c>
      <c r="AB429" s="11">
        <v>38430</v>
      </c>
      <c r="AC429" s="9" t="s">
        <v>55</v>
      </c>
      <c r="AD429" s="10">
        <v>0.45700000000000002</v>
      </c>
      <c r="AE429" s="10">
        <v>0.22</v>
      </c>
      <c r="AF429" s="10">
        <v>0.247</v>
      </c>
      <c r="AG429" s="9">
        <v>119</v>
      </c>
      <c r="AH429" s="9">
        <v>172.33</v>
      </c>
      <c r="AI429" s="9">
        <v>16.489999999999998</v>
      </c>
      <c r="AJ429" s="9">
        <v>11.384</v>
      </c>
      <c r="AK429" s="9">
        <v>0.69052000000000002</v>
      </c>
      <c r="AL429" s="9" t="s">
        <v>55</v>
      </c>
      <c r="AM429" s="9" t="s">
        <v>55</v>
      </c>
      <c r="AN429" s="10">
        <v>6.3E-2</v>
      </c>
      <c r="AO429" s="10">
        <v>0.13600000000000001</v>
      </c>
      <c r="AP429" s="10">
        <v>0.24</v>
      </c>
      <c r="AQ429" s="9">
        <v>2252</v>
      </c>
      <c r="AR429" s="9">
        <v>0.16700000000000001</v>
      </c>
      <c r="AS429" s="10">
        <v>0.104</v>
      </c>
      <c r="AT429" s="10">
        <v>8.1000000000000003E-2</v>
      </c>
      <c r="AU429" s="16">
        <v>0.85689802913453295</v>
      </c>
      <c r="AV429" s="1" t="str">
        <f t="shared" si="6"/>
        <v>no</v>
      </c>
    </row>
    <row r="430" spans="1:48" ht="14.25" hidden="1" customHeight="1">
      <c r="A430" s="7">
        <v>426</v>
      </c>
      <c r="B430" s="8" t="s">
        <v>934</v>
      </c>
      <c r="C430" s="8" t="s">
        <v>917</v>
      </c>
      <c r="D430" s="9" t="s">
        <v>50</v>
      </c>
      <c r="E430" s="9" t="s">
        <v>59</v>
      </c>
      <c r="F430" s="9" t="s">
        <v>442</v>
      </c>
      <c r="G430" s="9">
        <v>1049.5</v>
      </c>
      <c r="H430" s="10">
        <v>0.61299999999999999</v>
      </c>
      <c r="I430" s="10">
        <v>0.56499999999999995</v>
      </c>
      <c r="J430" s="10">
        <v>0.435</v>
      </c>
      <c r="K430" s="10">
        <v>0.78700000000000003</v>
      </c>
      <c r="L430" s="10">
        <v>0.26600000000000001</v>
      </c>
      <c r="M430" s="10">
        <v>0.71399999999999997</v>
      </c>
      <c r="N430" s="10">
        <v>0.79</v>
      </c>
      <c r="O430" s="9">
        <v>2029.66</v>
      </c>
      <c r="P430" s="9">
        <v>214</v>
      </c>
      <c r="Q430" s="9" t="s">
        <v>55</v>
      </c>
      <c r="R430" s="9">
        <v>444</v>
      </c>
      <c r="S430" s="9" t="s">
        <v>55</v>
      </c>
      <c r="T430" s="9" t="s">
        <v>55</v>
      </c>
      <c r="U430" s="9" t="s">
        <v>55</v>
      </c>
      <c r="V430" s="9" t="s">
        <v>55</v>
      </c>
      <c r="W430" s="11">
        <v>54017</v>
      </c>
      <c r="X430" s="11">
        <v>61002</v>
      </c>
      <c r="Y430" s="11">
        <v>52011</v>
      </c>
      <c r="Z430" s="11">
        <v>42732</v>
      </c>
      <c r="AA430" s="11">
        <v>26100</v>
      </c>
      <c r="AB430" s="11">
        <v>26100</v>
      </c>
      <c r="AC430" s="9" t="s">
        <v>55</v>
      </c>
      <c r="AD430" s="10">
        <v>0.40699999999999997</v>
      </c>
      <c r="AE430" s="10">
        <v>0.42</v>
      </c>
      <c r="AF430" s="10">
        <v>0.40400000000000003</v>
      </c>
      <c r="AG430" s="9">
        <v>66.67</v>
      </c>
      <c r="AH430" s="9">
        <v>157.66999999999999</v>
      </c>
      <c r="AI430" s="9">
        <v>30.44</v>
      </c>
      <c r="AJ430" s="9">
        <v>12.872999999999999</v>
      </c>
      <c r="AK430" s="9">
        <v>0.42282999999999998</v>
      </c>
      <c r="AL430" s="9" t="s">
        <v>55</v>
      </c>
      <c r="AM430" s="9" t="s">
        <v>55</v>
      </c>
      <c r="AN430" s="10">
        <v>2.1000000000000001E-2</v>
      </c>
      <c r="AO430" s="10">
        <v>0.20499999999999999</v>
      </c>
      <c r="AP430" s="10">
        <v>0.24</v>
      </c>
      <c r="AQ430" s="9">
        <v>2572</v>
      </c>
      <c r="AR430" s="9">
        <v>0.17599999999999999</v>
      </c>
      <c r="AS430" s="10">
        <v>3.5000000000000003E-2</v>
      </c>
      <c r="AT430" s="10">
        <v>0.20499999999999999</v>
      </c>
      <c r="AU430" s="16">
        <v>0.85034013605442182</v>
      </c>
      <c r="AV430" s="1" t="str">
        <f t="shared" si="6"/>
        <v>no</v>
      </c>
    </row>
    <row r="431" spans="1:48" ht="14.25" hidden="1" customHeight="1">
      <c r="A431" s="7">
        <v>284</v>
      </c>
      <c r="B431" s="8" t="s">
        <v>700</v>
      </c>
      <c r="C431" s="8" t="s">
        <v>685</v>
      </c>
      <c r="D431" s="9" t="s">
        <v>50</v>
      </c>
      <c r="E431" s="9" t="s">
        <v>51</v>
      </c>
      <c r="F431" s="9" t="s">
        <v>136</v>
      </c>
      <c r="G431" s="9">
        <v>1030</v>
      </c>
      <c r="H431" s="10">
        <v>0.67600000000000005</v>
      </c>
      <c r="I431" s="10">
        <v>0.63700000000000001</v>
      </c>
      <c r="J431" s="10">
        <v>0.376</v>
      </c>
      <c r="K431" s="10">
        <v>0.84899999999999998</v>
      </c>
      <c r="L431" s="10">
        <v>0.10199999999999999</v>
      </c>
      <c r="M431" s="10">
        <v>0.38</v>
      </c>
      <c r="N431" s="10">
        <v>0.8</v>
      </c>
      <c r="O431" s="9">
        <v>10561.62</v>
      </c>
      <c r="P431" s="9">
        <v>451</v>
      </c>
      <c r="Q431" s="9">
        <v>14</v>
      </c>
      <c r="R431" s="9">
        <v>2605</v>
      </c>
      <c r="S431" s="9">
        <v>15452</v>
      </c>
      <c r="T431" s="9" t="s">
        <v>701</v>
      </c>
      <c r="U431" s="9" t="s">
        <v>388</v>
      </c>
      <c r="V431" s="9">
        <v>10137</v>
      </c>
      <c r="W431" s="11">
        <v>77084</v>
      </c>
      <c r="X431" s="11">
        <v>92070</v>
      </c>
      <c r="Y431" s="11">
        <v>72576</v>
      </c>
      <c r="Z431" s="11">
        <v>64251</v>
      </c>
      <c r="AA431" s="11">
        <v>7817</v>
      </c>
      <c r="AB431" s="11">
        <v>18005</v>
      </c>
      <c r="AC431" s="9" t="s">
        <v>702</v>
      </c>
      <c r="AD431" s="10">
        <v>0.433</v>
      </c>
      <c r="AE431" s="10">
        <v>0.26</v>
      </c>
      <c r="AF431" s="10">
        <v>0.26300000000000001</v>
      </c>
      <c r="AG431" s="9">
        <v>635</v>
      </c>
      <c r="AH431" s="9">
        <v>973.33</v>
      </c>
      <c r="AI431" s="9">
        <v>16.63</v>
      </c>
      <c r="AJ431" s="9">
        <v>10.851000000000001</v>
      </c>
      <c r="AK431" s="9">
        <v>0.65239999999999998</v>
      </c>
      <c r="AL431" s="9">
        <v>1.7000000000000001E-2</v>
      </c>
      <c r="AM431" s="9">
        <v>0.502</v>
      </c>
      <c r="AN431" s="10">
        <v>5.0999999999999997E-2</v>
      </c>
      <c r="AO431" s="10">
        <v>9.4E-2</v>
      </c>
      <c r="AP431" s="10">
        <v>0.125</v>
      </c>
      <c r="AQ431" s="9">
        <v>11981</v>
      </c>
      <c r="AR431" s="9">
        <v>0.28399999999999997</v>
      </c>
      <c r="AS431" s="10">
        <v>3.2000000000000001E-2</v>
      </c>
      <c r="AT431" s="10">
        <v>0.24299999999999999</v>
      </c>
      <c r="AU431" s="16">
        <v>0.77881619937694713</v>
      </c>
      <c r="AV431" s="1" t="str">
        <f t="shared" si="6"/>
        <v>yes</v>
      </c>
    </row>
    <row r="432" spans="1:48" ht="14.25" hidden="1" customHeight="1">
      <c r="A432" s="7">
        <v>428</v>
      </c>
      <c r="B432" s="8" t="s">
        <v>936</v>
      </c>
      <c r="C432" s="8" t="s">
        <v>917</v>
      </c>
      <c r="D432" s="9" t="s">
        <v>91</v>
      </c>
      <c r="E432" s="9" t="s">
        <v>59</v>
      </c>
      <c r="F432" s="9" t="s">
        <v>601</v>
      </c>
      <c r="G432" s="9">
        <v>1305</v>
      </c>
      <c r="H432" s="10">
        <v>0.77200000000000002</v>
      </c>
      <c r="I432" s="10">
        <v>0.76</v>
      </c>
      <c r="J432" s="10">
        <v>0.63800000000000001</v>
      </c>
      <c r="K432" s="10">
        <v>0.97599999999999998</v>
      </c>
      <c r="L432" s="10">
        <v>2.5999999999999999E-2</v>
      </c>
      <c r="M432" s="10">
        <v>4.2000000000000003E-2</v>
      </c>
      <c r="N432" s="10">
        <v>0.96</v>
      </c>
      <c r="O432" s="9">
        <v>1502.1</v>
      </c>
      <c r="P432" s="9">
        <v>11</v>
      </c>
      <c r="Q432" s="9">
        <v>0</v>
      </c>
      <c r="R432" s="9">
        <v>384</v>
      </c>
      <c r="S432" s="9" t="s">
        <v>55</v>
      </c>
      <c r="T432" s="9" t="s">
        <v>55</v>
      </c>
      <c r="U432" s="9" t="s">
        <v>55</v>
      </c>
      <c r="V432" s="9" t="s">
        <v>55</v>
      </c>
      <c r="W432" s="11">
        <v>82332</v>
      </c>
      <c r="X432" s="11">
        <v>72747</v>
      </c>
      <c r="Y432" s="11">
        <v>58914</v>
      </c>
      <c r="Z432" s="11">
        <v>48456</v>
      </c>
      <c r="AA432" s="11">
        <v>24592</v>
      </c>
      <c r="AB432" s="11">
        <v>24592</v>
      </c>
      <c r="AC432" s="9" t="s">
        <v>55</v>
      </c>
      <c r="AD432" s="10" t="s">
        <v>55</v>
      </c>
      <c r="AE432" s="10">
        <v>0</v>
      </c>
      <c r="AF432" s="10">
        <v>0</v>
      </c>
      <c r="AG432" s="9">
        <v>114</v>
      </c>
      <c r="AH432" s="9">
        <v>436</v>
      </c>
      <c r="AI432" s="9">
        <v>13.18</v>
      </c>
      <c r="AJ432" s="9">
        <v>3.4449999999999998</v>
      </c>
      <c r="AK432" s="9">
        <v>0.26146999999999998</v>
      </c>
      <c r="AL432" s="9" t="s">
        <v>55</v>
      </c>
      <c r="AM432" s="9" t="s">
        <v>55</v>
      </c>
      <c r="AN432" s="10">
        <v>0</v>
      </c>
      <c r="AO432" s="10" t="s">
        <v>55</v>
      </c>
      <c r="AP432" s="10">
        <v>0.24</v>
      </c>
      <c r="AQ432" s="9">
        <v>1526</v>
      </c>
      <c r="AR432" s="9">
        <v>4.5999999999999999E-2</v>
      </c>
      <c r="AS432" s="10">
        <v>0.24</v>
      </c>
      <c r="AT432" s="10">
        <v>0.77200000000000002</v>
      </c>
      <c r="AU432" s="16">
        <v>0.95602294455066916</v>
      </c>
      <c r="AV432" s="1" t="str">
        <f t="shared" si="6"/>
        <v>no</v>
      </c>
    </row>
    <row r="433" spans="1:48" ht="14.25" hidden="1" customHeight="1">
      <c r="A433" s="7">
        <v>429</v>
      </c>
      <c r="B433" s="8" t="s">
        <v>937</v>
      </c>
      <c r="C433" s="8" t="s">
        <v>917</v>
      </c>
      <c r="D433" s="9" t="s">
        <v>91</v>
      </c>
      <c r="E433" s="9" t="s">
        <v>59</v>
      </c>
      <c r="F433" s="9" t="s">
        <v>409</v>
      </c>
      <c r="G433" s="9">
        <v>1205</v>
      </c>
      <c r="H433" s="10">
        <v>0.76200000000000001</v>
      </c>
      <c r="I433" s="10">
        <v>0.75</v>
      </c>
      <c r="J433" s="10">
        <v>0.64100000000000001</v>
      </c>
      <c r="K433" s="10">
        <v>1</v>
      </c>
      <c r="L433" s="10">
        <v>4.8000000000000001E-2</v>
      </c>
      <c r="M433" s="10">
        <v>0.17399999999999999</v>
      </c>
      <c r="N433" s="10">
        <v>0.88</v>
      </c>
      <c r="O433" s="9">
        <v>3295.37</v>
      </c>
      <c r="P433" s="9" t="s">
        <v>55</v>
      </c>
      <c r="Q433" s="9" t="s">
        <v>55</v>
      </c>
      <c r="R433" s="9">
        <v>862</v>
      </c>
      <c r="S433" s="9" t="s">
        <v>55</v>
      </c>
      <c r="T433" s="9" t="s">
        <v>55</v>
      </c>
      <c r="U433" s="9" t="s">
        <v>55</v>
      </c>
      <c r="V433" s="9" t="s">
        <v>55</v>
      </c>
      <c r="W433" s="11">
        <v>72993</v>
      </c>
      <c r="X433" s="11">
        <v>89550</v>
      </c>
      <c r="Y433" s="11">
        <v>70704</v>
      </c>
      <c r="Z433" s="11">
        <v>58482</v>
      </c>
      <c r="AA433" s="11">
        <v>30550</v>
      </c>
      <c r="AB433" s="11">
        <v>30550</v>
      </c>
      <c r="AC433" s="9" t="s">
        <v>55</v>
      </c>
      <c r="AD433" s="10">
        <v>0.72499999999999998</v>
      </c>
      <c r="AE433" s="10">
        <v>0.25</v>
      </c>
      <c r="AF433" s="10">
        <v>0.20499999999999999</v>
      </c>
      <c r="AG433" s="9">
        <v>291.33</v>
      </c>
      <c r="AH433" s="9">
        <v>356.33</v>
      </c>
      <c r="AI433" s="9">
        <v>11.31</v>
      </c>
      <c r="AJ433" s="9">
        <v>9.2479999999999993</v>
      </c>
      <c r="AK433" s="9">
        <v>0.81759000000000004</v>
      </c>
      <c r="AL433" s="9" t="s">
        <v>55</v>
      </c>
      <c r="AM433" s="9" t="s">
        <v>55</v>
      </c>
      <c r="AN433" s="10">
        <v>1.6E-2</v>
      </c>
      <c r="AO433" s="10">
        <v>0.152</v>
      </c>
      <c r="AP433" s="10">
        <v>0.24</v>
      </c>
      <c r="AQ433" s="9">
        <v>3392</v>
      </c>
      <c r="AR433" s="9">
        <v>0.502</v>
      </c>
      <c r="AS433" s="10">
        <v>8.7999999999999995E-2</v>
      </c>
      <c r="AT433" s="10">
        <v>3.6999999999999998E-2</v>
      </c>
      <c r="AU433" s="16">
        <v>0.66577896138482018</v>
      </c>
      <c r="AV433" s="1" t="str">
        <f t="shared" si="6"/>
        <v>no</v>
      </c>
    </row>
    <row r="434" spans="1:48" ht="14.25" hidden="1" customHeight="1">
      <c r="A434" s="7">
        <v>430</v>
      </c>
      <c r="B434" s="8" t="s">
        <v>938</v>
      </c>
      <c r="C434" s="8" t="s">
        <v>917</v>
      </c>
      <c r="D434" s="9" t="s">
        <v>91</v>
      </c>
      <c r="E434" s="9" t="s">
        <v>59</v>
      </c>
      <c r="F434" s="9" t="s">
        <v>187</v>
      </c>
      <c r="G434" s="9" t="s">
        <v>55</v>
      </c>
      <c r="H434" s="10">
        <v>0.83</v>
      </c>
      <c r="I434" s="10">
        <v>0.81699999999999995</v>
      </c>
      <c r="J434" s="10">
        <v>0.76600000000000001</v>
      </c>
      <c r="K434" s="10">
        <v>1</v>
      </c>
      <c r="L434" s="10">
        <v>6.0000000000000001E-3</v>
      </c>
      <c r="M434" s="10">
        <v>0.112</v>
      </c>
      <c r="N434" s="10">
        <v>0.92</v>
      </c>
      <c r="O434" s="9">
        <v>1437.63</v>
      </c>
      <c r="P434" s="9" t="s">
        <v>55</v>
      </c>
      <c r="Q434" s="9" t="s">
        <v>55</v>
      </c>
      <c r="R434" s="9">
        <v>419</v>
      </c>
      <c r="S434" s="9" t="s">
        <v>55</v>
      </c>
      <c r="T434" s="9" t="s">
        <v>55</v>
      </c>
      <c r="U434" s="9" t="s">
        <v>55</v>
      </c>
      <c r="V434" s="9" t="s">
        <v>55</v>
      </c>
      <c r="W434" s="11">
        <v>76349</v>
      </c>
      <c r="X434" s="11">
        <v>93924</v>
      </c>
      <c r="Y434" s="11">
        <v>74367</v>
      </c>
      <c r="Z434" s="11">
        <v>58851</v>
      </c>
      <c r="AA434" s="11">
        <v>42946</v>
      </c>
      <c r="AB434" s="11">
        <v>42946</v>
      </c>
      <c r="AC434" s="9" t="s">
        <v>55</v>
      </c>
      <c r="AD434" s="10">
        <v>0.81</v>
      </c>
      <c r="AE434" s="10">
        <v>0.22</v>
      </c>
      <c r="AF434" s="10">
        <v>0.21299999999999999</v>
      </c>
      <c r="AG434" s="9">
        <v>117.67</v>
      </c>
      <c r="AH434" s="9">
        <v>202.67</v>
      </c>
      <c r="AI434" s="9">
        <v>12.22</v>
      </c>
      <c r="AJ434" s="9">
        <v>7.0940000000000003</v>
      </c>
      <c r="AK434" s="9">
        <v>0.58059000000000005</v>
      </c>
      <c r="AL434" s="9" t="s">
        <v>55</v>
      </c>
      <c r="AM434" s="9" t="s">
        <v>55</v>
      </c>
      <c r="AN434" s="10">
        <v>8.7999999999999995E-2</v>
      </c>
      <c r="AO434" s="10">
        <v>0.26900000000000002</v>
      </c>
      <c r="AP434" s="10">
        <v>0.24</v>
      </c>
      <c r="AQ434" s="9">
        <v>1443</v>
      </c>
      <c r="AR434" s="9">
        <v>0.36799999999999999</v>
      </c>
      <c r="AS434" s="9" t="s">
        <v>375</v>
      </c>
      <c r="AT434" s="10">
        <v>0.02</v>
      </c>
      <c r="AU434" s="16">
        <v>0.73099415204678353</v>
      </c>
      <c r="AV434" s="1" t="str">
        <f t="shared" si="6"/>
        <v>no</v>
      </c>
    </row>
    <row r="435" spans="1:48" ht="14.25" hidden="1" customHeight="1">
      <c r="A435" s="7">
        <v>431</v>
      </c>
      <c r="B435" s="8" t="s">
        <v>939</v>
      </c>
      <c r="C435" s="8" t="s">
        <v>917</v>
      </c>
      <c r="D435" s="9" t="s">
        <v>50</v>
      </c>
      <c r="E435" s="9" t="s">
        <v>59</v>
      </c>
      <c r="F435" s="9" t="s">
        <v>273</v>
      </c>
      <c r="G435" s="9">
        <v>1090</v>
      </c>
      <c r="H435" s="10">
        <v>0.55600000000000005</v>
      </c>
      <c r="I435" s="10">
        <v>0.5</v>
      </c>
      <c r="J435" s="10">
        <v>0.31</v>
      </c>
      <c r="K435" s="10">
        <v>0.60699999999999998</v>
      </c>
      <c r="L435" s="10">
        <v>0.224</v>
      </c>
      <c r="M435" s="10">
        <v>0.755</v>
      </c>
      <c r="N435" s="10">
        <v>0.81</v>
      </c>
      <c r="O435" s="9">
        <v>2392.13</v>
      </c>
      <c r="P435" s="9">
        <v>288</v>
      </c>
      <c r="Q435" s="9">
        <v>6</v>
      </c>
      <c r="R435" s="9">
        <v>299</v>
      </c>
      <c r="S435" s="9" t="s">
        <v>55</v>
      </c>
      <c r="T435" s="9" t="s">
        <v>55</v>
      </c>
      <c r="U435" s="9" t="s">
        <v>55</v>
      </c>
      <c r="V435" s="9" t="s">
        <v>55</v>
      </c>
      <c r="W435" s="11">
        <v>74401</v>
      </c>
      <c r="X435" s="11">
        <v>87561</v>
      </c>
      <c r="Y435" s="11">
        <v>71838</v>
      </c>
      <c r="Z435" s="11">
        <v>73746</v>
      </c>
      <c r="AA435" s="11">
        <v>30300</v>
      </c>
      <c r="AB435" s="11">
        <v>30300</v>
      </c>
      <c r="AC435" s="9" t="s">
        <v>55</v>
      </c>
      <c r="AD435" s="10">
        <v>0.30199999999999999</v>
      </c>
      <c r="AE435" s="10">
        <v>0.31</v>
      </c>
      <c r="AF435" s="10">
        <v>0.17299999999999999</v>
      </c>
      <c r="AG435" s="9">
        <v>213</v>
      </c>
      <c r="AH435" s="9">
        <v>179.33</v>
      </c>
      <c r="AI435" s="9">
        <v>11.23</v>
      </c>
      <c r="AJ435" s="9">
        <v>13.339</v>
      </c>
      <c r="AK435" s="9">
        <v>1.18773</v>
      </c>
      <c r="AL435" s="9" t="s">
        <v>55</v>
      </c>
      <c r="AM435" s="9" t="s">
        <v>55</v>
      </c>
      <c r="AN435" s="10">
        <v>0.34100000000000003</v>
      </c>
      <c r="AO435" s="10">
        <v>0.127</v>
      </c>
      <c r="AP435" s="10">
        <v>0.24</v>
      </c>
      <c r="AQ435" s="9">
        <v>3516</v>
      </c>
      <c r="AR435" s="9">
        <v>2.2109999999999999</v>
      </c>
      <c r="AS435" s="10">
        <v>0.113</v>
      </c>
      <c r="AT435" s="10">
        <v>0.254</v>
      </c>
      <c r="AU435" s="16">
        <v>0.31142946122703208</v>
      </c>
      <c r="AV435" s="1" t="str">
        <f t="shared" si="6"/>
        <v>no</v>
      </c>
    </row>
    <row r="436" spans="1:48" ht="14.25" hidden="1" customHeight="1">
      <c r="A436" s="7">
        <v>432</v>
      </c>
      <c r="B436" s="8" t="s">
        <v>940</v>
      </c>
      <c r="C436" s="8" t="s">
        <v>917</v>
      </c>
      <c r="D436" s="9" t="s">
        <v>50</v>
      </c>
      <c r="E436" s="9" t="s">
        <v>59</v>
      </c>
      <c r="F436" s="9" t="s">
        <v>273</v>
      </c>
      <c r="G436" s="9">
        <v>1030</v>
      </c>
      <c r="H436" s="10">
        <v>0.61199999999999999</v>
      </c>
      <c r="I436" s="10">
        <v>0.56200000000000006</v>
      </c>
      <c r="J436" s="10">
        <v>0.28699999999999998</v>
      </c>
      <c r="K436" s="10">
        <v>0.77800000000000002</v>
      </c>
      <c r="L436" s="10">
        <v>0.496</v>
      </c>
      <c r="M436" s="10">
        <v>0.79500000000000004</v>
      </c>
      <c r="N436" s="10">
        <v>0.82</v>
      </c>
      <c r="O436" s="9">
        <v>2368.4699999999998</v>
      </c>
      <c r="P436" s="9">
        <v>261</v>
      </c>
      <c r="Q436" s="9">
        <v>5</v>
      </c>
      <c r="R436" s="9">
        <v>767</v>
      </c>
      <c r="S436" s="9" t="s">
        <v>55</v>
      </c>
      <c r="T436" s="9" t="s">
        <v>55</v>
      </c>
      <c r="U436" s="9" t="s">
        <v>55</v>
      </c>
      <c r="V436" s="9" t="s">
        <v>55</v>
      </c>
      <c r="W436" s="11">
        <v>69706</v>
      </c>
      <c r="X436" s="11">
        <v>82485</v>
      </c>
      <c r="Y436" s="11">
        <v>68733</v>
      </c>
      <c r="Z436" s="11">
        <v>58653</v>
      </c>
      <c r="AA436" s="11">
        <v>18740</v>
      </c>
      <c r="AB436" s="11">
        <v>18740</v>
      </c>
      <c r="AC436" s="9" t="s">
        <v>55</v>
      </c>
      <c r="AD436" s="10">
        <v>0.53300000000000003</v>
      </c>
      <c r="AE436" s="10">
        <v>0.36</v>
      </c>
      <c r="AF436" s="10">
        <v>0.32900000000000001</v>
      </c>
      <c r="AG436" s="9">
        <v>199</v>
      </c>
      <c r="AH436" s="9">
        <v>168.33</v>
      </c>
      <c r="AI436" s="9">
        <v>11.9</v>
      </c>
      <c r="AJ436" s="9">
        <v>14.07</v>
      </c>
      <c r="AK436" s="9">
        <v>1.18218</v>
      </c>
      <c r="AL436" s="9" t="s">
        <v>55</v>
      </c>
      <c r="AM436" s="9" t="s">
        <v>55</v>
      </c>
      <c r="AN436" s="10">
        <v>0.155</v>
      </c>
      <c r="AO436" s="10">
        <v>0.186</v>
      </c>
      <c r="AP436" s="10">
        <v>0.24</v>
      </c>
      <c r="AQ436" s="9">
        <v>3704</v>
      </c>
      <c r="AR436" s="9" t="s">
        <v>55</v>
      </c>
      <c r="AS436" s="9">
        <v>5.3999999999999999E-2</v>
      </c>
      <c r="AT436" s="10">
        <v>7.9000000000000001E-2</v>
      </c>
      <c r="AU436" s="16" t="s">
        <v>2055</v>
      </c>
      <c r="AV436" s="1" t="str">
        <f t="shared" si="6"/>
        <v>no</v>
      </c>
    </row>
    <row r="437" spans="1:48" ht="14.25" hidden="1" customHeight="1">
      <c r="A437" s="7">
        <v>433</v>
      </c>
      <c r="B437" s="8" t="s">
        <v>941</v>
      </c>
      <c r="C437" s="8" t="s">
        <v>917</v>
      </c>
      <c r="D437" s="9" t="s">
        <v>50</v>
      </c>
      <c r="E437" s="9" t="s">
        <v>59</v>
      </c>
      <c r="F437" s="9" t="s">
        <v>290</v>
      </c>
      <c r="G437" s="9">
        <v>790</v>
      </c>
      <c r="H437" s="10">
        <v>0.28799999999999998</v>
      </c>
      <c r="I437" s="10">
        <v>0.23300000000000001</v>
      </c>
      <c r="J437" s="10">
        <v>6.8000000000000005E-2</v>
      </c>
      <c r="K437" s="10">
        <v>0.49099999999999999</v>
      </c>
      <c r="L437" s="10">
        <v>0.22700000000000001</v>
      </c>
      <c r="M437" s="10">
        <v>0.47199999999999998</v>
      </c>
      <c r="N437" s="10">
        <v>0.41</v>
      </c>
      <c r="O437" s="9">
        <v>850.91</v>
      </c>
      <c r="P437" s="9">
        <v>346</v>
      </c>
      <c r="Q437" s="9" t="s">
        <v>55</v>
      </c>
      <c r="R437" s="9">
        <v>149</v>
      </c>
      <c r="S437" s="11" t="s">
        <v>55</v>
      </c>
      <c r="T437" s="9" t="s">
        <v>55</v>
      </c>
      <c r="U437" s="9" t="s">
        <v>55</v>
      </c>
      <c r="V437" s="11" t="s">
        <v>55</v>
      </c>
      <c r="W437" s="11">
        <v>60779</v>
      </c>
      <c r="X437" s="11">
        <v>75627</v>
      </c>
      <c r="Y437" s="11">
        <v>63819</v>
      </c>
      <c r="Z437" s="11">
        <v>54144</v>
      </c>
      <c r="AA437" s="11">
        <v>20930</v>
      </c>
      <c r="AB437" s="11">
        <v>20930</v>
      </c>
      <c r="AC437" s="9" t="s">
        <v>55</v>
      </c>
      <c r="AD437" s="10">
        <v>0.186</v>
      </c>
      <c r="AE437" s="10">
        <v>0.69</v>
      </c>
      <c r="AF437" s="10">
        <v>0.69399999999999995</v>
      </c>
      <c r="AG437" s="9">
        <v>55</v>
      </c>
      <c r="AH437" s="9">
        <v>68</v>
      </c>
      <c r="AI437" s="9">
        <v>15.47</v>
      </c>
      <c r="AJ437" s="9">
        <v>12.513</v>
      </c>
      <c r="AK437" s="9">
        <v>0.80881999999999998</v>
      </c>
      <c r="AL437" s="10" t="s">
        <v>55</v>
      </c>
      <c r="AM437" s="10" t="s">
        <v>55</v>
      </c>
      <c r="AN437" s="10">
        <v>5.0000000000000001E-3</v>
      </c>
      <c r="AO437" s="10">
        <v>0.49299999999999999</v>
      </c>
      <c r="AP437" s="10">
        <v>0.24</v>
      </c>
      <c r="AQ437" s="9">
        <v>1380</v>
      </c>
      <c r="AR437" s="9">
        <v>5.8000000000000003E-2</v>
      </c>
      <c r="AS437" s="10" t="s">
        <v>942</v>
      </c>
      <c r="AT437" s="10">
        <v>0.10199999999999999</v>
      </c>
      <c r="AU437" s="16">
        <v>0.94517958412098302</v>
      </c>
      <c r="AV437" s="1" t="str">
        <f t="shared" si="6"/>
        <v>no</v>
      </c>
    </row>
    <row r="438" spans="1:48" ht="14.25" hidden="1" customHeight="1">
      <c r="A438" s="7">
        <v>434</v>
      </c>
      <c r="B438" s="8" t="s">
        <v>943</v>
      </c>
      <c r="C438" s="8" t="s">
        <v>917</v>
      </c>
      <c r="D438" s="9" t="s">
        <v>63</v>
      </c>
      <c r="E438" s="9" t="s">
        <v>51</v>
      </c>
      <c r="F438" s="9" t="s">
        <v>64</v>
      </c>
      <c r="G438" s="9">
        <v>1230</v>
      </c>
      <c r="H438" s="10">
        <v>0.64500000000000002</v>
      </c>
      <c r="I438" s="10">
        <v>0.57699999999999996</v>
      </c>
      <c r="J438" s="10">
        <v>0.22500000000000001</v>
      </c>
      <c r="K438" s="10">
        <v>0.78900000000000003</v>
      </c>
      <c r="L438" s="10">
        <v>6.4000000000000001E-2</v>
      </c>
      <c r="M438" s="10">
        <v>0.14299999999999999</v>
      </c>
      <c r="N438" s="10">
        <v>0.87</v>
      </c>
      <c r="O438" s="9">
        <v>6722.08</v>
      </c>
      <c r="P438" s="9">
        <v>358</v>
      </c>
      <c r="Q438" s="9">
        <v>75</v>
      </c>
      <c r="R438" s="9">
        <v>1158</v>
      </c>
      <c r="S438" s="11">
        <v>19739</v>
      </c>
      <c r="T438" s="9" t="s">
        <v>944</v>
      </c>
      <c r="U438" s="9" t="s">
        <v>540</v>
      </c>
      <c r="V438" s="11">
        <v>10862</v>
      </c>
      <c r="W438" s="11">
        <v>94164</v>
      </c>
      <c r="X438" s="11">
        <v>112401</v>
      </c>
      <c r="Y438" s="11">
        <v>92394</v>
      </c>
      <c r="Z438" s="11">
        <v>76527</v>
      </c>
      <c r="AA438" s="11">
        <v>14286</v>
      </c>
      <c r="AB438" s="11">
        <v>30250</v>
      </c>
      <c r="AC438" s="9" t="s">
        <v>945</v>
      </c>
      <c r="AD438" s="10">
        <v>0.50700000000000001</v>
      </c>
      <c r="AE438" s="10">
        <v>0.24</v>
      </c>
      <c r="AF438" s="10">
        <v>0.252</v>
      </c>
      <c r="AG438" s="9">
        <v>432.67</v>
      </c>
      <c r="AH438" s="9">
        <v>969.67</v>
      </c>
      <c r="AI438" s="9">
        <v>15.54</v>
      </c>
      <c r="AJ438" s="9">
        <v>6.9320000000000004</v>
      </c>
      <c r="AK438" s="9">
        <v>0.44619999999999999</v>
      </c>
      <c r="AL438" s="10">
        <v>0.28000000000000003</v>
      </c>
      <c r="AM438" s="10">
        <v>0.35399999999999998</v>
      </c>
      <c r="AN438" s="10">
        <v>0.161</v>
      </c>
      <c r="AO438" s="10">
        <v>6.7000000000000004E-2</v>
      </c>
      <c r="AP438" s="10">
        <v>0.24</v>
      </c>
      <c r="AQ438" s="9">
        <v>7218</v>
      </c>
      <c r="AR438" s="9">
        <v>0.28299999999999997</v>
      </c>
      <c r="AS438" s="10">
        <v>0.17299999999999999</v>
      </c>
      <c r="AT438" s="10">
        <v>0.13900000000000001</v>
      </c>
      <c r="AU438" s="16">
        <v>0.77942322681215903</v>
      </c>
      <c r="AV438" s="1" t="str">
        <f t="shared" si="6"/>
        <v>yes</v>
      </c>
    </row>
    <row r="439" spans="1:48" ht="14.25" hidden="1" customHeight="1">
      <c r="A439" s="7">
        <v>435</v>
      </c>
      <c r="B439" s="8" t="s">
        <v>946</v>
      </c>
      <c r="C439" s="8" t="s">
        <v>917</v>
      </c>
      <c r="D439" s="9" t="s">
        <v>50</v>
      </c>
      <c r="E439" s="9" t="s">
        <v>51</v>
      </c>
      <c r="F439" s="9" t="s">
        <v>97</v>
      </c>
      <c r="G439" s="9">
        <v>555</v>
      </c>
      <c r="H439" s="10">
        <v>0.52600000000000002</v>
      </c>
      <c r="I439" s="10">
        <v>0.41199999999999998</v>
      </c>
      <c r="J439" s="10">
        <v>0.16500000000000001</v>
      </c>
      <c r="K439" s="10">
        <v>0.79400000000000004</v>
      </c>
      <c r="L439" s="10">
        <v>0.3</v>
      </c>
      <c r="M439" s="10">
        <v>0.52200000000000002</v>
      </c>
      <c r="N439" s="10">
        <v>0.8</v>
      </c>
      <c r="O439" s="9">
        <v>6914.84</v>
      </c>
      <c r="P439" s="9">
        <v>617</v>
      </c>
      <c r="Q439" s="9">
        <v>8</v>
      </c>
      <c r="R439" s="9">
        <v>1292</v>
      </c>
      <c r="S439" s="11">
        <v>15167</v>
      </c>
      <c r="T439" s="9" t="s">
        <v>947</v>
      </c>
      <c r="U439" s="9" t="s">
        <v>783</v>
      </c>
      <c r="V439" s="11">
        <v>9844</v>
      </c>
      <c r="W439" s="11">
        <v>95997</v>
      </c>
      <c r="X439" s="11">
        <v>101574</v>
      </c>
      <c r="Y439" s="11">
        <v>84879</v>
      </c>
      <c r="Z439" s="11">
        <v>69750</v>
      </c>
      <c r="AA439" s="11">
        <v>11304</v>
      </c>
      <c r="AB439" s="11">
        <v>23520</v>
      </c>
      <c r="AC439" s="9" t="s">
        <v>84</v>
      </c>
      <c r="AD439" s="10">
        <v>0.434</v>
      </c>
      <c r="AE439" s="10">
        <v>0.44</v>
      </c>
      <c r="AF439" s="10">
        <v>0.44</v>
      </c>
      <c r="AG439" s="9">
        <v>395.67</v>
      </c>
      <c r="AH439" s="9">
        <v>371.67</v>
      </c>
      <c r="AI439" s="9">
        <v>17.48</v>
      </c>
      <c r="AJ439" s="9">
        <v>18.605</v>
      </c>
      <c r="AK439" s="9">
        <v>1.06457</v>
      </c>
      <c r="AL439" s="10">
        <v>3.2000000000000001E-2</v>
      </c>
      <c r="AM439" s="10">
        <v>0.54900000000000004</v>
      </c>
      <c r="AN439" s="10">
        <v>9.8000000000000004E-2</v>
      </c>
      <c r="AO439" s="10">
        <v>0.23599999999999999</v>
      </c>
      <c r="AP439" s="10">
        <v>0.24</v>
      </c>
      <c r="AQ439" s="9">
        <v>9066</v>
      </c>
      <c r="AR439" s="9">
        <v>0.46</v>
      </c>
      <c r="AS439" s="10">
        <v>4.0000000000000001E-3</v>
      </c>
      <c r="AT439" s="10">
        <v>9.1999999999999998E-2</v>
      </c>
      <c r="AU439" s="16">
        <v>0.68493150684931503</v>
      </c>
      <c r="AV439" s="1" t="str">
        <f t="shared" si="6"/>
        <v>yes</v>
      </c>
    </row>
    <row r="440" spans="1:48" ht="14.25" hidden="1" customHeight="1">
      <c r="A440" s="7">
        <v>436</v>
      </c>
      <c r="B440" s="8" t="s">
        <v>948</v>
      </c>
      <c r="C440" s="8" t="s">
        <v>917</v>
      </c>
      <c r="D440" s="9" t="s">
        <v>50</v>
      </c>
      <c r="E440" s="9" t="s">
        <v>51</v>
      </c>
      <c r="F440" s="9" t="s">
        <v>97</v>
      </c>
      <c r="G440" s="9">
        <v>1065</v>
      </c>
      <c r="H440" s="10">
        <v>0.38</v>
      </c>
      <c r="I440" s="10">
        <v>0.28299999999999997</v>
      </c>
      <c r="J440" s="10">
        <v>0.108</v>
      </c>
      <c r="K440" s="10">
        <v>0.81100000000000005</v>
      </c>
      <c r="L440" s="10">
        <v>0.41699999999999998</v>
      </c>
      <c r="M440" s="10">
        <v>0.70499999999999996</v>
      </c>
      <c r="N440" s="10">
        <v>0.72</v>
      </c>
      <c r="O440" s="9">
        <v>6144.43</v>
      </c>
      <c r="P440" s="9">
        <v>326</v>
      </c>
      <c r="Q440" s="9">
        <v>109</v>
      </c>
      <c r="R440" s="9">
        <v>1260</v>
      </c>
      <c r="S440" s="11">
        <v>15623</v>
      </c>
      <c r="T440" s="9" t="s">
        <v>619</v>
      </c>
      <c r="U440" s="9" t="s">
        <v>679</v>
      </c>
      <c r="V440" s="11">
        <v>9991</v>
      </c>
      <c r="W440" s="11">
        <v>85162</v>
      </c>
      <c r="X440" s="11">
        <v>113904</v>
      </c>
      <c r="Y440" s="11">
        <v>80208</v>
      </c>
      <c r="Z440" s="11">
        <v>72387</v>
      </c>
      <c r="AA440" s="11">
        <v>9936</v>
      </c>
      <c r="AB440" s="11">
        <v>19392</v>
      </c>
      <c r="AC440" s="9" t="s">
        <v>597</v>
      </c>
      <c r="AD440" s="10">
        <v>0.28100000000000003</v>
      </c>
      <c r="AE440" s="10">
        <v>0.55000000000000004</v>
      </c>
      <c r="AF440" s="10">
        <v>0.42</v>
      </c>
      <c r="AG440" s="9">
        <v>406.67</v>
      </c>
      <c r="AH440" s="9">
        <v>432.33</v>
      </c>
      <c r="AI440" s="9">
        <v>15.11</v>
      </c>
      <c r="AJ440" s="9">
        <v>14.212</v>
      </c>
      <c r="AK440" s="9">
        <v>0.94062999999999997</v>
      </c>
      <c r="AL440" s="10">
        <v>6.0000000000000001E-3</v>
      </c>
      <c r="AM440" s="10">
        <v>0.54</v>
      </c>
      <c r="AN440" s="10">
        <v>8.5000000000000006E-2</v>
      </c>
      <c r="AO440" s="10">
        <v>0.223</v>
      </c>
      <c r="AP440" s="10">
        <v>0.24</v>
      </c>
      <c r="AQ440" s="9">
        <v>8470</v>
      </c>
      <c r="AR440" s="9">
        <v>0.99299999999999999</v>
      </c>
      <c r="AS440" s="10">
        <v>1.7000000000000001E-2</v>
      </c>
      <c r="AT440" s="10">
        <v>9.8000000000000004E-2</v>
      </c>
      <c r="AU440" s="16">
        <v>0.50175614651279477</v>
      </c>
      <c r="AV440" s="1" t="str">
        <f t="shared" si="6"/>
        <v>yes</v>
      </c>
    </row>
    <row r="441" spans="1:48" ht="14.25" hidden="1" customHeight="1">
      <c r="A441" s="7">
        <v>437</v>
      </c>
      <c r="B441" s="8" t="s">
        <v>949</v>
      </c>
      <c r="C441" s="8" t="s">
        <v>917</v>
      </c>
      <c r="D441" s="9" t="s">
        <v>69</v>
      </c>
      <c r="E441" s="9" t="s">
        <v>51</v>
      </c>
      <c r="F441" s="9" t="s">
        <v>70</v>
      </c>
      <c r="G441" s="9">
        <v>1025</v>
      </c>
      <c r="H441" s="10">
        <v>0.52900000000000003</v>
      </c>
      <c r="I441" s="10">
        <v>0.436</v>
      </c>
      <c r="J441" s="10">
        <v>0.215</v>
      </c>
      <c r="K441" s="10">
        <v>0.90400000000000003</v>
      </c>
      <c r="L441" s="10">
        <v>0.11600000000000001</v>
      </c>
      <c r="M441" s="10">
        <v>0.27900000000000003</v>
      </c>
      <c r="N441" s="10">
        <v>0.74</v>
      </c>
      <c r="O441" s="9">
        <v>7416.42</v>
      </c>
      <c r="P441" s="9">
        <v>137</v>
      </c>
      <c r="Q441" s="9" t="s">
        <v>55</v>
      </c>
      <c r="R441" s="9">
        <v>1332</v>
      </c>
      <c r="S441" s="11">
        <v>14172</v>
      </c>
      <c r="T441" s="9" t="s">
        <v>950</v>
      </c>
      <c r="U441" s="9" t="s">
        <v>253</v>
      </c>
      <c r="V441" s="11">
        <v>7723</v>
      </c>
      <c r="W441" s="11">
        <v>74916</v>
      </c>
      <c r="X441" s="11">
        <v>86751</v>
      </c>
      <c r="Y441" s="11">
        <v>72738</v>
      </c>
      <c r="Z441" s="11">
        <v>61290</v>
      </c>
      <c r="AA441" s="11">
        <v>9620</v>
      </c>
      <c r="AB441" s="11">
        <v>15020</v>
      </c>
      <c r="AC441" s="9" t="s">
        <v>405</v>
      </c>
      <c r="AD441" s="10">
        <v>0.25</v>
      </c>
      <c r="AE441" s="10">
        <v>0.44</v>
      </c>
      <c r="AF441" s="10">
        <v>0.374</v>
      </c>
      <c r="AG441" s="9">
        <v>357.33</v>
      </c>
      <c r="AH441" s="9">
        <v>549</v>
      </c>
      <c r="AI441" s="9">
        <v>20.75</v>
      </c>
      <c r="AJ441" s="9">
        <v>13.509</v>
      </c>
      <c r="AK441" s="9">
        <v>0.65088000000000001</v>
      </c>
      <c r="AL441" s="10">
        <v>8.9999999999999993E-3</v>
      </c>
      <c r="AM441" s="10">
        <v>0.45500000000000002</v>
      </c>
      <c r="AN441" s="10">
        <v>1.7999999999999999E-2</v>
      </c>
      <c r="AO441" s="10">
        <v>0.107</v>
      </c>
      <c r="AP441" s="10">
        <v>0.24</v>
      </c>
      <c r="AQ441" s="9">
        <v>8303</v>
      </c>
      <c r="AR441" s="9">
        <v>0.65400000000000003</v>
      </c>
      <c r="AS441" s="10">
        <v>0.13200000000000001</v>
      </c>
      <c r="AT441" s="10">
        <v>0.27900000000000003</v>
      </c>
      <c r="AU441" s="16">
        <v>0.60459492140266025</v>
      </c>
      <c r="AV441" s="1" t="str">
        <f t="shared" si="6"/>
        <v>yes</v>
      </c>
    </row>
    <row r="442" spans="1:48" ht="14.25" hidden="1" customHeight="1">
      <c r="A442" s="7">
        <v>438</v>
      </c>
      <c r="B442" s="8" t="s">
        <v>951</v>
      </c>
      <c r="C442" s="8" t="s">
        <v>917</v>
      </c>
      <c r="D442" s="9" t="s">
        <v>150</v>
      </c>
      <c r="E442" s="9" t="s">
        <v>51</v>
      </c>
      <c r="F442" s="9" t="s">
        <v>160</v>
      </c>
      <c r="G442" s="9">
        <v>1040</v>
      </c>
      <c r="H442" s="10">
        <v>0.439</v>
      </c>
      <c r="I442" s="10">
        <v>0.35899999999999999</v>
      </c>
      <c r="J442" s="10">
        <v>0.157</v>
      </c>
      <c r="K442" s="10">
        <v>0.82899999999999996</v>
      </c>
      <c r="L442" s="10">
        <v>0.23300000000000001</v>
      </c>
      <c r="M442" s="10">
        <v>0.45500000000000002</v>
      </c>
      <c r="N442" s="10">
        <v>0.76</v>
      </c>
      <c r="O442" s="9">
        <v>16795.07</v>
      </c>
      <c r="P442" s="9">
        <v>792</v>
      </c>
      <c r="Q442" s="9">
        <v>143</v>
      </c>
      <c r="R442" s="9">
        <v>2828</v>
      </c>
      <c r="S442" s="11">
        <v>13548</v>
      </c>
      <c r="T442" s="9" t="s">
        <v>952</v>
      </c>
      <c r="U442" s="9" t="s">
        <v>953</v>
      </c>
      <c r="V442" s="11">
        <v>8313</v>
      </c>
      <c r="W442" s="11">
        <v>82546</v>
      </c>
      <c r="X442" s="11">
        <v>108270</v>
      </c>
      <c r="Y442" s="11">
        <v>79227</v>
      </c>
      <c r="Z442" s="11">
        <v>67104</v>
      </c>
      <c r="AA442" s="11">
        <v>11344</v>
      </c>
      <c r="AB442" s="11">
        <v>23522</v>
      </c>
      <c r="AC442" s="9" t="s">
        <v>902</v>
      </c>
      <c r="AD442" s="10">
        <v>0.27600000000000002</v>
      </c>
      <c r="AE442" s="10">
        <v>0.35</v>
      </c>
      <c r="AF442" s="10">
        <v>0.317</v>
      </c>
      <c r="AG442" s="9">
        <v>810.33</v>
      </c>
      <c r="AH442" s="9">
        <v>999</v>
      </c>
      <c r="AI442" s="9">
        <v>20.73</v>
      </c>
      <c r="AJ442" s="9">
        <v>16.812000000000001</v>
      </c>
      <c r="AK442" s="9">
        <v>0.81113999999999997</v>
      </c>
      <c r="AL442" s="10">
        <v>4.4999999999999998E-2</v>
      </c>
      <c r="AM442" s="10">
        <v>0.51</v>
      </c>
      <c r="AN442" s="10">
        <v>3.5999999999999997E-2</v>
      </c>
      <c r="AO442" s="10">
        <v>0.18099999999999999</v>
      </c>
      <c r="AP442" s="10">
        <v>0.24</v>
      </c>
      <c r="AQ442" s="9">
        <v>20261</v>
      </c>
      <c r="AR442" s="9">
        <v>0.47099999999999997</v>
      </c>
      <c r="AS442" s="10">
        <v>5.8000000000000003E-2</v>
      </c>
      <c r="AT442" s="10">
        <v>0.16400000000000001</v>
      </c>
      <c r="AU442" s="16">
        <v>0.67980965329707688</v>
      </c>
      <c r="AV442" s="1" t="str">
        <f t="shared" si="6"/>
        <v>yes</v>
      </c>
    </row>
    <row r="443" spans="1:48" ht="14.25" hidden="1" customHeight="1">
      <c r="A443" s="7">
        <v>1073</v>
      </c>
      <c r="B443" s="8" t="s">
        <v>1879</v>
      </c>
      <c r="C443" s="8" t="s">
        <v>1853</v>
      </c>
      <c r="D443" s="9" t="s">
        <v>50</v>
      </c>
      <c r="E443" s="9" t="s">
        <v>59</v>
      </c>
      <c r="F443" s="9" t="s">
        <v>1858</v>
      </c>
      <c r="G443" s="9" t="s">
        <v>55</v>
      </c>
      <c r="H443" s="10">
        <v>0.26400000000000001</v>
      </c>
      <c r="I443" s="10">
        <v>0.154</v>
      </c>
      <c r="J443" s="10">
        <v>2.5999999999999999E-2</v>
      </c>
      <c r="K443" s="10">
        <v>0.90600000000000003</v>
      </c>
      <c r="L443" s="10">
        <v>0.27800000000000002</v>
      </c>
      <c r="M443" s="10">
        <v>0.26</v>
      </c>
      <c r="N443" s="10">
        <v>0.77</v>
      </c>
      <c r="O443" s="9">
        <v>10653.79</v>
      </c>
      <c r="P443" s="9">
        <v>283</v>
      </c>
      <c r="Q443" s="9" t="s">
        <v>55</v>
      </c>
      <c r="R443" s="9">
        <v>1133</v>
      </c>
      <c r="S443" s="9" t="s">
        <v>55</v>
      </c>
      <c r="T443" s="9" t="s">
        <v>55</v>
      </c>
      <c r="U443" s="9" t="s">
        <v>55</v>
      </c>
      <c r="V443" s="9" t="s">
        <v>55</v>
      </c>
      <c r="W443" s="9">
        <v>49197</v>
      </c>
      <c r="X443" s="9">
        <v>45504</v>
      </c>
      <c r="Y443" s="9">
        <v>37944</v>
      </c>
      <c r="Z443" s="9">
        <v>33381</v>
      </c>
      <c r="AA443" s="11">
        <v>5820</v>
      </c>
      <c r="AB443" s="11">
        <v>5820</v>
      </c>
      <c r="AC443" s="9" t="s">
        <v>55</v>
      </c>
      <c r="AD443" s="10">
        <v>0.23200000000000001</v>
      </c>
      <c r="AE443" s="10">
        <v>0.95</v>
      </c>
      <c r="AF443" s="10">
        <v>0.85699999999999998</v>
      </c>
      <c r="AG443" s="9">
        <v>151</v>
      </c>
      <c r="AH443" s="9">
        <v>361.33</v>
      </c>
      <c r="AI443" s="9">
        <v>70.55</v>
      </c>
      <c r="AJ443" s="9">
        <v>29.484999999999999</v>
      </c>
      <c r="AK443" s="9">
        <v>0.41789999999999999</v>
      </c>
      <c r="AL443" s="9" t="s">
        <v>55</v>
      </c>
      <c r="AM443" s="9" t="s">
        <v>55</v>
      </c>
      <c r="AN443" s="10">
        <v>0</v>
      </c>
      <c r="AO443" s="10">
        <v>1</v>
      </c>
      <c r="AP443" s="10" t="s">
        <v>55</v>
      </c>
      <c r="AQ443" s="9">
        <v>13058</v>
      </c>
      <c r="AR443" s="9">
        <v>6.9470000000000001</v>
      </c>
      <c r="AS443" s="10" t="s">
        <v>1855</v>
      </c>
      <c r="AT443" s="10">
        <v>3.2000000000000001E-2</v>
      </c>
      <c r="AU443" s="16">
        <v>0.12583364791745311</v>
      </c>
      <c r="AV443" s="1" t="str">
        <f t="shared" si="6"/>
        <v>yes</v>
      </c>
    </row>
    <row r="444" spans="1:48" ht="14.25" hidden="1" customHeight="1">
      <c r="A444" s="7">
        <v>440</v>
      </c>
      <c r="B444" s="8" t="s">
        <v>957</v>
      </c>
      <c r="C444" s="8" t="s">
        <v>917</v>
      </c>
      <c r="D444" s="9" t="s">
        <v>69</v>
      </c>
      <c r="E444" s="9" t="s">
        <v>59</v>
      </c>
      <c r="F444" s="9" t="s">
        <v>189</v>
      </c>
      <c r="G444" s="9">
        <v>965</v>
      </c>
      <c r="H444" s="10">
        <v>0.371</v>
      </c>
      <c r="I444" s="10">
        <v>0.34100000000000003</v>
      </c>
      <c r="J444" s="10">
        <v>0.215</v>
      </c>
      <c r="K444" s="10">
        <v>0.92100000000000004</v>
      </c>
      <c r="L444" s="10">
        <v>0.47399999999999998</v>
      </c>
      <c r="M444" s="10">
        <v>0.65800000000000003</v>
      </c>
      <c r="N444" s="10">
        <v>0.72</v>
      </c>
      <c r="O444" s="9">
        <v>1868.58</v>
      </c>
      <c r="P444" s="9">
        <v>129</v>
      </c>
      <c r="Q444" s="9" t="s">
        <v>55</v>
      </c>
      <c r="R444" s="9">
        <v>902</v>
      </c>
      <c r="S444" s="9" t="s">
        <v>55</v>
      </c>
      <c r="T444" s="9" t="s">
        <v>55</v>
      </c>
      <c r="U444" s="9" t="s">
        <v>55</v>
      </c>
      <c r="V444" s="9" t="s">
        <v>55</v>
      </c>
      <c r="W444" s="11">
        <v>54235</v>
      </c>
      <c r="X444" s="11">
        <v>65043</v>
      </c>
      <c r="Y444" s="11">
        <v>53145</v>
      </c>
      <c r="Z444" s="11">
        <v>45990</v>
      </c>
      <c r="AA444" s="11">
        <v>23750</v>
      </c>
      <c r="AB444" s="11">
        <v>23750</v>
      </c>
      <c r="AC444" s="9" t="s">
        <v>55</v>
      </c>
      <c r="AD444" s="10">
        <v>0.17100000000000001</v>
      </c>
      <c r="AE444" s="10">
        <v>0.46</v>
      </c>
      <c r="AF444" s="10">
        <v>0.39600000000000002</v>
      </c>
      <c r="AG444" s="9">
        <v>85.67</v>
      </c>
      <c r="AH444" s="9">
        <v>126</v>
      </c>
      <c r="AI444" s="9">
        <v>21.81</v>
      </c>
      <c r="AJ444" s="9">
        <v>14.83</v>
      </c>
      <c r="AK444" s="9">
        <v>0.67988999999999999</v>
      </c>
      <c r="AL444" s="9" t="s">
        <v>55</v>
      </c>
      <c r="AM444" s="9" t="s">
        <v>55</v>
      </c>
      <c r="AN444" s="10">
        <v>1.9E-2</v>
      </c>
      <c r="AO444" s="10">
        <v>0.19500000000000001</v>
      </c>
      <c r="AP444" s="10">
        <v>0.24</v>
      </c>
      <c r="AQ444" s="9">
        <v>2707</v>
      </c>
      <c r="AR444" s="9" t="s">
        <v>55</v>
      </c>
      <c r="AS444" s="10">
        <v>4.4999999999999998E-2</v>
      </c>
      <c r="AT444" s="10">
        <v>0.19900000000000001</v>
      </c>
      <c r="AU444" s="16" t="s">
        <v>2055</v>
      </c>
      <c r="AV444" s="1" t="str">
        <f t="shared" si="6"/>
        <v>no</v>
      </c>
    </row>
    <row r="445" spans="1:48" ht="14.25" hidden="1" customHeight="1">
      <c r="A445" s="7">
        <v>441</v>
      </c>
      <c r="B445" s="8" t="s">
        <v>958</v>
      </c>
      <c r="C445" s="8" t="s">
        <v>917</v>
      </c>
      <c r="D445" s="9" t="s">
        <v>50</v>
      </c>
      <c r="E445" s="9" t="s">
        <v>59</v>
      </c>
      <c r="F445" s="9" t="s">
        <v>273</v>
      </c>
      <c r="G445" s="9">
        <v>1112.5</v>
      </c>
      <c r="H445" s="10">
        <v>0.51700000000000002</v>
      </c>
      <c r="I445" s="10">
        <v>0.49099999999999999</v>
      </c>
      <c r="J445" s="10">
        <v>0.35699999999999998</v>
      </c>
      <c r="K445" s="10">
        <v>0.71499999999999997</v>
      </c>
      <c r="L445" s="10">
        <v>0.3</v>
      </c>
      <c r="M445" s="10">
        <v>0.58599999999999997</v>
      </c>
      <c r="N445" s="10">
        <v>0.79</v>
      </c>
      <c r="O445" s="9">
        <v>2722.35</v>
      </c>
      <c r="P445" s="9">
        <v>297</v>
      </c>
      <c r="Q445" s="9" t="s">
        <v>55</v>
      </c>
      <c r="R445" s="9">
        <v>771</v>
      </c>
      <c r="S445" s="11" t="s">
        <v>55</v>
      </c>
      <c r="T445" s="9" t="s">
        <v>55</v>
      </c>
      <c r="U445" s="9" t="s">
        <v>55</v>
      </c>
      <c r="V445" s="11" t="s">
        <v>55</v>
      </c>
      <c r="W445" s="11">
        <v>54877</v>
      </c>
      <c r="X445" s="11">
        <v>57330</v>
      </c>
      <c r="Y445" s="11">
        <v>48186</v>
      </c>
      <c r="Z445" s="11">
        <v>41274</v>
      </c>
      <c r="AA445" s="11">
        <v>25510</v>
      </c>
      <c r="AB445" s="11">
        <v>25510</v>
      </c>
      <c r="AC445" s="9" t="s">
        <v>55</v>
      </c>
      <c r="AD445" s="10">
        <v>0.30199999999999999</v>
      </c>
      <c r="AE445" s="10">
        <v>0.43</v>
      </c>
      <c r="AF445" s="10">
        <v>0.44800000000000001</v>
      </c>
      <c r="AG445" s="9">
        <v>229.33</v>
      </c>
      <c r="AH445" s="9">
        <v>165.67</v>
      </c>
      <c r="AI445" s="9">
        <v>11.87</v>
      </c>
      <c r="AJ445" s="9">
        <v>16.433</v>
      </c>
      <c r="AK445" s="9">
        <v>1.3843099999999999</v>
      </c>
      <c r="AL445" s="10" t="s">
        <v>55</v>
      </c>
      <c r="AM445" s="10" t="s">
        <v>55</v>
      </c>
      <c r="AN445" s="10">
        <v>5.0000000000000001E-3</v>
      </c>
      <c r="AO445" s="10">
        <v>0.17599999999999999</v>
      </c>
      <c r="AP445" s="10">
        <v>0.24</v>
      </c>
      <c r="AQ445" s="9">
        <v>3401</v>
      </c>
      <c r="AR445" s="9">
        <v>1.157</v>
      </c>
      <c r="AS445" s="10">
        <v>6.4000000000000001E-2</v>
      </c>
      <c r="AT445" s="10">
        <v>0.215</v>
      </c>
      <c r="AU445" s="16">
        <v>0.4636068613815485</v>
      </c>
      <c r="AV445" s="1" t="str">
        <f t="shared" si="6"/>
        <v>no</v>
      </c>
    </row>
    <row r="446" spans="1:48" ht="14.25" hidden="1" customHeight="1">
      <c r="A446" s="7">
        <v>442</v>
      </c>
      <c r="B446" s="8" t="s">
        <v>959</v>
      </c>
      <c r="C446" s="8" t="s">
        <v>917</v>
      </c>
      <c r="D446" s="9" t="s">
        <v>63</v>
      </c>
      <c r="E446" s="9" t="s">
        <v>51</v>
      </c>
      <c r="F446" s="9" t="s">
        <v>77</v>
      </c>
      <c r="G446" s="9">
        <v>1020</v>
      </c>
      <c r="H446" s="10">
        <v>0.54400000000000004</v>
      </c>
      <c r="I446" s="10">
        <v>0.46300000000000002</v>
      </c>
      <c r="J446" s="10">
        <v>0.22700000000000001</v>
      </c>
      <c r="K446" s="10">
        <v>0.78900000000000003</v>
      </c>
      <c r="L446" s="10">
        <v>0.17</v>
      </c>
      <c r="M446" s="10">
        <v>0.39900000000000002</v>
      </c>
      <c r="N446" s="10">
        <v>0.79</v>
      </c>
      <c r="O446" s="9">
        <v>19195.95</v>
      </c>
      <c r="P446" s="9">
        <v>1387</v>
      </c>
      <c r="Q446" s="9">
        <v>117</v>
      </c>
      <c r="R446" s="9">
        <v>4044</v>
      </c>
      <c r="S446" s="9">
        <v>17416</v>
      </c>
      <c r="T446" s="9" t="s">
        <v>120</v>
      </c>
      <c r="U446" s="9" t="s">
        <v>960</v>
      </c>
      <c r="V446" s="9">
        <v>10861</v>
      </c>
      <c r="W446" s="11">
        <v>88832</v>
      </c>
      <c r="X446" s="11">
        <v>105993</v>
      </c>
      <c r="Y446" s="11">
        <v>77706</v>
      </c>
      <c r="Z446" s="11">
        <v>65979</v>
      </c>
      <c r="AA446" s="11">
        <v>11029</v>
      </c>
      <c r="AB446" s="11">
        <v>25713</v>
      </c>
      <c r="AC446" s="9" t="s">
        <v>961</v>
      </c>
      <c r="AD446" s="10">
        <v>0.442</v>
      </c>
      <c r="AE446" s="10">
        <v>0.37</v>
      </c>
      <c r="AF446" s="10">
        <v>0.38300000000000001</v>
      </c>
      <c r="AG446" s="9">
        <v>1057</v>
      </c>
      <c r="AH446" s="9">
        <v>1705.67</v>
      </c>
      <c r="AI446" s="9">
        <v>18.16</v>
      </c>
      <c r="AJ446" s="9">
        <v>11.254</v>
      </c>
      <c r="AK446" s="9">
        <v>0.61970000000000003</v>
      </c>
      <c r="AL446" s="9">
        <v>4.7E-2</v>
      </c>
      <c r="AM446" s="9">
        <v>0.46400000000000002</v>
      </c>
      <c r="AN446" s="10">
        <v>7.8E-2</v>
      </c>
      <c r="AO446" s="10">
        <v>0.214</v>
      </c>
      <c r="AP446" s="10">
        <v>0.24</v>
      </c>
      <c r="AQ446" s="9">
        <v>23529</v>
      </c>
      <c r="AR446" s="9">
        <v>0.32</v>
      </c>
      <c r="AS446" s="10">
        <v>2.5999999999999999E-2</v>
      </c>
      <c r="AT446" s="10">
        <v>0.10199999999999999</v>
      </c>
      <c r="AU446" s="16">
        <v>0.75757575757575757</v>
      </c>
      <c r="AV446" s="1" t="str">
        <f t="shared" si="6"/>
        <v>yes</v>
      </c>
    </row>
    <row r="447" spans="1:48" ht="14.25" hidden="1" customHeight="1">
      <c r="A447" s="7">
        <v>443</v>
      </c>
      <c r="B447" s="8" t="s">
        <v>962</v>
      </c>
      <c r="C447" s="8" t="s">
        <v>337</v>
      </c>
      <c r="D447" s="9" t="s">
        <v>50</v>
      </c>
      <c r="E447" s="9" t="s">
        <v>59</v>
      </c>
      <c r="F447" s="9" t="s">
        <v>273</v>
      </c>
      <c r="G447" s="9">
        <v>1075</v>
      </c>
      <c r="H447" s="10">
        <v>0.56000000000000005</v>
      </c>
      <c r="I447" s="10">
        <v>0.53400000000000003</v>
      </c>
      <c r="J447" s="10">
        <v>0.42499999999999999</v>
      </c>
      <c r="K447" s="10">
        <v>0.71499999999999997</v>
      </c>
      <c r="L447" s="10">
        <v>0.20399999999999999</v>
      </c>
      <c r="M447" s="10">
        <v>0.373</v>
      </c>
      <c r="N447" s="10">
        <v>0.79</v>
      </c>
      <c r="O447" s="9">
        <v>2933.34</v>
      </c>
      <c r="P447" s="9">
        <v>258</v>
      </c>
      <c r="Q447" s="9">
        <v>7</v>
      </c>
      <c r="R447" s="9">
        <v>681</v>
      </c>
      <c r="S447" s="11" t="s">
        <v>55</v>
      </c>
      <c r="T447" s="9" t="s">
        <v>55</v>
      </c>
      <c r="U447" s="9" t="s">
        <v>55</v>
      </c>
      <c r="V447" s="11" t="s">
        <v>55</v>
      </c>
      <c r="W447" s="11">
        <v>70362</v>
      </c>
      <c r="X447" s="11">
        <v>82611</v>
      </c>
      <c r="Y447" s="11">
        <v>67329</v>
      </c>
      <c r="Z447" s="11">
        <v>61713</v>
      </c>
      <c r="AA447" s="11">
        <v>35465</v>
      </c>
      <c r="AB447" s="11">
        <v>35465</v>
      </c>
      <c r="AC447" s="9" t="s">
        <v>55</v>
      </c>
      <c r="AD447" s="10">
        <v>0.48799999999999999</v>
      </c>
      <c r="AE447" s="10">
        <v>0.45</v>
      </c>
      <c r="AF447" s="10">
        <v>0.4</v>
      </c>
      <c r="AG447" s="9">
        <v>240.67</v>
      </c>
      <c r="AH447" s="9">
        <v>279.67</v>
      </c>
      <c r="AI447" s="9">
        <v>12.19</v>
      </c>
      <c r="AJ447" s="9">
        <v>10.489000000000001</v>
      </c>
      <c r="AK447" s="9">
        <v>0.86055000000000004</v>
      </c>
      <c r="AL447" s="10" t="s">
        <v>55</v>
      </c>
      <c r="AM447" s="10" t="s">
        <v>55</v>
      </c>
      <c r="AN447" s="10">
        <v>2.5999999999999999E-2</v>
      </c>
      <c r="AO447" s="10">
        <v>0.247</v>
      </c>
      <c r="AP447" s="10">
        <v>0.182</v>
      </c>
      <c r="AQ447" s="9">
        <v>3458</v>
      </c>
      <c r="AR447" s="9">
        <v>0.77800000000000002</v>
      </c>
      <c r="AS447" s="10" t="s">
        <v>816</v>
      </c>
      <c r="AT447" s="10">
        <v>7.1999999999999995E-2</v>
      </c>
      <c r="AU447" s="16">
        <v>0.56242969628796402</v>
      </c>
      <c r="AV447" s="1" t="str">
        <f t="shared" si="6"/>
        <v>no</v>
      </c>
    </row>
    <row r="448" spans="1:48" ht="14.25" hidden="1" customHeight="1">
      <c r="A448" s="7">
        <v>444</v>
      </c>
      <c r="B448" s="8" t="s">
        <v>963</v>
      </c>
      <c r="C448" s="8" t="s">
        <v>337</v>
      </c>
      <c r="D448" s="9" t="s">
        <v>58</v>
      </c>
      <c r="E448" s="9" t="s">
        <v>51</v>
      </c>
      <c r="F448" s="9" t="s">
        <v>379</v>
      </c>
      <c r="G448" s="9">
        <v>990</v>
      </c>
      <c r="H448" s="10">
        <v>0.45700000000000002</v>
      </c>
      <c r="I448" s="10">
        <v>0.40400000000000003</v>
      </c>
      <c r="J448" s="10">
        <v>0.27700000000000002</v>
      </c>
      <c r="K448" s="10">
        <v>0.94299999999999995</v>
      </c>
      <c r="L448" s="10">
        <v>0.29199999999999998</v>
      </c>
      <c r="M448" s="10">
        <v>0.55800000000000005</v>
      </c>
      <c r="N448" s="10">
        <v>0.66</v>
      </c>
      <c r="O448" s="9">
        <v>4109.88</v>
      </c>
      <c r="P448" s="9">
        <v>76</v>
      </c>
      <c r="Q448" s="9" t="s">
        <v>55</v>
      </c>
      <c r="R448" s="9">
        <v>972</v>
      </c>
      <c r="S448" s="9">
        <v>9923</v>
      </c>
      <c r="T448" s="9" t="s">
        <v>519</v>
      </c>
      <c r="U448" s="9" t="s">
        <v>111</v>
      </c>
      <c r="V448" s="9">
        <v>5925</v>
      </c>
      <c r="W448" s="11">
        <v>74591</v>
      </c>
      <c r="X448" s="11">
        <v>88173</v>
      </c>
      <c r="Y448" s="11">
        <v>73152</v>
      </c>
      <c r="Z448" s="11">
        <v>66240</v>
      </c>
      <c r="AA448" s="11">
        <v>8366</v>
      </c>
      <c r="AB448" s="11">
        <v>8366</v>
      </c>
      <c r="AC448" s="9" t="s">
        <v>112</v>
      </c>
      <c r="AD448" s="10">
        <v>0.22</v>
      </c>
      <c r="AE448" s="10">
        <v>0.35</v>
      </c>
      <c r="AF448" s="10">
        <v>0.33800000000000002</v>
      </c>
      <c r="AG448" s="9">
        <v>191.33</v>
      </c>
      <c r="AH448" s="9">
        <v>250.67</v>
      </c>
      <c r="AI448" s="9">
        <v>21.48</v>
      </c>
      <c r="AJ448" s="9">
        <v>16.396000000000001</v>
      </c>
      <c r="AK448" s="9">
        <v>0.76329999999999998</v>
      </c>
      <c r="AL448" s="9">
        <v>5.0000000000000001E-3</v>
      </c>
      <c r="AM448" s="9">
        <v>0.41199999999999998</v>
      </c>
      <c r="AN448" s="10">
        <v>1.7999999999999999E-2</v>
      </c>
      <c r="AO448" s="10">
        <v>0.10299999999999999</v>
      </c>
      <c r="AP448" s="10">
        <v>0.182</v>
      </c>
      <c r="AQ448" s="9">
        <v>5081</v>
      </c>
      <c r="AR448" s="9">
        <v>0.48299999999999998</v>
      </c>
      <c r="AS448" s="10">
        <v>7.9000000000000001E-2</v>
      </c>
      <c r="AT448" s="10">
        <v>0.23699999999999999</v>
      </c>
      <c r="AU448" s="16">
        <v>0.67430883344571813</v>
      </c>
      <c r="AV448" s="1" t="str">
        <f t="shared" si="6"/>
        <v>yes</v>
      </c>
    </row>
    <row r="449" spans="1:48" ht="14.25" hidden="1" customHeight="1">
      <c r="A449" s="7">
        <v>445</v>
      </c>
      <c r="B449" s="8" t="s">
        <v>964</v>
      </c>
      <c r="C449" s="8" t="s">
        <v>337</v>
      </c>
      <c r="D449" s="9" t="s">
        <v>91</v>
      </c>
      <c r="E449" s="9" t="s">
        <v>59</v>
      </c>
      <c r="F449" s="9" t="s">
        <v>102</v>
      </c>
      <c r="G449" s="9">
        <v>1230</v>
      </c>
      <c r="H449" s="10">
        <v>0.49399999999999999</v>
      </c>
      <c r="I449" s="10">
        <v>0.45800000000000002</v>
      </c>
      <c r="J449" s="10">
        <v>0.39200000000000002</v>
      </c>
      <c r="K449" s="10">
        <v>1</v>
      </c>
      <c r="L449" s="10">
        <v>6.9000000000000006E-2</v>
      </c>
      <c r="M449" s="10">
        <v>0.23</v>
      </c>
      <c r="N449" s="10">
        <v>0.73</v>
      </c>
      <c r="O449" s="9">
        <v>502.53</v>
      </c>
      <c r="P449" s="9" t="s">
        <v>55</v>
      </c>
      <c r="Q449" s="9" t="s">
        <v>55</v>
      </c>
      <c r="R449" s="9">
        <v>97</v>
      </c>
      <c r="S449" s="9" t="s">
        <v>55</v>
      </c>
      <c r="T449" s="9" t="s">
        <v>55</v>
      </c>
      <c r="U449" s="9" t="s">
        <v>55</v>
      </c>
      <c r="V449" s="9" t="s">
        <v>55</v>
      </c>
      <c r="W449" s="11">
        <v>58452</v>
      </c>
      <c r="X449" s="11">
        <v>65853</v>
      </c>
      <c r="Y449" s="11">
        <v>60867</v>
      </c>
      <c r="Z449" s="11">
        <v>50445</v>
      </c>
      <c r="AA449" s="11">
        <v>25170</v>
      </c>
      <c r="AB449" s="11">
        <v>25170</v>
      </c>
      <c r="AC449" s="9" t="s">
        <v>55</v>
      </c>
      <c r="AD449" s="10">
        <v>0.25</v>
      </c>
      <c r="AE449" s="10">
        <v>0.44</v>
      </c>
      <c r="AF449" s="10">
        <v>0.39400000000000002</v>
      </c>
      <c r="AG449" s="9">
        <v>45.67</v>
      </c>
      <c r="AH449" s="9">
        <v>70.67</v>
      </c>
      <c r="AI449" s="9">
        <v>11</v>
      </c>
      <c r="AJ449" s="9">
        <v>7.1109999999999998</v>
      </c>
      <c r="AK449" s="9">
        <v>0.64622999999999997</v>
      </c>
      <c r="AL449" s="9" t="s">
        <v>55</v>
      </c>
      <c r="AM449" s="9" t="s">
        <v>55</v>
      </c>
      <c r="AN449" s="10">
        <v>2.7E-2</v>
      </c>
      <c r="AO449" s="10">
        <v>7.3999999999999996E-2</v>
      </c>
      <c r="AP449" s="10">
        <v>0.182</v>
      </c>
      <c r="AQ449" s="9">
        <v>524</v>
      </c>
      <c r="AR449" s="9" t="s">
        <v>55</v>
      </c>
      <c r="AS449" s="10">
        <v>0.107</v>
      </c>
      <c r="AT449" s="10">
        <v>0.24399999999999999</v>
      </c>
      <c r="AU449" s="16" t="s">
        <v>2055</v>
      </c>
      <c r="AV449" s="1" t="str">
        <f t="shared" si="6"/>
        <v>no</v>
      </c>
    </row>
    <row r="450" spans="1:48" ht="14.25" hidden="1" customHeight="1">
      <c r="A450" s="7">
        <v>446</v>
      </c>
      <c r="B450" s="8" t="s">
        <v>965</v>
      </c>
      <c r="C450" s="8" t="s">
        <v>337</v>
      </c>
      <c r="D450" s="9" t="s">
        <v>50</v>
      </c>
      <c r="E450" s="9" t="s">
        <v>59</v>
      </c>
      <c r="F450" s="9" t="s">
        <v>205</v>
      </c>
      <c r="G450" s="9">
        <v>1172.5</v>
      </c>
      <c r="H450" s="10">
        <v>0.74099999999999999</v>
      </c>
      <c r="I450" s="10">
        <v>0.72199999999999998</v>
      </c>
      <c r="J450" s="10">
        <v>0.63</v>
      </c>
      <c r="K450" s="10">
        <v>0.755</v>
      </c>
      <c r="L450" s="9">
        <v>0.18099999999999999</v>
      </c>
      <c r="M450" s="10">
        <v>0.26200000000000001</v>
      </c>
      <c r="N450" s="10">
        <v>0.84</v>
      </c>
      <c r="O450" s="9">
        <v>3258.38</v>
      </c>
      <c r="P450" s="9">
        <v>272</v>
      </c>
      <c r="Q450" s="9">
        <v>16</v>
      </c>
      <c r="R450" s="9">
        <v>914</v>
      </c>
      <c r="S450" s="9" t="s">
        <v>55</v>
      </c>
      <c r="T450" s="9" t="s">
        <v>55</v>
      </c>
      <c r="U450" s="9" t="s">
        <v>55</v>
      </c>
      <c r="V450" s="9" t="s">
        <v>55</v>
      </c>
      <c r="W450" s="11">
        <v>73157</v>
      </c>
      <c r="X450" s="11">
        <v>87984</v>
      </c>
      <c r="Y450" s="11">
        <v>65268</v>
      </c>
      <c r="Z450" s="11">
        <v>53397</v>
      </c>
      <c r="AA450" s="11">
        <v>34140</v>
      </c>
      <c r="AB450" s="11">
        <v>34140</v>
      </c>
      <c r="AC450" s="9" t="s">
        <v>55</v>
      </c>
      <c r="AD450" s="10">
        <v>0.5</v>
      </c>
      <c r="AE450" s="10">
        <v>0.26</v>
      </c>
      <c r="AF450" s="10">
        <v>0.25700000000000001</v>
      </c>
      <c r="AG450" s="9">
        <v>290</v>
      </c>
      <c r="AH450" s="9">
        <v>348</v>
      </c>
      <c r="AI450" s="9">
        <v>11.24</v>
      </c>
      <c r="AJ450" s="9">
        <v>9.3629999999999995</v>
      </c>
      <c r="AK450" s="9">
        <v>0.83333000000000002</v>
      </c>
      <c r="AL450" s="9" t="s">
        <v>55</v>
      </c>
      <c r="AM450" s="9" t="s">
        <v>55</v>
      </c>
      <c r="AN450" s="10">
        <v>1.0999999999999999E-2</v>
      </c>
      <c r="AO450" s="10">
        <v>0.152</v>
      </c>
      <c r="AP450" s="10">
        <v>0.182</v>
      </c>
      <c r="AQ450" s="9">
        <v>3952</v>
      </c>
      <c r="AR450" s="9">
        <v>0.64800000000000002</v>
      </c>
      <c r="AS450" s="9">
        <v>0.03</v>
      </c>
      <c r="AT450" s="10">
        <v>0.24099999999999999</v>
      </c>
      <c r="AU450" s="16">
        <v>0.60679611650485432</v>
      </c>
      <c r="AV450" s="1" t="str">
        <f t="shared" si="6"/>
        <v>no</v>
      </c>
    </row>
    <row r="451" spans="1:48" ht="14.25" hidden="1" customHeight="1">
      <c r="A451" s="7">
        <v>447</v>
      </c>
      <c r="B451" s="8" t="s">
        <v>966</v>
      </c>
      <c r="C451" s="8" t="s">
        <v>337</v>
      </c>
      <c r="D451" s="9" t="s">
        <v>91</v>
      </c>
      <c r="E451" s="9" t="s">
        <v>59</v>
      </c>
      <c r="F451" s="9" t="s">
        <v>390</v>
      </c>
      <c r="G451" s="9">
        <v>1420</v>
      </c>
      <c r="H451" s="10">
        <v>0.94499999999999995</v>
      </c>
      <c r="I451" s="9">
        <v>0.93799999999999994</v>
      </c>
      <c r="J451" s="9">
        <v>0.90900000000000003</v>
      </c>
      <c r="K451" s="10">
        <v>1</v>
      </c>
      <c r="L451" s="10">
        <v>8.0000000000000002E-3</v>
      </c>
      <c r="M451" s="10">
        <v>0.02</v>
      </c>
      <c r="N451" s="10">
        <v>0.96</v>
      </c>
      <c r="O451" s="9">
        <v>2003.86</v>
      </c>
      <c r="P451" s="9" t="s">
        <v>55</v>
      </c>
      <c r="Q451" s="9" t="s">
        <v>55</v>
      </c>
      <c r="R451" s="9">
        <v>530</v>
      </c>
      <c r="S451" s="9" t="s">
        <v>55</v>
      </c>
      <c r="T451" s="9" t="s">
        <v>55</v>
      </c>
      <c r="U451" s="9" t="s">
        <v>55</v>
      </c>
      <c r="V451" s="9" t="s">
        <v>55</v>
      </c>
      <c r="W451" s="11">
        <v>108033</v>
      </c>
      <c r="X451" s="11">
        <v>128970</v>
      </c>
      <c r="Y451" s="11">
        <v>93753</v>
      </c>
      <c r="Z451" s="11">
        <v>77706</v>
      </c>
      <c r="AA451" s="11">
        <v>49263</v>
      </c>
      <c r="AB451" s="11">
        <v>49263</v>
      </c>
      <c r="AC451" s="9" t="s">
        <v>55</v>
      </c>
      <c r="AD451" s="10">
        <v>0.91900000000000004</v>
      </c>
      <c r="AE451" s="10">
        <v>0.14000000000000001</v>
      </c>
      <c r="AF451" s="10">
        <v>0.13100000000000001</v>
      </c>
      <c r="AG451" s="9">
        <v>239.33</v>
      </c>
      <c r="AH451" s="9">
        <v>331.67</v>
      </c>
      <c r="AI451" s="9">
        <v>8.3699999999999992</v>
      </c>
      <c r="AJ451" s="9">
        <v>6.0419999999999998</v>
      </c>
      <c r="AK451" s="9">
        <v>0.72160999999999997</v>
      </c>
      <c r="AL451" s="9" t="s">
        <v>55</v>
      </c>
      <c r="AM451" s="9" t="s">
        <v>55</v>
      </c>
      <c r="AN451" s="10">
        <v>0.105</v>
      </c>
      <c r="AO451" s="10">
        <v>0.24299999999999999</v>
      </c>
      <c r="AP451" s="10">
        <v>0.182</v>
      </c>
      <c r="AQ451" s="9">
        <v>2014</v>
      </c>
      <c r="AR451" s="9">
        <v>0.315</v>
      </c>
      <c r="AS451" s="10" t="s">
        <v>249</v>
      </c>
      <c r="AT451" s="9">
        <v>2.5999999999999999E-2</v>
      </c>
      <c r="AU451" s="16">
        <v>0.76045627376425851</v>
      </c>
      <c r="AV451" s="1" t="str">
        <f t="shared" si="6"/>
        <v>no</v>
      </c>
    </row>
    <row r="452" spans="1:48" ht="14.25" hidden="1" customHeight="1">
      <c r="A452" s="7">
        <v>448</v>
      </c>
      <c r="B452" s="8" t="s">
        <v>967</v>
      </c>
      <c r="C452" s="8" t="s">
        <v>337</v>
      </c>
      <c r="D452" s="9" t="s">
        <v>91</v>
      </c>
      <c r="E452" s="9" t="s">
        <v>59</v>
      </c>
      <c r="F452" s="9" t="s">
        <v>409</v>
      </c>
      <c r="G452" s="9" t="s">
        <v>55</v>
      </c>
      <c r="H452" s="10">
        <v>0.73399999999999999</v>
      </c>
      <c r="I452" s="10">
        <v>0.72099999999999997</v>
      </c>
      <c r="J452" s="10">
        <v>0.63300000000000001</v>
      </c>
      <c r="K452" s="10">
        <v>0.99299999999999999</v>
      </c>
      <c r="L452" s="10">
        <v>1.7000000000000001E-2</v>
      </c>
      <c r="M452" s="10">
        <v>0.14199999999999999</v>
      </c>
      <c r="N452" s="10">
        <v>0.82</v>
      </c>
      <c r="O452" s="9">
        <v>2145.36</v>
      </c>
      <c r="P452" s="9">
        <v>6</v>
      </c>
      <c r="Q452" s="9" t="s">
        <v>55</v>
      </c>
      <c r="R452" s="9">
        <v>723</v>
      </c>
      <c r="S452" s="9" t="s">
        <v>55</v>
      </c>
      <c r="T452" s="9" t="s">
        <v>55</v>
      </c>
      <c r="U452" s="9" t="s">
        <v>55</v>
      </c>
      <c r="V452" s="9" t="s">
        <v>55</v>
      </c>
      <c r="W452" s="9">
        <v>65553</v>
      </c>
      <c r="X452" s="9">
        <v>76878</v>
      </c>
      <c r="Y452" s="9">
        <v>63144</v>
      </c>
      <c r="Z452" s="9">
        <v>56358</v>
      </c>
      <c r="AA452" s="11">
        <v>35464</v>
      </c>
      <c r="AB452" s="11">
        <v>35464</v>
      </c>
      <c r="AC452" s="9" t="s">
        <v>55</v>
      </c>
      <c r="AD452" s="10">
        <v>0.63300000000000001</v>
      </c>
      <c r="AE452" s="10">
        <v>0.25</v>
      </c>
      <c r="AF452" s="10">
        <v>0.224</v>
      </c>
      <c r="AG452" s="9">
        <v>190.67</v>
      </c>
      <c r="AH452" s="9">
        <v>325</v>
      </c>
      <c r="AI452" s="9">
        <v>11.25</v>
      </c>
      <c r="AJ452" s="9">
        <v>6.601</v>
      </c>
      <c r="AK452" s="9">
        <v>0.58667000000000002</v>
      </c>
      <c r="AL452" s="9" t="s">
        <v>55</v>
      </c>
      <c r="AM452" s="9" t="s">
        <v>55</v>
      </c>
      <c r="AN452" s="10">
        <v>3.4000000000000002E-2</v>
      </c>
      <c r="AO452" s="10">
        <v>7.4999999999999997E-2</v>
      </c>
      <c r="AP452" s="10">
        <v>0.182</v>
      </c>
      <c r="AQ452" s="9">
        <v>2177</v>
      </c>
      <c r="AR452" s="9">
        <v>0.35899999999999999</v>
      </c>
      <c r="AS452" s="9">
        <v>0.107</v>
      </c>
      <c r="AT452" s="10">
        <v>0.1</v>
      </c>
      <c r="AU452" s="16">
        <v>0.73583517292126566</v>
      </c>
      <c r="AV452" s="1" t="str">
        <f t="shared" si="6"/>
        <v>no</v>
      </c>
    </row>
    <row r="453" spans="1:48" ht="14.25" hidden="1" customHeight="1">
      <c r="A453" s="7">
        <v>449</v>
      </c>
      <c r="B453" s="8" t="s">
        <v>968</v>
      </c>
      <c r="C453" s="8" t="s">
        <v>337</v>
      </c>
      <c r="D453" s="9" t="s">
        <v>50</v>
      </c>
      <c r="E453" s="9" t="s">
        <v>59</v>
      </c>
      <c r="F453" s="9" t="s">
        <v>205</v>
      </c>
      <c r="G453" s="9" t="s">
        <v>55</v>
      </c>
      <c r="H453" s="10">
        <v>0.46400000000000002</v>
      </c>
      <c r="I453" s="10">
        <v>0.437</v>
      </c>
      <c r="J453" s="10">
        <v>0.30599999999999999</v>
      </c>
      <c r="K453" s="10">
        <v>0.58499999999999996</v>
      </c>
      <c r="L453" s="10">
        <v>0.45400000000000001</v>
      </c>
      <c r="M453" s="10">
        <v>0.77500000000000002</v>
      </c>
      <c r="N453" s="10">
        <v>0.7</v>
      </c>
      <c r="O453" s="9">
        <v>3609.09</v>
      </c>
      <c r="P453" s="9">
        <v>812</v>
      </c>
      <c r="Q453" s="9" t="s">
        <v>55</v>
      </c>
      <c r="R453" s="9">
        <v>582</v>
      </c>
      <c r="S453" s="9" t="s">
        <v>55</v>
      </c>
      <c r="T453" s="9" t="s">
        <v>55</v>
      </c>
      <c r="U453" s="9" t="s">
        <v>55</v>
      </c>
      <c r="V453" s="9" t="s">
        <v>55</v>
      </c>
      <c r="W453" s="11">
        <v>66019</v>
      </c>
      <c r="X453" s="11">
        <v>53343</v>
      </c>
      <c r="Y453" s="11">
        <v>49311</v>
      </c>
      <c r="Z453" s="11">
        <v>45486</v>
      </c>
      <c r="AA453" s="11">
        <v>20750</v>
      </c>
      <c r="AB453" s="11">
        <v>20750</v>
      </c>
      <c r="AC453" s="9" t="s">
        <v>55</v>
      </c>
      <c r="AD453" s="10">
        <v>0.27800000000000002</v>
      </c>
      <c r="AE453" s="10">
        <v>0.42</v>
      </c>
      <c r="AF453" s="10">
        <v>0.377</v>
      </c>
      <c r="AG453" s="9">
        <v>176</v>
      </c>
      <c r="AH453" s="9">
        <v>155.33000000000001</v>
      </c>
      <c r="AI453" s="9">
        <v>20.51</v>
      </c>
      <c r="AJ453" s="9">
        <v>23.234000000000002</v>
      </c>
      <c r="AK453" s="9">
        <v>1.1330499999999999</v>
      </c>
      <c r="AL453" s="9" t="s">
        <v>55</v>
      </c>
      <c r="AM453" s="9" t="s">
        <v>55</v>
      </c>
      <c r="AN453" s="10">
        <v>3.4000000000000002E-2</v>
      </c>
      <c r="AO453" s="10">
        <v>0.22900000000000001</v>
      </c>
      <c r="AP453" s="10">
        <v>0.182</v>
      </c>
      <c r="AQ453" s="9">
        <v>4380</v>
      </c>
      <c r="AR453" s="9">
        <v>2.181</v>
      </c>
      <c r="AS453" s="10" t="s">
        <v>713</v>
      </c>
      <c r="AT453" s="9">
        <v>0.187</v>
      </c>
      <c r="AU453" s="16">
        <v>0.3143665513989311</v>
      </c>
      <c r="AV453" s="1" t="str">
        <f t="shared" si="6"/>
        <v>no</v>
      </c>
    </row>
    <row r="454" spans="1:48" ht="14.25" hidden="1" customHeight="1">
      <c r="A454" s="7">
        <v>450</v>
      </c>
      <c r="B454" s="8" t="s">
        <v>969</v>
      </c>
      <c r="C454" s="8" t="s">
        <v>337</v>
      </c>
      <c r="D454" s="9" t="s">
        <v>91</v>
      </c>
      <c r="E454" s="9" t="s">
        <v>59</v>
      </c>
      <c r="F454" s="9" t="s">
        <v>296</v>
      </c>
      <c r="G454" s="9" t="s">
        <v>55</v>
      </c>
      <c r="H454" s="10">
        <v>0.80800000000000005</v>
      </c>
      <c r="I454" s="10">
        <v>0.80800000000000005</v>
      </c>
      <c r="J454" s="10">
        <v>0.79800000000000004</v>
      </c>
      <c r="K454" s="10">
        <v>1</v>
      </c>
      <c r="L454" s="10">
        <v>1.6E-2</v>
      </c>
      <c r="M454" s="10">
        <v>4.3999999999999997E-2</v>
      </c>
      <c r="N454" s="10">
        <v>0.89</v>
      </c>
      <c r="O454" s="9">
        <v>2356.9299999999998</v>
      </c>
      <c r="P454" s="9" t="s">
        <v>55</v>
      </c>
      <c r="Q454" s="9" t="s">
        <v>55</v>
      </c>
      <c r="R454" s="9">
        <v>735</v>
      </c>
      <c r="S454" s="9" t="s">
        <v>55</v>
      </c>
      <c r="T454" s="9" t="s">
        <v>55</v>
      </c>
      <c r="U454" s="9" t="s">
        <v>55</v>
      </c>
      <c r="V454" s="9" t="s">
        <v>55</v>
      </c>
      <c r="W454" s="11">
        <v>64509</v>
      </c>
      <c r="X454" s="11">
        <v>80271</v>
      </c>
      <c r="Y454" s="11">
        <v>63063</v>
      </c>
      <c r="Z454" s="11">
        <v>54153</v>
      </c>
      <c r="AA454" s="11">
        <v>41620</v>
      </c>
      <c r="AB454" s="11">
        <v>41620</v>
      </c>
      <c r="AC454" s="9" t="s">
        <v>55</v>
      </c>
      <c r="AD454" s="10">
        <v>0.85899999999999999</v>
      </c>
      <c r="AE454" s="10">
        <v>0.26</v>
      </c>
      <c r="AF454" s="10">
        <v>0.251</v>
      </c>
      <c r="AG454" s="9">
        <v>215</v>
      </c>
      <c r="AH454" s="9">
        <v>376.67</v>
      </c>
      <c r="AI454" s="9">
        <v>10.96</v>
      </c>
      <c r="AJ454" s="9">
        <v>6.2569999999999997</v>
      </c>
      <c r="AK454" s="9">
        <v>0.57079999999999997</v>
      </c>
      <c r="AL454" s="9" t="s">
        <v>55</v>
      </c>
      <c r="AM454" s="9" t="s">
        <v>55</v>
      </c>
      <c r="AN454" s="10">
        <v>3.7999999999999999E-2</v>
      </c>
      <c r="AO454" s="10">
        <v>0.13200000000000001</v>
      </c>
      <c r="AP454" s="10">
        <v>0.182</v>
      </c>
      <c r="AQ454" s="9">
        <v>2379</v>
      </c>
      <c r="AR454" s="9">
        <v>0.40500000000000003</v>
      </c>
      <c r="AS454" s="10">
        <v>4.9000000000000002E-2</v>
      </c>
      <c r="AT454" s="10" t="s">
        <v>970</v>
      </c>
      <c r="AU454" s="16">
        <v>0.71174377224199281</v>
      </c>
      <c r="AV454" s="1" t="str">
        <f t="shared" ref="AV454:AV517" si="7">IF(AND(O454&gt;=4000,O454&lt;=25000),"yes","no")</f>
        <v>no</v>
      </c>
    </row>
    <row r="455" spans="1:48" ht="14.25" hidden="1" customHeight="1">
      <c r="A455" s="7">
        <v>451</v>
      </c>
      <c r="B455" s="8" t="s">
        <v>971</v>
      </c>
      <c r="C455" s="8" t="s">
        <v>337</v>
      </c>
      <c r="D455" s="9" t="s">
        <v>50</v>
      </c>
      <c r="E455" s="9" t="s">
        <v>59</v>
      </c>
      <c r="F455" s="9" t="s">
        <v>205</v>
      </c>
      <c r="G455" s="9">
        <v>1145</v>
      </c>
      <c r="H455" s="10">
        <v>0.63400000000000001</v>
      </c>
      <c r="I455" s="10">
        <v>0.624</v>
      </c>
      <c r="J455" s="10">
        <v>0.53400000000000003</v>
      </c>
      <c r="K455" s="10">
        <v>0.52300000000000002</v>
      </c>
      <c r="L455" s="10">
        <v>4.8000000000000001E-2</v>
      </c>
      <c r="M455" s="10">
        <v>0.27600000000000002</v>
      </c>
      <c r="N455" s="10">
        <v>0.79</v>
      </c>
      <c r="O455" s="9">
        <v>3089.97</v>
      </c>
      <c r="P455" s="9">
        <v>427</v>
      </c>
      <c r="Q455" s="9">
        <v>135</v>
      </c>
      <c r="R455" s="9">
        <v>608</v>
      </c>
      <c r="S455" s="9" t="s">
        <v>55</v>
      </c>
      <c r="T455" s="9" t="s">
        <v>55</v>
      </c>
      <c r="U455" s="9" t="s">
        <v>55</v>
      </c>
      <c r="V455" s="9" t="s">
        <v>55</v>
      </c>
      <c r="W455" s="11">
        <v>72234</v>
      </c>
      <c r="X455" s="11">
        <v>67653</v>
      </c>
      <c r="Y455" s="11">
        <v>52956</v>
      </c>
      <c r="Z455" s="11">
        <v>43452</v>
      </c>
      <c r="AA455" s="11">
        <v>37886</v>
      </c>
      <c r="AB455" s="11">
        <v>37886</v>
      </c>
      <c r="AC455" s="9" t="s">
        <v>55</v>
      </c>
      <c r="AD455" s="10">
        <v>0.48399999999999999</v>
      </c>
      <c r="AE455" s="10">
        <v>0.41</v>
      </c>
      <c r="AF455" s="10">
        <v>0.36199999999999999</v>
      </c>
      <c r="AG455" s="9">
        <v>249.67</v>
      </c>
      <c r="AH455" s="9">
        <v>273.33</v>
      </c>
      <c r="AI455" s="9">
        <v>12.38</v>
      </c>
      <c r="AJ455" s="9">
        <v>11.305</v>
      </c>
      <c r="AK455" s="9">
        <v>0.91341000000000006</v>
      </c>
      <c r="AL455" s="9" t="s">
        <v>55</v>
      </c>
      <c r="AM455" s="9" t="s">
        <v>55</v>
      </c>
      <c r="AN455" s="10">
        <v>1.7999999999999999E-2</v>
      </c>
      <c r="AO455" s="10">
        <v>0.185</v>
      </c>
      <c r="AP455" s="10">
        <v>0.182</v>
      </c>
      <c r="AQ455" s="9">
        <v>4258</v>
      </c>
      <c r="AR455" s="9">
        <v>0.78300000000000003</v>
      </c>
      <c r="AS455" s="9" t="s">
        <v>75</v>
      </c>
      <c r="AT455" s="10">
        <v>0.151</v>
      </c>
      <c r="AU455" s="16">
        <v>0.5608524957936063</v>
      </c>
      <c r="AV455" s="1" t="str">
        <f t="shared" si="7"/>
        <v>no</v>
      </c>
    </row>
    <row r="456" spans="1:48" ht="14.25" hidden="1" customHeight="1">
      <c r="A456" s="7">
        <v>452</v>
      </c>
      <c r="B456" s="8" t="s">
        <v>972</v>
      </c>
      <c r="C456" s="8" t="s">
        <v>337</v>
      </c>
      <c r="D456" s="9" t="s">
        <v>91</v>
      </c>
      <c r="E456" s="9" t="s">
        <v>59</v>
      </c>
      <c r="F456" s="9" t="s">
        <v>390</v>
      </c>
      <c r="G456" s="9">
        <v>1355</v>
      </c>
      <c r="H456" s="10">
        <v>0.89500000000000002</v>
      </c>
      <c r="I456" s="10">
        <v>0.88500000000000001</v>
      </c>
      <c r="J456" s="10">
        <v>0.85299999999999998</v>
      </c>
      <c r="K456" s="10">
        <v>1</v>
      </c>
      <c r="L456" s="10">
        <v>1.6E-2</v>
      </c>
      <c r="M456" s="10">
        <v>4.2999999999999997E-2</v>
      </c>
      <c r="N456" s="10">
        <v>0.95</v>
      </c>
      <c r="O456" s="9">
        <v>2151.7199999999998</v>
      </c>
      <c r="P456" s="9" t="s">
        <v>55</v>
      </c>
      <c r="Q456" s="9" t="s">
        <v>55</v>
      </c>
      <c r="R456" s="9">
        <v>580</v>
      </c>
      <c r="S456" s="11" t="s">
        <v>55</v>
      </c>
      <c r="T456" s="9" t="s">
        <v>55</v>
      </c>
      <c r="U456" s="9" t="s">
        <v>55</v>
      </c>
      <c r="V456" s="11" t="s">
        <v>55</v>
      </c>
      <c r="W456" s="11">
        <v>97657</v>
      </c>
      <c r="X456" s="11">
        <v>115947</v>
      </c>
      <c r="Y456" s="11">
        <v>87516</v>
      </c>
      <c r="Z456" s="11">
        <v>71640</v>
      </c>
      <c r="AA456" s="11">
        <v>48887</v>
      </c>
      <c r="AB456" s="11">
        <v>48887</v>
      </c>
      <c r="AC456" s="9" t="s">
        <v>55</v>
      </c>
      <c r="AD456" s="10">
        <v>0.88</v>
      </c>
      <c r="AE456" s="10">
        <v>0.17</v>
      </c>
      <c r="AF456" s="10">
        <v>0.16500000000000001</v>
      </c>
      <c r="AG456" s="9">
        <v>222.67</v>
      </c>
      <c r="AH456" s="9">
        <v>353</v>
      </c>
      <c r="AI456" s="9">
        <v>9.66</v>
      </c>
      <c r="AJ456" s="9">
        <v>6.0960000000000001</v>
      </c>
      <c r="AK456" s="9">
        <v>0.63078000000000001</v>
      </c>
      <c r="AL456" s="10" t="s">
        <v>55</v>
      </c>
      <c r="AM456" s="10" t="s">
        <v>55</v>
      </c>
      <c r="AN456" s="10">
        <v>0.14499999999999999</v>
      </c>
      <c r="AO456" s="10">
        <v>0.20200000000000001</v>
      </c>
      <c r="AP456" s="10">
        <v>0.182</v>
      </c>
      <c r="AQ456" s="9">
        <v>2172</v>
      </c>
      <c r="AR456" s="9">
        <v>0.54300000000000004</v>
      </c>
      <c r="AS456" s="10" t="s">
        <v>297</v>
      </c>
      <c r="AT456" s="10">
        <v>1.4999999999999999E-2</v>
      </c>
      <c r="AU456" s="16">
        <v>0.64808813998703818</v>
      </c>
      <c r="AV456" s="1" t="str">
        <f t="shared" si="7"/>
        <v>no</v>
      </c>
    </row>
    <row r="457" spans="1:48" ht="14.25" customHeight="1">
      <c r="A457" s="7">
        <v>485</v>
      </c>
      <c r="B457" s="8" t="s">
        <v>1030</v>
      </c>
      <c r="C457" s="8" t="s">
        <v>1026</v>
      </c>
      <c r="D457" s="9" t="s">
        <v>50</v>
      </c>
      <c r="E457" s="9" t="s">
        <v>59</v>
      </c>
      <c r="F457" s="9" t="s">
        <v>203</v>
      </c>
      <c r="G457" s="9" t="s">
        <v>55</v>
      </c>
      <c r="H457" s="10">
        <v>0.497</v>
      </c>
      <c r="I457" s="10">
        <v>0.42199999999999999</v>
      </c>
      <c r="J457" s="10">
        <v>0.29899999999999999</v>
      </c>
      <c r="K457" s="10">
        <v>0.94</v>
      </c>
      <c r="L457" s="10">
        <v>0.41</v>
      </c>
      <c r="M457" s="10">
        <v>0.753</v>
      </c>
      <c r="N457" s="10">
        <v>0.49</v>
      </c>
      <c r="O457" s="9">
        <v>10870.48</v>
      </c>
      <c r="P457" s="9">
        <v>322</v>
      </c>
      <c r="Q457" s="9" t="s">
        <v>55</v>
      </c>
      <c r="R457" s="9">
        <v>2788</v>
      </c>
      <c r="S457" s="9" t="s">
        <v>55</v>
      </c>
      <c r="T457" s="9" t="s">
        <v>55</v>
      </c>
      <c r="U457" s="9" t="s">
        <v>55</v>
      </c>
      <c r="V457" s="9" t="s">
        <v>55</v>
      </c>
      <c r="W457" s="9">
        <v>71152</v>
      </c>
      <c r="X457" s="9">
        <v>91989</v>
      </c>
      <c r="Y457" s="9">
        <v>69561</v>
      </c>
      <c r="Z457" s="9">
        <v>56754</v>
      </c>
      <c r="AA457" s="11">
        <v>8240</v>
      </c>
      <c r="AB457" s="11">
        <v>8240</v>
      </c>
      <c r="AC457" s="9" t="s">
        <v>55</v>
      </c>
      <c r="AD457" s="10">
        <v>7.0999999999999994E-2</v>
      </c>
      <c r="AE457" s="10">
        <v>0.67</v>
      </c>
      <c r="AF457" s="10">
        <v>0.54</v>
      </c>
      <c r="AG457" s="9">
        <v>72</v>
      </c>
      <c r="AH457" s="9">
        <v>504.33</v>
      </c>
      <c r="AI457" s="9">
        <v>150.97999999999999</v>
      </c>
      <c r="AJ457" s="9">
        <v>21.553999999999998</v>
      </c>
      <c r="AK457" s="9">
        <v>0.14276</v>
      </c>
      <c r="AL457" s="9" t="s">
        <v>55</v>
      </c>
      <c r="AM457" s="9" t="s">
        <v>55</v>
      </c>
      <c r="AN457" s="10">
        <v>2.1000000000000001E-2</v>
      </c>
      <c r="AO457" s="10">
        <v>0.37</v>
      </c>
      <c r="AP457" s="10">
        <v>0.19600000000000001</v>
      </c>
      <c r="AQ457" s="9">
        <v>14759</v>
      </c>
      <c r="AR457" s="9">
        <v>0.24099999999999999</v>
      </c>
      <c r="AS457" s="10" t="s">
        <v>1031</v>
      </c>
      <c r="AT457" s="9">
        <v>0.42499999999999999</v>
      </c>
      <c r="AU457" s="16">
        <v>0.80580177276390008</v>
      </c>
      <c r="AV457" s="1" t="str">
        <f t="shared" si="7"/>
        <v>yes</v>
      </c>
    </row>
    <row r="458" spans="1:48" ht="14.25" hidden="1" customHeight="1">
      <c r="A458" s="7">
        <v>454</v>
      </c>
      <c r="B458" s="8" t="s">
        <v>976</v>
      </c>
      <c r="C458" s="8" t="s">
        <v>337</v>
      </c>
      <c r="D458" s="9" t="s">
        <v>69</v>
      </c>
      <c r="E458" s="9" t="s">
        <v>151</v>
      </c>
      <c r="F458" s="9" t="s">
        <v>977</v>
      </c>
      <c r="G458" s="9" t="s">
        <v>55</v>
      </c>
      <c r="H458" s="10">
        <v>0.14299999999999999</v>
      </c>
      <c r="I458" s="10">
        <v>0.14299999999999999</v>
      </c>
      <c r="J458" s="10">
        <v>0.14299999999999999</v>
      </c>
      <c r="K458" s="10">
        <v>0.73199999999999998</v>
      </c>
      <c r="L458" s="10">
        <v>0.75</v>
      </c>
      <c r="M458" s="10">
        <v>0.89200000000000002</v>
      </c>
      <c r="N458" s="10">
        <v>1</v>
      </c>
      <c r="O458" s="9">
        <v>720.46</v>
      </c>
      <c r="P458" s="9">
        <v>126</v>
      </c>
      <c r="Q458" s="9">
        <v>57</v>
      </c>
      <c r="R458" s="9">
        <v>39</v>
      </c>
      <c r="S458" s="11" t="s">
        <v>55</v>
      </c>
      <c r="T458" s="9" t="s">
        <v>55</v>
      </c>
      <c r="U458" s="9" t="s">
        <v>55</v>
      </c>
      <c r="V458" s="11" t="s">
        <v>55</v>
      </c>
      <c r="W458" s="11">
        <v>80723</v>
      </c>
      <c r="X458" s="11" t="s">
        <v>55</v>
      </c>
      <c r="Y458" s="11">
        <v>62550</v>
      </c>
      <c r="Z458" s="11">
        <v>57195</v>
      </c>
      <c r="AA458" s="11">
        <v>13560</v>
      </c>
      <c r="AB458" s="11">
        <v>13560</v>
      </c>
      <c r="AC458" s="9" t="s">
        <v>55</v>
      </c>
      <c r="AD458" s="10">
        <v>0</v>
      </c>
      <c r="AE458" s="10">
        <v>0.39</v>
      </c>
      <c r="AF458" s="10">
        <v>0.499</v>
      </c>
      <c r="AG458" s="9">
        <v>61.67</v>
      </c>
      <c r="AH458" s="9">
        <v>44</v>
      </c>
      <c r="AI458" s="9">
        <v>11.68</v>
      </c>
      <c r="AJ458" s="9">
        <v>16.373999999999999</v>
      </c>
      <c r="AK458" s="9">
        <v>1.4015200000000001</v>
      </c>
      <c r="AL458" s="10" t="s">
        <v>55</v>
      </c>
      <c r="AM458" s="10" t="s">
        <v>55</v>
      </c>
      <c r="AN458" s="10">
        <v>6.0000000000000001E-3</v>
      </c>
      <c r="AO458" s="10">
        <v>0.20699999999999999</v>
      </c>
      <c r="AP458" s="10">
        <v>0.182</v>
      </c>
      <c r="AQ458" s="9">
        <v>1322</v>
      </c>
      <c r="AR458" s="9" t="s">
        <v>55</v>
      </c>
      <c r="AS458" s="10" t="s">
        <v>978</v>
      </c>
      <c r="AT458" s="10">
        <v>0.14299999999999999</v>
      </c>
      <c r="AU458" s="16" t="s">
        <v>2055</v>
      </c>
      <c r="AV458" s="1" t="str">
        <f t="shared" si="7"/>
        <v>no</v>
      </c>
    </row>
    <row r="459" spans="1:48" ht="14.25" hidden="1" customHeight="1">
      <c r="A459" s="7">
        <v>455</v>
      </c>
      <c r="B459" s="8" t="s">
        <v>979</v>
      </c>
      <c r="C459" s="8" t="s">
        <v>337</v>
      </c>
      <c r="D459" s="9" t="s">
        <v>50</v>
      </c>
      <c r="E459" s="9" t="s">
        <v>51</v>
      </c>
      <c r="F459" s="9" t="s">
        <v>97</v>
      </c>
      <c r="G459" s="9" t="s">
        <v>55</v>
      </c>
      <c r="H459" s="10">
        <v>0.30499999999999999</v>
      </c>
      <c r="I459" s="10">
        <v>0.25600000000000001</v>
      </c>
      <c r="J459" s="10">
        <v>8.5000000000000006E-2</v>
      </c>
      <c r="K459" s="10">
        <v>0.9</v>
      </c>
      <c r="L459" s="10">
        <v>0.64400000000000002</v>
      </c>
      <c r="M459" s="10">
        <v>0.96599999999999997</v>
      </c>
      <c r="N459" s="10">
        <v>0.72</v>
      </c>
      <c r="O459" s="9">
        <v>5116.91</v>
      </c>
      <c r="P459" s="9">
        <v>157</v>
      </c>
      <c r="Q459" s="9">
        <v>5</v>
      </c>
      <c r="R459" s="9">
        <v>1883</v>
      </c>
      <c r="S459" s="11">
        <v>10469</v>
      </c>
      <c r="T459" s="9" t="s">
        <v>980</v>
      </c>
      <c r="U459" s="9" t="s">
        <v>503</v>
      </c>
      <c r="V459" s="11">
        <v>6495</v>
      </c>
      <c r="W459" s="11">
        <v>79073</v>
      </c>
      <c r="X459" s="11">
        <v>93978</v>
      </c>
      <c r="Y459" s="11">
        <v>78579</v>
      </c>
      <c r="Z459" s="11">
        <v>71487</v>
      </c>
      <c r="AA459" s="11">
        <v>7566</v>
      </c>
      <c r="AB459" s="11">
        <v>14394</v>
      </c>
      <c r="AC459" s="9" t="s">
        <v>178</v>
      </c>
      <c r="AD459" s="10">
        <v>0.16700000000000001</v>
      </c>
      <c r="AE459" s="10">
        <v>0.74</v>
      </c>
      <c r="AF459" s="10">
        <v>0.44400000000000001</v>
      </c>
      <c r="AG459" s="9">
        <v>284.33</v>
      </c>
      <c r="AH459" s="9">
        <v>305.33</v>
      </c>
      <c r="AI459" s="9">
        <v>18</v>
      </c>
      <c r="AJ459" s="9">
        <v>16.757999999999999</v>
      </c>
      <c r="AK459" s="9">
        <v>0.93122000000000005</v>
      </c>
      <c r="AL459" s="10">
        <v>3.0000000000000001E-3</v>
      </c>
      <c r="AM459" s="10">
        <v>0.42299999999999999</v>
      </c>
      <c r="AN459" s="10">
        <v>2.3E-2</v>
      </c>
      <c r="AO459" s="10">
        <v>0.41399999999999998</v>
      </c>
      <c r="AP459" s="10">
        <v>0.182</v>
      </c>
      <c r="AQ459" s="9">
        <v>8424</v>
      </c>
      <c r="AR459" s="9">
        <v>1.331</v>
      </c>
      <c r="AS459" s="9" t="s">
        <v>604</v>
      </c>
      <c r="AT459" s="10">
        <v>0.13800000000000001</v>
      </c>
      <c r="AU459" s="16">
        <v>0.42900042900042901</v>
      </c>
      <c r="AV459" s="1" t="str">
        <f t="shared" si="7"/>
        <v>yes</v>
      </c>
    </row>
    <row r="460" spans="1:48" ht="14.25" hidden="1" customHeight="1">
      <c r="A460" s="7">
        <v>1050</v>
      </c>
      <c r="B460" s="8" t="s">
        <v>1836</v>
      </c>
      <c r="C460" s="8" t="s">
        <v>1813</v>
      </c>
      <c r="D460" s="9" t="s">
        <v>50</v>
      </c>
      <c r="E460" s="9" t="s">
        <v>51</v>
      </c>
      <c r="F460" s="9" t="s">
        <v>136</v>
      </c>
      <c r="G460" s="9">
        <v>1030</v>
      </c>
      <c r="H460" s="10">
        <v>0.50900000000000001</v>
      </c>
      <c r="I460" s="10">
        <v>0.41899999999999998</v>
      </c>
      <c r="J460" s="10">
        <v>0.14599999999999999</v>
      </c>
      <c r="K460" s="10">
        <v>0.90400000000000003</v>
      </c>
      <c r="L460" s="10">
        <v>0.314</v>
      </c>
      <c r="M460" s="10">
        <v>0.7</v>
      </c>
      <c r="N460" s="10">
        <v>0.78</v>
      </c>
      <c r="O460" s="9">
        <v>10942.12</v>
      </c>
      <c r="P460" s="9">
        <v>278</v>
      </c>
      <c r="Q460" s="9">
        <v>10</v>
      </c>
      <c r="R460" s="9">
        <v>2239</v>
      </c>
      <c r="S460" s="11">
        <v>8647</v>
      </c>
      <c r="T460" s="9" t="s">
        <v>1837</v>
      </c>
      <c r="U460" s="9" t="s">
        <v>885</v>
      </c>
      <c r="V460" s="11">
        <v>7258</v>
      </c>
      <c r="W460" s="11">
        <v>70576</v>
      </c>
      <c r="X460" s="11">
        <v>79785</v>
      </c>
      <c r="Y460" s="11">
        <v>62532</v>
      </c>
      <c r="Z460" s="11">
        <v>66276</v>
      </c>
      <c r="AA460" s="11">
        <v>7487</v>
      </c>
      <c r="AB460" s="11">
        <v>15060</v>
      </c>
      <c r="AC460" s="9" t="s">
        <v>177</v>
      </c>
      <c r="AD460" s="10">
        <v>0.254</v>
      </c>
      <c r="AE460" s="10">
        <v>0.28999999999999998</v>
      </c>
      <c r="AF460" s="10">
        <v>0.247</v>
      </c>
      <c r="AG460" s="9">
        <v>484.67</v>
      </c>
      <c r="AH460" s="9">
        <v>670</v>
      </c>
      <c r="AI460" s="9">
        <v>22.58</v>
      </c>
      <c r="AJ460" s="9">
        <v>16.332000000000001</v>
      </c>
      <c r="AK460" s="9">
        <v>0.72338000000000002</v>
      </c>
      <c r="AL460" s="10">
        <v>1.7999999999999999E-2</v>
      </c>
      <c r="AM460" s="10">
        <v>0.52100000000000002</v>
      </c>
      <c r="AN460" s="10">
        <v>8.9999999999999993E-3</v>
      </c>
      <c r="AO460" s="10">
        <v>0.11899999999999999</v>
      </c>
      <c r="AP460" s="10">
        <v>0.17599999999999999</v>
      </c>
      <c r="AQ460" s="9">
        <v>14051</v>
      </c>
      <c r="AR460" s="9">
        <v>0.51500000000000001</v>
      </c>
      <c r="AS460" s="10">
        <v>5.7000000000000002E-2</v>
      </c>
      <c r="AT460" s="10">
        <v>0.255</v>
      </c>
      <c r="AU460" s="16">
        <v>0.66006600660066006</v>
      </c>
      <c r="AV460" s="1" t="str">
        <f t="shared" si="7"/>
        <v>yes</v>
      </c>
    </row>
    <row r="461" spans="1:48" ht="14.25" hidden="1" customHeight="1">
      <c r="A461" s="7">
        <v>457</v>
      </c>
      <c r="B461" s="8" t="s">
        <v>982</v>
      </c>
      <c r="C461" s="8" t="s">
        <v>337</v>
      </c>
      <c r="D461" s="9" t="s">
        <v>91</v>
      </c>
      <c r="E461" s="9" t="s">
        <v>51</v>
      </c>
      <c r="F461" s="9" t="s">
        <v>363</v>
      </c>
      <c r="G461" s="9">
        <v>1155</v>
      </c>
      <c r="H461" s="10">
        <v>0.65300000000000002</v>
      </c>
      <c r="I461" s="10">
        <v>0.63900000000000001</v>
      </c>
      <c r="J461" s="10">
        <v>0.51</v>
      </c>
      <c r="K461" s="10">
        <v>1</v>
      </c>
      <c r="L461" s="10">
        <v>8.2000000000000003E-2</v>
      </c>
      <c r="M461" s="10">
        <v>0.33200000000000002</v>
      </c>
      <c r="N461" s="10">
        <v>0.77</v>
      </c>
      <c r="O461" s="9">
        <v>1765.34</v>
      </c>
      <c r="P461" s="9" t="s">
        <v>55</v>
      </c>
      <c r="Q461" s="9" t="s">
        <v>55</v>
      </c>
      <c r="R461" s="9">
        <v>467</v>
      </c>
      <c r="S461" s="11">
        <v>16539</v>
      </c>
      <c r="T461" s="9" t="s">
        <v>352</v>
      </c>
      <c r="U461" s="9" t="s">
        <v>377</v>
      </c>
      <c r="V461" s="11">
        <v>9305</v>
      </c>
      <c r="W461" s="11">
        <v>67964</v>
      </c>
      <c r="X461" s="11">
        <v>80721</v>
      </c>
      <c r="Y461" s="11">
        <v>67104</v>
      </c>
      <c r="Z461" s="11">
        <v>54324</v>
      </c>
      <c r="AA461" s="11">
        <v>12846</v>
      </c>
      <c r="AB461" s="11">
        <v>12846</v>
      </c>
      <c r="AC461" s="9" t="s">
        <v>394</v>
      </c>
      <c r="AD461" s="10">
        <v>0.46300000000000002</v>
      </c>
      <c r="AE461" s="10">
        <v>0.33</v>
      </c>
      <c r="AF461" s="10">
        <v>0.28100000000000003</v>
      </c>
      <c r="AG461" s="9">
        <v>102.67</v>
      </c>
      <c r="AH461" s="9">
        <v>215.67</v>
      </c>
      <c r="AI461" s="9">
        <v>17.190000000000001</v>
      </c>
      <c r="AJ461" s="9">
        <v>8.1850000000000005</v>
      </c>
      <c r="AK461" s="9">
        <v>0.47604000000000002</v>
      </c>
      <c r="AL461" s="10">
        <v>3.3000000000000002E-2</v>
      </c>
      <c r="AM461" s="10">
        <v>0.42499999999999999</v>
      </c>
      <c r="AN461" s="10">
        <v>0.104</v>
      </c>
      <c r="AO461" s="10">
        <v>0.25900000000000001</v>
      </c>
      <c r="AP461" s="10">
        <v>0.182</v>
      </c>
      <c r="AQ461" s="9">
        <v>1856</v>
      </c>
      <c r="AR461" s="9">
        <v>3.6999999999999998E-2</v>
      </c>
      <c r="AS461" s="10" t="s">
        <v>983</v>
      </c>
      <c r="AT461" s="10">
        <v>0.191</v>
      </c>
      <c r="AU461" s="16">
        <v>0.96432015429122464</v>
      </c>
      <c r="AV461" s="1" t="str">
        <f t="shared" si="7"/>
        <v>no</v>
      </c>
    </row>
    <row r="462" spans="1:48" ht="14.25" hidden="1" customHeight="1">
      <c r="A462" s="7">
        <v>458</v>
      </c>
      <c r="B462" s="8" t="s">
        <v>984</v>
      </c>
      <c r="C462" s="8" t="s">
        <v>337</v>
      </c>
      <c r="D462" s="9" t="s">
        <v>58</v>
      </c>
      <c r="E462" s="9" t="s">
        <v>151</v>
      </c>
      <c r="F462" s="9" t="s">
        <v>985</v>
      </c>
      <c r="G462" s="9" t="s">
        <v>55</v>
      </c>
      <c r="H462" s="10" t="s">
        <v>55</v>
      </c>
      <c r="I462" s="10" t="s">
        <v>55</v>
      </c>
      <c r="J462" s="10" t="s">
        <v>55</v>
      </c>
      <c r="K462" s="10">
        <v>0.99299999999999999</v>
      </c>
      <c r="L462" s="10">
        <v>0.40600000000000003</v>
      </c>
      <c r="M462" s="10">
        <v>0.85099999999999998</v>
      </c>
      <c r="N462" s="10">
        <v>0.59</v>
      </c>
      <c r="O462" s="9">
        <v>438.88</v>
      </c>
      <c r="P462" s="9">
        <v>43</v>
      </c>
      <c r="Q462" s="9" t="s">
        <v>55</v>
      </c>
      <c r="R462" s="9">
        <v>145</v>
      </c>
      <c r="S462" s="9" t="s">
        <v>55</v>
      </c>
      <c r="T462" s="9" t="s">
        <v>55</v>
      </c>
      <c r="U462" s="9" t="s">
        <v>55</v>
      </c>
      <c r="V462" s="9" t="s">
        <v>55</v>
      </c>
      <c r="W462" s="11" t="s">
        <v>55</v>
      </c>
      <c r="X462" s="11" t="s">
        <v>55</v>
      </c>
      <c r="Y462" s="11" t="s">
        <v>55</v>
      </c>
      <c r="Z462" s="11" t="s">
        <v>55</v>
      </c>
      <c r="AA462" s="11">
        <v>14040</v>
      </c>
      <c r="AB462" s="11">
        <v>14040</v>
      </c>
      <c r="AC462" s="9" t="s">
        <v>55</v>
      </c>
      <c r="AD462" s="10">
        <v>0.33300000000000002</v>
      </c>
      <c r="AE462" s="10">
        <v>0.72</v>
      </c>
      <c r="AF462" s="10">
        <v>0.54</v>
      </c>
      <c r="AG462" s="9">
        <v>40</v>
      </c>
      <c r="AH462" s="9">
        <v>37.67</v>
      </c>
      <c r="AI462" s="9">
        <v>10.97</v>
      </c>
      <c r="AJ462" s="9">
        <v>11.651999999999999</v>
      </c>
      <c r="AK462" s="9">
        <v>1.0619499999999999</v>
      </c>
      <c r="AL462" s="9" t="s">
        <v>55</v>
      </c>
      <c r="AM462" s="9" t="s">
        <v>55</v>
      </c>
      <c r="AN462" s="10">
        <v>2E-3</v>
      </c>
      <c r="AO462" s="10">
        <v>0.20499999999999999</v>
      </c>
      <c r="AP462" s="10">
        <v>0.182</v>
      </c>
      <c r="AQ462" s="9">
        <v>581</v>
      </c>
      <c r="AR462" s="9" t="s">
        <v>55</v>
      </c>
      <c r="AS462" s="10" t="s">
        <v>637</v>
      </c>
      <c r="AT462" s="10" t="s">
        <v>986</v>
      </c>
      <c r="AU462" s="16" t="s">
        <v>2055</v>
      </c>
      <c r="AV462" s="1" t="str">
        <f t="shared" si="7"/>
        <v>no</v>
      </c>
    </row>
    <row r="463" spans="1:48" ht="14.25" hidden="1" customHeight="1">
      <c r="A463" s="7">
        <v>459</v>
      </c>
      <c r="B463" s="8" t="s">
        <v>987</v>
      </c>
      <c r="C463" s="8" t="s">
        <v>337</v>
      </c>
      <c r="D463" s="9" t="s">
        <v>69</v>
      </c>
      <c r="E463" s="9" t="s">
        <v>51</v>
      </c>
      <c r="F463" s="9" t="s">
        <v>70</v>
      </c>
      <c r="G463" s="9">
        <v>1008.5</v>
      </c>
      <c r="H463" s="10">
        <v>0.435</v>
      </c>
      <c r="I463" s="10">
        <v>0.38800000000000001</v>
      </c>
      <c r="J463" s="10">
        <v>0.22900000000000001</v>
      </c>
      <c r="K463" s="10">
        <v>0.89700000000000002</v>
      </c>
      <c r="L463" s="10">
        <v>0.17499999999999999</v>
      </c>
      <c r="M463" s="10">
        <v>0.47499999999999998</v>
      </c>
      <c r="N463" s="10">
        <v>0.74</v>
      </c>
      <c r="O463" s="9">
        <v>5024.54</v>
      </c>
      <c r="P463" s="9">
        <v>165</v>
      </c>
      <c r="Q463" s="9">
        <v>0</v>
      </c>
      <c r="R463" s="9">
        <v>1291</v>
      </c>
      <c r="S463" s="9">
        <v>11875</v>
      </c>
      <c r="T463" s="9" t="s">
        <v>925</v>
      </c>
      <c r="U463" s="9" t="s">
        <v>663</v>
      </c>
      <c r="V463" s="9">
        <v>7468</v>
      </c>
      <c r="W463" s="11">
        <v>76454</v>
      </c>
      <c r="X463" s="11">
        <v>84906</v>
      </c>
      <c r="Y463" s="11">
        <v>71658</v>
      </c>
      <c r="Z463" s="11">
        <v>65997</v>
      </c>
      <c r="AA463" s="11">
        <v>8096</v>
      </c>
      <c r="AB463" s="11">
        <v>15232</v>
      </c>
      <c r="AC463" s="9" t="s">
        <v>248</v>
      </c>
      <c r="AD463" s="10">
        <v>0.35799999999999998</v>
      </c>
      <c r="AE463" s="10">
        <v>0.3</v>
      </c>
      <c r="AF463" s="10">
        <v>0.30299999999999999</v>
      </c>
      <c r="AG463" s="9">
        <v>268.67</v>
      </c>
      <c r="AH463" s="9">
        <v>321.67</v>
      </c>
      <c r="AI463" s="9">
        <v>18.7</v>
      </c>
      <c r="AJ463" s="9">
        <v>15.62</v>
      </c>
      <c r="AK463" s="9">
        <v>0.83523000000000003</v>
      </c>
      <c r="AL463" s="9">
        <v>4.0000000000000001E-3</v>
      </c>
      <c r="AM463" s="9">
        <v>0.47899999999999998</v>
      </c>
      <c r="AN463" s="10">
        <v>7.0000000000000007E-2</v>
      </c>
      <c r="AO463" s="10">
        <v>9.6000000000000002E-2</v>
      </c>
      <c r="AP463" s="10">
        <v>0.182</v>
      </c>
      <c r="AQ463" s="9">
        <v>5844</v>
      </c>
      <c r="AR463" s="9">
        <v>0.437</v>
      </c>
      <c r="AS463" s="10">
        <v>8.5000000000000006E-2</v>
      </c>
      <c r="AT463" s="10">
        <v>7.5999999999999998E-2</v>
      </c>
      <c r="AU463" s="16">
        <v>0.69589422407794022</v>
      </c>
      <c r="AV463" s="1" t="str">
        <f t="shared" si="7"/>
        <v>yes</v>
      </c>
    </row>
    <row r="464" spans="1:48" ht="14.25" hidden="1" customHeight="1">
      <c r="A464" s="7">
        <v>460</v>
      </c>
      <c r="B464" s="8" t="s">
        <v>988</v>
      </c>
      <c r="C464" s="8" t="s">
        <v>337</v>
      </c>
      <c r="D464" s="9" t="s">
        <v>58</v>
      </c>
      <c r="E464" s="9" t="s">
        <v>59</v>
      </c>
      <c r="F464" s="9" t="s">
        <v>94</v>
      </c>
      <c r="G464" s="9">
        <v>1070.5</v>
      </c>
      <c r="H464" s="10">
        <v>0.65700000000000003</v>
      </c>
      <c r="I464" s="10">
        <v>0.63700000000000001</v>
      </c>
      <c r="J464" s="10">
        <v>0.53800000000000003</v>
      </c>
      <c r="K464" s="10">
        <v>0.93700000000000006</v>
      </c>
      <c r="L464" s="10">
        <v>0.40200000000000002</v>
      </c>
      <c r="M464" s="10">
        <v>0.70499999999999996</v>
      </c>
      <c r="N464" s="10">
        <v>0.82</v>
      </c>
      <c r="O464" s="9">
        <v>2577.21</v>
      </c>
      <c r="P464" s="9">
        <v>89</v>
      </c>
      <c r="Q464" s="9" t="s">
        <v>55</v>
      </c>
      <c r="R464" s="9">
        <v>530</v>
      </c>
      <c r="S464" s="11" t="s">
        <v>55</v>
      </c>
      <c r="T464" s="9" t="s">
        <v>55</v>
      </c>
      <c r="U464" s="9" t="s">
        <v>55</v>
      </c>
      <c r="V464" s="11" t="s">
        <v>55</v>
      </c>
      <c r="W464" s="11">
        <v>62671</v>
      </c>
      <c r="X464" s="11">
        <v>62739</v>
      </c>
      <c r="Y464" s="11">
        <v>53712</v>
      </c>
      <c r="Z464" s="11">
        <v>45432</v>
      </c>
      <c r="AA464" s="11">
        <v>28730</v>
      </c>
      <c r="AB464" s="11">
        <v>28730</v>
      </c>
      <c r="AC464" s="9" t="s">
        <v>55</v>
      </c>
      <c r="AD464" s="10">
        <v>0.52400000000000002</v>
      </c>
      <c r="AE464" s="10">
        <v>0.35</v>
      </c>
      <c r="AF464" s="10">
        <v>0.222</v>
      </c>
      <c r="AG464" s="9">
        <v>80</v>
      </c>
      <c r="AH464" s="9">
        <v>264.67</v>
      </c>
      <c r="AI464" s="9">
        <v>32.22</v>
      </c>
      <c r="AJ464" s="9">
        <v>9.7379999999999995</v>
      </c>
      <c r="AK464" s="9">
        <v>0.30226999999999998</v>
      </c>
      <c r="AL464" s="10" t="s">
        <v>55</v>
      </c>
      <c r="AM464" s="10" t="s">
        <v>55</v>
      </c>
      <c r="AN464" s="10">
        <v>6.0000000000000001E-3</v>
      </c>
      <c r="AO464" s="10">
        <v>0.129</v>
      </c>
      <c r="AP464" s="10">
        <v>0.182</v>
      </c>
      <c r="AQ464" s="9">
        <v>3493</v>
      </c>
      <c r="AR464" s="9" t="s">
        <v>55</v>
      </c>
      <c r="AS464" s="10">
        <v>5.2999999999999999E-2</v>
      </c>
      <c r="AT464" s="10">
        <v>0.13300000000000001</v>
      </c>
      <c r="AU464" s="16" t="s">
        <v>2055</v>
      </c>
      <c r="AV464" s="1" t="str">
        <f t="shared" si="7"/>
        <v>no</v>
      </c>
    </row>
    <row r="465" spans="1:48" ht="14.25" hidden="1" customHeight="1">
      <c r="A465" s="7">
        <v>461</v>
      </c>
      <c r="B465" s="8" t="s">
        <v>989</v>
      </c>
      <c r="C465" s="8" t="s">
        <v>337</v>
      </c>
      <c r="D465" s="9" t="s">
        <v>91</v>
      </c>
      <c r="E465" s="9" t="s">
        <v>59</v>
      </c>
      <c r="F465" s="9" t="s">
        <v>390</v>
      </c>
      <c r="G465" s="9">
        <v>1050</v>
      </c>
      <c r="H465" s="10">
        <v>0.84799999999999998</v>
      </c>
      <c r="I465" s="10">
        <v>0.83699999999999997</v>
      </c>
      <c r="J465" s="10">
        <v>0.76800000000000002</v>
      </c>
      <c r="K465" s="10">
        <v>1</v>
      </c>
      <c r="L465" s="10">
        <v>8.0000000000000002E-3</v>
      </c>
      <c r="M465" s="10">
        <v>4.5999999999999999E-2</v>
      </c>
      <c r="N465" s="10">
        <v>0.91</v>
      </c>
      <c r="O465" s="9">
        <v>1933.46</v>
      </c>
      <c r="P465" s="9" t="s">
        <v>55</v>
      </c>
      <c r="Q465" s="9" t="s">
        <v>55</v>
      </c>
      <c r="R465" s="9">
        <v>530</v>
      </c>
      <c r="S465" s="9" t="s">
        <v>55</v>
      </c>
      <c r="T465" s="9" t="s">
        <v>55</v>
      </c>
      <c r="U465" s="9" t="s">
        <v>55</v>
      </c>
      <c r="V465" s="9" t="s">
        <v>55</v>
      </c>
      <c r="W465" s="11">
        <v>75413</v>
      </c>
      <c r="X465" s="11">
        <v>93195</v>
      </c>
      <c r="Y465" s="11">
        <v>72810</v>
      </c>
      <c r="Z465" s="11">
        <v>63009</v>
      </c>
      <c r="AA465" s="11">
        <v>40846</v>
      </c>
      <c r="AB465" s="11">
        <v>40846</v>
      </c>
      <c r="AC465" s="9" t="s">
        <v>55</v>
      </c>
      <c r="AD465" s="10">
        <v>0.70599999999999996</v>
      </c>
      <c r="AE465" s="10">
        <v>0.24</v>
      </c>
      <c r="AF465" s="10">
        <v>0.24</v>
      </c>
      <c r="AG465" s="9">
        <v>160.33000000000001</v>
      </c>
      <c r="AH465" s="9">
        <v>265</v>
      </c>
      <c r="AI465" s="9">
        <v>12.06</v>
      </c>
      <c r="AJ465" s="9">
        <v>7.2960000000000003</v>
      </c>
      <c r="AK465" s="9">
        <v>0.60502999999999996</v>
      </c>
      <c r="AL465" s="9" t="s">
        <v>55</v>
      </c>
      <c r="AM465" s="9" t="s">
        <v>55</v>
      </c>
      <c r="AN465" s="10">
        <v>4.3999999999999997E-2</v>
      </c>
      <c r="AO465" s="10">
        <v>0.16500000000000001</v>
      </c>
      <c r="AP465" s="10">
        <v>0.182</v>
      </c>
      <c r="AQ465" s="9">
        <v>1943</v>
      </c>
      <c r="AR465" s="9">
        <v>0.37</v>
      </c>
      <c r="AS465" s="10">
        <v>1.7000000000000001E-2</v>
      </c>
      <c r="AT465" s="10">
        <v>0.14199999999999999</v>
      </c>
      <c r="AU465" s="16">
        <v>0.72992700729927007</v>
      </c>
      <c r="AV465" s="1" t="str">
        <f t="shared" si="7"/>
        <v>no</v>
      </c>
    </row>
    <row r="466" spans="1:48" ht="14.25" hidden="1" customHeight="1">
      <c r="A466" s="7">
        <v>934</v>
      </c>
      <c r="B466" s="8" t="s">
        <v>1675</v>
      </c>
      <c r="C466" s="8" t="s">
        <v>1634</v>
      </c>
      <c r="D466" s="9" t="s">
        <v>50</v>
      </c>
      <c r="E466" s="9" t="s">
        <v>51</v>
      </c>
      <c r="F466" s="9" t="s">
        <v>136</v>
      </c>
      <c r="G466" s="9">
        <v>995</v>
      </c>
      <c r="H466" s="10">
        <v>0.41299999999999998</v>
      </c>
      <c r="I466" s="10">
        <v>0.378</v>
      </c>
      <c r="J466" s="10">
        <v>0.22600000000000001</v>
      </c>
      <c r="K466" s="10">
        <v>0.86499999999999999</v>
      </c>
      <c r="L466" s="10">
        <v>0.13400000000000001</v>
      </c>
      <c r="M466" s="10">
        <v>0.32900000000000001</v>
      </c>
      <c r="N466" s="10">
        <v>0.71</v>
      </c>
      <c r="O466" s="9">
        <v>11021.56</v>
      </c>
      <c r="P466" s="9">
        <v>564</v>
      </c>
      <c r="Q466" s="9">
        <v>23</v>
      </c>
      <c r="R466" s="9">
        <v>2182</v>
      </c>
      <c r="S466" s="11">
        <v>11956</v>
      </c>
      <c r="T466" s="9" t="s">
        <v>1676</v>
      </c>
      <c r="U466" s="9" t="s">
        <v>1326</v>
      </c>
      <c r="V466" s="11">
        <v>7057</v>
      </c>
      <c r="W466" s="11">
        <v>72533</v>
      </c>
      <c r="X466" s="11">
        <v>84807</v>
      </c>
      <c r="Y466" s="11">
        <v>67293</v>
      </c>
      <c r="Z466" s="11">
        <v>58473</v>
      </c>
      <c r="AA466" s="11">
        <v>7560</v>
      </c>
      <c r="AB466" s="11">
        <v>16920</v>
      </c>
      <c r="AC466" s="9" t="s">
        <v>233</v>
      </c>
      <c r="AD466" s="10">
        <v>0.33</v>
      </c>
      <c r="AE466" s="10">
        <v>0.43</v>
      </c>
      <c r="AF466" s="10">
        <v>0.41599999999999998</v>
      </c>
      <c r="AG466" s="9">
        <v>586.33000000000004</v>
      </c>
      <c r="AH466" s="9">
        <v>835</v>
      </c>
      <c r="AI466" s="9">
        <v>18.8</v>
      </c>
      <c r="AJ466" s="9">
        <v>13.199</v>
      </c>
      <c r="AK466" s="9">
        <v>0.70220000000000005</v>
      </c>
      <c r="AL466" s="10">
        <v>0.03</v>
      </c>
      <c r="AM466" s="10">
        <v>0.42599999999999999</v>
      </c>
      <c r="AN466" s="10">
        <v>1.0999999999999999E-2</v>
      </c>
      <c r="AO466" s="10">
        <v>0.39400000000000002</v>
      </c>
      <c r="AP466" s="10">
        <v>0.56000000000000005</v>
      </c>
      <c r="AQ466" s="9">
        <v>12606</v>
      </c>
      <c r="AR466" s="9">
        <v>0.44400000000000001</v>
      </c>
      <c r="AS466" s="9">
        <v>0.16600000000000001</v>
      </c>
      <c r="AT466" s="9">
        <v>8.3000000000000004E-2</v>
      </c>
      <c r="AU466" s="16">
        <v>0.69252077562326875</v>
      </c>
      <c r="AV466" s="1" t="str">
        <f t="shared" si="7"/>
        <v>yes</v>
      </c>
    </row>
    <row r="467" spans="1:48" ht="14.25" hidden="1" customHeight="1">
      <c r="A467" s="7">
        <v>463</v>
      </c>
      <c r="B467" s="8" t="s">
        <v>992</v>
      </c>
      <c r="C467" s="8" t="s">
        <v>337</v>
      </c>
      <c r="D467" s="9" t="s">
        <v>91</v>
      </c>
      <c r="E467" s="9" t="s">
        <v>59</v>
      </c>
      <c r="F467" s="9" t="s">
        <v>390</v>
      </c>
      <c r="G467" s="9">
        <v>1030.5</v>
      </c>
      <c r="H467" s="10">
        <v>0.76800000000000002</v>
      </c>
      <c r="I467" s="10">
        <v>0.73799999999999999</v>
      </c>
      <c r="J467" s="10">
        <v>0.65700000000000003</v>
      </c>
      <c r="K467" s="10">
        <v>0.93200000000000005</v>
      </c>
      <c r="L467" s="10">
        <v>1.7000000000000001E-2</v>
      </c>
      <c r="M467" s="10">
        <v>5.6000000000000001E-2</v>
      </c>
      <c r="N467" s="10">
        <v>0.85</v>
      </c>
      <c r="O467" s="9">
        <v>1803.87</v>
      </c>
      <c r="P467" s="9">
        <v>31</v>
      </c>
      <c r="Q467" s="9" t="s">
        <v>55</v>
      </c>
      <c r="R467" s="9">
        <v>427</v>
      </c>
      <c r="S467" s="9" t="s">
        <v>55</v>
      </c>
      <c r="T467" s="9" t="s">
        <v>55</v>
      </c>
      <c r="U467" s="9" t="s">
        <v>55</v>
      </c>
      <c r="V467" s="9" t="s">
        <v>55</v>
      </c>
      <c r="W467" s="11">
        <v>74589</v>
      </c>
      <c r="X467" s="11">
        <v>91152</v>
      </c>
      <c r="Y467" s="11">
        <v>72945</v>
      </c>
      <c r="Z467" s="11">
        <v>61560</v>
      </c>
      <c r="AA467" s="11">
        <v>40226</v>
      </c>
      <c r="AB467" s="11">
        <v>40226</v>
      </c>
      <c r="AC467" s="9" t="s">
        <v>55</v>
      </c>
      <c r="AD467" s="10">
        <v>0.66700000000000004</v>
      </c>
      <c r="AE467" s="10">
        <v>0.22</v>
      </c>
      <c r="AF467" s="10">
        <v>0.192</v>
      </c>
      <c r="AG467" s="9">
        <v>149.33000000000001</v>
      </c>
      <c r="AH467" s="9">
        <v>282.33</v>
      </c>
      <c r="AI467" s="9">
        <v>12.08</v>
      </c>
      <c r="AJ467" s="9">
        <v>6.3890000000000002</v>
      </c>
      <c r="AK467" s="9">
        <v>0.52893000000000001</v>
      </c>
      <c r="AL467" s="9" t="s">
        <v>55</v>
      </c>
      <c r="AM467" s="9" t="s">
        <v>55</v>
      </c>
      <c r="AN467" s="10">
        <v>5.8999999999999997E-2</v>
      </c>
      <c r="AO467" s="10">
        <v>0.13800000000000001</v>
      </c>
      <c r="AP467" s="10">
        <v>0.182</v>
      </c>
      <c r="AQ467" s="9">
        <v>1869</v>
      </c>
      <c r="AR467" s="9">
        <v>0.34100000000000003</v>
      </c>
      <c r="AS467" s="10">
        <v>4.3999999999999997E-2</v>
      </c>
      <c r="AT467" s="10">
        <v>0.10100000000000001</v>
      </c>
      <c r="AU467" s="16">
        <v>0.74571215510812827</v>
      </c>
      <c r="AV467" s="1" t="str">
        <f t="shared" si="7"/>
        <v>no</v>
      </c>
    </row>
    <row r="468" spans="1:48" ht="14.25" hidden="1" customHeight="1">
      <c r="A468" s="7">
        <v>464</v>
      </c>
      <c r="B468" s="8" t="s">
        <v>993</v>
      </c>
      <c r="C468" s="8" t="s">
        <v>337</v>
      </c>
      <c r="D468" s="9" t="s">
        <v>50</v>
      </c>
      <c r="E468" s="9" t="s">
        <v>59</v>
      </c>
      <c r="F468" s="9" t="s">
        <v>205</v>
      </c>
      <c r="G468" s="9">
        <v>982</v>
      </c>
      <c r="H468" s="10">
        <v>0.60599999999999998</v>
      </c>
      <c r="I468" s="10">
        <v>0.60299999999999998</v>
      </c>
      <c r="J468" s="10">
        <v>0.51200000000000001</v>
      </c>
      <c r="K468" s="10">
        <v>0.29599999999999999</v>
      </c>
      <c r="L468" s="10">
        <v>0.30099999999999999</v>
      </c>
      <c r="M468" s="10">
        <v>0.41199999999999998</v>
      </c>
      <c r="N468" s="10">
        <v>0.8</v>
      </c>
      <c r="O468" s="9">
        <v>4596.79</v>
      </c>
      <c r="P468" s="9">
        <v>935</v>
      </c>
      <c r="Q468" s="9">
        <v>17</v>
      </c>
      <c r="R468" s="9">
        <v>608</v>
      </c>
      <c r="S468" s="9" t="s">
        <v>55</v>
      </c>
      <c r="T468" s="9" t="s">
        <v>55</v>
      </c>
      <c r="U468" s="9" t="s">
        <v>55</v>
      </c>
      <c r="V468" s="9" t="s">
        <v>55</v>
      </c>
      <c r="W468" s="11">
        <v>62807</v>
      </c>
      <c r="X468" s="11">
        <v>72441</v>
      </c>
      <c r="Y468" s="11">
        <v>60021</v>
      </c>
      <c r="Z468" s="11">
        <v>52911</v>
      </c>
      <c r="AA468" s="11">
        <v>31335</v>
      </c>
      <c r="AB468" s="11">
        <v>31335</v>
      </c>
      <c r="AC468" s="9" t="s">
        <v>55</v>
      </c>
      <c r="AD468" s="10">
        <v>0.313</v>
      </c>
      <c r="AE468" s="10">
        <v>0.3</v>
      </c>
      <c r="AF468" s="10">
        <v>0.252</v>
      </c>
      <c r="AG468" s="9">
        <v>208.67</v>
      </c>
      <c r="AH468" s="9">
        <v>298</v>
      </c>
      <c r="AI468" s="9">
        <v>22.03</v>
      </c>
      <c r="AJ468" s="9">
        <v>15.425000000000001</v>
      </c>
      <c r="AK468" s="9">
        <v>0.70021999999999995</v>
      </c>
      <c r="AL468" s="9" t="s">
        <v>55</v>
      </c>
      <c r="AM468" s="9" t="s">
        <v>55</v>
      </c>
      <c r="AN468" s="10">
        <v>0.03</v>
      </c>
      <c r="AO468" s="10">
        <v>0.13200000000000001</v>
      </c>
      <c r="AP468" s="10">
        <v>0.182</v>
      </c>
      <c r="AQ468" s="9">
        <v>5931</v>
      </c>
      <c r="AR468" s="9">
        <v>1.82</v>
      </c>
      <c r="AS468" s="10">
        <v>0.05</v>
      </c>
      <c r="AT468" s="10">
        <v>0.29399999999999998</v>
      </c>
      <c r="AU468" s="16">
        <v>0.35460992907801425</v>
      </c>
      <c r="AV468" s="1" t="str">
        <f t="shared" si="7"/>
        <v>yes</v>
      </c>
    </row>
    <row r="469" spans="1:48" ht="14.25" hidden="1" customHeight="1">
      <c r="A469" s="7">
        <v>465</v>
      </c>
      <c r="B469" s="8" t="s">
        <v>994</v>
      </c>
      <c r="C469" s="8" t="s">
        <v>337</v>
      </c>
      <c r="D469" s="9" t="s">
        <v>91</v>
      </c>
      <c r="E469" s="9" t="s">
        <v>59</v>
      </c>
      <c r="F469" s="9" t="s">
        <v>409</v>
      </c>
      <c r="G469" s="9">
        <v>1275</v>
      </c>
      <c r="H469" s="10">
        <v>0.873</v>
      </c>
      <c r="I469" s="10">
        <v>0.86899999999999999</v>
      </c>
      <c r="J469" s="10">
        <v>0.83799999999999997</v>
      </c>
      <c r="K469" s="10">
        <v>1</v>
      </c>
      <c r="L469" s="10">
        <v>1.2999999999999999E-2</v>
      </c>
      <c r="M469" s="10">
        <v>6.6000000000000003E-2</v>
      </c>
      <c r="N469" s="10">
        <v>0.93</v>
      </c>
      <c r="O469" s="9">
        <v>3021.55</v>
      </c>
      <c r="P469" s="9" t="s">
        <v>55</v>
      </c>
      <c r="Q469" s="9" t="s">
        <v>55</v>
      </c>
      <c r="R469" s="9">
        <v>903</v>
      </c>
      <c r="S469" s="9" t="s">
        <v>55</v>
      </c>
      <c r="T469" s="9" t="s">
        <v>55</v>
      </c>
      <c r="U469" s="9" t="s">
        <v>55</v>
      </c>
      <c r="V469" s="9" t="s">
        <v>55</v>
      </c>
      <c r="W469" s="11">
        <v>79279</v>
      </c>
      <c r="X469" s="11">
        <v>100008</v>
      </c>
      <c r="Y469" s="11">
        <v>78570</v>
      </c>
      <c r="Z469" s="11">
        <v>61677</v>
      </c>
      <c r="AA469" s="11">
        <v>42940</v>
      </c>
      <c r="AB469" s="11">
        <v>42940</v>
      </c>
      <c r="AC469" s="9" t="s">
        <v>55</v>
      </c>
      <c r="AD469" s="10">
        <v>0.85099999999999998</v>
      </c>
      <c r="AE469" s="10">
        <v>0.19</v>
      </c>
      <c r="AF469" s="10">
        <v>0.15</v>
      </c>
      <c r="AG469" s="9">
        <v>251.33</v>
      </c>
      <c r="AH469" s="9">
        <v>373.67</v>
      </c>
      <c r="AI469" s="9">
        <v>12.02</v>
      </c>
      <c r="AJ469" s="9">
        <v>8.0860000000000003</v>
      </c>
      <c r="AK469" s="9">
        <v>0.67261000000000004</v>
      </c>
      <c r="AL469" s="9" t="s">
        <v>55</v>
      </c>
      <c r="AM469" s="9" t="s">
        <v>55</v>
      </c>
      <c r="AN469" s="10">
        <v>7.6999999999999999E-2</v>
      </c>
      <c r="AO469" s="10">
        <v>0.17100000000000001</v>
      </c>
      <c r="AP469" s="10">
        <v>0.182</v>
      </c>
      <c r="AQ469" s="9">
        <v>3046</v>
      </c>
      <c r="AR469" s="9">
        <v>0.43099999999999999</v>
      </c>
      <c r="AS469" s="10">
        <v>1.0999999999999999E-2</v>
      </c>
      <c r="AT469" s="10">
        <v>2.1000000000000001E-2</v>
      </c>
      <c r="AU469" s="16">
        <v>0.69881201956673655</v>
      </c>
      <c r="AV469" s="1" t="str">
        <f t="shared" si="7"/>
        <v>no</v>
      </c>
    </row>
    <row r="470" spans="1:48" ht="14.25" hidden="1" customHeight="1">
      <c r="A470" s="7">
        <v>466</v>
      </c>
      <c r="B470" s="8" t="s">
        <v>995</v>
      </c>
      <c r="C470" s="8" t="s">
        <v>337</v>
      </c>
      <c r="D470" s="9" t="s">
        <v>50</v>
      </c>
      <c r="E470" s="9" t="s">
        <v>59</v>
      </c>
      <c r="F470" s="9" t="s">
        <v>205</v>
      </c>
      <c r="G470" s="9">
        <v>865</v>
      </c>
      <c r="H470" s="10">
        <v>0.69799999999999995</v>
      </c>
      <c r="I470" s="10">
        <v>0.68</v>
      </c>
      <c r="J470" s="10">
        <v>0.624</v>
      </c>
      <c r="K470" s="10">
        <v>0.65100000000000002</v>
      </c>
      <c r="L470" s="10">
        <v>0.192</v>
      </c>
      <c r="M470" s="10">
        <v>0.54900000000000004</v>
      </c>
      <c r="N470" s="10">
        <v>0.84</v>
      </c>
      <c r="O470" s="9">
        <v>3687.76</v>
      </c>
      <c r="P470" s="9">
        <v>378</v>
      </c>
      <c r="Q470" s="9">
        <v>104</v>
      </c>
      <c r="R470" s="9">
        <v>997</v>
      </c>
      <c r="S470" s="9" t="s">
        <v>55</v>
      </c>
      <c r="T470" s="9" t="s">
        <v>55</v>
      </c>
      <c r="U470" s="9" t="s">
        <v>55</v>
      </c>
      <c r="V470" s="9" t="s">
        <v>55</v>
      </c>
      <c r="W470" s="11">
        <v>69082</v>
      </c>
      <c r="X470" s="11">
        <v>86994</v>
      </c>
      <c r="Y470" s="11">
        <v>66186</v>
      </c>
      <c r="Z470" s="11">
        <v>56907</v>
      </c>
      <c r="AA470" s="11">
        <v>33994</v>
      </c>
      <c r="AB470" s="11">
        <v>33994</v>
      </c>
      <c r="AC470" s="9" t="s">
        <v>55</v>
      </c>
      <c r="AD470" s="10">
        <v>0.46700000000000003</v>
      </c>
      <c r="AE470" s="10">
        <v>0.32</v>
      </c>
      <c r="AF470" s="10">
        <v>0.316</v>
      </c>
      <c r="AG470" s="9">
        <v>258.67</v>
      </c>
      <c r="AH470" s="9">
        <v>250.67</v>
      </c>
      <c r="AI470" s="9">
        <v>14.26</v>
      </c>
      <c r="AJ470" s="9">
        <v>14.712</v>
      </c>
      <c r="AK470" s="9">
        <v>1.0319100000000001</v>
      </c>
      <c r="AL470" s="9" t="s">
        <v>55</v>
      </c>
      <c r="AM470" s="9" t="s">
        <v>55</v>
      </c>
      <c r="AN470" s="10">
        <v>2.1999999999999999E-2</v>
      </c>
      <c r="AO470" s="10">
        <v>0.14599999999999999</v>
      </c>
      <c r="AP470" s="10">
        <v>0.182</v>
      </c>
      <c r="AQ470" s="9">
        <v>4329</v>
      </c>
      <c r="AR470" s="9">
        <v>1.5189999999999999</v>
      </c>
      <c r="AS470" s="9">
        <v>3.5999999999999997E-2</v>
      </c>
      <c r="AT470" s="10">
        <v>0.23100000000000001</v>
      </c>
      <c r="AU470" s="16">
        <v>0.39698292973402149</v>
      </c>
      <c r="AV470" s="1" t="str">
        <f t="shared" si="7"/>
        <v>no</v>
      </c>
    </row>
    <row r="471" spans="1:48" ht="14.25" hidden="1" customHeight="1">
      <c r="A471" s="7">
        <v>467</v>
      </c>
      <c r="B471" s="8" t="s">
        <v>996</v>
      </c>
      <c r="C471" s="8" t="s">
        <v>337</v>
      </c>
      <c r="D471" s="9" t="s">
        <v>150</v>
      </c>
      <c r="E471" s="9" t="s">
        <v>59</v>
      </c>
      <c r="F471" s="9" t="s">
        <v>200</v>
      </c>
      <c r="G471" s="9">
        <v>1140</v>
      </c>
      <c r="H471" s="10">
        <v>0.75800000000000001</v>
      </c>
      <c r="I471" s="10">
        <v>0.747</v>
      </c>
      <c r="J471" s="10">
        <v>0.60099999999999998</v>
      </c>
      <c r="K471" s="10">
        <v>0.60499999999999998</v>
      </c>
      <c r="L471" s="10">
        <v>4.7E-2</v>
      </c>
      <c r="M471" s="10">
        <v>0.16500000000000001</v>
      </c>
      <c r="N471" s="10">
        <v>0.89</v>
      </c>
      <c r="O471" s="9">
        <v>8179.41</v>
      </c>
      <c r="P471" s="9">
        <v>1007</v>
      </c>
      <c r="Q471" s="9">
        <v>196</v>
      </c>
      <c r="R471" s="9">
        <v>1621</v>
      </c>
      <c r="S471" s="11" t="s">
        <v>55</v>
      </c>
      <c r="T471" s="9" t="s">
        <v>55</v>
      </c>
      <c r="U471" s="9" t="s">
        <v>55</v>
      </c>
      <c r="V471" s="11" t="s">
        <v>55</v>
      </c>
      <c r="W471" s="11">
        <v>91994</v>
      </c>
      <c r="X471" s="11">
        <v>112779</v>
      </c>
      <c r="Y471" s="11">
        <v>88551</v>
      </c>
      <c r="Z471" s="11">
        <v>75384</v>
      </c>
      <c r="AA471" s="11">
        <v>38105</v>
      </c>
      <c r="AB471" s="11">
        <v>38105</v>
      </c>
      <c r="AC471" s="9" t="s">
        <v>55</v>
      </c>
      <c r="AD471" s="10">
        <v>0.78200000000000003</v>
      </c>
      <c r="AE471" s="10">
        <v>0.17</v>
      </c>
      <c r="AF471" s="10">
        <v>0.18099999999999999</v>
      </c>
      <c r="AG471" s="9">
        <v>591.66999999999996</v>
      </c>
      <c r="AH471" s="9">
        <v>788</v>
      </c>
      <c r="AI471" s="9">
        <v>13.82</v>
      </c>
      <c r="AJ471" s="9">
        <v>10.38</v>
      </c>
      <c r="AK471" s="9">
        <v>0.75085000000000002</v>
      </c>
      <c r="AL471" s="10" t="s">
        <v>55</v>
      </c>
      <c r="AM471" s="10" t="s">
        <v>55</v>
      </c>
      <c r="AN471" s="10">
        <v>5.3999999999999999E-2</v>
      </c>
      <c r="AO471" s="10">
        <v>0.152</v>
      </c>
      <c r="AP471" s="10">
        <v>0.182</v>
      </c>
      <c r="AQ471" s="9">
        <v>10148</v>
      </c>
      <c r="AR471" s="9">
        <v>0.48499999999999999</v>
      </c>
      <c r="AS471" s="10">
        <v>0.03</v>
      </c>
      <c r="AT471" s="10" t="s">
        <v>761</v>
      </c>
      <c r="AU471" s="16">
        <v>0.67340067340067344</v>
      </c>
      <c r="AV471" s="1" t="str">
        <f t="shared" si="7"/>
        <v>yes</v>
      </c>
    </row>
    <row r="472" spans="1:48" ht="14.25" hidden="1" customHeight="1">
      <c r="A472" s="7">
        <v>468</v>
      </c>
      <c r="B472" s="8" t="s">
        <v>997</v>
      </c>
      <c r="C472" s="8" t="s">
        <v>337</v>
      </c>
      <c r="D472" s="9" t="s">
        <v>50</v>
      </c>
      <c r="E472" s="9" t="s">
        <v>59</v>
      </c>
      <c r="F472" s="9" t="s">
        <v>205</v>
      </c>
      <c r="G472" s="9">
        <v>1067.5</v>
      </c>
      <c r="H472" s="10">
        <v>0.64200000000000002</v>
      </c>
      <c r="I472" s="10">
        <v>0.57599999999999996</v>
      </c>
      <c r="J472" s="10">
        <v>0.40200000000000002</v>
      </c>
      <c r="K472" s="10">
        <v>0.66900000000000004</v>
      </c>
      <c r="L472" s="10">
        <v>0.35899999999999999</v>
      </c>
      <c r="M472" s="10">
        <v>0.57399999999999995</v>
      </c>
      <c r="N472" s="10">
        <v>0.86</v>
      </c>
      <c r="O472" s="9">
        <v>3633.43</v>
      </c>
      <c r="P472" s="9">
        <v>464</v>
      </c>
      <c r="Q472" s="9">
        <v>52</v>
      </c>
      <c r="R472" s="9">
        <v>648</v>
      </c>
      <c r="S472" s="11" t="s">
        <v>55</v>
      </c>
      <c r="T472" s="9" t="s">
        <v>55</v>
      </c>
      <c r="U472" s="9" t="s">
        <v>55</v>
      </c>
      <c r="V472" s="11" t="s">
        <v>55</v>
      </c>
      <c r="W472" s="11">
        <v>66866</v>
      </c>
      <c r="X472" s="11">
        <v>79173</v>
      </c>
      <c r="Y472" s="11">
        <v>66906</v>
      </c>
      <c r="Z472" s="11">
        <v>58014</v>
      </c>
      <c r="AA472" s="11">
        <v>35500</v>
      </c>
      <c r="AB472" s="11">
        <v>35500</v>
      </c>
      <c r="AC472" s="9" t="s">
        <v>55</v>
      </c>
      <c r="AD472" s="10">
        <v>0.44</v>
      </c>
      <c r="AE472" s="10">
        <v>0.47</v>
      </c>
      <c r="AF472" s="10">
        <v>0.38600000000000001</v>
      </c>
      <c r="AG472" s="9">
        <v>361</v>
      </c>
      <c r="AH472" s="9">
        <v>324.67</v>
      </c>
      <c r="AI472" s="9">
        <v>10.06</v>
      </c>
      <c r="AJ472" s="9">
        <v>11.191000000000001</v>
      </c>
      <c r="AK472" s="9">
        <v>1.11191</v>
      </c>
      <c r="AL472" s="10" t="s">
        <v>55</v>
      </c>
      <c r="AM472" s="10" t="s">
        <v>55</v>
      </c>
      <c r="AN472" s="10">
        <v>8.9999999999999993E-3</v>
      </c>
      <c r="AO472" s="10">
        <v>0.24</v>
      </c>
      <c r="AP472" s="10">
        <v>0.182</v>
      </c>
      <c r="AQ472" s="9">
        <v>4961</v>
      </c>
      <c r="AR472" s="9">
        <v>1.88</v>
      </c>
      <c r="AS472" s="10" t="s">
        <v>998</v>
      </c>
      <c r="AT472" s="10">
        <v>0.20100000000000001</v>
      </c>
      <c r="AU472" s="16">
        <v>0.34722222222222221</v>
      </c>
      <c r="AV472" s="1" t="str">
        <f t="shared" si="7"/>
        <v>no</v>
      </c>
    </row>
    <row r="473" spans="1:48" ht="14.25" hidden="1" customHeight="1">
      <c r="A473" s="7">
        <v>469</v>
      </c>
      <c r="B473" s="8" t="s">
        <v>999</v>
      </c>
      <c r="C473" s="8" t="s">
        <v>337</v>
      </c>
      <c r="D473" s="9" t="s">
        <v>69</v>
      </c>
      <c r="E473" s="9" t="s">
        <v>51</v>
      </c>
      <c r="F473" s="9" t="s">
        <v>109</v>
      </c>
      <c r="G473" s="9">
        <v>910</v>
      </c>
      <c r="H473" s="10">
        <v>0.39300000000000002</v>
      </c>
      <c r="I473" s="10">
        <v>0.35299999999999998</v>
      </c>
      <c r="J473" s="10">
        <v>0.217</v>
      </c>
      <c r="K473" s="10">
        <v>0.94399999999999995</v>
      </c>
      <c r="L473" s="10">
        <v>0.69899999999999995</v>
      </c>
      <c r="M473" s="10">
        <v>0.89100000000000001</v>
      </c>
      <c r="N473" s="10">
        <v>0.68</v>
      </c>
      <c r="O473" s="9">
        <v>4311.6000000000004</v>
      </c>
      <c r="P473" s="9">
        <v>210</v>
      </c>
      <c r="Q473" s="9" t="s">
        <v>55</v>
      </c>
      <c r="R473" s="9">
        <v>556</v>
      </c>
      <c r="S473" s="11">
        <v>7066</v>
      </c>
      <c r="T473" s="9" t="s">
        <v>105</v>
      </c>
      <c r="U473" s="9" t="s">
        <v>413</v>
      </c>
      <c r="V473" s="11">
        <v>4154</v>
      </c>
      <c r="W473" s="11">
        <v>79253</v>
      </c>
      <c r="X473" s="11">
        <v>89802</v>
      </c>
      <c r="Y473" s="11">
        <v>75798</v>
      </c>
      <c r="Z473" s="11">
        <v>64755</v>
      </c>
      <c r="AA473" s="11">
        <v>8326</v>
      </c>
      <c r="AB473" s="11">
        <v>8326</v>
      </c>
      <c r="AC473" s="9" t="s">
        <v>178</v>
      </c>
      <c r="AD473" s="10">
        <v>0.26500000000000001</v>
      </c>
      <c r="AE473" s="10">
        <v>0.35</v>
      </c>
      <c r="AF473" s="10">
        <v>0.13100000000000001</v>
      </c>
      <c r="AG473" s="9">
        <v>139.66999999999999</v>
      </c>
      <c r="AH473" s="9">
        <v>167.33</v>
      </c>
      <c r="AI473" s="9">
        <v>30.87</v>
      </c>
      <c r="AJ473" s="9">
        <v>25.766999999999999</v>
      </c>
      <c r="AK473" s="9">
        <v>0.83465999999999996</v>
      </c>
      <c r="AL473" s="10">
        <v>1E-3</v>
      </c>
      <c r="AM473" s="10">
        <v>0.44400000000000001</v>
      </c>
      <c r="AN473" s="10">
        <v>2.5999999999999999E-2</v>
      </c>
      <c r="AO473" s="10">
        <v>9.0999999999999998E-2</v>
      </c>
      <c r="AP473" s="10">
        <v>0.182</v>
      </c>
      <c r="AQ473" s="9">
        <v>7276</v>
      </c>
      <c r="AR473" s="9">
        <v>0.624</v>
      </c>
      <c r="AS473" s="9">
        <v>9.0999999999999998E-2</v>
      </c>
      <c r="AT473" s="9">
        <v>0.127</v>
      </c>
      <c r="AU473" s="16">
        <v>0.61576354679802958</v>
      </c>
      <c r="AV473" s="1" t="str">
        <f t="shared" si="7"/>
        <v>yes</v>
      </c>
    </row>
    <row r="474" spans="1:48" ht="14.25" hidden="1" customHeight="1">
      <c r="A474" s="7">
        <v>470</v>
      </c>
      <c r="B474" s="8" t="s">
        <v>1000</v>
      </c>
      <c r="C474" s="8" t="s">
        <v>337</v>
      </c>
      <c r="D474" s="9" t="s">
        <v>69</v>
      </c>
      <c r="E474" s="9" t="s">
        <v>51</v>
      </c>
      <c r="F474" s="9" t="s">
        <v>70</v>
      </c>
      <c r="G474" s="9">
        <v>575</v>
      </c>
      <c r="H474" s="10">
        <v>0.58399999999999996</v>
      </c>
      <c r="I474" s="10">
        <v>0.53400000000000003</v>
      </c>
      <c r="J474" s="10">
        <v>0.316</v>
      </c>
      <c r="K474" s="10">
        <v>0.94399999999999995</v>
      </c>
      <c r="L474" s="10">
        <v>0.11700000000000001</v>
      </c>
      <c r="M474" s="10">
        <v>0.3</v>
      </c>
      <c r="N474" s="10">
        <v>0.81</v>
      </c>
      <c r="O474" s="9">
        <v>7698.86</v>
      </c>
      <c r="P474" s="9">
        <v>101</v>
      </c>
      <c r="Q474" s="9">
        <v>1</v>
      </c>
      <c r="R474" s="9">
        <v>1954</v>
      </c>
      <c r="S474" s="9">
        <v>10388</v>
      </c>
      <c r="T474" s="9" t="s">
        <v>1001</v>
      </c>
      <c r="U474" s="9" t="s">
        <v>169</v>
      </c>
      <c r="V474" s="9">
        <v>6988</v>
      </c>
      <c r="W474" s="11">
        <v>77312</v>
      </c>
      <c r="X474" s="11">
        <v>92349</v>
      </c>
      <c r="Y474" s="11">
        <v>72171</v>
      </c>
      <c r="Z474" s="11">
        <v>65295</v>
      </c>
      <c r="AA474" s="11">
        <v>9047</v>
      </c>
      <c r="AB474" s="11">
        <v>14744</v>
      </c>
      <c r="AC474" s="9" t="s">
        <v>177</v>
      </c>
      <c r="AD474" s="10">
        <v>0.54500000000000004</v>
      </c>
      <c r="AE474" s="10">
        <v>0.27</v>
      </c>
      <c r="AF474" s="10">
        <v>0.26300000000000001</v>
      </c>
      <c r="AG474" s="9">
        <v>387.33</v>
      </c>
      <c r="AH474" s="9">
        <v>394.67</v>
      </c>
      <c r="AI474" s="9">
        <v>19.88</v>
      </c>
      <c r="AJ474" s="9">
        <v>19.507000000000001</v>
      </c>
      <c r="AK474" s="9">
        <v>0.98141999999999996</v>
      </c>
      <c r="AL474" s="9">
        <v>3.0000000000000001E-3</v>
      </c>
      <c r="AM474" s="9">
        <v>0.54</v>
      </c>
      <c r="AN474" s="10">
        <v>3.4000000000000002E-2</v>
      </c>
      <c r="AO474" s="10">
        <v>9.7000000000000003E-2</v>
      </c>
      <c r="AP474" s="10">
        <v>0.182</v>
      </c>
      <c r="AQ474" s="9">
        <v>8490</v>
      </c>
      <c r="AR474" s="9">
        <v>0.501</v>
      </c>
      <c r="AS474" s="9">
        <v>8.5000000000000006E-2</v>
      </c>
      <c r="AT474" s="9">
        <v>0.04</v>
      </c>
      <c r="AU474" s="16">
        <v>0.66622251832111923</v>
      </c>
      <c r="AV474" s="1" t="str">
        <f t="shared" si="7"/>
        <v>yes</v>
      </c>
    </row>
    <row r="475" spans="1:48" ht="14.25" hidden="1" customHeight="1">
      <c r="A475" s="7">
        <v>471</v>
      </c>
      <c r="B475" s="8" t="s">
        <v>1002</v>
      </c>
      <c r="C475" s="8" t="s">
        <v>1003</v>
      </c>
      <c r="D475" s="9" t="s">
        <v>69</v>
      </c>
      <c r="E475" s="9" t="s">
        <v>51</v>
      </c>
      <c r="F475" s="9" t="s">
        <v>109</v>
      </c>
      <c r="G475" s="9">
        <v>880</v>
      </c>
      <c r="H475" s="10">
        <v>0.33800000000000002</v>
      </c>
      <c r="I475" s="10">
        <v>0.28899999999999998</v>
      </c>
      <c r="J475" s="10">
        <v>0.16700000000000001</v>
      </c>
      <c r="K475" s="10">
        <v>0.82699999999999996</v>
      </c>
      <c r="L475" s="10">
        <v>0.122</v>
      </c>
      <c r="M475" s="10">
        <v>0.26300000000000001</v>
      </c>
      <c r="N475" s="10">
        <v>0.76</v>
      </c>
      <c r="O475" s="9">
        <v>3047.11</v>
      </c>
      <c r="P475" s="9">
        <v>119</v>
      </c>
      <c r="Q475" s="9" t="s">
        <v>55</v>
      </c>
      <c r="R475" s="9">
        <v>347</v>
      </c>
      <c r="S475" s="11">
        <v>14286</v>
      </c>
      <c r="T475" s="9" t="s">
        <v>1004</v>
      </c>
      <c r="U475" s="9" t="s">
        <v>1005</v>
      </c>
      <c r="V475" s="11">
        <v>7072</v>
      </c>
      <c r="W475" s="11">
        <v>67970</v>
      </c>
      <c r="X475" s="11">
        <v>76680</v>
      </c>
      <c r="Y475" s="11">
        <v>67347</v>
      </c>
      <c r="Z475" s="11">
        <v>56241</v>
      </c>
      <c r="AA475" s="11">
        <v>6386</v>
      </c>
      <c r="AB475" s="11">
        <v>6386</v>
      </c>
      <c r="AC475" s="9" t="s">
        <v>234</v>
      </c>
      <c r="AD475" s="10">
        <v>0.33900000000000002</v>
      </c>
      <c r="AE475" s="10">
        <v>0.74</v>
      </c>
      <c r="AF475" s="10">
        <v>0.76600000000000001</v>
      </c>
      <c r="AG475" s="9">
        <v>187</v>
      </c>
      <c r="AH475" s="9">
        <v>494.67</v>
      </c>
      <c r="AI475" s="9">
        <v>16.29</v>
      </c>
      <c r="AJ475" s="9">
        <v>6.16</v>
      </c>
      <c r="AK475" s="9">
        <v>0.37802999999999998</v>
      </c>
      <c r="AL475" s="10">
        <v>0.11600000000000001</v>
      </c>
      <c r="AM475" s="10">
        <v>0.30099999999999999</v>
      </c>
      <c r="AN475" s="10">
        <v>2.8000000000000001E-2</v>
      </c>
      <c r="AO475" s="10">
        <v>0.94099999999999995</v>
      </c>
      <c r="AP475" s="10">
        <v>0.42499999999999999</v>
      </c>
      <c r="AQ475" s="9">
        <v>3518</v>
      </c>
      <c r="AR475" s="9">
        <v>0.87</v>
      </c>
      <c r="AS475" s="9" t="s">
        <v>763</v>
      </c>
      <c r="AT475" s="10" t="s">
        <v>406</v>
      </c>
      <c r="AU475" s="16">
        <v>0.53475935828877008</v>
      </c>
      <c r="AV475" s="1" t="str">
        <f t="shared" si="7"/>
        <v>no</v>
      </c>
    </row>
    <row r="476" spans="1:48" ht="14.25" hidden="1" customHeight="1">
      <c r="A476" s="7">
        <v>472</v>
      </c>
      <c r="B476" s="8" t="s">
        <v>1006</v>
      </c>
      <c r="C476" s="8" t="s">
        <v>1003</v>
      </c>
      <c r="D476" s="9" t="s">
        <v>50</v>
      </c>
      <c r="E476" s="9" t="s">
        <v>59</v>
      </c>
      <c r="F476" s="9" t="s">
        <v>273</v>
      </c>
      <c r="G476" s="9" t="s">
        <v>55</v>
      </c>
      <c r="H476" s="10">
        <v>0.505</v>
      </c>
      <c r="I476" s="10">
        <v>0.49</v>
      </c>
      <c r="J476" s="10">
        <v>0.34499999999999997</v>
      </c>
      <c r="K476" s="10">
        <v>0.61799999999999999</v>
      </c>
      <c r="L476" s="10">
        <v>0.498</v>
      </c>
      <c r="M476" s="10">
        <v>0.72899999999999998</v>
      </c>
      <c r="N476" s="10">
        <v>0.67</v>
      </c>
      <c r="O476" s="9">
        <v>2563.02</v>
      </c>
      <c r="P476" s="9">
        <v>429</v>
      </c>
      <c r="Q476" s="9" t="s">
        <v>55</v>
      </c>
      <c r="R476" s="9">
        <v>459</v>
      </c>
      <c r="S476" s="11" t="s">
        <v>55</v>
      </c>
      <c r="T476" s="9" t="s">
        <v>55</v>
      </c>
      <c r="U476" s="9" t="s">
        <v>55</v>
      </c>
      <c r="V476" s="11" t="s">
        <v>55</v>
      </c>
      <c r="W476" s="11">
        <v>59456</v>
      </c>
      <c r="X476" s="11">
        <v>67869</v>
      </c>
      <c r="Y476" s="11">
        <v>56934</v>
      </c>
      <c r="Z476" s="11">
        <v>56601</v>
      </c>
      <c r="AA476" s="11">
        <v>21816</v>
      </c>
      <c r="AB476" s="11">
        <v>21816</v>
      </c>
      <c r="AC476" s="9" t="s">
        <v>55</v>
      </c>
      <c r="AD476" s="10">
        <v>0.34200000000000003</v>
      </c>
      <c r="AE476" s="10">
        <v>0.63</v>
      </c>
      <c r="AF476" s="10">
        <v>0.56699999999999995</v>
      </c>
      <c r="AG476" s="9">
        <v>96</v>
      </c>
      <c r="AH476" s="9">
        <v>219.33</v>
      </c>
      <c r="AI476" s="9">
        <v>26.7</v>
      </c>
      <c r="AJ476" s="9">
        <v>11.686</v>
      </c>
      <c r="AK476" s="9">
        <v>0.43769000000000002</v>
      </c>
      <c r="AL476" s="10" t="s">
        <v>55</v>
      </c>
      <c r="AM476" s="10" t="s">
        <v>55</v>
      </c>
      <c r="AN476" s="10">
        <v>1.7999999999999999E-2</v>
      </c>
      <c r="AO476" s="10">
        <v>0.622</v>
      </c>
      <c r="AP476" s="10">
        <v>0.42499999999999999</v>
      </c>
      <c r="AQ476" s="9">
        <v>4450</v>
      </c>
      <c r="AR476" s="9">
        <v>0.45500000000000002</v>
      </c>
      <c r="AS476" s="9" t="s">
        <v>1007</v>
      </c>
      <c r="AT476" s="9">
        <v>0.16300000000000001</v>
      </c>
      <c r="AU476" s="16">
        <v>0.6872852233676976</v>
      </c>
      <c r="AV476" s="1" t="str">
        <f t="shared" si="7"/>
        <v>no</v>
      </c>
    </row>
    <row r="477" spans="1:48" ht="14.25" hidden="1" customHeight="1">
      <c r="A477" s="7">
        <v>473</v>
      </c>
      <c r="B477" s="8" t="s">
        <v>1008</v>
      </c>
      <c r="C477" s="8" t="s">
        <v>1003</v>
      </c>
      <c r="D477" s="9" t="s">
        <v>50</v>
      </c>
      <c r="E477" s="9" t="s">
        <v>51</v>
      </c>
      <c r="F477" s="9" t="s">
        <v>52</v>
      </c>
      <c r="G477" s="9">
        <v>970</v>
      </c>
      <c r="H477" s="10">
        <v>0.33800000000000002</v>
      </c>
      <c r="I477" s="10">
        <v>0.3</v>
      </c>
      <c r="J477" s="10">
        <v>0.16900000000000001</v>
      </c>
      <c r="K477" s="10">
        <v>0.76800000000000002</v>
      </c>
      <c r="L477" s="10">
        <v>0.14699999999999999</v>
      </c>
      <c r="M477" s="10">
        <v>0.65200000000000002</v>
      </c>
      <c r="N477" s="10">
        <v>0.62</v>
      </c>
      <c r="O477" s="9">
        <v>2913.13</v>
      </c>
      <c r="P477" s="9">
        <v>250</v>
      </c>
      <c r="Q477" s="9">
        <v>11</v>
      </c>
      <c r="R477" s="9">
        <v>460</v>
      </c>
      <c r="S477" s="9">
        <v>13351</v>
      </c>
      <c r="T477" s="9" t="s">
        <v>1009</v>
      </c>
      <c r="U477" s="9" t="s">
        <v>346</v>
      </c>
      <c r="V477" s="9">
        <v>8878</v>
      </c>
      <c r="W477" s="11">
        <v>61203</v>
      </c>
      <c r="X477" s="11">
        <v>69003</v>
      </c>
      <c r="Y477" s="11">
        <v>60057</v>
      </c>
      <c r="Z477" s="11">
        <v>54450</v>
      </c>
      <c r="AA477" s="11">
        <v>6112</v>
      </c>
      <c r="AB477" s="11">
        <v>6112</v>
      </c>
      <c r="AC477" s="9" t="s">
        <v>83</v>
      </c>
      <c r="AD477" s="10">
        <v>0.21099999999999999</v>
      </c>
      <c r="AE477" s="10">
        <v>0.5</v>
      </c>
      <c r="AF477" s="10">
        <v>0.42599999999999999</v>
      </c>
      <c r="AG477" s="9">
        <v>187.67</v>
      </c>
      <c r="AH477" s="9">
        <v>291.67</v>
      </c>
      <c r="AI477" s="9">
        <v>15.52</v>
      </c>
      <c r="AJ477" s="9">
        <v>9.9879999999999995</v>
      </c>
      <c r="AK477" s="9">
        <v>0.64342999999999995</v>
      </c>
      <c r="AL477" s="9">
        <v>3.0000000000000001E-3</v>
      </c>
      <c r="AM477" s="9">
        <v>0.47199999999999998</v>
      </c>
      <c r="AN477" s="10">
        <v>3.1E-2</v>
      </c>
      <c r="AO477" s="10">
        <v>0.39100000000000001</v>
      </c>
      <c r="AP477" s="10">
        <v>0.42499999999999999</v>
      </c>
      <c r="AQ477" s="9">
        <v>3454</v>
      </c>
      <c r="AR477" s="9">
        <v>0.56000000000000005</v>
      </c>
      <c r="AS477" s="10">
        <v>3.5000000000000003E-2</v>
      </c>
      <c r="AT477" s="10">
        <v>0.127</v>
      </c>
      <c r="AU477" s="16">
        <v>0.64102564102564097</v>
      </c>
      <c r="AV477" s="1" t="str">
        <f t="shared" si="7"/>
        <v>no</v>
      </c>
    </row>
    <row r="478" spans="1:48" ht="14.25" hidden="1" customHeight="1">
      <c r="A478" s="7">
        <v>474</v>
      </c>
      <c r="B478" s="8" t="s">
        <v>1010</v>
      </c>
      <c r="C478" s="8" t="s">
        <v>1003</v>
      </c>
      <c r="D478" s="9" t="s">
        <v>63</v>
      </c>
      <c r="E478" s="9" t="s">
        <v>51</v>
      </c>
      <c r="F478" s="9" t="s">
        <v>64</v>
      </c>
      <c r="G478" s="9">
        <v>915</v>
      </c>
      <c r="H478" s="10">
        <v>0.39700000000000002</v>
      </c>
      <c r="I478" s="10">
        <v>0.33800000000000002</v>
      </c>
      <c r="J478" s="10">
        <v>0.187</v>
      </c>
      <c r="K478" s="10">
        <v>0.76300000000000001</v>
      </c>
      <c r="L478" s="10">
        <v>0.107</v>
      </c>
      <c r="M478" s="10">
        <v>0.39700000000000002</v>
      </c>
      <c r="N478" s="10">
        <v>0.78</v>
      </c>
      <c r="O478" s="9">
        <v>8396.6200000000008</v>
      </c>
      <c r="P478" s="9">
        <v>424</v>
      </c>
      <c r="Q478" s="9">
        <v>80</v>
      </c>
      <c r="R478" s="9">
        <v>989</v>
      </c>
      <c r="S478" s="11">
        <v>11316</v>
      </c>
      <c r="T478" s="9" t="s">
        <v>1011</v>
      </c>
      <c r="U478" s="9" t="s">
        <v>783</v>
      </c>
      <c r="V478" s="11">
        <v>8059</v>
      </c>
      <c r="W478" s="11">
        <v>69958</v>
      </c>
      <c r="X478" s="11">
        <v>76860</v>
      </c>
      <c r="Y478" s="11">
        <v>67860</v>
      </c>
      <c r="Z478" s="11">
        <v>58527</v>
      </c>
      <c r="AA478" s="11">
        <v>6886</v>
      </c>
      <c r="AB478" s="11">
        <v>16841</v>
      </c>
      <c r="AC478" s="9" t="s">
        <v>106</v>
      </c>
      <c r="AD478" s="10">
        <v>0.39900000000000002</v>
      </c>
      <c r="AE478" s="10">
        <v>0.76</v>
      </c>
      <c r="AF478" s="10">
        <v>0.66300000000000003</v>
      </c>
      <c r="AG478" s="9">
        <v>460.33</v>
      </c>
      <c r="AH478" s="9">
        <v>731.33</v>
      </c>
      <c r="AI478" s="9">
        <v>18.239999999999998</v>
      </c>
      <c r="AJ478" s="9">
        <v>11.481</v>
      </c>
      <c r="AK478" s="9">
        <v>0.62944</v>
      </c>
      <c r="AL478" s="10">
        <v>0.125</v>
      </c>
      <c r="AM478" s="10">
        <v>0.39300000000000002</v>
      </c>
      <c r="AN478" s="10">
        <v>2.9000000000000001E-2</v>
      </c>
      <c r="AO478" s="10">
        <v>0.91800000000000004</v>
      </c>
      <c r="AP478" s="10">
        <v>0.42499999999999999</v>
      </c>
      <c r="AQ478" s="9">
        <v>9802</v>
      </c>
      <c r="AR478" s="9">
        <v>0.81200000000000006</v>
      </c>
      <c r="AS478" s="10" t="s">
        <v>511</v>
      </c>
      <c r="AT478" s="10" t="s">
        <v>126</v>
      </c>
      <c r="AU478" s="16">
        <v>0.55187637969094916</v>
      </c>
      <c r="AV478" s="1" t="str">
        <f t="shared" si="7"/>
        <v>yes</v>
      </c>
    </row>
    <row r="479" spans="1:48" ht="14.25" hidden="1" customHeight="1">
      <c r="A479" s="7">
        <v>475</v>
      </c>
      <c r="B479" s="8" t="s">
        <v>1012</v>
      </c>
      <c r="C479" s="8" t="s">
        <v>1003</v>
      </c>
      <c r="D479" s="9" t="s">
        <v>91</v>
      </c>
      <c r="E479" s="9" t="s">
        <v>59</v>
      </c>
      <c r="F479" s="9" t="s">
        <v>165</v>
      </c>
      <c r="G479" s="9">
        <v>1152.5</v>
      </c>
      <c r="H479" s="10">
        <v>0.66</v>
      </c>
      <c r="I479" s="10">
        <v>0.65200000000000002</v>
      </c>
      <c r="J479" s="10">
        <v>0.58899999999999997</v>
      </c>
      <c r="K479" s="10">
        <v>0.93899999999999995</v>
      </c>
      <c r="L479" s="10">
        <v>1.4E-2</v>
      </c>
      <c r="M479" s="10">
        <v>7.0999999999999994E-2</v>
      </c>
      <c r="N479" s="10">
        <v>0.78</v>
      </c>
      <c r="O479" s="9">
        <v>787.12</v>
      </c>
      <c r="P479" s="9">
        <v>52</v>
      </c>
      <c r="Q479" s="9" t="s">
        <v>55</v>
      </c>
      <c r="R479" s="9">
        <v>175</v>
      </c>
      <c r="S479" s="11" t="s">
        <v>55</v>
      </c>
      <c r="T479" s="9" t="s">
        <v>55</v>
      </c>
      <c r="U479" s="9" t="s">
        <v>55</v>
      </c>
      <c r="V479" s="11" t="s">
        <v>55</v>
      </c>
      <c r="W479" s="11">
        <v>69570</v>
      </c>
      <c r="X479" s="11">
        <v>84591</v>
      </c>
      <c r="Y479" s="11">
        <v>63918</v>
      </c>
      <c r="Z479" s="11">
        <v>62523</v>
      </c>
      <c r="AA479" s="11">
        <v>35510</v>
      </c>
      <c r="AB479" s="11">
        <v>35510</v>
      </c>
      <c r="AC479" s="9" t="s">
        <v>55</v>
      </c>
      <c r="AD479" s="10">
        <v>0.60299999999999998</v>
      </c>
      <c r="AE479" s="10">
        <v>0.24</v>
      </c>
      <c r="AF479" s="10">
        <v>0.214</v>
      </c>
      <c r="AG479" s="9">
        <v>95.67</v>
      </c>
      <c r="AH479" s="9">
        <v>167.33</v>
      </c>
      <c r="AI479" s="9">
        <v>8.23</v>
      </c>
      <c r="AJ479" s="9">
        <v>4.7039999999999997</v>
      </c>
      <c r="AK479" s="9">
        <v>0.57171000000000005</v>
      </c>
      <c r="AL479" s="10" t="s">
        <v>55</v>
      </c>
      <c r="AM479" s="10" t="s">
        <v>55</v>
      </c>
      <c r="AN479" s="10">
        <v>4.1000000000000002E-2</v>
      </c>
      <c r="AO479" s="10">
        <v>0.189</v>
      </c>
      <c r="AP479" s="10">
        <v>0.42499999999999999</v>
      </c>
      <c r="AQ479" s="9">
        <v>809</v>
      </c>
      <c r="AR479" s="9">
        <v>0.221</v>
      </c>
      <c r="AS479" s="9">
        <v>0.23599999999999999</v>
      </c>
      <c r="AT479" s="9">
        <v>5.6000000000000001E-2</v>
      </c>
      <c r="AU479" s="16">
        <v>0.819000819000819</v>
      </c>
      <c r="AV479" s="1" t="str">
        <f t="shared" si="7"/>
        <v>no</v>
      </c>
    </row>
    <row r="480" spans="1:48" ht="14.25" hidden="1" customHeight="1">
      <c r="A480" s="7">
        <v>476</v>
      </c>
      <c r="B480" s="8" t="s">
        <v>1013</v>
      </c>
      <c r="C480" s="8" t="s">
        <v>1003</v>
      </c>
      <c r="D480" s="9" t="s">
        <v>58</v>
      </c>
      <c r="E480" s="9" t="s">
        <v>51</v>
      </c>
      <c r="F480" s="9" t="s">
        <v>379</v>
      </c>
      <c r="G480" s="9">
        <v>1070</v>
      </c>
      <c r="H480" s="10">
        <v>0.48099999999999998</v>
      </c>
      <c r="I480" s="10">
        <v>0.42399999999999999</v>
      </c>
      <c r="J480" s="10">
        <v>0.26700000000000002</v>
      </c>
      <c r="K480" s="10">
        <v>0.92400000000000004</v>
      </c>
      <c r="L480" s="10">
        <v>0.2</v>
      </c>
      <c r="M480" s="10">
        <v>0.72</v>
      </c>
      <c r="N480" s="10">
        <v>0.75</v>
      </c>
      <c r="O480" s="9">
        <v>2308.7800000000002</v>
      </c>
      <c r="P480" s="9">
        <v>81</v>
      </c>
      <c r="Q480" s="9">
        <v>2</v>
      </c>
      <c r="R480" s="9">
        <v>731</v>
      </c>
      <c r="S480" s="9">
        <v>12414</v>
      </c>
      <c r="T480" s="9" t="s">
        <v>1014</v>
      </c>
      <c r="U480" s="9" t="s">
        <v>106</v>
      </c>
      <c r="V480" s="9">
        <v>7404</v>
      </c>
      <c r="W480" s="11">
        <v>62405</v>
      </c>
      <c r="X480" s="11">
        <v>64323</v>
      </c>
      <c r="Y480" s="11">
        <v>59364</v>
      </c>
      <c r="Z480" s="11">
        <v>51588</v>
      </c>
      <c r="AA480" s="11">
        <v>5781</v>
      </c>
      <c r="AB480" s="11">
        <v>15847</v>
      </c>
      <c r="AC480" s="9" t="s">
        <v>196</v>
      </c>
      <c r="AD480" s="10">
        <v>0.42499999999999999</v>
      </c>
      <c r="AE480" s="10">
        <v>0.63</v>
      </c>
      <c r="AF480" s="10">
        <v>0.48299999999999998</v>
      </c>
      <c r="AG480" s="9">
        <v>158.33000000000001</v>
      </c>
      <c r="AH480" s="9">
        <v>152.33000000000001</v>
      </c>
      <c r="AI480" s="9">
        <v>14.58</v>
      </c>
      <c r="AJ480" s="9">
        <v>15.156000000000001</v>
      </c>
      <c r="AK480" s="9">
        <v>1.03939</v>
      </c>
      <c r="AL480" s="9">
        <v>1.4E-2</v>
      </c>
      <c r="AM480" s="9">
        <v>0.36599999999999999</v>
      </c>
      <c r="AN480" s="10">
        <v>3.6999999999999998E-2</v>
      </c>
      <c r="AO480" s="10">
        <v>0.38900000000000001</v>
      </c>
      <c r="AP480" s="10">
        <v>0.42499999999999999</v>
      </c>
      <c r="AQ480" s="9">
        <v>2673</v>
      </c>
      <c r="AR480" s="9">
        <v>0.71499999999999997</v>
      </c>
      <c r="AS480" s="10">
        <v>3.6999999999999998E-2</v>
      </c>
      <c r="AT480" s="10">
        <v>5.6000000000000001E-2</v>
      </c>
      <c r="AU480" s="16">
        <v>0.58309037900874627</v>
      </c>
      <c r="AV480" s="1" t="str">
        <f t="shared" si="7"/>
        <v>no</v>
      </c>
    </row>
    <row r="481" spans="1:48" ht="14.25" hidden="1" customHeight="1">
      <c r="A481" s="7">
        <v>477</v>
      </c>
      <c r="B481" s="8" t="s">
        <v>1015</v>
      </c>
      <c r="C481" s="8" t="s">
        <v>1003</v>
      </c>
      <c r="D481" s="9" t="s">
        <v>58</v>
      </c>
      <c r="E481" s="9" t="s">
        <v>51</v>
      </c>
      <c r="F481" s="9" t="s">
        <v>379</v>
      </c>
      <c r="G481" s="9">
        <v>830</v>
      </c>
      <c r="H481" s="10">
        <v>0.223</v>
      </c>
      <c r="I481" s="10">
        <v>0.20599999999999999</v>
      </c>
      <c r="J481" s="10">
        <v>0.104</v>
      </c>
      <c r="K481" s="10">
        <v>0.84399999999999997</v>
      </c>
      <c r="L481" s="10">
        <v>0.125</v>
      </c>
      <c r="M481" s="10">
        <v>0.46600000000000003</v>
      </c>
      <c r="N481" s="10">
        <v>0.66</v>
      </c>
      <c r="O481" s="9">
        <v>2035.8</v>
      </c>
      <c r="P481" s="9">
        <v>107</v>
      </c>
      <c r="Q481" s="9" t="s">
        <v>55</v>
      </c>
      <c r="R481" s="9">
        <v>323</v>
      </c>
      <c r="S481" s="11">
        <v>12038</v>
      </c>
      <c r="T481" s="9" t="s">
        <v>322</v>
      </c>
      <c r="U481" s="9" t="s">
        <v>106</v>
      </c>
      <c r="V481" s="11">
        <v>8310</v>
      </c>
      <c r="W481" s="11">
        <v>56312</v>
      </c>
      <c r="X481" s="11">
        <v>65259</v>
      </c>
      <c r="Y481" s="11">
        <v>57168</v>
      </c>
      <c r="Z481" s="11">
        <v>51102</v>
      </c>
      <c r="AA481" s="11">
        <v>5936</v>
      </c>
      <c r="AB481" s="11">
        <v>5936</v>
      </c>
      <c r="AC481" s="9" t="s">
        <v>489</v>
      </c>
      <c r="AD481" s="10">
        <v>0.22700000000000001</v>
      </c>
      <c r="AE481" s="10">
        <v>0.86</v>
      </c>
      <c r="AF481" s="10">
        <v>0.71799999999999997</v>
      </c>
      <c r="AG481" s="9">
        <v>129</v>
      </c>
      <c r="AH481" s="9">
        <v>326.33</v>
      </c>
      <c r="AI481" s="9">
        <v>15.78</v>
      </c>
      <c r="AJ481" s="9">
        <v>6.2380000000000004</v>
      </c>
      <c r="AK481" s="9">
        <v>0.39529999999999998</v>
      </c>
      <c r="AL481" s="10">
        <v>0</v>
      </c>
      <c r="AM481" s="10">
        <v>0.36899999999999999</v>
      </c>
      <c r="AN481" s="10">
        <v>0</v>
      </c>
      <c r="AO481" s="10">
        <v>0.93200000000000005</v>
      </c>
      <c r="AP481" s="10">
        <v>0.42499999999999999</v>
      </c>
      <c r="AQ481" s="9">
        <v>2309</v>
      </c>
      <c r="AR481" s="9">
        <v>0.40200000000000002</v>
      </c>
      <c r="AS481" s="10" t="s">
        <v>1016</v>
      </c>
      <c r="AT481" s="10" t="s">
        <v>496</v>
      </c>
      <c r="AU481" s="16">
        <v>0.71326676176890158</v>
      </c>
      <c r="AV481" s="1" t="str">
        <f t="shared" si="7"/>
        <v>no</v>
      </c>
    </row>
    <row r="482" spans="1:48" ht="14.25" hidden="1" customHeight="1">
      <c r="A482" s="7">
        <v>478</v>
      </c>
      <c r="B482" s="8" t="s">
        <v>1017</v>
      </c>
      <c r="C482" s="8" t="s">
        <v>1003</v>
      </c>
      <c r="D482" s="9" t="s">
        <v>50</v>
      </c>
      <c r="E482" s="9" t="s">
        <v>59</v>
      </c>
      <c r="F482" s="9" t="s">
        <v>118</v>
      </c>
      <c r="G482" s="9">
        <v>1115</v>
      </c>
      <c r="H482" s="10">
        <v>0.54</v>
      </c>
      <c r="I482" s="10">
        <v>0.52</v>
      </c>
      <c r="J482" s="10">
        <v>0.39800000000000002</v>
      </c>
      <c r="K482" s="10">
        <v>0.59699999999999998</v>
      </c>
      <c r="L482" s="10">
        <v>0.109</v>
      </c>
      <c r="M482" s="10">
        <v>0.37</v>
      </c>
      <c r="N482" s="10">
        <v>0.79</v>
      </c>
      <c r="O482" s="9">
        <v>4339.26</v>
      </c>
      <c r="P482" s="9">
        <v>529</v>
      </c>
      <c r="Q482" s="9">
        <v>171</v>
      </c>
      <c r="R482" s="9">
        <v>621</v>
      </c>
      <c r="S482" s="11" t="s">
        <v>55</v>
      </c>
      <c r="T482" s="9" t="s">
        <v>55</v>
      </c>
      <c r="U482" s="9" t="s">
        <v>55</v>
      </c>
      <c r="V482" s="11" t="s">
        <v>55</v>
      </c>
      <c r="W482" s="11">
        <v>73483</v>
      </c>
      <c r="X482" s="11">
        <v>90639</v>
      </c>
      <c r="Y482" s="11">
        <v>71397</v>
      </c>
      <c r="Z482" s="11">
        <v>56268</v>
      </c>
      <c r="AA482" s="11">
        <v>16064</v>
      </c>
      <c r="AB482" s="11">
        <v>16064</v>
      </c>
      <c r="AC482" s="9" t="s">
        <v>55</v>
      </c>
      <c r="AD482" s="10">
        <v>0.223</v>
      </c>
      <c r="AE482" s="10">
        <v>0.24</v>
      </c>
      <c r="AF482" s="10">
        <v>0.33400000000000002</v>
      </c>
      <c r="AG482" s="9">
        <v>299.67</v>
      </c>
      <c r="AH482" s="9">
        <v>285</v>
      </c>
      <c r="AI482" s="9">
        <v>14.48</v>
      </c>
      <c r="AJ482" s="9">
        <v>15.225</v>
      </c>
      <c r="AK482" s="9">
        <v>1.0514600000000001</v>
      </c>
      <c r="AL482" s="10" t="s">
        <v>55</v>
      </c>
      <c r="AM482" s="10" t="s">
        <v>55</v>
      </c>
      <c r="AN482" s="10">
        <v>9.8000000000000004E-2</v>
      </c>
      <c r="AO482" s="10">
        <v>0.29499999999999998</v>
      </c>
      <c r="AP482" s="10">
        <v>0.42499999999999999</v>
      </c>
      <c r="AQ482" s="9">
        <v>5036</v>
      </c>
      <c r="AR482" s="9">
        <v>1.0529999999999999</v>
      </c>
      <c r="AS482" s="10">
        <v>0.13</v>
      </c>
      <c r="AT482" s="10">
        <v>0.316</v>
      </c>
      <c r="AU482" s="16">
        <v>0.48709206039941555</v>
      </c>
      <c r="AV482" s="1" t="str">
        <f t="shared" si="7"/>
        <v>yes</v>
      </c>
    </row>
    <row r="483" spans="1:48" ht="14.25" hidden="1" customHeight="1">
      <c r="A483" s="7">
        <v>479</v>
      </c>
      <c r="B483" s="8" t="s">
        <v>1018</v>
      </c>
      <c r="C483" s="8" t="s">
        <v>1003</v>
      </c>
      <c r="D483" s="9" t="s">
        <v>63</v>
      </c>
      <c r="E483" s="9" t="s">
        <v>51</v>
      </c>
      <c r="F483" s="9" t="s">
        <v>77</v>
      </c>
      <c r="G483" s="9">
        <v>1110</v>
      </c>
      <c r="H483" s="10">
        <v>0.59799999999999998</v>
      </c>
      <c r="I483" s="10">
        <v>0.53800000000000003</v>
      </c>
      <c r="J483" s="10">
        <v>0.307</v>
      </c>
      <c r="K483" s="10">
        <v>0.83499999999999996</v>
      </c>
      <c r="L483" s="10">
        <v>0.08</v>
      </c>
      <c r="M483" s="10">
        <v>0.35</v>
      </c>
      <c r="N483" s="10">
        <v>0.82</v>
      </c>
      <c r="O483" s="9">
        <v>19016.599999999999</v>
      </c>
      <c r="P483" s="9">
        <v>760</v>
      </c>
      <c r="Q483" s="9">
        <v>226</v>
      </c>
      <c r="R483" s="9">
        <v>3211</v>
      </c>
      <c r="S483" s="9">
        <v>16547</v>
      </c>
      <c r="T483" s="9" t="s">
        <v>120</v>
      </c>
      <c r="U483" s="9" t="s">
        <v>1009</v>
      </c>
      <c r="V483" s="9">
        <v>7395</v>
      </c>
      <c r="W483" s="11">
        <v>91225</v>
      </c>
      <c r="X483" s="11">
        <v>105066</v>
      </c>
      <c r="Y483" s="11">
        <v>76932</v>
      </c>
      <c r="Z483" s="11">
        <v>69165</v>
      </c>
      <c r="AA483" s="11">
        <v>7502</v>
      </c>
      <c r="AB483" s="11">
        <v>20142</v>
      </c>
      <c r="AC483" s="9" t="s">
        <v>387</v>
      </c>
      <c r="AD483" s="10">
        <v>0.46400000000000002</v>
      </c>
      <c r="AE483" s="10">
        <v>0.32</v>
      </c>
      <c r="AF483" s="10">
        <v>0.32600000000000001</v>
      </c>
      <c r="AG483" s="9">
        <v>1241.67</v>
      </c>
      <c r="AH483" s="9">
        <v>3526.67</v>
      </c>
      <c r="AI483" s="9">
        <v>15.32</v>
      </c>
      <c r="AJ483" s="9">
        <v>5.3920000000000003</v>
      </c>
      <c r="AK483" s="9">
        <v>0.35208</v>
      </c>
      <c r="AL483" s="9">
        <v>0.28699999999999998</v>
      </c>
      <c r="AM483" s="9">
        <v>0.25</v>
      </c>
      <c r="AN483" s="10">
        <v>3.6999999999999998E-2</v>
      </c>
      <c r="AO483" s="10">
        <v>0.25</v>
      </c>
      <c r="AP483" s="10">
        <v>0.42499999999999999</v>
      </c>
      <c r="AQ483" s="9">
        <v>20873</v>
      </c>
      <c r="AR483" s="9">
        <v>0.65900000000000003</v>
      </c>
      <c r="AS483" s="9">
        <v>0.17499999999999999</v>
      </c>
      <c r="AT483" s="10">
        <v>0.13400000000000001</v>
      </c>
      <c r="AU483" s="16">
        <v>0.60277275467148883</v>
      </c>
      <c r="AV483" s="1" t="str">
        <f t="shared" si="7"/>
        <v>yes</v>
      </c>
    </row>
    <row r="484" spans="1:48" ht="14.25" hidden="1" customHeight="1">
      <c r="A484" s="7">
        <v>480</v>
      </c>
      <c r="B484" s="8" t="s">
        <v>1019</v>
      </c>
      <c r="C484" s="8" t="s">
        <v>1003</v>
      </c>
      <c r="D484" s="9" t="s">
        <v>63</v>
      </c>
      <c r="E484" s="9" t="s">
        <v>51</v>
      </c>
      <c r="F484" s="9" t="s">
        <v>64</v>
      </c>
      <c r="G484" s="9">
        <v>1007.5</v>
      </c>
      <c r="H484" s="10">
        <v>0.497</v>
      </c>
      <c r="I484" s="10">
        <v>0.45</v>
      </c>
      <c r="J484" s="10">
        <v>0.26700000000000002</v>
      </c>
      <c r="K484" s="10">
        <v>0.81399999999999995</v>
      </c>
      <c r="L484" s="10">
        <v>0.13</v>
      </c>
      <c r="M484" s="10">
        <v>0.53400000000000003</v>
      </c>
      <c r="N484" s="10">
        <v>0.73</v>
      </c>
      <c r="O484" s="9">
        <v>12817.99</v>
      </c>
      <c r="P484" s="9">
        <v>797</v>
      </c>
      <c r="Q484" s="9">
        <v>149</v>
      </c>
      <c r="R484" s="9">
        <v>2379</v>
      </c>
      <c r="S484" s="9">
        <v>13387</v>
      </c>
      <c r="T484" s="9" t="s">
        <v>1020</v>
      </c>
      <c r="U484" s="9" t="s">
        <v>1021</v>
      </c>
      <c r="V484" s="9">
        <v>9102</v>
      </c>
      <c r="W484" s="11">
        <v>77206</v>
      </c>
      <c r="X484" s="11">
        <v>90603</v>
      </c>
      <c r="Y484" s="11">
        <v>70506</v>
      </c>
      <c r="Z484" s="11">
        <v>64791</v>
      </c>
      <c r="AA484" s="11">
        <v>7334</v>
      </c>
      <c r="AB484" s="11">
        <v>16204</v>
      </c>
      <c r="AC484" s="9" t="s">
        <v>975</v>
      </c>
      <c r="AD484" s="10">
        <v>0.40200000000000002</v>
      </c>
      <c r="AE484" s="10">
        <v>0.53</v>
      </c>
      <c r="AF484" s="10">
        <v>0.48599999999999999</v>
      </c>
      <c r="AG484" s="9">
        <v>762</v>
      </c>
      <c r="AH484" s="9">
        <v>1502.33</v>
      </c>
      <c r="AI484" s="9">
        <v>16.82</v>
      </c>
      <c r="AJ484" s="9">
        <v>8.532</v>
      </c>
      <c r="AK484" s="9">
        <v>0.50721000000000005</v>
      </c>
      <c r="AL484" s="9">
        <v>0.16800000000000001</v>
      </c>
      <c r="AM484" s="9">
        <v>0.41899999999999998</v>
      </c>
      <c r="AN484" s="10">
        <v>2.5000000000000001E-2</v>
      </c>
      <c r="AO484" s="10">
        <v>0.34300000000000003</v>
      </c>
      <c r="AP484" s="10">
        <v>0.42499999999999999</v>
      </c>
      <c r="AQ484" s="9">
        <v>14551</v>
      </c>
      <c r="AR484" s="9">
        <v>0.47699999999999998</v>
      </c>
      <c r="AS484" s="10">
        <v>8.3000000000000004E-2</v>
      </c>
      <c r="AT484" s="10">
        <v>9.5000000000000001E-2</v>
      </c>
      <c r="AU484" s="16">
        <v>0.6770480704129993</v>
      </c>
      <c r="AV484" s="1" t="str">
        <f t="shared" si="7"/>
        <v>yes</v>
      </c>
    </row>
    <row r="485" spans="1:48" ht="14.25" hidden="1" customHeight="1">
      <c r="A485" s="7">
        <v>481</v>
      </c>
      <c r="B485" s="8" t="s">
        <v>1022</v>
      </c>
      <c r="C485" s="8" t="s">
        <v>1003</v>
      </c>
      <c r="D485" s="9" t="s">
        <v>91</v>
      </c>
      <c r="E485" s="9" t="s">
        <v>59</v>
      </c>
      <c r="F485" s="9" t="s">
        <v>165</v>
      </c>
      <c r="G485" s="9">
        <v>830</v>
      </c>
      <c r="H485" s="10">
        <v>0.41199999999999998</v>
      </c>
      <c r="I485" s="10">
        <v>0.36899999999999999</v>
      </c>
      <c r="J485" s="10">
        <v>0.245</v>
      </c>
      <c r="K485" s="10">
        <v>0.99</v>
      </c>
      <c r="L485" s="10">
        <v>5.3999999999999999E-2</v>
      </c>
      <c r="M485" s="10">
        <v>0.29699999999999999</v>
      </c>
      <c r="N485" s="10">
        <v>0.67</v>
      </c>
      <c r="O485" s="9">
        <v>843.33</v>
      </c>
      <c r="P485" s="9" t="s">
        <v>55</v>
      </c>
      <c r="Q485" s="9" t="s">
        <v>55</v>
      </c>
      <c r="R485" s="9">
        <v>147</v>
      </c>
      <c r="S485" s="9" t="s">
        <v>55</v>
      </c>
      <c r="T485" s="9" t="s">
        <v>55</v>
      </c>
      <c r="U485" s="9" t="s">
        <v>55</v>
      </c>
      <c r="V485" s="9" t="s">
        <v>55</v>
      </c>
      <c r="W485" s="11">
        <v>46155</v>
      </c>
      <c r="X485" s="11">
        <v>50823</v>
      </c>
      <c r="Y485" s="11">
        <v>40221</v>
      </c>
      <c r="Z485" s="11">
        <v>49221</v>
      </c>
      <c r="AA485" s="11">
        <v>10608</v>
      </c>
      <c r="AB485" s="11">
        <v>10608</v>
      </c>
      <c r="AC485" s="9" t="s">
        <v>55</v>
      </c>
      <c r="AD485" s="10">
        <v>0.42299999999999999</v>
      </c>
      <c r="AE485" s="10">
        <v>0.64</v>
      </c>
      <c r="AF485" s="10">
        <v>0.93300000000000005</v>
      </c>
      <c r="AG485" s="9">
        <v>83.67</v>
      </c>
      <c r="AH485" s="9">
        <v>165.33</v>
      </c>
      <c r="AI485" s="9">
        <v>10.08</v>
      </c>
      <c r="AJ485" s="9">
        <v>5.101</v>
      </c>
      <c r="AK485" s="9">
        <v>0.50605</v>
      </c>
      <c r="AL485" s="9" t="s">
        <v>55</v>
      </c>
      <c r="AM485" s="9" t="s">
        <v>55</v>
      </c>
      <c r="AN485" s="10">
        <v>6.0000000000000001E-3</v>
      </c>
      <c r="AO485" s="10">
        <v>0.98699999999999999</v>
      </c>
      <c r="AP485" s="10">
        <v>0.42499999999999999</v>
      </c>
      <c r="AQ485" s="9">
        <v>872</v>
      </c>
      <c r="AR485" s="9">
        <v>0.23</v>
      </c>
      <c r="AS485" s="9" t="s">
        <v>1023</v>
      </c>
      <c r="AT485" s="10" t="s">
        <v>743</v>
      </c>
      <c r="AU485" s="16">
        <v>0.81300813008130079</v>
      </c>
      <c r="AV485" s="1" t="str">
        <f t="shared" si="7"/>
        <v>no</v>
      </c>
    </row>
    <row r="486" spans="1:48" ht="14.25" hidden="1" customHeight="1">
      <c r="A486" s="7">
        <v>482</v>
      </c>
      <c r="B486" s="8" t="s">
        <v>1024</v>
      </c>
      <c r="C486" s="8" t="s">
        <v>1003</v>
      </c>
      <c r="D486" s="9" t="s">
        <v>50</v>
      </c>
      <c r="E486" s="9" t="s">
        <v>59</v>
      </c>
      <c r="F486" s="9" t="s">
        <v>205</v>
      </c>
      <c r="G486" s="9">
        <v>945</v>
      </c>
      <c r="H486" s="10">
        <v>0.54100000000000004</v>
      </c>
      <c r="I486" s="10">
        <v>0.52200000000000002</v>
      </c>
      <c r="J486" s="10">
        <v>0.40100000000000002</v>
      </c>
      <c r="K486" s="10">
        <v>0.58899999999999997</v>
      </c>
      <c r="L486" s="10">
        <v>0.25600000000000001</v>
      </c>
      <c r="M486" s="10">
        <v>0.71399999999999997</v>
      </c>
      <c r="N486" s="10">
        <v>0.81</v>
      </c>
      <c r="O486" s="9">
        <v>3503.84</v>
      </c>
      <c r="P486" s="9">
        <v>480</v>
      </c>
      <c r="Q486" s="9">
        <v>122</v>
      </c>
      <c r="R486" s="9">
        <v>564</v>
      </c>
      <c r="S486" s="11" t="s">
        <v>55</v>
      </c>
      <c r="T486" s="9" t="s">
        <v>55</v>
      </c>
      <c r="U486" s="9" t="s">
        <v>55</v>
      </c>
      <c r="V486" s="11" t="s">
        <v>55</v>
      </c>
      <c r="W486" s="11">
        <v>57983</v>
      </c>
      <c r="X486" s="11">
        <v>55728</v>
      </c>
      <c r="Y486" s="11">
        <v>50490</v>
      </c>
      <c r="Z486" s="11">
        <v>43731</v>
      </c>
      <c r="AA486" s="11">
        <v>11700</v>
      </c>
      <c r="AB486" s="11">
        <v>11700</v>
      </c>
      <c r="AC486" s="9" t="s">
        <v>55</v>
      </c>
      <c r="AD486" s="10">
        <v>0.33300000000000002</v>
      </c>
      <c r="AE486" s="10">
        <v>0.63</v>
      </c>
      <c r="AF486" s="10">
        <v>0.64500000000000002</v>
      </c>
      <c r="AG486" s="9">
        <v>214</v>
      </c>
      <c r="AH486" s="9">
        <v>188.67</v>
      </c>
      <c r="AI486" s="9">
        <v>16.37</v>
      </c>
      <c r="AJ486" s="9">
        <v>18.571999999999999</v>
      </c>
      <c r="AK486" s="9">
        <v>1.13428</v>
      </c>
      <c r="AL486" s="10" t="s">
        <v>55</v>
      </c>
      <c r="AM486" s="10" t="s">
        <v>55</v>
      </c>
      <c r="AN486" s="10">
        <v>2.1999999999999999E-2</v>
      </c>
      <c r="AO486" s="10">
        <v>0.32700000000000001</v>
      </c>
      <c r="AP486" s="10">
        <v>0.42499999999999999</v>
      </c>
      <c r="AQ486" s="9">
        <v>4224</v>
      </c>
      <c r="AR486" s="9">
        <v>0.28100000000000003</v>
      </c>
      <c r="AS486" s="10">
        <v>9.9000000000000005E-2</v>
      </c>
      <c r="AT486" s="10">
        <v>0.20799999999999999</v>
      </c>
      <c r="AU486" s="16">
        <v>0.78064012490241996</v>
      </c>
      <c r="AV486" s="1" t="str">
        <f t="shared" si="7"/>
        <v>no</v>
      </c>
    </row>
    <row r="487" spans="1:48" ht="14.25" hidden="1" customHeight="1">
      <c r="A487" s="7">
        <v>483</v>
      </c>
      <c r="B487" s="8" t="s">
        <v>1025</v>
      </c>
      <c r="C487" s="8" t="s">
        <v>1026</v>
      </c>
      <c r="D487" s="9" t="s">
        <v>69</v>
      </c>
      <c r="E487" s="9" t="s">
        <v>59</v>
      </c>
      <c r="F487" s="9" t="s">
        <v>271</v>
      </c>
      <c r="G487" s="9">
        <v>950</v>
      </c>
      <c r="H487" s="10">
        <v>0.55100000000000005</v>
      </c>
      <c r="I487" s="10">
        <v>0.54200000000000004</v>
      </c>
      <c r="J487" s="10">
        <v>0.30499999999999999</v>
      </c>
      <c r="K487" s="10">
        <v>0.755</v>
      </c>
      <c r="L487" s="10">
        <v>0.16200000000000001</v>
      </c>
      <c r="M487" s="10">
        <v>0.47</v>
      </c>
      <c r="N487" s="10">
        <v>0.74</v>
      </c>
      <c r="O487" s="9">
        <v>1665.47</v>
      </c>
      <c r="P487" s="9">
        <v>162</v>
      </c>
      <c r="Q487" s="9" t="s">
        <v>55</v>
      </c>
      <c r="R487" s="9">
        <v>264</v>
      </c>
      <c r="S487" s="9" t="s">
        <v>55</v>
      </c>
      <c r="T487" s="9" t="s">
        <v>55</v>
      </c>
      <c r="U487" s="9" t="s">
        <v>55</v>
      </c>
      <c r="V487" s="9" t="s">
        <v>55</v>
      </c>
      <c r="W487" s="11">
        <v>63497</v>
      </c>
      <c r="X487" s="11">
        <v>71325</v>
      </c>
      <c r="Y487" s="11">
        <v>64368</v>
      </c>
      <c r="Z487" s="11">
        <v>59157</v>
      </c>
      <c r="AA487" s="11">
        <v>26450</v>
      </c>
      <c r="AB487" s="11">
        <v>26450</v>
      </c>
      <c r="AC487" s="9" t="s">
        <v>55</v>
      </c>
      <c r="AD487" s="10">
        <v>0.47799999999999998</v>
      </c>
      <c r="AE487" s="10">
        <v>0.38</v>
      </c>
      <c r="AF487" s="10">
        <v>0.39600000000000002</v>
      </c>
      <c r="AG487" s="9">
        <v>119.33</v>
      </c>
      <c r="AH487" s="9">
        <v>119.67</v>
      </c>
      <c r="AI487" s="9">
        <v>13.96</v>
      </c>
      <c r="AJ487" s="9">
        <v>13.917999999999999</v>
      </c>
      <c r="AK487" s="9">
        <v>0.99721000000000004</v>
      </c>
      <c r="AL487" s="9" t="s">
        <v>55</v>
      </c>
      <c r="AM487" s="9" t="s">
        <v>55</v>
      </c>
      <c r="AN487" s="10">
        <v>0.10299999999999999</v>
      </c>
      <c r="AO487" s="10">
        <v>0.315</v>
      </c>
      <c r="AP487" s="10">
        <v>0.19600000000000001</v>
      </c>
      <c r="AQ487" s="9">
        <v>1885</v>
      </c>
      <c r="AR487" s="9">
        <v>0.78100000000000003</v>
      </c>
      <c r="AS487" s="9" t="s">
        <v>1027</v>
      </c>
      <c r="AT487" s="10">
        <v>7.2999999999999995E-2</v>
      </c>
      <c r="AU487" s="16">
        <v>0.56148231330713083</v>
      </c>
      <c r="AV487" s="1" t="str">
        <f t="shared" si="7"/>
        <v>no</v>
      </c>
    </row>
    <row r="488" spans="1:48" ht="14.25" hidden="1" customHeight="1">
      <c r="A488" s="7">
        <v>1046</v>
      </c>
      <c r="B488" s="8" t="s">
        <v>1831</v>
      </c>
      <c r="C488" s="8" t="s">
        <v>1813</v>
      </c>
      <c r="D488" s="9" t="s">
        <v>50</v>
      </c>
      <c r="E488" s="9" t="s">
        <v>51</v>
      </c>
      <c r="F488" s="9" t="s">
        <v>136</v>
      </c>
      <c r="G488" s="9">
        <v>1020</v>
      </c>
      <c r="H488" s="10">
        <v>0.6</v>
      </c>
      <c r="I488" s="10">
        <v>0.54400000000000004</v>
      </c>
      <c r="J488" s="10">
        <v>0.27900000000000003</v>
      </c>
      <c r="K488" s="10">
        <v>0.90200000000000002</v>
      </c>
      <c r="L488" s="10">
        <v>0.104</v>
      </c>
      <c r="M488" s="10">
        <v>0.34599999999999997</v>
      </c>
      <c r="N488" s="10">
        <v>0.81</v>
      </c>
      <c r="O488" s="9">
        <v>11157.3</v>
      </c>
      <c r="P488" s="9">
        <v>417</v>
      </c>
      <c r="Q488" s="9" t="s">
        <v>55</v>
      </c>
      <c r="R488" s="9">
        <v>2243</v>
      </c>
      <c r="S488" s="11">
        <v>8637</v>
      </c>
      <c r="T488" s="9" t="s">
        <v>1688</v>
      </c>
      <c r="U488" s="9" t="s">
        <v>840</v>
      </c>
      <c r="V488" s="11">
        <v>5915</v>
      </c>
      <c r="W488" s="11">
        <v>70558</v>
      </c>
      <c r="X488" s="11">
        <v>76761</v>
      </c>
      <c r="Y488" s="11">
        <v>66123</v>
      </c>
      <c r="Z488" s="11">
        <v>70542</v>
      </c>
      <c r="AA488" s="11">
        <v>7637</v>
      </c>
      <c r="AB488" s="11">
        <v>15710</v>
      </c>
      <c r="AC488" s="9" t="s">
        <v>177</v>
      </c>
      <c r="AD488" s="10">
        <v>0.38600000000000001</v>
      </c>
      <c r="AE488" s="10">
        <v>0.28999999999999998</v>
      </c>
      <c r="AF488" s="10">
        <v>0.29399999999999998</v>
      </c>
      <c r="AG488" s="9">
        <v>511</v>
      </c>
      <c r="AH488" s="9">
        <v>552.66999999999996</v>
      </c>
      <c r="AI488" s="9">
        <v>21.83</v>
      </c>
      <c r="AJ488" s="9">
        <v>20.187999999999999</v>
      </c>
      <c r="AK488" s="9">
        <v>0.92461000000000004</v>
      </c>
      <c r="AL488" s="10">
        <v>3.0000000000000001E-3</v>
      </c>
      <c r="AM488" s="10">
        <v>0.46</v>
      </c>
      <c r="AN488" s="10">
        <v>1.2999999999999999E-2</v>
      </c>
      <c r="AO488" s="10">
        <v>0.16600000000000001</v>
      </c>
      <c r="AP488" s="10">
        <v>0.17599999999999999</v>
      </c>
      <c r="AQ488" s="9">
        <v>12360</v>
      </c>
      <c r="AR488" s="9">
        <v>0.46300000000000002</v>
      </c>
      <c r="AS488" s="10">
        <v>0.01</v>
      </c>
      <c r="AT488" s="10">
        <v>0.214</v>
      </c>
      <c r="AU488" s="16">
        <v>0.68352699931647298</v>
      </c>
      <c r="AV488" s="1" t="str">
        <f t="shared" si="7"/>
        <v>yes</v>
      </c>
    </row>
    <row r="489" spans="1:48" ht="14.25" hidden="1" customHeight="1">
      <c r="A489" s="7">
        <v>21</v>
      </c>
      <c r="B489" s="8" t="s">
        <v>134</v>
      </c>
      <c r="C489" s="8" t="s">
        <v>135</v>
      </c>
      <c r="D489" s="9" t="s">
        <v>50</v>
      </c>
      <c r="E489" s="9" t="s">
        <v>51</v>
      </c>
      <c r="F489" s="9" t="s">
        <v>136</v>
      </c>
      <c r="G489" s="9" t="s">
        <v>55</v>
      </c>
      <c r="H489" s="10">
        <v>0.27800000000000002</v>
      </c>
      <c r="I489" s="10">
        <v>0.18099999999999999</v>
      </c>
      <c r="J489" s="10">
        <v>8.7999999999999995E-2</v>
      </c>
      <c r="K489" s="10">
        <v>0.95</v>
      </c>
      <c r="L489" s="10">
        <v>0.53800000000000003</v>
      </c>
      <c r="M489" s="10">
        <v>0.57199999999999995</v>
      </c>
      <c r="N489" s="10">
        <v>0.71</v>
      </c>
      <c r="O489" s="9">
        <v>11266.45</v>
      </c>
      <c r="P489" s="9">
        <v>293</v>
      </c>
      <c r="Q489" s="9">
        <v>1</v>
      </c>
      <c r="R489" s="9">
        <v>1094</v>
      </c>
      <c r="S489" s="11">
        <v>18778</v>
      </c>
      <c r="T489" s="9" t="s">
        <v>137</v>
      </c>
      <c r="U489" s="9" t="s">
        <v>138</v>
      </c>
      <c r="V489" s="11">
        <v>11720</v>
      </c>
      <c r="W489" s="11">
        <v>82914</v>
      </c>
      <c r="X489" s="11">
        <v>105840</v>
      </c>
      <c r="Y489" s="11">
        <v>83790</v>
      </c>
      <c r="Z489" s="11">
        <v>69417</v>
      </c>
      <c r="AA489" s="11">
        <v>5545</v>
      </c>
      <c r="AB489" s="11">
        <v>17177</v>
      </c>
      <c r="AC489" s="9" t="s">
        <v>99</v>
      </c>
      <c r="AD489" s="10">
        <v>0.19700000000000001</v>
      </c>
      <c r="AE489" s="10">
        <v>0.34</v>
      </c>
      <c r="AF489" s="10">
        <v>0.23899999999999999</v>
      </c>
      <c r="AG489" s="9">
        <v>770.67</v>
      </c>
      <c r="AH489" s="9">
        <v>870</v>
      </c>
      <c r="AI489" s="9">
        <v>14.62</v>
      </c>
      <c r="AJ489" s="9">
        <v>12.95</v>
      </c>
      <c r="AK489" s="9">
        <v>0.88582000000000005</v>
      </c>
      <c r="AL489" s="10">
        <v>6.0999999999999999E-2</v>
      </c>
      <c r="AM489" s="10">
        <v>0.46</v>
      </c>
      <c r="AN489" s="10">
        <v>1.7000000000000001E-2</v>
      </c>
      <c r="AO489" s="10">
        <v>0.34499999999999997</v>
      </c>
      <c r="AP489" s="10">
        <v>0.375</v>
      </c>
      <c r="AQ489" s="9">
        <v>16762</v>
      </c>
      <c r="AR489" s="9">
        <v>0.94799999999999995</v>
      </c>
      <c r="AS489" s="10">
        <v>0.03</v>
      </c>
      <c r="AT489" s="10">
        <v>8.2000000000000003E-2</v>
      </c>
      <c r="AU489" s="16">
        <v>0.51334702258726894</v>
      </c>
      <c r="AV489" s="1" t="str">
        <f t="shared" si="7"/>
        <v>yes</v>
      </c>
    </row>
    <row r="490" spans="1:48" ht="14.25" hidden="1" customHeight="1">
      <c r="A490" s="7">
        <v>486</v>
      </c>
      <c r="B490" s="8" t="s">
        <v>1032</v>
      </c>
      <c r="C490" s="8" t="s">
        <v>1026</v>
      </c>
      <c r="D490" s="9" t="s">
        <v>69</v>
      </c>
      <c r="E490" s="9" t="s">
        <v>59</v>
      </c>
      <c r="F490" s="9" t="s">
        <v>354</v>
      </c>
      <c r="G490" s="9">
        <v>1190</v>
      </c>
      <c r="H490" s="10">
        <v>0.55900000000000005</v>
      </c>
      <c r="I490" s="10">
        <v>0.45700000000000002</v>
      </c>
      <c r="J490" s="10">
        <v>0.29499999999999998</v>
      </c>
      <c r="K490" s="10">
        <v>0.92200000000000004</v>
      </c>
      <c r="L490" s="10">
        <v>0.28499999999999998</v>
      </c>
      <c r="M490" s="10">
        <v>0.56100000000000005</v>
      </c>
      <c r="N490" s="10">
        <v>0.84</v>
      </c>
      <c r="O490" s="9">
        <v>3043.69</v>
      </c>
      <c r="P490" s="9">
        <v>131</v>
      </c>
      <c r="Q490" s="9" t="s">
        <v>55</v>
      </c>
      <c r="R490" s="9">
        <v>1011</v>
      </c>
      <c r="S490" s="9" t="s">
        <v>55</v>
      </c>
      <c r="T490" s="9" t="s">
        <v>55</v>
      </c>
      <c r="U490" s="9" t="s">
        <v>55</v>
      </c>
      <c r="V490" s="9" t="s">
        <v>55</v>
      </c>
      <c r="W490" s="11">
        <v>62923</v>
      </c>
      <c r="X490" s="11">
        <v>64314</v>
      </c>
      <c r="Y490" s="11">
        <v>54630</v>
      </c>
      <c r="Z490" s="11">
        <v>55665</v>
      </c>
      <c r="AA490" s="11">
        <v>24905</v>
      </c>
      <c r="AB490" s="11">
        <v>24905</v>
      </c>
      <c r="AC490" s="9" t="s">
        <v>55</v>
      </c>
      <c r="AD490" s="10">
        <v>0.61499999999999999</v>
      </c>
      <c r="AE490" s="10">
        <v>0.4</v>
      </c>
      <c r="AF490" s="10">
        <v>0.53</v>
      </c>
      <c r="AG490" s="9">
        <v>136.66999999999999</v>
      </c>
      <c r="AH490" s="9">
        <v>240</v>
      </c>
      <c r="AI490" s="9">
        <v>22.27</v>
      </c>
      <c r="AJ490" s="9">
        <v>12.682</v>
      </c>
      <c r="AK490" s="9">
        <v>0.56943999999999995</v>
      </c>
      <c r="AL490" s="9" t="s">
        <v>55</v>
      </c>
      <c r="AM490" s="9" t="s">
        <v>55</v>
      </c>
      <c r="AN490" s="10">
        <v>5.6000000000000001E-2</v>
      </c>
      <c r="AO490" s="10">
        <v>0.14099999999999999</v>
      </c>
      <c r="AP490" s="10">
        <v>0.19600000000000001</v>
      </c>
      <c r="AQ490" s="9">
        <v>3688</v>
      </c>
      <c r="AR490" s="9">
        <v>0.19900000000000001</v>
      </c>
      <c r="AS490" s="9">
        <v>5.5E-2</v>
      </c>
      <c r="AT490" s="10" t="s">
        <v>269</v>
      </c>
      <c r="AU490" s="16">
        <v>0.8340283569641368</v>
      </c>
      <c r="AV490" s="1" t="str">
        <f t="shared" si="7"/>
        <v>no</v>
      </c>
    </row>
    <row r="491" spans="1:48" ht="14.25" hidden="1" customHeight="1">
      <c r="A491" s="7">
        <v>487</v>
      </c>
      <c r="B491" s="8" t="s">
        <v>1033</v>
      </c>
      <c r="C491" s="8" t="s">
        <v>1026</v>
      </c>
      <c r="D491" s="9" t="s">
        <v>58</v>
      </c>
      <c r="E491" s="9" t="s">
        <v>59</v>
      </c>
      <c r="F491" s="9" t="s">
        <v>94</v>
      </c>
      <c r="G491" s="9">
        <v>1035</v>
      </c>
      <c r="H491" s="10">
        <v>0.54100000000000004</v>
      </c>
      <c r="I491" s="10">
        <v>0.50800000000000001</v>
      </c>
      <c r="J491" s="10">
        <v>0.38100000000000001</v>
      </c>
      <c r="K491" s="10">
        <v>0.88</v>
      </c>
      <c r="L491" s="10">
        <v>9.6000000000000002E-2</v>
      </c>
      <c r="M491" s="10">
        <v>0.23300000000000001</v>
      </c>
      <c r="N491" s="10">
        <v>0.71</v>
      </c>
      <c r="O491" s="9">
        <v>1786.82</v>
      </c>
      <c r="P491" s="9">
        <v>75</v>
      </c>
      <c r="Q491" s="9">
        <v>0</v>
      </c>
      <c r="R491" s="9">
        <v>422</v>
      </c>
      <c r="S491" s="11" t="s">
        <v>55</v>
      </c>
      <c r="T491" s="9" t="s">
        <v>55</v>
      </c>
      <c r="U491" s="9" t="s">
        <v>55</v>
      </c>
      <c r="V491" s="11" t="s">
        <v>55</v>
      </c>
      <c r="W491" s="11">
        <v>63038</v>
      </c>
      <c r="X491" s="11">
        <v>70677</v>
      </c>
      <c r="Y491" s="11">
        <v>66582</v>
      </c>
      <c r="Z491" s="11">
        <v>47808</v>
      </c>
      <c r="AA491" s="11">
        <v>21436</v>
      </c>
      <c r="AB491" s="11">
        <v>21436</v>
      </c>
      <c r="AC491" s="9" t="s">
        <v>55</v>
      </c>
      <c r="AD491" s="10">
        <v>0.32200000000000001</v>
      </c>
      <c r="AE491" s="10">
        <v>0.42</v>
      </c>
      <c r="AF491" s="10">
        <v>0.48</v>
      </c>
      <c r="AG491" s="9">
        <v>118.67</v>
      </c>
      <c r="AH491" s="9">
        <v>192.33</v>
      </c>
      <c r="AI491" s="9">
        <v>15.06</v>
      </c>
      <c r="AJ491" s="9">
        <v>9.2899999999999991</v>
      </c>
      <c r="AK491" s="9">
        <v>0.61697999999999997</v>
      </c>
      <c r="AL491" s="10" t="s">
        <v>55</v>
      </c>
      <c r="AM491" s="10" t="s">
        <v>55</v>
      </c>
      <c r="AN491" s="10">
        <v>8.0000000000000002E-3</v>
      </c>
      <c r="AO491" s="10">
        <v>0.13</v>
      </c>
      <c r="AP491" s="10">
        <v>0.19600000000000001</v>
      </c>
      <c r="AQ491" s="9">
        <v>1958</v>
      </c>
      <c r="AR491" s="9">
        <v>0.26700000000000002</v>
      </c>
      <c r="AS491" s="9">
        <v>6.6000000000000003E-2</v>
      </c>
      <c r="AT491" s="10">
        <v>0.219</v>
      </c>
      <c r="AU491" s="16">
        <v>0.78926598263614833</v>
      </c>
      <c r="AV491" s="1" t="str">
        <f t="shared" si="7"/>
        <v>no</v>
      </c>
    </row>
    <row r="492" spans="1:48" ht="14.25" hidden="1" customHeight="1">
      <c r="A492" s="7">
        <v>488</v>
      </c>
      <c r="B492" s="8" t="s">
        <v>1034</v>
      </c>
      <c r="C492" s="8" t="s">
        <v>1026</v>
      </c>
      <c r="D492" s="9" t="s">
        <v>50</v>
      </c>
      <c r="E492" s="9" t="s">
        <v>59</v>
      </c>
      <c r="F492" s="9" t="s">
        <v>290</v>
      </c>
      <c r="G492" s="9">
        <v>1030</v>
      </c>
      <c r="H492" s="10">
        <v>0.53400000000000003</v>
      </c>
      <c r="I492" s="10">
        <v>0.51700000000000002</v>
      </c>
      <c r="J492" s="10">
        <v>0.374</v>
      </c>
      <c r="K492" s="10">
        <v>0.64500000000000002</v>
      </c>
      <c r="L492" s="10">
        <v>0.184</v>
      </c>
      <c r="M492" s="10">
        <v>0.44500000000000001</v>
      </c>
      <c r="N492" s="10">
        <v>0.79</v>
      </c>
      <c r="O492" s="9">
        <v>1379.37</v>
      </c>
      <c r="P492" s="9">
        <v>242</v>
      </c>
      <c r="Q492" s="9" t="s">
        <v>55</v>
      </c>
      <c r="R492" s="9">
        <v>318</v>
      </c>
      <c r="S492" s="9" t="s">
        <v>55</v>
      </c>
      <c r="T492" s="9" t="s">
        <v>55</v>
      </c>
      <c r="U492" s="9" t="s">
        <v>55</v>
      </c>
      <c r="V492" s="9" t="s">
        <v>55</v>
      </c>
      <c r="W492" s="11">
        <v>58737</v>
      </c>
      <c r="X492" s="11">
        <v>73566</v>
      </c>
      <c r="Y492" s="11">
        <v>54783</v>
      </c>
      <c r="Z492" s="11">
        <v>51336</v>
      </c>
      <c r="AA492" s="11">
        <v>23790</v>
      </c>
      <c r="AB492" s="11">
        <v>23790</v>
      </c>
      <c r="AC492" s="9" t="s">
        <v>55</v>
      </c>
      <c r="AD492" s="10">
        <v>0.46200000000000002</v>
      </c>
      <c r="AE492" s="10">
        <v>0.32</v>
      </c>
      <c r="AF492" s="10">
        <v>0.33200000000000002</v>
      </c>
      <c r="AG492" s="9">
        <v>120.67</v>
      </c>
      <c r="AH492" s="9">
        <v>146.33000000000001</v>
      </c>
      <c r="AI492" s="9">
        <v>11.43</v>
      </c>
      <c r="AJ492" s="9">
        <v>9.4260000000000002</v>
      </c>
      <c r="AK492" s="9">
        <v>0.8246</v>
      </c>
      <c r="AL492" s="9" t="s">
        <v>55</v>
      </c>
      <c r="AM492" s="9" t="s">
        <v>55</v>
      </c>
      <c r="AN492" s="10">
        <v>0.10299999999999999</v>
      </c>
      <c r="AO492" s="10">
        <v>0.20899999999999999</v>
      </c>
      <c r="AP492" s="10">
        <v>0.19600000000000001</v>
      </c>
      <c r="AQ492" s="9">
        <v>1713</v>
      </c>
      <c r="AR492" s="9">
        <v>1.08</v>
      </c>
      <c r="AS492" s="10" t="s">
        <v>419</v>
      </c>
      <c r="AT492" s="10">
        <v>7.2999999999999995E-2</v>
      </c>
      <c r="AU492" s="16">
        <v>0.48076923076923073</v>
      </c>
      <c r="AV492" s="1" t="str">
        <f t="shared" si="7"/>
        <v>no</v>
      </c>
    </row>
    <row r="493" spans="1:48" ht="14.25" hidden="1" customHeight="1">
      <c r="A493" s="7">
        <v>489</v>
      </c>
      <c r="B493" s="8" t="s">
        <v>1035</v>
      </c>
      <c r="C493" s="8" t="s">
        <v>1026</v>
      </c>
      <c r="D493" s="9" t="s">
        <v>58</v>
      </c>
      <c r="E493" s="9" t="s">
        <v>51</v>
      </c>
      <c r="F493" s="9" t="s">
        <v>379</v>
      </c>
      <c r="G493" s="9" t="s">
        <v>55</v>
      </c>
      <c r="H493" s="10">
        <v>0.2</v>
      </c>
      <c r="I493" s="10">
        <v>0.17299999999999999</v>
      </c>
      <c r="J493" s="10">
        <v>8.4000000000000005E-2</v>
      </c>
      <c r="K493" s="10">
        <v>0.96099999999999997</v>
      </c>
      <c r="L493" s="10">
        <v>0.30199999999999999</v>
      </c>
      <c r="M493" s="10">
        <v>0.48599999999999999</v>
      </c>
      <c r="N493" s="10">
        <v>0.46</v>
      </c>
      <c r="O493" s="9">
        <v>2394.5</v>
      </c>
      <c r="P493" s="9">
        <v>35</v>
      </c>
      <c r="Q493" s="9" t="s">
        <v>55</v>
      </c>
      <c r="R493" s="9">
        <v>287</v>
      </c>
      <c r="S493" s="9">
        <v>10236</v>
      </c>
      <c r="T493" s="9" t="s">
        <v>220</v>
      </c>
      <c r="U493" s="9" t="s">
        <v>234</v>
      </c>
      <c r="V493" s="9">
        <v>5921</v>
      </c>
      <c r="W493" s="11">
        <v>53450</v>
      </c>
      <c r="X493" s="11">
        <v>63378</v>
      </c>
      <c r="Y493" s="11">
        <v>52902</v>
      </c>
      <c r="Z493" s="11">
        <v>44847</v>
      </c>
      <c r="AA493" s="11">
        <v>7042</v>
      </c>
      <c r="AB493" s="11">
        <v>13432</v>
      </c>
      <c r="AC493" s="9" t="s">
        <v>667</v>
      </c>
      <c r="AD493" s="10">
        <v>0.14399999999999999</v>
      </c>
      <c r="AE493" s="10">
        <v>0.75</v>
      </c>
      <c r="AF493" s="10">
        <v>0.505</v>
      </c>
      <c r="AG493" s="9">
        <v>169</v>
      </c>
      <c r="AH493" s="9">
        <v>295.67</v>
      </c>
      <c r="AI493" s="9">
        <v>14.17</v>
      </c>
      <c r="AJ493" s="9">
        <v>8.0990000000000002</v>
      </c>
      <c r="AK493" s="9">
        <v>0.57159000000000004</v>
      </c>
      <c r="AL493" s="9">
        <v>0.14199999999999999</v>
      </c>
      <c r="AM493" s="9">
        <v>0.314</v>
      </c>
      <c r="AN493" s="10">
        <v>2.3E-2</v>
      </c>
      <c r="AO493" s="10">
        <v>0.47299999999999998</v>
      </c>
      <c r="AP493" s="10">
        <v>0.19600000000000001</v>
      </c>
      <c r="AQ493" s="9">
        <v>2944</v>
      </c>
      <c r="AR493" s="9">
        <v>0.72399999999999998</v>
      </c>
      <c r="AS493" s="10" t="s">
        <v>1036</v>
      </c>
      <c r="AT493" s="10">
        <v>5.6000000000000001E-2</v>
      </c>
      <c r="AU493" s="16">
        <v>0.58004640371229699</v>
      </c>
      <c r="AV493" s="1" t="str">
        <f t="shared" si="7"/>
        <v>no</v>
      </c>
    </row>
    <row r="494" spans="1:48" ht="14.25" hidden="1" customHeight="1">
      <c r="A494" s="7">
        <v>490</v>
      </c>
      <c r="B494" s="8" t="s">
        <v>1037</v>
      </c>
      <c r="C494" s="8" t="s">
        <v>1026</v>
      </c>
      <c r="D494" s="9" t="s">
        <v>150</v>
      </c>
      <c r="E494" s="9" t="s">
        <v>59</v>
      </c>
      <c r="F494" s="9" t="s">
        <v>200</v>
      </c>
      <c r="G494" s="9">
        <v>995</v>
      </c>
      <c r="H494" s="10">
        <v>0.48799999999999999</v>
      </c>
      <c r="I494" s="10">
        <v>0.44</v>
      </c>
      <c r="J494" s="10">
        <v>0.28100000000000003</v>
      </c>
      <c r="K494" s="10">
        <v>0.71299999999999997</v>
      </c>
      <c r="L494" s="10">
        <v>0.11899999999999999</v>
      </c>
      <c r="M494" s="10">
        <v>0.50900000000000001</v>
      </c>
      <c r="N494" s="10">
        <v>0.66</v>
      </c>
      <c r="O494" s="9">
        <v>9803.25</v>
      </c>
      <c r="P494" s="9">
        <v>1270</v>
      </c>
      <c r="Q494" s="9">
        <v>59</v>
      </c>
      <c r="R494" s="9">
        <v>1645</v>
      </c>
      <c r="S494" s="9" t="s">
        <v>55</v>
      </c>
      <c r="T494" s="9" t="s">
        <v>55</v>
      </c>
      <c r="U494" s="9" t="s">
        <v>55</v>
      </c>
      <c r="V494" s="9" t="s">
        <v>55</v>
      </c>
      <c r="W494" s="11">
        <v>75556</v>
      </c>
      <c r="X494" s="11">
        <v>76617</v>
      </c>
      <c r="Y494" s="11">
        <v>65187</v>
      </c>
      <c r="Z494" s="11">
        <v>59076</v>
      </c>
      <c r="AA494" s="11">
        <v>16022</v>
      </c>
      <c r="AB494" s="11">
        <v>16022</v>
      </c>
      <c r="AC494" s="9" t="s">
        <v>55</v>
      </c>
      <c r="AD494" s="10">
        <v>0.42699999999999999</v>
      </c>
      <c r="AE494" s="10">
        <v>0.31</v>
      </c>
      <c r="AF494" s="10">
        <v>0.33300000000000002</v>
      </c>
      <c r="AG494" s="9">
        <v>303</v>
      </c>
      <c r="AH494" s="9">
        <v>409.33</v>
      </c>
      <c r="AI494" s="9">
        <v>32.35</v>
      </c>
      <c r="AJ494" s="9">
        <v>23.949000000000002</v>
      </c>
      <c r="AK494" s="9">
        <v>0.74023000000000005</v>
      </c>
      <c r="AL494" s="9" t="s">
        <v>55</v>
      </c>
      <c r="AM494" s="9" t="s">
        <v>55</v>
      </c>
      <c r="AN494" s="10">
        <v>0.10199999999999999</v>
      </c>
      <c r="AO494" s="10">
        <v>0.217</v>
      </c>
      <c r="AP494" s="10">
        <v>0.19600000000000001</v>
      </c>
      <c r="AQ494" s="9">
        <v>11620</v>
      </c>
      <c r="AR494" s="9" t="s">
        <v>55</v>
      </c>
      <c r="AS494" s="10" t="s">
        <v>500</v>
      </c>
      <c r="AT494" s="10">
        <v>6.0999999999999999E-2</v>
      </c>
      <c r="AU494" s="16" t="s">
        <v>2055</v>
      </c>
      <c r="AV494" s="1" t="str">
        <f t="shared" si="7"/>
        <v>yes</v>
      </c>
    </row>
    <row r="495" spans="1:48" ht="14.25" hidden="1" customHeight="1">
      <c r="A495" s="7">
        <v>491</v>
      </c>
      <c r="B495" s="8" t="s">
        <v>1038</v>
      </c>
      <c r="C495" s="8" t="s">
        <v>1026</v>
      </c>
      <c r="D495" s="9" t="s">
        <v>150</v>
      </c>
      <c r="E495" s="9" t="s">
        <v>59</v>
      </c>
      <c r="F495" s="9" t="s">
        <v>624</v>
      </c>
      <c r="G495" s="9">
        <v>1150</v>
      </c>
      <c r="H495" s="10">
        <v>0.71499999999999997</v>
      </c>
      <c r="I495" s="10">
        <v>0.68799999999999994</v>
      </c>
      <c r="J495" s="10">
        <v>0.55900000000000005</v>
      </c>
      <c r="K495" s="10">
        <v>0.436</v>
      </c>
      <c r="L495" s="10">
        <v>0.315</v>
      </c>
      <c r="M495" s="10">
        <v>0.47</v>
      </c>
      <c r="N495" s="10">
        <v>0.89</v>
      </c>
      <c r="O495" s="9">
        <v>3754.01</v>
      </c>
      <c r="P495" s="9">
        <v>555</v>
      </c>
      <c r="Q495" s="9">
        <v>129</v>
      </c>
      <c r="R495" s="9">
        <v>555</v>
      </c>
      <c r="S495" s="11" t="s">
        <v>55</v>
      </c>
      <c r="T495" s="9" t="s">
        <v>55</v>
      </c>
      <c r="U495" s="9" t="s">
        <v>55</v>
      </c>
      <c r="V495" s="11" t="s">
        <v>55</v>
      </c>
      <c r="W495" s="11">
        <v>72433</v>
      </c>
      <c r="X495" s="11">
        <v>84231</v>
      </c>
      <c r="Y495" s="11">
        <v>70443</v>
      </c>
      <c r="Z495" s="11">
        <v>63153</v>
      </c>
      <c r="AA495" s="11">
        <v>26958</v>
      </c>
      <c r="AB495" s="11">
        <v>26958</v>
      </c>
      <c r="AC495" s="9" t="s">
        <v>55</v>
      </c>
      <c r="AD495" s="10">
        <v>0.5</v>
      </c>
      <c r="AE495" s="10">
        <v>0.26</v>
      </c>
      <c r="AF495" s="10">
        <v>0.29699999999999999</v>
      </c>
      <c r="AG495" s="9">
        <v>297</v>
      </c>
      <c r="AH495" s="9">
        <v>160.66999999999999</v>
      </c>
      <c r="AI495" s="9">
        <v>12.64</v>
      </c>
      <c r="AJ495" s="9">
        <v>23.364999999999998</v>
      </c>
      <c r="AK495" s="9">
        <v>1.8485499999999999</v>
      </c>
      <c r="AL495" s="10" t="s">
        <v>55</v>
      </c>
      <c r="AM495" s="10" t="s">
        <v>55</v>
      </c>
      <c r="AN495" s="10">
        <v>3.1E-2</v>
      </c>
      <c r="AO495" s="10">
        <v>0.19400000000000001</v>
      </c>
      <c r="AP495" s="10">
        <v>0.19600000000000001</v>
      </c>
      <c r="AQ495" s="9">
        <v>6414</v>
      </c>
      <c r="AR495" s="9">
        <v>2.375</v>
      </c>
      <c r="AS495" s="9">
        <v>3.0000000000000001E-3</v>
      </c>
      <c r="AT495" s="10">
        <v>0.215</v>
      </c>
      <c r="AU495" s="16">
        <v>0.29629629629629628</v>
      </c>
      <c r="AV495" s="1" t="str">
        <f t="shared" si="7"/>
        <v>no</v>
      </c>
    </row>
    <row r="496" spans="1:48" ht="14.25" hidden="1" customHeight="1">
      <c r="A496" s="7">
        <v>492</v>
      </c>
      <c r="B496" s="8" t="s">
        <v>1039</v>
      </c>
      <c r="C496" s="8" t="s">
        <v>1026</v>
      </c>
      <c r="D496" s="9" t="s">
        <v>50</v>
      </c>
      <c r="E496" s="9" t="s">
        <v>59</v>
      </c>
      <c r="F496" s="9" t="s">
        <v>273</v>
      </c>
      <c r="G496" s="9">
        <v>845</v>
      </c>
      <c r="H496" s="10">
        <v>0.372</v>
      </c>
      <c r="I496" s="10">
        <v>0.35299999999999998</v>
      </c>
      <c r="J496" s="10">
        <v>0.251</v>
      </c>
      <c r="K496" s="10">
        <v>0.79</v>
      </c>
      <c r="L496" s="10">
        <v>0.67700000000000005</v>
      </c>
      <c r="M496" s="10">
        <v>0.90100000000000002</v>
      </c>
      <c r="N496" s="10">
        <v>0.57999999999999996</v>
      </c>
      <c r="O496" s="9">
        <v>3023.48</v>
      </c>
      <c r="P496" s="9">
        <v>441</v>
      </c>
      <c r="Q496" s="9">
        <v>31</v>
      </c>
      <c r="R496" s="9">
        <v>364</v>
      </c>
      <c r="S496" s="11" t="s">
        <v>55</v>
      </c>
      <c r="T496" s="9" t="s">
        <v>55</v>
      </c>
      <c r="U496" s="9" t="s">
        <v>55</v>
      </c>
      <c r="V496" s="11" t="s">
        <v>55</v>
      </c>
      <c r="W496" s="11">
        <v>55865</v>
      </c>
      <c r="X496" s="11">
        <v>60732</v>
      </c>
      <c r="Y496" s="11">
        <v>55377</v>
      </c>
      <c r="Z496" s="11">
        <v>47763</v>
      </c>
      <c r="AA496" s="11">
        <v>23886</v>
      </c>
      <c r="AB496" s="11">
        <v>23886</v>
      </c>
      <c r="AC496" s="9" t="s">
        <v>55</v>
      </c>
      <c r="AD496" s="10">
        <v>0.222</v>
      </c>
      <c r="AE496" s="10">
        <v>0.41</v>
      </c>
      <c r="AF496" s="10">
        <v>0.21099999999999999</v>
      </c>
      <c r="AG496" s="9">
        <v>142.66999999999999</v>
      </c>
      <c r="AH496" s="9">
        <v>236</v>
      </c>
      <c r="AI496" s="9">
        <v>21.19</v>
      </c>
      <c r="AJ496" s="9">
        <v>12.811</v>
      </c>
      <c r="AK496" s="9">
        <v>0.60451999999999995</v>
      </c>
      <c r="AL496" s="10" t="s">
        <v>55</v>
      </c>
      <c r="AM496" s="10" t="s">
        <v>55</v>
      </c>
      <c r="AN496" s="10">
        <v>0.01</v>
      </c>
      <c r="AO496" s="10">
        <v>0.111</v>
      </c>
      <c r="AP496" s="10">
        <v>0.19600000000000001</v>
      </c>
      <c r="AQ496" s="9">
        <v>5276</v>
      </c>
      <c r="AR496" s="9" t="s">
        <v>55</v>
      </c>
      <c r="AS496" s="10">
        <v>8.5999999999999993E-2</v>
      </c>
      <c r="AT496" s="10">
        <v>0.15</v>
      </c>
      <c r="AU496" s="16" t="s">
        <v>2055</v>
      </c>
      <c r="AV496" s="1" t="str">
        <f t="shared" si="7"/>
        <v>no</v>
      </c>
    </row>
    <row r="497" spans="1:48" ht="14.25" hidden="1" customHeight="1">
      <c r="A497" s="7">
        <v>493</v>
      </c>
      <c r="B497" s="8" t="s">
        <v>1040</v>
      </c>
      <c r="C497" s="8" t="s">
        <v>1026</v>
      </c>
      <c r="D497" s="9" t="s">
        <v>63</v>
      </c>
      <c r="E497" s="9" t="s">
        <v>51</v>
      </c>
      <c r="F497" s="9" t="s">
        <v>64</v>
      </c>
      <c r="G497" s="9">
        <v>1210</v>
      </c>
      <c r="H497" s="10">
        <v>0.501</v>
      </c>
      <c r="I497" s="10">
        <v>0.42299999999999999</v>
      </c>
      <c r="J497" s="10">
        <v>0.22900000000000001</v>
      </c>
      <c r="K497" s="10">
        <v>0.67400000000000004</v>
      </c>
      <c r="L497" s="10">
        <v>0.41</v>
      </c>
      <c r="M497" s="10">
        <v>0.56599999999999995</v>
      </c>
      <c r="N497" s="10">
        <v>0.75</v>
      </c>
      <c r="O497" s="9">
        <v>12621.59</v>
      </c>
      <c r="P497" s="9">
        <v>1197</v>
      </c>
      <c r="Q497" s="9">
        <v>587</v>
      </c>
      <c r="R497" s="9">
        <v>1812</v>
      </c>
      <c r="S497" s="11">
        <v>17251</v>
      </c>
      <c r="T497" s="9" t="s">
        <v>251</v>
      </c>
      <c r="U497" s="9" t="s">
        <v>1041</v>
      </c>
      <c r="V497" s="11">
        <v>12582</v>
      </c>
      <c r="W497" s="11">
        <v>90360</v>
      </c>
      <c r="X497" s="11">
        <v>106857</v>
      </c>
      <c r="Y497" s="11">
        <v>75726</v>
      </c>
      <c r="Z497" s="11">
        <v>66492</v>
      </c>
      <c r="AA497" s="11">
        <v>7837</v>
      </c>
      <c r="AB497" s="11">
        <v>18366</v>
      </c>
      <c r="AC497" s="9" t="s">
        <v>634</v>
      </c>
      <c r="AD497" s="10">
        <v>0.46300000000000002</v>
      </c>
      <c r="AE497" s="10">
        <v>0.4</v>
      </c>
      <c r="AF497" s="10">
        <v>0.30399999999999999</v>
      </c>
      <c r="AG497" s="9">
        <v>909.33</v>
      </c>
      <c r="AH497" s="9">
        <v>1682</v>
      </c>
      <c r="AI497" s="9">
        <v>13.88</v>
      </c>
      <c r="AJ497" s="9">
        <v>7.5039999999999996</v>
      </c>
      <c r="AK497" s="9">
        <v>0.54063000000000005</v>
      </c>
      <c r="AL497" s="10">
        <v>6.4000000000000001E-2</v>
      </c>
      <c r="AM497" s="10">
        <v>0.51100000000000001</v>
      </c>
      <c r="AN497" s="10">
        <v>9.6000000000000002E-2</v>
      </c>
      <c r="AO497" s="10">
        <v>0.26200000000000001</v>
      </c>
      <c r="AP497" s="10">
        <v>0.19600000000000001</v>
      </c>
      <c r="AQ497" s="9">
        <v>16685</v>
      </c>
      <c r="AR497" s="9">
        <v>1.1930000000000001</v>
      </c>
      <c r="AS497" s="9" t="s">
        <v>816</v>
      </c>
      <c r="AT497" s="10">
        <v>3.6999999999999998E-2</v>
      </c>
      <c r="AU497" s="16">
        <v>0.45599635202918376</v>
      </c>
      <c r="AV497" s="1" t="str">
        <f t="shared" si="7"/>
        <v>yes</v>
      </c>
    </row>
    <row r="498" spans="1:48" ht="14.25" hidden="1" customHeight="1">
      <c r="A498" s="7">
        <v>494</v>
      </c>
      <c r="B498" s="8" t="s">
        <v>1042</v>
      </c>
      <c r="C498" s="8" t="s">
        <v>1026</v>
      </c>
      <c r="D498" s="9" t="s">
        <v>63</v>
      </c>
      <c r="E498" s="9" t="s">
        <v>51</v>
      </c>
      <c r="F498" s="9" t="s">
        <v>64</v>
      </c>
      <c r="G498" s="9">
        <v>1190</v>
      </c>
      <c r="H498" s="10">
        <v>0.65100000000000002</v>
      </c>
      <c r="I498" s="10">
        <v>0.54800000000000004</v>
      </c>
      <c r="J498" s="10">
        <v>0.23799999999999999</v>
      </c>
      <c r="K498" s="10">
        <v>0.77</v>
      </c>
      <c r="L498" s="10">
        <v>9.8000000000000004E-2</v>
      </c>
      <c r="M498" s="10">
        <v>0.23200000000000001</v>
      </c>
      <c r="N498" s="10">
        <v>0.87</v>
      </c>
      <c r="O498" s="9">
        <v>7967.48</v>
      </c>
      <c r="P498" s="9">
        <v>675</v>
      </c>
      <c r="Q498" s="9">
        <v>95</v>
      </c>
      <c r="R498" s="9">
        <v>1307</v>
      </c>
      <c r="S498" s="11">
        <v>16899</v>
      </c>
      <c r="T498" s="9" t="s">
        <v>1043</v>
      </c>
      <c r="U498" s="9" t="s">
        <v>1044</v>
      </c>
      <c r="V498" s="11">
        <v>12650</v>
      </c>
      <c r="W498" s="11">
        <v>96779</v>
      </c>
      <c r="X498" s="11">
        <v>127152</v>
      </c>
      <c r="Y498" s="11">
        <v>84897</v>
      </c>
      <c r="Z498" s="11">
        <v>73836</v>
      </c>
      <c r="AA498" s="11">
        <v>9048</v>
      </c>
      <c r="AB498" s="11">
        <v>24470</v>
      </c>
      <c r="AC498" s="9" t="s">
        <v>55</v>
      </c>
      <c r="AD498" s="10">
        <v>0.495</v>
      </c>
      <c r="AE498" s="10">
        <v>0.23</v>
      </c>
      <c r="AF498" s="10">
        <v>0.24399999999999999</v>
      </c>
      <c r="AG498" s="9">
        <v>434.33</v>
      </c>
      <c r="AH498" s="9">
        <v>779.33</v>
      </c>
      <c r="AI498" s="9">
        <v>18.34</v>
      </c>
      <c r="AJ498" s="9">
        <v>10.223000000000001</v>
      </c>
      <c r="AK498" s="9">
        <v>0.55730999999999997</v>
      </c>
      <c r="AL498" s="10">
        <v>0.14299999999999999</v>
      </c>
      <c r="AM498" s="10">
        <v>0.52800000000000002</v>
      </c>
      <c r="AN498" s="10">
        <v>0.155</v>
      </c>
      <c r="AO498" s="10">
        <v>0.11899999999999999</v>
      </c>
      <c r="AP498" s="10">
        <v>0.19600000000000001</v>
      </c>
      <c r="AQ498" s="9">
        <v>8886</v>
      </c>
      <c r="AR498" s="9">
        <v>0.443</v>
      </c>
      <c r="AS498" s="10">
        <v>7.6999999999999999E-2</v>
      </c>
      <c r="AT498" s="10">
        <v>0.156</v>
      </c>
      <c r="AU498" s="16">
        <v>0.693000693000693</v>
      </c>
      <c r="AV498" s="1" t="str">
        <f t="shared" si="7"/>
        <v>yes</v>
      </c>
    </row>
    <row r="499" spans="1:48" ht="14.25" hidden="1" customHeight="1">
      <c r="A499" s="7">
        <v>495</v>
      </c>
      <c r="B499" s="8" t="s">
        <v>1045</v>
      </c>
      <c r="C499" s="8" t="s">
        <v>1026</v>
      </c>
      <c r="D499" s="9" t="s">
        <v>63</v>
      </c>
      <c r="E499" s="9" t="s">
        <v>51</v>
      </c>
      <c r="F499" s="9" t="s">
        <v>64</v>
      </c>
      <c r="G499" s="9">
        <v>1110</v>
      </c>
      <c r="H499" s="10">
        <v>0.41099999999999998</v>
      </c>
      <c r="I499" s="10">
        <v>0.36199999999999999</v>
      </c>
      <c r="J499" s="10">
        <v>0.221</v>
      </c>
      <c r="K499" s="10">
        <v>0.80900000000000005</v>
      </c>
      <c r="L499" s="10">
        <v>0.57799999999999996</v>
      </c>
      <c r="M499" s="10">
        <v>0.75900000000000001</v>
      </c>
      <c r="N499" s="10">
        <v>0.75</v>
      </c>
      <c r="O499" s="9">
        <v>10666.21</v>
      </c>
      <c r="P499" s="9">
        <v>761</v>
      </c>
      <c r="Q499" s="9">
        <v>125</v>
      </c>
      <c r="R499" s="9">
        <v>2246</v>
      </c>
      <c r="S499" s="11">
        <v>13637</v>
      </c>
      <c r="T499" s="9" t="s">
        <v>1046</v>
      </c>
      <c r="U499" s="9" t="s">
        <v>1047</v>
      </c>
      <c r="V499" s="11">
        <v>9864</v>
      </c>
      <c r="W499" s="11">
        <v>82027</v>
      </c>
      <c r="X499" s="11">
        <v>96480</v>
      </c>
      <c r="Y499" s="11">
        <v>71064</v>
      </c>
      <c r="Z499" s="11">
        <v>61875</v>
      </c>
      <c r="AA499" s="11">
        <v>9394</v>
      </c>
      <c r="AB499" s="11">
        <v>23812</v>
      </c>
      <c r="AC499" s="9" t="s">
        <v>352</v>
      </c>
      <c r="AD499" s="10">
        <v>0.29599999999999999</v>
      </c>
      <c r="AE499" s="10">
        <v>0.45</v>
      </c>
      <c r="AF499" s="10">
        <v>0.28599999999999998</v>
      </c>
      <c r="AG499" s="9">
        <v>634</v>
      </c>
      <c r="AH499" s="9">
        <v>847.67</v>
      </c>
      <c r="AI499" s="9">
        <v>16.82</v>
      </c>
      <c r="AJ499" s="9">
        <v>12.583</v>
      </c>
      <c r="AK499" s="9">
        <v>0.74794000000000005</v>
      </c>
      <c r="AL499" s="10">
        <v>4.5999999999999999E-2</v>
      </c>
      <c r="AM499" s="10">
        <v>0.47899999999999998</v>
      </c>
      <c r="AN499" s="10">
        <v>3.1E-2</v>
      </c>
      <c r="AO499" s="10">
        <v>0.22600000000000001</v>
      </c>
      <c r="AP499" s="10">
        <v>0.19600000000000001</v>
      </c>
      <c r="AQ499" s="9">
        <v>16738</v>
      </c>
      <c r="AR499" s="9">
        <v>1.262</v>
      </c>
      <c r="AS499" s="10" t="s">
        <v>375</v>
      </c>
      <c r="AT499" s="10">
        <v>0.115</v>
      </c>
      <c r="AU499" s="16">
        <v>0.44208664898320071</v>
      </c>
      <c r="AV499" s="1" t="str">
        <f t="shared" si="7"/>
        <v>yes</v>
      </c>
    </row>
    <row r="500" spans="1:48" ht="14.25" hidden="1" customHeight="1">
      <c r="A500" s="7">
        <v>496</v>
      </c>
      <c r="B500" s="8" t="s">
        <v>1048</v>
      </c>
      <c r="C500" s="8" t="s">
        <v>1026</v>
      </c>
      <c r="D500" s="9" t="s">
        <v>69</v>
      </c>
      <c r="E500" s="9" t="s">
        <v>51</v>
      </c>
      <c r="F500" s="9" t="s">
        <v>70</v>
      </c>
      <c r="G500" s="9">
        <v>1275</v>
      </c>
      <c r="H500" s="10">
        <v>0.72699999999999998</v>
      </c>
      <c r="I500" s="10">
        <v>0.70799999999999996</v>
      </c>
      <c r="J500" s="10">
        <v>0.55200000000000005</v>
      </c>
      <c r="K500" s="10">
        <v>0.94299999999999995</v>
      </c>
      <c r="L500" s="10">
        <v>0.11</v>
      </c>
      <c r="M500" s="10">
        <v>0.35799999999999998</v>
      </c>
      <c r="N500" s="10">
        <v>0.89</v>
      </c>
      <c r="O500" s="9">
        <v>5763.97</v>
      </c>
      <c r="P500" s="9">
        <v>156</v>
      </c>
      <c r="Q500" s="9" t="s">
        <v>55</v>
      </c>
      <c r="R500" s="9">
        <v>1298</v>
      </c>
      <c r="S500" s="9">
        <v>11835</v>
      </c>
      <c r="T500" s="9" t="s">
        <v>1049</v>
      </c>
      <c r="U500" s="9" t="s">
        <v>99</v>
      </c>
      <c r="V500" s="9">
        <v>9005</v>
      </c>
      <c r="W500" s="11">
        <v>65455</v>
      </c>
      <c r="X500" s="11">
        <v>73431</v>
      </c>
      <c r="Y500" s="11">
        <v>60615</v>
      </c>
      <c r="Z500" s="11">
        <v>52848</v>
      </c>
      <c r="AA500" s="11">
        <v>7456</v>
      </c>
      <c r="AB500" s="11">
        <v>13680</v>
      </c>
      <c r="AC500" s="9" t="s">
        <v>1050</v>
      </c>
      <c r="AD500" s="10">
        <v>0.69</v>
      </c>
      <c r="AE500" s="10">
        <v>0.24</v>
      </c>
      <c r="AF500" s="10">
        <v>0.20499999999999999</v>
      </c>
      <c r="AG500" s="9">
        <v>348.33</v>
      </c>
      <c r="AH500" s="9">
        <v>390</v>
      </c>
      <c r="AI500" s="9">
        <v>16.55</v>
      </c>
      <c r="AJ500" s="9">
        <v>14.779</v>
      </c>
      <c r="AK500" s="9">
        <v>0.89315999999999995</v>
      </c>
      <c r="AL500" s="9">
        <v>1.4E-2</v>
      </c>
      <c r="AM500" s="9">
        <v>0.64300000000000002</v>
      </c>
      <c r="AN500" s="10">
        <v>6.8000000000000005E-2</v>
      </c>
      <c r="AO500" s="10">
        <v>0.114</v>
      </c>
      <c r="AP500" s="10">
        <v>0.19600000000000001</v>
      </c>
      <c r="AQ500" s="9">
        <v>6208</v>
      </c>
      <c r="AR500" s="9">
        <v>0.371</v>
      </c>
      <c r="AS500" s="9">
        <v>8.3000000000000004E-2</v>
      </c>
      <c r="AT500" s="10">
        <v>3.5999999999999997E-2</v>
      </c>
      <c r="AU500" s="16">
        <v>0.72939460247994159</v>
      </c>
      <c r="AV500" s="1" t="str">
        <f t="shared" si="7"/>
        <v>yes</v>
      </c>
    </row>
    <row r="501" spans="1:48" ht="14.25" hidden="1" customHeight="1">
      <c r="A501" s="7">
        <v>497</v>
      </c>
      <c r="B501" s="8" t="s">
        <v>1051</v>
      </c>
      <c r="C501" s="8" t="s">
        <v>1026</v>
      </c>
      <c r="D501" s="9" t="s">
        <v>50</v>
      </c>
      <c r="E501" s="9" t="s">
        <v>51</v>
      </c>
      <c r="F501" s="9" t="s">
        <v>97</v>
      </c>
      <c r="G501" s="9">
        <v>975</v>
      </c>
      <c r="H501" s="10">
        <v>0.47399999999999998</v>
      </c>
      <c r="I501" s="10">
        <v>0.433</v>
      </c>
      <c r="J501" s="10">
        <v>0.25800000000000001</v>
      </c>
      <c r="K501" s="10">
        <v>0.85199999999999998</v>
      </c>
      <c r="L501" s="10">
        <v>0.115</v>
      </c>
      <c r="M501" s="10">
        <v>0.27200000000000002</v>
      </c>
      <c r="N501" s="10">
        <v>0.71</v>
      </c>
      <c r="O501" s="9">
        <v>5871.22</v>
      </c>
      <c r="P501" s="9">
        <v>455</v>
      </c>
      <c r="Q501" s="9" t="s">
        <v>55</v>
      </c>
      <c r="R501" s="9">
        <v>1103</v>
      </c>
      <c r="S501" s="9">
        <v>11718</v>
      </c>
      <c r="T501" s="9" t="s">
        <v>310</v>
      </c>
      <c r="U501" s="9" t="s">
        <v>316</v>
      </c>
      <c r="V501" s="9">
        <v>8243</v>
      </c>
      <c r="W501" s="11">
        <v>64596</v>
      </c>
      <c r="X501" s="11">
        <v>77688</v>
      </c>
      <c r="Y501" s="11">
        <v>64494</v>
      </c>
      <c r="Z501" s="11">
        <v>59364</v>
      </c>
      <c r="AA501" s="11">
        <v>6767</v>
      </c>
      <c r="AB501" s="11">
        <v>11823</v>
      </c>
      <c r="AC501" s="9" t="s">
        <v>1052</v>
      </c>
      <c r="AD501" s="10">
        <v>0.42299999999999999</v>
      </c>
      <c r="AE501" s="10">
        <v>0.37</v>
      </c>
      <c r="AF501" s="10">
        <v>0.34899999999999998</v>
      </c>
      <c r="AG501" s="9">
        <v>261.33</v>
      </c>
      <c r="AH501" s="9">
        <v>438.33</v>
      </c>
      <c r="AI501" s="9">
        <v>22.47</v>
      </c>
      <c r="AJ501" s="9">
        <v>13.394</v>
      </c>
      <c r="AK501" s="9">
        <v>0.59619999999999995</v>
      </c>
      <c r="AL501" s="9">
        <v>4.0000000000000001E-3</v>
      </c>
      <c r="AM501" s="9">
        <v>0.61199999999999999</v>
      </c>
      <c r="AN501" s="10">
        <v>0.11799999999999999</v>
      </c>
      <c r="AO501" s="10">
        <v>0.125</v>
      </c>
      <c r="AP501" s="10">
        <v>0.19600000000000001</v>
      </c>
      <c r="AQ501" s="9">
        <v>6593</v>
      </c>
      <c r="AR501" s="9">
        <v>0.52800000000000002</v>
      </c>
      <c r="AS501" s="10">
        <v>7.0999999999999994E-2</v>
      </c>
      <c r="AT501" s="10">
        <v>0.05</v>
      </c>
      <c r="AU501" s="16">
        <v>0.65445026178010468</v>
      </c>
      <c r="AV501" s="1" t="str">
        <f t="shared" si="7"/>
        <v>yes</v>
      </c>
    </row>
    <row r="502" spans="1:48" ht="14.25" customHeight="1">
      <c r="A502" s="7">
        <v>498</v>
      </c>
      <c r="B502" s="8" t="s">
        <v>1053</v>
      </c>
      <c r="C502" s="8" t="s">
        <v>1026</v>
      </c>
      <c r="D502" s="9" t="s">
        <v>69</v>
      </c>
      <c r="E502" s="9" t="s">
        <v>59</v>
      </c>
      <c r="F502" s="9" t="s">
        <v>354</v>
      </c>
      <c r="G502" s="9" t="s">
        <v>55</v>
      </c>
      <c r="H502" s="10">
        <v>0.379</v>
      </c>
      <c r="I502" s="10">
        <v>0.24099999999999999</v>
      </c>
      <c r="J502" s="10">
        <v>7.8E-2</v>
      </c>
      <c r="K502" s="10">
        <v>0.90800000000000003</v>
      </c>
      <c r="L502" s="10">
        <v>0.60699999999999998</v>
      </c>
      <c r="M502" s="10">
        <v>0.92</v>
      </c>
      <c r="N502" s="10">
        <v>0.59</v>
      </c>
      <c r="O502" s="9">
        <v>7270</v>
      </c>
      <c r="P502" s="9">
        <v>314</v>
      </c>
      <c r="Q502" s="9" t="s">
        <v>55</v>
      </c>
      <c r="R502" s="9">
        <v>2071</v>
      </c>
      <c r="S502" s="9" t="s">
        <v>55</v>
      </c>
      <c r="T502" s="9" t="s">
        <v>55</v>
      </c>
      <c r="U502" s="9" t="s">
        <v>55</v>
      </c>
      <c r="V502" s="9" t="s">
        <v>55</v>
      </c>
      <c r="W502" s="11">
        <v>65851</v>
      </c>
      <c r="X502" s="11">
        <v>69327</v>
      </c>
      <c r="Y502" s="11">
        <v>61182</v>
      </c>
      <c r="Z502" s="11">
        <v>50040</v>
      </c>
      <c r="AA502" s="11">
        <v>11470</v>
      </c>
      <c r="AB502" s="11">
        <v>11470</v>
      </c>
      <c r="AC502" s="9" t="s">
        <v>55</v>
      </c>
      <c r="AD502" s="10">
        <v>0.57899999999999996</v>
      </c>
      <c r="AE502" s="10">
        <v>0.5</v>
      </c>
      <c r="AF502" s="10">
        <v>0.32</v>
      </c>
      <c r="AG502" s="9">
        <v>413</v>
      </c>
      <c r="AH502" s="9">
        <v>341.33</v>
      </c>
      <c r="AI502" s="9">
        <v>17.600000000000001</v>
      </c>
      <c r="AJ502" s="9">
        <v>21.298999999999999</v>
      </c>
      <c r="AK502" s="9">
        <v>1.2099599999999999</v>
      </c>
      <c r="AL502" s="9" t="s">
        <v>55</v>
      </c>
      <c r="AM502" s="9" t="s">
        <v>55</v>
      </c>
      <c r="AN502" s="10">
        <v>3.5999999999999997E-2</v>
      </c>
      <c r="AO502" s="10">
        <v>0.38200000000000001</v>
      </c>
      <c r="AP502" s="10">
        <v>0.19600000000000001</v>
      </c>
      <c r="AQ502" s="9">
        <v>11720</v>
      </c>
      <c r="AR502" s="9">
        <v>4.2949999999999999</v>
      </c>
      <c r="AS502" s="10" t="s">
        <v>1054</v>
      </c>
      <c r="AT502" s="10" t="s">
        <v>1055</v>
      </c>
      <c r="AU502" s="16">
        <v>0.18885741265344669</v>
      </c>
      <c r="AV502" s="1" t="str">
        <f t="shared" si="7"/>
        <v>yes</v>
      </c>
    </row>
    <row r="503" spans="1:48" ht="14.25" hidden="1" customHeight="1">
      <c r="A503" s="7">
        <v>499</v>
      </c>
      <c r="B503" s="8" t="s">
        <v>1056</v>
      </c>
      <c r="C503" s="8" t="s">
        <v>1026</v>
      </c>
      <c r="D503" s="9" t="s">
        <v>50</v>
      </c>
      <c r="E503" s="9" t="s">
        <v>59</v>
      </c>
      <c r="F503" s="9" t="s">
        <v>442</v>
      </c>
      <c r="G503" s="9">
        <v>1110</v>
      </c>
      <c r="H503" s="10">
        <v>0.71199999999999997</v>
      </c>
      <c r="I503" s="10">
        <v>0.70299999999999996</v>
      </c>
      <c r="J503" s="10">
        <v>0.60199999999999998</v>
      </c>
      <c r="K503" s="10">
        <v>0.73499999999999999</v>
      </c>
      <c r="L503" s="10">
        <v>0.30599999999999999</v>
      </c>
      <c r="M503" s="10">
        <v>0.64300000000000002</v>
      </c>
      <c r="N503" s="10">
        <v>0.85</v>
      </c>
      <c r="O503" s="9">
        <v>2226.04</v>
      </c>
      <c r="P503" s="9">
        <v>239</v>
      </c>
      <c r="Q503" s="9">
        <v>48</v>
      </c>
      <c r="R503" s="9">
        <v>437</v>
      </c>
      <c r="S503" s="9" t="s">
        <v>55</v>
      </c>
      <c r="T503" s="9" t="s">
        <v>55</v>
      </c>
      <c r="U503" s="9" t="s">
        <v>55</v>
      </c>
      <c r="V503" s="9" t="s">
        <v>55</v>
      </c>
      <c r="W503" s="11">
        <v>67372</v>
      </c>
      <c r="X503" s="11">
        <v>74682</v>
      </c>
      <c r="Y503" s="11">
        <v>60120</v>
      </c>
      <c r="Z503" s="11">
        <v>61686</v>
      </c>
      <c r="AA503" s="11">
        <v>34790</v>
      </c>
      <c r="AB503" s="11">
        <v>34790</v>
      </c>
      <c r="AC503" s="9" t="s">
        <v>55</v>
      </c>
      <c r="AD503" s="10">
        <v>0.52200000000000002</v>
      </c>
      <c r="AE503" s="10">
        <v>0.19</v>
      </c>
      <c r="AF503" s="10">
        <v>0.14499999999999999</v>
      </c>
      <c r="AG503" s="9">
        <v>165.33</v>
      </c>
      <c r="AH503" s="9">
        <v>186.67</v>
      </c>
      <c r="AI503" s="9">
        <v>13.46</v>
      </c>
      <c r="AJ503" s="9">
        <v>11.925000000000001</v>
      </c>
      <c r="AK503" s="9">
        <v>0.88571</v>
      </c>
      <c r="AL503" s="9" t="s">
        <v>55</v>
      </c>
      <c r="AM503" s="9" t="s">
        <v>55</v>
      </c>
      <c r="AN503" s="10">
        <v>1.6E-2</v>
      </c>
      <c r="AO503" s="10">
        <v>0.16</v>
      </c>
      <c r="AP503" s="10">
        <v>0.19600000000000001</v>
      </c>
      <c r="AQ503" s="9">
        <v>2825</v>
      </c>
      <c r="AR503" s="9">
        <v>0.67</v>
      </c>
      <c r="AS503" s="10">
        <v>3.5999999999999997E-2</v>
      </c>
      <c r="AT503" s="10">
        <v>0.19</v>
      </c>
      <c r="AU503" s="16">
        <v>0.59880239520958078</v>
      </c>
      <c r="AV503" s="1" t="str">
        <f t="shared" si="7"/>
        <v>no</v>
      </c>
    </row>
    <row r="504" spans="1:48" ht="14.25" hidden="1" customHeight="1">
      <c r="A504" s="7">
        <v>500</v>
      </c>
      <c r="B504" s="8" t="s">
        <v>1057</v>
      </c>
      <c r="C504" s="8" t="s">
        <v>1026</v>
      </c>
      <c r="D504" s="9" t="s">
        <v>63</v>
      </c>
      <c r="E504" s="9" t="s">
        <v>59</v>
      </c>
      <c r="F504" s="9" t="s">
        <v>361</v>
      </c>
      <c r="G504" s="9">
        <v>1215</v>
      </c>
      <c r="H504" s="10">
        <v>0.71199999999999997</v>
      </c>
      <c r="I504" s="10">
        <v>0.69799999999999995</v>
      </c>
      <c r="J504" s="10">
        <v>0.59699999999999998</v>
      </c>
      <c r="K504" s="10">
        <v>0.72699999999999998</v>
      </c>
      <c r="L504" s="10">
        <v>0.44400000000000001</v>
      </c>
      <c r="M504" s="10">
        <v>0.73699999999999999</v>
      </c>
      <c r="N504" s="10">
        <v>0.9</v>
      </c>
      <c r="O504" s="9">
        <v>13377.21</v>
      </c>
      <c r="P504" s="9">
        <v>955</v>
      </c>
      <c r="Q504" s="9">
        <v>618</v>
      </c>
      <c r="R504" s="9">
        <v>2154</v>
      </c>
      <c r="S504" s="9" t="s">
        <v>55</v>
      </c>
      <c r="T504" s="9" t="s">
        <v>55</v>
      </c>
      <c r="U504" s="9" t="s">
        <v>55</v>
      </c>
      <c r="V504" s="9" t="s">
        <v>55</v>
      </c>
      <c r="W504" s="11">
        <v>89320</v>
      </c>
      <c r="X504" s="11">
        <v>119646</v>
      </c>
      <c r="Y504" s="11">
        <v>85824</v>
      </c>
      <c r="Z504" s="11">
        <v>71478</v>
      </c>
      <c r="AA504" s="11">
        <v>39226</v>
      </c>
      <c r="AB504" s="11">
        <v>39226</v>
      </c>
      <c r="AC504" s="9" t="s">
        <v>55</v>
      </c>
      <c r="AD504" s="10">
        <v>0.69599999999999995</v>
      </c>
      <c r="AE504" s="10">
        <v>0.17</v>
      </c>
      <c r="AF504" s="10">
        <v>0.129</v>
      </c>
      <c r="AG504" s="9">
        <v>1650.33</v>
      </c>
      <c r="AH504" s="9">
        <v>2262.33</v>
      </c>
      <c r="AI504" s="9">
        <v>8.11</v>
      </c>
      <c r="AJ504" s="9">
        <v>5.9130000000000003</v>
      </c>
      <c r="AK504" s="9">
        <v>0.72948000000000002</v>
      </c>
      <c r="AL504" s="9" t="s">
        <v>55</v>
      </c>
      <c r="AM504" s="9" t="s">
        <v>55</v>
      </c>
      <c r="AN504" s="10">
        <v>5.1999999999999998E-2</v>
      </c>
      <c r="AO504" s="10">
        <v>0.21299999999999999</v>
      </c>
      <c r="AP504" s="10">
        <v>0.19600000000000001</v>
      </c>
      <c r="AQ504" s="9">
        <v>17047</v>
      </c>
      <c r="AR504" s="9">
        <v>1.345</v>
      </c>
      <c r="AS504" s="10" t="s">
        <v>349</v>
      </c>
      <c r="AT504" s="10">
        <v>1.6E-2</v>
      </c>
      <c r="AU504" s="16">
        <v>0.42643923240938164</v>
      </c>
      <c r="AV504" s="1" t="str">
        <f t="shared" si="7"/>
        <v>yes</v>
      </c>
    </row>
    <row r="505" spans="1:48" ht="14.25" hidden="1" customHeight="1">
      <c r="A505" s="7">
        <v>501</v>
      </c>
      <c r="B505" s="8" t="s">
        <v>1058</v>
      </c>
      <c r="C505" s="8" t="s">
        <v>1026</v>
      </c>
      <c r="D505" s="9" t="s">
        <v>69</v>
      </c>
      <c r="E505" s="9" t="s">
        <v>59</v>
      </c>
      <c r="F505" s="9" t="s">
        <v>354</v>
      </c>
      <c r="G505" s="9">
        <v>945</v>
      </c>
      <c r="H505" s="10">
        <v>0.497</v>
      </c>
      <c r="I505" s="10">
        <v>0.45900000000000002</v>
      </c>
      <c r="J505" s="10">
        <v>0.35099999999999998</v>
      </c>
      <c r="K505" s="10">
        <v>0.80200000000000005</v>
      </c>
      <c r="L505" s="10">
        <v>0.34799999999999998</v>
      </c>
      <c r="M505" s="10">
        <v>0.59</v>
      </c>
      <c r="N505" s="10">
        <v>0.67</v>
      </c>
      <c r="O505" s="9">
        <v>2791.88</v>
      </c>
      <c r="P505" s="9">
        <v>169</v>
      </c>
      <c r="Q505" s="9">
        <v>92</v>
      </c>
      <c r="R505" s="9">
        <v>391</v>
      </c>
      <c r="S505" s="11" t="s">
        <v>55</v>
      </c>
      <c r="T505" s="9" t="s">
        <v>55</v>
      </c>
      <c r="U505" s="9" t="s">
        <v>55</v>
      </c>
      <c r="V505" s="11" t="s">
        <v>55</v>
      </c>
      <c r="W505" s="11">
        <v>59039</v>
      </c>
      <c r="X505" s="11">
        <v>64377</v>
      </c>
      <c r="Y505" s="11">
        <v>57672</v>
      </c>
      <c r="Z505" s="11">
        <v>48636</v>
      </c>
      <c r="AA505" s="11">
        <v>21908</v>
      </c>
      <c r="AB505" s="11">
        <v>21908</v>
      </c>
      <c r="AC505" s="9" t="s">
        <v>55</v>
      </c>
      <c r="AD505" s="10">
        <v>0.23400000000000001</v>
      </c>
      <c r="AE505" s="10">
        <v>0.43</v>
      </c>
      <c r="AF505" s="10">
        <v>0.41399999999999998</v>
      </c>
      <c r="AG505" s="9">
        <v>127</v>
      </c>
      <c r="AH505" s="9">
        <v>180.33</v>
      </c>
      <c r="AI505" s="9">
        <v>21.98</v>
      </c>
      <c r="AJ505" s="9">
        <v>15.481999999999999</v>
      </c>
      <c r="AK505" s="9">
        <v>0.70425000000000004</v>
      </c>
      <c r="AL505" s="10" t="s">
        <v>55</v>
      </c>
      <c r="AM505" s="10" t="s">
        <v>55</v>
      </c>
      <c r="AN505" s="10">
        <v>0</v>
      </c>
      <c r="AO505" s="10">
        <v>8.4000000000000005E-2</v>
      </c>
      <c r="AP505" s="10">
        <v>0.19600000000000001</v>
      </c>
      <c r="AQ505" s="9">
        <v>3701</v>
      </c>
      <c r="AR505" s="9">
        <v>0.36599999999999999</v>
      </c>
      <c r="AS505" s="10">
        <v>0.112</v>
      </c>
      <c r="AT505" s="10">
        <v>0.26300000000000001</v>
      </c>
      <c r="AU505" s="16">
        <v>0.7320644216691069</v>
      </c>
      <c r="AV505" s="1" t="str">
        <f t="shared" si="7"/>
        <v>no</v>
      </c>
    </row>
    <row r="506" spans="1:48" ht="14.25" hidden="1" customHeight="1">
      <c r="A506" s="7">
        <v>502</v>
      </c>
      <c r="B506" s="8" t="s">
        <v>1059</v>
      </c>
      <c r="C506" s="8" t="s">
        <v>1026</v>
      </c>
      <c r="D506" s="9" t="s">
        <v>58</v>
      </c>
      <c r="E506" s="9" t="s">
        <v>59</v>
      </c>
      <c r="F506" s="9" t="s">
        <v>147</v>
      </c>
      <c r="G506" s="9">
        <v>1080</v>
      </c>
      <c r="H506" s="10">
        <v>0.55800000000000005</v>
      </c>
      <c r="I506" s="10">
        <v>0.27100000000000002</v>
      </c>
      <c r="J506" s="10">
        <v>0.27100000000000002</v>
      </c>
      <c r="K506" s="10">
        <v>0.79500000000000004</v>
      </c>
      <c r="L506" s="10">
        <v>0.16900000000000001</v>
      </c>
      <c r="M506" s="10">
        <v>0.27500000000000002</v>
      </c>
      <c r="N506" s="10">
        <v>0.72</v>
      </c>
      <c r="O506" s="9">
        <v>736.91</v>
      </c>
      <c r="P506" s="9">
        <v>62</v>
      </c>
      <c r="Q506" s="9" t="s">
        <v>55</v>
      </c>
      <c r="R506" s="9">
        <v>141</v>
      </c>
      <c r="S506" s="11" t="s">
        <v>55</v>
      </c>
      <c r="T506" s="9" t="s">
        <v>55</v>
      </c>
      <c r="U506" s="9" t="s">
        <v>55</v>
      </c>
      <c r="V506" s="11" t="s">
        <v>55</v>
      </c>
      <c r="W506" s="11">
        <v>57273</v>
      </c>
      <c r="X506" s="11">
        <v>75456</v>
      </c>
      <c r="Y506" s="11">
        <v>53010</v>
      </c>
      <c r="Z506" s="11">
        <v>50382</v>
      </c>
      <c r="AA506" s="11">
        <v>29176</v>
      </c>
      <c r="AB506" s="11">
        <v>29176</v>
      </c>
      <c r="AC506" s="9" t="s">
        <v>55</v>
      </c>
      <c r="AD506" s="10">
        <v>0.432</v>
      </c>
      <c r="AE506" s="10">
        <v>0.43</v>
      </c>
      <c r="AF506" s="10">
        <v>0.44400000000000001</v>
      </c>
      <c r="AG506" s="9">
        <v>55.33</v>
      </c>
      <c r="AH506" s="9">
        <v>143</v>
      </c>
      <c r="AI506" s="9">
        <v>13.32</v>
      </c>
      <c r="AJ506" s="9">
        <v>5.1529999999999996</v>
      </c>
      <c r="AK506" s="9">
        <v>0.38695000000000002</v>
      </c>
      <c r="AL506" s="10" t="s">
        <v>55</v>
      </c>
      <c r="AM506" s="10" t="s">
        <v>55</v>
      </c>
      <c r="AN506" s="10">
        <v>2E-3</v>
      </c>
      <c r="AO506" s="10">
        <v>0.27</v>
      </c>
      <c r="AP506" s="10">
        <v>0.19600000000000001</v>
      </c>
      <c r="AQ506" s="9">
        <v>901</v>
      </c>
      <c r="AR506" s="9">
        <v>1.306</v>
      </c>
      <c r="AS506" s="10" t="s">
        <v>1060</v>
      </c>
      <c r="AT506" s="10">
        <v>0.126</v>
      </c>
      <c r="AU506" s="16">
        <v>0.43365134431916741</v>
      </c>
      <c r="AV506" s="1" t="str">
        <f t="shared" si="7"/>
        <v>no</v>
      </c>
    </row>
    <row r="507" spans="1:48" ht="14.25" hidden="1" customHeight="1">
      <c r="A507" s="7">
        <v>579</v>
      </c>
      <c r="B507" s="8" t="s">
        <v>1187</v>
      </c>
      <c r="C507" s="8" t="s">
        <v>1170</v>
      </c>
      <c r="D507" s="9" t="s">
        <v>50</v>
      </c>
      <c r="E507" s="9" t="s">
        <v>51</v>
      </c>
      <c r="F507" s="9" t="s">
        <v>136</v>
      </c>
      <c r="G507" s="9" t="s">
        <v>55</v>
      </c>
      <c r="H507" s="10">
        <v>0.443</v>
      </c>
      <c r="I507" s="10">
        <v>0.38</v>
      </c>
      <c r="J507" s="10">
        <v>0.191</v>
      </c>
      <c r="K507" s="10">
        <v>0.92900000000000005</v>
      </c>
      <c r="L507" s="10">
        <v>0.23599999999999999</v>
      </c>
      <c r="M507" s="10">
        <v>0.32600000000000001</v>
      </c>
      <c r="N507" s="10">
        <v>0.8</v>
      </c>
      <c r="O507" s="9">
        <v>11412.77</v>
      </c>
      <c r="P507" s="9">
        <v>268</v>
      </c>
      <c r="Q507" s="9">
        <v>0</v>
      </c>
      <c r="R507" s="9">
        <v>1547</v>
      </c>
      <c r="S507" s="11">
        <v>9803</v>
      </c>
      <c r="T507" s="9" t="s">
        <v>1188</v>
      </c>
      <c r="U507" s="9" t="s">
        <v>1189</v>
      </c>
      <c r="V507" s="11">
        <v>9603</v>
      </c>
      <c r="W507" s="11">
        <v>89719</v>
      </c>
      <c r="X507" s="11">
        <v>108387</v>
      </c>
      <c r="Y507" s="11">
        <v>88362</v>
      </c>
      <c r="Z507" s="11">
        <v>73107</v>
      </c>
      <c r="AA507" s="11">
        <v>6890</v>
      </c>
      <c r="AB507" s="11">
        <v>14000</v>
      </c>
      <c r="AC507" s="9" t="s">
        <v>364</v>
      </c>
      <c r="AD507" s="10">
        <v>0.19</v>
      </c>
      <c r="AE507" s="10">
        <v>0.57999999999999996</v>
      </c>
      <c r="AF507" s="10">
        <v>0.44900000000000001</v>
      </c>
      <c r="AG507" s="9">
        <v>620.33000000000004</v>
      </c>
      <c r="AH507" s="9">
        <v>642</v>
      </c>
      <c r="AI507" s="9">
        <v>18.399999999999999</v>
      </c>
      <c r="AJ507" s="9">
        <v>17.777000000000001</v>
      </c>
      <c r="AK507" s="9">
        <v>0.96625000000000005</v>
      </c>
      <c r="AL507" s="10">
        <v>2.5000000000000001E-2</v>
      </c>
      <c r="AM507" s="10">
        <v>0.56200000000000006</v>
      </c>
      <c r="AN507" s="10">
        <v>2.8000000000000001E-2</v>
      </c>
      <c r="AO507" s="10">
        <v>0.48299999999999998</v>
      </c>
      <c r="AP507" s="10">
        <v>0.42699999999999999</v>
      </c>
      <c r="AQ507" s="9">
        <v>13701</v>
      </c>
      <c r="AR507" s="9">
        <v>0.65400000000000003</v>
      </c>
      <c r="AS507" s="9" t="s">
        <v>269</v>
      </c>
      <c r="AT507" s="10">
        <v>0.252</v>
      </c>
      <c r="AU507" s="16">
        <v>0.60459492140266025</v>
      </c>
      <c r="AV507" s="1" t="str">
        <f t="shared" si="7"/>
        <v>yes</v>
      </c>
    </row>
    <row r="508" spans="1:48" ht="14.25" hidden="1" customHeight="1">
      <c r="A508" s="7">
        <v>1022</v>
      </c>
      <c r="B508" s="8" t="s">
        <v>1805</v>
      </c>
      <c r="C508" s="8" t="s">
        <v>1798</v>
      </c>
      <c r="D508" s="9" t="s">
        <v>50</v>
      </c>
      <c r="E508" s="9" t="s">
        <v>51</v>
      </c>
      <c r="F508" s="9" t="s">
        <v>136</v>
      </c>
      <c r="G508" s="9">
        <v>920</v>
      </c>
      <c r="H508" s="10">
        <v>0.45100000000000001</v>
      </c>
      <c r="I508" s="10">
        <v>0.38900000000000001</v>
      </c>
      <c r="J508" s="10">
        <v>0.24199999999999999</v>
      </c>
      <c r="K508" s="10">
        <v>0.69899999999999995</v>
      </c>
      <c r="L508" s="10">
        <v>0.159</v>
      </c>
      <c r="M508" s="10">
        <v>0.39100000000000001</v>
      </c>
      <c r="N508" s="10">
        <v>0.73</v>
      </c>
      <c r="O508" s="9">
        <v>11459.84</v>
      </c>
      <c r="P508" s="9">
        <v>733</v>
      </c>
      <c r="Q508" s="9">
        <v>146</v>
      </c>
      <c r="R508" s="9">
        <v>1694</v>
      </c>
      <c r="S508" s="9">
        <v>12682</v>
      </c>
      <c r="T508" s="9" t="s">
        <v>518</v>
      </c>
      <c r="U508" s="9" t="s">
        <v>1047</v>
      </c>
      <c r="V508" s="9">
        <v>9195</v>
      </c>
      <c r="W508" s="11">
        <v>70579</v>
      </c>
      <c r="X508" s="11">
        <v>76761</v>
      </c>
      <c r="Y508" s="11">
        <v>65313</v>
      </c>
      <c r="Z508" s="11">
        <v>59886</v>
      </c>
      <c r="AA508" s="11">
        <v>6814</v>
      </c>
      <c r="AB508" s="11">
        <v>15602</v>
      </c>
      <c r="AC508" s="9" t="s">
        <v>194</v>
      </c>
      <c r="AD508" s="10">
        <v>0.41299999999999998</v>
      </c>
      <c r="AE508" s="10">
        <v>0.49</v>
      </c>
      <c r="AF508" s="10">
        <v>0.435</v>
      </c>
      <c r="AG508" s="9">
        <v>865.33</v>
      </c>
      <c r="AH508" s="9">
        <v>864.67</v>
      </c>
      <c r="AI508" s="9">
        <v>13.24</v>
      </c>
      <c r="AJ508" s="9">
        <v>13.253</v>
      </c>
      <c r="AK508" s="9">
        <v>1.0007699999999999</v>
      </c>
      <c r="AL508" s="9">
        <v>0.06</v>
      </c>
      <c r="AM508" s="9">
        <v>0.45400000000000001</v>
      </c>
      <c r="AN508" s="10">
        <v>4.1000000000000002E-2</v>
      </c>
      <c r="AO508" s="10">
        <v>0.109</v>
      </c>
      <c r="AP508" s="10">
        <v>7.3999999999999996E-2</v>
      </c>
      <c r="AQ508" s="9">
        <v>13621</v>
      </c>
      <c r="AR508" s="9">
        <v>0.50700000000000001</v>
      </c>
      <c r="AS508" s="10" t="s">
        <v>654</v>
      </c>
      <c r="AT508" s="10">
        <v>3.6999999999999998E-2</v>
      </c>
      <c r="AU508" s="16">
        <v>0.66357000663570009</v>
      </c>
      <c r="AV508" s="1" t="str">
        <f t="shared" si="7"/>
        <v>yes</v>
      </c>
    </row>
    <row r="509" spans="1:48" ht="14.25" hidden="1" customHeight="1">
      <c r="A509" s="7">
        <v>1084</v>
      </c>
      <c r="B509" s="8" t="s">
        <v>1895</v>
      </c>
      <c r="C509" s="8" t="s">
        <v>199</v>
      </c>
      <c r="D509" s="9" t="s">
        <v>69</v>
      </c>
      <c r="E509" s="9" t="s">
        <v>51</v>
      </c>
      <c r="F509" s="9" t="s">
        <v>70</v>
      </c>
      <c r="G509" s="9">
        <v>950</v>
      </c>
      <c r="H509" s="10">
        <v>0.51400000000000001</v>
      </c>
      <c r="I509" s="10">
        <v>0.41699999999999998</v>
      </c>
      <c r="J509" s="10">
        <v>0.152</v>
      </c>
      <c r="K509" s="10">
        <v>0.95199999999999996</v>
      </c>
      <c r="L509" s="10">
        <v>0.16400000000000001</v>
      </c>
      <c r="M509" s="10">
        <v>0.442</v>
      </c>
      <c r="N509" s="10">
        <v>0.81</v>
      </c>
      <c r="O509" s="9">
        <v>11465.36</v>
      </c>
      <c r="P509" s="9">
        <v>195</v>
      </c>
      <c r="Q509" s="9" t="s">
        <v>55</v>
      </c>
      <c r="R509" s="9">
        <v>2163</v>
      </c>
      <c r="S509" s="11">
        <v>11692</v>
      </c>
      <c r="T509" s="9" t="s">
        <v>1688</v>
      </c>
      <c r="U509" s="9" t="s">
        <v>834</v>
      </c>
      <c r="V509" s="11">
        <v>7078</v>
      </c>
      <c r="W509" s="11">
        <v>86615</v>
      </c>
      <c r="X509" s="11">
        <v>96768</v>
      </c>
      <c r="Y509" s="11">
        <v>80712</v>
      </c>
      <c r="Z509" s="11">
        <v>74250</v>
      </c>
      <c r="AA509" s="11">
        <v>7269</v>
      </c>
      <c r="AB509" s="11">
        <v>18429</v>
      </c>
      <c r="AC509" s="9" t="s">
        <v>174</v>
      </c>
      <c r="AD509" s="10">
        <v>0.504</v>
      </c>
      <c r="AE509" s="10">
        <v>0.49</v>
      </c>
      <c r="AF509" s="10">
        <v>0.47399999999999998</v>
      </c>
      <c r="AG509" s="9">
        <v>466.67</v>
      </c>
      <c r="AH509" s="9">
        <v>666.33</v>
      </c>
      <c r="AI509" s="9">
        <v>24.57</v>
      </c>
      <c r="AJ509" s="9">
        <v>17.207000000000001</v>
      </c>
      <c r="AK509" s="9">
        <v>0.70035000000000003</v>
      </c>
      <c r="AL509" s="10">
        <v>4.0000000000000001E-3</v>
      </c>
      <c r="AM509" s="10">
        <v>0.40799999999999997</v>
      </c>
      <c r="AN509" s="10">
        <v>2.5999999999999999E-2</v>
      </c>
      <c r="AO509" s="10">
        <v>0.60899999999999999</v>
      </c>
      <c r="AP509" s="10">
        <v>0.61099999999999999</v>
      </c>
      <c r="AQ509" s="9">
        <v>12793</v>
      </c>
      <c r="AR509" s="9">
        <v>0.874</v>
      </c>
      <c r="AS509" s="10">
        <v>2E-3</v>
      </c>
      <c r="AT509" s="9">
        <v>0.01</v>
      </c>
      <c r="AU509" s="16">
        <v>0.53361792956243326</v>
      </c>
      <c r="AV509" s="1" t="str">
        <f t="shared" si="7"/>
        <v>yes</v>
      </c>
    </row>
    <row r="510" spans="1:48" ht="14.25" hidden="1" customHeight="1">
      <c r="A510" s="7">
        <v>506</v>
      </c>
      <c r="B510" s="8" t="s">
        <v>1068</v>
      </c>
      <c r="C510" s="8" t="s">
        <v>1026</v>
      </c>
      <c r="D510" s="9" t="s">
        <v>91</v>
      </c>
      <c r="E510" s="9" t="s">
        <v>59</v>
      </c>
      <c r="F510" s="9" t="s">
        <v>165</v>
      </c>
      <c r="G510" s="9">
        <v>1054</v>
      </c>
      <c r="H510" s="10">
        <v>0.65600000000000003</v>
      </c>
      <c r="I510" s="10">
        <v>0.63700000000000001</v>
      </c>
      <c r="J510" s="10">
        <v>0.47899999999999998</v>
      </c>
      <c r="K510" s="10">
        <v>1</v>
      </c>
      <c r="L510" s="10">
        <v>2.1999999999999999E-2</v>
      </c>
      <c r="M510" s="10">
        <v>0.18099999999999999</v>
      </c>
      <c r="N510" s="10">
        <v>0.83</v>
      </c>
      <c r="O510" s="9">
        <v>938.47</v>
      </c>
      <c r="P510" s="9" t="s">
        <v>55</v>
      </c>
      <c r="Q510" s="9" t="s">
        <v>55</v>
      </c>
      <c r="R510" s="9">
        <v>257</v>
      </c>
      <c r="S510" s="9" t="s">
        <v>55</v>
      </c>
      <c r="T510" s="9" t="s">
        <v>55</v>
      </c>
      <c r="U510" s="9" t="s">
        <v>55</v>
      </c>
      <c r="V510" s="9" t="s">
        <v>55</v>
      </c>
      <c r="W510" s="11">
        <v>52085</v>
      </c>
      <c r="X510" s="11">
        <v>56664</v>
      </c>
      <c r="Y510" s="11">
        <v>50787</v>
      </c>
      <c r="Z510" s="11">
        <v>48555</v>
      </c>
      <c r="AA510" s="11">
        <v>23480</v>
      </c>
      <c r="AB510" s="11">
        <v>23480</v>
      </c>
      <c r="AC510" s="9" t="s">
        <v>55</v>
      </c>
      <c r="AD510" s="10">
        <v>0.53300000000000003</v>
      </c>
      <c r="AE510" s="10">
        <v>0.36</v>
      </c>
      <c r="AF510" s="10">
        <v>0.307</v>
      </c>
      <c r="AG510" s="9">
        <v>62.33</v>
      </c>
      <c r="AH510" s="9">
        <v>107</v>
      </c>
      <c r="AI510" s="9">
        <v>15.06</v>
      </c>
      <c r="AJ510" s="9">
        <v>8.7710000000000008</v>
      </c>
      <c r="AK510" s="9">
        <v>0.58255000000000001</v>
      </c>
      <c r="AL510" s="9" t="s">
        <v>55</v>
      </c>
      <c r="AM510" s="9" t="s">
        <v>55</v>
      </c>
      <c r="AN510" s="10">
        <v>0.156</v>
      </c>
      <c r="AO510" s="10">
        <v>0.16900000000000001</v>
      </c>
      <c r="AP510" s="10">
        <v>0.19600000000000001</v>
      </c>
      <c r="AQ510" s="9">
        <v>951</v>
      </c>
      <c r="AR510" s="9">
        <v>0.23799999999999999</v>
      </c>
      <c r="AS510" s="10">
        <v>2.7E-2</v>
      </c>
      <c r="AT510" s="10">
        <v>0.123</v>
      </c>
      <c r="AU510" s="16">
        <v>0.80775444264943452</v>
      </c>
      <c r="AV510" s="1" t="str">
        <f t="shared" si="7"/>
        <v>no</v>
      </c>
    </row>
    <row r="511" spans="1:48" ht="14.25" hidden="1" customHeight="1">
      <c r="A511" s="7">
        <v>507</v>
      </c>
      <c r="B511" s="8" t="s">
        <v>1069</v>
      </c>
      <c r="C511" s="8" t="s">
        <v>1026</v>
      </c>
      <c r="D511" s="9" t="s">
        <v>91</v>
      </c>
      <c r="E511" s="9" t="s">
        <v>59</v>
      </c>
      <c r="F511" s="9" t="s">
        <v>92</v>
      </c>
      <c r="G511" s="9">
        <v>1125</v>
      </c>
      <c r="H511" s="10">
        <v>0.61699999999999999</v>
      </c>
      <c r="I511" s="10">
        <v>0.61299999999999999</v>
      </c>
      <c r="J511" s="10">
        <v>0.55700000000000005</v>
      </c>
      <c r="K511" s="10">
        <v>0.99099999999999999</v>
      </c>
      <c r="L511" s="10">
        <v>2.5999999999999999E-2</v>
      </c>
      <c r="M511" s="10">
        <v>0.16400000000000001</v>
      </c>
      <c r="N511" s="10">
        <v>0.82</v>
      </c>
      <c r="O511" s="9">
        <v>1041.1500000000001</v>
      </c>
      <c r="P511" s="9">
        <v>9</v>
      </c>
      <c r="Q511" s="9" t="s">
        <v>55</v>
      </c>
      <c r="R511" s="9">
        <v>314</v>
      </c>
      <c r="S511" s="11" t="s">
        <v>55</v>
      </c>
      <c r="T511" s="9" t="s">
        <v>55</v>
      </c>
      <c r="U511" s="9" t="s">
        <v>55</v>
      </c>
      <c r="V511" s="11" t="s">
        <v>55</v>
      </c>
      <c r="W511" s="11">
        <v>60670</v>
      </c>
      <c r="X511" s="11">
        <v>69327</v>
      </c>
      <c r="Y511" s="11">
        <v>57024</v>
      </c>
      <c r="Z511" s="11">
        <v>49500</v>
      </c>
      <c r="AA511" s="11">
        <v>32330</v>
      </c>
      <c r="AB511" s="11">
        <v>32330</v>
      </c>
      <c r="AC511" s="9" t="s">
        <v>55</v>
      </c>
      <c r="AD511" s="10">
        <v>0.63</v>
      </c>
      <c r="AE511" s="10">
        <v>0.26</v>
      </c>
      <c r="AF511" s="10">
        <v>0.27300000000000002</v>
      </c>
      <c r="AG511" s="9">
        <v>103</v>
      </c>
      <c r="AH511" s="9">
        <v>108.67</v>
      </c>
      <c r="AI511" s="9">
        <v>10.11</v>
      </c>
      <c r="AJ511" s="9">
        <v>9.5809999999999995</v>
      </c>
      <c r="AK511" s="9">
        <v>0.94784999999999997</v>
      </c>
      <c r="AL511" s="10" t="s">
        <v>55</v>
      </c>
      <c r="AM511" s="10" t="s">
        <v>55</v>
      </c>
      <c r="AN511" s="10">
        <v>4.4999999999999998E-2</v>
      </c>
      <c r="AO511" s="10">
        <v>0.151</v>
      </c>
      <c r="AP511" s="10">
        <v>0.19600000000000001</v>
      </c>
      <c r="AQ511" s="9">
        <v>1063</v>
      </c>
      <c r="AR511" s="9">
        <v>0.53700000000000003</v>
      </c>
      <c r="AS511" s="10">
        <v>4.4999999999999998E-2</v>
      </c>
      <c r="AT511" s="10" t="s">
        <v>419</v>
      </c>
      <c r="AU511" s="16">
        <v>0.65061808718282366</v>
      </c>
      <c r="AV511" s="1" t="str">
        <f t="shared" si="7"/>
        <v>no</v>
      </c>
    </row>
    <row r="512" spans="1:48" ht="14.25" hidden="1" customHeight="1">
      <c r="A512" s="7">
        <v>508</v>
      </c>
      <c r="B512" s="8" t="s">
        <v>1070</v>
      </c>
      <c r="C512" s="8" t="s">
        <v>1026</v>
      </c>
      <c r="D512" s="9" t="s">
        <v>50</v>
      </c>
      <c r="E512" s="9" t="s">
        <v>59</v>
      </c>
      <c r="F512" s="9" t="s">
        <v>442</v>
      </c>
      <c r="G512" s="9">
        <v>967.5</v>
      </c>
      <c r="H512" s="10">
        <v>0.52</v>
      </c>
      <c r="I512" s="10">
        <v>0.504</v>
      </c>
      <c r="J512" s="10">
        <v>0.40600000000000003</v>
      </c>
      <c r="K512" s="10">
        <v>0.46100000000000002</v>
      </c>
      <c r="L512" s="10">
        <v>0.157</v>
      </c>
      <c r="M512" s="10">
        <v>0.28699999999999998</v>
      </c>
      <c r="N512" s="10">
        <v>0.75</v>
      </c>
      <c r="O512" s="9">
        <v>1367.29</v>
      </c>
      <c r="P512" s="9">
        <v>364</v>
      </c>
      <c r="Q512" s="9">
        <v>9</v>
      </c>
      <c r="R512" s="9">
        <v>212</v>
      </c>
      <c r="S512" s="11" t="s">
        <v>55</v>
      </c>
      <c r="T512" s="9" t="s">
        <v>55</v>
      </c>
      <c r="U512" s="9" t="s">
        <v>55</v>
      </c>
      <c r="V512" s="11" t="s">
        <v>55</v>
      </c>
      <c r="W512" s="11">
        <v>52398</v>
      </c>
      <c r="X512" s="11">
        <v>61308</v>
      </c>
      <c r="Y512" s="11">
        <v>49023</v>
      </c>
      <c r="Z512" s="11">
        <v>47430</v>
      </c>
      <c r="AA512" s="11">
        <v>22160</v>
      </c>
      <c r="AB512" s="11">
        <v>22160</v>
      </c>
      <c r="AC512" s="9" t="s">
        <v>55</v>
      </c>
      <c r="AD512" s="10">
        <v>0.433</v>
      </c>
      <c r="AE512" s="10">
        <v>0.3</v>
      </c>
      <c r="AF512" s="10">
        <v>0.32500000000000001</v>
      </c>
      <c r="AG512" s="9">
        <v>119.33</v>
      </c>
      <c r="AH512" s="9">
        <v>123.33</v>
      </c>
      <c r="AI512" s="9">
        <v>11.46</v>
      </c>
      <c r="AJ512" s="9">
        <v>11.086</v>
      </c>
      <c r="AK512" s="9">
        <v>0.96757000000000004</v>
      </c>
      <c r="AL512" s="10" t="s">
        <v>55</v>
      </c>
      <c r="AM512" s="10" t="s">
        <v>55</v>
      </c>
      <c r="AN512" s="10">
        <v>3.0000000000000001E-3</v>
      </c>
      <c r="AO512" s="10">
        <v>6.4000000000000001E-2</v>
      </c>
      <c r="AP512" s="10">
        <v>0.19600000000000001</v>
      </c>
      <c r="AQ512" s="9">
        <v>2172</v>
      </c>
      <c r="AR512" s="9">
        <v>1.6519999999999999</v>
      </c>
      <c r="AS512" s="10">
        <v>0.13300000000000001</v>
      </c>
      <c r="AT512" s="10">
        <v>8.6999999999999994E-2</v>
      </c>
      <c r="AU512" s="16">
        <v>0.3770739064856713</v>
      </c>
      <c r="AV512" s="1" t="str">
        <f t="shared" si="7"/>
        <v>no</v>
      </c>
    </row>
    <row r="513" spans="1:48" ht="14.25" hidden="1" customHeight="1">
      <c r="A513" s="7">
        <v>509</v>
      </c>
      <c r="B513" s="8" t="s">
        <v>1071</v>
      </c>
      <c r="C513" s="8" t="s">
        <v>1072</v>
      </c>
      <c r="D513" s="9" t="s">
        <v>69</v>
      </c>
      <c r="E513" s="9" t="s">
        <v>51</v>
      </c>
      <c r="F513" s="9" t="s">
        <v>109</v>
      </c>
      <c r="G513" s="9" t="s">
        <v>55</v>
      </c>
      <c r="H513" s="10">
        <v>0.24199999999999999</v>
      </c>
      <c r="I513" s="10">
        <v>0.2</v>
      </c>
      <c r="J513" s="10">
        <v>0.107</v>
      </c>
      <c r="K513" s="10">
        <v>0.91100000000000003</v>
      </c>
      <c r="L513" s="10">
        <v>0.33</v>
      </c>
      <c r="M513" s="10">
        <v>0.51900000000000002</v>
      </c>
      <c r="N513" s="10">
        <v>0.53</v>
      </c>
      <c r="O513" s="9">
        <v>3490.61</v>
      </c>
      <c r="P513" s="9">
        <v>152</v>
      </c>
      <c r="Q513" s="9" t="s">
        <v>55</v>
      </c>
      <c r="R513" s="9">
        <v>582</v>
      </c>
      <c r="S513" s="11">
        <v>12591</v>
      </c>
      <c r="T513" s="9" t="s">
        <v>105</v>
      </c>
      <c r="U513" s="9" t="s">
        <v>666</v>
      </c>
      <c r="V513" s="11">
        <v>7860</v>
      </c>
      <c r="W513" s="11">
        <v>63829</v>
      </c>
      <c r="X513" s="11">
        <v>74583</v>
      </c>
      <c r="Y513" s="11">
        <v>66051</v>
      </c>
      <c r="Z513" s="11">
        <v>53856</v>
      </c>
      <c r="AA513" s="11">
        <v>5808</v>
      </c>
      <c r="AB513" s="11">
        <v>17842</v>
      </c>
      <c r="AC513" s="9" t="s">
        <v>1005</v>
      </c>
      <c r="AD513" s="10">
        <v>0.122</v>
      </c>
      <c r="AE513" s="10">
        <v>0.44</v>
      </c>
      <c r="AF513" s="10">
        <v>0.35399999999999998</v>
      </c>
      <c r="AG513" s="9">
        <v>215.33</v>
      </c>
      <c r="AH513" s="9">
        <v>230.33</v>
      </c>
      <c r="AI513" s="9">
        <v>16.21</v>
      </c>
      <c r="AJ513" s="9">
        <v>15.154999999999999</v>
      </c>
      <c r="AK513" s="9">
        <v>0.93488000000000004</v>
      </c>
      <c r="AL513" s="10">
        <v>1.0999999999999999E-2</v>
      </c>
      <c r="AM513" s="10">
        <v>0.47</v>
      </c>
      <c r="AN513" s="10">
        <v>2.5000000000000001E-2</v>
      </c>
      <c r="AO513" s="10">
        <v>0.13800000000000001</v>
      </c>
      <c r="AP513" s="10">
        <v>0.13</v>
      </c>
      <c r="AQ513" s="9">
        <v>4425</v>
      </c>
      <c r="AR513" s="9">
        <v>0.66900000000000004</v>
      </c>
      <c r="AS513" s="10" t="s">
        <v>307</v>
      </c>
      <c r="AT513" s="10">
        <v>0.12</v>
      </c>
      <c r="AU513" s="16">
        <v>0.59916117435590177</v>
      </c>
      <c r="AV513" s="1" t="str">
        <f t="shared" si="7"/>
        <v>no</v>
      </c>
    </row>
    <row r="514" spans="1:48" ht="14.25" hidden="1" customHeight="1">
      <c r="A514" s="7">
        <v>510</v>
      </c>
      <c r="B514" s="8" t="s">
        <v>1073</v>
      </c>
      <c r="C514" s="8" t="s">
        <v>1072</v>
      </c>
      <c r="D514" s="9" t="s">
        <v>63</v>
      </c>
      <c r="E514" s="9" t="s">
        <v>51</v>
      </c>
      <c r="F514" s="9" t="s">
        <v>64</v>
      </c>
      <c r="G514" s="9">
        <v>1145</v>
      </c>
      <c r="H514" s="10">
        <v>0.52300000000000002</v>
      </c>
      <c r="I514" s="9">
        <v>0.45</v>
      </c>
      <c r="J514" s="9">
        <v>0.216</v>
      </c>
      <c r="K514" s="10">
        <v>0.89500000000000002</v>
      </c>
      <c r="L514" s="10">
        <v>0.14399999999999999</v>
      </c>
      <c r="M514" s="10">
        <v>0.377</v>
      </c>
      <c r="N514" s="10">
        <v>0.76</v>
      </c>
      <c r="O514" s="9">
        <v>13377.67</v>
      </c>
      <c r="P514" s="9">
        <v>528</v>
      </c>
      <c r="Q514" s="9">
        <v>79</v>
      </c>
      <c r="R514" s="9">
        <v>2239</v>
      </c>
      <c r="S514" s="9">
        <v>15806</v>
      </c>
      <c r="T514" s="9" t="s">
        <v>1074</v>
      </c>
      <c r="U514" s="9" t="s">
        <v>513</v>
      </c>
      <c r="V514" s="9">
        <v>7619</v>
      </c>
      <c r="W514" s="11">
        <v>82042</v>
      </c>
      <c r="X514" s="11">
        <v>95202</v>
      </c>
      <c r="Y514" s="11">
        <v>72045</v>
      </c>
      <c r="Z514" s="11">
        <v>67356</v>
      </c>
      <c r="AA514" s="11">
        <v>6849</v>
      </c>
      <c r="AB514" s="11">
        <v>22081</v>
      </c>
      <c r="AC514" s="9" t="s">
        <v>1014</v>
      </c>
      <c r="AD514" s="10">
        <v>0.50700000000000001</v>
      </c>
      <c r="AE514" s="10">
        <v>0.23</v>
      </c>
      <c r="AF514" s="10">
        <v>0.27200000000000002</v>
      </c>
      <c r="AG514" s="9">
        <v>764</v>
      </c>
      <c r="AH514" s="9">
        <v>1503.67</v>
      </c>
      <c r="AI514" s="9">
        <v>17.510000000000002</v>
      </c>
      <c r="AJ514" s="9">
        <v>8.8970000000000002</v>
      </c>
      <c r="AK514" s="9">
        <v>0.50809000000000004</v>
      </c>
      <c r="AL514" s="9">
        <v>0.33200000000000002</v>
      </c>
      <c r="AM514" s="9">
        <v>0.29199999999999998</v>
      </c>
      <c r="AN514" s="10">
        <v>4.5999999999999999E-2</v>
      </c>
      <c r="AO514" s="10">
        <v>9.8000000000000004E-2</v>
      </c>
      <c r="AP514" s="10">
        <v>0.13</v>
      </c>
      <c r="AQ514" s="9">
        <v>15236</v>
      </c>
      <c r="AR514" s="9">
        <v>0.49</v>
      </c>
      <c r="AS514" s="9">
        <v>3.2000000000000001E-2</v>
      </c>
      <c r="AT514" s="9">
        <v>1.4999999999999999E-2</v>
      </c>
      <c r="AU514" s="16">
        <v>0.67114093959731547</v>
      </c>
      <c r="AV514" s="1" t="str">
        <f t="shared" si="7"/>
        <v>yes</v>
      </c>
    </row>
    <row r="515" spans="1:48" ht="14.25" hidden="1" customHeight="1">
      <c r="A515" s="7">
        <v>511</v>
      </c>
      <c r="B515" s="8" t="s">
        <v>1075</v>
      </c>
      <c r="C515" s="8" t="s">
        <v>1072</v>
      </c>
      <c r="D515" s="9" t="s">
        <v>63</v>
      </c>
      <c r="E515" s="9" t="s">
        <v>51</v>
      </c>
      <c r="F515" s="9" t="s">
        <v>64</v>
      </c>
      <c r="G515" s="9">
        <v>1100</v>
      </c>
      <c r="H515" s="10">
        <v>0.47199999999999998</v>
      </c>
      <c r="I515" s="10">
        <v>0.41</v>
      </c>
      <c r="J515" s="10">
        <v>0.24399999999999999</v>
      </c>
      <c r="K515" s="10">
        <v>0.82599999999999996</v>
      </c>
      <c r="L515" s="10">
        <v>0.19400000000000001</v>
      </c>
      <c r="M515" s="10">
        <v>0.45200000000000001</v>
      </c>
      <c r="N515" s="10">
        <v>0.73</v>
      </c>
      <c r="O515" s="9">
        <v>11092.93</v>
      </c>
      <c r="P515" s="9">
        <v>451</v>
      </c>
      <c r="Q515" s="9">
        <v>379</v>
      </c>
      <c r="R515" s="9">
        <v>1949</v>
      </c>
      <c r="S515" s="11">
        <v>14215</v>
      </c>
      <c r="T515" s="9" t="s">
        <v>1076</v>
      </c>
      <c r="U515" s="9" t="s">
        <v>1044</v>
      </c>
      <c r="V515" s="11">
        <v>9062</v>
      </c>
      <c r="W515" s="11">
        <v>76066</v>
      </c>
      <c r="X515" s="11">
        <v>85527</v>
      </c>
      <c r="Y515" s="11">
        <v>70857</v>
      </c>
      <c r="Z515" s="11">
        <v>59976</v>
      </c>
      <c r="AA515" s="11">
        <v>6158</v>
      </c>
      <c r="AB515" s="11">
        <v>23048</v>
      </c>
      <c r="AC515" s="9" t="s">
        <v>1077</v>
      </c>
      <c r="AD515" s="10">
        <v>0.215</v>
      </c>
      <c r="AE515" s="10">
        <v>0.38</v>
      </c>
      <c r="AF515" s="10">
        <v>0.36199999999999999</v>
      </c>
      <c r="AG515" s="9">
        <v>719.33</v>
      </c>
      <c r="AH515" s="9">
        <v>1144.67</v>
      </c>
      <c r="AI515" s="9">
        <v>15.42</v>
      </c>
      <c r="AJ515" s="9">
        <v>9.6910000000000007</v>
      </c>
      <c r="AK515" s="9">
        <v>0.62841999999999998</v>
      </c>
      <c r="AL515" s="10">
        <v>0.155</v>
      </c>
      <c r="AM515" s="10">
        <v>0.36699999999999999</v>
      </c>
      <c r="AN515" s="10">
        <v>3.6999999999999998E-2</v>
      </c>
      <c r="AO515" s="10">
        <v>0.14399999999999999</v>
      </c>
      <c r="AP515" s="10">
        <v>0.13</v>
      </c>
      <c r="AQ515" s="9">
        <v>13044</v>
      </c>
      <c r="AR515" s="9">
        <v>0.378</v>
      </c>
      <c r="AS515" s="10" t="s">
        <v>498</v>
      </c>
      <c r="AT515" s="10">
        <v>0.25600000000000001</v>
      </c>
      <c r="AU515" s="16">
        <v>0.72568940493468803</v>
      </c>
      <c r="AV515" s="1" t="str">
        <f t="shared" si="7"/>
        <v>yes</v>
      </c>
    </row>
    <row r="516" spans="1:48" ht="14.25" hidden="1" customHeight="1">
      <c r="A516" s="7">
        <v>1003</v>
      </c>
      <c r="B516" s="8" t="s">
        <v>1781</v>
      </c>
      <c r="C516" s="8" t="s">
        <v>1779</v>
      </c>
      <c r="D516" s="9" t="s">
        <v>50</v>
      </c>
      <c r="E516" s="9" t="s">
        <v>51</v>
      </c>
      <c r="F516" s="9" t="s">
        <v>136</v>
      </c>
      <c r="G516" s="9">
        <v>970</v>
      </c>
      <c r="H516" s="10">
        <v>0.45800000000000002</v>
      </c>
      <c r="I516" s="10">
        <v>0.39200000000000002</v>
      </c>
      <c r="J516" s="10">
        <v>0.20399999999999999</v>
      </c>
      <c r="K516" s="10">
        <v>0.91400000000000003</v>
      </c>
      <c r="L516" s="10">
        <v>0.10100000000000001</v>
      </c>
      <c r="M516" s="10">
        <v>0.44900000000000001</v>
      </c>
      <c r="N516" s="10">
        <v>0.78</v>
      </c>
      <c r="O516" s="9">
        <v>11505.38</v>
      </c>
      <c r="P516" s="9">
        <v>403</v>
      </c>
      <c r="Q516" s="9">
        <v>38</v>
      </c>
      <c r="R516" s="9">
        <v>2369</v>
      </c>
      <c r="S516" s="9">
        <v>11550</v>
      </c>
      <c r="T516" s="9" t="s">
        <v>1782</v>
      </c>
      <c r="U516" s="9" t="s">
        <v>660</v>
      </c>
      <c r="V516" s="9">
        <v>7643</v>
      </c>
      <c r="W516" s="11">
        <v>83702</v>
      </c>
      <c r="X516" s="11">
        <v>99306</v>
      </c>
      <c r="Y516" s="11">
        <v>75978</v>
      </c>
      <c r="Z516" s="11">
        <v>67833</v>
      </c>
      <c r="AA516" s="11">
        <v>7866</v>
      </c>
      <c r="AB516" s="11">
        <v>22272</v>
      </c>
      <c r="AC516" s="9" t="s">
        <v>666</v>
      </c>
      <c r="AD516" s="10">
        <v>0.375</v>
      </c>
      <c r="AE516" s="10">
        <v>0.41</v>
      </c>
      <c r="AF516" s="10">
        <v>0.375</v>
      </c>
      <c r="AG516" s="9">
        <v>568.33000000000004</v>
      </c>
      <c r="AH516" s="9">
        <v>749.67</v>
      </c>
      <c r="AI516" s="9">
        <v>20.239999999999998</v>
      </c>
      <c r="AJ516" s="9">
        <v>15.347</v>
      </c>
      <c r="AK516" s="9">
        <v>0.75810999999999995</v>
      </c>
      <c r="AL516" s="9">
        <v>7.0000000000000001E-3</v>
      </c>
      <c r="AM516" s="9">
        <v>0.49099999999999999</v>
      </c>
      <c r="AN516" s="10">
        <v>3.5000000000000003E-2</v>
      </c>
      <c r="AO516" s="10">
        <v>0.25700000000000001</v>
      </c>
      <c r="AP516" s="10">
        <v>0.29099999999999998</v>
      </c>
      <c r="AQ516" s="9">
        <v>12361</v>
      </c>
      <c r="AR516" s="9">
        <v>0.72199999999999998</v>
      </c>
      <c r="AS516" s="10">
        <v>3.4000000000000002E-2</v>
      </c>
      <c r="AT516" s="10">
        <v>8.3000000000000004E-2</v>
      </c>
      <c r="AU516" s="16">
        <v>0.58072009291521487</v>
      </c>
      <c r="AV516" s="1" t="str">
        <f t="shared" si="7"/>
        <v>yes</v>
      </c>
    </row>
    <row r="517" spans="1:48" ht="14.25" hidden="1" customHeight="1">
      <c r="A517" s="7">
        <v>513</v>
      </c>
      <c r="B517" s="8" t="s">
        <v>1081</v>
      </c>
      <c r="C517" s="8" t="s">
        <v>1079</v>
      </c>
      <c r="D517" s="9" t="s">
        <v>69</v>
      </c>
      <c r="E517" s="9" t="s">
        <v>51</v>
      </c>
      <c r="F517" s="9" t="s">
        <v>109</v>
      </c>
      <c r="G517" s="9" t="s">
        <v>55</v>
      </c>
      <c r="H517" s="10">
        <v>0.42299999999999999</v>
      </c>
      <c r="I517" s="10">
        <v>0.36599999999999999</v>
      </c>
      <c r="J517" s="10">
        <v>0.19400000000000001</v>
      </c>
      <c r="K517" s="10">
        <v>0.78900000000000003</v>
      </c>
      <c r="L517" s="10">
        <v>0.26500000000000001</v>
      </c>
      <c r="M517" s="10">
        <v>0.45200000000000001</v>
      </c>
      <c r="N517" s="10">
        <v>0.65</v>
      </c>
      <c r="O517" s="9">
        <v>2291.4899999999998</v>
      </c>
      <c r="P517" s="9">
        <v>177</v>
      </c>
      <c r="Q517" s="9" t="s">
        <v>55</v>
      </c>
      <c r="R517" s="9">
        <v>451</v>
      </c>
      <c r="S517" s="9">
        <v>11247</v>
      </c>
      <c r="T517" s="9" t="s">
        <v>718</v>
      </c>
      <c r="U517" s="9" t="s">
        <v>100</v>
      </c>
      <c r="V517" s="9">
        <v>5349</v>
      </c>
      <c r="W517" s="11">
        <v>64109</v>
      </c>
      <c r="X517" s="11">
        <v>74313</v>
      </c>
      <c r="Y517" s="11">
        <v>59283</v>
      </c>
      <c r="Z517" s="11">
        <v>50265</v>
      </c>
      <c r="AA517" s="11">
        <v>6220</v>
      </c>
      <c r="AB517" s="11">
        <v>6250</v>
      </c>
      <c r="AC517" s="9" t="s">
        <v>413</v>
      </c>
      <c r="AD517" s="10">
        <v>0.33300000000000002</v>
      </c>
      <c r="AE517" s="10">
        <v>0.41</v>
      </c>
      <c r="AF517" s="10">
        <v>0.35099999999999998</v>
      </c>
      <c r="AG517" s="9">
        <v>90</v>
      </c>
      <c r="AH517" s="9">
        <v>170.33</v>
      </c>
      <c r="AI517" s="9">
        <v>25.46</v>
      </c>
      <c r="AJ517" s="9">
        <v>13.452999999999999</v>
      </c>
      <c r="AK517" s="9">
        <v>0.52837999999999996</v>
      </c>
      <c r="AL517" s="9">
        <v>1E-3</v>
      </c>
      <c r="AM517" s="9">
        <v>0.34399999999999997</v>
      </c>
      <c r="AN517" s="10">
        <v>2.1000000000000001E-2</v>
      </c>
      <c r="AO517" s="10">
        <v>0.16300000000000001</v>
      </c>
      <c r="AP517" s="10">
        <v>0.192</v>
      </c>
      <c r="AQ517" s="9">
        <v>2993</v>
      </c>
      <c r="AR517" s="9">
        <v>0.154</v>
      </c>
      <c r="AS517" s="10">
        <v>2.8000000000000001E-2</v>
      </c>
      <c r="AT517" s="10">
        <v>8.8999999999999996E-2</v>
      </c>
      <c r="AU517" s="16">
        <v>0.86655112651646449</v>
      </c>
      <c r="AV517" s="1" t="str">
        <f t="shared" si="7"/>
        <v>no</v>
      </c>
    </row>
    <row r="518" spans="1:48" ht="14.25" hidden="1" customHeight="1">
      <c r="A518" s="7">
        <v>514</v>
      </c>
      <c r="B518" s="8" t="s">
        <v>1082</v>
      </c>
      <c r="C518" s="8" t="s">
        <v>1079</v>
      </c>
      <c r="D518" s="9" t="s">
        <v>50</v>
      </c>
      <c r="E518" s="9" t="s">
        <v>59</v>
      </c>
      <c r="F518" s="9" t="s">
        <v>442</v>
      </c>
      <c r="G518" s="9">
        <v>1010</v>
      </c>
      <c r="H518" s="10">
        <v>0.58699999999999997</v>
      </c>
      <c r="I518" s="9">
        <v>0.55600000000000005</v>
      </c>
      <c r="J518" s="9">
        <v>0.40600000000000003</v>
      </c>
      <c r="K518" s="10">
        <v>0.60199999999999998</v>
      </c>
      <c r="L518" s="10">
        <v>0.17799999999999999</v>
      </c>
      <c r="M518" s="10">
        <v>0.439</v>
      </c>
      <c r="N518" s="10">
        <v>0.76</v>
      </c>
      <c r="O518" s="9">
        <v>2231.83</v>
      </c>
      <c r="P518" s="9">
        <v>339</v>
      </c>
      <c r="Q518" s="9" t="s">
        <v>55</v>
      </c>
      <c r="R518" s="9">
        <v>305</v>
      </c>
      <c r="S518" s="9" t="s">
        <v>55</v>
      </c>
      <c r="T518" s="9" t="s">
        <v>55</v>
      </c>
      <c r="U518" s="9" t="s">
        <v>55</v>
      </c>
      <c r="V518" s="9" t="s">
        <v>55</v>
      </c>
      <c r="W518" s="11">
        <v>59096</v>
      </c>
      <c r="X518" s="11">
        <v>60516</v>
      </c>
      <c r="Y518" s="11">
        <v>52785</v>
      </c>
      <c r="Z518" s="11">
        <v>45909</v>
      </c>
      <c r="AA518" s="11">
        <v>27110</v>
      </c>
      <c r="AB518" s="11">
        <v>27110</v>
      </c>
      <c r="AC518" s="9" t="s">
        <v>55</v>
      </c>
      <c r="AD518" s="10">
        <v>0.21099999999999999</v>
      </c>
      <c r="AE518" s="10">
        <v>0.35</v>
      </c>
      <c r="AF518" s="10">
        <v>0.22</v>
      </c>
      <c r="AG518" s="9">
        <v>64.33</v>
      </c>
      <c r="AH518" s="9">
        <v>114.33</v>
      </c>
      <c r="AI518" s="9">
        <v>34.69</v>
      </c>
      <c r="AJ518" s="9">
        <v>19.52</v>
      </c>
      <c r="AK518" s="9">
        <v>0.56267999999999996</v>
      </c>
      <c r="AL518" s="9" t="s">
        <v>55</v>
      </c>
      <c r="AM518" s="9" t="s">
        <v>55</v>
      </c>
      <c r="AN518" s="10">
        <v>1.7999999999999999E-2</v>
      </c>
      <c r="AO518" s="10">
        <v>0.126</v>
      </c>
      <c r="AP518" s="10">
        <v>0.192</v>
      </c>
      <c r="AQ518" s="9">
        <v>2457</v>
      </c>
      <c r="AR518" s="9" t="s">
        <v>55</v>
      </c>
      <c r="AS518" s="10">
        <v>6.6000000000000003E-2</v>
      </c>
      <c r="AT518" s="10">
        <v>0.376</v>
      </c>
      <c r="AU518" s="16" t="s">
        <v>2055</v>
      </c>
      <c r="AV518" s="1" t="str">
        <f t="shared" ref="AV518:AV581" si="8">IF(AND(O518&gt;=4000,O518&lt;=25000),"yes","no")</f>
        <v>no</v>
      </c>
    </row>
    <row r="519" spans="1:48" ht="14.25" customHeight="1">
      <c r="A519" s="7">
        <v>515</v>
      </c>
      <c r="B519" s="8" t="s">
        <v>1083</v>
      </c>
      <c r="C519" s="8" t="s">
        <v>1079</v>
      </c>
      <c r="D519" s="9" t="s">
        <v>50</v>
      </c>
      <c r="E519" s="9" t="s">
        <v>59</v>
      </c>
      <c r="F519" s="9" t="s">
        <v>203</v>
      </c>
      <c r="G519" s="9">
        <v>1165</v>
      </c>
      <c r="H519" s="10">
        <v>0.78600000000000003</v>
      </c>
      <c r="I519" s="10">
        <v>0.72699999999999998</v>
      </c>
      <c r="J519" s="10">
        <v>0.67400000000000004</v>
      </c>
      <c r="K519" s="10">
        <v>0.49399999999999999</v>
      </c>
      <c r="L519" s="10">
        <v>6.0999999999999999E-2</v>
      </c>
      <c r="M519" s="10">
        <v>0.16600000000000001</v>
      </c>
      <c r="N519" s="10">
        <v>0.9</v>
      </c>
      <c r="O519" s="9">
        <v>7393.07</v>
      </c>
      <c r="P519" s="9">
        <v>397</v>
      </c>
      <c r="Q519" s="9">
        <v>705</v>
      </c>
      <c r="R519" s="9">
        <v>1074</v>
      </c>
      <c r="S519" s="11" t="s">
        <v>55</v>
      </c>
      <c r="T519" s="9" t="s">
        <v>55</v>
      </c>
      <c r="U519" s="9" t="s">
        <v>55</v>
      </c>
      <c r="V519" s="11" t="s">
        <v>55</v>
      </c>
      <c r="W519" s="11">
        <v>95011</v>
      </c>
      <c r="X519" s="11">
        <v>106992</v>
      </c>
      <c r="Y519" s="11">
        <v>82971</v>
      </c>
      <c r="Z519" s="11">
        <v>69012</v>
      </c>
      <c r="AA519" s="11">
        <v>36422</v>
      </c>
      <c r="AB519" s="11">
        <v>36422</v>
      </c>
      <c r="AC519" s="11" t="s">
        <v>55</v>
      </c>
      <c r="AD519" s="10">
        <v>0.74099999999999999</v>
      </c>
      <c r="AE519" s="10">
        <v>0.16</v>
      </c>
      <c r="AF519" s="10">
        <v>0.16300000000000001</v>
      </c>
      <c r="AG519" s="9">
        <v>723.33</v>
      </c>
      <c r="AH519" s="9">
        <v>1090.67</v>
      </c>
      <c r="AI519" s="9">
        <v>10.220000000000001</v>
      </c>
      <c r="AJ519" s="9">
        <v>6.7779999999999996</v>
      </c>
      <c r="AK519" s="9">
        <v>0.66320000000000001</v>
      </c>
      <c r="AL519" s="10" t="s">
        <v>55</v>
      </c>
      <c r="AM519" s="10" t="s">
        <v>55</v>
      </c>
      <c r="AN519" s="10">
        <v>2.5999999999999999E-2</v>
      </c>
      <c r="AO519" s="10">
        <v>0.22700000000000001</v>
      </c>
      <c r="AP519" s="10">
        <v>0.192</v>
      </c>
      <c r="AQ519" s="9">
        <v>8435</v>
      </c>
      <c r="AR519" s="9">
        <v>0.52</v>
      </c>
      <c r="AS519" s="10" t="s">
        <v>654</v>
      </c>
      <c r="AT519" s="10">
        <v>4.4999999999999998E-2</v>
      </c>
      <c r="AU519" s="16">
        <v>0.65789473684210531</v>
      </c>
      <c r="AV519" s="1" t="str">
        <f t="shared" si="8"/>
        <v>yes</v>
      </c>
    </row>
    <row r="520" spans="1:48" ht="14.25" hidden="1" customHeight="1">
      <c r="A520" s="7">
        <v>516</v>
      </c>
      <c r="B520" s="8" t="s">
        <v>1084</v>
      </c>
      <c r="C520" s="8" t="s">
        <v>1079</v>
      </c>
      <c r="D520" s="9" t="s">
        <v>91</v>
      </c>
      <c r="E520" s="9" t="s">
        <v>59</v>
      </c>
      <c r="F520" s="9" t="s">
        <v>165</v>
      </c>
      <c r="G520" s="9">
        <v>975</v>
      </c>
      <c r="H520" s="10">
        <v>0.61499999999999999</v>
      </c>
      <c r="I520" s="10">
        <v>0.60799999999999998</v>
      </c>
      <c r="J520" s="10">
        <v>0.56599999999999995</v>
      </c>
      <c r="K520" s="10">
        <v>1</v>
      </c>
      <c r="L520" s="10">
        <v>8.0000000000000002E-3</v>
      </c>
      <c r="M520" s="10">
        <v>0.122</v>
      </c>
      <c r="N520" s="10">
        <v>0.69</v>
      </c>
      <c r="O520" s="9">
        <v>1052.23</v>
      </c>
      <c r="P520" s="9" t="s">
        <v>55</v>
      </c>
      <c r="Q520" s="9" t="s">
        <v>55</v>
      </c>
      <c r="R520" s="9">
        <v>266</v>
      </c>
      <c r="S520" s="11" t="s">
        <v>55</v>
      </c>
      <c r="T520" s="9" t="s">
        <v>55</v>
      </c>
      <c r="U520" s="9" t="s">
        <v>55</v>
      </c>
      <c r="V520" s="11" t="s">
        <v>55</v>
      </c>
      <c r="W520" s="11">
        <v>60241</v>
      </c>
      <c r="X520" s="11">
        <v>75294</v>
      </c>
      <c r="Y520" s="11">
        <v>59328</v>
      </c>
      <c r="Z520" s="11">
        <v>49752</v>
      </c>
      <c r="AA520" s="11">
        <v>28790</v>
      </c>
      <c r="AB520" s="11">
        <v>28790</v>
      </c>
      <c r="AC520" s="9" t="s">
        <v>55</v>
      </c>
      <c r="AD520" s="10">
        <v>0.36399999999999999</v>
      </c>
      <c r="AE520" s="10">
        <v>0.35</v>
      </c>
      <c r="AF520" s="10">
        <v>0.309</v>
      </c>
      <c r="AG520" s="9">
        <v>93.67</v>
      </c>
      <c r="AH520" s="9">
        <v>152</v>
      </c>
      <c r="AI520" s="9">
        <v>11.23</v>
      </c>
      <c r="AJ520" s="9">
        <v>6.923</v>
      </c>
      <c r="AK520" s="9">
        <v>0.61623000000000006</v>
      </c>
      <c r="AL520" s="10" t="s">
        <v>55</v>
      </c>
      <c r="AM520" s="10" t="s">
        <v>55</v>
      </c>
      <c r="AN520" s="10">
        <v>1.7999999999999999E-2</v>
      </c>
      <c r="AO520" s="10">
        <v>0.14899999999999999</v>
      </c>
      <c r="AP520" s="10">
        <v>0.192</v>
      </c>
      <c r="AQ520" s="9">
        <v>1057</v>
      </c>
      <c r="AR520" s="9">
        <v>0.53600000000000003</v>
      </c>
      <c r="AS520" s="10">
        <v>4.2999999999999997E-2</v>
      </c>
      <c r="AT520" s="10">
        <v>0.251</v>
      </c>
      <c r="AU520" s="16">
        <v>0.65104166666666663</v>
      </c>
      <c r="AV520" s="1" t="str">
        <f t="shared" si="8"/>
        <v>no</v>
      </c>
    </row>
    <row r="521" spans="1:48" ht="14.25" hidden="1" customHeight="1">
      <c r="A521" s="7">
        <v>517</v>
      </c>
      <c r="B521" s="8" t="s">
        <v>1085</v>
      </c>
      <c r="C521" s="8" t="s">
        <v>1079</v>
      </c>
      <c r="D521" s="9" t="s">
        <v>50</v>
      </c>
      <c r="E521" s="9" t="s">
        <v>51</v>
      </c>
      <c r="F521" s="9" t="s">
        <v>97</v>
      </c>
      <c r="G521" s="9">
        <v>965</v>
      </c>
      <c r="H521" s="10">
        <v>0.55900000000000005</v>
      </c>
      <c r="I521" s="10">
        <v>0.496</v>
      </c>
      <c r="J521" s="10">
        <v>0.23699999999999999</v>
      </c>
      <c r="K521" s="10">
        <v>0.75700000000000001</v>
      </c>
      <c r="L521" s="10">
        <v>0.13200000000000001</v>
      </c>
      <c r="M521" s="10">
        <v>0.309</v>
      </c>
      <c r="N521" s="10">
        <v>0.8</v>
      </c>
      <c r="O521" s="9">
        <v>5452.73</v>
      </c>
      <c r="P521" s="9">
        <v>397</v>
      </c>
      <c r="Q521" s="9" t="s">
        <v>55</v>
      </c>
      <c r="R521" s="9">
        <v>983</v>
      </c>
      <c r="S521" s="9">
        <v>12725</v>
      </c>
      <c r="T521" s="9" t="s">
        <v>825</v>
      </c>
      <c r="U521" s="9" t="s">
        <v>516</v>
      </c>
      <c r="V521" s="9">
        <v>8970</v>
      </c>
      <c r="W521" s="11">
        <v>70048</v>
      </c>
      <c r="X521" s="11">
        <v>84420</v>
      </c>
      <c r="Y521" s="11">
        <v>67491</v>
      </c>
      <c r="Z521" s="11">
        <v>56619</v>
      </c>
      <c r="AA521" s="11">
        <v>6711</v>
      </c>
      <c r="AB521" s="11">
        <v>12981</v>
      </c>
      <c r="AC521" s="9" t="s">
        <v>169</v>
      </c>
      <c r="AD521" s="10">
        <v>0.41299999999999998</v>
      </c>
      <c r="AE521" s="10">
        <v>0.37</v>
      </c>
      <c r="AF521" s="10">
        <v>0.34699999999999998</v>
      </c>
      <c r="AG521" s="9">
        <v>373</v>
      </c>
      <c r="AH521" s="9">
        <v>366.33</v>
      </c>
      <c r="AI521" s="9">
        <v>14.62</v>
      </c>
      <c r="AJ521" s="9">
        <v>14.885</v>
      </c>
      <c r="AK521" s="9">
        <v>1.0182</v>
      </c>
      <c r="AL521" s="9">
        <v>1.7999999999999999E-2</v>
      </c>
      <c r="AM521" s="9">
        <v>0.56599999999999995</v>
      </c>
      <c r="AN521" s="10">
        <v>5.3999999999999999E-2</v>
      </c>
      <c r="AO521" s="10">
        <v>0.13600000000000001</v>
      </c>
      <c r="AP521" s="10">
        <v>0.192</v>
      </c>
      <c r="AQ521" s="9">
        <v>6747</v>
      </c>
      <c r="AR521" s="9">
        <v>0.496</v>
      </c>
      <c r="AS521" s="10">
        <v>5.5E-2</v>
      </c>
      <c r="AT521" s="10">
        <v>0.14499999999999999</v>
      </c>
      <c r="AU521" s="16">
        <v>0.66844919786096257</v>
      </c>
      <c r="AV521" s="1" t="str">
        <f t="shared" si="8"/>
        <v>yes</v>
      </c>
    </row>
    <row r="522" spans="1:48" ht="14.25" hidden="1" customHeight="1">
      <c r="A522" s="7">
        <v>518</v>
      </c>
      <c r="B522" s="8" t="s">
        <v>1086</v>
      </c>
      <c r="C522" s="8" t="s">
        <v>1079</v>
      </c>
      <c r="D522" s="9" t="s">
        <v>150</v>
      </c>
      <c r="E522" s="9" t="s">
        <v>51</v>
      </c>
      <c r="F522" s="9" t="s">
        <v>160</v>
      </c>
      <c r="G522" s="9">
        <v>1067</v>
      </c>
      <c r="H522" s="10">
        <v>0.46500000000000002</v>
      </c>
      <c r="I522" s="10">
        <v>0.38300000000000001</v>
      </c>
      <c r="J522" s="10">
        <v>0.159</v>
      </c>
      <c r="K522" s="10">
        <v>0.80400000000000005</v>
      </c>
      <c r="L522" s="10">
        <v>0.23100000000000001</v>
      </c>
      <c r="M522" s="10">
        <v>0.41699999999999998</v>
      </c>
      <c r="N522" s="10">
        <v>0.77</v>
      </c>
      <c r="O522" s="9">
        <v>12481.22</v>
      </c>
      <c r="P522" s="9">
        <v>834</v>
      </c>
      <c r="Q522" s="9">
        <v>27</v>
      </c>
      <c r="R522" s="9">
        <v>2316</v>
      </c>
      <c r="S522" s="11">
        <v>11614</v>
      </c>
      <c r="T522" s="9" t="s">
        <v>1087</v>
      </c>
      <c r="U522" s="9" t="s">
        <v>220</v>
      </c>
      <c r="V522" s="11">
        <v>8882</v>
      </c>
      <c r="W522" s="11">
        <v>79899</v>
      </c>
      <c r="X522" s="11">
        <v>89487</v>
      </c>
      <c r="Y522" s="11">
        <v>78759</v>
      </c>
      <c r="Z522" s="11">
        <v>66285</v>
      </c>
      <c r="AA522" s="11">
        <v>6898</v>
      </c>
      <c r="AB522" s="11">
        <v>18610</v>
      </c>
      <c r="AC522" s="9" t="s">
        <v>718</v>
      </c>
      <c r="AD522" s="10">
        <v>0.378</v>
      </c>
      <c r="AE522" s="10">
        <v>0.38</v>
      </c>
      <c r="AF522" s="10">
        <v>0.32700000000000001</v>
      </c>
      <c r="AG522" s="9">
        <v>703.67</v>
      </c>
      <c r="AH522" s="9">
        <v>792.67</v>
      </c>
      <c r="AI522" s="9">
        <v>17.739999999999998</v>
      </c>
      <c r="AJ522" s="9">
        <v>15.746</v>
      </c>
      <c r="AK522" s="9">
        <v>0.88771999999999995</v>
      </c>
      <c r="AL522" s="10">
        <v>4.8000000000000001E-2</v>
      </c>
      <c r="AM522" s="10">
        <v>0.55700000000000005</v>
      </c>
      <c r="AN522" s="10">
        <v>0.06</v>
      </c>
      <c r="AO522" s="10">
        <v>0.22600000000000001</v>
      </c>
      <c r="AP522" s="10">
        <v>0.192</v>
      </c>
      <c r="AQ522" s="9">
        <v>15526</v>
      </c>
      <c r="AR522" s="9">
        <v>0.749</v>
      </c>
      <c r="AS522" s="10" t="s">
        <v>414</v>
      </c>
      <c r="AT522" s="10">
        <v>8.6999999999999994E-2</v>
      </c>
      <c r="AU522" s="16">
        <v>0.57175528873642079</v>
      </c>
      <c r="AV522" s="1" t="str">
        <f t="shared" si="8"/>
        <v>yes</v>
      </c>
    </row>
    <row r="523" spans="1:48" ht="14.25" hidden="1" customHeight="1">
      <c r="A523" s="7">
        <v>519</v>
      </c>
      <c r="B523" s="8" t="s">
        <v>1088</v>
      </c>
      <c r="C523" s="8" t="s">
        <v>1079</v>
      </c>
      <c r="D523" s="9" t="s">
        <v>69</v>
      </c>
      <c r="E523" s="9" t="s">
        <v>59</v>
      </c>
      <c r="F523" s="9" t="s">
        <v>189</v>
      </c>
      <c r="G523" s="9">
        <v>1065</v>
      </c>
      <c r="H523" s="10">
        <v>0.623</v>
      </c>
      <c r="I523" s="10">
        <v>0.60099999999999998</v>
      </c>
      <c r="J523" s="10">
        <v>0.51100000000000001</v>
      </c>
      <c r="K523" s="10">
        <v>0.88400000000000001</v>
      </c>
      <c r="L523" s="10">
        <v>0.16900000000000001</v>
      </c>
      <c r="M523" s="10">
        <v>0.19400000000000001</v>
      </c>
      <c r="N523" s="10">
        <v>0.79</v>
      </c>
      <c r="O523" s="9">
        <v>1742.65</v>
      </c>
      <c r="P523" s="9">
        <v>52</v>
      </c>
      <c r="Q523" s="9" t="s">
        <v>55</v>
      </c>
      <c r="R523" s="9">
        <v>513</v>
      </c>
      <c r="S523" s="9" t="s">
        <v>55</v>
      </c>
      <c r="T523" s="9" t="s">
        <v>55</v>
      </c>
      <c r="U523" s="9" t="s">
        <v>55</v>
      </c>
      <c r="V523" s="9" t="s">
        <v>55</v>
      </c>
      <c r="W523" s="11">
        <v>60155</v>
      </c>
      <c r="X523" s="11">
        <v>68265</v>
      </c>
      <c r="Y523" s="11">
        <v>57591</v>
      </c>
      <c r="Z523" s="11">
        <v>51489</v>
      </c>
      <c r="AA523" s="11">
        <v>29800</v>
      </c>
      <c r="AB523" s="11">
        <v>29800</v>
      </c>
      <c r="AC523" s="9" t="s">
        <v>55</v>
      </c>
      <c r="AD523" s="10">
        <v>0.42899999999999999</v>
      </c>
      <c r="AE523" s="10">
        <v>0.3</v>
      </c>
      <c r="AF523" s="10">
        <v>0.27300000000000002</v>
      </c>
      <c r="AG523" s="9">
        <v>161</v>
      </c>
      <c r="AH523" s="9">
        <v>185.67</v>
      </c>
      <c r="AI523" s="9">
        <v>10.82</v>
      </c>
      <c r="AJ523" s="9">
        <v>9.3859999999999992</v>
      </c>
      <c r="AK523" s="9">
        <v>0.86714999999999998</v>
      </c>
      <c r="AL523" s="9" t="s">
        <v>55</v>
      </c>
      <c r="AM523" s="9" t="s">
        <v>55</v>
      </c>
      <c r="AN523" s="10">
        <v>2.4E-2</v>
      </c>
      <c r="AO523" s="10">
        <v>0.114</v>
      </c>
      <c r="AP523" s="10">
        <v>0.192</v>
      </c>
      <c r="AQ523" s="9">
        <v>2049</v>
      </c>
      <c r="AR523" s="9">
        <v>0.75</v>
      </c>
      <c r="AS523" s="9">
        <v>7.8E-2</v>
      </c>
      <c r="AT523" s="10">
        <v>0.19500000000000001</v>
      </c>
      <c r="AU523" s="16">
        <v>0.5714285714285714</v>
      </c>
      <c r="AV523" s="1" t="str">
        <f t="shared" si="8"/>
        <v>no</v>
      </c>
    </row>
    <row r="524" spans="1:48" ht="14.25" hidden="1" customHeight="1">
      <c r="A524" s="7">
        <v>520</v>
      </c>
      <c r="B524" s="8" t="s">
        <v>1089</v>
      </c>
      <c r="C524" s="8" t="s">
        <v>1079</v>
      </c>
      <c r="D524" s="9" t="s">
        <v>58</v>
      </c>
      <c r="E524" s="9" t="s">
        <v>51</v>
      </c>
      <c r="F524" s="9" t="s">
        <v>379</v>
      </c>
      <c r="G524" s="9" t="s">
        <v>55</v>
      </c>
      <c r="H524" s="10">
        <v>0.36599999999999999</v>
      </c>
      <c r="I524" s="10">
        <v>0.33</v>
      </c>
      <c r="J524" s="10">
        <v>0.154</v>
      </c>
      <c r="K524" s="10">
        <v>0.86599999999999999</v>
      </c>
      <c r="L524" s="10">
        <v>0.46400000000000002</v>
      </c>
      <c r="M524" s="10">
        <v>0.72</v>
      </c>
      <c r="N524" s="10">
        <v>0.54</v>
      </c>
      <c r="O524" s="9">
        <v>1760.47</v>
      </c>
      <c r="P524" s="9">
        <v>121</v>
      </c>
      <c r="Q524" s="9" t="s">
        <v>55</v>
      </c>
      <c r="R524" s="9">
        <v>287</v>
      </c>
      <c r="S524" s="11">
        <v>8800</v>
      </c>
      <c r="T524" s="9" t="s">
        <v>546</v>
      </c>
      <c r="U524" s="9" t="s">
        <v>667</v>
      </c>
      <c r="V524" s="11">
        <v>5196</v>
      </c>
      <c r="W524" s="11">
        <v>65017</v>
      </c>
      <c r="X524" s="11">
        <v>79011</v>
      </c>
      <c r="Y524" s="11">
        <v>61560</v>
      </c>
      <c r="Z524" s="11">
        <v>54684</v>
      </c>
      <c r="AA524" s="11">
        <v>6816</v>
      </c>
      <c r="AB524" s="11">
        <v>6816</v>
      </c>
      <c r="AC524" s="9" t="s">
        <v>234</v>
      </c>
      <c r="AD524" s="10">
        <v>0.129</v>
      </c>
      <c r="AE524" s="10">
        <v>0.48</v>
      </c>
      <c r="AF524" s="10">
        <v>0.32200000000000001</v>
      </c>
      <c r="AG524" s="9">
        <v>51</v>
      </c>
      <c r="AH524" s="9">
        <v>104.33</v>
      </c>
      <c r="AI524" s="9">
        <v>34.520000000000003</v>
      </c>
      <c r="AJ524" s="9">
        <v>16.873999999999999</v>
      </c>
      <c r="AK524" s="9">
        <v>0.48881999999999998</v>
      </c>
      <c r="AL524" s="10">
        <v>5.0000000000000001E-3</v>
      </c>
      <c r="AM524" s="10">
        <v>0.438</v>
      </c>
      <c r="AN524" s="10">
        <v>7.0000000000000001E-3</v>
      </c>
      <c r="AO524" s="10">
        <v>0.14199999999999999</v>
      </c>
      <c r="AP524" s="10">
        <v>0.192</v>
      </c>
      <c r="AQ524" s="9">
        <v>2506</v>
      </c>
      <c r="AR524" s="9">
        <v>0.24399999999999999</v>
      </c>
      <c r="AS524" s="10">
        <v>0.05</v>
      </c>
      <c r="AT524" s="10">
        <v>0.23699999999999999</v>
      </c>
      <c r="AU524" s="16">
        <v>0.8038585209003215</v>
      </c>
      <c r="AV524" s="1" t="str">
        <f t="shared" si="8"/>
        <v>no</v>
      </c>
    </row>
    <row r="525" spans="1:48" ht="14.25" hidden="1" customHeight="1">
      <c r="A525" s="7">
        <v>521</v>
      </c>
      <c r="B525" s="8" t="s">
        <v>1090</v>
      </c>
      <c r="C525" s="8" t="s">
        <v>1079</v>
      </c>
      <c r="D525" s="9" t="s">
        <v>58</v>
      </c>
      <c r="E525" s="9" t="s">
        <v>59</v>
      </c>
      <c r="F525" s="9" t="s">
        <v>147</v>
      </c>
      <c r="G525" s="9" t="s">
        <v>55</v>
      </c>
      <c r="H525" s="10">
        <v>0.46600000000000003</v>
      </c>
      <c r="I525" s="10">
        <v>0.40799999999999997</v>
      </c>
      <c r="J525" s="10">
        <v>0.23300000000000001</v>
      </c>
      <c r="K525" s="10">
        <v>0.73399999999999999</v>
      </c>
      <c r="L525" s="10">
        <v>8.2000000000000003E-2</v>
      </c>
      <c r="M525" s="10">
        <v>0.66500000000000004</v>
      </c>
      <c r="N525" s="10">
        <v>0.83</v>
      </c>
      <c r="O525" s="9">
        <v>911.6</v>
      </c>
      <c r="P525" s="9">
        <v>108</v>
      </c>
      <c r="Q525" s="9">
        <v>12</v>
      </c>
      <c r="R525" s="9">
        <v>140</v>
      </c>
      <c r="S525" s="11" t="s">
        <v>55</v>
      </c>
      <c r="T525" s="9" t="s">
        <v>55</v>
      </c>
      <c r="U525" s="9" t="s">
        <v>55</v>
      </c>
      <c r="V525" s="11" t="s">
        <v>55</v>
      </c>
      <c r="W525" s="11">
        <v>68812</v>
      </c>
      <c r="X525" s="11">
        <v>64260</v>
      </c>
      <c r="Y525" s="11">
        <v>59688</v>
      </c>
      <c r="Z525" s="11">
        <v>52182</v>
      </c>
      <c r="AA525" s="11">
        <v>28964</v>
      </c>
      <c r="AB525" s="11">
        <v>28964</v>
      </c>
      <c r="AC525" s="9" t="s">
        <v>55</v>
      </c>
      <c r="AD525" s="10">
        <v>0.442</v>
      </c>
      <c r="AE525" s="10">
        <v>0.31</v>
      </c>
      <c r="AF525" s="10">
        <v>0.38100000000000001</v>
      </c>
      <c r="AG525" s="9">
        <v>60.33</v>
      </c>
      <c r="AH525" s="9">
        <v>64.67</v>
      </c>
      <c r="AI525" s="9">
        <v>15.11</v>
      </c>
      <c r="AJ525" s="9">
        <v>14.097</v>
      </c>
      <c r="AK525" s="9">
        <v>0.93298999999999999</v>
      </c>
      <c r="AL525" s="10" t="s">
        <v>55</v>
      </c>
      <c r="AM525" s="10" t="s">
        <v>55</v>
      </c>
      <c r="AN525" s="10">
        <v>5.0000000000000001E-3</v>
      </c>
      <c r="AO525" s="10">
        <v>0.22700000000000001</v>
      </c>
      <c r="AP525" s="10">
        <v>0.192</v>
      </c>
      <c r="AQ525" s="9">
        <v>1001</v>
      </c>
      <c r="AR525" s="9" t="s">
        <v>55</v>
      </c>
      <c r="AS525" s="10" t="s">
        <v>654</v>
      </c>
      <c r="AT525" s="10">
        <v>2.4E-2</v>
      </c>
      <c r="AU525" s="16" t="s">
        <v>2055</v>
      </c>
      <c r="AV525" s="1" t="str">
        <f t="shared" si="8"/>
        <v>no</v>
      </c>
    </row>
    <row r="526" spans="1:48" ht="14.25" hidden="1" customHeight="1">
      <c r="A526" s="7">
        <v>522</v>
      </c>
      <c r="B526" s="8" t="s">
        <v>1091</v>
      </c>
      <c r="C526" s="8" t="s">
        <v>1079</v>
      </c>
      <c r="D526" s="9" t="s">
        <v>69</v>
      </c>
      <c r="E526" s="9" t="s">
        <v>51</v>
      </c>
      <c r="F526" s="9" t="s">
        <v>109</v>
      </c>
      <c r="G526" s="9" t="s">
        <v>55</v>
      </c>
      <c r="H526" s="10">
        <v>0.49199999999999999</v>
      </c>
      <c r="I526" s="10">
        <v>0.439</v>
      </c>
      <c r="J526" s="10">
        <v>0.23799999999999999</v>
      </c>
      <c r="K526" s="10">
        <v>0.84899999999999998</v>
      </c>
      <c r="L526" s="10">
        <v>0.104</v>
      </c>
      <c r="M526" s="10">
        <v>0.35699999999999998</v>
      </c>
      <c r="N526" s="10">
        <v>0.72</v>
      </c>
      <c r="O526" s="9">
        <v>2998.74</v>
      </c>
      <c r="P526" s="9">
        <v>116</v>
      </c>
      <c r="Q526" s="9" t="s">
        <v>55</v>
      </c>
      <c r="R526" s="9">
        <v>663</v>
      </c>
      <c r="S526" s="11">
        <v>11120</v>
      </c>
      <c r="T526" s="9" t="s">
        <v>322</v>
      </c>
      <c r="U526" s="9" t="s">
        <v>112</v>
      </c>
      <c r="V526" s="11">
        <v>6217</v>
      </c>
      <c r="W526" s="11">
        <v>68662</v>
      </c>
      <c r="X526" s="11">
        <v>79479</v>
      </c>
      <c r="Y526" s="11">
        <v>63990</v>
      </c>
      <c r="Z526" s="11">
        <v>51480</v>
      </c>
      <c r="AA526" s="11">
        <v>5898</v>
      </c>
      <c r="AB526" s="11">
        <v>10308</v>
      </c>
      <c r="AC526" s="9" t="s">
        <v>413</v>
      </c>
      <c r="AD526" s="10">
        <v>0.26100000000000001</v>
      </c>
      <c r="AE526" s="10">
        <v>0.4</v>
      </c>
      <c r="AF526" s="10">
        <v>0.377</v>
      </c>
      <c r="AG526" s="9">
        <v>158</v>
      </c>
      <c r="AH526" s="9">
        <v>227.67</v>
      </c>
      <c r="AI526" s="9">
        <v>18.98</v>
      </c>
      <c r="AJ526" s="9">
        <v>13.172000000000001</v>
      </c>
      <c r="AK526" s="9">
        <v>0.69399999999999995</v>
      </c>
      <c r="AL526" s="10">
        <v>0</v>
      </c>
      <c r="AM526" s="10">
        <v>0.45100000000000001</v>
      </c>
      <c r="AN526" s="10">
        <v>8.0000000000000002E-3</v>
      </c>
      <c r="AO526" s="10">
        <v>0.127</v>
      </c>
      <c r="AP526" s="10">
        <v>0.192</v>
      </c>
      <c r="AQ526" s="9">
        <v>3431</v>
      </c>
      <c r="AR526" s="9">
        <v>0.35</v>
      </c>
      <c r="AS526" s="10">
        <v>6.4000000000000001E-2</v>
      </c>
      <c r="AT526" s="10">
        <v>0.23100000000000001</v>
      </c>
      <c r="AU526" s="16">
        <v>0.7407407407407407</v>
      </c>
      <c r="AV526" s="1" t="str">
        <f t="shared" si="8"/>
        <v>no</v>
      </c>
    </row>
    <row r="527" spans="1:48" ht="14.25" hidden="1" customHeight="1">
      <c r="A527" s="7">
        <v>523</v>
      </c>
      <c r="B527" s="8" t="s">
        <v>1092</v>
      </c>
      <c r="C527" s="8" t="s">
        <v>1093</v>
      </c>
      <c r="D527" s="9" t="s">
        <v>63</v>
      </c>
      <c r="E527" s="9" t="s">
        <v>51</v>
      </c>
      <c r="F527" s="9" t="s">
        <v>77</v>
      </c>
      <c r="G527" s="9">
        <v>1005</v>
      </c>
      <c r="H527" s="10">
        <v>0.40500000000000003</v>
      </c>
      <c r="I527" s="10">
        <v>0.30499999999999999</v>
      </c>
      <c r="J527" s="10">
        <v>0.129</v>
      </c>
      <c r="K527" s="10">
        <v>0.83199999999999996</v>
      </c>
      <c r="L527" s="10">
        <v>0.26100000000000001</v>
      </c>
      <c r="M527" s="10">
        <v>0.41799999999999998</v>
      </c>
      <c r="N527" s="10">
        <v>0.74</v>
      </c>
      <c r="O527" s="9">
        <v>23409.23</v>
      </c>
      <c r="P527" s="9">
        <v>1046</v>
      </c>
      <c r="Q527" s="9">
        <v>358</v>
      </c>
      <c r="R527" s="9">
        <v>3888</v>
      </c>
      <c r="S527" s="9">
        <v>14150</v>
      </c>
      <c r="T527" s="9" t="s">
        <v>120</v>
      </c>
      <c r="U527" s="9" t="s">
        <v>252</v>
      </c>
      <c r="V527" s="9">
        <v>9931</v>
      </c>
      <c r="W527" s="11">
        <v>101251</v>
      </c>
      <c r="X527" s="11">
        <v>122481</v>
      </c>
      <c r="Y527" s="11">
        <v>91053</v>
      </c>
      <c r="Z527" s="11">
        <v>69984</v>
      </c>
      <c r="AA527" s="11">
        <v>6943</v>
      </c>
      <c r="AB527" s="11">
        <v>20853</v>
      </c>
      <c r="AC527" s="9" t="s">
        <v>1094</v>
      </c>
      <c r="AD527" s="10">
        <v>0.378</v>
      </c>
      <c r="AE527" s="10">
        <v>0.41</v>
      </c>
      <c r="AF527" s="10">
        <v>0.36099999999999999</v>
      </c>
      <c r="AG527" s="9">
        <v>948</v>
      </c>
      <c r="AH527" s="9">
        <v>2210</v>
      </c>
      <c r="AI527" s="9">
        <v>24.69</v>
      </c>
      <c r="AJ527" s="9">
        <v>10.592000000000001</v>
      </c>
      <c r="AK527" s="9">
        <v>0.42896000000000001</v>
      </c>
      <c r="AL527" s="9">
        <v>8.5000000000000006E-2</v>
      </c>
      <c r="AM527" s="9">
        <v>0.46800000000000003</v>
      </c>
      <c r="AN527" s="10">
        <v>4.2000000000000003E-2</v>
      </c>
      <c r="AO527" s="10">
        <v>0.55500000000000005</v>
      </c>
      <c r="AP527" s="10">
        <v>0.47799999999999998</v>
      </c>
      <c r="AQ527" s="9">
        <v>28600</v>
      </c>
      <c r="AR527" s="9">
        <v>0.39</v>
      </c>
      <c r="AS527" s="10" t="s">
        <v>1095</v>
      </c>
      <c r="AT527" s="9">
        <v>2.7E-2</v>
      </c>
      <c r="AU527" s="16">
        <v>0.71942446043165464</v>
      </c>
      <c r="AV527" s="1" t="str">
        <f t="shared" si="8"/>
        <v>yes</v>
      </c>
    </row>
    <row r="528" spans="1:48" ht="14.25" hidden="1" customHeight="1">
      <c r="A528" s="7">
        <v>524</v>
      </c>
      <c r="B528" s="8" t="s">
        <v>1096</v>
      </c>
      <c r="C528" s="8" t="s">
        <v>1093</v>
      </c>
      <c r="D528" s="9" t="s">
        <v>63</v>
      </c>
      <c r="E528" s="9" t="s">
        <v>51</v>
      </c>
      <c r="F528" s="9" t="s">
        <v>77</v>
      </c>
      <c r="G528" s="9">
        <v>1080</v>
      </c>
      <c r="H528" s="10">
        <v>0.58399999999999996</v>
      </c>
      <c r="I528" s="10">
        <v>0.48099999999999998</v>
      </c>
      <c r="J528" s="10">
        <v>0.219</v>
      </c>
      <c r="K528" s="10">
        <v>0.85</v>
      </c>
      <c r="L528" s="10">
        <v>0.159</v>
      </c>
      <c r="M528" s="10">
        <v>0.29399999999999998</v>
      </c>
      <c r="N528" s="10">
        <v>0.81</v>
      </c>
      <c r="O528" s="9">
        <v>18049.18</v>
      </c>
      <c r="P528" s="9">
        <v>622</v>
      </c>
      <c r="Q528" s="9">
        <v>179</v>
      </c>
      <c r="R528" s="9">
        <v>3178</v>
      </c>
      <c r="S528" s="9">
        <v>14613</v>
      </c>
      <c r="T528" s="9" t="s">
        <v>120</v>
      </c>
      <c r="U528" s="9" t="s">
        <v>211</v>
      </c>
      <c r="V528" s="9">
        <v>13127</v>
      </c>
      <c r="W528" s="11">
        <v>95520</v>
      </c>
      <c r="X528" s="11">
        <v>122004</v>
      </c>
      <c r="Y528" s="11">
        <v>88812</v>
      </c>
      <c r="Z528" s="11">
        <v>74934</v>
      </c>
      <c r="AA528" s="11">
        <v>6902</v>
      </c>
      <c r="AB528" s="11">
        <v>20812</v>
      </c>
      <c r="AC528" s="9" t="s">
        <v>1097</v>
      </c>
      <c r="AD528" s="10">
        <v>0.54100000000000004</v>
      </c>
      <c r="AE528" s="10">
        <v>0.28000000000000003</v>
      </c>
      <c r="AF528" s="10">
        <v>0.28000000000000003</v>
      </c>
      <c r="AG528" s="9">
        <v>926.67</v>
      </c>
      <c r="AH528" s="9">
        <v>2408.67</v>
      </c>
      <c r="AI528" s="9">
        <v>19.48</v>
      </c>
      <c r="AJ528" s="9">
        <v>7.4930000000000003</v>
      </c>
      <c r="AK528" s="9">
        <v>0.38472000000000001</v>
      </c>
      <c r="AL528" s="9">
        <v>0.13500000000000001</v>
      </c>
      <c r="AM528" s="9">
        <v>0.45300000000000001</v>
      </c>
      <c r="AN528" s="10">
        <v>3.4000000000000002E-2</v>
      </c>
      <c r="AO528" s="10">
        <v>0.34599999999999997</v>
      </c>
      <c r="AP528" s="10">
        <v>0.47799999999999998</v>
      </c>
      <c r="AQ528" s="9">
        <v>20898</v>
      </c>
      <c r="AR528" s="9">
        <v>0.58899999999999997</v>
      </c>
      <c r="AS528" s="10">
        <v>0.13200000000000001</v>
      </c>
      <c r="AT528" s="10">
        <v>4.2999999999999997E-2</v>
      </c>
      <c r="AU528" s="16">
        <v>0.62932662051604782</v>
      </c>
      <c r="AV528" s="1" t="str">
        <f t="shared" si="8"/>
        <v>yes</v>
      </c>
    </row>
    <row r="529" spans="1:48" ht="14.25" hidden="1" customHeight="1">
      <c r="A529" s="7">
        <v>525</v>
      </c>
      <c r="B529" s="8" t="s">
        <v>1098</v>
      </c>
      <c r="C529" s="8" t="s">
        <v>1093</v>
      </c>
      <c r="D529" s="9" t="s">
        <v>69</v>
      </c>
      <c r="E529" s="9" t="s">
        <v>59</v>
      </c>
      <c r="F529" s="9" t="s">
        <v>276</v>
      </c>
      <c r="G529" s="9">
        <v>985</v>
      </c>
      <c r="H529" s="10">
        <v>0.40899999999999997</v>
      </c>
      <c r="I529" s="10">
        <v>0.38600000000000001</v>
      </c>
      <c r="J529" s="10">
        <v>0.27300000000000002</v>
      </c>
      <c r="K529" s="10">
        <v>0.48599999999999999</v>
      </c>
      <c r="L529" s="10">
        <v>6.3E-2</v>
      </c>
      <c r="M529" s="10">
        <v>0.46</v>
      </c>
      <c r="N529" s="10">
        <v>0.73</v>
      </c>
      <c r="O529" s="9">
        <v>935.55</v>
      </c>
      <c r="P529" s="9">
        <v>152</v>
      </c>
      <c r="Q529" s="9" t="s">
        <v>55</v>
      </c>
      <c r="R529" s="9">
        <v>157</v>
      </c>
      <c r="S529" s="9" t="s">
        <v>55</v>
      </c>
      <c r="T529" s="9" t="s">
        <v>55</v>
      </c>
      <c r="U529" s="9" t="s">
        <v>55</v>
      </c>
      <c r="V529" s="9" t="s">
        <v>55</v>
      </c>
      <c r="W529" s="11">
        <v>69691</v>
      </c>
      <c r="X529" s="11">
        <v>67149</v>
      </c>
      <c r="Y529" s="11">
        <v>61146</v>
      </c>
      <c r="Z529" s="11">
        <v>47574</v>
      </c>
      <c r="AA529" s="11">
        <v>29994</v>
      </c>
      <c r="AB529" s="11">
        <v>29994</v>
      </c>
      <c r="AC529" s="9" t="s">
        <v>55</v>
      </c>
      <c r="AD529" s="10">
        <v>0</v>
      </c>
      <c r="AE529" s="10">
        <v>0.44</v>
      </c>
      <c r="AF529" s="10">
        <v>0.41599999999999998</v>
      </c>
      <c r="AG529" s="9">
        <v>81.67</v>
      </c>
      <c r="AH529" s="9">
        <v>51.33</v>
      </c>
      <c r="AI529" s="9">
        <v>11.46</v>
      </c>
      <c r="AJ529" s="9">
        <v>18.225000000000001</v>
      </c>
      <c r="AK529" s="9">
        <v>1.59091</v>
      </c>
      <c r="AL529" s="9" t="s">
        <v>55</v>
      </c>
      <c r="AM529" s="9" t="s">
        <v>55</v>
      </c>
      <c r="AN529" s="10">
        <v>1.2E-2</v>
      </c>
      <c r="AO529" s="10">
        <v>0.127</v>
      </c>
      <c r="AP529" s="10">
        <v>0.47799999999999998</v>
      </c>
      <c r="AQ529" s="9">
        <v>1044</v>
      </c>
      <c r="AR529" s="9" t="s">
        <v>55</v>
      </c>
      <c r="AS529" s="9">
        <v>0.35099999999999998</v>
      </c>
      <c r="AT529" s="10">
        <v>0.40899999999999997</v>
      </c>
      <c r="AU529" s="16" t="s">
        <v>2055</v>
      </c>
      <c r="AV529" s="1" t="str">
        <f t="shared" si="8"/>
        <v>no</v>
      </c>
    </row>
    <row r="530" spans="1:48" ht="14.25" hidden="1" customHeight="1">
      <c r="A530" s="7">
        <v>526</v>
      </c>
      <c r="B530" s="8" t="s">
        <v>1099</v>
      </c>
      <c r="C530" s="8" t="s">
        <v>1100</v>
      </c>
      <c r="D530" s="9" t="s">
        <v>58</v>
      </c>
      <c r="E530" s="9" t="s">
        <v>151</v>
      </c>
      <c r="F530" s="9" t="s">
        <v>985</v>
      </c>
      <c r="G530" s="9" t="s">
        <v>55</v>
      </c>
      <c r="H530" s="10">
        <v>0.48499999999999999</v>
      </c>
      <c r="I530" s="10">
        <v>0.45500000000000002</v>
      </c>
      <c r="J530" s="10">
        <v>0.311</v>
      </c>
      <c r="K530" s="10">
        <v>0.91500000000000004</v>
      </c>
      <c r="L530" s="10">
        <v>0.109</v>
      </c>
      <c r="M530" s="10">
        <v>0.38800000000000001</v>
      </c>
      <c r="N530" s="10">
        <v>0.68</v>
      </c>
      <c r="O530" s="9">
        <v>696.86</v>
      </c>
      <c r="P530" s="9">
        <v>34</v>
      </c>
      <c r="Q530" s="9" t="s">
        <v>55</v>
      </c>
      <c r="R530" s="9">
        <v>90</v>
      </c>
      <c r="S530" s="9" t="s">
        <v>55</v>
      </c>
      <c r="T530" s="9" t="s">
        <v>55</v>
      </c>
      <c r="U530" s="9" t="s">
        <v>55</v>
      </c>
      <c r="V530" s="9" t="s">
        <v>55</v>
      </c>
      <c r="W530" s="9">
        <v>60092</v>
      </c>
      <c r="X530" s="9">
        <v>59778</v>
      </c>
      <c r="Y530" s="9">
        <v>49572</v>
      </c>
      <c r="Z530" s="9">
        <v>41859</v>
      </c>
      <c r="AA530" s="11">
        <v>15630</v>
      </c>
      <c r="AB530" s="11">
        <v>15630</v>
      </c>
      <c r="AC530" s="9" t="s">
        <v>55</v>
      </c>
      <c r="AD530" s="10">
        <v>0.4</v>
      </c>
      <c r="AE530" s="10">
        <v>0.4</v>
      </c>
      <c r="AF530" s="10">
        <v>0.34</v>
      </c>
      <c r="AG530" s="9">
        <v>66</v>
      </c>
      <c r="AH530" s="9">
        <v>54</v>
      </c>
      <c r="AI530" s="9">
        <v>10.56</v>
      </c>
      <c r="AJ530" s="9">
        <v>12.904999999999999</v>
      </c>
      <c r="AK530" s="9">
        <v>1.2222200000000001</v>
      </c>
      <c r="AL530" s="9" t="s">
        <v>55</v>
      </c>
      <c r="AM530" s="9" t="s">
        <v>55</v>
      </c>
      <c r="AN530" s="10">
        <v>1E-3</v>
      </c>
      <c r="AO530" s="10">
        <v>0.25600000000000001</v>
      </c>
      <c r="AP530" s="10">
        <v>8.5000000000000006E-2</v>
      </c>
      <c r="AQ530" s="9">
        <v>741</v>
      </c>
      <c r="AR530" s="9" t="s">
        <v>55</v>
      </c>
      <c r="AS530" s="10" t="s">
        <v>95</v>
      </c>
      <c r="AT530" s="9">
        <v>8.5000000000000006E-2</v>
      </c>
      <c r="AU530" s="16" t="s">
        <v>2055</v>
      </c>
      <c r="AV530" s="1" t="str">
        <f t="shared" si="8"/>
        <v>no</v>
      </c>
    </row>
    <row r="531" spans="1:48" ht="14.25" hidden="1" customHeight="1">
      <c r="A531" s="7">
        <v>527</v>
      </c>
      <c r="B531" s="8" t="s">
        <v>1101</v>
      </c>
      <c r="C531" s="8" t="s">
        <v>1100</v>
      </c>
      <c r="D531" s="9" t="s">
        <v>63</v>
      </c>
      <c r="E531" s="9" t="s">
        <v>59</v>
      </c>
      <c r="F531" s="9" t="s">
        <v>361</v>
      </c>
      <c r="G531" s="9">
        <v>1445</v>
      </c>
      <c r="H531" s="10">
        <v>0.94099999999999995</v>
      </c>
      <c r="I531" s="10">
        <v>0.92200000000000004</v>
      </c>
      <c r="J531" s="10">
        <v>0.85799999999999998</v>
      </c>
      <c r="K531" s="10">
        <v>0.67800000000000005</v>
      </c>
      <c r="L531" s="10">
        <v>8.9999999999999993E-3</v>
      </c>
      <c r="M531" s="10">
        <v>8.3000000000000004E-2</v>
      </c>
      <c r="N531" s="10">
        <v>0.96</v>
      </c>
      <c r="O531" s="9">
        <v>6278.91</v>
      </c>
      <c r="P531" s="9">
        <v>602</v>
      </c>
      <c r="Q531" s="9">
        <v>173</v>
      </c>
      <c r="R531" s="9">
        <v>1289</v>
      </c>
      <c r="S531" s="9" t="s">
        <v>55</v>
      </c>
      <c r="T531" s="9" t="s">
        <v>55</v>
      </c>
      <c r="U531" s="9" t="s">
        <v>55</v>
      </c>
      <c r="V531" s="9" t="s">
        <v>55</v>
      </c>
      <c r="W531" s="11">
        <v>145432</v>
      </c>
      <c r="X531" s="11">
        <v>175239</v>
      </c>
      <c r="Y531" s="11">
        <v>108981</v>
      </c>
      <c r="Z531" s="11">
        <v>78390</v>
      </c>
      <c r="AA531" s="11">
        <v>49506</v>
      </c>
      <c r="AB531" s="11">
        <v>49506</v>
      </c>
      <c r="AC531" s="9" t="s">
        <v>55</v>
      </c>
      <c r="AD531" s="10">
        <v>0.92900000000000005</v>
      </c>
      <c r="AE531" s="10">
        <v>0.14000000000000001</v>
      </c>
      <c r="AF531" s="10">
        <v>0.13900000000000001</v>
      </c>
      <c r="AG531" s="9">
        <v>924</v>
      </c>
      <c r="AH531" s="9">
        <v>2967.33</v>
      </c>
      <c r="AI531" s="9">
        <v>6.8</v>
      </c>
      <c r="AJ531" s="9">
        <v>2.1160000000000001</v>
      </c>
      <c r="AK531" s="9">
        <v>0.31139</v>
      </c>
      <c r="AL531" s="9" t="s">
        <v>55</v>
      </c>
      <c r="AM531" s="9" t="s">
        <v>55</v>
      </c>
      <c r="AN531" s="10">
        <v>0.159</v>
      </c>
      <c r="AO531" s="10">
        <v>0.316</v>
      </c>
      <c r="AP531" s="10">
        <v>8.5000000000000006E-2</v>
      </c>
      <c r="AQ531" s="9">
        <v>6350</v>
      </c>
      <c r="AR531" s="9">
        <v>0.54800000000000004</v>
      </c>
      <c r="AS531" s="10" t="s">
        <v>1102</v>
      </c>
      <c r="AT531" s="9">
        <v>1.2E-2</v>
      </c>
      <c r="AU531" s="16">
        <v>0.64599483204134367</v>
      </c>
      <c r="AV531" s="1" t="str">
        <f t="shared" si="8"/>
        <v>yes</v>
      </c>
    </row>
    <row r="532" spans="1:48" ht="14.25" hidden="1" customHeight="1">
      <c r="A532" s="7">
        <v>528</v>
      </c>
      <c r="B532" s="8" t="s">
        <v>1103</v>
      </c>
      <c r="C532" s="8" t="s">
        <v>1100</v>
      </c>
      <c r="D532" s="9" t="s">
        <v>69</v>
      </c>
      <c r="E532" s="9" t="s">
        <v>59</v>
      </c>
      <c r="F532" s="9" t="s">
        <v>189</v>
      </c>
      <c r="G532" s="9">
        <v>935</v>
      </c>
      <c r="H532" s="10">
        <v>0.42499999999999999</v>
      </c>
      <c r="I532" s="10">
        <v>0.41499999999999998</v>
      </c>
      <c r="J532" s="10">
        <v>0.35599999999999998</v>
      </c>
      <c r="K532" s="10">
        <v>0.73399999999999999</v>
      </c>
      <c r="L532" s="10">
        <v>0.122</v>
      </c>
      <c r="M532" s="10">
        <v>0.14699999999999999</v>
      </c>
      <c r="N532" s="10">
        <v>0.67</v>
      </c>
      <c r="O532" s="9">
        <v>1990.43</v>
      </c>
      <c r="P532" s="9">
        <v>93</v>
      </c>
      <c r="Q532" s="9">
        <v>88</v>
      </c>
      <c r="R532" s="9">
        <v>305</v>
      </c>
      <c r="S532" s="9" t="s">
        <v>55</v>
      </c>
      <c r="T532" s="9" t="s">
        <v>55</v>
      </c>
      <c r="U532" s="9" t="s">
        <v>55</v>
      </c>
      <c r="V532" s="9" t="s">
        <v>55</v>
      </c>
      <c r="W532" s="11">
        <v>64746</v>
      </c>
      <c r="X532" s="11">
        <v>56169</v>
      </c>
      <c r="Y532" s="11">
        <v>47088</v>
      </c>
      <c r="Z532" s="11">
        <v>43479</v>
      </c>
      <c r="AA532" s="11">
        <v>33320</v>
      </c>
      <c r="AB532" s="11">
        <v>33320</v>
      </c>
      <c r="AC532" s="9" t="s">
        <v>55</v>
      </c>
      <c r="AD532" s="10">
        <v>0.17100000000000001</v>
      </c>
      <c r="AE532" s="10">
        <v>0.3</v>
      </c>
      <c r="AF532" s="10">
        <v>0.27700000000000002</v>
      </c>
      <c r="AG532" s="9">
        <v>156.66999999999999</v>
      </c>
      <c r="AH532" s="9">
        <v>152</v>
      </c>
      <c r="AI532" s="9">
        <v>12.7</v>
      </c>
      <c r="AJ532" s="9">
        <v>13.095000000000001</v>
      </c>
      <c r="AK532" s="9">
        <v>1.0306999999999999</v>
      </c>
      <c r="AL532" s="9" t="s">
        <v>55</v>
      </c>
      <c r="AM532" s="9" t="s">
        <v>55</v>
      </c>
      <c r="AN532" s="10">
        <v>2.7E-2</v>
      </c>
      <c r="AO532" s="10">
        <v>0.13200000000000001</v>
      </c>
      <c r="AP532" s="10">
        <v>8.5000000000000006E-2</v>
      </c>
      <c r="AQ532" s="9">
        <v>2273</v>
      </c>
      <c r="AR532" s="9" t="s">
        <v>55</v>
      </c>
      <c r="AS532" s="10" t="s">
        <v>713</v>
      </c>
      <c r="AT532" s="9">
        <v>0.254</v>
      </c>
      <c r="AU532" s="16" t="s">
        <v>2055</v>
      </c>
      <c r="AV532" s="1" t="str">
        <f t="shared" si="8"/>
        <v>no</v>
      </c>
    </row>
    <row r="533" spans="1:48" ht="14.25" hidden="1" customHeight="1">
      <c r="A533" s="7">
        <v>529</v>
      </c>
      <c r="B533" s="8" t="s">
        <v>1104</v>
      </c>
      <c r="C533" s="8" t="s">
        <v>1100</v>
      </c>
      <c r="D533" s="9" t="s">
        <v>50</v>
      </c>
      <c r="E533" s="9" t="s">
        <v>59</v>
      </c>
      <c r="F533" s="9" t="s">
        <v>442</v>
      </c>
      <c r="G533" s="9" t="s">
        <v>55</v>
      </c>
      <c r="H533" s="10">
        <v>0.33700000000000002</v>
      </c>
      <c r="I533" s="10">
        <v>0.318</v>
      </c>
      <c r="J533" s="10">
        <v>0.28000000000000003</v>
      </c>
      <c r="K533" s="10">
        <v>0.752</v>
      </c>
      <c r="L533" s="10">
        <v>1.9E-2</v>
      </c>
      <c r="M533" s="10">
        <v>0.315</v>
      </c>
      <c r="N533" s="10">
        <v>0.56999999999999995</v>
      </c>
      <c r="O533" s="9">
        <v>2462.34</v>
      </c>
      <c r="P533" s="9">
        <v>296</v>
      </c>
      <c r="Q533" s="9">
        <v>10</v>
      </c>
      <c r="R533" s="9">
        <v>207</v>
      </c>
      <c r="S533" s="11" t="s">
        <v>55</v>
      </c>
      <c r="T533" s="9" t="s">
        <v>55</v>
      </c>
      <c r="U533" s="9" t="s">
        <v>55</v>
      </c>
      <c r="V533" s="11" t="s">
        <v>55</v>
      </c>
      <c r="W533" s="11">
        <v>65302</v>
      </c>
      <c r="X533" s="11">
        <v>63963</v>
      </c>
      <c r="Y533" s="11">
        <v>54630</v>
      </c>
      <c r="Z533" s="11">
        <v>46818</v>
      </c>
      <c r="AA533" s="11">
        <v>34606</v>
      </c>
      <c r="AB533" s="11">
        <v>34606</v>
      </c>
      <c r="AC533" s="9" t="s">
        <v>55</v>
      </c>
      <c r="AD533" s="10">
        <v>0.20499999999999999</v>
      </c>
      <c r="AE533" s="10">
        <v>0.54</v>
      </c>
      <c r="AF533" s="10">
        <v>0.53200000000000003</v>
      </c>
      <c r="AG533" s="9">
        <v>101</v>
      </c>
      <c r="AH533" s="9">
        <v>106.67</v>
      </c>
      <c r="AI533" s="9">
        <v>24.38</v>
      </c>
      <c r="AJ533" s="9">
        <v>23.084</v>
      </c>
      <c r="AK533" s="9">
        <v>0.94688000000000005</v>
      </c>
      <c r="AL533" s="10" t="s">
        <v>55</v>
      </c>
      <c r="AM533" s="10" t="s">
        <v>55</v>
      </c>
      <c r="AN533" s="10">
        <v>3.6999999999999998E-2</v>
      </c>
      <c r="AO533" s="10">
        <v>0.308</v>
      </c>
      <c r="AP533" s="10">
        <v>8.5000000000000006E-2</v>
      </c>
      <c r="AQ533" s="9">
        <v>2517</v>
      </c>
      <c r="AR533" s="9" t="s">
        <v>55</v>
      </c>
      <c r="AS533" s="10" t="s">
        <v>1105</v>
      </c>
      <c r="AT533" s="10">
        <v>0.13300000000000001</v>
      </c>
      <c r="AU533" s="16" t="s">
        <v>2055</v>
      </c>
      <c r="AV533" s="1" t="str">
        <f t="shared" si="8"/>
        <v>no</v>
      </c>
    </row>
    <row r="534" spans="1:48" ht="14.25" hidden="1" customHeight="1">
      <c r="A534" s="7">
        <v>548</v>
      </c>
      <c r="B534" s="8" t="s">
        <v>1132</v>
      </c>
      <c r="C534" s="8" t="s">
        <v>1118</v>
      </c>
      <c r="D534" s="9" t="s">
        <v>50</v>
      </c>
      <c r="E534" s="9" t="s">
        <v>51</v>
      </c>
      <c r="F534" s="9" t="s">
        <v>136</v>
      </c>
      <c r="G534" s="9">
        <v>930</v>
      </c>
      <c r="H534" s="10">
        <v>0.501</v>
      </c>
      <c r="I534" s="10">
        <v>0.42399999999999999</v>
      </c>
      <c r="J534" s="10">
        <v>0.20799999999999999</v>
      </c>
      <c r="K534" s="10">
        <v>0.83699999999999997</v>
      </c>
      <c r="L534" s="10">
        <v>0.222</v>
      </c>
      <c r="M534" s="10">
        <v>0.51600000000000001</v>
      </c>
      <c r="N534" s="10">
        <v>0.74</v>
      </c>
      <c r="O534" s="9">
        <v>11625.75</v>
      </c>
      <c r="P534" s="9">
        <v>602</v>
      </c>
      <c r="Q534" s="9">
        <v>19</v>
      </c>
      <c r="R534" s="9">
        <v>2712</v>
      </c>
      <c r="S534" s="11">
        <v>16593</v>
      </c>
      <c r="T534" s="9" t="s">
        <v>659</v>
      </c>
      <c r="U534" s="9" t="s">
        <v>1133</v>
      </c>
      <c r="V534" s="11">
        <v>10503</v>
      </c>
      <c r="W534" s="11">
        <v>100259</v>
      </c>
      <c r="X534" s="11">
        <v>110457</v>
      </c>
      <c r="Y534" s="11">
        <v>87624</v>
      </c>
      <c r="Z534" s="11">
        <v>73332</v>
      </c>
      <c r="AA534" s="11">
        <v>11581</v>
      </c>
      <c r="AB534" s="11">
        <v>18183</v>
      </c>
      <c r="AC534" s="9" t="s">
        <v>234</v>
      </c>
      <c r="AD534" s="10">
        <v>0.46700000000000003</v>
      </c>
      <c r="AE534" s="10">
        <v>0.5</v>
      </c>
      <c r="AF534" s="10">
        <v>0.45</v>
      </c>
      <c r="AG534" s="9">
        <v>678</v>
      </c>
      <c r="AH534" s="9">
        <v>439.33</v>
      </c>
      <c r="AI534" s="9">
        <v>17.149999999999999</v>
      </c>
      <c r="AJ534" s="9">
        <v>26.462</v>
      </c>
      <c r="AK534" s="9">
        <v>1.54325</v>
      </c>
      <c r="AL534" s="10">
        <v>8.0000000000000002E-3</v>
      </c>
      <c r="AM534" s="10">
        <v>0.57299999999999995</v>
      </c>
      <c r="AN534" s="10">
        <v>1.6E-2</v>
      </c>
      <c r="AO534" s="10">
        <v>0.53</v>
      </c>
      <c r="AP534" s="10">
        <v>0.42399999999999999</v>
      </c>
      <c r="AQ534" s="9">
        <v>14112</v>
      </c>
      <c r="AR534" s="9">
        <v>1.5580000000000001</v>
      </c>
      <c r="AS534" s="10" t="s">
        <v>1134</v>
      </c>
      <c r="AT534" s="10">
        <v>3.4000000000000002E-2</v>
      </c>
      <c r="AU534" s="16">
        <v>0.39093041438623921</v>
      </c>
      <c r="AV534" s="1" t="str">
        <f t="shared" si="8"/>
        <v>yes</v>
      </c>
    </row>
    <row r="535" spans="1:48" ht="14.25" hidden="1" customHeight="1">
      <c r="A535" s="7">
        <v>531</v>
      </c>
      <c r="B535" s="8" t="s">
        <v>1107</v>
      </c>
      <c r="C535" s="8" t="s">
        <v>1100</v>
      </c>
      <c r="D535" s="9" t="s">
        <v>63</v>
      </c>
      <c r="E535" s="9" t="s">
        <v>51</v>
      </c>
      <c r="F535" s="9" t="s">
        <v>77</v>
      </c>
      <c r="G535" s="9">
        <v>1105</v>
      </c>
      <c r="H535" s="10">
        <v>0.79600000000000004</v>
      </c>
      <c r="I535" s="10">
        <v>0.77300000000000002</v>
      </c>
      <c r="J535" s="10">
        <v>0.63200000000000001</v>
      </c>
      <c r="K535" s="10">
        <v>0.84899999999999998</v>
      </c>
      <c r="L535" s="10">
        <v>2.5999999999999999E-2</v>
      </c>
      <c r="M535" s="10">
        <v>0.161</v>
      </c>
      <c r="N535" s="10">
        <v>0.85</v>
      </c>
      <c r="O535" s="9">
        <v>14457.69</v>
      </c>
      <c r="P535" s="9">
        <v>722</v>
      </c>
      <c r="Q535" s="9">
        <v>79</v>
      </c>
      <c r="R535" s="9">
        <v>3204</v>
      </c>
      <c r="S535" s="11">
        <v>17083</v>
      </c>
      <c r="T535" s="9" t="s">
        <v>120</v>
      </c>
      <c r="U535" s="9" t="s">
        <v>264</v>
      </c>
      <c r="V535" s="11">
        <v>12165</v>
      </c>
      <c r="W535" s="11">
        <v>100819</v>
      </c>
      <c r="X535" s="11">
        <v>122535</v>
      </c>
      <c r="Y535" s="11">
        <v>94689</v>
      </c>
      <c r="Z535" s="11">
        <v>76761</v>
      </c>
      <c r="AA535" s="11">
        <v>16986</v>
      </c>
      <c r="AB535" s="11">
        <v>30256</v>
      </c>
      <c r="AC535" s="9" t="s">
        <v>554</v>
      </c>
      <c r="AD535" s="10">
        <v>0.71499999999999997</v>
      </c>
      <c r="AE535" s="10">
        <v>0.23</v>
      </c>
      <c r="AF535" s="10">
        <v>0.216</v>
      </c>
      <c r="AG535" s="9">
        <v>843</v>
      </c>
      <c r="AH535" s="9">
        <v>1747.33</v>
      </c>
      <c r="AI535" s="9">
        <v>17.149999999999999</v>
      </c>
      <c r="AJ535" s="9">
        <v>8.2739999999999991</v>
      </c>
      <c r="AK535" s="9">
        <v>0.48244999999999999</v>
      </c>
      <c r="AL535" s="10">
        <v>0.28899999999999998</v>
      </c>
      <c r="AM535" s="10">
        <v>0.42799999999999999</v>
      </c>
      <c r="AN535" s="10">
        <v>0.04</v>
      </c>
      <c r="AO535" s="10">
        <v>8.4000000000000005E-2</v>
      </c>
      <c r="AP535" s="10">
        <v>8.5000000000000006E-2</v>
      </c>
      <c r="AQ535" s="9">
        <v>15351</v>
      </c>
      <c r="AR535" s="9">
        <v>0.496</v>
      </c>
      <c r="AS535" s="10">
        <v>0</v>
      </c>
      <c r="AT535" s="10">
        <v>8.1000000000000003E-2</v>
      </c>
      <c r="AU535" s="16">
        <v>0.66844919786096257</v>
      </c>
      <c r="AV535" s="1" t="str">
        <f t="shared" si="8"/>
        <v>yes</v>
      </c>
    </row>
    <row r="536" spans="1:48" ht="14.25" hidden="1" customHeight="1">
      <c r="A536" s="7">
        <v>532</v>
      </c>
      <c r="B536" s="8" t="s">
        <v>1108</v>
      </c>
      <c r="C536" s="8" t="s">
        <v>1100</v>
      </c>
      <c r="D536" s="9" t="s">
        <v>58</v>
      </c>
      <c r="E536" s="9" t="s">
        <v>51</v>
      </c>
      <c r="F536" s="9" t="s">
        <v>379</v>
      </c>
      <c r="G536" s="9">
        <v>990</v>
      </c>
      <c r="H536" s="10">
        <v>0.62</v>
      </c>
      <c r="I536" s="10">
        <v>0.60399999999999998</v>
      </c>
      <c r="J536" s="10">
        <v>0.51900000000000002</v>
      </c>
      <c r="K536" s="10">
        <v>0.97199999999999998</v>
      </c>
      <c r="L536" s="10">
        <v>3.7999999999999999E-2</v>
      </c>
      <c r="M536" s="10">
        <v>0.16600000000000001</v>
      </c>
      <c r="N536" s="10">
        <v>0.73</v>
      </c>
      <c r="O536" s="9">
        <v>4234.03</v>
      </c>
      <c r="P536" s="9">
        <v>38</v>
      </c>
      <c r="Q536" s="9" t="s">
        <v>55</v>
      </c>
      <c r="R536" s="9">
        <v>1224</v>
      </c>
      <c r="S536" s="11">
        <v>15901</v>
      </c>
      <c r="T536" s="9" t="s">
        <v>545</v>
      </c>
      <c r="U536" s="9" t="s">
        <v>628</v>
      </c>
      <c r="V536" s="11">
        <v>10092</v>
      </c>
      <c r="W536" s="11">
        <v>85347</v>
      </c>
      <c r="X536" s="11">
        <v>98640</v>
      </c>
      <c r="Y536" s="11">
        <v>79389</v>
      </c>
      <c r="Z536" s="11">
        <v>65961</v>
      </c>
      <c r="AA536" s="11">
        <v>13228</v>
      </c>
      <c r="AB536" s="11">
        <v>21408</v>
      </c>
      <c r="AC536" s="9" t="s">
        <v>1052</v>
      </c>
      <c r="AD536" s="10">
        <v>0.50900000000000001</v>
      </c>
      <c r="AE536" s="10">
        <v>0.25</v>
      </c>
      <c r="AF536" s="10">
        <v>0.23699999999999999</v>
      </c>
      <c r="AG536" s="9">
        <v>283.33</v>
      </c>
      <c r="AH536" s="9">
        <v>328.33</v>
      </c>
      <c r="AI536" s="9">
        <v>14.94</v>
      </c>
      <c r="AJ536" s="9">
        <v>12.896000000000001</v>
      </c>
      <c r="AK536" s="9">
        <v>0.86294000000000004</v>
      </c>
      <c r="AL536" s="10">
        <v>4.1000000000000002E-2</v>
      </c>
      <c r="AM536" s="10">
        <v>0.52600000000000002</v>
      </c>
      <c r="AN536" s="10">
        <v>0</v>
      </c>
      <c r="AO536" s="10">
        <v>8.3000000000000004E-2</v>
      </c>
      <c r="AP536" s="10">
        <v>8.5000000000000006E-2</v>
      </c>
      <c r="AQ536" s="9">
        <v>4383</v>
      </c>
      <c r="AR536" s="9">
        <v>0.41</v>
      </c>
      <c r="AS536" s="10">
        <v>1E-3</v>
      </c>
      <c r="AT536" s="10">
        <v>0.111</v>
      </c>
      <c r="AU536" s="16">
        <v>0.70921985815602839</v>
      </c>
      <c r="AV536" s="1" t="str">
        <f t="shared" si="8"/>
        <v>yes</v>
      </c>
    </row>
    <row r="537" spans="1:48" ht="14.25" hidden="1" customHeight="1">
      <c r="A537" s="7">
        <v>533</v>
      </c>
      <c r="B537" s="8" t="s">
        <v>1109</v>
      </c>
      <c r="C537" s="8" t="s">
        <v>1100</v>
      </c>
      <c r="D537" s="9" t="s">
        <v>91</v>
      </c>
      <c r="E537" s="9" t="s">
        <v>51</v>
      </c>
      <c r="F537" s="9" t="s">
        <v>363</v>
      </c>
      <c r="G537" s="9">
        <v>1010</v>
      </c>
      <c r="H537" s="10">
        <v>0.5</v>
      </c>
      <c r="I537" s="10">
        <v>0.5</v>
      </c>
      <c r="J537" s="10">
        <v>0.375</v>
      </c>
      <c r="K537" s="10">
        <v>0.90600000000000003</v>
      </c>
      <c r="L537" s="10">
        <v>0.24099999999999999</v>
      </c>
      <c r="M537" s="10">
        <v>0.73499999999999999</v>
      </c>
      <c r="N537" s="10">
        <v>0.81</v>
      </c>
      <c r="O537" s="9">
        <v>656.83</v>
      </c>
      <c r="P537" s="9" t="s">
        <v>55</v>
      </c>
      <c r="Q537" s="9" t="s">
        <v>55</v>
      </c>
      <c r="R537" s="9">
        <v>180</v>
      </c>
      <c r="S537" s="9">
        <v>17638</v>
      </c>
      <c r="T537" s="9" t="s">
        <v>489</v>
      </c>
      <c r="U537" s="9" t="s">
        <v>510</v>
      </c>
      <c r="V537" s="9">
        <v>11303</v>
      </c>
      <c r="W537" s="11">
        <v>87550</v>
      </c>
      <c r="X537" s="11">
        <v>115335</v>
      </c>
      <c r="Y537" s="11">
        <v>85356</v>
      </c>
      <c r="Z537" s="11">
        <v>72432</v>
      </c>
      <c r="AA537" s="11">
        <v>14143</v>
      </c>
      <c r="AB537" s="11">
        <v>27413</v>
      </c>
      <c r="AC537" s="9" t="s">
        <v>489</v>
      </c>
      <c r="AD537" s="10">
        <v>0.6</v>
      </c>
      <c r="AE537" s="10">
        <v>0.37</v>
      </c>
      <c r="AF537" s="10">
        <v>0.26700000000000002</v>
      </c>
      <c r="AG537" s="9">
        <v>54.33</v>
      </c>
      <c r="AH537" s="9">
        <v>50</v>
      </c>
      <c r="AI537" s="9">
        <v>12.09</v>
      </c>
      <c r="AJ537" s="9">
        <v>13.137</v>
      </c>
      <c r="AK537" s="9">
        <v>1.08667</v>
      </c>
      <c r="AL537" s="9">
        <v>0.01</v>
      </c>
      <c r="AM537" s="9">
        <v>0.47299999999999998</v>
      </c>
      <c r="AN537" s="10">
        <v>2E-3</v>
      </c>
      <c r="AO537" s="10">
        <v>9.9000000000000005E-2</v>
      </c>
      <c r="AP537" s="10">
        <v>8.5000000000000006E-2</v>
      </c>
      <c r="AQ537" s="9">
        <v>809</v>
      </c>
      <c r="AR537" s="9">
        <v>0.874</v>
      </c>
      <c r="AS537" s="9" t="s">
        <v>498</v>
      </c>
      <c r="AT537" s="10" t="s">
        <v>1110</v>
      </c>
      <c r="AU537" s="16">
        <v>0.53361792956243326</v>
      </c>
      <c r="AV537" s="1" t="str">
        <f t="shared" si="8"/>
        <v>no</v>
      </c>
    </row>
    <row r="538" spans="1:48" ht="14.25" hidden="1" customHeight="1">
      <c r="A538" s="7">
        <v>534</v>
      </c>
      <c r="B538" s="8" t="s">
        <v>1111</v>
      </c>
      <c r="C538" s="8" t="s">
        <v>1100</v>
      </c>
      <c r="D538" s="9" t="s">
        <v>50</v>
      </c>
      <c r="E538" s="9" t="s">
        <v>51</v>
      </c>
      <c r="F538" s="9" t="s">
        <v>52</v>
      </c>
      <c r="G538" s="9" t="s">
        <v>55</v>
      </c>
      <c r="H538" s="10">
        <v>0.57599999999999996</v>
      </c>
      <c r="I538" s="10">
        <v>0.56399999999999995</v>
      </c>
      <c r="J538" s="10">
        <v>0.442</v>
      </c>
      <c r="K538" s="10">
        <v>0.79500000000000004</v>
      </c>
      <c r="L538" s="10">
        <v>6.0999999999999999E-2</v>
      </c>
      <c r="M538" s="10">
        <v>0.16500000000000001</v>
      </c>
      <c r="N538" s="10">
        <v>0.76</v>
      </c>
      <c r="O538" s="9">
        <v>4503.01</v>
      </c>
      <c r="P538" s="9">
        <v>372</v>
      </c>
      <c r="Q538" s="9">
        <v>14</v>
      </c>
      <c r="R538" s="9">
        <v>822</v>
      </c>
      <c r="S538" s="9">
        <v>13543</v>
      </c>
      <c r="T538" s="9" t="s">
        <v>1112</v>
      </c>
      <c r="U538" s="9" t="s">
        <v>1050</v>
      </c>
      <c r="V538" s="9">
        <v>8986</v>
      </c>
      <c r="W538" s="11">
        <v>78744</v>
      </c>
      <c r="X538" s="11">
        <v>88740</v>
      </c>
      <c r="Y538" s="11">
        <v>74106</v>
      </c>
      <c r="Z538" s="11">
        <v>61551</v>
      </c>
      <c r="AA538" s="11">
        <v>13128</v>
      </c>
      <c r="AB538" s="11">
        <v>21208</v>
      </c>
      <c r="AC538" s="9" t="s">
        <v>112</v>
      </c>
      <c r="AD538" s="10">
        <v>0.61099999999999999</v>
      </c>
      <c r="AE538" s="10">
        <v>0.28999999999999998</v>
      </c>
      <c r="AF538" s="10">
        <v>0.26900000000000002</v>
      </c>
      <c r="AG538" s="9">
        <v>271</v>
      </c>
      <c r="AH538" s="9">
        <v>323.33</v>
      </c>
      <c r="AI538" s="9">
        <v>16.62</v>
      </c>
      <c r="AJ538" s="9">
        <v>13.927</v>
      </c>
      <c r="AK538" s="9">
        <v>0.83814</v>
      </c>
      <c r="AL538" s="9">
        <v>4.4999999999999998E-2</v>
      </c>
      <c r="AM538" s="9">
        <v>0.56299999999999994</v>
      </c>
      <c r="AN538" s="10">
        <v>2.5000000000000001E-2</v>
      </c>
      <c r="AO538" s="10">
        <v>7.9000000000000001E-2</v>
      </c>
      <c r="AP538" s="10">
        <v>8.5000000000000006E-2</v>
      </c>
      <c r="AQ538" s="9">
        <v>5120</v>
      </c>
      <c r="AR538" s="9">
        <v>0.64200000000000002</v>
      </c>
      <c r="AS538" s="10">
        <v>6.0000000000000001E-3</v>
      </c>
      <c r="AT538" s="10" t="s">
        <v>654</v>
      </c>
      <c r="AU538" s="16">
        <v>0.60901339829476253</v>
      </c>
      <c r="AV538" s="1" t="str">
        <f t="shared" si="8"/>
        <v>yes</v>
      </c>
    </row>
    <row r="539" spans="1:48" ht="14.25" hidden="1" customHeight="1">
      <c r="A539" s="7">
        <v>535</v>
      </c>
      <c r="B539" s="8" t="s">
        <v>1113</v>
      </c>
      <c r="C539" s="8" t="s">
        <v>1100</v>
      </c>
      <c r="D539" s="9" t="s">
        <v>50</v>
      </c>
      <c r="E539" s="9" t="s">
        <v>59</v>
      </c>
      <c r="F539" s="9" t="s">
        <v>442</v>
      </c>
      <c r="G539" s="9" t="s">
        <v>55</v>
      </c>
      <c r="H539" s="10">
        <v>0.43</v>
      </c>
      <c r="I539" s="10">
        <v>0.41699999999999998</v>
      </c>
      <c r="J539" s="10">
        <v>0.4</v>
      </c>
      <c r="K539" s="10">
        <v>0.53700000000000003</v>
      </c>
      <c r="L539" s="9">
        <v>0.443</v>
      </c>
      <c r="M539" s="10">
        <v>0.51600000000000001</v>
      </c>
      <c r="N539" s="10">
        <v>0.77</v>
      </c>
      <c r="O539" s="9">
        <v>1846.77</v>
      </c>
      <c r="P539" s="9">
        <v>307</v>
      </c>
      <c r="Q539" s="9">
        <v>4</v>
      </c>
      <c r="R539" s="9">
        <v>339</v>
      </c>
      <c r="S539" s="9" t="s">
        <v>55</v>
      </c>
      <c r="T539" s="9" t="s">
        <v>55</v>
      </c>
      <c r="U539" s="9" t="s">
        <v>55</v>
      </c>
      <c r="V539" s="9" t="s">
        <v>55</v>
      </c>
      <c r="W539" s="9">
        <v>75994</v>
      </c>
      <c r="X539" s="9">
        <v>78192</v>
      </c>
      <c r="Y539" s="9">
        <v>95022</v>
      </c>
      <c r="Z539" s="9">
        <v>52344</v>
      </c>
      <c r="AA539" s="11">
        <v>29700</v>
      </c>
      <c r="AB539" s="11">
        <v>29700</v>
      </c>
      <c r="AC539" s="9" t="s">
        <v>55</v>
      </c>
      <c r="AD539" s="10">
        <v>0.25</v>
      </c>
      <c r="AE539" s="10">
        <v>0.31</v>
      </c>
      <c r="AF539" s="10">
        <v>0.26200000000000001</v>
      </c>
      <c r="AG539" s="9">
        <v>113</v>
      </c>
      <c r="AH539" s="9">
        <v>182</v>
      </c>
      <c r="AI539" s="9">
        <v>16.34</v>
      </c>
      <c r="AJ539" s="9">
        <v>10.147</v>
      </c>
      <c r="AK539" s="9">
        <v>0.62087999999999999</v>
      </c>
      <c r="AL539" s="9" t="s">
        <v>55</v>
      </c>
      <c r="AM539" s="9" t="s">
        <v>55</v>
      </c>
      <c r="AN539" s="10">
        <v>0</v>
      </c>
      <c r="AO539" s="10">
        <v>0.28899999999999998</v>
      </c>
      <c r="AP539" s="10">
        <v>8.5000000000000006E-2</v>
      </c>
      <c r="AQ539" s="9">
        <v>2599</v>
      </c>
      <c r="AR539" s="9">
        <v>3.1850000000000001</v>
      </c>
      <c r="AS539" s="10" t="s">
        <v>1114</v>
      </c>
      <c r="AT539" s="10">
        <v>0.18</v>
      </c>
      <c r="AU539" s="16">
        <v>0.23894862604540035</v>
      </c>
      <c r="AV539" s="1" t="str">
        <f t="shared" si="8"/>
        <v>no</v>
      </c>
    </row>
    <row r="540" spans="1:48" ht="14.25" hidden="1" customHeight="1">
      <c r="A540" s="7">
        <v>536</v>
      </c>
      <c r="B540" s="8" t="s">
        <v>1115</v>
      </c>
      <c r="C540" s="8" t="s">
        <v>1100</v>
      </c>
      <c r="D540" s="9" t="s">
        <v>91</v>
      </c>
      <c r="E540" s="9" t="s">
        <v>59</v>
      </c>
      <c r="F540" s="9" t="s">
        <v>390</v>
      </c>
      <c r="G540" s="9" t="s">
        <v>55</v>
      </c>
      <c r="H540" s="10">
        <v>0.72899999999999998</v>
      </c>
      <c r="I540" s="10">
        <v>0.72899999999999998</v>
      </c>
      <c r="J540" s="10">
        <v>0.70499999999999996</v>
      </c>
      <c r="K540" s="10">
        <v>1</v>
      </c>
      <c r="L540" s="10">
        <v>2.5000000000000001E-2</v>
      </c>
      <c r="M540" s="10">
        <v>3.7999999999999999E-2</v>
      </c>
      <c r="N540" s="10">
        <v>0.9</v>
      </c>
      <c r="O540" s="9">
        <v>1897.77</v>
      </c>
      <c r="P540" s="9" t="s">
        <v>55</v>
      </c>
      <c r="Q540" s="9" t="s">
        <v>55</v>
      </c>
      <c r="R540" s="9">
        <v>518</v>
      </c>
      <c r="S540" s="9" t="s">
        <v>55</v>
      </c>
      <c r="T540" s="9" t="s">
        <v>55</v>
      </c>
      <c r="U540" s="9" t="s">
        <v>55</v>
      </c>
      <c r="V540" s="9" t="s">
        <v>55</v>
      </c>
      <c r="W540" s="11">
        <v>76024</v>
      </c>
      <c r="X540" s="11">
        <v>91521</v>
      </c>
      <c r="Y540" s="11">
        <v>75600</v>
      </c>
      <c r="Z540" s="11">
        <v>59094</v>
      </c>
      <c r="AA540" s="11">
        <v>37904</v>
      </c>
      <c r="AB540" s="11">
        <v>37904</v>
      </c>
      <c r="AC540" s="9" t="s">
        <v>55</v>
      </c>
      <c r="AD540" s="10">
        <v>0.58299999999999996</v>
      </c>
      <c r="AE540" s="10">
        <v>0.14000000000000001</v>
      </c>
      <c r="AF540" s="10">
        <v>0.156</v>
      </c>
      <c r="AG540" s="9">
        <v>165.67</v>
      </c>
      <c r="AH540" s="9">
        <v>341</v>
      </c>
      <c r="AI540" s="9">
        <v>11.46</v>
      </c>
      <c r="AJ540" s="9">
        <v>5.5650000000000004</v>
      </c>
      <c r="AK540" s="9">
        <v>0.48582999999999998</v>
      </c>
      <c r="AL540" s="9" t="s">
        <v>55</v>
      </c>
      <c r="AM540" s="9" t="s">
        <v>55</v>
      </c>
      <c r="AN540" s="10">
        <v>7.0000000000000001E-3</v>
      </c>
      <c r="AO540" s="10">
        <v>7.0999999999999994E-2</v>
      </c>
      <c r="AP540" s="10">
        <v>8.5000000000000006E-2</v>
      </c>
      <c r="AQ540" s="9">
        <v>1927</v>
      </c>
      <c r="AR540" s="9">
        <v>0.35799999999999998</v>
      </c>
      <c r="AS540" s="9">
        <v>1.4E-2</v>
      </c>
      <c r="AT540" s="9">
        <v>0.14599999999999999</v>
      </c>
      <c r="AU540" s="16">
        <v>0.7363770250368189</v>
      </c>
      <c r="AV540" s="1" t="str">
        <f t="shared" si="8"/>
        <v>no</v>
      </c>
    </row>
    <row r="541" spans="1:48" ht="14.25" hidden="1" customHeight="1">
      <c r="A541" s="7">
        <v>537</v>
      </c>
      <c r="B541" s="8" t="s">
        <v>1116</v>
      </c>
      <c r="C541" s="8" t="s">
        <v>1100</v>
      </c>
      <c r="D541" s="9" t="s">
        <v>91</v>
      </c>
      <c r="E541" s="9" t="s">
        <v>59</v>
      </c>
      <c r="F541" s="9" t="s">
        <v>102</v>
      </c>
      <c r="G541" s="9" t="s">
        <v>55</v>
      </c>
      <c r="H541" s="10">
        <v>0.72199999999999998</v>
      </c>
      <c r="I541" s="10">
        <v>0.72199999999999998</v>
      </c>
      <c r="J541" s="10">
        <v>0.72199999999999998</v>
      </c>
      <c r="K541" s="10">
        <v>1</v>
      </c>
      <c r="L541" s="10" t="s">
        <v>55</v>
      </c>
      <c r="M541" s="10">
        <v>0.46200000000000002</v>
      </c>
      <c r="N541" s="10">
        <v>0.86</v>
      </c>
      <c r="O541" s="9">
        <v>87</v>
      </c>
      <c r="P541" s="9" t="s">
        <v>55</v>
      </c>
      <c r="Q541" s="9" t="s">
        <v>55</v>
      </c>
      <c r="R541" s="9">
        <v>23</v>
      </c>
      <c r="S541" s="9" t="s">
        <v>55</v>
      </c>
      <c r="T541" s="9" t="s">
        <v>55</v>
      </c>
      <c r="U541" s="9" t="s">
        <v>55</v>
      </c>
      <c r="V541" s="9" t="s">
        <v>55</v>
      </c>
      <c r="W541" s="11" t="s">
        <v>55</v>
      </c>
      <c r="X541" s="11" t="s">
        <v>55</v>
      </c>
      <c r="Y541" s="11" t="s">
        <v>55</v>
      </c>
      <c r="Z541" s="11" t="s">
        <v>55</v>
      </c>
      <c r="AA541" s="11">
        <v>20400</v>
      </c>
      <c r="AB541" s="11">
        <v>20400</v>
      </c>
      <c r="AC541" s="9" t="s">
        <v>55</v>
      </c>
      <c r="AD541" s="10">
        <v>0.5</v>
      </c>
      <c r="AE541" s="10">
        <v>0.56999999999999995</v>
      </c>
      <c r="AF541" s="10">
        <v>0.58099999999999996</v>
      </c>
      <c r="AG541" s="9">
        <v>6</v>
      </c>
      <c r="AH541" s="9">
        <v>5.67</v>
      </c>
      <c r="AI541" s="9">
        <v>14.5</v>
      </c>
      <c r="AJ541" s="9">
        <v>15.353</v>
      </c>
      <c r="AK541" s="9">
        <v>1.0588200000000001</v>
      </c>
      <c r="AL541" s="9" t="s">
        <v>55</v>
      </c>
      <c r="AM541" s="9" t="s">
        <v>55</v>
      </c>
      <c r="AN541" s="10">
        <v>2.3E-2</v>
      </c>
      <c r="AO541" s="10">
        <v>0.08</v>
      </c>
      <c r="AP541" s="10">
        <v>8.5000000000000006E-2</v>
      </c>
      <c r="AQ541" s="9">
        <v>87</v>
      </c>
      <c r="AR541" s="9" t="s">
        <v>55</v>
      </c>
      <c r="AS541" s="10">
        <v>4.0000000000000001E-3</v>
      </c>
      <c r="AT541" s="10">
        <v>0.222</v>
      </c>
      <c r="AU541" s="16" t="s">
        <v>2055</v>
      </c>
      <c r="AV541" s="1" t="str">
        <f t="shared" si="8"/>
        <v>no</v>
      </c>
    </row>
    <row r="542" spans="1:48" ht="14.25" hidden="1" customHeight="1">
      <c r="A542" s="7">
        <v>538</v>
      </c>
      <c r="B542" s="8" t="s">
        <v>1117</v>
      </c>
      <c r="C542" s="8" t="s">
        <v>1118</v>
      </c>
      <c r="D542" s="9" t="s">
        <v>91</v>
      </c>
      <c r="E542" s="9" t="s">
        <v>59</v>
      </c>
      <c r="F542" s="9" t="s">
        <v>390</v>
      </c>
      <c r="G542" s="9">
        <v>860</v>
      </c>
      <c r="H542" s="10">
        <v>0.312</v>
      </c>
      <c r="I542" s="10">
        <v>0.251</v>
      </c>
      <c r="J542" s="10">
        <v>7.2999999999999995E-2</v>
      </c>
      <c r="K542" s="10">
        <v>0.999</v>
      </c>
      <c r="L542" s="10">
        <v>0.113</v>
      </c>
      <c r="M542" s="10">
        <v>0.34599999999999997</v>
      </c>
      <c r="N542" s="10">
        <v>0.7</v>
      </c>
      <c r="O542" s="9">
        <v>1846.99</v>
      </c>
      <c r="P542" s="9">
        <v>2</v>
      </c>
      <c r="Q542" s="9" t="s">
        <v>55</v>
      </c>
      <c r="R542" s="9">
        <v>288</v>
      </c>
      <c r="S542" s="9" t="s">
        <v>55</v>
      </c>
      <c r="T542" s="9" t="s">
        <v>55</v>
      </c>
      <c r="U542" s="9" t="s">
        <v>55</v>
      </c>
      <c r="V542" s="9" t="s">
        <v>55</v>
      </c>
      <c r="W542" s="11">
        <v>81281</v>
      </c>
      <c r="X542" s="11">
        <v>85050</v>
      </c>
      <c r="Y542" s="11">
        <v>71433</v>
      </c>
      <c r="Z542" s="11">
        <v>58338</v>
      </c>
      <c r="AA542" s="11">
        <v>27800</v>
      </c>
      <c r="AB542" s="11">
        <v>27800</v>
      </c>
      <c r="AC542" s="9" t="s">
        <v>55</v>
      </c>
      <c r="AD542" s="10">
        <v>0.3</v>
      </c>
      <c r="AE542" s="10">
        <v>0.84</v>
      </c>
      <c r="AF542" s="10">
        <v>0.69799999999999995</v>
      </c>
      <c r="AG542" s="9">
        <v>73</v>
      </c>
      <c r="AH542" s="9">
        <v>178.33</v>
      </c>
      <c r="AI542" s="9">
        <v>25.3</v>
      </c>
      <c r="AJ542" s="9">
        <v>10.356999999999999</v>
      </c>
      <c r="AK542" s="9">
        <v>0.40934999999999999</v>
      </c>
      <c r="AL542" s="9" t="s">
        <v>55</v>
      </c>
      <c r="AM542" s="9" t="s">
        <v>55</v>
      </c>
      <c r="AN542" s="10">
        <v>4.2000000000000003E-2</v>
      </c>
      <c r="AO542" s="10">
        <v>0.80700000000000005</v>
      </c>
      <c r="AP542" s="10">
        <v>0.42399999999999999</v>
      </c>
      <c r="AQ542" s="9">
        <v>1980</v>
      </c>
      <c r="AR542" s="9">
        <v>7.3999999999999996E-2</v>
      </c>
      <c r="AS542" s="10" t="s">
        <v>1119</v>
      </c>
      <c r="AT542" s="9">
        <v>1.2E-2</v>
      </c>
      <c r="AU542" s="16">
        <v>0.93109869646182497</v>
      </c>
      <c r="AV542" s="1" t="str">
        <f t="shared" si="8"/>
        <v>no</v>
      </c>
    </row>
    <row r="543" spans="1:48" ht="14.25" hidden="1" customHeight="1">
      <c r="A543" s="7">
        <v>539</v>
      </c>
      <c r="B543" s="8" t="s">
        <v>1120</v>
      </c>
      <c r="C543" s="8" t="s">
        <v>1118</v>
      </c>
      <c r="D543" s="9" t="s">
        <v>69</v>
      </c>
      <c r="E543" s="9" t="s">
        <v>59</v>
      </c>
      <c r="F543" s="9" t="s">
        <v>271</v>
      </c>
      <c r="G543" s="9">
        <v>965</v>
      </c>
      <c r="H543" s="10">
        <v>0.64300000000000002</v>
      </c>
      <c r="I543" s="10">
        <v>0.42299999999999999</v>
      </c>
      <c r="J543" s="10">
        <v>0.313</v>
      </c>
      <c r="K543" s="10">
        <v>0.746</v>
      </c>
      <c r="L543" s="10">
        <v>0.13900000000000001</v>
      </c>
      <c r="M543" s="10">
        <v>0.19500000000000001</v>
      </c>
      <c r="N543" s="10">
        <v>0.82</v>
      </c>
      <c r="O543" s="9">
        <v>1760.44</v>
      </c>
      <c r="P543" s="9">
        <v>138</v>
      </c>
      <c r="Q543" s="9">
        <v>4</v>
      </c>
      <c r="R543" s="9">
        <v>285</v>
      </c>
      <c r="S543" s="9" t="s">
        <v>55</v>
      </c>
      <c r="T543" s="9" t="s">
        <v>55</v>
      </c>
      <c r="U543" s="9" t="s">
        <v>55</v>
      </c>
      <c r="V543" s="9" t="s">
        <v>55</v>
      </c>
      <c r="W543" s="11">
        <v>74720</v>
      </c>
      <c r="X543" s="11">
        <v>83520</v>
      </c>
      <c r="Y543" s="11">
        <v>72855</v>
      </c>
      <c r="Z543" s="11">
        <v>61398</v>
      </c>
      <c r="AA543" s="11">
        <v>31200</v>
      </c>
      <c r="AB543" s="11">
        <v>31200</v>
      </c>
      <c r="AC543" s="9" t="s">
        <v>55</v>
      </c>
      <c r="AD543" s="10">
        <v>0.6</v>
      </c>
      <c r="AE543" s="10">
        <v>0.47</v>
      </c>
      <c r="AF543" s="10">
        <v>0.32100000000000001</v>
      </c>
      <c r="AG543" s="9">
        <v>82</v>
      </c>
      <c r="AH543" s="9">
        <v>113.33</v>
      </c>
      <c r="AI543" s="9">
        <v>21.47</v>
      </c>
      <c r="AJ543" s="9">
        <v>15.532999999999999</v>
      </c>
      <c r="AK543" s="9">
        <v>0.72353000000000001</v>
      </c>
      <c r="AL543" s="9" t="s">
        <v>55</v>
      </c>
      <c r="AM543" s="9" t="s">
        <v>55</v>
      </c>
      <c r="AN543" s="10">
        <v>4.2999999999999997E-2</v>
      </c>
      <c r="AO543" s="10">
        <v>0.30499999999999999</v>
      </c>
      <c r="AP543" s="10">
        <v>0.42399999999999999</v>
      </c>
      <c r="AQ543" s="9">
        <v>2138</v>
      </c>
      <c r="AR543" s="9">
        <v>3.7999999999999999E-2</v>
      </c>
      <c r="AS543" s="10">
        <v>0.11899999999999999</v>
      </c>
      <c r="AT543" s="9">
        <v>4.2999999999999997E-2</v>
      </c>
      <c r="AU543" s="16">
        <v>0.96339113680154143</v>
      </c>
      <c r="AV543" s="1" t="str">
        <f t="shared" si="8"/>
        <v>no</v>
      </c>
    </row>
    <row r="544" spans="1:48" ht="14.25" hidden="1" customHeight="1">
      <c r="A544" s="7">
        <v>540</v>
      </c>
      <c r="B544" s="8" t="s">
        <v>1121</v>
      </c>
      <c r="C544" s="8" t="s">
        <v>1118</v>
      </c>
      <c r="D544" s="9" t="s">
        <v>69</v>
      </c>
      <c r="E544" s="9" t="s">
        <v>59</v>
      </c>
      <c r="F544" s="9" t="s">
        <v>189</v>
      </c>
      <c r="G544" s="9">
        <v>925</v>
      </c>
      <c r="H544" s="10">
        <v>0.58499999999999996</v>
      </c>
      <c r="I544" s="10">
        <v>0.57799999999999996</v>
      </c>
      <c r="J544" s="10">
        <v>0.57799999999999996</v>
      </c>
      <c r="K544" s="10">
        <v>0.67800000000000005</v>
      </c>
      <c r="L544" s="10">
        <v>5.1999999999999998E-2</v>
      </c>
      <c r="M544" s="10">
        <v>0.312</v>
      </c>
      <c r="N544" s="10">
        <v>0.78</v>
      </c>
      <c r="O544" s="9">
        <v>1989.26</v>
      </c>
      <c r="P544" s="9">
        <v>209</v>
      </c>
      <c r="Q544" s="9" t="s">
        <v>55</v>
      </c>
      <c r="R544" s="9">
        <v>426</v>
      </c>
      <c r="S544" s="9" t="s">
        <v>55</v>
      </c>
      <c r="T544" s="9" t="s">
        <v>55</v>
      </c>
      <c r="U544" s="9" t="s">
        <v>55</v>
      </c>
      <c r="V544" s="9" t="s">
        <v>55</v>
      </c>
      <c r="W544" s="11">
        <v>67574</v>
      </c>
      <c r="X544" s="11">
        <v>81828</v>
      </c>
      <c r="Y544" s="11">
        <v>67212</v>
      </c>
      <c r="Z544" s="11">
        <v>57969</v>
      </c>
      <c r="AA544" s="11">
        <v>31754</v>
      </c>
      <c r="AB544" s="11">
        <v>31754</v>
      </c>
      <c r="AC544" s="9" t="s">
        <v>55</v>
      </c>
      <c r="AD544" s="10">
        <v>0.44900000000000001</v>
      </c>
      <c r="AE544" s="10">
        <v>0.42</v>
      </c>
      <c r="AF544" s="10">
        <v>0.33400000000000002</v>
      </c>
      <c r="AG544" s="9">
        <v>76</v>
      </c>
      <c r="AH544" s="9">
        <v>158.66999999999999</v>
      </c>
      <c r="AI544" s="9">
        <v>26.17</v>
      </c>
      <c r="AJ544" s="9">
        <v>12.537000000000001</v>
      </c>
      <c r="AK544" s="9">
        <v>0.47899000000000003</v>
      </c>
      <c r="AL544" s="9" t="s">
        <v>55</v>
      </c>
      <c r="AM544" s="9" t="s">
        <v>55</v>
      </c>
      <c r="AN544" s="10">
        <v>2.7E-2</v>
      </c>
      <c r="AO544" s="10">
        <v>0.17</v>
      </c>
      <c r="AP544" s="10">
        <v>0.42399999999999999</v>
      </c>
      <c r="AQ544" s="9">
        <v>2284</v>
      </c>
      <c r="AR544" s="9">
        <v>2.04</v>
      </c>
      <c r="AS544" s="10">
        <v>0.254</v>
      </c>
      <c r="AT544" s="10">
        <v>0.13600000000000001</v>
      </c>
      <c r="AU544" s="16">
        <v>0.32894736842105265</v>
      </c>
      <c r="AV544" s="1" t="str">
        <f t="shared" si="8"/>
        <v>no</v>
      </c>
    </row>
    <row r="545" spans="1:48" ht="14.25" hidden="1" customHeight="1">
      <c r="A545" s="7">
        <v>541</v>
      </c>
      <c r="B545" s="8" t="s">
        <v>1122</v>
      </c>
      <c r="C545" s="8" t="s">
        <v>1118</v>
      </c>
      <c r="D545" s="9" t="s">
        <v>91</v>
      </c>
      <c r="E545" s="9" t="s">
        <v>59</v>
      </c>
      <c r="F545" s="9" t="s">
        <v>390</v>
      </c>
      <c r="G545" s="9" t="s">
        <v>55</v>
      </c>
      <c r="H545" s="10">
        <v>0.67100000000000004</v>
      </c>
      <c r="I545" s="10">
        <v>0.66100000000000003</v>
      </c>
      <c r="J545" s="10">
        <v>0.628</v>
      </c>
      <c r="K545" s="10">
        <v>0.69599999999999995</v>
      </c>
      <c r="L545" s="10">
        <v>2.5999999999999999E-2</v>
      </c>
      <c r="M545" s="10">
        <v>0.24399999999999999</v>
      </c>
      <c r="N545" s="10">
        <v>0.85</v>
      </c>
      <c r="O545" s="9">
        <v>1834.02</v>
      </c>
      <c r="P545" s="9">
        <v>123</v>
      </c>
      <c r="Q545" s="9">
        <v>82</v>
      </c>
      <c r="R545" s="9">
        <v>325</v>
      </c>
      <c r="S545" s="9" t="s">
        <v>55</v>
      </c>
      <c r="T545" s="9" t="s">
        <v>55</v>
      </c>
      <c r="U545" s="9" t="s">
        <v>55</v>
      </c>
      <c r="V545" s="9" t="s">
        <v>55</v>
      </c>
      <c r="W545" s="11">
        <v>82400</v>
      </c>
      <c r="X545" s="11">
        <v>100359</v>
      </c>
      <c r="Y545" s="11">
        <v>76905</v>
      </c>
      <c r="Z545" s="11">
        <v>61992</v>
      </c>
      <c r="AA545" s="11">
        <v>46684</v>
      </c>
      <c r="AB545" s="11">
        <v>46684</v>
      </c>
      <c r="AC545" s="9" t="s">
        <v>55</v>
      </c>
      <c r="AD545" s="10">
        <v>0.58099999999999996</v>
      </c>
      <c r="AE545" s="10">
        <v>0.3</v>
      </c>
      <c r="AF545" s="10">
        <v>0.30099999999999999</v>
      </c>
      <c r="AG545" s="9">
        <v>180.33</v>
      </c>
      <c r="AH545" s="9">
        <v>274</v>
      </c>
      <c r="AI545" s="9">
        <v>10.17</v>
      </c>
      <c r="AJ545" s="9">
        <v>6.6929999999999996</v>
      </c>
      <c r="AK545" s="9">
        <v>0.65815000000000001</v>
      </c>
      <c r="AL545" s="9" t="s">
        <v>55</v>
      </c>
      <c r="AM545" s="9" t="s">
        <v>55</v>
      </c>
      <c r="AN545" s="10">
        <v>0.109</v>
      </c>
      <c r="AO545" s="10">
        <v>0.28000000000000003</v>
      </c>
      <c r="AP545" s="10">
        <v>0.42399999999999999</v>
      </c>
      <c r="AQ545" s="9">
        <v>2082</v>
      </c>
      <c r="AR545" s="9">
        <v>0.44700000000000001</v>
      </c>
      <c r="AS545" s="10">
        <v>0.14399999999999999</v>
      </c>
      <c r="AT545" s="10">
        <v>0.09</v>
      </c>
      <c r="AU545" s="16">
        <v>0.69108500345542501</v>
      </c>
      <c r="AV545" s="1" t="str">
        <f t="shared" si="8"/>
        <v>no</v>
      </c>
    </row>
    <row r="546" spans="1:48" ht="14.25" hidden="1" customHeight="1">
      <c r="A546" s="7">
        <v>542</v>
      </c>
      <c r="B546" s="8" t="s">
        <v>1123</v>
      </c>
      <c r="C546" s="8" t="s">
        <v>1118</v>
      </c>
      <c r="D546" s="9" t="s">
        <v>150</v>
      </c>
      <c r="E546" s="9" t="s">
        <v>59</v>
      </c>
      <c r="F546" s="9" t="s">
        <v>200</v>
      </c>
      <c r="G546" s="9">
        <v>1000</v>
      </c>
      <c r="H546" s="10">
        <v>0.52800000000000002</v>
      </c>
      <c r="I546" s="10">
        <v>0.48799999999999999</v>
      </c>
      <c r="J546" s="10">
        <v>0.35299999999999998</v>
      </c>
      <c r="K546" s="10">
        <v>0.65700000000000003</v>
      </c>
      <c r="L546" s="10">
        <v>0.54400000000000004</v>
      </c>
      <c r="M546" s="10">
        <v>0.79400000000000004</v>
      </c>
      <c r="N546" s="10">
        <v>0.74</v>
      </c>
      <c r="O546" s="9">
        <v>5757.63</v>
      </c>
      <c r="P546" s="9">
        <v>895</v>
      </c>
      <c r="Q546" s="9">
        <v>28</v>
      </c>
      <c r="R546" s="9">
        <v>861</v>
      </c>
      <c r="S546" s="9" t="s">
        <v>55</v>
      </c>
      <c r="T546" s="9" t="s">
        <v>55</v>
      </c>
      <c r="U546" s="9" t="s">
        <v>55</v>
      </c>
      <c r="V546" s="9" t="s">
        <v>55</v>
      </c>
      <c r="W546" s="11">
        <v>86638</v>
      </c>
      <c r="X546" s="11">
        <v>98631</v>
      </c>
      <c r="Y546" s="11">
        <v>82674</v>
      </c>
      <c r="Z546" s="11">
        <v>68346</v>
      </c>
      <c r="AA546" s="11">
        <v>36910</v>
      </c>
      <c r="AB546" s="11">
        <v>36910</v>
      </c>
      <c r="AC546" s="9" t="s">
        <v>55</v>
      </c>
      <c r="AD546" s="10">
        <v>0.42399999999999999</v>
      </c>
      <c r="AE546" s="10">
        <v>0.6</v>
      </c>
      <c r="AF546" s="10">
        <v>0.27800000000000002</v>
      </c>
      <c r="AG546" s="9">
        <v>431</v>
      </c>
      <c r="AH546" s="9">
        <v>284</v>
      </c>
      <c r="AI546" s="9">
        <v>13.36</v>
      </c>
      <c r="AJ546" s="9">
        <v>20.273</v>
      </c>
      <c r="AK546" s="9">
        <v>1.5176099999999999</v>
      </c>
      <c r="AL546" s="9" t="s">
        <v>55</v>
      </c>
      <c r="AM546" s="9" t="s">
        <v>55</v>
      </c>
      <c r="AN546" s="10">
        <v>0.15</v>
      </c>
      <c r="AO546" s="10">
        <v>0.34899999999999998</v>
      </c>
      <c r="AP546" s="10">
        <v>0.42399999999999999</v>
      </c>
      <c r="AQ546" s="9">
        <v>8652</v>
      </c>
      <c r="AR546" s="9">
        <v>2.476</v>
      </c>
      <c r="AS546" s="10">
        <v>7.4999999999999997E-2</v>
      </c>
      <c r="AT546" s="10">
        <v>0.104</v>
      </c>
      <c r="AU546" s="16">
        <v>0.28768699654775609</v>
      </c>
      <c r="AV546" s="1" t="str">
        <f t="shared" si="8"/>
        <v>yes</v>
      </c>
    </row>
    <row r="547" spans="1:48" ht="14.25" hidden="1" customHeight="1">
      <c r="A547" s="7">
        <v>543</v>
      </c>
      <c r="B547" s="8" t="s">
        <v>1124</v>
      </c>
      <c r="C547" s="8" t="s">
        <v>1118</v>
      </c>
      <c r="D547" s="9" t="s">
        <v>58</v>
      </c>
      <c r="E547" s="9" t="s">
        <v>59</v>
      </c>
      <c r="F547" s="9" t="s">
        <v>94</v>
      </c>
      <c r="G547" s="9">
        <v>880</v>
      </c>
      <c r="H547" s="10">
        <v>0.39400000000000002</v>
      </c>
      <c r="I547" s="10">
        <v>0.35499999999999998</v>
      </c>
      <c r="J547" s="10">
        <v>0.183</v>
      </c>
      <c r="K547" s="10">
        <v>0.82199999999999995</v>
      </c>
      <c r="L547" s="10">
        <v>0.13700000000000001</v>
      </c>
      <c r="M547" s="10">
        <v>0.39300000000000002</v>
      </c>
      <c r="N547" s="10">
        <v>0.84</v>
      </c>
      <c r="O547" s="9">
        <v>1629.23</v>
      </c>
      <c r="P547" s="9">
        <v>85</v>
      </c>
      <c r="Q547" s="9">
        <v>6</v>
      </c>
      <c r="R547" s="9">
        <v>466</v>
      </c>
      <c r="S547" s="9" t="s">
        <v>55</v>
      </c>
      <c r="T547" s="9" t="s">
        <v>55</v>
      </c>
      <c r="U547" s="9" t="s">
        <v>55</v>
      </c>
      <c r="V547" s="9" t="s">
        <v>55</v>
      </c>
      <c r="W547" s="11">
        <v>72659</v>
      </c>
      <c r="X547" s="11">
        <v>68355</v>
      </c>
      <c r="Y547" s="11">
        <v>58797</v>
      </c>
      <c r="Z547" s="11">
        <v>51849</v>
      </c>
      <c r="AA547" s="11">
        <v>31235</v>
      </c>
      <c r="AB547" s="11">
        <v>31235</v>
      </c>
      <c r="AC547" s="9" t="s">
        <v>55</v>
      </c>
      <c r="AD547" s="10">
        <v>0.376</v>
      </c>
      <c r="AE547" s="10">
        <v>0.62</v>
      </c>
      <c r="AF547" s="10">
        <v>0.51900000000000002</v>
      </c>
      <c r="AG547" s="9">
        <v>121.67</v>
      </c>
      <c r="AH547" s="9">
        <v>129</v>
      </c>
      <c r="AI547" s="9">
        <v>13.39</v>
      </c>
      <c r="AJ547" s="9">
        <v>12.63</v>
      </c>
      <c r="AK547" s="9">
        <v>0.94315000000000004</v>
      </c>
      <c r="AL547" s="9" t="s">
        <v>55</v>
      </c>
      <c r="AM547" s="9" t="s">
        <v>55</v>
      </c>
      <c r="AN547" s="10">
        <v>2.5000000000000001E-2</v>
      </c>
      <c r="AO547" s="10">
        <v>0.54300000000000004</v>
      </c>
      <c r="AP547" s="10">
        <v>0.42399999999999999</v>
      </c>
      <c r="AQ547" s="9">
        <v>1957</v>
      </c>
      <c r="AR547" s="9" t="s">
        <v>55</v>
      </c>
      <c r="AS547" s="10" t="s">
        <v>1125</v>
      </c>
      <c r="AT547" s="10">
        <v>1.7999999999999999E-2</v>
      </c>
      <c r="AU547" s="16" t="s">
        <v>2055</v>
      </c>
      <c r="AV547" s="1" t="str">
        <f t="shared" si="8"/>
        <v>no</v>
      </c>
    </row>
    <row r="548" spans="1:48" ht="14.25" hidden="1" customHeight="1">
      <c r="A548" s="7">
        <v>544</v>
      </c>
      <c r="B548" s="8" t="s">
        <v>1126</v>
      </c>
      <c r="C548" s="8" t="s">
        <v>1118</v>
      </c>
      <c r="D548" s="9" t="s">
        <v>50</v>
      </c>
      <c r="E548" s="9" t="s">
        <v>59</v>
      </c>
      <c r="F548" s="9" t="s">
        <v>273</v>
      </c>
      <c r="G548" s="9">
        <v>1030</v>
      </c>
      <c r="H548" s="10">
        <v>0.53100000000000003</v>
      </c>
      <c r="I548" s="10">
        <v>0.50800000000000001</v>
      </c>
      <c r="J548" s="10">
        <v>0.38800000000000001</v>
      </c>
      <c r="K548" s="10">
        <v>0.748</v>
      </c>
      <c r="L548" s="10">
        <v>5.8000000000000003E-2</v>
      </c>
      <c r="M548" s="10">
        <v>0.17499999999999999</v>
      </c>
      <c r="N548" s="10">
        <v>0.82</v>
      </c>
      <c r="O548" s="9">
        <v>3144.23</v>
      </c>
      <c r="P548" s="9">
        <v>267</v>
      </c>
      <c r="Q548" s="9">
        <v>0</v>
      </c>
      <c r="R548" s="9">
        <v>448</v>
      </c>
      <c r="S548" s="11" t="s">
        <v>55</v>
      </c>
      <c r="T548" s="9" t="s">
        <v>55</v>
      </c>
      <c r="U548" s="9" t="s">
        <v>55</v>
      </c>
      <c r="V548" s="11" t="s">
        <v>55</v>
      </c>
      <c r="W548" s="11">
        <v>86652</v>
      </c>
      <c r="X548" s="11">
        <v>95805</v>
      </c>
      <c r="Y548" s="11">
        <v>74754</v>
      </c>
      <c r="Z548" s="11">
        <v>75096</v>
      </c>
      <c r="AA548" s="11">
        <v>39092</v>
      </c>
      <c r="AB548" s="11">
        <v>39092</v>
      </c>
      <c r="AC548" s="9" t="s">
        <v>55</v>
      </c>
      <c r="AD548" s="10">
        <v>0.439</v>
      </c>
      <c r="AE548" s="10">
        <v>0.32</v>
      </c>
      <c r="AF548" s="10">
        <v>0.34300000000000003</v>
      </c>
      <c r="AG548" s="9">
        <v>258.33</v>
      </c>
      <c r="AH548" s="9">
        <v>185.33</v>
      </c>
      <c r="AI548" s="9">
        <v>12.17</v>
      </c>
      <c r="AJ548" s="9">
        <v>16.965</v>
      </c>
      <c r="AK548" s="9">
        <v>1.39388</v>
      </c>
      <c r="AL548" s="10" t="s">
        <v>55</v>
      </c>
      <c r="AM548" s="10" t="s">
        <v>55</v>
      </c>
      <c r="AN548" s="10">
        <v>2.3E-2</v>
      </c>
      <c r="AO548" s="10">
        <v>0.34200000000000003</v>
      </c>
      <c r="AP548" s="10">
        <v>0.42399999999999999</v>
      </c>
      <c r="AQ548" s="9">
        <v>3394</v>
      </c>
      <c r="AR548" s="9">
        <v>1.4139999999999999</v>
      </c>
      <c r="AS548" s="10">
        <v>8.2000000000000003E-2</v>
      </c>
      <c r="AT548" s="10">
        <v>9.1999999999999998E-2</v>
      </c>
      <c r="AU548" s="16">
        <v>0.41425020712510352</v>
      </c>
      <c r="AV548" s="1" t="str">
        <f t="shared" si="8"/>
        <v>no</v>
      </c>
    </row>
    <row r="549" spans="1:48" ht="14.25" hidden="1" customHeight="1">
      <c r="A549" s="7">
        <v>545</v>
      </c>
      <c r="B549" s="8" t="s">
        <v>1127</v>
      </c>
      <c r="C549" s="8" t="s">
        <v>1118</v>
      </c>
      <c r="D549" s="9" t="s">
        <v>69</v>
      </c>
      <c r="E549" s="9" t="s">
        <v>59</v>
      </c>
      <c r="F549" s="9" t="s">
        <v>271</v>
      </c>
      <c r="G549" s="9">
        <v>945</v>
      </c>
      <c r="H549" s="10">
        <v>0.53</v>
      </c>
      <c r="I549" s="10">
        <v>0.48599999999999999</v>
      </c>
      <c r="J549" s="10">
        <v>0.36699999999999999</v>
      </c>
      <c r="K549" s="10">
        <v>0.72</v>
      </c>
      <c r="L549" s="10">
        <v>0.183</v>
      </c>
      <c r="M549" s="10">
        <v>0.71299999999999997</v>
      </c>
      <c r="N549" s="10">
        <v>0.78</v>
      </c>
      <c r="O549" s="9">
        <v>1676.65</v>
      </c>
      <c r="P549" s="9">
        <v>183</v>
      </c>
      <c r="Q549" s="9" t="s">
        <v>55</v>
      </c>
      <c r="R549" s="9">
        <v>404</v>
      </c>
      <c r="S549" s="11" t="s">
        <v>55</v>
      </c>
      <c r="T549" s="9" t="s">
        <v>55</v>
      </c>
      <c r="U549" s="9" t="s">
        <v>55</v>
      </c>
      <c r="V549" s="11" t="s">
        <v>55</v>
      </c>
      <c r="W549" s="11">
        <v>73481</v>
      </c>
      <c r="X549" s="11">
        <v>88767</v>
      </c>
      <c r="Y549" s="11">
        <v>67788</v>
      </c>
      <c r="Z549" s="11">
        <v>64413</v>
      </c>
      <c r="AA549" s="11">
        <v>31618</v>
      </c>
      <c r="AB549" s="11">
        <v>31618</v>
      </c>
      <c r="AC549" s="9" t="s">
        <v>55</v>
      </c>
      <c r="AD549" s="10">
        <v>0.42699999999999999</v>
      </c>
      <c r="AE549" s="10">
        <v>0.44</v>
      </c>
      <c r="AF549" s="10">
        <v>0.38900000000000001</v>
      </c>
      <c r="AG549" s="9">
        <v>139.66999999999999</v>
      </c>
      <c r="AH549" s="9">
        <v>181</v>
      </c>
      <c r="AI549" s="9">
        <v>12</v>
      </c>
      <c r="AJ549" s="9">
        <v>9.2629999999999999</v>
      </c>
      <c r="AK549" s="9">
        <v>0.77163999999999999</v>
      </c>
      <c r="AL549" s="10" t="s">
        <v>55</v>
      </c>
      <c r="AM549" s="10" t="s">
        <v>55</v>
      </c>
      <c r="AN549" s="10">
        <v>0.01</v>
      </c>
      <c r="AO549" s="10">
        <v>0.23</v>
      </c>
      <c r="AP549" s="10">
        <v>0.42399999999999999</v>
      </c>
      <c r="AQ549" s="9">
        <v>2122</v>
      </c>
      <c r="AR549" s="9">
        <v>0.64300000000000002</v>
      </c>
      <c r="AS549" s="9">
        <v>0.19400000000000001</v>
      </c>
      <c r="AT549" s="10">
        <v>0.10299999999999999</v>
      </c>
      <c r="AU549" s="16">
        <v>0.60864272671941566</v>
      </c>
      <c r="AV549" s="1" t="str">
        <f t="shared" si="8"/>
        <v>no</v>
      </c>
    </row>
    <row r="550" spans="1:48" ht="14.25" hidden="1" customHeight="1">
      <c r="A550" s="7">
        <v>546</v>
      </c>
      <c r="B550" s="8" t="s">
        <v>1128</v>
      </c>
      <c r="C550" s="8" t="s">
        <v>1118</v>
      </c>
      <c r="D550" s="9" t="s">
        <v>150</v>
      </c>
      <c r="E550" s="9" t="s">
        <v>51</v>
      </c>
      <c r="F550" s="9" t="s">
        <v>160</v>
      </c>
      <c r="G550" s="9">
        <v>1065</v>
      </c>
      <c r="H550" s="10">
        <v>0.66500000000000004</v>
      </c>
      <c r="I550" s="10">
        <v>0.60799999999999998</v>
      </c>
      <c r="J550" s="10">
        <v>0.42699999999999999</v>
      </c>
      <c r="K550" s="10">
        <v>0.81499999999999995</v>
      </c>
      <c r="L550" s="10">
        <v>0.111</v>
      </c>
      <c r="M550" s="10">
        <v>0.45400000000000001</v>
      </c>
      <c r="N550" s="10">
        <v>0.86</v>
      </c>
      <c r="O550" s="9">
        <v>14239.24</v>
      </c>
      <c r="P550" s="9">
        <v>468</v>
      </c>
      <c r="Q550" s="9">
        <v>180</v>
      </c>
      <c r="R550" s="9">
        <v>2764</v>
      </c>
      <c r="S550" s="11">
        <v>20783</v>
      </c>
      <c r="T550" s="9" t="s">
        <v>848</v>
      </c>
      <c r="U550" s="9" t="s">
        <v>874</v>
      </c>
      <c r="V550" s="11">
        <v>13446</v>
      </c>
      <c r="W550" s="11">
        <v>98407</v>
      </c>
      <c r="X550" s="11">
        <v>111870</v>
      </c>
      <c r="Y550" s="11">
        <v>85599</v>
      </c>
      <c r="Z550" s="11">
        <v>63414</v>
      </c>
      <c r="AA550" s="11">
        <v>12864</v>
      </c>
      <c r="AB550" s="11">
        <v>20978</v>
      </c>
      <c r="AC550" s="9" t="s">
        <v>1129</v>
      </c>
      <c r="AD550" s="10">
        <v>0.53900000000000003</v>
      </c>
      <c r="AE550" s="10">
        <v>0.28999999999999998</v>
      </c>
      <c r="AF550" s="10">
        <v>0.30099999999999999</v>
      </c>
      <c r="AG550" s="9">
        <v>903</v>
      </c>
      <c r="AH550" s="9">
        <v>1602</v>
      </c>
      <c r="AI550" s="9">
        <v>15.77</v>
      </c>
      <c r="AJ550" s="9">
        <v>8.8879999999999999</v>
      </c>
      <c r="AK550" s="9">
        <v>0.56367</v>
      </c>
      <c r="AL550" s="10">
        <v>2.1000000000000001E-2</v>
      </c>
      <c r="AM550" s="10">
        <v>0.42899999999999999</v>
      </c>
      <c r="AN550" s="10">
        <v>1.2E-2</v>
      </c>
      <c r="AO550" s="10">
        <v>0.27500000000000002</v>
      </c>
      <c r="AP550" s="10">
        <v>0.42399999999999999</v>
      </c>
      <c r="AQ550" s="9">
        <v>16155</v>
      </c>
      <c r="AR550" s="9">
        <v>1.089</v>
      </c>
      <c r="AS550" s="9">
        <v>0.14899999999999999</v>
      </c>
      <c r="AT550" s="10">
        <v>0.126</v>
      </c>
      <c r="AU550" s="16">
        <v>0.47869794159885115</v>
      </c>
      <c r="AV550" s="1" t="str">
        <f t="shared" si="8"/>
        <v>yes</v>
      </c>
    </row>
    <row r="551" spans="1:48" ht="14.25" hidden="1" customHeight="1">
      <c r="A551" s="7">
        <v>547</v>
      </c>
      <c r="B551" s="8" t="s">
        <v>1130</v>
      </c>
      <c r="C551" s="8" t="s">
        <v>1118</v>
      </c>
      <c r="D551" s="9" t="s">
        <v>50</v>
      </c>
      <c r="E551" s="9" t="s">
        <v>51</v>
      </c>
      <c r="F551" s="9" t="s">
        <v>97</v>
      </c>
      <c r="G551" s="9">
        <v>865</v>
      </c>
      <c r="H551" s="10">
        <v>0.29499999999999998</v>
      </c>
      <c r="I551" s="10">
        <v>0.21099999999999999</v>
      </c>
      <c r="J551" s="10">
        <v>0.05</v>
      </c>
      <c r="K551" s="10">
        <v>0.76700000000000002</v>
      </c>
      <c r="L551" s="10">
        <v>0.23599999999999999</v>
      </c>
      <c r="M551" s="10">
        <v>0.57899999999999996</v>
      </c>
      <c r="N551" s="10">
        <v>0.74</v>
      </c>
      <c r="O551" s="9">
        <v>6381.3</v>
      </c>
      <c r="P551" s="9">
        <v>430</v>
      </c>
      <c r="Q551" s="9">
        <v>10</v>
      </c>
      <c r="R551" s="9">
        <v>1482</v>
      </c>
      <c r="S551" s="9">
        <v>16364</v>
      </c>
      <c r="T551" s="9" t="s">
        <v>181</v>
      </c>
      <c r="U551" s="9" t="s">
        <v>1131</v>
      </c>
      <c r="V551" s="9">
        <v>12068</v>
      </c>
      <c r="W551" s="11">
        <v>100391</v>
      </c>
      <c r="X551" s="11">
        <v>108918</v>
      </c>
      <c r="Y551" s="11">
        <v>88497</v>
      </c>
      <c r="Z551" s="11">
        <v>71280</v>
      </c>
      <c r="AA551" s="11">
        <v>11180</v>
      </c>
      <c r="AB551" s="11">
        <v>20009</v>
      </c>
      <c r="AC551" s="9" t="s">
        <v>667</v>
      </c>
      <c r="AD551" s="10">
        <v>0.26200000000000001</v>
      </c>
      <c r="AE551" s="10">
        <v>0.74</v>
      </c>
      <c r="AF551" s="10">
        <v>0.57099999999999995</v>
      </c>
      <c r="AG551" s="9">
        <v>251</v>
      </c>
      <c r="AH551" s="9">
        <v>594</v>
      </c>
      <c r="AI551" s="9">
        <v>25.42</v>
      </c>
      <c r="AJ551" s="9">
        <v>10.743</v>
      </c>
      <c r="AK551" s="9">
        <v>0.42255999999999999</v>
      </c>
      <c r="AL551" s="9">
        <v>0</v>
      </c>
      <c r="AM551" s="9">
        <v>0.497</v>
      </c>
      <c r="AN551" s="10">
        <v>3.6999999999999998E-2</v>
      </c>
      <c r="AO551" s="10">
        <v>0.62</v>
      </c>
      <c r="AP551" s="10">
        <v>0.42399999999999999</v>
      </c>
      <c r="AQ551" s="9">
        <v>8237</v>
      </c>
      <c r="AR551" s="9">
        <v>1.2E-2</v>
      </c>
      <c r="AS551" s="10" t="s">
        <v>1007</v>
      </c>
      <c r="AT551" s="10">
        <v>3.3000000000000002E-2</v>
      </c>
      <c r="AU551" s="16">
        <v>0.98814229249011853</v>
      </c>
      <c r="AV551" s="1" t="str">
        <f t="shared" si="8"/>
        <v>yes</v>
      </c>
    </row>
    <row r="552" spans="1:48" ht="14.25" hidden="1" customHeight="1">
      <c r="A552" s="7">
        <v>1064</v>
      </c>
      <c r="B552" s="8" t="s">
        <v>1863</v>
      </c>
      <c r="C552" s="8" t="s">
        <v>1853</v>
      </c>
      <c r="D552" s="9" t="s">
        <v>50</v>
      </c>
      <c r="E552" s="9" t="s">
        <v>59</v>
      </c>
      <c r="F552" s="9" t="s">
        <v>1858</v>
      </c>
      <c r="G552" s="9" t="s">
        <v>55</v>
      </c>
      <c r="H552" s="10">
        <v>0.26600000000000001</v>
      </c>
      <c r="I552" s="10">
        <v>0.17299999999999999</v>
      </c>
      <c r="J552" s="10">
        <v>6.0999999999999999E-2</v>
      </c>
      <c r="K552" s="10">
        <v>0.83299999999999996</v>
      </c>
      <c r="L552" s="10">
        <v>0.217</v>
      </c>
      <c r="M552" s="10">
        <v>0.25900000000000001</v>
      </c>
      <c r="N552" s="10">
        <v>0.75</v>
      </c>
      <c r="O552" s="9">
        <v>11672.14</v>
      </c>
      <c r="P552" s="9">
        <v>645</v>
      </c>
      <c r="Q552" s="9">
        <v>9</v>
      </c>
      <c r="R552" s="9">
        <v>1317</v>
      </c>
      <c r="S552" s="9" t="s">
        <v>55</v>
      </c>
      <c r="T552" s="9" t="s">
        <v>55</v>
      </c>
      <c r="U552" s="9" t="s">
        <v>55</v>
      </c>
      <c r="V552" s="9" t="s">
        <v>55</v>
      </c>
      <c r="W552" s="9">
        <v>51646</v>
      </c>
      <c r="X552" s="9">
        <v>45747</v>
      </c>
      <c r="Y552" s="9">
        <v>39411</v>
      </c>
      <c r="Z552" s="9">
        <v>34884</v>
      </c>
      <c r="AA552" s="11">
        <v>5820</v>
      </c>
      <c r="AB552" s="11">
        <v>5820</v>
      </c>
      <c r="AC552" s="9" t="s">
        <v>55</v>
      </c>
      <c r="AD552" s="10">
        <v>0.28299999999999997</v>
      </c>
      <c r="AE552" s="10">
        <v>0.95</v>
      </c>
      <c r="AF552" s="10">
        <v>0.84299999999999997</v>
      </c>
      <c r="AG552" s="9">
        <v>192</v>
      </c>
      <c r="AH552" s="9">
        <v>394</v>
      </c>
      <c r="AI552" s="9">
        <v>60.79</v>
      </c>
      <c r="AJ552" s="9">
        <v>29.625</v>
      </c>
      <c r="AK552" s="9">
        <v>0.48731000000000002</v>
      </c>
      <c r="AL552" s="9" t="s">
        <v>55</v>
      </c>
      <c r="AM552" s="9" t="s">
        <v>55</v>
      </c>
      <c r="AN552" s="10">
        <v>0</v>
      </c>
      <c r="AO552" s="10">
        <v>1</v>
      </c>
      <c r="AP552" s="9" t="s">
        <v>55</v>
      </c>
      <c r="AQ552" s="9">
        <v>13919</v>
      </c>
      <c r="AR552" s="9">
        <v>7</v>
      </c>
      <c r="AS552" s="9" t="s">
        <v>1855</v>
      </c>
      <c r="AT552" s="10" t="s">
        <v>349</v>
      </c>
      <c r="AU552" s="16">
        <v>0.125</v>
      </c>
      <c r="AV552" s="1" t="str">
        <f t="shared" si="8"/>
        <v>yes</v>
      </c>
    </row>
    <row r="553" spans="1:48" ht="14.25" hidden="1" customHeight="1">
      <c r="A553" s="7">
        <v>549</v>
      </c>
      <c r="B553" s="8" t="s">
        <v>1135</v>
      </c>
      <c r="C553" s="8" t="s">
        <v>1118</v>
      </c>
      <c r="D553" s="9" t="s">
        <v>50</v>
      </c>
      <c r="E553" s="9" t="s">
        <v>59</v>
      </c>
      <c r="F553" s="9" t="s">
        <v>203</v>
      </c>
      <c r="G553" s="9">
        <v>1035</v>
      </c>
      <c r="H553" s="10">
        <v>0.67400000000000004</v>
      </c>
      <c r="I553" s="10">
        <v>0.65600000000000003</v>
      </c>
      <c r="J553" s="10">
        <v>0.505</v>
      </c>
      <c r="K553" s="10">
        <v>0.73399999999999999</v>
      </c>
      <c r="L553" s="10">
        <v>5.1999999999999998E-2</v>
      </c>
      <c r="M553" s="10">
        <v>0.19800000000000001</v>
      </c>
      <c r="N553" s="10">
        <v>0.83</v>
      </c>
      <c r="O553" s="9">
        <v>5633.74</v>
      </c>
      <c r="P553" s="9">
        <v>664</v>
      </c>
      <c r="Q553" s="9">
        <v>8</v>
      </c>
      <c r="R553" s="9">
        <v>1249</v>
      </c>
      <c r="S553" s="11" t="s">
        <v>55</v>
      </c>
      <c r="T553" s="9" t="s">
        <v>55</v>
      </c>
      <c r="U553" s="9" t="s">
        <v>55</v>
      </c>
      <c r="V553" s="11" t="s">
        <v>55</v>
      </c>
      <c r="W553" s="11">
        <v>96902</v>
      </c>
      <c r="X553" s="11">
        <v>111690</v>
      </c>
      <c r="Y553" s="11">
        <v>89244</v>
      </c>
      <c r="Z553" s="11">
        <v>66204</v>
      </c>
      <c r="AA553" s="11">
        <v>33729</v>
      </c>
      <c r="AB553" s="11">
        <v>33729</v>
      </c>
      <c r="AC553" s="9" t="s">
        <v>55</v>
      </c>
      <c r="AD553" s="10">
        <v>0.58399999999999996</v>
      </c>
      <c r="AE553" s="10">
        <v>0.27</v>
      </c>
      <c r="AF553" s="10">
        <v>0.26600000000000001</v>
      </c>
      <c r="AG553" s="9">
        <v>396.67</v>
      </c>
      <c r="AH553" s="9">
        <v>596.66999999999996</v>
      </c>
      <c r="AI553" s="9">
        <v>14.2</v>
      </c>
      <c r="AJ553" s="9">
        <v>9.4420000000000002</v>
      </c>
      <c r="AK553" s="9">
        <v>0.66479999999999995</v>
      </c>
      <c r="AL553" s="10" t="s">
        <v>55</v>
      </c>
      <c r="AM553" s="10" t="s">
        <v>55</v>
      </c>
      <c r="AN553" s="10">
        <v>2.1000000000000001E-2</v>
      </c>
      <c r="AO553" s="10">
        <v>0.20899999999999999</v>
      </c>
      <c r="AP553" s="10">
        <v>0.42399999999999999</v>
      </c>
      <c r="AQ553" s="9">
        <v>6394</v>
      </c>
      <c r="AR553" s="9">
        <v>1.0449999999999999</v>
      </c>
      <c r="AS553" s="9">
        <v>0.215</v>
      </c>
      <c r="AT553" s="9">
        <v>0.09</v>
      </c>
      <c r="AU553" s="16">
        <v>0.48899755501222497</v>
      </c>
      <c r="AV553" s="1" t="str">
        <f t="shared" si="8"/>
        <v>yes</v>
      </c>
    </row>
    <row r="554" spans="1:48" ht="14.25" hidden="1" customHeight="1">
      <c r="A554" s="7">
        <v>550</v>
      </c>
      <c r="B554" s="8" t="s">
        <v>1136</v>
      </c>
      <c r="C554" s="8" t="s">
        <v>1118</v>
      </c>
      <c r="D554" s="9" t="s">
        <v>150</v>
      </c>
      <c r="E554" s="9" t="s">
        <v>51</v>
      </c>
      <c r="F554" s="9" t="s">
        <v>160</v>
      </c>
      <c r="G554" s="9" t="s">
        <v>55</v>
      </c>
      <c r="H554" s="10">
        <v>0.65500000000000003</v>
      </c>
      <c r="I554" s="10">
        <v>0.6</v>
      </c>
      <c r="J554" s="10">
        <v>0.36</v>
      </c>
      <c r="K554" s="10">
        <v>0.79800000000000004</v>
      </c>
      <c r="L554" s="10">
        <v>0.11600000000000001</v>
      </c>
      <c r="M554" s="10">
        <v>0.33200000000000002</v>
      </c>
      <c r="N554" s="10">
        <v>0.83</v>
      </c>
      <c r="O554" s="9">
        <v>17615.47</v>
      </c>
      <c r="P554" s="9">
        <v>1106</v>
      </c>
      <c r="Q554" s="9">
        <v>26</v>
      </c>
      <c r="R554" s="9">
        <v>3392</v>
      </c>
      <c r="S554" s="11">
        <v>13694</v>
      </c>
      <c r="T554" s="9" t="s">
        <v>120</v>
      </c>
      <c r="U554" s="9" t="s">
        <v>1077</v>
      </c>
      <c r="V554" s="11">
        <v>9443</v>
      </c>
      <c r="W554" s="11">
        <v>101796</v>
      </c>
      <c r="X554" s="11">
        <v>112257</v>
      </c>
      <c r="Y554" s="11">
        <v>88632</v>
      </c>
      <c r="Z554" s="11">
        <v>68976</v>
      </c>
      <c r="AA554" s="11">
        <v>11773</v>
      </c>
      <c r="AB554" s="11">
        <v>20320</v>
      </c>
      <c r="AC554" s="9" t="s">
        <v>663</v>
      </c>
      <c r="AD554" s="10">
        <v>0.60099999999999998</v>
      </c>
      <c r="AE554" s="10">
        <v>0.42</v>
      </c>
      <c r="AF554" s="10">
        <v>0.39400000000000002</v>
      </c>
      <c r="AG554" s="9">
        <v>1007.33</v>
      </c>
      <c r="AH554" s="9">
        <v>1224.33</v>
      </c>
      <c r="AI554" s="9">
        <v>17.489999999999998</v>
      </c>
      <c r="AJ554" s="9">
        <v>14.388</v>
      </c>
      <c r="AK554" s="9">
        <v>0.82276000000000005</v>
      </c>
      <c r="AL554" s="10">
        <v>0.03</v>
      </c>
      <c r="AM554" s="10">
        <v>0.52300000000000002</v>
      </c>
      <c r="AN554" s="10">
        <v>2.7E-2</v>
      </c>
      <c r="AO554" s="10">
        <v>0.41799999999999998</v>
      </c>
      <c r="AP554" s="10">
        <v>0.42399999999999999</v>
      </c>
      <c r="AQ554" s="9">
        <v>20465</v>
      </c>
      <c r="AR554" s="9">
        <v>0.89300000000000002</v>
      </c>
      <c r="AS554" s="10">
        <v>6.0000000000000001E-3</v>
      </c>
      <c r="AT554" s="10">
        <v>5.3999999999999999E-2</v>
      </c>
      <c r="AU554" s="16">
        <v>0.52826201796090855</v>
      </c>
      <c r="AV554" s="1" t="str">
        <f t="shared" si="8"/>
        <v>yes</v>
      </c>
    </row>
    <row r="555" spans="1:48" ht="14.25" hidden="1" customHeight="1">
      <c r="A555" s="7">
        <v>551</v>
      </c>
      <c r="B555" s="8" t="s">
        <v>1137</v>
      </c>
      <c r="C555" s="8" t="s">
        <v>1118</v>
      </c>
      <c r="D555" s="9" t="s">
        <v>63</v>
      </c>
      <c r="E555" s="9" t="s">
        <v>51</v>
      </c>
      <c r="F555" s="9" t="s">
        <v>64</v>
      </c>
      <c r="G555" s="9">
        <v>1210</v>
      </c>
      <c r="H555" s="10">
        <v>0.60199999999999998</v>
      </c>
      <c r="I555" s="10">
        <v>0.47399999999999998</v>
      </c>
      <c r="J555" s="10">
        <v>0.23499999999999999</v>
      </c>
      <c r="K555" s="10">
        <v>0.70699999999999996</v>
      </c>
      <c r="L555" s="10">
        <v>0.22900000000000001</v>
      </c>
      <c r="M555" s="10">
        <v>0.64100000000000001</v>
      </c>
      <c r="N555" s="10">
        <v>0.88</v>
      </c>
      <c r="O555" s="9">
        <v>9427.9500000000007</v>
      </c>
      <c r="P555" s="9">
        <v>1099</v>
      </c>
      <c r="Q555" s="9">
        <v>65</v>
      </c>
      <c r="R555" s="9">
        <v>1352</v>
      </c>
      <c r="S555" s="9">
        <v>21599</v>
      </c>
      <c r="T555" s="9" t="s">
        <v>1138</v>
      </c>
      <c r="U555" s="9" t="s">
        <v>142</v>
      </c>
      <c r="V555" s="9">
        <v>9402</v>
      </c>
      <c r="W555" s="11">
        <v>141656</v>
      </c>
      <c r="X555" s="11">
        <v>156249</v>
      </c>
      <c r="Y555" s="11">
        <v>110520</v>
      </c>
      <c r="Z555" s="11">
        <v>86031</v>
      </c>
      <c r="AA555" s="11">
        <v>16108</v>
      </c>
      <c r="AB555" s="11">
        <v>30326</v>
      </c>
      <c r="AC555" s="9" t="s">
        <v>597</v>
      </c>
      <c r="AD555" s="10">
        <v>0.56799999999999995</v>
      </c>
      <c r="AE555" s="10">
        <v>0.33</v>
      </c>
      <c r="AF555" s="10">
        <v>0.38</v>
      </c>
      <c r="AG555" s="9">
        <v>516</v>
      </c>
      <c r="AH555" s="9">
        <v>884.33</v>
      </c>
      <c r="AI555" s="9">
        <v>18.27</v>
      </c>
      <c r="AJ555" s="9">
        <v>10.661</v>
      </c>
      <c r="AK555" s="9">
        <v>0.58348999999999995</v>
      </c>
      <c r="AL555" s="9">
        <v>0.316</v>
      </c>
      <c r="AM555" s="9">
        <v>0.29699999999999999</v>
      </c>
      <c r="AN555" s="10">
        <v>0.187</v>
      </c>
      <c r="AO555" s="10">
        <v>0.443</v>
      </c>
      <c r="AP555" s="10">
        <v>0.42399999999999999</v>
      </c>
      <c r="AQ555" s="9">
        <v>11325</v>
      </c>
      <c r="AR555" s="9">
        <v>0.84299999999999997</v>
      </c>
      <c r="AS555" s="10" t="s">
        <v>328</v>
      </c>
      <c r="AT555" s="10">
        <v>3.5000000000000003E-2</v>
      </c>
      <c r="AU555" s="16">
        <v>0.54259359739555069</v>
      </c>
      <c r="AV555" s="1" t="str">
        <f t="shared" si="8"/>
        <v>yes</v>
      </c>
    </row>
    <row r="556" spans="1:48" ht="14.25" hidden="1" customHeight="1">
      <c r="A556" s="7">
        <v>552</v>
      </c>
      <c r="B556" s="8" t="s">
        <v>1139</v>
      </c>
      <c r="C556" s="8" t="s">
        <v>1118</v>
      </c>
      <c r="D556" s="9" t="s">
        <v>69</v>
      </c>
      <c r="E556" s="9" t="s">
        <v>51</v>
      </c>
      <c r="F556" s="9" t="s">
        <v>70</v>
      </c>
      <c r="G556" s="9">
        <v>1095</v>
      </c>
      <c r="H556" s="10">
        <v>0.73399999999999999</v>
      </c>
      <c r="I556" s="10">
        <v>0.70899999999999996</v>
      </c>
      <c r="J556" s="10">
        <v>0.59899999999999998</v>
      </c>
      <c r="K556" s="10">
        <v>0.93899999999999995</v>
      </c>
      <c r="L556" s="10">
        <v>0.11799999999999999</v>
      </c>
      <c r="M556" s="10">
        <v>0.42799999999999999</v>
      </c>
      <c r="N556" s="10">
        <v>0.86</v>
      </c>
      <c r="O556" s="9">
        <v>5425.27</v>
      </c>
      <c r="P556" s="9">
        <v>108</v>
      </c>
      <c r="Q556" s="9" t="s">
        <v>55</v>
      </c>
      <c r="R556" s="9">
        <v>1250</v>
      </c>
      <c r="S556" s="9">
        <v>17211</v>
      </c>
      <c r="T556" s="9" t="s">
        <v>1140</v>
      </c>
      <c r="U556" s="9" t="s">
        <v>546</v>
      </c>
      <c r="V556" s="9">
        <v>10311</v>
      </c>
      <c r="W556" s="11">
        <v>98987</v>
      </c>
      <c r="X556" s="11">
        <v>119862</v>
      </c>
      <c r="Y556" s="11">
        <v>93510</v>
      </c>
      <c r="Z556" s="11">
        <v>80982</v>
      </c>
      <c r="AA556" s="11">
        <v>13698</v>
      </c>
      <c r="AB556" s="11">
        <v>22563</v>
      </c>
      <c r="AC556" s="9" t="s">
        <v>55</v>
      </c>
      <c r="AD556" s="10">
        <v>0.72</v>
      </c>
      <c r="AE556" s="10">
        <v>0.25</v>
      </c>
      <c r="AF556" s="10">
        <v>0.26800000000000002</v>
      </c>
      <c r="AG556" s="9">
        <v>215</v>
      </c>
      <c r="AH556" s="9">
        <v>432.67</v>
      </c>
      <c r="AI556" s="9">
        <v>25.23</v>
      </c>
      <c r="AJ556" s="9">
        <v>12.539</v>
      </c>
      <c r="AK556" s="9">
        <v>0.49691999999999997</v>
      </c>
      <c r="AL556" s="9">
        <v>0</v>
      </c>
      <c r="AM556" s="9">
        <v>0.53100000000000003</v>
      </c>
      <c r="AN556" s="10">
        <v>1.7999999999999999E-2</v>
      </c>
      <c r="AO556" s="10">
        <v>0.26600000000000001</v>
      </c>
      <c r="AP556" s="10">
        <v>0.42399999999999999</v>
      </c>
      <c r="AQ556" s="9">
        <v>6026</v>
      </c>
      <c r="AR556" s="9">
        <v>5.8999999999999997E-2</v>
      </c>
      <c r="AS556" s="10">
        <v>0.157</v>
      </c>
      <c r="AT556" s="10">
        <v>1.4E-2</v>
      </c>
      <c r="AU556" s="16">
        <v>0.94428706326723322</v>
      </c>
      <c r="AV556" s="1" t="str">
        <f t="shared" si="8"/>
        <v>yes</v>
      </c>
    </row>
    <row r="557" spans="1:48" ht="14.25" hidden="1" customHeight="1">
      <c r="A557" s="7">
        <v>553</v>
      </c>
      <c r="B557" s="8" t="s">
        <v>1141</v>
      </c>
      <c r="C557" s="8" t="s">
        <v>1118</v>
      </c>
      <c r="D557" s="9" t="s">
        <v>50</v>
      </c>
      <c r="E557" s="9" t="s">
        <v>59</v>
      </c>
      <c r="F557" s="9" t="s">
        <v>118</v>
      </c>
      <c r="G557" s="9">
        <v>1010</v>
      </c>
      <c r="H557" s="10">
        <v>0.64</v>
      </c>
      <c r="I557" s="10">
        <v>0.62</v>
      </c>
      <c r="J557" s="10">
        <v>0.54200000000000004</v>
      </c>
      <c r="K557" s="10">
        <v>0.82299999999999995</v>
      </c>
      <c r="L557" s="10">
        <v>0.11700000000000001</v>
      </c>
      <c r="M557" s="10">
        <v>0.317</v>
      </c>
      <c r="N557" s="10">
        <v>0.8</v>
      </c>
      <c r="O557" s="9">
        <v>4421.08</v>
      </c>
      <c r="P557" s="9">
        <v>364</v>
      </c>
      <c r="Q557" s="9" t="s">
        <v>55</v>
      </c>
      <c r="R557" s="9">
        <v>1006</v>
      </c>
      <c r="S557" s="9" t="s">
        <v>55</v>
      </c>
      <c r="T557" s="9" t="s">
        <v>55</v>
      </c>
      <c r="U557" s="9" t="s">
        <v>55</v>
      </c>
      <c r="V557" s="9" t="s">
        <v>55</v>
      </c>
      <c r="W557" s="11">
        <v>107440</v>
      </c>
      <c r="X557" s="11">
        <v>114606</v>
      </c>
      <c r="Y557" s="11">
        <v>103311</v>
      </c>
      <c r="Z557" s="11">
        <v>81882</v>
      </c>
      <c r="AA557" s="11">
        <v>38360</v>
      </c>
      <c r="AB557" s="11">
        <v>38360</v>
      </c>
      <c r="AC557" s="9" t="s">
        <v>55</v>
      </c>
      <c r="AD557" s="10">
        <v>0.56999999999999995</v>
      </c>
      <c r="AE557" s="10">
        <v>0.32</v>
      </c>
      <c r="AF557" s="10">
        <v>0.27500000000000002</v>
      </c>
      <c r="AG557" s="9">
        <v>350.67</v>
      </c>
      <c r="AH557" s="9">
        <v>453.33</v>
      </c>
      <c r="AI557" s="9">
        <v>12.61</v>
      </c>
      <c r="AJ557" s="9">
        <v>9.7520000000000007</v>
      </c>
      <c r="AK557" s="9">
        <v>0.77353000000000005</v>
      </c>
      <c r="AL557" s="9" t="s">
        <v>55</v>
      </c>
      <c r="AM557" s="9" t="s">
        <v>55</v>
      </c>
      <c r="AN557" s="10">
        <v>3.5000000000000003E-2</v>
      </c>
      <c r="AO557" s="10">
        <v>0.29399999999999998</v>
      </c>
      <c r="AP557" s="10">
        <v>0.42399999999999999</v>
      </c>
      <c r="AQ557" s="9">
        <v>5069</v>
      </c>
      <c r="AR557" s="9">
        <v>0.42499999999999999</v>
      </c>
      <c r="AS557" s="9">
        <v>0.129</v>
      </c>
      <c r="AT557" s="10">
        <v>7.0000000000000007E-2</v>
      </c>
      <c r="AU557" s="16">
        <v>0.70175438596491224</v>
      </c>
      <c r="AV557" s="1" t="str">
        <f t="shared" si="8"/>
        <v>yes</v>
      </c>
    </row>
    <row r="558" spans="1:48" ht="14.25" hidden="1" customHeight="1">
      <c r="A558" s="7">
        <v>554</v>
      </c>
      <c r="B558" s="8" t="s">
        <v>1142</v>
      </c>
      <c r="C558" s="8" t="s">
        <v>1118</v>
      </c>
      <c r="D558" s="9" t="s">
        <v>50</v>
      </c>
      <c r="E558" s="9" t="s">
        <v>51</v>
      </c>
      <c r="F558" s="9" t="s">
        <v>97</v>
      </c>
      <c r="G558" s="9">
        <v>1020</v>
      </c>
      <c r="H558" s="10">
        <v>0.56799999999999995</v>
      </c>
      <c r="I558" s="10">
        <v>0.49399999999999999</v>
      </c>
      <c r="J558" s="10">
        <v>0.26</v>
      </c>
      <c r="K558" s="10">
        <v>0.76500000000000001</v>
      </c>
      <c r="L558" s="10">
        <v>0.19800000000000001</v>
      </c>
      <c r="M558" s="10">
        <v>0.69699999999999995</v>
      </c>
      <c r="N558" s="10">
        <v>0.84</v>
      </c>
      <c r="O558" s="9">
        <v>5342.97</v>
      </c>
      <c r="P558" s="9">
        <v>262</v>
      </c>
      <c r="Q558" s="9">
        <v>184</v>
      </c>
      <c r="R558" s="9">
        <v>1275</v>
      </c>
      <c r="S558" s="9">
        <v>19560</v>
      </c>
      <c r="T558" s="9" t="s">
        <v>626</v>
      </c>
      <c r="U558" s="9" t="s">
        <v>247</v>
      </c>
      <c r="V558" s="9">
        <v>17136</v>
      </c>
      <c r="W558" s="11">
        <v>113211</v>
      </c>
      <c r="X558" s="11">
        <v>130050</v>
      </c>
      <c r="Y558" s="11">
        <v>89901</v>
      </c>
      <c r="Z558" s="11">
        <v>76311</v>
      </c>
      <c r="AA558" s="11">
        <v>14000</v>
      </c>
      <c r="AB558" s="11">
        <v>28890</v>
      </c>
      <c r="AC558" s="9" t="s">
        <v>503</v>
      </c>
      <c r="AD558" s="10">
        <v>0.54200000000000004</v>
      </c>
      <c r="AE558" s="10">
        <v>0.46</v>
      </c>
      <c r="AF558" s="10">
        <v>0.47799999999999998</v>
      </c>
      <c r="AG558" s="9">
        <v>420.67</v>
      </c>
      <c r="AH558" s="9">
        <v>555.33000000000004</v>
      </c>
      <c r="AI558" s="9">
        <v>12.7</v>
      </c>
      <c r="AJ558" s="9">
        <v>9.6210000000000004</v>
      </c>
      <c r="AK558" s="9">
        <v>0.75749999999999995</v>
      </c>
      <c r="AL558" s="9">
        <v>2.4E-2</v>
      </c>
      <c r="AM558" s="9">
        <v>0.59299999999999997</v>
      </c>
      <c r="AN558" s="10">
        <v>1.7000000000000001E-2</v>
      </c>
      <c r="AO558" s="10">
        <v>0.39700000000000002</v>
      </c>
      <c r="AP558" s="10">
        <v>0.42399999999999999</v>
      </c>
      <c r="AQ558" s="9">
        <v>6408</v>
      </c>
      <c r="AR558" s="9">
        <v>0.79</v>
      </c>
      <c r="AS558" s="9">
        <v>2.5999999999999999E-2</v>
      </c>
      <c r="AT558" s="10">
        <v>2.5999999999999999E-2</v>
      </c>
      <c r="AU558" s="16">
        <v>0.55865921787709494</v>
      </c>
      <c r="AV558" s="1" t="str">
        <f t="shared" si="8"/>
        <v>yes</v>
      </c>
    </row>
    <row r="559" spans="1:48" ht="14.25" hidden="1" customHeight="1">
      <c r="A559" s="7">
        <v>555</v>
      </c>
      <c r="B559" s="8" t="s">
        <v>1143</v>
      </c>
      <c r="C559" s="8" t="s">
        <v>1118</v>
      </c>
      <c r="D559" s="9" t="s">
        <v>63</v>
      </c>
      <c r="E559" s="9" t="s">
        <v>51</v>
      </c>
      <c r="F559" s="9" t="s">
        <v>64</v>
      </c>
      <c r="G559" s="9">
        <v>1030</v>
      </c>
      <c r="H559" s="10">
        <v>0.67800000000000005</v>
      </c>
      <c r="I559" s="10">
        <v>0.61599999999999999</v>
      </c>
      <c r="J559" s="10">
        <v>0.33200000000000002</v>
      </c>
      <c r="K559" s="10">
        <v>0.65800000000000003</v>
      </c>
      <c r="L559" s="10">
        <v>0.19500000000000001</v>
      </c>
      <c r="M559" s="10">
        <v>0.50800000000000001</v>
      </c>
      <c r="N559" s="10">
        <v>0.87</v>
      </c>
      <c r="O559" s="9">
        <v>9419.19</v>
      </c>
      <c r="P559" s="9">
        <v>976</v>
      </c>
      <c r="Q559" s="9">
        <v>341</v>
      </c>
      <c r="R559" s="9">
        <v>1544</v>
      </c>
      <c r="S559" s="9">
        <v>21812</v>
      </c>
      <c r="T559" s="9" t="s">
        <v>1144</v>
      </c>
      <c r="U559" s="9" t="s">
        <v>1145</v>
      </c>
      <c r="V559" s="9">
        <v>15950</v>
      </c>
      <c r="W559" s="11">
        <v>139195</v>
      </c>
      <c r="X559" s="11">
        <v>151587</v>
      </c>
      <c r="Y559" s="11">
        <v>111114</v>
      </c>
      <c r="Z559" s="11">
        <v>94905</v>
      </c>
      <c r="AA559" s="11">
        <v>13597</v>
      </c>
      <c r="AB559" s="11">
        <v>28987</v>
      </c>
      <c r="AC559" s="9" t="s">
        <v>1021</v>
      </c>
      <c r="AD559" s="10">
        <v>0.68799999999999994</v>
      </c>
      <c r="AE559" s="10">
        <v>0.52</v>
      </c>
      <c r="AF559" s="10">
        <v>0.53</v>
      </c>
      <c r="AG559" s="9">
        <v>687</v>
      </c>
      <c r="AH559" s="9">
        <v>832.67</v>
      </c>
      <c r="AI559" s="9">
        <v>13.71</v>
      </c>
      <c r="AJ559" s="9">
        <v>11.311999999999999</v>
      </c>
      <c r="AK559" s="9">
        <v>0.82506000000000002</v>
      </c>
      <c r="AL559" s="9">
        <v>6.9000000000000006E-2</v>
      </c>
      <c r="AM559" s="9">
        <v>0.53600000000000003</v>
      </c>
      <c r="AN559" s="10">
        <v>8.7999999999999995E-2</v>
      </c>
      <c r="AO559" s="10">
        <v>0.57099999999999995</v>
      </c>
      <c r="AP559" s="10">
        <v>0.42399999999999999</v>
      </c>
      <c r="AQ559" s="9">
        <v>11720</v>
      </c>
      <c r="AR559" s="9">
        <v>0.78</v>
      </c>
      <c r="AS559" s="10" t="s">
        <v>1146</v>
      </c>
      <c r="AT559" s="10" t="s">
        <v>743</v>
      </c>
      <c r="AU559" s="16">
        <v>0.5617977528089888</v>
      </c>
      <c r="AV559" s="1" t="str">
        <f t="shared" si="8"/>
        <v>yes</v>
      </c>
    </row>
    <row r="560" spans="1:48" ht="14.25" hidden="1" customHeight="1">
      <c r="A560" s="7">
        <v>556</v>
      </c>
      <c r="B560" s="8" t="s">
        <v>1147</v>
      </c>
      <c r="C560" s="8" t="s">
        <v>1118</v>
      </c>
      <c r="D560" s="9" t="s">
        <v>50</v>
      </c>
      <c r="E560" s="9" t="s">
        <v>59</v>
      </c>
      <c r="F560" s="9" t="s">
        <v>273</v>
      </c>
      <c r="G560" s="9">
        <v>922.5</v>
      </c>
      <c r="H560" s="10">
        <v>0.55200000000000005</v>
      </c>
      <c r="I560" s="10">
        <v>0.51700000000000002</v>
      </c>
      <c r="J560" s="10">
        <v>0.36399999999999999</v>
      </c>
      <c r="K560" s="10">
        <v>0.74099999999999999</v>
      </c>
      <c r="L560" s="10">
        <v>0.126</v>
      </c>
      <c r="M560" s="10">
        <v>0.19800000000000001</v>
      </c>
      <c r="N560" s="10">
        <v>0.81</v>
      </c>
      <c r="O560" s="9">
        <v>2809.05</v>
      </c>
      <c r="P560" s="9">
        <v>277</v>
      </c>
      <c r="Q560" s="9">
        <v>18</v>
      </c>
      <c r="R560" s="9">
        <v>486</v>
      </c>
      <c r="S560" s="9" t="s">
        <v>55</v>
      </c>
      <c r="T560" s="9" t="s">
        <v>55</v>
      </c>
      <c r="U560" s="9" t="s">
        <v>55</v>
      </c>
      <c r="V560" s="9" t="s">
        <v>55</v>
      </c>
      <c r="W560" s="11">
        <v>79319</v>
      </c>
      <c r="X560" s="11">
        <v>98532</v>
      </c>
      <c r="Y560" s="11">
        <v>76608</v>
      </c>
      <c r="Z560" s="11">
        <v>64512</v>
      </c>
      <c r="AA560" s="11">
        <v>34198</v>
      </c>
      <c r="AB560" s="11">
        <v>34198</v>
      </c>
      <c r="AC560" s="9" t="s">
        <v>55</v>
      </c>
      <c r="AD560" s="10">
        <v>0.54300000000000004</v>
      </c>
      <c r="AE560" s="10">
        <v>0.72</v>
      </c>
      <c r="AF560" s="10">
        <v>0.58399999999999996</v>
      </c>
      <c r="AG560" s="9">
        <v>180</v>
      </c>
      <c r="AH560" s="9">
        <v>186.33</v>
      </c>
      <c r="AI560" s="9">
        <v>15.61</v>
      </c>
      <c r="AJ560" s="9">
        <v>15.074999999999999</v>
      </c>
      <c r="AK560" s="9">
        <v>0.96601000000000004</v>
      </c>
      <c r="AL560" s="9" t="s">
        <v>55</v>
      </c>
      <c r="AM560" s="9" t="s">
        <v>55</v>
      </c>
      <c r="AN560" s="10">
        <v>2.9000000000000001E-2</v>
      </c>
      <c r="AO560" s="10">
        <v>0.627</v>
      </c>
      <c r="AP560" s="10">
        <v>0.42399999999999999</v>
      </c>
      <c r="AQ560" s="9">
        <v>3406</v>
      </c>
      <c r="AR560" s="9">
        <v>0.85599999999999998</v>
      </c>
      <c r="AS560" s="10" t="s">
        <v>1148</v>
      </c>
      <c r="AT560" s="9">
        <v>8.9999999999999993E-3</v>
      </c>
      <c r="AU560" s="16">
        <v>0.5387931034482758</v>
      </c>
      <c r="AV560" s="1" t="str">
        <f t="shared" si="8"/>
        <v>no</v>
      </c>
    </row>
    <row r="561" spans="1:48" ht="14.25" hidden="1" customHeight="1">
      <c r="A561" s="7">
        <v>557</v>
      </c>
      <c r="B561" s="8" t="s">
        <v>1149</v>
      </c>
      <c r="C561" s="8" t="s">
        <v>1118</v>
      </c>
      <c r="D561" s="9" t="s">
        <v>150</v>
      </c>
      <c r="E561" s="9" t="s">
        <v>59</v>
      </c>
      <c r="F561" s="9" t="s">
        <v>200</v>
      </c>
      <c r="G561" s="9">
        <v>1145</v>
      </c>
      <c r="H561" s="10">
        <v>0.628</v>
      </c>
      <c r="I561" s="10">
        <v>0.61299999999999999</v>
      </c>
      <c r="J561" s="10">
        <v>0.50700000000000001</v>
      </c>
      <c r="K561" s="10">
        <v>0.62</v>
      </c>
      <c r="L561" s="10">
        <v>8.2000000000000003E-2</v>
      </c>
      <c r="M561" s="10">
        <v>0.25800000000000001</v>
      </c>
      <c r="N561" s="10">
        <v>0.84</v>
      </c>
      <c r="O561" s="9">
        <v>8149.68</v>
      </c>
      <c r="P561" s="9">
        <v>901</v>
      </c>
      <c r="Q561" s="9">
        <v>309</v>
      </c>
      <c r="R561" s="9">
        <v>1305</v>
      </c>
      <c r="S561" s="9" t="s">
        <v>55</v>
      </c>
      <c r="T561" s="9" t="s">
        <v>55</v>
      </c>
      <c r="U561" s="9" t="s">
        <v>55</v>
      </c>
      <c r="V561" s="9" t="s">
        <v>55</v>
      </c>
      <c r="W561" s="11">
        <v>95002</v>
      </c>
      <c r="X561" s="11">
        <v>109116</v>
      </c>
      <c r="Y561" s="11">
        <v>84618</v>
      </c>
      <c r="Z561" s="11">
        <v>69129</v>
      </c>
      <c r="AA561" s="11">
        <v>38072</v>
      </c>
      <c r="AB561" s="11">
        <v>38072</v>
      </c>
      <c r="AC561" s="9" t="s">
        <v>55</v>
      </c>
      <c r="AD561" s="10">
        <v>0.52100000000000002</v>
      </c>
      <c r="AE561" s="10">
        <v>0.28000000000000003</v>
      </c>
      <c r="AF561" s="10">
        <v>0.29299999999999998</v>
      </c>
      <c r="AG561" s="9">
        <v>479.67</v>
      </c>
      <c r="AH561" s="9">
        <v>729.33</v>
      </c>
      <c r="AI561" s="9">
        <v>16.989999999999998</v>
      </c>
      <c r="AJ561" s="9">
        <v>11.173999999999999</v>
      </c>
      <c r="AK561" s="9">
        <v>0.65768000000000004</v>
      </c>
      <c r="AL561" s="9" t="s">
        <v>55</v>
      </c>
      <c r="AM561" s="9" t="s">
        <v>55</v>
      </c>
      <c r="AN561" s="10">
        <v>4.8000000000000001E-2</v>
      </c>
      <c r="AO561" s="10">
        <v>0.35899999999999999</v>
      </c>
      <c r="AP561" s="10">
        <v>0.42399999999999999</v>
      </c>
      <c r="AQ561" s="9">
        <v>9824</v>
      </c>
      <c r="AR561" s="9">
        <v>0.55600000000000005</v>
      </c>
      <c r="AS561" s="10">
        <v>6.5000000000000002E-2</v>
      </c>
      <c r="AT561" s="9">
        <v>0.107</v>
      </c>
      <c r="AU561" s="16">
        <v>0.64267352185089965</v>
      </c>
      <c r="AV561" s="1" t="str">
        <f t="shared" si="8"/>
        <v>yes</v>
      </c>
    </row>
    <row r="562" spans="1:48" ht="14.25" hidden="1" customHeight="1">
      <c r="A562" s="7">
        <v>558</v>
      </c>
      <c r="B562" s="8" t="s">
        <v>1150</v>
      </c>
      <c r="C562" s="8" t="s">
        <v>1118</v>
      </c>
      <c r="D562" s="9" t="s">
        <v>69</v>
      </c>
      <c r="E562" s="9" t="s">
        <v>59</v>
      </c>
      <c r="F562" s="9" t="s">
        <v>276</v>
      </c>
      <c r="G562" s="9">
        <v>805.5</v>
      </c>
      <c r="H562" s="10">
        <v>0.48899999999999999</v>
      </c>
      <c r="I562" s="10">
        <v>0.47199999999999998</v>
      </c>
      <c r="J562" s="10">
        <v>0.376</v>
      </c>
      <c r="K562" s="10">
        <v>0.64600000000000002</v>
      </c>
      <c r="L562" s="10">
        <v>0.33700000000000002</v>
      </c>
      <c r="M562" s="10">
        <v>0.54500000000000004</v>
      </c>
      <c r="N562" s="10">
        <v>0.71</v>
      </c>
      <c r="O562" s="9">
        <v>863.23</v>
      </c>
      <c r="P562" s="9">
        <v>161</v>
      </c>
      <c r="Q562" s="9">
        <v>2</v>
      </c>
      <c r="R562" s="9">
        <v>252</v>
      </c>
      <c r="S562" s="11" t="s">
        <v>55</v>
      </c>
      <c r="T562" s="9" t="s">
        <v>55</v>
      </c>
      <c r="U562" s="9" t="s">
        <v>55</v>
      </c>
      <c r="V562" s="11" t="s">
        <v>55</v>
      </c>
      <c r="W562" s="11">
        <v>66646</v>
      </c>
      <c r="X562" s="11">
        <v>78966</v>
      </c>
      <c r="Y562" s="11">
        <v>59715</v>
      </c>
      <c r="Z562" s="11">
        <v>53883</v>
      </c>
      <c r="AA562" s="11">
        <v>31688</v>
      </c>
      <c r="AB562" s="11">
        <v>31688</v>
      </c>
      <c r="AC562" s="9" t="s">
        <v>55</v>
      </c>
      <c r="AD562" s="10">
        <v>0.39</v>
      </c>
      <c r="AE562" s="10">
        <v>0.75</v>
      </c>
      <c r="AF562" s="10">
        <v>0.47299999999999998</v>
      </c>
      <c r="AG562" s="9">
        <v>84</v>
      </c>
      <c r="AH562" s="9">
        <v>100.33</v>
      </c>
      <c r="AI562" s="9">
        <v>10.28</v>
      </c>
      <c r="AJ562" s="9">
        <v>8.6039999999999992</v>
      </c>
      <c r="AK562" s="9">
        <v>0.83721000000000001</v>
      </c>
      <c r="AL562" s="10" t="s">
        <v>55</v>
      </c>
      <c r="AM562" s="10" t="s">
        <v>55</v>
      </c>
      <c r="AN562" s="10">
        <v>2.5999999999999999E-2</v>
      </c>
      <c r="AO562" s="10">
        <v>0.441</v>
      </c>
      <c r="AP562" s="10">
        <v>0.42399999999999999</v>
      </c>
      <c r="AQ562" s="9">
        <v>1247</v>
      </c>
      <c r="AR562" s="9">
        <v>1.5449999999999999</v>
      </c>
      <c r="AS562" s="10" t="s">
        <v>349</v>
      </c>
      <c r="AT562" s="10">
        <v>9.9000000000000005E-2</v>
      </c>
      <c r="AU562" s="16">
        <v>0.39292730844793711</v>
      </c>
      <c r="AV562" s="1" t="str">
        <f t="shared" si="8"/>
        <v>no</v>
      </c>
    </row>
    <row r="563" spans="1:48" ht="14.25" hidden="1" customHeight="1">
      <c r="A563" s="7">
        <v>559</v>
      </c>
      <c r="B563" s="8" t="s">
        <v>1151</v>
      </c>
      <c r="C563" s="8" t="s">
        <v>1118</v>
      </c>
      <c r="D563" s="9" t="s">
        <v>63</v>
      </c>
      <c r="E563" s="9" t="s">
        <v>59</v>
      </c>
      <c r="F563" s="9" t="s">
        <v>361</v>
      </c>
      <c r="G563" s="9">
        <v>1332.5</v>
      </c>
      <c r="H563" s="10">
        <v>0.81599999999999995</v>
      </c>
      <c r="I563" s="10">
        <v>0.78200000000000003</v>
      </c>
      <c r="J563" s="10">
        <v>0.38200000000000001</v>
      </c>
      <c r="K563" s="10">
        <v>0.46800000000000003</v>
      </c>
      <c r="L563" s="10">
        <v>7.0000000000000001E-3</v>
      </c>
      <c r="M563" s="10">
        <v>6.8000000000000005E-2</v>
      </c>
      <c r="N563" s="10">
        <v>0.94</v>
      </c>
      <c r="O563" s="9">
        <v>5551.16</v>
      </c>
      <c r="P563" s="9">
        <v>1346</v>
      </c>
      <c r="Q563" s="9">
        <v>55</v>
      </c>
      <c r="R563" s="9">
        <v>532</v>
      </c>
      <c r="S563" s="11" t="s">
        <v>55</v>
      </c>
      <c r="T563" s="9" t="s">
        <v>55</v>
      </c>
      <c r="U563" s="9" t="s">
        <v>55</v>
      </c>
      <c r="V563" s="11" t="s">
        <v>55</v>
      </c>
      <c r="W563" s="11">
        <v>110883</v>
      </c>
      <c r="X563" s="11">
        <v>134901</v>
      </c>
      <c r="Y563" s="11">
        <v>108189</v>
      </c>
      <c r="Z563" s="11">
        <v>89244</v>
      </c>
      <c r="AA563" s="11">
        <v>47190</v>
      </c>
      <c r="AB563" s="11">
        <v>47190</v>
      </c>
      <c r="AC563" s="9" t="s">
        <v>55</v>
      </c>
      <c r="AD563" s="10">
        <v>0.78600000000000003</v>
      </c>
      <c r="AE563" s="10">
        <v>0.17</v>
      </c>
      <c r="AF563" s="10">
        <v>0.184</v>
      </c>
      <c r="AG563" s="9">
        <v>279</v>
      </c>
      <c r="AH563" s="9">
        <v>485.33</v>
      </c>
      <c r="AI563" s="9">
        <v>19.899999999999999</v>
      </c>
      <c r="AJ563" s="9">
        <v>11.438000000000001</v>
      </c>
      <c r="AK563" s="9">
        <v>0.57486000000000004</v>
      </c>
      <c r="AL563" s="10" t="s">
        <v>55</v>
      </c>
      <c r="AM563" s="10" t="s">
        <v>55</v>
      </c>
      <c r="AN563" s="10">
        <v>0.314</v>
      </c>
      <c r="AO563" s="10">
        <v>0.14899999999999999</v>
      </c>
      <c r="AP563" s="10">
        <v>0.42399999999999999</v>
      </c>
      <c r="AQ563" s="9">
        <v>6359</v>
      </c>
      <c r="AR563" s="9">
        <v>0.91100000000000003</v>
      </c>
      <c r="AS563" s="10">
        <v>0.27400000000000002</v>
      </c>
      <c r="AT563" s="10">
        <v>3.1E-2</v>
      </c>
      <c r="AU563" s="16">
        <v>0.52328623757195181</v>
      </c>
      <c r="AV563" s="1" t="str">
        <f t="shared" si="8"/>
        <v>yes</v>
      </c>
    </row>
    <row r="564" spans="1:48" ht="14.25" hidden="1" customHeight="1">
      <c r="A564" s="7">
        <v>335</v>
      </c>
      <c r="B564" s="8" t="s">
        <v>782</v>
      </c>
      <c r="C564" s="8" t="s">
        <v>760</v>
      </c>
      <c r="D564" s="9" t="s">
        <v>50</v>
      </c>
      <c r="E564" s="9" t="s">
        <v>51</v>
      </c>
      <c r="F564" s="9" t="s">
        <v>136</v>
      </c>
      <c r="G564" s="9">
        <v>1030</v>
      </c>
      <c r="H564" s="10">
        <v>0.377</v>
      </c>
      <c r="I564" s="10">
        <v>0.308</v>
      </c>
      <c r="J564" s="10">
        <v>0.14399999999999999</v>
      </c>
      <c r="K564" s="10">
        <v>0.93</v>
      </c>
      <c r="L564" s="10">
        <v>0.29299999999999998</v>
      </c>
      <c r="M564" s="10">
        <v>0.54800000000000004</v>
      </c>
      <c r="N564" s="10">
        <v>0.64</v>
      </c>
      <c r="O564" s="9">
        <v>11790.68</v>
      </c>
      <c r="P564" s="9">
        <v>349</v>
      </c>
      <c r="Q564" s="9">
        <v>22</v>
      </c>
      <c r="R564" s="9">
        <v>1934</v>
      </c>
      <c r="S564" s="11">
        <v>7910</v>
      </c>
      <c r="T564" s="9" t="s">
        <v>649</v>
      </c>
      <c r="U564" s="9" t="s">
        <v>783</v>
      </c>
      <c r="V564" s="11">
        <v>5806</v>
      </c>
      <c r="W564" s="11">
        <v>68036</v>
      </c>
      <c r="X564" s="11">
        <v>77049</v>
      </c>
      <c r="Y564" s="11">
        <v>64917</v>
      </c>
      <c r="Z564" s="11">
        <v>58905</v>
      </c>
      <c r="AA564" s="11">
        <v>7280</v>
      </c>
      <c r="AB564" s="11">
        <v>19758</v>
      </c>
      <c r="AC564" s="9" t="s">
        <v>405</v>
      </c>
      <c r="AD564" s="10">
        <v>0.28299999999999997</v>
      </c>
      <c r="AE564" s="10">
        <v>0.46</v>
      </c>
      <c r="AF564" s="10">
        <v>0.33600000000000002</v>
      </c>
      <c r="AG564" s="9">
        <v>507</v>
      </c>
      <c r="AH564" s="9">
        <v>614.66999999999996</v>
      </c>
      <c r="AI564" s="9">
        <v>23.26</v>
      </c>
      <c r="AJ564" s="9">
        <v>19.181999999999999</v>
      </c>
      <c r="AK564" s="9">
        <v>0.82484000000000002</v>
      </c>
      <c r="AL564" s="10">
        <v>1.2999999999999999E-2</v>
      </c>
      <c r="AM564" s="10">
        <v>0.51200000000000001</v>
      </c>
      <c r="AN564" s="10">
        <v>1.6E-2</v>
      </c>
      <c r="AO564" s="10">
        <v>0.29299999999999998</v>
      </c>
      <c r="AP564" s="10">
        <v>0.40300000000000002</v>
      </c>
      <c r="AQ564" s="9">
        <v>14581</v>
      </c>
      <c r="AR564" s="9">
        <v>1.139</v>
      </c>
      <c r="AS564" s="9">
        <v>0.11</v>
      </c>
      <c r="AT564" s="10">
        <v>9.4E-2</v>
      </c>
      <c r="AU564" s="16">
        <v>0.4675081813931744</v>
      </c>
      <c r="AV564" s="1" t="str">
        <f t="shared" si="8"/>
        <v>yes</v>
      </c>
    </row>
    <row r="565" spans="1:48" ht="14.25" hidden="1" customHeight="1">
      <c r="A565" s="7">
        <v>561</v>
      </c>
      <c r="B565" s="8" t="s">
        <v>1155</v>
      </c>
      <c r="C565" s="8" t="s">
        <v>1118</v>
      </c>
      <c r="D565" s="9" t="s">
        <v>50</v>
      </c>
      <c r="E565" s="9" t="s">
        <v>51</v>
      </c>
      <c r="F565" s="9" t="s">
        <v>171</v>
      </c>
      <c r="G565" s="9">
        <v>1215</v>
      </c>
      <c r="H565" s="10">
        <v>0.84599999999999997</v>
      </c>
      <c r="I565" s="10">
        <v>0.83</v>
      </c>
      <c r="J565" s="10">
        <v>0.71599999999999997</v>
      </c>
      <c r="K565" s="10">
        <v>0.91300000000000003</v>
      </c>
      <c r="L565" s="10">
        <v>0.04</v>
      </c>
      <c r="M565" s="10">
        <v>0.189</v>
      </c>
      <c r="N565" s="10">
        <v>0.95</v>
      </c>
      <c r="O565" s="9">
        <v>6973.76</v>
      </c>
      <c r="P565" s="9">
        <v>375</v>
      </c>
      <c r="Q565" s="9" t="s">
        <v>55</v>
      </c>
      <c r="R565" s="9">
        <v>1538</v>
      </c>
      <c r="S565" s="11">
        <v>21337</v>
      </c>
      <c r="T565" s="9" t="s">
        <v>1156</v>
      </c>
      <c r="U565" s="9" t="s">
        <v>226</v>
      </c>
      <c r="V565" s="11">
        <v>12891</v>
      </c>
      <c r="W565" s="11">
        <v>97309</v>
      </c>
      <c r="X565" s="11">
        <v>106722</v>
      </c>
      <c r="Y565" s="11">
        <v>85995</v>
      </c>
      <c r="Z565" s="11">
        <v>71145</v>
      </c>
      <c r="AA565" s="11">
        <v>15466</v>
      </c>
      <c r="AB565" s="11">
        <v>26397</v>
      </c>
      <c r="AC565" s="9" t="s">
        <v>810</v>
      </c>
      <c r="AD565" s="10">
        <v>0.78600000000000003</v>
      </c>
      <c r="AE565" s="10">
        <v>0.19</v>
      </c>
      <c r="AF565" s="10">
        <v>0.17599999999999999</v>
      </c>
      <c r="AG565" s="9">
        <v>518</v>
      </c>
      <c r="AH565" s="9">
        <v>679.67</v>
      </c>
      <c r="AI565" s="9">
        <v>13.46</v>
      </c>
      <c r="AJ565" s="9">
        <v>10.260999999999999</v>
      </c>
      <c r="AK565" s="9">
        <v>0.76214000000000004</v>
      </c>
      <c r="AL565" s="10">
        <v>8.6999999999999994E-2</v>
      </c>
      <c r="AM565" s="10">
        <v>0.48199999999999998</v>
      </c>
      <c r="AN565" s="10">
        <v>3.0000000000000001E-3</v>
      </c>
      <c r="AO565" s="10">
        <v>0.28499999999999998</v>
      </c>
      <c r="AP565" s="10">
        <v>0.42399999999999999</v>
      </c>
      <c r="AQ565" s="9">
        <v>7406</v>
      </c>
      <c r="AR565" s="9">
        <v>0.54600000000000004</v>
      </c>
      <c r="AS565" s="10">
        <v>0.13800000000000001</v>
      </c>
      <c r="AT565" s="10">
        <v>0.06</v>
      </c>
      <c r="AU565" s="16">
        <v>0.64683053040103489</v>
      </c>
      <c r="AV565" s="1" t="str">
        <f t="shared" si="8"/>
        <v>yes</v>
      </c>
    </row>
    <row r="566" spans="1:48" ht="14.25" hidden="1" customHeight="1">
      <c r="A566" s="7">
        <v>315</v>
      </c>
      <c r="B566" s="8" t="s">
        <v>750</v>
      </c>
      <c r="C566" s="8" t="s">
        <v>732</v>
      </c>
      <c r="D566" s="9" t="s">
        <v>50</v>
      </c>
      <c r="E566" s="9" t="s">
        <v>51</v>
      </c>
      <c r="F566" s="9" t="s">
        <v>136</v>
      </c>
      <c r="G566" s="9">
        <v>1047.5</v>
      </c>
      <c r="H566" s="10">
        <v>0.39900000000000002</v>
      </c>
      <c r="I566" s="10">
        <v>0.33100000000000002</v>
      </c>
      <c r="J566" s="10">
        <v>0.157</v>
      </c>
      <c r="K566" s="10">
        <v>0.85299999999999998</v>
      </c>
      <c r="L566" s="10">
        <v>0.26</v>
      </c>
      <c r="M566" s="10">
        <v>0.42399999999999999</v>
      </c>
      <c r="N566" s="10">
        <v>0.69</v>
      </c>
      <c r="O566" s="9">
        <v>11843.19</v>
      </c>
      <c r="P566" s="9">
        <v>528</v>
      </c>
      <c r="Q566" s="9">
        <v>171</v>
      </c>
      <c r="R566" s="9">
        <v>2274</v>
      </c>
      <c r="S566" s="9">
        <v>13084</v>
      </c>
      <c r="T566" s="9" t="s">
        <v>404</v>
      </c>
      <c r="U566" s="9" t="s">
        <v>226</v>
      </c>
      <c r="V566" s="9">
        <v>7577</v>
      </c>
      <c r="W566" s="11">
        <v>81015</v>
      </c>
      <c r="X566" s="11">
        <v>97281</v>
      </c>
      <c r="Y566" s="11">
        <v>73161</v>
      </c>
      <c r="Z566" s="11">
        <v>66762</v>
      </c>
      <c r="AA566" s="11">
        <v>9120</v>
      </c>
      <c r="AB566" s="11">
        <v>17856</v>
      </c>
      <c r="AC566" s="9" t="s">
        <v>105</v>
      </c>
      <c r="AD566" s="10">
        <v>0.31</v>
      </c>
      <c r="AE566" s="10">
        <v>0.38</v>
      </c>
      <c r="AF566" s="10">
        <v>0.33400000000000002</v>
      </c>
      <c r="AG566" s="9">
        <v>588</v>
      </c>
      <c r="AH566" s="9">
        <v>883</v>
      </c>
      <c r="AI566" s="9">
        <v>20.14</v>
      </c>
      <c r="AJ566" s="9">
        <v>13.412000000000001</v>
      </c>
      <c r="AK566" s="9">
        <v>0.66591</v>
      </c>
      <c r="AL566" s="9">
        <v>8.9999999999999993E-3</v>
      </c>
      <c r="AM566" s="9">
        <v>0.41399999999999998</v>
      </c>
      <c r="AN566" s="10">
        <v>2.7E-2</v>
      </c>
      <c r="AO566" s="10">
        <v>0.13200000000000001</v>
      </c>
      <c r="AP566" s="10">
        <v>0.14299999999999999</v>
      </c>
      <c r="AQ566" s="9">
        <v>14699</v>
      </c>
      <c r="AR566" s="9">
        <v>0.48499999999999999</v>
      </c>
      <c r="AS566" s="10">
        <v>1.2E-2</v>
      </c>
      <c r="AT566" s="10">
        <v>8.7999999999999995E-2</v>
      </c>
      <c r="AU566" s="16">
        <v>0.67340067340067344</v>
      </c>
      <c r="AV566" s="1" t="str">
        <f t="shared" si="8"/>
        <v>yes</v>
      </c>
    </row>
    <row r="567" spans="1:48" ht="14.25" hidden="1" customHeight="1">
      <c r="A567" s="7">
        <v>563</v>
      </c>
      <c r="B567" s="8" t="s">
        <v>1159</v>
      </c>
      <c r="C567" s="8" t="s">
        <v>1160</v>
      </c>
      <c r="D567" s="9" t="s">
        <v>69</v>
      </c>
      <c r="E567" s="9" t="s">
        <v>51</v>
      </c>
      <c r="F567" s="9" t="s">
        <v>109</v>
      </c>
      <c r="G567" s="9">
        <v>930</v>
      </c>
      <c r="H567" s="10">
        <v>0.33300000000000002</v>
      </c>
      <c r="I567" s="10">
        <v>0.27300000000000002</v>
      </c>
      <c r="J567" s="10">
        <v>0.156</v>
      </c>
      <c r="K567" s="10">
        <v>0.79900000000000004</v>
      </c>
      <c r="L567" s="10">
        <v>0.41299999999999998</v>
      </c>
      <c r="M567" s="10">
        <v>0.66</v>
      </c>
      <c r="N567" s="10">
        <v>0.56999999999999995</v>
      </c>
      <c r="O567" s="9">
        <v>4043.57</v>
      </c>
      <c r="P567" s="9">
        <v>226</v>
      </c>
      <c r="Q567" s="9" t="s">
        <v>55</v>
      </c>
      <c r="R567" s="9">
        <v>715</v>
      </c>
      <c r="S567" s="11">
        <v>11805</v>
      </c>
      <c r="T567" s="9" t="s">
        <v>765</v>
      </c>
      <c r="U567" s="9" t="s">
        <v>666</v>
      </c>
      <c r="V567" s="11">
        <v>6676</v>
      </c>
      <c r="W567" s="11">
        <v>65907</v>
      </c>
      <c r="X567" s="11">
        <v>77976</v>
      </c>
      <c r="Y567" s="11">
        <v>62748</v>
      </c>
      <c r="Z567" s="11">
        <v>56061</v>
      </c>
      <c r="AA567" s="11">
        <v>4858</v>
      </c>
      <c r="AB567" s="11">
        <v>10633</v>
      </c>
      <c r="AC567" s="9" t="s">
        <v>177</v>
      </c>
      <c r="AD567" s="10">
        <v>0.29299999999999998</v>
      </c>
      <c r="AE567" s="10">
        <v>0.56999999999999995</v>
      </c>
      <c r="AF567" s="10">
        <v>0.35699999999999998</v>
      </c>
      <c r="AG567" s="9">
        <v>190.33</v>
      </c>
      <c r="AH567" s="9">
        <v>312.33</v>
      </c>
      <c r="AI567" s="9">
        <v>21.24</v>
      </c>
      <c r="AJ567" s="9">
        <v>12.946</v>
      </c>
      <c r="AK567" s="9">
        <v>0.60938999999999999</v>
      </c>
      <c r="AL567" s="10">
        <v>1.2E-2</v>
      </c>
      <c r="AM567" s="10">
        <v>0.39600000000000002</v>
      </c>
      <c r="AN567" s="10">
        <v>1.9E-2</v>
      </c>
      <c r="AO567" s="10">
        <v>0.436</v>
      </c>
      <c r="AP567" s="10">
        <v>0.60599999999999998</v>
      </c>
      <c r="AQ567" s="9">
        <v>5725</v>
      </c>
      <c r="AR567" s="9">
        <v>0.68400000000000005</v>
      </c>
      <c r="AS567" s="10">
        <v>0.17</v>
      </c>
      <c r="AT567" s="10">
        <v>0.04</v>
      </c>
      <c r="AU567" s="16">
        <v>0.59382422802850354</v>
      </c>
      <c r="AV567" s="1" t="str">
        <f t="shared" si="8"/>
        <v>yes</v>
      </c>
    </row>
    <row r="568" spans="1:48" ht="14.25" hidden="1" customHeight="1">
      <c r="A568" s="7">
        <v>564</v>
      </c>
      <c r="B568" s="8" t="s">
        <v>1161</v>
      </c>
      <c r="C568" s="8" t="s">
        <v>1160</v>
      </c>
      <c r="D568" s="9" t="s">
        <v>50</v>
      </c>
      <c r="E568" s="9" t="s">
        <v>51</v>
      </c>
      <c r="F568" s="9" t="s">
        <v>52</v>
      </c>
      <c r="G568" s="9" t="s">
        <v>55</v>
      </c>
      <c r="H568" s="10">
        <v>0.17899999999999999</v>
      </c>
      <c r="I568" s="10">
        <v>0.13500000000000001</v>
      </c>
      <c r="J568" s="10">
        <v>6.0999999999999999E-2</v>
      </c>
      <c r="K568" s="10">
        <v>0.63800000000000001</v>
      </c>
      <c r="L568" s="10">
        <v>0.34</v>
      </c>
      <c r="M568" s="10">
        <v>0.61299999999999999</v>
      </c>
      <c r="N568" s="10">
        <v>0.52</v>
      </c>
      <c r="O568" s="9">
        <v>2618.63</v>
      </c>
      <c r="P568" s="9">
        <v>430</v>
      </c>
      <c r="Q568" s="9" t="s">
        <v>55</v>
      </c>
      <c r="R568" s="9">
        <v>481</v>
      </c>
      <c r="S568" s="11">
        <v>16729</v>
      </c>
      <c r="T568" s="9" t="s">
        <v>194</v>
      </c>
      <c r="U568" s="9" t="s">
        <v>177</v>
      </c>
      <c r="V568" s="11">
        <v>7944</v>
      </c>
      <c r="W568" s="11">
        <v>58010</v>
      </c>
      <c r="X568" s="11">
        <v>67473</v>
      </c>
      <c r="Y568" s="11">
        <v>58581</v>
      </c>
      <c r="Z568" s="11">
        <v>50778</v>
      </c>
      <c r="AA568" s="11">
        <v>4800</v>
      </c>
      <c r="AB568" s="11">
        <v>7534</v>
      </c>
      <c r="AC568" s="9" t="s">
        <v>178</v>
      </c>
      <c r="AD568" s="10">
        <v>0.186</v>
      </c>
      <c r="AE568" s="10">
        <v>0.57999999999999996</v>
      </c>
      <c r="AF568" s="10">
        <v>0.53800000000000003</v>
      </c>
      <c r="AG568" s="9">
        <v>141.33000000000001</v>
      </c>
      <c r="AH568" s="9">
        <v>295</v>
      </c>
      <c r="AI568" s="9">
        <v>18.53</v>
      </c>
      <c r="AJ568" s="9">
        <v>8.8770000000000007</v>
      </c>
      <c r="AK568" s="9">
        <v>0.47910000000000003</v>
      </c>
      <c r="AL568" s="10">
        <v>2.5999999999999999E-2</v>
      </c>
      <c r="AM568" s="10">
        <v>0.35</v>
      </c>
      <c r="AN568" s="10">
        <v>5.8999999999999997E-2</v>
      </c>
      <c r="AO568" s="10">
        <v>0.66900000000000004</v>
      </c>
      <c r="AP568" s="10">
        <v>0.60599999999999998</v>
      </c>
      <c r="AQ568" s="9">
        <v>3499</v>
      </c>
      <c r="AR568" s="9">
        <v>0.53600000000000003</v>
      </c>
      <c r="AS568" s="10" t="s">
        <v>1162</v>
      </c>
      <c r="AT568" s="10" t="s">
        <v>288</v>
      </c>
      <c r="AU568" s="16">
        <v>0.65104166666666663</v>
      </c>
      <c r="AV568" s="1" t="str">
        <f t="shared" si="8"/>
        <v>no</v>
      </c>
    </row>
    <row r="569" spans="1:48" ht="14.25" hidden="1" customHeight="1">
      <c r="A569" s="7">
        <v>565</v>
      </c>
      <c r="B569" s="8" t="s">
        <v>1163</v>
      </c>
      <c r="C569" s="8" t="s">
        <v>1160</v>
      </c>
      <c r="D569" s="9" t="s">
        <v>58</v>
      </c>
      <c r="E569" s="9" t="s">
        <v>51</v>
      </c>
      <c r="F569" s="9" t="s">
        <v>379</v>
      </c>
      <c r="G569" s="9">
        <v>1210</v>
      </c>
      <c r="H569" s="10">
        <v>0.49</v>
      </c>
      <c r="I569" s="10">
        <v>0.435</v>
      </c>
      <c r="J569" s="9">
        <v>0.2</v>
      </c>
      <c r="K569" s="10">
        <v>0.752</v>
      </c>
      <c r="L569" s="10">
        <v>0.12</v>
      </c>
      <c r="M569" s="10">
        <v>0.19500000000000001</v>
      </c>
      <c r="N569" s="10">
        <v>0.75</v>
      </c>
      <c r="O569" s="9">
        <v>1852.37</v>
      </c>
      <c r="P569" s="9">
        <v>99</v>
      </c>
      <c r="Q569" s="9">
        <v>13</v>
      </c>
      <c r="R569" s="9">
        <v>248</v>
      </c>
      <c r="S569" s="9">
        <v>26629</v>
      </c>
      <c r="T569" s="9" t="s">
        <v>181</v>
      </c>
      <c r="U569" s="9" t="s">
        <v>413</v>
      </c>
      <c r="V569" s="9">
        <v>9757</v>
      </c>
      <c r="W569" s="9">
        <v>74448</v>
      </c>
      <c r="X569" s="9">
        <v>85203</v>
      </c>
      <c r="Y569" s="9">
        <v>72108</v>
      </c>
      <c r="Z569" s="9">
        <v>65871</v>
      </c>
      <c r="AA569" s="11">
        <v>6613</v>
      </c>
      <c r="AB569" s="11">
        <v>19137</v>
      </c>
      <c r="AC569" s="9" t="s">
        <v>115</v>
      </c>
      <c r="AD569" s="10">
        <v>0.38800000000000001</v>
      </c>
      <c r="AE569" s="10">
        <v>0.28999999999999998</v>
      </c>
      <c r="AF569" s="10">
        <v>0.30199999999999999</v>
      </c>
      <c r="AG569" s="9">
        <v>150.66999999999999</v>
      </c>
      <c r="AH569" s="9">
        <v>561.66999999999996</v>
      </c>
      <c r="AI569" s="9">
        <v>12.29</v>
      </c>
      <c r="AJ569" s="9">
        <v>3.298</v>
      </c>
      <c r="AK569" s="9">
        <v>0.26824999999999999</v>
      </c>
      <c r="AL569" s="9">
        <v>0.45100000000000001</v>
      </c>
      <c r="AM569" s="9">
        <v>0.14299999999999999</v>
      </c>
      <c r="AN569" s="10">
        <v>7.4999999999999997E-2</v>
      </c>
      <c r="AO569" s="10">
        <v>0.36499999999999999</v>
      </c>
      <c r="AP569" s="10">
        <v>0.60599999999999998</v>
      </c>
      <c r="AQ569" s="9">
        <v>2150</v>
      </c>
      <c r="AR569" s="9">
        <v>0.31</v>
      </c>
      <c r="AS569" s="10">
        <v>0.24099999999999999</v>
      </c>
      <c r="AT569" s="9">
        <v>0.10199999999999999</v>
      </c>
      <c r="AU569" s="16">
        <v>0.76335877862595425</v>
      </c>
      <c r="AV569" s="1" t="str">
        <f t="shared" si="8"/>
        <v>no</v>
      </c>
    </row>
    <row r="570" spans="1:48" ht="14.25" hidden="1" customHeight="1">
      <c r="A570" s="7">
        <v>566</v>
      </c>
      <c r="B570" s="8" t="s">
        <v>1164</v>
      </c>
      <c r="C570" s="8" t="s">
        <v>1160</v>
      </c>
      <c r="D570" s="9" t="s">
        <v>63</v>
      </c>
      <c r="E570" s="9" t="s">
        <v>51</v>
      </c>
      <c r="F570" s="9" t="s">
        <v>64</v>
      </c>
      <c r="G570" s="9">
        <v>955</v>
      </c>
      <c r="H570" s="10">
        <v>0.42399999999999999</v>
      </c>
      <c r="I570" s="10">
        <v>0.34300000000000003</v>
      </c>
      <c r="J570" s="10">
        <v>0.13400000000000001</v>
      </c>
      <c r="K570" s="10">
        <v>0.80900000000000005</v>
      </c>
      <c r="L570" s="10">
        <v>0.16800000000000001</v>
      </c>
      <c r="M570" s="10">
        <v>0.27500000000000002</v>
      </c>
      <c r="N570" s="10">
        <v>0.74</v>
      </c>
      <c r="O570" s="9">
        <v>13336.46</v>
      </c>
      <c r="P570" s="9">
        <v>794</v>
      </c>
      <c r="Q570" s="9">
        <v>131</v>
      </c>
      <c r="R570" s="9">
        <v>2616</v>
      </c>
      <c r="S570" s="11">
        <v>17188</v>
      </c>
      <c r="T570" s="9" t="s">
        <v>1165</v>
      </c>
      <c r="U570" s="9" t="s">
        <v>910</v>
      </c>
      <c r="V570" s="11">
        <v>10240</v>
      </c>
      <c r="W570" s="11">
        <v>81743</v>
      </c>
      <c r="X570" s="11">
        <v>94590</v>
      </c>
      <c r="Y570" s="11">
        <v>71388</v>
      </c>
      <c r="Z570" s="11">
        <v>63837</v>
      </c>
      <c r="AA570" s="11">
        <v>6094</v>
      </c>
      <c r="AB570" s="11">
        <v>19652</v>
      </c>
      <c r="AC570" s="9" t="s">
        <v>1047</v>
      </c>
      <c r="AD570" s="10">
        <v>0.38600000000000001</v>
      </c>
      <c r="AE570" s="10">
        <v>0.46</v>
      </c>
      <c r="AF570" s="10">
        <v>0.42699999999999999</v>
      </c>
      <c r="AG570" s="9">
        <v>936.33</v>
      </c>
      <c r="AH570" s="9">
        <v>2254.67</v>
      </c>
      <c r="AI570" s="9">
        <v>14.24</v>
      </c>
      <c r="AJ570" s="9">
        <v>5.915</v>
      </c>
      <c r="AK570" s="9">
        <v>0.41528999999999999</v>
      </c>
      <c r="AL570" s="10">
        <v>0.30299999999999999</v>
      </c>
      <c r="AM570" s="10">
        <v>0.32</v>
      </c>
      <c r="AN570" s="10">
        <v>8.3000000000000004E-2</v>
      </c>
      <c r="AO570" s="10">
        <v>0.57899999999999996</v>
      </c>
      <c r="AP570" s="10">
        <v>0.60599999999999998</v>
      </c>
      <c r="AQ570" s="9">
        <v>15490</v>
      </c>
      <c r="AR570" s="9">
        <v>0.39300000000000002</v>
      </c>
      <c r="AS570" s="10">
        <v>2.7E-2</v>
      </c>
      <c r="AT570" s="10">
        <v>3.9E-2</v>
      </c>
      <c r="AU570" s="16">
        <v>0.71787508973438618</v>
      </c>
      <c r="AV570" s="1" t="str">
        <f t="shared" si="8"/>
        <v>yes</v>
      </c>
    </row>
    <row r="571" spans="1:48" ht="14.25" hidden="1" customHeight="1">
      <c r="A571" s="7">
        <v>567</v>
      </c>
      <c r="B571" s="8" t="s">
        <v>1166</v>
      </c>
      <c r="C571" s="8" t="s">
        <v>1160</v>
      </c>
      <c r="D571" s="9" t="s">
        <v>69</v>
      </c>
      <c r="E571" s="9" t="s">
        <v>59</v>
      </c>
      <c r="F571" s="9" t="s">
        <v>276</v>
      </c>
      <c r="G571" s="9" t="s">
        <v>55</v>
      </c>
      <c r="H571" s="10">
        <v>5.6000000000000001E-2</v>
      </c>
      <c r="I571" s="10">
        <v>3.6999999999999998E-2</v>
      </c>
      <c r="J571" s="10" t="s">
        <v>55</v>
      </c>
      <c r="K571" s="10">
        <v>0.42099999999999999</v>
      </c>
      <c r="L571" s="10">
        <v>0.32500000000000001</v>
      </c>
      <c r="M571" s="10">
        <v>0.56699999999999995</v>
      </c>
      <c r="N571" s="10">
        <v>0.55000000000000004</v>
      </c>
      <c r="O571" s="9">
        <v>645.71</v>
      </c>
      <c r="P571" s="9">
        <v>165</v>
      </c>
      <c r="Q571" s="9" t="s">
        <v>55</v>
      </c>
      <c r="R571" s="9">
        <v>48</v>
      </c>
      <c r="S571" s="9" t="s">
        <v>55</v>
      </c>
      <c r="T571" s="9" t="s">
        <v>55</v>
      </c>
      <c r="U571" s="9" t="s">
        <v>55</v>
      </c>
      <c r="V571" s="9" t="s">
        <v>55</v>
      </c>
      <c r="W571" s="11">
        <v>42432</v>
      </c>
      <c r="X571" s="11">
        <v>33444</v>
      </c>
      <c r="Y571" s="11">
        <v>33849</v>
      </c>
      <c r="Z571" s="11">
        <v>30447</v>
      </c>
      <c r="AA571" s="11">
        <v>14616</v>
      </c>
      <c r="AB571" s="11">
        <v>14616</v>
      </c>
      <c r="AC571" s="9" t="s">
        <v>55</v>
      </c>
      <c r="AD571" s="10">
        <v>0.1</v>
      </c>
      <c r="AE571" s="10">
        <v>0.52</v>
      </c>
      <c r="AF571" s="10">
        <v>0.59599999999999997</v>
      </c>
      <c r="AG571" s="9">
        <v>36.67</v>
      </c>
      <c r="AH571" s="9">
        <v>53.33</v>
      </c>
      <c r="AI571" s="9">
        <v>17.61</v>
      </c>
      <c r="AJ571" s="9">
        <v>12.106999999999999</v>
      </c>
      <c r="AK571" s="9">
        <v>0.6875</v>
      </c>
      <c r="AL571" s="9" t="s">
        <v>55</v>
      </c>
      <c r="AM571" s="9" t="s">
        <v>55</v>
      </c>
      <c r="AN571" s="10">
        <v>0</v>
      </c>
      <c r="AO571" s="10">
        <v>0.495</v>
      </c>
      <c r="AP571" s="10">
        <v>0.60599999999999998</v>
      </c>
      <c r="AQ571" s="9">
        <v>1059</v>
      </c>
      <c r="AR571" s="9" t="s">
        <v>55</v>
      </c>
      <c r="AS571" s="10">
        <v>0.111</v>
      </c>
      <c r="AT571" s="10" t="s">
        <v>1167</v>
      </c>
      <c r="AU571" s="16" t="s">
        <v>2055</v>
      </c>
      <c r="AV571" s="1" t="str">
        <f t="shared" si="8"/>
        <v>no</v>
      </c>
    </row>
    <row r="572" spans="1:48" ht="14.25" hidden="1" customHeight="1">
      <c r="A572" s="7">
        <v>568</v>
      </c>
      <c r="B572" s="8" t="s">
        <v>1168</v>
      </c>
      <c r="C572" s="8" t="s">
        <v>1160</v>
      </c>
      <c r="D572" s="9" t="s">
        <v>69</v>
      </c>
      <c r="E572" s="9" t="s">
        <v>51</v>
      </c>
      <c r="F572" s="9" t="s">
        <v>109</v>
      </c>
      <c r="G572" s="9" t="s">
        <v>55</v>
      </c>
      <c r="H572" s="10">
        <v>0.23300000000000001</v>
      </c>
      <c r="I572" s="10">
        <v>0.104</v>
      </c>
      <c r="J572" s="10">
        <v>4.2000000000000003E-2</v>
      </c>
      <c r="K572" s="10">
        <v>0.73599999999999999</v>
      </c>
      <c r="L572" s="10">
        <v>0.43099999999999999</v>
      </c>
      <c r="M572" s="10">
        <v>0.69</v>
      </c>
      <c r="N572" s="10">
        <v>0.51</v>
      </c>
      <c r="O572" s="9">
        <v>2358.09</v>
      </c>
      <c r="P572" s="9">
        <v>181</v>
      </c>
      <c r="Q572" s="9" t="s">
        <v>55</v>
      </c>
      <c r="R572" s="9">
        <v>235</v>
      </c>
      <c r="S572" s="9">
        <v>12906</v>
      </c>
      <c r="T572" s="9" t="s">
        <v>834</v>
      </c>
      <c r="U572" s="9" t="s">
        <v>177</v>
      </c>
      <c r="V572" s="9">
        <v>8803</v>
      </c>
      <c r="W572" s="11">
        <v>58789</v>
      </c>
      <c r="X572" s="11">
        <v>51678</v>
      </c>
      <c r="Y572" s="11">
        <v>36153</v>
      </c>
      <c r="Z572" s="11">
        <v>44001</v>
      </c>
      <c r="AA572" s="11">
        <v>5704</v>
      </c>
      <c r="AB572" s="11">
        <v>13364</v>
      </c>
      <c r="AC572" s="9" t="s">
        <v>234</v>
      </c>
      <c r="AD572" s="10">
        <v>0.192</v>
      </c>
      <c r="AE572" s="10">
        <v>0.68</v>
      </c>
      <c r="AF572" s="10">
        <v>0.44400000000000001</v>
      </c>
      <c r="AG572" s="9">
        <v>138</v>
      </c>
      <c r="AH572" s="9">
        <v>137</v>
      </c>
      <c r="AI572" s="9">
        <v>17.09</v>
      </c>
      <c r="AJ572" s="9">
        <v>17.212</v>
      </c>
      <c r="AK572" s="9">
        <v>1.0073000000000001</v>
      </c>
      <c r="AL572" s="9">
        <v>5.0000000000000001E-3</v>
      </c>
      <c r="AM572" s="9">
        <v>0.54300000000000004</v>
      </c>
      <c r="AN572" s="10">
        <v>1.6E-2</v>
      </c>
      <c r="AO572" s="10">
        <v>0.49299999999999999</v>
      </c>
      <c r="AP572" s="10">
        <v>0.60599999999999998</v>
      </c>
      <c r="AQ572" s="9">
        <v>3354</v>
      </c>
      <c r="AR572" s="9">
        <v>0.48399999999999999</v>
      </c>
      <c r="AS572" s="10">
        <v>0.113</v>
      </c>
      <c r="AT572" s="10">
        <v>4.1000000000000002E-2</v>
      </c>
      <c r="AU572" s="16">
        <v>0.67385444743935308</v>
      </c>
      <c r="AV572" s="1" t="str">
        <f t="shared" si="8"/>
        <v>no</v>
      </c>
    </row>
    <row r="573" spans="1:48" ht="14.25" hidden="1" customHeight="1">
      <c r="A573" s="7">
        <v>569</v>
      </c>
      <c r="B573" s="8" t="s">
        <v>1169</v>
      </c>
      <c r="C573" s="8" t="s">
        <v>1170</v>
      </c>
      <c r="D573" s="9" t="s">
        <v>150</v>
      </c>
      <c r="E573" s="9" t="s">
        <v>59</v>
      </c>
      <c r="F573" s="9" t="s">
        <v>200</v>
      </c>
      <c r="G573" s="9">
        <v>1115</v>
      </c>
      <c r="H573" s="10">
        <v>0.67</v>
      </c>
      <c r="I573" s="10">
        <v>0.65900000000000003</v>
      </c>
      <c r="J573" s="10">
        <v>0.54700000000000004</v>
      </c>
      <c r="K573" s="10">
        <v>0.66900000000000004</v>
      </c>
      <c r="L573" s="10">
        <v>0.09</v>
      </c>
      <c r="M573" s="10">
        <v>0.32500000000000001</v>
      </c>
      <c r="N573" s="10">
        <v>0.84</v>
      </c>
      <c r="O573" s="9">
        <v>6266.45</v>
      </c>
      <c r="P573" s="9">
        <v>953</v>
      </c>
      <c r="Q573" s="9">
        <v>32</v>
      </c>
      <c r="R573" s="9">
        <v>1251</v>
      </c>
      <c r="S573" s="9" t="s">
        <v>55</v>
      </c>
      <c r="T573" s="9" t="s">
        <v>55</v>
      </c>
      <c r="U573" s="9" t="s">
        <v>55</v>
      </c>
      <c r="V573" s="9" t="s">
        <v>55</v>
      </c>
      <c r="W573" s="11">
        <v>109962</v>
      </c>
      <c r="X573" s="11">
        <v>137961</v>
      </c>
      <c r="Y573" s="11">
        <v>104715</v>
      </c>
      <c r="Z573" s="11">
        <v>86013</v>
      </c>
      <c r="AA573" s="11">
        <v>34034</v>
      </c>
      <c r="AB573" s="11">
        <v>34034</v>
      </c>
      <c r="AC573" s="9" t="s">
        <v>55</v>
      </c>
      <c r="AD573" s="10">
        <v>0.60499999999999998</v>
      </c>
      <c r="AE573" s="10">
        <v>0.3</v>
      </c>
      <c r="AF573" s="10">
        <v>0.315</v>
      </c>
      <c r="AG573" s="9">
        <v>549.33000000000004</v>
      </c>
      <c r="AH573" s="9">
        <v>632</v>
      </c>
      <c r="AI573" s="9">
        <v>11.41</v>
      </c>
      <c r="AJ573" s="9">
        <v>9.9149999999999991</v>
      </c>
      <c r="AK573" s="9">
        <v>0.86919999999999997</v>
      </c>
      <c r="AL573" s="9" t="s">
        <v>55</v>
      </c>
      <c r="AM573" s="9" t="s">
        <v>55</v>
      </c>
      <c r="AN573" s="10">
        <v>5.0999999999999997E-2</v>
      </c>
      <c r="AO573" s="10">
        <v>0.36</v>
      </c>
      <c r="AP573" s="10">
        <v>0.42699999999999999</v>
      </c>
      <c r="AQ573" s="9">
        <v>7256</v>
      </c>
      <c r="AR573" s="9">
        <v>0.97599999999999998</v>
      </c>
      <c r="AS573" s="10">
        <v>6.7000000000000004E-2</v>
      </c>
      <c r="AT573" s="10">
        <v>6.5000000000000002E-2</v>
      </c>
      <c r="AU573" s="16">
        <v>0.50607287449392713</v>
      </c>
      <c r="AV573" s="1" t="str">
        <f t="shared" si="8"/>
        <v>yes</v>
      </c>
    </row>
    <row r="574" spans="1:48" ht="14.25" hidden="1" customHeight="1">
      <c r="A574" s="7">
        <v>570</v>
      </c>
      <c r="B574" s="8" t="s">
        <v>1171</v>
      </c>
      <c r="C574" s="8" t="s">
        <v>1170</v>
      </c>
      <c r="D574" s="9" t="s">
        <v>69</v>
      </c>
      <c r="E574" s="9" t="s">
        <v>59</v>
      </c>
      <c r="F574" s="9" t="s">
        <v>189</v>
      </c>
      <c r="G574" s="9">
        <v>1035</v>
      </c>
      <c r="H574" s="10">
        <v>0.6</v>
      </c>
      <c r="I574" s="10">
        <v>0.58299999999999996</v>
      </c>
      <c r="J574" s="10">
        <v>0.439</v>
      </c>
      <c r="K574" s="10">
        <v>0.79</v>
      </c>
      <c r="L574" s="10">
        <v>2.5000000000000001E-2</v>
      </c>
      <c r="M574" s="10">
        <v>0.20300000000000001</v>
      </c>
      <c r="N574" s="10">
        <v>0.75</v>
      </c>
      <c r="O574" s="9">
        <v>2076.65</v>
      </c>
      <c r="P574" s="9">
        <v>161</v>
      </c>
      <c r="Q574" s="9">
        <v>6</v>
      </c>
      <c r="R574" s="9">
        <v>417</v>
      </c>
      <c r="S574" s="9" t="s">
        <v>55</v>
      </c>
      <c r="T574" s="9" t="s">
        <v>55</v>
      </c>
      <c r="U574" s="9" t="s">
        <v>55</v>
      </c>
      <c r="V574" s="9" t="s">
        <v>55</v>
      </c>
      <c r="W574" s="11">
        <v>66930</v>
      </c>
      <c r="X574" s="11">
        <v>68994</v>
      </c>
      <c r="Y574" s="11">
        <v>53478</v>
      </c>
      <c r="Z574" s="11">
        <v>51363</v>
      </c>
      <c r="AA574" s="11">
        <v>26261</v>
      </c>
      <c r="AB574" s="11">
        <v>26261</v>
      </c>
      <c r="AC574" s="9" t="s">
        <v>55</v>
      </c>
      <c r="AD574" s="10">
        <v>0.5</v>
      </c>
      <c r="AE574" s="10">
        <v>0.36</v>
      </c>
      <c r="AF574" s="10">
        <v>0.376</v>
      </c>
      <c r="AG574" s="9">
        <v>162.33000000000001</v>
      </c>
      <c r="AH574" s="9">
        <v>342.33</v>
      </c>
      <c r="AI574" s="9">
        <v>12.79</v>
      </c>
      <c r="AJ574" s="9">
        <v>6.0659999999999998</v>
      </c>
      <c r="AK574" s="9">
        <v>0.47420000000000001</v>
      </c>
      <c r="AL574" s="9" t="s">
        <v>55</v>
      </c>
      <c r="AM574" s="9" t="s">
        <v>55</v>
      </c>
      <c r="AN574" s="10">
        <v>0.04</v>
      </c>
      <c r="AO574" s="10">
        <v>0.23400000000000001</v>
      </c>
      <c r="AP574" s="10">
        <v>0.42699999999999999</v>
      </c>
      <c r="AQ574" s="9">
        <v>2286</v>
      </c>
      <c r="AR574" s="9">
        <v>0.2</v>
      </c>
      <c r="AS574" s="10">
        <v>0.193</v>
      </c>
      <c r="AT574" s="10">
        <v>0.1</v>
      </c>
      <c r="AU574" s="16">
        <v>0.83333333333333326</v>
      </c>
      <c r="AV574" s="1" t="str">
        <f t="shared" si="8"/>
        <v>no</v>
      </c>
    </row>
    <row r="575" spans="1:48" ht="14.25" hidden="1" customHeight="1">
      <c r="A575" s="7">
        <v>571</v>
      </c>
      <c r="B575" s="8" t="s">
        <v>1172</v>
      </c>
      <c r="C575" s="8" t="s">
        <v>1170</v>
      </c>
      <c r="D575" s="9" t="s">
        <v>91</v>
      </c>
      <c r="E575" s="9" t="s">
        <v>59</v>
      </c>
      <c r="F575" s="9" t="s">
        <v>296</v>
      </c>
      <c r="G575" s="9" t="s">
        <v>55</v>
      </c>
      <c r="H575" s="10">
        <v>0.78</v>
      </c>
      <c r="I575" s="10">
        <v>0.76200000000000001</v>
      </c>
      <c r="J575" s="10">
        <v>0.68500000000000005</v>
      </c>
      <c r="K575" s="10">
        <v>0.876</v>
      </c>
      <c r="L575" s="10">
        <v>3.7999999999999999E-2</v>
      </c>
      <c r="M575" s="10">
        <v>0.19600000000000001</v>
      </c>
      <c r="N575" s="10">
        <v>0.85</v>
      </c>
      <c r="O575" s="9">
        <v>2266.29</v>
      </c>
      <c r="P575" s="9">
        <v>152</v>
      </c>
      <c r="Q575" s="9">
        <v>1</v>
      </c>
      <c r="R575" s="9">
        <v>455</v>
      </c>
      <c r="S575" s="9" t="s">
        <v>55</v>
      </c>
      <c r="T575" s="9" t="s">
        <v>55</v>
      </c>
      <c r="U575" s="9" t="s">
        <v>55</v>
      </c>
      <c r="V575" s="9" t="s">
        <v>55</v>
      </c>
      <c r="W575" s="11">
        <v>100905</v>
      </c>
      <c r="X575" s="11">
        <v>131283</v>
      </c>
      <c r="Y575" s="11">
        <v>91404</v>
      </c>
      <c r="Z575" s="11">
        <v>73359</v>
      </c>
      <c r="AA575" s="11">
        <v>49906</v>
      </c>
      <c r="AB575" s="11">
        <v>49906</v>
      </c>
      <c r="AC575" s="9" t="s">
        <v>55</v>
      </c>
      <c r="AD575" s="10">
        <v>0.79200000000000004</v>
      </c>
      <c r="AE575" s="10">
        <v>0.22</v>
      </c>
      <c r="AF575" s="10">
        <v>0.21</v>
      </c>
      <c r="AG575" s="9">
        <v>232.67</v>
      </c>
      <c r="AH575" s="9">
        <v>510.33</v>
      </c>
      <c r="AI575" s="9">
        <v>9.74</v>
      </c>
      <c r="AJ575" s="9">
        <v>4.4409999999999998</v>
      </c>
      <c r="AK575" s="9">
        <v>0.45590999999999998</v>
      </c>
      <c r="AL575" s="9" t="s">
        <v>55</v>
      </c>
      <c r="AM575" s="9" t="s">
        <v>55</v>
      </c>
      <c r="AN575" s="10">
        <v>0.11899999999999999</v>
      </c>
      <c r="AO575" s="10">
        <v>0.13800000000000001</v>
      </c>
      <c r="AP575" s="10">
        <v>0.42699999999999999</v>
      </c>
      <c r="AQ575" s="9">
        <v>2332</v>
      </c>
      <c r="AR575" s="9">
        <v>0.76300000000000001</v>
      </c>
      <c r="AS575" s="10">
        <v>0.28899999999999998</v>
      </c>
      <c r="AT575" s="10" t="s">
        <v>419</v>
      </c>
      <c r="AU575" s="16">
        <v>0.56721497447532609</v>
      </c>
      <c r="AV575" s="1" t="str">
        <f t="shared" si="8"/>
        <v>no</v>
      </c>
    </row>
    <row r="576" spans="1:48" ht="14.25" hidden="1" customHeight="1">
      <c r="A576" s="7">
        <v>572</v>
      </c>
      <c r="B576" s="8" t="s">
        <v>1173</v>
      </c>
      <c r="C576" s="8" t="s">
        <v>1170</v>
      </c>
      <c r="D576" s="9" t="s">
        <v>91</v>
      </c>
      <c r="E576" s="9" t="s">
        <v>59</v>
      </c>
      <c r="F576" s="9" t="s">
        <v>409</v>
      </c>
      <c r="G576" s="9">
        <v>1355</v>
      </c>
      <c r="H576" s="10">
        <v>0.90600000000000003</v>
      </c>
      <c r="I576" s="10">
        <v>0.89300000000000002</v>
      </c>
      <c r="J576" s="10">
        <v>0.84599999999999997</v>
      </c>
      <c r="K576" s="10">
        <v>1</v>
      </c>
      <c r="L576" s="10">
        <v>1.4999999999999999E-2</v>
      </c>
      <c r="M576" s="10">
        <v>0.10199999999999999</v>
      </c>
      <c r="N576" s="10">
        <v>0.95</v>
      </c>
      <c r="O576" s="9">
        <v>2525.9299999999998</v>
      </c>
      <c r="P576" s="9" t="s">
        <v>55</v>
      </c>
      <c r="Q576" s="9" t="s">
        <v>55</v>
      </c>
      <c r="R576" s="9">
        <v>749</v>
      </c>
      <c r="S576" s="9" t="s">
        <v>55</v>
      </c>
      <c r="T576" s="9" t="s">
        <v>55</v>
      </c>
      <c r="U576" s="9" t="s">
        <v>55</v>
      </c>
      <c r="V576" s="9" t="s">
        <v>55</v>
      </c>
      <c r="W576" s="11">
        <v>131447</v>
      </c>
      <c r="X576" s="11">
        <v>158418</v>
      </c>
      <c r="Y576" s="11">
        <v>114759</v>
      </c>
      <c r="Z576" s="11">
        <v>84024</v>
      </c>
      <c r="AA576" s="11">
        <v>47631</v>
      </c>
      <c r="AB576" s="11">
        <v>47631</v>
      </c>
      <c r="AC576" s="9" t="s">
        <v>55</v>
      </c>
      <c r="AD576" s="10">
        <v>0.93100000000000005</v>
      </c>
      <c r="AE576" s="10">
        <v>0.2</v>
      </c>
      <c r="AF576" s="10">
        <v>0.182</v>
      </c>
      <c r="AG576" s="9">
        <v>262</v>
      </c>
      <c r="AH576" s="9">
        <v>461</v>
      </c>
      <c r="AI576" s="9">
        <v>9.64</v>
      </c>
      <c r="AJ576" s="9">
        <v>5.4790000000000001</v>
      </c>
      <c r="AK576" s="9">
        <v>0.56833</v>
      </c>
      <c r="AL576" s="9" t="s">
        <v>55</v>
      </c>
      <c r="AM576" s="9" t="s">
        <v>55</v>
      </c>
      <c r="AN576" s="10">
        <v>8.4000000000000005E-2</v>
      </c>
      <c r="AO576" s="10">
        <v>0.38300000000000001</v>
      </c>
      <c r="AP576" s="10">
        <v>0.42699999999999999</v>
      </c>
      <c r="AQ576" s="9">
        <v>2548</v>
      </c>
      <c r="AR576" s="9">
        <v>0.88500000000000001</v>
      </c>
      <c r="AS576" s="10">
        <v>4.3999999999999997E-2</v>
      </c>
      <c r="AT576" s="10" t="s">
        <v>673</v>
      </c>
      <c r="AU576" s="16">
        <v>0.5305039787798409</v>
      </c>
      <c r="AV576" s="1" t="str">
        <f t="shared" si="8"/>
        <v>no</v>
      </c>
    </row>
    <row r="577" spans="1:48" ht="14.25" hidden="1" customHeight="1">
      <c r="A577" s="7">
        <v>573</v>
      </c>
      <c r="B577" s="8" t="s">
        <v>1174</v>
      </c>
      <c r="C577" s="8" t="s">
        <v>1170</v>
      </c>
      <c r="D577" s="9" t="s">
        <v>50</v>
      </c>
      <c r="E577" s="9" t="s">
        <v>59</v>
      </c>
      <c r="F577" s="9" t="s">
        <v>205</v>
      </c>
      <c r="G577" s="9">
        <v>1065</v>
      </c>
      <c r="H577" s="10">
        <v>0.69899999999999995</v>
      </c>
      <c r="I577" s="10">
        <v>0.68600000000000005</v>
      </c>
      <c r="J577" s="10">
        <v>0.59699999999999998</v>
      </c>
      <c r="K577" s="10">
        <v>0.68500000000000005</v>
      </c>
      <c r="L577" s="10">
        <v>0.05</v>
      </c>
      <c r="M577" s="10">
        <v>0.221</v>
      </c>
      <c r="N577" s="10">
        <v>0.83</v>
      </c>
      <c r="O577" s="9">
        <v>3355.35</v>
      </c>
      <c r="P577" s="9">
        <v>606</v>
      </c>
      <c r="Q577" s="9" t="s">
        <v>55</v>
      </c>
      <c r="R577" s="9">
        <v>906</v>
      </c>
      <c r="S577" s="9" t="s">
        <v>55</v>
      </c>
      <c r="T577" s="9" t="s">
        <v>55</v>
      </c>
      <c r="U577" s="9" t="s">
        <v>55</v>
      </c>
      <c r="V577" s="9" t="s">
        <v>55</v>
      </c>
      <c r="W577" s="11">
        <v>78813</v>
      </c>
      <c r="X577" s="11">
        <v>81558</v>
      </c>
      <c r="Y577" s="11">
        <v>67698</v>
      </c>
      <c r="Z577" s="11">
        <v>55314</v>
      </c>
      <c r="AA577" s="11">
        <v>34690</v>
      </c>
      <c r="AB577" s="11">
        <v>34690</v>
      </c>
      <c r="AC577" s="9" t="s">
        <v>55</v>
      </c>
      <c r="AD577" s="10">
        <v>0.60799999999999998</v>
      </c>
      <c r="AE577" s="10">
        <v>0.4</v>
      </c>
      <c r="AF577" s="10">
        <v>0.314</v>
      </c>
      <c r="AG577" s="9">
        <v>264.33</v>
      </c>
      <c r="AH577" s="9">
        <v>308.33</v>
      </c>
      <c r="AI577" s="9">
        <v>12.69</v>
      </c>
      <c r="AJ577" s="9">
        <v>10.882</v>
      </c>
      <c r="AK577" s="9">
        <v>0.85729999999999995</v>
      </c>
      <c r="AL577" s="9" t="s">
        <v>55</v>
      </c>
      <c r="AM577" s="9" t="s">
        <v>55</v>
      </c>
      <c r="AN577" s="10">
        <v>4.5999999999999999E-2</v>
      </c>
      <c r="AO577" s="10">
        <v>0.16300000000000001</v>
      </c>
      <c r="AP577" s="10">
        <v>0.42699999999999999</v>
      </c>
      <c r="AQ577" s="9">
        <v>3900</v>
      </c>
      <c r="AR577" s="9">
        <v>0.48499999999999999</v>
      </c>
      <c r="AS577" s="10">
        <v>0.26400000000000001</v>
      </c>
      <c r="AT577" s="10">
        <v>9.0999999999999998E-2</v>
      </c>
      <c r="AU577" s="16">
        <v>0.67340067340067344</v>
      </c>
      <c r="AV577" s="1" t="str">
        <f t="shared" si="8"/>
        <v>no</v>
      </c>
    </row>
    <row r="578" spans="1:48" ht="14.25" hidden="1" customHeight="1">
      <c r="A578" s="7">
        <v>574</v>
      </c>
      <c r="B578" s="8" t="s">
        <v>1175</v>
      </c>
      <c r="C578" s="8" t="s">
        <v>1170</v>
      </c>
      <c r="D578" s="9" t="s">
        <v>150</v>
      </c>
      <c r="E578" s="9" t="s">
        <v>59</v>
      </c>
      <c r="F578" s="9" t="s">
        <v>624</v>
      </c>
      <c r="G578" s="9">
        <v>1185</v>
      </c>
      <c r="H578" s="10">
        <v>0.72199999999999998</v>
      </c>
      <c r="I578" s="10">
        <v>0.69899999999999995</v>
      </c>
      <c r="J578" s="10">
        <v>0.52100000000000002</v>
      </c>
      <c r="K578" s="10">
        <v>0.83299999999999996</v>
      </c>
      <c r="L578" s="10">
        <v>2.1999999999999999E-2</v>
      </c>
      <c r="M578" s="10">
        <v>0.183</v>
      </c>
      <c r="N578" s="10">
        <v>0.88</v>
      </c>
      <c r="O578" s="9">
        <v>3736.2</v>
      </c>
      <c r="P578" s="9">
        <v>147</v>
      </c>
      <c r="Q578" s="9">
        <v>48</v>
      </c>
      <c r="R578" s="9">
        <v>772</v>
      </c>
      <c r="S578" s="9" t="s">
        <v>55</v>
      </c>
      <c r="T578" s="9" t="s">
        <v>55</v>
      </c>
      <c r="U578" s="9" t="s">
        <v>55</v>
      </c>
      <c r="V578" s="9" t="s">
        <v>55</v>
      </c>
      <c r="W578" s="9">
        <v>96748</v>
      </c>
      <c r="X578" s="9">
        <v>119205</v>
      </c>
      <c r="Y578" s="9">
        <v>96741</v>
      </c>
      <c r="Z578" s="9">
        <v>77958</v>
      </c>
      <c r="AA578" s="11">
        <v>44630</v>
      </c>
      <c r="AB578" s="11">
        <v>44630</v>
      </c>
      <c r="AC578" s="9" t="s">
        <v>55</v>
      </c>
      <c r="AD578" s="10">
        <v>0.67600000000000005</v>
      </c>
      <c r="AE578" s="10">
        <v>0.24</v>
      </c>
      <c r="AF578" s="10">
        <v>0.26900000000000002</v>
      </c>
      <c r="AG578" s="9">
        <v>249.33</v>
      </c>
      <c r="AH578" s="9">
        <v>431</v>
      </c>
      <c r="AI578" s="9">
        <v>14.98</v>
      </c>
      <c r="AJ578" s="9">
        <v>8.6690000000000005</v>
      </c>
      <c r="AK578" s="9">
        <v>0.57850000000000001</v>
      </c>
      <c r="AL578" s="9" t="s">
        <v>55</v>
      </c>
      <c r="AM578" s="9" t="s">
        <v>55</v>
      </c>
      <c r="AN578" s="10">
        <v>0.08</v>
      </c>
      <c r="AO578" s="10">
        <v>0.114</v>
      </c>
      <c r="AP578" s="10">
        <v>0.42699999999999999</v>
      </c>
      <c r="AQ578" s="9">
        <v>3910</v>
      </c>
      <c r="AR578" s="9">
        <v>0.39300000000000002</v>
      </c>
      <c r="AS578" s="9">
        <v>0.313</v>
      </c>
      <c r="AT578" s="10">
        <v>4.5999999999999999E-2</v>
      </c>
      <c r="AU578" s="16">
        <v>0.71787508973438618</v>
      </c>
      <c r="AV578" s="1" t="str">
        <f t="shared" si="8"/>
        <v>no</v>
      </c>
    </row>
    <row r="579" spans="1:48" ht="14.25" hidden="1" customHeight="1">
      <c r="A579" s="7">
        <v>575</v>
      </c>
      <c r="B579" s="8" t="s">
        <v>1176</v>
      </c>
      <c r="C579" s="8" t="s">
        <v>1170</v>
      </c>
      <c r="D579" s="9" t="s">
        <v>91</v>
      </c>
      <c r="E579" s="9" t="s">
        <v>59</v>
      </c>
      <c r="F579" s="9" t="s">
        <v>409</v>
      </c>
      <c r="G579" s="9">
        <v>1350</v>
      </c>
      <c r="H579" s="10">
        <v>0.89600000000000002</v>
      </c>
      <c r="I579" s="10">
        <v>0.88500000000000001</v>
      </c>
      <c r="J579" s="10">
        <v>0.85899999999999999</v>
      </c>
      <c r="K579" s="10">
        <v>0.997</v>
      </c>
      <c r="L579" s="10">
        <v>7.0000000000000001E-3</v>
      </c>
      <c r="M579" s="10">
        <v>3.5999999999999997E-2</v>
      </c>
      <c r="N579" s="10">
        <v>0.95</v>
      </c>
      <c r="O579" s="9">
        <v>2846.48</v>
      </c>
      <c r="P579" s="9">
        <v>4</v>
      </c>
      <c r="Q579" s="9" t="s">
        <v>55</v>
      </c>
      <c r="R579" s="9">
        <v>894</v>
      </c>
      <c r="S579" s="11" t="s">
        <v>55</v>
      </c>
      <c r="T579" s="9" t="s">
        <v>55</v>
      </c>
      <c r="U579" s="9" t="s">
        <v>55</v>
      </c>
      <c r="V579" s="11" t="s">
        <v>55</v>
      </c>
      <c r="W579" s="11">
        <v>111442</v>
      </c>
      <c r="X579" s="11">
        <v>141219</v>
      </c>
      <c r="Y579" s="11">
        <v>98946</v>
      </c>
      <c r="Z579" s="11">
        <v>81000</v>
      </c>
      <c r="AA579" s="11">
        <v>49970</v>
      </c>
      <c r="AB579" s="11">
        <v>49970</v>
      </c>
      <c r="AC579" s="9" t="s">
        <v>55</v>
      </c>
      <c r="AD579" s="10">
        <v>0.84799999999999998</v>
      </c>
      <c r="AE579" s="10">
        <v>0.13</v>
      </c>
      <c r="AF579" s="10">
        <v>0.123</v>
      </c>
      <c r="AG579" s="9">
        <v>301</v>
      </c>
      <c r="AH579" s="9">
        <v>560.66999999999996</v>
      </c>
      <c r="AI579" s="9">
        <v>9.4600000000000009</v>
      </c>
      <c r="AJ579" s="9">
        <v>5.077</v>
      </c>
      <c r="AK579" s="9">
        <v>0.53686</v>
      </c>
      <c r="AL579" s="10" t="s">
        <v>55</v>
      </c>
      <c r="AM579" s="10" t="s">
        <v>55</v>
      </c>
      <c r="AN579" s="10">
        <v>8.6999999999999994E-2</v>
      </c>
      <c r="AO579" s="10">
        <v>0.20699999999999999</v>
      </c>
      <c r="AP579" s="10">
        <v>0.42699999999999999</v>
      </c>
      <c r="AQ579" s="9">
        <v>2861</v>
      </c>
      <c r="AR579" s="9">
        <v>0.20399999999999999</v>
      </c>
      <c r="AS579" s="9">
        <v>0.22</v>
      </c>
      <c r="AT579" s="10">
        <v>4.8000000000000001E-2</v>
      </c>
      <c r="AU579" s="16">
        <v>0.83056478405315615</v>
      </c>
      <c r="AV579" s="1" t="str">
        <f t="shared" si="8"/>
        <v>no</v>
      </c>
    </row>
    <row r="580" spans="1:48" ht="14.25" hidden="1" customHeight="1">
      <c r="A580" s="7">
        <v>576</v>
      </c>
      <c r="B580" s="8" t="s">
        <v>1177</v>
      </c>
      <c r="C580" s="8" t="s">
        <v>1170</v>
      </c>
      <c r="D580" s="9" t="s">
        <v>50</v>
      </c>
      <c r="E580" s="9" t="s">
        <v>59</v>
      </c>
      <c r="F580" s="9" t="s">
        <v>290</v>
      </c>
      <c r="G580" s="9" t="s">
        <v>55</v>
      </c>
      <c r="H580" s="10">
        <v>0.36299999999999999</v>
      </c>
      <c r="I580" s="10">
        <v>0.36299999999999999</v>
      </c>
      <c r="J580" s="10">
        <v>0.35</v>
      </c>
      <c r="K580" s="10">
        <v>0.65200000000000002</v>
      </c>
      <c r="L580" s="10">
        <v>0.121</v>
      </c>
      <c r="M580" s="10">
        <v>0.65900000000000003</v>
      </c>
      <c r="N580" s="10">
        <v>0.56999999999999995</v>
      </c>
      <c r="O580" s="9">
        <v>1109.57</v>
      </c>
      <c r="P580" s="9">
        <v>201</v>
      </c>
      <c r="Q580" s="9" t="s">
        <v>55</v>
      </c>
      <c r="R580" s="9">
        <v>220</v>
      </c>
      <c r="S580" s="11" t="s">
        <v>55</v>
      </c>
      <c r="T580" s="9" t="s">
        <v>55</v>
      </c>
      <c r="U580" s="9" t="s">
        <v>55</v>
      </c>
      <c r="V580" s="11" t="s">
        <v>55</v>
      </c>
      <c r="W580" s="11">
        <v>75201</v>
      </c>
      <c r="X580" s="11">
        <v>70623</v>
      </c>
      <c r="Y580" s="11">
        <v>58275</v>
      </c>
      <c r="Z580" s="11">
        <v>56979</v>
      </c>
      <c r="AA580" s="11">
        <v>18030</v>
      </c>
      <c r="AB580" s="11">
        <v>18030</v>
      </c>
      <c r="AC580" s="9" t="s">
        <v>55</v>
      </c>
      <c r="AD580" s="10">
        <v>0.30199999999999999</v>
      </c>
      <c r="AE580" s="10">
        <v>0.78</v>
      </c>
      <c r="AF580" s="10">
        <v>0.78500000000000003</v>
      </c>
      <c r="AG580" s="9">
        <v>102</v>
      </c>
      <c r="AH580" s="9">
        <v>71.67</v>
      </c>
      <c r="AI580" s="9">
        <v>10.88</v>
      </c>
      <c r="AJ580" s="9">
        <v>15.481999999999999</v>
      </c>
      <c r="AK580" s="9">
        <v>1.42326</v>
      </c>
      <c r="AL580" s="10" t="s">
        <v>55</v>
      </c>
      <c r="AM580" s="10" t="s">
        <v>55</v>
      </c>
      <c r="AN580" s="10">
        <v>4.2999999999999997E-2</v>
      </c>
      <c r="AO580" s="10">
        <v>0.79</v>
      </c>
      <c r="AP580" s="10">
        <v>0.42699999999999999</v>
      </c>
      <c r="AQ580" s="9">
        <v>1195</v>
      </c>
      <c r="AR580" s="9" t="s">
        <v>55</v>
      </c>
      <c r="AS580" s="9" t="s">
        <v>1178</v>
      </c>
      <c r="AT580" s="10">
        <v>6.0999999999999999E-2</v>
      </c>
      <c r="AU580" s="16" t="s">
        <v>2055</v>
      </c>
      <c r="AV580" s="1" t="str">
        <f t="shared" si="8"/>
        <v>no</v>
      </c>
    </row>
    <row r="581" spans="1:48" ht="14.25" hidden="1" customHeight="1">
      <c r="A581" s="7">
        <v>484</v>
      </c>
      <c r="B581" s="8" t="s">
        <v>1028</v>
      </c>
      <c r="C581" s="8" t="s">
        <v>1026</v>
      </c>
      <c r="D581" s="9" t="s">
        <v>50</v>
      </c>
      <c r="E581" s="9" t="s">
        <v>51</v>
      </c>
      <c r="F581" s="9" t="s">
        <v>136</v>
      </c>
      <c r="G581" s="9">
        <v>990</v>
      </c>
      <c r="H581" s="10">
        <v>0.52100000000000002</v>
      </c>
      <c r="I581" s="10">
        <v>0.47899999999999998</v>
      </c>
      <c r="J581" s="9">
        <v>0.30599999999999999</v>
      </c>
      <c r="K581" s="10">
        <v>0.69499999999999995</v>
      </c>
      <c r="L581" s="10">
        <v>0.188</v>
      </c>
      <c r="M581" s="10">
        <v>0.51200000000000001</v>
      </c>
      <c r="N581" s="10">
        <v>0.71</v>
      </c>
      <c r="O581" s="9">
        <v>11857.32</v>
      </c>
      <c r="P581" s="9">
        <v>1529</v>
      </c>
      <c r="Q581" s="9" t="s">
        <v>55</v>
      </c>
      <c r="R581" s="9">
        <v>1876</v>
      </c>
      <c r="S581" s="9">
        <v>11165</v>
      </c>
      <c r="T581" s="9" t="s">
        <v>1029</v>
      </c>
      <c r="U581" s="9" t="s">
        <v>660</v>
      </c>
      <c r="V581" s="9">
        <v>7443</v>
      </c>
      <c r="W581" s="11">
        <v>75457</v>
      </c>
      <c r="X581" s="11">
        <v>84186</v>
      </c>
      <c r="Y581" s="11">
        <v>66213</v>
      </c>
      <c r="Z581" s="11">
        <v>55494</v>
      </c>
      <c r="AA581" s="11">
        <v>7322</v>
      </c>
      <c r="AB581" s="11">
        <v>13767</v>
      </c>
      <c r="AC581" s="9" t="s">
        <v>493</v>
      </c>
      <c r="AD581" s="10">
        <v>0.42799999999999999</v>
      </c>
      <c r="AE581" s="10">
        <v>0.42</v>
      </c>
      <c r="AF581" s="10">
        <v>0.36599999999999999</v>
      </c>
      <c r="AG581" s="9">
        <v>506</v>
      </c>
      <c r="AH581" s="9">
        <v>709.67</v>
      </c>
      <c r="AI581" s="9">
        <v>23.43</v>
      </c>
      <c r="AJ581" s="9">
        <v>16.707999999999998</v>
      </c>
      <c r="AK581" s="9">
        <v>0.71301000000000003</v>
      </c>
      <c r="AL581" s="9">
        <v>3.0000000000000001E-3</v>
      </c>
      <c r="AM581" s="9">
        <v>0.57699999999999996</v>
      </c>
      <c r="AN581" s="10">
        <v>0.19400000000000001</v>
      </c>
      <c r="AO581" s="10">
        <v>0.14699999999999999</v>
      </c>
      <c r="AP581" s="10">
        <v>0.19600000000000001</v>
      </c>
      <c r="AQ581" s="9">
        <v>14395</v>
      </c>
      <c r="AR581" s="9">
        <v>0.55700000000000005</v>
      </c>
      <c r="AS581" s="10">
        <v>0.05</v>
      </c>
      <c r="AT581" s="9">
        <v>9.2999999999999999E-2</v>
      </c>
      <c r="AU581" s="16">
        <v>0.64226075786769421</v>
      </c>
      <c r="AV581" s="1" t="str">
        <f t="shared" si="8"/>
        <v>yes</v>
      </c>
    </row>
    <row r="582" spans="1:48" ht="14.25" hidden="1" customHeight="1">
      <c r="A582" s="7">
        <v>424</v>
      </c>
      <c r="B582" s="8" t="s">
        <v>932</v>
      </c>
      <c r="C582" s="8" t="s">
        <v>917</v>
      </c>
      <c r="D582" s="9" t="s">
        <v>69</v>
      </c>
      <c r="E582" s="9" t="s">
        <v>51</v>
      </c>
      <c r="F582" s="9" t="s">
        <v>70</v>
      </c>
      <c r="G582" s="9">
        <v>1000</v>
      </c>
      <c r="H582" s="10">
        <v>0.49099999999999999</v>
      </c>
      <c r="I582" s="10">
        <v>0.433</v>
      </c>
      <c r="J582" s="10">
        <v>0.20899999999999999</v>
      </c>
      <c r="K582" s="10">
        <v>0.90700000000000003</v>
      </c>
      <c r="L582" s="10">
        <v>0.318</v>
      </c>
      <c r="M582" s="10">
        <v>0.47699999999999998</v>
      </c>
      <c r="N582" s="10">
        <v>0.8</v>
      </c>
      <c r="O582" s="9">
        <v>11918.15</v>
      </c>
      <c r="P582" s="9">
        <v>144</v>
      </c>
      <c r="Q582" s="9">
        <v>187</v>
      </c>
      <c r="R582" s="9">
        <v>2423</v>
      </c>
      <c r="S582" s="11">
        <v>14346</v>
      </c>
      <c r="T582" s="9" t="s">
        <v>404</v>
      </c>
      <c r="U582" s="9" t="s">
        <v>194</v>
      </c>
      <c r="V582" s="11">
        <v>9675</v>
      </c>
      <c r="W582" s="11">
        <v>82783</v>
      </c>
      <c r="X582" s="11">
        <v>95481</v>
      </c>
      <c r="Y582" s="11">
        <v>76275</v>
      </c>
      <c r="Z582" s="11">
        <v>69012</v>
      </c>
      <c r="AA582" s="11">
        <v>10970</v>
      </c>
      <c r="AB582" s="11">
        <v>17562</v>
      </c>
      <c r="AC582" s="9" t="s">
        <v>516</v>
      </c>
      <c r="AD582" s="10">
        <v>0.24099999999999999</v>
      </c>
      <c r="AE582" s="10">
        <v>0.47</v>
      </c>
      <c r="AF582" s="10">
        <v>0.40100000000000002</v>
      </c>
      <c r="AG582" s="9">
        <v>767</v>
      </c>
      <c r="AH582" s="9">
        <v>909.33</v>
      </c>
      <c r="AI582" s="9">
        <v>15.54</v>
      </c>
      <c r="AJ582" s="9">
        <v>13.106</v>
      </c>
      <c r="AK582" s="9">
        <v>0.84348000000000001</v>
      </c>
      <c r="AL582" s="10">
        <v>2E-3</v>
      </c>
      <c r="AM582" s="10">
        <v>0.50800000000000001</v>
      </c>
      <c r="AN582" s="10">
        <v>3.5999999999999997E-2</v>
      </c>
      <c r="AO582" s="10">
        <v>0.16700000000000001</v>
      </c>
      <c r="AP582" s="10">
        <v>0.24</v>
      </c>
      <c r="AQ582" s="9">
        <v>14715</v>
      </c>
      <c r="AR582" s="9">
        <v>0.54600000000000004</v>
      </c>
      <c r="AS582" s="10">
        <v>7.1999999999999995E-2</v>
      </c>
      <c r="AT582" s="10">
        <v>0.25</v>
      </c>
      <c r="AU582" s="16">
        <v>0.64683053040103489</v>
      </c>
      <c r="AV582" s="1" t="str">
        <f t="shared" ref="AV582:AV645" si="9">IF(AND(O582&gt;=4000,O582&lt;=25000),"yes","no")</f>
        <v>yes</v>
      </c>
    </row>
    <row r="583" spans="1:48" ht="14.25" hidden="1" customHeight="1">
      <c r="A583" s="7">
        <v>51</v>
      </c>
      <c r="B583" s="8" t="s">
        <v>231</v>
      </c>
      <c r="C583" s="8" t="s">
        <v>199</v>
      </c>
      <c r="D583" s="9" t="s">
        <v>50</v>
      </c>
      <c r="E583" s="9" t="s">
        <v>51</v>
      </c>
      <c r="F583" s="9" t="s">
        <v>136</v>
      </c>
      <c r="G583" s="9" t="s">
        <v>55</v>
      </c>
      <c r="H583" s="10">
        <v>0.34699999999999998</v>
      </c>
      <c r="I583" s="10">
        <v>0.22</v>
      </c>
      <c r="J583" s="10">
        <v>6.2E-2</v>
      </c>
      <c r="K583" s="10">
        <v>0.86199999999999999</v>
      </c>
      <c r="L583" s="10">
        <v>0.27300000000000002</v>
      </c>
      <c r="M583" s="10">
        <v>0.69099999999999995</v>
      </c>
      <c r="N583" s="10">
        <v>0.82</v>
      </c>
      <c r="O583" s="9">
        <v>11964.21</v>
      </c>
      <c r="P583" s="9">
        <v>771</v>
      </c>
      <c r="Q583" s="9" t="s">
        <v>55</v>
      </c>
      <c r="R583" s="9">
        <v>2601</v>
      </c>
      <c r="S583" s="11">
        <v>9966</v>
      </c>
      <c r="T583" s="9" t="s">
        <v>232</v>
      </c>
      <c r="U583" s="9" t="s">
        <v>233</v>
      </c>
      <c r="V583" s="11">
        <v>6217</v>
      </c>
      <c r="W583" s="11">
        <v>90415</v>
      </c>
      <c r="X583" s="11">
        <v>96840</v>
      </c>
      <c r="Y583" s="11">
        <v>85509</v>
      </c>
      <c r="Z583" s="11">
        <v>75231</v>
      </c>
      <c r="AA583" s="11">
        <v>6213</v>
      </c>
      <c r="AB583" s="11">
        <v>17373</v>
      </c>
      <c r="AC583" s="9" t="s">
        <v>234</v>
      </c>
      <c r="AD583" s="10">
        <v>0.35</v>
      </c>
      <c r="AE583" s="10">
        <v>0.72</v>
      </c>
      <c r="AF583" s="10">
        <v>0.60499999999999998</v>
      </c>
      <c r="AG583" s="9">
        <v>487.33</v>
      </c>
      <c r="AH583" s="9">
        <v>526.66999999999996</v>
      </c>
      <c r="AI583" s="9">
        <v>24.55</v>
      </c>
      <c r="AJ583" s="9">
        <v>22.716999999999999</v>
      </c>
      <c r="AK583" s="9">
        <v>0.92532000000000003</v>
      </c>
      <c r="AL583" s="10">
        <v>0</v>
      </c>
      <c r="AM583" s="10">
        <v>0.39400000000000002</v>
      </c>
      <c r="AN583" s="10">
        <v>3.4000000000000002E-2</v>
      </c>
      <c r="AO583" s="10">
        <v>0.82199999999999995</v>
      </c>
      <c r="AP583" s="10">
        <v>0.61099999999999999</v>
      </c>
      <c r="AQ583" s="9">
        <v>14635</v>
      </c>
      <c r="AR583" s="9">
        <v>1.1339999999999999</v>
      </c>
      <c r="AS583" s="9" t="s">
        <v>235</v>
      </c>
      <c r="AT583" s="9" t="s">
        <v>75</v>
      </c>
      <c r="AU583" s="16">
        <v>0.4686035613870666</v>
      </c>
      <c r="AV583" s="1" t="str">
        <f t="shared" si="9"/>
        <v>yes</v>
      </c>
    </row>
    <row r="584" spans="1:48" ht="14.25" customHeight="1">
      <c r="A584" s="7">
        <v>74</v>
      </c>
      <c r="B584" s="8" t="s">
        <v>293</v>
      </c>
      <c r="C584" s="8" t="s">
        <v>199</v>
      </c>
      <c r="D584" s="9" t="s">
        <v>50</v>
      </c>
      <c r="E584" s="9" t="s">
        <v>59</v>
      </c>
      <c r="F584" s="9" t="s">
        <v>203</v>
      </c>
      <c r="G584" s="9" t="s">
        <v>55</v>
      </c>
      <c r="H584" s="10">
        <v>0.34799999999999998</v>
      </c>
      <c r="I584" s="10">
        <v>0.30399999999999999</v>
      </c>
      <c r="J584" s="10">
        <v>0.13</v>
      </c>
      <c r="K584" s="10">
        <v>0.50600000000000001</v>
      </c>
      <c r="L584" s="10">
        <v>0.63400000000000001</v>
      </c>
      <c r="M584" s="10" t="s">
        <v>55</v>
      </c>
      <c r="N584" s="10">
        <v>0.64</v>
      </c>
      <c r="O584" s="9">
        <v>12004.81</v>
      </c>
      <c r="P584" s="9">
        <v>3081</v>
      </c>
      <c r="Q584" s="9" t="s">
        <v>55</v>
      </c>
      <c r="R584" s="9">
        <v>1888</v>
      </c>
      <c r="S584" s="9" t="s">
        <v>55</v>
      </c>
      <c r="T584" s="9" t="s">
        <v>55</v>
      </c>
      <c r="U584" s="9" t="s">
        <v>55</v>
      </c>
      <c r="V584" s="9" t="s">
        <v>55</v>
      </c>
      <c r="W584" s="11">
        <v>104018</v>
      </c>
      <c r="X584" s="11">
        <v>116838</v>
      </c>
      <c r="Y584" s="11">
        <v>85950</v>
      </c>
      <c r="Z584" s="11">
        <v>72918</v>
      </c>
      <c r="AA584" s="11">
        <v>12744</v>
      </c>
      <c r="AB584" s="11">
        <v>12744</v>
      </c>
      <c r="AC584" s="9" t="s">
        <v>55</v>
      </c>
      <c r="AD584" s="10">
        <v>0.125</v>
      </c>
      <c r="AE584" s="10">
        <v>0.35</v>
      </c>
      <c r="AF584" s="10">
        <v>0.36699999999999999</v>
      </c>
      <c r="AG584" s="9">
        <v>589</v>
      </c>
      <c r="AH584" s="9">
        <v>674.67</v>
      </c>
      <c r="AI584" s="9">
        <v>20.38</v>
      </c>
      <c r="AJ584" s="9">
        <v>17.794</v>
      </c>
      <c r="AK584" s="9">
        <v>0.87302000000000002</v>
      </c>
      <c r="AL584" s="9" t="s">
        <v>55</v>
      </c>
      <c r="AM584" s="9" t="s">
        <v>55</v>
      </c>
      <c r="AN584" s="10">
        <v>3.2000000000000001E-2</v>
      </c>
      <c r="AO584" s="10">
        <v>0.50800000000000001</v>
      </c>
      <c r="AP584" s="10">
        <v>0.61099999999999999</v>
      </c>
      <c r="AQ584" s="9">
        <v>17488</v>
      </c>
      <c r="AR584" s="9" t="s">
        <v>55</v>
      </c>
      <c r="AS584" s="9">
        <v>0.10299999999999999</v>
      </c>
      <c r="AT584" s="9">
        <v>0.223</v>
      </c>
      <c r="AU584" s="16" t="s">
        <v>2055</v>
      </c>
      <c r="AV584" s="1" t="str">
        <f t="shared" si="9"/>
        <v>yes</v>
      </c>
    </row>
    <row r="585" spans="1:48" ht="14.25" hidden="1" customHeight="1">
      <c r="A585" s="7">
        <v>582</v>
      </c>
      <c r="B585" s="8" t="s">
        <v>1195</v>
      </c>
      <c r="C585" s="8" t="s">
        <v>1170</v>
      </c>
      <c r="D585" s="9" t="s">
        <v>50</v>
      </c>
      <c r="E585" s="9" t="s">
        <v>51</v>
      </c>
      <c r="F585" s="9" t="s">
        <v>136</v>
      </c>
      <c r="G585" s="9">
        <v>975</v>
      </c>
      <c r="H585" s="10">
        <v>0.41</v>
      </c>
      <c r="I585" s="10">
        <v>0.36399999999999999</v>
      </c>
      <c r="J585" s="10">
        <v>0.191</v>
      </c>
      <c r="K585" s="10">
        <v>0.88</v>
      </c>
      <c r="L585" s="10">
        <v>0.219</v>
      </c>
      <c r="M585" s="10">
        <v>0.59699999999999998</v>
      </c>
      <c r="N585" s="10">
        <v>0.78</v>
      </c>
      <c r="O585" s="9">
        <v>12159.08</v>
      </c>
      <c r="P585" s="9">
        <v>543</v>
      </c>
      <c r="Q585" s="9" t="s">
        <v>55</v>
      </c>
      <c r="R585" s="9">
        <v>2681</v>
      </c>
      <c r="S585" s="11">
        <v>9692</v>
      </c>
      <c r="T585" s="9" t="s">
        <v>1196</v>
      </c>
      <c r="U585" s="9" t="s">
        <v>1197</v>
      </c>
      <c r="V585" s="11">
        <v>12043</v>
      </c>
      <c r="W585" s="11">
        <v>91174</v>
      </c>
      <c r="X585" s="11">
        <v>111519</v>
      </c>
      <c r="Y585" s="11">
        <v>88407</v>
      </c>
      <c r="Z585" s="11">
        <v>75375</v>
      </c>
      <c r="AA585" s="11">
        <v>6810</v>
      </c>
      <c r="AB585" s="11">
        <v>13920</v>
      </c>
      <c r="AC585" s="9" t="s">
        <v>510</v>
      </c>
      <c r="AD585" s="10">
        <v>0.35199999999999998</v>
      </c>
      <c r="AE585" s="10">
        <v>0.63</v>
      </c>
      <c r="AF585" s="10">
        <v>0.55200000000000005</v>
      </c>
      <c r="AG585" s="9">
        <v>655.33000000000004</v>
      </c>
      <c r="AH585" s="9">
        <v>624.66999999999996</v>
      </c>
      <c r="AI585" s="9">
        <v>18.55</v>
      </c>
      <c r="AJ585" s="9">
        <v>19.465</v>
      </c>
      <c r="AK585" s="9">
        <v>1.0490900000000001</v>
      </c>
      <c r="AL585" s="10">
        <v>3.2000000000000001E-2</v>
      </c>
      <c r="AM585" s="10">
        <v>0.56100000000000005</v>
      </c>
      <c r="AN585" s="10">
        <v>3.2000000000000001E-2</v>
      </c>
      <c r="AO585" s="10">
        <v>0.76</v>
      </c>
      <c r="AP585" s="10">
        <v>0.42699999999999999</v>
      </c>
      <c r="AQ585" s="9">
        <v>14732</v>
      </c>
      <c r="AR585" s="9">
        <v>0.69299999999999995</v>
      </c>
      <c r="AS585" s="9" t="s">
        <v>986</v>
      </c>
      <c r="AT585" s="10">
        <v>5.8000000000000003E-2</v>
      </c>
      <c r="AU585" s="16">
        <v>0.59066745422327238</v>
      </c>
      <c r="AV585" s="1" t="str">
        <f t="shared" si="9"/>
        <v>yes</v>
      </c>
    </row>
    <row r="586" spans="1:48" ht="14.25" hidden="1" customHeight="1">
      <c r="A586" s="7">
        <v>1071</v>
      </c>
      <c r="B586" s="8" t="s">
        <v>1874</v>
      </c>
      <c r="C586" s="8" t="s">
        <v>1853</v>
      </c>
      <c r="D586" s="9" t="s">
        <v>69</v>
      </c>
      <c r="E586" s="9" t="s">
        <v>51</v>
      </c>
      <c r="F586" s="9" t="s">
        <v>1873</v>
      </c>
      <c r="G586" s="9" t="s">
        <v>55</v>
      </c>
      <c r="H586" s="10">
        <v>0.36299999999999999</v>
      </c>
      <c r="I586" s="10">
        <v>0.182</v>
      </c>
      <c r="J586" s="10">
        <v>2.5999999999999999E-2</v>
      </c>
      <c r="K586" s="10">
        <v>0.92200000000000004</v>
      </c>
      <c r="L586" s="10">
        <v>7.2999999999999995E-2</v>
      </c>
      <c r="M586" s="10">
        <v>9.9000000000000005E-2</v>
      </c>
      <c r="N586" s="10">
        <v>0.92</v>
      </c>
      <c r="O586" s="9">
        <v>12197.32</v>
      </c>
      <c r="P586" s="9">
        <v>159</v>
      </c>
      <c r="Q586" s="9">
        <v>21</v>
      </c>
      <c r="R586" s="9">
        <v>1607</v>
      </c>
      <c r="S586" s="9">
        <v>19903</v>
      </c>
      <c r="T586" s="9" t="s">
        <v>884</v>
      </c>
      <c r="U586" s="9" t="s">
        <v>1259</v>
      </c>
      <c r="V586" s="9">
        <v>7983</v>
      </c>
      <c r="W586" s="11">
        <v>79463</v>
      </c>
      <c r="X586" s="9">
        <v>75681</v>
      </c>
      <c r="Y586" s="9">
        <v>65718</v>
      </c>
      <c r="Z586" s="11">
        <v>62604</v>
      </c>
      <c r="AA586" s="11">
        <v>2049</v>
      </c>
      <c r="AB586" s="11">
        <v>4071</v>
      </c>
      <c r="AC586" s="9" t="s">
        <v>55</v>
      </c>
      <c r="AD586" s="10">
        <v>0.36299999999999999</v>
      </c>
      <c r="AE586" s="10">
        <v>0.69</v>
      </c>
      <c r="AF586" s="10">
        <v>0.60799999999999998</v>
      </c>
      <c r="AG586" s="9">
        <v>811.67</v>
      </c>
      <c r="AH586" s="9">
        <v>1830.33</v>
      </c>
      <c r="AI586" s="9">
        <v>15.03</v>
      </c>
      <c r="AJ586" s="9">
        <v>6.6639999999999997</v>
      </c>
      <c r="AK586" s="9">
        <v>0.44345000000000001</v>
      </c>
      <c r="AL586" s="9">
        <v>0.16200000000000001</v>
      </c>
      <c r="AM586" s="9">
        <v>0.373</v>
      </c>
      <c r="AN586" s="10">
        <v>0</v>
      </c>
      <c r="AO586" s="10">
        <v>0.92300000000000004</v>
      </c>
      <c r="AP586" s="9" t="s">
        <v>55</v>
      </c>
      <c r="AQ586" s="9">
        <v>12771</v>
      </c>
      <c r="AR586" s="9">
        <v>0.17</v>
      </c>
      <c r="AS586" s="9" t="s">
        <v>1875</v>
      </c>
      <c r="AT586" s="9">
        <v>0</v>
      </c>
      <c r="AU586" s="16">
        <v>0.85470085470085466</v>
      </c>
      <c r="AV586" s="1" t="str">
        <f t="shared" si="9"/>
        <v>yes</v>
      </c>
    </row>
    <row r="587" spans="1:48" ht="14.25" hidden="1" customHeight="1">
      <c r="A587" s="7">
        <v>153</v>
      </c>
      <c r="B587" s="8" t="s">
        <v>461</v>
      </c>
      <c r="C587" s="8" t="s">
        <v>438</v>
      </c>
      <c r="D587" s="9" t="s">
        <v>50</v>
      </c>
      <c r="E587" s="9" t="s">
        <v>59</v>
      </c>
      <c r="F587" s="9" t="s">
        <v>456</v>
      </c>
      <c r="G587" s="9" t="s">
        <v>55</v>
      </c>
      <c r="H587" s="10">
        <v>0.59499999999999997</v>
      </c>
      <c r="I587" s="10">
        <v>0.58599999999999997</v>
      </c>
      <c r="J587" s="10">
        <v>0.56799999999999995</v>
      </c>
      <c r="K587" s="10">
        <v>0.92300000000000004</v>
      </c>
      <c r="L587" s="10">
        <v>0.41</v>
      </c>
      <c r="M587" s="10">
        <v>0.47899999999999998</v>
      </c>
      <c r="N587" s="10">
        <v>0.89</v>
      </c>
      <c r="O587" s="9">
        <v>12267.94</v>
      </c>
      <c r="P587" s="9">
        <v>301</v>
      </c>
      <c r="Q587" s="9">
        <v>25</v>
      </c>
      <c r="R587" s="9">
        <v>1055</v>
      </c>
      <c r="S587" s="9" t="s">
        <v>55</v>
      </c>
      <c r="T587" s="9" t="s">
        <v>55</v>
      </c>
      <c r="U587" s="9" t="s">
        <v>55</v>
      </c>
      <c r="V587" s="9" t="s">
        <v>55</v>
      </c>
      <c r="W587" s="11" t="s">
        <v>55</v>
      </c>
      <c r="X587" s="11" t="s">
        <v>55</v>
      </c>
      <c r="Y587" s="11" t="s">
        <v>55</v>
      </c>
      <c r="Z587" s="11" t="s">
        <v>55</v>
      </c>
      <c r="AA587" s="11">
        <v>17664</v>
      </c>
      <c r="AB587" s="11">
        <v>17664</v>
      </c>
      <c r="AC587" s="9" t="s">
        <v>55</v>
      </c>
      <c r="AD587" s="10">
        <v>0.69899999999999995</v>
      </c>
      <c r="AE587" s="10">
        <v>0.71</v>
      </c>
      <c r="AF587" s="10">
        <v>0.68200000000000005</v>
      </c>
      <c r="AG587" s="9">
        <v>1333.33</v>
      </c>
      <c r="AH587" s="9">
        <v>1321.67</v>
      </c>
      <c r="AI587" s="9">
        <v>9.1999999999999993</v>
      </c>
      <c r="AJ587" s="9">
        <v>9.282</v>
      </c>
      <c r="AK587" s="9">
        <v>1.0088299999999999</v>
      </c>
      <c r="AL587" s="9" t="s">
        <v>55</v>
      </c>
      <c r="AM587" s="9" t="s">
        <v>55</v>
      </c>
      <c r="AN587" s="10">
        <v>0.01</v>
      </c>
      <c r="AO587" s="10">
        <v>0.56899999999999995</v>
      </c>
      <c r="AP587" s="10">
        <v>0.437</v>
      </c>
      <c r="AQ587" s="9">
        <v>16579</v>
      </c>
      <c r="AR587" s="9" t="s">
        <v>55</v>
      </c>
      <c r="AS587" s="10" t="s">
        <v>462</v>
      </c>
      <c r="AT587" s="10" t="s">
        <v>463</v>
      </c>
      <c r="AU587" s="16" t="s">
        <v>2055</v>
      </c>
      <c r="AV587" s="1" t="str">
        <f t="shared" si="9"/>
        <v>yes</v>
      </c>
    </row>
    <row r="588" spans="1:48" ht="14.25" hidden="1" customHeight="1">
      <c r="A588" s="7">
        <v>580</v>
      </c>
      <c r="B588" s="8" t="s">
        <v>1190</v>
      </c>
      <c r="C588" s="8" t="s">
        <v>1170</v>
      </c>
      <c r="D588" s="9" t="s">
        <v>50</v>
      </c>
      <c r="E588" s="9" t="s">
        <v>51</v>
      </c>
      <c r="F588" s="9" t="s">
        <v>136</v>
      </c>
      <c r="G588" s="9">
        <v>1125</v>
      </c>
      <c r="H588" s="10">
        <v>0.442</v>
      </c>
      <c r="I588" s="10">
        <v>0.35899999999999999</v>
      </c>
      <c r="J588" s="10">
        <v>0.111</v>
      </c>
      <c r="K588" s="10">
        <v>0.83699999999999997</v>
      </c>
      <c r="L588" s="10">
        <v>0.26300000000000001</v>
      </c>
      <c r="M588" s="10">
        <v>0.58499999999999996</v>
      </c>
      <c r="N588" s="10">
        <v>0.87</v>
      </c>
      <c r="O588" s="9">
        <v>12305.19</v>
      </c>
      <c r="P588" s="9">
        <v>830</v>
      </c>
      <c r="Q588" s="9">
        <v>33</v>
      </c>
      <c r="R588" s="9">
        <v>2258</v>
      </c>
      <c r="S588" s="11">
        <v>15486</v>
      </c>
      <c r="T588" s="9" t="s">
        <v>120</v>
      </c>
      <c r="U588" s="9" t="s">
        <v>1191</v>
      </c>
      <c r="V588" s="11">
        <v>17589</v>
      </c>
      <c r="W588" s="11">
        <v>102020</v>
      </c>
      <c r="X588" s="11">
        <v>121563</v>
      </c>
      <c r="Y588" s="11">
        <v>93447</v>
      </c>
      <c r="Z588" s="11">
        <v>78885</v>
      </c>
      <c r="AA588" s="11">
        <v>6689</v>
      </c>
      <c r="AB588" s="11">
        <v>13799</v>
      </c>
      <c r="AC588" s="9" t="s">
        <v>279</v>
      </c>
      <c r="AD588" s="10">
        <v>0.45300000000000001</v>
      </c>
      <c r="AE588" s="10">
        <v>0.63</v>
      </c>
      <c r="AF588" s="10">
        <v>0.53</v>
      </c>
      <c r="AG588" s="9">
        <v>939</v>
      </c>
      <c r="AH588" s="9">
        <v>938.33</v>
      </c>
      <c r="AI588" s="9">
        <v>13.1</v>
      </c>
      <c r="AJ588" s="9">
        <v>13.114000000000001</v>
      </c>
      <c r="AK588" s="9">
        <v>1.00071</v>
      </c>
      <c r="AL588" s="10">
        <v>0.151</v>
      </c>
      <c r="AM588" s="10">
        <v>0.52900000000000003</v>
      </c>
      <c r="AN588" s="10">
        <v>6.9000000000000006E-2</v>
      </c>
      <c r="AO588" s="10">
        <v>0.752</v>
      </c>
      <c r="AP588" s="10">
        <v>0.42699999999999999</v>
      </c>
      <c r="AQ588" s="9">
        <v>15778</v>
      </c>
      <c r="AR588" s="9">
        <v>0.57799999999999996</v>
      </c>
      <c r="AS588" s="9" t="s">
        <v>1192</v>
      </c>
      <c r="AT588" s="10" t="s">
        <v>921</v>
      </c>
      <c r="AU588" s="16">
        <v>0.6337135614702154</v>
      </c>
      <c r="AV588" s="1" t="str">
        <f t="shared" si="9"/>
        <v>yes</v>
      </c>
    </row>
    <row r="589" spans="1:48" ht="14.25" hidden="1" customHeight="1">
      <c r="A589" s="7">
        <v>585</v>
      </c>
      <c r="B589" s="8" t="s">
        <v>1204</v>
      </c>
      <c r="C589" s="8" t="s">
        <v>1170</v>
      </c>
      <c r="D589" s="9" t="s">
        <v>50</v>
      </c>
      <c r="E589" s="9" t="s">
        <v>59</v>
      </c>
      <c r="F589" s="9" t="s">
        <v>442</v>
      </c>
      <c r="G589" s="9">
        <v>1015</v>
      </c>
      <c r="H589" s="10">
        <v>0.436</v>
      </c>
      <c r="I589" s="10">
        <v>0.38100000000000001</v>
      </c>
      <c r="J589" s="10">
        <v>0.23300000000000001</v>
      </c>
      <c r="K589" s="10">
        <v>0.624</v>
      </c>
      <c r="L589" s="10">
        <v>0.218</v>
      </c>
      <c r="M589" s="10">
        <v>0.56999999999999995</v>
      </c>
      <c r="N589" s="10">
        <v>0.8</v>
      </c>
      <c r="O589" s="9">
        <v>2508.7600000000002</v>
      </c>
      <c r="P589" s="9">
        <v>255</v>
      </c>
      <c r="Q589" s="9">
        <v>142</v>
      </c>
      <c r="R589" s="9">
        <v>389</v>
      </c>
      <c r="S589" s="9" t="s">
        <v>55</v>
      </c>
      <c r="T589" s="9" t="s">
        <v>55</v>
      </c>
      <c r="U589" s="9" t="s">
        <v>55</v>
      </c>
      <c r="V589" s="9" t="s">
        <v>55</v>
      </c>
      <c r="W589" s="11">
        <v>64949</v>
      </c>
      <c r="X589" s="11">
        <v>71253</v>
      </c>
      <c r="Y589" s="11">
        <v>61299</v>
      </c>
      <c r="Z589" s="11">
        <v>53595</v>
      </c>
      <c r="AA589" s="11">
        <v>24370</v>
      </c>
      <c r="AB589" s="11">
        <v>24370</v>
      </c>
      <c r="AC589" s="9" t="s">
        <v>55</v>
      </c>
      <c r="AD589" s="10">
        <v>0.25800000000000001</v>
      </c>
      <c r="AE589" s="10">
        <v>0.4</v>
      </c>
      <c r="AF589" s="10">
        <v>0.34300000000000003</v>
      </c>
      <c r="AG589" s="9">
        <v>225.33</v>
      </c>
      <c r="AH589" s="9">
        <v>168.33</v>
      </c>
      <c r="AI589" s="9">
        <v>11.13</v>
      </c>
      <c r="AJ589" s="9">
        <v>14.904</v>
      </c>
      <c r="AK589" s="9">
        <v>1.3386100000000001</v>
      </c>
      <c r="AL589" s="9" t="s">
        <v>55</v>
      </c>
      <c r="AM589" s="9" t="s">
        <v>55</v>
      </c>
      <c r="AN589" s="10">
        <v>9.9000000000000005E-2</v>
      </c>
      <c r="AO589" s="10">
        <v>0.17699999999999999</v>
      </c>
      <c r="AP589" s="10">
        <v>0.42699999999999999</v>
      </c>
      <c r="AQ589" s="9">
        <v>2909</v>
      </c>
      <c r="AR589" s="9">
        <v>1.1060000000000001</v>
      </c>
      <c r="AS589" s="9">
        <v>0.25</v>
      </c>
      <c r="AT589" s="10">
        <v>0.17799999999999999</v>
      </c>
      <c r="AU589" s="16">
        <v>0.47483380816714138</v>
      </c>
      <c r="AV589" s="1" t="str">
        <f t="shared" si="9"/>
        <v>no</v>
      </c>
    </row>
    <row r="590" spans="1:48" ht="14.25" hidden="1" customHeight="1">
      <c r="A590" s="7">
        <v>586</v>
      </c>
      <c r="B590" s="8" t="s">
        <v>1205</v>
      </c>
      <c r="C590" s="8" t="s">
        <v>1170</v>
      </c>
      <c r="D590" s="9" t="s">
        <v>50</v>
      </c>
      <c r="E590" s="9" t="s">
        <v>59</v>
      </c>
      <c r="F590" s="9" t="s">
        <v>442</v>
      </c>
      <c r="G590" s="9" t="s">
        <v>55</v>
      </c>
      <c r="H590" s="10">
        <v>0.49099999999999999</v>
      </c>
      <c r="I590" s="10">
        <v>0.44400000000000001</v>
      </c>
      <c r="J590" s="10">
        <v>0.25700000000000001</v>
      </c>
      <c r="K590" s="10">
        <v>0.73399999999999999</v>
      </c>
      <c r="L590" s="10">
        <v>0.17299999999999999</v>
      </c>
      <c r="M590" s="10">
        <v>0.48199999999999998</v>
      </c>
      <c r="N590" s="10">
        <v>0.78</v>
      </c>
      <c r="O590" s="9">
        <v>2439.6</v>
      </c>
      <c r="P590" s="9">
        <v>222</v>
      </c>
      <c r="Q590" s="9">
        <v>63</v>
      </c>
      <c r="R590" s="9">
        <v>492</v>
      </c>
      <c r="S590" s="9" t="s">
        <v>55</v>
      </c>
      <c r="T590" s="9" t="s">
        <v>55</v>
      </c>
      <c r="U590" s="9" t="s">
        <v>55</v>
      </c>
      <c r="V590" s="9" t="s">
        <v>55</v>
      </c>
      <c r="W590" s="9">
        <v>68473</v>
      </c>
      <c r="X590" s="9">
        <v>78291</v>
      </c>
      <c r="Y590" s="9">
        <v>70749</v>
      </c>
      <c r="Z590" s="9">
        <v>53325</v>
      </c>
      <c r="AA590" s="11">
        <v>25995</v>
      </c>
      <c r="AB590" s="11">
        <v>25995</v>
      </c>
      <c r="AC590" s="9" t="s">
        <v>55</v>
      </c>
      <c r="AD590" s="10">
        <v>0.39100000000000001</v>
      </c>
      <c r="AE590" s="10">
        <v>0.44</v>
      </c>
      <c r="AF590" s="10">
        <v>0.36</v>
      </c>
      <c r="AG590" s="9">
        <v>189</v>
      </c>
      <c r="AH590" s="9">
        <v>200.67</v>
      </c>
      <c r="AI590" s="9">
        <v>12.91</v>
      </c>
      <c r="AJ590" s="9">
        <v>12.157</v>
      </c>
      <c r="AK590" s="9">
        <v>0.94186000000000003</v>
      </c>
      <c r="AL590" s="9" t="s">
        <v>55</v>
      </c>
      <c r="AM590" s="9" t="s">
        <v>55</v>
      </c>
      <c r="AN590" s="10">
        <v>1.4E-2</v>
      </c>
      <c r="AO590" s="10">
        <v>0.188</v>
      </c>
      <c r="AP590" s="10">
        <v>0.42699999999999999</v>
      </c>
      <c r="AQ590" s="9">
        <v>2767</v>
      </c>
      <c r="AR590" s="9">
        <v>0.79400000000000004</v>
      </c>
      <c r="AS590" s="10">
        <v>0.23899999999999999</v>
      </c>
      <c r="AT590" s="10">
        <v>0.10100000000000001</v>
      </c>
      <c r="AU590" s="16">
        <v>0.55741360089186176</v>
      </c>
      <c r="AV590" s="1" t="str">
        <f t="shared" si="9"/>
        <v>no</v>
      </c>
    </row>
    <row r="591" spans="1:48" ht="14.25" hidden="1" customHeight="1">
      <c r="A591" s="7">
        <v>587</v>
      </c>
      <c r="B591" s="8" t="s">
        <v>1206</v>
      </c>
      <c r="C591" s="8" t="s">
        <v>1170</v>
      </c>
      <c r="D591" s="9" t="s">
        <v>58</v>
      </c>
      <c r="E591" s="9" t="s">
        <v>59</v>
      </c>
      <c r="F591" s="9" t="s">
        <v>94</v>
      </c>
      <c r="G591" s="9">
        <v>875</v>
      </c>
      <c r="H591" s="10">
        <v>0.45700000000000002</v>
      </c>
      <c r="I591" s="10">
        <v>0.42199999999999999</v>
      </c>
      <c r="J591" s="10">
        <v>0.25700000000000001</v>
      </c>
      <c r="K591" s="10">
        <v>0.753</v>
      </c>
      <c r="L591" s="10">
        <v>0.126</v>
      </c>
      <c r="M591" s="10">
        <v>0.28799999999999998</v>
      </c>
      <c r="N591" s="10">
        <v>0.71</v>
      </c>
      <c r="O591" s="9">
        <v>1743.67</v>
      </c>
      <c r="P591" s="9">
        <v>72</v>
      </c>
      <c r="Q591" s="9">
        <v>98</v>
      </c>
      <c r="R591" s="9">
        <v>329</v>
      </c>
      <c r="S591" s="9" t="s">
        <v>55</v>
      </c>
      <c r="T591" s="9" t="s">
        <v>55</v>
      </c>
      <c r="U591" s="9" t="s">
        <v>55</v>
      </c>
      <c r="V591" s="9" t="s">
        <v>55</v>
      </c>
      <c r="W591" s="11">
        <v>72627</v>
      </c>
      <c r="X591" s="11">
        <v>98298</v>
      </c>
      <c r="Y591" s="11">
        <v>75366</v>
      </c>
      <c r="Z591" s="11">
        <v>69750</v>
      </c>
      <c r="AA591" s="11">
        <v>26450</v>
      </c>
      <c r="AB591" s="11">
        <v>26450</v>
      </c>
      <c r="AC591" s="9" t="s">
        <v>55</v>
      </c>
      <c r="AD591" s="10">
        <v>0.376</v>
      </c>
      <c r="AE591" s="10">
        <v>0.52</v>
      </c>
      <c r="AF591" s="10">
        <v>0.439</v>
      </c>
      <c r="AG591" s="9">
        <v>118</v>
      </c>
      <c r="AH591" s="9">
        <v>125</v>
      </c>
      <c r="AI591" s="9">
        <v>14.78</v>
      </c>
      <c r="AJ591" s="9">
        <v>13.949</v>
      </c>
      <c r="AK591" s="9">
        <v>0.94399999999999995</v>
      </c>
      <c r="AL591" s="9" t="s">
        <v>55</v>
      </c>
      <c r="AM591" s="9" t="s">
        <v>55</v>
      </c>
      <c r="AN591" s="10">
        <v>3.2000000000000001E-2</v>
      </c>
      <c r="AO591" s="10">
        <v>0.502</v>
      </c>
      <c r="AP591" s="10">
        <v>0.42699999999999999</v>
      </c>
      <c r="AQ591" s="9">
        <v>2061</v>
      </c>
      <c r="AR591" s="9">
        <v>1.1850000000000001</v>
      </c>
      <c r="AS591" s="10" t="s">
        <v>452</v>
      </c>
      <c r="AT591" s="10">
        <v>8.2000000000000003E-2</v>
      </c>
      <c r="AU591" s="16">
        <v>0.45766590389016015</v>
      </c>
      <c r="AV591" s="1" t="str">
        <f t="shared" si="9"/>
        <v>no</v>
      </c>
    </row>
    <row r="592" spans="1:48" ht="14.25" hidden="1" customHeight="1">
      <c r="A592" s="7">
        <v>588</v>
      </c>
      <c r="B592" s="8" t="s">
        <v>1207</v>
      </c>
      <c r="C592" s="8" t="s">
        <v>1170</v>
      </c>
      <c r="D592" s="9" t="s">
        <v>50</v>
      </c>
      <c r="E592" s="9" t="s">
        <v>59</v>
      </c>
      <c r="F592" s="9" t="s">
        <v>290</v>
      </c>
      <c r="G592" s="9" t="s">
        <v>55</v>
      </c>
      <c r="H592" s="10">
        <v>0.35899999999999999</v>
      </c>
      <c r="I592" s="10">
        <v>0.32100000000000001</v>
      </c>
      <c r="J592" s="10">
        <v>0.21</v>
      </c>
      <c r="K592" s="10">
        <v>0.754</v>
      </c>
      <c r="L592" s="10">
        <v>0.41499999999999998</v>
      </c>
      <c r="M592" s="10">
        <v>0.751</v>
      </c>
      <c r="N592" s="10">
        <v>0.68</v>
      </c>
      <c r="O592" s="9">
        <v>1591.67</v>
      </c>
      <c r="P592" s="9">
        <v>277</v>
      </c>
      <c r="Q592" s="9">
        <v>20</v>
      </c>
      <c r="R592" s="9">
        <v>332</v>
      </c>
      <c r="S592" s="9" t="s">
        <v>55</v>
      </c>
      <c r="T592" s="9" t="s">
        <v>55</v>
      </c>
      <c r="U592" s="9" t="s">
        <v>55</v>
      </c>
      <c r="V592" s="9" t="s">
        <v>55</v>
      </c>
      <c r="W592" s="11">
        <v>97719</v>
      </c>
      <c r="X592" s="11">
        <v>85590</v>
      </c>
      <c r="Y592" s="11">
        <v>66771</v>
      </c>
      <c r="Z592" s="11">
        <v>53910</v>
      </c>
      <c r="AA592" s="11">
        <v>29100</v>
      </c>
      <c r="AB592" s="11">
        <v>29100</v>
      </c>
      <c r="AC592" s="9" t="s">
        <v>55</v>
      </c>
      <c r="AD592" s="10">
        <v>0.255</v>
      </c>
      <c r="AE592" s="10">
        <v>0.52</v>
      </c>
      <c r="AF592" s="10">
        <v>0.28999999999999998</v>
      </c>
      <c r="AG592" s="9">
        <v>127.33</v>
      </c>
      <c r="AH592" s="9">
        <v>85.67</v>
      </c>
      <c r="AI592" s="9">
        <v>12.5</v>
      </c>
      <c r="AJ592" s="9">
        <v>18.579999999999998</v>
      </c>
      <c r="AK592" s="9">
        <v>1.48638</v>
      </c>
      <c r="AL592" s="9" t="s">
        <v>55</v>
      </c>
      <c r="AM592" s="9" t="s">
        <v>55</v>
      </c>
      <c r="AN592" s="10">
        <v>3.1E-2</v>
      </c>
      <c r="AO592" s="10">
        <v>0.183</v>
      </c>
      <c r="AP592" s="10">
        <v>0.42699999999999999</v>
      </c>
      <c r="AQ592" s="9">
        <v>2256</v>
      </c>
      <c r="AR592" s="9">
        <v>2.032</v>
      </c>
      <c r="AS592" s="10">
        <v>0.24399999999999999</v>
      </c>
      <c r="AT592" s="10">
        <v>0.105</v>
      </c>
      <c r="AU592" s="16">
        <v>0.32981530343007914</v>
      </c>
      <c r="AV592" s="1" t="str">
        <f t="shared" si="9"/>
        <v>no</v>
      </c>
    </row>
    <row r="593" spans="1:48" ht="14.25" hidden="1" customHeight="1">
      <c r="A593" s="7">
        <v>589</v>
      </c>
      <c r="B593" s="8" t="s">
        <v>1208</v>
      </c>
      <c r="C593" s="8" t="s">
        <v>1170</v>
      </c>
      <c r="D593" s="9" t="s">
        <v>91</v>
      </c>
      <c r="E593" s="9" t="s">
        <v>59</v>
      </c>
      <c r="F593" s="9" t="s">
        <v>187</v>
      </c>
      <c r="G593" s="9" t="s">
        <v>55</v>
      </c>
      <c r="H593" s="10">
        <v>0.55000000000000004</v>
      </c>
      <c r="I593" s="10">
        <v>0.53700000000000003</v>
      </c>
      <c r="J593" s="10">
        <v>0.51600000000000001</v>
      </c>
      <c r="K593" s="10">
        <v>0.93600000000000005</v>
      </c>
      <c r="L593" s="10">
        <v>0.128</v>
      </c>
      <c r="M593" s="10">
        <v>0.29399999999999998</v>
      </c>
      <c r="N593" s="10">
        <v>0.79</v>
      </c>
      <c r="O593" s="9">
        <v>1224.6099999999999</v>
      </c>
      <c r="P593" s="9">
        <v>60</v>
      </c>
      <c r="Q593" s="9" t="s">
        <v>55</v>
      </c>
      <c r="R593" s="9">
        <v>353</v>
      </c>
      <c r="S593" s="9" t="s">
        <v>55</v>
      </c>
      <c r="T593" s="9" t="s">
        <v>55</v>
      </c>
      <c r="U593" s="9" t="s">
        <v>55</v>
      </c>
      <c r="V593" s="9" t="s">
        <v>55</v>
      </c>
      <c r="W593" s="11">
        <v>61576</v>
      </c>
      <c r="X593" s="11">
        <v>78705</v>
      </c>
      <c r="Y593" s="11">
        <v>51759</v>
      </c>
      <c r="Z593" s="11">
        <v>50742</v>
      </c>
      <c r="AA593" s="11">
        <v>39950</v>
      </c>
      <c r="AB593" s="11">
        <v>39950</v>
      </c>
      <c r="AC593" s="9" t="s">
        <v>55</v>
      </c>
      <c r="AD593" s="10">
        <v>0.36099999999999999</v>
      </c>
      <c r="AE593" s="10">
        <v>0.34</v>
      </c>
      <c r="AF593" s="10">
        <v>0.33600000000000002</v>
      </c>
      <c r="AG593" s="9">
        <v>106.67</v>
      </c>
      <c r="AH593" s="9">
        <v>186.67</v>
      </c>
      <c r="AI593" s="9">
        <v>11.48</v>
      </c>
      <c r="AJ593" s="9">
        <v>6.56</v>
      </c>
      <c r="AK593" s="9">
        <v>0.57142999999999999</v>
      </c>
      <c r="AL593" s="9" t="s">
        <v>55</v>
      </c>
      <c r="AM593" s="9" t="s">
        <v>55</v>
      </c>
      <c r="AN593" s="10">
        <v>4.9000000000000002E-2</v>
      </c>
      <c r="AO593" s="10">
        <v>0.105</v>
      </c>
      <c r="AP593" s="10">
        <v>0.42699999999999999</v>
      </c>
      <c r="AQ593" s="9">
        <v>1376</v>
      </c>
      <c r="AR593" s="9">
        <v>0.77800000000000002</v>
      </c>
      <c r="AS593" s="10">
        <v>0.32200000000000001</v>
      </c>
      <c r="AT593" s="10">
        <v>0.189</v>
      </c>
      <c r="AU593" s="16">
        <v>0.56242969628796402</v>
      </c>
      <c r="AV593" s="1" t="str">
        <f t="shared" si="9"/>
        <v>no</v>
      </c>
    </row>
    <row r="594" spans="1:48" ht="14.25" hidden="1" customHeight="1">
      <c r="A594" s="7">
        <v>590</v>
      </c>
      <c r="B594" s="8" t="s">
        <v>1209</v>
      </c>
      <c r="C594" s="8" t="s">
        <v>1170</v>
      </c>
      <c r="D594" s="9" t="s">
        <v>63</v>
      </c>
      <c r="E594" s="9" t="s">
        <v>59</v>
      </c>
      <c r="F594" s="9" t="s">
        <v>361</v>
      </c>
      <c r="G594" s="9">
        <v>1260</v>
      </c>
      <c r="H594" s="10">
        <v>0.80500000000000005</v>
      </c>
      <c r="I594" s="10">
        <v>0.79900000000000004</v>
      </c>
      <c r="J594" s="10">
        <v>0.749</v>
      </c>
      <c r="K594" s="10">
        <v>0.57899999999999996</v>
      </c>
      <c r="L594" s="10">
        <v>5.8999999999999997E-2</v>
      </c>
      <c r="M594" s="10">
        <v>0.16700000000000001</v>
      </c>
      <c r="N594" s="10">
        <v>0.91</v>
      </c>
      <c r="O594" s="9">
        <v>13493.33</v>
      </c>
      <c r="P594" s="9">
        <v>2282</v>
      </c>
      <c r="Q594" s="9">
        <v>536</v>
      </c>
      <c r="R594" s="9">
        <v>2211</v>
      </c>
      <c r="S594" s="9" t="s">
        <v>55</v>
      </c>
      <c r="T594" s="9" t="s">
        <v>55</v>
      </c>
      <c r="U594" s="9" t="s">
        <v>55</v>
      </c>
      <c r="V594" s="9" t="s">
        <v>55</v>
      </c>
      <c r="W594" s="11">
        <v>129448</v>
      </c>
      <c r="X594" s="11">
        <v>162225</v>
      </c>
      <c r="Y594" s="11">
        <v>114903</v>
      </c>
      <c r="Z594" s="11">
        <v>98388</v>
      </c>
      <c r="AA594" s="11">
        <v>47317</v>
      </c>
      <c r="AB594" s="11">
        <v>47317</v>
      </c>
      <c r="AC594" s="9" t="s">
        <v>55</v>
      </c>
      <c r="AD594" s="10">
        <v>0.78500000000000003</v>
      </c>
      <c r="AE594" s="10">
        <v>0.2</v>
      </c>
      <c r="AF594" s="10">
        <v>0.19900000000000001</v>
      </c>
      <c r="AG594" s="9">
        <v>635</v>
      </c>
      <c r="AH594" s="9">
        <v>1021</v>
      </c>
      <c r="AI594" s="9">
        <v>21.25</v>
      </c>
      <c r="AJ594" s="9">
        <v>13.215999999999999</v>
      </c>
      <c r="AK594" s="9">
        <v>0.62194000000000005</v>
      </c>
      <c r="AL594" s="9" t="s">
        <v>55</v>
      </c>
      <c r="AM594" s="9" t="s">
        <v>55</v>
      </c>
      <c r="AN594" s="10">
        <v>0.14000000000000001</v>
      </c>
      <c r="AO594" s="10">
        <v>0.30399999999999999</v>
      </c>
      <c r="AP594" s="10">
        <v>0.42699999999999999</v>
      </c>
      <c r="AQ594" s="9">
        <v>15286</v>
      </c>
      <c r="AR594" s="9">
        <v>0.114</v>
      </c>
      <c r="AS594" s="10">
        <v>0.123</v>
      </c>
      <c r="AT594" s="10">
        <v>0.02</v>
      </c>
      <c r="AU594" s="16">
        <v>0.89766606822262118</v>
      </c>
      <c r="AV594" s="1" t="str">
        <f t="shared" si="9"/>
        <v>yes</v>
      </c>
    </row>
    <row r="595" spans="1:48" ht="14.25" hidden="1" customHeight="1">
      <c r="A595" s="7">
        <v>591</v>
      </c>
      <c r="B595" s="8" t="s">
        <v>1210</v>
      </c>
      <c r="C595" s="8" t="s">
        <v>1170</v>
      </c>
      <c r="D595" s="9" t="s">
        <v>91</v>
      </c>
      <c r="E595" s="9" t="s">
        <v>59</v>
      </c>
      <c r="F595" s="9" t="s">
        <v>390</v>
      </c>
      <c r="G595" s="9" t="s">
        <v>55</v>
      </c>
      <c r="H595" s="10">
        <v>0.92100000000000004</v>
      </c>
      <c r="I595" s="10">
        <v>0.91400000000000003</v>
      </c>
      <c r="J595" s="10">
        <v>0.873</v>
      </c>
      <c r="K595" s="10">
        <v>1</v>
      </c>
      <c r="L595" s="10">
        <v>8.0000000000000002E-3</v>
      </c>
      <c r="M595" s="10">
        <v>5.6000000000000001E-2</v>
      </c>
      <c r="N595" s="10">
        <v>0.93</v>
      </c>
      <c r="O595" s="9">
        <v>1868.05</v>
      </c>
      <c r="P595" s="9" t="s">
        <v>55</v>
      </c>
      <c r="Q595" s="9" t="s">
        <v>55</v>
      </c>
      <c r="R595" s="9">
        <v>611</v>
      </c>
      <c r="S595" s="9" t="s">
        <v>55</v>
      </c>
      <c r="T595" s="9" t="s">
        <v>55</v>
      </c>
      <c r="U595" s="9" t="s">
        <v>55</v>
      </c>
      <c r="V595" s="9" t="s">
        <v>55</v>
      </c>
      <c r="W595" s="11">
        <v>115991</v>
      </c>
      <c r="X595" s="11">
        <v>134271</v>
      </c>
      <c r="Y595" s="11">
        <v>99675</v>
      </c>
      <c r="Z595" s="11">
        <v>79371</v>
      </c>
      <c r="AA595" s="11">
        <v>49500</v>
      </c>
      <c r="AB595" s="11">
        <v>49500</v>
      </c>
      <c r="AC595" s="9" t="s">
        <v>55</v>
      </c>
      <c r="AD595" s="10">
        <v>0.90400000000000003</v>
      </c>
      <c r="AE595" s="10">
        <v>0.17</v>
      </c>
      <c r="AF595" s="10">
        <v>0.157</v>
      </c>
      <c r="AG595" s="9">
        <v>218</v>
      </c>
      <c r="AH595" s="9">
        <v>424.67</v>
      </c>
      <c r="AI595" s="9">
        <v>8.57</v>
      </c>
      <c r="AJ595" s="9">
        <v>4.399</v>
      </c>
      <c r="AK595" s="9">
        <v>0.51334000000000002</v>
      </c>
      <c r="AL595" s="9" t="s">
        <v>55</v>
      </c>
      <c r="AM595" s="9" t="s">
        <v>55</v>
      </c>
      <c r="AN595" s="10">
        <v>5.8999999999999997E-2</v>
      </c>
      <c r="AO595" s="10">
        <v>0.23</v>
      </c>
      <c r="AP595" s="10">
        <v>0.42699999999999999</v>
      </c>
      <c r="AQ595" s="9">
        <v>1877</v>
      </c>
      <c r="AR595" s="9">
        <v>0.38</v>
      </c>
      <c r="AS595" s="10">
        <v>0.19700000000000001</v>
      </c>
      <c r="AT595" s="10">
        <v>1.6E-2</v>
      </c>
      <c r="AU595" s="16">
        <v>0.72463768115942029</v>
      </c>
      <c r="AV595" s="1" t="str">
        <f t="shared" si="9"/>
        <v>no</v>
      </c>
    </row>
    <row r="596" spans="1:48" ht="14.25" hidden="1" customHeight="1">
      <c r="A596" s="7">
        <v>592</v>
      </c>
      <c r="B596" s="8" t="s">
        <v>1211</v>
      </c>
      <c r="C596" s="8" t="s">
        <v>1170</v>
      </c>
      <c r="D596" s="9" t="s">
        <v>91</v>
      </c>
      <c r="E596" s="9" t="s">
        <v>59</v>
      </c>
      <c r="F596" s="9" t="s">
        <v>187</v>
      </c>
      <c r="G596" s="9" t="s">
        <v>55</v>
      </c>
      <c r="H596" s="10">
        <v>0.54</v>
      </c>
      <c r="I596" s="10">
        <v>0.54</v>
      </c>
      <c r="J596" s="10">
        <v>4.4999999999999998E-2</v>
      </c>
      <c r="K596" s="10">
        <v>1</v>
      </c>
      <c r="L596" s="10">
        <v>2.9000000000000001E-2</v>
      </c>
      <c r="M596" s="10">
        <v>0.157</v>
      </c>
      <c r="N596" s="10">
        <v>0.74</v>
      </c>
      <c r="O596" s="9">
        <v>1368.55</v>
      </c>
      <c r="P596" s="9" t="s">
        <v>55</v>
      </c>
      <c r="Q596" s="9" t="s">
        <v>55</v>
      </c>
      <c r="R596" s="9">
        <v>334</v>
      </c>
      <c r="S596" s="9" t="s">
        <v>55</v>
      </c>
      <c r="T596" s="9" t="s">
        <v>55</v>
      </c>
      <c r="U596" s="9" t="s">
        <v>55</v>
      </c>
      <c r="V596" s="9" t="s">
        <v>55</v>
      </c>
      <c r="W596" s="11">
        <v>72985</v>
      </c>
      <c r="X596" s="11">
        <v>87741</v>
      </c>
      <c r="Y596" s="11">
        <v>63432</v>
      </c>
      <c r="Z596" s="11">
        <v>59157</v>
      </c>
      <c r="AA596" s="11">
        <v>41440</v>
      </c>
      <c r="AB596" s="11">
        <v>41440</v>
      </c>
      <c r="AC596" s="9" t="s">
        <v>55</v>
      </c>
      <c r="AD596" s="10">
        <v>0.34599999999999997</v>
      </c>
      <c r="AE596" s="10">
        <v>0.45</v>
      </c>
      <c r="AF596" s="10">
        <v>0.36099999999999999</v>
      </c>
      <c r="AG596" s="9">
        <v>107.33</v>
      </c>
      <c r="AH596" s="9">
        <v>157.33000000000001</v>
      </c>
      <c r="AI596" s="9">
        <v>12.75</v>
      </c>
      <c r="AJ596" s="9">
        <v>8.6980000000000004</v>
      </c>
      <c r="AK596" s="9">
        <v>0.68220000000000003</v>
      </c>
      <c r="AL596" s="9" t="s">
        <v>55</v>
      </c>
      <c r="AM596" s="9" t="s">
        <v>55</v>
      </c>
      <c r="AN596" s="10">
        <v>0.03</v>
      </c>
      <c r="AO596" s="10">
        <v>0.182</v>
      </c>
      <c r="AP596" s="10">
        <v>0.42699999999999999</v>
      </c>
      <c r="AQ596" s="9">
        <v>1393</v>
      </c>
      <c r="AR596" s="9">
        <v>0.22</v>
      </c>
      <c r="AS596" s="10">
        <v>0.245</v>
      </c>
      <c r="AT596" s="10">
        <v>0.19400000000000001</v>
      </c>
      <c r="AU596" s="16">
        <v>0.81967213114754101</v>
      </c>
      <c r="AV596" s="1" t="str">
        <f t="shared" si="9"/>
        <v>no</v>
      </c>
    </row>
    <row r="597" spans="1:48" ht="14.25" hidden="1" customHeight="1">
      <c r="A597" s="7">
        <v>593</v>
      </c>
      <c r="B597" s="8" t="s">
        <v>1212</v>
      </c>
      <c r="C597" s="8" t="s">
        <v>1170</v>
      </c>
      <c r="D597" s="9" t="s">
        <v>91</v>
      </c>
      <c r="E597" s="9" t="s">
        <v>59</v>
      </c>
      <c r="F597" s="9" t="s">
        <v>296</v>
      </c>
      <c r="G597" s="9" t="s">
        <v>55</v>
      </c>
      <c r="H597" s="10">
        <v>0.81</v>
      </c>
      <c r="I597" s="10">
        <v>0.80600000000000005</v>
      </c>
      <c r="J597" s="10">
        <v>0.76100000000000001</v>
      </c>
      <c r="K597" s="10">
        <v>0.997</v>
      </c>
      <c r="L597" s="10">
        <v>3.2000000000000001E-2</v>
      </c>
      <c r="M597" s="10">
        <v>9.2999999999999999E-2</v>
      </c>
      <c r="N597" s="10">
        <v>0.86</v>
      </c>
      <c r="O597" s="9">
        <v>2306.86</v>
      </c>
      <c r="P597" s="9">
        <v>5</v>
      </c>
      <c r="Q597" s="9" t="s">
        <v>55</v>
      </c>
      <c r="R597" s="9">
        <v>718</v>
      </c>
      <c r="S597" s="9" t="s">
        <v>55</v>
      </c>
      <c r="T597" s="9" t="s">
        <v>55</v>
      </c>
      <c r="U597" s="9" t="s">
        <v>55</v>
      </c>
      <c r="V597" s="9" t="s">
        <v>55</v>
      </c>
      <c r="W597" s="11">
        <v>86677</v>
      </c>
      <c r="X597" s="11">
        <v>116649</v>
      </c>
      <c r="Y597" s="11">
        <v>84375</v>
      </c>
      <c r="Z597" s="11">
        <v>68895</v>
      </c>
      <c r="AA597" s="11">
        <v>49677</v>
      </c>
      <c r="AB597" s="11">
        <v>49677</v>
      </c>
      <c r="AC597" s="9" t="s">
        <v>55</v>
      </c>
      <c r="AD597" s="10">
        <v>0.79800000000000004</v>
      </c>
      <c r="AE597" s="10">
        <v>0.13</v>
      </c>
      <c r="AF597" s="10">
        <v>0.14599999999999999</v>
      </c>
      <c r="AG597" s="9">
        <v>214.33</v>
      </c>
      <c r="AH597" s="9">
        <v>360.67</v>
      </c>
      <c r="AI597" s="9">
        <v>10.76</v>
      </c>
      <c r="AJ597" s="9">
        <v>6.3959999999999999</v>
      </c>
      <c r="AK597" s="9">
        <v>0.59426999999999996</v>
      </c>
      <c r="AL597" s="9" t="s">
        <v>55</v>
      </c>
      <c r="AM597" s="9" t="s">
        <v>55</v>
      </c>
      <c r="AN597" s="10">
        <v>6.5000000000000002E-2</v>
      </c>
      <c r="AO597" s="10">
        <v>0.14799999999999999</v>
      </c>
      <c r="AP597" s="10">
        <v>0.42699999999999999</v>
      </c>
      <c r="AQ597" s="9">
        <v>2351</v>
      </c>
      <c r="AR597" s="9">
        <v>0.11600000000000001</v>
      </c>
      <c r="AS597" s="10">
        <v>0.27900000000000003</v>
      </c>
      <c r="AT597" s="10">
        <v>1.2E-2</v>
      </c>
      <c r="AU597" s="16">
        <v>0.89605734767025091</v>
      </c>
      <c r="AV597" s="1" t="str">
        <f t="shared" si="9"/>
        <v>no</v>
      </c>
    </row>
    <row r="598" spans="1:48" ht="14.25" hidden="1" customHeight="1">
      <c r="A598" s="7">
        <v>594</v>
      </c>
      <c r="B598" s="8" t="s">
        <v>1213</v>
      </c>
      <c r="C598" s="8" t="s">
        <v>1170</v>
      </c>
      <c r="D598" s="9" t="s">
        <v>150</v>
      </c>
      <c r="E598" s="9" t="s">
        <v>59</v>
      </c>
      <c r="F598" s="9" t="s">
        <v>200</v>
      </c>
      <c r="G598" s="9" t="s">
        <v>55</v>
      </c>
      <c r="H598" s="10">
        <v>0.59699999999999998</v>
      </c>
      <c r="I598" s="10">
        <v>0.58499999999999996</v>
      </c>
      <c r="J598" s="10">
        <v>0.48399999999999999</v>
      </c>
      <c r="K598" s="10">
        <v>0.63100000000000001</v>
      </c>
      <c r="L598" s="10">
        <v>0.06</v>
      </c>
      <c r="M598" s="10">
        <v>0.22700000000000001</v>
      </c>
      <c r="N598" s="10">
        <v>0.8</v>
      </c>
      <c r="O598" s="9">
        <v>9872.94</v>
      </c>
      <c r="P598" s="9">
        <v>1124</v>
      </c>
      <c r="Q598" s="9">
        <v>387</v>
      </c>
      <c r="R598" s="9">
        <v>1707</v>
      </c>
      <c r="S598" s="9" t="s">
        <v>55</v>
      </c>
      <c r="T598" s="9" t="s">
        <v>55</v>
      </c>
      <c r="U598" s="9" t="s">
        <v>55</v>
      </c>
      <c r="V598" s="9" t="s">
        <v>55</v>
      </c>
      <c r="W598" s="11">
        <v>118511</v>
      </c>
      <c r="X598" s="11">
        <v>147591</v>
      </c>
      <c r="Y598" s="11">
        <v>102573</v>
      </c>
      <c r="Z598" s="11">
        <v>89136</v>
      </c>
      <c r="AA598" s="11">
        <v>40460</v>
      </c>
      <c r="AB598" s="11">
        <v>40460</v>
      </c>
      <c r="AC598" s="9" t="s">
        <v>55</v>
      </c>
      <c r="AD598" s="10">
        <v>0.45500000000000002</v>
      </c>
      <c r="AE598" s="10">
        <v>0.24</v>
      </c>
      <c r="AF598" s="10">
        <v>0.23699999999999999</v>
      </c>
      <c r="AG598" s="9">
        <v>719.33</v>
      </c>
      <c r="AH598" s="9">
        <v>1067.67</v>
      </c>
      <c r="AI598" s="9">
        <v>13.73</v>
      </c>
      <c r="AJ598" s="9">
        <v>9.2469999999999999</v>
      </c>
      <c r="AK598" s="9">
        <v>0.67374000000000001</v>
      </c>
      <c r="AL598" s="9" t="s">
        <v>55</v>
      </c>
      <c r="AM598" s="9" t="s">
        <v>55</v>
      </c>
      <c r="AN598" s="10">
        <v>0.09</v>
      </c>
      <c r="AO598" s="10">
        <v>0.315</v>
      </c>
      <c r="AP598" s="10">
        <v>0.42699999999999999</v>
      </c>
      <c r="AQ598" s="9">
        <v>10814</v>
      </c>
      <c r="AR598" s="9">
        <v>0.53700000000000003</v>
      </c>
      <c r="AS598" s="10">
        <v>0.112</v>
      </c>
      <c r="AT598" s="10">
        <v>0.14199999999999999</v>
      </c>
      <c r="AU598" s="16">
        <v>0.65061808718282366</v>
      </c>
      <c r="AV598" s="1" t="str">
        <f t="shared" si="9"/>
        <v>yes</v>
      </c>
    </row>
    <row r="599" spans="1:48" ht="14.25" hidden="1" customHeight="1">
      <c r="A599" s="7">
        <v>595</v>
      </c>
      <c r="B599" s="8" t="s">
        <v>1214</v>
      </c>
      <c r="C599" s="8" t="s">
        <v>1170</v>
      </c>
      <c r="D599" s="9" t="s">
        <v>91</v>
      </c>
      <c r="E599" s="9" t="s">
        <v>59</v>
      </c>
      <c r="F599" s="9" t="s">
        <v>165</v>
      </c>
      <c r="G599" s="9">
        <v>1097.5</v>
      </c>
      <c r="H599" s="10">
        <v>0.72399999999999998</v>
      </c>
      <c r="I599" s="10">
        <v>0.71399999999999997</v>
      </c>
      <c r="J599" s="10">
        <v>0.65700000000000003</v>
      </c>
      <c r="K599" s="10">
        <v>0.98199999999999998</v>
      </c>
      <c r="L599" s="10">
        <v>6.6000000000000003E-2</v>
      </c>
      <c r="M599" s="10">
        <v>0.26900000000000002</v>
      </c>
      <c r="N599" s="10">
        <v>0.84</v>
      </c>
      <c r="O599" s="9">
        <v>1038.42</v>
      </c>
      <c r="P599" s="9">
        <v>8</v>
      </c>
      <c r="Q599" s="9" t="s">
        <v>55</v>
      </c>
      <c r="R599" s="9">
        <v>316</v>
      </c>
      <c r="S599" s="9" t="s">
        <v>55</v>
      </c>
      <c r="T599" s="9" t="s">
        <v>55</v>
      </c>
      <c r="U599" s="9" t="s">
        <v>55</v>
      </c>
      <c r="V599" s="9" t="s">
        <v>55</v>
      </c>
      <c r="W599" s="11">
        <v>53431</v>
      </c>
      <c r="X599" s="11">
        <v>62343</v>
      </c>
      <c r="Y599" s="11">
        <v>51012</v>
      </c>
      <c r="Z599" s="11">
        <v>44892</v>
      </c>
      <c r="AA599" s="11">
        <v>29458</v>
      </c>
      <c r="AB599" s="11">
        <v>29458</v>
      </c>
      <c r="AC599" s="9" t="s">
        <v>55</v>
      </c>
      <c r="AD599" s="10">
        <v>0.65200000000000002</v>
      </c>
      <c r="AE599" s="10">
        <v>0.45</v>
      </c>
      <c r="AF599" s="10">
        <v>0.443</v>
      </c>
      <c r="AG599" s="9">
        <v>85.67</v>
      </c>
      <c r="AH599" s="9">
        <v>109.67</v>
      </c>
      <c r="AI599" s="9">
        <v>12.12</v>
      </c>
      <c r="AJ599" s="9">
        <v>9.4689999999999994</v>
      </c>
      <c r="AK599" s="9">
        <v>0.78115999999999997</v>
      </c>
      <c r="AL599" s="9" t="s">
        <v>55</v>
      </c>
      <c r="AM599" s="9" t="s">
        <v>55</v>
      </c>
      <c r="AN599" s="10">
        <v>0.112</v>
      </c>
      <c r="AO599" s="10">
        <v>0.115</v>
      </c>
      <c r="AP599" s="10">
        <v>0.42699999999999999</v>
      </c>
      <c r="AQ599" s="9">
        <v>1084</v>
      </c>
      <c r="AR599" s="9">
        <v>0.503</v>
      </c>
      <c r="AS599" s="10">
        <v>0.312</v>
      </c>
      <c r="AT599" s="10">
        <v>7.1999999999999995E-2</v>
      </c>
      <c r="AU599" s="16">
        <v>0.66533599467731208</v>
      </c>
      <c r="AV599" s="1" t="str">
        <f t="shared" si="9"/>
        <v>no</v>
      </c>
    </row>
    <row r="600" spans="1:48" ht="14.25" hidden="1" customHeight="1">
      <c r="A600" s="7">
        <v>596</v>
      </c>
      <c r="B600" s="8" t="s">
        <v>1215</v>
      </c>
      <c r="C600" s="8" t="s">
        <v>1170</v>
      </c>
      <c r="D600" s="9" t="s">
        <v>50</v>
      </c>
      <c r="E600" s="9" t="s">
        <v>59</v>
      </c>
      <c r="F600" s="9" t="s">
        <v>205</v>
      </c>
      <c r="G600" s="9">
        <v>995</v>
      </c>
      <c r="H600" s="10">
        <v>0.65900000000000003</v>
      </c>
      <c r="I600" s="10">
        <v>0.64400000000000002</v>
      </c>
      <c r="J600" s="10">
        <v>0.56599999999999995</v>
      </c>
      <c r="K600" s="10">
        <v>0.82199999999999995</v>
      </c>
      <c r="L600" s="10">
        <v>9.5000000000000001E-2</v>
      </c>
      <c r="M600" s="10">
        <v>0.28599999999999998</v>
      </c>
      <c r="N600" s="10">
        <v>0.77</v>
      </c>
      <c r="O600" s="9">
        <v>3584.74</v>
      </c>
      <c r="P600" s="9">
        <v>295</v>
      </c>
      <c r="Q600" s="9" t="s">
        <v>55</v>
      </c>
      <c r="R600" s="9">
        <v>738</v>
      </c>
      <c r="S600" s="9" t="s">
        <v>55</v>
      </c>
      <c r="T600" s="9" t="s">
        <v>55</v>
      </c>
      <c r="U600" s="9" t="s">
        <v>55</v>
      </c>
      <c r="V600" s="9" t="s">
        <v>55</v>
      </c>
      <c r="W600" s="11">
        <v>84545</v>
      </c>
      <c r="X600" s="11">
        <v>107298</v>
      </c>
      <c r="Y600" s="11">
        <v>79074</v>
      </c>
      <c r="Z600" s="11">
        <v>70110</v>
      </c>
      <c r="AA600" s="11">
        <v>35324</v>
      </c>
      <c r="AB600" s="11">
        <v>35324</v>
      </c>
      <c r="AC600" s="9" t="s">
        <v>55</v>
      </c>
      <c r="AD600" s="10">
        <v>0.624</v>
      </c>
      <c r="AE600" s="10">
        <v>0.32</v>
      </c>
      <c r="AF600" s="10">
        <v>0.28100000000000003</v>
      </c>
      <c r="AG600" s="9">
        <v>227.67</v>
      </c>
      <c r="AH600" s="9">
        <v>356.67</v>
      </c>
      <c r="AI600" s="9">
        <v>15.75</v>
      </c>
      <c r="AJ600" s="9">
        <v>10.051</v>
      </c>
      <c r="AK600" s="9">
        <v>0.63832</v>
      </c>
      <c r="AL600" s="9" t="s">
        <v>55</v>
      </c>
      <c r="AM600" s="9" t="s">
        <v>55</v>
      </c>
      <c r="AN600" s="10">
        <v>5.1999999999999998E-2</v>
      </c>
      <c r="AO600" s="10">
        <v>0.311</v>
      </c>
      <c r="AP600" s="10">
        <v>0.42699999999999999</v>
      </c>
      <c r="AQ600" s="9">
        <v>3977</v>
      </c>
      <c r="AR600" s="9">
        <v>0.48499999999999999</v>
      </c>
      <c r="AS600" s="10">
        <v>0.11600000000000001</v>
      </c>
      <c r="AT600" s="10">
        <v>3.5000000000000003E-2</v>
      </c>
      <c r="AU600" s="16">
        <v>0.67340067340067344</v>
      </c>
      <c r="AV600" s="1" t="str">
        <f t="shared" si="9"/>
        <v>no</v>
      </c>
    </row>
    <row r="601" spans="1:48" ht="14.25" customHeight="1">
      <c r="A601" s="7">
        <v>597</v>
      </c>
      <c r="B601" s="8" t="s">
        <v>1216</v>
      </c>
      <c r="C601" s="8" t="s">
        <v>1170</v>
      </c>
      <c r="D601" s="9" t="s">
        <v>50</v>
      </c>
      <c r="E601" s="9" t="s">
        <v>59</v>
      </c>
      <c r="F601" s="9" t="s">
        <v>203</v>
      </c>
      <c r="G601" s="9" t="s">
        <v>55</v>
      </c>
      <c r="H601" s="10">
        <v>0.75700000000000001</v>
      </c>
      <c r="I601" s="10">
        <v>0.75</v>
      </c>
      <c r="J601" s="10">
        <v>0.68600000000000005</v>
      </c>
      <c r="K601" s="10">
        <v>0.93400000000000005</v>
      </c>
      <c r="L601" s="10">
        <v>1.9E-2</v>
      </c>
      <c r="M601" s="10">
        <v>7.1999999999999995E-2</v>
      </c>
      <c r="N601" s="10">
        <v>0.86</v>
      </c>
      <c r="O601" s="9">
        <v>6651.34</v>
      </c>
      <c r="P601" s="9">
        <v>208</v>
      </c>
      <c r="Q601" s="9">
        <v>82</v>
      </c>
      <c r="R601" s="9">
        <v>1438</v>
      </c>
      <c r="S601" s="9" t="s">
        <v>55</v>
      </c>
      <c r="T601" s="9" t="s">
        <v>55</v>
      </c>
      <c r="U601" s="9" t="s">
        <v>55</v>
      </c>
      <c r="V601" s="9" t="s">
        <v>55</v>
      </c>
      <c r="W601" s="11">
        <v>79234</v>
      </c>
      <c r="X601" s="11">
        <v>101331</v>
      </c>
      <c r="Y601" s="11">
        <v>80325</v>
      </c>
      <c r="Z601" s="11">
        <v>66753</v>
      </c>
      <c r="AA601" s="11">
        <v>40658</v>
      </c>
      <c r="AB601" s="11">
        <v>40658</v>
      </c>
      <c r="AC601" s="9" t="s">
        <v>55</v>
      </c>
      <c r="AD601" s="10">
        <v>0.67200000000000004</v>
      </c>
      <c r="AE601" s="10">
        <v>0.19</v>
      </c>
      <c r="AF601" s="10">
        <v>0.191</v>
      </c>
      <c r="AG601" s="9">
        <v>588.33000000000004</v>
      </c>
      <c r="AH601" s="9">
        <v>731</v>
      </c>
      <c r="AI601" s="9">
        <v>11.31</v>
      </c>
      <c r="AJ601" s="9">
        <v>9.0990000000000002</v>
      </c>
      <c r="AK601" s="9">
        <v>0.80483000000000005</v>
      </c>
      <c r="AL601" s="9" t="s">
        <v>55</v>
      </c>
      <c r="AM601" s="9" t="s">
        <v>55</v>
      </c>
      <c r="AN601" s="10">
        <v>2.1999999999999999E-2</v>
      </c>
      <c r="AO601" s="10">
        <v>0.19400000000000001</v>
      </c>
      <c r="AP601" s="10">
        <v>0.42699999999999999</v>
      </c>
      <c r="AQ601" s="9">
        <v>6769</v>
      </c>
      <c r="AR601" s="9">
        <v>0.64300000000000002</v>
      </c>
      <c r="AS601" s="10">
        <v>0.23300000000000001</v>
      </c>
      <c r="AT601" s="10">
        <v>8.5999999999999993E-2</v>
      </c>
      <c r="AU601" s="16">
        <v>0.60864272671941566</v>
      </c>
      <c r="AV601" s="1" t="str">
        <f t="shared" si="9"/>
        <v>yes</v>
      </c>
    </row>
    <row r="602" spans="1:48" ht="14.25" hidden="1" customHeight="1">
      <c r="A602" s="7">
        <v>598</v>
      </c>
      <c r="B602" s="8" t="s">
        <v>1217</v>
      </c>
      <c r="C602" s="8" t="s">
        <v>1170</v>
      </c>
      <c r="D602" s="9" t="s">
        <v>69</v>
      </c>
      <c r="E602" s="9" t="s">
        <v>59</v>
      </c>
      <c r="F602" s="9" t="s">
        <v>271</v>
      </c>
      <c r="G602" s="9" t="s">
        <v>55</v>
      </c>
      <c r="H602" s="10">
        <v>0.53100000000000003</v>
      </c>
      <c r="I602" s="10">
        <v>0.36199999999999999</v>
      </c>
      <c r="J602" s="10">
        <v>0.224</v>
      </c>
      <c r="K602" s="10">
        <v>0.89200000000000002</v>
      </c>
      <c r="L602" s="10">
        <v>0.22500000000000001</v>
      </c>
      <c r="M602" s="10">
        <v>0.44800000000000001</v>
      </c>
      <c r="N602" s="10">
        <v>0.72</v>
      </c>
      <c r="O602" s="9">
        <v>1696.74</v>
      </c>
      <c r="P602" s="9">
        <v>142</v>
      </c>
      <c r="Q602" s="9" t="s">
        <v>55</v>
      </c>
      <c r="R602" s="9">
        <v>549</v>
      </c>
      <c r="S602" s="9" t="s">
        <v>55</v>
      </c>
      <c r="T602" s="9" t="s">
        <v>55</v>
      </c>
      <c r="U602" s="9" t="s">
        <v>55</v>
      </c>
      <c r="V602" s="9" t="s">
        <v>55</v>
      </c>
      <c r="W602" s="9">
        <v>71619</v>
      </c>
      <c r="X602" s="9">
        <v>71388</v>
      </c>
      <c r="Y602" s="9">
        <v>59319</v>
      </c>
      <c r="Z602" s="9">
        <v>53676</v>
      </c>
      <c r="AA602" s="11">
        <v>28917</v>
      </c>
      <c r="AB602" s="11">
        <v>28917</v>
      </c>
      <c r="AC602" s="9" t="s">
        <v>55</v>
      </c>
      <c r="AD602" s="10">
        <v>0.5</v>
      </c>
      <c r="AE602" s="10">
        <v>0.54</v>
      </c>
      <c r="AF602" s="10">
        <v>0.51800000000000002</v>
      </c>
      <c r="AG602" s="9">
        <v>90.33</v>
      </c>
      <c r="AH602" s="9">
        <v>162</v>
      </c>
      <c r="AI602" s="9">
        <v>18.78</v>
      </c>
      <c r="AJ602" s="9">
        <v>10.474</v>
      </c>
      <c r="AK602" s="9">
        <v>0.55761000000000005</v>
      </c>
      <c r="AL602" s="9" t="s">
        <v>55</v>
      </c>
      <c r="AM602" s="9" t="s">
        <v>55</v>
      </c>
      <c r="AN602" s="10">
        <v>5.8000000000000003E-2</v>
      </c>
      <c r="AO602" s="10">
        <v>0.156</v>
      </c>
      <c r="AP602" s="10">
        <v>0.42699999999999999</v>
      </c>
      <c r="AQ602" s="9">
        <v>1932</v>
      </c>
      <c r="AR602" s="9">
        <v>0.189</v>
      </c>
      <c r="AS602" s="9">
        <v>0.27100000000000002</v>
      </c>
      <c r="AT602" s="10">
        <v>3.1E-2</v>
      </c>
      <c r="AU602" s="16">
        <v>0.84104289318755254</v>
      </c>
      <c r="AV602" s="1" t="str">
        <f t="shared" si="9"/>
        <v>no</v>
      </c>
    </row>
    <row r="603" spans="1:48" ht="14.25" hidden="1" customHeight="1">
      <c r="A603" s="7">
        <v>599</v>
      </c>
      <c r="B603" s="8" t="s">
        <v>1218</v>
      </c>
      <c r="C603" s="8" t="s">
        <v>1170</v>
      </c>
      <c r="D603" s="9" t="s">
        <v>50</v>
      </c>
      <c r="E603" s="9" t="s">
        <v>59</v>
      </c>
      <c r="F603" s="9" t="s">
        <v>273</v>
      </c>
      <c r="G603" s="9">
        <v>1075</v>
      </c>
      <c r="H603" s="10">
        <v>0.67500000000000004</v>
      </c>
      <c r="I603" s="10">
        <v>0.66100000000000003</v>
      </c>
      <c r="J603" s="10">
        <v>0.56699999999999995</v>
      </c>
      <c r="K603" s="10">
        <v>0.82699999999999996</v>
      </c>
      <c r="L603" s="10">
        <v>0.13300000000000001</v>
      </c>
      <c r="M603" s="10">
        <v>0.3</v>
      </c>
      <c r="N603" s="10">
        <v>0.88</v>
      </c>
      <c r="O603" s="9">
        <v>3036.96</v>
      </c>
      <c r="P603" s="9">
        <v>169</v>
      </c>
      <c r="Q603" s="9" t="s">
        <v>55</v>
      </c>
      <c r="R603" s="9">
        <v>709</v>
      </c>
      <c r="S603" s="9" t="s">
        <v>55</v>
      </c>
      <c r="T603" s="9" t="s">
        <v>55</v>
      </c>
      <c r="U603" s="9" t="s">
        <v>55</v>
      </c>
      <c r="V603" s="9" t="s">
        <v>55</v>
      </c>
      <c r="W603" s="9">
        <v>81697</v>
      </c>
      <c r="X603" s="9">
        <v>102321</v>
      </c>
      <c r="Y603" s="9">
        <v>77562</v>
      </c>
      <c r="Z603" s="9">
        <v>57384</v>
      </c>
      <c r="AA603" s="11">
        <v>32250</v>
      </c>
      <c r="AB603" s="11">
        <v>32250</v>
      </c>
      <c r="AC603" s="9" t="s">
        <v>55</v>
      </c>
      <c r="AD603" s="10">
        <v>0.59499999999999997</v>
      </c>
      <c r="AE603" s="10">
        <v>0.28000000000000003</v>
      </c>
      <c r="AF603" s="10">
        <v>0.307</v>
      </c>
      <c r="AG603" s="9">
        <v>226.67</v>
      </c>
      <c r="AH603" s="9">
        <v>244.67</v>
      </c>
      <c r="AI603" s="9">
        <v>13.4</v>
      </c>
      <c r="AJ603" s="9">
        <v>12.413</v>
      </c>
      <c r="AK603" s="9">
        <v>0.92642999999999998</v>
      </c>
      <c r="AL603" s="9" t="s">
        <v>55</v>
      </c>
      <c r="AM603" s="9" t="s">
        <v>55</v>
      </c>
      <c r="AN603" s="10">
        <v>8.9999999999999993E-3</v>
      </c>
      <c r="AO603" s="10">
        <v>0.14299999999999999</v>
      </c>
      <c r="AP603" s="10">
        <v>0.42699999999999999</v>
      </c>
      <c r="AQ603" s="9">
        <v>3478</v>
      </c>
      <c r="AR603" s="9">
        <v>0.67900000000000005</v>
      </c>
      <c r="AS603" s="10">
        <v>0.28399999999999997</v>
      </c>
      <c r="AT603" s="9">
        <v>8.1000000000000003E-2</v>
      </c>
      <c r="AU603" s="16">
        <v>0.59559261465157831</v>
      </c>
      <c r="AV603" s="1" t="str">
        <f t="shared" si="9"/>
        <v>no</v>
      </c>
    </row>
    <row r="604" spans="1:48" ht="14.25" customHeight="1">
      <c r="A604" s="7">
        <v>600</v>
      </c>
      <c r="B604" s="8" t="s">
        <v>1219</v>
      </c>
      <c r="C604" s="8" t="s">
        <v>1170</v>
      </c>
      <c r="D604" s="9" t="s">
        <v>50</v>
      </c>
      <c r="E604" s="9" t="s">
        <v>59</v>
      </c>
      <c r="F604" s="9" t="s">
        <v>203</v>
      </c>
      <c r="G604" s="9" t="s">
        <v>55</v>
      </c>
      <c r="H604" s="10">
        <v>0.28699999999999998</v>
      </c>
      <c r="I604" s="10">
        <v>0.22</v>
      </c>
      <c r="J604" s="10">
        <v>0.105</v>
      </c>
      <c r="K604" s="10">
        <v>0.57099999999999995</v>
      </c>
      <c r="L604" s="10">
        <v>0.13200000000000001</v>
      </c>
      <c r="M604" s="10">
        <v>0.47499999999999998</v>
      </c>
      <c r="N604" s="10">
        <v>0.63</v>
      </c>
      <c r="O604" s="9">
        <v>6867.48</v>
      </c>
      <c r="P604" s="9">
        <v>891</v>
      </c>
      <c r="Q604" s="9">
        <v>263</v>
      </c>
      <c r="R604" s="9">
        <v>807</v>
      </c>
      <c r="S604" s="9" t="s">
        <v>55</v>
      </c>
      <c r="T604" s="9" t="s">
        <v>55</v>
      </c>
      <c r="U604" s="9" t="s">
        <v>55</v>
      </c>
      <c r="V604" s="9" t="s">
        <v>55</v>
      </c>
      <c r="W604" s="11">
        <v>95623</v>
      </c>
      <c r="X604" s="11">
        <v>113400</v>
      </c>
      <c r="Y604" s="11">
        <v>88308</v>
      </c>
      <c r="Z604" s="11">
        <v>79650</v>
      </c>
      <c r="AA604" s="11">
        <v>35546</v>
      </c>
      <c r="AB604" s="11">
        <v>35546</v>
      </c>
      <c r="AC604" s="9" t="s">
        <v>55</v>
      </c>
      <c r="AD604" s="10">
        <v>0.29799999999999999</v>
      </c>
      <c r="AE604" s="10">
        <v>0.71</v>
      </c>
      <c r="AF604" s="10">
        <v>0.58699999999999997</v>
      </c>
      <c r="AG604" s="9">
        <v>417.67</v>
      </c>
      <c r="AH604" s="9">
        <v>345.67</v>
      </c>
      <c r="AI604" s="9">
        <v>16.440000000000001</v>
      </c>
      <c r="AJ604" s="9">
        <v>19.867000000000001</v>
      </c>
      <c r="AK604" s="9">
        <v>1.2082900000000001</v>
      </c>
      <c r="AL604" s="9" t="s">
        <v>55</v>
      </c>
      <c r="AM604" s="9" t="s">
        <v>55</v>
      </c>
      <c r="AN604" s="10">
        <v>7.4999999999999997E-2</v>
      </c>
      <c r="AO604" s="10">
        <v>0.55000000000000004</v>
      </c>
      <c r="AP604" s="10">
        <v>0.42699999999999999</v>
      </c>
      <c r="AQ604" s="9">
        <v>8170</v>
      </c>
      <c r="AR604" s="9">
        <v>1.008</v>
      </c>
      <c r="AS604" s="10" t="s">
        <v>1220</v>
      </c>
      <c r="AT604" s="10" t="s">
        <v>743</v>
      </c>
      <c r="AU604" s="16">
        <v>0.49800796812749004</v>
      </c>
      <c r="AV604" s="1" t="str">
        <f t="shared" si="9"/>
        <v>yes</v>
      </c>
    </row>
    <row r="605" spans="1:48" ht="14.25" hidden="1" customHeight="1">
      <c r="A605" s="7">
        <v>601</v>
      </c>
      <c r="B605" s="8" t="s">
        <v>1221</v>
      </c>
      <c r="C605" s="8" t="s">
        <v>1170</v>
      </c>
      <c r="D605" s="9" t="s">
        <v>50</v>
      </c>
      <c r="E605" s="9" t="s">
        <v>59</v>
      </c>
      <c r="F605" s="9" t="s">
        <v>118</v>
      </c>
      <c r="G605" s="9">
        <v>1010</v>
      </c>
      <c r="H605" s="10">
        <v>0.48899999999999999</v>
      </c>
      <c r="I605" s="10">
        <v>0.44900000000000001</v>
      </c>
      <c r="J605" s="10">
        <v>0.27200000000000002</v>
      </c>
      <c r="K605" s="10">
        <v>0.72199999999999998</v>
      </c>
      <c r="L605" s="10">
        <v>0.504</v>
      </c>
      <c r="M605" s="10">
        <v>0.86099999999999999</v>
      </c>
      <c r="N605" s="10">
        <v>0.72</v>
      </c>
      <c r="O605" s="9">
        <v>5994.13</v>
      </c>
      <c r="P605" s="9">
        <v>739</v>
      </c>
      <c r="Q605" s="9">
        <v>30</v>
      </c>
      <c r="R605" s="9">
        <v>918</v>
      </c>
      <c r="S605" s="9" t="s">
        <v>55</v>
      </c>
      <c r="T605" s="9" t="s">
        <v>55</v>
      </c>
      <c r="U605" s="9" t="s">
        <v>55</v>
      </c>
      <c r="V605" s="9" t="s">
        <v>55</v>
      </c>
      <c r="W605" s="11">
        <v>100164</v>
      </c>
      <c r="X605" s="11">
        <v>113949</v>
      </c>
      <c r="Y605" s="11">
        <v>96651</v>
      </c>
      <c r="Z605" s="11">
        <v>84015</v>
      </c>
      <c r="AA605" s="11">
        <v>35546</v>
      </c>
      <c r="AB605" s="11">
        <v>35546</v>
      </c>
      <c r="AC605" s="9" t="s">
        <v>55</v>
      </c>
      <c r="AD605" s="10">
        <v>0.33500000000000002</v>
      </c>
      <c r="AE605" s="10">
        <v>0.46</v>
      </c>
      <c r="AF605" s="10">
        <v>0.186</v>
      </c>
      <c r="AG605" s="9">
        <v>375</v>
      </c>
      <c r="AH605" s="9">
        <v>411.33</v>
      </c>
      <c r="AI605" s="9">
        <v>15.98</v>
      </c>
      <c r="AJ605" s="9">
        <v>14.571999999999999</v>
      </c>
      <c r="AK605" s="9">
        <v>0.91166999999999998</v>
      </c>
      <c r="AL605" s="9" t="s">
        <v>55</v>
      </c>
      <c r="AM605" s="9" t="s">
        <v>55</v>
      </c>
      <c r="AN605" s="10">
        <v>6.7000000000000004E-2</v>
      </c>
      <c r="AO605" s="10">
        <v>0.253</v>
      </c>
      <c r="AP605" s="10">
        <v>0.42699999999999999</v>
      </c>
      <c r="AQ605" s="9">
        <v>8623</v>
      </c>
      <c r="AR605" s="9">
        <v>0.61599999999999999</v>
      </c>
      <c r="AS605" s="10">
        <v>0.17399999999999999</v>
      </c>
      <c r="AT605" s="9">
        <v>0.154</v>
      </c>
      <c r="AU605" s="16">
        <v>0.61881188118811892</v>
      </c>
      <c r="AV605" s="1" t="str">
        <f t="shared" si="9"/>
        <v>yes</v>
      </c>
    </row>
    <row r="606" spans="1:48" ht="14.25" hidden="1" customHeight="1">
      <c r="A606" s="7">
        <v>602</v>
      </c>
      <c r="B606" s="8" t="s">
        <v>1222</v>
      </c>
      <c r="C606" s="8" t="s">
        <v>1170</v>
      </c>
      <c r="D606" s="9" t="s">
        <v>69</v>
      </c>
      <c r="E606" s="9" t="s">
        <v>59</v>
      </c>
      <c r="F606" s="9" t="s">
        <v>354</v>
      </c>
      <c r="G606" s="9">
        <v>1090</v>
      </c>
      <c r="H606" s="10">
        <v>0.72199999999999998</v>
      </c>
      <c r="I606" s="10">
        <v>0.70399999999999996</v>
      </c>
      <c r="J606" s="10">
        <v>0.59499999999999997</v>
      </c>
      <c r="K606" s="10">
        <v>0.878</v>
      </c>
      <c r="L606" s="10">
        <v>5.3999999999999999E-2</v>
      </c>
      <c r="M606" s="10">
        <v>0.16400000000000001</v>
      </c>
      <c r="N606" s="10">
        <v>0.84</v>
      </c>
      <c r="O606" s="9">
        <v>3779.03</v>
      </c>
      <c r="P606" s="9">
        <v>215</v>
      </c>
      <c r="Q606" s="9" t="s">
        <v>55</v>
      </c>
      <c r="R606" s="9">
        <v>766</v>
      </c>
      <c r="S606" s="9" t="s">
        <v>55</v>
      </c>
      <c r="T606" s="9" t="s">
        <v>55</v>
      </c>
      <c r="U606" s="9" t="s">
        <v>55</v>
      </c>
      <c r="V606" s="9" t="s">
        <v>55</v>
      </c>
      <c r="W606" s="11">
        <v>91127</v>
      </c>
      <c r="X606" s="11">
        <v>109701</v>
      </c>
      <c r="Y606" s="11">
        <v>89550</v>
      </c>
      <c r="Z606" s="11">
        <v>78849</v>
      </c>
      <c r="AA606" s="11">
        <v>38580</v>
      </c>
      <c r="AB606" s="11">
        <v>38580</v>
      </c>
      <c r="AC606" s="9" t="s">
        <v>55</v>
      </c>
      <c r="AD606" s="10">
        <v>0.64600000000000002</v>
      </c>
      <c r="AE606" s="10">
        <v>0.27</v>
      </c>
      <c r="AF606" s="10">
        <v>0.29199999999999998</v>
      </c>
      <c r="AG606" s="9">
        <v>292</v>
      </c>
      <c r="AH606" s="9">
        <v>294.33</v>
      </c>
      <c r="AI606" s="9">
        <v>12.94</v>
      </c>
      <c r="AJ606" s="9">
        <v>12.839</v>
      </c>
      <c r="AK606" s="9">
        <v>0.99207000000000001</v>
      </c>
      <c r="AL606" s="9" t="s">
        <v>55</v>
      </c>
      <c r="AM606" s="9" t="s">
        <v>55</v>
      </c>
      <c r="AN606" s="10">
        <v>3.4000000000000002E-2</v>
      </c>
      <c r="AO606" s="10">
        <v>0.29899999999999999</v>
      </c>
      <c r="AP606" s="10">
        <v>0.42699999999999999</v>
      </c>
      <c r="AQ606" s="9">
        <v>4071</v>
      </c>
      <c r="AR606" s="9">
        <v>0.505</v>
      </c>
      <c r="AS606" s="10">
        <v>0.128</v>
      </c>
      <c r="AT606" s="10">
        <v>7.4999999999999997E-2</v>
      </c>
      <c r="AU606" s="16">
        <v>0.66445182724252483</v>
      </c>
      <c r="AV606" s="1" t="str">
        <f t="shared" si="9"/>
        <v>no</v>
      </c>
    </row>
    <row r="607" spans="1:48" ht="14.25" hidden="1" customHeight="1">
      <c r="A607" s="7">
        <v>603</v>
      </c>
      <c r="B607" s="8" t="s">
        <v>1223</v>
      </c>
      <c r="C607" s="8" t="s">
        <v>1170</v>
      </c>
      <c r="D607" s="9" t="s">
        <v>91</v>
      </c>
      <c r="E607" s="9" t="s">
        <v>59</v>
      </c>
      <c r="F607" s="9" t="s">
        <v>409</v>
      </c>
      <c r="G607" s="9" t="s">
        <v>55</v>
      </c>
      <c r="H607" s="10">
        <v>0.57299999999999995</v>
      </c>
      <c r="I607" s="10">
        <v>0.55700000000000005</v>
      </c>
      <c r="J607" s="10">
        <v>0.51</v>
      </c>
      <c r="K607" s="10">
        <v>0.61699999999999999</v>
      </c>
      <c r="L607" s="10">
        <v>4.9000000000000002E-2</v>
      </c>
      <c r="M607" s="10">
        <v>0.17899999999999999</v>
      </c>
      <c r="N607" s="10">
        <v>0.93</v>
      </c>
      <c r="O607" s="9">
        <v>2305.5300000000002</v>
      </c>
      <c r="P607" s="9">
        <v>328</v>
      </c>
      <c r="Q607" s="9">
        <v>4</v>
      </c>
      <c r="R607" s="9">
        <v>354</v>
      </c>
      <c r="S607" s="9" t="s">
        <v>55</v>
      </c>
      <c r="T607" s="9" t="s">
        <v>55</v>
      </c>
      <c r="U607" s="9" t="s">
        <v>55</v>
      </c>
      <c r="V607" s="9" t="s">
        <v>55</v>
      </c>
      <c r="W607" s="11">
        <v>80315</v>
      </c>
      <c r="X607" s="11">
        <v>94950</v>
      </c>
      <c r="Y607" s="11">
        <v>77058</v>
      </c>
      <c r="Z607" s="11">
        <v>64062</v>
      </c>
      <c r="AA607" s="11">
        <v>36220</v>
      </c>
      <c r="AB607" s="11">
        <v>36220</v>
      </c>
      <c r="AC607" s="9" t="s">
        <v>55</v>
      </c>
      <c r="AD607" s="10">
        <v>0.57799999999999996</v>
      </c>
      <c r="AE607" s="10">
        <v>0.37</v>
      </c>
      <c r="AF607" s="10">
        <v>0.32600000000000001</v>
      </c>
      <c r="AG607" s="9">
        <v>178.33</v>
      </c>
      <c r="AH607" s="9">
        <v>134.33000000000001</v>
      </c>
      <c r="AI607" s="9">
        <v>12.93</v>
      </c>
      <c r="AJ607" s="9">
        <v>17.163</v>
      </c>
      <c r="AK607" s="9">
        <v>1.3275399999999999</v>
      </c>
      <c r="AL607" s="9" t="s">
        <v>55</v>
      </c>
      <c r="AM607" s="9" t="s">
        <v>55</v>
      </c>
      <c r="AN607" s="10">
        <v>6.2E-2</v>
      </c>
      <c r="AO607" s="10">
        <v>0.22900000000000001</v>
      </c>
      <c r="AP607" s="10">
        <v>0.42699999999999999</v>
      </c>
      <c r="AQ607" s="9">
        <v>2921</v>
      </c>
      <c r="AR607" s="9">
        <v>0.91800000000000004</v>
      </c>
      <c r="AS607" s="10">
        <v>0.19800000000000001</v>
      </c>
      <c r="AT607" s="10" t="s">
        <v>261</v>
      </c>
      <c r="AU607" s="16">
        <v>0.52137643378519294</v>
      </c>
      <c r="AV607" s="1" t="str">
        <f t="shared" si="9"/>
        <v>no</v>
      </c>
    </row>
    <row r="608" spans="1:48" ht="14.25" hidden="1" customHeight="1">
      <c r="A608" s="7">
        <v>604</v>
      </c>
      <c r="B608" s="8" t="s">
        <v>1224</v>
      </c>
      <c r="C608" s="8" t="s">
        <v>1170</v>
      </c>
      <c r="D608" s="9" t="s">
        <v>50</v>
      </c>
      <c r="E608" s="9" t="s">
        <v>59</v>
      </c>
      <c r="F608" s="9" t="s">
        <v>118</v>
      </c>
      <c r="G608" s="9" t="s">
        <v>55</v>
      </c>
      <c r="H608" s="10">
        <v>0.78200000000000003</v>
      </c>
      <c r="I608" s="10">
        <v>0.76200000000000001</v>
      </c>
      <c r="J608" s="10">
        <v>0.68</v>
      </c>
      <c r="K608" s="10">
        <v>0.86099999999999999</v>
      </c>
      <c r="L608" s="10">
        <v>0.126</v>
      </c>
      <c r="M608" s="10">
        <v>0.28599999999999998</v>
      </c>
      <c r="N608" s="10">
        <v>0.91</v>
      </c>
      <c r="O608" s="9">
        <v>5691.46</v>
      </c>
      <c r="P608" s="9">
        <v>321</v>
      </c>
      <c r="Q608" s="9" t="s">
        <v>55</v>
      </c>
      <c r="R608" s="9">
        <v>1397</v>
      </c>
      <c r="S608" s="9" t="s">
        <v>55</v>
      </c>
      <c r="T608" s="9" t="s">
        <v>55</v>
      </c>
      <c r="U608" s="9" t="s">
        <v>55</v>
      </c>
      <c r="V608" s="9" t="s">
        <v>55</v>
      </c>
      <c r="W608" s="11">
        <v>86631</v>
      </c>
      <c r="X608" s="11">
        <v>115182</v>
      </c>
      <c r="Y608" s="11">
        <v>85788</v>
      </c>
      <c r="Z608" s="11">
        <v>76041</v>
      </c>
      <c r="AA608" s="11">
        <v>33840</v>
      </c>
      <c r="AB608" s="11">
        <v>33840</v>
      </c>
      <c r="AC608" s="9" t="s">
        <v>55</v>
      </c>
      <c r="AD608" s="10">
        <v>0.75800000000000001</v>
      </c>
      <c r="AE608" s="10">
        <v>0.13</v>
      </c>
      <c r="AF608" s="10">
        <v>0.155</v>
      </c>
      <c r="AG608" s="9">
        <v>345.33</v>
      </c>
      <c r="AH608" s="9">
        <v>473.67</v>
      </c>
      <c r="AI608" s="9">
        <v>16.48</v>
      </c>
      <c r="AJ608" s="9">
        <v>12.016</v>
      </c>
      <c r="AK608" s="9">
        <v>0.72906000000000004</v>
      </c>
      <c r="AL608" s="9" t="s">
        <v>55</v>
      </c>
      <c r="AM608" s="9" t="s">
        <v>55</v>
      </c>
      <c r="AN608" s="10">
        <v>4.7E-2</v>
      </c>
      <c r="AO608" s="10">
        <v>0.17299999999999999</v>
      </c>
      <c r="AP608" s="10">
        <v>0.42699999999999999</v>
      </c>
      <c r="AQ608" s="9">
        <v>6474</v>
      </c>
      <c r="AR608" s="9">
        <v>1.3180000000000001</v>
      </c>
      <c r="AS608" s="10">
        <v>0.254</v>
      </c>
      <c r="AT608" s="10">
        <v>2.4E-2</v>
      </c>
      <c r="AU608" s="16">
        <v>0.43140638481449523</v>
      </c>
      <c r="AV608" s="1" t="str">
        <f t="shared" si="9"/>
        <v>yes</v>
      </c>
    </row>
    <row r="609" spans="1:48" ht="14.25" hidden="1" customHeight="1">
      <c r="A609" s="7">
        <v>605</v>
      </c>
      <c r="B609" s="8" t="s">
        <v>1225</v>
      </c>
      <c r="C609" s="8" t="s">
        <v>1170</v>
      </c>
      <c r="D609" s="9" t="s">
        <v>91</v>
      </c>
      <c r="E609" s="9" t="s">
        <v>59</v>
      </c>
      <c r="F609" s="9" t="s">
        <v>187</v>
      </c>
      <c r="G609" s="9">
        <v>1025</v>
      </c>
      <c r="H609" s="10">
        <v>0.41899999999999998</v>
      </c>
      <c r="I609" s="10">
        <v>0.40500000000000003</v>
      </c>
      <c r="J609" s="10">
        <v>0.34300000000000003</v>
      </c>
      <c r="K609" s="10">
        <v>1</v>
      </c>
      <c r="L609" s="10">
        <v>0.113</v>
      </c>
      <c r="M609" s="10">
        <v>0.251</v>
      </c>
      <c r="N609" s="10">
        <v>0.74</v>
      </c>
      <c r="O609" s="9">
        <v>1798.57</v>
      </c>
      <c r="P609" s="9" t="s">
        <v>55</v>
      </c>
      <c r="Q609" s="9" t="s">
        <v>55</v>
      </c>
      <c r="R609" s="9">
        <v>373</v>
      </c>
      <c r="S609" s="9" t="s">
        <v>55</v>
      </c>
      <c r="T609" s="9" t="s">
        <v>55</v>
      </c>
      <c r="U609" s="9" t="s">
        <v>55</v>
      </c>
      <c r="V609" s="9" t="s">
        <v>55</v>
      </c>
      <c r="W609" s="11">
        <v>76150</v>
      </c>
      <c r="X609" s="11">
        <v>96696</v>
      </c>
      <c r="Y609" s="11">
        <v>75429</v>
      </c>
      <c r="Z609" s="11">
        <v>64485</v>
      </c>
      <c r="AA609" s="11">
        <v>28700</v>
      </c>
      <c r="AB609" s="11">
        <v>28700</v>
      </c>
      <c r="AC609" s="9" t="s">
        <v>55</v>
      </c>
      <c r="AD609" s="10">
        <v>0.44</v>
      </c>
      <c r="AE609" s="10">
        <v>0.28999999999999998</v>
      </c>
      <c r="AF609" s="10">
        <v>0.25800000000000001</v>
      </c>
      <c r="AG609" s="9">
        <v>94</v>
      </c>
      <c r="AH609" s="9">
        <v>153</v>
      </c>
      <c r="AI609" s="9">
        <v>19.13</v>
      </c>
      <c r="AJ609" s="9">
        <v>11.755000000000001</v>
      </c>
      <c r="AK609" s="9">
        <v>0.61438000000000004</v>
      </c>
      <c r="AL609" s="9" t="s">
        <v>55</v>
      </c>
      <c r="AM609" s="9" t="s">
        <v>55</v>
      </c>
      <c r="AN609" s="10">
        <v>4.9000000000000002E-2</v>
      </c>
      <c r="AO609" s="10">
        <v>0.32600000000000001</v>
      </c>
      <c r="AP609" s="10">
        <v>0.42699999999999999</v>
      </c>
      <c r="AQ609" s="9">
        <v>1928</v>
      </c>
      <c r="AR609" s="9">
        <v>4.3999999999999997E-2</v>
      </c>
      <c r="AS609" s="9">
        <v>0.10100000000000001</v>
      </c>
      <c r="AT609" s="10" t="s">
        <v>500</v>
      </c>
      <c r="AU609" s="16">
        <v>0.95785440613026818</v>
      </c>
      <c r="AV609" s="1" t="str">
        <f t="shared" si="9"/>
        <v>no</v>
      </c>
    </row>
    <row r="610" spans="1:48" ht="14.25" hidden="1" customHeight="1">
      <c r="A610" s="7">
        <v>606</v>
      </c>
      <c r="B610" s="8" t="s">
        <v>1226</v>
      </c>
      <c r="C610" s="8" t="s">
        <v>1170</v>
      </c>
      <c r="D610" s="9" t="s">
        <v>50</v>
      </c>
      <c r="E610" s="9" t="s">
        <v>59</v>
      </c>
      <c r="F610" s="9" t="s">
        <v>442</v>
      </c>
      <c r="G610" s="9">
        <v>860</v>
      </c>
      <c r="H610" s="10">
        <v>0.39900000000000002</v>
      </c>
      <c r="I610" s="10">
        <v>0.38</v>
      </c>
      <c r="J610" s="10">
        <v>0.32900000000000001</v>
      </c>
      <c r="K610" s="10">
        <v>0.72299999999999998</v>
      </c>
      <c r="L610" s="10">
        <v>5.6000000000000001E-2</v>
      </c>
      <c r="M610" s="10">
        <v>0.26600000000000001</v>
      </c>
      <c r="N610" s="10">
        <v>0.64</v>
      </c>
      <c r="O610" s="9">
        <v>2000.02</v>
      </c>
      <c r="P610" s="9">
        <v>260</v>
      </c>
      <c r="Q610" s="9">
        <v>0</v>
      </c>
      <c r="R610" s="9">
        <v>237</v>
      </c>
      <c r="S610" s="9" t="s">
        <v>55</v>
      </c>
      <c r="T610" s="9" t="s">
        <v>55</v>
      </c>
      <c r="U610" s="9" t="s">
        <v>55</v>
      </c>
      <c r="V610" s="9" t="s">
        <v>55</v>
      </c>
      <c r="W610" s="11">
        <v>58243</v>
      </c>
      <c r="X610" s="11">
        <v>70317</v>
      </c>
      <c r="Y610" s="11">
        <v>54081</v>
      </c>
      <c r="Z610" s="11">
        <v>40005</v>
      </c>
      <c r="AA610" s="11">
        <v>26252</v>
      </c>
      <c r="AB610" s="11">
        <v>26252</v>
      </c>
      <c r="AC610" s="9" t="s">
        <v>55</v>
      </c>
      <c r="AD610" s="10">
        <v>0.28399999999999997</v>
      </c>
      <c r="AE610" s="10">
        <v>0.71</v>
      </c>
      <c r="AF610" s="10">
        <v>0.55700000000000005</v>
      </c>
      <c r="AG610" s="9">
        <v>166.33</v>
      </c>
      <c r="AH610" s="9">
        <v>151.33000000000001</v>
      </c>
      <c r="AI610" s="9">
        <v>12.02</v>
      </c>
      <c r="AJ610" s="9">
        <v>13.215999999999999</v>
      </c>
      <c r="AK610" s="9">
        <v>1.0991200000000001</v>
      </c>
      <c r="AL610" s="9" t="s">
        <v>55</v>
      </c>
      <c r="AM610" s="9" t="s">
        <v>55</v>
      </c>
      <c r="AN610" s="10">
        <v>0</v>
      </c>
      <c r="AO610" s="10">
        <v>0.33</v>
      </c>
      <c r="AP610" s="10">
        <v>0.42699999999999999</v>
      </c>
      <c r="AQ610" s="9">
        <v>2112</v>
      </c>
      <c r="AR610" s="9">
        <v>3.62</v>
      </c>
      <c r="AS610" s="10">
        <v>9.8000000000000004E-2</v>
      </c>
      <c r="AT610" s="10">
        <v>0.114</v>
      </c>
      <c r="AU610" s="16">
        <v>0.21645021645021645</v>
      </c>
      <c r="AV610" s="1" t="str">
        <f t="shared" si="9"/>
        <v>no</v>
      </c>
    </row>
    <row r="611" spans="1:48" ht="14.25" hidden="1" customHeight="1">
      <c r="A611" s="7">
        <v>462</v>
      </c>
      <c r="B611" s="8" t="s">
        <v>990</v>
      </c>
      <c r="C611" s="8" t="s">
        <v>337</v>
      </c>
      <c r="D611" s="9" t="s">
        <v>50</v>
      </c>
      <c r="E611" s="9" t="s">
        <v>51</v>
      </c>
      <c r="F611" s="9" t="s">
        <v>136</v>
      </c>
      <c r="G611" s="9">
        <v>1020</v>
      </c>
      <c r="H611" s="10">
        <v>0.42299999999999999</v>
      </c>
      <c r="I611" s="10">
        <v>0.34699999999999998</v>
      </c>
      <c r="J611" s="10">
        <v>0.17799999999999999</v>
      </c>
      <c r="K611" s="10">
        <v>0.88400000000000001</v>
      </c>
      <c r="L611" s="10">
        <v>0.35799999999999998</v>
      </c>
      <c r="M611" s="10">
        <v>0.67800000000000005</v>
      </c>
      <c r="N611" s="10">
        <v>0.72</v>
      </c>
      <c r="O611" s="9">
        <v>12308.5</v>
      </c>
      <c r="P611" s="9">
        <v>471</v>
      </c>
      <c r="Q611" s="9">
        <v>8</v>
      </c>
      <c r="R611" s="9">
        <v>2342</v>
      </c>
      <c r="S611" s="9">
        <v>9794</v>
      </c>
      <c r="T611" s="9" t="s">
        <v>991</v>
      </c>
      <c r="U611" s="9" t="s">
        <v>892</v>
      </c>
      <c r="V611" s="9">
        <v>6934</v>
      </c>
      <c r="W611" s="11">
        <v>81068</v>
      </c>
      <c r="X611" s="11">
        <v>90765</v>
      </c>
      <c r="Y611" s="11">
        <v>77193</v>
      </c>
      <c r="Z611" s="11">
        <v>68265</v>
      </c>
      <c r="AA611" s="11">
        <v>7814</v>
      </c>
      <c r="AB611" s="11">
        <v>15732</v>
      </c>
      <c r="AC611" s="9" t="s">
        <v>112</v>
      </c>
      <c r="AD611" s="10">
        <v>0.315</v>
      </c>
      <c r="AE611" s="10">
        <v>0.39</v>
      </c>
      <c r="AF611" s="10">
        <v>0.29499999999999998</v>
      </c>
      <c r="AG611" s="9">
        <v>509</v>
      </c>
      <c r="AH611" s="9">
        <v>659.67</v>
      </c>
      <c r="AI611" s="9">
        <v>24.18</v>
      </c>
      <c r="AJ611" s="9">
        <v>18.658999999999999</v>
      </c>
      <c r="AK611" s="9">
        <v>0.77159999999999995</v>
      </c>
      <c r="AL611" s="9">
        <v>2.1000000000000001E-2</v>
      </c>
      <c r="AM611" s="9">
        <v>0.49299999999999999</v>
      </c>
      <c r="AN611" s="10">
        <v>7.2999999999999995E-2</v>
      </c>
      <c r="AO611" s="10">
        <v>0.16300000000000001</v>
      </c>
      <c r="AP611" s="10">
        <v>0.182</v>
      </c>
      <c r="AQ611" s="9">
        <v>16096</v>
      </c>
      <c r="AR611" s="9">
        <v>0.45800000000000002</v>
      </c>
      <c r="AS611" s="10">
        <v>1.9E-2</v>
      </c>
      <c r="AT611" s="10">
        <v>0.108</v>
      </c>
      <c r="AU611" s="16">
        <v>0.68587105624142652</v>
      </c>
      <c r="AV611" s="1" t="str">
        <f t="shared" si="9"/>
        <v>yes</v>
      </c>
    </row>
    <row r="612" spans="1:48" ht="14.25" hidden="1" customHeight="1">
      <c r="A612" s="7">
        <v>608</v>
      </c>
      <c r="B612" s="8" t="s">
        <v>1229</v>
      </c>
      <c r="C612" s="8" t="s">
        <v>1170</v>
      </c>
      <c r="D612" s="9" t="s">
        <v>50</v>
      </c>
      <c r="E612" s="9" t="s">
        <v>59</v>
      </c>
      <c r="F612" s="9" t="s">
        <v>205</v>
      </c>
      <c r="G612" s="9">
        <v>1060</v>
      </c>
      <c r="H612" s="10">
        <v>0.71399999999999997</v>
      </c>
      <c r="I612" s="10">
        <v>0.67700000000000005</v>
      </c>
      <c r="J612" s="10">
        <v>0.47</v>
      </c>
      <c r="K612" s="10">
        <v>0.7</v>
      </c>
      <c r="L612" s="10">
        <v>0.19600000000000001</v>
      </c>
      <c r="M612" s="10">
        <v>0.437</v>
      </c>
      <c r="N612" s="10">
        <v>0.87</v>
      </c>
      <c r="O612" s="9">
        <v>3709.99</v>
      </c>
      <c r="P612" s="9">
        <v>343</v>
      </c>
      <c r="Q612" s="9">
        <v>4</v>
      </c>
      <c r="R612" s="9">
        <v>763</v>
      </c>
      <c r="S612" s="9" t="s">
        <v>55</v>
      </c>
      <c r="T612" s="9" t="s">
        <v>55</v>
      </c>
      <c r="U612" s="9" t="s">
        <v>55</v>
      </c>
      <c r="V612" s="9" t="s">
        <v>55</v>
      </c>
      <c r="W612" s="11">
        <v>93827</v>
      </c>
      <c r="X612" s="11">
        <v>112860</v>
      </c>
      <c r="Y612" s="11">
        <v>91449</v>
      </c>
      <c r="Z612" s="11">
        <v>80676</v>
      </c>
      <c r="AA612" s="11">
        <v>28030</v>
      </c>
      <c r="AB612" s="11">
        <v>28030</v>
      </c>
      <c r="AC612" s="9" t="s">
        <v>55</v>
      </c>
      <c r="AD612" s="10">
        <v>0.68799999999999994</v>
      </c>
      <c r="AE612" s="10">
        <v>0.28000000000000003</v>
      </c>
      <c r="AF612" s="10">
        <v>0.31</v>
      </c>
      <c r="AG612" s="9">
        <v>358.67</v>
      </c>
      <c r="AH612" s="9">
        <v>267.67</v>
      </c>
      <c r="AI612" s="9">
        <v>10.34</v>
      </c>
      <c r="AJ612" s="9">
        <v>13.86</v>
      </c>
      <c r="AK612" s="9">
        <v>1.3399799999999999</v>
      </c>
      <c r="AL612" s="9" t="s">
        <v>55</v>
      </c>
      <c r="AM612" s="9" t="s">
        <v>55</v>
      </c>
      <c r="AN612" s="10">
        <v>5.0000000000000001E-3</v>
      </c>
      <c r="AO612" s="10">
        <v>0.36</v>
      </c>
      <c r="AP612" s="10">
        <v>0.42699999999999999</v>
      </c>
      <c r="AQ612" s="9">
        <v>4894</v>
      </c>
      <c r="AR612" s="9">
        <v>0.92800000000000005</v>
      </c>
      <c r="AS612" s="10">
        <v>6.7000000000000004E-2</v>
      </c>
      <c r="AT612" s="10">
        <v>2.5999999999999999E-2</v>
      </c>
      <c r="AU612" s="16">
        <v>0.51867219917012441</v>
      </c>
      <c r="AV612" s="1" t="str">
        <f t="shared" si="9"/>
        <v>no</v>
      </c>
    </row>
    <row r="613" spans="1:48" ht="14.25" hidden="1" customHeight="1">
      <c r="A613" s="7">
        <v>609</v>
      </c>
      <c r="B613" s="8" t="s">
        <v>1230</v>
      </c>
      <c r="C613" s="8" t="s">
        <v>1170</v>
      </c>
      <c r="D613" s="9" t="s">
        <v>50</v>
      </c>
      <c r="E613" s="9" t="s">
        <v>151</v>
      </c>
      <c r="F613" s="9" t="s">
        <v>977</v>
      </c>
      <c r="G613" s="9" t="s">
        <v>55</v>
      </c>
      <c r="H613" s="10">
        <v>0.90300000000000002</v>
      </c>
      <c r="I613" s="10">
        <v>0.629</v>
      </c>
      <c r="J613" s="10">
        <v>0.54400000000000004</v>
      </c>
      <c r="K613" s="10">
        <v>0.89500000000000002</v>
      </c>
      <c r="L613" s="10">
        <v>0.26300000000000001</v>
      </c>
      <c r="M613" s="10">
        <v>0.71799999999999997</v>
      </c>
      <c r="N613" s="10">
        <v>0.78</v>
      </c>
      <c r="O613" s="9">
        <v>5721.02</v>
      </c>
      <c r="P613" s="9">
        <v>215</v>
      </c>
      <c r="Q613" s="9" t="s">
        <v>55</v>
      </c>
      <c r="R613" s="9">
        <v>1096</v>
      </c>
      <c r="S613" s="9" t="s">
        <v>55</v>
      </c>
      <c r="T613" s="9" t="s">
        <v>55</v>
      </c>
      <c r="U613" s="9" t="s">
        <v>55</v>
      </c>
      <c r="V613" s="9" t="s">
        <v>55</v>
      </c>
      <c r="W613" s="11" t="s">
        <v>55</v>
      </c>
      <c r="X613" s="11" t="s">
        <v>55</v>
      </c>
      <c r="Y613" s="11" t="s">
        <v>55</v>
      </c>
      <c r="Z613" s="11" t="s">
        <v>55</v>
      </c>
      <c r="AA613" s="11">
        <v>14148</v>
      </c>
      <c r="AB613" s="11">
        <v>14148</v>
      </c>
      <c r="AC613" s="9" t="s">
        <v>55</v>
      </c>
      <c r="AD613" s="10">
        <v>0.52700000000000002</v>
      </c>
      <c r="AE613" s="10">
        <v>0.84</v>
      </c>
      <c r="AF613" s="10">
        <v>0.69699999999999995</v>
      </c>
      <c r="AG613" s="9">
        <v>303</v>
      </c>
      <c r="AH613" s="9">
        <v>344</v>
      </c>
      <c r="AI613" s="9">
        <v>18.88</v>
      </c>
      <c r="AJ613" s="9">
        <v>16.631</v>
      </c>
      <c r="AK613" s="9">
        <v>0.88080999999999998</v>
      </c>
      <c r="AL613" s="9" t="s">
        <v>55</v>
      </c>
      <c r="AM613" s="9" t="s">
        <v>55</v>
      </c>
      <c r="AN613" s="10">
        <v>0.14599999999999999</v>
      </c>
      <c r="AO613" s="10">
        <v>0.81200000000000006</v>
      </c>
      <c r="AP613" s="10">
        <v>0.42699999999999999</v>
      </c>
      <c r="AQ613" s="9">
        <v>6858</v>
      </c>
      <c r="AR613" s="9" t="s">
        <v>55</v>
      </c>
      <c r="AS613" s="9" t="s">
        <v>1231</v>
      </c>
      <c r="AT613" s="9">
        <v>0.376</v>
      </c>
      <c r="AU613" s="16" t="s">
        <v>2055</v>
      </c>
      <c r="AV613" s="1" t="str">
        <f t="shared" si="9"/>
        <v>yes</v>
      </c>
    </row>
    <row r="614" spans="1:48" ht="14.25" hidden="1" customHeight="1">
      <c r="A614" s="7">
        <v>610</v>
      </c>
      <c r="B614" s="8" t="s">
        <v>1232</v>
      </c>
      <c r="C614" s="8" t="s">
        <v>1170</v>
      </c>
      <c r="D614" s="9" t="s">
        <v>69</v>
      </c>
      <c r="E614" s="9" t="s">
        <v>59</v>
      </c>
      <c r="F614" s="9" t="s">
        <v>189</v>
      </c>
      <c r="G614" s="9">
        <v>967.5</v>
      </c>
      <c r="H614" s="10">
        <v>0.58899999999999997</v>
      </c>
      <c r="I614" s="10">
        <v>0.55900000000000005</v>
      </c>
      <c r="J614" s="10">
        <v>0.45800000000000002</v>
      </c>
      <c r="K614" s="10">
        <v>0.86</v>
      </c>
      <c r="L614" s="10">
        <v>0.17499999999999999</v>
      </c>
      <c r="M614" s="10">
        <v>0.34899999999999998</v>
      </c>
      <c r="N614" s="10">
        <v>0.78</v>
      </c>
      <c r="O614" s="9">
        <v>2111.4299999999998</v>
      </c>
      <c r="P614" s="9">
        <v>105</v>
      </c>
      <c r="Q614" s="9" t="s">
        <v>55</v>
      </c>
      <c r="R614" s="9">
        <v>484</v>
      </c>
      <c r="S614" s="9" t="s">
        <v>55</v>
      </c>
      <c r="T614" s="9" t="s">
        <v>55</v>
      </c>
      <c r="U614" s="9" t="s">
        <v>55</v>
      </c>
      <c r="V614" s="9" t="s">
        <v>55</v>
      </c>
      <c r="W614" s="11">
        <v>77878</v>
      </c>
      <c r="X614" s="11">
        <v>94887</v>
      </c>
      <c r="Y614" s="11">
        <v>73539</v>
      </c>
      <c r="Z614" s="11">
        <v>65583</v>
      </c>
      <c r="AA614" s="11">
        <v>28233</v>
      </c>
      <c r="AB614" s="11">
        <v>28233</v>
      </c>
      <c r="AC614" s="9" t="s">
        <v>55</v>
      </c>
      <c r="AD614" s="10">
        <v>0.64700000000000002</v>
      </c>
      <c r="AE614" s="10">
        <v>0.36</v>
      </c>
      <c r="AF614" s="10">
        <v>0.34699999999999998</v>
      </c>
      <c r="AG614" s="9">
        <v>148.66999999999999</v>
      </c>
      <c r="AH614" s="9">
        <v>210.67</v>
      </c>
      <c r="AI614" s="9">
        <v>14.2</v>
      </c>
      <c r="AJ614" s="9">
        <v>10.023</v>
      </c>
      <c r="AK614" s="9">
        <v>0.70569999999999999</v>
      </c>
      <c r="AL614" s="9" t="s">
        <v>55</v>
      </c>
      <c r="AM614" s="9" t="s">
        <v>55</v>
      </c>
      <c r="AN614" s="10">
        <v>2E-3</v>
      </c>
      <c r="AO614" s="10">
        <v>0.26300000000000001</v>
      </c>
      <c r="AP614" s="10">
        <v>0.42699999999999999</v>
      </c>
      <c r="AQ614" s="9">
        <v>2508</v>
      </c>
      <c r="AR614" s="9">
        <v>0.81299999999999994</v>
      </c>
      <c r="AS614" s="10">
        <v>0.16400000000000001</v>
      </c>
      <c r="AT614" s="10" t="s">
        <v>998</v>
      </c>
      <c r="AU614" s="16">
        <v>0.55157198014340869</v>
      </c>
      <c r="AV614" s="1" t="str">
        <f t="shared" si="9"/>
        <v>no</v>
      </c>
    </row>
    <row r="615" spans="1:48" ht="14.25" hidden="1" customHeight="1">
      <c r="A615" s="7">
        <v>611</v>
      </c>
      <c r="B615" s="8" t="s">
        <v>1233</v>
      </c>
      <c r="C615" s="8" t="s">
        <v>1170</v>
      </c>
      <c r="D615" s="9" t="s">
        <v>58</v>
      </c>
      <c r="E615" s="9" t="s">
        <v>59</v>
      </c>
      <c r="F615" s="9" t="s">
        <v>94</v>
      </c>
      <c r="G615" s="9">
        <v>900</v>
      </c>
      <c r="H615" s="10">
        <v>0.53100000000000003</v>
      </c>
      <c r="I615" s="10">
        <v>0.51</v>
      </c>
      <c r="J615" s="10">
        <v>0.33600000000000002</v>
      </c>
      <c r="K615" s="10">
        <v>0.88200000000000001</v>
      </c>
      <c r="L615" s="10">
        <v>5.3999999999999999E-2</v>
      </c>
      <c r="M615" s="10">
        <v>0.318</v>
      </c>
      <c r="N615" s="10">
        <v>0.78</v>
      </c>
      <c r="O615" s="9">
        <v>1639.53</v>
      </c>
      <c r="P615" s="9">
        <v>70</v>
      </c>
      <c r="Q615" s="9" t="s">
        <v>55</v>
      </c>
      <c r="R615" s="9">
        <v>363</v>
      </c>
      <c r="S615" s="9" t="s">
        <v>55</v>
      </c>
      <c r="T615" s="9" t="s">
        <v>55</v>
      </c>
      <c r="U615" s="9" t="s">
        <v>55</v>
      </c>
      <c r="V615" s="9" t="s">
        <v>55</v>
      </c>
      <c r="W615" s="11">
        <v>76193</v>
      </c>
      <c r="X615" s="11">
        <v>99801</v>
      </c>
      <c r="Y615" s="11">
        <v>73620</v>
      </c>
      <c r="Z615" s="11">
        <v>67050</v>
      </c>
      <c r="AA615" s="11">
        <v>22490</v>
      </c>
      <c r="AB615" s="11">
        <v>22490</v>
      </c>
      <c r="AC615" s="9" t="s">
        <v>55</v>
      </c>
      <c r="AD615" s="10">
        <v>0.52700000000000002</v>
      </c>
      <c r="AE615" s="10">
        <v>0.5</v>
      </c>
      <c r="AF615" s="10">
        <v>0.46700000000000003</v>
      </c>
      <c r="AG615" s="9">
        <v>125</v>
      </c>
      <c r="AH615" s="9">
        <v>169</v>
      </c>
      <c r="AI615" s="9">
        <v>13.12</v>
      </c>
      <c r="AJ615" s="9">
        <v>9.7010000000000005</v>
      </c>
      <c r="AK615" s="9">
        <v>0.73963999999999996</v>
      </c>
      <c r="AL615" s="9" t="s">
        <v>55</v>
      </c>
      <c r="AM615" s="9" t="s">
        <v>55</v>
      </c>
      <c r="AN615" s="10">
        <v>0.02</v>
      </c>
      <c r="AO615" s="10">
        <v>0.66100000000000003</v>
      </c>
      <c r="AP615" s="10">
        <v>0.42699999999999999</v>
      </c>
      <c r="AQ615" s="9">
        <v>1807</v>
      </c>
      <c r="AR615" s="9">
        <v>0.78600000000000003</v>
      </c>
      <c r="AS615" s="9" t="s">
        <v>1234</v>
      </c>
      <c r="AT615" s="9">
        <v>4.0000000000000001E-3</v>
      </c>
      <c r="AU615" s="16">
        <v>0.55991041433370659</v>
      </c>
      <c r="AV615" s="1" t="str">
        <f t="shared" si="9"/>
        <v>no</v>
      </c>
    </row>
    <row r="616" spans="1:48" ht="14.25" hidden="1" customHeight="1">
      <c r="A616" s="7">
        <v>612</v>
      </c>
      <c r="B616" s="8" t="s">
        <v>1235</v>
      </c>
      <c r="C616" s="8" t="s">
        <v>1170</v>
      </c>
      <c r="D616" s="9" t="s">
        <v>50</v>
      </c>
      <c r="E616" s="9" t="s">
        <v>59</v>
      </c>
      <c r="F616" s="9" t="s">
        <v>273</v>
      </c>
      <c r="G616" s="9" t="s">
        <v>55</v>
      </c>
      <c r="H616" s="10">
        <v>0.72899999999999998</v>
      </c>
      <c r="I616" s="10">
        <v>0.70899999999999996</v>
      </c>
      <c r="J616" s="10">
        <v>0.64200000000000002</v>
      </c>
      <c r="K616" s="10">
        <v>0.73399999999999999</v>
      </c>
      <c r="L616" s="10">
        <v>6.4000000000000001E-2</v>
      </c>
      <c r="M616" s="10">
        <v>0.218</v>
      </c>
      <c r="N616" s="10">
        <v>0.84</v>
      </c>
      <c r="O616" s="9">
        <v>2557.46</v>
      </c>
      <c r="P616" s="9">
        <v>257</v>
      </c>
      <c r="Q616" s="9">
        <v>49</v>
      </c>
      <c r="R616" s="9">
        <v>565</v>
      </c>
      <c r="S616" s="9" t="s">
        <v>55</v>
      </c>
      <c r="T616" s="9" t="s">
        <v>55</v>
      </c>
      <c r="U616" s="9" t="s">
        <v>55</v>
      </c>
      <c r="V616" s="9" t="s">
        <v>55</v>
      </c>
      <c r="W616" s="11">
        <v>73609</v>
      </c>
      <c r="X616" s="11">
        <v>85815</v>
      </c>
      <c r="Y616" s="11">
        <v>71028</v>
      </c>
      <c r="Z616" s="11">
        <v>62469</v>
      </c>
      <c r="AA616" s="11">
        <v>31745</v>
      </c>
      <c r="AB616" s="11">
        <v>31745</v>
      </c>
      <c r="AC616" s="9" t="s">
        <v>55</v>
      </c>
      <c r="AD616" s="10">
        <v>0.70899999999999996</v>
      </c>
      <c r="AE616" s="10">
        <v>0.33</v>
      </c>
      <c r="AF616" s="10">
        <v>0.315</v>
      </c>
      <c r="AG616" s="9">
        <v>272.67</v>
      </c>
      <c r="AH616" s="9">
        <v>194.33</v>
      </c>
      <c r="AI616" s="9">
        <v>9.3800000000000008</v>
      </c>
      <c r="AJ616" s="9">
        <v>13.16</v>
      </c>
      <c r="AK616" s="9">
        <v>1.4030899999999999</v>
      </c>
      <c r="AL616" s="9" t="s">
        <v>55</v>
      </c>
      <c r="AM616" s="9" t="s">
        <v>55</v>
      </c>
      <c r="AN616" s="10">
        <v>2.5999999999999999E-2</v>
      </c>
      <c r="AO616" s="10">
        <v>0.152</v>
      </c>
      <c r="AP616" s="10">
        <v>0.42699999999999999</v>
      </c>
      <c r="AQ616" s="9">
        <v>2871</v>
      </c>
      <c r="AR616" s="9">
        <v>0.79</v>
      </c>
      <c r="AS616" s="10">
        <v>0.27600000000000002</v>
      </c>
      <c r="AT616" s="10">
        <v>0.02</v>
      </c>
      <c r="AU616" s="16">
        <v>0.55865921787709494</v>
      </c>
      <c r="AV616" s="1" t="str">
        <f t="shared" si="9"/>
        <v>no</v>
      </c>
    </row>
    <row r="617" spans="1:48" ht="14.25" hidden="1" customHeight="1">
      <c r="A617" s="7">
        <v>613</v>
      </c>
      <c r="B617" s="8" t="s">
        <v>1236</v>
      </c>
      <c r="C617" s="8" t="s">
        <v>1170</v>
      </c>
      <c r="D617" s="9" t="s">
        <v>50</v>
      </c>
      <c r="E617" s="9" t="s">
        <v>59</v>
      </c>
      <c r="F617" s="9" t="s">
        <v>273</v>
      </c>
      <c r="G617" s="9">
        <v>945</v>
      </c>
      <c r="H617" s="10">
        <v>0.29299999999999998</v>
      </c>
      <c r="I617" s="10">
        <v>0.26300000000000001</v>
      </c>
      <c r="J617" s="10">
        <v>0.16200000000000001</v>
      </c>
      <c r="K617" s="10">
        <v>0.82899999999999996</v>
      </c>
      <c r="L617" s="10">
        <v>0.14799999999999999</v>
      </c>
      <c r="M617" s="10">
        <v>0.437</v>
      </c>
      <c r="N617" s="10">
        <v>0.59</v>
      </c>
      <c r="O617" s="9">
        <v>3003.83</v>
      </c>
      <c r="P617" s="9">
        <v>237</v>
      </c>
      <c r="Q617" s="9" t="s">
        <v>55</v>
      </c>
      <c r="R617" s="9">
        <v>624</v>
      </c>
      <c r="S617" s="9" t="s">
        <v>55</v>
      </c>
      <c r="T617" s="9" t="s">
        <v>55</v>
      </c>
      <c r="U617" s="9" t="s">
        <v>55</v>
      </c>
      <c r="V617" s="9" t="s">
        <v>55</v>
      </c>
      <c r="W617" s="11">
        <v>83101</v>
      </c>
      <c r="X617" s="11">
        <v>102519</v>
      </c>
      <c r="Y617" s="11">
        <v>81414</v>
      </c>
      <c r="Z617" s="11">
        <v>69930</v>
      </c>
      <c r="AA617" s="11">
        <v>33600</v>
      </c>
      <c r="AB617" s="11">
        <v>33600</v>
      </c>
      <c r="AC617" s="9" t="s">
        <v>55</v>
      </c>
      <c r="AD617" s="10">
        <v>0.22500000000000001</v>
      </c>
      <c r="AE617" s="10">
        <v>0.85</v>
      </c>
      <c r="AF617" s="10">
        <v>0.73899999999999999</v>
      </c>
      <c r="AG617" s="9">
        <v>220.67</v>
      </c>
      <c r="AH617" s="9">
        <v>177</v>
      </c>
      <c r="AI617" s="9">
        <v>13.61</v>
      </c>
      <c r="AJ617" s="9">
        <v>16.971</v>
      </c>
      <c r="AK617" s="9">
        <v>1.2466999999999999</v>
      </c>
      <c r="AL617" s="9" t="s">
        <v>55</v>
      </c>
      <c r="AM617" s="9" t="s">
        <v>55</v>
      </c>
      <c r="AN617" s="10">
        <v>4.0000000000000001E-3</v>
      </c>
      <c r="AO617" s="10">
        <v>0.67900000000000005</v>
      </c>
      <c r="AP617" s="10">
        <v>0.42699999999999999</v>
      </c>
      <c r="AQ617" s="9">
        <v>3593</v>
      </c>
      <c r="AR617" s="9">
        <v>2.7829999999999999</v>
      </c>
      <c r="AS617" s="10" t="s">
        <v>1237</v>
      </c>
      <c r="AT617" s="10">
        <v>6.9000000000000006E-2</v>
      </c>
      <c r="AU617" s="16">
        <v>0.2643404705260376</v>
      </c>
      <c r="AV617" s="1" t="str">
        <f t="shared" si="9"/>
        <v>no</v>
      </c>
    </row>
    <row r="618" spans="1:48" ht="14.25" hidden="1" customHeight="1">
      <c r="A618" s="7">
        <v>614</v>
      </c>
      <c r="B618" s="8" t="s">
        <v>1238</v>
      </c>
      <c r="C618" s="8" t="s">
        <v>1170</v>
      </c>
      <c r="D618" s="9" t="s">
        <v>63</v>
      </c>
      <c r="E618" s="9" t="s">
        <v>59</v>
      </c>
      <c r="F618" s="9" t="s">
        <v>361</v>
      </c>
      <c r="G618" s="9" t="s">
        <v>55</v>
      </c>
      <c r="H618" s="10">
        <v>0.65600000000000003</v>
      </c>
      <c r="I618" s="10">
        <v>0.61299999999999999</v>
      </c>
      <c r="J618" s="10">
        <v>0.48299999999999998</v>
      </c>
      <c r="K618" s="10">
        <v>0.67300000000000004</v>
      </c>
      <c r="L618" s="10">
        <v>0.13200000000000001</v>
      </c>
      <c r="M618" s="10">
        <v>0.4</v>
      </c>
      <c r="N618" s="10">
        <v>0.81</v>
      </c>
      <c r="O618" s="9">
        <v>9270.4500000000007</v>
      </c>
      <c r="P618" s="9">
        <v>1181</v>
      </c>
      <c r="Q618" s="9">
        <v>77</v>
      </c>
      <c r="R618" s="9">
        <v>1344</v>
      </c>
      <c r="S618" s="9" t="s">
        <v>55</v>
      </c>
      <c r="T618" s="9" t="s">
        <v>55</v>
      </c>
      <c r="U618" s="9" t="s">
        <v>55</v>
      </c>
      <c r="V618" s="9" t="s">
        <v>55</v>
      </c>
      <c r="W618" s="11">
        <v>95982</v>
      </c>
      <c r="X618" s="11">
        <v>138852</v>
      </c>
      <c r="Y618" s="11">
        <v>99711</v>
      </c>
      <c r="Z618" s="11">
        <v>78363</v>
      </c>
      <c r="AA618" s="11">
        <v>43813</v>
      </c>
      <c r="AB618" s="11">
        <v>43813</v>
      </c>
      <c r="AC618" s="9" t="s">
        <v>55</v>
      </c>
      <c r="AD618" s="10">
        <v>0.623</v>
      </c>
      <c r="AE618" s="10">
        <v>0.28000000000000003</v>
      </c>
      <c r="AF618" s="10">
        <v>0.215</v>
      </c>
      <c r="AG618" s="9">
        <v>1008.67</v>
      </c>
      <c r="AH618" s="9">
        <v>609.33000000000004</v>
      </c>
      <c r="AI618" s="9">
        <v>9.19</v>
      </c>
      <c r="AJ618" s="9">
        <v>15.214</v>
      </c>
      <c r="AK618" s="9">
        <v>1.6553599999999999</v>
      </c>
      <c r="AL618" s="9" t="s">
        <v>55</v>
      </c>
      <c r="AM618" s="9" t="s">
        <v>55</v>
      </c>
      <c r="AN618" s="10">
        <v>0.33</v>
      </c>
      <c r="AO618" s="10">
        <v>0.28199999999999997</v>
      </c>
      <c r="AP618" s="10">
        <v>0.42699999999999999</v>
      </c>
      <c r="AQ618" s="9">
        <v>10344</v>
      </c>
      <c r="AR618" s="9">
        <v>4.8639999999999999</v>
      </c>
      <c r="AS618" s="10">
        <v>0.14499999999999999</v>
      </c>
      <c r="AT618" s="10">
        <v>3.3000000000000002E-2</v>
      </c>
      <c r="AU618" s="16">
        <v>0.17053206002728516</v>
      </c>
      <c r="AV618" s="1" t="str">
        <f t="shared" si="9"/>
        <v>yes</v>
      </c>
    </row>
    <row r="619" spans="1:48" ht="14.25" hidden="1" customHeight="1">
      <c r="A619" s="7">
        <v>615</v>
      </c>
      <c r="B619" s="8" t="s">
        <v>1239</v>
      </c>
      <c r="C619" s="8" t="s">
        <v>1170</v>
      </c>
      <c r="D619" s="9" t="s">
        <v>50</v>
      </c>
      <c r="E619" s="9" t="s">
        <v>59</v>
      </c>
      <c r="F619" s="9" t="s">
        <v>205</v>
      </c>
      <c r="G619" s="9">
        <v>1031.5</v>
      </c>
      <c r="H619" s="10">
        <v>0.624</v>
      </c>
      <c r="I619" s="10">
        <v>0.61399999999999999</v>
      </c>
      <c r="J619" s="9">
        <v>0.55900000000000005</v>
      </c>
      <c r="K619" s="10">
        <v>0.77900000000000003</v>
      </c>
      <c r="L619" s="10">
        <v>0.11</v>
      </c>
      <c r="M619" s="10">
        <v>0.26600000000000001</v>
      </c>
      <c r="N619" s="10">
        <v>0.88</v>
      </c>
      <c r="O619" s="9">
        <v>3658.9</v>
      </c>
      <c r="P619" s="9">
        <v>299</v>
      </c>
      <c r="Q619" s="9">
        <v>5</v>
      </c>
      <c r="R619" s="9">
        <v>826</v>
      </c>
      <c r="S619" s="9" t="s">
        <v>55</v>
      </c>
      <c r="T619" s="9" t="s">
        <v>55</v>
      </c>
      <c r="U619" s="9" t="s">
        <v>55</v>
      </c>
      <c r="V619" s="9" t="s">
        <v>55</v>
      </c>
      <c r="W619" s="11">
        <v>74233</v>
      </c>
      <c r="X619" s="11">
        <v>93348</v>
      </c>
      <c r="Y619" s="11">
        <v>67959</v>
      </c>
      <c r="Z619" s="11">
        <v>63585</v>
      </c>
      <c r="AA619" s="11">
        <v>29900</v>
      </c>
      <c r="AB619" s="11">
        <v>29900</v>
      </c>
      <c r="AC619" s="9" t="s">
        <v>55</v>
      </c>
      <c r="AD619" s="10">
        <v>0.50700000000000001</v>
      </c>
      <c r="AE619" s="10">
        <v>0.31</v>
      </c>
      <c r="AF619" s="10">
        <v>0.27200000000000002</v>
      </c>
      <c r="AG619" s="9">
        <v>158</v>
      </c>
      <c r="AH619" s="9">
        <v>235.33</v>
      </c>
      <c r="AI619" s="9">
        <v>23.16</v>
      </c>
      <c r="AJ619" s="9">
        <v>15.548</v>
      </c>
      <c r="AK619" s="9">
        <v>0.67139000000000004</v>
      </c>
      <c r="AL619" s="9" t="s">
        <v>55</v>
      </c>
      <c r="AM619" s="9" t="s">
        <v>55</v>
      </c>
      <c r="AN619" s="10">
        <v>0.157</v>
      </c>
      <c r="AO619" s="10">
        <v>0.129</v>
      </c>
      <c r="AP619" s="10">
        <v>0.42699999999999999</v>
      </c>
      <c r="AQ619" s="9">
        <v>4128</v>
      </c>
      <c r="AR619" s="9">
        <v>0.121</v>
      </c>
      <c r="AS619" s="9">
        <v>0.29799999999999999</v>
      </c>
      <c r="AT619" s="10">
        <v>0.11799999999999999</v>
      </c>
      <c r="AU619" s="16">
        <v>0.89206066012488849</v>
      </c>
      <c r="AV619" s="1" t="str">
        <f t="shared" si="9"/>
        <v>no</v>
      </c>
    </row>
    <row r="620" spans="1:48" ht="14.25" customHeight="1">
      <c r="A620" s="7">
        <v>616</v>
      </c>
      <c r="B620" s="8" t="s">
        <v>1240</v>
      </c>
      <c r="C620" s="8" t="s">
        <v>1170</v>
      </c>
      <c r="D620" s="9" t="s">
        <v>50</v>
      </c>
      <c r="E620" s="9" t="s">
        <v>59</v>
      </c>
      <c r="F620" s="9" t="s">
        <v>203</v>
      </c>
      <c r="G620" s="9">
        <v>1070</v>
      </c>
      <c r="H620" s="10">
        <v>0.46400000000000002</v>
      </c>
      <c r="I620" s="10">
        <v>0.41699999999999998</v>
      </c>
      <c r="J620" s="10">
        <v>0.248</v>
      </c>
      <c r="K620" s="10">
        <v>0.502</v>
      </c>
      <c r="L620" s="10">
        <v>0.122</v>
      </c>
      <c r="M620" s="10">
        <v>0.37</v>
      </c>
      <c r="N620" s="10">
        <v>0.74</v>
      </c>
      <c r="O620" s="9">
        <v>7174.54</v>
      </c>
      <c r="P620" s="9">
        <v>813</v>
      </c>
      <c r="Q620" s="9">
        <v>300</v>
      </c>
      <c r="R620" s="9">
        <v>1031</v>
      </c>
      <c r="S620" s="9" t="s">
        <v>55</v>
      </c>
      <c r="T620" s="9" t="s">
        <v>55</v>
      </c>
      <c r="U620" s="9" t="s">
        <v>55</v>
      </c>
      <c r="V620" s="9" t="s">
        <v>55</v>
      </c>
      <c r="W620" s="11">
        <v>103029</v>
      </c>
      <c r="X620" s="11">
        <v>125352</v>
      </c>
      <c r="Y620" s="11">
        <v>100008</v>
      </c>
      <c r="Z620" s="11">
        <v>84618</v>
      </c>
      <c r="AA620" s="11">
        <v>33480</v>
      </c>
      <c r="AB620" s="11">
        <v>33480</v>
      </c>
      <c r="AC620" s="9" t="s">
        <v>55</v>
      </c>
      <c r="AD620" s="10">
        <v>0.44600000000000001</v>
      </c>
      <c r="AE620" s="10">
        <v>0.44</v>
      </c>
      <c r="AF620" s="10">
        <v>0.35699999999999998</v>
      </c>
      <c r="AG620" s="9">
        <v>490.33</v>
      </c>
      <c r="AH620" s="9">
        <v>499.67</v>
      </c>
      <c r="AI620" s="9">
        <v>14.63</v>
      </c>
      <c r="AJ620" s="9">
        <v>14.359</v>
      </c>
      <c r="AK620" s="9">
        <v>0.98131999999999997</v>
      </c>
      <c r="AL620" s="9" t="s">
        <v>55</v>
      </c>
      <c r="AM620" s="9" t="s">
        <v>55</v>
      </c>
      <c r="AN620" s="10">
        <v>0.314</v>
      </c>
      <c r="AO620" s="10">
        <v>0.30099999999999999</v>
      </c>
      <c r="AP620" s="10">
        <v>0.42699999999999999</v>
      </c>
      <c r="AQ620" s="9">
        <v>8064</v>
      </c>
      <c r="AR620" s="9">
        <v>1.1990000000000001</v>
      </c>
      <c r="AS620" s="10">
        <v>0.126</v>
      </c>
      <c r="AT620" s="10">
        <v>1.7999999999999999E-2</v>
      </c>
      <c r="AU620" s="16">
        <v>0.45475216007276031</v>
      </c>
      <c r="AV620" s="1" t="str">
        <f t="shared" si="9"/>
        <v>yes</v>
      </c>
    </row>
    <row r="621" spans="1:48" ht="14.25" hidden="1" customHeight="1">
      <c r="A621" s="7">
        <v>617</v>
      </c>
      <c r="B621" s="8" t="s">
        <v>1241</v>
      </c>
      <c r="C621" s="8" t="s">
        <v>1170</v>
      </c>
      <c r="D621" s="9" t="s">
        <v>50</v>
      </c>
      <c r="E621" s="9" t="s">
        <v>59</v>
      </c>
      <c r="F621" s="9" t="s">
        <v>442</v>
      </c>
      <c r="G621" s="9">
        <v>900</v>
      </c>
      <c r="H621" s="10">
        <v>0.505</v>
      </c>
      <c r="I621" s="10">
        <v>0.47099999999999997</v>
      </c>
      <c r="J621" s="10">
        <v>0.32700000000000001</v>
      </c>
      <c r="K621" s="10">
        <v>0.57999999999999996</v>
      </c>
      <c r="L621" s="10">
        <v>0.159</v>
      </c>
      <c r="M621" s="10">
        <v>0.47499999999999998</v>
      </c>
      <c r="N621" s="10">
        <v>0.68</v>
      </c>
      <c r="O621" s="9">
        <v>2114.46</v>
      </c>
      <c r="P621" s="9">
        <v>269</v>
      </c>
      <c r="Q621" s="9">
        <v>10</v>
      </c>
      <c r="R621" s="9">
        <v>371</v>
      </c>
      <c r="S621" s="9" t="s">
        <v>55</v>
      </c>
      <c r="T621" s="9" t="s">
        <v>55</v>
      </c>
      <c r="U621" s="9" t="s">
        <v>55</v>
      </c>
      <c r="V621" s="9" t="s">
        <v>55</v>
      </c>
      <c r="W621" s="11">
        <v>62308</v>
      </c>
      <c r="X621" s="11">
        <v>66033</v>
      </c>
      <c r="Y621" s="11">
        <v>60030</v>
      </c>
      <c r="Z621" s="11">
        <v>55053</v>
      </c>
      <c r="AA621" s="11">
        <v>24300</v>
      </c>
      <c r="AB621" s="11">
        <v>24300</v>
      </c>
      <c r="AC621" s="9" t="s">
        <v>55</v>
      </c>
      <c r="AD621" s="10">
        <v>0.40100000000000002</v>
      </c>
      <c r="AE621" s="10">
        <v>0.6</v>
      </c>
      <c r="AF621" s="10">
        <v>0.53700000000000003</v>
      </c>
      <c r="AG621" s="9">
        <v>154.33000000000001</v>
      </c>
      <c r="AH621" s="9">
        <v>138.66999999999999</v>
      </c>
      <c r="AI621" s="9">
        <v>13.7</v>
      </c>
      <c r="AJ621" s="9">
        <v>15.249000000000001</v>
      </c>
      <c r="AK621" s="9">
        <v>1.1129800000000001</v>
      </c>
      <c r="AL621" s="9" t="s">
        <v>55</v>
      </c>
      <c r="AM621" s="9" t="s">
        <v>55</v>
      </c>
      <c r="AN621" s="10">
        <v>5.8999999999999997E-2</v>
      </c>
      <c r="AO621" s="10">
        <v>0.72899999999999998</v>
      </c>
      <c r="AP621" s="10">
        <v>0.42699999999999999</v>
      </c>
      <c r="AQ621" s="9">
        <v>2664</v>
      </c>
      <c r="AR621" s="9">
        <v>0.69599999999999995</v>
      </c>
      <c r="AS621" s="10" t="s">
        <v>1242</v>
      </c>
      <c r="AT621" s="10">
        <v>0.104</v>
      </c>
      <c r="AU621" s="16">
        <v>0.589622641509434</v>
      </c>
      <c r="AV621" s="1" t="str">
        <f t="shared" si="9"/>
        <v>no</v>
      </c>
    </row>
    <row r="622" spans="1:48" ht="14.25" hidden="1" customHeight="1">
      <c r="A622" s="7">
        <v>618</v>
      </c>
      <c r="B622" s="8" t="s">
        <v>1243</v>
      </c>
      <c r="C622" s="8" t="s">
        <v>1170</v>
      </c>
      <c r="D622" s="9" t="s">
        <v>150</v>
      </c>
      <c r="E622" s="9" t="s">
        <v>59</v>
      </c>
      <c r="F622" s="9" t="s">
        <v>200</v>
      </c>
      <c r="G622" s="9">
        <v>1050</v>
      </c>
      <c r="H622" s="10">
        <v>0.52900000000000003</v>
      </c>
      <c r="I622" s="10">
        <v>0.501</v>
      </c>
      <c r="J622" s="10">
        <v>0.36899999999999999</v>
      </c>
      <c r="K622" s="10">
        <v>0.68100000000000005</v>
      </c>
      <c r="L622" s="10">
        <v>0.13400000000000001</v>
      </c>
      <c r="M622" s="10">
        <v>0.307</v>
      </c>
      <c r="N622" s="10">
        <v>0.78</v>
      </c>
      <c r="O622" s="9">
        <v>10900.38</v>
      </c>
      <c r="P622" s="9">
        <v>1362</v>
      </c>
      <c r="Q622" s="9">
        <v>206</v>
      </c>
      <c r="R622" s="9">
        <v>1673</v>
      </c>
      <c r="S622" s="9" t="s">
        <v>55</v>
      </c>
      <c r="T622" s="9" t="s">
        <v>55</v>
      </c>
      <c r="U622" s="9" t="s">
        <v>55</v>
      </c>
      <c r="V622" s="9" t="s">
        <v>55</v>
      </c>
      <c r="W622" s="11">
        <v>108917</v>
      </c>
      <c r="X622" s="11">
        <v>129735</v>
      </c>
      <c r="Y622" s="11">
        <v>100935</v>
      </c>
      <c r="Z622" s="11">
        <v>79938</v>
      </c>
      <c r="AA622" s="11">
        <v>41333</v>
      </c>
      <c r="AB622" s="11">
        <v>41333</v>
      </c>
      <c r="AC622" s="9" t="s">
        <v>55</v>
      </c>
      <c r="AD622" s="10">
        <v>0.51900000000000002</v>
      </c>
      <c r="AE622" s="10">
        <v>0.34</v>
      </c>
      <c r="AF622" s="10">
        <v>0.30399999999999999</v>
      </c>
      <c r="AG622" s="9">
        <v>490</v>
      </c>
      <c r="AH622" s="9">
        <v>1008.33</v>
      </c>
      <c r="AI622" s="9">
        <v>22.25</v>
      </c>
      <c r="AJ622" s="9">
        <v>10.81</v>
      </c>
      <c r="AK622" s="9">
        <v>0.48594999999999999</v>
      </c>
      <c r="AL622" s="9" t="s">
        <v>55</v>
      </c>
      <c r="AM622" s="9" t="s">
        <v>55</v>
      </c>
      <c r="AN622" s="10">
        <v>0.14599999999999999</v>
      </c>
      <c r="AO622" s="10">
        <v>0.34499999999999997</v>
      </c>
      <c r="AP622" s="10">
        <v>0.42699999999999999</v>
      </c>
      <c r="AQ622" s="9">
        <v>12843</v>
      </c>
      <c r="AR622" s="9">
        <v>0.247</v>
      </c>
      <c r="AS622" s="10">
        <v>8.2000000000000003E-2</v>
      </c>
      <c r="AT622" s="10">
        <v>0.01</v>
      </c>
      <c r="AU622" s="16">
        <v>0.80192461908580592</v>
      </c>
      <c r="AV622" s="1" t="str">
        <f t="shared" si="9"/>
        <v>yes</v>
      </c>
    </row>
    <row r="623" spans="1:48" ht="14.25" hidden="1" customHeight="1">
      <c r="A623" s="7">
        <v>619</v>
      </c>
      <c r="B623" s="8" t="s">
        <v>1244</v>
      </c>
      <c r="C623" s="8" t="s">
        <v>1170</v>
      </c>
      <c r="D623" s="9" t="s">
        <v>63</v>
      </c>
      <c r="E623" s="9" t="s">
        <v>59</v>
      </c>
      <c r="F623" s="9" t="s">
        <v>361</v>
      </c>
      <c r="G623" s="9">
        <v>1385</v>
      </c>
      <c r="H623" s="10">
        <v>0.81200000000000006</v>
      </c>
      <c r="I623" s="10">
        <v>0.79700000000000004</v>
      </c>
      <c r="J623" s="10">
        <v>0.628</v>
      </c>
      <c r="K623" s="10">
        <v>0.84</v>
      </c>
      <c r="L623" s="10">
        <v>3.0000000000000001E-3</v>
      </c>
      <c r="M623" s="10">
        <v>0.14299999999999999</v>
      </c>
      <c r="N623" s="10">
        <v>0.94</v>
      </c>
      <c r="O623" s="9">
        <v>6910.67</v>
      </c>
      <c r="P623" s="9">
        <v>408</v>
      </c>
      <c r="Q623" s="9">
        <v>164</v>
      </c>
      <c r="R623" s="9">
        <v>1143</v>
      </c>
      <c r="S623" s="9" t="s">
        <v>55</v>
      </c>
      <c r="T623" s="9" t="s">
        <v>55</v>
      </c>
      <c r="U623" s="9" t="s">
        <v>55</v>
      </c>
      <c r="V623" s="9" t="s">
        <v>55</v>
      </c>
      <c r="W623" s="11">
        <v>121605</v>
      </c>
      <c r="X623" s="11">
        <v>138852</v>
      </c>
      <c r="Y623" s="11">
        <v>100134</v>
      </c>
      <c r="Z623" s="11">
        <v>98361</v>
      </c>
      <c r="AA623" s="11">
        <v>49341</v>
      </c>
      <c r="AB623" s="11">
        <v>49341</v>
      </c>
      <c r="AC623" s="9" t="s">
        <v>55</v>
      </c>
      <c r="AD623" s="10">
        <v>0.76400000000000001</v>
      </c>
      <c r="AE623" s="10">
        <v>0.15</v>
      </c>
      <c r="AF623" s="10">
        <v>0.16</v>
      </c>
      <c r="AG623" s="9">
        <v>442.67</v>
      </c>
      <c r="AH623" s="9">
        <v>1068.33</v>
      </c>
      <c r="AI623" s="9">
        <v>15.61</v>
      </c>
      <c r="AJ623" s="9">
        <v>6.4690000000000003</v>
      </c>
      <c r="AK623" s="9">
        <v>0.41435</v>
      </c>
      <c r="AL623" s="9" t="s">
        <v>55</v>
      </c>
      <c r="AM623" s="9" t="s">
        <v>55</v>
      </c>
      <c r="AN623" s="10">
        <v>0.17599999999999999</v>
      </c>
      <c r="AO623" s="10">
        <v>0.253</v>
      </c>
      <c r="AP623" s="10">
        <v>0.42699999999999999</v>
      </c>
      <c r="AQ623" s="9">
        <v>6982</v>
      </c>
      <c r="AR623" s="9">
        <v>0.32500000000000001</v>
      </c>
      <c r="AS623" s="10">
        <v>0.17399999999999999</v>
      </c>
      <c r="AT623" s="10">
        <v>4.9000000000000002E-2</v>
      </c>
      <c r="AU623" s="16">
        <v>0.75471698113207542</v>
      </c>
      <c r="AV623" s="1" t="str">
        <f t="shared" si="9"/>
        <v>yes</v>
      </c>
    </row>
    <row r="624" spans="1:48" ht="14.25" hidden="1" customHeight="1">
      <c r="A624" s="7">
        <v>620</v>
      </c>
      <c r="B624" s="8" t="s">
        <v>1245</v>
      </c>
      <c r="C624" s="8" t="s">
        <v>1170</v>
      </c>
      <c r="D624" s="9" t="s">
        <v>50</v>
      </c>
      <c r="E624" s="9" t="s">
        <v>59</v>
      </c>
      <c r="F624" s="9" t="s">
        <v>290</v>
      </c>
      <c r="G624" s="9">
        <v>1065</v>
      </c>
      <c r="H624" s="10">
        <v>0.622</v>
      </c>
      <c r="I624" s="10">
        <v>0.61799999999999999</v>
      </c>
      <c r="J624" s="10">
        <v>0.36699999999999999</v>
      </c>
      <c r="K624" s="10">
        <v>0.77300000000000002</v>
      </c>
      <c r="L624" s="10">
        <v>8.2000000000000003E-2</v>
      </c>
      <c r="M624" s="10">
        <v>0.35199999999999998</v>
      </c>
      <c r="N624" s="10">
        <v>0.78</v>
      </c>
      <c r="O624" s="9">
        <v>1601.03</v>
      </c>
      <c r="P624" s="9">
        <v>221</v>
      </c>
      <c r="Q624" s="9" t="s">
        <v>55</v>
      </c>
      <c r="R624" s="9">
        <v>476</v>
      </c>
      <c r="S624" s="9" t="s">
        <v>55</v>
      </c>
      <c r="T624" s="9" t="s">
        <v>55</v>
      </c>
      <c r="U624" s="9" t="s">
        <v>55</v>
      </c>
      <c r="V624" s="9" t="s">
        <v>55</v>
      </c>
      <c r="W624" s="11">
        <v>63717</v>
      </c>
      <c r="X624" s="11">
        <v>65214</v>
      </c>
      <c r="Y624" s="11">
        <v>57555</v>
      </c>
      <c r="Z624" s="11">
        <v>54567</v>
      </c>
      <c r="AA624" s="11">
        <v>28630</v>
      </c>
      <c r="AB624" s="11">
        <v>28630</v>
      </c>
      <c r="AC624" s="9" t="s">
        <v>55</v>
      </c>
      <c r="AD624" s="10">
        <v>0.53200000000000003</v>
      </c>
      <c r="AE624" s="10">
        <v>0.41</v>
      </c>
      <c r="AF624" s="10">
        <v>0.39400000000000002</v>
      </c>
      <c r="AG624" s="9">
        <v>101</v>
      </c>
      <c r="AH624" s="9">
        <v>130</v>
      </c>
      <c r="AI624" s="9">
        <v>15.85</v>
      </c>
      <c r="AJ624" s="9">
        <v>12.316000000000001</v>
      </c>
      <c r="AK624" s="9">
        <v>0.77692000000000005</v>
      </c>
      <c r="AL624" s="9" t="s">
        <v>55</v>
      </c>
      <c r="AM624" s="9" t="s">
        <v>55</v>
      </c>
      <c r="AN624" s="10">
        <v>3.4000000000000002E-2</v>
      </c>
      <c r="AO624" s="10">
        <v>0.217</v>
      </c>
      <c r="AP624" s="10">
        <v>0.42699999999999999</v>
      </c>
      <c r="AQ624" s="9">
        <v>1712</v>
      </c>
      <c r="AR624" s="9">
        <v>0.23200000000000001</v>
      </c>
      <c r="AS624" s="10">
        <v>0.21</v>
      </c>
      <c r="AT624" s="10">
        <v>0.09</v>
      </c>
      <c r="AU624" s="16">
        <v>0.81168831168831168</v>
      </c>
      <c r="AV624" s="1" t="str">
        <f t="shared" si="9"/>
        <v>no</v>
      </c>
    </row>
    <row r="625" spans="1:48" ht="14.25" hidden="1" customHeight="1">
      <c r="A625" s="7">
        <v>621</v>
      </c>
      <c r="B625" s="8" t="s">
        <v>1246</v>
      </c>
      <c r="C625" s="8" t="s">
        <v>1170</v>
      </c>
      <c r="D625" s="9" t="s">
        <v>150</v>
      </c>
      <c r="E625" s="9" t="s">
        <v>59</v>
      </c>
      <c r="F625" s="9" t="s">
        <v>200</v>
      </c>
      <c r="G625" s="9">
        <v>1230</v>
      </c>
      <c r="H625" s="10">
        <v>0.7</v>
      </c>
      <c r="I625" s="10">
        <v>0.61299999999999999</v>
      </c>
      <c r="J625" s="10">
        <v>0.33600000000000002</v>
      </c>
      <c r="K625" s="10">
        <v>0.81399999999999995</v>
      </c>
      <c r="L625" s="10">
        <v>7.9000000000000001E-2</v>
      </c>
      <c r="M625" s="10">
        <v>0.245</v>
      </c>
      <c r="N625" s="10">
        <v>0.89</v>
      </c>
      <c r="O625" s="9">
        <v>15602.53</v>
      </c>
      <c r="P625" s="9">
        <v>1030</v>
      </c>
      <c r="Q625" s="9">
        <v>33</v>
      </c>
      <c r="R625" s="9">
        <v>2547</v>
      </c>
      <c r="S625" s="9" t="s">
        <v>55</v>
      </c>
      <c r="T625" s="9" t="s">
        <v>55</v>
      </c>
      <c r="U625" s="9" t="s">
        <v>55</v>
      </c>
      <c r="V625" s="9" t="s">
        <v>55</v>
      </c>
      <c r="W625" s="11">
        <v>96813</v>
      </c>
      <c r="X625" s="11">
        <v>117063</v>
      </c>
      <c r="Y625" s="11">
        <v>92718</v>
      </c>
      <c r="Z625" s="11">
        <v>77130</v>
      </c>
      <c r="AA625" s="11">
        <v>37124</v>
      </c>
      <c r="AB625" s="11">
        <v>37124</v>
      </c>
      <c r="AC625" s="9" t="s">
        <v>55</v>
      </c>
      <c r="AD625" s="10">
        <v>0.56599999999999995</v>
      </c>
      <c r="AE625" s="10">
        <v>0.32</v>
      </c>
      <c r="AF625" s="10">
        <v>0.29499999999999998</v>
      </c>
      <c r="AG625" s="9">
        <v>1192.67</v>
      </c>
      <c r="AH625" s="9">
        <v>1958.33</v>
      </c>
      <c r="AI625" s="9">
        <v>13.08</v>
      </c>
      <c r="AJ625" s="9">
        <v>7.9669999999999996</v>
      </c>
      <c r="AK625" s="9">
        <v>0.60902000000000001</v>
      </c>
      <c r="AL625" s="9" t="s">
        <v>55</v>
      </c>
      <c r="AM625" s="9" t="s">
        <v>55</v>
      </c>
      <c r="AN625" s="10">
        <v>0.157</v>
      </c>
      <c r="AO625" s="10">
        <v>0.192</v>
      </c>
      <c r="AP625" s="10">
        <v>0.42699999999999999</v>
      </c>
      <c r="AQ625" s="9">
        <v>16639</v>
      </c>
      <c r="AR625" s="9">
        <v>0.64700000000000002</v>
      </c>
      <c r="AS625" s="10">
        <v>0.23499999999999999</v>
      </c>
      <c r="AT625" s="10">
        <v>0.13500000000000001</v>
      </c>
      <c r="AU625" s="16">
        <v>0.60716454159077116</v>
      </c>
      <c r="AV625" s="1" t="str">
        <f t="shared" si="9"/>
        <v>yes</v>
      </c>
    </row>
    <row r="626" spans="1:48" ht="14.25" hidden="1" customHeight="1">
      <c r="A626" s="7">
        <v>622</v>
      </c>
      <c r="B626" s="8" t="s">
        <v>1247</v>
      </c>
      <c r="C626" s="8" t="s">
        <v>1170</v>
      </c>
      <c r="D626" s="9" t="s">
        <v>50</v>
      </c>
      <c r="E626" s="9" t="s">
        <v>59</v>
      </c>
      <c r="F626" s="9" t="s">
        <v>273</v>
      </c>
      <c r="G626" s="9" t="s">
        <v>55</v>
      </c>
      <c r="H626" s="10">
        <v>0.60099999999999998</v>
      </c>
      <c r="I626" s="10">
        <v>0.59699999999999998</v>
      </c>
      <c r="J626" s="10">
        <v>0.498</v>
      </c>
      <c r="K626" s="10">
        <v>0.56399999999999995</v>
      </c>
      <c r="L626" s="10">
        <v>0.13300000000000001</v>
      </c>
      <c r="M626" s="10">
        <v>0.47299999999999998</v>
      </c>
      <c r="N626" s="10">
        <v>0.78</v>
      </c>
      <c r="O626" s="9">
        <v>2285.02</v>
      </c>
      <c r="P626" s="9">
        <v>267</v>
      </c>
      <c r="Q626" s="9">
        <v>59</v>
      </c>
      <c r="R626" s="9">
        <v>410</v>
      </c>
      <c r="S626" s="9" t="s">
        <v>55</v>
      </c>
      <c r="T626" s="9" t="s">
        <v>55</v>
      </c>
      <c r="U626" s="9" t="s">
        <v>55</v>
      </c>
      <c r="V626" s="9" t="s">
        <v>55</v>
      </c>
      <c r="W626" s="11">
        <v>59542</v>
      </c>
      <c r="X626" s="11">
        <v>60768</v>
      </c>
      <c r="Y626" s="11">
        <v>60408</v>
      </c>
      <c r="Z626" s="11">
        <v>56169</v>
      </c>
      <c r="AA626" s="11">
        <v>28400</v>
      </c>
      <c r="AB626" s="11">
        <v>28400</v>
      </c>
      <c r="AC626" s="9" t="s">
        <v>55</v>
      </c>
      <c r="AD626" s="10">
        <v>0.33300000000000002</v>
      </c>
      <c r="AE626" s="10">
        <v>0.59</v>
      </c>
      <c r="AF626" s="10">
        <v>0.48</v>
      </c>
      <c r="AG626" s="9">
        <v>144.33000000000001</v>
      </c>
      <c r="AH626" s="9">
        <v>220.33</v>
      </c>
      <c r="AI626" s="9">
        <v>15.83</v>
      </c>
      <c r="AJ626" s="9">
        <v>10.371</v>
      </c>
      <c r="AK626" s="9">
        <v>0.65507000000000004</v>
      </c>
      <c r="AL626" s="9" t="s">
        <v>55</v>
      </c>
      <c r="AM626" s="9" t="s">
        <v>55</v>
      </c>
      <c r="AN626" s="10">
        <v>7.0000000000000001E-3</v>
      </c>
      <c r="AO626" s="10">
        <v>0.24399999999999999</v>
      </c>
      <c r="AP626" s="10">
        <v>0.42699999999999999</v>
      </c>
      <c r="AQ626" s="9">
        <v>2897</v>
      </c>
      <c r="AR626" s="9">
        <v>0.85799999999999998</v>
      </c>
      <c r="AS626" s="10">
        <v>0.183</v>
      </c>
      <c r="AT626" s="10">
        <v>0.26800000000000002</v>
      </c>
      <c r="AU626" s="16">
        <v>0.53821313240043067</v>
      </c>
      <c r="AV626" s="1" t="str">
        <f t="shared" si="9"/>
        <v>no</v>
      </c>
    </row>
    <row r="627" spans="1:48" ht="14.25" hidden="1" customHeight="1">
      <c r="A627" s="7">
        <v>623</v>
      </c>
      <c r="B627" s="8" t="s">
        <v>1248</v>
      </c>
      <c r="C627" s="8" t="s">
        <v>1170</v>
      </c>
      <c r="D627" s="9" t="s">
        <v>69</v>
      </c>
      <c r="E627" s="9" t="s">
        <v>59</v>
      </c>
      <c r="F627" s="9" t="s">
        <v>189</v>
      </c>
      <c r="G627" s="9">
        <v>1050</v>
      </c>
      <c r="H627" s="10">
        <v>0.64200000000000002</v>
      </c>
      <c r="I627" s="10">
        <v>0.63900000000000001</v>
      </c>
      <c r="J627" s="10">
        <v>0.54100000000000004</v>
      </c>
      <c r="K627" s="10">
        <v>0.84</v>
      </c>
      <c r="L627" s="10">
        <v>2.9000000000000001E-2</v>
      </c>
      <c r="M627" s="10">
        <v>0.17399999999999999</v>
      </c>
      <c r="N627" s="10">
        <v>0.86</v>
      </c>
      <c r="O627" s="9">
        <v>1880.43</v>
      </c>
      <c r="P627" s="9">
        <v>212</v>
      </c>
      <c r="Q627" s="9" t="s">
        <v>55</v>
      </c>
      <c r="R627" s="9">
        <v>453</v>
      </c>
      <c r="S627" s="9" t="s">
        <v>55</v>
      </c>
      <c r="T627" s="9" t="s">
        <v>55</v>
      </c>
      <c r="U627" s="9" t="s">
        <v>55</v>
      </c>
      <c r="V627" s="9" t="s">
        <v>55</v>
      </c>
      <c r="W627" s="11">
        <v>63270</v>
      </c>
      <c r="X627" s="11">
        <v>75312</v>
      </c>
      <c r="Y627" s="11">
        <v>58941</v>
      </c>
      <c r="Z627" s="11">
        <v>54351</v>
      </c>
      <c r="AA627" s="11">
        <v>31389</v>
      </c>
      <c r="AB627" s="11">
        <v>31389</v>
      </c>
      <c r="AC627" s="9" t="s">
        <v>55</v>
      </c>
      <c r="AD627" s="10">
        <v>0.56499999999999995</v>
      </c>
      <c r="AE627" s="10">
        <v>0.28000000000000003</v>
      </c>
      <c r="AF627" s="10">
        <v>0.27800000000000002</v>
      </c>
      <c r="AG627" s="9">
        <v>153</v>
      </c>
      <c r="AH627" s="9">
        <v>233</v>
      </c>
      <c r="AI627" s="9">
        <v>12.29</v>
      </c>
      <c r="AJ627" s="9">
        <v>8.0709999999999997</v>
      </c>
      <c r="AK627" s="9">
        <v>0.65664999999999996</v>
      </c>
      <c r="AL627" s="9" t="s">
        <v>55</v>
      </c>
      <c r="AM627" s="9" t="s">
        <v>55</v>
      </c>
      <c r="AN627" s="10">
        <v>2.1000000000000001E-2</v>
      </c>
      <c r="AO627" s="10">
        <v>0.18099999999999999</v>
      </c>
      <c r="AP627" s="10">
        <v>0.42699999999999999</v>
      </c>
      <c r="AQ627" s="9">
        <v>1992</v>
      </c>
      <c r="AR627" s="9">
        <v>0.58799999999999997</v>
      </c>
      <c r="AS627" s="10">
        <v>0.246</v>
      </c>
      <c r="AT627" s="10">
        <v>7.6999999999999999E-2</v>
      </c>
      <c r="AU627" s="16">
        <v>0.62972292191435775</v>
      </c>
      <c r="AV627" s="1" t="str">
        <f t="shared" si="9"/>
        <v>no</v>
      </c>
    </row>
    <row r="628" spans="1:48" ht="14.25" hidden="1" customHeight="1">
      <c r="A628" s="7">
        <v>624</v>
      </c>
      <c r="B628" s="8" t="s">
        <v>1249</v>
      </c>
      <c r="C628" s="8" t="s">
        <v>1170</v>
      </c>
      <c r="D628" s="9" t="s">
        <v>91</v>
      </c>
      <c r="E628" s="9" t="s">
        <v>59</v>
      </c>
      <c r="F628" s="9" t="s">
        <v>296</v>
      </c>
      <c r="G628" s="9" t="s">
        <v>55</v>
      </c>
      <c r="H628" s="10">
        <v>0.86599999999999999</v>
      </c>
      <c r="I628" s="10">
        <v>0.85699999999999998</v>
      </c>
      <c r="J628" s="10">
        <v>0.82099999999999995</v>
      </c>
      <c r="K628" s="10">
        <v>0.96199999999999997</v>
      </c>
      <c r="L628" s="10">
        <v>1.2999999999999999E-2</v>
      </c>
      <c r="M628" s="10">
        <v>7.0000000000000007E-2</v>
      </c>
      <c r="N628" s="10">
        <v>0.89</v>
      </c>
      <c r="O628" s="9">
        <v>2420.96</v>
      </c>
      <c r="P628" s="9">
        <v>29</v>
      </c>
      <c r="Q628" s="9" t="s">
        <v>55</v>
      </c>
      <c r="R628" s="9">
        <v>725</v>
      </c>
      <c r="S628" s="9" t="s">
        <v>55</v>
      </c>
      <c r="T628" s="9" t="s">
        <v>55</v>
      </c>
      <c r="U628" s="9" t="s">
        <v>55</v>
      </c>
      <c r="V628" s="9" t="s">
        <v>55</v>
      </c>
      <c r="W628" s="11">
        <v>81456</v>
      </c>
      <c r="X628" s="11">
        <v>105624</v>
      </c>
      <c r="Y628" s="11">
        <v>82593</v>
      </c>
      <c r="Z628" s="11">
        <v>63369</v>
      </c>
      <c r="AA628" s="11">
        <v>49420</v>
      </c>
      <c r="AB628" s="11">
        <v>49420</v>
      </c>
      <c r="AC628" s="9" t="s">
        <v>55</v>
      </c>
      <c r="AD628" s="10">
        <v>0.86299999999999999</v>
      </c>
      <c r="AE628" s="10">
        <v>0.2</v>
      </c>
      <c r="AF628" s="10">
        <v>0.17699999999999999</v>
      </c>
      <c r="AG628" s="9">
        <v>195</v>
      </c>
      <c r="AH628" s="9">
        <v>507.33</v>
      </c>
      <c r="AI628" s="9">
        <v>12.42</v>
      </c>
      <c r="AJ628" s="9">
        <v>4.7720000000000002</v>
      </c>
      <c r="AK628" s="9">
        <v>0.38435999999999998</v>
      </c>
      <c r="AL628" s="9" t="s">
        <v>55</v>
      </c>
      <c r="AM628" s="9" t="s">
        <v>55</v>
      </c>
      <c r="AN628" s="10">
        <v>8.3000000000000004E-2</v>
      </c>
      <c r="AO628" s="10">
        <v>0.125</v>
      </c>
      <c r="AP628" s="10">
        <v>0.42699999999999999</v>
      </c>
      <c r="AQ628" s="9">
        <v>2472</v>
      </c>
      <c r="AR628" s="9">
        <v>0.27500000000000002</v>
      </c>
      <c r="AS628" s="10">
        <v>0.30199999999999999</v>
      </c>
      <c r="AT628" s="10">
        <v>3.0000000000000001E-3</v>
      </c>
      <c r="AU628" s="16">
        <v>0.78431372549019607</v>
      </c>
      <c r="AV628" s="1" t="str">
        <f t="shared" si="9"/>
        <v>no</v>
      </c>
    </row>
    <row r="629" spans="1:48" ht="14.25" hidden="1" customHeight="1">
      <c r="A629" s="7">
        <v>625</v>
      </c>
      <c r="B629" s="8" t="s">
        <v>1250</v>
      </c>
      <c r="C629" s="8" t="s">
        <v>1170</v>
      </c>
      <c r="D629" s="9" t="s">
        <v>50</v>
      </c>
      <c r="E629" s="9" t="s">
        <v>59</v>
      </c>
      <c r="F629" s="9" t="s">
        <v>205</v>
      </c>
      <c r="G629" s="9" t="s">
        <v>55</v>
      </c>
      <c r="H629" s="10">
        <v>0.60499999999999998</v>
      </c>
      <c r="I629" s="10">
        <v>0.58699999999999997</v>
      </c>
      <c r="J629" s="10">
        <v>0.46500000000000002</v>
      </c>
      <c r="K629" s="10">
        <v>0.61599999999999999</v>
      </c>
      <c r="L629" s="10">
        <v>0.05</v>
      </c>
      <c r="M629" s="10">
        <v>0.26700000000000002</v>
      </c>
      <c r="N629" s="10">
        <v>0.79</v>
      </c>
      <c r="O629" s="9">
        <v>3610.22</v>
      </c>
      <c r="P629" s="9">
        <v>445</v>
      </c>
      <c r="Q629" s="9" t="s">
        <v>55</v>
      </c>
      <c r="R629" s="9">
        <v>569</v>
      </c>
      <c r="S629" s="9" t="s">
        <v>55</v>
      </c>
      <c r="T629" s="9" t="s">
        <v>55</v>
      </c>
      <c r="U629" s="9" t="s">
        <v>55</v>
      </c>
      <c r="V629" s="9" t="s">
        <v>55</v>
      </c>
      <c r="W629" s="9">
        <v>75175</v>
      </c>
      <c r="X629" s="9">
        <v>90729</v>
      </c>
      <c r="Y629" s="9">
        <v>73656</v>
      </c>
      <c r="Z629" s="9">
        <v>62010</v>
      </c>
      <c r="AA629" s="11">
        <v>29826</v>
      </c>
      <c r="AB629" s="11">
        <v>29826</v>
      </c>
      <c r="AC629" s="9" t="s">
        <v>55</v>
      </c>
      <c r="AD629" s="10">
        <v>0.48599999999999999</v>
      </c>
      <c r="AE629" s="10">
        <v>0.41</v>
      </c>
      <c r="AF629" s="10">
        <v>0.35199999999999998</v>
      </c>
      <c r="AG629" s="9">
        <v>246</v>
      </c>
      <c r="AH629" s="9">
        <v>334.33</v>
      </c>
      <c r="AI629" s="9">
        <v>14.68</v>
      </c>
      <c r="AJ629" s="9">
        <v>10.798</v>
      </c>
      <c r="AK629" s="9">
        <v>0.73579000000000006</v>
      </c>
      <c r="AL629" s="9" t="s">
        <v>55</v>
      </c>
      <c r="AM629" s="9" t="s">
        <v>55</v>
      </c>
      <c r="AN629" s="10">
        <v>5.2999999999999999E-2</v>
      </c>
      <c r="AO629" s="10">
        <v>0.22800000000000001</v>
      </c>
      <c r="AP629" s="10">
        <v>0.42699999999999999</v>
      </c>
      <c r="AQ629" s="9">
        <v>4345</v>
      </c>
      <c r="AR629" s="9">
        <v>0.28799999999999998</v>
      </c>
      <c r="AS629" s="10">
        <v>0.19900000000000001</v>
      </c>
      <c r="AT629" s="10">
        <v>0.12</v>
      </c>
      <c r="AU629" s="16">
        <v>0.77639751552795033</v>
      </c>
      <c r="AV629" s="1" t="str">
        <f t="shared" si="9"/>
        <v>no</v>
      </c>
    </row>
    <row r="630" spans="1:48" ht="14.25" hidden="1" customHeight="1">
      <c r="A630" s="7">
        <v>626</v>
      </c>
      <c r="B630" s="8" t="s">
        <v>1251</v>
      </c>
      <c r="C630" s="8" t="s">
        <v>1170</v>
      </c>
      <c r="D630" s="9" t="s">
        <v>58</v>
      </c>
      <c r="E630" s="9" t="s">
        <v>59</v>
      </c>
      <c r="F630" s="9" t="s">
        <v>147</v>
      </c>
      <c r="G630" s="9">
        <v>940</v>
      </c>
      <c r="H630" s="10">
        <v>0.55300000000000005</v>
      </c>
      <c r="I630" s="10">
        <v>0.51200000000000001</v>
      </c>
      <c r="J630" s="10">
        <v>0.35799999999999998</v>
      </c>
      <c r="K630" s="10">
        <v>0.92400000000000004</v>
      </c>
      <c r="L630" s="10">
        <v>0.34100000000000003</v>
      </c>
      <c r="M630" s="10">
        <v>0.69</v>
      </c>
      <c r="N630" s="10">
        <v>0.82</v>
      </c>
      <c r="O630" s="9">
        <v>1430.01</v>
      </c>
      <c r="P630" s="9">
        <v>68</v>
      </c>
      <c r="Q630" s="9" t="s">
        <v>55</v>
      </c>
      <c r="R630" s="9">
        <v>282</v>
      </c>
      <c r="S630" s="9" t="s">
        <v>55</v>
      </c>
      <c r="T630" s="9" t="s">
        <v>55</v>
      </c>
      <c r="U630" s="9" t="s">
        <v>55</v>
      </c>
      <c r="V630" s="9" t="s">
        <v>55</v>
      </c>
      <c r="W630" s="11">
        <v>79764</v>
      </c>
      <c r="X630" s="11">
        <v>98082</v>
      </c>
      <c r="Y630" s="11">
        <v>77184</v>
      </c>
      <c r="Z630" s="11">
        <v>59733</v>
      </c>
      <c r="AA630" s="11">
        <v>28740</v>
      </c>
      <c r="AB630" s="11">
        <v>28740</v>
      </c>
      <c r="AC630" s="9" t="s">
        <v>55</v>
      </c>
      <c r="AD630" s="10">
        <v>0.42899999999999999</v>
      </c>
      <c r="AE630" s="10">
        <v>0.33</v>
      </c>
      <c r="AF630" s="10">
        <v>0.23499999999999999</v>
      </c>
      <c r="AG630" s="9">
        <v>89.67</v>
      </c>
      <c r="AH630" s="9">
        <v>75.67</v>
      </c>
      <c r="AI630" s="9">
        <v>15.95</v>
      </c>
      <c r="AJ630" s="9">
        <v>18.899000000000001</v>
      </c>
      <c r="AK630" s="9">
        <v>1.18502</v>
      </c>
      <c r="AL630" s="9" t="s">
        <v>55</v>
      </c>
      <c r="AM630" s="9" t="s">
        <v>55</v>
      </c>
      <c r="AN630" s="10">
        <v>3.3000000000000002E-2</v>
      </c>
      <c r="AO630" s="10">
        <v>0.309</v>
      </c>
      <c r="AP630" s="10">
        <v>0.42699999999999999</v>
      </c>
      <c r="AQ630" s="9">
        <v>1836</v>
      </c>
      <c r="AR630" s="9">
        <v>0.79300000000000004</v>
      </c>
      <c r="AS630" s="10">
        <v>0.11799999999999999</v>
      </c>
      <c r="AT630" s="10">
        <v>0.124</v>
      </c>
      <c r="AU630" s="16">
        <v>0.5577244841048522</v>
      </c>
      <c r="AV630" s="1" t="str">
        <f t="shared" si="9"/>
        <v>no</v>
      </c>
    </row>
    <row r="631" spans="1:48" ht="14.25" hidden="1" customHeight="1">
      <c r="A631" s="7">
        <v>627</v>
      </c>
      <c r="B631" s="8" t="s">
        <v>1252</v>
      </c>
      <c r="C631" s="8" t="s">
        <v>1170</v>
      </c>
      <c r="D631" s="9" t="s">
        <v>91</v>
      </c>
      <c r="E631" s="9" t="s">
        <v>59</v>
      </c>
      <c r="F631" s="9" t="s">
        <v>390</v>
      </c>
      <c r="G631" s="9" t="s">
        <v>55</v>
      </c>
      <c r="H631" s="10">
        <v>0.79500000000000004</v>
      </c>
      <c r="I631" s="10">
        <v>0.79500000000000004</v>
      </c>
      <c r="J631" s="10">
        <v>0.72099999999999997</v>
      </c>
      <c r="K631" s="10">
        <v>0.82</v>
      </c>
      <c r="L631" s="10">
        <v>1.6E-2</v>
      </c>
      <c r="M631" s="10">
        <v>0.19800000000000001</v>
      </c>
      <c r="N631" s="10">
        <v>0.83</v>
      </c>
      <c r="O631" s="9">
        <v>1598.56</v>
      </c>
      <c r="P631" s="9">
        <v>164</v>
      </c>
      <c r="Q631" s="9" t="s">
        <v>55</v>
      </c>
      <c r="R631" s="9">
        <v>344</v>
      </c>
      <c r="S631" s="9" t="s">
        <v>55</v>
      </c>
      <c r="T631" s="9" t="s">
        <v>55</v>
      </c>
      <c r="U631" s="9" t="s">
        <v>55</v>
      </c>
      <c r="V631" s="9" t="s">
        <v>55</v>
      </c>
      <c r="W631" s="11" t="s">
        <v>55</v>
      </c>
      <c r="X631" s="11" t="s">
        <v>55</v>
      </c>
      <c r="Y631" s="11" t="s">
        <v>55</v>
      </c>
      <c r="Z631" s="11" t="s">
        <v>55</v>
      </c>
      <c r="AA631" s="11">
        <v>51038</v>
      </c>
      <c r="AB631" s="11">
        <v>51038</v>
      </c>
      <c r="AC631" s="9" t="s">
        <v>55</v>
      </c>
      <c r="AD631" s="10">
        <v>0.80300000000000005</v>
      </c>
      <c r="AE631" s="10">
        <v>0.13</v>
      </c>
      <c r="AF631" s="10">
        <v>0.17399999999999999</v>
      </c>
      <c r="AG631" s="9">
        <v>167</v>
      </c>
      <c r="AH631" s="9">
        <v>147.66999999999999</v>
      </c>
      <c r="AI631" s="9">
        <v>9.57</v>
      </c>
      <c r="AJ631" s="9">
        <v>10.824999999999999</v>
      </c>
      <c r="AK631" s="9">
        <v>1.13093</v>
      </c>
      <c r="AL631" s="9" t="s">
        <v>55</v>
      </c>
      <c r="AM631" s="9" t="s">
        <v>55</v>
      </c>
      <c r="AN631" s="10">
        <v>0.122</v>
      </c>
      <c r="AO631" s="10">
        <v>0.24</v>
      </c>
      <c r="AP631" s="10">
        <v>0.42699999999999999</v>
      </c>
      <c r="AQ631" s="9">
        <v>1643</v>
      </c>
      <c r="AR631" s="9">
        <v>0.64300000000000002</v>
      </c>
      <c r="AS631" s="10">
        <v>0.187</v>
      </c>
      <c r="AT631" s="10" t="s">
        <v>307</v>
      </c>
      <c r="AU631" s="16">
        <v>0.60864272671941566</v>
      </c>
      <c r="AV631" s="1" t="str">
        <f t="shared" si="9"/>
        <v>no</v>
      </c>
    </row>
    <row r="632" spans="1:48" ht="14.25" hidden="1" customHeight="1">
      <c r="A632" s="7">
        <v>628</v>
      </c>
      <c r="B632" s="8" t="s">
        <v>1253</v>
      </c>
      <c r="C632" s="8" t="s">
        <v>1170</v>
      </c>
      <c r="D632" s="9" t="s">
        <v>91</v>
      </c>
      <c r="E632" s="9" t="s">
        <v>59</v>
      </c>
      <c r="F632" s="9" t="s">
        <v>409</v>
      </c>
      <c r="G632" s="9" t="s">
        <v>55</v>
      </c>
      <c r="H632" s="10">
        <v>0.751</v>
      </c>
      <c r="I632" s="10">
        <v>0.747</v>
      </c>
      <c r="J632" s="10">
        <v>0.71899999999999997</v>
      </c>
      <c r="K632" s="10">
        <v>0.98099999999999998</v>
      </c>
      <c r="L632" s="10">
        <v>3.5999999999999997E-2</v>
      </c>
      <c r="M632" s="10">
        <v>0.187</v>
      </c>
      <c r="N632" s="10">
        <v>0.9</v>
      </c>
      <c r="O632" s="9">
        <v>3104.05</v>
      </c>
      <c r="P632" s="9">
        <v>39</v>
      </c>
      <c r="Q632" s="9" t="s">
        <v>55</v>
      </c>
      <c r="R632" s="9">
        <v>810</v>
      </c>
      <c r="S632" s="9" t="s">
        <v>55</v>
      </c>
      <c r="T632" s="9" t="s">
        <v>55</v>
      </c>
      <c r="U632" s="9" t="s">
        <v>55</v>
      </c>
      <c r="V632" s="9" t="s">
        <v>55</v>
      </c>
      <c r="W632" s="11">
        <v>83412</v>
      </c>
      <c r="X632" s="11">
        <v>90225</v>
      </c>
      <c r="Y632" s="11">
        <v>74142</v>
      </c>
      <c r="Z632" s="11">
        <v>61281</v>
      </c>
      <c r="AA632" s="11">
        <v>33415</v>
      </c>
      <c r="AB632" s="11">
        <v>33415</v>
      </c>
      <c r="AC632" s="9" t="s">
        <v>55</v>
      </c>
      <c r="AD632" s="10">
        <v>0.75</v>
      </c>
      <c r="AE632" s="10">
        <v>0.28000000000000003</v>
      </c>
      <c r="AF632" s="10">
        <v>0.24299999999999999</v>
      </c>
      <c r="AG632" s="9">
        <v>257</v>
      </c>
      <c r="AH632" s="9">
        <v>402.67</v>
      </c>
      <c r="AI632" s="9">
        <v>12.08</v>
      </c>
      <c r="AJ632" s="9">
        <v>7.7089999999999996</v>
      </c>
      <c r="AK632" s="9">
        <v>0.63824999999999998</v>
      </c>
      <c r="AL632" s="9" t="s">
        <v>55</v>
      </c>
      <c r="AM632" s="9" t="s">
        <v>55</v>
      </c>
      <c r="AN632" s="10">
        <v>1.7000000000000001E-2</v>
      </c>
      <c r="AO632" s="10">
        <v>0.17499999999999999</v>
      </c>
      <c r="AP632" s="10">
        <v>0.42699999999999999</v>
      </c>
      <c r="AQ632" s="9">
        <v>3176</v>
      </c>
      <c r="AR632" s="9">
        <v>0.45200000000000001</v>
      </c>
      <c r="AS632" s="9">
        <v>0.252</v>
      </c>
      <c r="AT632" s="10">
        <v>1E-3</v>
      </c>
      <c r="AU632" s="16">
        <v>0.68870523415977958</v>
      </c>
      <c r="AV632" s="1" t="str">
        <f t="shared" si="9"/>
        <v>no</v>
      </c>
    </row>
    <row r="633" spans="1:48" ht="14.25" hidden="1" customHeight="1">
      <c r="A633" s="7">
        <v>629</v>
      </c>
      <c r="B633" s="8" t="s">
        <v>1254</v>
      </c>
      <c r="C633" s="8" t="s">
        <v>1170</v>
      </c>
      <c r="D633" s="9" t="s">
        <v>91</v>
      </c>
      <c r="E633" s="9" t="s">
        <v>59</v>
      </c>
      <c r="F633" s="9" t="s">
        <v>409</v>
      </c>
      <c r="G633" s="9">
        <v>1226.5</v>
      </c>
      <c r="H633" s="10">
        <v>0.85799999999999998</v>
      </c>
      <c r="I633" s="10">
        <v>0.85399999999999998</v>
      </c>
      <c r="J633" s="10">
        <v>0.82699999999999996</v>
      </c>
      <c r="K633" s="10">
        <v>0.997</v>
      </c>
      <c r="L633" s="10">
        <v>1.0999999999999999E-2</v>
      </c>
      <c r="M633" s="10">
        <v>4.7E-2</v>
      </c>
      <c r="N633" s="10">
        <v>0.94</v>
      </c>
      <c r="O633" s="9">
        <v>2619</v>
      </c>
      <c r="P633" s="9">
        <v>6</v>
      </c>
      <c r="Q633" s="9" t="s">
        <v>55</v>
      </c>
      <c r="R633" s="9">
        <v>729</v>
      </c>
      <c r="S633" s="9" t="s">
        <v>55</v>
      </c>
      <c r="T633" s="9" t="s">
        <v>55</v>
      </c>
      <c r="U633" s="9" t="s">
        <v>55</v>
      </c>
      <c r="V633" s="9" t="s">
        <v>55</v>
      </c>
      <c r="W633" s="11">
        <v>87619</v>
      </c>
      <c r="X633" s="11">
        <v>113283</v>
      </c>
      <c r="Y633" s="11">
        <v>93825</v>
      </c>
      <c r="Z633" s="11">
        <v>66717</v>
      </c>
      <c r="AA633" s="11">
        <v>49120</v>
      </c>
      <c r="AB633" s="11">
        <v>49120</v>
      </c>
      <c r="AC633" s="9" t="s">
        <v>55</v>
      </c>
      <c r="AD633" s="10">
        <v>0.89500000000000002</v>
      </c>
      <c r="AE633" s="10">
        <v>0.14000000000000001</v>
      </c>
      <c r="AF633" s="10">
        <v>0.13800000000000001</v>
      </c>
      <c r="AG633" s="9">
        <v>296.67</v>
      </c>
      <c r="AH633" s="9">
        <v>569.66999999999996</v>
      </c>
      <c r="AI633" s="9">
        <v>8.83</v>
      </c>
      <c r="AJ633" s="9">
        <v>4.5970000000000004</v>
      </c>
      <c r="AK633" s="9">
        <v>0.52076999999999996</v>
      </c>
      <c r="AL633" s="9" t="s">
        <v>55</v>
      </c>
      <c r="AM633" s="9" t="s">
        <v>55</v>
      </c>
      <c r="AN633" s="10">
        <v>9.8000000000000004E-2</v>
      </c>
      <c r="AO633" s="10">
        <v>0.22</v>
      </c>
      <c r="AP633" s="10">
        <v>0.42699999999999999</v>
      </c>
      <c r="AQ633" s="9">
        <v>2642</v>
      </c>
      <c r="AR633" s="9">
        <v>0.63900000000000001</v>
      </c>
      <c r="AS633" s="10">
        <v>0.20699999999999999</v>
      </c>
      <c r="AT633" s="10" t="s">
        <v>300</v>
      </c>
      <c r="AU633" s="16">
        <v>0.61012812690665041</v>
      </c>
      <c r="AV633" s="1" t="str">
        <f t="shared" si="9"/>
        <v>no</v>
      </c>
    </row>
    <row r="634" spans="1:48" ht="14.25" hidden="1" customHeight="1">
      <c r="A634" s="7">
        <v>630</v>
      </c>
      <c r="B634" s="8" t="s">
        <v>1255</v>
      </c>
      <c r="C634" s="8" t="s">
        <v>1170</v>
      </c>
      <c r="D634" s="9" t="s">
        <v>50</v>
      </c>
      <c r="E634" s="9" t="s">
        <v>59</v>
      </c>
      <c r="F634" s="9" t="s">
        <v>205</v>
      </c>
      <c r="G634" s="9">
        <v>1010</v>
      </c>
      <c r="H634" s="10">
        <v>0.67600000000000005</v>
      </c>
      <c r="I634" s="10">
        <v>0.66100000000000003</v>
      </c>
      <c r="J634" s="10">
        <v>0.53400000000000003</v>
      </c>
      <c r="K634" s="10">
        <v>0.81699999999999995</v>
      </c>
      <c r="L634" s="10">
        <v>0.186</v>
      </c>
      <c r="M634" s="10">
        <v>0.51700000000000002</v>
      </c>
      <c r="N634" s="10">
        <v>0.86</v>
      </c>
      <c r="O634" s="9">
        <v>3844.7</v>
      </c>
      <c r="P634" s="9">
        <v>304</v>
      </c>
      <c r="Q634" s="9" t="s">
        <v>55</v>
      </c>
      <c r="R634" s="9">
        <v>1129</v>
      </c>
      <c r="S634" s="9" t="s">
        <v>55</v>
      </c>
      <c r="T634" s="9" t="s">
        <v>55</v>
      </c>
      <c r="U634" s="9" t="s">
        <v>55</v>
      </c>
      <c r="V634" s="9" t="s">
        <v>55</v>
      </c>
      <c r="W634" s="11">
        <v>79017</v>
      </c>
      <c r="X634" s="11">
        <v>105795</v>
      </c>
      <c r="Y634" s="11">
        <v>76275</v>
      </c>
      <c r="Z634" s="11">
        <v>67257</v>
      </c>
      <c r="AA634" s="11">
        <v>24113</v>
      </c>
      <c r="AB634" s="11">
        <v>24113</v>
      </c>
      <c r="AC634" s="9" t="s">
        <v>55</v>
      </c>
      <c r="AD634" s="10">
        <v>0.55600000000000005</v>
      </c>
      <c r="AE634" s="10">
        <v>0.41</v>
      </c>
      <c r="AF634" s="10">
        <v>0.32400000000000001</v>
      </c>
      <c r="AG634" s="9">
        <v>169</v>
      </c>
      <c r="AH634" s="9">
        <v>359.67</v>
      </c>
      <c r="AI634" s="9">
        <v>22.75</v>
      </c>
      <c r="AJ634" s="9">
        <v>10.69</v>
      </c>
      <c r="AK634" s="9">
        <v>0.46988000000000002</v>
      </c>
      <c r="AL634" s="9" t="s">
        <v>55</v>
      </c>
      <c r="AM634" s="9" t="s">
        <v>55</v>
      </c>
      <c r="AN634" s="10">
        <v>0</v>
      </c>
      <c r="AO634" s="10">
        <v>0.27800000000000002</v>
      </c>
      <c r="AP634" s="10">
        <v>0.42699999999999999</v>
      </c>
      <c r="AQ634" s="9">
        <v>4749</v>
      </c>
      <c r="AR634" s="9" t="s">
        <v>55</v>
      </c>
      <c r="AS634" s="10">
        <v>0.14899999999999999</v>
      </c>
      <c r="AT634" s="10">
        <v>0.12</v>
      </c>
      <c r="AU634" s="16" t="s">
        <v>2055</v>
      </c>
      <c r="AV634" s="1" t="str">
        <f t="shared" si="9"/>
        <v>no</v>
      </c>
    </row>
    <row r="635" spans="1:48" ht="14.25" hidden="1" customHeight="1">
      <c r="A635" s="7">
        <v>631</v>
      </c>
      <c r="B635" s="8" t="s">
        <v>1256</v>
      </c>
      <c r="C635" s="8" t="s">
        <v>1170</v>
      </c>
      <c r="D635" s="9" t="s">
        <v>150</v>
      </c>
      <c r="E635" s="9" t="s">
        <v>59</v>
      </c>
      <c r="F635" s="9" t="s">
        <v>624</v>
      </c>
      <c r="G635" s="9">
        <v>1085</v>
      </c>
      <c r="H635" s="10">
        <v>0.72</v>
      </c>
      <c r="I635" s="10">
        <v>0.69399999999999995</v>
      </c>
      <c r="J635" s="10">
        <v>0.61099999999999999</v>
      </c>
      <c r="K635" s="10">
        <v>0.73099999999999998</v>
      </c>
      <c r="L635" s="10">
        <v>6.4000000000000001E-2</v>
      </c>
      <c r="M635" s="10">
        <v>0.31900000000000001</v>
      </c>
      <c r="N635" s="10">
        <v>0.86</v>
      </c>
      <c r="O635" s="9">
        <v>3473.08</v>
      </c>
      <c r="P635" s="9">
        <v>216</v>
      </c>
      <c r="Q635" s="9">
        <v>109</v>
      </c>
      <c r="R635" s="9">
        <v>849</v>
      </c>
      <c r="S635" s="11" t="s">
        <v>55</v>
      </c>
      <c r="T635" s="9" t="s">
        <v>55</v>
      </c>
      <c r="U635" s="9" t="s">
        <v>55</v>
      </c>
      <c r="V635" s="11" t="s">
        <v>55</v>
      </c>
      <c r="W635" s="11">
        <v>83951</v>
      </c>
      <c r="X635" s="11">
        <v>102330</v>
      </c>
      <c r="Y635" s="11">
        <v>79038</v>
      </c>
      <c r="Z635" s="11">
        <v>71838</v>
      </c>
      <c r="AA635" s="11">
        <v>30690</v>
      </c>
      <c r="AB635" s="11">
        <v>30690</v>
      </c>
      <c r="AC635" s="9" t="s">
        <v>55</v>
      </c>
      <c r="AD635" s="10">
        <v>0.68300000000000005</v>
      </c>
      <c r="AE635" s="10">
        <v>0.3</v>
      </c>
      <c r="AF635" s="10">
        <v>0.30099999999999999</v>
      </c>
      <c r="AG635" s="9">
        <v>227</v>
      </c>
      <c r="AH635" s="9">
        <v>322.67</v>
      </c>
      <c r="AI635" s="9">
        <v>15.3</v>
      </c>
      <c r="AJ635" s="9">
        <v>10.763999999999999</v>
      </c>
      <c r="AK635" s="9">
        <v>0.70350999999999997</v>
      </c>
      <c r="AL635" s="10" t="s">
        <v>55</v>
      </c>
      <c r="AM635" s="10" t="s">
        <v>55</v>
      </c>
      <c r="AN635" s="10">
        <v>5.0000000000000001E-3</v>
      </c>
      <c r="AO635" s="10">
        <v>0.151</v>
      </c>
      <c r="AP635" s="10">
        <v>0.42699999999999999</v>
      </c>
      <c r="AQ635" s="9">
        <v>3823</v>
      </c>
      <c r="AR635" s="9">
        <v>0.188</v>
      </c>
      <c r="AS635" s="10">
        <v>0.27600000000000002</v>
      </c>
      <c r="AT635" s="10">
        <v>3.6999999999999998E-2</v>
      </c>
      <c r="AU635" s="16">
        <v>0.84175084175084169</v>
      </c>
      <c r="AV635" s="1" t="str">
        <f t="shared" si="9"/>
        <v>no</v>
      </c>
    </row>
    <row r="636" spans="1:48" ht="14.25" hidden="1" customHeight="1">
      <c r="A636" s="7">
        <v>632</v>
      </c>
      <c r="B636" s="8" t="s">
        <v>1257</v>
      </c>
      <c r="C636" s="8" t="s">
        <v>1170</v>
      </c>
      <c r="D636" s="9" t="s">
        <v>150</v>
      </c>
      <c r="E636" s="9" t="s">
        <v>59</v>
      </c>
      <c r="F636" s="9" t="s">
        <v>200</v>
      </c>
      <c r="G636" s="9">
        <v>1070</v>
      </c>
      <c r="H636" s="10">
        <v>0.58399999999999996</v>
      </c>
      <c r="I636" s="10">
        <v>0.5</v>
      </c>
      <c r="J636" s="10">
        <v>0.40899999999999997</v>
      </c>
      <c r="K636" s="10">
        <v>0.77600000000000002</v>
      </c>
      <c r="L636" s="10">
        <v>0.318</v>
      </c>
      <c r="M636" s="10">
        <v>0.62</v>
      </c>
      <c r="N636" s="10">
        <v>0.8</v>
      </c>
      <c r="O636" s="9">
        <v>16514.349999999999</v>
      </c>
      <c r="P636" s="9">
        <v>1131</v>
      </c>
      <c r="Q636" s="9">
        <v>578</v>
      </c>
      <c r="R636" s="9">
        <v>2062</v>
      </c>
      <c r="S636" s="11" t="s">
        <v>55</v>
      </c>
      <c r="T636" s="9" t="s">
        <v>55</v>
      </c>
      <c r="U636" s="9" t="s">
        <v>55</v>
      </c>
      <c r="V636" s="11" t="s">
        <v>55</v>
      </c>
      <c r="W636" s="11">
        <v>123071</v>
      </c>
      <c r="X636" s="11">
        <v>140625</v>
      </c>
      <c r="Y636" s="11">
        <v>98388</v>
      </c>
      <c r="Z636" s="11">
        <v>86418</v>
      </c>
      <c r="AA636" s="11">
        <v>38680</v>
      </c>
      <c r="AB636" s="11">
        <v>38680</v>
      </c>
      <c r="AC636" s="9" t="s">
        <v>55</v>
      </c>
      <c r="AD636" s="10">
        <v>0.53800000000000003</v>
      </c>
      <c r="AE636" s="10">
        <v>0.41</v>
      </c>
      <c r="AF636" s="10">
        <v>0.28699999999999998</v>
      </c>
      <c r="AG636" s="9">
        <v>884.67</v>
      </c>
      <c r="AH636" s="9">
        <v>1168.33</v>
      </c>
      <c r="AI636" s="9">
        <v>18.670000000000002</v>
      </c>
      <c r="AJ636" s="9">
        <v>14.135</v>
      </c>
      <c r="AK636" s="9">
        <v>0.75719999999999998</v>
      </c>
      <c r="AL636" s="10" t="s">
        <v>55</v>
      </c>
      <c r="AM636" s="10" t="s">
        <v>55</v>
      </c>
      <c r="AN636" s="10">
        <v>5.8000000000000003E-2</v>
      </c>
      <c r="AO636" s="10">
        <v>0.442</v>
      </c>
      <c r="AP636" s="10">
        <v>0.42699999999999999</v>
      </c>
      <c r="AQ636" s="9">
        <v>20877</v>
      </c>
      <c r="AR636" s="9">
        <v>0.56000000000000005</v>
      </c>
      <c r="AS636" s="10" t="s">
        <v>197</v>
      </c>
      <c r="AT636" s="10">
        <v>4.5999999999999999E-2</v>
      </c>
      <c r="AU636" s="16">
        <v>0.64102564102564097</v>
      </c>
      <c r="AV636" s="1" t="str">
        <f t="shared" si="9"/>
        <v>yes</v>
      </c>
    </row>
    <row r="637" spans="1:48" ht="14.25" hidden="1" customHeight="1">
      <c r="A637" s="7">
        <v>633</v>
      </c>
      <c r="B637" s="8" t="s">
        <v>1258</v>
      </c>
      <c r="C637" s="8" t="s">
        <v>1170</v>
      </c>
      <c r="D637" s="9" t="s">
        <v>63</v>
      </c>
      <c r="E637" s="9" t="s">
        <v>51</v>
      </c>
      <c r="F637" s="9" t="s">
        <v>77</v>
      </c>
      <c r="G637" s="9">
        <v>1306.5</v>
      </c>
      <c r="H637" s="10">
        <v>0.79500000000000004</v>
      </c>
      <c r="I637" s="10">
        <v>0.78200000000000003</v>
      </c>
      <c r="J637" s="10">
        <v>0.68200000000000005</v>
      </c>
      <c r="K637" s="10">
        <v>0.79800000000000004</v>
      </c>
      <c r="L637" s="10">
        <v>3.2000000000000001E-2</v>
      </c>
      <c r="M637" s="10">
        <v>0.30599999999999999</v>
      </c>
      <c r="N637" s="10">
        <v>0.91</v>
      </c>
      <c r="O637" s="9">
        <v>15782.35</v>
      </c>
      <c r="P637" s="9">
        <v>1024</v>
      </c>
      <c r="Q637" s="9">
        <v>139</v>
      </c>
      <c r="R637" s="9">
        <v>3476</v>
      </c>
      <c r="S637" s="11">
        <v>18256</v>
      </c>
      <c r="T637" s="9" t="s">
        <v>120</v>
      </c>
      <c r="U637" s="9" t="s">
        <v>634</v>
      </c>
      <c r="V637" s="11">
        <v>11631</v>
      </c>
      <c r="W637" s="11">
        <v>99264</v>
      </c>
      <c r="X637" s="11">
        <v>118683</v>
      </c>
      <c r="Y637" s="11">
        <v>85950</v>
      </c>
      <c r="Z637" s="11">
        <v>69975</v>
      </c>
      <c r="AA637" s="11">
        <v>9053</v>
      </c>
      <c r="AB637" s="11">
        <v>22173</v>
      </c>
      <c r="AC637" s="9" t="s">
        <v>1259</v>
      </c>
      <c r="AD637" s="10">
        <v>0.76500000000000001</v>
      </c>
      <c r="AE637" s="10">
        <v>0.26</v>
      </c>
      <c r="AF637" s="10">
        <v>0.28699999999999998</v>
      </c>
      <c r="AG637" s="9">
        <v>765.67</v>
      </c>
      <c r="AH637" s="9">
        <v>1428.33</v>
      </c>
      <c r="AI637" s="9">
        <v>20.61</v>
      </c>
      <c r="AJ637" s="9">
        <v>11.048999999999999</v>
      </c>
      <c r="AK637" s="9">
        <v>0.53605999999999998</v>
      </c>
      <c r="AL637" s="10">
        <v>8.1000000000000003E-2</v>
      </c>
      <c r="AM637" s="10">
        <v>0.48399999999999999</v>
      </c>
      <c r="AN637" s="10">
        <v>0.16600000000000001</v>
      </c>
      <c r="AO637" s="10">
        <v>0.27900000000000003</v>
      </c>
      <c r="AP637" s="10">
        <v>0.42699999999999999</v>
      </c>
      <c r="AQ637" s="9">
        <v>16913</v>
      </c>
      <c r="AR637" s="9">
        <v>0.41</v>
      </c>
      <c r="AS637" s="10">
        <v>0.14799999999999999</v>
      </c>
      <c r="AT637" s="10">
        <v>0.03</v>
      </c>
      <c r="AU637" s="16">
        <v>0.70921985815602839</v>
      </c>
      <c r="AV637" s="1" t="str">
        <f t="shared" si="9"/>
        <v>yes</v>
      </c>
    </row>
    <row r="638" spans="1:48" ht="14.25" hidden="1" customHeight="1">
      <c r="A638" s="7">
        <v>634</v>
      </c>
      <c r="B638" s="8" t="s">
        <v>1260</v>
      </c>
      <c r="C638" s="8" t="s">
        <v>1170</v>
      </c>
      <c r="D638" s="9" t="s">
        <v>150</v>
      </c>
      <c r="E638" s="9" t="s">
        <v>51</v>
      </c>
      <c r="F638" s="9" t="s">
        <v>160</v>
      </c>
      <c r="G638" s="9">
        <v>1210</v>
      </c>
      <c r="H638" s="10">
        <v>0.753</v>
      </c>
      <c r="I638" s="10">
        <v>0.72799999999999998</v>
      </c>
      <c r="J638" s="10">
        <v>0.58699999999999997</v>
      </c>
      <c r="K638" s="10">
        <v>0.79</v>
      </c>
      <c r="L638" s="10">
        <v>1.7000000000000001E-2</v>
      </c>
      <c r="M638" s="10">
        <v>0.41899999999999998</v>
      </c>
      <c r="N638" s="10">
        <v>0.85</v>
      </c>
      <c r="O638" s="9">
        <v>2085.98</v>
      </c>
      <c r="P638" s="9">
        <v>104</v>
      </c>
      <c r="Q638" s="9">
        <v>26</v>
      </c>
      <c r="R638" s="9">
        <v>408</v>
      </c>
      <c r="S638" s="11">
        <v>26340</v>
      </c>
      <c r="T638" s="9" t="s">
        <v>953</v>
      </c>
      <c r="U638" s="9" t="s">
        <v>332</v>
      </c>
      <c r="V638" s="11">
        <v>16837</v>
      </c>
      <c r="W638" s="11">
        <v>93158</v>
      </c>
      <c r="X638" s="11">
        <v>92925</v>
      </c>
      <c r="Y638" s="11">
        <v>74088</v>
      </c>
      <c r="Z638" s="11">
        <v>58338</v>
      </c>
      <c r="AA638" s="11">
        <v>7848</v>
      </c>
      <c r="AB638" s="11">
        <v>17698</v>
      </c>
      <c r="AC638" s="9" t="s">
        <v>666</v>
      </c>
      <c r="AD638" s="10">
        <v>0.81299999999999994</v>
      </c>
      <c r="AE638" s="10">
        <v>0.24</v>
      </c>
      <c r="AF638" s="10">
        <v>0.27100000000000002</v>
      </c>
      <c r="AG638" s="9">
        <v>138.66999999999999</v>
      </c>
      <c r="AH638" s="9">
        <v>205</v>
      </c>
      <c r="AI638" s="9">
        <v>15.04</v>
      </c>
      <c r="AJ638" s="9">
        <v>10.176</v>
      </c>
      <c r="AK638" s="9">
        <v>0.67642000000000002</v>
      </c>
      <c r="AL638" s="10">
        <v>0.218</v>
      </c>
      <c r="AM638" s="10">
        <v>0.39800000000000002</v>
      </c>
      <c r="AN638" s="10">
        <v>6.8000000000000005E-2</v>
      </c>
      <c r="AO638" s="10">
        <v>0.11</v>
      </c>
      <c r="AP638" s="10">
        <v>0.42699999999999999</v>
      </c>
      <c r="AQ638" s="9">
        <v>2222</v>
      </c>
      <c r="AR638" s="9">
        <v>0.19900000000000001</v>
      </c>
      <c r="AS638" s="10">
        <v>0.317</v>
      </c>
      <c r="AT638" s="10" t="s">
        <v>471</v>
      </c>
      <c r="AU638" s="16">
        <v>0.8340283569641368</v>
      </c>
      <c r="AV638" s="1" t="str">
        <f t="shared" si="9"/>
        <v>no</v>
      </c>
    </row>
    <row r="639" spans="1:48" ht="14.25" hidden="1" customHeight="1">
      <c r="A639" s="7">
        <v>635</v>
      </c>
      <c r="B639" s="8" t="s">
        <v>1261</v>
      </c>
      <c r="C639" s="8" t="s">
        <v>1170</v>
      </c>
      <c r="D639" s="9" t="s">
        <v>69</v>
      </c>
      <c r="E639" s="9" t="s">
        <v>51</v>
      </c>
      <c r="F639" s="9" t="s">
        <v>109</v>
      </c>
      <c r="G639" s="9">
        <v>1135</v>
      </c>
      <c r="H639" s="10">
        <v>0.49299999999999999</v>
      </c>
      <c r="I639" s="10">
        <v>0.47299999999999998</v>
      </c>
      <c r="J639" s="10">
        <v>0.315</v>
      </c>
      <c r="K639" s="10">
        <v>0.74299999999999999</v>
      </c>
      <c r="L639" s="10">
        <v>0.157</v>
      </c>
      <c r="M639" s="10">
        <v>0.54400000000000004</v>
      </c>
      <c r="N639" s="10">
        <v>0.74</v>
      </c>
      <c r="O639" s="9">
        <v>2235.3200000000002</v>
      </c>
      <c r="P639" s="9">
        <v>172</v>
      </c>
      <c r="Q639" s="9" t="s">
        <v>55</v>
      </c>
      <c r="R639" s="9">
        <v>425</v>
      </c>
      <c r="S639" s="11">
        <v>19436</v>
      </c>
      <c r="T639" s="9" t="s">
        <v>1262</v>
      </c>
      <c r="U639" s="9" t="s">
        <v>483</v>
      </c>
      <c r="V639" s="11">
        <v>26504</v>
      </c>
      <c r="W639" s="11">
        <v>101939</v>
      </c>
      <c r="X639" s="11">
        <v>116874</v>
      </c>
      <c r="Y639" s="11">
        <v>88065</v>
      </c>
      <c r="Z639" s="11">
        <v>71370</v>
      </c>
      <c r="AA639" s="11">
        <v>7759</v>
      </c>
      <c r="AB639" s="11">
        <v>17609</v>
      </c>
      <c r="AC639" s="9" t="s">
        <v>145</v>
      </c>
      <c r="AD639" s="10">
        <v>0.441</v>
      </c>
      <c r="AE639" s="10">
        <v>0.37</v>
      </c>
      <c r="AF639" s="10">
        <v>0.41</v>
      </c>
      <c r="AG639" s="9">
        <v>183.67</v>
      </c>
      <c r="AH639" s="9">
        <v>202.67</v>
      </c>
      <c r="AI639" s="9">
        <v>12.17</v>
      </c>
      <c r="AJ639" s="9">
        <v>11.03</v>
      </c>
      <c r="AK639" s="9">
        <v>0.90625</v>
      </c>
      <c r="AL639" s="10">
        <v>0.629</v>
      </c>
      <c r="AM639" s="10">
        <v>0.17299999999999999</v>
      </c>
      <c r="AN639" s="10">
        <v>6.6000000000000003E-2</v>
      </c>
      <c r="AO639" s="10">
        <v>0.18</v>
      </c>
      <c r="AP639" s="10">
        <v>0.42699999999999999</v>
      </c>
      <c r="AQ639" s="9">
        <v>2779</v>
      </c>
      <c r="AR639" s="9">
        <v>0.61099999999999999</v>
      </c>
      <c r="AS639" s="10">
        <v>0.247</v>
      </c>
      <c r="AT639" s="10">
        <v>5.0999999999999997E-2</v>
      </c>
      <c r="AU639" s="16">
        <v>0.62073246430788331</v>
      </c>
      <c r="AV639" s="1" t="str">
        <f t="shared" si="9"/>
        <v>no</v>
      </c>
    </row>
    <row r="640" spans="1:48" ht="14.25" hidden="1" customHeight="1">
      <c r="A640" s="7">
        <v>636</v>
      </c>
      <c r="B640" s="8" t="s">
        <v>1263</v>
      </c>
      <c r="C640" s="8" t="s">
        <v>1170</v>
      </c>
      <c r="D640" s="9" t="s">
        <v>50</v>
      </c>
      <c r="E640" s="9" t="s">
        <v>51</v>
      </c>
      <c r="F640" s="9" t="s">
        <v>171</v>
      </c>
      <c r="G640" s="9">
        <v>1025</v>
      </c>
      <c r="H640" s="10">
        <v>0.68899999999999995</v>
      </c>
      <c r="I640" s="10">
        <v>0.66600000000000004</v>
      </c>
      <c r="J640" s="10">
        <v>0.47599999999999998</v>
      </c>
      <c r="K640" s="10">
        <v>0.86599999999999999</v>
      </c>
      <c r="L640" s="10">
        <v>0.10100000000000001</v>
      </c>
      <c r="M640" s="10">
        <v>0.47</v>
      </c>
      <c r="N640" s="10">
        <v>0.82</v>
      </c>
      <c r="O640" s="9">
        <v>7275</v>
      </c>
      <c r="P640" s="9">
        <v>353</v>
      </c>
      <c r="Q640" s="9" t="s">
        <v>55</v>
      </c>
      <c r="R640" s="9">
        <v>2076</v>
      </c>
      <c r="S640" s="11">
        <v>15844</v>
      </c>
      <c r="T640" s="9" t="s">
        <v>1264</v>
      </c>
      <c r="U640" s="9" t="s">
        <v>105</v>
      </c>
      <c r="V640" s="11">
        <v>13063</v>
      </c>
      <c r="W640" s="11">
        <v>75468</v>
      </c>
      <c r="X640" s="11">
        <v>89559</v>
      </c>
      <c r="Y640" s="11">
        <v>68796</v>
      </c>
      <c r="Z640" s="11">
        <v>56196</v>
      </c>
      <c r="AA640" s="11">
        <v>7904</v>
      </c>
      <c r="AB640" s="11">
        <v>17254</v>
      </c>
      <c r="AC640" s="9" t="s">
        <v>1265</v>
      </c>
      <c r="AD640" s="10">
        <v>0.57699999999999996</v>
      </c>
      <c r="AE640" s="10">
        <v>0.39</v>
      </c>
      <c r="AF640" s="10">
        <v>0.39800000000000002</v>
      </c>
      <c r="AG640" s="9">
        <v>447.33</v>
      </c>
      <c r="AH640" s="9">
        <v>608.66999999999996</v>
      </c>
      <c r="AI640" s="9">
        <v>16.260000000000002</v>
      </c>
      <c r="AJ640" s="9">
        <v>11.952</v>
      </c>
      <c r="AK640" s="9">
        <v>0.73494000000000004</v>
      </c>
      <c r="AL640" s="10">
        <v>5.0000000000000001E-3</v>
      </c>
      <c r="AM640" s="10">
        <v>0.58599999999999997</v>
      </c>
      <c r="AN640" s="10">
        <v>1.4E-2</v>
      </c>
      <c r="AO640" s="10">
        <v>0.19500000000000001</v>
      </c>
      <c r="AP640" s="10">
        <v>0.42699999999999999</v>
      </c>
      <c r="AQ640" s="9">
        <v>8161</v>
      </c>
      <c r="AR640" s="9">
        <v>0.48</v>
      </c>
      <c r="AS640" s="10">
        <v>0.23200000000000001</v>
      </c>
      <c r="AT640" s="10">
        <v>0.112</v>
      </c>
      <c r="AU640" s="16">
        <v>0.67567567567567566</v>
      </c>
      <c r="AV640" s="1" t="str">
        <f t="shared" si="9"/>
        <v>yes</v>
      </c>
    </row>
    <row r="641" spans="1:48" ht="14.25" hidden="1" customHeight="1">
      <c r="A641" s="7">
        <v>239</v>
      </c>
      <c r="B641" s="8" t="s">
        <v>621</v>
      </c>
      <c r="C641" s="8" t="s">
        <v>562</v>
      </c>
      <c r="D641" s="9" t="s">
        <v>50</v>
      </c>
      <c r="E641" s="9" t="s">
        <v>51</v>
      </c>
      <c r="F641" s="9" t="s">
        <v>128</v>
      </c>
      <c r="G641" s="9">
        <v>1036.5</v>
      </c>
      <c r="H641" s="10">
        <v>0.49299999999999999</v>
      </c>
      <c r="I641" s="10">
        <v>0.439</v>
      </c>
      <c r="J641" s="10">
        <v>0.26300000000000001</v>
      </c>
      <c r="K641" s="10">
        <v>0.82599999999999996</v>
      </c>
      <c r="L641" s="10">
        <v>0.155</v>
      </c>
      <c r="M641" s="10">
        <v>0.41799999999999998</v>
      </c>
      <c r="N641" s="10">
        <v>0.74</v>
      </c>
      <c r="O641" s="9">
        <v>12383.83</v>
      </c>
      <c r="P641" s="9">
        <v>636</v>
      </c>
      <c r="Q641" s="9">
        <v>132</v>
      </c>
      <c r="R641" s="9">
        <v>2169</v>
      </c>
      <c r="S641" s="11">
        <v>12935</v>
      </c>
      <c r="T641" s="9" t="s">
        <v>622</v>
      </c>
      <c r="U641" s="9" t="s">
        <v>82</v>
      </c>
      <c r="V641" s="11">
        <v>12768</v>
      </c>
      <c r="W641" s="11">
        <v>83026</v>
      </c>
      <c r="X641" s="11">
        <v>90261</v>
      </c>
      <c r="Y641" s="11">
        <v>76797</v>
      </c>
      <c r="Z641" s="11">
        <v>65466</v>
      </c>
      <c r="AA641" s="11">
        <v>10247</v>
      </c>
      <c r="AB641" s="11">
        <v>21740</v>
      </c>
      <c r="AC641" s="9" t="s">
        <v>195</v>
      </c>
      <c r="AD641" s="10">
        <v>0.316</v>
      </c>
      <c r="AE641" s="10">
        <v>0.36</v>
      </c>
      <c r="AF641" s="10">
        <v>0.36</v>
      </c>
      <c r="AG641" s="9">
        <v>684.67</v>
      </c>
      <c r="AH641" s="9">
        <v>1398.67</v>
      </c>
      <c r="AI641" s="9">
        <v>18.09</v>
      </c>
      <c r="AJ641" s="9">
        <v>8.8539999999999992</v>
      </c>
      <c r="AK641" s="9">
        <v>0.48951</v>
      </c>
      <c r="AL641" s="10">
        <v>3.4000000000000002E-2</v>
      </c>
      <c r="AM641" s="10">
        <v>0.502</v>
      </c>
      <c r="AN641" s="10">
        <v>0.03</v>
      </c>
      <c r="AO641" s="10">
        <v>0.22800000000000001</v>
      </c>
      <c r="AP641" s="10">
        <v>0.374</v>
      </c>
      <c r="AQ641" s="9">
        <v>14265</v>
      </c>
      <c r="AR641" s="9">
        <v>0.53500000000000003</v>
      </c>
      <c r="AS641" s="10">
        <v>0.14599999999999999</v>
      </c>
      <c r="AT641" s="10">
        <v>0.17699999999999999</v>
      </c>
      <c r="AU641" s="16">
        <v>0.65146579804560267</v>
      </c>
      <c r="AV641" s="1" t="str">
        <f t="shared" si="9"/>
        <v>yes</v>
      </c>
    </row>
    <row r="642" spans="1:48" ht="14.25" hidden="1" customHeight="1">
      <c r="A642" s="7">
        <v>638</v>
      </c>
      <c r="B642" s="8" t="s">
        <v>1268</v>
      </c>
      <c r="C642" s="8" t="s">
        <v>1170</v>
      </c>
      <c r="D642" s="9" t="s">
        <v>50</v>
      </c>
      <c r="E642" s="9" t="s">
        <v>51</v>
      </c>
      <c r="F642" s="9" t="s">
        <v>97</v>
      </c>
      <c r="G642" s="9" t="s">
        <v>55</v>
      </c>
      <c r="H642" s="10">
        <v>0.72799999999999998</v>
      </c>
      <c r="I642" s="10">
        <v>0.71799999999999997</v>
      </c>
      <c r="J642" s="10">
        <v>0.53300000000000003</v>
      </c>
      <c r="K642" s="10">
        <v>0.90700000000000003</v>
      </c>
      <c r="L642" s="10">
        <v>1.7000000000000001E-2</v>
      </c>
      <c r="M642" s="10">
        <v>0.36099999999999999</v>
      </c>
      <c r="N642" s="10">
        <v>0.78</v>
      </c>
      <c r="O642" s="9">
        <v>6608.01</v>
      </c>
      <c r="P642" s="9">
        <v>302</v>
      </c>
      <c r="Q642" s="9" t="s">
        <v>55</v>
      </c>
      <c r="R642" s="9">
        <v>1640</v>
      </c>
      <c r="S642" s="11">
        <v>15161</v>
      </c>
      <c r="T642" s="9" t="s">
        <v>1269</v>
      </c>
      <c r="U642" s="9" t="s">
        <v>715</v>
      </c>
      <c r="V642" s="11">
        <v>10764</v>
      </c>
      <c r="W642" s="11">
        <v>71288</v>
      </c>
      <c r="X642" s="11">
        <v>78318</v>
      </c>
      <c r="Y642" s="11">
        <v>61704</v>
      </c>
      <c r="Z642" s="11">
        <v>52326</v>
      </c>
      <c r="AA642" s="11">
        <v>8050</v>
      </c>
      <c r="AB642" s="11">
        <v>17900</v>
      </c>
      <c r="AC642" s="9" t="s">
        <v>810</v>
      </c>
      <c r="AD642" s="10">
        <v>0.61099999999999999</v>
      </c>
      <c r="AE642" s="10">
        <v>0.28000000000000003</v>
      </c>
      <c r="AF642" s="10">
        <v>0.29499999999999998</v>
      </c>
      <c r="AG642" s="9">
        <v>388</v>
      </c>
      <c r="AH642" s="9">
        <v>557</v>
      </c>
      <c r="AI642" s="9">
        <v>17.03</v>
      </c>
      <c r="AJ642" s="9">
        <v>11.864000000000001</v>
      </c>
      <c r="AK642" s="9">
        <v>0.69659000000000004</v>
      </c>
      <c r="AL642" s="10">
        <v>4.0000000000000001E-3</v>
      </c>
      <c r="AM642" s="10">
        <v>0.51100000000000001</v>
      </c>
      <c r="AN642" s="10">
        <v>7.0000000000000001E-3</v>
      </c>
      <c r="AO642" s="10">
        <v>0.193</v>
      </c>
      <c r="AP642" s="10">
        <v>0.42699999999999999</v>
      </c>
      <c r="AQ642" s="9">
        <v>6926</v>
      </c>
      <c r="AR642" s="9">
        <v>0.61899999999999999</v>
      </c>
      <c r="AS642" s="10">
        <v>0.23400000000000001</v>
      </c>
      <c r="AT642" s="10">
        <v>0.11700000000000001</v>
      </c>
      <c r="AU642" s="16">
        <v>0.61766522544780722</v>
      </c>
      <c r="AV642" s="1" t="str">
        <f t="shared" si="9"/>
        <v>yes</v>
      </c>
    </row>
    <row r="643" spans="1:48" ht="14.25" hidden="1" customHeight="1">
      <c r="A643" s="7">
        <v>639</v>
      </c>
      <c r="B643" s="8" t="s">
        <v>1270</v>
      </c>
      <c r="C643" s="8" t="s">
        <v>1170</v>
      </c>
      <c r="D643" s="9" t="s">
        <v>69</v>
      </c>
      <c r="E643" s="9" t="s">
        <v>51</v>
      </c>
      <c r="F643" s="9" t="s">
        <v>70</v>
      </c>
      <c r="G643" s="9">
        <v>1040</v>
      </c>
      <c r="H643" s="10">
        <v>0.65100000000000002</v>
      </c>
      <c r="I643" s="10">
        <v>0.63800000000000001</v>
      </c>
      <c r="J643" s="10">
        <v>0.47499999999999998</v>
      </c>
      <c r="K643" s="10">
        <v>0.94599999999999995</v>
      </c>
      <c r="L643" s="10">
        <v>2.7E-2</v>
      </c>
      <c r="M643" s="10">
        <v>0.28899999999999998</v>
      </c>
      <c r="N643" s="10">
        <v>0.78</v>
      </c>
      <c r="O643" s="9">
        <v>4699.74</v>
      </c>
      <c r="P643" s="9">
        <v>134</v>
      </c>
      <c r="Q643" s="9" t="s">
        <v>55</v>
      </c>
      <c r="R643" s="9">
        <v>1254</v>
      </c>
      <c r="S643" s="11">
        <v>16823</v>
      </c>
      <c r="T643" s="9" t="s">
        <v>1271</v>
      </c>
      <c r="U643" s="9" t="s">
        <v>217</v>
      </c>
      <c r="V643" s="11">
        <v>13116</v>
      </c>
      <c r="W643" s="11">
        <v>74236</v>
      </c>
      <c r="X643" s="11">
        <v>81351</v>
      </c>
      <c r="Y643" s="11">
        <v>61218</v>
      </c>
      <c r="Z643" s="11">
        <v>53262</v>
      </c>
      <c r="AA643" s="11">
        <v>8074</v>
      </c>
      <c r="AB643" s="11">
        <v>17924</v>
      </c>
      <c r="AC643" s="9" t="s">
        <v>116</v>
      </c>
      <c r="AD643" s="10">
        <v>0.57399999999999995</v>
      </c>
      <c r="AE643" s="10">
        <v>0.37</v>
      </c>
      <c r="AF643" s="10">
        <v>0.373</v>
      </c>
      <c r="AG643" s="9">
        <v>318</v>
      </c>
      <c r="AH643" s="9">
        <v>383.67</v>
      </c>
      <c r="AI643" s="9">
        <v>14.78</v>
      </c>
      <c r="AJ643" s="9">
        <v>12.25</v>
      </c>
      <c r="AK643" s="9">
        <v>0.82884000000000002</v>
      </c>
      <c r="AL643" s="10">
        <v>1.4999999999999999E-2</v>
      </c>
      <c r="AM643" s="10">
        <v>0.54900000000000004</v>
      </c>
      <c r="AN643" s="10">
        <v>3.1E-2</v>
      </c>
      <c r="AO643" s="10">
        <v>0.16300000000000001</v>
      </c>
      <c r="AP643" s="10">
        <v>0.42699999999999999</v>
      </c>
      <c r="AQ643" s="9">
        <v>4842</v>
      </c>
      <c r="AR643" s="9">
        <v>0.47399999999999998</v>
      </c>
      <c r="AS643" s="10">
        <v>0.26400000000000001</v>
      </c>
      <c r="AT643" s="10">
        <v>7.5999999999999998E-2</v>
      </c>
      <c r="AU643" s="16">
        <v>0.67842605156037994</v>
      </c>
      <c r="AV643" s="1" t="str">
        <f t="shared" si="9"/>
        <v>yes</v>
      </c>
    </row>
    <row r="644" spans="1:48" ht="14.25" hidden="1" customHeight="1">
      <c r="A644" s="7">
        <v>640</v>
      </c>
      <c r="B644" s="8" t="s">
        <v>1272</v>
      </c>
      <c r="C644" s="8" t="s">
        <v>1170</v>
      </c>
      <c r="D644" s="9" t="s">
        <v>58</v>
      </c>
      <c r="E644" s="9" t="s">
        <v>51</v>
      </c>
      <c r="F644" s="9" t="s">
        <v>379</v>
      </c>
      <c r="G644" s="9">
        <v>1195</v>
      </c>
      <c r="H644" s="10">
        <v>0.82</v>
      </c>
      <c r="I644" s="10">
        <v>0.80900000000000005</v>
      </c>
      <c r="J644" s="10">
        <v>0.68700000000000006</v>
      </c>
      <c r="K644" s="10">
        <v>0.98</v>
      </c>
      <c r="L644" s="10">
        <v>0.02</v>
      </c>
      <c r="M644" s="10">
        <v>0.19</v>
      </c>
      <c r="N644" s="10">
        <v>0.89</v>
      </c>
      <c r="O644" s="9">
        <v>5589.47</v>
      </c>
      <c r="P644" s="9">
        <v>72</v>
      </c>
      <c r="Q644" s="9" t="s">
        <v>55</v>
      </c>
      <c r="R644" s="9">
        <v>1130</v>
      </c>
      <c r="S644" s="11">
        <v>14687</v>
      </c>
      <c r="T644" s="9" t="s">
        <v>818</v>
      </c>
      <c r="U644" s="9" t="s">
        <v>217</v>
      </c>
      <c r="V644" s="11">
        <v>11131</v>
      </c>
      <c r="W644" s="11">
        <v>77368</v>
      </c>
      <c r="X644" s="11">
        <v>83673</v>
      </c>
      <c r="Y644" s="11">
        <v>66636</v>
      </c>
      <c r="Z644" s="11">
        <v>53154</v>
      </c>
      <c r="AA644" s="11">
        <v>8113</v>
      </c>
      <c r="AB644" s="11">
        <v>17963</v>
      </c>
      <c r="AC644" s="9" t="s">
        <v>116</v>
      </c>
      <c r="AD644" s="10">
        <v>0.754</v>
      </c>
      <c r="AE644" s="10">
        <v>0.21</v>
      </c>
      <c r="AF644" s="10">
        <v>0.26100000000000001</v>
      </c>
      <c r="AG644" s="9">
        <v>284.67</v>
      </c>
      <c r="AH644" s="9">
        <v>439.67</v>
      </c>
      <c r="AI644" s="9">
        <v>19.64</v>
      </c>
      <c r="AJ644" s="9">
        <v>12.712999999999999</v>
      </c>
      <c r="AK644" s="9">
        <v>0.64746000000000004</v>
      </c>
      <c r="AL644" s="10">
        <v>5.0000000000000001E-3</v>
      </c>
      <c r="AM644" s="10">
        <v>0.55300000000000005</v>
      </c>
      <c r="AN644" s="10">
        <v>2.5999999999999999E-2</v>
      </c>
      <c r="AO644" s="10">
        <v>0.19400000000000001</v>
      </c>
      <c r="AP644" s="10">
        <v>0.42699999999999999</v>
      </c>
      <c r="AQ644" s="9">
        <v>5699</v>
      </c>
      <c r="AR644" s="9">
        <v>0.38</v>
      </c>
      <c r="AS644" s="10">
        <v>0.23400000000000001</v>
      </c>
      <c r="AT644" s="10">
        <v>6.6000000000000003E-2</v>
      </c>
      <c r="AU644" s="16">
        <v>0.72463768115942029</v>
      </c>
      <c r="AV644" s="1" t="str">
        <f t="shared" si="9"/>
        <v>yes</v>
      </c>
    </row>
    <row r="645" spans="1:48" ht="14.25" hidden="1" customHeight="1">
      <c r="A645" s="7">
        <v>641</v>
      </c>
      <c r="B645" s="8" t="s">
        <v>1273</v>
      </c>
      <c r="C645" s="8" t="s">
        <v>1170</v>
      </c>
      <c r="D645" s="9" t="s">
        <v>50</v>
      </c>
      <c r="E645" s="9" t="s">
        <v>51</v>
      </c>
      <c r="F645" s="9" t="s">
        <v>171</v>
      </c>
      <c r="G645" s="9">
        <v>1117.5</v>
      </c>
      <c r="H645" s="10">
        <v>0.72699999999999998</v>
      </c>
      <c r="I645" s="10">
        <v>0.71399999999999997</v>
      </c>
      <c r="J645" s="10">
        <v>0.56399999999999995</v>
      </c>
      <c r="K645" s="10">
        <v>0.86399999999999999</v>
      </c>
      <c r="L645" s="10">
        <v>0.08</v>
      </c>
      <c r="M645" s="10">
        <v>0.43</v>
      </c>
      <c r="N645" s="10">
        <v>0.89</v>
      </c>
      <c r="O645" s="9">
        <v>7097.39</v>
      </c>
      <c r="P645" s="9">
        <v>405</v>
      </c>
      <c r="Q645" s="9" t="s">
        <v>55</v>
      </c>
      <c r="R645" s="9">
        <v>1826</v>
      </c>
      <c r="S645" s="11">
        <v>18056</v>
      </c>
      <c r="T645" s="9" t="s">
        <v>1274</v>
      </c>
      <c r="U645" s="9" t="s">
        <v>834</v>
      </c>
      <c r="V645" s="11">
        <v>11367</v>
      </c>
      <c r="W645" s="11">
        <v>73786</v>
      </c>
      <c r="X645" s="11">
        <v>91566</v>
      </c>
      <c r="Y645" s="11">
        <v>64872</v>
      </c>
      <c r="Z645" s="11">
        <v>56268</v>
      </c>
      <c r="AA645" s="11">
        <v>7737</v>
      </c>
      <c r="AB645" s="11">
        <v>17587</v>
      </c>
      <c r="AC645" s="9" t="s">
        <v>112</v>
      </c>
      <c r="AD645" s="10">
        <v>0.68</v>
      </c>
      <c r="AE645" s="10">
        <v>0.35</v>
      </c>
      <c r="AF645" s="10">
        <v>0.315</v>
      </c>
      <c r="AG645" s="9">
        <v>461.33</v>
      </c>
      <c r="AH645" s="9">
        <v>605.33000000000004</v>
      </c>
      <c r="AI645" s="9">
        <v>15.38</v>
      </c>
      <c r="AJ645" s="9">
        <v>11.725</v>
      </c>
      <c r="AK645" s="9">
        <v>0.76210999999999995</v>
      </c>
      <c r="AL645" s="10">
        <v>5.0000000000000001E-3</v>
      </c>
      <c r="AM645" s="10">
        <v>0.52400000000000002</v>
      </c>
      <c r="AN645" s="10">
        <v>5.0999999999999997E-2</v>
      </c>
      <c r="AO645" s="10">
        <v>0.28100000000000003</v>
      </c>
      <c r="AP645" s="10">
        <v>0.42699999999999999</v>
      </c>
      <c r="AQ645" s="9">
        <v>7751</v>
      </c>
      <c r="AR645" s="9">
        <v>0.57299999999999995</v>
      </c>
      <c r="AS645" s="10">
        <v>0.14599999999999999</v>
      </c>
      <c r="AT645" s="10">
        <v>4.7E-2</v>
      </c>
      <c r="AU645" s="16">
        <v>0.63572790845518123</v>
      </c>
      <c r="AV645" s="1" t="str">
        <f t="shared" si="9"/>
        <v>yes</v>
      </c>
    </row>
    <row r="646" spans="1:48" ht="14.25" hidden="1" customHeight="1">
      <c r="A646" s="7">
        <v>642</v>
      </c>
      <c r="B646" s="8" t="s">
        <v>1275</v>
      </c>
      <c r="C646" s="8" t="s">
        <v>1170</v>
      </c>
      <c r="D646" s="9" t="s">
        <v>58</v>
      </c>
      <c r="E646" s="9" t="s">
        <v>51</v>
      </c>
      <c r="F646" s="9" t="s">
        <v>379</v>
      </c>
      <c r="G646" s="9">
        <v>1085</v>
      </c>
      <c r="H646" s="10">
        <v>0.72199999999999998</v>
      </c>
      <c r="I646" s="10">
        <v>0.71399999999999997</v>
      </c>
      <c r="J646" s="10">
        <v>0.56599999999999995</v>
      </c>
      <c r="K646" s="10">
        <v>0.95599999999999996</v>
      </c>
      <c r="L646" s="10">
        <v>1.6E-2</v>
      </c>
      <c r="M646" s="10">
        <v>0.33300000000000002</v>
      </c>
      <c r="N646" s="10">
        <v>0.86</v>
      </c>
      <c r="O646" s="9">
        <v>5967.91</v>
      </c>
      <c r="P646" s="9">
        <v>108</v>
      </c>
      <c r="Q646" s="9" t="s">
        <v>55</v>
      </c>
      <c r="R646" s="9">
        <v>1516</v>
      </c>
      <c r="S646" s="11">
        <v>14212</v>
      </c>
      <c r="T646" s="9" t="s">
        <v>1276</v>
      </c>
      <c r="U646" s="9" t="s">
        <v>679</v>
      </c>
      <c r="V646" s="11">
        <v>10294</v>
      </c>
      <c r="W646" s="11">
        <v>69932</v>
      </c>
      <c r="X646" s="11">
        <v>77148</v>
      </c>
      <c r="Y646" s="11">
        <v>62586</v>
      </c>
      <c r="Z646" s="11">
        <v>54918</v>
      </c>
      <c r="AA646" s="11">
        <v>7870</v>
      </c>
      <c r="AB646" s="11">
        <v>17720</v>
      </c>
      <c r="AC646" s="9" t="s">
        <v>84</v>
      </c>
      <c r="AD646" s="10">
        <v>0.63800000000000001</v>
      </c>
      <c r="AE646" s="10">
        <v>0.28999999999999998</v>
      </c>
      <c r="AF646" s="10">
        <v>0.307</v>
      </c>
      <c r="AG646" s="9">
        <v>342.67</v>
      </c>
      <c r="AH646" s="9">
        <v>551</v>
      </c>
      <c r="AI646" s="9">
        <v>17.420000000000002</v>
      </c>
      <c r="AJ646" s="9">
        <v>10.831</v>
      </c>
      <c r="AK646" s="9">
        <v>0.62190000000000001</v>
      </c>
      <c r="AL646" s="10">
        <v>2E-3</v>
      </c>
      <c r="AM646" s="10">
        <v>0.49099999999999999</v>
      </c>
      <c r="AN646" s="10">
        <v>1.2E-2</v>
      </c>
      <c r="AO646" s="10">
        <v>0.18099999999999999</v>
      </c>
      <c r="AP646" s="10">
        <v>0.42699999999999999</v>
      </c>
      <c r="AQ646" s="9">
        <v>6119</v>
      </c>
      <c r="AR646" s="9">
        <v>0.53900000000000003</v>
      </c>
      <c r="AS646" s="10">
        <v>0.246</v>
      </c>
      <c r="AT646" s="9">
        <v>8.3000000000000004E-2</v>
      </c>
      <c r="AU646" s="16">
        <v>0.64977257959714096</v>
      </c>
      <c r="AV646" s="1" t="str">
        <f t="shared" ref="AV646:AV709" si="10">IF(AND(O646&gt;=4000,O646&lt;=25000),"yes","no")</f>
        <v>yes</v>
      </c>
    </row>
    <row r="647" spans="1:48" ht="14.25" hidden="1" customHeight="1">
      <c r="A647" s="7">
        <v>643</v>
      </c>
      <c r="B647" s="8" t="s">
        <v>1277</v>
      </c>
      <c r="C647" s="8" t="s">
        <v>1170</v>
      </c>
      <c r="D647" s="9" t="s">
        <v>50</v>
      </c>
      <c r="E647" s="9" t="s">
        <v>51</v>
      </c>
      <c r="F647" s="9" t="s">
        <v>171</v>
      </c>
      <c r="G647" s="9">
        <v>1100</v>
      </c>
      <c r="H647" s="10">
        <v>0.66400000000000003</v>
      </c>
      <c r="I647" s="10">
        <v>0.64400000000000002</v>
      </c>
      <c r="J647" s="10">
        <v>0.48699999999999999</v>
      </c>
      <c r="K647" s="10">
        <v>0.89500000000000002</v>
      </c>
      <c r="L647" s="10">
        <v>4.5999999999999999E-2</v>
      </c>
      <c r="M647" s="10">
        <v>0.33100000000000002</v>
      </c>
      <c r="N647" s="10">
        <v>0.8</v>
      </c>
      <c r="O647" s="9">
        <v>7407.45</v>
      </c>
      <c r="P647" s="9">
        <v>280</v>
      </c>
      <c r="Q647" s="9" t="s">
        <v>55</v>
      </c>
      <c r="R647" s="9">
        <v>1792</v>
      </c>
      <c r="S647" s="11">
        <v>15092</v>
      </c>
      <c r="T647" s="9" t="s">
        <v>1278</v>
      </c>
      <c r="U647" s="9" t="s">
        <v>892</v>
      </c>
      <c r="V647" s="11">
        <v>11467</v>
      </c>
      <c r="W647" s="11">
        <v>70054</v>
      </c>
      <c r="X647" s="11">
        <v>80775</v>
      </c>
      <c r="Y647" s="11">
        <v>67158</v>
      </c>
      <c r="Z647" s="11">
        <v>51966</v>
      </c>
      <c r="AA647" s="11">
        <v>7934</v>
      </c>
      <c r="AB647" s="11">
        <v>17784</v>
      </c>
      <c r="AC647" s="11" t="s">
        <v>174</v>
      </c>
      <c r="AD647" s="10">
        <v>0.505</v>
      </c>
      <c r="AE647" s="10">
        <v>0.41</v>
      </c>
      <c r="AF647" s="10">
        <v>0.39500000000000002</v>
      </c>
      <c r="AG647" s="9">
        <v>444</v>
      </c>
      <c r="AH647" s="9">
        <v>667.33</v>
      </c>
      <c r="AI647" s="9">
        <v>16.68</v>
      </c>
      <c r="AJ647" s="9">
        <v>11.1</v>
      </c>
      <c r="AK647" s="9">
        <v>0.66532999999999998</v>
      </c>
      <c r="AL647" s="10">
        <v>1.0999999999999999E-2</v>
      </c>
      <c r="AM647" s="10">
        <v>0.52100000000000002</v>
      </c>
      <c r="AN647" s="10">
        <v>1.7000000000000001E-2</v>
      </c>
      <c r="AO647" s="10">
        <v>0.218</v>
      </c>
      <c r="AP647" s="10">
        <v>0.42699999999999999</v>
      </c>
      <c r="AQ647" s="9">
        <v>7937</v>
      </c>
      <c r="AR647" s="9">
        <v>0.61799999999999999</v>
      </c>
      <c r="AS647" s="9">
        <v>0.20899999999999999</v>
      </c>
      <c r="AT647" s="9">
        <v>0.159</v>
      </c>
      <c r="AU647" s="16">
        <v>0.61804697156983934</v>
      </c>
      <c r="AV647" s="1" t="str">
        <f t="shared" si="10"/>
        <v>yes</v>
      </c>
    </row>
    <row r="648" spans="1:48" ht="14.25" hidden="1" customHeight="1">
      <c r="A648" s="7">
        <v>644</v>
      </c>
      <c r="B648" s="8" t="s">
        <v>1279</v>
      </c>
      <c r="C648" s="8" t="s">
        <v>1170</v>
      </c>
      <c r="D648" s="9" t="s">
        <v>69</v>
      </c>
      <c r="E648" s="9" t="s">
        <v>51</v>
      </c>
      <c r="F648" s="9" t="s">
        <v>109</v>
      </c>
      <c r="G648" s="9" t="s">
        <v>55</v>
      </c>
      <c r="H648" s="10">
        <v>0.54800000000000004</v>
      </c>
      <c r="I648" s="10">
        <v>0.52400000000000002</v>
      </c>
      <c r="J648" s="10">
        <v>0.35699999999999998</v>
      </c>
      <c r="K648" s="10">
        <v>0.92600000000000005</v>
      </c>
      <c r="L648" s="10">
        <v>0.03</v>
      </c>
      <c r="M648" s="10">
        <v>0.23300000000000001</v>
      </c>
      <c r="N648" s="10">
        <v>0.75</v>
      </c>
      <c r="O648" s="9">
        <v>3774.56</v>
      </c>
      <c r="P648" s="9">
        <v>180</v>
      </c>
      <c r="Q648" s="9" t="s">
        <v>55</v>
      </c>
      <c r="R648" s="9">
        <v>843</v>
      </c>
      <c r="S648" s="11">
        <v>17160</v>
      </c>
      <c r="T648" s="9" t="s">
        <v>815</v>
      </c>
      <c r="U648" s="9" t="s">
        <v>169</v>
      </c>
      <c r="V648" s="11">
        <v>14382</v>
      </c>
      <c r="W648" s="11">
        <v>69384</v>
      </c>
      <c r="X648" s="11">
        <v>74142</v>
      </c>
      <c r="Y648" s="11">
        <v>58410</v>
      </c>
      <c r="Z648" s="11">
        <v>47385</v>
      </c>
      <c r="AA648" s="11">
        <v>7923</v>
      </c>
      <c r="AB648" s="11">
        <v>17773</v>
      </c>
      <c r="AC648" s="9" t="s">
        <v>346</v>
      </c>
      <c r="AD648" s="10">
        <v>0.54600000000000004</v>
      </c>
      <c r="AE648" s="10">
        <v>0.48</v>
      </c>
      <c r="AF648" s="10">
        <v>0.46</v>
      </c>
      <c r="AG648" s="9">
        <v>273.67</v>
      </c>
      <c r="AH648" s="9">
        <v>389</v>
      </c>
      <c r="AI648" s="9">
        <v>13.79</v>
      </c>
      <c r="AJ648" s="9">
        <v>9.7029999999999994</v>
      </c>
      <c r="AK648" s="9">
        <v>0.70350999999999997</v>
      </c>
      <c r="AL648" s="10">
        <v>2E-3</v>
      </c>
      <c r="AM648" s="10">
        <v>0.53900000000000003</v>
      </c>
      <c r="AN648" s="10">
        <v>1.0999999999999999E-2</v>
      </c>
      <c r="AO648" s="10">
        <v>0.27300000000000002</v>
      </c>
      <c r="AP648" s="10">
        <v>0.42699999999999999</v>
      </c>
      <c r="AQ648" s="9">
        <v>3904</v>
      </c>
      <c r="AR648" s="9">
        <v>0.29099999999999998</v>
      </c>
      <c r="AS648" s="10">
        <v>0.155</v>
      </c>
      <c r="AT648" s="10">
        <v>2E-3</v>
      </c>
      <c r="AU648" s="16">
        <v>0.77459333849728895</v>
      </c>
      <c r="AV648" s="1" t="str">
        <f t="shared" si="10"/>
        <v>no</v>
      </c>
    </row>
    <row r="649" spans="1:48" ht="14.25" hidden="1" customHeight="1">
      <c r="A649" s="7">
        <v>645</v>
      </c>
      <c r="B649" s="8" t="s">
        <v>1280</v>
      </c>
      <c r="C649" s="8" t="s">
        <v>1170</v>
      </c>
      <c r="D649" s="9" t="s">
        <v>91</v>
      </c>
      <c r="E649" s="9" t="s">
        <v>51</v>
      </c>
      <c r="F649" s="9" t="s">
        <v>363</v>
      </c>
      <c r="G649" s="9">
        <v>1070</v>
      </c>
      <c r="H649" s="10">
        <v>0.57899999999999996</v>
      </c>
      <c r="I649" s="10">
        <v>0.56499999999999995</v>
      </c>
      <c r="J649" s="10">
        <v>0.48399999999999999</v>
      </c>
      <c r="K649" s="10">
        <v>0.97799999999999998</v>
      </c>
      <c r="L649" s="10">
        <v>9.8000000000000004E-2</v>
      </c>
      <c r="M649" s="9">
        <v>0.38400000000000001</v>
      </c>
      <c r="N649" s="10">
        <v>0.81</v>
      </c>
      <c r="O649" s="9">
        <v>3927.82</v>
      </c>
      <c r="P649" s="9">
        <v>42</v>
      </c>
      <c r="Q649" s="9" t="s">
        <v>55</v>
      </c>
      <c r="R649" s="9">
        <v>1001</v>
      </c>
      <c r="S649" s="11">
        <v>20728</v>
      </c>
      <c r="T649" s="9" t="s">
        <v>1281</v>
      </c>
      <c r="U649" s="9" t="s">
        <v>393</v>
      </c>
      <c r="V649" s="11">
        <v>12796</v>
      </c>
      <c r="W649" s="9">
        <v>72843</v>
      </c>
      <c r="X649" s="9">
        <v>87093</v>
      </c>
      <c r="Y649" s="9">
        <v>69381</v>
      </c>
      <c r="Z649" s="9">
        <v>53190</v>
      </c>
      <c r="AA649" s="11">
        <v>8267</v>
      </c>
      <c r="AB649" s="11">
        <v>18117</v>
      </c>
      <c r="AC649" s="9" t="s">
        <v>66</v>
      </c>
      <c r="AD649" s="10">
        <v>0.54800000000000004</v>
      </c>
      <c r="AE649" s="10">
        <v>0.32</v>
      </c>
      <c r="AF649" s="9">
        <v>0.33300000000000002</v>
      </c>
      <c r="AG649" s="9">
        <v>265.33</v>
      </c>
      <c r="AH649" s="9">
        <v>469.33</v>
      </c>
      <c r="AI649" s="9">
        <v>14.8</v>
      </c>
      <c r="AJ649" s="9">
        <v>8.3689999999999998</v>
      </c>
      <c r="AK649" s="9">
        <v>0.56533999999999995</v>
      </c>
      <c r="AL649" s="10">
        <v>1E-3</v>
      </c>
      <c r="AM649" s="10">
        <v>0.44700000000000001</v>
      </c>
      <c r="AN649" s="10">
        <v>2.4E-2</v>
      </c>
      <c r="AO649" s="10">
        <v>0.35399999999999998</v>
      </c>
      <c r="AP649" s="10">
        <v>0.42699999999999999</v>
      </c>
      <c r="AQ649" s="9">
        <v>4169</v>
      </c>
      <c r="AR649" s="9">
        <v>0.67200000000000004</v>
      </c>
      <c r="AS649" s="10">
        <v>7.2999999999999995E-2</v>
      </c>
      <c r="AT649" s="10">
        <v>3.1E-2</v>
      </c>
      <c r="AU649" s="16">
        <v>0.59808612440191389</v>
      </c>
      <c r="AV649" s="1" t="str">
        <f t="shared" si="10"/>
        <v>no</v>
      </c>
    </row>
    <row r="650" spans="1:48" ht="14.25" hidden="1" customHeight="1">
      <c r="A650" s="7">
        <v>646</v>
      </c>
      <c r="B650" s="8" t="s">
        <v>1282</v>
      </c>
      <c r="C650" s="8" t="s">
        <v>1170</v>
      </c>
      <c r="D650" s="9" t="s">
        <v>58</v>
      </c>
      <c r="E650" s="9" t="s">
        <v>51</v>
      </c>
      <c r="F650" s="9" t="s">
        <v>379</v>
      </c>
      <c r="G650" s="9">
        <v>995</v>
      </c>
      <c r="H650" s="10">
        <v>0.40200000000000002</v>
      </c>
      <c r="I650" s="10">
        <v>0.34</v>
      </c>
      <c r="J650" s="10">
        <v>0.21299999999999999</v>
      </c>
      <c r="K650" s="10">
        <v>0.94799999999999995</v>
      </c>
      <c r="L650" s="10">
        <v>0.14599999999999999</v>
      </c>
      <c r="M650" s="10">
        <v>0.66700000000000004</v>
      </c>
      <c r="N650" s="10">
        <v>0.81</v>
      </c>
      <c r="O650" s="9">
        <v>3933.34</v>
      </c>
      <c r="P650" s="9">
        <v>84</v>
      </c>
      <c r="Q650" s="9" t="s">
        <v>55</v>
      </c>
      <c r="R650" s="9">
        <v>1000</v>
      </c>
      <c r="S650" s="11">
        <v>14968</v>
      </c>
      <c r="T650" s="9" t="s">
        <v>1283</v>
      </c>
      <c r="U650" s="9" t="s">
        <v>628</v>
      </c>
      <c r="V650" s="11">
        <v>11040</v>
      </c>
      <c r="W650" s="11">
        <v>86009</v>
      </c>
      <c r="X650" s="11">
        <v>91314</v>
      </c>
      <c r="Y650" s="11">
        <v>76365</v>
      </c>
      <c r="Z650" s="11">
        <v>71523</v>
      </c>
      <c r="AA650" s="11">
        <v>7643</v>
      </c>
      <c r="AB650" s="11">
        <v>17493</v>
      </c>
      <c r="AC650" s="9">
        <v>246656</v>
      </c>
      <c r="AD650" s="10">
        <v>0.42499999999999999</v>
      </c>
      <c r="AE650" s="10">
        <v>0.5</v>
      </c>
      <c r="AF650" s="10">
        <v>0.501</v>
      </c>
      <c r="AG650" s="9">
        <v>222.33</v>
      </c>
      <c r="AH650" s="9">
        <v>262.33</v>
      </c>
      <c r="AI650" s="9">
        <v>17.690000000000001</v>
      </c>
      <c r="AJ650" s="9">
        <v>14.994</v>
      </c>
      <c r="AK650" s="9">
        <v>0.84752000000000005</v>
      </c>
      <c r="AL650" s="10">
        <v>1.2999999999999999E-2</v>
      </c>
      <c r="AM650" s="10">
        <v>0.48299999999999998</v>
      </c>
      <c r="AN650" s="10">
        <v>1.4E-2</v>
      </c>
      <c r="AO650" s="10">
        <v>0.63100000000000001</v>
      </c>
      <c r="AP650" s="10">
        <v>0.42699999999999999</v>
      </c>
      <c r="AQ650" s="9">
        <v>4353</v>
      </c>
      <c r="AR650" s="9">
        <v>0.57699999999999996</v>
      </c>
      <c r="AS650" s="10" t="s">
        <v>1284</v>
      </c>
      <c r="AT650" s="10" t="s">
        <v>637</v>
      </c>
      <c r="AU650" s="16">
        <v>0.63411540900443875</v>
      </c>
      <c r="AV650" s="1" t="str">
        <f t="shared" si="10"/>
        <v>no</v>
      </c>
    </row>
    <row r="651" spans="1:48" ht="14.25" hidden="1" customHeight="1">
      <c r="A651" s="7">
        <v>647</v>
      </c>
      <c r="B651" s="8" t="s">
        <v>1285</v>
      </c>
      <c r="C651" s="8" t="s">
        <v>1170</v>
      </c>
      <c r="D651" s="9" t="s">
        <v>50</v>
      </c>
      <c r="E651" s="9" t="s">
        <v>51</v>
      </c>
      <c r="F651" s="9" t="s">
        <v>97</v>
      </c>
      <c r="G651" s="9">
        <v>1090</v>
      </c>
      <c r="H651" s="10">
        <v>0.65200000000000002</v>
      </c>
      <c r="I651" s="10">
        <v>0.62</v>
      </c>
      <c r="J651" s="10">
        <v>0.44400000000000001</v>
      </c>
      <c r="K651" s="10">
        <v>0.94</v>
      </c>
      <c r="L651" s="10">
        <v>7.8E-2</v>
      </c>
      <c r="M651" s="10">
        <v>0.36299999999999999</v>
      </c>
      <c r="N651" s="10">
        <v>0.83</v>
      </c>
      <c r="O651" s="9">
        <v>5383.75</v>
      </c>
      <c r="P651" s="9">
        <v>201</v>
      </c>
      <c r="Q651" s="9" t="s">
        <v>55</v>
      </c>
      <c r="R651" s="9">
        <v>1594</v>
      </c>
      <c r="S651" s="9">
        <v>16003</v>
      </c>
      <c r="T651" s="9" t="s">
        <v>1286</v>
      </c>
      <c r="U651" s="9" t="s">
        <v>783</v>
      </c>
      <c r="V651" s="9">
        <v>12545</v>
      </c>
      <c r="W651" s="11">
        <v>75482</v>
      </c>
      <c r="X651" s="11">
        <v>82143</v>
      </c>
      <c r="Y651" s="11">
        <v>63090</v>
      </c>
      <c r="Z651" s="11">
        <v>53379</v>
      </c>
      <c r="AA651" s="11">
        <v>7850</v>
      </c>
      <c r="AB651" s="11">
        <v>17700</v>
      </c>
      <c r="AC651" s="9" t="s">
        <v>112</v>
      </c>
      <c r="AD651" s="10">
        <v>0.61099999999999999</v>
      </c>
      <c r="AE651" s="10">
        <v>0.37</v>
      </c>
      <c r="AF651" s="10">
        <v>0.372</v>
      </c>
      <c r="AG651" s="9">
        <v>339</v>
      </c>
      <c r="AH651" s="9">
        <v>502.67</v>
      </c>
      <c r="AI651" s="9">
        <v>15.88</v>
      </c>
      <c r="AJ651" s="9">
        <v>10.71</v>
      </c>
      <c r="AK651" s="9">
        <v>0.6744</v>
      </c>
      <c r="AL651" s="9">
        <v>6.0000000000000001E-3</v>
      </c>
      <c r="AM651" s="9">
        <v>0.54200000000000004</v>
      </c>
      <c r="AN651" s="10">
        <v>0.06</v>
      </c>
      <c r="AO651" s="10">
        <v>0.21299999999999999</v>
      </c>
      <c r="AP651" s="10">
        <v>0.42699999999999999</v>
      </c>
      <c r="AQ651" s="9">
        <v>5718</v>
      </c>
      <c r="AR651" s="9">
        <v>0.443</v>
      </c>
      <c r="AS651" s="10">
        <v>0.214</v>
      </c>
      <c r="AT651" s="10">
        <v>4.1000000000000002E-2</v>
      </c>
      <c r="AU651" s="16">
        <v>0.693000693000693</v>
      </c>
      <c r="AV651" s="1" t="str">
        <f t="shared" si="10"/>
        <v>yes</v>
      </c>
    </row>
    <row r="652" spans="1:48" ht="14.25" hidden="1" customHeight="1">
      <c r="A652" s="7">
        <v>648</v>
      </c>
      <c r="B652" s="8" t="s">
        <v>1287</v>
      </c>
      <c r="C652" s="8" t="s">
        <v>1170</v>
      </c>
      <c r="D652" s="9" t="s">
        <v>69</v>
      </c>
      <c r="E652" s="9" t="s">
        <v>51</v>
      </c>
      <c r="F652" s="9" t="s">
        <v>70</v>
      </c>
      <c r="G652" s="9" t="s">
        <v>55</v>
      </c>
      <c r="H652" s="10">
        <v>0.23699999999999999</v>
      </c>
      <c r="I652" s="10">
        <v>0.124</v>
      </c>
      <c r="J652" s="10">
        <v>7.0999999999999994E-2</v>
      </c>
      <c r="K652" s="10">
        <v>0.91</v>
      </c>
      <c r="L652" s="10">
        <v>0.60399999999999998</v>
      </c>
      <c r="M652" s="10">
        <v>0.93700000000000006</v>
      </c>
      <c r="N652" s="10">
        <v>0.5</v>
      </c>
      <c r="O652" s="9">
        <v>7351.82</v>
      </c>
      <c r="P652" s="9">
        <v>201</v>
      </c>
      <c r="Q652" s="9" t="s">
        <v>55</v>
      </c>
      <c r="R652" s="9">
        <v>2665</v>
      </c>
      <c r="S652" s="9">
        <v>11849</v>
      </c>
      <c r="T652" s="9" t="s">
        <v>233</v>
      </c>
      <c r="U652" s="9" t="s">
        <v>1288</v>
      </c>
      <c r="V652" s="9">
        <v>11256</v>
      </c>
      <c r="W652" s="11">
        <v>82727</v>
      </c>
      <c r="X652" s="11">
        <v>80883</v>
      </c>
      <c r="Y652" s="11">
        <v>61713</v>
      </c>
      <c r="Z652" s="11">
        <v>55332</v>
      </c>
      <c r="AA652" s="9">
        <v>6985</v>
      </c>
      <c r="AB652" s="9">
        <v>16835</v>
      </c>
      <c r="AC652" s="9" t="s">
        <v>364</v>
      </c>
      <c r="AD652" s="10">
        <v>0.13600000000000001</v>
      </c>
      <c r="AE652" s="10">
        <v>0.79</v>
      </c>
      <c r="AF652" s="10">
        <v>0.35399999999999998</v>
      </c>
      <c r="AG652" s="9">
        <v>477.33</v>
      </c>
      <c r="AH652" s="9">
        <v>451.67</v>
      </c>
      <c r="AI652" s="9">
        <v>15.4</v>
      </c>
      <c r="AJ652" s="9">
        <v>16.277000000000001</v>
      </c>
      <c r="AK652" s="9">
        <v>1.0568299999999999</v>
      </c>
      <c r="AL652" s="9">
        <v>1E-3</v>
      </c>
      <c r="AM652" s="9">
        <v>0.60399999999999998</v>
      </c>
      <c r="AN652" s="10">
        <v>4.7E-2</v>
      </c>
      <c r="AO652" s="10">
        <v>0.307</v>
      </c>
      <c r="AP652" s="10">
        <v>0.42699999999999999</v>
      </c>
      <c r="AQ652" s="9">
        <v>11878</v>
      </c>
      <c r="AR652" s="9">
        <v>1.7170000000000001</v>
      </c>
      <c r="AS652" s="10">
        <v>0.12</v>
      </c>
      <c r="AT652" s="9">
        <v>0.1</v>
      </c>
      <c r="AU652" s="16">
        <v>0.36805299963194704</v>
      </c>
      <c r="AV652" s="1" t="str">
        <f t="shared" si="10"/>
        <v>yes</v>
      </c>
    </row>
    <row r="653" spans="1:48" ht="14.25" hidden="1" customHeight="1">
      <c r="A653" s="7">
        <v>649</v>
      </c>
      <c r="B653" s="8" t="s">
        <v>1289</v>
      </c>
      <c r="C653" s="8" t="s">
        <v>1170</v>
      </c>
      <c r="D653" s="9" t="s">
        <v>58</v>
      </c>
      <c r="E653" s="9" t="s">
        <v>51</v>
      </c>
      <c r="F653" s="9" t="s">
        <v>379</v>
      </c>
      <c r="G653" s="9">
        <v>1115</v>
      </c>
      <c r="H653" s="10">
        <v>0.56599999999999995</v>
      </c>
      <c r="I653" s="10">
        <v>0.51800000000000002</v>
      </c>
      <c r="J653" s="10">
        <v>0.32100000000000001</v>
      </c>
      <c r="K653" s="10">
        <v>0.90100000000000002</v>
      </c>
      <c r="L653" s="9">
        <v>2.7E-2</v>
      </c>
      <c r="M653" s="10">
        <v>0.218</v>
      </c>
      <c r="N653" s="10">
        <v>0.87</v>
      </c>
      <c r="O653" s="9">
        <v>1792.35</v>
      </c>
      <c r="P653" s="9">
        <v>61</v>
      </c>
      <c r="Q653" s="9" t="s">
        <v>55</v>
      </c>
      <c r="R653" s="9">
        <v>335</v>
      </c>
      <c r="S653" s="11">
        <v>24427</v>
      </c>
      <c r="T653" s="9" t="s">
        <v>1181</v>
      </c>
      <c r="U653" s="9" t="s">
        <v>666</v>
      </c>
      <c r="V653" s="11">
        <v>15115</v>
      </c>
      <c r="W653" s="11">
        <v>81611</v>
      </c>
      <c r="X653" s="11">
        <v>84483</v>
      </c>
      <c r="Y653" s="11">
        <v>70110</v>
      </c>
      <c r="Z653" s="11">
        <v>61074</v>
      </c>
      <c r="AA653" s="11">
        <v>7809</v>
      </c>
      <c r="AB653" s="11">
        <v>17659</v>
      </c>
      <c r="AC653" s="9" t="s">
        <v>510</v>
      </c>
      <c r="AD653" s="10">
        <v>0.46700000000000003</v>
      </c>
      <c r="AE653" s="10">
        <v>0.19</v>
      </c>
      <c r="AF653" s="10">
        <v>0.24099999999999999</v>
      </c>
      <c r="AG653" s="9">
        <v>107.33</v>
      </c>
      <c r="AH653" s="9">
        <v>156.33000000000001</v>
      </c>
      <c r="AI653" s="9">
        <v>16.7</v>
      </c>
      <c r="AJ653" s="9">
        <v>11.465</v>
      </c>
      <c r="AK653" s="9">
        <v>0.68657000000000001</v>
      </c>
      <c r="AL653" s="10">
        <v>4.0000000000000001E-3</v>
      </c>
      <c r="AM653" s="10">
        <v>0.433</v>
      </c>
      <c r="AN653" s="10">
        <v>4.2000000000000003E-2</v>
      </c>
      <c r="AO653" s="10">
        <v>0.21199999999999999</v>
      </c>
      <c r="AP653" s="10">
        <v>0.42699999999999999</v>
      </c>
      <c r="AQ653" s="9">
        <v>1860</v>
      </c>
      <c r="AR653" s="9">
        <v>0.96299999999999997</v>
      </c>
      <c r="AS653" s="10">
        <v>0.215</v>
      </c>
      <c r="AT653" s="10">
        <v>0.1</v>
      </c>
      <c r="AU653" s="16">
        <v>0.50942435048395318</v>
      </c>
      <c r="AV653" s="1" t="str">
        <f t="shared" si="10"/>
        <v>no</v>
      </c>
    </row>
    <row r="654" spans="1:48" ht="14.25" hidden="1" customHeight="1">
      <c r="A654" s="7">
        <v>154</v>
      </c>
      <c r="B654" s="8" t="s">
        <v>464</v>
      </c>
      <c r="C654" s="8" t="s">
        <v>438</v>
      </c>
      <c r="D654" s="9" t="s">
        <v>50</v>
      </c>
      <c r="E654" s="9" t="s">
        <v>51</v>
      </c>
      <c r="F654" s="9" t="s">
        <v>128</v>
      </c>
      <c r="G654" s="9">
        <v>1155</v>
      </c>
      <c r="H654" s="10">
        <v>0.54700000000000004</v>
      </c>
      <c r="I654" s="10">
        <v>0.47399999999999998</v>
      </c>
      <c r="J654" s="10">
        <v>0.26400000000000001</v>
      </c>
      <c r="K654" s="10">
        <v>0.88100000000000001</v>
      </c>
      <c r="L654" s="10">
        <v>0.308</v>
      </c>
      <c r="M654" s="10">
        <v>0.56999999999999995</v>
      </c>
      <c r="N654" s="10">
        <v>0.8</v>
      </c>
      <c r="O654" s="9">
        <v>12477.08</v>
      </c>
      <c r="P654" s="9">
        <v>549</v>
      </c>
      <c r="Q654" s="9">
        <v>49</v>
      </c>
      <c r="R654" s="9">
        <v>3367</v>
      </c>
      <c r="S654" s="11">
        <v>13247</v>
      </c>
      <c r="T654" s="9" t="s">
        <v>465</v>
      </c>
      <c r="U654" s="9" t="s">
        <v>73</v>
      </c>
      <c r="V654" s="11">
        <v>6897</v>
      </c>
      <c r="W654" s="11">
        <v>79163</v>
      </c>
      <c r="X654" s="11">
        <v>100809</v>
      </c>
      <c r="Y654" s="11">
        <v>74934</v>
      </c>
      <c r="Z654" s="11">
        <v>64980</v>
      </c>
      <c r="AA654" s="11">
        <v>6394</v>
      </c>
      <c r="AB654" s="11">
        <v>20798</v>
      </c>
      <c r="AC654" s="9" t="s">
        <v>55</v>
      </c>
      <c r="AD654" s="10">
        <v>0.52200000000000002</v>
      </c>
      <c r="AE654" s="10">
        <v>0.31</v>
      </c>
      <c r="AF654" s="10">
        <v>0.314</v>
      </c>
      <c r="AG654" s="9">
        <v>606.66999999999996</v>
      </c>
      <c r="AH654" s="9">
        <v>940.67</v>
      </c>
      <c r="AI654" s="9">
        <v>20.57</v>
      </c>
      <c r="AJ654" s="9">
        <v>13.263999999999999</v>
      </c>
      <c r="AK654" s="9">
        <v>0.64493</v>
      </c>
      <c r="AL654" s="10">
        <v>1.7999999999999999E-2</v>
      </c>
      <c r="AM654" s="10">
        <v>0.371</v>
      </c>
      <c r="AN654" s="10">
        <v>2.5000000000000001E-2</v>
      </c>
      <c r="AO654" s="10">
        <v>0.28999999999999998</v>
      </c>
      <c r="AP654" s="10">
        <v>0.437</v>
      </c>
      <c r="AQ654" s="9">
        <v>15675</v>
      </c>
      <c r="AR654" s="9">
        <v>0.58799999999999997</v>
      </c>
      <c r="AS654" s="10">
        <v>0.14699999999999999</v>
      </c>
      <c r="AT654" s="10">
        <v>2.5000000000000001E-2</v>
      </c>
      <c r="AU654" s="16">
        <v>0.62972292191435775</v>
      </c>
      <c r="AV654" s="1" t="str">
        <f t="shared" si="10"/>
        <v>yes</v>
      </c>
    </row>
    <row r="655" spans="1:48" ht="14.25" hidden="1" customHeight="1">
      <c r="A655" s="7">
        <v>651</v>
      </c>
      <c r="B655" s="8" t="s">
        <v>756</v>
      </c>
      <c r="C655" s="8" t="s">
        <v>1170</v>
      </c>
      <c r="D655" s="9" t="s">
        <v>91</v>
      </c>
      <c r="E655" s="9" t="s">
        <v>59</v>
      </c>
      <c r="F655" s="9" t="s">
        <v>296</v>
      </c>
      <c r="G655" s="9" t="s">
        <v>55</v>
      </c>
      <c r="H655" s="10">
        <v>0.88100000000000001</v>
      </c>
      <c r="I655" s="10">
        <v>0.871</v>
      </c>
      <c r="J655" s="10">
        <v>0.81899999999999995</v>
      </c>
      <c r="K655" s="10">
        <v>1</v>
      </c>
      <c r="L655" s="10">
        <v>1.9E-2</v>
      </c>
      <c r="M655" s="10">
        <v>0.104</v>
      </c>
      <c r="N655" s="10">
        <v>0.93</v>
      </c>
      <c r="O655" s="9">
        <v>2243.35</v>
      </c>
      <c r="P655" s="9" t="s">
        <v>55</v>
      </c>
      <c r="Q655" s="9" t="s">
        <v>55</v>
      </c>
      <c r="R655" s="9">
        <v>535</v>
      </c>
      <c r="S655" s="9" t="s">
        <v>55</v>
      </c>
      <c r="T655" s="9" t="s">
        <v>55</v>
      </c>
      <c r="U655" s="9" t="s">
        <v>55</v>
      </c>
      <c r="V655" s="9" t="s">
        <v>55</v>
      </c>
      <c r="W655" s="11">
        <v>99645</v>
      </c>
      <c r="X655" s="11">
        <v>112716</v>
      </c>
      <c r="Y655" s="11">
        <v>83349</v>
      </c>
      <c r="Z655" s="11">
        <v>63945</v>
      </c>
      <c r="AA655" s="11">
        <v>50013</v>
      </c>
      <c r="AB655" s="11">
        <v>50013</v>
      </c>
      <c r="AC655" s="9" t="s">
        <v>55</v>
      </c>
      <c r="AD655" s="10">
        <v>0.91</v>
      </c>
      <c r="AE655" s="10">
        <v>0.11</v>
      </c>
      <c r="AF655" s="10">
        <v>0.13900000000000001</v>
      </c>
      <c r="AG655" s="9">
        <v>229</v>
      </c>
      <c r="AH655" s="9">
        <v>507.67</v>
      </c>
      <c r="AI655" s="9">
        <v>9.8000000000000007</v>
      </c>
      <c r="AJ655" s="9">
        <v>4.4189999999999996</v>
      </c>
      <c r="AK655" s="9">
        <v>0.45107999999999998</v>
      </c>
      <c r="AL655" s="9" t="s">
        <v>55</v>
      </c>
      <c r="AM655" s="9" t="s">
        <v>55</v>
      </c>
      <c r="AN655" s="10">
        <v>8.3000000000000004E-2</v>
      </c>
      <c r="AO655" s="10">
        <v>0.193</v>
      </c>
      <c r="AP655" s="10">
        <v>0.42699999999999999</v>
      </c>
      <c r="AQ655" s="9">
        <v>2269</v>
      </c>
      <c r="AR655" s="9">
        <v>0.32400000000000001</v>
      </c>
      <c r="AS655" s="10">
        <v>0.23400000000000001</v>
      </c>
      <c r="AT655" s="10" t="s">
        <v>375</v>
      </c>
      <c r="AU655" s="16">
        <v>0.75528700906344415</v>
      </c>
      <c r="AV655" s="1" t="str">
        <f t="shared" si="10"/>
        <v>no</v>
      </c>
    </row>
    <row r="656" spans="1:48" ht="14.25" hidden="1" customHeight="1">
      <c r="A656" s="7">
        <v>652</v>
      </c>
      <c r="B656" s="8" t="s">
        <v>1291</v>
      </c>
      <c r="C656" s="8" t="s">
        <v>1170</v>
      </c>
      <c r="D656" s="9" t="s">
        <v>50</v>
      </c>
      <c r="E656" s="9" t="s">
        <v>59</v>
      </c>
      <c r="F656" s="9" t="s">
        <v>205</v>
      </c>
      <c r="G656" s="9" t="s">
        <v>55</v>
      </c>
      <c r="H656" s="10">
        <v>0.41799999999999998</v>
      </c>
      <c r="I656" s="10">
        <v>0.41099999999999998</v>
      </c>
      <c r="J656" s="10">
        <v>0.28599999999999998</v>
      </c>
      <c r="K656" s="10">
        <v>0.69099999999999995</v>
      </c>
      <c r="L656" s="10">
        <v>0.219</v>
      </c>
      <c r="M656" s="10">
        <v>0.38900000000000001</v>
      </c>
      <c r="N656" s="10">
        <v>0.7</v>
      </c>
      <c r="O656" s="9">
        <v>3326.31</v>
      </c>
      <c r="P656" s="9">
        <v>336</v>
      </c>
      <c r="Q656" s="9">
        <v>263</v>
      </c>
      <c r="R656" s="9">
        <v>707</v>
      </c>
      <c r="S656" s="9" t="s">
        <v>55</v>
      </c>
      <c r="T656" s="9" t="s">
        <v>55</v>
      </c>
      <c r="U656" s="9" t="s">
        <v>55</v>
      </c>
      <c r="V656" s="9" t="s">
        <v>55</v>
      </c>
      <c r="W656" s="11">
        <v>74708</v>
      </c>
      <c r="X656" s="11">
        <v>75438</v>
      </c>
      <c r="Y656" s="11">
        <v>68175</v>
      </c>
      <c r="Z656" s="11">
        <v>60723</v>
      </c>
      <c r="AA656" s="11">
        <v>34466</v>
      </c>
      <c r="AB656" s="11">
        <v>34466</v>
      </c>
      <c r="AC656" s="9" t="s">
        <v>55</v>
      </c>
      <c r="AD656" s="10">
        <v>0.36499999999999999</v>
      </c>
      <c r="AE656" s="10">
        <v>0.5</v>
      </c>
      <c r="AF656" s="10">
        <v>0.371</v>
      </c>
      <c r="AG656" s="9">
        <v>238.33</v>
      </c>
      <c r="AH656" s="9">
        <v>273.67</v>
      </c>
      <c r="AI656" s="9">
        <v>13.96</v>
      </c>
      <c r="AJ656" s="9">
        <v>12.154999999999999</v>
      </c>
      <c r="AK656" s="9">
        <v>0.87089000000000005</v>
      </c>
      <c r="AL656" s="9" t="s">
        <v>55</v>
      </c>
      <c r="AM656" s="9" t="s">
        <v>55</v>
      </c>
      <c r="AN656" s="10">
        <v>1.6E-2</v>
      </c>
      <c r="AO656" s="10">
        <v>0.29599999999999999</v>
      </c>
      <c r="AP656" s="10">
        <v>0.42699999999999999</v>
      </c>
      <c r="AQ656" s="9">
        <v>4463</v>
      </c>
      <c r="AR656" s="9">
        <v>1.0720000000000001</v>
      </c>
      <c r="AS656" s="10">
        <v>0.13100000000000001</v>
      </c>
      <c r="AT656" s="10">
        <v>5.2999999999999999E-2</v>
      </c>
      <c r="AU656" s="16">
        <v>0.48262548262548266</v>
      </c>
      <c r="AV656" s="1" t="str">
        <f t="shared" si="10"/>
        <v>no</v>
      </c>
    </row>
    <row r="657" spans="1:48" ht="14.25" hidden="1" customHeight="1">
      <c r="A657" s="7">
        <v>653</v>
      </c>
      <c r="B657" s="8" t="s">
        <v>1292</v>
      </c>
      <c r="C657" s="8" t="s">
        <v>1170</v>
      </c>
      <c r="D657" s="9" t="s">
        <v>91</v>
      </c>
      <c r="E657" s="9" t="s">
        <v>59</v>
      </c>
      <c r="F657" s="9" t="s">
        <v>409</v>
      </c>
      <c r="G657" s="9">
        <v>1410</v>
      </c>
      <c r="H657" s="10">
        <v>0.90600000000000003</v>
      </c>
      <c r="I657" s="10">
        <v>0.90300000000000002</v>
      </c>
      <c r="J657" s="10">
        <v>0.86299999999999999</v>
      </c>
      <c r="K657" s="10">
        <v>1</v>
      </c>
      <c r="L657" s="10">
        <v>6.0000000000000001E-3</v>
      </c>
      <c r="M657" s="10">
        <v>2.3E-2</v>
      </c>
      <c r="N657" s="10">
        <v>0.94</v>
      </c>
      <c r="O657" s="9">
        <v>2426.65</v>
      </c>
      <c r="P657" s="9">
        <v>1</v>
      </c>
      <c r="Q657" s="9" t="s">
        <v>55</v>
      </c>
      <c r="R657" s="9">
        <v>740</v>
      </c>
      <c r="S657" s="9" t="s">
        <v>55</v>
      </c>
      <c r="T657" s="9" t="s">
        <v>55</v>
      </c>
      <c r="U657" s="9" t="s">
        <v>55</v>
      </c>
      <c r="V657" s="9" t="s">
        <v>55</v>
      </c>
      <c r="W657" s="11">
        <v>111574</v>
      </c>
      <c r="X657" s="11">
        <v>133083</v>
      </c>
      <c r="Y657" s="11">
        <v>98901</v>
      </c>
      <c r="Z657" s="11">
        <v>82935</v>
      </c>
      <c r="AA657" s="11">
        <v>51250</v>
      </c>
      <c r="AB657" s="11">
        <v>51250</v>
      </c>
      <c r="AC657" s="9" t="s">
        <v>55</v>
      </c>
      <c r="AD657" s="10">
        <v>0.90500000000000003</v>
      </c>
      <c r="AE657" s="10">
        <v>0.25</v>
      </c>
      <c r="AF657" s="10">
        <v>0.23799999999999999</v>
      </c>
      <c r="AG657" s="9">
        <v>297.67</v>
      </c>
      <c r="AH657" s="9">
        <v>556.33000000000004</v>
      </c>
      <c r="AI657" s="9">
        <v>8.15</v>
      </c>
      <c r="AJ657" s="9">
        <v>4.3620000000000001</v>
      </c>
      <c r="AK657" s="9">
        <v>0.53505000000000003</v>
      </c>
      <c r="AL657" s="9" t="s">
        <v>55</v>
      </c>
      <c r="AM657" s="9" t="s">
        <v>55</v>
      </c>
      <c r="AN657" s="10">
        <v>7.3999999999999996E-2</v>
      </c>
      <c r="AO657" s="10">
        <v>0.33500000000000002</v>
      </c>
      <c r="AP657" s="10">
        <v>0.42699999999999999</v>
      </c>
      <c r="AQ657" s="9">
        <v>2435</v>
      </c>
      <c r="AR657" s="9">
        <v>0.31900000000000001</v>
      </c>
      <c r="AS657" s="10">
        <v>9.1999999999999998E-2</v>
      </c>
      <c r="AT657" s="10">
        <v>1E-3</v>
      </c>
      <c r="AU657" s="16">
        <v>0.75815011372251706</v>
      </c>
      <c r="AV657" s="1" t="str">
        <f t="shared" si="10"/>
        <v>no</v>
      </c>
    </row>
    <row r="658" spans="1:48" ht="14.25" hidden="1" customHeight="1">
      <c r="A658" s="7">
        <v>654</v>
      </c>
      <c r="B658" s="8" t="s">
        <v>1293</v>
      </c>
      <c r="C658" s="8" t="s">
        <v>1170</v>
      </c>
      <c r="D658" s="9" t="s">
        <v>69</v>
      </c>
      <c r="E658" s="9" t="s">
        <v>59</v>
      </c>
      <c r="F658" s="9" t="s">
        <v>189</v>
      </c>
      <c r="G658" s="9" t="s">
        <v>55</v>
      </c>
      <c r="H658" s="10">
        <v>0.63200000000000001</v>
      </c>
      <c r="I658" s="10">
        <v>0.61499999999999999</v>
      </c>
      <c r="J658" s="10">
        <v>0.54</v>
      </c>
      <c r="K658" s="10">
        <v>0.79300000000000004</v>
      </c>
      <c r="L658" s="10">
        <v>2.3E-2</v>
      </c>
      <c r="M658" s="10">
        <v>0.16700000000000001</v>
      </c>
      <c r="N658" s="10">
        <v>0.8</v>
      </c>
      <c r="O658" s="9">
        <v>2027.06</v>
      </c>
      <c r="P658" s="9">
        <v>173</v>
      </c>
      <c r="Q658" s="9">
        <v>0</v>
      </c>
      <c r="R658" s="9">
        <v>488</v>
      </c>
      <c r="S658" s="9" t="s">
        <v>55</v>
      </c>
      <c r="T658" s="9" t="s">
        <v>55</v>
      </c>
      <c r="U658" s="9" t="s">
        <v>55</v>
      </c>
      <c r="V658" s="9" t="s">
        <v>55</v>
      </c>
      <c r="W658" s="9">
        <v>67726</v>
      </c>
      <c r="X658" s="9">
        <v>64125</v>
      </c>
      <c r="Y658" s="9">
        <v>69237</v>
      </c>
      <c r="Z658" s="9">
        <v>70443</v>
      </c>
      <c r="AA658" s="11">
        <v>42480</v>
      </c>
      <c r="AB658" s="11">
        <v>42480</v>
      </c>
      <c r="AC658" s="9" t="s">
        <v>55</v>
      </c>
      <c r="AD658" s="10">
        <v>0.48799999999999999</v>
      </c>
      <c r="AE658" s="10">
        <v>0.25</v>
      </c>
      <c r="AF658" s="10">
        <v>0.2</v>
      </c>
      <c r="AG658" s="9">
        <v>94</v>
      </c>
      <c r="AH658" s="9">
        <v>286.67</v>
      </c>
      <c r="AI658" s="9">
        <v>21.56</v>
      </c>
      <c r="AJ658" s="9">
        <v>7.0709999999999997</v>
      </c>
      <c r="AK658" s="9">
        <v>0.32790999999999998</v>
      </c>
      <c r="AL658" s="9" t="s">
        <v>55</v>
      </c>
      <c r="AM658" s="9" t="s">
        <v>55</v>
      </c>
      <c r="AN658" s="10">
        <v>2.9000000000000001E-2</v>
      </c>
      <c r="AO658" s="10">
        <v>0.23300000000000001</v>
      </c>
      <c r="AP658" s="10">
        <v>0.42699999999999999</v>
      </c>
      <c r="AQ658" s="9">
        <v>2213</v>
      </c>
      <c r="AR658" s="9">
        <v>6.8000000000000005E-2</v>
      </c>
      <c r="AS658" s="10">
        <v>0.19400000000000001</v>
      </c>
      <c r="AT658" s="10">
        <v>0.14499999999999999</v>
      </c>
      <c r="AU658" s="16">
        <v>0.93632958801498123</v>
      </c>
      <c r="AV658" s="1" t="str">
        <f t="shared" si="10"/>
        <v>no</v>
      </c>
    </row>
    <row r="659" spans="1:48" ht="14.25" hidden="1" customHeight="1">
      <c r="A659" s="7">
        <v>655</v>
      </c>
      <c r="B659" s="8" t="s">
        <v>1294</v>
      </c>
      <c r="C659" s="8" t="s">
        <v>1170</v>
      </c>
      <c r="D659" s="9" t="s">
        <v>91</v>
      </c>
      <c r="E659" s="9" t="s">
        <v>59</v>
      </c>
      <c r="F659" s="9" t="s">
        <v>102</v>
      </c>
      <c r="G659" s="9">
        <v>995</v>
      </c>
      <c r="H659" s="10">
        <v>0.46200000000000002</v>
      </c>
      <c r="I659" s="10">
        <v>0.46200000000000002</v>
      </c>
      <c r="J659" s="10">
        <v>0.42799999999999999</v>
      </c>
      <c r="K659" s="10">
        <v>1</v>
      </c>
      <c r="L659" s="10">
        <v>2.1999999999999999E-2</v>
      </c>
      <c r="M659" s="10">
        <v>0.13800000000000001</v>
      </c>
      <c r="N659" s="10">
        <v>0.77</v>
      </c>
      <c r="O659" s="9">
        <v>547.84</v>
      </c>
      <c r="P659" s="9" t="s">
        <v>55</v>
      </c>
      <c r="Q659" s="9" t="s">
        <v>55</v>
      </c>
      <c r="R659" s="9">
        <v>91</v>
      </c>
      <c r="S659" s="11" t="s">
        <v>55</v>
      </c>
      <c r="T659" s="9" t="s">
        <v>55</v>
      </c>
      <c r="U659" s="9" t="s">
        <v>55</v>
      </c>
      <c r="V659" s="11" t="s">
        <v>55</v>
      </c>
      <c r="W659" s="11">
        <v>65206</v>
      </c>
      <c r="X659" s="11">
        <v>75411</v>
      </c>
      <c r="Y659" s="11">
        <v>60975</v>
      </c>
      <c r="Z659" s="11">
        <v>52263</v>
      </c>
      <c r="AA659" s="11">
        <v>37500</v>
      </c>
      <c r="AB659" s="11">
        <v>37500</v>
      </c>
      <c r="AC659" s="9" t="s">
        <v>55</v>
      </c>
      <c r="AD659" s="10">
        <v>0.318</v>
      </c>
      <c r="AE659" s="10">
        <v>0.52</v>
      </c>
      <c r="AF659" s="10">
        <v>0.46899999999999997</v>
      </c>
      <c r="AG659" s="9">
        <v>46</v>
      </c>
      <c r="AH659" s="9">
        <v>97.33</v>
      </c>
      <c r="AI659" s="9">
        <v>11.91</v>
      </c>
      <c r="AJ659" s="9">
        <v>5.6289999999999996</v>
      </c>
      <c r="AK659" s="9">
        <v>0.47260000000000002</v>
      </c>
      <c r="AL659" s="10" t="s">
        <v>55</v>
      </c>
      <c r="AM659" s="10" t="s">
        <v>55</v>
      </c>
      <c r="AN659" s="10">
        <v>8.9999999999999993E-3</v>
      </c>
      <c r="AO659" s="10">
        <v>0.29199999999999998</v>
      </c>
      <c r="AP659" s="10">
        <v>0.42699999999999999</v>
      </c>
      <c r="AQ659" s="9">
        <v>555</v>
      </c>
      <c r="AR659" s="9">
        <v>0.438</v>
      </c>
      <c r="AS659" s="10">
        <v>0.13500000000000001</v>
      </c>
      <c r="AT659" s="10">
        <v>0.14399999999999999</v>
      </c>
      <c r="AU659" s="16">
        <v>0.69541029207232263</v>
      </c>
      <c r="AV659" s="1" t="str">
        <f t="shared" si="10"/>
        <v>no</v>
      </c>
    </row>
    <row r="660" spans="1:48" ht="14.25" hidden="1" customHeight="1">
      <c r="A660" s="7">
        <v>656</v>
      </c>
      <c r="B660" s="8" t="s">
        <v>1295</v>
      </c>
      <c r="C660" s="8" t="s">
        <v>1170</v>
      </c>
      <c r="D660" s="9" t="s">
        <v>63</v>
      </c>
      <c r="E660" s="9" t="s">
        <v>59</v>
      </c>
      <c r="F660" s="9" t="s">
        <v>361</v>
      </c>
      <c r="G660" s="9">
        <v>1250</v>
      </c>
      <c r="H660" s="10">
        <v>0.78</v>
      </c>
      <c r="I660" s="10">
        <v>0.73499999999999999</v>
      </c>
      <c r="J660" s="10">
        <v>0.51400000000000001</v>
      </c>
      <c r="K660" s="10">
        <v>0.442</v>
      </c>
      <c r="L660" s="10">
        <v>3.5000000000000003E-2</v>
      </c>
      <c r="M660" s="10">
        <v>3.5000000000000003E-2</v>
      </c>
      <c r="N660" s="10">
        <v>0.94</v>
      </c>
      <c r="O660" s="9">
        <v>5555.93</v>
      </c>
      <c r="P660" s="9">
        <v>469</v>
      </c>
      <c r="Q660" s="9">
        <v>650</v>
      </c>
      <c r="R660" s="9">
        <v>573</v>
      </c>
      <c r="S660" s="9" t="s">
        <v>55</v>
      </c>
      <c r="T660" s="9" t="s">
        <v>55</v>
      </c>
      <c r="U660" s="9" t="s">
        <v>55</v>
      </c>
      <c r="V660" s="9" t="s">
        <v>55</v>
      </c>
      <c r="W660" s="11">
        <v>121789</v>
      </c>
      <c r="X660" s="11">
        <v>158490</v>
      </c>
      <c r="Y660" s="11">
        <v>89766</v>
      </c>
      <c r="Z660" s="11">
        <v>94167</v>
      </c>
      <c r="AA660" s="11">
        <v>39530</v>
      </c>
      <c r="AB660" s="11">
        <v>39530</v>
      </c>
      <c r="AC660" s="9" t="s">
        <v>55</v>
      </c>
      <c r="AD660" s="10">
        <v>0.87</v>
      </c>
      <c r="AE660" s="10">
        <v>0.16</v>
      </c>
      <c r="AF660" s="10">
        <v>0.17</v>
      </c>
      <c r="AG660" s="9">
        <v>959.67</v>
      </c>
      <c r="AH660" s="9">
        <v>1435.33</v>
      </c>
      <c r="AI660" s="9">
        <v>5.79</v>
      </c>
      <c r="AJ660" s="9">
        <v>3.871</v>
      </c>
      <c r="AK660" s="9">
        <v>0.66859999999999997</v>
      </c>
      <c r="AL660" s="9" t="s">
        <v>55</v>
      </c>
      <c r="AM660" s="9" t="s">
        <v>55</v>
      </c>
      <c r="AN660" s="10">
        <v>0.105</v>
      </c>
      <c r="AO660" s="10">
        <v>0.10199999999999999</v>
      </c>
      <c r="AP660" s="10">
        <v>0.42699999999999999</v>
      </c>
      <c r="AQ660" s="9">
        <v>6194</v>
      </c>
      <c r="AR660" s="9">
        <v>1.046</v>
      </c>
      <c r="AS660" s="10">
        <v>0.32500000000000001</v>
      </c>
      <c r="AT660" s="10" t="s">
        <v>1296</v>
      </c>
      <c r="AU660" s="16">
        <v>0.48875855327468232</v>
      </c>
      <c r="AV660" s="1" t="str">
        <f t="shared" si="10"/>
        <v>yes</v>
      </c>
    </row>
    <row r="661" spans="1:48" ht="14.25" hidden="1" customHeight="1">
      <c r="A661" s="7">
        <v>1101</v>
      </c>
      <c r="B661" s="8" t="s">
        <v>1917</v>
      </c>
      <c r="C661" s="8" t="s">
        <v>438</v>
      </c>
      <c r="D661" s="9" t="s">
        <v>50</v>
      </c>
      <c r="E661" s="9" t="s">
        <v>51</v>
      </c>
      <c r="F661" s="9" t="s">
        <v>128</v>
      </c>
      <c r="G661" s="9">
        <v>1055</v>
      </c>
      <c r="H661" s="10">
        <v>0.432</v>
      </c>
      <c r="I661" s="10">
        <v>0.38300000000000001</v>
      </c>
      <c r="J661" s="9">
        <v>0.215</v>
      </c>
      <c r="K661" s="10">
        <v>0.92600000000000005</v>
      </c>
      <c r="L661" s="9">
        <v>0.214</v>
      </c>
      <c r="M661" s="9">
        <v>0.29599999999999999</v>
      </c>
      <c r="N661" s="10">
        <v>0.79</v>
      </c>
      <c r="O661" s="9">
        <v>12628.61</v>
      </c>
      <c r="P661" s="9">
        <v>302</v>
      </c>
      <c r="Q661" s="9">
        <v>37</v>
      </c>
      <c r="R661" s="9">
        <v>2146</v>
      </c>
      <c r="S661" s="9">
        <v>9891</v>
      </c>
      <c r="T661" s="9" t="s">
        <v>1918</v>
      </c>
      <c r="U661" s="9" t="s">
        <v>352</v>
      </c>
      <c r="V661" s="9">
        <v>6048</v>
      </c>
      <c r="W661" s="11">
        <v>83608</v>
      </c>
      <c r="X661" s="11">
        <v>103428</v>
      </c>
      <c r="Y661" s="11">
        <v>77760</v>
      </c>
      <c r="Z661" s="11">
        <v>66249</v>
      </c>
      <c r="AA661" s="11">
        <v>6118</v>
      </c>
      <c r="AB661" s="11">
        <v>25162</v>
      </c>
      <c r="AC661" s="9" t="s">
        <v>679</v>
      </c>
      <c r="AD661" s="10">
        <v>0.44900000000000001</v>
      </c>
      <c r="AE661" s="10">
        <v>0.31</v>
      </c>
      <c r="AF661" s="9">
        <v>0.33200000000000002</v>
      </c>
      <c r="AG661" s="9">
        <v>539</v>
      </c>
      <c r="AH661" s="9">
        <v>746</v>
      </c>
      <c r="AI661" s="9">
        <v>23.43</v>
      </c>
      <c r="AJ661" s="9">
        <v>16.928000000000001</v>
      </c>
      <c r="AK661" s="9">
        <v>0.72252000000000005</v>
      </c>
      <c r="AL661" s="9">
        <v>1.6E-2</v>
      </c>
      <c r="AM661" s="9">
        <v>0.46</v>
      </c>
      <c r="AN661" s="10">
        <v>1.7000000000000001E-2</v>
      </c>
      <c r="AO661" s="10">
        <v>0.30399999999999999</v>
      </c>
      <c r="AP661" s="10">
        <v>0.437</v>
      </c>
      <c r="AQ661" s="9">
        <v>14833</v>
      </c>
      <c r="AR661" s="9">
        <v>66.375</v>
      </c>
      <c r="AS661" s="9">
        <v>0.13300000000000001</v>
      </c>
      <c r="AT661" s="9" t="s">
        <v>349</v>
      </c>
      <c r="AU661" s="16">
        <v>1.4842300556586308E-2</v>
      </c>
      <c r="AV661" s="1" t="str">
        <f t="shared" si="10"/>
        <v>yes</v>
      </c>
    </row>
    <row r="662" spans="1:48" ht="14.25" hidden="1" customHeight="1">
      <c r="A662" s="7">
        <v>658</v>
      </c>
      <c r="B662" s="8" t="s">
        <v>1300</v>
      </c>
      <c r="C662" s="8" t="s">
        <v>1298</v>
      </c>
      <c r="D662" s="9" t="s">
        <v>50</v>
      </c>
      <c r="E662" s="9" t="s">
        <v>59</v>
      </c>
      <c r="F662" s="9" t="s">
        <v>118</v>
      </c>
      <c r="G662" s="9">
        <v>1005</v>
      </c>
      <c r="H662" s="10">
        <v>0.53100000000000003</v>
      </c>
      <c r="I662" s="10">
        <v>0.47299999999999998</v>
      </c>
      <c r="J662" s="10">
        <v>0.36199999999999999</v>
      </c>
      <c r="K662" s="10">
        <v>0.68700000000000006</v>
      </c>
      <c r="L662" s="10">
        <v>0.189</v>
      </c>
      <c r="M662" s="10">
        <v>0.36</v>
      </c>
      <c r="N662" s="10">
        <v>0.74</v>
      </c>
      <c r="O662" s="9">
        <v>5843.87</v>
      </c>
      <c r="P662" s="9">
        <v>223</v>
      </c>
      <c r="Q662" s="9">
        <v>259</v>
      </c>
      <c r="R662" s="9">
        <v>937</v>
      </c>
      <c r="S662" s="11" t="s">
        <v>55</v>
      </c>
      <c r="T662" s="9" t="s">
        <v>55</v>
      </c>
      <c r="U662" s="9" t="s">
        <v>55</v>
      </c>
      <c r="V662" s="11" t="s">
        <v>55</v>
      </c>
      <c r="W662" s="11">
        <v>88661</v>
      </c>
      <c r="X662" s="11">
        <v>96291</v>
      </c>
      <c r="Y662" s="11">
        <v>76149</v>
      </c>
      <c r="Z662" s="11">
        <v>69912</v>
      </c>
      <c r="AA662" s="11">
        <v>28820</v>
      </c>
      <c r="AB662" s="11">
        <v>28820</v>
      </c>
      <c r="AC662" s="9" t="s">
        <v>55</v>
      </c>
      <c r="AD662" s="10">
        <v>0.36899999999999999</v>
      </c>
      <c r="AE662" s="10">
        <v>0.42</v>
      </c>
      <c r="AF662" s="10">
        <v>0.39800000000000002</v>
      </c>
      <c r="AG662" s="9">
        <v>335.67</v>
      </c>
      <c r="AH662" s="9">
        <v>540</v>
      </c>
      <c r="AI662" s="9">
        <v>17.41</v>
      </c>
      <c r="AJ662" s="9">
        <v>10.821999999999999</v>
      </c>
      <c r="AK662" s="9">
        <v>0.62160000000000004</v>
      </c>
      <c r="AL662" s="10" t="s">
        <v>55</v>
      </c>
      <c r="AM662" s="10" t="s">
        <v>55</v>
      </c>
      <c r="AN662" s="10">
        <v>0.02</v>
      </c>
      <c r="AO662" s="10">
        <v>0.27700000000000002</v>
      </c>
      <c r="AP662" s="10">
        <v>0.35599999999999998</v>
      </c>
      <c r="AQ662" s="9">
        <v>6484</v>
      </c>
      <c r="AR662" s="9">
        <v>0.60599999999999998</v>
      </c>
      <c r="AS662" s="10">
        <v>7.9000000000000001E-2</v>
      </c>
      <c r="AT662" s="9">
        <v>0.16200000000000001</v>
      </c>
      <c r="AU662" s="16">
        <v>0.62266500622665011</v>
      </c>
      <c r="AV662" s="1" t="str">
        <f t="shared" si="10"/>
        <v>yes</v>
      </c>
    </row>
    <row r="663" spans="1:48" ht="14.25" hidden="1" customHeight="1">
      <c r="A663" s="7">
        <v>659</v>
      </c>
      <c r="B663" s="8" t="s">
        <v>1301</v>
      </c>
      <c r="C663" s="8" t="s">
        <v>1298</v>
      </c>
      <c r="D663" s="9" t="s">
        <v>91</v>
      </c>
      <c r="E663" s="9" t="s">
        <v>59</v>
      </c>
      <c r="F663" s="9" t="s">
        <v>390</v>
      </c>
      <c r="G663" s="9">
        <v>1350</v>
      </c>
      <c r="H663" s="10">
        <v>0.93</v>
      </c>
      <c r="I663" s="10">
        <v>0.92600000000000005</v>
      </c>
      <c r="J663" s="10">
        <v>0.89600000000000002</v>
      </c>
      <c r="K663" s="10">
        <v>1</v>
      </c>
      <c r="L663" s="10" t="s">
        <v>55</v>
      </c>
      <c r="M663" s="10">
        <v>2.5000000000000001E-2</v>
      </c>
      <c r="N663" s="10">
        <v>0.96</v>
      </c>
      <c r="O663" s="9">
        <v>1784</v>
      </c>
      <c r="P663" s="9" t="s">
        <v>55</v>
      </c>
      <c r="Q663" s="9" t="s">
        <v>55</v>
      </c>
      <c r="R663" s="9">
        <v>501</v>
      </c>
      <c r="S663" s="11" t="s">
        <v>55</v>
      </c>
      <c r="T663" s="9" t="s">
        <v>55</v>
      </c>
      <c r="U663" s="9" t="s">
        <v>55</v>
      </c>
      <c r="V663" s="11" t="s">
        <v>55</v>
      </c>
      <c r="W663" s="11">
        <v>109742</v>
      </c>
      <c r="X663" s="11">
        <v>128358</v>
      </c>
      <c r="Y663" s="11">
        <v>97398</v>
      </c>
      <c r="Z663" s="11">
        <v>75177</v>
      </c>
      <c r="AA663" s="11">
        <v>46966</v>
      </c>
      <c r="AB663" s="11">
        <v>46966</v>
      </c>
      <c r="AC663" s="9" t="s">
        <v>55</v>
      </c>
      <c r="AD663" s="10">
        <v>0.92300000000000004</v>
      </c>
      <c r="AE663" s="10">
        <v>0.17</v>
      </c>
      <c r="AF663" s="10">
        <v>0.14599999999999999</v>
      </c>
      <c r="AG663" s="9">
        <v>179</v>
      </c>
      <c r="AH663" s="9">
        <v>559.33000000000004</v>
      </c>
      <c r="AI663" s="9">
        <v>9.9700000000000006</v>
      </c>
      <c r="AJ663" s="9">
        <v>3.19</v>
      </c>
      <c r="AK663" s="9">
        <v>0.32002000000000003</v>
      </c>
      <c r="AL663" s="10" t="s">
        <v>55</v>
      </c>
      <c r="AM663" s="10" t="s">
        <v>55</v>
      </c>
      <c r="AN663" s="10">
        <v>6.5000000000000002E-2</v>
      </c>
      <c r="AO663" s="10">
        <v>0.24299999999999999</v>
      </c>
      <c r="AP663" s="10">
        <v>0.35599999999999998</v>
      </c>
      <c r="AQ663" s="9">
        <v>1784</v>
      </c>
      <c r="AR663" s="9">
        <v>0.1</v>
      </c>
      <c r="AS663" s="9">
        <v>0.112</v>
      </c>
      <c r="AT663" s="9">
        <v>7.0000000000000001E-3</v>
      </c>
      <c r="AU663" s="16">
        <v>0.90909090909090906</v>
      </c>
      <c r="AV663" s="1" t="str">
        <f t="shared" si="10"/>
        <v>no</v>
      </c>
    </row>
    <row r="664" spans="1:48" ht="14.25" hidden="1" customHeight="1">
      <c r="A664" s="7">
        <v>660</v>
      </c>
      <c r="B664" s="8" t="s">
        <v>1302</v>
      </c>
      <c r="C664" s="8" t="s">
        <v>1298</v>
      </c>
      <c r="D664" s="9" t="s">
        <v>63</v>
      </c>
      <c r="E664" s="9" t="s">
        <v>51</v>
      </c>
      <c r="F664" s="9" t="s">
        <v>77</v>
      </c>
      <c r="G664" s="9">
        <v>1055</v>
      </c>
      <c r="H664" s="10">
        <v>0.62</v>
      </c>
      <c r="I664" s="10">
        <v>0.56999999999999995</v>
      </c>
      <c r="J664" s="10">
        <v>0.35399999999999998</v>
      </c>
      <c r="K664" s="10">
        <v>0.81399999999999995</v>
      </c>
      <c r="L664" s="10">
        <v>0.161</v>
      </c>
      <c r="M664" s="10">
        <v>0.318</v>
      </c>
      <c r="N664" s="10">
        <v>0.8</v>
      </c>
      <c r="O664" s="9">
        <v>24328.19</v>
      </c>
      <c r="P664" s="9">
        <v>1469</v>
      </c>
      <c r="Q664" s="9">
        <v>264</v>
      </c>
      <c r="R664" s="9">
        <v>4431</v>
      </c>
      <c r="S664" s="9">
        <v>18333</v>
      </c>
      <c r="T664" s="9" t="s">
        <v>120</v>
      </c>
      <c r="U664" s="9" t="s">
        <v>1303</v>
      </c>
      <c r="V664" s="9">
        <v>11857</v>
      </c>
      <c r="W664" s="11">
        <v>82467</v>
      </c>
      <c r="X664" s="11">
        <v>94707</v>
      </c>
      <c r="Y664" s="11">
        <v>73809</v>
      </c>
      <c r="Z664" s="11">
        <v>67950</v>
      </c>
      <c r="AA664" s="11">
        <v>6580</v>
      </c>
      <c r="AB664" s="11">
        <v>22154</v>
      </c>
      <c r="AC664" s="9" t="s">
        <v>529</v>
      </c>
      <c r="AD664" s="10">
        <v>0.58499999999999996</v>
      </c>
      <c r="AE664" s="10">
        <v>0.35</v>
      </c>
      <c r="AF664" s="10">
        <v>0.34300000000000003</v>
      </c>
      <c r="AG664" s="9">
        <v>1748.67</v>
      </c>
      <c r="AH664" s="9">
        <v>3782.67</v>
      </c>
      <c r="AI664" s="9">
        <v>13.91</v>
      </c>
      <c r="AJ664" s="9">
        <v>6.431</v>
      </c>
      <c r="AK664" s="9">
        <v>0.46228000000000002</v>
      </c>
      <c r="AL664" s="9">
        <v>4.8000000000000001E-2</v>
      </c>
      <c r="AM664" s="9">
        <v>0.55800000000000005</v>
      </c>
      <c r="AN664" s="10">
        <v>8.9999999999999993E-3</v>
      </c>
      <c r="AO664" s="10">
        <v>0.28000000000000003</v>
      </c>
      <c r="AP664" s="10">
        <v>0.35599999999999998</v>
      </c>
      <c r="AQ664" s="9">
        <v>28289</v>
      </c>
      <c r="AR664" s="9">
        <v>0.61199999999999999</v>
      </c>
      <c r="AS664" s="10">
        <v>7.5999999999999998E-2</v>
      </c>
      <c r="AT664" s="10">
        <v>3.5000000000000003E-2</v>
      </c>
      <c r="AU664" s="16">
        <v>0.62034739454094301</v>
      </c>
      <c r="AV664" s="1" t="str">
        <f t="shared" si="10"/>
        <v>yes</v>
      </c>
    </row>
    <row r="665" spans="1:48" ht="14.25" hidden="1" customHeight="1">
      <c r="A665" s="7">
        <v>661</v>
      </c>
      <c r="B665" s="8" t="s">
        <v>1304</v>
      </c>
      <c r="C665" s="8" t="s">
        <v>1298</v>
      </c>
      <c r="D665" s="9" t="s">
        <v>58</v>
      </c>
      <c r="E665" s="9" t="s">
        <v>51</v>
      </c>
      <c r="F665" s="9" t="s">
        <v>379</v>
      </c>
      <c r="G665" s="9">
        <v>840</v>
      </c>
      <c r="H665" s="10">
        <v>0.38800000000000001</v>
      </c>
      <c r="I665" s="10">
        <v>0.33600000000000002</v>
      </c>
      <c r="J665" s="10">
        <v>0.161</v>
      </c>
      <c r="K665" s="10">
        <v>0.96799999999999997</v>
      </c>
      <c r="L665" s="10">
        <v>8.5000000000000006E-2</v>
      </c>
      <c r="M665" s="10">
        <v>0.35799999999999998</v>
      </c>
      <c r="N665" s="10">
        <v>0.74</v>
      </c>
      <c r="O665" s="9">
        <v>1476.18</v>
      </c>
      <c r="P665" s="9">
        <v>17</v>
      </c>
      <c r="Q665" s="9" t="s">
        <v>55</v>
      </c>
      <c r="R665" s="9">
        <v>429</v>
      </c>
      <c r="S665" s="11">
        <v>25264</v>
      </c>
      <c r="T665" s="9" t="s">
        <v>1305</v>
      </c>
      <c r="U665" s="9" t="s">
        <v>112</v>
      </c>
      <c r="V665" s="11">
        <v>13103</v>
      </c>
      <c r="W665" s="11">
        <v>68898</v>
      </c>
      <c r="X665" s="11">
        <v>74250</v>
      </c>
      <c r="Y665" s="11">
        <v>67014</v>
      </c>
      <c r="Z665" s="11">
        <v>61677</v>
      </c>
      <c r="AA665" s="11">
        <v>4657</v>
      </c>
      <c r="AB665" s="11">
        <v>17010</v>
      </c>
      <c r="AC665" s="9" t="s">
        <v>671</v>
      </c>
      <c r="AD665" s="10">
        <v>0.39</v>
      </c>
      <c r="AE665" s="10">
        <v>0.77</v>
      </c>
      <c r="AF665" s="10">
        <v>0.71099999999999997</v>
      </c>
      <c r="AG665" s="9">
        <v>101</v>
      </c>
      <c r="AH665" s="9">
        <v>223.33</v>
      </c>
      <c r="AI665" s="9">
        <v>14.62</v>
      </c>
      <c r="AJ665" s="9">
        <v>6.61</v>
      </c>
      <c r="AK665" s="9">
        <v>0.45223999999999998</v>
      </c>
      <c r="AL665" s="10">
        <v>2.7E-2</v>
      </c>
      <c r="AM665" s="10">
        <v>0.39900000000000002</v>
      </c>
      <c r="AN665" s="10">
        <v>1E-3</v>
      </c>
      <c r="AO665" s="10">
        <v>0.76900000000000002</v>
      </c>
      <c r="AP665" s="10">
        <v>0.35599999999999998</v>
      </c>
      <c r="AQ665" s="9">
        <v>1585</v>
      </c>
      <c r="AR665" s="9">
        <v>0.27800000000000002</v>
      </c>
      <c r="AS665" s="9" t="s">
        <v>1306</v>
      </c>
      <c r="AT665" s="9" t="s">
        <v>126</v>
      </c>
      <c r="AU665" s="16">
        <v>0.78247261345852892</v>
      </c>
      <c r="AV665" s="1" t="str">
        <f t="shared" si="10"/>
        <v>no</v>
      </c>
    </row>
    <row r="666" spans="1:48" ht="14.25" customHeight="1">
      <c r="A666" s="7">
        <v>662</v>
      </c>
      <c r="B666" s="8" t="s">
        <v>1307</v>
      </c>
      <c r="C666" s="8" t="s">
        <v>1298</v>
      </c>
      <c r="D666" s="9" t="s">
        <v>69</v>
      </c>
      <c r="E666" s="9" t="s">
        <v>59</v>
      </c>
      <c r="F666" s="9" t="s">
        <v>354</v>
      </c>
      <c r="G666" s="9">
        <v>1200</v>
      </c>
      <c r="H666" s="10">
        <v>0.83299999999999996</v>
      </c>
      <c r="I666" s="10">
        <v>0.82599999999999996</v>
      </c>
      <c r="J666" s="10">
        <v>0.79500000000000004</v>
      </c>
      <c r="K666" s="10">
        <v>0.89</v>
      </c>
      <c r="L666" s="10">
        <v>2.8000000000000001E-2</v>
      </c>
      <c r="M666" s="10">
        <v>5.8000000000000003E-2</v>
      </c>
      <c r="N666" s="10">
        <v>0.9</v>
      </c>
      <c r="O666" s="9">
        <v>6458.67</v>
      </c>
      <c r="P666" s="9">
        <v>117</v>
      </c>
      <c r="Q666" s="9">
        <v>134</v>
      </c>
      <c r="R666" s="9">
        <v>1483</v>
      </c>
      <c r="S666" s="9" t="s">
        <v>55</v>
      </c>
      <c r="T666" s="9" t="s">
        <v>55</v>
      </c>
      <c r="U666" s="9" t="s">
        <v>55</v>
      </c>
      <c r="V666" s="9" t="s">
        <v>55</v>
      </c>
      <c r="W666" s="11">
        <v>85592</v>
      </c>
      <c r="X666" s="11">
        <v>111105</v>
      </c>
      <c r="Y666" s="11">
        <v>80919</v>
      </c>
      <c r="Z666" s="11">
        <v>70551</v>
      </c>
      <c r="AA666" s="11">
        <v>32172</v>
      </c>
      <c r="AB666" s="11">
        <v>32172</v>
      </c>
      <c r="AC666" s="9" t="s">
        <v>55</v>
      </c>
      <c r="AD666" s="10">
        <v>0.79100000000000004</v>
      </c>
      <c r="AE666" s="10">
        <v>0.08</v>
      </c>
      <c r="AF666" s="10">
        <v>8.3000000000000004E-2</v>
      </c>
      <c r="AG666" s="9">
        <v>474.33</v>
      </c>
      <c r="AH666" s="9">
        <v>700.33</v>
      </c>
      <c r="AI666" s="9">
        <v>13.62</v>
      </c>
      <c r="AJ666" s="9">
        <v>9.2219999999999995</v>
      </c>
      <c r="AK666" s="9">
        <v>0.67730000000000001</v>
      </c>
      <c r="AL666" s="9" t="s">
        <v>55</v>
      </c>
      <c r="AM666" s="9" t="s">
        <v>55</v>
      </c>
      <c r="AN666" s="10">
        <v>1.7999999999999999E-2</v>
      </c>
      <c r="AO666" s="10">
        <v>0.16200000000000001</v>
      </c>
      <c r="AP666" s="10">
        <v>0.35599999999999998</v>
      </c>
      <c r="AQ666" s="9">
        <v>6631</v>
      </c>
      <c r="AR666" s="9">
        <v>0.55000000000000004</v>
      </c>
      <c r="AS666" s="10">
        <v>0.19400000000000001</v>
      </c>
      <c r="AT666" s="10">
        <v>4.2000000000000003E-2</v>
      </c>
      <c r="AU666" s="16">
        <v>0.64516129032258063</v>
      </c>
      <c r="AV666" s="1" t="str">
        <f t="shared" si="10"/>
        <v>yes</v>
      </c>
    </row>
    <row r="667" spans="1:48" ht="14.25" hidden="1" customHeight="1">
      <c r="A667" s="7">
        <v>663</v>
      </c>
      <c r="B667" s="8" t="s">
        <v>1308</v>
      </c>
      <c r="C667" s="8" t="s">
        <v>1298</v>
      </c>
      <c r="D667" s="9" t="s">
        <v>69</v>
      </c>
      <c r="E667" s="9" t="s">
        <v>51</v>
      </c>
      <c r="F667" s="9" t="s">
        <v>70</v>
      </c>
      <c r="G667" s="9">
        <v>860</v>
      </c>
      <c r="H667" s="10">
        <v>0.317</v>
      </c>
      <c r="I667" s="10">
        <v>0.27900000000000003</v>
      </c>
      <c r="J667" s="10">
        <v>0.16</v>
      </c>
      <c r="K667" s="10">
        <v>0.90200000000000002</v>
      </c>
      <c r="L667" s="10">
        <v>0.26400000000000001</v>
      </c>
      <c r="M667" s="10">
        <v>0.58699999999999997</v>
      </c>
      <c r="N667" s="10">
        <v>0.79</v>
      </c>
      <c r="O667" s="9">
        <v>5060.46</v>
      </c>
      <c r="P667" s="9">
        <v>169</v>
      </c>
      <c r="Q667" s="9">
        <v>8</v>
      </c>
      <c r="R667" s="9">
        <v>912</v>
      </c>
      <c r="S667" s="9">
        <v>13221</v>
      </c>
      <c r="T667" s="9" t="s">
        <v>243</v>
      </c>
      <c r="U667" s="9" t="s">
        <v>628</v>
      </c>
      <c r="V667" s="9">
        <v>8573</v>
      </c>
      <c r="W667" s="11">
        <v>78059</v>
      </c>
      <c r="X667" s="11">
        <v>83952</v>
      </c>
      <c r="Y667" s="11">
        <v>72270</v>
      </c>
      <c r="Z667" s="11">
        <v>68535</v>
      </c>
      <c r="AA667" s="11">
        <v>4885</v>
      </c>
      <c r="AB667" s="11">
        <v>16493</v>
      </c>
      <c r="AC667" s="9" t="s">
        <v>195</v>
      </c>
      <c r="AD667" s="10">
        <v>0.311</v>
      </c>
      <c r="AE667" s="10">
        <v>0.8</v>
      </c>
      <c r="AF667" s="10">
        <v>0.59699999999999998</v>
      </c>
      <c r="AG667" s="9">
        <v>256.67</v>
      </c>
      <c r="AH667" s="9">
        <v>465.33</v>
      </c>
      <c r="AI667" s="9">
        <v>19.72</v>
      </c>
      <c r="AJ667" s="9">
        <v>10.875</v>
      </c>
      <c r="AK667" s="9">
        <v>0.55157999999999996</v>
      </c>
      <c r="AL667" s="9">
        <v>1.4E-2</v>
      </c>
      <c r="AM667" s="9">
        <v>0.48499999999999999</v>
      </c>
      <c r="AN667" s="10">
        <v>2E-3</v>
      </c>
      <c r="AO667" s="10">
        <v>0.747</v>
      </c>
      <c r="AP667" s="10">
        <v>0.35599999999999998</v>
      </c>
      <c r="AQ667" s="9">
        <v>6104</v>
      </c>
      <c r="AR667" s="9">
        <v>0.21099999999999999</v>
      </c>
      <c r="AS667" s="10" t="s">
        <v>1309</v>
      </c>
      <c r="AT667" s="10">
        <v>6.0000000000000001E-3</v>
      </c>
      <c r="AU667" s="16">
        <v>0.82576383154417843</v>
      </c>
      <c r="AV667" s="1" t="str">
        <f t="shared" si="10"/>
        <v>yes</v>
      </c>
    </row>
    <row r="668" spans="1:48" ht="14.25" hidden="1" customHeight="1">
      <c r="A668" s="7">
        <v>664</v>
      </c>
      <c r="B668" s="8" t="s">
        <v>1310</v>
      </c>
      <c r="C668" s="8" t="s">
        <v>1298</v>
      </c>
      <c r="D668" s="9" t="s">
        <v>150</v>
      </c>
      <c r="E668" s="9" t="s">
        <v>59</v>
      </c>
      <c r="F668" s="9" t="s">
        <v>624</v>
      </c>
      <c r="G668" s="9">
        <v>965</v>
      </c>
      <c r="H668" s="10">
        <v>0.51600000000000001</v>
      </c>
      <c r="I668" s="10">
        <v>0.496</v>
      </c>
      <c r="J668" s="10">
        <v>0.375</v>
      </c>
      <c r="K668" s="10">
        <v>0.60899999999999999</v>
      </c>
      <c r="L668" s="10">
        <v>0.20399999999999999</v>
      </c>
      <c r="M668" s="10">
        <v>0.42599999999999999</v>
      </c>
      <c r="N668" s="10">
        <v>0.73</v>
      </c>
      <c r="O668" s="9">
        <v>3069.77</v>
      </c>
      <c r="P668" s="9">
        <v>379</v>
      </c>
      <c r="Q668" s="9">
        <v>43</v>
      </c>
      <c r="R668" s="9">
        <v>647</v>
      </c>
      <c r="S668" s="9" t="s">
        <v>55</v>
      </c>
      <c r="T668" s="9" t="s">
        <v>55</v>
      </c>
      <c r="U668" s="9" t="s">
        <v>55</v>
      </c>
      <c r="V668" s="9" t="s">
        <v>55</v>
      </c>
      <c r="W668" s="11">
        <v>64733</v>
      </c>
      <c r="X668" s="11">
        <v>67887</v>
      </c>
      <c r="Y668" s="11">
        <v>61767</v>
      </c>
      <c r="Z668" s="11">
        <v>53973</v>
      </c>
      <c r="AA668" s="11">
        <v>28280</v>
      </c>
      <c r="AB668" s="11">
        <v>28280</v>
      </c>
      <c r="AC668" s="9" t="s">
        <v>55</v>
      </c>
      <c r="AD668" s="10">
        <v>0.40200000000000002</v>
      </c>
      <c r="AE668" s="10">
        <v>0.4</v>
      </c>
      <c r="AF668" s="10">
        <v>0.23499999999999999</v>
      </c>
      <c r="AG668" s="9">
        <v>169</v>
      </c>
      <c r="AH668" s="9">
        <v>350.67</v>
      </c>
      <c r="AI668" s="9">
        <v>18.16</v>
      </c>
      <c r="AJ668" s="9">
        <v>8.7539999999999996</v>
      </c>
      <c r="AK668" s="9">
        <v>0.48193999999999998</v>
      </c>
      <c r="AL668" s="9" t="s">
        <v>55</v>
      </c>
      <c r="AM668" s="9" t="s">
        <v>55</v>
      </c>
      <c r="AN668" s="10">
        <v>0.01</v>
      </c>
      <c r="AO668" s="10">
        <v>0.26300000000000001</v>
      </c>
      <c r="AP668" s="10">
        <v>0.35599999999999998</v>
      </c>
      <c r="AQ668" s="9">
        <v>4329</v>
      </c>
      <c r="AR668" s="9">
        <v>0.55000000000000004</v>
      </c>
      <c r="AS668" s="9">
        <v>9.1999999999999998E-2</v>
      </c>
      <c r="AT668" s="10">
        <v>0.114</v>
      </c>
      <c r="AU668" s="16">
        <v>0.64516129032258063</v>
      </c>
      <c r="AV668" s="1" t="str">
        <f t="shared" si="10"/>
        <v>no</v>
      </c>
    </row>
    <row r="669" spans="1:48" ht="14.25" hidden="1" customHeight="1">
      <c r="A669" s="7">
        <v>665</v>
      </c>
      <c r="B669" s="8" t="s">
        <v>1311</v>
      </c>
      <c r="C669" s="8" t="s">
        <v>1298</v>
      </c>
      <c r="D669" s="9" t="s">
        <v>91</v>
      </c>
      <c r="E669" s="9" t="s">
        <v>59</v>
      </c>
      <c r="F669" s="9" t="s">
        <v>296</v>
      </c>
      <c r="G669" s="9" t="s">
        <v>55</v>
      </c>
      <c r="H669" s="10">
        <v>0.59199999999999997</v>
      </c>
      <c r="I669" s="10">
        <v>0.57399999999999995</v>
      </c>
      <c r="J669" s="10">
        <v>0.432</v>
      </c>
      <c r="K669" s="10">
        <v>1</v>
      </c>
      <c r="L669" s="10">
        <v>0.189</v>
      </c>
      <c r="M669" s="10">
        <v>0.35599999999999998</v>
      </c>
      <c r="N669" s="10">
        <v>0.67</v>
      </c>
      <c r="O669" s="9">
        <v>1700.49</v>
      </c>
      <c r="P669" s="9" t="s">
        <v>55</v>
      </c>
      <c r="Q669" s="9" t="s">
        <v>55</v>
      </c>
      <c r="R669" s="9">
        <v>580</v>
      </c>
      <c r="S669" s="9" t="s">
        <v>55</v>
      </c>
      <c r="T669" s="9" t="s">
        <v>55</v>
      </c>
      <c r="U669" s="9" t="s">
        <v>55</v>
      </c>
      <c r="V669" s="9" t="s">
        <v>55</v>
      </c>
      <c r="W669" s="11">
        <v>57693</v>
      </c>
      <c r="X669" s="11">
        <v>65925</v>
      </c>
      <c r="Y669" s="11">
        <v>60030</v>
      </c>
      <c r="Z669" s="11">
        <v>51057</v>
      </c>
      <c r="AA669" s="11">
        <v>34090</v>
      </c>
      <c r="AB669" s="11">
        <v>34090</v>
      </c>
      <c r="AC669" s="9" t="s">
        <v>55</v>
      </c>
      <c r="AD669" s="10">
        <v>0.54400000000000004</v>
      </c>
      <c r="AE669" s="10">
        <v>0.38</v>
      </c>
      <c r="AF669" s="10">
        <v>0.40300000000000002</v>
      </c>
      <c r="AG669" s="9">
        <v>121.67</v>
      </c>
      <c r="AH669" s="9">
        <v>202</v>
      </c>
      <c r="AI669" s="9">
        <v>13.98</v>
      </c>
      <c r="AJ669" s="9">
        <v>8.4179999999999993</v>
      </c>
      <c r="AK669" s="9">
        <v>0.60231000000000001</v>
      </c>
      <c r="AL669" s="9" t="s">
        <v>55</v>
      </c>
      <c r="AM669" s="9" t="s">
        <v>55</v>
      </c>
      <c r="AN669" s="10">
        <v>0.02</v>
      </c>
      <c r="AO669" s="10">
        <v>0.35499999999999998</v>
      </c>
      <c r="AP669" s="10">
        <v>0.35599999999999998</v>
      </c>
      <c r="AQ669" s="9">
        <v>1917</v>
      </c>
      <c r="AR669" s="9">
        <v>0.43099999999999999</v>
      </c>
      <c r="AS669" s="10">
        <v>1E-3</v>
      </c>
      <c r="AT669" s="10">
        <v>4.8000000000000001E-2</v>
      </c>
      <c r="AU669" s="16">
        <v>0.69881201956673655</v>
      </c>
      <c r="AV669" s="1" t="str">
        <f t="shared" si="10"/>
        <v>no</v>
      </c>
    </row>
    <row r="670" spans="1:48" ht="14.25" hidden="1" customHeight="1">
      <c r="A670" s="7">
        <v>666</v>
      </c>
      <c r="B670" s="8" t="s">
        <v>1312</v>
      </c>
      <c r="C670" s="8" t="s">
        <v>1298</v>
      </c>
      <c r="D670" s="9" t="s">
        <v>91</v>
      </c>
      <c r="E670" s="9" t="s">
        <v>59</v>
      </c>
      <c r="F670" s="9" t="s">
        <v>187</v>
      </c>
      <c r="G670" s="9">
        <v>790</v>
      </c>
      <c r="H670" s="10">
        <v>0.45700000000000002</v>
      </c>
      <c r="I670" s="10">
        <v>0.443</v>
      </c>
      <c r="J670" s="10">
        <v>0.379</v>
      </c>
      <c r="K670" s="10">
        <v>0.95599999999999996</v>
      </c>
      <c r="L670" s="10">
        <v>3.9E-2</v>
      </c>
      <c r="M670" s="10">
        <v>0.218</v>
      </c>
      <c r="N670" s="10">
        <v>0.68</v>
      </c>
      <c r="O670" s="9">
        <v>1406.39</v>
      </c>
      <c r="P670" s="9">
        <v>0</v>
      </c>
      <c r="Q670" s="9" t="s">
        <v>55</v>
      </c>
      <c r="R670" s="9">
        <v>254</v>
      </c>
      <c r="S670" s="9" t="s">
        <v>55</v>
      </c>
      <c r="T670" s="9" t="s">
        <v>55</v>
      </c>
      <c r="U670" s="9" t="s">
        <v>55</v>
      </c>
      <c r="V670" s="9" t="s">
        <v>55</v>
      </c>
      <c r="W670" s="11">
        <v>57049</v>
      </c>
      <c r="X670" s="11">
        <v>74637</v>
      </c>
      <c r="Y670" s="11">
        <v>59670</v>
      </c>
      <c r="Z670" s="11">
        <v>52659</v>
      </c>
      <c r="AA670" s="11">
        <v>18236</v>
      </c>
      <c r="AB670" s="11">
        <v>18236</v>
      </c>
      <c r="AC670" s="9" t="s">
        <v>55</v>
      </c>
      <c r="AD670" s="10">
        <v>0.46200000000000002</v>
      </c>
      <c r="AE670" s="10">
        <v>0.76</v>
      </c>
      <c r="AF670" s="10">
        <v>0.70299999999999996</v>
      </c>
      <c r="AG670" s="9">
        <v>117</v>
      </c>
      <c r="AH670" s="9">
        <v>145.33000000000001</v>
      </c>
      <c r="AI670" s="9">
        <v>12.02</v>
      </c>
      <c r="AJ670" s="9">
        <v>9.6769999999999996</v>
      </c>
      <c r="AK670" s="9">
        <v>0.80505000000000004</v>
      </c>
      <c r="AL670" s="9" t="s">
        <v>55</v>
      </c>
      <c r="AM670" s="9" t="s">
        <v>55</v>
      </c>
      <c r="AN670" s="10">
        <v>3.5000000000000003E-2</v>
      </c>
      <c r="AO670" s="10">
        <v>0.86899999999999999</v>
      </c>
      <c r="AP670" s="10">
        <v>0.35599999999999998</v>
      </c>
      <c r="AQ670" s="9">
        <v>1438</v>
      </c>
      <c r="AR670" s="9">
        <v>0.95</v>
      </c>
      <c r="AS670" s="10" t="s">
        <v>1313</v>
      </c>
      <c r="AT670" s="9" t="s">
        <v>496</v>
      </c>
      <c r="AU670" s="16">
        <v>0.51282051282051277</v>
      </c>
      <c r="AV670" s="1" t="str">
        <f t="shared" si="10"/>
        <v>no</v>
      </c>
    </row>
    <row r="671" spans="1:48" ht="14.25" hidden="1" customHeight="1">
      <c r="A671" s="7">
        <v>667</v>
      </c>
      <c r="B671" s="8" t="s">
        <v>1314</v>
      </c>
      <c r="C671" s="8" t="s">
        <v>1298</v>
      </c>
      <c r="D671" s="9" t="s">
        <v>58</v>
      </c>
      <c r="E671" s="9" t="s">
        <v>59</v>
      </c>
      <c r="F671" s="9" t="s">
        <v>94</v>
      </c>
      <c r="G671" s="9">
        <v>990</v>
      </c>
      <c r="H671" s="10">
        <v>0.47899999999999998</v>
      </c>
      <c r="I671" s="10">
        <v>0.46200000000000002</v>
      </c>
      <c r="J671" s="10">
        <v>0.33500000000000002</v>
      </c>
      <c r="K671" s="10">
        <v>0.71499999999999997</v>
      </c>
      <c r="L671" s="10">
        <v>0.13200000000000001</v>
      </c>
      <c r="M671" s="10">
        <v>0.32200000000000001</v>
      </c>
      <c r="N671" s="10">
        <v>0.64</v>
      </c>
      <c r="O671" s="9">
        <v>1882.51</v>
      </c>
      <c r="P671" s="9">
        <v>114</v>
      </c>
      <c r="Q671" s="9" t="s">
        <v>55</v>
      </c>
      <c r="R671" s="9">
        <v>320</v>
      </c>
      <c r="S671" s="9" t="s">
        <v>55</v>
      </c>
      <c r="T671" s="9" t="s">
        <v>55</v>
      </c>
      <c r="U671" s="9" t="s">
        <v>55</v>
      </c>
      <c r="V671" s="9" t="s">
        <v>55</v>
      </c>
      <c r="W671" s="11">
        <v>66125</v>
      </c>
      <c r="X671" s="11">
        <v>70002</v>
      </c>
      <c r="Y671" s="11">
        <v>63990</v>
      </c>
      <c r="Z671" s="11">
        <v>58320</v>
      </c>
      <c r="AA671" s="11">
        <v>32140</v>
      </c>
      <c r="AB671" s="11">
        <v>32140</v>
      </c>
      <c r="AC671" s="9" t="s">
        <v>55</v>
      </c>
      <c r="AD671" s="10">
        <v>0.4</v>
      </c>
      <c r="AE671" s="10">
        <v>0.51</v>
      </c>
      <c r="AF671" s="10">
        <v>0.42599999999999999</v>
      </c>
      <c r="AG671" s="9">
        <v>117</v>
      </c>
      <c r="AH671" s="9">
        <v>131</v>
      </c>
      <c r="AI671" s="9">
        <v>16.09</v>
      </c>
      <c r="AJ671" s="9">
        <v>14.37</v>
      </c>
      <c r="AK671" s="9">
        <v>0.89312999999999998</v>
      </c>
      <c r="AL671" s="9" t="s">
        <v>55</v>
      </c>
      <c r="AM671" s="9" t="s">
        <v>55</v>
      </c>
      <c r="AN671" s="10">
        <v>2.3E-2</v>
      </c>
      <c r="AO671" s="10">
        <v>0.20699999999999999</v>
      </c>
      <c r="AP671" s="10">
        <v>0.35599999999999998</v>
      </c>
      <c r="AQ671" s="9">
        <v>2221</v>
      </c>
      <c r="AR671" s="9">
        <v>0.44400000000000001</v>
      </c>
      <c r="AS671" s="10">
        <v>0.14799999999999999</v>
      </c>
      <c r="AT671" s="10">
        <v>7.9000000000000001E-2</v>
      </c>
      <c r="AU671" s="16">
        <v>0.69252077562326875</v>
      </c>
      <c r="AV671" s="1" t="str">
        <f t="shared" si="10"/>
        <v>no</v>
      </c>
    </row>
    <row r="672" spans="1:48" ht="14.25" hidden="1" customHeight="1">
      <c r="A672" s="7">
        <v>668</v>
      </c>
      <c r="B672" s="8" t="s">
        <v>1315</v>
      </c>
      <c r="C672" s="8" t="s">
        <v>1298</v>
      </c>
      <c r="D672" s="9" t="s">
        <v>91</v>
      </c>
      <c r="E672" s="9" t="s">
        <v>59</v>
      </c>
      <c r="F672" s="9" t="s">
        <v>390</v>
      </c>
      <c r="G672" s="9">
        <v>1025</v>
      </c>
      <c r="H672" s="10">
        <v>0.62</v>
      </c>
      <c r="I672" s="10">
        <v>0.61599999999999999</v>
      </c>
      <c r="J672" s="10">
        <v>0.54800000000000004</v>
      </c>
      <c r="K672" s="10">
        <v>0.86099999999999999</v>
      </c>
      <c r="L672" s="10">
        <v>3.7999999999999999E-2</v>
      </c>
      <c r="M672" s="10">
        <v>0.189</v>
      </c>
      <c r="N672" s="10">
        <v>0.79</v>
      </c>
      <c r="O672" s="9">
        <v>1822.7</v>
      </c>
      <c r="P672" s="9">
        <v>82</v>
      </c>
      <c r="Q672" s="9" t="s">
        <v>55</v>
      </c>
      <c r="R672" s="9">
        <v>408</v>
      </c>
      <c r="S672" s="9" t="s">
        <v>55</v>
      </c>
      <c r="T672" s="9" t="s">
        <v>55</v>
      </c>
      <c r="U672" s="9" t="s">
        <v>55</v>
      </c>
      <c r="V672" s="9" t="s">
        <v>55</v>
      </c>
      <c r="W672" s="11">
        <v>62452</v>
      </c>
      <c r="X672" s="11">
        <v>72036</v>
      </c>
      <c r="Y672" s="11">
        <v>59445</v>
      </c>
      <c r="Z672" s="11">
        <v>52740</v>
      </c>
      <c r="AA672" s="11">
        <v>33730</v>
      </c>
      <c r="AB672" s="11">
        <v>33730</v>
      </c>
      <c r="AC672" s="9" t="s">
        <v>55</v>
      </c>
      <c r="AD672" s="10">
        <v>0.51200000000000001</v>
      </c>
      <c r="AE672" s="10">
        <v>0.33</v>
      </c>
      <c r="AF672" s="10">
        <v>0.31900000000000001</v>
      </c>
      <c r="AG672" s="9">
        <v>131.33000000000001</v>
      </c>
      <c r="AH672" s="9">
        <v>244.67</v>
      </c>
      <c r="AI672" s="9">
        <v>13.88</v>
      </c>
      <c r="AJ672" s="9">
        <v>7.45</v>
      </c>
      <c r="AK672" s="9">
        <v>0.53678000000000003</v>
      </c>
      <c r="AL672" s="9" t="s">
        <v>55</v>
      </c>
      <c r="AM672" s="9" t="s">
        <v>55</v>
      </c>
      <c r="AN672" s="10">
        <v>5.1999999999999998E-2</v>
      </c>
      <c r="AO672" s="10">
        <v>0.214</v>
      </c>
      <c r="AP672" s="10">
        <v>0.35599999999999998</v>
      </c>
      <c r="AQ672" s="9">
        <v>1949</v>
      </c>
      <c r="AR672" s="9">
        <v>0.313</v>
      </c>
      <c r="AS672" s="9">
        <v>0.14099999999999999</v>
      </c>
      <c r="AT672" s="9">
        <v>0.108</v>
      </c>
      <c r="AU672" s="16">
        <v>0.76161462300076166</v>
      </c>
      <c r="AV672" s="1" t="str">
        <f t="shared" si="10"/>
        <v>no</v>
      </c>
    </row>
    <row r="673" spans="1:48" ht="14.25" hidden="1" customHeight="1">
      <c r="A673" s="7">
        <v>669</v>
      </c>
      <c r="B673" s="8" t="s">
        <v>1316</v>
      </c>
      <c r="C673" s="8" t="s">
        <v>1298</v>
      </c>
      <c r="D673" s="9" t="s">
        <v>58</v>
      </c>
      <c r="E673" s="9" t="s">
        <v>59</v>
      </c>
      <c r="F673" s="9" t="s">
        <v>94</v>
      </c>
      <c r="G673" s="9">
        <v>960</v>
      </c>
      <c r="H673" s="10">
        <v>0.38800000000000001</v>
      </c>
      <c r="I673" s="10">
        <v>0.36599999999999999</v>
      </c>
      <c r="J673" s="10">
        <v>0.18099999999999999</v>
      </c>
      <c r="K673" s="10">
        <v>0.89900000000000002</v>
      </c>
      <c r="L673" s="10">
        <v>0.107</v>
      </c>
      <c r="M673" s="10">
        <v>0.36699999999999999</v>
      </c>
      <c r="N673" s="10">
        <v>0.59</v>
      </c>
      <c r="O673" s="9">
        <v>2282.3000000000002</v>
      </c>
      <c r="P673" s="9">
        <v>87</v>
      </c>
      <c r="Q673" s="9" t="s">
        <v>55</v>
      </c>
      <c r="R673" s="9">
        <v>338</v>
      </c>
      <c r="S673" s="11" t="s">
        <v>55</v>
      </c>
      <c r="T673" s="9" t="s">
        <v>55</v>
      </c>
      <c r="U673" s="9" t="s">
        <v>55</v>
      </c>
      <c r="V673" s="11" t="s">
        <v>55</v>
      </c>
      <c r="W673" s="11">
        <v>68585</v>
      </c>
      <c r="X673" s="11">
        <v>74853</v>
      </c>
      <c r="Y673" s="11">
        <v>62622</v>
      </c>
      <c r="Z673" s="11">
        <v>59841</v>
      </c>
      <c r="AA673" s="11">
        <v>30530</v>
      </c>
      <c r="AB673" s="11">
        <v>30530</v>
      </c>
      <c r="AC673" s="9" t="s">
        <v>55</v>
      </c>
      <c r="AD673" s="10">
        <v>0.214</v>
      </c>
      <c r="AE673" s="10">
        <v>0.47</v>
      </c>
      <c r="AF673" s="10">
        <v>0.41099999999999998</v>
      </c>
      <c r="AG673" s="9">
        <v>189.67</v>
      </c>
      <c r="AH673" s="9">
        <v>267.33</v>
      </c>
      <c r="AI673" s="9">
        <v>12.03</v>
      </c>
      <c r="AJ673" s="9">
        <v>8.5370000000000008</v>
      </c>
      <c r="AK673" s="9">
        <v>0.70948</v>
      </c>
      <c r="AL673" s="10" t="s">
        <v>55</v>
      </c>
      <c r="AM673" s="10" t="s">
        <v>55</v>
      </c>
      <c r="AN673" s="10">
        <v>7.8E-2</v>
      </c>
      <c r="AO673" s="10">
        <v>0.31</v>
      </c>
      <c r="AP673" s="10">
        <v>0.35599999999999998</v>
      </c>
      <c r="AQ673" s="9">
        <v>2474</v>
      </c>
      <c r="AR673" s="9">
        <v>0.621</v>
      </c>
      <c r="AS673" s="9">
        <v>4.4999999999999998E-2</v>
      </c>
      <c r="AT673" s="9">
        <v>0.17399999999999999</v>
      </c>
      <c r="AU673" s="16">
        <v>0.61690314620604569</v>
      </c>
      <c r="AV673" s="1" t="str">
        <f t="shared" si="10"/>
        <v>no</v>
      </c>
    </row>
    <row r="674" spans="1:48" ht="14.25" hidden="1" customHeight="1">
      <c r="A674" s="7">
        <v>670</v>
      </c>
      <c r="B674" s="8" t="s">
        <v>1317</v>
      </c>
      <c r="C674" s="8" t="s">
        <v>1298</v>
      </c>
      <c r="D674" s="9" t="s">
        <v>58</v>
      </c>
      <c r="E674" s="9" t="s">
        <v>59</v>
      </c>
      <c r="F674" s="9" t="s">
        <v>147</v>
      </c>
      <c r="G674" s="9">
        <v>955</v>
      </c>
      <c r="H674" s="10">
        <v>0.60199999999999998</v>
      </c>
      <c r="I674" s="10">
        <v>0.56599999999999995</v>
      </c>
      <c r="J674" s="10">
        <v>0.373</v>
      </c>
      <c r="K674" s="10">
        <v>0.80200000000000005</v>
      </c>
      <c r="L674" s="10">
        <v>0.374</v>
      </c>
      <c r="M674" s="10">
        <v>0.49199999999999999</v>
      </c>
      <c r="N674" s="10">
        <v>0.59</v>
      </c>
      <c r="O674" s="9">
        <v>704.68</v>
      </c>
      <c r="P674" s="9">
        <v>54</v>
      </c>
      <c r="Q674" s="9" t="s">
        <v>55</v>
      </c>
      <c r="R674" s="9">
        <v>116</v>
      </c>
      <c r="S674" s="11" t="s">
        <v>55</v>
      </c>
      <c r="T674" s="9" t="s">
        <v>55</v>
      </c>
      <c r="U674" s="9" t="s">
        <v>55</v>
      </c>
      <c r="V674" s="11" t="s">
        <v>55</v>
      </c>
      <c r="W674" s="11">
        <v>46926</v>
      </c>
      <c r="X674" s="11">
        <v>45864</v>
      </c>
      <c r="Y674" s="11">
        <v>39969</v>
      </c>
      <c r="Z674" s="11">
        <v>41409</v>
      </c>
      <c r="AA674" s="11">
        <v>24220</v>
      </c>
      <c r="AB674" s="11">
        <v>24220</v>
      </c>
      <c r="AC674" s="9" t="s">
        <v>55</v>
      </c>
      <c r="AD674" s="10">
        <v>0.4</v>
      </c>
      <c r="AE674" s="10">
        <v>0.41</v>
      </c>
      <c r="AF674" s="10">
        <v>0.42899999999999999</v>
      </c>
      <c r="AG674" s="9">
        <v>35</v>
      </c>
      <c r="AH674" s="9">
        <v>78.67</v>
      </c>
      <c r="AI674" s="9">
        <v>20.13</v>
      </c>
      <c r="AJ674" s="9">
        <v>8.9580000000000002</v>
      </c>
      <c r="AK674" s="9">
        <v>0.44491999999999998</v>
      </c>
      <c r="AL674" s="10" t="s">
        <v>55</v>
      </c>
      <c r="AM674" s="10" t="s">
        <v>55</v>
      </c>
      <c r="AN674" s="10">
        <v>3.5999999999999997E-2</v>
      </c>
      <c r="AO674" s="10">
        <v>0.25900000000000001</v>
      </c>
      <c r="AP674" s="10">
        <v>0.35599999999999998</v>
      </c>
      <c r="AQ674" s="9">
        <v>1008</v>
      </c>
      <c r="AR674" s="9">
        <v>0.129</v>
      </c>
      <c r="AS674" s="10">
        <v>9.7000000000000003E-2</v>
      </c>
      <c r="AT674" s="9">
        <v>0.20200000000000001</v>
      </c>
      <c r="AU674" s="16">
        <v>0.8857395925597874</v>
      </c>
      <c r="AV674" s="1" t="str">
        <f t="shared" si="10"/>
        <v>no</v>
      </c>
    </row>
    <row r="675" spans="1:48" ht="14.25" hidden="1" customHeight="1">
      <c r="A675" s="7">
        <v>671</v>
      </c>
      <c r="B675" s="8" t="s">
        <v>1318</v>
      </c>
      <c r="C675" s="8" t="s">
        <v>1298</v>
      </c>
      <c r="D675" s="9" t="s">
        <v>63</v>
      </c>
      <c r="E675" s="9" t="s">
        <v>51</v>
      </c>
      <c r="F675" s="9" t="s">
        <v>64</v>
      </c>
      <c r="G675" s="9">
        <v>910</v>
      </c>
      <c r="H675" s="10">
        <v>0.437</v>
      </c>
      <c r="I675" s="10">
        <v>0.375</v>
      </c>
      <c r="J675" s="10">
        <v>0.20399999999999999</v>
      </c>
      <c r="K675" s="10">
        <v>0.86199999999999999</v>
      </c>
      <c r="L675" s="10">
        <v>9.1999999999999998E-2</v>
      </c>
      <c r="M675" s="10">
        <v>0.26800000000000002</v>
      </c>
      <c r="N675" s="10">
        <v>0.75</v>
      </c>
      <c r="O675" s="9">
        <v>9961.77</v>
      </c>
      <c r="P675" s="9">
        <v>427</v>
      </c>
      <c r="Q675" s="9">
        <v>46</v>
      </c>
      <c r="R675" s="9">
        <v>1303</v>
      </c>
      <c r="S675" s="11">
        <v>14880</v>
      </c>
      <c r="T675" s="9" t="s">
        <v>387</v>
      </c>
      <c r="U675" s="9" t="s">
        <v>902</v>
      </c>
      <c r="V675" s="11">
        <v>8394</v>
      </c>
      <c r="W675" s="11">
        <v>87291</v>
      </c>
      <c r="X675" s="11">
        <v>96075</v>
      </c>
      <c r="Y675" s="11">
        <v>80685</v>
      </c>
      <c r="Z675" s="11">
        <v>71793</v>
      </c>
      <c r="AA675" s="11">
        <v>5972</v>
      </c>
      <c r="AB675" s="11">
        <v>18732</v>
      </c>
      <c r="AC675" s="9" t="s">
        <v>316</v>
      </c>
      <c r="AD675" s="10">
        <v>0.44800000000000001</v>
      </c>
      <c r="AE675" s="10">
        <v>0.64</v>
      </c>
      <c r="AF675" s="10">
        <v>0.61099999999999999</v>
      </c>
      <c r="AG675" s="9">
        <v>481.67</v>
      </c>
      <c r="AH675" s="9">
        <v>975.33</v>
      </c>
      <c r="AI675" s="9">
        <v>20.68</v>
      </c>
      <c r="AJ675" s="9">
        <v>10.214</v>
      </c>
      <c r="AK675" s="9">
        <v>0.49385000000000001</v>
      </c>
      <c r="AL675" s="10">
        <v>0.13700000000000001</v>
      </c>
      <c r="AM675" s="10">
        <v>0.40500000000000003</v>
      </c>
      <c r="AN675" s="10">
        <v>3.5000000000000003E-2</v>
      </c>
      <c r="AO675" s="10">
        <v>0.871</v>
      </c>
      <c r="AP675" s="10">
        <v>0.35599999999999998</v>
      </c>
      <c r="AQ675" s="9">
        <v>10852</v>
      </c>
      <c r="AR675" s="9">
        <v>0.376</v>
      </c>
      <c r="AS675" s="10" t="s">
        <v>763</v>
      </c>
      <c r="AT675" s="9" t="s">
        <v>743</v>
      </c>
      <c r="AU675" s="16">
        <v>0.72674418604651159</v>
      </c>
      <c r="AV675" s="1" t="str">
        <f t="shared" si="10"/>
        <v>yes</v>
      </c>
    </row>
    <row r="676" spans="1:48" ht="14.25" hidden="1" customHeight="1">
      <c r="A676" s="7">
        <v>672</v>
      </c>
      <c r="B676" s="8" t="s">
        <v>1319</v>
      </c>
      <c r="C676" s="8" t="s">
        <v>1298</v>
      </c>
      <c r="D676" s="9" t="s">
        <v>91</v>
      </c>
      <c r="E676" s="9" t="s">
        <v>51</v>
      </c>
      <c r="F676" s="9" t="s">
        <v>363</v>
      </c>
      <c r="G676" s="9">
        <v>1155</v>
      </c>
      <c r="H676" s="10">
        <v>0.59899999999999998</v>
      </c>
      <c r="I676" s="10">
        <v>0.56000000000000005</v>
      </c>
      <c r="J676" s="10">
        <v>0.36</v>
      </c>
      <c r="K676" s="10">
        <v>0.99199999999999999</v>
      </c>
      <c r="L676" s="10">
        <v>0.14599999999999999</v>
      </c>
      <c r="M676" s="10">
        <v>0.41499999999999998</v>
      </c>
      <c r="N676" s="10">
        <v>0.79</v>
      </c>
      <c r="O676" s="9">
        <v>3536.64</v>
      </c>
      <c r="P676" s="9">
        <v>9</v>
      </c>
      <c r="Q676" s="9" t="s">
        <v>55</v>
      </c>
      <c r="R676" s="9">
        <v>793</v>
      </c>
      <c r="S676" s="11">
        <v>17158</v>
      </c>
      <c r="T676" s="9" t="s">
        <v>777</v>
      </c>
      <c r="U676" s="9" t="s">
        <v>810</v>
      </c>
      <c r="V676" s="11">
        <v>8937</v>
      </c>
      <c r="W676" s="11">
        <v>77092</v>
      </c>
      <c r="X676" s="11">
        <v>85581</v>
      </c>
      <c r="Y676" s="11">
        <v>73755</v>
      </c>
      <c r="Z676" s="11">
        <v>64926</v>
      </c>
      <c r="AA676" s="11">
        <v>6605</v>
      </c>
      <c r="AB676" s="11">
        <v>22219</v>
      </c>
      <c r="AC676" s="9" t="s">
        <v>115</v>
      </c>
      <c r="AD676" s="10">
        <v>0.44400000000000001</v>
      </c>
      <c r="AE676" s="10">
        <v>0.26</v>
      </c>
      <c r="AF676" s="10">
        <v>0.34499999999999997</v>
      </c>
      <c r="AG676" s="9">
        <v>246.33</v>
      </c>
      <c r="AH676" s="9">
        <v>417.67</v>
      </c>
      <c r="AI676" s="9">
        <v>14.36</v>
      </c>
      <c r="AJ676" s="9">
        <v>8.468</v>
      </c>
      <c r="AK676" s="9">
        <v>0.58977999999999997</v>
      </c>
      <c r="AL676" s="10">
        <v>2.9000000000000001E-2</v>
      </c>
      <c r="AM676" s="10">
        <v>0.47799999999999998</v>
      </c>
      <c r="AN676" s="10">
        <v>1.4999999999999999E-2</v>
      </c>
      <c r="AO676" s="10">
        <v>0.14699999999999999</v>
      </c>
      <c r="AP676" s="10">
        <v>0.35599999999999998</v>
      </c>
      <c r="AQ676" s="9">
        <v>3891</v>
      </c>
      <c r="AR676" s="9">
        <v>0.47199999999999998</v>
      </c>
      <c r="AS676" s="10">
        <v>0.20899999999999999</v>
      </c>
      <c r="AT676" s="9">
        <v>0.155</v>
      </c>
      <c r="AU676" s="16">
        <v>0.67934782608695654</v>
      </c>
      <c r="AV676" s="1" t="str">
        <f t="shared" si="10"/>
        <v>no</v>
      </c>
    </row>
    <row r="677" spans="1:48" ht="14.25" hidden="1" customHeight="1">
      <c r="A677" s="7">
        <v>673</v>
      </c>
      <c r="B677" s="8" t="s">
        <v>1320</v>
      </c>
      <c r="C677" s="8" t="s">
        <v>1298</v>
      </c>
      <c r="D677" s="9" t="s">
        <v>63</v>
      </c>
      <c r="E677" s="9" t="s">
        <v>51</v>
      </c>
      <c r="F677" s="9" t="s">
        <v>77</v>
      </c>
      <c r="G677" s="9">
        <v>1095</v>
      </c>
      <c r="H677" s="10">
        <v>0.53300000000000003</v>
      </c>
      <c r="I677" s="10">
        <v>0.47499999999999998</v>
      </c>
      <c r="J677" s="10">
        <v>0.26</v>
      </c>
      <c r="K677" s="10">
        <v>0.81200000000000006</v>
      </c>
      <c r="L677" s="10">
        <v>0.13100000000000001</v>
      </c>
      <c r="M677" s="10">
        <v>0.45700000000000002</v>
      </c>
      <c r="N677" s="10">
        <v>0.83</v>
      </c>
      <c r="O677" s="9">
        <v>24405.65</v>
      </c>
      <c r="P677" s="9">
        <v>1339</v>
      </c>
      <c r="Q677" s="9">
        <v>128</v>
      </c>
      <c r="R677" s="9">
        <v>4719</v>
      </c>
      <c r="S677" s="11">
        <v>15604</v>
      </c>
      <c r="T677" s="9" t="s">
        <v>348</v>
      </c>
      <c r="U677" s="9" t="s">
        <v>1321</v>
      </c>
      <c r="V677" s="11">
        <v>8791</v>
      </c>
      <c r="W677" s="11">
        <v>90849</v>
      </c>
      <c r="X677" s="11">
        <v>113868</v>
      </c>
      <c r="Y677" s="11">
        <v>82287</v>
      </c>
      <c r="Z677" s="11">
        <v>76851</v>
      </c>
      <c r="AA677" s="11">
        <v>6532</v>
      </c>
      <c r="AB677" s="11">
        <v>19703</v>
      </c>
      <c r="AC677" s="9" t="s">
        <v>728</v>
      </c>
      <c r="AD677" s="10">
        <v>0.53100000000000003</v>
      </c>
      <c r="AE677" s="10">
        <v>0.36</v>
      </c>
      <c r="AF677" s="10">
        <v>0.40500000000000003</v>
      </c>
      <c r="AG677" s="9">
        <v>1142</v>
      </c>
      <c r="AH677" s="9">
        <v>2019.33</v>
      </c>
      <c r="AI677" s="9">
        <v>21.37</v>
      </c>
      <c r="AJ677" s="9">
        <v>12.086</v>
      </c>
      <c r="AK677" s="9">
        <v>0.56552999999999998</v>
      </c>
      <c r="AL677" s="10">
        <v>7.0000000000000007E-2</v>
      </c>
      <c r="AM677" s="10">
        <v>0.53</v>
      </c>
      <c r="AN677" s="10">
        <v>6.8000000000000005E-2</v>
      </c>
      <c r="AO677" s="10">
        <v>0.32700000000000001</v>
      </c>
      <c r="AP677" s="10">
        <v>0.35599999999999998</v>
      </c>
      <c r="AQ677" s="9">
        <v>27983</v>
      </c>
      <c r="AR677" s="9">
        <v>0.629</v>
      </c>
      <c r="AS677" s="9">
        <v>2.9000000000000001E-2</v>
      </c>
      <c r="AT677" s="9">
        <v>2E-3</v>
      </c>
      <c r="AU677" s="16">
        <v>0.61387354205033762</v>
      </c>
      <c r="AV677" s="1" t="str">
        <f t="shared" si="10"/>
        <v>yes</v>
      </c>
    </row>
    <row r="678" spans="1:48" ht="14.25" hidden="1" customHeight="1">
      <c r="A678" s="7">
        <v>674</v>
      </c>
      <c r="B678" s="8" t="s">
        <v>1322</v>
      </c>
      <c r="C678" s="8" t="s">
        <v>1298</v>
      </c>
      <c r="D678" s="9" t="s">
        <v>63</v>
      </c>
      <c r="E678" s="9" t="s">
        <v>51</v>
      </c>
      <c r="F678" s="9" t="s">
        <v>77</v>
      </c>
      <c r="G678" s="9">
        <v>1025</v>
      </c>
      <c r="H678" s="10">
        <v>0.56100000000000005</v>
      </c>
      <c r="I678" s="10">
        <v>0.51500000000000001</v>
      </c>
      <c r="J678" s="10">
        <v>0.32200000000000001</v>
      </c>
      <c r="K678" s="10">
        <v>0.83</v>
      </c>
      <c r="L678" s="10">
        <v>0.16400000000000001</v>
      </c>
      <c r="M678" s="10">
        <v>0.44800000000000001</v>
      </c>
      <c r="N678" s="10">
        <v>0.77</v>
      </c>
      <c r="O678" s="9">
        <v>16730.060000000001</v>
      </c>
      <c r="P678" s="9">
        <v>762</v>
      </c>
      <c r="Q678" s="9">
        <v>129</v>
      </c>
      <c r="R678" s="9">
        <v>2969</v>
      </c>
      <c r="S678" s="11">
        <v>14114</v>
      </c>
      <c r="T678" s="9" t="s">
        <v>120</v>
      </c>
      <c r="U678" s="9" t="s">
        <v>122</v>
      </c>
      <c r="V678" s="11">
        <v>8109</v>
      </c>
      <c r="W678" s="11">
        <v>85168</v>
      </c>
      <c r="X678" s="11">
        <v>104211</v>
      </c>
      <c r="Y678" s="11">
        <v>75447</v>
      </c>
      <c r="Z678" s="11">
        <v>68373</v>
      </c>
      <c r="AA678" s="11">
        <v>6745</v>
      </c>
      <c r="AB678" s="11">
        <v>21607</v>
      </c>
      <c r="AC678" s="9" t="s">
        <v>1323</v>
      </c>
      <c r="AD678" s="10">
        <v>0.60499999999999998</v>
      </c>
      <c r="AE678" s="10">
        <v>0.51</v>
      </c>
      <c r="AF678" s="10">
        <v>0.44700000000000001</v>
      </c>
      <c r="AG678" s="9">
        <v>820</v>
      </c>
      <c r="AH678" s="9">
        <v>1518.33</v>
      </c>
      <c r="AI678" s="9">
        <v>20.399999999999999</v>
      </c>
      <c r="AJ678" s="9">
        <v>11.019</v>
      </c>
      <c r="AK678" s="9">
        <v>0.54007000000000005</v>
      </c>
      <c r="AL678" s="10">
        <v>6.3E-2</v>
      </c>
      <c r="AM678" s="10">
        <v>0.47</v>
      </c>
      <c r="AN678" s="10">
        <v>3.3000000000000002E-2</v>
      </c>
      <c r="AO678" s="10">
        <v>0.40799999999999997</v>
      </c>
      <c r="AP678" s="10">
        <v>0.35599999999999998</v>
      </c>
      <c r="AQ678" s="9">
        <v>19393</v>
      </c>
      <c r="AR678" s="9">
        <v>0.59799999999999998</v>
      </c>
      <c r="AS678" s="10" t="s">
        <v>1324</v>
      </c>
      <c r="AT678" s="10" t="s">
        <v>1167</v>
      </c>
      <c r="AU678" s="16">
        <v>0.62578222778473092</v>
      </c>
      <c r="AV678" s="1" t="str">
        <f t="shared" si="10"/>
        <v>yes</v>
      </c>
    </row>
    <row r="679" spans="1:48" ht="14.25" hidden="1" customHeight="1">
      <c r="A679" s="7">
        <v>675</v>
      </c>
      <c r="B679" s="8" t="s">
        <v>1325</v>
      </c>
      <c r="C679" s="8" t="s">
        <v>1298</v>
      </c>
      <c r="D679" s="9" t="s">
        <v>50</v>
      </c>
      <c r="E679" s="9" t="s">
        <v>51</v>
      </c>
      <c r="F679" s="9" t="s">
        <v>171</v>
      </c>
      <c r="G679" s="9">
        <v>875</v>
      </c>
      <c r="H679" s="10">
        <v>0.41699999999999998</v>
      </c>
      <c r="I679" s="10">
        <v>0.35599999999999998</v>
      </c>
      <c r="J679" s="10">
        <v>0.16</v>
      </c>
      <c r="K679" s="10">
        <v>0.77</v>
      </c>
      <c r="L679" s="10">
        <v>0.14899999999999999</v>
      </c>
      <c r="M679" s="10">
        <v>0.35899999999999999</v>
      </c>
      <c r="N679" s="10">
        <v>0.8</v>
      </c>
      <c r="O679" s="9">
        <v>7099.11</v>
      </c>
      <c r="P679" s="9">
        <v>372</v>
      </c>
      <c r="Q679" s="9">
        <v>177</v>
      </c>
      <c r="R679" s="9">
        <v>1094</v>
      </c>
      <c r="S679" s="9">
        <v>16961</v>
      </c>
      <c r="T679" s="9" t="s">
        <v>626</v>
      </c>
      <c r="U679" s="9" t="s">
        <v>1326</v>
      </c>
      <c r="V679" s="9">
        <v>10994</v>
      </c>
      <c r="W679" s="11">
        <v>81847</v>
      </c>
      <c r="X679" s="11">
        <v>95058</v>
      </c>
      <c r="Y679" s="11">
        <v>76329</v>
      </c>
      <c r="Z679" s="11">
        <v>66609</v>
      </c>
      <c r="AA679" s="11">
        <v>5755</v>
      </c>
      <c r="AB679" s="11">
        <v>17793</v>
      </c>
      <c r="AC679" s="9" t="s">
        <v>116</v>
      </c>
      <c r="AD679" s="10">
        <v>0.42399999999999999</v>
      </c>
      <c r="AE679" s="10">
        <v>0.74</v>
      </c>
      <c r="AF679" s="10">
        <v>0.65700000000000003</v>
      </c>
      <c r="AG679" s="9">
        <v>442.33</v>
      </c>
      <c r="AH679" s="9">
        <v>714.67</v>
      </c>
      <c r="AI679" s="9">
        <v>16.05</v>
      </c>
      <c r="AJ679" s="9">
        <v>9.9329999999999998</v>
      </c>
      <c r="AK679" s="9">
        <v>0.61894000000000005</v>
      </c>
      <c r="AL679" s="9">
        <v>4.9000000000000002E-2</v>
      </c>
      <c r="AM679" s="9">
        <v>0.53400000000000003</v>
      </c>
      <c r="AN679" s="10">
        <v>5.0000000000000001E-3</v>
      </c>
      <c r="AO679" s="10">
        <v>0.84699999999999998</v>
      </c>
      <c r="AP679" s="10">
        <v>0.35599999999999998</v>
      </c>
      <c r="AQ679" s="9">
        <v>8011</v>
      </c>
      <c r="AR679" s="9">
        <v>0.66900000000000004</v>
      </c>
      <c r="AS679" s="10" t="s">
        <v>511</v>
      </c>
      <c r="AT679" s="9" t="s">
        <v>288</v>
      </c>
      <c r="AU679" s="16">
        <v>0.59916117435590177</v>
      </c>
      <c r="AV679" s="1" t="str">
        <f t="shared" si="10"/>
        <v>yes</v>
      </c>
    </row>
    <row r="680" spans="1:48" ht="14.25" hidden="1" customHeight="1">
      <c r="A680" s="7">
        <v>19</v>
      </c>
      <c r="B680" s="8" t="s">
        <v>127</v>
      </c>
      <c r="C680" s="8" t="s">
        <v>49</v>
      </c>
      <c r="D680" s="9" t="s">
        <v>50</v>
      </c>
      <c r="E680" s="9" t="s">
        <v>51</v>
      </c>
      <c r="F680" s="9" t="s">
        <v>128</v>
      </c>
      <c r="G680" s="9">
        <v>970.5</v>
      </c>
      <c r="H680" s="10">
        <v>0.33700000000000002</v>
      </c>
      <c r="I680" s="10">
        <v>0.28799999999999998</v>
      </c>
      <c r="J680" s="10">
        <v>0.153</v>
      </c>
      <c r="K680" s="10">
        <v>0.79900000000000004</v>
      </c>
      <c r="L680" s="10">
        <v>0.36899999999999999</v>
      </c>
      <c r="M680" s="10">
        <v>0.40300000000000002</v>
      </c>
      <c r="N680" s="10">
        <v>0.79</v>
      </c>
      <c r="O680" s="9">
        <v>13089.4</v>
      </c>
      <c r="P680" s="9">
        <v>1179</v>
      </c>
      <c r="Q680" s="9">
        <v>13</v>
      </c>
      <c r="R680" s="9">
        <v>2821</v>
      </c>
      <c r="S680" s="11">
        <v>13071</v>
      </c>
      <c r="T680" s="9" t="s">
        <v>129</v>
      </c>
      <c r="U680" s="9" t="s">
        <v>73</v>
      </c>
      <c r="V680" s="11">
        <v>6542</v>
      </c>
      <c r="W680" s="11">
        <v>71066</v>
      </c>
      <c r="X680" s="11">
        <v>77535</v>
      </c>
      <c r="Y680" s="11">
        <v>63117</v>
      </c>
      <c r="Z680" s="11">
        <v>55917</v>
      </c>
      <c r="AA680" s="11">
        <v>7924</v>
      </c>
      <c r="AB680" s="11">
        <v>14812</v>
      </c>
      <c r="AC680" s="11" t="s">
        <v>73</v>
      </c>
      <c r="AD680" s="10">
        <v>0.23100000000000001</v>
      </c>
      <c r="AE680" s="10">
        <v>0.43</v>
      </c>
      <c r="AF680" s="10">
        <v>0.432</v>
      </c>
      <c r="AG680" s="9">
        <v>769</v>
      </c>
      <c r="AH680" s="9">
        <v>1011.67</v>
      </c>
      <c r="AI680" s="9">
        <v>17.02</v>
      </c>
      <c r="AJ680" s="9">
        <v>12.938000000000001</v>
      </c>
      <c r="AK680" s="9">
        <v>0.76012999999999997</v>
      </c>
      <c r="AL680" s="10">
        <v>1E-3</v>
      </c>
      <c r="AM680" s="10">
        <v>0.36599999999999999</v>
      </c>
      <c r="AN680" s="10">
        <v>4.1000000000000002E-2</v>
      </c>
      <c r="AO680" s="10">
        <v>0.40500000000000003</v>
      </c>
      <c r="AP680" s="10">
        <v>0.33500000000000002</v>
      </c>
      <c r="AQ680" s="9">
        <v>17765</v>
      </c>
      <c r="AR680" s="9">
        <v>1.6519999999999999</v>
      </c>
      <c r="AS680" s="9" t="s">
        <v>130</v>
      </c>
      <c r="AT680" s="10">
        <v>0.106</v>
      </c>
      <c r="AU680" s="16">
        <v>0.3770739064856713</v>
      </c>
      <c r="AV680" s="1" t="str">
        <f t="shared" si="10"/>
        <v>yes</v>
      </c>
    </row>
    <row r="681" spans="1:48" ht="14.25" hidden="1" customHeight="1">
      <c r="A681" s="7">
        <v>677</v>
      </c>
      <c r="B681" s="8" t="s">
        <v>1329</v>
      </c>
      <c r="C681" s="8" t="s">
        <v>1298</v>
      </c>
      <c r="D681" s="9" t="s">
        <v>91</v>
      </c>
      <c r="E681" s="9" t="s">
        <v>59</v>
      </c>
      <c r="F681" s="9" t="s">
        <v>165</v>
      </c>
      <c r="G681" s="9">
        <v>870</v>
      </c>
      <c r="H681" s="10">
        <v>0.42599999999999999</v>
      </c>
      <c r="I681" s="10">
        <v>0.39500000000000002</v>
      </c>
      <c r="J681" s="10">
        <v>8.0000000000000002E-3</v>
      </c>
      <c r="K681" s="10">
        <v>1</v>
      </c>
      <c r="L681" s="10">
        <v>0.14599999999999999</v>
      </c>
      <c r="M681" s="10">
        <v>0.33100000000000002</v>
      </c>
      <c r="N681" s="10">
        <v>0.59</v>
      </c>
      <c r="O681" s="9">
        <v>947.34</v>
      </c>
      <c r="P681" s="9" t="s">
        <v>55</v>
      </c>
      <c r="Q681" s="9" t="s">
        <v>55</v>
      </c>
      <c r="R681" s="9">
        <v>178</v>
      </c>
      <c r="S681" s="9" t="s">
        <v>55</v>
      </c>
      <c r="T681" s="9" t="s">
        <v>55</v>
      </c>
      <c r="U681" s="9" t="s">
        <v>55</v>
      </c>
      <c r="V681" s="9" t="s">
        <v>55</v>
      </c>
      <c r="W681" s="11">
        <v>51393</v>
      </c>
      <c r="X681" s="11">
        <v>62442</v>
      </c>
      <c r="Y681" s="11">
        <v>51561</v>
      </c>
      <c r="Z681" s="11">
        <v>50103</v>
      </c>
      <c r="AA681" s="11">
        <v>25850</v>
      </c>
      <c r="AB681" s="11">
        <v>25850</v>
      </c>
      <c r="AC681" s="9" t="s">
        <v>55</v>
      </c>
      <c r="AD681" s="10">
        <v>0.45900000000000002</v>
      </c>
      <c r="AE681" s="10">
        <v>0.45</v>
      </c>
      <c r="AF681" s="10">
        <v>0.625</v>
      </c>
      <c r="AG681" s="9">
        <v>67</v>
      </c>
      <c r="AH681" s="9">
        <v>80.33</v>
      </c>
      <c r="AI681" s="9">
        <v>14.14</v>
      </c>
      <c r="AJ681" s="9">
        <v>11.792999999999999</v>
      </c>
      <c r="AK681" s="9">
        <v>0.83401999999999998</v>
      </c>
      <c r="AL681" s="9" t="s">
        <v>55</v>
      </c>
      <c r="AM681" s="9" t="s">
        <v>55</v>
      </c>
      <c r="AN681" s="10">
        <v>7.0000000000000001E-3</v>
      </c>
      <c r="AO681" s="10">
        <v>0.46</v>
      </c>
      <c r="AP681" s="10">
        <v>0.35599999999999998</v>
      </c>
      <c r="AQ681" s="9">
        <v>1038</v>
      </c>
      <c r="AR681" s="9">
        <v>6.444</v>
      </c>
      <c r="AS681" s="10" t="s">
        <v>463</v>
      </c>
      <c r="AT681" s="10" t="s">
        <v>244</v>
      </c>
      <c r="AU681" s="16">
        <v>0.13433637829124123</v>
      </c>
      <c r="AV681" s="1" t="str">
        <f t="shared" si="10"/>
        <v>no</v>
      </c>
    </row>
    <row r="682" spans="1:48" ht="14.25" hidden="1" customHeight="1">
      <c r="A682" s="7">
        <v>678</v>
      </c>
      <c r="B682" s="8" t="s">
        <v>1330</v>
      </c>
      <c r="C682" s="8" t="s">
        <v>1298</v>
      </c>
      <c r="D682" s="9" t="s">
        <v>50</v>
      </c>
      <c r="E682" s="9" t="s">
        <v>51</v>
      </c>
      <c r="F682" s="9" t="s">
        <v>97</v>
      </c>
      <c r="G682" s="9">
        <v>910</v>
      </c>
      <c r="H682" s="10">
        <v>0.38300000000000001</v>
      </c>
      <c r="I682" s="10">
        <v>0.33500000000000002</v>
      </c>
      <c r="J682" s="10">
        <v>0.18099999999999999</v>
      </c>
      <c r="K682" s="10">
        <v>0.88200000000000001</v>
      </c>
      <c r="L682" s="10">
        <v>0.19500000000000001</v>
      </c>
      <c r="M682" s="10">
        <v>0.36499999999999999</v>
      </c>
      <c r="N682" s="10">
        <v>0.67</v>
      </c>
      <c r="O682" s="9">
        <v>5439.27</v>
      </c>
      <c r="P682" s="9">
        <v>215</v>
      </c>
      <c r="Q682" s="9" t="s">
        <v>55</v>
      </c>
      <c r="R682" s="9">
        <v>930</v>
      </c>
      <c r="S682" s="9">
        <v>13794</v>
      </c>
      <c r="T682" s="9" t="s">
        <v>1331</v>
      </c>
      <c r="U682" s="9" t="s">
        <v>493</v>
      </c>
      <c r="V682" s="9">
        <v>7109</v>
      </c>
      <c r="W682" s="11">
        <v>68193</v>
      </c>
      <c r="X682" s="11">
        <v>80244</v>
      </c>
      <c r="Y682" s="11">
        <v>63009</v>
      </c>
      <c r="Z682" s="11">
        <v>55476</v>
      </c>
      <c r="AA682" s="11">
        <v>5564</v>
      </c>
      <c r="AB682" s="11">
        <v>16012</v>
      </c>
      <c r="AC682" s="9" t="s">
        <v>177</v>
      </c>
      <c r="AD682" s="10">
        <v>0.39500000000000002</v>
      </c>
      <c r="AE682" s="10">
        <v>0.6</v>
      </c>
      <c r="AF682" s="10">
        <v>0.54700000000000004</v>
      </c>
      <c r="AG682" s="9">
        <v>283</v>
      </c>
      <c r="AH682" s="9">
        <v>493.33</v>
      </c>
      <c r="AI682" s="9">
        <v>19.22</v>
      </c>
      <c r="AJ682" s="9">
        <v>11.026</v>
      </c>
      <c r="AK682" s="9">
        <v>0.57364999999999999</v>
      </c>
      <c r="AL682" s="9">
        <v>6.0000000000000001E-3</v>
      </c>
      <c r="AM682" s="9">
        <v>0.46899999999999997</v>
      </c>
      <c r="AN682" s="10">
        <v>0.01</v>
      </c>
      <c r="AO682" s="10">
        <v>0.59299999999999997</v>
      </c>
      <c r="AP682" s="10">
        <v>0.35599999999999998</v>
      </c>
      <c r="AQ682" s="9">
        <v>6441</v>
      </c>
      <c r="AR682" s="9">
        <v>0.32200000000000001</v>
      </c>
      <c r="AS682" s="10" t="s">
        <v>1332</v>
      </c>
      <c r="AT682" s="9" t="s">
        <v>419</v>
      </c>
      <c r="AU682" s="16">
        <v>0.75642965204236012</v>
      </c>
      <c r="AV682" s="1" t="str">
        <f t="shared" si="10"/>
        <v>yes</v>
      </c>
    </row>
    <row r="683" spans="1:48" ht="14.25" hidden="1" customHeight="1">
      <c r="A683" s="7">
        <v>679</v>
      </c>
      <c r="B683" s="8" t="s">
        <v>1333</v>
      </c>
      <c r="C683" s="8" t="s">
        <v>1298</v>
      </c>
      <c r="D683" s="9" t="s">
        <v>50</v>
      </c>
      <c r="E683" s="9" t="s">
        <v>59</v>
      </c>
      <c r="F683" s="9" t="s">
        <v>290</v>
      </c>
      <c r="G683" s="9">
        <v>932.5</v>
      </c>
      <c r="H683" s="10">
        <v>0.41899999999999998</v>
      </c>
      <c r="I683" s="10">
        <v>0.40600000000000003</v>
      </c>
      <c r="J683" s="10">
        <v>0.31</v>
      </c>
      <c r="K683" s="10">
        <v>0.56499999999999995</v>
      </c>
      <c r="L683" s="10">
        <v>0.109</v>
      </c>
      <c r="M683" s="10">
        <v>0.45400000000000001</v>
      </c>
      <c r="N683" s="10">
        <v>0.69</v>
      </c>
      <c r="O683" s="9">
        <v>1197.97</v>
      </c>
      <c r="P683" s="9">
        <v>309</v>
      </c>
      <c r="Q683" s="9" t="s">
        <v>55</v>
      </c>
      <c r="R683" s="9">
        <v>212</v>
      </c>
      <c r="S683" s="9" t="s">
        <v>55</v>
      </c>
      <c r="T683" s="9" t="s">
        <v>55</v>
      </c>
      <c r="U683" s="9" t="s">
        <v>55</v>
      </c>
      <c r="V683" s="9" t="s">
        <v>55</v>
      </c>
      <c r="W683" s="11">
        <v>60274</v>
      </c>
      <c r="X683" s="11">
        <v>57780</v>
      </c>
      <c r="Y683" s="11">
        <v>57942</v>
      </c>
      <c r="Z683" s="11">
        <v>52488</v>
      </c>
      <c r="AA683" s="11">
        <v>27125</v>
      </c>
      <c r="AB683" s="11">
        <v>27125</v>
      </c>
      <c r="AC683" s="9" t="s">
        <v>55</v>
      </c>
      <c r="AD683" s="10">
        <v>0.35899999999999999</v>
      </c>
      <c r="AE683" s="10">
        <v>0.38</v>
      </c>
      <c r="AF683" s="10">
        <v>0.45900000000000002</v>
      </c>
      <c r="AG683" s="9">
        <v>93</v>
      </c>
      <c r="AH683" s="9">
        <v>89.67</v>
      </c>
      <c r="AI683" s="9">
        <v>12.88</v>
      </c>
      <c r="AJ683" s="9">
        <v>13.36</v>
      </c>
      <c r="AK683" s="9">
        <v>1.0371699999999999</v>
      </c>
      <c r="AL683" s="9" t="s">
        <v>55</v>
      </c>
      <c r="AM683" s="9" t="s">
        <v>55</v>
      </c>
      <c r="AN683" s="10">
        <v>4.7E-2</v>
      </c>
      <c r="AO683" s="10">
        <v>0.32100000000000001</v>
      </c>
      <c r="AP683" s="10">
        <v>0.35599999999999998</v>
      </c>
      <c r="AQ683" s="9">
        <v>1624</v>
      </c>
      <c r="AR683" s="9" t="s">
        <v>55</v>
      </c>
      <c r="AS683" s="10">
        <v>3.4000000000000002E-2</v>
      </c>
      <c r="AT683" s="10">
        <v>0.06</v>
      </c>
      <c r="AU683" s="16" t="s">
        <v>2055</v>
      </c>
      <c r="AV683" s="1" t="str">
        <f t="shared" si="10"/>
        <v>no</v>
      </c>
    </row>
    <row r="684" spans="1:48" ht="14.25" hidden="1" customHeight="1">
      <c r="A684" s="7">
        <v>680</v>
      </c>
      <c r="B684" s="8" t="s">
        <v>1334</v>
      </c>
      <c r="C684" s="8" t="s">
        <v>1298</v>
      </c>
      <c r="D684" s="9" t="s">
        <v>69</v>
      </c>
      <c r="E684" s="9" t="s">
        <v>59</v>
      </c>
      <c r="F684" s="9" t="s">
        <v>189</v>
      </c>
      <c r="G684" s="9">
        <v>1045</v>
      </c>
      <c r="H684" s="10">
        <v>0.52700000000000002</v>
      </c>
      <c r="I684" s="10">
        <v>0.52100000000000002</v>
      </c>
      <c r="J684" s="10">
        <v>0.46</v>
      </c>
      <c r="K684" s="10">
        <v>0.71799999999999997</v>
      </c>
      <c r="L684" s="10">
        <v>0.182</v>
      </c>
      <c r="M684" s="10">
        <v>0.47199999999999998</v>
      </c>
      <c r="N684" s="10">
        <v>0.74</v>
      </c>
      <c r="O684" s="9">
        <v>1755.28</v>
      </c>
      <c r="P684" s="9">
        <v>174</v>
      </c>
      <c r="Q684" s="9" t="s">
        <v>55</v>
      </c>
      <c r="R684" s="9">
        <v>411</v>
      </c>
      <c r="S684" s="9" t="s">
        <v>55</v>
      </c>
      <c r="T684" s="9" t="s">
        <v>55</v>
      </c>
      <c r="U684" s="9" t="s">
        <v>55</v>
      </c>
      <c r="V684" s="9" t="s">
        <v>55</v>
      </c>
      <c r="W684" s="11">
        <v>73393</v>
      </c>
      <c r="X684" s="11">
        <v>78003</v>
      </c>
      <c r="Y684" s="11">
        <v>71919</v>
      </c>
      <c r="Z684" s="11">
        <v>70407</v>
      </c>
      <c r="AA684" s="11">
        <v>32560</v>
      </c>
      <c r="AB684" s="11">
        <v>32560</v>
      </c>
      <c r="AC684" s="9" t="s">
        <v>55</v>
      </c>
      <c r="AD684" s="10">
        <v>0.51400000000000001</v>
      </c>
      <c r="AE684" s="10">
        <v>0.31</v>
      </c>
      <c r="AF684" s="10">
        <v>0.32</v>
      </c>
      <c r="AG684" s="9">
        <v>171.67</v>
      </c>
      <c r="AH684" s="9">
        <v>176.33</v>
      </c>
      <c r="AI684" s="9">
        <v>10.220000000000001</v>
      </c>
      <c r="AJ684" s="9">
        <v>9.9540000000000006</v>
      </c>
      <c r="AK684" s="9">
        <v>0.97353000000000001</v>
      </c>
      <c r="AL684" s="9" t="s">
        <v>55</v>
      </c>
      <c r="AM684" s="9" t="s">
        <v>55</v>
      </c>
      <c r="AN684" s="10">
        <v>6.0999999999999999E-2</v>
      </c>
      <c r="AO684" s="10">
        <v>0.29599999999999999</v>
      </c>
      <c r="AP684" s="10">
        <v>0.35599999999999998</v>
      </c>
      <c r="AQ684" s="9">
        <v>2286</v>
      </c>
      <c r="AR684" s="9">
        <v>1.02</v>
      </c>
      <c r="AS684" s="10">
        <v>0.06</v>
      </c>
      <c r="AT684" s="10">
        <v>1.2999999999999999E-2</v>
      </c>
      <c r="AU684" s="16">
        <v>0.49504950495049505</v>
      </c>
      <c r="AV684" s="1" t="str">
        <f t="shared" si="10"/>
        <v>no</v>
      </c>
    </row>
    <row r="685" spans="1:48" ht="14.25" hidden="1" customHeight="1">
      <c r="A685" s="7">
        <v>681</v>
      </c>
      <c r="B685" s="8" t="s">
        <v>1335</v>
      </c>
      <c r="C685" s="8" t="s">
        <v>1298</v>
      </c>
      <c r="D685" s="9" t="s">
        <v>91</v>
      </c>
      <c r="E685" s="9" t="s">
        <v>59</v>
      </c>
      <c r="F685" s="9" t="s">
        <v>165</v>
      </c>
      <c r="G685" s="9">
        <v>1090</v>
      </c>
      <c r="H685" s="10">
        <v>0.60299999999999998</v>
      </c>
      <c r="I685" s="10">
        <v>0.57399999999999995</v>
      </c>
      <c r="J685" s="10">
        <v>0.51800000000000002</v>
      </c>
      <c r="K685" s="10">
        <v>0.86299999999999999</v>
      </c>
      <c r="L685" s="10">
        <v>0.18099999999999999</v>
      </c>
      <c r="M685" s="10">
        <v>0.32600000000000001</v>
      </c>
      <c r="N685" s="10">
        <v>0.83</v>
      </c>
      <c r="O685" s="9">
        <v>892.41</v>
      </c>
      <c r="P685" s="9">
        <v>32</v>
      </c>
      <c r="Q685" s="9" t="s">
        <v>55</v>
      </c>
      <c r="R685" s="9">
        <v>244</v>
      </c>
      <c r="S685" s="9" t="s">
        <v>55</v>
      </c>
      <c r="T685" s="9" t="s">
        <v>55</v>
      </c>
      <c r="U685" s="9" t="s">
        <v>55</v>
      </c>
      <c r="V685" s="9" t="s">
        <v>55</v>
      </c>
      <c r="W685" s="9">
        <v>55902</v>
      </c>
      <c r="X685" s="9">
        <v>67392</v>
      </c>
      <c r="Y685" s="9">
        <v>57420</v>
      </c>
      <c r="Z685" s="9">
        <v>52002</v>
      </c>
      <c r="AA685" s="11">
        <v>26236</v>
      </c>
      <c r="AB685" s="11">
        <v>26236</v>
      </c>
      <c r="AC685" s="9" t="s">
        <v>55</v>
      </c>
      <c r="AD685" s="10">
        <v>0.48499999999999999</v>
      </c>
      <c r="AE685" s="10">
        <v>0.57999999999999996</v>
      </c>
      <c r="AF685" s="10">
        <v>0.57599999999999996</v>
      </c>
      <c r="AG685" s="9">
        <v>89.33</v>
      </c>
      <c r="AH685" s="9">
        <v>86</v>
      </c>
      <c r="AI685" s="9">
        <v>9.99</v>
      </c>
      <c r="AJ685" s="9">
        <v>10.377000000000001</v>
      </c>
      <c r="AK685" s="9">
        <v>1.0387599999999999</v>
      </c>
      <c r="AL685" s="9" t="s">
        <v>55</v>
      </c>
      <c r="AM685" s="9" t="s">
        <v>55</v>
      </c>
      <c r="AN685" s="10">
        <v>5.0000000000000001E-3</v>
      </c>
      <c r="AO685" s="10">
        <v>0.40899999999999997</v>
      </c>
      <c r="AP685" s="10">
        <v>0.35599999999999998</v>
      </c>
      <c r="AQ685" s="9">
        <v>1087</v>
      </c>
      <c r="AR685" s="9">
        <v>1.2330000000000001</v>
      </c>
      <c r="AS685" s="10" t="s">
        <v>240</v>
      </c>
      <c r="AT685" s="9">
        <v>0.11799999999999999</v>
      </c>
      <c r="AU685" s="16">
        <v>0.44782803403493054</v>
      </c>
      <c r="AV685" s="1" t="str">
        <f t="shared" si="10"/>
        <v>no</v>
      </c>
    </row>
    <row r="686" spans="1:48" ht="14.25" hidden="1" customHeight="1">
      <c r="A686" s="7">
        <v>682</v>
      </c>
      <c r="B686" s="8" t="s">
        <v>1336</v>
      </c>
      <c r="C686" s="8" t="s">
        <v>1298</v>
      </c>
      <c r="D686" s="9" t="s">
        <v>50</v>
      </c>
      <c r="E686" s="9" t="s">
        <v>59</v>
      </c>
      <c r="F686" s="9" t="s">
        <v>290</v>
      </c>
      <c r="G686" s="9" t="s">
        <v>55</v>
      </c>
      <c r="H686" s="10">
        <v>0.25</v>
      </c>
      <c r="I686" s="10">
        <v>0.188</v>
      </c>
      <c r="J686" s="10">
        <v>7.8E-2</v>
      </c>
      <c r="K686" s="10">
        <v>0.157</v>
      </c>
      <c r="L686" s="10">
        <v>0.443</v>
      </c>
      <c r="M686" s="10">
        <v>0.55200000000000005</v>
      </c>
      <c r="N686" s="10">
        <v>0.74</v>
      </c>
      <c r="O686" s="9">
        <v>1939.35</v>
      </c>
      <c r="P686" s="9">
        <v>288</v>
      </c>
      <c r="Q686" s="9">
        <v>62</v>
      </c>
      <c r="R686" s="9">
        <v>57</v>
      </c>
      <c r="S686" s="9" t="s">
        <v>55</v>
      </c>
      <c r="T686" s="9" t="s">
        <v>55</v>
      </c>
      <c r="U686" s="9" t="s">
        <v>55</v>
      </c>
      <c r="V686" s="9" t="s">
        <v>55</v>
      </c>
      <c r="W686" s="11">
        <v>51329</v>
      </c>
      <c r="X686" s="11">
        <v>56556</v>
      </c>
      <c r="Y686" s="11">
        <v>45882</v>
      </c>
      <c r="Z686" s="11">
        <v>44172</v>
      </c>
      <c r="AA686" s="11">
        <v>8124</v>
      </c>
      <c r="AB686" s="11">
        <v>8124</v>
      </c>
      <c r="AC686" s="9" t="s">
        <v>55</v>
      </c>
      <c r="AD686" s="10">
        <v>0.16700000000000001</v>
      </c>
      <c r="AE686" s="10">
        <v>0</v>
      </c>
      <c r="AF686" s="10">
        <v>0</v>
      </c>
      <c r="AG686" s="9">
        <v>59</v>
      </c>
      <c r="AH686" s="9">
        <v>140.66999999999999</v>
      </c>
      <c r="AI686" s="9">
        <v>32.869999999999997</v>
      </c>
      <c r="AJ686" s="9">
        <v>13.787000000000001</v>
      </c>
      <c r="AK686" s="9">
        <v>0.41943000000000003</v>
      </c>
      <c r="AL686" s="9" t="s">
        <v>55</v>
      </c>
      <c r="AM686" s="9" t="s">
        <v>55</v>
      </c>
      <c r="AN686" s="10">
        <v>3.6999999999999998E-2</v>
      </c>
      <c r="AO686" s="10">
        <v>0.11799999999999999</v>
      </c>
      <c r="AP686" s="10">
        <v>0.35599999999999998</v>
      </c>
      <c r="AQ686" s="9">
        <v>2742</v>
      </c>
      <c r="AR686" s="9" t="s">
        <v>55</v>
      </c>
      <c r="AS686" s="10">
        <v>0.23799999999999999</v>
      </c>
      <c r="AT686" s="10">
        <v>8.3000000000000004E-2</v>
      </c>
      <c r="AU686" s="16" t="s">
        <v>2055</v>
      </c>
      <c r="AV686" s="1" t="str">
        <f t="shared" si="10"/>
        <v>no</v>
      </c>
    </row>
    <row r="687" spans="1:48" ht="14.25" hidden="1" customHeight="1">
      <c r="A687" s="7">
        <v>683</v>
      </c>
      <c r="B687" s="8" t="s">
        <v>1337</v>
      </c>
      <c r="C687" s="8" t="s">
        <v>1298</v>
      </c>
      <c r="D687" s="9" t="s">
        <v>63</v>
      </c>
      <c r="E687" s="9" t="s">
        <v>59</v>
      </c>
      <c r="F687" s="9" t="s">
        <v>361</v>
      </c>
      <c r="G687" s="9" t="s">
        <v>55</v>
      </c>
      <c r="H687" s="10">
        <v>0.879</v>
      </c>
      <c r="I687" s="10">
        <v>0.86899999999999999</v>
      </c>
      <c r="J687" s="10">
        <v>0.82299999999999995</v>
      </c>
      <c r="K687" s="10">
        <v>0.622</v>
      </c>
      <c r="L687" s="10">
        <v>1.2999999999999999E-2</v>
      </c>
      <c r="M687" s="10">
        <v>2.9000000000000001E-2</v>
      </c>
      <c r="N687" s="10">
        <v>0.93</v>
      </c>
      <c r="O687" s="9">
        <v>7600.95</v>
      </c>
      <c r="P687" s="9">
        <v>822</v>
      </c>
      <c r="Q687" s="9">
        <v>302</v>
      </c>
      <c r="R687" s="9">
        <v>1350</v>
      </c>
      <c r="S687" s="11" t="s">
        <v>55</v>
      </c>
      <c r="T687" s="9" t="s">
        <v>55</v>
      </c>
      <c r="U687" s="9" t="s">
        <v>55</v>
      </c>
      <c r="V687" s="11" t="s">
        <v>55</v>
      </c>
      <c r="W687" s="11">
        <v>118537</v>
      </c>
      <c r="X687" s="11">
        <v>149004</v>
      </c>
      <c r="Y687" s="11">
        <v>99405</v>
      </c>
      <c r="Z687" s="11">
        <v>80406</v>
      </c>
      <c r="AA687" s="11">
        <v>47682</v>
      </c>
      <c r="AB687" s="11">
        <v>47682</v>
      </c>
      <c r="AC687" s="9" t="s">
        <v>55</v>
      </c>
      <c r="AD687" s="10">
        <v>0.84899999999999998</v>
      </c>
      <c r="AE687" s="10">
        <v>0.1</v>
      </c>
      <c r="AF687" s="10">
        <v>0.105</v>
      </c>
      <c r="AG687" s="9">
        <v>1866</v>
      </c>
      <c r="AH687" s="9">
        <v>3986.67</v>
      </c>
      <c r="AI687" s="9">
        <v>4.07</v>
      </c>
      <c r="AJ687" s="9">
        <v>1.907</v>
      </c>
      <c r="AK687" s="9">
        <v>0.46805999999999998</v>
      </c>
      <c r="AL687" s="10" t="s">
        <v>55</v>
      </c>
      <c r="AM687" s="10" t="s">
        <v>55</v>
      </c>
      <c r="AN687" s="10">
        <v>7.2999999999999995E-2</v>
      </c>
      <c r="AO687" s="10">
        <v>0.21</v>
      </c>
      <c r="AP687" s="10">
        <v>0.35599999999999998</v>
      </c>
      <c r="AQ687" s="9">
        <v>7837</v>
      </c>
      <c r="AR687" s="9">
        <v>1.7370000000000001</v>
      </c>
      <c r="AS687" s="9">
        <v>0.14499999999999999</v>
      </c>
      <c r="AT687" s="9">
        <v>3.1E-2</v>
      </c>
      <c r="AU687" s="16">
        <v>0.36536353671903543</v>
      </c>
      <c r="AV687" s="1" t="str">
        <f t="shared" si="10"/>
        <v>yes</v>
      </c>
    </row>
    <row r="688" spans="1:48" ht="14.25" hidden="1" customHeight="1">
      <c r="A688" s="7">
        <v>684</v>
      </c>
      <c r="B688" s="8" t="s">
        <v>1338</v>
      </c>
      <c r="C688" s="8" t="s">
        <v>1298</v>
      </c>
      <c r="D688" s="9" t="s">
        <v>91</v>
      </c>
      <c r="E688" s="9" t="s">
        <v>59</v>
      </c>
      <c r="F688" s="9" t="s">
        <v>165</v>
      </c>
      <c r="G688" s="9">
        <v>1114</v>
      </c>
      <c r="H688" s="10">
        <v>0.52300000000000002</v>
      </c>
      <c r="I688" s="10">
        <v>0.5</v>
      </c>
      <c r="J688" s="10">
        <v>0.42299999999999999</v>
      </c>
      <c r="K688" s="10">
        <v>0.92700000000000005</v>
      </c>
      <c r="L688" s="10">
        <v>1.6E-2</v>
      </c>
      <c r="M688" s="10">
        <v>0.217</v>
      </c>
      <c r="N688" s="10">
        <v>0.64</v>
      </c>
      <c r="O688" s="9">
        <v>804.84</v>
      </c>
      <c r="P688" s="9">
        <v>28</v>
      </c>
      <c r="Q688" s="9" t="s">
        <v>55</v>
      </c>
      <c r="R688" s="9">
        <v>171</v>
      </c>
      <c r="S688" s="11" t="s">
        <v>55</v>
      </c>
      <c r="T688" s="9" t="s">
        <v>55</v>
      </c>
      <c r="U688" s="9" t="s">
        <v>55</v>
      </c>
      <c r="V688" s="11" t="s">
        <v>55</v>
      </c>
      <c r="W688" s="11" t="s">
        <v>55</v>
      </c>
      <c r="X688" s="11" t="s">
        <v>55</v>
      </c>
      <c r="Y688" s="11" t="s">
        <v>55</v>
      </c>
      <c r="Z688" s="11" t="s">
        <v>55</v>
      </c>
      <c r="AA688" s="11">
        <v>32560</v>
      </c>
      <c r="AB688" s="11">
        <v>32560</v>
      </c>
      <c r="AC688" s="9" t="s">
        <v>55</v>
      </c>
      <c r="AD688" s="10">
        <v>0.57599999999999996</v>
      </c>
      <c r="AE688" s="10">
        <v>0.43</v>
      </c>
      <c r="AF688" s="10">
        <v>0.4</v>
      </c>
      <c r="AG688" s="9">
        <v>82.67</v>
      </c>
      <c r="AH688" s="9">
        <v>94.67</v>
      </c>
      <c r="AI688" s="9">
        <v>9.74</v>
      </c>
      <c r="AJ688" s="9">
        <v>8.5020000000000007</v>
      </c>
      <c r="AK688" s="9">
        <v>0.87324000000000002</v>
      </c>
      <c r="AL688" s="10" t="s">
        <v>55</v>
      </c>
      <c r="AM688" s="10" t="s">
        <v>55</v>
      </c>
      <c r="AN688" s="10">
        <v>2.5000000000000001E-2</v>
      </c>
      <c r="AO688" s="10">
        <v>0.17899999999999999</v>
      </c>
      <c r="AP688" s="10">
        <v>0.35599999999999998</v>
      </c>
      <c r="AQ688" s="9">
        <v>812</v>
      </c>
      <c r="AR688" s="9" t="s">
        <v>55</v>
      </c>
      <c r="AS688" s="10">
        <v>0.17699999999999999</v>
      </c>
      <c r="AT688" s="10" t="s">
        <v>1324</v>
      </c>
      <c r="AU688" s="16" t="s">
        <v>2055</v>
      </c>
      <c r="AV688" s="1" t="str">
        <f t="shared" si="10"/>
        <v>no</v>
      </c>
    </row>
    <row r="689" spans="1:48" ht="14.25" hidden="1" customHeight="1">
      <c r="A689" s="7">
        <v>685</v>
      </c>
      <c r="B689" s="8" t="s">
        <v>1339</v>
      </c>
      <c r="C689" s="8" t="s">
        <v>1298</v>
      </c>
      <c r="D689" s="9" t="s">
        <v>69</v>
      </c>
      <c r="E689" s="9" t="s">
        <v>59</v>
      </c>
      <c r="F689" s="9" t="s">
        <v>354</v>
      </c>
      <c r="G689" s="9">
        <v>1030</v>
      </c>
      <c r="H689" s="10">
        <v>0.54400000000000004</v>
      </c>
      <c r="I689" s="10">
        <v>0.48</v>
      </c>
      <c r="J689" s="10">
        <v>0.4</v>
      </c>
      <c r="K689" s="10">
        <v>0.64200000000000002</v>
      </c>
      <c r="L689" s="10">
        <v>2.7E-2</v>
      </c>
      <c r="M689" s="10">
        <v>0.127</v>
      </c>
      <c r="N689" s="10">
        <v>0.73</v>
      </c>
      <c r="O689" s="9">
        <v>2819.34</v>
      </c>
      <c r="P689" s="9">
        <v>140</v>
      </c>
      <c r="Q689" s="9">
        <v>108</v>
      </c>
      <c r="R689" s="9">
        <v>361</v>
      </c>
      <c r="S689" s="9" t="s">
        <v>55</v>
      </c>
      <c r="T689" s="9" t="s">
        <v>55</v>
      </c>
      <c r="U689" s="9" t="s">
        <v>55</v>
      </c>
      <c r="V689" s="9" t="s">
        <v>55</v>
      </c>
      <c r="W689" s="11">
        <v>77521</v>
      </c>
      <c r="X689" s="11">
        <v>76734</v>
      </c>
      <c r="Y689" s="11">
        <v>70110</v>
      </c>
      <c r="Z689" s="11">
        <v>65403</v>
      </c>
      <c r="AA689" s="11">
        <v>27930</v>
      </c>
      <c r="AB689" s="11">
        <v>27930</v>
      </c>
      <c r="AC689" s="9" t="s">
        <v>55</v>
      </c>
      <c r="AD689" s="10">
        <v>0.4</v>
      </c>
      <c r="AE689" s="10">
        <v>0.38</v>
      </c>
      <c r="AF689" s="10">
        <v>0.36599999999999999</v>
      </c>
      <c r="AG689" s="9">
        <v>169</v>
      </c>
      <c r="AH689" s="9">
        <v>240</v>
      </c>
      <c r="AI689" s="9">
        <v>16.68</v>
      </c>
      <c r="AJ689" s="9">
        <v>11.747</v>
      </c>
      <c r="AK689" s="9">
        <v>0.70416999999999996</v>
      </c>
      <c r="AL689" s="9" t="s">
        <v>55</v>
      </c>
      <c r="AM689" s="9" t="s">
        <v>55</v>
      </c>
      <c r="AN689" s="10">
        <v>3.1E-2</v>
      </c>
      <c r="AO689" s="10">
        <v>0.24099999999999999</v>
      </c>
      <c r="AP689" s="10">
        <v>0.35599999999999998</v>
      </c>
      <c r="AQ689" s="9">
        <v>3149</v>
      </c>
      <c r="AR689" s="9" t="s">
        <v>55</v>
      </c>
      <c r="AS689" s="10">
        <v>0.115</v>
      </c>
      <c r="AT689" s="10">
        <v>0.14399999999999999</v>
      </c>
      <c r="AU689" s="16" t="s">
        <v>2055</v>
      </c>
      <c r="AV689" s="1" t="str">
        <f t="shared" si="10"/>
        <v>no</v>
      </c>
    </row>
    <row r="690" spans="1:48" ht="14.25" hidden="1" customHeight="1">
      <c r="A690" s="7">
        <v>686</v>
      </c>
      <c r="B690" s="8" t="s">
        <v>1340</v>
      </c>
      <c r="C690" s="8" t="s">
        <v>1298</v>
      </c>
      <c r="D690" s="9" t="s">
        <v>69</v>
      </c>
      <c r="E690" s="9" t="s">
        <v>51</v>
      </c>
      <c r="F690" s="9" t="s">
        <v>70</v>
      </c>
      <c r="G690" s="9">
        <v>870</v>
      </c>
      <c r="H690" s="10">
        <v>0.46500000000000002</v>
      </c>
      <c r="I690" s="10">
        <v>0.38500000000000001</v>
      </c>
      <c r="J690" s="10">
        <v>0.17</v>
      </c>
      <c r="K690" s="10">
        <v>0.91800000000000004</v>
      </c>
      <c r="L690" s="10">
        <v>0.14299999999999999</v>
      </c>
      <c r="M690" s="10">
        <v>0.41</v>
      </c>
      <c r="N690" s="10">
        <v>0.76</v>
      </c>
      <c r="O690" s="9">
        <v>4612.2700000000004</v>
      </c>
      <c r="P690" s="9">
        <v>138</v>
      </c>
      <c r="Q690" s="9">
        <v>26</v>
      </c>
      <c r="R690" s="9">
        <v>1300</v>
      </c>
      <c r="S690" s="11">
        <v>18904</v>
      </c>
      <c r="T690" s="9" t="s">
        <v>279</v>
      </c>
      <c r="U690" s="9" t="s">
        <v>99</v>
      </c>
      <c r="V690" s="11">
        <v>11285</v>
      </c>
      <c r="W690" s="11">
        <v>80420</v>
      </c>
      <c r="X690" s="11">
        <v>92916</v>
      </c>
      <c r="Y690" s="11">
        <v>73467</v>
      </c>
      <c r="Z690" s="11">
        <v>65052</v>
      </c>
      <c r="AA690" s="11">
        <v>5707</v>
      </c>
      <c r="AB690" s="11">
        <v>15523</v>
      </c>
      <c r="AC690" s="9" t="s">
        <v>666</v>
      </c>
      <c r="AD690" s="10">
        <v>0.46899999999999997</v>
      </c>
      <c r="AE690" s="10">
        <v>0.76</v>
      </c>
      <c r="AF690" s="10">
        <v>0.58499999999999996</v>
      </c>
      <c r="AG690" s="9">
        <v>311.67</v>
      </c>
      <c r="AH690" s="9">
        <v>464.33</v>
      </c>
      <c r="AI690" s="9">
        <v>14.8</v>
      </c>
      <c r="AJ690" s="9">
        <v>9.9329999999999998</v>
      </c>
      <c r="AK690" s="9">
        <v>0.67120999999999997</v>
      </c>
      <c r="AL690" s="10">
        <v>8.0000000000000002E-3</v>
      </c>
      <c r="AM690" s="10">
        <v>0.51300000000000001</v>
      </c>
      <c r="AN690" s="10">
        <v>2.1000000000000001E-2</v>
      </c>
      <c r="AO690" s="10">
        <v>0.77200000000000002</v>
      </c>
      <c r="AP690" s="10">
        <v>0.35599999999999998</v>
      </c>
      <c r="AQ690" s="9">
        <v>5107</v>
      </c>
      <c r="AR690" s="9">
        <v>0.32400000000000001</v>
      </c>
      <c r="AS690" s="10" t="s">
        <v>1341</v>
      </c>
      <c r="AT690" s="10" t="s">
        <v>496</v>
      </c>
      <c r="AU690" s="16">
        <v>0.75528700906344415</v>
      </c>
      <c r="AV690" s="1" t="str">
        <f t="shared" si="10"/>
        <v>yes</v>
      </c>
    </row>
    <row r="691" spans="1:48" ht="14.25" hidden="1" customHeight="1">
      <c r="A691" s="7">
        <v>453</v>
      </c>
      <c r="B691" s="8" t="s">
        <v>973</v>
      </c>
      <c r="C691" s="8" t="s">
        <v>337</v>
      </c>
      <c r="D691" s="9" t="s">
        <v>50</v>
      </c>
      <c r="E691" s="9" t="s">
        <v>51</v>
      </c>
      <c r="F691" s="9" t="s">
        <v>128</v>
      </c>
      <c r="G691" s="9">
        <v>1030</v>
      </c>
      <c r="H691" s="10">
        <v>0.48699999999999999</v>
      </c>
      <c r="I691" s="10">
        <v>0.41799999999999998</v>
      </c>
      <c r="J691" s="10">
        <v>0.219</v>
      </c>
      <c r="K691" s="10">
        <v>0.86699999999999999</v>
      </c>
      <c r="L691" s="10">
        <v>0.16600000000000001</v>
      </c>
      <c r="M691" s="10">
        <v>0.43099999999999999</v>
      </c>
      <c r="N691" s="10">
        <v>0.74</v>
      </c>
      <c r="O691" s="9">
        <v>13147.56</v>
      </c>
      <c r="P691" s="9">
        <v>502</v>
      </c>
      <c r="Q691" s="9">
        <v>21</v>
      </c>
      <c r="R691" s="9">
        <v>2540</v>
      </c>
      <c r="S691" s="11">
        <v>10288</v>
      </c>
      <c r="T691" s="9" t="s">
        <v>974</v>
      </c>
      <c r="U691" s="9" t="s">
        <v>975</v>
      </c>
      <c r="V691" s="11">
        <v>6622</v>
      </c>
      <c r="W691" s="11">
        <v>81157</v>
      </c>
      <c r="X691" s="11">
        <v>95067</v>
      </c>
      <c r="Y691" s="11">
        <v>78363</v>
      </c>
      <c r="Z691" s="11">
        <v>68598</v>
      </c>
      <c r="AA691" s="11">
        <v>7836</v>
      </c>
      <c r="AB691" s="11">
        <v>15580</v>
      </c>
      <c r="AC691" s="9" t="s">
        <v>663</v>
      </c>
      <c r="AD691" s="10">
        <v>0.33800000000000002</v>
      </c>
      <c r="AE691" s="10">
        <v>0.32</v>
      </c>
      <c r="AF691" s="10">
        <v>0.28199999999999997</v>
      </c>
      <c r="AG691" s="9">
        <v>562</v>
      </c>
      <c r="AH691" s="9">
        <v>695</v>
      </c>
      <c r="AI691" s="9">
        <v>23.39</v>
      </c>
      <c r="AJ691" s="9">
        <v>18.917000000000002</v>
      </c>
      <c r="AK691" s="9">
        <v>0.80862999999999996</v>
      </c>
      <c r="AL691" s="10">
        <v>1.2E-2</v>
      </c>
      <c r="AM691" s="10">
        <v>0.48899999999999999</v>
      </c>
      <c r="AN691" s="10">
        <v>7.3999999999999996E-2</v>
      </c>
      <c r="AO691" s="10">
        <v>0.14799999999999999</v>
      </c>
      <c r="AP691" s="10">
        <v>0.182</v>
      </c>
      <c r="AQ691" s="9">
        <v>15313</v>
      </c>
      <c r="AR691" s="9">
        <v>0.35099999999999998</v>
      </c>
      <c r="AS691" s="9">
        <v>3.4000000000000002E-2</v>
      </c>
      <c r="AT691" s="10">
        <v>0.15</v>
      </c>
      <c r="AU691" s="16">
        <v>0.74019245003700962</v>
      </c>
      <c r="AV691" s="1" t="str">
        <f t="shared" si="10"/>
        <v>yes</v>
      </c>
    </row>
    <row r="692" spans="1:48" ht="14.25" hidden="1" customHeight="1">
      <c r="A692" s="7">
        <v>688</v>
      </c>
      <c r="B692" s="8" t="s">
        <v>1345</v>
      </c>
      <c r="C692" s="8" t="s">
        <v>1346</v>
      </c>
      <c r="D692" s="9" t="s">
        <v>50</v>
      </c>
      <c r="E692" s="9" t="s">
        <v>59</v>
      </c>
      <c r="F692" s="9" t="s">
        <v>273</v>
      </c>
      <c r="G692" s="9">
        <v>1045</v>
      </c>
      <c r="H692" s="10">
        <v>0.59799999999999998</v>
      </c>
      <c r="I692" s="10">
        <v>0.56899999999999995</v>
      </c>
      <c r="J692" s="10">
        <v>0.39200000000000002</v>
      </c>
      <c r="K692" s="10">
        <v>0.71299999999999997</v>
      </c>
      <c r="L692" s="10">
        <v>0.16700000000000001</v>
      </c>
      <c r="M692" s="10">
        <v>0.44</v>
      </c>
      <c r="N692" s="10">
        <v>0.75</v>
      </c>
      <c r="O692" s="9">
        <v>2496.9899999999998</v>
      </c>
      <c r="P692" s="9">
        <v>369</v>
      </c>
      <c r="Q692" s="9">
        <v>35</v>
      </c>
      <c r="R692" s="9">
        <v>397</v>
      </c>
      <c r="S692" s="11" t="s">
        <v>55</v>
      </c>
      <c r="T692" s="9" t="s">
        <v>55</v>
      </c>
      <c r="U692" s="9" t="s">
        <v>55</v>
      </c>
      <c r="V692" s="11" t="s">
        <v>55</v>
      </c>
      <c r="W692" s="11">
        <v>60042</v>
      </c>
      <c r="X692" s="11">
        <v>73251</v>
      </c>
      <c r="Y692" s="11">
        <v>64566</v>
      </c>
      <c r="Z692" s="11">
        <v>54198</v>
      </c>
      <c r="AA692" s="11">
        <v>16685</v>
      </c>
      <c r="AB692" s="11">
        <v>16685</v>
      </c>
      <c r="AC692" s="11" t="s">
        <v>55</v>
      </c>
      <c r="AD692" s="10">
        <v>0.4</v>
      </c>
      <c r="AE692" s="10">
        <v>0.21</v>
      </c>
      <c r="AF692" s="10">
        <v>0.216</v>
      </c>
      <c r="AG692" s="9">
        <v>124.67</v>
      </c>
      <c r="AH692" s="9">
        <v>180.67</v>
      </c>
      <c r="AI692" s="9">
        <v>20.03</v>
      </c>
      <c r="AJ692" s="9">
        <v>13.821</v>
      </c>
      <c r="AK692" s="9">
        <v>0.69003999999999999</v>
      </c>
      <c r="AL692" s="10" t="s">
        <v>55</v>
      </c>
      <c r="AM692" s="10" t="s">
        <v>55</v>
      </c>
      <c r="AN692" s="10">
        <v>1.7000000000000001E-2</v>
      </c>
      <c r="AO692" s="10">
        <v>0.11799999999999999</v>
      </c>
      <c r="AP692" s="10">
        <v>0.129</v>
      </c>
      <c r="AQ692" s="9">
        <v>2872</v>
      </c>
      <c r="AR692" s="9" t="s">
        <v>55</v>
      </c>
      <c r="AS692" s="10">
        <v>1.0999999999999999E-2</v>
      </c>
      <c r="AT692" s="10">
        <v>0.19800000000000001</v>
      </c>
      <c r="AU692" s="16" t="s">
        <v>2055</v>
      </c>
      <c r="AV692" s="1" t="str">
        <f t="shared" si="10"/>
        <v>no</v>
      </c>
    </row>
    <row r="693" spans="1:48" ht="14.25" hidden="1" customHeight="1">
      <c r="A693" s="7">
        <v>689</v>
      </c>
      <c r="B693" s="8" t="s">
        <v>1347</v>
      </c>
      <c r="C693" s="8" t="s">
        <v>1346</v>
      </c>
      <c r="D693" s="9" t="s">
        <v>69</v>
      </c>
      <c r="E693" s="9" t="s">
        <v>51</v>
      </c>
      <c r="F693" s="9" t="s">
        <v>109</v>
      </c>
      <c r="G693" s="9">
        <v>947.5</v>
      </c>
      <c r="H693" s="10">
        <v>0.432</v>
      </c>
      <c r="I693" s="10">
        <v>0.33900000000000002</v>
      </c>
      <c r="J693" s="10">
        <v>0.16200000000000001</v>
      </c>
      <c r="K693" s="10">
        <v>0.91500000000000004</v>
      </c>
      <c r="L693" s="10">
        <v>0.34</v>
      </c>
      <c r="M693" s="10">
        <v>0.66200000000000003</v>
      </c>
      <c r="N693" s="10">
        <v>0.75</v>
      </c>
      <c r="O693" s="9">
        <v>2617.7199999999998</v>
      </c>
      <c r="P693" s="9">
        <v>108</v>
      </c>
      <c r="Q693" s="9" t="s">
        <v>55</v>
      </c>
      <c r="R693" s="9">
        <v>657</v>
      </c>
      <c r="S693" s="11">
        <v>15041</v>
      </c>
      <c r="T693" s="9" t="s">
        <v>194</v>
      </c>
      <c r="U693" s="9" t="s">
        <v>346</v>
      </c>
      <c r="V693" s="11">
        <v>10100</v>
      </c>
      <c r="W693" s="11">
        <v>67331</v>
      </c>
      <c r="X693" s="11">
        <v>82638</v>
      </c>
      <c r="Y693" s="11">
        <v>68877</v>
      </c>
      <c r="Z693" s="11">
        <v>58266</v>
      </c>
      <c r="AA693" s="11">
        <v>6390</v>
      </c>
      <c r="AB693" s="11">
        <v>6390</v>
      </c>
      <c r="AC693" s="9" t="s">
        <v>413</v>
      </c>
      <c r="AD693" s="10">
        <v>0.27300000000000002</v>
      </c>
      <c r="AE693" s="10">
        <v>0.19</v>
      </c>
      <c r="AF693" s="10">
        <v>0.20399999999999999</v>
      </c>
      <c r="AG693" s="9">
        <v>211.67</v>
      </c>
      <c r="AH693" s="9">
        <v>210.33</v>
      </c>
      <c r="AI693" s="9">
        <v>12.37</v>
      </c>
      <c r="AJ693" s="9">
        <v>12.446</v>
      </c>
      <c r="AK693" s="9">
        <v>1.00634</v>
      </c>
      <c r="AL693" s="10">
        <v>8.0000000000000002E-3</v>
      </c>
      <c r="AM693" s="10">
        <v>0.505</v>
      </c>
      <c r="AN693" s="10">
        <v>0.12</v>
      </c>
      <c r="AO693" s="10">
        <v>0.184</v>
      </c>
      <c r="AP693" s="10">
        <v>0.129</v>
      </c>
      <c r="AQ693" s="9">
        <v>3354</v>
      </c>
      <c r="AR693" s="9">
        <v>0.59499999999999997</v>
      </c>
      <c r="AS693" s="10" t="s">
        <v>179</v>
      </c>
      <c r="AT693" s="10">
        <v>0.159</v>
      </c>
      <c r="AU693" s="16">
        <v>0.62695924764890276</v>
      </c>
      <c r="AV693" s="1" t="str">
        <f t="shared" si="10"/>
        <v>no</v>
      </c>
    </row>
    <row r="694" spans="1:48" ht="14.25" hidden="1" customHeight="1">
      <c r="A694" s="7">
        <v>690</v>
      </c>
      <c r="B694" s="8" t="s">
        <v>1348</v>
      </c>
      <c r="C694" s="8" t="s">
        <v>1346</v>
      </c>
      <c r="D694" s="9" t="s">
        <v>63</v>
      </c>
      <c r="E694" s="9" t="s">
        <v>51</v>
      </c>
      <c r="F694" s="9" t="s">
        <v>64</v>
      </c>
      <c r="G694" s="9">
        <v>1055</v>
      </c>
      <c r="H694" s="10">
        <v>0.54100000000000004</v>
      </c>
      <c r="I694" s="10">
        <v>0.46500000000000002</v>
      </c>
      <c r="J694" s="10">
        <v>0.23699999999999999</v>
      </c>
      <c r="K694" s="10">
        <v>0.77400000000000002</v>
      </c>
      <c r="L694" s="10">
        <v>0.21199999999999999</v>
      </c>
      <c r="M694" s="10">
        <v>0.38400000000000001</v>
      </c>
      <c r="N694" s="10">
        <v>0.81</v>
      </c>
      <c r="O694" s="9">
        <v>12446.99</v>
      </c>
      <c r="P694" s="9">
        <v>747</v>
      </c>
      <c r="Q694" s="9">
        <v>268</v>
      </c>
      <c r="R694" s="9">
        <v>2043</v>
      </c>
      <c r="S694" s="9">
        <v>19493</v>
      </c>
      <c r="T694" s="9" t="s">
        <v>1349</v>
      </c>
      <c r="U694" s="9" t="s">
        <v>1283</v>
      </c>
      <c r="V694" s="9">
        <v>17601</v>
      </c>
      <c r="W694" s="11">
        <v>86431</v>
      </c>
      <c r="X694" s="11">
        <v>81936</v>
      </c>
      <c r="Y694" s="11">
        <v>61092</v>
      </c>
      <c r="Z694" s="11">
        <v>54774</v>
      </c>
      <c r="AA694" s="11">
        <v>7965</v>
      </c>
      <c r="AB694" s="11">
        <v>18899</v>
      </c>
      <c r="AC694" s="9" t="s">
        <v>234</v>
      </c>
      <c r="AD694" s="10">
        <v>0.36599999999999999</v>
      </c>
      <c r="AE694" s="10">
        <v>0.2</v>
      </c>
      <c r="AF694" s="10">
        <v>0.20100000000000001</v>
      </c>
      <c r="AG694" s="9">
        <v>748.67</v>
      </c>
      <c r="AH694" s="9">
        <v>1716.67</v>
      </c>
      <c r="AI694" s="9">
        <v>16.63</v>
      </c>
      <c r="AJ694" s="9">
        <v>7.2510000000000003</v>
      </c>
      <c r="AK694" s="9">
        <v>0.43612000000000001</v>
      </c>
      <c r="AL694" s="9">
        <v>0.121</v>
      </c>
      <c r="AM694" s="9">
        <v>0.53900000000000003</v>
      </c>
      <c r="AN694" s="10">
        <v>6.8000000000000005E-2</v>
      </c>
      <c r="AO694" s="10">
        <v>0.11700000000000001</v>
      </c>
      <c r="AP694" s="10">
        <v>0.129</v>
      </c>
      <c r="AQ694" s="9">
        <v>14951</v>
      </c>
      <c r="AR694" s="9">
        <v>0.54700000000000004</v>
      </c>
      <c r="AS694" s="10">
        <v>1.2E-2</v>
      </c>
      <c r="AT694" s="10">
        <v>0.17499999999999999</v>
      </c>
      <c r="AU694" s="16">
        <v>0.64641241111829351</v>
      </c>
      <c r="AV694" s="1" t="str">
        <f t="shared" si="10"/>
        <v>yes</v>
      </c>
    </row>
    <row r="695" spans="1:48" ht="14.25" hidden="1" customHeight="1">
      <c r="A695" s="7">
        <v>691</v>
      </c>
      <c r="B695" s="8" t="s">
        <v>1350</v>
      </c>
      <c r="C695" s="8" t="s">
        <v>1346</v>
      </c>
      <c r="D695" s="9" t="s">
        <v>63</v>
      </c>
      <c r="E695" s="9" t="s">
        <v>51</v>
      </c>
      <c r="F695" s="9" t="s">
        <v>64</v>
      </c>
      <c r="G695" s="9">
        <v>1120</v>
      </c>
      <c r="H695" s="10">
        <v>0.53900000000000003</v>
      </c>
      <c r="I695" s="10">
        <v>0.49</v>
      </c>
      <c r="J695" s="10">
        <v>0.26900000000000002</v>
      </c>
      <c r="K695" s="10">
        <v>0.82899999999999996</v>
      </c>
      <c r="L695" s="10">
        <v>0.113</v>
      </c>
      <c r="M695" s="10">
        <v>0.26100000000000001</v>
      </c>
      <c r="N695" s="10">
        <v>0.78</v>
      </c>
      <c r="O695" s="9">
        <v>12765.29</v>
      </c>
      <c r="P695" s="9">
        <v>434</v>
      </c>
      <c r="Q695" s="9">
        <v>208</v>
      </c>
      <c r="R695" s="9">
        <v>2484</v>
      </c>
      <c r="S695" s="9">
        <v>18038</v>
      </c>
      <c r="T695" s="9" t="s">
        <v>1351</v>
      </c>
      <c r="U695" s="9" t="s">
        <v>1352</v>
      </c>
      <c r="V695" s="9">
        <v>9346</v>
      </c>
      <c r="W695" s="11">
        <v>90136</v>
      </c>
      <c r="X695" s="11">
        <v>111222</v>
      </c>
      <c r="Y695" s="11">
        <v>85779</v>
      </c>
      <c r="Z695" s="11">
        <v>69705</v>
      </c>
      <c r="AA695" s="11">
        <v>8098</v>
      </c>
      <c r="AB695" s="11">
        <v>19392</v>
      </c>
      <c r="AC695" s="9">
        <v>414255</v>
      </c>
      <c r="AD695" s="10">
        <v>0.42699999999999999</v>
      </c>
      <c r="AE695" s="10">
        <v>0.21</v>
      </c>
      <c r="AF695" s="10">
        <v>0.20399999999999999</v>
      </c>
      <c r="AG695" s="9">
        <v>738.67</v>
      </c>
      <c r="AH695" s="9">
        <v>1809</v>
      </c>
      <c r="AI695" s="9">
        <v>17.28</v>
      </c>
      <c r="AJ695" s="9">
        <v>7.0570000000000004</v>
      </c>
      <c r="AK695" s="9">
        <v>0.40833000000000003</v>
      </c>
      <c r="AL695" s="9">
        <v>0.29599999999999999</v>
      </c>
      <c r="AM695" s="9">
        <v>0.32900000000000001</v>
      </c>
      <c r="AN695" s="10">
        <v>6.9000000000000006E-2</v>
      </c>
      <c r="AO695" s="10">
        <v>8.7999999999999995E-2</v>
      </c>
      <c r="AP695" s="10">
        <v>0.129</v>
      </c>
      <c r="AQ695" s="9">
        <v>14516</v>
      </c>
      <c r="AR695" s="9">
        <v>0.375</v>
      </c>
      <c r="AS695" s="10">
        <v>4.1000000000000002E-2</v>
      </c>
      <c r="AT695" s="10">
        <v>0.111</v>
      </c>
      <c r="AU695" s="16">
        <v>0.72727272727272729</v>
      </c>
      <c r="AV695" s="1" t="str">
        <f t="shared" si="10"/>
        <v>yes</v>
      </c>
    </row>
    <row r="696" spans="1:48" ht="14.25" hidden="1" customHeight="1">
      <c r="A696" s="7">
        <v>692</v>
      </c>
      <c r="B696" s="8" t="s">
        <v>1353</v>
      </c>
      <c r="C696" s="8" t="s">
        <v>1354</v>
      </c>
      <c r="D696" s="9" t="s">
        <v>63</v>
      </c>
      <c r="E696" s="9" t="s">
        <v>51</v>
      </c>
      <c r="F696" s="9" t="s">
        <v>77</v>
      </c>
      <c r="G696" s="9">
        <v>1040</v>
      </c>
      <c r="H696" s="10">
        <v>0.41799999999999998</v>
      </c>
      <c r="I696" s="10">
        <v>0.33100000000000002</v>
      </c>
      <c r="J696" s="10">
        <v>0.13400000000000001</v>
      </c>
      <c r="K696" s="10">
        <v>0.82699999999999996</v>
      </c>
      <c r="L696" s="10">
        <v>0.20200000000000001</v>
      </c>
      <c r="M696" s="10">
        <v>0.29399999999999998</v>
      </c>
      <c r="N696" s="10">
        <v>0.74</v>
      </c>
      <c r="O696" s="9">
        <v>19816.59</v>
      </c>
      <c r="P696" s="9">
        <v>1107</v>
      </c>
      <c r="Q696" s="9">
        <v>273</v>
      </c>
      <c r="R696" s="9">
        <v>3311</v>
      </c>
      <c r="S696" s="11">
        <v>15784</v>
      </c>
      <c r="T696" s="9" t="s">
        <v>120</v>
      </c>
      <c r="U696" s="9" t="s">
        <v>209</v>
      </c>
      <c r="V696" s="11">
        <v>10064</v>
      </c>
      <c r="W696" s="11">
        <v>93577</v>
      </c>
      <c r="X696" s="11">
        <v>111114</v>
      </c>
      <c r="Y696" s="11">
        <v>82998</v>
      </c>
      <c r="Z696" s="11">
        <v>69777</v>
      </c>
      <c r="AA696" s="11">
        <v>10509</v>
      </c>
      <c r="AB696" s="11">
        <v>19040</v>
      </c>
      <c r="AC696" s="9" t="s">
        <v>777</v>
      </c>
      <c r="AD696" s="10">
        <v>0.22600000000000001</v>
      </c>
      <c r="AE696" s="10">
        <v>0.4</v>
      </c>
      <c r="AF696" s="10">
        <v>0.374</v>
      </c>
      <c r="AG696" s="9">
        <v>1005.33</v>
      </c>
      <c r="AH696" s="9">
        <v>1378.67</v>
      </c>
      <c r="AI696" s="9">
        <v>19.71</v>
      </c>
      <c r="AJ696" s="9">
        <v>14.374000000000001</v>
      </c>
      <c r="AK696" s="9">
        <v>0.72921000000000002</v>
      </c>
      <c r="AL696" s="10">
        <v>0.10299999999999999</v>
      </c>
      <c r="AM696" s="10">
        <v>0.505</v>
      </c>
      <c r="AN696" s="10">
        <v>6.0999999999999999E-2</v>
      </c>
      <c r="AO696" s="10">
        <v>0.19600000000000001</v>
      </c>
      <c r="AP696" s="10">
        <v>0.19600000000000001</v>
      </c>
      <c r="AQ696" s="9">
        <v>23101</v>
      </c>
      <c r="AR696" s="9">
        <v>0.88600000000000001</v>
      </c>
      <c r="AS696" s="10">
        <v>0</v>
      </c>
      <c r="AT696" s="10">
        <v>0.192</v>
      </c>
      <c r="AU696" s="16">
        <v>0.53022269353128315</v>
      </c>
      <c r="AV696" s="1" t="str">
        <f t="shared" si="10"/>
        <v>yes</v>
      </c>
    </row>
    <row r="697" spans="1:48" ht="14.25" hidden="1" customHeight="1">
      <c r="A697" s="7">
        <v>693</v>
      </c>
      <c r="B697" s="8" t="s">
        <v>1355</v>
      </c>
      <c r="C697" s="8" t="s">
        <v>1354</v>
      </c>
      <c r="D697" s="9" t="s">
        <v>150</v>
      </c>
      <c r="E697" s="9" t="s">
        <v>59</v>
      </c>
      <c r="F697" s="9" t="s">
        <v>200</v>
      </c>
      <c r="G697" s="9">
        <v>1000</v>
      </c>
      <c r="H697" s="10">
        <v>0.57999999999999996</v>
      </c>
      <c r="I697" s="10">
        <v>0.57299999999999995</v>
      </c>
      <c r="J697" s="10">
        <v>0.45800000000000002</v>
      </c>
      <c r="K697" s="10">
        <v>0.65500000000000003</v>
      </c>
      <c r="L697" s="10">
        <v>0.29799999999999999</v>
      </c>
      <c r="M697" s="10">
        <v>0.371</v>
      </c>
      <c r="N697" s="10">
        <v>0.75</v>
      </c>
      <c r="O697" s="9">
        <v>4386.08</v>
      </c>
      <c r="P697" s="9">
        <v>572</v>
      </c>
      <c r="Q697" s="9">
        <v>24</v>
      </c>
      <c r="R697" s="9">
        <v>648</v>
      </c>
      <c r="S697" s="9" t="s">
        <v>55</v>
      </c>
      <c r="T697" s="9" t="s">
        <v>55</v>
      </c>
      <c r="U697" s="9" t="s">
        <v>55</v>
      </c>
      <c r="V697" s="9" t="s">
        <v>55</v>
      </c>
      <c r="W697" s="11">
        <v>65217</v>
      </c>
      <c r="X697" s="11">
        <v>71604</v>
      </c>
      <c r="Y697" s="11">
        <v>62757</v>
      </c>
      <c r="Z697" s="11">
        <v>59607</v>
      </c>
      <c r="AA697" s="11">
        <v>20242</v>
      </c>
      <c r="AB697" s="11">
        <v>20242</v>
      </c>
      <c r="AC697" s="9" t="s">
        <v>55</v>
      </c>
      <c r="AD697" s="10">
        <v>0.26600000000000001</v>
      </c>
      <c r="AE697" s="10">
        <v>0.32</v>
      </c>
      <c r="AF697" s="10">
        <v>0.215</v>
      </c>
      <c r="AG697" s="9">
        <v>315</v>
      </c>
      <c r="AH697" s="9">
        <v>355.33</v>
      </c>
      <c r="AI697" s="9">
        <v>13.92</v>
      </c>
      <c r="AJ697" s="9">
        <v>12.343999999999999</v>
      </c>
      <c r="AK697" s="9">
        <v>0.88649</v>
      </c>
      <c r="AL697" s="9" t="s">
        <v>55</v>
      </c>
      <c r="AM697" s="9" t="s">
        <v>55</v>
      </c>
      <c r="AN697" s="10">
        <v>4.1000000000000002E-2</v>
      </c>
      <c r="AO697" s="10">
        <v>0.182</v>
      </c>
      <c r="AP697" s="10">
        <v>0.19600000000000001</v>
      </c>
      <c r="AQ697" s="9">
        <v>5677</v>
      </c>
      <c r="AR697" s="9">
        <v>0.83899999999999997</v>
      </c>
      <c r="AS697" s="10">
        <v>1.4E-2</v>
      </c>
      <c r="AT697" s="10">
        <v>0.314</v>
      </c>
      <c r="AU697" s="16">
        <v>0.54377379010331706</v>
      </c>
      <c r="AV697" s="1" t="str">
        <f t="shared" si="10"/>
        <v>yes</v>
      </c>
    </row>
    <row r="698" spans="1:48" ht="14.25" hidden="1" customHeight="1">
      <c r="A698" s="7">
        <v>694</v>
      </c>
      <c r="B698" s="8" t="s">
        <v>1356</v>
      </c>
      <c r="C698" s="8" t="s">
        <v>1354</v>
      </c>
      <c r="D698" s="9" t="s">
        <v>50</v>
      </c>
      <c r="E698" s="9" t="s">
        <v>59</v>
      </c>
      <c r="F698" s="9" t="s">
        <v>205</v>
      </c>
      <c r="G698" s="9" t="s">
        <v>55</v>
      </c>
      <c r="H698" s="10">
        <v>0.66800000000000004</v>
      </c>
      <c r="I698" s="10">
        <v>0.65100000000000002</v>
      </c>
      <c r="J698" s="10">
        <v>0.51200000000000001</v>
      </c>
      <c r="K698" s="10">
        <v>0.84299999999999997</v>
      </c>
      <c r="L698" s="10">
        <v>9.7000000000000003E-2</v>
      </c>
      <c r="M698" s="10">
        <v>0.247</v>
      </c>
      <c r="N698" s="10">
        <v>0.83</v>
      </c>
      <c r="O698" s="9">
        <v>3647.09</v>
      </c>
      <c r="P698" s="9">
        <v>221</v>
      </c>
      <c r="Q698" s="9" t="s">
        <v>55</v>
      </c>
      <c r="R698" s="9">
        <v>790</v>
      </c>
      <c r="S698" s="11" t="s">
        <v>55</v>
      </c>
      <c r="T698" s="9" t="s">
        <v>55</v>
      </c>
      <c r="U698" s="9" t="s">
        <v>55</v>
      </c>
      <c r="V698" s="11" t="s">
        <v>55</v>
      </c>
      <c r="W698" s="11">
        <v>72069</v>
      </c>
      <c r="X698" s="11">
        <v>78606</v>
      </c>
      <c r="Y698" s="11">
        <v>70191</v>
      </c>
      <c r="Z698" s="11">
        <v>57807</v>
      </c>
      <c r="AA698" s="11">
        <v>29908</v>
      </c>
      <c r="AB698" s="11">
        <v>29908</v>
      </c>
      <c r="AC698" s="9" t="s">
        <v>55</v>
      </c>
      <c r="AD698" s="10">
        <v>0.44400000000000001</v>
      </c>
      <c r="AE698" s="10">
        <v>0.38</v>
      </c>
      <c r="AF698" s="10">
        <v>0.30499999999999999</v>
      </c>
      <c r="AG698" s="9">
        <v>265</v>
      </c>
      <c r="AH698" s="9">
        <v>360.33</v>
      </c>
      <c r="AI698" s="9">
        <v>13.76</v>
      </c>
      <c r="AJ698" s="9">
        <v>10.121</v>
      </c>
      <c r="AK698" s="9">
        <v>0.73543000000000003</v>
      </c>
      <c r="AL698" s="10" t="s">
        <v>55</v>
      </c>
      <c r="AM698" s="10" t="s">
        <v>55</v>
      </c>
      <c r="AN698" s="10">
        <v>1.4E-2</v>
      </c>
      <c r="AO698" s="10">
        <v>0.19500000000000001</v>
      </c>
      <c r="AP698" s="10">
        <v>0.19600000000000001</v>
      </c>
      <c r="AQ698" s="9">
        <v>3996</v>
      </c>
      <c r="AR698" s="9">
        <v>0.53200000000000003</v>
      </c>
      <c r="AS698" s="9">
        <v>1E-3</v>
      </c>
      <c r="AT698" s="10">
        <v>0.224</v>
      </c>
      <c r="AU698" s="16">
        <v>0.65274151436031325</v>
      </c>
      <c r="AV698" s="1" t="str">
        <f t="shared" si="10"/>
        <v>no</v>
      </c>
    </row>
    <row r="699" spans="1:48" ht="14.25" hidden="1" customHeight="1">
      <c r="A699" s="7">
        <v>695</v>
      </c>
      <c r="B699" s="8" t="s">
        <v>1357</v>
      </c>
      <c r="C699" s="8" t="s">
        <v>1354</v>
      </c>
      <c r="D699" s="9" t="s">
        <v>63</v>
      </c>
      <c r="E699" s="9" t="s">
        <v>51</v>
      </c>
      <c r="F699" s="9" t="s">
        <v>77</v>
      </c>
      <c r="G699" s="9">
        <v>1025</v>
      </c>
      <c r="H699" s="10">
        <v>0.56799999999999995</v>
      </c>
      <c r="I699" s="10">
        <v>0.51800000000000002</v>
      </c>
      <c r="J699" s="10">
        <v>0.34</v>
      </c>
      <c r="K699" s="10">
        <v>0.84799999999999998</v>
      </c>
      <c r="L699" s="10">
        <v>7.8E-2</v>
      </c>
      <c r="M699" s="10">
        <v>0.23400000000000001</v>
      </c>
      <c r="N699" s="10">
        <v>0.78</v>
      </c>
      <c r="O699" s="9">
        <v>15493.8</v>
      </c>
      <c r="P699" s="9">
        <v>753</v>
      </c>
      <c r="Q699" s="9">
        <v>82</v>
      </c>
      <c r="R699" s="9">
        <v>2984</v>
      </c>
      <c r="S699" s="9">
        <v>13809</v>
      </c>
      <c r="T699" s="9" t="s">
        <v>1358</v>
      </c>
      <c r="U699" s="9" t="s">
        <v>1359</v>
      </c>
      <c r="V699" s="9">
        <v>9150</v>
      </c>
      <c r="W699" s="11">
        <v>86605</v>
      </c>
      <c r="X699" s="11">
        <v>103518</v>
      </c>
      <c r="Y699" s="11">
        <v>79614</v>
      </c>
      <c r="Z699" s="11">
        <v>68562</v>
      </c>
      <c r="AA699" s="11">
        <v>10796</v>
      </c>
      <c r="AB699" s="11">
        <v>18332</v>
      </c>
      <c r="AC699" s="9" t="s">
        <v>1360</v>
      </c>
      <c r="AD699" s="10">
        <v>0.436</v>
      </c>
      <c r="AE699" s="10">
        <v>0.36</v>
      </c>
      <c r="AF699" s="10">
        <v>0.32400000000000001</v>
      </c>
      <c r="AG699" s="9">
        <v>789</v>
      </c>
      <c r="AH699" s="9">
        <v>1000.67</v>
      </c>
      <c r="AI699" s="9">
        <v>19.64</v>
      </c>
      <c r="AJ699" s="9">
        <v>15.483000000000001</v>
      </c>
      <c r="AK699" s="9">
        <v>0.78847</v>
      </c>
      <c r="AL699" s="9">
        <v>2.8000000000000001E-2</v>
      </c>
      <c r="AM699" s="9">
        <v>0.53</v>
      </c>
      <c r="AN699" s="10">
        <v>4.4999999999999998E-2</v>
      </c>
      <c r="AO699" s="10">
        <v>0.16900000000000001</v>
      </c>
      <c r="AP699" s="10">
        <v>0.19600000000000001</v>
      </c>
      <c r="AQ699" s="9">
        <v>16908</v>
      </c>
      <c r="AR699" s="9">
        <v>0.67900000000000005</v>
      </c>
      <c r="AS699" s="10">
        <v>2.8000000000000001E-2</v>
      </c>
      <c r="AT699" s="10">
        <v>0.13200000000000001</v>
      </c>
      <c r="AU699" s="16">
        <v>0.59559261465157831</v>
      </c>
      <c r="AV699" s="1" t="str">
        <f t="shared" si="10"/>
        <v>yes</v>
      </c>
    </row>
    <row r="700" spans="1:48" ht="14.25" hidden="1" customHeight="1">
      <c r="A700" s="7">
        <v>696</v>
      </c>
      <c r="B700" s="8" t="s">
        <v>1361</v>
      </c>
      <c r="C700" s="8" t="s">
        <v>1354</v>
      </c>
      <c r="D700" s="9" t="s">
        <v>69</v>
      </c>
      <c r="E700" s="9" t="s">
        <v>59</v>
      </c>
      <c r="F700" s="9" t="s">
        <v>354</v>
      </c>
      <c r="G700" s="9">
        <v>1070</v>
      </c>
      <c r="H700" s="10">
        <v>0.626</v>
      </c>
      <c r="I700" s="10">
        <v>0.625</v>
      </c>
      <c r="J700" s="10">
        <v>0.55100000000000005</v>
      </c>
      <c r="K700" s="10">
        <v>0.79800000000000004</v>
      </c>
      <c r="L700" s="10">
        <v>9.0999999999999998E-2</v>
      </c>
      <c r="M700" s="10">
        <v>0.215</v>
      </c>
      <c r="N700" s="10">
        <v>0.76</v>
      </c>
      <c r="O700" s="9">
        <v>3155.71</v>
      </c>
      <c r="P700" s="9">
        <v>89</v>
      </c>
      <c r="Q700" s="9">
        <v>148</v>
      </c>
      <c r="R700" s="9">
        <v>642</v>
      </c>
      <c r="S700" s="9" t="s">
        <v>55</v>
      </c>
      <c r="T700" s="9" t="s">
        <v>55</v>
      </c>
      <c r="U700" s="9" t="s">
        <v>55</v>
      </c>
      <c r="V700" s="9" t="s">
        <v>55</v>
      </c>
      <c r="W700" s="11">
        <v>82455</v>
      </c>
      <c r="X700" s="11">
        <v>102330</v>
      </c>
      <c r="Y700" s="11">
        <v>68319</v>
      </c>
      <c r="Z700" s="11">
        <v>57645</v>
      </c>
      <c r="AA700" s="11">
        <v>32830</v>
      </c>
      <c r="AB700" s="11">
        <v>32830</v>
      </c>
      <c r="AC700" s="9" t="s">
        <v>55</v>
      </c>
      <c r="AD700" s="10">
        <v>0.42199999999999999</v>
      </c>
      <c r="AE700" s="10">
        <v>0.33</v>
      </c>
      <c r="AF700" s="10">
        <v>0.29899999999999999</v>
      </c>
      <c r="AG700" s="9">
        <v>240.67</v>
      </c>
      <c r="AH700" s="9">
        <v>214.33</v>
      </c>
      <c r="AI700" s="9">
        <v>13.11</v>
      </c>
      <c r="AJ700" s="9">
        <v>14.723000000000001</v>
      </c>
      <c r="AK700" s="9">
        <v>1.12286</v>
      </c>
      <c r="AL700" s="9" t="s">
        <v>55</v>
      </c>
      <c r="AM700" s="9" t="s">
        <v>55</v>
      </c>
      <c r="AN700" s="10">
        <v>1.6E-2</v>
      </c>
      <c r="AO700" s="10">
        <v>0.20399999999999999</v>
      </c>
      <c r="AP700" s="10">
        <v>0.19600000000000001</v>
      </c>
      <c r="AQ700" s="9">
        <v>3465</v>
      </c>
      <c r="AR700" s="9">
        <v>1.1299999999999999</v>
      </c>
      <c r="AS700" s="10" t="s">
        <v>307</v>
      </c>
      <c r="AT700" s="10">
        <v>0.20399999999999999</v>
      </c>
      <c r="AU700" s="16">
        <v>0.46948356807511737</v>
      </c>
      <c r="AV700" s="1" t="str">
        <f t="shared" si="10"/>
        <v>no</v>
      </c>
    </row>
    <row r="701" spans="1:48" ht="14.25" hidden="1" customHeight="1">
      <c r="A701" s="7">
        <v>697</v>
      </c>
      <c r="B701" s="8" t="s">
        <v>1362</v>
      </c>
      <c r="C701" s="8" t="s">
        <v>1354</v>
      </c>
      <c r="D701" s="9" t="s">
        <v>63</v>
      </c>
      <c r="E701" s="9" t="s">
        <v>51</v>
      </c>
      <c r="F701" s="9" t="s">
        <v>64</v>
      </c>
      <c r="G701" s="9">
        <v>1020</v>
      </c>
      <c r="H701" s="10">
        <v>0.38800000000000001</v>
      </c>
      <c r="I701" s="10">
        <v>0.32</v>
      </c>
      <c r="J701" s="10">
        <v>0.161</v>
      </c>
      <c r="K701" s="10">
        <v>0.71499999999999997</v>
      </c>
      <c r="L701" s="10">
        <v>0.246</v>
      </c>
      <c r="M701" s="10">
        <v>0.5</v>
      </c>
      <c r="N701" s="10">
        <v>0.71</v>
      </c>
      <c r="O701" s="9">
        <v>13514.88</v>
      </c>
      <c r="P701" s="9">
        <v>1461</v>
      </c>
      <c r="Q701" s="9">
        <v>206</v>
      </c>
      <c r="R701" s="9">
        <v>2420</v>
      </c>
      <c r="S701" s="9">
        <v>16751</v>
      </c>
      <c r="T701" s="9" t="s">
        <v>1363</v>
      </c>
      <c r="U701" s="9" t="s">
        <v>1364</v>
      </c>
      <c r="V701" s="9">
        <v>9306</v>
      </c>
      <c r="W701" s="11">
        <v>86525</v>
      </c>
      <c r="X701" s="11">
        <v>104436</v>
      </c>
      <c r="Y701" s="11">
        <v>78300</v>
      </c>
      <c r="Z701" s="11">
        <v>73512</v>
      </c>
      <c r="AA701" s="11">
        <v>9696</v>
      </c>
      <c r="AB701" s="11">
        <v>12938</v>
      </c>
      <c r="AC701" s="9" t="s">
        <v>510</v>
      </c>
      <c r="AD701" s="10">
        <v>0.23200000000000001</v>
      </c>
      <c r="AE701" s="10">
        <v>0.46</v>
      </c>
      <c r="AF701" s="10">
        <v>0.42499999999999999</v>
      </c>
      <c r="AG701" s="9">
        <v>722.33</v>
      </c>
      <c r="AH701" s="9">
        <v>817.33</v>
      </c>
      <c r="AI701" s="9">
        <v>18.71</v>
      </c>
      <c r="AJ701" s="9">
        <v>16.535</v>
      </c>
      <c r="AK701" s="9">
        <v>0.88376999999999994</v>
      </c>
      <c r="AL701" s="9">
        <v>3.6999999999999998E-2</v>
      </c>
      <c r="AM701" s="9">
        <v>0.48499999999999999</v>
      </c>
      <c r="AN701" s="10">
        <v>0.09</v>
      </c>
      <c r="AO701" s="10">
        <v>0.27500000000000002</v>
      </c>
      <c r="AP701" s="10">
        <v>0.19600000000000001</v>
      </c>
      <c r="AQ701" s="9">
        <v>16915</v>
      </c>
      <c r="AR701" s="9">
        <v>0.80600000000000005</v>
      </c>
      <c r="AS701" s="10" t="s">
        <v>1365</v>
      </c>
      <c r="AT701" s="10">
        <v>0.156</v>
      </c>
      <c r="AU701" s="16">
        <v>0.55370985603543743</v>
      </c>
      <c r="AV701" s="1" t="str">
        <f t="shared" si="10"/>
        <v>yes</v>
      </c>
    </row>
    <row r="702" spans="1:48" ht="14.25" hidden="1" customHeight="1">
      <c r="A702" s="7">
        <v>698</v>
      </c>
      <c r="B702" s="8" t="s">
        <v>1366</v>
      </c>
      <c r="C702" s="8" t="s">
        <v>1354</v>
      </c>
      <c r="D702" s="9" t="s">
        <v>63</v>
      </c>
      <c r="E702" s="9" t="s">
        <v>59</v>
      </c>
      <c r="F702" s="9" t="s">
        <v>361</v>
      </c>
      <c r="G702" s="9">
        <v>1140</v>
      </c>
      <c r="H702" s="10">
        <v>0.78700000000000003</v>
      </c>
      <c r="I702" s="10">
        <v>0.77700000000000002</v>
      </c>
      <c r="J702" s="10">
        <v>0.62</v>
      </c>
      <c r="K702" s="10">
        <v>0.77</v>
      </c>
      <c r="L702" s="10">
        <v>5.2999999999999999E-2</v>
      </c>
      <c r="M702" s="10">
        <v>7.9000000000000001E-2</v>
      </c>
      <c r="N702" s="10">
        <v>0.91</v>
      </c>
      <c r="O702" s="9">
        <v>10484.780000000001</v>
      </c>
      <c r="P702" s="9">
        <v>783</v>
      </c>
      <c r="Q702" s="9">
        <v>168</v>
      </c>
      <c r="R702" s="9">
        <v>1924</v>
      </c>
      <c r="S702" s="9" t="s">
        <v>55</v>
      </c>
      <c r="T702" s="9" t="s">
        <v>55</v>
      </c>
      <c r="U702" s="9" t="s">
        <v>55</v>
      </c>
      <c r="V702" s="9" t="s">
        <v>55</v>
      </c>
      <c r="W702" s="11">
        <v>93182</v>
      </c>
      <c r="X702" s="11">
        <v>112842</v>
      </c>
      <c r="Y702" s="11">
        <v>81504</v>
      </c>
      <c r="Z702" s="11">
        <v>71154</v>
      </c>
      <c r="AA702" s="11">
        <v>39090</v>
      </c>
      <c r="AB702" s="11">
        <v>39090</v>
      </c>
      <c r="AC702" s="9" t="s">
        <v>55</v>
      </c>
      <c r="AD702" s="10">
        <v>0.69899999999999995</v>
      </c>
      <c r="AE702" s="10">
        <v>0.14000000000000001</v>
      </c>
      <c r="AF702" s="10">
        <v>0.108</v>
      </c>
      <c r="AG702" s="9">
        <v>709.67</v>
      </c>
      <c r="AH702" s="9">
        <v>1360.33</v>
      </c>
      <c r="AI702" s="9">
        <v>14.77</v>
      </c>
      <c r="AJ702" s="9">
        <v>7.7080000000000002</v>
      </c>
      <c r="AK702" s="9">
        <v>0.52168999999999999</v>
      </c>
      <c r="AL702" s="9" t="s">
        <v>55</v>
      </c>
      <c r="AM702" s="9" t="s">
        <v>55</v>
      </c>
      <c r="AN702" s="10">
        <v>0.151</v>
      </c>
      <c r="AO702" s="10">
        <v>9.2999999999999999E-2</v>
      </c>
      <c r="AP702" s="10">
        <v>0.19600000000000001</v>
      </c>
      <c r="AQ702" s="9">
        <v>11250</v>
      </c>
      <c r="AR702" s="9">
        <v>0.77900000000000003</v>
      </c>
      <c r="AS702" s="10">
        <v>0.10299999999999999</v>
      </c>
      <c r="AT702" s="10">
        <v>8.7999999999999995E-2</v>
      </c>
      <c r="AU702" s="16">
        <v>0.56211354693648108</v>
      </c>
      <c r="AV702" s="1" t="str">
        <f t="shared" si="10"/>
        <v>yes</v>
      </c>
    </row>
    <row r="703" spans="1:48" ht="14.25" hidden="1" customHeight="1">
      <c r="A703" s="7">
        <v>699</v>
      </c>
      <c r="B703" s="8" t="s">
        <v>1367</v>
      </c>
      <c r="C703" s="8" t="s">
        <v>1354</v>
      </c>
      <c r="D703" s="9" t="s">
        <v>91</v>
      </c>
      <c r="E703" s="9" t="s">
        <v>59</v>
      </c>
      <c r="F703" s="9" t="s">
        <v>296</v>
      </c>
      <c r="G703" s="9" t="s">
        <v>55</v>
      </c>
      <c r="H703" s="10">
        <v>0.79800000000000004</v>
      </c>
      <c r="I703" s="10">
        <v>0.79500000000000004</v>
      </c>
      <c r="J703" s="10">
        <v>0.77</v>
      </c>
      <c r="K703" s="10">
        <v>1</v>
      </c>
      <c r="L703" s="10">
        <v>1E-3</v>
      </c>
      <c r="M703" s="10">
        <v>5.0999999999999997E-2</v>
      </c>
      <c r="N703" s="10">
        <v>0.87</v>
      </c>
      <c r="O703" s="9">
        <v>2252.81</v>
      </c>
      <c r="P703" s="9" t="s">
        <v>55</v>
      </c>
      <c r="Q703" s="9" t="s">
        <v>55</v>
      </c>
      <c r="R703" s="9">
        <v>676</v>
      </c>
      <c r="S703" s="9" t="s">
        <v>55</v>
      </c>
      <c r="T703" s="9" t="s">
        <v>55</v>
      </c>
      <c r="U703" s="9" t="s">
        <v>55</v>
      </c>
      <c r="V703" s="9" t="s">
        <v>55</v>
      </c>
      <c r="W703" s="11">
        <v>78288</v>
      </c>
      <c r="X703" s="11">
        <v>109305</v>
      </c>
      <c r="Y703" s="11">
        <v>79164</v>
      </c>
      <c r="Z703" s="11">
        <v>64494</v>
      </c>
      <c r="AA703" s="11">
        <v>47290</v>
      </c>
      <c r="AB703" s="11">
        <v>47290</v>
      </c>
      <c r="AC703" s="9" t="s">
        <v>55</v>
      </c>
      <c r="AD703" s="10">
        <v>0.76700000000000002</v>
      </c>
      <c r="AE703" s="10">
        <v>0.23</v>
      </c>
      <c r="AF703" s="10">
        <v>0.191</v>
      </c>
      <c r="AG703" s="9">
        <v>235</v>
      </c>
      <c r="AH703" s="9">
        <v>319.33</v>
      </c>
      <c r="AI703" s="9">
        <v>9.59</v>
      </c>
      <c r="AJ703" s="9">
        <v>7.0549999999999997</v>
      </c>
      <c r="AK703" s="9">
        <v>0.73590999999999995</v>
      </c>
      <c r="AL703" s="9" t="s">
        <v>55</v>
      </c>
      <c r="AM703" s="9" t="s">
        <v>55</v>
      </c>
      <c r="AN703" s="10">
        <v>7.5999999999999998E-2</v>
      </c>
      <c r="AO703" s="10">
        <v>0.245</v>
      </c>
      <c r="AP703" s="10">
        <v>0.19600000000000001</v>
      </c>
      <c r="AQ703" s="9">
        <v>2254</v>
      </c>
      <c r="AR703" s="9">
        <v>0.32</v>
      </c>
      <c r="AS703" s="10" t="s">
        <v>369</v>
      </c>
      <c r="AT703" s="9">
        <v>3.1E-2</v>
      </c>
      <c r="AU703" s="16">
        <v>0.75757575757575757</v>
      </c>
      <c r="AV703" s="1" t="str">
        <f t="shared" si="10"/>
        <v>no</v>
      </c>
    </row>
    <row r="704" spans="1:48" ht="14.25" hidden="1" customHeight="1">
      <c r="A704" s="7">
        <v>700</v>
      </c>
      <c r="B704" s="8" t="s">
        <v>1368</v>
      </c>
      <c r="C704" s="8" t="s">
        <v>1354</v>
      </c>
      <c r="D704" s="9" t="s">
        <v>50</v>
      </c>
      <c r="E704" s="9" t="s">
        <v>59</v>
      </c>
      <c r="F704" s="9" t="s">
        <v>118</v>
      </c>
      <c r="G704" s="9">
        <v>990</v>
      </c>
      <c r="H704" s="10">
        <v>0.55200000000000005</v>
      </c>
      <c r="I704" s="10">
        <v>0.53900000000000003</v>
      </c>
      <c r="J704" s="10">
        <v>0.45</v>
      </c>
      <c r="K704" s="10">
        <v>0.73799999999999999</v>
      </c>
      <c r="L704" s="10">
        <v>0.27200000000000002</v>
      </c>
      <c r="M704" s="10">
        <v>0.48499999999999999</v>
      </c>
      <c r="N704" s="10">
        <v>0.78</v>
      </c>
      <c r="O704" s="9">
        <v>4064.71</v>
      </c>
      <c r="P704" s="9">
        <v>311</v>
      </c>
      <c r="Q704" s="9">
        <v>122</v>
      </c>
      <c r="R704" s="9">
        <v>572</v>
      </c>
      <c r="S704" s="9" t="s">
        <v>55</v>
      </c>
      <c r="T704" s="9" t="s">
        <v>55</v>
      </c>
      <c r="U704" s="9" t="s">
        <v>55</v>
      </c>
      <c r="V704" s="9" t="s">
        <v>55</v>
      </c>
      <c r="W704" s="11">
        <v>77523</v>
      </c>
      <c r="X704" s="11">
        <v>79560</v>
      </c>
      <c r="Y704" s="11">
        <v>69309</v>
      </c>
      <c r="Z704" s="11">
        <v>61020</v>
      </c>
      <c r="AA704" s="11">
        <v>31508</v>
      </c>
      <c r="AB704" s="11">
        <v>31508</v>
      </c>
      <c r="AC704" s="9" t="s">
        <v>55</v>
      </c>
      <c r="AD704" s="10">
        <v>0.38</v>
      </c>
      <c r="AE704" s="10">
        <v>0.28000000000000003</v>
      </c>
      <c r="AF704" s="10">
        <v>0.18</v>
      </c>
      <c r="AG704" s="9">
        <v>236</v>
      </c>
      <c r="AH704" s="9">
        <v>318.33</v>
      </c>
      <c r="AI704" s="9">
        <v>17.22</v>
      </c>
      <c r="AJ704" s="9">
        <v>12.769</v>
      </c>
      <c r="AK704" s="9">
        <v>0.74136000000000002</v>
      </c>
      <c r="AL704" s="9" t="s">
        <v>55</v>
      </c>
      <c r="AM704" s="9" t="s">
        <v>55</v>
      </c>
      <c r="AN704" s="10">
        <v>0.11600000000000001</v>
      </c>
      <c r="AO704" s="10">
        <v>8.8999999999999996E-2</v>
      </c>
      <c r="AP704" s="10">
        <v>0.19600000000000001</v>
      </c>
      <c r="AQ704" s="9">
        <v>5031</v>
      </c>
      <c r="AR704" s="9">
        <v>0.628</v>
      </c>
      <c r="AS704" s="10">
        <v>0.107</v>
      </c>
      <c r="AT704" s="10">
        <v>0.17199999999999999</v>
      </c>
      <c r="AU704" s="16">
        <v>0.61425061425061434</v>
      </c>
      <c r="AV704" s="1" t="str">
        <f t="shared" si="10"/>
        <v>yes</v>
      </c>
    </row>
    <row r="705" spans="1:48" ht="14.25" hidden="1" customHeight="1">
      <c r="A705" s="7">
        <v>701</v>
      </c>
      <c r="B705" s="8" t="s">
        <v>1369</v>
      </c>
      <c r="C705" s="8" t="s">
        <v>1354</v>
      </c>
      <c r="D705" s="9" t="s">
        <v>91</v>
      </c>
      <c r="E705" s="9" t="s">
        <v>59</v>
      </c>
      <c r="F705" s="9" t="s">
        <v>92</v>
      </c>
      <c r="G705" s="9">
        <v>1055</v>
      </c>
      <c r="H705" s="10">
        <v>0.39400000000000002</v>
      </c>
      <c r="I705" s="10">
        <v>0.378</v>
      </c>
      <c r="J705" s="10">
        <v>0.314</v>
      </c>
      <c r="K705" s="10">
        <v>0.84499999999999997</v>
      </c>
      <c r="L705" s="10">
        <v>1.7999999999999999E-2</v>
      </c>
      <c r="M705" s="10">
        <v>0.114</v>
      </c>
      <c r="N705" s="10">
        <v>0.62</v>
      </c>
      <c r="O705" s="9">
        <v>1091.8</v>
      </c>
      <c r="P705" s="9">
        <v>58</v>
      </c>
      <c r="Q705" s="9" t="s">
        <v>55</v>
      </c>
      <c r="R705" s="9">
        <v>226</v>
      </c>
      <c r="S705" s="11" t="s">
        <v>55</v>
      </c>
      <c r="T705" s="9" t="s">
        <v>55</v>
      </c>
      <c r="U705" s="9" t="s">
        <v>55</v>
      </c>
      <c r="V705" s="11" t="s">
        <v>55</v>
      </c>
      <c r="W705" s="11">
        <v>60047</v>
      </c>
      <c r="X705" s="11">
        <v>65070</v>
      </c>
      <c r="Y705" s="11">
        <v>60453</v>
      </c>
      <c r="Z705" s="11">
        <v>54216</v>
      </c>
      <c r="AA705" s="11">
        <v>28500</v>
      </c>
      <c r="AB705" s="11">
        <v>28500</v>
      </c>
      <c r="AC705" s="9" t="s">
        <v>55</v>
      </c>
      <c r="AD705" s="10">
        <v>0.219</v>
      </c>
      <c r="AE705" s="10">
        <v>0.45</v>
      </c>
      <c r="AF705" s="10">
        <v>0.437</v>
      </c>
      <c r="AG705" s="9">
        <v>82.67</v>
      </c>
      <c r="AH705" s="9">
        <v>149.66999999999999</v>
      </c>
      <c r="AI705" s="9">
        <v>13.21</v>
      </c>
      <c r="AJ705" s="9">
        <v>7.2949999999999999</v>
      </c>
      <c r="AK705" s="9">
        <v>0.55234000000000005</v>
      </c>
      <c r="AL705" s="10" t="s">
        <v>55</v>
      </c>
      <c r="AM705" s="10" t="s">
        <v>55</v>
      </c>
      <c r="AN705" s="10">
        <v>2E-3</v>
      </c>
      <c r="AO705" s="10">
        <v>0.14000000000000001</v>
      </c>
      <c r="AP705" s="10">
        <v>0.19600000000000001</v>
      </c>
      <c r="AQ705" s="9">
        <v>1197</v>
      </c>
      <c r="AR705" s="9">
        <v>1.0669999999999999</v>
      </c>
      <c r="AS705" s="10">
        <v>5.6000000000000001E-2</v>
      </c>
      <c r="AT705" s="10">
        <v>0.17499999999999999</v>
      </c>
      <c r="AU705" s="16">
        <v>0.48379293662312539</v>
      </c>
      <c r="AV705" s="1" t="str">
        <f t="shared" si="10"/>
        <v>no</v>
      </c>
    </row>
    <row r="706" spans="1:48" ht="14.25" hidden="1" customHeight="1">
      <c r="A706" s="7">
        <v>702</v>
      </c>
      <c r="B706" s="8" t="s">
        <v>1370</v>
      </c>
      <c r="C706" s="8" t="s">
        <v>1354</v>
      </c>
      <c r="D706" s="9" t="s">
        <v>91</v>
      </c>
      <c r="E706" s="9" t="s">
        <v>59</v>
      </c>
      <c r="F706" s="9" t="s">
        <v>92</v>
      </c>
      <c r="G706" s="9">
        <v>1024</v>
      </c>
      <c r="H706" s="10">
        <v>0.60399999999999998</v>
      </c>
      <c r="I706" s="10">
        <v>0.58699999999999997</v>
      </c>
      <c r="J706" s="10">
        <v>0.52600000000000002</v>
      </c>
      <c r="K706" s="10">
        <v>0.98</v>
      </c>
      <c r="L706" s="10">
        <v>0.17100000000000001</v>
      </c>
      <c r="M706" s="10">
        <v>0.433</v>
      </c>
      <c r="N706" s="10">
        <v>0.66</v>
      </c>
      <c r="O706" s="9">
        <v>1004.12</v>
      </c>
      <c r="P706" s="9">
        <v>6</v>
      </c>
      <c r="Q706" s="9" t="s">
        <v>55</v>
      </c>
      <c r="R706" s="9">
        <v>282</v>
      </c>
      <c r="S706" s="9" t="s">
        <v>55</v>
      </c>
      <c r="T706" s="9" t="s">
        <v>55</v>
      </c>
      <c r="U706" s="9" t="s">
        <v>55</v>
      </c>
      <c r="V706" s="9" t="s">
        <v>55</v>
      </c>
      <c r="W706" s="11">
        <v>55913</v>
      </c>
      <c r="X706" s="11">
        <v>57411</v>
      </c>
      <c r="Y706" s="11">
        <v>48672</v>
      </c>
      <c r="Z706" s="11">
        <v>44757</v>
      </c>
      <c r="AA706" s="11">
        <v>31530</v>
      </c>
      <c r="AB706" s="11">
        <v>31530</v>
      </c>
      <c r="AC706" s="9" t="s">
        <v>55</v>
      </c>
      <c r="AD706" s="10">
        <v>0.441</v>
      </c>
      <c r="AE706" s="10">
        <v>0.55000000000000004</v>
      </c>
      <c r="AF706" s="10">
        <v>0.44400000000000001</v>
      </c>
      <c r="AG706" s="9">
        <v>97.67</v>
      </c>
      <c r="AH706" s="9">
        <v>116.67</v>
      </c>
      <c r="AI706" s="9">
        <v>10.28</v>
      </c>
      <c r="AJ706" s="9">
        <v>8.6069999999999993</v>
      </c>
      <c r="AK706" s="9">
        <v>0.83714</v>
      </c>
      <c r="AL706" s="9" t="s">
        <v>55</v>
      </c>
      <c r="AM706" s="9" t="s">
        <v>55</v>
      </c>
      <c r="AN706" s="10">
        <v>2.1999999999999999E-2</v>
      </c>
      <c r="AO706" s="10">
        <v>0.246</v>
      </c>
      <c r="AP706" s="10">
        <v>0.19600000000000001</v>
      </c>
      <c r="AQ706" s="9">
        <v>1122</v>
      </c>
      <c r="AR706" s="9">
        <v>0.39500000000000002</v>
      </c>
      <c r="AS706" s="10" t="s">
        <v>931</v>
      </c>
      <c r="AT706" s="10">
        <v>0.16300000000000001</v>
      </c>
      <c r="AU706" s="16">
        <v>0.71684587813620071</v>
      </c>
      <c r="AV706" s="1" t="str">
        <f t="shared" si="10"/>
        <v>no</v>
      </c>
    </row>
    <row r="707" spans="1:48" ht="14.25" hidden="1" customHeight="1">
      <c r="A707" s="7">
        <v>703</v>
      </c>
      <c r="B707" s="8" t="s">
        <v>1371</v>
      </c>
      <c r="C707" s="8" t="s">
        <v>1354</v>
      </c>
      <c r="D707" s="9" t="s">
        <v>50</v>
      </c>
      <c r="E707" s="9" t="s">
        <v>59</v>
      </c>
      <c r="F707" s="9" t="s">
        <v>205</v>
      </c>
      <c r="G707" s="9">
        <v>1090</v>
      </c>
      <c r="H707" s="10">
        <v>0.72499999999999998</v>
      </c>
      <c r="I707" s="10">
        <v>0.70499999999999996</v>
      </c>
      <c r="J707" s="10">
        <v>0.56399999999999995</v>
      </c>
      <c r="K707" s="10">
        <v>0.85799999999999998</v>
      </c>
      <c r="L707" s="10">
        <v>5.1999999999999998E-2</v>
      </c>
      <c r="M707" s="10">
        <v>0.13300000000000001</v>
      </c>
      <c r="N707" s="10">
        <v>0.85</v>
      </c>
      <c r="O707" s="9">
        <v>3374.08</v>
      </c>
      <c r="P707" s="9">
        <v>206</v>
      </c>
      <c r="Q707" s="9" t="s">
        <v>55</v>
      </c>
      <c r="R707" s="9">
        <v>762</v>
      </c>
      <c r="S707" s="9" t="s">
        <v>55</v>
      </c>
      <c r="T707" s="9" t="s">
        <v>55</v>
      </c>
      <c r="U707" s="9" t="s">
        <v>55</v>
      </c>
      <c r="V707" s="9" t="s">
        <v>55</v>
      </c>
      <c r="W707" s="11">
        <v>73633</v>
      </c>
      <c r="X707" s="11">
        <v>83799</v>
      </c>
      <c r="Y707" s="11">
        <v>66852</v>
      </c>
      <c r="Z707" s="11">
        <v>67095</v>
      </c>
      <c r="AA707" s="11">
        <v>37180</v>
      </c>
      <c r="AB707" s="11">
        <v>37180</v>
      </c>
      <c r="AC707" s="9" t="s">
        <v>55</v>
      </c>
      <c r="AD707" s="10">
        <v>0.47799999999999998</v>
      </c>
      <c r="AE707" s="10">
        <v>0.19</v>
      </c>
      <c r="AF707" s="10">
        <v>0.22700000000000001</v>
      </c>
      <c r="AG707" s="9">
        <v>204</v>
      </c>
      <c r="AH707" s="9">
        <v>278.33</v>
      </c>
      <c r="AI707" s="9">
        <v>16.54</v>
      </c>
      <c r="AJ707" s="9">
        <v>12.122</v>
      </c>
      <c r="AK707" s="9">
        <v>0.73292999999999997</v>
      </c>
      <c r="AL707" s="9" t="s">
        <v>55</v>
      </c>
      <c r="AM707" s="9" t="s">
        <v>55</v>
      </c>
      <c r="AN707" s="10">
        <v>2.5999999999999999E-2</v>
      </c>
      <c r="AO707" s="10">
        <v>0.11899999999999999</v>
      </c>
      <c r="AP707" s="10">
        <v>0.19600000000000001</v>
      </c>
      <c r="AQ707" s="9">
        <v>3673</v>
      </c>
      <c r="AR707" s="9">
        <v>5.7000000000000002E-2</v>
      </c>
      <c r="AS707" s="10">
        <v>7.6999999999999999E-2</v>
      </c>
      <c r="AT707" s="10">
        <v>0.247</v>
      </c>
      <c r="AU707" s="16">
        <v>0.94607379375591294</v>
      </c>
      <c r="AV707" s="1" t="str">
        <f t="shared" si="10"/>
        <v>no</v>
      </c>
    </row>
    <row r="708" spans="1:48" ht="14.25" hidden="1" customHeight="1">
      <c r="A708" s="7">
        <v>704</v>
      </c>
      <c r="B708" s="8" t="s">
        <v>1372</v>
      </c>
      <c r="C708" s="8" t="s">
        <v>1354</v>
      </c>
      <c r="D708" s="9" t="s">
        <v>63</v>
      </c>
      <c r="E708" s="9" t="s">
        <v>51</v>
      </c>
      <c r="F708" s="9" t="s">
        <v>77</v>
      </c>
      <c r="G708" s="9">
        <v>1055</v>
      </c>
      <c r="H708" s="10">
        <v>0.56200000000000006</v>
      </c>
      <c r="I708" s="10">
        <v>0.51500000000000001</v>
      </c>
      <c r="J708" s="10">
        <v>0.32500000000000001</v>
      </c>
      <c r="K708" s="10">
        <v>0.78500000000000003</v>
      </c>
      <c r="L708" s="10">
        <v>0.186</v>
      </c>
      <c r="M708" s="10">
        <v>0.20699999999999999</v>
      </c>
      <c r="N708" s="10">
        <v>0.81</v>
      </c>
      <c r="O708" s="9">
        <v>25730.67</v>
      </c>
      <c r="P708" s="9">
        <v>1641</v>
      </c>
      <c r="Q708" s="9">
        <v>278</v>
      </c>
      <c r="R708" s="9">
        <v>4853</v>
      </c>
      <c r="S708" s="9">
        <v>14620</v>
      </c>
      <c r="T708" s="9" t="s">
        <v>348</v>
      </c>
      <c r="U708" s="9" t="s">
        <v>1373</v>
      </c>
      <c r="V708" s="9">
        <v>8148</v>
      </c>
      <c r="W708" s="11">
        <v>71875</v>
      </c>
      <c r="X708" s="11">
        <v>107010</v>
      </c>
      <c r="Y708" s="11">
        <v>63324</v>
      </c>
      <c r="Z708" s="11">
        <v>72504</v>
      </c>
      <c r="AA708" s="11">
        <v>10012</v>
      </c>
      <c r="AB708" s="11">
        <v>18212</v>
      </c>
      <c r="AC708" s="9" t="s">
        <v>620</v>
      </c>
      <c r="AD708" s="10">
        <v>0.45600000000000002</v>
      </c>
      <c r="AE708" s="10">
        <v>0.34</v>
      </c>
      <c r="AF708" s="10">
        <v>0.32200000000000001</v>
      </c>
      <c r="AG708" s="9">
        <v>1010.67</v>
      </c>
      <c r="AH708" s="9">
        <v>1951</v>
      </c>
      <c r="AI708" s="9">
        <v>25.46</v>
      </c>
      <c r="AJ708" s="9">
        <v>13.188000000000001</v>
      </c>
      <c r="AK708" s="9">
        <v>0.51802000000000004</v>
      </c>
      <c r="AL708" s="9">
        <v>4.3999999999999997E-2</v>
      </c>
      <c r="AM708" s="9">
        <v>0.47599999999999998</v>
      </c>
      <c r="AN708" s="10">
        <v>9.9000000000000005E-2</v>
      </c>
      <c r="AO708" s="10">
        <v>0.155</v>
      </c>
      <c r="AP708" s="10">
        <v>0.19600000000000001</v>
      </c>
      <c r="AQ708" s="9">
        <v>30067</v>
      </c>
      <c r="AR708" s="9">
        <v>0.69</v>
      </c>
      <c r="AS708" s="9">
        <v>4.1000000000000002E-2</v>
      </c>
      <c r="AT708" s="10">
        <v>0.106</v>
      </c>
      <c r="AU708" s="16">
        <v>0.59171597633136097</v>
      </c>
      <c r="AV708" s="1" t="str">
        <f t="shared" si="10"/>
        <v>no</v>
      </c>
    </row>
    <row r="709" spans="1:48" ht="14.25" hidden="1" customHeight="1">
      <c r="A709" s="7">
        <v>705</v>
      </c>
      <c r="B709" s="8" t="s">
        <v>1374</v>
      </c>
      <c r="C709" s="8" t="s">
        <v>1354</v>
      </c>
      <c r="D709" s="9" t="s">
        <v>91</v>
      </c>
      <c r="E709" s="9" t="s">
        <v>59</v>
      </c>
      <c r="F709" s="9" t="s">
        <v>390</v>
      </c>
      <c r="G709" s="9">
        <v>1330</v>
      </c>
      <c r="H709" s="10">
        <v>0.872</v>
      </c>
      <c r="I709" s="10">
        <v>0.86599999999999999</v>
      </c>
      <c r="J709" s="10">
        <v>0.83799999999999997</v>
      </c>
      <c r="K709" s="10">
        <v>1</v>
      </c>
      <c r="L709" s="10">
        <v>7.0000000000000001E-3</v>
      </c>
      <c r="M709" s="10">
        <v>3.3000000000000002E-2</v>
      </c>
      <c r="N709" s="10">
        <v>0.93</v>
      </c>
      <c r="O709" s="9">
        <v>1703.84</v>
      </c>
      <c r="P709" s="9" t="s">
        <v>55</v>
      </c>
      <c r="Q709" s="9" t="s">
        <v>55</v>
      </c>
      <c r="R709" s="9">
        <v>505</v>
      </c>
      <c r="S709" s="9" t="s">
        <v>55</v>
      </c>
      <c r="T709" s="9" t="s">
        <v>55</v>
      </c>
      <c r="U709" s="9" t="s">
        <v>55</v>
      </c>
      <c r="V709" s="9" t="s">
        <v>55</v>
      </c>
      <c r="W709" s="11">
        <v>79409</v>
      </c>
      <c r="X709" s="11">
        <v>93483</v>
      </c>
      <c r="Y709" s="11">
        <v>78714</v>
      </c>
      <c r="Z709" s="11">
        <v>57204</v>
      </c>
      <c r="AA709" s="11">
        <v>49140</v>
      </c>
      <c r="AB709" s="11">
        <v>49140</v>
      </c>
      <c r="AC709" s="9" t="s">
        <v>55</v>
      </c>
      <c r="AD709" s="10">
        <v>0.83099999999999996</v>
      </c>
      <c r="AE709" s="10">
        <v>0.1</v>
      </c>
      <c r="AF709" s="10">
        <v>9.6000000000000002E-2</v>
      </c>
      <c r="AG709" s="9">
        <v>191</v>
      </c>
      <c r="AH709" s="9">
        <v>324</v>
      </c>
      <c r="AI709" s="9">
        <v>8.92</v>
      </c>
      <c r="AJ709" s="9">
        <v>5.2590000000000003</v>
      </c>
      <c r="AK709" s="9">
        <v>0.58950999999999998</v>
      </c>
      <c r="AL709" s="9" t="s">
        <v>55</v>
      </c>
      <c r="AM709" s="9" t="s">
        <v>55</v>
      </c>
      <c r="AN709" s="10">
        <v>4.7E-2</v>
      </c>
      <c r="AO709" s="10">
        <v>0.19600000000000001</v>
      </c>
      <c r="AP709" s="10">
        <v>0.19600000000000001</v>
      </c>
      <c r="AQ709" s="9">
        <v>1711</v>
      </c>
      <c r="AR709" s="9">
        <v>0.311</v>
      </c>
      <c r="AS709" s="10">
        <v>0</v>
      </c>
      <c r="AT709" s="10">
        <v>4.1000000000000002E-2</v>
      </c>
      <c r="AU709" s="16">
        <v>0.76277650648360029</v>
      </c>
      <c r="AV709" s="1" t="str">
        <f t="shared" si="10"/>
        <v>no</v>
      </c>
    </row>
    <row r="710" spans="1:48" ht="14.25" hidden="1" customHeight="1">
      <c r="A710" s="7">
        <v>706</v>
      </c>
      <c r="B710" s="8" t="s">
        <v>1375</v>
      </c>
      <c r="C710" s="8" t="s">
        <v>1354</v>
      </c>
      <c r="D710" s="9" t="s">
        <v>58</v>
      </c>
      <c r="E710" s="9" t="s">
        <v>59</v>
      </c>
      <c r="F710" s="9" t="s">
        <v>147</v>
      </c>
      <c r="G710" s="9">
        <v>985</v>
      </c>
      <c r="H710" s="10">
        <v>0.502</v>
      </c>
      <c r="I710" s="10">
        <v>0.48299999999999998</v>
      </c>
      <c r="J710" s="10">
        <v>0.36099999999999999</v>
      </c>
      <c r="K710" s="10">
        <v>0.8</v>
      </c>
      <c r="L710" s="10">
        <v>0.192</v>
      </c>
      <c r="M710" s="10">
        <v>0.36299999999999999</v>
      </c>
      <c r="N710" s="10">
        <v>0.68</v>
      </c>
      <c r="O710" s="9">
        <v>1025.03</v>
      </c>
      <c r="P710" s="9">
        <v>54</v>
      </c>
      <c r="Q710" s="9" t="s">
        <v>55</v>
      </c>
      <c r="R710" s="9">
        <v>177</v>
      </c>
      <c r="S710" s="11" t="s">
        <v>55</v>
      </c>
      <c r="T710" s="9" t="s">
        <v>55</v>
      </c>
      <c r="U710" s="9" t="s">
        <v>55</v>
      </c>
      <c r="V710" s="11" t="s">
        <v>55</v>
      </c>
      <c r="W710" s="11">
        <v>64527</v>
      </c>
      <c r="X710" s="11">
        <v>79146</v>
      </c>
      <c r="Y710" s="11">
        <v>57114</v>
      </c>
      <c r="Z710" s="11">
        <v>57987</v>
      </c>
      <c r="AA710" s="11">
        <v>29162</v>
      </c>
      <c r="AB710" s="11">
        <v>29162</v>
      </c>
      <c r="AC710" s="9" t="s">
        <v>55</v>
      </c>
      <c r="AD710" s="10">
        <v>0.27100000000000002</v>
      </c>
      <c r="AE710" s="10">
        <v>0.47</v>
      </c>
      <c r="AF710" s="10">
        <v>0.33700000000000002</v>
      </c>
      <c r="AG710" s="9">
        <v>45</v>
      </c>
      <c r="AH710" s="9">
        <v>78</v>
      </c>
      <c r="AI710" s="9">
        <v>22.78</v>
      </c>
      <c r="AJ710" s="9">
        <v>13.141</v>
      </c>
      <c r="AK710" s="9">
        <v>0.57691999999999999</v>
      </c>
      <c r="AL710" s="10" t="s">
        <v>55</v>
      </c>
      <c r="AM710" s="10" t="s">
        <v>55</v>
      </c>
      <c r="AN710" s="10">
        <v>3.4000000000000002E-2</v>
      </c>
      <c r="AO710" s="10">
        <v>0.20799999999999999</v>
      </c>
      <c r="AP710" s="10">
        <v>0.19600000000000001</v>
      </c>
      <c r="AQ710" s="9">
        <v>1243</v>
      </c>
      <c r="AR710" s="9">
        <v>0.36399999999999999</v>
      </c>
      <c r="AS710" s="10" t="s">
        <v>477</v>
      </c>
      <c r="AT710" s="10">
        <v>0.23100000000000001</v>
      </c>
      <c r="AU710" s="16">
        <v>0.73313782991202348</v>
      </c>
      <c r="AV710" s="1" t="str">
        <f t="shared" ref="AV710:AV773" si="11">IF(AND(O710&gt;=4000,O710&lt;=25000),"yes","no")</f>
        <v>no</v>
      </c>
    </row>
    <row r="711" spans="1:48" ht="14.25" hidden="1" customHeight="1">
      <c r="A711" s="7">
        <v>707</v>
      </c>
      <c r="B711" s="8" t="s">
        <v>1376</v>
      </c>
      <c r="C711" s="8" t="s">
        <v>1354</v>
      </c>
      <c r="D711" s="9" t="s">
        <v>69</v>
      </c>
      <c r="E711" s="9" t="s">
        <v>59</v>
      </c>
      <c r="F711" s="9" t="s">
        <v>276</v>
      </c>
      <c r="G711" s="9">
        <v>920</v>
      </c>
      <c r="H711" s="10">
        <v>0.27100000000000002</v>
      </c>
      <c r="I711" s="10">
        <v>0.25</v>
      </c>
      <c r="J711" s="10">
        <v>0.17699999999999999</v>
      </c>
      <c r="K711" s="10">
        <v>0.80800000000000005</v>
      </c>
      <c r="L711" s="10">
        <v>0.28999999999999998</v>
      </c>
      <c r="M711" s="10">
        <v>0.497</v>
      </c>
      <c r="N711" s="10">
        <v>0.64</v>
      </c>
      <c r="O711" s="9">
        <v>1246.3</v>
      </c>
      <c r="P711" s="9">
        <v>137</v>
      </c>
      <c r="Q711" s="9" t="s">
        <v>55</v>
      </c>
      <c r="R711" s="9">
        <v>308</v>
      </c>
      <c r="S711" s="9" t="s">
        <v>55</v>
      </c>
      <c r="T711" s="9" t="s">
        <v>55</v>
      </c>
      <c r="U711" s="9" t="s">
        <v>55</v>
      </c>
      <c r="V711" s="9" t="s">
        <v>55</v>
      </c>
      <c r="W711" s="11">
        <v>61189</v>
      </c>
      <c r="X711" s="11">
        <v>68994</v>
      </c>
      <c r="Y711" s="11">
        <v>56988</v>
      </c>
      <c r="Z711" s="11">
        <v>52074</v>
      </c>
      <c r="AA711" s="11">
        <v>19370</v>
      </c>
      <c r="AB711" s="11">
        <v>19370</v>
      </c>
      <c r="AC711" s="9" t="s">
        <v>55</v>
      </c>
      <c r="AD711" s="10">
        <v>0.125</v>
      </c>
      <c r="AE711" s="10">
        <v>0.56000000000000005</v>
      </c>
      <c r="AF711" s="10">
        <v>0.497</v>
      </c>
      <c r="AG711" s="9">
        <v>105.33</v>
      </c>
      <c r="AH711" s="9">
        <v>85.67</v>
      </c>
      <c r="AI711" s="9">
        <v>11.83</v>
      </c>
      <c r="AJ711" s="9">
        <v>14.548</v>
      </c>
      <c r="AK711" s="9">
        <v>1.2295700000000001</v>
      </c>
      <c r="AL711" s="9" t="s">
        <v>55</v>
      </c>
      <c r="AM711" s="9" t="s">
        <v>55</v>
      </c>
      <c r="AN711" s="10">
        <v>1.0999999999999999E-2</v>
      </c>
      <c r="AO711" s="10">
        <v>0.222</v>
      </c>
      <c r="AP711" s="10">
        <v>0.19600000000000001</v>
      </c>
      <c r="AQ711" s="9">
        <v>1530</v>
      </c>
      <c r="AR711" s="9" t="s">
        <v>55</v>
      </c>
      <c r="AS711" s="10" t="s">
        <v>761</v>
      </c>
      <c r="AT711" s="10">
        <v>0.14599999999999999</v>
      </c>
      <c r="AU711" s="16" t="s">
        <v>2055</v>
      </c>
      <c r="AV711" s="1" t="str">
        <f t="shared" si="11"/>
        <v>no</v>
      </c>
    </row>
    <row r="712" spans="1:48" ht="14.25" hidden="1" customHeight="1">
      <c r="A712" s="7">
        <v>708</v>
      </c>
      <c r="B712" s="8" t="s">
        <v>1377</v>
      </c>
      <c r="C712" s="8" t="s">
        <v>1354</v>
      </c>
      <c r="D712" s="9" t="s">
        <v>69</v>
      </c>
      <c r="E712" s="9" t="s">
        <v>59</v>
      </c>
      <c r="F712" s="9" t="s">
        <v>271</v>
      </c>
      <c r="G712" s="9">
        <v>1024.5</v>
      </c>
      <c r="H712" s="10">
        <v>0.57199999999999995</v>
      </c>
      <c r="I712" s="10">
        <v>0.56200000000000006</v>
      </c>
      <c r="J712" s="10">
        <v>0.48199999999999998</v>
      </c>
      <c r="K712" s="10">
        <v>0.79400000000000004</v>
      </c>
      <c r="L712" s="10">
        <v>0.14299999999999999</v>
      </c>
      <c r="M712" s="10">
        <v>0.35499999999999998</v>
      </c>
      <c r="N712" s="10">
        <v>0.7</v>
      </c>
      <c r="O712" s="9">
        <v>1433.39</v>
      </c>
      <c r="P712" s="9">
        <v>192</v>
      </c>
      <c r="Q712" s="9" t="s">
        <v>55</v>
      </c>
      <c r="R712" s="9">
        <v>438</v>
      </c>
      <c r="S712" s="9" t="s">
        <v>55</v>
      </c>
      <c r="T712" s="9" t="s">
        <v>55</v>
      </c>
      <c r="U712" s="9" t="s">
        <v>55</v>
      </c>
      <c r="V712" s="9" t="s">
        <v>55</v>
      </c>
      <c r="W712" s="11">
        <v>58792</v>
      </c>
      <c r="X712" s="11">
        <v>66591</v>
      </c>
      <c r="Y712" s="11">
        <v>57744</v>
      </c>
      <c r="Z712" s="11">
        <v>48096</v>
      </c>
      <c r="AA712" s="11">
        <v>27960</v>
      </c>
      <c r="AB712" s="11">
        <v>27960</v>
      </c>
      <c r="AC712" s="9" t="s">
        <v>55</v>
      </c>
      <c r="AD712" s="10">
        <v>0.25600000000000001</v>
      </c>
      <c r="AE712" s="10">
        <v>0.37</v>
      </c>
      <c r="AF712" s="10">
        <v>0.38100000000000001</v>
      </c>
      <c r="AG712" s="9">
        <v>116</v>
      </c>
      <c r="AH712" s="9">
        <v>165</v>
      </c>
      <c r="AI712" s="9">
        <v>12.36</v>
      </c>
      <c r="AJ712" s="9">
        <v>8.6869999999999994</v>
      </c>
      <c r="AK712" s="9">
        <v>0.70303000000000004</v>
      </c>
      <c r="AL712" s="9" t="s">
        <v>55</v>
      </c>
      <c r="AM712" s="9" t="s">
        <v>55</v>
      </c>
      <c r="AN712" s="10">
        <v>8.0000000000000002E-3</v>
      </c>
      <c r="AO712" s="10">
        <v>0.15</v>
      </c>
      <c r="AP712" s="10">
        <v>0.19600000000000001</v>
      </c>
      <c r="AQ712" s="9">
        <v>1722</v>
      </c>
      <c r="AR712" s="9">
        <v>0.65700000000000003</v>
      </c>
      <c r="AS712" s="10">
        <v>4.5999999999999999E-2</v>
      </c>
      <c r="AT712" s="10">
        <v>0.317</v>
      </c>
      <c r="AU712" s="16">
        <v>0.60350030175015079</v>
      </c>
      <c r="AV712" s="1" t="str">
        <f t="shared" si="11"/>
        <v>no</v>
      </c>
    </row>
    <row r="713" spans="1:48" ht="14.25" hidden="1" customHeight="1">
      <c r="A713" s="7">
        <v>709</v>
      </c>
      <c r="B713" s="8" t="s">
        <v>1378</v>
      </c>
      <c r="C713" s="8" t="s">
        <v>1354</v>
      </c>
      <c r="D713" s="9" t="s">
        <v>63</v>
      </c>
      <c r="E713" s="9" t="s">
        <v>51</v>
      </c>
      <c r="F713" s="9" t="s">
        <v>77</v>
      </c>
      <c r="G713" s="9">
        <v>1240</v>
      </c>
      <c r="H713" s="10">
        <v>0.79900000000000004</v>
      </c>
      <c r="I713" s="10">
        <v>0.78300000000000003</v>
      </c>
      <c r="J713" s="10">
        <v>0.65300000000000002</v>
      </c>
      <c r="K713" s="10">
        <v>0.85899999999999999</v>
      </c>
      <c r="L713" s="10">
        <v>2.1999999999999999E-2</v>
      </c>
      <c r="M713" s="10">
        <v>0.13</v>
      </c>
      <c r="N713" s="10">
        <v>0.9</v>
      </c>
      <c r="O713" s="9">
        <v>17808.25</v>
      </c>
      <c r="P713" s="9">
        <v>708</v>
      </c>
      <c r="Q713" s="9">
        <v>69</v>
      </c>
      <c r="R713" s="9">
        <v>4069</v>
      </c>
      <c r="S713" s="9">
        <v>20703</v>
      </c>
      <c r="T713" s="9" t="s">
        <v>348</v>
      </c>
      <c r="U713" s="9" t="s">
        <v>209</v>
      </c>
      <c r="V713" s="9">
        <v>11150</v>
      </c>
      <c r="W713" s="11">
        <v>97258</v>
      </c>
      <c r="X713" s="11">
        <v>116334</v>
      </c>
      <c r="Y713" s="11">
        <v>86139</v>
      </c>
      <c r="Z713" s="11">
        <v>86247</v>
      </c>
      <c r="AA713" s="11">
        <v>14287</v>
      </c>
      <c r="AB713" s="11">
        <v>30987</v>
      </c>
      <c r="AC713" s="9" t="s">
        <v>1379</v>
      </c>
      <c r="AD713" s="10">
        <v>0.73299999999999998</v>
      </c>
      <c r="AE713" s="10">
        <v>0.11</v>
      </c>
      <c r="AF713" s="10">
        <v>0.123</v>
      </c>
      <c r="AG713" s="9">
        <v>952.67</v>
      </c>
      <c r="AH713" s="9">
        <v>2071.33</v>
      </c>
      <c r="AI713" s="9">
        <v>18.690000000000001</v>
      </c>
      <c r="AJ713" s="9">
        <v>8.5969999999999995</v>
      </c>
      <c r="AK713" s="9">
        <v>0.45993000000000001</v>
      </c>
      <c r="AL713" s="9">
        <v>4.3999999999999997E-2</v>
      </c>
      <c r="AM713" s="9">
        <v>0.53600000000000003</v>
      </c>
      <c r="AN713" s="10">
        <v>0.111</v>
      </c>
      <c r="AO713" s="10">
        <v>0.122</v>
      </c>
      <c r="AP713" s="10">
        <v>0.19600000000000001</v>
      </c>
      <c r="AQ713" s="9">
        <v>19076</v>
      </c>
      <c r="AR713" s="9">
        <v>0.56999999999999995</v>
      </c>
      <c r="AS713" s="10">
        <v>7.3999999999999996E-2</v>
      </c>
      <c r="AT713" s="10">
        <v>6.6000000000000003E-2</v>
      </c>
      <c r="AU713" s="16">
        <v>0.63694267515923564</v>
      </c>
      <c r="AV713" s="1" t="str">
        <f t="shared" si="11"/>
        <v>yes</v>
      </c>
    </row>
    <row r="714" spans="1:48" ht="14.25" hidden="1" customHeight="1">
      <c r="A714" s="7">
        <v>710</v>
      </c>
      <c r="B714" s="8" t="s">
        <v>1380</v>
      </c>
      <c r="C714" s="8" t="s">
        <v>1354</v>
      </c>
      <c r="D714" s="9" t="s">
        <v>50</v>
      </c>
      <c r="E714" s="9" t="s">
        <v>59</v>
      </c>
      <c r="F714" s="9" t="s">
        <v>290</v>
      </c>
      <c r="G714" s="9">
        <v>1020</v>
      </c>
      <c r="H714" s="10">
        <v>0.59799999999999998</v>
      </c>
      <c r="I714" s="10">
        <v>0.57799999999999996</v>
      </c>
      <c r="J714" s="10">
        <v>0.57099999999999995</v>
      </c>
      <c r="K714" s="10">
        <v>0.83899999999999997</v>
      </c>
      <c r="L714" s="10">
        <v>0.18</v>
      </c>
      <c r="M714" s="10">
        <v>0.127</v>
      </c>
      <c r="N714" s="10">
        <v>0.8</v>
      </c>
      <c r="O714" s="9">
        <v>1869.37</v>
      </c>
      <c r="P714" s="9">
        <v>137</v>
      </c>
      <c r="Q714" s="9" t="s">
        <v>55</v>
      </c>
      <c r="R714" s="9">
        <v>573</v>
      </c>
      <c r="S714" s="9" t="s">
        <v>55</v>
      </c>
      <c r="T714" s="9" t="s">
        <v>55</v>
      </c>
      <c r="U714" s="9" t="s">
        <v>55</v>
      </c>
      <c r="V714" s="9" t="s">
        <v>55</v>
      </c>
      <c r="W714" s="11">
        <v>55311</v>
      </c>
      <c r="X714" s="11">
        <v>61470</v>
      </c>
      <c r="Y714" s="11">
        <v>46629</v>
      </c>
      <c r="Z714" s="11">
        <v>46350</v>
      </c>
      <c r="AA714" s="11">
        <v>25748</v>
      </c>
      <c r="AB714" s="11">
        <v>25748</v>
      </c>
      <c r="AC714" s="9" t="s">
        <v>55</v>
      </c>
      <c r="AD714" s="10">
        <v>0.57099999999999995</v>
      </c>
      <c r="AE714" s="10">
        <v>0.4</v>
      </c>
      <c r="AF714" s="10">
        <v>0.41499999999999998</v>
      </c>
      <c r="AG714" s="9">
        <v>62</v>
      </c>
      <c r="AH714" s="9">
        <v>181</v>
      </c>
      <c r="AI714" s="9">
        <v>30.15</v>
      </c>
      <c r="AJ714" s="9">
        <v>10.327999999999999</v>
      </c>
      <c r="AK714" s="9">
        <v>0.34254000000000001</v>
      </c>
      <c r="AL714" s="9" t="s">
        <v>55</v>
      </c>
      <c r="AM714" s="9" t="s">
        <v>55</v>
      </c>
      <c r="AN714" s="10">
        <v>1.0999999999999999E-2</v>
      </c>
      <c r="AO714" s="10">
        <v>0.105</v>
      </c>
      <c r="AP714" s="10">
        <v>0.19600000000000001</v>
      </c>
      <c r="AQ714" s="9">
        <v>2131</v>
      </c>
      <c r="AR714" s="9" t="s">
        <v>55</v>
      </c>
      <c r="AS714" s="9">
        <v>9.0999999999999998E-2</v>
      </c>
      <c r="AT714" s="9">
        <v>2.7E-2</v>
      </c>
      <c r="AU714" s="16" t="s">
        <v>2055</v>
      </c>
      <c r="AV714" s="1" t="str">
        <f t="shared" si="11"/>
        <v>no</v>
      </c>
    </row>
    <row r="715" spans="1:48" ht="14.25" hidden="1" customHeight="1">
      <c r="A715" s="7">
        <v>711</v>
      </c>
      <c r="B715" s="8" t="s">
        <v>1381</v>
      </c>
      <c r="C715" s="8" t="s">
        <v>1354</v>
      </c>
      <c r="D715" s="9" t="s">
        <v>69</v>
      </c>
      <c r="E715" s="9" t="s">
        <v>59</v>
      </c>
      <c r="F715" s="9" t="s">
        <v>271</v>
      </c>
      <c r="G715" s="9" t="s">
        <v>55</v>
      </c>
      <c r="H715" s="10">
        <v>0.51</v>
      </c>
      <c r="I715" s="10">
        <v>0.35899999999999999</v>
      </c>
      <c r="J715" s="10">
        <v>0.29699999999999999</v>
      </c>
      <c r="K715" s="10">
        <v>0.73699999999999999</v>
      </c>
      <c r="L715" s="10">
        <v>0.28299999999999997</v>
      </c>
      <c r="M715" s="10">
        <v>0.29699999999999999</v>
      </c>
      <c r="N715" s="10">
        <v>0.71</v>
      </c>
      <c r="O715" s="9">
        <v>1611.08</v>
      </c>
      <c r="P715" s="9">
        <v>187</v>
      </c>
      <c r="Q715" s="9">
        <v>49</v>
      </c>
      <c r="R715" s="9">
        <v>337</v>
      </c>
      <c r="S715" s="9" t="s">
        <v>55</v>
      </c>
      <c r="T715" s="9" t="s">
        <v>55</v>
      </c>
      <c r="U715" s="9" t="s">
        <v>55</v>
      </c>
      <c r="V715" s="9" t="s">
        <v>55</v>
      </c>
      <c r="W715" s="11">
        <v>63256</v>
      </c>
      <c r="X715" s="11">
        <v>73584</v>
      </c>
      <c r="Y715" s="11">
        <v>60021</v>
      </c>
      <c r="Z715" s="11">
        <v>53262</v>
      </c>
      <c r="AA715" s="11">
        <v>27500</v>
      </c>
      <c r="AB715" s="11">
        <v>27500</v>
      </c>
      <c r="AC715" s="9" t="s">
        <v>55</v>
      </c>
      <c r="AD715" s="10">
        <v>0.76300000000000001</v>
      </c>
      <c r="AE715" s="10">
        <v>0.37</v>
      </c>
      <c r="AF715" s="10">
        <v>0.30499999999999999</v>
      </c>
      <c r="AG715" s="9">
        <v>94</v>
      </c>
      <c r="AH715" s="9">
        <v>178.33</v>
      </c>
      <c r="AI715" s="9">
        <v>17.14</v>
      </c>
      <c r="AJ715" s="9">
        <v>9.0340000000000007</v>
      </c>
      <c r="AK715" s="9">
        <v>0.52710000000000001</v>
      </c>
      <c r="AL715" s="9" t="s">
        <v>55</v>
      </c>
      <c r="AM715" s="9" t="s">
        <v>55</v>
      </c>
      <c r="AN715" s="10">
        <v>3.0000000000000001E-3</v>
      </c>
      <c r="AO715" s="10">
        <v>0.13600000000000001</v>
      </c>
      <c r="AP715" s="10">
        <v>0.19600000000000001</v>
      </c>
      <c r="AQ715" s="9">
        <v>2073</v>
      </c>
      <c r="AR715" s="9">
        <v>0.54100000000000004</v>
      </c>
      <c r="AS715" s="9">
        <v>0.06</v>
      </c>
      <c r="AT715" s="10" t="s">
        <v>942</v>
      </c>
      <c r="AU715" s="16">
        <v>0.64892926670992856</v>
      </c>
      <c r="AV715" s="1" t="str">
        <f t="shared" si="11"/>
        <v>no</v>
      </c>
    </row>
    <row r="716" spans="1:48" ht="14.25" hidden="1" customHeight="1">
      <c r="A716" s="7">
        <v>712</v>
      </c>
      <c r="B716" s="8" t="s">
        <v>1382</v>
      </c>
      <c r="C716" s="8" t="s">
        <v>1354</v>
      </c>
      <c r="D716" s="9" t="s">
        <v>69</v>
      </c>
      <c r="E716" s="9" t="s">
        <v>59</v>
      </c>
      <c r="F716" s="9" t="s">
        <v>271</v>
      </c>
      <c r="G716" s="9">
        <v>935</v>
      </c>
      <c r="H716" s="10">
        <v>0.51600000000000001</v>
      </c>
      <c r="I716" s="10">
        <v>0.49</v>
      </c>
      <c r="J716" s="10">
        <v>0.33800000000000002</v>
      </c>
      <c r="K716" s="10">
        <v>0.69299999999999995</v>
      </c>
      <c r="L716" s="10">
        <v>0.159</v>
      </c>
      <c r="M716" s="10">
        <v>0.35399999999999998</v>
      </c>
      <c r="N716" s="10">
        <v>0.74</v>
      </c>
      <c r="O716" s="9">
        <v>1901.4</v>
      </c>
      <c r="P716" s="9">
        <v>108</v>
      </c>
      <c r="Q716" s="9" t="s">
        <v>55</v>
      </c>
      <c r="R716" s="9">
        <v>350</v>
      </c>
      <c r="S716" s="9" t="s">
        <v>55</v>
      </c>
      <c r="T716" s="9" t="s">
        <v>55</v>
      </c>
      <c r="U716" s="9" t="s">
        <v>55</v>
      </c>
      <c r="V716" s="9" t="s">
        <v>55</v>
      </c>
      <c r="W716" s="11">
        <v>93446</v>
      </c>
      <c r="X716" s="11">
        <v>80298</v>
      </c>
      <c r="Y716" s="11">
        <v>68436</v>
      </c>
      <c r="Z716" s="11">
        <v>56340</v>
      </c>
      <c r="AA716" s="11">
        <v>25776</v>
      </c>
      <c r="AB716" s="11">
        <v>25776</v>
      </c>
      <c r="AC716" s="9" t="s">
        <v>55</v>
      </c>
      <c r="AD716" s="10">
        <v>0.26200000000000001</v>
      </c>
      <c r="AE716" s="10">
        <v>0.5</v>
      </c>
      <c r="AF716" s="10">
        <v>0.39100000000000001</v>
      </c>
      <c r="AG716" s="9">
        <v>122.67</v>
      </c>
      <c r="AH716" s="9">
        <v>98.67</v>
      </c>
      <c r="AI716" s="9">
        <v>15.5</v>
      </c>
      <c r="AJ716" s="9">
        <v>19.271000000000001</v>
      </c>
      <c r="AK716" s="9">
        <v>1.2432399999999999</v>
      </c>
      <c r="AL716" s="9" t="s">
        <v>55</v>
      </c>
      <c r="AM716" s="9" t="s">
        <v>55</v>
      </c>
      <c r="AN716" s="10">
        <v>0.03</v>
      </c>
      <c r="AO716" s="10">
        <v>7.9000000000000001E-2</v>
      </c>
      <c r="AP716" s="10">
        <v>0.19600000000000001</v>
      </c>
      <c r="AQ716" s="9">
        <v>2427</v>
      </c>
      <c r="AR716" s="9">
        <v>0.85899999999999999</v>
      </c>
      <c r="AS716" s="9">
        <v>0.11700000000000001</v>
      </c>
      <c r="AT716" s="10">
        <v>0.254</v>
      </c>
      <c r="AU716" s="16">
        <v>0.53792361484669171</v>
      </c>
      <c r="AV716" s="1" t="str">
        <f t="shared" si="11"/>
        <v>no</v>
      </c>
    </row>
    <row r="717" spans="1:48" ht="14.25" hidden="1" customHeight="1">
      <c r="A717" s="7">
        <v>713</v>
      </c>
      <c r="B717" s="8" t="s">
        <v>1383</v>
      </c>
      <c r="C717" s="8" t="s">
        <v>1354</v>
      </c>
      <c r="D717" s="9" t="s">
        <v>58</v>
      </c>
      <c r="E717" s="9" t="s">
        <v>59</v>
      </c>
      <c r="F717" s="9" t="s">
        <v>94</v>
      </c>
      <c r="G717" s="9">
        <v>854</v>
      </c>
      <c r="H717" s="10">
        <v>0.38800000000000001</v>
      </c>
      <c r="I717" s="10">
        <v>0.33400000000000002</v>
      </c>
      <c r="J717" s="10">
        <v>0.192</v>
      </c>
      <c r="K717" s="10">
        <v>0.90800000000000003</v>
      </c>
      <c r="L717" s="10">
        <v>0.27800000000000002</v>
      </c>
      <c r="M717" s="10">
        <v>0.46</v>
      </c>
      <c r="N717" s="10">
        <v>0.64</v>
      </c>
      <c r="O717" s="9">
        <v>1655.92</v>
      </c>
      <c r="P717" s="9">
        <v>74</v>
      </c>
      <c r="Q717" s="9" t="s">
        <v>55</v>
      </c>
      <c r="R717" s="9">
        <v>305</v>
      </c>
      <c r="S717" s="11" t="s">
        <v>55</v>
      </c>
      <c r="T717" s="9" t="s">
        <v>55</v>
      </c>
      <c r="U717" s="9" t="s">
        <v>55</v>
      </c>
      <c r="V717" s="11" t="s">
        <v>55</v>
      </c>
      <c r="W717" s="11">
        <v>50392</v>
      </c>
      <c r="X717" s="11">
        <v>63423</v>
      </c>
      <c r="Y717" s="11">
        <v>54756</v>
      </c>
      <c r="Z717" s="11">
        <v>45387</v>
      </c>
      <c r="AA717" s="11">
        <v>27520</v>
      </c>
      <c r="AB717" s="11">
        <v>27520</v>
      </c>
      <c r="AC717" s="9" t="s">
        <v>55</v>
      </c>
      <c r="AD717" s="10">
        <v>0.19400000000000001</v>
      </c>
      <c r="AE717" s="10">
        <v>0.48</v>
      </c>
      <c r="AF717" s="10">
        <v>0.30199999999999999</v>
      </c>
      <c r="AG717" s="9">
        <v>57.67</v>
      </c>
      <c r="AH717" s="9">
        <v>148.66999999999999</v>
      </c>
      <c r="AI717" s="9">
        <v>28.72</v>
      </c>
      <c r="AJ717" s="9">
        <v>11.138</v>
      </c>
      <c r="AK717" s="9">
        <v>0.38789000000000001</v>
      </c>
      <c r="AL717" s="10" t="s">
        <v>55</v>
      </c>
      <c r="AM717" s="10" t="s">
        <v>55</v>
      </c>
      <c r="AN717" s="10">
        <v>3.5000000000000003E-2</v>
      </c>
      <c r="AO717" s="10">
        <v>0.32600000000000001</v>
      </c>
      <c r="AP717" s="10">
        <v>0.19600000000000001</v>
      </c>
      <c r="AQ717" s="9">
        <v>2094</v>
      </c>
      <c r="AR717" s="9" t="s">
        <v>55</v>
      </c>
      <c r="AS717" s="10" t="s">
        <v>1384</v>
      </c>
      <c r="AT717" s="10">
        <v>0.19400000000000001</v>
      </c>
      <c r="AU717" s="16" t="s">
        <v>2055</v>
      </c>
      <c r="AV717" s="1" t="str">
        <f t="shared" si="11"/>
        <v>no</v>
      </c>
    </row>
    <row r="718" spans="1:48" ht="14.25" hidden="1" customHeight="1">
      <c r="A718" s="7">
        <v>714</v>
      </c>
      <c r="B718" s="8" t="s">
        <v>1385</v>
      </c>
      <c r="C718" s="8" t="s">
        <v>1354</v>
      </c>
      <c r="D718" s="9" t="s">
        <v>91</v>
      </c>
      <c r="E718" s="9" t="s">
        <v>59</v>
      </c>
      <c r="F718" s="9" t="s">
        <v>409</v>
      </c>
      <c r="G718" s="9">
        <v>1355</v>
      </c>
      <c r="H718" s="10">
        <v>0.88</v>
      </c>
      <c r="I718" s="10">
        <v>0.86899999999999999</v>
      </c>
      <c r="J718" s="10">
        <v>0.75700000000000001</v>
      </c>
      <c r="K718" s="10">
        <v>0.99399999999999999</v>
      </c>
      <c r="L718" s="10">
        <v>6.0000000000000001E-3</v>
      </c>
      <c r="M718" s="10">
        <v>4.1000000000000002E-2</v>
      </c>
      <c r="N718" s="10">
        <v>0.92</v>
      </c>
      <c r="O718" s="9">
        <v>2918.86</v>
      </c>
      <c r="P718" s="9">
        <v>5</v>
      </c>
      <c r="Q718" s="9" t="s">
        <v>55</v>
      </c>
      <c r="R718" s="9">
        <v>929</v>
      </c>
      <c r="S718" s="9" t="s">
        <v>55</v>
      </c>
      <c r="T718" s="9" t="s">
        <v>55</v>
      </c>
      <c r="U718" s="9" t="s">
        <v>55</v>
      </c>
      <c r="V718" s="9" t="s">
        <v>55</v>
      </c>
      <c r="W718" s="11">
        <v>96237</v>
      </c>
      <c r="X718" s="11">
        <v>123291</v>
      </c>
      <c r="Y718" s="11">
        <v>94149</v>
      </c>
      <c r="Z718" s="11">
        <v>64386</v>
      </c>
      <c r="AA718" s="11">
        <v>50582</v>
      </c>
      <c r="AB718" s="11">
        <v>50582</v>
      </c>
      <c r="AC718" s="9" t="s">
        <v>55</v>
      </c>
      <c r="AD718" s="10">
        <v>0.877</v>
      </c>
      <c r="AE718" s="10">
        <v>0.09</v>
      </c>
      <c r="AF718" s="10">
        <v>9.6000000000000002E-2</v>
      </c>
      <c r="AG718" s="9">
        <v>347.67</v>
      </c>
      <c r="AH718" s="9">
        <v>640.33000000000004</v>
      </c>
      <c r="AI718" s="9">
        <v>8.4</v>
      </c>
      <c r="AJ718" s="9">
        <v>4.5579999999999998</v>
      </c>
      <c r="AK718" s="9">
        <v>0.54295000000000004</v>
      </c>
      <c r="AL718" s="9" t="s">
        <v>55</v>
      </c>
      <c r="AM718" s="9" t="s">
        <v>55</v>
      </c>
      <c r="AN718" s="10">
        <v>8.1000000000000003E-2</v>
      </c>
      <c r="AO718" s="10">
        <v>0.23100000000000001</v>
      </c>
      <c r="AP718" s="10">
        <v>0.19600000000000001</v>
      </c>
      <c r="AQ718" s="9">
        <v>2929</v>
      </c>
      <c r="AR718" s="9">
        <v>0.26100000000000001</v>
      </c>
      <c r="AS718" s="10" t="s">
        <v>654</v>
      </c>
      <c r="AT718" s="10">
        <v>3.0000000000000001E-3</v>
      </c>
      <c r="AU718" s="16">
        <v>0.79302141157811268</v>
      </c>
      <c r="AV718" s="1" t="str">
        <f t="shared" si="11"/>
        <v>no</v>
      </c>
    </row>
    <row r="719" spans="1:48" ht="14.25" hidden="1" customHeight="1">
      <c r="A719" s="7">
        <v>715</v>
      </c>
      <c r="B719" s="8" t="s">
        <v>1386</v>
      </c>
      <c r="C719" s="8" t="s">
        <v>1354</v>
      </c>
      <c r="D719" s="9" t="s">
        <v>69</v>
      </c>
      <c r="E719" s="9" t="s">
        <v>59</v>
      </c>
      <c r="F719" s="9" t="s">
        <v>271</v>
      </c>
      <c r="G719" s="9">
        <v>1000</v>
      </c>
      <c r="H719" s="10">
        <v>0.45300000000000001</v>
      </c>
      <c r="I719" s="10">
        <v>0.434</v>
      </c>
      <c r="J719" s="10">
        <v>0.35799999999999998</v>
      </c>
      <c r="K719" s="10">
        <v>0.73</v>
      </c>
      <c r="L719" s="10">
        <v>0.38</v>
      </c>
      <c r="M719" s="10">
        <v>0.69899999999999995</v>
      </c>
      <c r="N719" s="10">
        <v>0.72</v>
      </c>
      <c r="O719" s="9">
        <v>2002.39</v>
      </c>
      <c r="P719" s="9">
        <v>206</v>
      </c>
      <c r="Q719" s="9" t="s">
        <v>55</v>
      </c>
      <c r="R719" s="9">
        <v>389</v>
      </c>
      <c r="S719" s="9" t="s">
        <v>55</v>
      </c>
      <c r="T719" s="9" t="s">
        <v>55</v>
      </c>
      <c r="U719" s="9" t="s">
        <v>55</v>
      </c>
      <c r="V719" s="9" t="s">
        <v>55</v>
      </c>
      <c r="W719" s="11">
        <v>64472</v>
      </c>
      <c r="X719" s="11">
        <v>73377</v>
      </c>
      <c r="Y719" s="11">
        <v>61281</v>
      </c>
      <c r="Z719" s="11">
        <v>64647</v>
      </c>
      <c r="AA719" s="11">
        <v>30270</v>
      </c>
      <c r="AB719" s="11">
        <v>30270</v>
      </c>
      <c r="AC719" s="9" t="s">
        <v>55</v>
      </c>
      <c r="AD719" s="10">
        <v>0.32400000000000001</v>
      </c>
      <c r="AE719" s="10">
        <v>0.44</v>
      </c>
      <c r="AF719" s="10">
        <v>0.33600000000000002</v>
      </c>
      <c r="AG719" s="9">
        <v>71.33</v>
      </c>
      <c r="AH719" s="9">
        <v>132.66999999999999</v>
      </c>
      <c r="AI719" s="9">
        <v>28.07</v>
      </c>
      <c r="AJ719" s="9">
        <v>15.093</v>
      </c>
      <c r="AK719" s="9">
        <v>0.53769</v>
      </c>
      <c r="AL719" s="9" t="s">
        <v>55</v>
      </c>
      <c r="AM719" s="9" t="s">
        <v>55</v>
      </c>
      <c r="AN719" s="10">
        <v>5.0000000000000001E-3</v>
      </c>
      <c r="AO719" s="10">
        <v>0.255</v>
      </c>
      <c r="AP719" s="10">
        <v>0.19600000000000001</v>
      </c>
      <c r="AQ719" s="9">
        <v>2534</v>
      </c>
      <c r="AR719" s="9">
        <v>0.372</v>
      </c>
      <c r="AS719" s="10" t="s">
        <v>1387</v>
      </c>
      <c r="AT719" s="10">
        <v>0.129</v>
      </c>
      <c r="AU719" s="16">
        <v>0.7288629737609329</v>
      </c>
      <c r="AV719" s="1" t="str">
        <f t="shared" si="11"/>
        <v>no</v>
      </c>
    </row>
    <row r="720" spans="1:48" ht="14.25" hidden="1" customHeight="1">
      <c r="A720" s="7">
        <v>716</v>
      </c>
      <c r="B720" s="8" t="s">
        <v>1388</v>
      </c>
      <c r="C720" s="8" t="s">
        <v>1354</v>
      </c>
      <c r="D720" s="9" t="s">
        <v>63</v>
      </c>
      <c r="E720" s="9" t="s">
        <v>51</v>
      </c>
      <c r="F720" s="9" t="s">
        <v>77</v>
      </c>
      <c r="G720" s="9">
        <v>1100</v>
      </c>
      <c r="H720" s="10">
        <v>0.66600000000000004</v>
      </c>
      <c r="I720" s="10">
        <v>0.63600000000000001</v>
      </c>
      <c r="J720" s="10">
        <v>0.48199999999999998</v>
      </c>
      <c r="K720" s="10">
        <v>0.80600000000000005</v>
      </c>
      <c r="L720" s="10">
        <v>0.26</v>
      </c>
      <c r="M720" s="10">
        <v>0.27700000000000002</v>
      </c>
      <c r="N720" s="10">
        <v>0.79</v>
      </c>
      <c r="O720" s="9">
        <v>23698.43</v>
      </c>
      <c r="P720" s="9">
        <v>1599</v>
      </c>
      <c r="Q720" s="9">
        <v>310</v>
      </c>
      <c r="R720" s="9">
        <v>6615</v>
      </c>
      <c r="S720" s="9">
        <v>18642</v>
      </c>
      <c r="T720" s="9" t="s">
        <v>348</v>
      </c>
      <c r="U720" s="9" t="s">
        <v>1389</v>
      </c>
      <c r="V720" s="9">
        <v>10968</v>
      </c>
      <c r="W720" s="11">
        <v>87153</v>
      </c>
      <c r="X720" s="11">
        <v>107181</v>
      </c>
      <c r="Y720" s="11">
        <v>81855</v>
      </c>
      <c r="Z720" s="11">
        <v>68787</v>
      </c>
      <c r="AA720" s="11">
        <v>11548</v>
      </c>
      <c r="AB720" s="11">
        <v>20512</v>
      </c>
      <c r="AC720" s="9" t="s">
        <v>1390</v>
      </c>
      <c r="AD720" s="10">
        <v>0.58299999999999996</v>
      </c>
      <c r="AE720" s="10">
        <v>0.27</v>
      </c>
      <c r="AF720" s="10">
        <v>0.26400000000000001</v>
      </c>
      <c r="AG720" s="9">
        <v>1159.67</v>
      </c>
      <c r="AH720" s="9">
        <v>2161.67</v>
      </c>
      <c r="AI720" s="9">
        <v>20.440000000000001</v>
      </c>
      <c r="AJ720" s="9">
        <v>10.962999999999999</v>
      </c>
      <c r="AK720" s="9">
        <v>0.53647</v>
      </c>
      <c r="AL720" s="9">
        <v>9.5000000000000001E-2</v>
      </c>
      <c r="AM720" s="9">
        <v>0.45900000000000002</v>
      </c>
      <c r="AN720" s="10">
        <v>5.8000000000000003E-2</v>
      </c>
      <c r="AO720" s="10">
        <v>0.126</v>
      </c>
      <c r="AP720" s="10">
        <v>0.19600000000000001</v>
      </c>
      <c r="AQ720" s="9">
        <v>29157</v>
      </c>
      <c r="AR720" s="9">
        <v>0.58799999999999997</v>
      </c>
      <c r="AS720" s="10">
        <v>7.0000000000000007E-2</v>
      </c>
      <c r="AT720" s="10">
        <v>8.3000000000000004E-2</v>
      </c>
      <c r="AU720" s="16">
        <v>0.62972292191435775</v>
      </c>
      <c r="AV720" s="1" t="str">
        <f t="shared" si="11"/>
        <v>yes</v>
      </c>
    </row>
    <row r="721" spans="1:48" ht="14.25" hidden="1" customHeight="1">
      <c r="A721" s="7">
        <v>717</v>
      </c>
      <c r="B721" s="8" t="s">
        <v>1391</v>
      </c>
      <c r="C721" s="8" t="s">
        <v>1354</v>
      </c>
      <c r="D721" s="9" t="s">
        <v>91</v>
      </c>
      <c r="E721" s="9" t="s">
        <v>59</v>
      </c>
      <c r="F721" s="9" t="s">
        <v>390</v>
      </c>
      <c r="G721" s="9" t="s">
        <v>55</v>
      </c>
      <c r="H721" s="10">
        <v>0.71099999999999997</v>
      </c>
      <c r="I721" s="10">
        <v>0.70099999999999996</v>
      </c>
      <c r="J721" s="10">
        <v>0.64300000000000002</v>
      </c>
      <c r="K721" s="10">
        <v>1</v>
      </c>
      <c r="L721" s="10">
        <v>0.01</v>
      </c>
      <c r="M721" s="10">
        <v>6.7000000000000004E-2</v>
      </c>
      <c r="N721" s="10">
        <v>0.79</v>
      </c>
      <c r="O721" s="9">
        <v>1661.46</v>
      </c>
      <c r="P721" s="9" t="s">
        <v>55</v>
      </c>
      <c r="Q721" s="9" t="s">
        <v>55</v>
      </c>
      <c r="R721" s="9">
        <v>439</v>
      </c>
      <c r="S721" s="9" t="s">
        <v>55</v>
      </c>
      <c r="T721" s="9" t="s">
        <v>55</v>
      </c>
      <c r="U721" s="9" t="s">
        <v>55</v>
      </c>
      <c r="V721" s="9" t="s">
        <v>55</v>
      </c>
      <c r="W721" s="9">
        <v>75842</v>
      </c>
      <c r="X721" s="9">
        <v>91008</v>
      </c>
      <c r="Y721" s="9">
        <v>67023</v>
      </c>
      <c r="Z721" s="9">
        <v>56709</v>
      </c>
      <c r="AA721" s="11">
        <v>43230</v>
      </c>
      <c r="AB721" s="11">
        <v>43230</v>
      </c>
      <c r="AC721" s="9" t="s">
        <v>55</v>
      </c>
      <c r="AD721" s="10">
        <v>0.58599999999999997</v>
      </c>
      <c r="AE721" s="10">
        <v>0.25</v>
      </c>
      <c r="AF721" s="10">
        <v>0.245</v>
      </c>
      <c r="AG721" s="9">
        <v>171.67</v>
      </c>
      <c r="AH721" s="9">
        <v>246.67</v>
      </c>
      <c r="AI721" s="9">
        <v>9.68</v>
      </c>
      <c r="AJ721" s="9">
        <v>6.7359999999999998</v>
      </c>
      <c r="AK721" s="9">
        <v>0.69594999999999996</v>
      </c>
      <c r="AL721" s="9" t="s">
        <v>55</v>
      </c>
      <c r="AM721" s="9" t="s">
        <v>55</v>
      </c>
      <c r="AN721" s="10">
        <v>6.5000000000000002E-2</v>
      </c>
      <c r="AO721" s="10">
        <v>0.20399999999999999</v>
      </c>
      <c r="AP721" s="10">
        <v>0.19600000000000001</v>
      </c>
      <c r="AQ721" s="9">
        <v>1671</v>
      </c>
      <c r="AR721" s="9">
        <v>0.28100000000000003</v>
      </c>
      <c r="AS721" s="9" t="s">
        <v>307</v>
      </c>
      <c r="AT721" s="10">
        <v>0.125</v>
      </c>
      <c r="AU721" s="16">
        <v>0.78064012490241996</v>
      </c>
      <c r="AV721" s="1" t="str">
        <f t="shared" si="11"/>
        <v>no</v>
      </c>
    </row>
    <row r="722" spans="1:48" ht="14.25" hidden="1" customHeight="1">
      <c r="A722" s="7">
        <v>718</v>
      </c>
      <c r="B722" s="8" t="s">
        <v>1392</v>
      </c>
      <c r="C722" s="8" t="s">
        <v>1354</v>
      </c>
      <c r="D722" s="9" t="s">
        <v>69</v>
      </c>
      <c r="E722" s="9" t="s">
        <v>59</v>
      </c>
      <c r="F722" s="9" t="s">
        <v>189</v>
      </c>
      <c r="G722" s="9">
        <v>1100</v>
      </c>
      <c r="H722" s="10">
        <v>0.60699999999999998</v>
      </c>
      <c r="I722" s="10">
        <v>0.53500000000000003</v>
      </c>
      <c r="J722" s="10">
        <v>0.505</v>
      </c>
      <c r="K722" s="10">
        <v>0.83399999999999996</v>
      </c>
      <c r="L722" s="10">
        <v>9.4E-2</v>
      </c>
      <c r="M722" s="10">
        <v>0.16</v>
      </c>
      <c r="N722" s="10">
        <v>0.81</v>
      </c>
      <c r="O722" s="9">
        <v>2408.1</v>
      </c>
      <c r="P722" s="9">
        <v>87</v>
      </c>
      <c r="Q722" s="9">
        <v>10</v>
      </c>
      <c r="R722" s="9">
        <v>527</v>
      </c>
      <c r="S722" s="11" t="s">
        <v>55</v>
      </c>
      <c r="T722" s="9" t="s">
        <v>55</v>
      </c>
      <c r="U722" s="9" t="s">
        <v>55</v>
      </c>
      <c r="V722" s="11" t="s">
        <v>55</v>
      </c>
      <c r="W722" s="11">
        <v>67831</v>
      </c>
      <c r="X722" s="11">
        <v>79731</v>
      </c>
      <c r="Y722" s="11">
        <v>63504</v>
      </c>
      <c r="Z722" s="11">
        <v>59409</v>
      </c>
      <c r="AA722" s="11">
        <v>31624</v>
      </c>
      <c r="AB722" s="11">
        <v>31624</v>
      </c>
      <c r="AC722" s="9" t="s">
        <v>55</v>
      </c>
      <c r="AD722" s="10">
        <v>0.42899999999999999</v>
      </c>
      <c r="AE722" s="10">
        <v>0.19</v>
      </c>
      <c r="AF722" s="10">
        <v>0.19600000000000001</v>
      </c>
      <c r="AG722" s="9">
        <v>231</v>
      </c>
      <c r="AH722" s="9">
        <v>131.66999999999999</v>
      </c>
      <c r="AI722" s="9">
        <v>10.42</v>
      </c>
      <c r="AJ722" s="9">
        <v>18.289000000000001</v>
      </c>
      <c r="AK722" s="9">
        <v>1.7544299999999999</v>
      </c>
      <c r="AL722" s="10" t="s">
        <v>55</v>
      </c>
      <c r="AM722" s="10" t="s">
        <v>55</v>
      </c>
      <c r="AN722" s="10">
        <v>1.7999999999999999E-2</v>
      </c>
      <c r="AO722" s="10">
        <v>0.13100000000000001</v>
      </c>
      <c r="AP722" s="10">
        <v>0.19600000000000001</v>
      </c>
      <c r="AQ722" s="9">
        <v>2808</v>
      </c>
      <c r="AR722" s="9">
        <v>0.63800000000000001</v>
      </c>
      <c r="AS722" s="9">
        <v>6.5000000000000002E-2</v>
      </c>
      <c r="AT722" s="10">
        <v>0.17899999999999999</v>
      </c>
      <c r="AU722" s="16">
        <v>0.61050061050061055</v>
      </c>
      <c r="AV722" s="1" t="str">
        <f t="shared" si="11"/>
        <v>no</v>
      </c>
    </row>
    <row r="723" spans="1:48" ht="14.25" hidden="1" customHeight="1">
      <c r="A723" s="7">
        <v>719</v>
      </c>
      <c r="B723" s="8" t="s">
        <v>1393</v>
      </c>
      <c r="C723" s="8" t="s">
        <v>1354</v>
      </c>
      <c r="D723" s="9" t="s">
        <v>69</v>
      </c>
      <c r="E723" s="9" t="s">
        <v>59</v>
      </c>
      <c r="F723" s="9" t="s">
        <v>189</v>
      </c>
      <c r="G723" s="9">
        <v>1165</v>
      </c>
      <c r="H723" s="10">
        <v>0.79700000000000004</v>
      </c>
      <c r="I723" s="9">
        <v>0.77200000000000002</v>
      </c>
      <c r="J723" s="9">
        <v>0.68799999999999994</v>
      </c>
      <c r="K723" s="10">
        <v>0.77400000000000002</v>
      </c>
      <c r="L723" s="10">
        <v>4.5999999999999999E-2</v>
      </c>
      <c r="M723" s="10">
        <v>0.26300000000000001</v>
      </c>
      <c r="N723" s="10">
        <v>0.86</v>
      </c>
      <c r="O723" s="9">
        <v>2357.46</v>
      </c>
      <c r="P723" s="9">
        <v>158</v>
      </c>
      <c r="Q723" s="9" t="s">
        <v>55</v>
      </c>
      <c r="R723" s="9">
        <v>619</v>
      </c>
      <c r="S723" s="9" t="s">
        <v>55</v>
      </c>
      <c r="T723" s="9" t="s">
        <v>55</v>
      </c>
      <c r="U723" s="9" t="s">
        <v>55</v>
      </c>
      <c r="V723" s="9" t="s">
        <v>55</v>
      </c>
      <c r="W723" s="9">
        <v>69477</v>
      </c>
      <c r="X723" s="9">
        <v>79695</v>
      </c>
      <c r="Y723" s="9">
        <v>67374</v>
      </c>
      <c r="Z723" s="9">
        <v>55044</v>
      </c>
      <c r="AA723" s="11">
        <v>24780</v>
      </c>
      <c r="AB723" s="11">
        <v>24780</v>
      </c>
      <c r="AC723" s="9" t="s">
        <v>55</v>
      </c>
      <c r="AD723" s="10">
        <v>0.76600000000000001</v>
      </c>
      <c r="AE723" s="10">
        <v>0.22</v>
      </c>
      <c r="AF723" s="10">
        <v>0.22600000000000001</v>
      </c>
      <c r="AG723" s="9">
        <v>118</v>
      </c>
      <c r="AH723" s="9">
        <v>152.33000000000001</v>
      </c>
      <c r="AI723" s="9">
        <v>19.98</v>
      </c>
      <c r="AJ723" s="9">
        <v>15.476000000000001</v>
      </c>
      <c r="AK723" s="9">
        <v>0.77461999999999998</v>
      </c>
      <c r="AL723" s="9" t="s">
        <v>55</v>
      </c>
      <c r="AM723" s="9" t="s">
        <v>55</v>
      </c>
      <c r="AN723" s="10">
        <v>1.4999999999999999E-2</v>
      </c>
      <c r="AO723" s="10">
        <v>0.14399999999999999</v>
      </c>
      <c r="AP723" s="10">
        <v>0.19600000000000001</v>
      </c>
      <c r="AQ723" s="9">
        <v>2716</v>
      </c>
      <c r="AR723" s="9">
        <v>0.216</v>
      </c>
      <c r="AS723" s="9">
        <v>5.2999999999999999E-2</v>
      </c>
      <c r="AT723" s="9">
        <v>3.1E-2</v>
      </c>
      <c r="AU723" s="16">
        <v>0.82236842105263164</v>
      </c>
      <c r="AV723" s="1" t="str">
        <f t="shared" si="11"/>
        <v>no</v>
      </c>
    </row>
    <row r="724" spans="1:48" ht="14.25" hidden="1" customHeight="1">
      <c r="A724" s="7">
        <v>720</v>
      </c>
      <c r="B724" s="8" t="s">
        <v>1394</v>
      </c>
      <c r="C724" s="8" t="s">
        <v>1354</v>
      </c>
      <c r="D724" s="9" t="s">
        <v>50</v>
      </c>
      <c r="E724" s="9" t="s">
        <v>59</v>
      </c>
      <c r="F724" s="9" t="s">
        <v>273</v>
      </c>
      <c r="G724" s="9" t="s">
        <v>55</v>
      </c>
      <c r="H724" s="10">
        <v>0.44</v>
      </c>
      <c r="I724" s="10">
        <v>0.42299999999999999</v>
      </c>
      <c r="J724" s="10">
        <v>0.29899999999999999</v>
      </c>
      <c r="K724" s="10">
        <v>0.69799999999999995</v>
      </c>
      <c r="L724" s="10">
        <v>0.26</v>
      </c>
      <c r="M724" s="10">
        <v>0.35299999999999998</v>
      </c>
      <c r="N724" s="10">
        <v>0.62</v>
      </c>
      <c r="O724" s="9">
        <v>2524.27</v>
      </c>
      <c r="P724" s="9">
        <v>446</v>
      </c>
      <c r="Q724" s="9" t="s">
        <v>55</v>
      </c>
      <c r="R724" s="9">
        <v>479</v>
      </c>
      <c r="S724" s="9" t="s">
        <v>55</v>
      </c>
      <c r="T724" s="9" t="s">
        <v>55</v>
      </c>
      <c r="U724" s="9" t="s">
        <v>55</v>
      </c>
      <c r="V724" s="9" t="s">
        <v>55</v>
      </c>
      <c r="W724" s="11">
        <v>63346</v>
      </c>
      <c r="X724" s="11">
        <v>72891</v>
      </c>
      <c r="Y724" s="11">
        <v>63936</v>
      </c>
      <c r="Z724" s="11">
        <v>56763</v>
      </c>
      <c r="AA724" s="11">
        <v>22165</v>
      </c>
      <c r="AB724" s="11">
        <v>22165</v>
      </c>
      <c r="AC724" s="9" t="s">
        <v>55</v>
      </c>
      <c r="AD724" s="10">
        <v>0.248</v>
      </c>
      <c r="AE724" s="10">
        <v>0.46</v>
      </c>
      <c r="AF724" s="10">
        <v>0.46</v>
      </c>
      <c r="AG724" s="9">
        <v>174.67</v>
      </c>
      <c r="AH724" s="9">
        <v>163.33000000000001</v>
      </c>
      <c r="AI724" s="9">
        <v>14.45</v>
      </c>
      <c r="AJ724" s="9">
        <v>15.455</v>
      </c>
      <c r="AK724" s="9">
        <v>1.0693900000000001</v>
      </c>
      <c r="AL724" s="9" t="s">
        <v>55</v>
      </c>
      <c r="AM724" s="9" t="s">
        <v>55</v>
      </c>
      <c r="AN724" s="10">
        <v>0.10299999999999999</v>
      </c>
      <c r="AO724" s="10">
        <v>0.19900000000000001</v>
      </c>
      <c r="AP724" s="10">
        <v>0.19600000000000001</v>
      </c>
      <c r="AQ724" s="9">
        <v>3496</v>
      </c>
      <c r="AR724" s="9" t="s">
        <v>55</v>
      </c>
      <c r="AS724" s="9" t="s">
        <v>75</v>
      </c>
      <c r="AT724" s="10">
        <v>0.192</v>
      </c>
      <c r="AU724" s="16" t="s">
        <v>2055</v>
      </c>
      <c r="AV724" s="1" t="str">
        <f t="shared" si="11"/>
        <v>no</v>
      </c>
    </row>
    <row r="725" spans="1:48" ht="14.25" hidden="1" customHeight="1">
      <c r="A725" s="7">
        <v>721</v>
      </c>
      <c r="B725" s="8" t="s">
        <v>1395</v>
      </c>
      <c r="C725" s="8" t="s">
        <v>1354</v>
      </c>
      <c r="D725" s="9" t="s">
        <v>63</v>
      </c>
      <c r="E725" s="9" t="s">
        <v>51</v>
      </c>
      <c r="F725" s="9" t="s">
        <v>77</v>
      </c>
      <c r="G725" s="9">
        <v>1060</v>
      </c>
      <c r="H725" s="10">
        <v>0.41499999999999998</v>
      </c>
      <c r="I725" s="10">
        <v>0.373</v>
      </c>
      <c r="J725" s="10">
        <v>0.2</v>
      </c>
      <c r="K725" s="10">
        <v>0.78800000000000003</v>
      </c>
      <c r="L725" s="10">
        <v>0.20899999999999999</v>
      </c>
      <c r="M725" s="10">
        <v>0.29099999999999998</v>
      </c>
      <c r="N725" s="10">
        <v>0.72</v>
      </c>
      <c r="O725" s="9">
        <v>17537.63</v>
      </c>
      <c r="P725" s="9">
        <v>1079</v>
      </c>
      <c r="Q725" s="9">
        <v>589</v>
      </c>
      <c r="R725" s="9">
        <v>2978</v>
      </c>
      <c r="S725" s="9">
        <v>17831</v>
      </c>
      <c r="T725" s="9" t="s">
        <v>120</v>
      </c>
      <c r="U725" s="9" t="s">
        <v>243</v>
      </c>
      <c r="V725" s="9">
        <v>13341</v>
      </c>
      <c r="W725" s="11">
        <v>91901</v>
      </c>
      <c r="X725" s="11">
        <v>100323</v>
      </c>
      <c r="Y725" s="11">
        <v>82611</v>
      </c>
      <c r="Z725" s="11">
        <v>74169</v>
      </c>
      <c r="AA725" s="11">
        <v>9547</v>
      </c>
      <c r="AB725" s="11">
        <v>18885</v>
      </c>
      <c r="AC725" s="9" t="s">
        <v>1396</v>
      </c>
      <c r="AD725" s="10">
        <v>0.218</v>
      </c>
      <c r="AE725" s="10">
        <v>0.39</v>
      </c>
      <c r="AF725" s="10">
        <v>0.33600000000000002</v>
      </c>
      <c r="AG725" s="9">
        <v>1070.33</v>
      </c>
      <c r="AH725" s="9">
        <v>2102.67</v>
      </c>
      <c r="AI725" s="9">
        <v>16.39</v>
      </c>
      <c r="AJ725" s="9">
        <v>8.3409999999999993</v>
      </c>
      <c r="AK725" s="9">
        <v>0.50904000000000005</v>
      </c>
      <c r="AL725" s="9">
        <v>0.10299999999999999</v>
      </c>
      <c r="AM725" s="9">
        <v>0.52</v>
      </c>
      <c r="AN725" s="10">
        <v>8.7999999999999995E-2</v>
      </c>
      <c r="AO725" s="10">
        <v>0.21</v>
      </c>
      <c r="AP725" s="10">
        <v>0.19600000000000001</v>
      </c>
      <c r="AQ725" s="9">
        <v>20377</v>
      </c>
      <c r="AR725" s="9">
        <v>0.61399999999999999</v>
      </c>
      <c r="AS725" s="10" t="s">
        <v>498</v>
      </c>
      <c r="AT725" s="10">
        <v>0.19700000000000001</v>
      </c>
      <c r="AU725" s="16">
        <v>0.61957868649318459</v>
      </c>
      <c r="AV725" s="1" t="str">
        <f t="shared" si="11"/>
        <v>yes</v>
      </c>
    </row>
    <row r="726" spans="1:48" ht="14.25" hidden="1" customHeight="1">
      <c r="A726" s="7">
        <v>722</v>
      </c>
      <c r="B726" s="8" t="s">
        <v>1397</v>
      </c>
      <c r="C726" s="8" t="s">
        <v>1354</v>
      </c>
      <c r="D726" s="9" t="s">
        <v>150</v>
      </c>
      <c r="E726" s="9" t="s">
        <v>59</v>
      </c>
      <c r="F726" s="9" t="s">
        <v>624</v>
      </c>
      <c r="G726" s="9" t="s">
        <v>55</v>
      </c>
      <c r="H726" s="10">
        <v>0.28599999999999998</v>
      </c>
      <c r="I726" s="10">
        <v>0.28599999999999998</v>
      </c>
      <c r="J726" s="10">
        <v>0.214</v>
      </c>
      <c r="K726" s="10">
        <v>0.749</v>
      </c>
      <c r="L726" s="10">
        <v>0.47</v>
      </c>
      <c r="M726" s="10">
        <v>0.97899999999999998</v>
      </c>
      <c r="N726" s="10" t="s">
        <v>55</v>
      </c>
      <c r="O726" s="9">
        <v>1023.39</v>
      </c>
      <c r="P726" s="9">
        <v>74</v>
      </c>
      <c r="Q726" s="9">
        <v>34</v>
      </c>
      <c r="R726" s="9">
        <v>597</v>
      </c>
      <c r="S726" s="9" t="s">
        <v>55</v>
      </c>
      <c r="T726" s="9" t="s">
        <v>55</v>
      </c>
      <c r="U726" s="9" t="s">
        <v>55</v>
      </c>
      <c r="V726" s="9" t="s">
        <v>55</v>
      </c>
      <c r="W726" s="11" t="s">
        <v>55</v>
      </c>
      <c r="X726" s="11" t="s">
        <v>55</v>
      </c>
      <c r="Y726" s="11" t="s">
        <v>55</v>
      </c>
      <c r="Z726" s="11" t="s">
        <v>55</v>
      </c>
      <c r="AA726" s="11">
        <v>12144</v>
      </c>
      <c r="AB726" s="11">
        <v>12144</v>
      </c>
      <c r="AC726" s="9" t="s">
        <v>55</v>
      </c>
      <c r="AD726" s="10">
        <v>0</v>
      </c>
      <c r="AE726" s="10" t="s">
        <v>55</v>
      </c>
      <c r="AF726" s="10">
        <v>0</v>
      </c>
      <c r="AG726" s="9">
        <v>96.67</v>
      </c>
      <c r="AH726" s="9">
        <v>86.67</v>
      </c>
      <c r="AI726" s="9">
        <v>10.59</v>
      </c>
      <c r="AJ726" s="9">
        <v>11.808</v>
      </c>
      <c r="AK726" s="9">
        <v>1.11538</v>
      </c>
      <c r="AL726" s="9" t="s">
        <v>55</v>
      </c>
      <c r="AM726" s="9" t="s">
        <v>55</v>
      </c>
      <c r="AN726" s="10">
        <v>0</v>
      </c>
      <c r="AO726" s="10">
        <v>0.51900000000000002</v>
      </c>
      <c r="AP726" s="10">
        <v>0.19600000000000001</v>
      </c>
      <c r="AQ726" s="9">
        <v>1396</v>
      </c>
      <c r="AR726" s="9" t="s">
        <v>55</v>
      </c>
      <c r="AS726" s="10" t="s">
        <v>1398</v>
      </c>
      <c r="AT726" s="10">
        <v>0.28599999999999998</v>
      </c>
      <c r="AU726" s="16" t="s">
        <v>2055</v>
      </c>
      <c r="AV726" s="1" t="str">
        <f t="shared" si="11"/>
        <v>no</v>
      </c>
    </row>
    <row r="727" spans="1:48" ht="14.25" hidden="1" customHeight="1">
      <c r="A727" s="7">
        <v>723</v>
      </c>
      <c r="B727" s="8" t="s">
        <v>1399</v>
      </c>
      <c r="C727" s="8" t="s">
        <v>1354</v>
      </c>
      <c r="D727" s="9" t="s">
        <v>50</v>
      </c>
      <c r="E727" s="9" t="s">
        <v>59</v>
      </c>
      <c r="F727" s="9" t="s">
        <v>290</v>
      </c>
      <c r="G727" s="9">
        <v>995</v>
      </c>
      <c r="H727" s="10">
        <v>0.442</v>
      </c>
      <c r="I727" s="10">
        <v>0.432</v>
      </c>
      <c r="J727" s="10">
        <v>0.30499999999999999</v>
      </c>
      <c r="K727" s="10">
        <v>0.55600000000000005</v>
      </c>
      <c r="L727" s="10">
        <v>0.32700000000000001</v>
      </c>
      <c r="M727" s="10">
        <v>0.34499999999999997</v>
      </c>
      <c r="N727" s="10">
        <v>0.59</v>
      </c>
      <c r="O727" s="9">
        <v>765.04</v>
      </c>
      <c r="P727" s="9">
        <v>196</v>
      </c>
      <c r="Q727" s="9">
        <v>2</v>
      </c>
      <c r="R727" s="9">
        <v>227</v>
      </c>
      <c r="S727" s="9" t="s">
        <v>55</v>
      </c>
      <c r="T727" s="9" t="s">
        <v>55</v>
      </c>
      <c r="U727" s="9" t="s">
        <v>55</v>
      </c>
      <c r="V727" s="9" t="s">
        <v>55</v>
      </c>
      <c r="W727" s="11">
        <v>61572</v>
      </c>
      <c r="X727" s="11">
        <v>64584</v>
      </c>
      <c r="Y727" s="11">
        <v>56745</v>
      </c>
      <c r="Z727" s="11">
        <v>44901</v>
      </c>
      <c r="AA727" s="11">
        <v>28520</v>
      </c>
      <c r="AB727" s="11">
        <v>28520</v>
      </c>
      <c r="AC727" s="9" t="s">
        <v>55</v>
      </c>
      <c r="AD727" s="10">
        <v>0.23799999999999999</v>
      </c>
      <c r="AE727" s="10">
        <v>0.52</v>
      </c>
      <c r="AF727" s="10">
        <v>0.432</v>
      </c>
      <c r="AG727" s="9">
        <v>109.33</v>
      </c>
      <c r="AH727" s="9">
        <v>87</v>
      </c>
      <c r="AI727" s="9">
        <v>7</v>
      </c>
      <c r="AJ727" s="9">
        <v>8.7940000000000005</v>
      </c>
      <c r="AK727" s="9">
        <v>1.2566999999999999</v>
      </c>
      <c r="AL727" s="9" t="s">
        <v>55</v>
      </c>
      <c r="AM727" s="9" t="s">
        <v>55</v>
      </c>
      <c r="AN727" s="10">
        <v>1.7000000000000001E-2</v>
      </c>
      <c r="AO727" s="10">
        <v>0.29599999999999999</v>
      </c>
      <c r="AP727" s="10">
        <v>0.19600000000000001</v>
      </c>
      <c r="AQ727" s="9">
        <v>1178</v>
      </c>
      <c r="AR727" s="9">
        <v>2.0649999999999999</v>
      </c>
      <c r="AS727" s="10" t="s">
        <v>1110</v>
      </c>
      <c r="AT727" s="10">
        <v>0.20399999999999999</v>
      </c>
      <c r="AU727" s="16">
        <v>0.32626427406199021</v>
      </c>
      <c r="AV727" s="1" t="str">
        <f t="shared" si="11"/>
        <v>no</v>
      </c>
    </row>
    <row r="728" spans="1:48" ht="14.25" hidden="1" customHeight="1">
      <c r="A728" s="7">
        <v>724</v>
      </c>
      <c r="B728" s="8" t="s">
        <v>1400</v>
      </c>
      <c r="C728" s="8" t="s">
        <v>1354</v>
      </c>
      <c r="D728" s="9" t="s">
        <v>58</v>
      </c>
      <c r="E728" s="9" t="s">
        <v>59</v>
      </c>
      <c r="F728" s="9" t="s">
        <v>94</v>
      </c>
      <c r="G728" s="9" t="s">
        <v>55</v>
      </c>
      <c r="H728" s="10">
        <v>0.60099999999999998</v>
      </c>
      <c r="I728" s="10">
        <v>0.57499999999999996</v>
      </c>
      <c r="J728" s="10">
        <v>0.374</v>
      </c>
      <c r="K728" s="10">
        <v>0.81899999999999995</v>
      </c>
      <c r="L728" s="10">
        <v>0.187</v>
      </c>
      <c r="M728" s="10">
        <v>0.38500000000000001</v>
      </c>
      <c r="N728" s="10">
        <v>0.78</v>
      </c>
      <c r="O728" s="9">
        <v>2405.39</v>
      </c>
      <c r="P728" s="9">
        <v>120</v>
      </c>
      <c r="Q728" s="9">
        <v>36</v>
      </c>
      <c r="R728" s="9">
        <v>587</v>
      </c>
      <c r="S728" s="11" t="s">
        <v>55</v>
      </c>
      <c r="T728" s="9" t="s">
        <v>55</v>
      </c>
      <c r="U728" s="9" t="s">
        <v>55</v>
      </c>
      <c r="V728" s="11" t="s">
        <v>55</v>
      </c>
      <c r="W728" s="11">
        <v>62174</v>
      </c>
      <c r="X728" s="11">
        <v>68328</v>
      </c>
      <c r="Y728" s="11">
        <v>52776</v>
      </c>
      <c r="Z728" s="11">
        <v>48267</v>
      </c>
      <c r="AA728" s="11">
        <v>27710</v>
      </c>
      <c r="AB728" s="11">
        <v>27710</v>
      </c>
      <c r="AC728" s="9" t="s">
        <v>55</v>
      </c>
      <c r="AD728" s="10">
        <v>0.47399999999999998</v>
      </c>
      <c r="AE728" s="10">
        <v>0.37</v>
      </c>
      <c r="AF728" s="10">
        <v>0.316</v>
      </c>
      <c r="AG728" s="9">
        <v>131</v>
      </c>
      <c r="AH728" s="9">
        <v>217.67</v>
      </c>
      <c r="AI728" s="9">
        <v>18.36</v>
      </c>
      <c r="AJ728" s="9">
        <v>11.051</v>
      </c>
      <c r="AK728" s="9">
        <v>0.60184000000000004</v>
      </c>
      <c r="AL728" s="10" t="s">
        <v>55</v>
      </c>
      <c r="AM728" s="10" t="s">
        <v>55</v>
      </c>
      <c r="AN728" s="10">
        <v>3.3000000000000002E-2</v>
      </c>
      <c r="AO728" s="10">
        <v>0.105</v>
      </c>
      <c r="AP728" s="10">
        <v>0.19600000000000001</v>
      </c>
      <c r="AQ728" s="9">
        <v>2860</v>
      </c>
      <c r="AR728" s="9">
        <v>0.26</v>
      </c>
      <c r="AS728" s="10">
        <v>9.0999999999999998E-2</v>
      </c>
      <c r="AT728" s="10">
        <v>0.128</v>
      </c>
      <c r="AU728" s="16">
        <v>0.79365079365079361</v>
      </c>
      <c r="AV728" s="1" t="str">
        <f t="shared" si="11"/>
        <v>no</v>
      </c>
    </row>
    <row r="729" spans="1:48" ht="14.25" hidden="1" customHeight="1">
      <c r="A729" s="7">
        <v>725</v>
      </c>
      <c r="B729" s="8" t="s">
        <v>1401</v>
      </c>
      <c r="C729" s="8" t="s">
        <v>1354</v>
      </c>
      <c r="D729" s="9" t="s">
        <v>91</v>
      </c>
      <c r="E729" s="9" t="s">
        <v>59</v>
      </c>
      <c r="F729" s="9" t="s">
        <v>296</v>
      </c>
      <c r="G729" s="9" t="s">
        <v>55</v>
      </c>
      <c r="H729" s="10">
        <v>0.63500000000000001</v>
      </c>
      <c r="I729" s="10">
        <v>0.629</v>
      </c>
      <c r="J729" s="10">
        <v>0.59199999999999997</v>
      </c>
      <c r="K729" s="10">
        <v>0.99399999999999999</v>
      </c>
      <c r="L729" s="10">
        <v>5.6000000000000001E-2</v>
      </c>
      <c r="M729" s="10">
        <v>0.123</v>
      </c>
      <c r="N729" s="10">
        <v>0.75</v>
      </c>
      <c r="O729" s="9">
        <v>1806.35</v>
      </c>
      <c r="P729" s="9">
        <v>4</v>
      </c>
      <c r="Q729" s="9" t="s">
        <v>55</v>
      </c>
      <c r="R729" s="9">
        <v>495</v>
      </c>
      <c r="S729" s="9" t="s">
        <v>55</v>
      </c>
      <c r="T729" s="9" t="s">
        <v>55</v>
      </c>
      <c r="U729" s="9" t="s">
        <v>55</v>
      </c>
      <c r="V729" s="9" t="s">
        <v>55</v>
      </c>
      <c r="W729" s="11">
        <v>62585</v>
      </c>
      <c r="X729" s="11">
        <v>72693</v>
      </c>
      <c r="Y729" s="11">
        <v>58563</v>
      </c>
      <c r="Z729" s="11">
        <v>53154</v>
      </c>
      <c r="AA729" s="11">
        <v>38090</v>
      </c>
      <c r="AB729" s="11">
        <v>38090</v>
      </c>
      <c r="AC729" s="9" t="s">
        <v>55</v>
      </c>
      <c r="AD729" s="10">
        <v>0.38700000000000001</v>
      </c>
      <c r="AE729" s="10">
        <v>0.35</v>
      </c>
      <c r="AF729" s="10">
        <v>0.28999999999999998</v>
      </c>
      <c r="AG729" s="9">
        <v>141</v>
      </c>
      <c r="AH729" s="9">
        <v>183.33</v>
      </c>
      <c r="AI729" s="9">
        <v>12.81</v>
      </c>
      <c r="AJ729" s="9">
        <v>9.8529999999999998</v>
      </c>
      <c r="AK729" s="9">
        <v>0.76909000000000005</v>
      </c>
      <c r="AL729" s="9" t="s">
        <v>55</v>
      </c>
      <c r="AM729" s="9" t="s">
        <v>55</v>
      </c>
      <c r="AN729" s="10">
        <v>1.7000000000000001E-2</v>
      </c>
      <c r="AO729" s="10">
        <v>0.16700000000000001</v>
      </c>
      <c r="AP729" s="10">
        <v>0.19600000000000001</v>
      </c>
      <c r="AQ729" s="9">
        <v>1876</v>
      </c>
      <c r="AR729" s="9">
        <v>0.24</v>
      </c>
      <c r="AS729" s="10">
        <v>2.9000000000000001E-2</v>
      </c>
      <c r="AT729" s="10">
        <v>0.248</v>
      </c>
      <c r="AU729" s="16">
        <v>0.80645161290322576</v>
      </c>
      <c r="AV729" s="1" t="str">
        <f t="shared" si="11"/>
        <v>no</v>
      </c>
    </row>
    <row r="730" spans="1:48" ht="14.25" hidden="1" customHeight="1">
      <c r="A730" s="7">
        <v>726</v>
      </c>
      <c r="B730" s="8" t="s">
        <v>1402</v>
      </c>
      <c r="C730" s="8" t="s">
        <v>1354</v>
      </c>
      <c r="D730" s="9" t="s">
        <v>91</v>
      </c>
      <c r="E730" s="9" t="s">
        <v>59</v>
      </c>
      <c r="F730" s="9" t="s">
        <v>296</v>
      </c>
      <c r="G730" s="9">
        <v>1225</v>
      </c>
      <c r="H730" s="10">
        <v>0.81799999999999995</v>
      </c>
      <c r="I730" s="10">
        <v>0.81599999999999995</v>
      </c>
      <c r="J730" s="10">
        <v>0.77500000000000002</v>
      </c>
      <c r="K730" s="10">
        <v>1</v>
      </c>
      <c r="L730" s="10">
        <v>1.0999999999999999E-2</v>
      </c>
      <c r="M730" s="10">
        <v>3.9E-2</v>
      </c>
      <c r="N730" s="10">
        <v>0.88</v>
      </c>
      <c r="O730" s="9">
        <v>2036.28</v>
      </c>
      <c r="P730" s="9" t="s">
        <v>55</v>
      </c>
      <c r="Q730" s="9" t="s">
        <v>55</v>
      </c>
      <c r="R730" s="9">
        <v>510</v>
      </c>
      <c r="S730" s="11" t="s">
        <v>55</v>
      </c>
      <c r="T730" s="9" t="s">
        <v>55</v>
      </c>
      <c r="U730" s="9" t="s">
        <v>55</v>
      </c>
      <c r="V730" s="11" t="s">
        <v>55</v>
      </c>
      <c r="W730" s="11">
        <v>75543</v>
      </c>
      <c r="X730" s="11">
        <v>95211</v>
      </c>
      <c r="Y730" s="11">
        <v>73377</v>
      </c>
      <c r="Z730" s="11">
        <v>59013</v>
      </c>
      <c r="AA730" s="11">
        <v>44950</v>
      </c>
      <c r="AB730" s="11">
        <v>44950</v>
      </c>
      <c r="AC730" s="9" t="s">
        <v>55</v>
      </c>
      <c r="AD730" s="10">
        <v>0.747</v>
      </c>
      <c r="AE730" s="10">
        <v>0.19</v>
      </c>
      <c r="AF730" s="10">
        <v>0.192</v>
      </c>
      <c r="AG730" s="9">
        <v>180</v>
      </c>
      <c r="AH730" s="9">
        <v>412.33</v>
      </c>
      <c r="AI730" s="9">
        <v>11.31</v>
      </c>
      <c r="AJ730" s="9">
        <v>4.9379999999999997</v>
      </c>
      <c r="AK730" s="9">
        <v>0.43653999999999998</v>
      </c>
      <c r="AL730" s="10" t="s">
        <v>55</v>
      </c>
      <c r="AM730" s="10" t="s">
        <v>55</v>
      </c>
      <c r="AN730" s="10">
        <v>9.6000000000000002E-2</v>
      </c>
      <c r="AO730" s="10">
        <v>0.187</v>
      </c>
      <c r="AP730" s="10">
        <v>0.19600000000000001</v>
      </c>
      <c r="AQ730" s="9">
        <v>2050</v>
      </c>
      <c r="AR730" s="9">
        <v>0.32400000000000001</v>
      </c>
      <c r="AS730" s="10">
        <v>8.9999999999999993E-3</v>
      </c>
      <c r="AT730" s="10">
        <v>7.1999999999999995E-2</v>
      </c>
      <c r="AU730" s="16">
        <v>0.75528700906344415</v>
      </c>
      <c r="AV730" s="1" t="str">
        <f t="shared" si="11"/>
        <v>no</v>
      </c>
    </row>
    <row r="731" spans="1:48" ht="14.25" hidden="1" customHeight="1">
      <c r="A731" s="7">
        <v>727</v>
      </c>
      <c r="B731" s="8" t="s">
        <v>1403</v>
      </c>
      <c r="C731" s="8" t="s">
        <v>1354</v>
      </c>
      <c r="D731" s="9" t="s">
        <v>150</v>
      </c>
      <c r="E731" s="9" t="s">
        <v>51</v>
      </c>
      <c r="F731" s="9" t="s">
        <v>160</v>
      </c>
      <c r="G731" s="9">
        <v>1055</v>
      </c>
      <c r="H731" s="10">
        <v>0.39700000000000002</v>
      </c>
      <c r="I731" s="10">
        <v>0.34499999999999997</v>
      </c>
      <c r="J731" s="10">
        <v>0.20899999999999999</v>
      </c>
      <c r="K731" s="10">
        <v>0.745</v>
      </c>
      <c r="L731" s="10">
        <v>0.219</v>
      </c>
      <c r="M731" s="10">
        <v>0.35599999999999998</v>
      </c>
      <c r="N731" s="10">
        <v>0.67</v>
      </c>
      <c r="O731" s="9">
        <v>13703.85</v>
      </c>
      <c r="P731" s="9">
        <v>1212</v>
      </c>
      <c r="Q731" s="9">
        <v>158</v>
      </c>
      <c r="R731" s="9">
        <v>2312</v>
      </c>
      <c r="S731" s="9">
        <v>16720</v>
      </c>
      <c r="T731" s="9" t="s">
        <v>1404</v>
      </c>
      <c r="U731" s="9" t="s">
        <v>980</v>
      </c>
      <c r="V731" s="9">
        <v>10087</v>
      </c>
      <c r="W731" s="11">
        <v>95487</v>
      </c>
      <c r="X731" s="11">
        <v>110988</v>
      </c>
      <c r="Y731" s="11">
        <v>84789</v>
      </c>
      <c r="Z731" s="11">
        <v>73251</v>
      </c>
      <c r="AA731" s="11">
        <v>8730</v>
      </c>
      <c r="AB731" s="11">
        <v>17098</v>
      </c>
      <c r="AC731" s="9" t="s">
        <v>627</v>
      </c>
      <c r="AD731" s="10">
        <v>0.253</v>
      </c>
      <c r="AE731" s="10">
        <v>0.43</v>
      </c>
      <c r="AF731" s="10">
        <v>0.376</v>
      </c>
      <c r="AG731" s="9">
        <v>891.33</v>
      </c>
      <c r="AH731" s="9">
        <v>1500.67</v>
      </c>
      <c r="AI731" s="9">
        <v>15.37</v>
      </c>
      <c r="AJ731" s="9">
        <v>9.1319999999999997</v>
      </c>
      <c r="AK731" s="9">
        <v>0.59396000000000004</v>
      </c>
      <c r="AL731" s="9">
        <v>9.2999999999999999E-2</v>
      </c>
      <c r="AM731" s="9">
        <v>0.38800000000000001</v>
      </c>
      <c r="AN731" s="10">
        <v>0.115</v>
      </c>
      <c r="AO731" s="10">
        <v>0.20499999999999999</v>
      </c>
      <c r="AP731" s="10">
        <v>0.19600000000000001</v>
      </c>
      <c r="AQ731" s="9">
        <v>17070</v>
      </c>
      <c r="AR731" s="9">
        <v>0.83699999999999997</v>
      </c>
      <c r="AS731" s="10" t="s">
        <v>1405</v>
      </c>
      <c r="AT731" s="10">
        <v>0.14399999999999999</v>
      </c>
      <c r="AU731" s="16">
        <v>0.54436581382689164</v>
      </c>
      <c r="AV731" s="1" t="str">
        <f t="shared" si="11"/>
        <v>yes</v>
      </c>
    </row>
    <row r="732" spans="1:48" ht="14.25" hidden="1" customHeight="1">
      <c r="A732" s="7">
        <v>728</v>
      </c>
      <c r="B732" s="8" t="s">
        <v>1406</v>
      </c>
      <c r="C732" s="8" t="s">
        <v>1354</v>
      </c>
      <c r="D732" s="9" t="s">
        <v>50</v>
      </c>
      <c r="E732" s="9" t="s">
        <v>59</v>
      </c>
      <c r="F732" s="9" t="s">
        <v>203</v>
      </c>
      <c r="G732" s="9">
        <v>1080</v>
      </c>
      <c r="H732" s="10">
        <v>0.74099999999999999</v>
      </c>
      <c r="I732" s="10">
        <v>0.73099999999999998</v>
      </c>
      <c r="J732" s="10">
        <v>0.66200000000000003</v>
      </c>
      <c r="K732" s="10">
        <v>0.72699999999999998</v>
      </c>
      <c r="L732" s="10">
        <v>7.0000000000000007E-2</v>
      </c>
      <c r="M732" s="10">
        <v>0.104</v>
      </c>
      <c r="N732" s="10">
        <v>0.83</v>
      </c>
      <c r="O732" s="9">
        <v>5323.48</v>
      </c>
      <c r="P732" s="9">
        <v>747</v>
      </c>
      <c r="Q732" s="9">
        <v>15</v>
      </c>
      <c r="R732" s="9">
        <v>1023</v>
      </c>
      <c r="S732" s="9" t="s">
        <v>55</v>
      </c>
      <c r="T732" s="9" t="s">
        <v>55</v>
      </c>
      <c r="U732" s="9" t="s">
        <v>55</v>
      </c>
      <c r="V732" s="9" t="s">
        <v>55</v>
      </c>
      <c r="W732" s="11">
        <v>85206</v>
      </c>
      <c r="X732" s="11">
        <v>101124</v>
      </c>
      <c r="Y732" s="11">
        <v>83745</v>
      </c>
      <c r="Z732" s="11">
        <v>73494</v>
      </c>
      <c r="AA732" s="11">
        <v>35080</v>
      </c>
      <c r="AB732" s="11">
        <v>35080</v>
      </c>
      <c r="AC732" s="9" t="s">
        <v>55</v>
      </c>
      <c r="AD732" s="10">
        <v>0.626</v>
      </c>
      <c r="AE732" s="10">
        <v>0.21</v>
      </c>
      <c r="AF732" s="10">
        <v>0.17399999999999999</v>
      </c>
      <c r="AG732" s="9">
        <v>469.67</v>
      </c>
      <c r="AH732" s="9">
        <v>512.33000000000004</v>
      </c>
      <c r="AI732" s="9">
        <v>11.33</v>
      </c>
      <c r="AJ732" s="9">
        <v>10.391</v>
      </c>
      <c r="AK732" s="9">
        <v>0.91671999999999998</v>
      </c>
      <c r="AL732" s="9" t="s">
        <v>55</v>
      </c>
      <c r="AM732" s="9" t="s">
        <v>55</v>
      </c>
      <c r="AN732" s="10">
        <v>2.9000000000000001E-2</v>
      </c>
      <c r="AO732" s="10">
        <v>0.2</v>
      </c>
      <c r="AP732" s="10">
        <v>0.19600000000000001</v>
      </c>
      <c r="AQ732" s="9">
        <v>6260</v>
      </c>
      <c r="AR732" s="9">
        <v>0.84399999999999997</v>
      </c>
      <c r="AS732" s="10" t="s">
        <v>496</v>
      </c>
      <c r="AT732" s="10">
        <v>0.11600000000000001</v>
      </c>
      <c r="AU732" s="16">
        <v>0.54229934924078083</v>
      </c>
      <c r="AV732" s="1" t="str">
        <f t="shared" si="11"/>
        <v>yes</v>
      </c>
    </row>
    <row r="733" spans="1:48" ht="14.25" hidden="1" customHeight="1">
      <c r="A733" s="7">
        <v>676</v>
      </c>
      <c r="B733" s="8" t="s">
        <v>1327</v>
      </c>
      <c r="C733" s="8" t="s">
        <v>1298</v>
      </c>
      <c r="D733" s="9" t="s">
        <v>50</v>
      </c>
      <c r="E733" s="9" t="s">
        <v>51</v>
      </c>
      <c r="F733" s="9" t="s">
        <v>128</v>
      </c>
      <c r="G733" s="9">
        <v>1190</v>
      </c>
      <c r="H733" s="10">
        <v>0.71199999999999997</v>
      </c>
      <c r="I733" s="10">
        <v>0.68899999999999995</v>
      </c>
      <c r="J733" s="10">
        <v>0.501</v>
      </c>
      <c r="K733" s="10">
        <v>0.88700000000000001</v>
      </c>
      <c r="L733" s="10">
        <v>0.121</v>
      </c>
      <c r="M733" s="10">
        <v>0.49099999999999999</v>
      </c>
      <c r="N733" s="10">
        <v>0.85</v>
      </c>
      <c r="O733" s="9">
        <v>13308.78</v>
      </c>
      <c r="P733" s="9">
        <v>537</v>
      </c>
      <c r="Q733" s="9">
        <v>12</v>
      </c>
      <c r="R733" s="9">
        <v>3074</v>
      </c>
      <c r="S733" s="11">
        <v>15338</v>
      </c>
      <c r="T733" s="9" t="s">
        <v>1328</v>
      </c>
      <c r="U733" s="9" t="s">
        <v>1189</v>
      </c>
      <c r="V733" s="11">
        <v>8242</v>
      </c>
      <c r="W733" s="11">
        <v>79630</v>
      </c>
      <c r="X733" s="11">
        <v>93186</v>
      </c>
      <c r="Y733" s="11">
        <v>72090</v>
      </c>
      <c r="Z733" s="11">
        <v>64845</v>
      </c>
      <c r="AA733" s="11">
        <v>6691</v>
      </c>
      <c r="AB733" s="11">
        <v>20557</v>
      </c>
      <c r="AC733" s="9" t="s">
        <v>660</v>
      </c>
      <c r="AD733" s="10">
        <v>0.71799999999999997</v>
      </c>
      <c r="AE733" s="10">
        <v>0.24</v>
      </c>
      <c r="AF733" s="10">
        <v>0.28999999999999998</v>
      </c>
      <c r="AG733" s="9">
        <v>732</v>
      </c>
      <c r="AH733" s="9">
        <v>1124</v>
      </c>
      <c r="AI733" s="9">
        <v>18.18</v>
      </c>
      <c r="AJ733" s="9">
        <v>11.840999999999999</v>
      </c>
      <c r="AK733" s="9">
        <v>0.65125</v>
      </c>
      <c r="AL733" s="10">
        <v>6.3E-2</v>
      </c>
      <c r="AM733" s="10">
        <v>0.52900000000000003</v>
      </c>
      <c r="AN733" s="10">
        <v>6.0000000000000001E-3</v>
      </c>
      <c r="AO733" s="10">
        <v>0.18</v>
      </c>
      <c r="AP733" s="10">
        <v>0.35599999999999998</v>
      </c>
      <c r="AQ733" s="9">
        <v>14918</v>
      </c>
      <c r="AR733" s="9">
        <v>0.45800000000000002</v>
      </c>
      <c r="AS733" s="9">
        <v>0.17599999999999999</v>
      </c>
      <c r="AT733" s="9" t="s">
        <v>214</v>
      </c>
      <c r="AU733" s="16">
        <v>0.68587105624142652</v>
      </c>
      <c r="AV733" s="1" t="str">
        <f t="shared" si="11"/>
        <v>yes</v>
      </c>
    </row>
    <row r="734" spans="1:48" ht="14.25" hidden="1" customHeight="1">
      <c r="A734" s="7">
        <v>730</v>
      </c>
      <c r="B734" s="8" t="s">
        <v>1409</v>
      </c>
      <c r="C734" s="8" t="s">
        <v>1410</v>
      </c>
      <c r="D734" s="9" t="s">
        <v>58</v>
      </c>
      <c r="E734" s="9" t="s">
        <v>59</v>
      </c>
      <c r="F734" s="9" t="s">
        <v>147</v>
      </c>
      <c r="G734" s="9">
        <v>940</v>
      </c>
      <c r="H734" s="10">
        <v>0.46</v>
      </c>
      <c r="I734" s="10">
        <v>0.38900000000000001</v>
      </c>
      <c r="J734" s="10">
        <v>0.08</v>
      </c>
      <c r="K734" s="10">
        <v>0.80500000000000005</v>
      </c>
      <c r="L734" s="10">
        <v>0.51700000000000002</v>
      </c>
      <c r="M734" s="10">
        <v>0.41799999999999998</v>
      </c>
      <c r="N734" s="10">
        <v>0.53</v>
      </c>
      <c r="O734" s="9">
        <v>961.91</v>
      </c>
      <c r="P734" s="9">
        <v>47</v>
      </c>
      <c r="Q734" s="9" t="s">
        <v>55</v>
      </c>
      <c r="R734" s="9">
        <v>319</v>
      </c>
      <c r="S734" s="11" t="s">
        <v>55</v>
      </c>
      <c r="T734" s="9" t="s">
        <v>55</v>
      </c>
      <c r="U734" s="9" t="s">
        <v>55</v>
      </c>
      <c r="V734" s="11" t="s">
        <v>55</v>
      </c>
      <c r="W734" s="11">
        <v>54081</v>
      </c>
      <c r="X734" s="11">
        <v>60696</v>
      </c>
      <c r="Y734" s="11">
        <v>52560</v>
      </c>
      <c r="Z734" s="11">
        <v>47223</v>
      </c>
      <c r="AA734" s="11">
        <v>24108</v>
      </c>
      <c r="AB734" s="11">
        <v>24108</v>
      </c>
      <c r="AC734" s="9" t="s">
        <v>55</v>
      </c>
      <c r="AD734" s="10">
        <v>0.188</v>
      </c>
      <c r="AE734" s="10">
        <v>0.44</v>
      </c>
      <c r="AF734" s="10">
        <v>0.28999999999999998</v>
      </c>
      <c r="AG734" s="9">
        <v>64.67</v>
      </c>
      <c r="AH734" s="9">
        <v>93</v>
      </c>
      <c r="AI734" s="9">
        <v>14.87</v>
      </c>
      <c r="AJ734" s="9">
        <v>10.343</v>
      </c>
      <c r="AK734" s="9">
        <v>0.69533999999999996</v>
      </c>
      <c r="AL734" s="10" t="s">
        <v>55</v>
      </c>
      <c r="AM734" s="10" t="s">
        <v>55</v>
      </c>
      <c r="AN734" s="10">
        <v>2.8000000000000001E-2</v>
      </c>
      <c r="AO734" s="10">
        <v>0.25700000000000001</v>
      </c>
      <c r="AP734" s="10">
        <v>0.32600000000000001</v>
      </c>
      <c r="AQ734" s="9">
        <v>1527</v>
      </c>
      <c r="AR734" s="9" t="s">
        <v>55</v>
      </c>
      <c r="AS734" s="10">
        <v>6.9000000000000006E-2</v>
      </c>
      <c r="AT734" s="10">
        <v>0.27300000000000002</v>
      </c>
      <c r="AU734" s="16" t="s">
        <v>2055</v>
      </c>
      <c r="AV734" s="1" t="str">
        <f t="shared" si="11"/>
        <v>no</v>
      </c>
    </row>
    <row r="735" spans="1:48" ht="14.25" hidden="1" customHeight="1">
      <c r="A735" s="7">
        <v>731</v>
      </c>
      <c r="B735" s="8" t="s">
        <v>1411</v>
      </c>
      <c r="C735" s="8" t="s">
        <v>1410</v>
      </c>
      <c r="D735" s="9" t="s">
        <v>50</v>
      </c>
      <c r="E735" s="9" t="s">
        <v>59</v>
      </c>
      <c r="F735" s="9" t="s">
        <v>442</v>
      </c>
      <c r="G735" s="9" t="s">
        <v>55</v>
      </c>
      <c r="H735" s="10">
        <v>0.46200000000000002</v>
      </c>
      <c r="I735" s="10">
        <v>0.36899999999999999</v>
      </c>
      <c r="J735" s="10">
        <v>0.32300000000000001</v>
      </c>
      <c r="K735" s="10">
        <v>0.73</v>
      </c>
      <c r="L735" s="10">
        <v>2.5000000000000001E-2</v>
      </c>
      <c r="M735" s="10">
        <v>0.25800000000000001</v>
      </c>
      <c r="N735" s="10">
        <v>0.62</v>
      </c>
      <c r="O735" s="9">
        <v>2227.5500000000002</v>
      </c>
      <c r="P735" s="9">
        <v>269</v>
      </c>
      <c r="Q735" s="9" t="s">
        <v>55</v>
      </c>
      <c r="R735" s="9">
        <v>483</v>
      </c>
      <c r="S735" s="11" t="s">
        <v>55</v>
      </c>
      <c r="T735" s="9" t="s">
        <v>55</v>
      </c>
      <c r="U735" s="9" t="s">
        <v>55</v>
      </c>
      <c r="V735" s="11" t="s">
        <v>55</v>
      </c>
      <c r="W735" s="11">
        <v>56750</v>
      </c>
      <c r="X735" s="11">
        <v>57447</v>
      </c>
      <c r="Y735" s="11">
        <v>49734</v>
      </c>
      <c r="Z735" s="11">
        <v>46269</v>
      </c>
      <c r="AA735" s="11">
        <v>23320</v>
      </c>
      <c r="AB735" s="11">
        <v>23320</v>
      </c>
      <c r="AC735" s="9" t="s">
        <v>55</v>
      </c>
      <c r="AD735" s="10">
        <v>0.28399999999999997</v>
      </c>
      <c r="AE735" s="10">
        <v>0.43</v>
      </c>
      <c r="AF735" s="10">
        <v>0.371</v>
      </c>
      <c r="AG735" s="9">
        <v>73.33</v>
      </c>
      <c r="AH735" s="9">
        <v>241</v>
      </c>
      <c r="AI735" s="9">
        <v>30.38</v>
      </c>
      <c r="AJ735" s="9">
        <v>9.2430000000000003</v>
      </c>
      <c r="AK735" s="9">
        <v>0.30429</v>
      </c>
      <c r="AL735" s="10" t="s">
        <v>55</v>
      </c>
      <c r="AM735" s="10" t="s">
        <v>55</v>
      </c>
      <c r="AN735" s="10">
        <v>3.1E-2</v>
      </c>
      <c r="AO735" s="10">
        <v>0.318</v>
      </c>
      <c r="AP735" s="10">
        <v>0.32600000000000001</v>
      </c>
      <c r="AQ735" s="9">
        <v>2252</v>
      </c>
      <c r="AR735" s="9" t="s">
        <v>55</v>
      </c>
      <c r="AS735" s="10">
        <v>8.0000000000000002E-3</v>
      </c>
      <c r="AT735" s="10">
        <v>0.17899999999999999</v>
      </c>
      <c r="AU735" s="16" t="s">
        <v>2055</v>
      </c>
      <c r="AV735" s="1" t="str">
        <f t="shared" si="11"/>
        <v>no</v>
      </c>
    </row>
    <row r="736" spans="1:48" ht="14.25" hidden="1" customHeight="1">
      <c r="A736" s="7">
        <v>732</v>
      </c>
      <c r="B736" s="8" t="s">
        <v>1412</v>
      </c>
      <c r="C736" s="8" t="s">
        <v>1410</v>
      </c>
      <c r="D736" s="9" t="s">
        <v>69</v>
      </c>
      <c r="E736" s="9" t="s">
        <v>51</v>
      </c>
      <c r="F736" s="9" t="s">
        <v>109</v>
      </c>
      <c r="G736" s="9" t="s">
        <v>55</v>
      </c>
      <c r="H736" s="10">
        <v>0.24199999999999999</v>
      </c>
      <c r="I736" s="10">
        <v>0.19500000000000001</v>
      </c>
      <c r="J736" s="10">
        <v>0.105</v>
      </c>
      <c r="K736" s="10">
        <v>0.91600000000000004</v>
      </c>
      <c r="L736" s="10">
        <v>0.33</v>
      </c>
      <c r="M736" s="10">
        <v>0.53300000000000003</v>
      </c>
      <c r="N736" s="10">
        <v>0.65</v>
      </c>
      <c r="O736" s="9">
        <v>4062.86</v>
      </c>
      <c r="P736" s="9">
        <v>117</v>
      </c>
      <c r="Q736" s="9" t="s">
        <v>55</v>
      </c>
      <c r="R736" s="9">
        <v>529</v>
      </c>
      <c r="S736" s="11">
        <v>10127</v>
      </c>
      <c r="T736" s="9" t="s">
        <v>247</v>
      </c>
      <c r="U736" s="9" t="s">
        <v>1413</v>
      </c>
      <c r="V736" s="11">
        <v>7637</v>
      </c>
      <c r="W736" s="11">
        <v>59745</v>
      </c>
      <c r="X736" s="11">
        <v>71487</v>
      </c>
      <c r="Y736" s="11">
        <v>61983</v>
      </c>
      <c r="Z736" s="11">
        <v>49950</v>
      </c>
      <c r="AA736" s="11">
        <v>5580</v>
      </c>
      <c r="AB736" s="11">
        <v>14190</v>
      </c>
      <c r="AC736" s="9" t="s">
        <v>377</v>
      </c>
      <c r="AD736" s="10">
        <v>0.17299999999999999</v>
      </c>
      <c r="AE736" s="10">
        <v>0.52</v>
      </c>
      <c r="AF736" s="10">
        <v>0.48399999999999999</v>
      </c>
      <c r="AG736" s="9">
        <v>212.33</v>
      </c>
      <c r="AH736" s="9">
        <v>296.33</v>
      </c>
      <c r="AI736" s="9">
        <v>19.13</v>
      </c>
      <c r="AJ736" s="9">
        <v>13.71</v>
      </c>
      <c r="AK736" s="9">
        <v>0.71653999999999995</v>
      </c>
      <c r="AL736" s="10">
        <v>4.0000000000000001E-3</v>
      </c>
      <c r="AM736" s="10">
        <v>0.53900000000000003</v>
      </c>
      <c r="AN736" s="10">
        <v>5.0999999999999997E-2</v>
      </c>
      <c r="AO736" s="10">
        <v>0.41</v>
      </c>
      <c r="AP736" s="10">
        <v>0.32600000000000001</v>
      </c>
      <c r="AQ736" s="9">
        <v>5177</v>
      </c>
      <c r="AR736" s="9">
        <v>0.72599999999999998</v>
      </c>
      <c r="AS736" s="9" t="s">
        <v>1414</v>
      </c>
      <c r="AT736" s="10">
        <v>6.9000000000000006E-2</v>
      </c>
      <c r="AU736" s="16">
        <v>0.57937427578215528</v>
      </c>
      <c r="AV736" s="1" t="str">
        <f t="shared" si="11"/>
        <v>yes</v>
      </c>
    </row>
    <row r="737" spans="1:48" ht="14.25" hidden="1" customHeight="1">
      <c r="A737" s="7">
        <v>578</v>
      </c>
      <c r="B737" s="8" t="s">
        <v>1184</v>
      </c>
      <c r="C737" s="8" t="s">
        <v>1170</v>
      </c>
      <c r="D737" s="9" t="s">
        <v>50</v>
      </c>
      <c r="E737" s="9" t="s">
        <v>51</v>
      </c>
      <c r="F737" s="9" t="s">
        <v>128</v>
      </c>
      <c r="G737" s="9">
        <v>1115</v>
      </c>
      <c r="H737" s="10">
        <v>0.54100000000000004</v>
      </c>
      <c r="I737" s="10">
        <v>0.49099999999999999</v>
      </c>
      <c r="J737" s="10">
        <v>0.23400000000000001</v>
      </c>
      <c r="K737" s="10">
        <v>0.81599999999999995</v>
      </c>
      <c r="L737" s="10">
        <v>0.28399999999999997</v>
      </c>
      <c r="M737" s="10">
        <v>0.70399999999999996</v>
      </c>
      <c r="N737" s="10">
        <v>0.82</v>
      </c>
      <c r="O737" s="9">
        <v>13318.06</v>
      </c>
      <c r="P737" s="9">
        <v>1041</v>
      </c>
      <c r="Q737" s="9" t="s">
        <v>55</v>
      </c>
      <c r="R737" s="9">
        <v>2457</v>
      </c>
      <c r="S737" s="11">
        <v>11568</v>
      </c>
      <c r="T737" s="9" t="s">
        <v>1185</v>
      </c>
      <c r="U737" s="9" t="s">
        <v>882</v>
      </c>
      <c r="V737" s="11">
        <v>10908</v>
      </c>
      <c r="W737" s="11">
        <v>94795</v>
      </c>
      <c r="X737" s="11">
        <v>112428</v>
      </c>
      <c r="Y737" s="11">
        <v>87894</v>
      </c>
      <c r="Z737" s="11">
        <v>76437</v>
      </c>
      <c r="AA737" s="11">
        <v>6838</v>
      </c>
      <c r="AB737" s="11">
        <v>13948</v>
      </c>
      <c r="AC737" s="9" t="s">
        <v>540</v>
      </c>
      <c r="AD737" s="10">
        <v>0.51800000000000002</v>
      </c>
      <c r="AE737" s="10">
        <v>0.59</v>
      </c>
      <c r="AF737" s="10">
        <v>0.498</v>
      </c>
      <c r="AG737" s="9">
        <v>774</v>
      </c>
      <c r="AH737" s="9">
        <v>863</v>
      </c>
      <c r="AI737" s="9">
        <v>17.21</v>
      </c>
      <c r="AJ737" s="9">
        <v>15.432</v>
      </c>
      <c r="AK737" s="9">
        <v>0.89686999999999995</v>
      </c>
      <c r="AL737" s="10">
        <v>4.3999999999999997E-2</v>
      </c>
      <c r="AM737" s="10">
        <v>0.53400000000000003</v>
      </c>
      <c r="AN737" s="10">
        <v>4.4999999999999998E-2</v>
      </c>
      <c r="AO737" s="10">
        <v>0.61499999999999999</v>
      </c>
      <c r="AP737" s="10">
        <v>0.42699999999999999</v>
      </c>
      <c r="AQ737" s="9">
        <v>17410</v>
      </c>
      <c r="AR737" s="9">
        <v>0.49399999999999999</v>
      </c>
      <c r="AS737" s="9" t="s">
        <v>1186</v>
      </c>
      <c r="AT737" s="10">
        <v>2.3E-2</v>
      </c>
      <c r="AU737" s="16">
        <v>0.66934404283801874</v>
      </c>
      <c r="AV737" s="1" t="str">
        <f t="shared" si="11"/>
        <v>yes</v>
      </c>
    </row>
    <row r="738" spans="1:48" ht="14.25" hidden="1" customHeight="1">
      <c r="A738" s="7">
        <v>734</v>
      </c>
      <c r="B738" s="8" t="s">
        <v>1417</v>
      </c>
      <c r="C738" s="8" t="s">
        <v>1410</v>
      </c>
      <c r="D738" s="9" t="s">
        <v>50</v>
      </c>
      <c r="E738" s="9" t="s">
        <v>51</v>
      </c>
      <c r="F738" s="9" t="s">
        <v>52</v>
      </c>
      <c r="G738" s="9">
        <v>970</v>
      </c>
      <c r="H738" s="10">
        <v>0.35499999999999998</v>
      </c>
      <c r="I738" s="10">
        <v>0.30299999999999999</v>
      </c>
      <c r="J738" s="10">
        <v>0.156</v>
      </c>
      <c r="K738" s="10">
        <v>0.82899999999999996</v>
      </c>
      <c r="L738" s="10">
        <v>0.16</v>
      </c>
      <c r="M738" s="10">
        <v>0.34100000000000003</v>
      </c>
      <c r="N738" s="10">
        <v>0.64</v>
      </c>
      <c r="O738" s="9">
        <v>3762.73</v>
      </c>
      <c r="P738" s="9">
        <v>256</v>
      </c>
      <c r="Q738" s="9" t="s">
        <v>55</v>
      </c>
      <c r="R738" s="9">
        <v>724</v>
      </c>
      <c r="S738" s="11">
        <v>9732</v>
      </c>
      <c r="T738" s="9" t="s">
        <v>1418</v>
      </c>
      <c r="U738" s="9" t="s">
        <v>116</v>
      </c>
      <c r="V738" s="11">
        <v>7732</v>
      </c>
      <c r="W738" s="11">
        <v>59554</v>
      </c>
      <c r="X738" s="11">
        <v>62190</v>
      </c>
      <c r="Y738" s="11">
        <v>50724</v>
      </c>
      <c r="Z738" s="11">
        <v>46647</v>
      </c>
      <c r="AA738" s="11">
        <v>5874</v>
      </c>
      <c r="AB738" s="11">
        <v>14182</v>
      </c>
      <c r="AC738" s="9" t="s">
        <v>1005</v>
      </c>
      <c r="AD738" s="10">
        <v>0.32300000000000001</v>
      </c>
      <c r="AE738" s="10">
        <v>0.48</v>
      </c>
      <c r="AF738" s="10">
        <v>0.44700000000000001</v>
      </c>
      <c r="AG738" s="9">
        <v>164</v>
      </c>
      <c r="AH738" s="9">
        <v>266.67</v>
      </c>
      <c r="AI738" s="9">
        <v>22.94</v>
      </c>
      <c r="AJ738" s="9">
        <v>14.11</v>
      </c>
      <c r="AK738" s="9">
        <v>0.61499999999999999</v>
      </c>
      <c r="AL738" s="10">
        <v>4.0000000000000001E-3</v>
      </c>
      <c r="AM738" s="10">
        <v>0.53100000000000003</v>
      </c>
      <c r="AN738" s="10">
        <v>8.7999999999999995E-2</v>
      </c>
      <c r="AO738" s="10">
        <v>0.318</v>
      </c>
      <c r="AP738" s="10">
        <v>0.32600000000000001</v>
      </c>
      <c r="AQ738" s="9">
        <v>4444</v>
      </c>
      <c r="AR738" s="9">
        <v>0.624</v>
      </c>
      <c r="AS738" s="10">
        <v>8.0000000000000002E-3</v>
      </c>
      <c r="AT738" s="10">
        <v>3.2000000000000001E-2</v>
      </c>
      <c r="AU738" s="16">
        <v>0.61576354679802958</v>
      </c>
      <c r="AV738" s="1" t="str">
        <f t="shared" si="11"/>
        <v>no</v>
      </c>
    </row>
    <row r="739" spans="1:48" ht="14.25" hidden="1" customHeight="1">
      <c r="A739" s="7">
        <v>735</v>
      </c>
      <c r="B739" s="8" t="s">
        <v>1419</v>
      </c>
      <c r="C739" s="8" t="s">
        <v>1410</v>
      </c>
      <c r="D739" s="9" t="s">
        <v>69</v>
      </c>
      <c r="E739" s="9" t="s">
        <v>51</v>
      </c>
      <c r="F739" s="9" t="s">
        <v>109</v>
      </c>
      <c r="G739" s="9" t="s">
        <v>55</v>
      </c>
      <c r="H739" s="10">
        <v>0.21199999999999999</v>
      </c>
      <c r="I739" s="10">
        <v>0.17199999999999999</v>
      </c>
      <c r="J739" s="10">
        <v>6.8000000000000005E-2</v>
      </c>
      <c r="K739" s="10">
        <v>0.84899999999999998</v>
      </c>
      <c r="L739" s="10">
        <v>0.09</v>
      </c>
      <c r="M739" s="10">
        <v>0.46200000000000002</v>
      </c>
      <c r="N739" s="10">
        <v>0.64</v>
      </c>
      <c r="O739" s="9">
        <v>2282.39</v>
      </c>
      <c r="P739" s="9">
        <v>65</v>
      </c>
      <c r="Q739" s="9">
        <v>17</v>
      </c>
      <c r="R739" s="9">
        <v>276</v>
      </c>
      <c r="S739" s="9">
        <v>12208</v>
      </c>
      <c r="T739" s="9" t="s">
        <v>779</v>
      </c>
      <c r="U739" s="9" t="s">
        <v>377</v>
      </c>
      <c r="V739" s="9">
        <v>7005</v>
      </c>
      <c r="W739" s="11">
        <v>62490</v>
      </c>
      <c r="X739" s="11">
        <v>85626</v>
      </c>
      <c r="Y739" s="11">
        <v>56664</v>
      </c>
      <c r="Z739" s="11">
        <v>50112</v>
      </c>
      <c r="AA739" s="11">
        <v>5042</v>
      </c>
      <c r="AB739" s="11">
        <v>12370</v>
      </c>
      <c r="AC739" s="9" t="s">
        <v>84</v>
      </c>
      <c r="AD739" s="10">
        <v>0.13</v>
      </c>
      <c r="AE739" s="10">
        <v>0.78</v>
      </c>
      <c r="AF739" s="10">
        <v>0.71699999999999997</v>
      </c>
      <c r="AG739" s="9">
        <v>169</v>
      </c>
      <c r="AH739" s="9">
        <v>151.33000000000001</v>
      </c>
      <c r="AI739" s="9">
        <v>13.51</v>
      </c>
      <c r="AJ739" s="9">
        <v>15.082000000000001</v>
      </c>
      <c r="AK739" s="9">
        <v>1.1167400000000001</v>
      </c>
      <c r="AL739" s="9">
        <v>0.375</v>
      </c>
      <c r="AM739" s="9">
        <v>0.28699999999999998</v>
      </c>
      <c r="AN739" s="10">
        <v>7.0000000000000001E-3</v>
      </c>
      <c r="AO739" s="10">
        <v>0.88400000000000001</v>
      </c>
      <c r="AP739" s="10">
        <v>0.32600000000000001</v>
      </c>
      <c r="AQ739" s="9">
        <v>2543</v>
      </c>
      <c r="AR739" s="9">
        <v>0.81699999999999995</v>
      </c>
      <c r="AS739" s="10" t="s">
        <v>1420</v>
      </c>
      <c r="AT739" s="10">
        <v>8.2000000000000003E-2</v>
      </c>
      <c r="AU739" s="16">
        <v>0.55035773252614195</v>
      </c>
      <c r="AV739" s="1" t="str">
        <f t="shared" si="11"/>
        <v>no</v>
      </c>
    </row>
    <row r="740" spans="1:48" ht="14.25" hidden="1" customHeight="1">
      <c r="A740" s="7">
        <v>736</v>
      </c>
      <c r="B740" s="8" t="s">
        <v>1421</v>
      </c>
      <c r="C740" s="8" t="s">
        <v>1410</v>
      </c>
      <c r="D740" s="9" t="s">
        <v>50</v>
      </c>
      <c r="E740" s="9" t="s">
        <v>51</v>
      </c>
      <c r="F740" s="9" t="s">
        <v>97</v>
      </c>
      <c r="G740" s="9">
        <v>873</v>
      </c>
      <c r="H740" s="10">
        <v>0.25900000000000001</v>
      </c>
      <c r="I740" s="10">
        <v>0.222</v>
      </c>
      <c r="J740" s="10">
        <v>0.122</v>
      </c>
      <c r="K740" s="10">
        <v>0.85099999999999998</v>
      </c>
      <c r="L740" s="10">
        <v>0.29299999999999998</v>
      </c>
      <c r="M740" s="10">
        <v>0.66700000000000004</v>
      </c>
      <c r="N740" s="10">
        <v>0.62</v>
      </c>
      <c r="O740" s="9">
        <v>6544.05</v>
      </c>
      <c r="P740" s="9">
        <v>319</v>
      </c>
      <c r="Q740" s="9">
        <v>28</v>
      </c>
      <c r="R740" s="9">
        <v>1378</v>
      </c>
      <c r="S740" s="11">
        <v>10407</v>
      </c>
      <c r="T740" s="9" t="s">
        <v>727</v>
      </c>
      <c r="U740" s="9" t="s">
        <v>253</v>
      </c>
      <c r="V740" s="11">
        <v>8718</v>
      </c>
      <c r="W740" s="11">
        <v>65371</v>
      </c>
      <c r="X740" s="11">
        <v>75888</v>
      </c>
      <c r="Y740" s="11">
        <v>60822</v>
      </c>
      <c r="Z740" s="11">
        <v>54513</v>
      </c>
      <c r="AA740" s="11">
        <v>5547</v>
      </c>
      <c r="AB740" s="11">
        <v>12897</v>
      </c>
      <c r="AC740" s="9" t="s">
        <v>405</v>
      </c>
      <c r="AD740" s="10">
        <v>0.219</v>
      </c>
      <c r="AE740" s="10">
        <v>0.56000000000000005</v>
      </c>
      <c r="AF740" s="10">
        <v>0.496</v>
      </c>
      <c r="AG740" s="9">
        <v>369.67</v>
      </c>
      <c r="AH740" s="9">
        <v>557.66999999999996</v>
      </c>
      <c r="AI740" s="9">
        <v>17.7</v>
      </c>
      <c r="AJ740" s="9">
        <v>11.734999999999999</v>
      </c>
      <c r="AK740" s="9">
        <v>0.66288000000000002</v>
      </c>
      <c r="AL740" s="10">
        <v>7.2999999999999995E-2</v>
      </c>
      <c r="AM740" s="10">
        <v>0.54700000000000004</v>
      </c>
      <c r="AN740" s="10">
        <v>1.6E-2</v>
      </c>
      <c r="AO740" s="10">
        <v>0.46500000000000002</v>
      </c>
      <c r="AP740" s="10">
        <v>0.32600000000000001</v>
      </c>
      <c r="AQ740" s="9">
        <v>8251</v>
      </c>
      <c r="AR740" s="9">
        <v>0.65800000000000003</v>
      </c>
      <c r="AS740" s="10" t="s">
        <v>1422</v>
      </c>
      <c r="AT740" s="10">
        <v>3.9E-2</v>
      </c>
      <c r="AU740" s="16">
        <v>0.60313630880579006</v>
      </c>
      <c r="AV740" s="1" t="str">
        <f t="shared" si="11"/>
        <v>yes</v>
      </c>
    </row>
    <row r="741" spans="1:48" ht="14.25" hidden="1" customHeight="1">
      <c r="A741" s="7">
        <v>737</v>
      </c>
      <c r="B741" s="8" t="s">
        <v>1423</v>
      </c>
      <c r="C741" s="8" t="s">
        <v>1410</v>
      </c>
      <c r="D741" s="9" t="s">
        <v>58</v>
      </c>
      <c r="E741" s="9" t="s">
        <v>51</v>
      </c>
      <c r="F741" s="9" t="s">
        <v>379</v>
      </c>
      <c r="G741" s="9">
        <v>950</v>
      </c>
      <c r="H741" s="10">
        <v>0.20399999999999999</v>
      </c>
      <c r="I741" s="10">
        <v>0.182</v>
      </c>
      <c r="J741" s="10">
        <v>0.08</v>
      </c>
      <c r="K741" s="10">
        <v>0.89800000000000002</v>
      </c>
      <c r="L741" s="10">
        <v>0.27700000000000002</v>
      </c>
      <c r="M741" s="10">
        <v>0.54200000000000004</v>
      </c>
      <c r="N741" s="10">
        <v>0.53</v>
      </c>
      <c r="O741" s="9">
        <v>1729.92</v>
      </c>
      <c r="P741" s="9">
        <v>46</v>
      </c>
      <c r="Q741" s="9" t="s">
        <v>55</v>
      </c>
      <c r="R741" s="9">
        <v>310</v>
      </c>
      <c r="S741" s="9">
        <v>10058</v>
      </c>
      <c r="T741" s="9" t="s">
        <v>265</v>
      </c>
      <c r="U741" s="9" t="s">
        <v>248</v>
      </c>
      <c r="V741" s="9">
        <v>6337</v>
      </c>
      <c r="W741" s="11">
        <v>63944</v>
      </c>
      <c r="X741" s="11">
        <v>55341</v>
      </c>
      <c r="Y741" s="11">
        <v>47871</v>
      </c>
      <c r="Z741" s="11">
        <v>42795</v>
      </c>
      <c r="AA741" s="11">
        <v>6112</v>
      </c>
      <c r="AB741" s="11">
        <v>12562</v>
      </c>
      <c r="AC741" s="9" t="s">
        <v>413</v>
      </c>
      <c r="AD741" s="10">
        <v>7.4999999999999997E-2</v>
      </c>
      <c r="AE741" s="10">
        <v>0.33</v>
      </c>
      <c r="AF741" s="10">
        <v>0.33900000000000002</v>
      </c>
      <c r="AG741" s="9">
        <v>89</v>
      </c>
      <c r="AH741" s="9">
        <v>163.33000000000001</v>
      </c>
      <c r="AI741" s="9">
        <v>19.440000000000001</v>
      </c>
      <c r="AJ741" s="9">
        <v>10.590999999999999</v>
      </c>
      <c r="AK741" s="9">
        <v>0.54490000000000005</v>
      </c>
      <c r="AL741" s="9">
        <v>6.0000000000000001E-3</v>
      </c>
      <c r="AM741" s="9">
        <v>0.53100000000000003</v>
      </c>
      <c r="AN741" s="10">
        <v>5.5E-2</v>
      </c>
      <c r="AO741" s="10">
        <v>0.23300000000000001</v>
      </c>
      <c r="AP741" s="10">
        <v>0.32600000000000001</v>
      </c>
      <c r="AQ741" s="9">
        <v>2136</v>
      </c>
      <c r="AR741" s="9">
        <v>0.61799999999999999</v>
      </c>
      <c r="AS741" s="10">
        <v>9.2999999999999999E-2</v>
      </c>
      <c r="AT741" s="10">
        <v>0.129</v>
      </c>
      <c r="AU741" s="16">
        <v>0.61804697156983934</v>
      </c>
      <c r="AV741" s="1" t="str">
        <f t="shared" si="11"/>
        <v>no</v>
      </c>
    </row>
    <row r="742" spans="1:48" ht="14.25" hidden="1" customHeight="1">
      <c r="A742" s="7">
        <v>738</v>
      </c>
      <c r="B742" s="8" t="s">
        <v>1424</v>
      </c>
      <c r="C742" s="8" t="s">
        <v>1410</v>
      </c>
      <c r="D742" s="9" t="s">
        <v>50</v>
      </c>
      <c r="E742" s="9" t="s">
        <v>59</v>
      </c>
      <c r="F742" s="9" t="s">
        <v>442</v>
      </c>
      <c r="G742" s="9">
        <v>1100</v>
      </c>
      <c r="H742" s="10">
        <v>0.495</v>
      </c>
      <c r="I742" s="10">
        <v>0.47599999999999998</v>
      </c>
      <c r="J742" s="10">
        <v>0.314</v>
      </c>
      <c r="K742" s="10">
        <v>0.77300000000000002</v>
      </c>
      <c r="L742" s="10">
        <v>7.0000000000000007E-2</v>
      </c>
      <c r="M742" s="10">
        <v>0.189</v>
      </c>
      <c r="N742" s="10">
        <v>0.79</v>
      </c>
      <c r="O742" s="9">
        <v>2319.9</v>
      </c>
      <c r="P742" s="9">
        <v>268</v>
      </c>
      <c r="Q742" s="9" t="s">
        <v>55</v>
      </c>
      <c r="R742" s="9">
        <v>328</v>
      </c>
      <c r="S742" s="9" t="s">
        <v>55</v>
      </c>
      <c r="T742" s="9" t="s">
        <v>55</v>
      </c>
      <c r="U742" s="9" t="s">
        <v>55</v>
      </c>
      <c r="V742" s="9" t="s">
        <v>55</v>
      </c>
      <c r="W742" s="11">
        <v>63519</v>
      </c>
      <c r="X742" s="11">
        <v>62946</v>
      </c>
      <c r="Y742" s="11">
        <v>53451</v>
      </c>
      <c r="Z742" s="11">
        <v>47934</v>
      </c>
      <c r="AA742" s="11">
        <v>19890</v>
      </c>
      <c r="AB742" s="11">
        <v>19890</v>
      </c>
      <c r="AC742" s="9" t="s">
        <v>55</v>
      </c>
      <c r="AD742" s="10">
        <v>0.3</v>
      </c>
      <c r="AE742" s="10">
        <v>0.28999999999999998</v>
      </c>
      <c r="AF742" s="10">
        <v>0.28399999999999997</v>
      </c>
      <c r="AG742" s="9">
        <v>94.67</v>
      </c>
      <c r="AH742" s="9">
        <v>183</v>
      </c>
      <c r="AI742" s="9">
        <v>24.51</v>
      </c>
      <c r="AJ742" s="9">
        <v>12.677</v>
      </c>
      <c r="AK742" s="9">
        <v>0.51729999999999998</v>
      </c>
      <c r="AL742" s="9" t="s">
        <v>55</v>
      </c>
      <c r="AM742" s="9" t="s">
        <v>55</v>
      </c>
      <c r="AN742" s="10">
        <v>0</v>
      </c>
      <c r="AO742" s="10">
        <v>0.36099999999999999</v>
      </c>
      <c r="AP742" s="10">
        <v>0.32600000000000001</v>
      </c>
      <c r="AQ742" s="9">
        <v>2570</v>
      </c>
      <c r="AR742" s="9">
        <v>0.14499999999999999</v>
      </c>
      <c r="AS742" s="10" t="s">
        <v>654</v>
      </c>
      <c r="AT742" s="10">
        <v>0.19500000000000001</v>
      </c>
      <c r="AU742" s="16">
        <v>0.8733624454148472</v>
      </c>
      <c r="AV742" s="1" t="str">
        <f t="shared" si="11"/>
        <v>no</v>
      </c>
    </row>
    <row r="743" spans="1:48" ht="14.25" hidden="1" customHeight="1">
      <c r="A743" s="7">
        <v>739</v>
      </c>
      <c r="B743" s="8" t="s">
        <v>1425</v>
      </c>
      <c r="C743" s="8" t="s">
        <v>1410</v>
      </c>
      <c r="D743" s="9" t="s">
        <v>63</v>
      </c>
      <c r="E743" s="9" t="s">
        <v>51</v>
      </c>
      <c r="F743" s="9" t="s">
        <v>77</v>
      </c>
      <c r="G743" s="9">
        <v>1090</v>
      </c>
      <c r="H743" s="10">
        <v>0.61499999999999999</v>
      </c>
      <c r="I743" s="10">
        <v>0.56399999999999995</v>
      </c>
      <c r="J743" s="10">
        <v>0.33500000000000002</v>
      </c>
      <c r="K743" s="10">
        <v>0.81699999999999995</v>
      </c>
      <c r="L743" s="10">
        <v>0.13400000000000001</v>
      </c>
      <c r="M743" s="10">
        <v>0.33500000000000002</v>
      </c>
      <c r="N743" s="10">
        <v>0.81</v>
      </c>
      <c r="O743" s="9">
        <v>22393.52</v>
      </c>
      <c r="P743" s="9">
        <v>1303</v>
      </c>
      <c r="Q743" s="9">
        <v>329</v>
      </c>
      <c r="R743" s="9">
        <v>4162</v>
      </c>
      <c r="S743" s="11">
        <v>19784</v>
      </c>
      <c r="T743" s="9" t="s">
        <v>348</v>
      </c>
      <c r="U743" s="9" t="s">
        <v>1094</v>
      </c>
      <c r="V743" s="11">
        <v>9039</v>
      </c>
      <c r="W743" s="11">
        <v>95159</v>
      </c>
      <c r="X743" s="11">
        <v>108729</v>
      </c>
      <c r="Y743" s="11">
        <v>81765</v>
      </c>
      <c r="Z743" s="11">
        <v>78840</v>
      </c>
      <c r="AA743" s="11">
        <v>7778</v>
      </c>
      <c r="AB743" s="11">
        <v>20978</v>
      </c>
      <c r="AC743" s="9" t="s">
        <v>1426</v>
      </c>
      <c r="AD743" s="10">
        <v>0.48799999999999999</v>
      </c>
      <c r="AE743" s="10">
        <v>0.28999999999999998</v>
      </c>
      <c r="AF743" s="10">
        <v>0.28299999999999997</v>
      </c>
      <c r="AG743" s="9">
        <v>1454.67</v>
      </c>
      <c r="AH743" s="9">
        <v>3969</v>
      </c>
      <c r="AI743" s="9">
        <v>15.39</v>
      </c>
      <c r="AJ743" s="9">
        <v>5.6420000000000003</v>
      </c>
      <c r="AK743" s="9">
        <v>0.36651</v>
      </c>
      <c r="AL743" s="10">
        <v>0.21099999999999999</v>
      </c>
      <c r="AM743" s="10">
        <v>0.32900000000000001</v>
      </c>
      <c r="AN743" s="10">
        <v>7.6999999999999999E-2</v>
      </c>
      <c r="AO743" s="10">
        <v>0.246</v>
      </c>
      <c r="AP743" s="10">
        <v>0.32600000000000001</v>
      </c>
      <c r="AQ743" s="9">
        <v>25930</v>
      </c>
      <c r="AR743" s="9">
        <v>0.47299999999999998</v>
      </c>
      <c r="AS743" s="10">
        <v>0.08</v>
      </c>
      <c r="AT743" s="10">
        <v>0.126</v>
      </c>
      <c r="AU743" s="16">
        <v>0.67888662593346916</v>
      </c>
      <c r="AV743" s="1" t="str">
        <f t="shared" si="11"/>
        <v>yes</v>
      </c>
    </row>
    <row r="744" spans="1:48" ht="14.25" hidden="1" customHeight="1">
      <c r="A744" s="7">
        <v>740</v>
      </c>
      <c r="B744" s="8" t="s">
        <v>1427</v>
      </c>
      <c r="C744" s="8" t="s">
        <v>1410</v>
      </c>
      <c r="D744" s="9" t="s">
        <v>50</v>
      </c>
      <c r="E744" s="9" t="s">
        <v>59</v>
      </c>
      <c r="F744" s="9" t="s">
        <v>273</v>
      </c>
      <c r="G744" s="9">
        <v>1087.5</v>
      </c>
      <c r="H744" s="10">
        <v>0.58499999999999996</v>
      </c>
      <c r="I744" s="10">
        <v>0.57699999999999996</v>
      </c>
      <c r="J744" s="10">
        <v>0.48599999999999999</v>
      </c>
      <c r="K744" s="10">
        <v>0.60499999999999998</v>
      </c>
      <c r="L744" s="10">
        <v>0.10299999999999999</v>
      </c>
      <c r="M744" s="10">
        <v>0.39800000000000002</v>
      </c>
      <c r="N744" s="10">
        <v>0.86</v>
      </c>
      <c r="O744" s="9">
        <v>2623.51</v>
      </c>
      <c r="P744" s="9">
        <v>291</v>
      </c>
      <c r="Q744" s="9">
        <v>140</v>
      </c>
      <c r="R744" s="9">
        <v>537</v>
      </c>
      <c r="S744" s="11" t="s">
        <v>55</v>
      </c>
      <c r="T744" s="9" t="s">
        <v>55</v>
      </c>
      <c r="U744" s="9" t="s">
        <v>55</v>
      </c>
      <c r="V744" s="11" t="s">
        <v>55</v>
      </c>
      <c r="W744" s="11">
        <v>68496</v>
      </c>
      <c r="X744" s="11">
        <v>78264</v>
      </c>
      <c r="Y744" s="11">
        <v>60372</v>
      </c>
      <c r="Z744" s="11">
        <v>55134</v>
      </c>
      <c r="AA744" s="11">
        <v>30726</v>
      </c>
      <c r="AB744" s="11">
        <v>30726</v>
      </c>
      <c r="AC744" s="11" t="s">
        <v>55</v>
      </c>
      <c r="AD744" s="10">
        <v>0.5</v>
      </c>
      <c r="AE744" s="10">
        <v>0.21</v>
      </c>
      <c r="AF744" s="10">
        <v>0.2</v>
      </c>
      <c r="AG744" s="9">
        <v>242.67</v>
      </c>
      <c r="AH744" s="9">
        <v>275.33</v>
      </c>
      <c r="AI744" s="9">
        <v>10.81</v>
      </c>
      <c r="AJ744" s="9">
        <v>9.5280000000000005</v>
      </c>
      <c r="AK744" s="9">
        <v>0.88136000000000003</v>
      </c>
      <c r="AL744" s="10" t="s">
        <v>55</v>
      </c>
      <c r="AM744" s="10" t="s">
        <v>55</v>
      </c>
      <c r="AN744" s="10">
        <v>0.13500000000000001</v>
      </c>
      <c r="AO744" s="10">
        <v>0.26400000000000001</v>
      </c>
      <c r="AP744" s="10">
        <v>0.32600000000000001</v>
      </c>
      <c r="AQ744" s="9">
        <v>2991</v>
      </c>
      <c r="AR744" s="9">
        <v>0.95699999999999996</v>
      </c>
      <c r="AS744" s="9">
        <v>6.2E-2</v>
      </c>
      <c r="AT744" s="9">
        <v>8.5000000000000006E-2</v>
      </c>
      <c r="AU744" s="16">
        <v>0.510986203372509</v>
      </c>
      <c r="AV744" s="1" t="str">
        <f t="shared" si="11"/>
        <v>no</v>
      </c>
    </row>
    <row r="745" spans="1:48" ht="14.25" hidden="1" customHeight="1">
      <c r="A745" s="7">
        <v>741</v>
      </c>
      <c r="B745" s="8" t="s">
        <v>1428</v>
      </c>
      <c r="C745" s="8" t="s">
        <v>1410</v>
      </c>
      <c r="D745" s="9" t="s">
        <v>69</v>
      </c>
      <c r="E745" s="9" t="s">
        <v>59</v>
      </c>
      <c r="F745" s="9" t="s">
        <v>354</v>
      </c>
      <c r="G745" s="9">
        <v>1006.5</v>
      </c>
      <c r="H745" s="10">
        <v>0.57599999999999996</v>
      </c>
      <c r="I745" s="10">
        <v>0.55800000000000005</v>
      </c>
      <c r="J745" s="10">
        <v>0.46300000000000002</v>
      </c>
      <c r="K745" s="10">
        <v>0.84599999999999997</v>
      </c>
      <c r="L745" s="10">
        <v>0.17799999999999999</v>
      </c>
      <c r="M745" s="10">
        <v>0.36699999999999999</v>
      </c>
      <c r="N745" s="10">
        <v>0.8</v>
      </c>
      <c r="O745" s="9">
        <v>3150.57</v>
      </c>
      <c r="P745" s="9">
        <v>115</v>
      </c>
      <c r="Q745" s="9">
        <v>12</v>
      </c>
      <c r="R745" s="9">
        <v>592</v>
      </c>
      <c r="S745" s="11" t="s">
        <v>55</v>
      </c>
      <c r="T745" s="9" t="s">
        <v>55</v>
      </c>
      <c r="U745" s="9" t="s">
        <v>55</v>
      </c>
      <c r="V745" s="11" t="s">
        <v>55</v>
      </c>
      <c r="W745" s="11">
        <v>67568</v>
      </c>
      <c r="X745" s="11">
        <v>79137</v>
      </c>
      <c r="Y745" s="11">
        <v>66762</v>
      </c>
      <c r="Z745" s="11">
        <v>58104</v>
      </c>
      <c r="AA745" s="11">
        <v>24792</v>
      </c>
      <c r="AB745" s="11">
        <v>24792</v>
      </c>
      <c r="AC745" s="9" t="s">
        <v>55</v>
      </c>
      <c r="AD745" s="10">
        <v>0.48599999999999999</v>
      </c>
      <c r="AE745" s="10">
        <v>0.39</v>
      </c>
      <c r="AF745" s="10">
        <v>0.438</v>
      </c>
      <c r="AG745" s="9">
        <v>201.33</v>
      </c>
      <c r="AH745" s="9">
        <v>379</v>
      </c>
      <c r="AI745" s="9">
        <v>15.65</v>
      </c>
      <c r="AJ745" s="9">
        <v>8.3130000000000006</v>
      </c>
      <c r="AK745" s="9">
        <v>0.53122000000000003</v>
      </c>
      <c r="AL745" s="10" t="s">
        <v>55</v>
      </c>
      <c r="AM745" s="10" t="s">
        <v>55</v>
      </c>
      <c r="AN745" s="10">
        <v>8.7999999999999995E-2</v>
      </c>
      <c r="AO745" s="10">
        <v>0.33800000000000002</v>
      </c>
      <c r="AP745" s="10">
        <v>0.32600000000000001</v>
      </c>
      <c r="AQ745" s="9">
        <v>3611</v>
      </c>
      <c r="AR745" s="9">
        <v>0.45900000000000002</v>
      </c>
      <c r="AS745" s="10" t="s">
        <v>477</v>
      </c>
      <c r="AT745" s="10">
        <v>9.0999999999999998E-2</v>
      </c>
      <c r="AU745" s="16">
        <v>0.68540095956134339</v>
      </c>
      <c r="AV745" s="1" t="str">
        <f t="shared" si="11"/>
        <v>no</v>
      </c>
    </row>
    <row r="746" spans="1:48" ht="14.25" hidden="1" customHeight="1">
      <c r="A746" s="7">
        <v>742</v>
      </c>
      <c r="B746" s="8" t="s">
        <v>1429</v>
      </c>
      <c r="C746" s="8" t="s">
        <v>1410</v>
      </c>
      <c r="D746" s="9" t="s">
        <v>91</v>
      </c>
      <c r="E746" s="9" t="s">
        <v>51</v>
      </c>
      <c r="F746" s="9" t="s">
        <v>363</v>
      </c>
      <c r="G746" s="9">
        <v>912.5</v>
      </c>
      <c r="H746" s="10">
        <v>0.40400000000000003</v>
      </c>
      <c r="I746" s="10">
        <v>0.38</v>
      </c>
      <c r="J746" s="10">
        <v>0.29499999999999998</v>
      </c>
      <c r="K746" s="10">
        <v>1</v>
      </c>
      <c r="L746" s="10">
        <v>0.18</v>
      </c>
      <c r="M746" s="10">
        <v>0.55100000000000005</v>
      </c>
      <c r="N746" s="10">
        <v>0.63</v>
      </c>
      <c r="O746" s="9">
        <v>779.36</v>
      </c>
      <c r="P746" s="9" t="s">
        <v>55</v>
      </c>
      <c r="Q746" s="9" t="s">
        <v>55</v>
      </c>
      <c r="R746" s="9">
        <v>171</v>
      </c>
      <c r="S746" s="9">
        <v>13324</v>
      </c>
      <c r="T746" s="9" t="s">
        <v>493</v>
      </c>
      <c r="U746" s="9" t="s">
        <v>510</v>
      </c>
      <c r="V746" s="9">
        <v>8673</v>
      </c>
      <c r="W746" s="11">
        <v>53559</v>
      </c>
      <c r="X746" s="11">
        <v>59382</v>
      </c>
      <c r="Y746" s="11">
        <v>51246</v>
      </c>
      <c r="Z746" s="11">
        <v>46089</v>
      </c>
      <c r="AA746" s="11">
        <v>6270</v>
      </c>
      <c r="AB746" s="11">
        <v>15210</v>
      </c>
      <c r="AC746" s="9" t="s">
        <v>100</v>
      </c>
      <c r="AD746" s="10">
        <v>0.35</v>
      </c>
      <c r="AE746" s="10">
        <v>0.54</v>
      </c>
      <c r="AF746" s="10">
        <v>0.433</v>
      </c>
      <c r="AG746" s="9">
        <v>58</v>
      </c>
      <c r="AH746" s="9">
        <v>83</v>
      </c>
      <c r="AI746" s="9">
        <v>13.44</v>
      </c>
      <c r="AJ746" s="9">
        <v>9.39</v>
      </c>
      <c r="AK746" s="9">
        <v>0.69879999999999998</v>
      </c>
      <c r="AL746" s="9">
        <v>1.7000000000000001E-2</v>
      </c>
      <c r="AM746" s="9">
        <v>0.503</v>
      </c>
      <c r="AN746" s="10">
        <v>8.4000000000000005E-2</v>
      </c>
      <c r="AO746" s="10">
        <v>0.28799999999999998</v>
      </c>
      <c r="AP746" s="10">
        <v>0.32600000000000001</v>
      </c>
      <c r="AQ746" s="9">
        <v>873</v>
      </c>
      <c r="AR746" s="9">
        <v>0.26100000000000001</v>
      </c>
      <c r="AS746" s="10">
        <v>3.9E-2</v>
      </c>
      <c r="AT746" s="10">
        <v>5.3999999999999999E-2</v>
      </c>
      <c r="AU746" s="16">
        <v>0.79302141157811268</v>
      </c>
      <c r="AV746" s="1" t="str">
        <f t="shared" si="11"/>
        <v>no</v>
      </c>
    </row>
    <row r="747" spans="1:48" ht="14.25" hidden="1" customHeight="1">
      <c r="A747" s="7">
        <v>743</v>
      </c>
      <c r="B747" s="8" t="s">
        <v>1430</v>
      </c>
      <c r="C747" s="8" t="s">
        <v>1410</v>
      </c>
      <c r="D747" s="9" t="s">
        <v>69</v>
      </c>
      <c r="E747" s="9" t="s">
        <v>51</v>
      </c>
      <c r="F747" s="9" t="s">
        <v>109</v>
      </c>
      <c r="G747" s="9">
        <v>950</v>
      </c>
      <c r="H747" s="10">
        <v>0.29299999999999998</v>
      </c>
      <c r="I747" s="10">
        <v>0.254</v>
      </c>
      <c r="J747" s="10">
        <v>0.13100000000000001</v>
      </c>
      <c r="K747" s="10">
        <v>0.86899999999999999</v>
      </c>
      <c r="L747" s="10">
        <v>0.246</v>
      </c>
      <c r="M747" s="10">
        <v>0.64900000000000002</v>
      </c>
      <c r="N747" s="10">
        <v>0.61</v>
      </c>
      <c r="O747" s="9">
        <v>3086.71</v>
      </c>
      <c r="P747" s="9">
        <v>139</v>
      </c>
      <c r="Q747" s="9" t="s">
        <v>55</v>
      </c>
      <c r="R747" s="9">
        <v>655</v>
      </c>
      <c r="S747" s="11">
        <v>11199</v>
      </c>
      <c r="T747" s="9" t="s">
        <v>956</v>
      </c>
      <c r="U747" s="9" t="s">
        <v>111</v>
      </c>
      <c r="V747" s="11">
        <v>7660</v>
      </c>
      <c r="W747" s="11">
        <v>69302</v>
      </c>
      <c r="X747" s="11">
        <v>75330</v>
      </c>
      <c r="Y747" s="11">
        <v>61767</v>
      </c>
      <c r="Z747" s="11">
        <v>55800</v>
      </c>
      <c r="AA747" s="11">
        <v>5975</v>
      </c>
      <c r="AB747" s="11">
        <v>14613</v>
      </c>
      <c r="AC747" s="9" t="s">
        <v>1005</v>
      </c>
      <c r="AD747" s="10">
        <v>0.30399999999999999</v>
      </c>
      <c r="AE747" s="10">
        <v>0.51</v>
      </c>
      <c r="AF747" s="10">
        <v>0.45800000000000002</v>
      </c>
      <c r="AG747" s="9">
        <v>131</v>
      </c>
      <c r="AH747" s="9">
        <v>256.67</v>
      </c>
      <c r="AI747" s="9">
        <v>23.56</v>
      </c>
      <c r="AJ747" s="9">
        <v>12.026</v>
      </c>
      <c r="AK747" s="9">
        <v>0.51039000000000001</v>
      </c>
      <c r="AL747" s="10">
        <v>3.0000000000000001E-3</v>
      </c>
      <c r="AM747" s="10">
        <v>0.50600000000000001</v>
      </c>
      <c r="AN747" s="10">
        <v>3.1E-2</v>
      </c>
      <c r="AO747" s="10">
        <v>0.42199999999999999</v>
      </c>
      <c r="AP747" s="10">
        <v>0.32600000000000001</v>
      </c>
      <c r="AQ747" s="9">
        <v>3754</v>
      </c>
      <c r="AR747" s="9">
        <v>0.18</v>
      </c>
      <c r="AS747" s="10" t="s">
        <v>612</v>
      </c>
      <c r="AT747" s="9" t="s">
        <v>743</v>
      </c>
      <c r="AU747" s="16">
        <v>0.84745762711864403</v>
      </c>
      <c r="AV747" s="1" t="str">
        <f t="shared" si="11"/>
        <v>no</v>
      </c>
    </row>
    <row r="748" spans="1:48" ht="14.25" hidden="1" customHeight="1">
      <c r="A748" s="7">
        <v>744</v>
      </c>
      <c r="B748" s="8" t="s">
        <v>1431</v>
      </c>
      <c r="C748" s="8" t="s">
        <v>1410</v>
      </c>
      <c r="D748" s="9" t="s">
        <v>50</v>
      </c>
      <c r="E748" s="9" t="s">
        <v>51</v>
      </c>
      <c r="F748" s="9" t="s">
        <v>52</v>
      </c>
      <c r="G748" s="9">
        <v>990</v>
      </c>
      <c r="H748" s="10">
        <v>0.32900000000000001</v>
      </c>
      <c r="I748" s="10">
        <v>0.26600000000000001</v>
      </c>
      <c r="J748" s="10">
        <v>0.15</v>
      </c>
      <c r="K748" s="10">
        <v>0.85199999999999998</v>
      </c>
      <c r="L748" s="10">
        <v>0.2</v>
      </c>
      <c r="M748" s="10">
        <v>0.39900000000000002</v>
      </c>
      <c r="N748" s="10">
        <v>0.66</v>
      </c>
      <c r="O748" s="9">
        <v>4395.7</v>
      </c>
      <c r="P748" s="9">
        <v>155</v>
      </c>
      <c r="Q748" s="9">
        <v>76</v>
      </c>
      <c r="R748" s="9">
        <v>626</v>
      </c>
      <c r="S748" s="9">
        <v>10054</v>
      </c>
      <c r="T748" s="9" t="s">
        <v>447</v>
      </c>
      <c r="U748" s="9" t="s">
        <v>863</v>
      </c>
      <c r="V748" s="9">
        <v>8168</v>
      </c>
      <c r="W748" s="11">
        <v>69843</v>
      </c>
      <c r="X748" s="11">
        <v>83196</v>
      </c>
      <c r="Y748" s="11">
        <v>65970</v>
      </c>
      <c r="Z748" s="11">
        <v>56097</v>
      </c>
      <c r="AA748" s="11">
        <v>6090</v>
      </c>
      <c r="AB748" s="11">
        <v>12540</v>
      </c>
      <c r="AC748" s="9" t="s">
        <v>1005</v>
      </c>
      <c r="AD748" s="10">
        <v>0.22900000000000001</v>
      </c>
      <c r="AE748" s="10">
        <v>0.38</v>
      </c>
      <c r="AF748" s="10">
        <v>0.35699999999999998</v>
      </c>
      <c r="AG748" s="9">
        <v>206</v>
      </c>
      <c r="AH748" s="9">
        <v>271.67</v>
      </c>
      <c r="AI748" s="9">
        <v>21.34</v>
      </c>
      <c r="AJ748" s="9">
        <v>16.18</v>
      </c>
      <c r="AK748" s="9">
        <v>0.75827999999999995</v>
      </c>
      <c r="AL748" s="9">
        <v>8.0000000000000002E-3</v>
      </c>
      <c r="AM748" s="9">
        <v>0.58399999999999996</v>
      </c>
      <c r="AN748" s="10">
        <v>4.2999999999999997E-2</v>
      </c>
      <c r="AO748" s="10">
        <v>0.26100000000000001</v>
      </c>
      <c r="AP748" s="10">
        <v>0.32600000000000001</v>
      </c>
      <c r="AQ748" s="9">
        <v>5113</v>
      </c>
      <c r="AR748" s="9">
        <v>0.56100000000000005</v>
      </c>
      <c r="AS748" s="10">
        <v>6.5000000000000002E-2</v>
      </c>
      <c r="AT748" s="10">
        <v>0.1</v>
      </c>
      <c r="AU748" s="16">
        <v>0.64061499039077507</v>
      </c>
      <c r="AV748" s="1" t="str">
        <f t="shared" si="11"/>
        <v>yes</v>
      </c>
    </row>
    <row r="749" spans="1:48" ht="14.25" hidden="1" customHeight="1">
      <c r="A749" s="7">
        <v>745</v>
      </c>
      <c r="B749" s="8" t="s">
        <v>1432</v>
      </c>
      <c r="C749" s="8" t="s">
        <v>1410</v>
      </c>
      <c r="D749" s="9" t="s">
        <v>63</v>
      </c>
      <c r="E749" s="9" t="s">
        <v>59</v>
      </c>
      <c r="F749" s="9" t="s">
        <v>361</v>
      </c>
      <c r="G749" s="9">
        <v>1265</v>
      </c>
      <c r="H749" s="10">
        <v>0.68200000000000005</v>
      </c>
      <c r="I749" s="10">
        <v>0.66400000000000003</v>
      </c>
      <c r="J749" s="10">
        <v>0.51300000000000001</v>
      </c>
      <c r="K749" s="10">
        <v>0.745</v>
      </c>
      <c r="L749" s="10">
        <v>3.4000000000000002E-2</v>
      </c>
      <c r="M749" s="10">
        <v>0.16300000000000001</v>
      </c>
      <c r="N749" s="10">
        <v>0.88</v>
      </c>
      <c r="O749" s="9">
        <v>4356.83</v>
      </c>
      <c r="P749" s="9">
        <v>270</v>
      </c>
      <c r="Q749" s="9">
        <v>127</v>
      </c>
      <c r="R749" s="9">
        <v>675</v>
      </c>
      <c r="S749" s="9" t="s">
        <v>55</v>
      </c>
      <c r="T749" s="9" t="s">
        <v>55</v>
      </c>
      <c r="U749" s="9" t="s">
        <v>55</v>
      </c>
      <c r="V749" s="9" t="s">
        <v>55</v>
      </c>
      <c r="W749" s="11">
        <v>98735</v>
      </c>
      <c r="X749" s="11">
        <v>121518</v>
      </c>
      <c r="Y749" s="11">
        <v>84951</v>
      </c>
      <c r="Z749" s="11">
        <v>85131</v>
      </c>
      <c r="AA749" s="11">
        <v>39521</v>
      </c>
      <c r="AB749" s="11">
        <v>39521</v>
      </c>
      <c r="AC749" s="9" t="s">
        <v>55</v>
      </c>
      <c r="AD749" s="10">
        <v>0.56999999999999995</v>
      </c>
      <c r="AE749" s="10">
        <v>0.15</v>
      </c>
      <c r="AF749" s="10">
        <v>0.13800000000000001</v>
      </c>
      <c r="AG749" s="9">
        <v>377</v>
      </c>
      <c r="AH749" s="9">
        <v>837</v>
      </c>
      <c r="AI749" s="9">
        <v>11.56</v>
      </c>
      <c r="AJ749" s="9">
        <v>5.2050000000000001</v>
      </c>
      <c r="AK749" s="9">
        <v>0.45041999999999999</v>
      </c>
      <c r="AL749" s="9" t="s">
        <v>55</v>
      </c>
      <c r="AM749" s="9" t="s">
        <v>55</v>
      </c>
      <c r="AN749" s="10">
        <v>0.249</v>
      </c>
      <c r="AO749" s="10">
        <v>0.17699999999999999</v>
      </c>
      <c r="AP749" s="10">
        <v>0.32600000000000001</v>
      </c>
      <c r="AQ749" s="9">
        <v>4671</v>
      </c>
      <c r="AR749" s="9">
        <v>0.45</v>
      </c>
      <c r="AS749" s="10">
        <v>0.14899999999999999</v>
      </c>
      <c r="AT749" s="10">
        <v>0.111</v>
      </c>
      <c r="AU749" s="16">
        <v>0.68965517241379315</v>
      </c>
      <c r="AV749" s="1" t="str">
        <f t="shared" si="11"/>
        <v>yes</v>
      </c>
    </row>
    <row r="750" spans="1:48" ht="14.25" hidden="1" customHeight="1">
      <c r="A750" s="7">
        <v>746</v>
      </c>
      <c r="B750" s="8" t="s">
        <v>1433</v>
      </c>
      <c r="C750" s="8" t="s">
        <v>1434</v>
      </c>
      <c r="D750" s="9" t="s">
        <v>58</v>
      </c>
      <c r="E750" s="9" t="s">
        <v>51</v>
      </c>
      <c r="F750" s="9" t="s">
        <v>379</v>
      </c>
      <c r="G750" s="9">
        <v>945</v>
      </c>
      <c r="H750" s="10">
        <v>0.26400000000000001</v>
      </c>
      <c r="I750" s="10">
        <v>0.25900000000000001</v>
      </c>
      <c r="J750" s="10">
        <v>0.13300000000000001</v>
      </c>
      <c r="K750" s="10">
        <v>0.89700000000000002</v>
      </c>
      <c r="L750" s="10">
        <v>0.45800000000000002</v>
      </c>
      <c r="M750" s="10">
        <v>0.69099999999999995</v>
      </c>
      <c r="N750" s="10">
        <v>0.56999999999999995</v>
      </c>
      <c r="O750" s="9">
        <v>2458.98</v>
      </c>
      <c r="P750" s="9">
        <v>65</v>
      </c>
      <c r="Q750" s="9" t="s">
        <v>55</v>
      </c>
      <c r="R750" s="9">
        <v>705</v>
      </c>
      <c r="S750" s="9">
        <v>13151</v>
      </c>
      <c r="T750" s="9" t="s">
        <v>141</v>
      </c>
      <c r="U750" s="9" t="s">
        <v>377</v>
      </c>
      <c r="V750" s="9">
        <v>6370</v>
      </c>
      <c r="W750" s="11">
        <v>59692</v>
      </c>
      <c r="X750" s="11">
        <v>66051</v>
      </c>
      <c r="Y750" s="11">
        <v>61533</v>
      </c>
      <c r="Z750" s="11">
        <v>53685</v>
      </c>
      <c r="AA750" s="11">
        <v>7764</v>
      </c>
      <c r="AB750" s="11">
        <v>17979</v>
      </c>
      <c r="AC750" s="9" t="s">
        <v>248</v>
      </c>
      <c r="AD750" s="10">
        <v>0.246</v>
      </c>
      <c r="AE750" s="10">
        <v>0.54</v>
      </c>
      <c r="AF750" s="10">
        <v>0.46700000000000003</v>
      </c>
      <c r="AG750" s="9">
        <v>130.33000000000001</v>
      </c>
      <c r="AH750" s="9">
        <v>192.33</v>
      </c>
      <c r="AI750" s="9">
        <v>18.87</v>
      </c>
      <c r="AJ750" s="9">
        <v>12.785</v>
      </c>
      <c r="AK750" s="9">
        <v>0.67764000000000002</v>
      </c>
      <c r="AL750" s="9">
        <v>7.0000000000000001E-3</v>
      </c>
      <c r="AM750" s="9">
        <v>0.35799999999999998</v>
      </c>
      <c r="AN750" s="10">
        <v>1.4E-2</v>
      </c>
      <c r="AO750" s="10">
        <v>0.14299999999999999</v>
      </c>
      <c r="AP750" s="10">
        <v>0.22600000000000001</v>
      </c>
      <c r="AQ750" s="9">
        <v>3488</v>
      </c>
      <c r="AR750" s="9">
        <v>0.71499999999999997</v>
      </c>
      <c r="AS750" s="10">
        <v>8.3000000000000004E-2</v>
      </c>
      <c r="AT750" s="10">
        <v>1.7000000000000001E-2</v>
      </c>
      <c r="AU750" s="16">
        <v>0.58309037900874627</v>
      </c>
      <c r="AV750" s="1" t="str">
        <f t="shared" si="11"/>
        <v>no</v>
      </c>
    </row>
    <row r="751" spans="1:48" ht="14.25" hidden="1" customHeight="1">
      <c r="A751" s="7">
        <v>747</v>
      </c>
      <c r="B751" s="8" t="s">
        <v>1435</v>
      </c>
      <c r="C751" s="8" t="s">
        <v>1434</v>
      </c>
      <c r="D751" s="9" t="s">
        <v>50</v>
      </c>
      <c r="E751" s="9" t="s">
        <v>59</v>
      </c>
      <c r="F751" s="9" t="s">
        <v>205</v>
      </c>
      <c r="G751" s="9">
        <v>1080</v>
      </c>
      <c r="H751" s="10">
        <v>0.69799999999999995</v>
      </c>
      <c r="I751" s="10">
        <v>0.67600000000000005</v>
      </c>
      <c r="J751" s="10">
        <v>0.60599999999999998</v>
      </c>
      <c r="K751" s="10">
        <v>0.65900000000000003</v>
      </c>
      <c r="L751" s="10">
        <v>8.8999999999999996E-2</v>
      </c>
      <c r="M751" s="10">
        <v>0.27100000000000002</v>
      </c>
      <c r="N751" s="10">
        <v>0.81</v>
      </c>
      <c r="O751" s="9">
        <v>3296.28</v>
      </c>
      <c r="P751" s="9">
        <v>299</v>
      </c>
      <c r="Q751" s="9">
        <v>102</v>
      </c>
      <c r="R751" s="9">
        <v>632</v>
      </c>
      <c r="S751" s="9" t="s">
        <v>55</v>
      </c>
      <c r="T751" s="9" t="s">
        <v>55</v>
      </c>
      <c r="U751" s="9" t="s">
        <v>55</v>
      </c>
      <c r="V751" s="9" t="s">
        <v>55</v>
      </c>
      <c r="W751" s="9">
        <v>71172</v>
      </c>
      <c r="X751" s="9">
        <v>78147</v>
      </c>
      <c r="Y751" s="9">
        <v>70200</v>
      </c>
      <c r="Z751" s="9">
        <v>56988</v>
      </c>
      <c r="AA751" s="11">
        <v>33142</v>
      </c>
      <c r="AB751" s="11">
        <v>33142</v>
      </c>
      <c r="AC751" s="9" t="s">
        <v>55</v>
      </c>
      <c r="AD751" s="10">
        <v>0.57599999999999996</v>
      </c>
      <c r="AE751" s="10">
        <v>0.32</v>
      </c>
      <c r="AF751" s="10">
        <v>0.32300000000000001</v>
      </c>
      <c r="AG751" s="9">
        <v>267</v>
      </c>
      <c r="AH751" s="9">
        <v>251.33</v>
      </c>
      <c r="AI751" s="9">
        <v>12.35</v>
      </c>
      <c r="AJ751" s="9">
        <v>13.115</v>
      </c>
      <c r="AK751" s="9">
        <v>1.06233</v>
      </c>
      <c r="AL751" s="9" t="s">
        <v>55</v>
      </c>
      <c r="AM751" s="9" t="s">
        <v>55</v>
      </c>
      <c r="AN751" s="10">
        <v>3.1E-2</v>
      </c>
      <c r="AO751" s="10">
        <v>0.219</v>
      </c>
      <c r="AP751" s="10">
        <v>0.22600000000000001</v>
      </c>
      <c r="AQ751" s="9">
        <v>3925</v>
      </c>
      <c r="AR751" s="9">
        <v>1.0229999999999999</v>
      </c>
      <c r="AS751" s="10">
        <v>7.0000000000000001E-3</v>
      </c>
      <c r="AT751" s="10">
        <v>0.123</v>
      </c>
      <c r="AU751" s="16">
        <v>0.4943153732081067</v>
      </c>
      <c r="AV751" s="1" t="str">
        <f t="shared" si="11"/>
        <v>no</v>
      </c>
    </row>
    <row r="752" spans="1:48" ht="14.25" hidden="1" customHeight="1">
      <c r="A752" s="7">
        <v>748</v>
      </c>
      <c r="B752" s="8" t="s">
        <v>1436</v>
      </c>
      <c r="C752" s="8" t="s">
        <v>1434</v>
      </c>
      <c r="D752" s="9" t="s">
        <v>91</v>
      </c>
      <c r="E752" s="9" t="s">
        <v>59</v>
      </c>
      <c r="F752" s="9" t="s">
        <v>409</v>
      </c>
      <c r="G752" s="9" t="s">
        <v>55</v>
      </c>
      <c r="H752" s="10">
        <v>0.72199999999999998</v>
      </c>
      <c r="I752" s="10">
        <v>0.72</v>
      </c>
      <c r="J752" s="10">
        <v>0.65900000000000003</v>
      </c>
      <c r="K752" s="10">
        <v>0.626</v>
      </c>
      <c r="L752" s="10">
        <v>1.4E-2</v>
      </c>
      <c r="M752" s="10">
        <v>0.16300000000000001</v>
      </c>
      <c r="N752" s="10">
        <v>0.83</v>
      </c>
      <c r="O752" s="9">
        <v>3298.19</v>
      </c>
      <c r="P752" s="9">
        <v>230</v>
      </c>
      <c r="Q752" s="9">
        <v>205</v>
      </c>
      <c r="R752" s="9">
        <v>568</v>
      </c>
      <c r="S752" s="9" t="s">
        <v>55</v>
      </c>
      <c r="T752" s="9" t="s">
        <v>55</v>
      </c>
      <c r="U752" s="9" t="s">
        <v>55</v>
      </c>
      <c r="V752" s="9" t="s">
        <v>55</v>
      </c>
      <c r="W752" s="11">
        <v>90987</v>
      </c>
      <c r="X752" s="11">
        <v>122652</v>
      </c>
      <c r="Y752" s="11">
        <v>83952</v>
      </c>
      <c r="Z752" s="11">
        <v>65934</v>
      </c>
      <c r="AA752" s="11">
        <v>45104</v>
      </c>
      <c r="AB752" s="11">
        <v>45104</v>
      </c>
      <c r="AC752" s="9" t="s">
        <v>55</v>
      </c>
      <c r="AD752" s="10">
        <v>0.77200000000000002</v>
      </c>
      <c r="AE752" s="10">
        <v>0.22</v>
      </c>
      <c r="AF752" s="10">
        <v>0.20799999999999999</v>
      </c>
      <c r="AG752" s="9">
        <v>294.67</v>
      </c>
      <c r="AH752" s="9">
        <v>325</v>
      </c>
      <c r="AI752" s="9">
        <v>11.19</v>
      </c>
      <c r="AJ752" s="9">
        <v>10.148</v>
      </c>
      <c r="AK752" s="9">
        <v>0.90666999999999998</v>
      </c>
      <c r="AL752" s="9" t="s">
        <v>55</v>
      </c>
      <c r="AM752" s="9" t="s">
        <v>55</v>
      </c>
      <c r="AN752" s="10">
        <v>6.2E-2</v>
      </c>
      <c r="AO752" s="10">
        <v>0.21</v>
      </c>
      <c r="AP752" s="10">
        <v>0.22600000000000001</v>
      </c>
      <c r="AQ752" s="9">
        <v>3526</v>
      </c>
      <c r="AR752" s="9">
        <v>0.76400000000000001</v>
      </c>
      <c r="AS752" s="10">
        <v>1.7000000000000001E-2</v>
      </c>
      <c r="AT752" s="10" t="s">
        <v>970</v>
      </c>
      <c r="AU752" s="16">
        <v>0.56689342403628118</v>
      </c>
      <c r="AV752" s="1" t="str">
        <f t="shared" si="11"/>
        <v>no</v>
      </c>
    </row>
    <row r="753" spans="1:48" ht="14.25" hidden="1" customHeight="1">
      <c r="A753" s="7">
        <v>749</v>
      </c>
      <c r="B753" s="8" t="s">
        <v>1437</v>
      </c>
      <c r="C753" s="8" t="s">
        <v>1434</v>
      </c>
      <c r="D753" s="9" t="s">
        <v>91</v>
      </c>
      <c r="E753" s="9" t="s">
        <v>59</v>
      </c>
      <c r="F753" s="9" t="s">
        <v>187</v>
      </c>
      <c r="G753" s="9">
        <v>1055</v>
      </c>
      <c r="H753" s="10">
        <v>0.626</v>
      </c>
      <c r="I753" s="10">
        <v>0.61399999999999999</v>
      </c>
      <c r="J753" s="10">
        <v>0.53600000000000003</v>
      </c>
      <c r="K753" s="10">
        <v>1</v>
      </c>
      <c r="L753" s="10">
        <v>2.1999999999999999E-2</v>
      </c>
      <c r="M753" s="10">
        <v>0.17599999999999999</v>
      </c>
      <c r="N753" s="10">
        <v>0.86</v>
      </c>
      <c r="O753" s="9">
        <v>1677.93</v>
      </c>
      <c r="P753" s="9" t="s">
        <v>55</v>
      </c>
      <c r="Q753" s="9" t="s">
        <v>55</v>
      </c>
      <c r="R753" s="9">
        <v>409</v>
      </c>
      <c r="S753" s="9" t="s">
        <v>55</v>
      </c>
      <c r="T753" s="9" t="s">
        <v>55</v>
      </c>
      <c r="U753" s="9" t="s">
        <v>55</v>
      </c>
      <c r="V753" s="9" t="s">
        <v>55</v>
      </c>
      <c r="W753" s="11">
        <v>71388</v>
      </c>
      <c r="X753" s="11">
        <v>74367</v>
      </c>
      <c r="Y753" s="11">
        <v>60444</v>
      </c>
      <c r="Z753" s="11">
        <v>52371</v>
      </c>
      <c r="AA753" s="11">
        <v>38754</v>
      </c>
      <c r="AB753" s="11">
        <v>38754</v>
      </c>
      <c r="AC753" s="9" t="s">
        <v>55</v>
      </c>
      <c r="AD753" s="10">
        <v>0.57999999999999996</v>
      </c>
      <c r="AE753" s="10">
        <v>0.28000000000000003</v>
      </c>
      <c r="AF753" s="10">
        <v>0.26700000000000002</v>
      </c>
      <c r="AG753" s="9">
        <v>161.66999999999999</v>
      </c>
      <c r="AH753" s="9">
        <v>219.67</v>
      </c>
      <c r="AI753" s="9">
        <v>10.38</v>
      </c>
      <c r="AJ753" s="9">
        <v>7.6390000000000002</v>
      </c>
      <c r="AK753" s="9">
        <v>0.73595999999999995</v>
      </c>
      <c r="AL753" s="9" t="s">
        <v>55</v>
      </c>
      <c r="AM753" s="9" t="s">
        <v>55</v>
      </c>
      <c r="AN753" s="10">
        <v>4.8000000000000001E-2</v>
      </c>
      <c r="AO753" s="10">
        <v>0.33500000000000002</v>
      </c>
      <c r="AP753" s="10">
        <v>0.22600000000000001</v>
      </c>
      <c r="AQ753" s="9">
        <v>1700</v>
      </c>
      <c r="AR753" s="9">
        <v>0.2</v>
      </c>
      <c r="AS753" s="9" t="s">
        <v>1438</v>
      </c>
      <c r="AT753" s="9">
        <v>4.4999999999999998E-2</v>
      </c>
      <c r="AU753" s="16">
        <v>0.83333333333333326</v>
      </c>
      <c r="AV753" s="1" t="str">
        <f t="shared" si="11"/>
        <v>no</v>
      </c>
    </row>
    <row r="754" spans="1:48" ht="14.25" hidden="1" customHeight="1">
      <c r="A754" s="7">
        <v>750</v>
      </c>
      <c r="B754" s="8" t="s">
        <v>1439</v>
      </c>
      <c r="C754" s="8" t="s">
        <v>1434</v>
      </c>
      <c r="D754" s="9" t="s">
        <v>50</v>
      </c>
      <c r="E754" s="9" t="s">
        <v>59</v>
      </c>
      <c r="F754" s="9" t="s">
        <v>290</v>
      </c>
      <c r="G754" s="9" t="s">
        <v>55</v>
      </c>
      <c r="H754" s="10">
        <v>0.4</v>
      </c>
      <c r="I754" s="10">
        <v>0.3</v>
      </c>
      <c r="J754" s="10">
        <v>0.2</v>
      </c>
      <c r="K754" s="10">
        <v>0.52300000000000002</v>
      </c>
      <c r="L754" s="10">
        <v>0.72</v>
      </c>
      <c r="M754" s="10">
        <v>0.95399999999999996</v>
      </c>
      <c r="N754" s="10" t="s">
        <v>55</v>
      </c>
      <c r="O754" s="9">
        <v>535.99</v>
      </c>
      <c r="P754" s="9">
        <v>287</v>
      </c>
      <c r="Q754" s="9" t="s">
        <v>55</v>
      </c>
      <c r="R754" s="9">
        <v>170</v>
      </c>
      <c r="S754" s="11" t="s">
        <v>55</v>
      </c>
      <c r="T754" s="9" t="s">
        <v>55</v>
      </c>
      <c r="U754" s="9" t="s">
        <v>55</v>
      </c>
      <c r="V754" s="11" t="s">
        <v>55</v>
      </c>
      <c r="W754" s="11">
        <v>57251</v>
      </c>
      <c r="X754" s="11" t="s">
        <v>55</v>
      </c>
      <c r="Y754" s="11">
        <v>60111</v>
      </c>
      <c r="Z754" s="11">
        <v>51885</v>
      </c>
      <c r="AA754" s="11">
        <v>20835</v>
      </c>
      <c r="AB754" s="11">
        <v>20835</v>
      </c>
      <c r="AC754" s="9" t="s">
        <v>55</v>
      </c>
      <c r="AD754" s="10">
        <v>0</v>
      </c>
      <c r="AE754" s="10" t="s">
        <v>55</v>
      </c>
      <c r="AF754" s="10">
        <v>0.49099999999999999</v>
      </c>
      <c r="AG754" s="9">
        <v>91.33</v>
      </c>
      <c r="AH754" s="9">
        <v>66.33</v>
      </c>
      <c r="AI754" s="9">
        <v>5.87</v>
      </c>
      <c r="AJ754" s="9">
        <v>8.08</v>
      </c>
      <c r="AK754" s="9">
        <v>1.3768800000000001</v>
      </c>
      <c r="AL754" s="10" t="s">
        <v>55</v>
      </c>
      <c r="AM754" s="10" t="s">
        <v>55</v>
      </c>
      <c r="AN754" s="10">
        <v>2.4E-2</v>
      </c>
      <c r="AO754" s="10">
        <v>0.16800000000000001</v>
      </c>
      <c r="AP754" s="10">
        <v>0.22600000000000001</v>
      </c>
      <c r="AQ754" s="9">
        <v>982</v>
      </c>
      <c r="AR754" s="9" t="s">
        <v>55</v>
      </c>
      <c r="AS754" s="10">
        <v>5.8000000000000003E-2</v>
      </c>
      <c r="AT754" s="9">
        <v>0.4</v>
      </c>
      <c r="AU754" s="16" t="s">
        <v>2055</v>
      </c>
      <c r="AV754" s="1" t="str">
        <f t="shared" si="11"/>
        <v>no</v>
      </c>
    </row>
    <row r="755" spans="1:48" ht="14.25" hidden="1" customHeight="1">
      <c r="A755" s="7">
        <v>751</v>
      </c>
      <c r="B755" s="8" t="s">
        <v>1440</v>
      </c>
      <c r="C755" s="8" t="s">
        <v>1434</v>
      </c>
      <c r="D755" s="9" t="s">
        <v>58</v>
      </c>
      <c r="E755" s="9" t="s">
        <v>59</v>
      </c>
      <c r="F755" s="9" t="s">
        <v>147</v>
      </c>
      <c r="G755" s="9">
        <v>992.5</v>
      </c>
      <c r="H755" s="10">
        <v>0.52600000000000002</v>
      </c>
      <c r="I755" s="10">
        <v>0.48699999999999999</v>
      </c>
      <c r="J755" s="10">
        <v>0.44900000000000001</v>
      </c>
      <c r="K755" s="10">
        <v>0.72</v>
      </c>
      <c r="L755" s="10">
        <v>0.21</v>
      </c>
      <c r="M755" s="10">
        <v>0.53100000000000003</v>
      </c>
      <c r="N755" s="10">
        <v>0.69</v>
      </c>
      <c r="O755" s="9">
        <v>591.49</v>
      </c>
      <c r="P755" s="9">
        <v>92</v>
      </c>
      <c r="Q755" s="9" t="s">
        <v>55</v>
      </c>
      <c r="R755" s="9">
        <v>101</v>
      </c>
      <c r="S755" s="9" t="s">
        <v>55</v>
      </c>
      <c r="T755" s="9" t="s">
        <v>55</v>
      </c>
      <c r="U755" s="9" t="s">
        <v>55</v>
      </c>
      <c r="V755" s="9" t="s">
        <v>55</v>
      </c>
      <c r="W755" s="11">
        <v>53063</v>
      </c>
      <c r="X755" s="11">
        <v>54522</v>
      </c>
      <c r="Y755" s="11">
        <v>46926</v>
      </c>
      <c r="Z755" s="11">
        <v>44964</v>
      </c>
      <c r="AA755" s="11">
        <v>27270</v>
      </c>
      <c r="AB755" s="11">
        <v>27270</v>
      </c>
      <c r="AC755" s="9" t="s">
        <v>55</v>
      </c>
      <c r="AD755" s="10">
        <v>0.41699999999999998</v>
      </c>
      <c r="AE755" s="10">
        <v>0.36</v>
      </c>
      <c r="AF755" s="10">
        <v>0.52600000000000002</v>
      </c>
      <c r="AG755" s="9">
        <v>26.67</v>
      </c>
      <c r="AH755" s="9">
        <v>58.67</v>
      </c>
      <c r="AI755" s="9">
        <v>22.18</v>
      </c>
      <c r="AJ755" s="9">
        <v>10.082000000000001</v>
      </c>
      <c r="AK755" s="9">
        <v>0.45455000000000001</v>
      </c>
      <c r="AL755" s="9" t="s">
        <v>55</v>
      </c>
      <c r="AM755" s="9" t="s">
        <v>55</v>
      </c>
      <c r="AN755" s="10">
        <v>0</v>
      </c>
      <c r="AO755" s="10">
        <v>0.19900000000000001</v>
      </c>
      <c r="AP755" s="10">
        <v>0.22600000000000001</v>
      </c>
      <c r="AQ755" s="9">
        <v>740</v>
      </c>
      <c r="AR755" s="9" t="s">
        <v>55</v>
      </c>
      <c r="AS755" s="10">
        <v>2.7E-2</v>
      </c>
      <c r="AT755" s="10">
        <v>0.109</v>
      </c>
      <c r="AU755" s="16" t="s">
        <v>2055</v>
      </c>
      <c r="AV755" s="1" t="str">
        <f t="shared" si="11"/>
        <v>no</v>
      </c>
    </row>
    <row r="756" spans="1:48" ht="14.25" hidden="1" customHeight="1">
      <c r="A756" s="7">
        <v>752</v>
      </c>
      <c r="B756" s="8" t="s">
        <v>1441</v>
      </c>
      <c r="C756" s="8" t="s">
        <v>1434</v>
      </c>
      <c r="D756" s="9" t="s">
        <v>50</v>
      </c>
      <c r="E756" s="9" t="s">
        <v>59</v>
      </c>
      <c r="F756" s="9" t="s">
        <v>205</v>
      </c>
      <c r="G756" s="9">
        <v>1090</v>
      </c>
      <c r="H756" s="10">
        <v>0.71199999999999997</v>
      </c>
      <c r="I756" s="10">
        <v>0.7</v>
      </c>
      <c r="J756" s="10">
        <v>0.64</v>
      </c>
      <c r="K756" s="10">
        <v>0.505</v>
      </c>
      <c r="L756" s="10">
        <v>2.1999999999999999E-2</v>
      </c>
      <c r="M756" s="10">
        <v>0.309</v>
      </c>
      <c r="N756" s="10">
        <v>0.77</v>
      </c>
      <c r="O756" s="9">
        <v>3682.86</v>
      </c>
      <c r="P756" s="9">
        <v>320</v>
      </c>
      <c r="Q756" s="9">
        <v>273</v>
      </c>
      <c r="R756" s="9">
        <v>397</v>
      </c>
      <c r="S756" s="9" t="s">
        <v>55</v>
      </c>
      <c r="T756" s="9" t="s">
        <v>55</v>
      </c>
      <c r="U756" s="9" t="s">
        <v>55</v>
      </c>
      <c r="V756" s="9" t="s">
        <v>55</v>
      </c>
      <c r="W756" s="11">
        <v>80218</v>
      </c>
      <c r="X756" s="11">
        <v>85023</v>
      </c>
      <c r="Y756" s="11">
        <v>74358</v>
      </c>
      <c r="Z756" s="11">
        <v>65412</v>
      </c>
      <c r="AA756" s="11">
        <v>39858</v>
      </c>
      <c r="AB756" s="11">
        <v>39858</v>
      </c>
      <c r="AC756" s="9" t="s">
        <v>55</v>
      </c>
      <c r="AD756" s="10">
        <v>0.71899999999999997</v>
      </c>
      <c r="AE756" s="10">
        <v>0.32</v>
      </c>
      <c r="AF756" s="10">
        <v>0.32600000000000001</v>
      </c>
      <c r="AG756" s="9">
        <v>337.67</v>
      </c>
      <c r="AH756" s="9">
        <v>360.33</v>
      </c>
      <c r="AI756" s="9">
        <v>10.91</v>
      </c>
      <c r="AJ756" s="9">
        <v>10.221</v>
      </c>
      <c r="AK756" s="9">
        <v>0.93710000000000004</v>
      </c>
      <c r="AL756" s="9" t="s">
        <v>55</v>
      </c>
      <c r="AM756" s="9" t="s">
        <v>55</v>
      </c>
      <c r="AN756" s="10">
        <v>4.1000000000000002E-2</v>
      </c>
      <c r="AO756" s="10">
        <v>0.34100000000000003</v>
      </c>
      <c r="AP756" s="10">
        <v>0.22600000000000001</v>
      </c>
      <c r="AQ756" s="9">
        <v>3810</v>
      </c>
      <c r="AR756" s="9">
        <v>0.73799999999999999</v>
      </c>
      <c r="AS756" s="10" t="s">
        <v>335</v>
      </c>
      <c r="AT756" s="9" t="s">
        <v>307</v>
      </c>
      <c r="AU756" s="16">
        <v>0.57537399309551207</v>
      </c>
      <c r="AV756" s="1" t="str">
        <f t="shared" si="11"/>
        <v>no</v>
      </c>
    </row>
    <row r="757" spans="1:48" ht="14.25" hidden="1" customHeight="1">
      <c r="A757" s="7">
        <v>753</v>
      </c>
      <c r="B757" s="8" t="s">
        <v>1442</v>
      </c>
      <c r="C757" s="8" t="s">
        <v>1434</v>
      </c>
      <c r="D757" s="9" t="s">
        <v>63</v>
      </c>
      <c r="E757" s="9" t="s">
        <v>51</v>
      </c>
      <c r="F757" s="9" t="s">
        <v>77</v>
      </c>
      <c r="G757" s="9">
        <v>1045</v>
      </c>
      <c r="H757" s="10">
        <v>0.42</v>
      </c>
      <c r="I757" s="10">
        <v>0.35099999999999998</v>
      </c>
      <c r="J757" s="10">
        <v>0.191</v>
      </c>
      <c r="K757" s="10">
        <v>0.8</v>
      </c>
      <c r="L757" s="10">
        <v>0.33500000000000002</v>
      </c>
      <c r="M757" s="10">
        <v>0.76600000000000001</v>
      </c>
      <c r="N757" s="10">
        <v>0.71</v>
      </c>
      <c r="O757" s="9">
        <v>21305.68</v>
      </c>
      <c r="P757" s="9">
        <v>1678</v>
      </c>
      <c r="Q757" s="9">
        <v>77</v>
      </c>
      <c r="R757" s="9">
        <v>4534</v>
      </c>
      <c r="S757" s="11">
        <v>11901</v>
      </c>
      <c r="T757" s="9" t="s">
        <v>1443</v>
      </c>
      <c r="U757" s="9" t="s">
        <v>1444</v>
      </c>
      <c r="V757" s="11">
        <v>7741</v>
      </c>
      <c r="W757" s="11">
        <v>87837</v>
      </c>
      <c r="X757" s="11">
        <v>105165</v>
      </c>
      <c r="Y757" s="11">
        <v>80073</v>
      </c>
      <c r="Z757" s="11">
        <v>67779</v>
      </c>
      <c r="AA757" s="11">
        <v>8034</v>
      </c>
      <c r="AB757" s="11">
        <v>24009</v>
      </c>
      <c r="AC757" s="9" t="s">
        <v>178</v>
      </c>
      <c r="AD757" s="10">
        <v>0.41899999999999998</v>
      </c>
      <c r="AE757" s="10">
        <v>0.45</v>
      </c>
      <c r="AF757" s="10">
        <v>0.41299999999999998</v>
      </c>
      <c r="AG757" s="9">
        <v>1247.67</v>
      </c>
      <c r="AH757" s="9">
        <v>1508.33</v>
      </c>
      <c r="AI757" s="9">
        <v>17.079999999999998</v>
      </c>
      <c r="AJ757" s="9">
        <v>14.125</v>
      </c>
      <c r="AK757" s="9">
        <v>0.82718000000000003</v>
      </c>
      <c r="AL757" s="10">
        <v>0.13</v>
      </c>
      <c r="AM757" s="10">
        <v>0.44700000000000001</v>
      </c>
      <c r="AN757" s="10">
        <v>7.8E-2</v>
      </c>
      <c r="AO757" s="10">
        <v>0.28699999999999998</v>
      </c>
      <c r="AP757" s="10">
        <v>0.22600000000000001</v>
      </c>
      <c r="AQ757" s="9">
        <v>27488</v>
      </c>
      <c r="AR757" s="9">
        <v>1.115</v>
      </c>
      <c r="AS757" s="10" t="s">
        <v>367</v>
      </c>
      <c r="AT757" s="10">
        <v>1E-3</v>
      </c>
      <c r="AU757" s="16">
        <v>0.4728132387706856</v>
      </c>
      <c r="AV757" s="1" t="str">
        <f t="shared" si="11"/>
        <v>yes</v>
      </c>
    </row>
    <row r="758" spans="1:48" ht="14.25" hidden="1" customHeight="1">
      <c r="A758" s="7">
        <v>754</v>
      </c>
      <c r="B758" s="8" t="s">
        <v>1445</v>
      </c>
      <c r="C758" s="8" t="s">
        <v>1434</v>
      </c>
      <c r="D758" s="9" t="s">
        <v>69</v>
      </c>
      <c r="E758" s="9" t="s">
        <v>59</v>
      </c>
      <c r="F758" s="9" t="s">
        <v>354</v>
      </c>
      <c r="G758" s="9">
        <v>1195</v>
      </c>
      <c r="H758" s="10">
        <v>0.78200000000000003</v>
      </c>
      <c r="I758" s="10">
        <v>0.77300000000000002</v>
      </c>
      <c r="J758" s="10">
        <v>0.70599999999999996</v>
      </c>
      <c r="K758" s="10">
        <v>0.86899999999999999</v>
      </c>
      <c r="L758" s="10">
        <v>1.9E-2</v>
      </c>
      <c r="M758" s="10">
        <v>9.9000000000000005E-2</v>
      </c>
      <c r="N758" s="10">
        <v>0.92</v>
      </c>
      <c r="O758" s="9">
        <v>4019.95</v>
      </c>
      <c r="P758" s="9">
        <v>176</v>
      </c>
      <c r="Q758" s="9">
        <v>13</v>
      </c>
      <c r="R758" s="9">
        <v>946</v>
      </c>
      <c r="S758" s="9" t="s">
        <v>55</v>
      </c>
      <c r="T758" s="9" t="s">
        <v>55</v>
      </c>
      <c r="U758" s="9" t="s">
        <v>55</v>
      </c>
      <c r="V758" s="9" t="s">
        <v>55</v>
      </c>
      <c r="W758" s="11">
        <v>75232</v>
      </c>
      <c r="X758" s="11">
        <v>85176</v>
      </c>
      <c r="Y758" s="11">
        <v>75465</v>
      </c>
      <c r="Z758" s="11">
        <v>65844</v>
      </c>
      <c r="AA758" s="11">
        <v>42288</v>
      </c>
      <c r="AB758" s="11">
        <v>42288</v>
      </c>
      <c r="AC758" s="9" t="s">
        <v>55</v>
      </c>
      <c r="AD758" s="10">
        <v>0.82299999999999995</v>
      </c>
      <c r="AE758" s="10">
        <v>0.2</v>
      </c>
      <c r="AF758" s="10">
        <v>0.2</v>
      </c>
      <c r="AG758" s="9">
        <v>307</v>
      </c>
      <c r="AH758" s="9">
        <v>439</v>
      </c>
      <c r="AI758" s="9">
        <v>13.09</v>
      </c>
      <c r="AJ758" s="9">
        <v>9.157</v>
      </c>
      <c r="AK758" s="9">
        <v>0.69932000000000005</v>
      </c>
      <c r="AL758" s="9" t="s">
        <v>55</v>
      </c>
      <c r="AM758" s="9" t="s">
        <v>55</v>
      </c>
      <c r="AN758" s="10">
        <v>4.2000000000000003E-2</v>
      </c>
      <c r="AO758" s="10">
        <v>0.316</v>
      </c>
      <c r="AP758" s="10">
        <v>0.22600000000000001</v>
      </c>
      <c r="AQ758" s="9">
        <v>4338</v>
      </c>
      <c r="AR758" s="9">
        <v>0.66800000000000004</v>
      </c>
      <c r="AS758" s="10" t="s">
        <v>486</v>
      </c>
      <c r="AT758" s="10" t="s">
        <v>587</v>
      </c>
      <c r="AU758" s="16">
        <v>0.59952038369304561</v>
      </c>
      <c r="AV758" s="1" t="str">
        <f t="shared" si="11"/>
        <v>yes</v>
      </c>
    </row>
    <row r="759" spans="1:48" ht="14.25" hidden="1" customHeight="1">
      <c r="A759" s="7">
        <v>755</v>
      </c>
      <c r="B759" s="8" t="s">
        <v>1446</v>
      </c>
      <c r="C759" s="8" t="s">
        <v>1434</v>
      </c>
      <c r="D759" s="9" t="s">
        <v>91</v>
      </c>
      <c r="E759" s="9" t="s">
        <v>59</v>
      </c>
      <c r="F759" s="9" t="s">
        <v>92</v>
      </c>
      <c r="G759" s="9">
        <v>1385</v>
      </c>
      <c r="H759" s="10">
        <v>0.81699999999999995</v>
      </c>
      <c r="I759" s="10">
        <v>0.78700000000000003</v>
      </c>
      <c r="J759" s="10">
        <v>0.68899999999999995</v>
      </c>
      <c r="K759" s="10">
        <v>0.98399999999999999</v>
      </c>
      <c r="L759" s="10">
        <v>2.5000000000000001E-2</v>
      </c>
      <c r="M759" s="10">
        <v>0.13600000000000001</v>
      </c>
      <c r="N759" s="10">
        <v>0.88</v>
      </c>
      <c r="O759" s="9">
        <v>1416.85</v>
      </c>
      <c r="P759" s="9">
        <v>5</v>
      </c>
      <c r="Q759" s="9" t="s">
        <v>55</v>
      </c>
      <c r="R759" s="9">
        <v>314</v>
      </c>
      <c r="S759" s="9" t="s">
        <v>55</v>
      </c>
      <c r="T759" s="9" t="s">
        <v>55</v>
      </c>
      <c r="U759" s="9" t="s">
        <v>55</v>
      </c>
      <c r="V759" s="9" t="s">
        <v>55</v>
      </c>
      <c r="W759" s="11">
        <v>98196</v>
      </c>
      <c r="X759" s="11">
        <v>114435</v>
      </c>
      <c r="Y759" s="11">
        <v>88155</v>
      </c>
      <c r="Z759" s="11">
        <v>75060</v>
      </c>
      <c r="AA759" s="11">
        <v>49940</v>
      </c>
      <c r="AB759" s="11">
        <v>49940</v>
      </c>
      <c r="AC759" s="9" t="s">
        <v>55</v>
      </c>
      <c r="AD759" s="10">
        <v>0.73499999999999999</v>
      </c>
      <c r="AE759" s="10">
        <v>0.16</v>
      </c>
      <c r="AF759" s="10">
        <v>0.182</v>
      </c>
      <c r="AG759" s="9">
        <v>158.33000000000001</v>
      </c>
      <c r="AH759" s="9">
        <v>292.67</v>
      </c>
      <c r="AI759" s="9">
        <v>8.9499999999999993</v>
      </c>
      <c r="AJ759" s="9">
        <v>4.8410000000000002</v>
      </c>
      <c r="AK759" s="9">
        <v>0.54100000000000004</v>
      </c>
      <c r="AL759" s="9" t="s">
        <v>55</v>
      </c>
      <c r="AM759" s="9" t="s">
        <v>55</v>
      </c>
      <c r="AN759" s="10">
        <v>7.5999999999999998E-2</v>
      </c>
      <c r="AO759" s="10">
        <v>0.26800000000000002</v>
      </c>
      <c r="AP759" s="10">
        <v>0.22600000000000001</v>
      </c>
      <c r="AQ759" s="9">
        <v>1453</v>
      </c>
      <c r="AR759" s="9">
        <v>0.17599999999999999</v>
      </c>
      <c r="AS759" s="10" t="s">
        <v>1447</v>
      </c>
      <c r="AT759" s="10">
        <v>8.2000000000000003E-2</v>
      </c>
      <c r="AU759" s="16">
        <v>0.85034013605442182</v>
      </c>
      <c r="AV759" s="1" t="str">
        <f t="shared" si="11"/>
        <v>no</v>
      </c>
    </row>
    <row r="760" spans="1:48" ht="14.25" hidden="1" customHeight="1">
      <c r="A760" s="7">
        <v>756</v>
      </c>
      <c r="B760" s="8" t="s">
        <v>1448</v>
      </c>
      <c r="C760" s="8" t="s">
        <v>1434</v>
      </c>
      <c r="D760" s="9" t="s">
        <v>50</v>
      </c>
      <c r="E760" s="9" t="s">
        <v>51</v>
      </c>
      <c r="F760" s="9" t="s">
        <v>52</v>
      </c>
      <c r="G760" s="9">
        <v>1020</v>
      </c>
      <c r="H760" s="10">
        <v>0.371</v>
      </c>
      <c r="I760" s="10">
        <v>0.35099999999999998</v>
      </c>
      <c r="J760" s="10">
        <v>0.20100000000000001</v>
      </c>
      <c r="K760" s="10">
        <v>0.89</v>
      </c>
      <c r="L760" s="10">
        <v>0.317</v>
      </c>
      <c r="M760" s="10">
        <v>0.56799999999999995</v>
      </c>
      <c r="N760" s="10">
        <v>0.72</v>
      </c>
      <c r="O760" s="9">
        <v>4797.84</v>
      </c>
      <c r="P760" s="9">
        <v>245</v>
      </c>
      <c r="Q760" s="9" t="s">
        <v>55</v>
      </c>
      <c r="R760" s="9">
        <v>784</v>
      </c>
      <c r="S760" s="11">
        <v>9457</v>
      </c>
      <c r="T760" s="9" t="s">
        <v>1449</v>
      </c>
      <c r="U760" s="9" t="s">
        <v>1413</v>
      </c>
      <c r="V760" s="11">
        <v>6483</v>
      </c>
      <c r="W760" s="11">
        <v>72411</v>
      </c>
      <c r="X760" s="11">
        <v>80973</v>
      </c>
      <c r="Y760" s="11">
        <v>64728</v>
      </c>
      <c r="Z760" s="11">
        <v>55764</v>
      </c>
      <c r="AA760" s="11">
        <v>8145</v>
      </c>
      <c r="AB760" s="11">
        <v>22365</v>
      </c>
      <c r="AC760" s="9" t="s">
        <v>83</v>
      </c>
      <c r="AD760" s="10">
        <v>0.35699999999999998</v>
      </c>
      <c r="AE760" s="10">
        <v>0.38</v>
      </c>
      <c r="AF760" s="10">
        <v>0.38300000000000001</v>
      </c>
      <c r="AG760" s="9">
        <v>212</v>
      </c>
      <c r="AH760" s="9">
        <v>352</v>
      </c>
      <c r="AI760" s="9">
        <v>22.63</v>
      </c>
      <c r="AJ760" s="9">
        <v>13.63</v>
      </c>
      <c r="AK760" s="9">
        <v>0.60226999999999997</v>
      </c>
      <c r="AL760" s="10">
        <v>1.2E-2</v>
      </c>
      <c r="AM760" s="10">
        <v>0.47399999999999998</v>
      </c>
      <c r="AN760" s="10">
        <v>2.1000000000000001E-2</v>
      </c>
      <c r="AO760" s="10">
        <v>0.20599999999999999</v>
      </c>
      <c r="AP760" s="10">
        <v>0.22600000000000001</v>
      </c>
      <c r="AQ760" s="9">
        <v>6088</v>
      </c>
      <c r="AR760" s="9">
        <v>0.68700000000000006</v>
      </c>
      <c r="AS760" s="10">
        <v>0.02</v>
      </c>
      <c r="AT760" s="9">
        <v>1.4E-2</v>
      </c>
      <c r="AU760" s="16">
        <v>0.59276822762299941</v>
      </c>
      <c r="AV760" s="1" t="str">
        <f t="shared" si="11"/>
        <v>yes</v>
      </c>
    </row>
    <row r="761" spans="1:48" ht="14.25" hidden="1" customHeight="1">
      <c r="A761" s="7">
        <v>757</v>
      </c>
      <c r="B761" s="8" t="s">
        <v>1450</v>
      </c>
      <c r="C761" s="8" t="s">
        <v>1434</v>
      </c>
      <c r="D761" s="9" t="s">
        <v>58</v>
      </c>
      <c r="E761" s="9" t="s">
        <v>59</v>
      </c>
      <c r="F761" s="9" t="s">
        <v>147</v>
      </c>
      <c r="G761" s="9">
        <v>1050</v>
      </c>
      <c r="H761" s="10">
        <v>0.59099999999999997</v>
      </c>
      <c r="I761" s="10">
        <v>0.56299999999999994</v>
      </c>
      <c r="J761" s="10">
        <v>0.51600000000000001</v>
      </c>
      <c r="K761" s="10">
        <v>0.86199999999999999</v>
      </c>
      <c r="L761" s="10">
        <v>0.106</v>
      </c>
      <c r="M761" s="10">
        <v>0.34399999999999997</v>
      </c>
      <c r="N761" s="10">
        <v>0.8</v>
      </c>
      <c r="O761" s="9">
        <v>1089.28</v>
      </c>
      <c r="P761" s="9">
        <v>57</v>
      </c>
      <c r="Q761" s="9">
        <v>0</v>
      </c>
      <c r="R761" s="9">
        <v>197</v>
      </c>
      <c r="S761" s="9" t="s">
        <v>55</v>
      </c>
      <c r="T761" s="9" t="s">
        <v>55</v>
      </c>
      <c r="U761" s="9" t="s">
        <v>55</v>
      </c>
      <c r="V761" s="9" t="s">
        <v>55</v>
      </c>
      <c r="W761" s="11">
        <v>58676</v>
      </c>
      <c r="X761" s="11">
        <v>62127</v>
      </c>
      <c r="Y761" s="11">
        <v>50238</v>
      </c>
      <c r="Z761" s="11">
        <v>48096</v>
      </c>
      <c r="AA761" s="11">
        <v>29640</v>
      </c>
      <c r="AB761" s="11">
        <v>29640</v>
      </c>
      <c r="AC761" s="9" t="s">
        <v>55</v>
      </c>
      <c r="AD761" s="10">
        <v>0.65200000000000002</v>
      </c>
      <c r="AE761" s="10">
        <v>0.36</v>
      </c>
      <c r="AF761" s="10">
        <v>0.40400000000000003</v>
      </c>
      <c r="AG761" s="9">
        <v>89.67</v>
      </c>
      <c r="AH761" s="9">
        <v>90.33</v>
      </c>
      <c r="AI761" s="9">
        <v>12.15</v>
      </c>
      <c r="AJ761" s="9">
        <v>12.058</v>
      </c>
      <c r="AK761" s="9">
        <v>0.99261999999999995</v>
      </c>
      <c r="AL761" s="9" t="s">
        <v>55</v>
      </c>
      <c r="AM761" s="9" t="s">
        <v>55</v>
      </c>
      <c r="AN761" s="10">
        <v>4.2999999999999997E-2</v>
      </c>
      <c r="AO761" s="10">
        <v>0.153</v>
      </c>
      <c r="AP761" s="10">
        <v>0.22600000000000001</v>
      </c>
      <c r="AQ761" s="9">
        <v>1232</v>
      </c>
      <c r="AR761" s="9" t="s">
        <v>55</v>
      </c>
      <c r="AS761" s="10">
        <v>7.3999999999999996E-2</v>
      </c>
      <c r="AT761" s="10" t="s">
        <v>367</v>
      </c>
      <c r="AU761" s="16" t="s">
        <v>2055</v>
      </c>
      <c r="AV761" s="1" t="str">
        <f t="shared" si="11"/>
        <v>no</v>
      </c>
    </row>
    <row r="762" spans="1:48" ht="14.25" hidden="1" customHeight="1">
      <c r="A762" s="7">
        <v>758</v>
      </c>
      <c r="B762" s="8" t="s">
        <v>1451</v>
      </c>
      <c r="C762" s="8" t="s">
        <v>1434</v>
      </c>
      <c r="D762" s="9" t="s">
        <v>91</v>
      </c>
      <c r="E762" s="9" t="s">
        <v>59</v>
      </c>
      <c r="F762" s="9" t="s">
        <v>409</v>
      </c>
      <c r="G762" s="9">
        <v>1215</v>
      </c>
      <c r="H762" s="10">
        <v>0.79500000000000004</v>
      </c>
      <c r="I762" s="10">
        <v>0.78200000000000003</v>
      </c>
      <c r="J762" s="10">
        <v>0.71</v>
      </c>
      <c r="K762" s="10">
        <v>0.77300000000000002</v>
      </c>
      <c r="L762" s="10">
        <v>7.5999999999999998E-2</v>
      </c>
      <c r="M762" s="10">
        <v>8.4000000000000005E-2</v>
      </c>
      <c r="N762" s="10">
        <v>0.87</v>
      </c>
      <c r="O762" s="9">
        <v>2627.03</v>
      </c>
      <c r="P762" s="9">
        <v>133</v>
      </c>
      <c r="Q762" s="9">
        <v>104</v>
      </c>
      <c r="R762" s="9">
        <v>547</v>
      </c>
      <c r="S762" s="9" t="s">
        <v>55</v>
      </c>
      <c r="T762" s="9" t="s">
        <v>55</v>
      </c>
      <c r="U762" s="9" t="s">
        <v>55</v>
      </c>
      <c r="V762" s="9" t="s">
        <v>55</v>
      </c>
      <c r="W762" s="11">
        <v>89320</v>
      </c>
      <c r="X762" s="11">
        <v>108333</v>
      </c>
      <c r="Y762" s="11">
        <v>82899</v>
      </c>
      <c r="Z762" s="11">
        <v>67068</v>
      </c>
      <c r="AA762" s="11">
        <v>45617</v>
      </c>
      <c r="AB762" s="11">
        <v>45617</v>
      </c>
      <c r="AC762" s="9" t="s">
        <v>55</v>
      </c>
      <c r="AD762" s="10">
        <v>0.8</v>
      </c>
      <c r="AE762" s="10">
        <v>0.23</v>
      </c>
      <c r="AF762" s="10">
        <v>0.19900000000000001</v>
      </c>
      <c r="AG762" s="9">
        <v>242</v>
      </c>
      <c r="AH762" s="9">
        <v>307.67</v>
      </c>
      <c r="AI762" s="9">
        <v>10.86</v>
      </c>
      <c r="AJ762" s="9">
        <v>8.5389999999999997</v>
      </c>
      <c r="AK762" s="9">
        <v>0.78656999999999999</v>
      </c>
      <c r="AL762" s="9" t="s">
        <v>55</v>
      </c>
      <c r="AM762" s="9" t="s">
        <v>55</v>
      </c>
      <c r="AN762" s="10">
        <v>0.10100000000000001</v>
      </c>
      <c r="AO762" s="10">
        <v>0.28399999999999997</v>
      </c>
      <c r="AP762" s="10">
        <v>0.22600000000000001</v>
      </c>
      <c r="AQ762" s="9">
        <v>2746</v>
      </c>
      <c r="AR762" s="9">
        <v>0.41499999999999998</v>
      </c>
      <c r="AS762" s="10" t="s">
        <v>998</v>
      </c>
      <c r="AT762" s="10" t="s">
        <v>261</v>
      </c>
      <c r="AU762" s="16">
        <v>0.70671378091872794</v>
      </c>
      <c r="AV762" s="1" t="str">
        <f t="shared" si="11"/>
        <v>no</v>
      </c>
    </row>
    <row r="763" spans="1:48" ht="14.25" hidden="1" customHeight="1">
      <c r="A763" s="7">
        <v>759</v>
      </c>
      <c r="B763" s="8" t="s">
        <v>1452</v>
      </c>
      <c r="C763" s="8" t="s">
        <v>1434</v>
      </c>
      <c r="D763" s="9" t="s">
        <v>69</v>
      </c>
      <c r="E763" s="9" t="s">
        <v>51</v>
      </c>
      <c r="F763" s="9" t="s">
        <v>70</v>
      </c>
      <c r="G763" s="9">
        <v>955</v>
      </c>
      <c r="H763" s="10">
        <v>0.438</v>
      </c>
      <c r="I763" s="10">
        <v>0.378</v>
      </c>
      <c r="J763" s="10">
        <v>0.20599999999999999</v>
      </c>
      <c r="K763" s="10">
        <v>0.88300000000000001</v>
      </c>
      <c r="L763" s="10">
        <v>0.15</v>
      </c>
      <c r="M763" s="10">
        <v>0.38</v>
      </c>
      <c r="N763" s="10">
        <v>0.69</v>
      </c>
      <c r="O763" s="9">
        <v>4787</v>
      </c>
      <c r="P763" s="9">
        <v>197</v>
      </c>
      <c r="Q763" s="9" t="s">
        <v>55</v>
      </c>
      <c r="R763" s="9">
        <v>1045</v>
      </c>
      <c r="S763" s="9">
        <v>10242</v>
      </c>
      <c r="T763" s="9" t="s">
        <v>635</v>
      </c>
      <c r="U763" s="9" t="s">
        <v>1050</v>
      </c>
      <c r="V763" s="9">
        <v>8280</v>
      </c>
      <c r="W763" s="11">
        <v>60869</v>
      </c>
      <c r="X763" s="11">
        <v>75006</v>
      </c>
      <c r="Y763" s="11">
        <v>60426</v>
      </c>
      <c r="Z763" s="11">
        <v>30411</v>
      </c>
      <c r="AA763" s="11">
        <v>9369</v>
      </c>
      <c r="AB763" s="11">
        <v>22728</v>
      </c>
      <c r="AC763" s="9" t="s">
        <v>234</v>
      </c>
      <c r="AD763" s="10">
        <v>0.439</v>
      </c>
      <c r="AE763" s="10">
        <v>0.46</v>
      </c>
      <c r="AF763" s="10">
        <v>0.46500000000000002</v>
      </c>
      <c r="AG763" s="9">
        <v>322</v>
      </c>
      <c r="AH763" s="9">
        <v>417.33</v>
      </c>
      <c r="AI763" s="9">
        <v>14.87</v>
      </c>
      <c r="AJ763" s="9">
        <v>11.47</v>
      </c>
      <c r="AK763" s="9">
        <v>0.77156999999999998</v>
      </c>
      <c r="AL763" s="9">
        <v>2.9000000000000001E-2</v>
      </c>
      <c r="AM763" s="9">
        <v>0.55600000000000005</v>
      </c>
      <c r="AN763" s="10">
        <v>0.06</v>
      </c>
      <c r="AO763" s="10">
        <v>0.223</v>
      </c>
      <c r="AP763" s="10">
        <v>0.22600000000000001</v>
      </c>
      <c r="AQ763" s="9">
        <v>5445</v>
      </c>
      <c r="AR763" s="9">
        <v>0.88300000000000001</v>
      </c>
      <c r="AS763" s="10">
        <v>3.0000000000000001E-3</v>
      </c>
      <c r="AT763" s="10" t="s">
        <v>406</v>
      </c>
      <c r="AU763" s="16">
        <v>0.53106744556558683</v>
      </c>
      <c r="AV763" s="1" t="str">
        <f t="shared" si="11"/>
        <v>yes</v>
      </c>
    </row>
    <row r="764" spans="1:48" ht="14.25" hidden="1" customHeight="1">
      <c r="A764" s="7">
        <v>760</v>
      </c>
      <c r="B764" s="8" t="s">
        <v>1453</v>
      </c>
      <c r="C764" s="8" t="s">
        <v>1454</v>
      </c>
      <c r="D764" s="9" t="s">
        <v>91</v>
      </c>
      <c r="E764" s="9" t="s">
        <v>59</v>
      </c>
      <c r="F764" s="9" t="s">
        <v>102</v>
      </c>
      <c r="G764" s="9">
        <v>945</v>
      </c>
      <c r="H764" s="10">
        <v>0.58299999999999996</v>
      </c>
      <c r="I764" s="10">
        <v>0.56299999999999994</v>
      </c>
      <c r="J764" s="10">
        <v>0.41699999999999998</v>
      </c>
      <c r="K764" s="10">
        <v>0.98599999999999999</v>
      </c>
      <c r="L764" s="10">
        <v>3.3000000000000002E-2</v>
      </c>
      <c r="M764" s="10">
        <v>0.109</v>
      </c>
      <c r="N764" s="10">
        <v>0.75</v>
      </c>
      <c r="O764" s="9">
        <v>271.36</v>
      </c>
      <c r="P764" s="9">
        <v>5</v>
      </c>
      <c r="Q764" s="9" t="s">
        <v>55</v>
      </c>
      <c r="R764" s="9">
        <v>49</v>
      </c>
      <c r="S764" s="9" t="s">
        <v>55</v>
      </c>
      <c r="T764" s="9" t="s">
        <v>55</v>
      </c>
      <c r="U764" s="9" t="s">
        <v>55</v>
      </c>
      <c r="V764" s="9" t="s">
        <v>55</v>
      </c>
      <c r="W764" s="11">
        <v>67749</v>
      </c>
      <c r="X764" s="11" t="s">
        <v>55</v>
      </c>
      <c r="Y764" s="11">
        <v>73908</v>
      </c>
      <c r="Z764" s="11">
        <v>62613</v>
      </c>
      <c r="AA764" s="11">
        <v>19353</v>
      </c>
      <c r="AB764" s="11">
        <v>19353</v>
      </c>
      <c r="AC764" s="9" t="s">
        <v>55</v>
      </c>
      <c r="AD764" s="10">
        <v>0.41699999999999998</v>
      </c>
      <c r="AE764" s="10">
        <v>0.59</v>
      </c>
      <c r="AF764" s="10">
        <v>0.44</v>
      </c>
      <c r="AG764" s="9">
        <v>38.67</v>
      </c>
      <c r="AH764" s="9">
        <v>46.33</v>
      </c>
      <c r="AI764" s="9">
        <v>7.02</v>
      </c>
      <c r="AJ764" s="9">
        <v>5.8570000000000002</v>
      </c>
      <c r="AK764" s="9">
        <v>0.83452999999999999</v>
      </c>
      <c r="AL764" s="9" t="s">
        <v>55</v>
      </c>
      <c r="AM764" s="9" t="s">
        <v>55</v>
      </c>
      <c r="AN764" s="10">
        <v>3.5999999999999997E-2</v>
      </c>
      <c r="AO764" s="10">
        <v>0.32700000000000001</v>
      </c>
      <c r="AP764" s="10">
        <v>0.218</v>
      </c>
      <c r="AQ764" s="9">
        <v>278</v>
      </c>
      <c r="AR764" s="9">
        <v>2.5150000000000001</v>
      </c>
      <c r="AS764" s="10" t="s">
        <v>222</v>
      </c>
      <c r="AT764" s="10">
        <v>0.16700000000000001</v>
      </c>
      <c r="AU764" s="16">
        <v>0.28449502133712656</v>
      </c>
      <c r="AV764" s="1" t="str">
        <f t="shared" si="11"/>
        <v>no</v>
      </c>
    </row>
    <row r="765" spans="1:48" ht="14.25" hidden="1" customHeight="1">
      <c r="A765" s="7">
        <v>761</v>
      </c>
      <c r="B765" s="8" t="s">
        <v>1455</v>
      </c>
      <c r="C765" s="8" t="s">
        <v>1454</v>
      </c>
      <c r="D765" s="9" t="s">
        <v>91</v>
      </c>
      <c r="E765" s="9" t="s">
        <v>59</v>
      </c>
      <c r="F765" s="9" t="s">
        <v>296</v>
      </c>
      <c r="G765" s="9" t="s">
        <v>55</v>
      </c>
      <c r="H765" s="10">
        <v>0.57899999999999996</v>
      </c>
      <c r="I765" s="10">
        <v>0.56399999999999995</v>
      </c>
      <c r="J765" s="10">
        <v>0.495</v>
      </c>
      <c r="K765" s="10">
        <v>0.98799999999999999</v>
      </c>
      <c r="L765" s="10">
        <v>8.9999999999999993E-3</v>
      </c>
      <c r="M765" s="10">
        <v>0.25600000000000001</v>
      </c>
      <c r="N765" s="10">
        <v>0.78</v>
      </c>
      <c r="O765" s="9">
        <v>2237.1999999999998</v>
      </c>
      <c r="P765" s="9">
        <v>9</v>
      </c>
      <c r="Q765" s="9" t="s">
        <v>55</v>
      </c>
      <c r="R765" s="9">
        <v>513</v>
      </c>
      <c r="S765" s="9" t="s">
        <v>55</v>
      </c>
      <c r="T765" s="9" t="s">
        <v>55</v>
      </c>
      <c r="U765" s="9" t="s">
        <v>55</v>
      </c>
      <c r="V765" s="9" t="s">
        <v>55</v>
      </c>
      <c r="W765" s="11">
        <v>69370</v>
      </c>
      <c r="X765" s="11">
        <v>73215</v>
      </c>
      <c r="Y765" s="11">
        <v>61965</v>
      </c>
      <c r="Z765" s="11">
        <v>52677</v>
      </c>
      <c r="AA765" s="11">
        <v>39850</v>
      </c>
      <c r="AB765" s="11">
        <v>39850</v>
      </c>
      <c r="AC765" s="9" t="s">
        <v>55</v>
      </c>
      <c r="AD765" s="10">
        <v>0.41499999999999998</v>
      </c>
      <c r="AE765" s="10">
        <v>0.48</v>
      </c>
      <c r="AF765" s="10">
        <v>0.443</v>
      </c>
      <c r="AG765" s="9">
        <v>142.66999999999999</v>
      </c>
      <c r="AH765" s="9">
        <v>212.67</v>
      </c>
      <c r="AI765" s="9">
        <v>15.68</v>
      </c>
      <c r="AJ765" s="9">
        <v>10.52</v>
      </c>
      <c r="AK765" s="9">
        <v>0.67084999999999995</v>
      </c>
      <c r="AL765" s="9" t="s">
        <v>55</v>
      </c>
      <c r="AM765" s="9" t="s">
        <v>55</v>
      </c>
      <c r="AN765" s="10">
        <v>2.1999999999999999E-2</v>
      </c>
      <c r="AO765" s="10">
        <v>0.312</v>
      </c>
      <c r="AP765" s="10">
        <v>0.218</v>
      </c>
      <c r="AQ765" s="9">
        <v>2267</v>
      </c>
      <c r="AR765" s="9">
        <v>0.74</v>
      </c>
      <c r="AS765" s="10" t="s">
        <v>385</v>
      </c>
      <c r="AT765" s="10">
        <v>0.16300000000000001</v>
      </c>
      <c r="AU765" s="16">
        <v>0.57471264367816088</v>
      </c>
      <c r="AV765" s="1" t="str">
        <f t="shared" si="11"/>
        <v>no</v>
      </c>
    </row>
    <row r="766" spans="1:48" ht="14.25" hidden="1" customHeight="1">
      <c r="A766" s="7">
        <v>762</v>
      </c>
      <c r="B766" s="8" t="s">
        <v>1456</v>
      </c>
      <c r="C766" s="8" t="s">
        <v>1454</v>
      </c>
      <c r="D766" s="9" t="s">
        <v>91</v>
      </c>
      <c r="E766" s="9" t="s">
        <v>59</v>
      </c>
      <c r="F766" s="9" t="s">
        <v>390</v>
      </c>
      <c r="G766" s="9" t="s">
        <v>55</v>
      </c>
      <c r="H766" s="10">
        <v>0.748</v>
      </c>
      <c r="I766" s="10">
        <v>0.74</v>
      </c>
      <c r="J766" s="10">
        <v>0.68100000000000005</v>
      </c>
      <c r="K766" s="10">
        <v>1</v>
      </c>
      <c r="L766" s="10">
        <v>2.1000000000000001E-2</v>
      </c>
      <c r="M766" s="10">
        <v>0.106</v>
      </c>
      <c r="N766" s="10">
        <v>0.83</v>
      </c>
      <c r="O766" s="9">
        <v>1906.55</v>
      </c>
      <c r="P766" s="9" t="s">
        <v>55</v>
      </c>
      <c r="Q766" s="9" t="s">
        <v>55</v>
      </c>
      <c r="R766" s="9">
        <v>517</v>
      </c>
      <c r="S766" s="9" t="s">
        <v>55</v>
      </c>
      <c r="T766" s="9" t="s">
        <v>55</v>
      </c>
      <c r="U766" s="9" t="s">
        <v>55</v>
      </c>
      <c r="V766" s="9" t="s">
        <v>55</v>
      </c>
      <c r="W766" s="11">
        <v>77601</v>
      </c>
      <c r="X766" s="11">
        <v>99738</v>
      </c>
      <c r="Y766" s="11">
        <v>72693</v>
      </c>
      <c r="Z766" s="11">
        <v>61731</v>
      </c>
      <c r="AA766" s="11">
        <v>42470</v>
      </c>
      <c r="AB766" s="11">
        <v>42470</v>
      </c>
      <c r="AC766" s="9" t="s">
        <v>55</v>
      </c>
      <c r="AD766" s="10">
        <v>0.67900000000000005</v>
      </c>
      <c r="AE766" s="10">
        <v>0.3</v>
      </c>
      <c r="AF766" s="10">
        <v>0.26100000000000001</v>
      </c>
      <c r="AG766" s="9">
        <v>183</v>
      </c>
      <c r="AH766" s="9">
        <v>230.33</v>
      </c>
      <c r="AI766" s="9">
        <v>10.42</v>
      </c>
      <c r="AJ766" s="9">
        <v>8.2769999999999992</v>
      </c>
      <c r="AK766" s="9">
        <v>0.79449999999999998</v>
      </c>
      <c r="AL766" s="9" t="s">
        <v>55</v>
      </c>
      <c r="AM766" s="9" t="s">
        <v>55</v>
      </c>
      <c r="AN766" s="10">
        <v>3.5000000000000003E-2</v>
      </c>
      <c r="AO766" s="10">
        <v>0.19700000000000001</v>
      </c>
      <c r="AP766" s="10">
        <v>0.218</v>
      </c>
      <c r="AQ766" s="9">
        <v>1931</v>
      </c>
      <c r="AR766" s="9">
        <v>0.245</v>
      </c>
      <c r="AS766" s="10">
        <v>0.02</v>
      </c>
      <c r="AT766" s="10">
        <v>6.9000000000000006E-2</v>
      </c>
      <c r="AU766" s="16">
        <v>0.80321285140562249</v>
      </c>
      <c r="AV766" s="1" t="str">
        <f t="shared" si="11"/>
        <v>no</v>
      </c>
    </row>
    <row r="767" spans="1:48" ht="14.25" hidden="1" customHeight="1">
      <c r="A767" s="7">
        <v>763</v>
      </c>
      <c r="B767" s="8" t="s">
        <v>1457</v>
      </c>
      <c r="C767" s="8" t="s">
        <v>1454</v>
      </c>
      <c r="D767" s="9" t="s">
        <v>50</v>
      </c>
      <c r="E767" s="9" t="s">
        <v>59</v>
      </c>
      <c r="F767" s="9" t="s">
        <v>273</v>
      </c>
      <c r="G767" s="9">
        <v>1035</v>
      </c>
      <c r="H767" s="10">
        <v>0.70399999999999996</v>
      </c>
      <c r="I767" s="10">
        <v>0.68</v>
      </c>
      <c r="J767" s="10">
        <v>0.58199999999999996</v>
      </c>
      <c r="K767" s="10">
        <v>0.73099999999999998</v>
      </c>
      <c r="L767" s="10">
        <v>0.24099999999999999</v>
      </c>
      <c r="M767" s="10">
        <v>0.17199999999999999</v>
      </c>
      <c r="N767" s="10">
        <v>0.78</v>
      </c>
      <c r="O767" s="9">
        <v>2489.56</v>
      </c>
      <c r="P767" s="9">
        <v>233</v>
      </c>
      <c r="Q767" s="9">
        <v>0</v>
      </c>
      <c r="R767" s="9">
        <v>654</v>
      </c>
      <c r="S767" s="11" t="s">
        <v>55</v>
      </c>
      <c r="T767" s="9" t="s">
        <v>55</v>
      </c>
      <c r="U767" s="9" t="s">
        <v>55</v>
      </c>
      <c r="V767" s="11" t="s">
        <v>55</v>
      </c>
      <c r="W767" s="11">
        <v>73972</v>
      </c>
      <c r="X767" s="11">
        <v>74205</v>
      </c>
      <c r="Y767" s="11">
        <v>64458</v>
      </c>
      <c r="Z767" s="11">
        <v>60768</v>
      </c>
      <c r="AA767" s="11">
        <v>33350</v>
      </c>
      <c r="AB767" s="11">
        <v>33350</v>
      </c>
      <c r="AC767" s="9" t="s">
        <v>55</v>
      </c>
      <c r="AD767" s="10">
        <v>0.66700000000000004</v>
      </c>
      <c r="AE767" s="10">
        <v>0.28999999999999998</v>
      </c>
      <c r="AF767" s="10">
        <v>0.26600000000000001</v>
      </c>
      <c r="AG767" s="9">
        <v>196</v>
      </c>
      <c r="AH767" s="9">
        <v>247.67</v>
      </c>
      <c r="AI767" s="9">
        <v>12.7</v>
      </c>
      <c r="AJ767" s="9">
        <v>10.052</v>
      </c>
      <c r="AK767" s="9">
        <v>0.79139000000000004</v>
      </c>
      <c r="AL767" s="10" t="s">
        <v>55</v>
      </c>
      <c r="AM767" s="10" t="s">
        <v>55</v>
      </c>
      <c r="AN767" s="10">
        <v>0</v>
      </c>
      <c r="AO767" s="10">
        <v>0.18</v>
      </c>
      <c r="AP767" s="10">
        <v>0.218</v>
      </c>
      <c r="AQ767" s="9">
        <v>3136</v>
      </c>
      <c r="AR767" s="9">
        <v>1.45</v>
      </c>
      <c r="AS767" s="10">
        <v>3.6999999999999998E-2</v>
      </c>
      <c r="AT767" s="10">
        <v>3.6999999999999998E-2</v>
      </c>
      <c r="AU767" s="16">
        <v>0.40816326530612246</v>
      </c>
      <c r="AV767" s="1" t="str">
        <f t="shared" si="11"/>
        <v>no</v>
      </c>
    </row>
    <row r="768" spans="1:48" ht="14.25" hidden="1" customHeight="1">
      <c r="A768" s="7">
        <v>764</v>
      </c>
      <c r="B768" s="8" t="s">
        <v>1458</v>
      </c>
      <c r="C768" s="8" t="s">
        <v>1454</v>
      </c>
      <c r="D768" s="9" t="s">
        <v>69</v>
      </c>
      <c r="E768" s="9" t="s">
        <v>59</v>
      </c>
      <c r="F768" s="9" t="s">
        <v>189</v>
      </c>
      <c r="G768" s="9">
        <v>995</v>
      </c>
      <c r="H768" s="10">
        <v>0.51200000000000001</v>
      </c>
      <c r="I768" s="10">
        <v>0.49099999999999999</v>
      </c>
      <c r="J768" s="10">
        <v>0.378</v>
      </c>
      <c r="K768" s="10">
        <v>0.82599999999999996</v>
      </c>
      <c r="L768" s="10">
        <v>0.251</v>
      </c>
      <c r="M768" s="10">
        <v>0.32400000000000001</v>
      </c>
      <c r="N768" s="10">
        <v>0.76</v>
      </c>
      <c r="O768" s="9">
        <v>2289.75</v>
      </c>
      <c r="P768" s="9">
        <v>149</v>
      </c>
      <c r="Q768" s="9">
        <v>9</v>
      </c>
      <c r="R768" s="9">
        <v>502</v>
      </c>
      <c r="S768" s="9" t="s">
        <v>55</v>
      </c>
      <c r="T768" s="9" t="s">
        <v>55</v>
      </c>
      <c r="U768" s="9" t="s">
        <v>55</v>
      </c>
      <c r="V768" s="9" t="s">
        <v>55</v>
      </c>
      <c r="W768" s="11">
        <v>63993</v>
      </c>
      <c r="X768" s="11">
        <v>79686</v>
      </c>
      <c r="Y768" s="11">
        <v>68877</v>
      </c>
      <c r="Z768" s="11">
        <v>57060</v>
      </c>
      <c r="AA768" s="11">
        <v>31100</v>
      </c>
      <c r="AB768" s="11">
        <v>31100</v>
      </c>
      <c r="AC768" s="9" t="s">
        <v>55</v>
      </c>
      <c r="AD768" s="10">
        <v>0.34499999999999997</v>
      </c>
      <c r="AE768" s="10">
        <v>0.42</v>
      </c>
      <c r="AF768" s="10">
        <v>0.39800000000000002</v>
      </c>
      <c r="AG768" s="9">
        <v>107</v>
      </c>
      <c r="AH768" s="9">
        <v>161.33000000000001</v>
      </c>
      <c r="AI768" s="9">
        <v>21.4</v>
      </c>
      <c r="AJ768" s="9">
        <v>14.193</v>
      </c>
      <c r="AK768" s="9">
        <v>0.66322000000000003</v>
      </c>
      <c r="AL768" s="9" t="s">
        <v>55</v>
      </c>
      <c r="AM768" s="9" t="s">
        <v>55</v>
      </c>
      <c r="AN768" s="10">
        <v>4.0000000000000001E-3</v>
      </c>
      <c r="AO768" s="10">
        <v>0.216</v>
      </c>
      <c r="AP768" s="10">
        <v>0.218</v>
      </c>
      <c r="AQ768" s="9">
        <v>2856</v>
      </c>
      <c r="AR768" s="9">
        <v>0.42699999999999999</v>
      </c>
      <c r="AS768" s="10">
        <v>1E-3</v>
      </c>
      <c r="AT768" s="9">
        <v>0.16700000000000001</v>
      </c>
      <c r="AU768" s="16">
        <v>0.70077084793272604</v>
      </c>
      <c r="AV768" s="1" t="str">
        <f t="shared" si="11"/>
        <v>no</v>
      </c>
    </row>
    <row r="769" spans="1:48" ht="14.25" hidden="1" customHeight="1">
      <c r="A769" s="7">
        <v>765</v>
      </c>
      <c r="B769" s="8" t="s">
        <v>1459</v>
      </c>
      <c r="C769" s="8" t="s">
        <v>1454</v>
      </c>
      <c r="D769" s="9" t="s">
        <v>50</v>
      </c>
      <c r="E769" s="9" t="s">
        <v>59</v>
      </c>
      <c r="F769" s="9" t="s">
        <v>205</v>
      </c>
      <c r="G769" s="9">
        <v>1098</v>
      </c>
      <c r="H769" s="10">
        <v>0.58199999999999996</v>
      </c>
      <c r="I769" s="10">
        <v>0.57499999999999996</v>
      </c>
      <c r="J769" s="10">
        <v>0.48599999999999999</v>
      </c>
      <c r="K769" s="10">
        <v>0.66300000000000003</v>
      </c>
      <c r="L769" s="10">
        <v>9.8000000000000004E-2</v>
      </c>
      <c r="M769" s="10">
        <v>0.28599999999999998</v>
      </c>
      <c r="N769" s="10">
        <v>0.79</v>
      </c>
      <c r="O769" s="9">
        <v>3295.94</v>
      </c>
      <c r="P769" s="9">
        <v>437</v>
      </c>
      <c r="Q769" s="9">
        <v>140</v>
      </c>
      <c r="R769" s="9">
        <v>514</v>
      </c>
      <c r="S769" s="9" t="s">
        <v>55</v>
      </c>
      <c r="T769" s="9" t="s">
        <v>55</v>
      </c>
      <c r="U769" s="9" t="s">
        <v>55</v>
      </c>
      <c r="V769" s="9" t="s">
        <v>55</v>
      </c>
      <c r="W769" s="11">
        <v>76325</v>
      </c>
      <c r="X769" s="11">
        <v>99333</v>
      </c>
      <c r="Y769" s="11">
        <v>74511</v>
      </c>
      <c r="Z769" s="11">
        <v>62613</v>
      </c>
      <c r="AA769" s="11">
        <v>39560</v>
      </c>
      <c r="AB769" s="11">
        <v>39560</v>
      </c>
      <c r="AC769" s="9" t="s">
        <v>55</v>
      </c>
      <c r="AD769" s="10">
        <v>0.53800000000000003</v>
      </c>
      <c r="AE769" s="10">
        <v>0.37</v>
      </c>
      <c r="AF769" s="10">
        <v>0.34100000000000003</v>
      </c>
      <c r="AG769" s="9">
        <v>286.67</v>
      </c>
      <c r="AH769" s="9">
        <v>308</v>
      </c>
      <c r="AI769" s="9">
        <v>11.5</v>
      </c>
      <c r="AJ769" s="9">
        <v>10.701000000000001</v>
      </c>
      <c r="AK769" s="9">
        <v>0.93074000000000001</v>
      </c>
      <c r="AL769" s="9" t="s">
        <v>55</v>
      </c>
      <c r="AM769" s="9" t="s">
        <v>55</v>
      </c>
      <c r="AN769" s="10">
        <v>2.8000000000000001E-2</v>
      </c>
      <c r="AO769" s="10">
        <v>0.24299999999999999</v>
      </c>
      <c r="AP769" s="10">
        <v>0.218</v>
      </c>
      <c r="AQ769" s="9">
        <v>3984</v>
      </c>
      <c r="AR769" s="9">
        <v>1.56</v>
      </c>
      <c r="AS769" s="10" t="s">
        <v>978</v>
      </c>
      <c r="AT769" s="10">
        <v>4.3999999999999997E-2</v>
      </c>
      <c r="AU769" s="16">
        <v>0.390625</v>
      </c>
      <c r="AV769" s="1" t="str">
        <f t="shared" si="11"/>
        <v>no</v>
      </c>
    </row>
    <row r="770" spans="1:48" ht="14.25" customHeight="1">
      <c r="A770" s="7">
        <v>158</v>
      </c>
      <c r="B770" s="8" t="s">
        <v>470</v>
      </c>
      <c r="C770" s="8" t="s">
        <v>438</v>
      </c>
      <c r="D770" s="9" t="s">
        <v>50</v>
      </c>
      <c r="E770" s="9" t="s">
        <v>59</v>
      </c>
      <c r="F770" s="9" t="s">
        <v>203</v>
      </c>
      <c r="G770" s="9" t="s">
        <v>55</v>
      </c>
      <c r="H770" s="10">
        <v>0.45400000000000001</v>
      </c>
      <c r="I770" s="10">
        <v>0.39800000000000002</v>
      </c>
      <c r="J770" s="10">
        <v>0.311</v>
      </c>
      <c r="K770" s="10">
        <v>0.76100000000000001</v>
      </c>
      <c r="L770" s="10">
        <v>0.316</v>
      </c>
      <c r="M770" s="10">
        <v>0.73099999999999998</v>
      </c>
      <c r="N770" s="10">
        <v>0.71</v>
      </c>
      <c r="O770" s="9">
        <v>13473.46</v>
      </c>
      <c r="P770" s="9">
        <v>1431</v>
      </c>
      <c r="Q770" s="9">
        <v>0</v>
      </c>
      <c r="R770" s="9">
        <v>2726</v>
      </c>
      <c r="S770" s="9" t="s">
        <v>55</v>
      </c>
      <c r="T770" s="9" t="s">
        <v>55</v>
      </c>
      <c r="U770" s="9" t="s">
        <v>55</v>
      </c>
      <c r="V770" s="9" t="s">
        <v>55</v>
      </c>
      <c r="W770" s="11">
        <v>75636</v>
      </c>
      <c r="X770" s="11">
        <v>91656</v>
      </c>
      <c r="Y770" s="11">
        <v>73161</v>
      </c>
      <c r="Z770" s="11">
        <v>63639</v>
      </c>
      <c r="AA770" s="11">
        <v>20830</v>
      </c>
      <c r="AB770" s="11">
        <v>20830</v>
      </c>
      <c r="AC770" s="9" t="s">
        <v>55</v>
      </c>
      <c r="AD770" s="10">
        <v>0.435</v>
      </c>
      <c r="AE770" s="10">
        <v>0.46</v>
      </c>
      <c r="AF770" s="10">
        <v>0.501</v>
      </c>
      <c r="AG770" s="9">
        <v>497.67</v>
      </c>
      <c r="AH770" s="9">
        <v>710.67</v>
      </c>
      <c r="AI770" s="9">
        <v>27.07</v>
      </c>
      <c r="AJ770" s="9">
        <v>18.959</v>
      </c>
      <c r="AK770" s="9">
        <v>0.70028000000000001</v>
      </c>
      <c r="AL770" s="9" t="s">
        <v>55</v>
      </c>
      <c r="AM770" s="9" t="s">
        <v>55</v>
      </c>
      <c r="AN770" s="10">
        <v>2.4E-2</v>
      </c>
      <c r="AO770" s="10">
        <v>0.497</v>
      </c>
      <c r="AP770" s="10">
        <v>0.437</v>
      </c>
      <c r="AQ770" s="9">
        <v>15800</v>
      </c>
      <c r="AR770" s="9">
        <v>3.4830000000000001</v>
      </c>
      <c r="AS770" s="10" t="s">
        <v>471</v>
      </c>
      <c r="AT770" s="9">
        <v>1.9E-2</v>
      </c>
      <c r="AU770" s="16">
        <v>0.22306491188935984</v>
      </c>
      <c r="AV770" s="1" t="str">
        <f t="shared" si="11"/>
        <v>yes</v>
      </c>
    </row>
    <row r="771" spans="1:48" ht="14.25" hidden="1" customHeight="1">
      <c r="A771" s="7">
        <v>767</v>
      </c>
      <c r="B771" s="8" t="s">
        <v>1462</v>
      </c>
      <c r="C771" s="8" t="s">
        <v>1454</v>
      </c>
      <c r="D771" s="9" t="s">
        <v>91</v>
      </c>
      <c r="E771" s="9" t="s">
        <v>59</v>
      </c>
      <c r="F771" s="9" t="s">
        <v>390</v>
      </c>
      <c r="G771" s="9">
        <v>1350</v>
      </c>
      <c r="H771" s="10">
        <v>0.85099999999999998</v>
      </c>
      <c r="I771" s="10">
        <v>0.84</v>
      </c>
      <c r="J771" s="10">
        <v>0.78200000000000003</v>
      </c>
      <c r="K771" s="10">
        <v>0.79600000000000004</v>
      </c>
      <c r="L771" s="10">
        <v>0.01</v>
      </c>
      <c r="M771" s="10">
        <v>3.3000000000000002E-2</v>
      </c>
      <c r="N771" s="10">
        <v>0.94</v>
      </c>
      <c r="O771" s="9">
        <v>1644.08</v>
      </c>
      <c r="P771" s="9">
        <v>124</v>
      </c>
      <c r="Q771" s="9">
        <v>11</v>
      </c>
      <c r="R771" s="9">
        <v>361</v>
      </c>
      <c r="S771" s="11" t="s">
        <v>55</v>
      </c>
      <c r="T771" s="9" t="s">
        <v>55</v>
      </c>
      <c r="U771" s="9" t="s">
        <v>55</v>
      </c>
      <c r="V771" s="11" t="s">
        <v>55</v>
      </c>
      <c r="W771" s="11">
        <v>107172</v>
      </c>
      <c r="X771" s="11">
        <v>132669</v>
      </c>
      <c r="Y771" s="11">
        <v>92457</v>
      </c>
      <c r="Z771" s="11">
        <v>74817</v>
      </c>
      <c r="AA771" s="11">
        <v>47140</v>
      </c>
      <c r="AB771" s="11">
        <v>47140</v>
      </c>
      <c r="AC771" s="9" t="s">
        <v>55</v>
      </c>
      <c r="AD771" s="10">
        <v>0.88800000000000001</v>
      </c>
      <c r="AE771" s="10">
        <v>0.14000000000000001</v>
      </c>
      <c r="AF771" s="10">
        <v>0.161</v>
      </c>
      <c r="AG771" s="9">
        <v>173.33</v>
      </c>
      <c r="AH771" s="9">
        <v>257.67</v>
      </c>
      <c r="AI771" s="9">
        <v>9.49</v>
      </c>
      <c r="AJ771" s="9">
        <v>6.3810000000000002</v>
      </c>
      <c r="AK771" s="9">
        <v>0.67269999999999996</v>
      </c>
      <c r="AL771" s="10" t="s">
        <v>55</v>
      </c>
      <c r="AM771" s="10" t="s">
        <v>55</v>
      </c>
      <c r="AN771" s="10">
        <v>0.191</v>
      </c>
      <c r="AO771" s="10">
        <v>0.30199999999999999</v>
      </c>
      <c r="AP771" s="10">
        <v>0.218</v>
      </c>
      <c r="AQ771" s="9">
        <v>1692</v>
      </c>
      <c r="AR771" s="9">
        <v>0.433</v>
      </c>
      <c r="AS771" s="10" t="s">
        <v>213</v>
      </c>
      <c r="AT771" s="10" t="s">
        <v>383</v>
      </c>
      <c r="AU771" s="16">
        <v>0.69783670621074667</v>
      </c>
      <c r="AV771" s="1" t="str">
        <f t="shared" si="11"/>
        <v>no</v>
      </c>
    </row>
    <row r="772" spans="1:48" ht="14.25" hidden="1" customHeight="1">
      <c r="A772" s="7">
        <v>768</v>
      </c>
      <c r="B772" s="8" t="s">
        <v>1463</v>
      </c>
      <c r="C772" s="8" t="s">
        <v>1454</v>
      </c>
      <c r="D772" s="9" t="s">
        <v>91</v>
      </c>
      <c r="E772" s="9" t="s">
        <v>59</v>
      </c>
      <c r="F772" s="9" t="s">
        <v>409</v>
      </c>
      <c r="G772" s="9">
        <v>1300</v>
      </c>
      <c r="H772" s="10">
        <v>0.89900000000000002</v>
      </c>
      <c r="I772" s="10">
        <v>0.89</v>
      </c>
      <c r="J772" s="10">
        <v>0.84799999999999998</v>
      </c>
      <c r="K772" s="10">
        <v>0.98499999999999999</v>
      </c>
      <c r="L772" s="10">
        <v>0.01</v>
      </c>
      <c r="M772" s="10">
        <v>6.2E-2</v>
      </c>
      <c r="N772" s="10">
        <v>0.93</v>
      </c>
      <c r="O772" s="9">
        <v>3595.87</v>
      </c>
      <c r="P772" s="9">
        <v>22</v>
      </c>
      <c r="Q772" s="9" t="s">
        <v>55</v>
      </c>
      <c r="R772" s="9">
        <v>1102</v>
      </c>
      <c r="S772" s="9" t="s">
        <v>55</v>
      </c>
      <c r="T772" s="9" t="s">
        <v>55</v>
      </c>
      <c r="U772" s="9" t="s">
        <v>55</v>
      </c>
      <c r="V772" s="9" t="s">
        <v>55</v>
      </c>
      <c r="W772" s="11">
        <v>97360</v>
      </c>
      <c r="X772" s="11">
        <v>121140</v>
      </c>
      <c r="Y772" s="11">
        <v>96732</v>
      </c>
      <c r="Z772" s="11">
        <v>78606</v>
      </c>
      <c r="AA772" s="11">
        <v>50152</v>
      </c>
      <c r="AB772" s="11">
        <v>50152</v>
      </c>
      <c r="AC772" s="9" t="s">
        <v>55</v>
      </c>
      <c r="AD772" s="10">
        <v>0.91100000000000003</v>
      </c>
      <c r="AE772" s="10">
        <v>0.09</v>
      </c>
      <c r="AF772" s="10">
        <v>0.109</v>
      </c>
      <c r="AG772" s="9">
        <v>403</v>
      </c>
      <c r="AH772" s="9">
        <v>799.33</v>
      </c>
      <c r="AI772" s="9">
        <v>8.92</v>
      </c>
      <c r="AJ772" s="9">
        <v>4.4989999999999997</v>
      </c>
      <c r="AK772" s="9">
        <v>0.50417000000000001</v>
      </c>
      <c r="AL772" s="9" t="s">
        <v>55</v>
      </c>
      <c r="AM772" s="9" t="s">
        <v>55</v>
      </c>
      <c r="AN772" s="10">
        <v>6.4000000000000001E-2</v>
      </c>
      <c r="AO772" s="10">
        <v>0.17199999999999999</v>
      </c>
      <c r="AP772" s="10">
        <v>0.218</v>
      </c>
      <c r="AQ772" s="9">
        <v>3625</v>
      </c>
      <c r="AR772" s="9">
        <v>0.14499999999999999</v>
      </c>
      <c r="AS772" s="10">
        <v>4.4999999999999998E-2</v>
      </c>
      <c r="AT772" s="10" t="s">
        <v>477</v>
      </c>
      <c r="AU772" s="16">
        <v>0.8733624454148472</v>
      </c>
      <c r="AV772" s="1" t="str">
        <f t="shared" si="11"/>
        <v>no</v>
      </c>
    </row>
    <row r="773" spans="1:48" ht="14.25" hidden="1" customHeight="1">
      <c r="A773" s="7">
        <v>769</v>
      </c>
      <c r="B773" s="8" t="s">
        <v>1464</v>
      </c>
      <c r="C773" s="8" t="s">
        <v>1454</v>
      </c>
      <c r="D773" s="9" t="s">
        <v>50</v>
      </c>
      <c r="E773" s="9" t="s">
        <v>59</v>
      </c>
      <c r="F773" s="9" t="s">
        <v>290</v>
      </c>
      <c r="G773" s="9" t="s">
        <v>55</v>
      </c>
      <c r="H773" s="10">
        <v>0.54100000000000004</v>
      </c>
      <c r="I773" s="10">
        <v>0.53500000000000003</v>
      </c>
      <c r="J773" s="10">
        <v>0.499</v>
      </c>
      <c r="K773" s="10">
        <v>0.65</v>
      </c>
      <c r="L773" s="10">
        <v>0.16900000000000001</v>
      </c>
      <c r="M773" s="10">
        <v>0.39400000000000002</v>
      </c>
      <c r="N773" s="10">
        <v>0.76</v>
      </c>
      <c r="O773" s="9">
        <v>1772.79</v>
      </c>
      <c r="P773" s="9">
        <v>429</v>
      </c>
      <c r="Q773" s="9" t="s">
        <v>55</v>
      </c>
      <c r="R773" s="9">
        <v>283</v>
      </c>
      <c r="S773" s="9" t="s">
        <v>55</v>
      </c>
      <c r="T773" s="9" t="s">
        <v>55</v>
      </c>
      <c r="U773" s="9" t="s">
        <v>55</v>
      </c>
      <c r="V773" s="9" t="s">
        <v>55</v>
      </c>
      <c r="W773" s="11">
        <v>67353</v>
      </c>
      <c r="X773" s="11">
        <v>85626</v>
      </c>
      <c r="Y773" s="11">
        <v>68877</v>
      </c>
      <c r="Z773" s="11">
        <v>59220</v>
      </c>
      <c r="AA773" s="11">
        <v>29842</v>
      </c>
      <c r="AB773" s="11">
        <v>29842</v>
      </c>
      <c r="AC773" s="9" t="s">
        <v>55</v>
      </c>
      <c r="AD773" s="10">
        <v>0.58699999999999997</v>
      </c>
      <c r="AE773" s="10">
        <v>0.46</v>
      </c>
      <c r="AF773" s="10">
        <v>0.371</v>
      </c>
      <c r="AG773" s="9">
        <v>139.33000000000001</v>
      </c>
      <c r="AH773" s="9">
        <v>164.67</v>
      </c>
      <c r="AI773" s="9">
        <v>12.72</v>
      </c>
      <c r="AJ773" s="9">
        <v>10.766</v>
      </c>
      <c r="AK773" s="9">
        <v>0.84614999999999996</v>
      </c>
      <c r="AL773" s="9" t="s">
        <v>55</v>
      </c>
      <c r="AM773" s="9" t="s">
        <v>55</v>
      </c>
      <c r="AN773" s="10">
        <v>3.0000000000000001E-3</v>
      </c>
      <c r="AO773" s="10">
        <v>0.22900000000000001</v>
      </c>
      <c r="AP773" s="10">
        <v>0.218</v>
      </c>
      <c r="AQ773" s="9">
        <v>2428</v>
      </c>
      <c r="AR773" s="9">
        <v>1.0489999999999999</v>
      </c>
      <c r="AS773" s="10" t="s">
        <v>477</v>
      </c>
      <c r="AT773" s="10" t="s">
        <v>555</v>
      </c>
      <c r="AU773" s="16">
        <v>0.4880429477794046</v>
      </c>
      <c r="AV773" s="1" t="str">
        <f t="shared" si="11"/>
        <v>no</v>
      </c>
    </row>
    <row r="774" spans="1:48" ht="14.25" hidden="1" customHeight="1">
      <c r="A774" s="7">
        <v>770</v>
      </c>
      <c r="B774" s="8" t="s">
        <v>1465</v>
      </c>
      <c r="C774" s="8" t="s">
        <v>1454</v>
      </c>
      <c r="D774" s="9" t="s">
        <v>50</v>
      </c>
      <c r="E774" s="9" t="s">
        <v>51</v>
      </c>
      <c r="F774" s="9" t="s">
        <v>171</v>
      </c>
      <c r="G774" s="9">
        <v>920</v>
      </c>
      <c r="H774" s="10">
        <v>0.51700000000000002</v>
      </c>
      <c r="I774" s="10">
        <v>0.48599999999999999</v>
      </c>
      <c r="J774" s="10">
        <v>0.34399999999999997</v>
      </c>
      <c r="K774" s="10">
        <v>0.73699999999999999</v>
      </c>
      <c r="L774" s="10">
        <v>0.13700000000000001</v>
      </c>
      <c r="M774" s="10">
        <v>0.441</v>
      </c>
      <c r="N774" s="10">
        <v>0.77</v>
      </c>
      <c r="O774" s="9">
        <v>6612.37</v>
      </c>
      <c r="P774" s="9">
        <v>953</v>
      </c>
      <c r="Q774" s="9" t="s">
        <v>55</v>
      </c>
      <c r="R774" s="9">
        <v>1412</v>
      </c>
      <c r="S774" s="9">
        <v>13782</v>
      </c>
      <c r="T774" s="9" t="s">
        <v>209</v>
      </c>
      <c r="U774" s="9" t="s">
        <v>679</v>
      </c>
      <c r="V774" s="9">
        <v>9237</v>
      </c>
      <c r="W774" s="11">
        <v>89624</v>
      </c>
      <c r="X774" s="11">
        <v>106146</v>
      </c>
      <c r="Y774" s="11">
        <v>87399</v>
      </c>
      <c r="Z774" s="11">
        <v>71838</v>
      </c>
      <c r="AA774" s="11">
        <v>9936</v>
      </c>
      <c r="AB774" s="11">
        <v>14069</v>
      </c>
      <c r="AC774" s="9" t="s">
        <v>1005</v>
      </c>
      <c r="AD774" s="10">
        <v>0.433</v>
      </c>
      <c r="AE774" s="10">
        <v>0.44</v>
      </c>
      <c r="AF774" s="10">
        <v>0.38900000000000001</v>
      </c>
      <c r="AG774" s="9">
        <v>314.67</v>
      </c>
      <c r="AH774" s="9">
        <v>401.33</v>
      </c>
      <c r="AI774" s="9">
        <v>21.01</v>
      </c>
      <c r="AJ774" s="9">
        <v>16.475999999999999</v>
      </c>
      <c r="AK774" s="9">
        <v>0.78405000000000002</v>
      </c>
      <c r="AL774" s="9">
        <v>1E-3</v>
      </c>
      <c r="AM774" s="9">
        <v>0.48899999999999999</v>
      </c>
      <c r="AN774" s="10">
        <v>0.01</v>
      </c>
      <c r="AO774" s="10">
        <v>0.186</v>
      </c>
      <c r="AP774" s="10">
        <v>0.218</v>
      </c>
      <c r="AQ774" s="9">
        <v>7854</v>
      </c>
      <c r="AR774" s="9">
        <v>0.374</v>
      </c>
      <c r="AS774" s="9">
        <v>3.1E-2</v>
      </c>
      <c r="AT774" s="10">
        <v>8.4000000000000005E-2</v>
      </c>
      <c r="AU774" s="16">
        <v>0.72780203784570596</v>
      </c>
      <c r="AV774" s="1" t="str">
        <f t="shared" ref="AV774:AV837" si="12">IF(AND(O774&gt;=4000,O774&lt;=25000),"yes","no")</f>
        <v>yes</v>
      </c>
    </row>
    <row r="775" spans="1:48" ht="14.25" hidden="1" customHeight="1">
      <c r="A775" s="7">
        <v>771</v>
      </c>
      <c r="B775" s="8" t="s">
        <v>1466</v>
      </c>
      <c r="C775" s="8" t="s">
        <v>1454</v>
      </c>
      <c r="D775" s="9" t="s">
        <v>50</v>
      </c>
      <c r="E775" s="9" t="s">
        <v>59</v>
      </c>
      <c r="F775" s="9" t="s">
        <v>290</v>
      </c>
      <c r="G775" s="9">
        <v>965.5</v>
      </c>
      <c r="H775" s="10">
        <v>0.496</v>
      </c>
      <c r="I775" s="10">
        <v>0.48799999999999999</v>
      </c>
      <c r="J775" s="10">
        <v>0.4</v>
      </c>
      <c r="K775" s="10">
        <v>0.61599999999999999</v>
      </c>
      <c r="L775" s="10">
        <v>0.25700000000000001</v>
      </c>
      <c r="M775" s="10">
        <v>0.54900000000000004</v>
      </c>
      <c r="N775" s="10">
        <v>0.77</v>
      </c>
      <c r="O775" s="9">
        <v>1917.45</v>
      </c>
      <c r="P775" s="9">
        <v>302</v>
      </c>
      <c r="Q775" s="9">
        <v>20</v>
      </c>
      <c r="R775" s="9">
        <v>323</v>
      </c>
      <c r="S775" s="11" t="s">
        <v>55</v>
      </c>
      <c r="T775" s="9" t="s">
        <v>55</v>
      </c>
      <c r="U775" s="9" t="s">
        <v>55</v>
      </c>
      <c r="V775" s="11" t="s">
        <v>55</v>
      </c>
      <c r="W775" s="11">
        <v>65153</v>
      </c>
      <c r="X775" s="11">
        <v>77976</v>
      </c>
      <c r="Y775" s="11">
        <v>63054</v>
      </c>
      <c r="Z775" s="11">
        <v>53901</v>
      </c>
      <c r="AA775" s="11">
        <v>26832</v>
      </c>
      <c r="AB775" s="11">
        <v>26832</v>
      </c>
      <c r="AC775" s="9" t="s">
        <v>55</v>
      </c>
      <c r="AD775" s="10">
        <v>0.314</v>
      </c>
      <c r="AE775" s="10">
        <v>0.55000000000000004</v>
      </c>
      <c r="AF775" s="10">
        <v>0.502</v>
      </c>
      <c r="AG775" s="9">
        <v>97</v>
      </c>
      <c r="AH775" s="9">
        <v>191.33</v>
      </c>
      <c r="AI775" s="9">
        <v>19.77</v>
      </c>
      <c r="AJ775" s="9">
        <v>10.021000000000001</v>
      </c>
      <c r="AK775" s="9">
        <v>0.50697000000000003</v>
      </c>
      <c r="AL775" s="10" t="s">
        <v>55</v>
      </c>
      <c r="AM775" s="10" t="s">
        <v>55</v>
      </c>
      <c r="AN775" s="10">
        <v>3.0000000000000001E-3</v>
      </c>
      <c r="AO775" s="10">
        <v>0.252</v>
      </c>
      <c r="AP775" s="10">
        <v>0.218</v>
      </c>
      <c r="AQ775" s="9">
        <v>2272</v>
      </c>
      <c r="AR775" s="9">
        <v>0.49199999999999999</v>
      </c>
      <c r="AS775" s="9" t="s">
        <v>414</v>
      </c>
      <c r="AT775" s="9">
        <v>0.182</v>
      </c>
      <c r="AU775" s="16">
        <v>0.67024128686327078</v>
      </c>
      <c r="AV775" s="1" t="str">
        <f t="shared" si="12"/>
        <v>no</v>
      </c>
    </row>
    <row r="776" spans="1:48" ht="14.25" hidden="1" customHeight="1">
      <c r="A776" s="7">
        <v>772</v>
      </c>
      <c r="B776" s="8" t="s">
        <v>1467</v>
      </c>
      <c r="C776" s="8" t="s">
        <v>1454</v>
      </c>
      <c r="D776" s="9" t="s">
        <v>50</v>
      </c>
      <c r="E776" s="9" t="s">
        <v>59</v>
      </c>
      <c r="F776" s="9" t="s">
        <v>442</v>
      </c>
      <c r="G776" s="9" t="s">
        <v>55</v>
      </c>
      <c r="H776" s="10">
        <v>0.56499999999999995</v>
      </c>
      <c r="I776" s="10">
        <v>0.55700000000000005</v>
      </c>
      <c r="J776" s="10">
        <v>0.504</v>
      </c>
      <c r="K776" s="10">
        <v>0.46500000000000002</v>
      </c>
      <c r="L776" s="10">
        <v>0.35499999999999998</v>
      </c>
      <c r="M776" s="10">
        <v>0.55800000000000005</v>
      </c>
      <c r="N776" s="10">
        <v>0.76</v>
      </c>
      <c r="O776" s="9">
        <v>1787.44</v>
      </c>
      <c r="P776" s="9">
        <v>398</v>
      </c>
      <c r="Q776" s="9">
        <v>158</v>
      </c>
      <c r="R776" s="9">
        <v>217</v>
      </c>
      <c r="S776" s="11" t="s">
        <v>55</v>
      </c>
      <c r="T776" s="9" t="s">
        <v>55</v>
      </c>
      <c r="U776" s="9" t="s">
        <v>55</v>
      </c>
      <c r="V776" s="11" t="s">
        <v>55</v>
      </c>
      <c r="W776" s="11">
        <v>69797</v>
      </c>
      <c r="X776" s="11">
        <v>81819</v>
      </c>
      <c r="Y776" s="11">
        <v>70470</v>
      </c>
      <c r="Z776" s="11">
        <v>62028</v>
      </c>
      <c r="AA776" s="11">
        <v>34440</v>
      </c>
      <c r="AB776" s="11">
        <v>34440</v>
      </c>
      <c r="AC776" s="9" t="s">
        <v>55</v>
      </c>
      <c r="AD776" s="10">
        <v>0.441</v>
      </c>
      <c r="AE776" s="10">
        <v>0.75</v>
      </c>
      <c r="AF776" s="10">
        <v>0.59899999999999998</v>
      </c>
      <c r="AG776" s="9">
        <v>114</v>
      </c>
      <c r="AH776" s="9">
        <v>188.67</v>
      </c>
      <c r="AI776" s="9">
        <v>15.68</v>
      </c>
      <c r="AJ776" s="9">
        <v>9.4740000000000002</v>
      </c>
      <c r="AK776" s="9">
        <v>0.60424</v>
      </c>
      <c r="AL776" s="10" t="s">
        <v>55</v>
      </c>
      <c r="AM776" s="10" t="s">
        <v>55</v>
      </c>
      <c r="AN776" s="10">
        <v>7.6999999999999999E-2</v>
      </c>
      <c r="AO776" s="10">
        <v>0.157</v>
      </c>
      <c r="AP776" s="10">
        <v>0.218</v>
      </c>
      <c r="AQ776" s="9">
        <v>2224</v>
      </c>
      <c r="AR776" s="9">
        <v>10.4</v>
      </c>
      <c r="AS776" s="10">
        <v>0.06</v>
      </c>
      <c r="AT776" s="10">
        <v>0.124</v>
      </c>
      <c r="AU776" s="16">
        <v>8.7719298245614086E-2</v>
      </c>
      <c r="AV776" s="1" t="str">
        <f t="shared" si="12"/>
        <v>no</v>
      </c>
    </row>
    <row r="777" spans="1:48" ht="14.25" hidden="1" customHeight="1">
      <c r="A777" s="7">
        <v>773</v>
      </c>
      <c r="B777" s="8" t="s">
        <v>1468</v>
      </c>
      <c r="C777" s="8" t="s">
        <v>1454</v>
      </c>
      <c r="D777" s="9" t="s">
        <v>50</v>
      </c>
      <c r="E777" s="9" t="s">
        <v>59</v>
      </c>
      <c r="F777" s="9" t="s">
        <v>290</v>
      </c>
      <c r="G777" s="9">
        <v>965</v>
      </c>
      <c r="H777" s="10">
        <v>0.48699999999999999</v>
      </c>
      <c r="I777" s="10">
        <v>0.47299999999999998</v>
      </c>
      <c r="J777" s="10">
        <v>0.37</v>
      </c>
      <c r="K777" s="10">
        <v>0.74</v>
      </c>
      <c r="L777" s="10">
        <v>0.20399999999999999</v>
      </c>
      <c r="M777" s="10">
        <v>0.504</v>
      </c>
      <c r="N777" s="10">
        <v>0.66</v>
      </c>
      <c r="O777" s="9">
        <v>1591.85</v>
      </c>
      <c r="P777" s="9">
        <v>203</v>
      </c>
      <c r="Q777" s="9">
        <v>20</v>
      </c>
      <c r="R777" s="9">
        <v>364</v>
      </c>
      <c r="S777" s="9" t="s">
        <v>55</v>
      </c>
      <c r="T777" s="9" t="s">
        <v>55</v>
      </c>
      <c r="U777" s="9" t="s">
        <v>55</v>
      </c>
      <c r="V777" s="9" t="s">
        <v>55</v>
      </c>
      <c r="W777" s="11">
        <v>65193</v>
      </c>
      <c r="X777" s="11">
        <v>69255</v>
      </c>
      <c r="Y777" s="11">
        <v>49401</v>
      </c>
      <c r="Z777" s="11">
        <v>44883</v>
      </c>
      <c r="AA777" s="11">
        <v>33130</v>
      </c>
      <c r="AB777" s="11">
        <v>33130</v>
      </c>
      <c r="AC777" s="9" t="s">
        <v>55</v>
      </c>
      <c r="AD777" s="10">
        <v>0.40699999999999997</v>
      </c>
      <c r="AE777" s="10">
        <v>0.34</v>
      </c>
      <c r="AF777" s="10">
        <v>0.45</v>
      </c>
      <c r="AG777" s="9">
        <v>73</v>
      </c>
      <c r="AH777" s="9">
        <v>86</v>
      </c>
      <c r="AI777" s="9">
        <v>21.81</v>
      </c>
      <c r="AJ777" s="9">
        <v>18.510000000000002</v>
      </c>
      <c r="AK777" s="9">
        <v>0.84884000000000004</v>
      </c>
      <c r="AL777" s="9" t="s">
        <v>55</v>
      </c>
      <c r="AM777" s="9" t="s">
        <v>55</v>
      </c>
      <c r="AN777" s="10">
        <v>2.8000000000000001E-2</v>
      </c>
      <c r="AO777" s="10">
        <v>0.45200000000000001</v>
      </c>
      <c r="AP777" s="10">
        <v>0.218</v>
      </c>
      <c r="AQ777" s="9">
        <v>1951</v>
      </c>
      <c r="AR777" s="9">
        <v>0.28100000000000003</v>
      </c>
      <c r="AS777" s="10" t="s">
        <v>1234</v>
      </c>
      <c r="AT777" s="10">
        <v>0.08</v>
      </c>
      <c r="AU777" s="16">
        <v>0.78064012490241996</v>
      </c>
      <c r="AV777" s="1" t="str">
        <f t="shared" si="12"/>
        <v>no</v>
      </c>
    </row>
    <row r="778" spans="1:48" ht="14.25" hidden="1" customHeight="1">
      <c r="A778" s="7">
        <v>774</v>
      </c>
      <c r="B778" s="8" t="s">
        <v>1469</v>
      </c>
      <c r="C778" s="8" t="s">
        <v>1454</v>
      </c>
      <c r="D778" s="9" t="s">
        <v>91</v>
      </c>
      <c r="E778" s="9" t="s">
        <v>51</v>
      </c>
      <c r="F778" s="9" t="s">
        <v>363</v>
      </c>
      <c r="G778" s="9" t="s">
        <v>55</v>
      </c>
      <c r="H778" s="10">
        <v>0.17199999999999999</v>
      </c>
      <c r="I778" s="10">
        <v>0.13700000000000001</v>
      </c>
      <c r="J778" s="10">
        <v>5.8999999999999997E-2</v>
      </c>
      <c r="K778" s="10">
        <v>0.96499999999999997</v>
      </c>
      <c r="L778" s="10">
        <v>9.8000000000000004E-2</v>
      </c>
      <c r="M778" s="10">
        <v>0.33300000000000002</v>
      </c>
      <c r="N778" s="10">
        <v>0.44</v>
      </c>
      <c r="O778" s="9">
        <v>664.02</v>
      </c>
      <c r="P778" s="9">
        <v>9</v>
      </c>
      <c r="Q778" s="9" t="s">
        <v>55</v>
      </c>
      <c r="R778" s="9">
        <v>142</v>
      </c>
      <c r="S778" s="9">
        <v>22895</v>
      </c>
      <c r="T778" s="9" t="s">
        <v>503</v>
      </c>
      <c r="U778" s="9" t="s">
        <v>1265</v>
      </c>
      <c r="V778" s="9">
        <v>15522</v>
      </c>
      <c r="W778" s="11">
        <v>91857</v>
      </c>
      <c r="X778" s="11">
        <v>106776</v>
      </c>
      <c r="Y778" s="11">
        <v>87561</v>
      </c>
      <c r="Z778" s="11">
        <v>67671</v>
      </c>
      <c r="AA778" s="11">
        <v>9344</v>
      </c>
      <c r="AB778" s="11">
        <v>14162</v>
      </c>
      <c r="AC778" s="9" t="s">
        <v>489</v>
      </c>
      <c r="AD778" s="10">
        <v>0.17599999999999999</v>
      </c>
      <c r="AE778" s="10">
        <v>0.72</v>
      </c>
      <c r="AF778" s="10">
        <v>0.747</v>
      </c>
      <c r="AG778" s="9">
        <v>59</v>
      </c>
      <c r="AH778" s="9">
        <v>134</v>
      </c>
      <c r="AI778" s="9">
        <v>11.25</v>
      </c>
      <c r="AJ778" s="9">
        <v>4.9550000000000001</v>
      </c>
      <c r="AK778" s="9">
        <v>0.44030000000000002</v>
      </c>
      <c r="AL778" s="9">
        <v>0</v>
      </c>
      <c r="AM778" s="9">
        <v>0.30599999999999999</v>
      </c>
      <c r="AN778" s="10">
        <v>6.0000000000000001E-3</v>
      </c>
      <c r="AO778" s="10">
        <v>0.92</v>
      </c>
      <c r="AP778" s="10">
        <v>0.218</v>
      </c>
      <c r="AQ778" s="9">
        <v>711</v>
      </c>
      <c r="AR778" s="9">
        <v>0.42699999999999999</v>
      </c>
      <c r="AS778" s="10" t="s">
        <v>1470</v>
      </c>
      <c r="AT778" s="10" t="s">
        <v>496</v>
      </c>
      <c r="AU778" s="16">
        <v>0.70077084793272604</v>
      </c>
      <c r="AV778" s="1" t="str">
        <f t="shared" si="12"/>
        <v>no</v>
      </c>
    </row>
    <row r="779" spans="1:48" ht="14.25" hidden="1" customHeight="1">
      <c r="A779" s="7">
        <v>775</v>
      </c>
      <c r="B779" s="8" t="s">
        <v>1471</v>
      </c>
      <c r="C779" s="8" t="s">
        <v>1454</v>
      </c>
      <c r="D779" s="9" t="s">
        <v>50</v>
      </c>
      <c r="E779" s="9" t="s">
        <v>51</v>
      </c>
      <c r="F779" s="9" t="s">
        <v>52</v>
      </c>
      <c r="G779" s="9">
        <v>935</v>
      </c>
      <c r="H779" s="10">
        <v>0.496</v>
      </c>
      <c r="I779" s="10">
        <v>0.47399999999999998</v>
      </c>
      <c r="J779" s="10">
        <v>0.307</v>
      </c>
      <c r="K779" s="10">
        <v>0.84899999999999998</v>
      </c>
      <c r="L779" s="10">
        <v>0.187</v>
      </c>
      <c r="M779" s="10">
        <v>0.375</v>
      </c>
      <c r="N779" s="10">
        <v>0.73</v>
      </c>
      <c r="O779" s="9">
        <v>4462.8</v>
      </c>
      <c r="P779" s="9">
        <v>317</v>
      </c>
      <c r="Q779" s="9" t="s">
        <v>55</v>
      </c>
      <c r="R779" s="9">
        <v>989</v>
      </c>
      <c r="S779" s="9">
        <v>13662</v>
      </c>
      <c r="T779" s="9" t="s">
        <v>702</v>
      </c>
      <c r="U779" s="9" t="s">
        <v>72</v>
      </c>
      <c r="V779" s="9">
        <v>9520</v>
      </c>
      <c r="W779" s="11">
        <v>89363</v>
      </c>
      <c r="X779" s="11">
        <v>108027</v>
      </c>
      <c r="Y779" s="11">
        <v>85455</v>
      </c>
      <c r="Z779" s="11">
        <v>70002</v>
      </c>
      <c r="AA779" s="11">
        <v>10190</v>
      </c>
      <c r="AB779" s="11">
        <v>14660</v>
      </c>
      <c r="AC779" s="9" t="s">
        <v>1413</v>
      </c>
      <c r="AD779" s="10">
        <v>0.318</v>
      </c>
      <c r="AE779" s="10">
        <v>0.45</v>
      </c>
      <c r="AF779" s="10">
        <v>0.38800000000000001</v>
      </c>
      <c r="AG779" s="9">
        <v>243</v>
      </c>
      <c r="AH779" s="9">
        <v>346.33</v>
      </c>
      <c r="AI779" s="9">
        <v>18.37</v>
      </c>
      <c r="AJ779" s="9">
        <v>12.885999999999999</v>
      </c>
      <c r="AK779" s="9">
        <v>0.70164000000000004</v>
      </c>
      <c r="AL779" s="9">
        <v>3.0000000000000001E-3</v>
      </c>
      <c r="AM779" s="9">
        <v>0.436</v>
      </c>
      <c r="AN779" s="10">
        <v>8.0000000000000002E-3</v>
      </c>
      <c r="AO779" s="10">
        <v>0.13</v>
      </c>
      <c r="AP779" s="10">
        <v>0.218</v>
      </c>
      <c r="AQ779" s="9">
        <v>5368</v>
      </c>
      <c r="AR779" s="9">
        <v>0.314</v>
      </c>
      <c r="AS779" s="9">
        <v>8.7999999999999995E-2</v>
      </c>
      <c r="AT779" s="10">
        <v>0.17899999999999999</v>
      </c>
      <c r="AU779" s="16">
        <v>0.76103500761035003</v>
      </c>
      <c r="AV779" s="1" t="str">
        <f t="shared" si="12"/>
        <v>yes</v>
      </c>
    </row>
    <row r="780" spans="1:48" ht="14.25" hidden="1" customHeight="1">
      <c r="A780" s="7">
        <v>776</v>
      </c>
      <c r="B780" s="8" t="s">
        <v>1472</v>
      </c>
      <c r="C780" s="8" t="s">
        <v>1454</v>
      </c>
      <c r="D780" s="9" t="s">
        <v>58</v>
      </c>
      <c r="E780" s="9" t="s">
        <v>59</v>
      </c>
      <c r="F780" s="9" t="s">
        <v>94</v>
      </c>
      <c r="G780" s="9">
        <v>990</v>
      </c>
      <c r="H780" s="10">
        <v>0.57099999999999995</v>
      </c>
      <c r="I780" s="10">
        <v>0.55300000000000005</v>
      </c>
      <c r="J780" s="10">
        <v>0.502</v>
      </c>
      <c r="K780" s="10">
        <v>0.84799999999999998</v>
      </c>
      <c r="L780" s="10">
        <v>8.4000000000000005E-2</v>
      </c>
      <c r="M780" s="10">
        <v>0.27900000000000003</v>
      </c>
      <c r="N780" s="10">
        <v>0.7</v>
      </c>
      <c r="O780" s="9">
        <v>2023.16</v>
      </c>
      <c r="P780" s="9">
        <v>66</v>
      </c>
      <c r="Q780" s="9">
        <v>0</v>
      </c>
      <c r="R780" s="9">
        <v>354</v>
      </c>
      <c r="S780" s="9" t="s">
        <v>55</v>
      </c>
      <c r="T780" s="9" t="s">
        <v>55</v>
      </c>
      <c r="U780" s="9" t="s">
        <v>55</v>
      </c>
      <c r="V780" s="9" t="s">
        <v>55</v>
      </c>
      <c r="W780" s="11">
        <v>69931</v>
      </c>
      <c r="X780" s="11">
        <v>84474</v>
      </c>
      <c r="Y780" s="11">
        <v>71766</v>
      </c>
      <c r="Z780" s="11">
        <v>61794</v>
      </c>
      <c r="AA780" s="11">
        <v>35256</v>
      </c>
      <c r="AB780" s="11">
        <v>35256</v>
      </c>
      <c r="AC780" s="9" t="s">
        <v>55</v>
      </c>
      <c r="AD780" s="10">
        <v>0.34899999999999998</v>
      </c>
      <c r="AE780" s="10">
        <v>0.33</v>
      </c>
      <c r="AF780" s="10">
        <v>0.28299999999999997</v>
      </c>
      <c r="AG780" s="9">
        <v>127.67</v>
      </c>
      <c r="AH780" s="9">
        <v>243.67</v>
      </c>
      <c r="AI780" s="9">
        <v>15.85</v>
      </c>
      <c r="AJ780" s="9">
        <v>8.3030000000000008</v>
      </c>
      <c r="AK780" s="9">
        <v>0.52393999999999996</v>
      </c>
      <c r="AL780" s="9" t="s">
        <v>55</v>
      </c>
      <c r="AM780" s="9" t="s">
        <v>55</v>
      </c>
      <c r="AN780" s="10">
        <v>7.0000000000000001E-3</v>
      </c>
      <c r="AO780" s="10">
        <v>0.17399999999999999</v>
      </c>
      <c r="AP780" s="10">
        <v>0.218</v>
      </c>
      <c r="AQ780" s="9">
        <v>2266</v>
      </c>
      <c r="AR780" s="9">
        <v>1.28</v>
      </c>
      <c r="AS780" s="10">
        <v>4.2999999999999997E-2</v>
      </c>
      <c r="AT780" s="10">
        <v>0.222</v>
      </c>
      <c r="AU780" s="16">
        <v>0.43859649122807021</v>
      </c>
      <c r="AV780" s="1" t="str">
        <f t="shared" si="12"/>
        <v>no</v>
      </c>
    </row>
    <row r="781" spans="1:48" ht="14.25" hidden="1" customHeight="1">
      <c r="A781" s="7">
        <v>777</v>
      </c>
      <c r="B781" s="8" t="s">
        <v>1473</v>
      </c>
      <c r="C781" s="8" t="s">
        <v>1454</v>
      </c>
      <c r="D781" s="9" t="s">
        <v>91</v>
      </c>
      <c r="E781" s="9" t="s">
        <v>59</v>
      </c>
      <c r="F781" s="9" t="s">
        <v>409</v>
      </c>
      <c r="G781" s="9" t="s">
        <v>55</v>
      </c>
      <c r="H781" s="10">
        <v>0.84699999999999998</v>
      </c>
      <c r="I781" s="10">
        <v>0.84199999999999997</v>
      </c>
      <c r="J781" s="10">
        <v>0.81200000000000006</v>
      </c>
      <c r="K781" s="10">
        <v>1</v>
      </c>
      <c r="L781" s="10">
        <v>1.2E-2</v>
      </c>
      <c r="M781" s="10">
        <v>4.3999999999999997E-2</v>
      </c>
      <c r="N781" s="10">
        <v>0.92</v>
      </c>
      <c r="O781" s="9">
        <v>2402.6999999999998</v>
      </c>
      <c r="P781" s="9" t="s">
        <v>55</v>
      </c>
      <c r="Q781" s="9" t="s">
        <v>55</v>
      </c>
      <c r="R781" s="9">
        <v>684</v>
      </c>
      <c r="S781" s="11" t="s">
        <v>55</v>
      </c>
      <c r="T781" s="9" t="s">
        <v>55</v>
      </c>
      <c r="U781" s="9" t="s">
        <v>55</v>
      </c>
      <c r="V781" s="11" t="s">
        <v>55</v>
      </c>
      <c r="W781" s="11">
        <v>85151</v>
      </c>
      <c r="X781" s="11">
        <v>111825</v>
      </c>
      <c r="Y781" s="11">
        <v>85419</v>
      </c>
      <c r="Z781" s="11">
        <v>66915</v>
      </c>
      <c r="AA781" s="11">
        <v>49489</v>
      </c>
      <c r="AB781" s="11">
        <v>49489</v>
      </c>
      <c r="AC781" s="9" t="s">
        <v>55</v>
      </c>
      <c r="AD781" s="10">
        <v>0.84899999999999998</v>
      </c>
      <c r="AE781" s="10">
        <v>0.11</v>
      </c>
      <c r="AF781" s="10">
        <v>0.114</v>
      </c>
      <c r="AG781" s="9">
        <v>250.33</v>
      </c>
      <c r="AH781" s="9">
        <v>537.33000000000004</v>
      </c>
      <c r="AI781" s="9">
        <v>9.6</v>
      </c>
      <c r="AJ781" s="9">
        <v>4.4720000000000004</v>
      </c>
      <c r="AK781" s="9">
        <v>0.46588000000000002</v>
      </c>
      <c r="AL781" s="10" t="s">
        <v>55</v>
      </c>
      <c r="AM781" s="10" t="s">
        <v>55</v>
      </c>
      <c r="AN781" s="10">
        <v>0.10299999999999999</v>
      </c>
      <c r="AO781" s="10">
        <v>0.16800000000000001</v>
      </c>
      <c r="AP781" s="10">
        <v>0.218</v>
      </c>
      <c r="AQ781" s="9">
        <v>2420</v>
      </c>
      <c r="AR781" s="9">
        <v>0.32500000000000001</v>
      </c>
      <c r="AS781" s="10">
        <v>4.9000000000000002E-2</v>
      </c>
      <c r="AT781" s="10" t="s">
        <v>126</v>
      </c>
      <c r="AU781" s="16">
        <v>0.75471698113207542</v>
      </c>
      <c r="AV781" s="1" t="str">
        <f t="shared" si="12"/>
        <v>no</v>
      </c>
    </row>
    <row r="782" spans="1:48" ht="14.25" hidden="1" customHeight="1">
      <c r="A782" s="7">
        <v>778</v>
      </c>
      <c r="B782" s="8" t="s">
        <v>1474</v>
      </c>
      <c r="C782" s="8" t="s">
        <v>1454</v>
      </c>
      <c r="D782" s="9" t="s">
        <v>63</v>
      </c>
      <c r="E782" s="9" t="s">
        <v>59</v>
      </c>
      <c r="F782" s="9" t="s">
        <v>361</v>
      </c>
      <c r="G782" s="9">
        <v>1202.5</v>
      </c>
      <c r="H782" s="10">
        <v>0.68</v>
      </c>
      <c r="I782" s="10">
        <v>0.63500000000000001</v>
      </c>
      <c r="J782" s="10">
        <v>0.22800000000000001</v>
      </c>
      <c r="K782" s="10">
        <v>0.64300000000000002</v>
      </c>
      <c r="L782" s="10">
        <v>0.14399999999999999</v>
      </c>
      <c r="M782" s="10">
        <v>0.32500000000000001</v>
      </c>
      <c r="N782" s="10">
        <v>0.84</v>
      </c>
      <c r="O782" s="9">
        <v>21311.95</v>
      </c>
      <c r="P782" s="9">
        <v>2477</v>
      </c>
      <c r="Q782" s="9">
        <v>675</v>
      </c>
      <c r="R782" s="9">
        <v>3799</v>
      </c>
      <c r="S782" s="9" t="s">
        <v>55</v>
      </c>
      <c r="T782" s="9" t="s">
        <v>55</v>
      </c>
      <c r="U782" s="9" t="s">
        <v>55</v>
      </c>
      <c r="V782" s="9" t="s">
        <v>55</v>
      </c>
      <c r="W782" s="11">
        <v>126925</v>
      </c>
      <c r="X782" s="11">
        <v>150669</v>
      </c>
      <c r="Y782" s="11">
        <v>110277</v>
      </c>
      <c r="Z782" s="11">
        <v>98523</v>
      </c>
      <c r="AA782" s="11">
        <v>48791</v>
      </c>
      <c r="AB782" s="11">
        <v>48791</v>
      </c>
      <c r="AC782" s="9" t="s">
        <v>55</v>
      </c>
      <c r="AD782" s="10">
        <v>0.59399999999999997</v>
      </c>
      <c r="AE782" s="10">
        <v>0.25</v>
      </c>
      <c r="AF782" s="10">
        <v>0.21099999999999999</v>
      </c>
      <c r="AG782" s="9">
        <v>1897.67</v>
      </c>
      <c r="AH782" s="9">
        <v>2643</v>
      </c>
      <c r="AI782" s="9">
        <v>11.23</v>
      </c>
      <c r="AJ782" s="9">
        <v>8.0640000000000001</v>
      </c>
      <c r="AK782" s="9">
        <v>0.71799999999999997</v>
      </c>
      <c r="AL782" s="9" t="s">
        <v>55</v>
      </c>
      <c r="AM782" s="9" t="s">
        <v>55</v>
      </c>
      <c r="AN782" s="10">
        <v>0.13100000000000001</v>
      </c>
      <c r="AO782" s="10">
        <v>0.28599999999999998</v>
      </c>
      <c r="AP782" s="10">
        <v>0.218</v>
      </c>
      <c r="AQ782" s="9">
        <v>25595</v>
      </c>
      <c r="AR782" s="9">
        <v>1.6279999999999999</v>
      </c>
      <c r="AS782" s="9" t="s">
        <v>1475</v>
      </c>
      <c r="AT782" s="10">
        <v>8.6999999999999994E-2</v>
      </c>
      <c r="AU782" s="16">
        <v>0.38051750380517513</v>
      </c>
      <c r="AV782" s="1" t="str">
        <f t="shared" si="12"/>
        <v>yes</v>
      </c>
    </row>
    <row r="783" spans="1:48" ht="14.25" hidden="1" customHeight="1">
      <c r="A783" s="7">
        <v>779</v>
      </c>
      <c r="B783" s="8" t="s">
        <v>1476</v>
      </c>
      <c r="C783" s="8" t="s">
        <v>1454</v>
      </c>
      <c r="D783" s="9" t="s">
        <v>63</v>
      </c>
      <c r="E783" s="9" t="s">
        <v>59</v>
      </c>
      <c r="F783" s="9" t="s">
        <v>361</v>
      </c>
      <c r="G783" s="9">
        <v>1125</v>
      </c>
      <c r="H783" s="10">
        <v>0.71799999999999997</v>
      </c>
      <c r="I783" s="10">
        <v>0.70499999999999996</v>
      </c>
      <c r="J783" s="10">
        <v>0.625</v>
      </c>
      <c r="K783" s="10">
        <v>0.63400000000000001</v>
      </c>
      <c r="L783" s="10">
        <v>0.04</v>
      </c>
      <c r="M783" s="10">
        <v>0.17599999999999999</v>
      </c>
      <c r="N783" s="10">
        <v>0.85</v>
      </c>
      <c r="O783" s="9">
        <v>8886.2099999999991</v>
      </c>
      <c r="P783" s="9">
        <v>868</v>
      </c>
      <c r="Q783" s="9">
        <v>481</v>
      </c>
      <c r="R783" s="9">
        <v>1437</v>
      </c>
      <c r="S783" s="11" t="s">
        <v>55</v>
      </c>
      <c r="T783" s="9" t="s">
        <v>55</v>
      </c>
      <c r="U783" s="9" t="s">
        <v>55</v>
      </c>
      <c r="V783" s="11" t="s">
        <v>55</v>
      </c>
      <c r="W783" s="11">
        <v>92261</v>
      </c>
      <c r="X783" s="11">
        <v>111870</v>
      </c>
      <c r="Y783" s="11">
        <v>83106</v>
      </c>
      <c r="Z783" s="11">
        <v>68652</v>
      </c>
      <c r="AA783" s="11">
        <v>33778</v>
      </c>
      <c r="AB783" s="11">
        <v>33778</v>
      </c>
      <c r="AC783" s="9" t="s">
        <v>55</v>
      </c>
      <c r="AD783" s="10">
        <v>0.72499999999999998</v>
      </c>
      <c r="AE783" s="10">
        <v>0.21</v>
      </c>
      <c r="AF783" s="10">
        <v>0.19700000000000001</v>
      </c>
      <c r="AG783" s="9">
        <v>656.33</v>
      </c>
      <c r="AH783" s="9">
        <v>999.33</v>
      </c>
      <c r="AI783" s="9">
        <v>13.54</v>
      </c>
      <c r="AJ783" s="9">
        <v>8.8919999999999995</v>
      </c>
      <c r="AK783" s="9">
        <v>0.65676999999999996</v>
      </c>
      <c r="AL783" s="10" t="s">
        <v>55</v>
      </c>
      <c r="AM783" s="10" t="s">
        <v>55</v>
      </c>
      <c r="AN783" s="10">
        <v>0.06</v>
      </c>
      <c r="AO783" s="10">
        <v>0.126</v>
      </c>
      <c r="AP783" s="10">
        <v>0.218</v>
      </c>
      <c r="AQ783" s="9">
        <v>9404</v>
      </c>
      <c r="AR783" s="9">
        <v>0.77900000000000003</v>
      </c>
      <c r="AS783" s="10">
        <v>9.1999999999999998E-2</v>
      </c>
      <c r="AT783" s="10" t="s">
        <v>288</v>
      </c>
      <c r="AU783" s="16">
        <v>0.56211354693648108</v>
      </c>
      <c r="AV783" s="1" t="str">
        <f t="shared" si="12"/>
        <v>yes</v>
      </c>
    </row>
    <row r="784" spans="1:48" ht="14.25" hidden="1" customHeight="1">
      <c r="A784" s="7">
        <v>780</v>
      </c>
      <c r="B784" s="8" t="s">
        <v>1477</v>
      </c>
      <c r="C784" s="8" t="s">
        <v>1454</v>
      </c>
      <c r="D784" s="9" t="s">
        <v>69</v>
      </c>
      <c r="E784" s="9" t="s">
        <v>51</v>
      </c>
      <c r="F784" s="9" t="s">
        <v>70</v>
      </c>
      <c r="G784" s="9">
        <v>935</v>
      </c>
      <c r="H784" s="10">
        <v>0.54600000000000004</v>
      </c>
      <c r="I784" s="10">
        <v>0.51300000000000001</v>
      </c>
      <c r="J784" s="10">
        <v>0.34799999999999998</v>
      </c>
      <c r="K784" s="10">
        <v>0.90300000000000002</v>
      </c>
      <c r="L784" s="10">
        <v>8.4000000000000005E-2</v>
      </c>
      <c r="M784" s="10">
        <v>0.33300000000000002</v>
      </c>
      <c r="N784" s="10">
        <v>0.72</v>
      </c>
      <c r="O784" s="9">
        <v>6312.91</v>
      </c>
      <c r="P784" s="9">
        <v>228</v>
      </c>
      <c r="Q784" s="9" t="s">
        <v>55</v>
      </c>
      <c r="R784" s="9">
        <v>1350</v>
      </c>
      <c r="S784" s="9">
        <v>12544</v>
      </c>
      <c r="T784" s="9" t="s">
        <v>1129</v>
      </c>
      <c r="U784" s="9" t="s">
        <v>768</v>
      </c>
      <c r="V784" s="9">
        <v>7192</v>
      </c>
      <c r="W784" s="11">
        <v>89509</v>
      </c>
      <c r="X784" s="11">
        <v>107064</v>
      </c>
      <c r="Y784" s="11">
        <v>85320</v>
      </c>
      <c r="Z784" s="11">
        <v>67626</v>
      </c>
      <c r="AA784" s="11">
        <v>9684</v>
      </c>
      <c r="AB784" s="11">
        <v>20502</v>
      </c>
      <c r="AC784" s="9" t="s">
        <v>413</v>
      </c>
      <c r="AD784" s="10">
        <v>0.45900000000000002</v>
      </c>
      <c r="AE784" s="10">
        <v>0.36</v>
      </c>
      <c r="AF784" s="10">
        <v>0.34499999999999997</v>
      </c>
      <c r="AG784" s="9">
        <v>298.67</v>
      </c>
      <c r="AH784" s="9">
        <v>371.67</v>
      </c>
      <c r="AI784" s="9">
        <v>21.14</v>
      </c>
      <c r="AJ784" s="9">
        <v>16.984999999999999</v>
      </c>
      <c r="AK784" s="9">
        <v>0.80359000000000003</v>
      </c>
      <c r="AL784" s="9">
        <v>3.0000000000000001E-3</v>
      </c>
      <c r="AM784" s="9">
        <v>0.45100000000000001</v>
      </c>
      <c r="AN784" s="10">
        <v>1.7999999999999999E-2</v>
      </c>
      <c r="AO784" s="10">
        <v>0.30199999999999999</v>
      </c>
      <c r="AP784" s="10">
        <v>0.218</v>
      </c>
      <c r="AQ784" s="9">
        <v>6828</v>
      </c>
      <c r="AR784" s="9">
        <v>0.39300000000000002</v>
      </c>
      <c r="AS784" s="10" t="s">
        <v>213</v>
      </c>
      <c r="AT784" s="10">
        <v>8.6999999999999994E-2</v>
      </c>
      <c r="AU784" s="16">
        <v>0.71787508973438618</v>
      </c>
      <c r="AV784" s="1" t="str">
        <f t="shared" si="12"/>
        <v>yes</v>
      </c>
    </row>
    <row r="785" spans="1:48" ht="14.25" hidden="1" customHeight="1">
      <c r="A785" s="7">
        <v>781</v>
      </c>
      <c r="B785" s="8" t="s">
        <v>1478</v>
      </c>
      <c r="C785" s="8" t="s">
        <v>1454</v>
      </c>
      <c r="D785" s="9" t="s">
        <v>50</v>
      </c>
      <c r="E785" s="9" t="s">
        <v>59</v>
      </c>
      <c r="F785" s="9" t="s">
        <v>273</v>
      </c>
      <c r="G785" s="9">
        <v>1025</v>
      </c>
      <c r="H785" s="10">
        <v>0.627</v>
      </c>
      <c r="I785" s="10">
        <v>0.61299999999999999</v>
      </c>
      <c r="J785" s="10">
        <v>0.52200000000000002</v>
      </c>
      <c r="K785" s="10">
        <v>0.623</v>
      </c>
      <c r="L785" s="10">
        <v>0.152</v>
      </c>
      <c r="M785" s="10">
        <v>0.39100000000000001</v>
      </c>
      <c r="N785" s="10">
        <v>0.74</v>
      </c>
      <c r="O785" s="9">
        <v>2824.46</v>
      </c>
      <c r="P785" s="9">
        <v>405</v>
      </c>
      <c r="Q785" s="9">
        <v>21</v>
      </c>
      <c r="R785" s="9">
        <v>508</v>
      </c>
      <c r="S785" s="9" t="s">
        <v>55</v>
      </c>
      <c r="T785" s="9" t="s">
        <v>55</v>
      </c>
      <c r="U785" s="9" t="s">
        <v>55</v>
      </c>
      <c r="V785" s="9" t="s">
        <v>55</v>
      </c>
      <c r="W785" s="11">
        <v>66461</v>
      </c>
      <c r="X785" s="11">
        <v>73836</v>
      </c>
      <c r="Y785" s="11">
        <v>60363</v>
      </c>
      <c r="Z785" s="11">
        <v>49131</v>
      </c>
      <c r="AA785" s="11">
        <v>30640</v>
      </c>
      <c r="AB785" s="11">
        <v>30640</v>
      </c>
      <c r="AC785" s="9" t="s">
        <v>55</v>
      </c>
      <c r="AD785" s="10">
        <v>0.53100000000000003</v>
      </c>
      <c r="AE785" s="10">
        <v>0.4</v>
      </c>
      <c r="AF785" s="10">
        <v>0.40699999999999997</v>
      </c>
      <c r="AG785" s="9">
        <v>257.67</v>
      </c>
      <c r="AH785" s="9">
        <v>243.33</v>
      </c>
      <c r="AI785" s="9">
        <v>10.96</v>
      </c>
      <c r="AJ785" s="9">
        <v>11.606999999999999</v>
      </c>
      <c r="AK785" s="9">
        <v>1.0589</v>
      </c>
      <c r="AL785" s="9" t="s">
        <v>55</v>
      </c>
      <c r="AM785" s="9" t="s">
        <v>55</v>
      </c>
      <c r="AN785" s="10">
        <v>3.2000000000000001E-2</v>
      </c>
      <c r="AO785" s="10">
        <v>0.41499999999999998</v>
      </c>
      <c r="AP785" s="10">
        <v>0.218</v>
      </c>
      <c r="AQ785" s="9">
        <v>3505</v>
      </c>
      <c r="AR785" s="9">
        <v>1.6839999999999999</v>
      </c>
      <c r="AS785" s="10" t="s">
        <v>382</v>
      </c>
      <c r="AT785" s="10">
        <v>9.6000000000000002E-2</v>
      </c>
      <c r="AU785" s="16">
        <v>0.37257824143070051</v>
      </c>
      <c r="AV785" s="1" t="str">
        <f t="shared" si="12"/>
        <v>no</v>
      </c>
    </row>
    <row r="786" spans="1:48" ht="14.25" hidden="1" customHeight="1">
      <c r="A786" s="7">
        <v>782</v>
      </c>
      <c r="B786" s="8" t="s">
        <v>1479</v>
      </c>
      <c r="C786" s="8" t="s">
        <v>1454</v>
      </c>
      <c r="D786" s="9" t="s">
        <v>50</v>
      </c>
      <c r="E786" s="9" t="s">
        <v>51</v>
      </c>
      <c r="F786" s="9" t="s">
        <v>97</v>
      </c>
      <c r="G786" s="9">
        <v>950</v>
      </c>
      <c r="H786" s="10">
        <v>0.49299999999999999</v>
      </c>
      <c r="I786" s="10">
        <v>0.442</v>
      </c>
      <c r="J786" s="10">
        <v>0.246</v>
      </c>
      <c r="K786" s="10">
        <v>0.80100000000000005</v>
      </c>
      <c r="L786" s="10">
        <v>9.8000000000000004E-2</v>
      </c>
      <c r="M786" s="10">
        <v>0.25700000000000001</v>
      </c>
      <c r="N786" s="10">
        <v>0.7</v>
      </c>
      <c r="O786" s="9">
        <v>5772.91</v>
      </c>
      <c r="P786" s="9">
        <v>423</v>
      </c>
      <c r="Q786" s="9" t="s">
        <v>55</v>
      </c>
      <c r="R786" s="9">
        <v>1033</v>
      </c>
      <c r="S786" s="9">
        <v>10865</v>
      </c>
      <c r="T786" s="9" t="s">
        <v>238</v>
      </c>
      <c r="U786" s="9" t="s">
        <v>956</v>
      </c>
      <c r="V786" s="9">
        <v>9599</v>
      </c>
      <c r="W786" s="11">
        <v>89505</v>
      </c>
      <c r="X786" s="11">
        <v>107316</v>
      </c>
      <c r="Y786" s="11">
        <v>84690</v>
      </c>
      <c r="Z786" s="11">
        <v>70848</v>
      </c>
      <c r="AA786" s="11">
        <v>9536</v>
      </c>
      <c r="AB786" s="11">
        <v>10176</v>
      </c>
      <c r="AC786" s="9" t="s">
        <v>177</v>
      </c>
      <c r="AD786" s="10">
        <v>0.28999999999999998</v>
      </c>
      <c r="AE786" s="10">
        <v>0.53</v>
      </c>
      <c r="AF786" s="10">
        <v>0.47699999999999998</v>
      </c>
      <c r="AG786" s="9">
        <v>308.67</v>
      </c>
      <c r="AH786" s="9">
        <v>353.67</v>
      </c>
      <c r="AI786" s="9">
        <v>18.7</v>
      </c>
      <c r="AJ786" s="9">
        <v>16.323</v>
      </c>
      <c r="AK786" s="9">
        <v>0.87275999999999998</v>
      </c>
      <c r="AL786" s="9">
        <v>1E-3</v>
      </c>
      <c r="AM786" s="9">
        <v>0.55900000000000005</v>
      </c>
      <c r="AN786" s="10">
        <v>1.4999999999999999E-2</v>
      </c>
      <c r="AO786" s="10">
        <v>0.14199999999999999</v>
      </c>
      <c r="AP786" s="10">
        <v>0.218</v>
      </c>
      <c r="AQ786" s="9">
        <v>6548</v>
      </c>
      <c r="AR786" s="9">
        <v>0.29099999999999998</v>
      </c>
      <c r="AS786" s="10">
        <v>7.5999999999999998E-2</v>
      </c>
      <c r="AT786" s="10">
        <v>0.20300000000000001</v>
      </c>
      <c r="AU786" s="16">
        <v>0.77459333849728895</v>
      </c>
      <c r="AV786" s="1" t="str">
        <f t="shared" si="12"/>
        <v>yes</v>
      </c>
    </row>
    <row r="787" spans="1:48" ht="14.25" hidden="1" customHeight="1">
      <c r="A787" s="7">
        <v>783</v>
      </c>
      <c r="B787" s="8" t="s">
        <v>1480</v>
      </c>
      <c r="C787" s="8" t="s">
        <v>1454</v>
      </c>
      <c r="D787" s="9" t="s">
        <v>91</v>
      </c>
      <c r="E787" s="9" t="s">
        <v>59</v>
      </c>
      <c r="F787" s="9" t="s">
        <v>390</v>
      </c>
      <c r="G787" s="9">
        <v>1115</v>
      </c>
      <c r="H787" s="10">
        <v>0.77500000000000002</v>
      </c>
      <c r="I787" s="10">
        <v>0.76900000000000002</v>
      </c>
      <c r="J787" s="10">
        <v>0.71599999999999997</v>
      </c>
      <c r="K787" s="10">
        <v>0.97499999999999998</v>
      </c>
      <c r="L787" s="10">
        <v>1.0999999999999999E-2</v>
      </c>
      <c r="M787" s="10">
        <v>8.2000000000000003E-2</v>
      </c>
      <c r="N787" s="10">
        <v>0.82</v>
      </c>
      <c r="O787" s="9">
        <v>1808.67</v>
      </c>
      <c r="P787" s="9">
        <v>48</v>
      </c>
      <c r="Q787" s="9" t="s">
        <v>55</v>
      </c>
      <c r="R787" s="9">
        <v>419</v>
      </c>
      <c r="S787" s="9" t="s">
        <v>55</v>
      </c>
      <c r="T787" s="9" t="s">
        <v>55</v>
      </c>
      <c r="U787" s="9" t="s">
        <v>55</v>
      </c>
      <c r="V787" s="9" t="s">
        <v>55</v>
      </c>
      <c r="W787" s="11">
        <v>77230</v>
      </c>
      <c r="X787" s="11">
        <v>92088</v>
      </c>
      <c r="Y787" s="11">
        <v>75573</v>
      </c>
      <c r="Z787" s="11">
        <v>61659</v>
      </c>
      <c r="AA787" s="11">
        <v>41710</v>
      </c>
      <c r="AB787" s="11">
        <v>41710</v>
      </c>
      <c r="AC787" s="9" t="s">
        <v>55</v>
      </c>
      <c r="AD787" s="10">
        <v>0.51300000000000001</v>
      </c>
      <c r="AE787" s="10">
        <v>0.22</v>
      </c>
      <c r="AF787" s="10">
        <v>0.19500000000000001</v>
      </c>
      <c r="AG787" s="9">
        <v>145.66999999999999</v>
      </c>
      <c r="AH787" s="9">
        <v>279</v>
      </c>
      <c r="AI787" s="9">
        <v>12.42</v>
      </c>
      <c r="AJ787" s="9">
        <v>6.4829999999999997</v>
      </c>
      <c r="AK787" s="9">
        <v>0.52210000000000001</v>
      </c>
      <c r="AL787" s="9" t="s">
        <v>55</v>
      </c>
      <c r="AM787" s="9" t="s">
        <v>55</v>
      </c>
      <c r="AN787" s="10">
        <v>3.4000000000000002E-2</v>
      </c>
      <c r="AO787" s="10">
        <v>0.106</v>
      </c>
      <c r="AP787" s="10">
        <v>0.218</v>
      </c>
      <c r="AQ787" s="9">
        <v>1820</v>
      </c>
      <c r="AR787" s="9">
        <v>0.27800000000000002</v>
      </c>
      <c r="AS787" s="10">
        <v>0.112</v>
      </c>
      <c r="AT787" s="10">
        <v>0.26200000000000001</v>
      </c>
      <c r="AU787" s="16">
        <v>0.78247261345852892</v>
      </c>
      <c r="AV787" s="1" t="str">
        <f t="shared" si="12"/>
        <v>no</v>
      </c>
    </row>
    <row r="788" spans="1:48" ht="14.25" hidden="1" customHeight="1">
      <c r="A788" s="7">
        <v>784</v>
      </c>
      <c r="B788" s="8" t="s">
        <v>1481</v>
      </c>
      <c r="C788" s="8" t="s">
        <v>1454</v>
      </c>
      <c r="D788" s="9" t="s">
        <v>91</v>
      </c>
      <c r="E788" s="9" t="s">
        <v>59</v>
      </c>
      <c r="F788" s="9" t="s">
        <v>409</v>
      </c>
      <c r="G788" s="9" t="s">
        <v>55</v>
      </c>
      <c r="H788" s="10">
        <v>0.86799999999999999</v>
      </c>
      <c r="I788" s="9">
        <v>0.86</v>
      </c>
      <c r="J788" s="9">
        <v>0.81200000000000006</v>
      </c>
      <c r="K788" s="10">
        <v>1</v>
      </c>
      <c r="L788" s="10">
        <v>1.4E-2</v>
      </c>
      <c r="M788" s="10">
        <v>7.1999999999999995E-2</v>
      </c>
      <c r="N788" s="10">
        <v>0.92</v>
      </c>
      <c r="O788" s="9">
        <v>2229.91</v>
      </c>
      <c r="P788" s="9" t="s">
        <v>55</v>
      </c>
      <c r="Q788" s="9" t="s">
        <v>55</v>
      </c>
      <c r="R788" s="9">
        <v>641</v>
      </c>
      <c r="S788" s="9" t="s">
        <v>55</v>
      </c>
      <c r="T788" s="9" t="s">
        <v>55</v>
      </c>
      <c r="U788" s="9" t="s">
        <v>55</v>
      </c>
      <c r="V788" s="9" t="s">
        <v>55</v>
      </c>
      <c r="W788" s="11">
        <v>85311</v>
      </c>
      <c r="X788" s="11">
        <v>110970</v>
      </c>
      <c r="Y788" s="11">
        <v>82494</v>
      </c>
      <c r="Z788" s="11">
        <v>69453</v>
      </c>
      <c r="AA788" s="11">
        <v>50400</v>
      </c>
      <c r="AB788" s="11">
        <v>50400</v>
      </c>
      <c r="AC788" s="9" t="s">
        <v>55</v>
      </c>
      <c r="AD788" s="10">
        <v>0.82899999999999996</v>
      </c>
      <c r="AE788" s="10">
        <v>0.21</v>
      </c>
      <c r="AF788" s="10">
        <v>0.17499999999999999</v>
      </c>
      <c r="AG788" s="9">
        <v>274</v>
      </c>
      <c r="AH788" s="9">
        <v>419.67</v>
      </c>
      <c r="AI788" s="9">
        <v>8.14</v>
      </c>
      <c r="AJ788" s="9">
        <v>5.3140000000000001</v>
      </c>
      <c r="AK788" s="9">
        <v>0.65290000000000004</v>
      </c>
      <c r="AL788" s="9" t="s">
        <v>55</v>
      </c>
      <c r="AM788" s="9" t="s">
        <v>55</v>
      </c>
      <c r="AN788" s="10">
        <v>0.14099999999999999</v>
      </c>
      <c r="AO788" s="10">
        <v>0.20899999999999999</v>
      </c>
      <c r="AP788" s="10">
        <v>0.218</v>
      </c>
      <c r="AQ788" s="9">
        <v>2249</v>
      </c>
      <c r="AR788" s="9">
        <v>0.38400000000000001</v>
      </c>
      <c r="AS788" s="10">
        <v>8.9999999999999993E-3</v>
      </c>
      <c r="AT788" s="10">
        <v>3.9E-2</v>
      </c>
      <c r="AU788" s="16">
        <v>0.72254335260115599</v>
      </c>
      <c r="AV788" s="1" t="str">
        <f t="shared" si="12"/>
        <v>no</v>
      </c>
    </row>
    <row r="789" spans="1:48" ht="14.25" hidden="1" customHeight="1">
      <c r="A789" s="7">
        <v>785</v>
      </c>
      <c r="B789" s="8" t="s">
        <v>1482</v>
      </c>
      <c r="C789" s="8" t="s">
        <v>1454</v>
      </c>
      <c r="D789" s="9" t="s">
        <v>50</v>
      </c>
      <c r="E789" s="9" t="s">
        <v>59</v>
      </c>
      <c r="F789" s="9" t="s">
        <v>205</v>
      </c>
      <c r="G789" s="9">
        <v>1026.5</v>
      </c>
      <c r="H789" s="10">
        <v>0.66100000000000003</v>
      </c>
      <c r="I789" s="10">
        <v>0.64200000000000002</v>
      </c>
      <c r="J789" s="10">
        <v>0.505</v>
      </c>
      <c r="K789" s="10">
        <v>0.70499999999999996</v>
      </c>
      <c r="L789" s="10">
        <v>0.187</v>
      </c>
      <c r="M789" s="10">
        <v>0.43099999999999999</v>
      </c>
      <c r="N789" s="10">
        <v>0.84</v>
      </c>
      <c r="O789" s="9">
        <v>3717.24</v>
      </c>
      <c r="P789" s="9">
        <v>470</v>
      </c>
      <c r="Q789" s="9">
        <v>49</v>
      </c>
      <c r="R789" s="9">
        <v>586</v>
      </c>
      <c r="S789" s="9" t="s">
        <v>55</v>
      </c>
      <c r="T789" s="9" t="s">
        <v>55</v>
      </c>
      <c r="U789" s="9" t="s">
        <v>55</v>
      </c>
      <c r="V789" s="9" t="s">
        <v>55</v>
      </c>
      <c r="W789" s="9">
        <v>74007</v>
      </c>
      <c r="X789" s="9">
        <v>96057</v>
      </c>
      <c r="Y789" s="9">
        <v>73980</v>
      </c>
      <c r="Z789" s="9">
        <v>62415</v>
      </c>
      <c r="AA789" s="11">
        <v>29258</v>
      </c>
      <c r="AB789" s="11">
        <v>29258</v>
      </c>
      <c r="AC789" s="9" t="s">
        <v>55</v>
      </c>
      <c r="AD789" s="10">
        <v>0.41399999999999998</v>
      </c>
      <c r="AE789" s="10">
        <v>0.3</v>
      </c>
      <c r="AF789" s="10">
        <v>0.26500000000000001</v>
      </c>
      <c r="AG789" s="9">
        <v>283</v>
      </c>
      <c r="AH789" s="9">
        <v>360</v>
      </c>
      <c r="AI789" s="9">
        <v>13.14</v>
      </c>
      <c r="AJ789" s="9">
        <v>10.326000000000001</v>
      </c>
      <c r="AK789" s="9">
        <v>0.78610999999999998</v>
      </c>
      <c r="AL789" s="9" t="s">
        <v>55</v>
      </c>
      <c r="AM789" s="9" t="s">
        <v>55</v>
      </c>
      <c r="AN789" s="10">
        <v>0.16600000000000001</v>
      </c>
      <c r="AO789" s="10">
        <v>9.5000000000000001E-2</v>
      </c>
      <c r="AP789" s="10">
        <v>0.218</v>
      </c>
      <c r="AQ789" s="9">
        <v>4416</v>
      </c>
      <c r="AR789" s="9">
        <v>0.82199999999999995</v>
      </c>
      <c r="AS789" s="10">
        <v>0.123</v>
      </c>
      <c r="AT789" s="10">
        <v>0.247</v>
      </c>
      <c r="AU789" s="16">
        <v>0.54884742041712409</v>
      </c>
      <c r="AV789" s="1" t="str">
        <f t="shared" si="12"/>
        <v>no</v>
      </c>
    </row>
    <row r="790" spans="1:48" ht="14.25" hidden="1" customHeight="1">
      <c r="A790" s="7">
        <v>786</v>
      </c>
      <c r="B790" s="8" t="s">
        <v>1483</v>
      </c>
      <c r="C790" s="8" t="s">
        <v>1454</v>
      </c>
      <c r="D790" s="9" t="s">
        <v>69</v>
      </c>
      <c r="E790" s="9" t="s">
        <v>59</v>
      </c>
      <c r="F790" s="9" t="s">
        <v>271</v>
      </c>
      <c r="G790" s="9">
        <v>1040</v>
      </c>
      <c r="H790" s="10">
        <v>0.64100000000000001</v>
      </c>
      <c r="I790" s="10">
        <v>0.61099999999999999</v>
      </c>
      <c r="J790" s="10">
        <v>0.51600000000000001</v>
      </c>
      <c r="K790" s="10">
        <v>0.85399999999999998</v>
      </c>
      <c r="L790" s="10">
        <v>5.8999999999999997E-2</v>
      </c>
      <c r="M790" s="10">
        <v>0.21099999999999999</v>
      </c>
      <c r="N790" s="10">
        <v>0.83</v>
      </c>
      <c r="O790" s="9">
        <v>1581.04</v>
      </c>
      <c r="P790" s="9">
        <v>146</v>
      </c>
      <c r="Q790" s="9" t="s">
        <v>55</v>
      </c>
      <c r="R790" s="9">
        <v>395</v>
      </c>
      <c r="S790" s="9" t="s">
        <v>55</v>
      </c>
      <c r="T790" s="9" t="s">
        <v>55</v>
      </c>
      <c r="U790" s="9" t="s">
        <v>55</v>
      </c>
      <c r="V790" s="9" t="s">
        <v>55</v>
      </c>
      <c r="W790" s="11">
        <v>60463</v>
      </c>
      <c r="X790" s="11">
        <v>65961</v>
      </c>
      <c r="Y790" s="11">
        <v>59292</v>
      </c>
      <c r="Z790" s="11">
        <v>48816</v>
      </c>
      <c r="AA790" s="11">
        <v>25450</v>
      </c>
      <c r="AB790" s="11">
        <v>25450</v>
      </c>
      <c r="AC790" s="9" t="s">
        <v>55</v>
      </c>
      <c r="AD790" s="10">
        <v>0.44400000000000001</v>
      </c>
      <c r="AE790" s="10">
        <v>0.4</v>
      </c>
      <c r="AF790" s="10">
        <v>0.44700000000000001</v>
      </c>
      <c r="AG790" s="9">
        <v>76</v>
      </c>
      <c r="AH790" s="9">
        <v>145.33000000000001</v>
      </c>
      <c r="AI790" s="9">
        <v>20.8</v>
      </c>
      <c r="AJ790" s="9">
        <v>10.879</v>
      </c>
      <c r="AK790" s="9">
        <v>0.52293999999999996</v>
      </c>
      <c r="AL790" s="9" t="s">
        <v>55</v>
      </c>
      <c r="AM790" s="9" t="s">
        <v>55</v>
      </c>
      <c r="AN790" s="10">
        <v>8.0000000000000002E-3</v>
      </c>
      <c r="AO790" s="10">
        <v>0.13900000000000001</v>
      </c>
      <c r="AP790" s="10">
        <v>0.218</v>
      </c>
      <c r="AQ790" s="9">
        <v>1714</v>
      </c>
      <c r="AR790" s="9">
        <v>0.22600000000000001</v>
      </c>
      <c r="AS790" s="9">
        <v>7.8E-2</v>
      </c>
      <c r="AT790" s="10">
        <v>0.19700000000000001</v>
      </c>
      <c r="AU790" s="16">
        <v>0.81566068515497547</v>
      </c>
      <c r="AV790" s="1" t="str">
        <f t="shared" si="12"/>
        <v>no</v>
      </c>
    </row>
    <row r="791" spans="1:48" ht="14.25" hidden="1" customHeight="1">
      <c r="A791" s="7">
        <v>787</v>
      </c>
      <c r="B791" s="8" t="s">
        <v>1484</v>
      </c>
      <c r="C791" s="8" t="s">
        <v>1454</v>
      </c>
      <c r="D791" s="9" t="s">
        <v>91</v>
      </c>
      <c r="E791" s="9" t="s">
        <v>59</v>
      </c>
      <c r="F791" s="9" t="s">
        <v>409</v>
      </c>
      <c r="G791" s="9" t="s">
        <v>55</v>
      </c>
      <c r="H791" s="10">
        <v>0.83499999999999996</v>
      </c>
      <c r="I791" s="10">
        <v>0.82799999999999996</v>
      </c>
      <c r="J791" s="10">
        <v>0.79500000000000004</v>
      </c>
      <c r="K791" s="10">
        <v>1</v>
      </c>
      <c r="L791" s="9">
        <v>7.0000000000000001E-3</v>
      </c>
      <c r="M791" s="10">
        <v>1.7999999999999999E-2</v>
      </c>
      <c r="N791" s="10">
        <v>0.91</v>
      </c>
      <c r="O791" s="9">
        <v>2437.46</v>
      </c>
      <c r="P791" s="9" t="s">
        <v>55</v>
      </c>
      <c r="Q791" s="9" t="s">
        <v>55</v>
      </c>
      <c r="R791" s="9">
        <v>709</v>
      </c>
      <c r="S791" s="9" t="s">
        <v>55</v>
      </c>
      <c r="T791" s="9" t="s">
        <v>55</v>
      </c>
      <c r="U791" s="9" t="s">
        <v>55</v>
      </c>
      <c r="V791" s="9" t="s">
        <v>55</v>
      </c>
      <c r="W791" s="11">
        <v>87438</v>
      </c>
      <c r="X791" s="11">
        <v>113040</v>
      </c>
      <c r="Y791" s="11">
        <v>86337</v>
      </c>
      <c r="Z791" s="11">
        <v>70398</v>
      </c>
      <c r="AA791" s="11">
        <v>49140</v>
      </c>
      <c r="AB791" s="11">
        <v>49140</v>
      </c>
      <c r="AC791" s="9" t="s">
        <v>55</v>
      </c>
      <c r="AD791" s="10">
        <v>0.83799999999999997</v>
      </c>
      <c r="AE791" s="10">
        <v>0.15</v>
      </c>
      <c r="AF791" s="10">
        <v>0.14099999999999999</v>
      </c>
      <c r="AG791" s="9">
        <v>250.67</v>
      </c>
      <c r="AH791" s="9">
        <v>473.67</v>
      </c>
      <c r="AI791" s="9">
        <v>9.7200000000000006</v>
      </c>
      <c r="AJ791" s="9">
        <v>5.1459999999999999</v>
      </c>
      <c r="AK791" s="9">
        <v>0.5292</v>
      </c>
      <c r="AL791" s="9" t="s">
        <v>55</v>
      </c>
      <c r="AM791" s="9" t="s">
        <v>55</v>
      </c>
      <c r="AN791" s="10">
        <v>5.3999999999999999E-2</v>
      </c>
      <c r="AO791" s="10">
        <v>0.13100000000000001</v>
      </c>
      <c r="AP791" s="10">
        <v>0.218</v>
      </c>
      <c r="AQ791" s="9">
        <v>2447</v>
      </c>
      <c r="AR791" s="9">
        <v>0.27200000000000002</v>
      </c>
      <c r="AS791" s="9">
        <v>8.5999999999999993E-2</v>
      </c>
      <c r="AT791" s="10" t="s">
        <v>496</v>
      </c>
      <c r="AU791" s="16">
        <v>0.78616352201257866</v>
      </c>
      <c r="AV791" s="1" t="str">
        <f t="shared" si="12"/>
        <v>no</v>
      </c>
    </row>
    <row r="792" spans="1:48" ht="14.25" hidden="1" customHeight="1">
      <c r="A792" s="7">
        <v>788</v>
      </c>
      <c r="B792" s="8" t="s">
        <v>1485</v>
      </c>
      <c r="C792" s="8" t="s">
        <v>1454</v>
      </c>
      <c r="D792" s="9" t="s">
        <v>91</v>
      </c>
      <c r="E792" s="9" t="s">
        <v>59</v>
      </c>
      <c r="F792" s="9" t="s">
        <v>1486</v>
      </c>
      <c r="G792" s="9">
        <v>1192.5</v>
      </c>
      <c r="H792" s="10">
        <v>0.85299999999999998</v>
      </c>
      <c r="I792" s="10">
        <v>0.85299999999999998</v>
      </c>
      <c r="J792" s="10">
        <v>0.80400000000000005</v>
      </c>
      <c r="K792" s="10">
        <v>1</v>
      </c>
      <c r="L792" s="10">
        <v>0.02</v>
      </c>
      <c r="M792" s="10">
        <v>8.7999999999999995E-2</v>
      </c>
      <c r="N792" s="10">
        <v>0.89</v>
      </c>
      <c r="O792" s="9">
        <v>2415.37</v>
      </c>
      <c r="P792" s="9" t="s">
        <v>55</v>
      </c>
      <c r="Q792" s="9" t="s">
        <v>55</v>
      </c>
      <c r="R792" s="9">
        <v>606</v>
      </c>
      <c r="S792" s="9" t="s">
        <v>55</v>
      </c>
      <c r="T792" s="9" t="s">
        <v>55</v>
      </c>
      <c r="U792" s="9" t="s">
        <v>55</v>
      </c>
      <c r="V792" s="9" t="s">
        <v>55</v>
      </c>
      <c r="W792" s="11" t="s">
        <v>55</v>
      </c>
      <c r="X792" s="11" t="s">
        <v>55</v>
      </c>
      <c r="Y792" s="11" t="s">
        <v>55</v>
      </c>
      <c r="Z792" s="11" t="s">
        <v>55</v>
      </c>
      <c r="AA792" s="11">
        <v>16154</v>
      </c>
      <c r="AB792" s="11">
        <v>16154</v>
      </c>
      <c r="AC792" s="9" t="s">
        <v>55</v>
      </c>
      <c r="AD792" s="10">
        <v>0.85299999999999998</v>
      </c>
      <c r="AE792" s="10">
        <v>0</v>
      </c>
      <c r="AF792" s="10">
        <v>0</v>
      </c>
      <c r="AG792" s="9" t="s">
        <v>55</v>
      </c>
      <c r="AH792" s="9" t="s">
        <v>55</v>
      </c>
      <c r="AI792" s="9" t="s">
        <v>55</v>
      </c>
      <c r="AJ792" s="9" t="s">
        <v>55</v>
      </c>
      <c r="AK792" s="9" t="s">
        <v>55</v>
      </c>
      <c r="AL792" s="9" t="s">
        <v>55</v>
      </c>
      <c r="AM792" s="9" t="s">
        <v>55</v>
      </c>
      <c r="AN792" s="10">
        <v>0.01</v>
      </c>
      <c r="AO792" s="10">
        <v>6.5000000000000002E-2</v>
      </c>
      <c r="AP792" s="10">
        <v>0.218</v>
      </c>
      <c r="AQ792" s="9">
        <v>2444</v>
      </c>
      <c r="AR792" s="9" t="s">
        <v>55</v>
      </c>
      <c r="AS792" s="10">
        <v>0.153</v>
      </c>
      <c r="AT792" s="10">
        <v>0</v>
      </c>
      <c r="AU792" s="16" t="s">
        <v>2055</v>
      </c>
      <c r="AV792" s="1" t="str">
        <f t="shared" si="12"/>
        <v>no</v>
      </c>
    </row>
    <row r="793" spans="1:48" ht="14.25" hidden="1" customHeight="1">
      <c r="A793" s="7">
        <v>789</v>
      </c>
      <c r="B793" s="8" t="s">
        <v>1487</v>
      </c>
      <c r="C793" s="8" t="s">
        <v>1454</v>
      </c>
      <c r="D793" s="9" t="s">
        <v>69</v>
      </c>
      <c r="E793" s="9" t="s">
        <v>59</v>
      </c>
      <c r="F793" s="9" t="s">
        <v>189</v>
      </c>
      <c r="G793" s="9">
        <v>920</v>
      </c>
      <c r="H793" s="10">
        <v>0.58099999999999996</v>
      </c>
      <c r="I793" s="10">
        <v>0.57099999999999995</v>
      </c>
      <c r="J793" s="10">
        <v>0.44800000000000001</v>
      </c>
      <c r="K793" s="10">
        <v>0.77500000000000002</v>
      </c>
      <c r="L793" s="10">
        <v>8.6999999999999994E-2</v>
      </c>
      <c r="M793" s="10">
        <v>0.56899999999999995</v>
      </c>
      <c r="N793" s="10">
        <v>0.8</v>
      </c>
      <c r="O793" s="9">
        <v>2427.79</v>
      </c>
      <c r="P793" s="9">
        <v>166</v>
      </c>
      <c r="Q793" s="9" t="s">
        <v>55</v>
      </c>
      <c r="R793" s="9">
        <v>422</v>
      </c>
      <c r="S793" s="9" t="s">
        <v>55</v>
      </c>
      <c r="T793" s="9" t="s">
        <v>55</v>
      </c>
      <c r="U793" s="9" t="s">
        <v>55</v>
      </c>
      <c r="V793" s="9" t="s">
        <v>55</v>
      </c>
      <c r="W793" s="11">
        <v>64722</v>
      </c>
      <c r="X793" s="11">
        <v>91845</v>
      </c>
      <c r="Y793" s="11">
        <v>60687</v>
      </c>
      <c r="Z793" s="11">
        <v>58716</v>
      </c>
      <c r="AA793" s="11">
        <v>31360</v>
      </c>
      <c r="AB793" s="11">
        <v>31360</v>
      </c>
      <c r="AC793" s="9" t="s">
        <v>55</v>
      </c>
      <c r="AD793" s="10">
        <v>0.33300000000000002</v>
      </c>
      <c r="AE793" s="10">
        <v>0.39</v>
      </c>
      <c r="AF793" s="10">
        <v>0.376</v>
      </c>
      <c r="AG793" s="9">
        <v>148.66999999999999</v>
      </c>
      <c r="AH793" s="9">
        <v>177</v>
      </c>
      <c r="AI793" s="9">
        <v>16.329999999999998</v>
      </c>
      <c r="AJ793" s="9">
        <v>13.715999999999999</v>
      </c>
      <c r="AK793" s="9">
        <v>0.83992</v>
      </c>
      <c r="AL793" s="9" t="s">
        <v>55</v>
      </c>
      <c r="AM793" s="9" t="s">
        <v>55</v>
      </c>
      <c r="AN793" s="10">
        <v>0</v>
      </c>
      <c r="AO793" s="10">
        <v>0.314</v>
      </c>
      <c r="AP793" s="10">
        <v>0.218</v>
      </c>
      <c r="AQ793" s="9">
        <v>2582</v>
      </c>
      <c r="AR793" s="9">
        <v>4.3730000000000002</v>
      </c>
      <c r="AS793" s="10" t="s">
        <v>1488</v>
      </c>
      <c r="AT793" s="10">
        <v>0.248</v>
      </c>
      <c r="AU793" s="16">
        <v>0.18611576400521124</v>
      </c>
      <c r="AV793" s="1" t="str">
        <f t="shared" si="12"/>
        <v>no</v>
      </c>
    </row>
    <row r="794" spans="1:48" ht="14.25" hidden="1" customHeight="1">
      <c r="A794" s="7">
        <v>790</v>
      </c>
      <c r="B794" s="8" t="s">
        <v>1489</v>
      </c>
      <c r="C794" s="8" t="s">
        <v>1454</v>
      </c>
      <c r="D794" s="9" t="s">
        <v>91</v>
      </c>
      <c r="E794" s="9" t="s">
        <v>59</v>
      </c>
      <c r="F794" s="9" t="s">
        <v>92</v>
      </c>
      <c r="G794" s="9">
        <v>1425</v>
      </c>
      <c r="H794" s="10">
        <v>0.89800000000000002</v>
      </c>
      <c r="I794" s="10">
        <v>0.89500000000000002</v>
      </c>
      <c r="J794" s="10">
        <v>0.85099999999999998</v>
      </c>
      <c r="K794" s="10">
        <v>1</v>
      </c>
      <c r="L794" s="10" t="s">
        <v>55</v>
      </c>
      <c r="M794" s="10">
        <v>3.5999999999999997E-2</v>
      </c>
      <c r="N794" s="10">
        <v>0.97</v>
      </c>
      <c r="O794" s="9">
        <v>1233</v>
      </c>
      <c r="P794" s="9" t="s">
        <v>55</v>
      </c>
      <c r="Q794" s="9" t="s">
        <v>55</v>
      </c>
      <c r="R794" s="9">
        <v>316</v>
      </c>
      <c r="S794" s="11" t="s">
        <v>55</v>
      </c>
      <c r="T794" s="9" t="s">
        <v>55</v>
      </c>
      <c r="U794" s="9" t="s">
        <v>55</v>
      </c>
      <c r="V794" s="11" t="s">
        <v>55</v>
      </c>
      <c r="W794" s="11">
        <v>92184</v>
      </c>
      <c r="X794" s="11">
        <v>125073</v>
      </c>
      <c r="Y794" s="11">
        <v>94806</v>
      </c>
      <c r="Z794" s="11">
        <v>67464</v>
      </c>
      <c r="AA794" s="11">
        <v>49098</v>
      </c>
      <c r="AB794" s="11">
        <v>49098</v>
      </c>
      <c r="AC794" s="9" t="s">
        <v>55</v>
      </c>
      <c r="AD794" s="10">
        <v>0.875</v>
      </c>
      <c r="AE794" s="10">
        <v>0.14000000000000001</v>
      </c>
      <c r="AF794" s="10">
        <v>0.16300000000000001</v>
      </c>
      <c r="AG794" s="9">
        <v>154</v>
      </c>
      <c r="AH794" s="9">
        <v>333.67</v>
      </c>
      <c r="AI794" s="9">
        <v>8.01</v>
      </c>
      <c r="AJ794" s="9">
        <v>3.6949999999999998</v>
      </c>
      <c r="AK794" s="9">
        <v>0.46154000000000001</v>
      </c>
      <c r="AL794" s="10" t="s">
        <v>55</v>
      </c>
      <c r="AM794" s="10" t="s">
        <v>55</v>
      </c>
      <c r="AN794" s="10">
        <v>7.1999999999999995E-2</v>
      </c>
      <c r="AO794" s="10">
        <v>0.30599999999999999</v>
      </c>
      <c r="AP794" s="10">
        <v>0.218</v>
      </c>
      <c r="AQ794" s="9">
        <v>1233</v>
      </c>
      <c r="AR794" s="9">
        <v>0.58799999999999997</v>
      </c>
      <c r="AS794" s="10" t="s">
        <v>1490</v>
      </c>
      <c r="AT794" s="10">
        <v>2.3E-2</v>
      </c>
      <c r="AU794" s="16">
        <v>0.62972292191435775</v>
      </c>
      <c r="AV794" s="1" t="str">
        <f t="shared" si="12"/>
        <v>no</v>
      </c>
    </row>
    <row r="795" spans="1:48" ht="14.25" hidden="1" customHeight="1">
      <c r="A795" s="7">
        <v>791</v>
      </c>
      <c r="B795" s="8" t="s">
        <v>1491</v>
      </c>
      <c r="C795" s="8" t="s">
        <v>1454</v>
      </c>
      <c r="D795" s="9" t="s">
        <v>50</v>
      </c>
      <c r="E795" s="9" t="s">
        <v>59</v>
      </c>
      <c r="F795" s="9" t="s">
        <v>442</v>
      </c>
      <c r="G795" s="9">
        <v>915</v>
      </c>
      <c r="H795" s="10">
        <v>0.56799999999999995</v>
      </c>
      <c r="I795" s="10">
        <v>0.55200000000000005</v>
      </c>
      <c r="J795" s="10">
        <v>0.45600000000000002</v>
      </c>
      <c r="K795" s="10">
        <v>0.754</v>
      </c>
      <c r="L795" s="10">
        <v>0.3</v>
      </c>
      <c r="M795" s="10">
        <v>0.55700000000000005</v>
      </c>
      <c r="N795" s="10">
        <v>0.77</v>
      </c>
      <c r="O795" s="9">
        <v>1957.29</v>
      </c>
      <c r="P795" s="9">
        <v>238</v>
      </c>
      <c r="Q795" s="9">
        <v>3</v>
      </c>
      <c r="R795" s="9">
        <v>485</v>
      </c>
      <c r="S795" s="9" t="s">
        <v>55</v>
      </c>
      <c r="T795" s="9" t="s">
        <v>55</v>
      </c>
      <c r="U795" s="9" t="s">
        <v>55</v>
      </c>
      <c r="V795" s="9" t="s">
        <v>55</v>
      </c>
      <c r="W795" s="11">
        <v>74814</v>
      </c>
      <c r="X795" s="11">
        <v>85059</v>
      </c>
      <c r="Y795" s="11">
        <v>65574</v>
      </c>
      <c r="Z795" s="11">
        <v>59094</v>
      </c>
      <c r="AA795" s="11">
        <v>29168</v>
      </c>
      <c r="AB795" s="11">
        <v>29168</v>
      </c>
      <c r="AC795" s="9" t="s">
        <v>55</v>
      </c>
      <c r="AD795" s="10">
        <v>0.375</v>
      </c>
      <c r="AE795" s="10">
        <v>0.49</v>
      </c>
      <c r="AF795" s="10">
        <v>0.35399999999999998</v>
      </c>
      <c r="AG795" s="9">
        <v>159.66999999999999</v>
      </c>
      <c r="AH795" s="9">
        <v>151</v>
      </c>
      <c r="AI795" s="9">
        <v>12.26</v>
      </c>
      <c r="AJ795" s="9">
        <v>12.962</v>
      </c>
      <c r="AK795" s="9">
        <v>1.0573999999999999</v>
      </c>
      <c r="AL795" s="9" t="s">
        <v>55</v>
      </c>
      <c r="AM795" s="9" t="s">
        <v>55</v>
      </c>
      <c r="AN795" s="10">
        <v>0</v>
      </c>
      <c r="AO795" s="10">
        <v>0.17399999999999999</v>
      </c>
      <c r="AP795" s="10">
        <v>0.218</v>
      </c>
      <c r="AQ795" s="9">
        <v>2711</v>
      </c>
      <c r="AR795" s="9" t="s">
        <v>55</v>
      </c>
      <c r="AS795" s="10">
        <v>4.3999999999999997E-2</v>
      </c>
      <c r="AT795" s="9">
        <v>0.193</v>
      </c>
      <c r="AU795" s="16" t="s">
        <v>2055</v>
      </c>
      <c r="AV795" s="1" t="str">
        <f t="shared" si="12"/>
        <v>no</v>
      </c>
    </row>
    <row r="796" spans="1:48" ht="14.25" hidden="1" customHeight="1">
      <c r="A796" s="7">
        <v>792</v>
      </c>
      <c r="B796" s="8" t="s">
        <v>1492</v>
      </c>
      <c r="C796" s="8" t="s">
        <v>1454</v>
      </c>
      <c r="D796" s="9" t="s">
        <v>150</v>
      </c>
      <c r="E796" s="9" t="s">
        <v>59</v>
      </c>
      <c r="F796" s="9" t="s">
        <v>624</v>
      </c>
      <c r="G796" s="9">
        <v>970</v>
      </c>
      <c r="H796" s="10">
        <v>0.69699999999999995</v>
      </c>
      <c r="I796" s="10">
        <v>0.69199999999999995</v>
      </c>
      <c r="J796" s="10">
        <v>0.59099999999999997</v>
      </c>
      <c r="K796" s="10">
        <v>0.60499999999999998</v>
      </c>
      <c r="L796" s="10">
        <v>0.43</v>
      </c>
      <c r="M796" s="10">
        <v>0.55600000000000005</v>
      </c>
      <c r="N796" s="10">
        <v>0.83</v>
      </c>
      <c r="O796" s="9">
        <v>1876.79</v>
      </c>
      <c r="P796" s="9">
        <v>162</v>
      </c>
      <c r="Q796" s="9">
        <v>86</v>
      </c>
      <c r="R796" s="9">
        <v>589</v>
      </c>
      <c r="S796" s="9" t="s">
        <v>55</v>
      </c>
      <c r="T796" s="9" t="s">
        <v>55</v>
      </c>
      <c r="U796" s="9" t="s">
        <v>55</v>
      </c>
      <c r="V796" s="9" t="s">
        <v>55</v>
      </c>
      <c r="W796" s="11">
        <v>62367</v>
      </c>
      <c r="X796" s="11">
        <v>53424</v>
      </c>
      <c r="Y796" s="11">
        <v>43578</v>
      </c>
      <c r="Z796" s="11">
        <v>40671</v>
      </c>
      <c r="AA796" s="11">
        <v>33280</v>
      </c>
      <c r="AB796" s="11">
        <v>33280</v>
      </c>
      <c r="AC796" s="9" t="s">
        <v>55</v>
      </c>
      <c r="AD796" s="10">
        <v>0.66700000000000004</v>
      </c>
      <c r="AE796" s="10">
        <v>0.23</v>
      </c>
      <c r="AF796" s="10">
        <v>0.23499999999999999</v>
      </c>
      <c r="AG796" s="9">
        <v>76</v>
      </c>
      <c r="AH796" s="9">
        <v>208.67</v>
      </c>
      <c r="AI796" s="9">
        <v>24.69</v>
      </c>
      <c r="AJ796" s="9">
        <v>8.9939999999999998</v>
      </c>
      <c r="AK796" s="9">
        <v>0.36421999999999999</v>
      </c>
      <c r="AL796" s="9" t="s">
        <v>55</v>
      </c>
      <c r="AM796" s="9" t="s">
        <v>55</v>
      </c>
      <c r="AN796" s="10">
        <v>7.0000000000000001E-3</v>
      </c>
      <c r="AO796" s="10">
        <v>0.19400000000000001</v>
      </c>
      <c r="AP796" s="10">
        <v>0.218</v>
      </c>
      <c r="AQ796" s="9">
        <v>2961</v>
      </c>
      <c r="AR796" s="9">
        <v>4.1000000000000002E-2</v>
      </c>
      <c r="AS796" s="10">
        <v>2.4E-2</v>
      </c>
      <c r="AT796" s="10">
        <v>0.03</v>
      </c>
      <c r="AU796" s="16">
        <v>0.96061479346781942</v>
      </c>
      <c r="AV796" s="1" t="str">
        <f t="shared" si="12"/>
        <v>no</v>
      </c>
    </row>
    <row r="797" spans="1:48" ht="14.25" hidden="1" customHeight="1">
      <c r="A797" s="7">
        <v>793</v>
      </c>
      <c r="B797" s="8" t="s">
        <v>1493</v>
      </c>
      <c r="C797" s="8" t="s">
        <v>1454</v>
      </c>
      <c r="D797" s="9" t="s">
        <v>150</v>
      </c>
      <c r="E797" s="9" t="s">
        <v>51</v>
      </c>
      <c r="F797" s="9" t="s">
        <v>160</v>
      </c>
      <c r="G797" s="9">
        <v>960</v>
      </c>
      <c r="H797" s="10">
        <v>0.55000000000000004</v>
      </c>
      <c r="I797" s="10">
        <v>0.52</v>
      </c>
      <c r="J797" s="10">
        <v>0.35799999999999998</v>
      </c>
      <c r="K797" s="10">
        <v>0.83799999999999997</v>
      </c>
      <c r="L797" s="10">
        <v>0.06</v>
      </c>
      <c r="M797" s="10">
        <v>0.216</v>
      </c>
      <c r="N797" s="10">
        <v>0.76</v>
      </c>
      <c r="O797" s="9">
        <v>12605.23</v>
      </c>
      <c r="P797" s="9">
        <v>557</v>
      </c>
      <c r="Q797" s="9">
        <v>125</v>
      </c>
      <c r="R797" s="9">
        <v>2644</v>
      </c>
      <c r="S797" s="11">
        <v>13093</v>
      </c>
      <c r="T797" s="9" t="s">
        <v>1494</v>
      </c>
      <c r="U797" s="9" t="s">
        <v>551</v>
      </c>
      <c r="V797" s="11">
        <v>10157</v>
      </c>
      <c r="W797" s="11">
        <v>87115</v>
      </c>
      <c r="X797" s="11">
        <v>108036</v>
      </c>
      <c r="Y797" s="11">
        <v>85095</v>
      </c>
      <c r="Z797" s="11">
        <v>64179</v>
      </c>
      <c r="AA797" s="11">
        <v>9936</v>
      </c>
      <c r="AB797" s="11">
        <v>21835</v>
      </c>
      <c r="AC797" s="9" t="s">
        <v>173</v>
      </c>
      <c r="AD797" s="10">
        <v>0.38</v>
      </c>
      <c r="AE797" s="10">
        <v>0.43</v>
      </c>
      <c r="AF797" s="10">
        <v>0.37</v>
      </c>
      <c r="AG797" s="9">
        <v>693</v>
      </c>
      <c r="AH797" s="9">
        <v>722</v>
      </c>
      <c r="AI797" s="9">
        <v>18.190000000000001</v>
      </c>
      <c r="AJ797" s="9">
        <v>17.459</v>
      </c>
      <c r="AK797" s="9">
        <v>0.95982999999999996</v>
      </c>
      <c r="AL797" s="10">
        <v>6.0000000000000001E-3</v>
      </c>
      <c r="AM797" s="10">
        <v>0.54900000000000004</v>
      </c>
      <c r="AN797" s="10">
        <v>6.6000000000000003E-2</v>
      </c>
      <c r="AO797" s="10">
        <v>0.189</v>
      </c>
      <c r="AP797" s="10">
        <v>0.218</v>
      </c>
      <c r="AQ797" s="9">
        <v>13835</v>
      </c>
      <c r="AR797" s="9">
        <v>0.32600000000000001</v>
      </c>
      <c r="AS797" s="10">
        <v>2.9000000000000001E-2</v>
      </c>
      <c r="AT797" s="10">
        <v>0.17</v>
      </c>
      <c r="AU797" s="16">
        <v>0.75414781297134237</v>
      </c>
      <c r="AV797" s="1" t="str">
        <f t="shared" si="12"/>
        <v>yes</v>
      </c>
    </row>
    <row r="798" spans="1:48" ht="14.25" hidden="1" customHeight="1">
      <c r="A798" s="7">
        <v>794</v>
      </c>
      <c r="B798" s="8" t="s">
        <v>1495</v>
      </c>
      <c r="C798" s="8" t="s">
        <v>1454</v>
      </c>
      <c r="D798" s="9" t="s">
        <v>91</v>
      </c>
      <c r="E798" s="9" t="s">
        <v>59</v>
      </c>
      <c r="F798" s="9" t="s">
        <v>187</v>
      </c>
      <c r="G798" s="9" t="s">
        <v>55</v>
      </c>
      <c r="H798" s="10">
        <v>0.73499999999999999</v>
      </c>
      <c r="I798" s="10">
        <v>0.73</v>
      </c>
      <c r="J798" s="10">
        <v>0.67200000000000004</v>
      </c>
      <c r="K798" s="10">
        <v>0.99199999999999999</v>
      </c>
      <c r="L798" s="10">
        <v>3.6999999999999998E-2</v>
      </c>
      <c r="M798" s="10">
        <v>0.23100000000000001</v>
      </c>
      <c r="N798" s="10">
        <v>0.86</v>
      </c>
      <c r="O798" s="9">
        <v>1546.49</v>
      </c>
      <c r="P798" s="9">
        <v>9</v>
      </c>
      <c r="Q798" s="9" t="s">
        <v>55</v>
      </c>
      <c r="R798" s="9">
        <v>373</v>
      </c>
      <c r="S798" s="9" t="s">
        <v>55</v>
      </c>
      <c r="T798" s="9" t="s">
        <v>55</v>
      </c>
      <c r="U798" s="9" t="s">
        <v>55</v>
      </c>
      <c r="V798" s="9" t="s">
        <v>55</v>
      </c>
      <c r="W798" s="11">
        <v>74396</v>
      </c>
      <c r="X798" s="11">
        <v>84753</v>
      </c>
      <c r="Y798" s="11">
        <v>67401</v>
      </c>
      <c r="Z798" s="11">
        <v>60255</v>
      </c>
      <c r="AA798" s="11">
        <v>40600</v>
      </c>
      <c r="AB798" s="11">
        <v>40600</v>
      </c>
      <c r="AC798" s="9" t="s">
        <v>55</v>
      </c>
      <c r="AD798" s="10">
        <v>0.61099999999999999</v>
      </c>
      <c r="AE798" s="10">
        <v>0.28000000000000003</v>
      </c>
      <c r="AF798" s="10">
        <v>0.23599999999999999</v>
      </c>
      <c r="AG798" s="9">
        <v>125.33</v>
      </c>
      <c r="AH798" s="9">
        <v>192.33</v>
      </c>
      <c r="AI798" s="9">
        <v>12.34</v>
      </c>
      <c r="AJ798" s="9">
        <v>8.0410000000000004</v>
      </c>
      <c r="AK798" s="9">
        <v>0.65164999999999995</v>
      </c>
      <c r="AL798" s="9" t="s">
        <v>55</v>
      </c>
      <c r="AM798" s="9" t="s">
        <v>55</v>
      </c>
      <c r="AN798" s="10">
        <v>0.104</v>
      </c>
      <c r="AO798" s="10">
        <v>0.11899999999999999</v>
      </c>
      <c r="AP798" s="10">
        <v>0.218</v>
      </c>
      <c r="AQ798" s="9">
        <v>1583</v>
      </c>
      <c r="AR798" s="9">
        <v>0.30599999999999999</v>
      </c>
      <c r="AS798" s="9">
        <v>9.9000000000000005E-2</v>
      </c>
      <c r="AT798" s="10">
        <v>0.124</v>
      </c>
      <c r="AU798" s="16">
        <v>0.76569678407350694</v>
      </c>
      <c r="AV798" s="1" t="str">
        <f t="shared" si="12"/>
        <v>no</v>
      </c>
    </row>
    <row r="799" spans="1:48" ht="14.25" hidden="1" customHeight="1">
      <c r="A799" s="7">
        <v>795</v>
      </c>
      <c r="B799" s="8" t="s">
        <v>1496</v>
      </c>
      <c r="C799" s="8" t="s">
        <v>1454</v>
      </c>
      <c r="D799" s="9" t="s">
        <v>58</v>
      </c>
      <c r="E799" s="9" t="s">
        <v>59</v>
      </c>
      <c r="F799" s="9" t="s">
        <v>94</v>
      </c>
      <c r="G799" s="9" t="s">
        <v>55</v>
      </c>
      <c r="H799" s="10">
        <v>0.65500000000000003</v>
      </c>
      <c r="I799" s="10">
        <v>0.65300000000000002</v>
      </c>
      <c r="J799" s="10">
        <v>0.60699999999999998</v>
      </c>
      <c r="K799" s="10">
        <v>0.86099999999999999</v>
      </c>
      <c r="L799" s="10">
        <v>9.5000000000000001E-2</v>
      </c>
      <c r="M799" s="10">
        <v>0.246</v>
      </c>
      <c r="N799" s="10">
        <v>0.72</v>
      </c>
      <c r="O799" s="9">
        <v>2049.7800000000002</v>
      </c>
      <c r="P799" s="9">
        <v>109</v>
      </c>
      <c r="Q799" s="9" t="s">
        <v>55</v>
      </c>
      <c r="R799" s="9">
        <v>514</v>
      </c>
      <c r="S799" s="9" t="s">
        <v>55</v>
      </c>
      <c r="T799" s="9" t="s">
        <v>55</v>
      </c>
      <c r="U799" s="9" t="s">
        <v>55</v>
      </c>
      <c r="V799" s="9" t="s">
        <v>55</v>
      </c>
      <c r="W799" s="11">
        <v>72050</v>
      </c>
      <c r="X799" s="11">
        <v>87921</v>
      </c>
      <c r="Y799" s="11">
        <v>68112</v>
      </c>
      <c r="Z799" s="11">
        <v>54981</v>
      </c>
      <c r="AA799" s="11">
        <v>33090</v>
      </c>
      <c r="AB799" s="11">
        <v>33090</v>
      </c>
      <c r="AC799" s="9" t="s">
        <v>55</v>
      </c>
      <c r="AD799" s="10">
        <v>0.50900000000000001</v>
      </c>
      <c r="AE799" s="10">
        <v>0.36</v>
      </c>
      <c r="AF799" s="10">
        <v>0.27500000000000002</v>
      </c>
      <c r="AG799" s="9">
        <v>165.67</v>
      </c>
      <c r="AH799" s="9">
        <v>231</v>
      </c>
      <c r="AI799" s="9">
        <v>12.37</v>
      </c>
      <c r="AJ799" s="9">
        <v>8.8740000000000006</v>
      </c>
      <c r="AK799" s="9">
        <v>0.71716999999999997</v>
      </c>
      <c r="AL799" s="9" t="s">
        <v>55</v>
      </c>
      <c r="AM799" s="9" t="s">
        <v>55</v>
      </c>
      <c r="AN799" s="10">
        <v>2.4E-2</v>
      </c>
      <c r="AO799" s="10">
        <v>0.13400000000000001</v>
      </c>
      <c r="AP799" s="10">
        <v>0.218</v>
      </c>
      <c r="AQ799" s="9">
        <v>2310</v>
      </c>
      <c r="AR799" s="9">
        <v>0.72599999999999998</v>
      </c>
      <c r="AS799" s="10">
        <v>8.3000000000000004E-2</v>
      </c>
      <c r="AT799" s="10">
        <v>0.14599999999999999</v>
      </c>
      <c r="AU799" s="16">
        <v>0.57937427578215528</v>
      </c>
      <c r="AV799" s="1" t="str">
        <f t="shared" si="12"/>
        <v>no</v>
      </c>
    </row>
    <row r="800" spans="1:48" ht="14.25" hidden="1" customHeight="1">
      <c r="A800" s="7">
        <v>733</v>
      </c>
      <c r="B800" s="8" t="s">
        <v>1415</v>
      </c>
      <c r="C800" s="8" t="s">
        <v>1410</v>
      </c>
      <c r="D800" s="9" t="s">
        <v>50</v>
      </c>
      <c r="E800" s="9" t="s">
        <v>51</v>
      </c>
      <c r="F800" s="9" t="s">
        <v>128</v>
      </c>
      <c r="G800" s="9">
        <v>990</v>
      </c>
      <c r="H800" s="10">
        <v>0.39300000000000002</v>
      </c>
      <c r="I800" s="10">
        <v>0.31900000000000001</v>
      </c>
      <c r="J800" s="10">
        <v>0.13100000000000001</v>
      </c>
      <c r="K800" s="10">
        <v>0.89100000000000001</v>
      </c>
      <c r="L800" s="10">
        <v>0.29099999999999998</v>
      </c>
      <c r="M800" s="10">
        <v>0.501</v>
      </c>
      <c r="N800" s="10">
        <v>0.62</v>
      </c>
      <c r="O800" s="9">
        <v>13548.2</v>
      </c>
      <c r="P800" s="9">
        <v>546</v>
      </c>
      <c r="Q800" s="9" t="s">
        <v>55</v>
      </c>
      <c r="R800" s="9">
        <v>2578</v>
      </c>
      <c r="S800" s="11">
        <v>11379</v>
      </c>
      <c r="T800" s="9" t="s">
        <v>1416</v>
      </c>
      <c r="U800" s="9" t="s">
        <v>597</v>
      </c>
      <c r="V800" s="11">
        <v>7322</v>
      </c>
      <c r="W800" s="11">
        <v>76031</v>
      </c>
      <c r="X800" s="11">
        <v>77571</v>
      </c>
      <c r="Y800" s="11">
        <v>67707</v>
      </c>
      <c r="Z800" s="11">
        <v>55107</v>
      </c>
      <c r="AA800" s="11">
        <v>6096</v>
      </c>
      <c r="AB800" s="11">
        <v>14972</v>
      </c>
      <c r="AC800" s="11" t="s">
        <v>83</v>
      </c>
      <c r="AD800" s="10">
        <v>0.33800000000000002</v>
      </c>
      <c r="AE800" s="10">
        <v>0.39</v>
      </c>
      <c r="AF800" s="10">
        <v>0.33700000000000002</v>
      </c>
      <c r="AG800" s="9">
        <v>516</v>
      </c>
      <c r="AH800" s="9">
        <v>747</v>
      </c>
      <c r="AI800" s="9">
        <v>26.26</v>
      </c>
      <c r="AJ800" s="9">
        <v>18.137</v>
      </c>
      <c r="AK800" s="9">
        <v>0.69076000000000004</v>
      </c>
      <c r="AL800" s="10">
        <v>2.8000000000000001E-2</v>
      </c>
      <c r="AM800" s="10">
        <v>0.56499999999999995</v>
      </c>
      <c r="AN800" s="10">
        <v>8.5999999999999993E-2</v>
      </c>
      <c r="AO800" s="10">
        <v>0.32500000000000001</v>
      </c>
      <c r="AP800" s="10">
        <v>0.32600000000000001</v>
      </c>
      <c r="AQ800" s="9">
        <v>16910</v>
      </c>
      <c r="AR800" s="9">
        <v>0.25900000000000001</v>
      </c>
      <c r="AS800" s="9">
        <v>1E-3</v>
      </c>
      <c r="AT800" s="10">
        <v>5.5E-2</v>
      </c>
      <c r="AU800" s="16">
        <v>0.79428117553613975</v>
      </c>
      <c r="AV800" s="1" t="str">
        <f t="shared" si="12"/>
        <v>yes</v>
      </c>
    </row>
    <row r="801" spans="1:48" ht="14.25" hidden="1" customHeight="1">
      <c r="A801" s="7">
        <v>797</v>
      </c>
      <c r="B801" s="8" t="s">
        <v>1499</v>
      </c>
      <c r="C801" s="8" t="s">
        <v>1454</v>
      </c>
      <c r="D801" s="9" t="s">
        <v>50</v>
      </c>
      <c r="E801" s="9" t="s">
        <v>59</v>
      </c>
      <c r="F801" s="9" t="s">
        <v>118</v>
      </c>
      <c r="G801" s="9">
        <v>995</v>
      </c>
      <c r="H801" s="10">
        <v>0.63100000000000001</v>
      </c>
      <c r="I801" s="10">
        <v>0.61499999999999999</v>
      </c>
      <c r="J801" s="10">
        <v>0.55100000000000005</v>
      </c>
      <c r="K801" s="10">
        <v>0.69599999999999995</v>
      </c>
      <c r="L801" s="10">
        <v>0.15</v>
      </c>
      <c r="M801" s="10">
        <v>0.253</v>
      </c>
      <c r="N801" s="10">
        <v>0.78</v>
      </c>
      <c r="O801" s="9">
        <v>4437.6000000000004</v>
      </c>
      <c r="P801" s="9">
        <v>609</v>
      </c>
      <c r="Q801" s="9">
        <v>20</v>
      </c>
      <c r="R801" s="9">
        <v>1063</v>
      </c>
      <c r="S801" s="9" t="s">
        <v>55</v>
      </c>
      <c r="T801" s="9" t="s">
        <v>55</v>
      </c>
      <c r="U801" s="9" t="s">
        <v>55</v>
      </c>
      <c r="V801" s="9" t="s">
        <v>55</v>
      </c>
      <c r="W801" s="11">
        <v>86483</v>
      </c>
      <c r="X801" s="11">
        <v>115425</v>
      </c>
      <c r="Y801" s="11">
        <v>85212</v>
      </c>
      <c r="Z801" s="11">
        <v>71118</v>
      </c>
      <c r="AA801" s="11">
        <v>41100</v>
      </c>
      <c r="AB801" s="11">
        <v>41100</v>
      </c>
      <c r="AC801" s="9" t="s">
        <v>55</v>
      </c>
      <c r="AD801" s="10">
        <v>0.53200000000000003</v>
      </c>
      <c r="AE801" s="10">
        <v>0.44</v>
      </c>
      <c r="AF801" s="10">
        <v>0.38400000000000001</v>
      </c>
      <c r="AG801" s="9">
        <v>336.33</v>
      </c>
      <c r="AH801" s="9">
        <v>373.33</v>
      </c>
      <c r="AI801" s="9">
        <v>13.19</v>
      </c>
      <c r="AJ801" s="9">
        <v>11.885999999999999</v>
      </c>
      <c r="AK801" s="9">
        <v>0.90088999999999997</v>
      </c>
      <c r="AL801" s="9" t="s">
        <v>55</v>
      </c>
      <c r="AM801" s="9" t="s">
        <v>55</v>
      </c>
      <c r="AN801" s="10">
        <v>2.8000000000000001E-2</v>
      </c>
      <c r="AO801" s="10">
        <v>0.34200000000000003</v>
      </c>
      <c r="AP801" s="10">
        <v>0.218</v>
      </c>
      <c r="AQ801" s="9">
        <v>5683</v>
      </c>
      <c r="AR801" s="9">
        <v>0.77</v>
      </c>
      <c r="AS801" s="10" t="s">
        <v>163</v>
      </c>
      <c r="AT801" s="10">
        <v>9.9000000000000005E-2</v>
      </c>
      <c r="AU801" s="16">
        <v>0.56497175141242939</v>
      </c>
      <c r="AV801" s="1" t="str">
        <f t="shared" si="12"/>
        <v>yes</v>
      </c>
    </row>
    <row r="802" spans="1:48" ht="14.25" hidden="1" customHeight="1">
      <c r="A802" s="7">
        <v>798</v>
      </c>
      <c r="B802" s="8" t="s">
        <v>1500</v>
      </c>
      <c r="C802" s="8" t="s">
        <v>1454</v>
      </c>
      <c r="D802" s="9" t="s">
        <v>91</v>
      </c>
      <c r="E802" s="9" t="s">
        <v>59</v>
      </c>
      <c r="F802" s="9" t="s">
        <v>409</v>
      </c>
      <c r="G802" s="9">
        <v>1290</v>
      </c>
      <c r="H802" s="10">
        <v>0.89600000000000002</v>
      </c>
      <c r="I802" s="10">
        <v>0.89400000000000002</v>
      </c>
      <c r="J802" s="10">
        <v>0.86499999999999999</v>
      </c>
      <c r="K802" s="10">
        <v>1</v>
      </c>
      <c r="L802" s="10">
        <v>1.7000000000000001E-2</v>
      </c>
      <c r="M802" s="10">
        <v>5.3999999999999999E-2</v>
      </c>
      <c r="N802" s="10">
        <v>0.95</v>
      </c>
      <c r="O802" s="9">
        <v>2507.9499999999998</v>
      </c>
      <c r="P802" s="9" t="s">
        <v>55</v>
      </c>
      <c r="Q802" s="9" t="s">
        <v>55</v>
      </c>
      <c r="R802" s="9">
        <v>747</v>
      </c>
      <c r="S802" s="9" t="s">
        <v>55</v>
      </c>
      <c r="T802" s="9" t="s">
        <v>55</v>
      </c>
      <c r="U802" s="9" t="s">
        <v>55</v>
      </c>
      <c r="V802" s="9" t="s">
        <v>55</v>
      </c>
      <c r="W802" s="11">
        <v>103709</v>
      </c>
      <c r="X802" s="11">
        <v>135558</v>
      </c>
      <c r="Y802" s="11">
        <v>99234</v>
      </c>
      <c r="Z802" s="11">
        <v>78192</v>
      </c>
      <c r="AA802" s="11">
        <v>47760</v>
      </c>
      <c r="AB802" s="11">
        <v>47760</v>
      </c>
      <c r="AC802" s="9" t="s">
        <v>55</v>
      </c>
      <c r="AD802" s="10">
        <v>0.91800000000000004</v>
      </c>
      <c r="AE802" s="10">
        <v>0.08</v>
      </c>
      <c r="AF802" s="10">
        <v>9.8000000000000004E-2</v>
      </c>
      <c r="AG802" s="9">
        <v>250</v>
      </c>
      <c r="AH802" s="9">
        <v>495.67</v>
      </c>
      <c r="AI802" s="9">
        <v>10.029999999999999</v>
      </c>
      <c r="AJ802" s="9">
        <v>5.0599999999999996</v>
      </c>
      <c r="AK802" s="9">
        <v>0.50436999999999999</v>
      </c>
      <c r="AL802" s="9" t="s">
        <v>55</v>
      </c>
      <c r="AM802" s="9" t="s">
        <v>55</v>
      </c>
      <c r="AN802" s="10">
        <v>9.1999999999999998E-2</v>
      </c>
      <c r="AO802" s="10">
        <v>0.17100000000000001</v>
      </c>
      <c r="AP802" s="10">
        <v>0.218</v>
      </c>
      <c r="AQ802" s="9">
        <v>2533</v>
      </c>
      <c r="AR802" s="9">
        <v>0.26900000000000002</v>
      </c>
      <c r="AS802" s="9">
        <v>4.5999999999999999E-2</v>
      </c>
      <c r="AT802" s="10" t="s">
        <v>153</v>
      </c>
      <c r="AU802" s="16">
        <v>0.78802206461780933</v>
      </c>
      <c r="AV802" s="1" t="str">
        <f t="shared" si="12"/>
        <v>no</v>
      </c>
    </row>
    <row r="803" spans="1:48" ht="14.25" hidden="1" customHeight="1">
      <c r="A803" s="7">
        <v>799</v>
      </c>
      <c r="B803" s="8" t="s">
        <v>1501</v>
      </c>
      <c r="C803" s="8" t="s">
        <v>1454</v>
      </c>
      <c r="D803" s="9" t="s">
        <v>58</v>
      </c>
      <c r="E803" s="9" t="s">
        <v>59</v>
      </c>
      <c r="F803" s="9" t="s">
        <v>94</v>
      </c>
      <c r="G803" s="9" t="s">
        <v>55</v>
      </c>
      <c r="H803" s="10">
        <v>0.74299999999999999</v>
      </c>
      <c r="I803" s="10">
        <v>0.73799999999999999</v>
      </c>
      <c r="J803" s="10">
        <v>0.68300000000000005</v>
      </c>
      <c r="K803" s="10">
        <v>0.89700000000000002</v>
      </c>
      <c r="L803" s="10">
        <v>6.6000000000000003E-2</v>
      </c>
      <c r="M803" s="10">
        <v>0.17899999999999999</v>
      </c>
      <c r="N803" s="10">
        <v>0.85</v>
      </c>
      <c r="O803" s="9">
        <v>1784.22</v>
      </c>
      <c r="P803" s="9">
        <v>92</v>
      </c>
      <c r="Q803" s="9">
        <v>30</v>
      </c>
      <c r="R803" s="9">
        <v>506</v>
      </c>
      <c r="S803" s="11" t="s">
        <v>55</v>
      </c>
      <c r="T803" s="9" t="s">
        <v>55</v>
      </c>
      <c r="U803" s="9" t="s">
        <v>55</v>
      </c>
      <c r="V803" s="11" t="s">
        <v>55</v>
      </c>
      <c r="W803" s="11">
        <v>72430</v>
      </c>
      <c r="X803" s="11">
        <v>83043</v>
      </c>
      <c r="Y803" s="11">
        <v>69147</v>
      </c>
      <c r="Z803" s="11">
        <v>60255</v>
      </c>
      <c r="AA803" s="11">
        <v>39030</v>
      </c>
      <c r="AB803" s="11">
        <v>39030</v>
      </c>
      <c r="AC803" s="9" t="s">
        <v>55</v>
      </c>
      <c r="AD803" s="10">
        <v>0.59299999999999997</v>
      </c>
      <c r="AE803" s="10">
        <v>0.31</v>
      </c>
      <c r="AF803" s="10">
        <v>0.249</v>
      </c>
      <c r="AG803" s="9">
        <v>153.33000000000001</v>
      </c>
      <c r="AH803" s="9">
        <v>189</v>
      </c>
      <c r="AI803" s="9">
        <v>11.64</v>
      </c>
      <c r="AJ803" s="9">
        <v>9.44</v>
      </c>
      <c r="AK803" s="9">
        <v>0.81128999999999996</v>
      </c>
      <c r="AL803" s="10" t="s">
        <v>55</v>
      </c>
      <c r="AM803" s="10" t="s">
        <v>55</v>
      </c>
      <c r="AN803" s="10">
        <v>4.0000000000000001E-3</v>
      </c>
      <c r="AO803" s="10">
        <v>0.13100000000000001</v>
      </c>
      <c r="AP803" s="10">
        <v>0.218</v>
      </c>
      <c r="AQ803" s="9">
        <v>1918</v>
      </c>
      <c r="AR803" s="9">
        <v>0.625</v>
      </c>
      <c r="AS803" s="10">
        <v>8.6999999999999994E-2</v>
      </c>
      <c r="AT803" s="10">
        <v>0.151</v>
      </c>
      <c r="AU803" s="16">
        <v>0.61538461538461542</v>
      </c>
      <c r="AV803" s="1" t="str">
        <f t="shared" si="12"/>
        <v>no</v>
      </c>
    </row>
    <row r="804" spans="1:48" ht="14.25" hidden="1" customHeight="1">
      <c r="A804" s="7">
        <v>800</v>
      </c>
      <c r="B804" s="8" t="s">
        <v>1502</v>
      </c>
      <c r="C804" s="8" t="s">
        <v>1454</v>
      </c>
      <c r="D804" s="9" t="s">
        <v>63</v>
      </c>
      <c r="E804" s="9" t="s">
        <v>59</v>
      </c>
      <c r="F804" s="9" t="s">
        <v>361</v>
      </c>
      <c r="G804" s="9">
        <v>1325</v>
      </c>
      <c r="H804" s="10">
        <v>0.873</v>
      </c>
      <c r="I804" s="10">
        <v>0.85</v>
      </c>
      <c r="J804" s="10">
        <v>0.73599999999999999</v>
      </c>
      <c r="K804" s="10">
        <v>0.71899999999999997</v>
      </c>
      <c r="L804" s="10">
        <v>1.4999999999999999E-2</v>
      </c>
      <c r="M804" s="10">
        <v>2.3E-2</v>
      </c>
      <c r="N804" s="10">
        <v>0.95</v>
      </c>
      <c r="O804" s="9">
        <v>6518.37</v>
      </c>
      <c r="P804" s="9">
        <v>628</v>
      </c>
      <c r="Q804" s="9">
        <v>108</v>
      </c>
      <c r="R804" s="9">
        <v>1352</v>
      </c>
      <c r="S804" s="9" t="s">
        <v>55</v>
      </c>
      <c r="T804" s="9" t="s">
        <v>55</v>
      </c>
      <c r="U804" s="9" t="s">
        <v>55</v>
      </c>
      <c r="V804" s="9" t="s">
        <v>55</v>
      </c>
      <c r="W804" s="11">
        <v>122271</v>
      </c>
      <c r="X804" s="11">
        <v>152946</v>
      </c>
      <c r="Y804" s="11">
        <v>101259</v>
      </c>
      <c r="Z804" s="11">
        <v>96543</v>
      </c>
      <c r="AA804" s="11">
        <v>46230</v>
      </c>
      <c r="AB804" s="11">
        <v>46230</v>
      </c>
      <c r="AC804" s="9" t="s">
        <v>55</v>
      </c>
      <c r="AD804" s="10">
        <v>0.874</v>
      </c>
      <c r="AE804" s="10">
        <v>0.14000000000000001</v>
      </c>
      <c r="AF804" s="10">
        <v>0.14799999999999999</v>
      </c>
      <c r="AG804" s="9">
        <v>552.66999999999996</v>
      </c>
      <c r="AH804" s="9">
        <v>1055.67</v>
      </c>
      <c r="AI804" s="9">
        <v>11.79</v>
      </c>
      <c r="AJ804" s="9">
        <v>6.1749999999999998</v>
      </c>
      <c r="AK804" s="9">
        <v>0.52351999999999999</v>
      </c>
      <c r="AL804" s="9" t="s">
        <v>55</v>
      </c>
      <c r="AM804" s="9" t="s">
        <v>55</v>
      </c>
      <c r="AN804" s="10">
        <v>0.16200000000000001</v>
      </c>
      <c r="AO804" s="10">
        <v>0.19500000000000001</v>
      </c>
      <c r="AP804" s="10">
        <v>0.218</v>
      </c>
      <c r="AQ804" s="9">
        <v>7054</v>
      </c>
      <c r="AR804" s="9">
        <v>0.22</v>
      </c>
      <c r="AS804" s="10">
        <v>2.3E-2</v>
      </c>
      <c r="AT804" s="10" t="s">
        <v>126</v>
      </c>
      <c r="AU804" s="16">
        <v>0.81967213114754101</v>
      </c>
      <c r="AV804" s="1" t="str">
        <f t="shared" si="12"/>
        <v>yes</v>
      </c>
    </row>
    <row r="805" spans="1:48" ht="14.25" hidden="1" customHeight="1">
      <c r="A805" s="7">
        <v>801</v>
      </c>
      <c r="B805" s="8" t="s">
        <v>1035</v>
      </c>
      <c r="C805" s="8" t="s">
        <v>1454</v>
      </c>
      <c r="D805" s="9" t="s">
        <v>69</v>
      </c>
      <c r="E805" s="9" t="s">
        <v>51</v>
      </c>
      <c r="F805" s="9" t="s">
        <v>109</v>
      </c>
      <c r="G805" s="9">
        <v>835</v>
      </c>
      <c r="H805" s="10">
        <v>0.42299999999999999</v>
      </c>
      <c r="I805" s="10">
        <v>0.42299999999999999</v>
      </c>
      <c r="J805" s="10">
        <v>0.24399999999999999</v>
      </c>
      <c r="K805" s="10">
        <v>0.89100000000000001</v>
      </c>
      <c r="L805" s="10">
        <v>8.7999999999999995E-2</v>
      </c>
      <c r="M805" s="10">
        <v>0.193</v>
      </c>
      <c r="N805" s="10">
        <v>0.77</v>
      </c>
      <c r="O805" s="9">
        <v>1770.49</v>
      </c>
      <c r="P805" s="9">
        <v>99</v>
      </c>
      <c r="Q805" s="9" t="s">
        <v>55</v>
      </c>
      <c r="R805" s="9">
        <v>285</v>
      </c>
      <c r="S805" s="11" t="s">
        <v>55</v>
      </c>
      <c r="T805" s="9" t="s">
        <v>55</v>
      </c>
      <c r="U805" s="9" t="s">
        <v>55</v>
      </c>
      <c r="V805" s="11" t="s">
        <v>55</v>
      </c>
      <c r="W805" s="11">
        <v>83257</v>
      </c>
      <c r="X805" s="11">
        <v>81207</v>
      </c>
      <c r="Y805" s="11">
        <v>63396</v>
      </c>
      <c r="Z805" s="11">
        <v>56205</v>
      </c>
      <c r="AA805" s="11">
        <v>10878</v>
      </c>
      <c r="AB805" s="11">
        <v>16398</v>
      </c>
      <c r="AC805" s="11" t="s">
        <v>55</v>
      </c>
      <c r="AD805" s="10">
        <v>0.40699999999999997</v>
      </c>
      <c r="AE805" s="10">
        <v>0.66</v>
      </c>
      <c r="AF805" s="10">
        <v>0.63200000000000001</v>
      </c>
      <c r="AG805" s="9">
        <v>93</v>
      </c>
      <c r="AH805" s="9">
        <v>175</v>
      </c>
      <c r="AI805" s="9">
        <v>19.04</v>
      </c>
      <c r="AJ805" s="9">
        <v>10.117000000000001</v>
      </c>
      <c r="AK805" s="9">
        <v>0.53142999999999996</v>
      </c>
      <c r="AL805" s="10" t="s">
        <v>55</v>
      </c>
      <c r="AM805" s="10" t="s">
        <v>55</v>
      </c>
      <c r="AN805" s="10">
        <v>3.4000000000000002E-2</v>
      </c>
      <c r="AO805" s="10">
        <v>0.89700000000000002</v>
      </c>
      <c r="AP805" s="10">
        <v>0.218</v>
      </c>
      <c r="AQ805" s="9">
        <v>1904</v>
      </c>
      <c r="AR805" s="9">
        <v>0.13400000000000001</v>
      </c>
      <c r="AS805" s="10" t="s">
        <v>1503</v>
      </c>
      <c r="AT805" s="10">
        <v>1.6E-2</v>
      </c>
      <c r="AU805" s="16">
        <v>0.88183421516754845</v>
      </c>
      <c r="AV805" s="1" t="str">
        <f t="shared" si="12"/>
        <v>no</v>
      </c>
    </row>
    <row r="806" spans="1:48" ht="14.25" hidden="1" customHeight="1">
      <c r="A806" s="7">
        <v>802</v>
      </c>
      <c r="B806" s="8" t="s">
        <v>1504</v>
      </c>
      <c r="C806" s="8" t="s">
        <v>1454</v>
      </c>
      <c r="D806" s="9" t="s">
        <v>69</v>
      </c>
      <c r="E806" s="9" t="s">
        <v>51</v>
      </c>
      <c r="F806" s="9" t="s">
        <v>70</v>
      </c>
      <c r="G806" s="9">
        <v>950</v>
      </c>
      <c r="H806" s="10">
        <v>0.51</v>
      </c>
      <c r="I806" s="10">
        <v>0.46100000000000002</v>
      </c>
      <c r="J806" s="10">
        <v>0.29799999999999999</v>
      </c>
      <c r="K806" s="10">
        <v>0.91600000000000004</v>
      </c>
      <c r="L806" s="10">
        <v>7.6999999999999999E-2</v>
      </c>
      <c r="M806" s="10">
        <v>0.21299999999999999</v>
      </c>
      <c r="N806" s="10">
        <v>0.7</v>
      </c>
      <c r="O806" s="9">
        <v>4303.41</v>
      </c>
      <c r="P806" s="9">
        <v>156</v>
      </c>
      <c r="Q806" s="9" t="s">
        <v>55</v>
      </c>
      <c r="R806" s="9">
        <v>953</v>
      </c>
      <c r="S806" s="9">
        <v>13107</v>
      </c>
      <c r="T806" s="9" t="s">
        <v>156</v>
      </c>
      <c r="U806" s="9" t="s">
        <v>115</v>
      </c>
      <c r="V806" s="9">
        <v>9509</v>
      </c>
      <c r="W806" s="11">
        <v>88925</v>
      </c>
      <c r="X806" s="11">
        <v>103077</v>
      </c>
      <c r="Y806" s="11">
        <v>84456</v>
      </c>
      <c r="Z806" s="11">
        <v>68328</v>
      </c>
      <c r="AA806" s="11">
        <v>9380</v>
      </c>
      <c r="AB806" s="11">
        <v>18050</v>
      </c>
      <c r="AC806" s="9" t="s">
        <v>248</v>
      </c>
      <c r="AD806" s="10">
        <v>0.32400000000000001</v>
      </c>
      <c r="AE806" s="10">
        <v>0.44</v>
      </c>
      <c r="AF806" s="10">
        <v>0.41099999999999998</v>
      </c>
      <c r="AG806" s="9">
        <v>220.67</v>
      </c>
      <c r="AH806" s="9">
        <v>283.67</v>
      </c>
      <c r="AI806" s="9">
        <v>19.5</v>
      </c>
      <c r="AJ806" s="9">
        <v>15.170999999999999</v>
      </c>
      <c r="AK806" s="9">
        <v>0.77790999999999999</v>
      </c>
      <c r="AL806" s="9">
        <v>1E-3</v>
      </c>
      <c r="AM806" s="9">
        <v>0.53900000000000003</v>
      </c>
      <c r="AN806" s="10">
        <v>0.01</v>
      </c>
      <c r="AO806" s="10">
        <v>0.128</v>
      </c>
      <c r="AP806" s="10">
        <v>0.218</v>
      </c>
      <c r="AQ806" s="9">
        <v>4607</v>
      </c>
      <c r="AR806" s="9">
        <v>0.13700000000000001</v>
      </c>
      <c r="AS806" s="10">
        <v>8.8999999999999996E-2</v>
      </c>
      <c r="AT806" s="10">
        <v>0.186</v>
      </c>
      <c r="AU806" s="16">
        <v>0.87950747581354438</v>
      </c>
      <c r="AV806" s="1" t="str">
        <f t="shared" si="12"/>
        <v>yes</v>
      </c>
    </row>
    <row r="807" spans="1:48" ht="14.25" hidden="1" customHeight="1">
      <c r="A807" s="7">
        <v>803</v>
      </c>
      <c r="B807" s="8" t="s">
        <v>1505</v>
      </c>
      <c r="C807" s="8" t="s">
        <v>1454</v>
      </c>
      <c r="D807" s="9" t="s">
        <v>91</v>
      </c>
      <c r="E807" s="9" t="s">
        <v>59</v>
      </c>
      <c r="F807" s="9" t="s">
        <v>187</v>
      </c>
      <c r="G807" s="9">
        <v>1030</v>
      </c>
      <c r="H807" s="10">
        <v>0.63200000000000001</v>
      </c>
      <c r="I807" s="10">
        <v>0.624</v>
      </c>
      <c r="J807" s="10">
        <v>0.56999999999999995</v>
      </c>
      <c r="K807" s="10">
        <v>1</v>
      </c>
      <c r="L807" s="10">
        <v>0.01</v>
      </c>
      <c r="M807" s="10">
        <v>9.9000000000000005E-2</v>
      </c>
      <c r="N807" s="10">
        <v>0.79</v>
      </c>
      <c r="O807" s="9">
        <v>1277.25</v>
      </c>
      <c r="P807" s="9" t="s">
        <v>55</v>
      </c>
      <c r="Q807" s="9" t="s">
        <v>55</v>
      </c>
      <c r="R807" s="9">
        <v>398</v>
      </c>
      <c r="S807" s="9" t="s">
        <v>55</v>
      </c>
      <c r="T807" s="9" t="s">
        <v>55</v>
      </c>
      <c r="U807" s="9" t="s">
        <v>55</v>
      </c>
      <c r="V807" s="9" t="s">
        <v>55</v>
      </c>
      <c r="W807" s="11">
        <v>67693</v>
      </c>
      <c r="X807" s="11">
        <v>86679</v>
      </c>
      <c r="Y807" s="11">
        <v>70686</v>
      </c>
      <c r="Z807" s="11">
        <v>57996</v>
      </c>
      <c r="AA807" s="11">
        <v>35900</v>
      </c>
      <c r="AB807" s="11">
        <v>35900</v>
      </c>
      <c r="AC807" s="9" t="s">
        <v>55</v>
      </c>
      <c r="AD807" s="10">
        <v>0.52900000000000003</v>
      </c>
      <c r="AE807" s="10">
        <v>0.39</v>
      </c>
      <c r="AF807" s="10">
        <v>0.32700000000000001</v>
      </c>
      <c r="AG807" s="9">
        <v>95.67</v>
      </c>
      <c r="AH807" s="9">
        <v>183.33</v>
      </c>
      <c r="AI807" s="9">
        <v>13.35</v>
      </c>
      <c r="AJ807" s="9">
        <v>6.9669999999999996</v>
      </c>
      <c r="AK807" s="9">
        <v>0.52181999999999995</v>
      </c>
      <c r="AL807" s="9" t="s">
        <v>55</v>
      </c>
      <c r="AM807" s="9" t="s">
        <v>55</v>
      </c>
      <c r="AN807" s="10">
        <v>5.8000000000000003E-2</v>
      </c>
      <c r="AO807" s="10">
        <v>0.188</v>
      </c>
      <c r="AP807" s="10">
        <v>0.218</v>
      </c>
      <c r="AQ807" s="9">
        <v>1285</v>
      </c>
      <c r="AR807" s="9">
        <v>0.27600000000000002</v>
      </c>
      <c r="AS807" s="10">
        <v>0.03</v>
      </c>
      <c r="AT807" s="10">
        <v>0.10299999999999999</v>
      </c>
      <c r="AU807" s="16">
        <v>0.78369905956112851</v>
      </c>
      <c r="AV807" s="1" t="str">
        <f t="shared" si="12"/>
        <v>no</v>
      </c>
    </row>
    <row r="808" spans="1:48" ht="14.25" hidden="1" customHeight="1">
      <c r="A808" s="7">
        <v>804</v>
      </c>
      <c r="B808" s="8" t="s">
        <v>1506</v>
      </c>
      <c r="C808" s="8" t="s">
        <v>1454</v>
      </c>
      <c r="D808" s="9" t="s">
        <v>58</v>
      </c>
      <c r="E808" s="9" t="s">
        <v>51</v>
      </c>
      <c r="F808" s="9" t="s">
        <v>379</v>
      </c>
      <c r="G808" s="9">
        <v>960</v>
      </c>
      <c r="H808" s="10">
        <v>0.49199999999999999</v>
      </c>
      <c r="I808" s="10">
        <v>0.46100000000000002</v>
      </c>
      <c r="J808" s="10">
        <v>0.33</v>
      </c>
      <c r="K808" s="10">
        <v>0.95599999999999996</v>
      </c>
      <c r="L808" s="10">
        <v>8.8999999999999996E-2</v>
      </c>
      <c r="M808" s="10">
        <v>0.30499999999999999</v>
      </c>
      <c r="N808" s="10">
        <v>0.76</v>
      </c>
      <c r="O808" s="9">
        <v>2170.1999999999998</v>
      </c>
      <c r="P808" s="9">
        <v>63</v>
      </c>
      <c r="Q808" s="9" t="s">
        <v>55</v>
      </c>
      <c r="R808" s="9">
        <v>588</v>
      </c>
      <c r="S808" s="11">
        <v>14814</v>
      </c>
      <c r="T808" s="9" t="s">
        <v>217</v>
      </c>
      <c r="U808" s="9" t="s">
        <v>111</v>
      </c>
      <c r="V808" s="11">
        <v>10894</v>
      </c>
      <c r="W808" s="11">
        <v>87127</v>
      </c>
      <c r="X808" s="11">
        <v>108648</v>
      </c>
      <c r="Y808" s="11">
        <v>85941</v>
      </c>
      <c r="Z808" s="11">
        <v>67221</v>
      </c>
      <c r="AA808" s="11">
        <v>9806</v>
      </c>
      <c r="AB808" s="11">
        <v>20624</v>
      </c>
      <c r="AC808" s="9">
        <v>813550</v>
      </c>
      <c r="AD808" s="10">
        <v>0.45700000000000002</v>
      </c>
      <c r="AE808" s="10">
        <v>0.45</v>
      </c>
      <c r="AF808" s="10">
        <v>0.432</v>
      </c>
      <c r="AG808" s="9">
        <v>152.33000000000001</v>
      </c>
      <c r="AH808" s="9">
        <v>220.67</v>
      </c>
      <c r="AI808" s="9">
        <v>14.25</v>
      </c>
      <c r="AJ808" s="9">
        <v>9.8350000000000009</v>
      </c>
      <c r="AK808" s="9">
        <v>0.69033</v>
      </c>
      <c r="AL808" s="10">
        <v>0</v>
      </c>
      <c r="AM808" s="10">
        <v>0.47099999999999997</v>
      </c>
      <c r="AN808" s="10">
        <v>4.0000000000000001E-3</v>
      </c>
      <c r="AO808" s="10">
        <v>0.152</v>
      </c>
      <c r="AP808" s="10">
        <v>0.218</v>
      </c>
      <c r="AQ808" s="9">
        <v>2352</v>
      </c>
      <c r="AR808" s="9">
        <v>0.36399999999999999</v>
      </c>
      <c r="AS808" s="10">
        <v>6.5000000000000002E-2</v>
      </c>
      <c r="AT808" s="10">
        <v>3.5000000000000003E-2</v>
      </c>
      <c r="AU808" s="16">
        <v>0.73313782991202348</v>
      </c>
      <c r="AV808" s="1" t="str">
        <f t="shared" si="12"/>
        <v>no</v>
      </c>
    </row>
    <row r="809" spans="1:48" ht="14.25" hidden="1" customHeight="1">
      <c r="A809" s="7">
        <v>805</v>
      </c>
      <c r="B809" s="8" t="s">
        <v>1507</v>
      </c>
      <c r="C809" s="8" t="s">
        <v>1454</v>
      </c>
      <c r="D809" s="9" t="s">
        <v>50</v>
      </c>
      <c r="E809" s="9" t="s">
        <v>59</v>
      </c>
      <c r="F809" s="9" t="s">
        <v>273</v>
      </c>
      <c r="G809" s="9">
        <v>1025</v>
      </c>
      <c r="H809" s="10">
        <v>0.69799999999999995</v>
      </c>
      <c r="I809" s="10">
        <v>0.68600000000000005</v>
      </c>
      <c r="J809" s="10">
        <v>0.55800000000000005</v>
      </c>
      <c r="K809" s="10">
        <v>0.64200000000000002</v>
      </c>
      <c r="L809" s="10">
        <v>8.5000000000000006E-2</v>
      </c>
      <c r="M809" s="10">
        <v>0.34499999999999997</v>
      </c>
      <c r="N809" s="10">
        <v>0.83</v>
      </c>
      <c r="O809" s="9">
        <v>2801.16</v>
      </c>
      <c r="P809" s="9">
        <v>369</v>
      </c>
      <c r="Q809" s="9">
        <v>15</v>
      </c>
      <c r="R809" s="9">
        <v>478</v>
      </c>
      <c r="S809" s="9" t="s">
        <v>55</v>
      </c>
      <c r="T809" s="9" t="s">
        <v>55</v>
      </c>
      <c r="U809" s="9" t="s">
        <v>55</v>
      </c>
      <c r="V809" s="9" t="s">
        <v>55</v>
      </c>
      <c r="W809" s="11">
        <v>74577</v>
      </c>
      <c r="X809" s="11">
        <v>100701</v>
      </c>
      <c r="Y809" s="11">
        <v>76176</v>
      </c>
      <c r="Z809" s="11">
        <v>64449</v>
      </c>
      <c r="AA809" s="11">
        <v>32692</v>
      </c>
      <c r="AB809" s="11">
        <v>32692</v>
      </c>
      <c r="AC809" s="9" t="s">
        <v>55</v>
      </c>
      <c r="AD809" s="10">
        <v>0.44400000000000001</v>
      </c>
      <c r="AE809" s="10">
        <v>0.33</v>
      </c>
      <c r="AF809" s="10">
        <v>0.36</v>
      </c>
      <c r="AG809" s="9">
        <v>239.33</v>
      </c>
      <c r="AH809" s="9">
        <v>331.67</v>
      </c>
      <c r="AI809" s="9">
        <v>11.7</v>
      </c>
      <c r="AJ809" s="9">
        <v>8.4459999999999997</v>
      </c>
      <c r="AK809" s="9">
        <v>0.72160999999999997</v>
      </c>
      <c r="AL809" s="9" t="s">
        <v>55</v>
      </c>
      <c r="AM809" s="9" t="s">
        <v>55</v>
      </c>
      <c r="AN809" s="10">
        <v>5.3999999999999999E-2</v>
      </c>
      <c r="AO809" s="10">
        <v>0.108</v>
      </c>
      <c r="AP809" s="10">
        <v>0.218</v>
      </c>
      <c r="AQ809" s="9">
        <v>3010</v>
      </c>
      <c r="AR809" s="9">
        <v>1.081</v>
      </c>
      <c r="AS809" s="10">
        <v>0.11</v>
      </c>
      <c r="AT809" s="10">
        <v>0.254</v>
      </c>
      <c r="AU809" s="16">
        <v>0.48053820278712156</v>
      </c>
      <c r="AV809" s="1" t="str">
        <f t="shared" si="12"/>
        <v>no</v>
      </c>
    </row>
    <row r="810" spans="1:48" ht="14.25" hidden="1" customHeight="1">
      <c r="A810" s="7">
        <v>806</v>
      </c>
      <c r="B810" s="8" t="s">
        <v>1508</v>
      </c>
      <c r="C810" s="8" t="s">
        <v>1454</v>
      </c>
      <c r="D810" s="9" t="s">
        <v>69</v>
      </c>
      <c r="E810" s="9" t="s">
        <v>59</v>
      </c>
      <c r="F810" s="9" t="s">
        <v>189</v>
      </c>
      <c r="G810" s="9" t="s">
        <v>55</v>
      </c>
      <c r="H810" s="10">
        <v>0.64900000000000002</v>
      </c>
      <c r="I810" s="10">
        <v>0.63800000000000001</v>
      </c>
      <c r="J810" s="10">
        <v>0.63400000000000001</v>
      </c>
      <c r="K810" s="10">
        <v>0.88900000000000001</v>
      </c>
      <c r="L810" s="10">
        <v>4.3999999999999997E-2</v>
      </c>
      <c r="M810" s="10">
        <v>0.13300000000000001</v>
      </c>
      <c r="N810" s="10">
        <v>0.83</v>
      </c>
      <c r="O810" s="9">
        <v>2668.6</v>
      </c>
      <c r="P810" s="9">
        <v>81</v>
      </c>
      <c r="Q810" s="9" t="s">
        <v>55</v>
      </c>
      <c r="R810" s="9">
        <v>588</v>
      </c>
      <c r="S810" s="9" t="s">
        <v>55</v>
      </c>
      <c r="T810" s="9" t="s">
        <v>55</v>
      </c>
      <c r="U810" s="9" t="s">
        <v>55</v>
      </c>
      <c r="V810" s="9" t="s">
        <v>55</v>
      </c>
      <c r="W810" s="11">
        <v>71444</v>
      </c>
      <c r="X810" s="11">
        <v>95418</v>
      </c>
      <c r="Y810" s="11">
        <v>71685</v>
      </c>
      <c r="Z810" s="11">
        <v>59094</v>
      </c>
      <c r="AA810" s="11">
        <v>33314</v>
      </c>
      <c r="AB810" s="11">
        <v>33314</v>
      </c>
      <c r="AC810" s="9" t="s">
        <v>55</v>
      </c>
      <c r="AD810" s="10">
        <v>0.46800000000000003</v>
      </c>
      <c r="AE810" s="10">
        <v>0.25</v>
      </c>
      <c r="AF810" s="10">
        <v>0.29799999999999999</v>
      </c>
      <c r="AG810" s="9">
        <v>205</v>
      </c>
      <c r="AH810" s="9">
        <v>248.33</v>
      </c>
      <c r="AI810" s="9">
        <v>13.02</v>
      </c>
      <c r="AJ810" s="9">
        <v>10.746</v>
      </c>
      <c r="AK810" s="9">
        <v>0.82550000000000001</v>
      </c>
      <c r="AL810" s="9" t="s">
        <v>55</v>
      </c>
      <c r="AM810" s="9" t="s">
        <v>55</v>
      </c>
      <c r="AN810" s="10">
        <v>0.11799999999999999</v>
      </c>
      <c r="AO810" s="10">
        <v>0.104</v>
      </c>
      <c r="AP810" s="10">
        <v>0.218</v>
      </c>
      <c r="AQ810" s="9">
        <v>2828</v>
      </c>
      <c r="AR810" s="9">
        <v>0.51900000000000002</v>
      </c>
      <c r="AS810" s="10">
        <v>0.114</v>
      </c>
      <c r="AT810" s="10">
        <v>0.18099999999999999</v>
      </c>
      <c r="AU810" s="16">
        <v>0.65832784726793947</v>
      </c>
      <c r="AV810" s="1" t="str">
        <f t="shared" si="12"/>
        <v>no</v>
      </c>
    </row>
    <row r="811" spans="1:48" ht="14.25" hidden="1" customHeight="1">
      <c r="A811" s="7">
        <v>807</v>
      </c>
      <c r="B811" s="8" t="s">
        <v>1509</v>
      </c>
      <c r="C811" s="8" t="s">
        <v>1454</v>
      </c>
      <c r="D811" s="9" t="s">
        <v>50</v>
      </c>
      <c r="E811" s="9" t="s">
        <v>51</v>
      </c>
      <c r="F811" s="9" t="s">
        <v>171</v>
      </c>
      <c r="G811" s="9">
        <v>1000</v>
      </c>
      <c r="H811" s="10">
        <v>0.61899999999999999</v>
      </c>
      <c r="I811" s="10">
        <v>0.59599999999999997</v>
      </c>
      <c r="J811" s="10">
        <v>0.36099999999999999</v>
      </c>
      <c r="K811" s="10">
        <v>0.88600000000000001</v>
      </c>
      <c r="L811" s="10">
        <v>0.128</v>
      </c>
      <c r="M811" s="10">
        <v>0.34699999999999998</v>
      </c>
      <c r="N811" s="10">
        <v>0.76</v>
      </c>
      <c r="O811" s="9">
        <v>6986.4</v>
      </c>
      <c r="P811" s="9">
        <v>246</v>
      </c>
      <c r="Q811" s="9" t="s">
        <v>55</v>
      </c>
      <c r="R811" s="9">
        <v>1498</v>
      </c>
      <c r="S811" s="9">
        <v>13142</v>
      </c>
      <c r="T811" s="9" t="s">
        <v>515</v>
      </c>
      <c r="U811" s="9" t="s">
        <v>650</v>
      </c>
      <c r="V811" s="9">
        <v>9373</v>
      </c>
      <c r="W811" s="9">
        <v>87106</v>
      </c>
      <c r="X811" s="9">
        <v>107685</v>
      </c>
      <c r="Y811" s="9">
        <v>86157</v>
      </c>
      <c r="Z811" s="9">
        <v>66375</v>
      </c>
      <c r="AA811" s="11">
        <v>10918</v>
      </c>
      <c r="AB811" s="11">
        <v>20336</v>
      </c>
      <c r="AC811" s="9" t="s">
        <v>1413</v>
      </c>
      <c r="AD811" s="10">
        <v>0.44500000000000001</v>
      </c>
      <c r="AE811" s="10">
        <v>0.34</v>
      </c>
      <c r="AF811" s="10">
        <v>0.34100000000000003</v>
      </c>
      <c r="AG811" s="9">
        <v>343</v>
      </c>
      <c r="AH811" s="9">
        <v>505.33</v>
      </c>
      <c r="AI811" s="9">
        <v>20.37</v>
      </c>
      <c r="AJ811" s="9">
        <v>13.824999999999999</v>
      </c>
      <c r="AK811" s="9">
        <v>0.67876000000000003</v>
      </c>
      <c r="AL811" s="9">
        <v>6.0000000000000001E-3</v>
      </c>
      <c r="AM811" s="9">
        <v>0.48299999999999998</v>
      </c>
      <c r="AN811" s="10">
        <v>7.0000000000000001E-3</v>
      </c>
      <c r="AO811" s="10">
        <v>0.215</v>
      </c>
      <c r="AP811" s="10">
        <v>0.218</v>
      </c>
      <c r="AQ811" s="9">
        <v>7959</v>
      </c>
      <c r="AR811" s="9">
        <v>0.23400000000000001</v>
      </c>
      <c r="AS811" s="10">
        <v>3.0000000000000001E-3</v>
      </c>
      <c r="AT811" s="10">
        <v>0.17399999999999999</v>
      </c>
      <c r="AU811" s="16">
        <v>0.81037277147487841</v>
      </c>
      <c r="AV811" s="1" t="str">
        <f t="shared" si="12"/>
        <v>yes</v>
      </c>
    </row>
    <row r="812" spans="1:48" ht="14.25" hidden="1" customHeight="1">
      <c r="A812" s="7">
        <v>808</v>
      </c>
      <c r="B812" s="8" t="s">
        <v>1510</v>
      </c>
      <c r="C812" s="8" t="s">
        <v>1454</v>
      </c>
      <c r="D812" s="9" t="s">
        <v>69</v>
      </c>
      <c r="E812" s="9" t="s">
        <v>59</v>
      </c>
      <c r="F812" s="9" t="s">
        <v>354</v>
      </c>
      <c r="G812" s="9">
        <v>1055</v>
      </c>
      <c r="H812" s="10">
        <v>0.71699999999999997</v>
      </c>
      <c r="I812" s="10">
        <v>0.71399999999999997</v>
      </c>
      <c r="J812" s="10">
        <v>0.63900000000000001</v>
      </c>
      <c r="K812" s="10">
        <v>0.81</v>
      </c>
      <c r="L812" s="10">
        <v>0.253</v>
      </c>
      <c r="M812" s="10">
        <v>0.31</v>
      </c>
      <c r="N812" s="10">
        <v>0.85</v>
      </c>
      <c r="O812" s="9">
        <v>2422.91</v>
      </c>
      <c r="P812" s="9">
        <v>187</v>
      </c>
      <c r="Q812" s="9">
        <v>88</v>
      </c>
      <c r="R812" s="9">
        <v>523</v>
      </c>
      <c r="S812" s="9" t="s">
        <v>55</v>
      </c>
      <c r="T812" s="9" t="s">
        <v>55</v>
      </c>
      <c r="U812" s="9" t="s">
        <v>55</v>
      </c>
      <c r="V812" s="9" t="s">
        <v>55</v>
      </c>
      <c r="W812" s="11">
        <v>74107</v>
      </c>
      <c r="X812" s="11">
        <v>84195</v>
      </c>
      <c r="Y812" s="11">
        <v>70398</v>
      </c>
      <c r="Z812" s="11">
        <v>55701</v>
      </c>
      <c r="AA812" s="11">
        <v>29840</v>
      </c>
      <c r="AB812" s="11">
        <v>29840</v>
      </c>
      <c r="AC812" s="9" t="s">
        <v>55</v>
      </c>
      <c r="AD812" s="10">
        <v>0.68</v>
      </c>
      <c r="AE812" s="10">
        <v>0.23</v>
      </c>
      <c r="AF812" s="10">
        <v>0.27300000000000002</v>
      </c>
      <c r="AG812" s="9">
        <v>134</v>
      </c>
      <c r="AH812" s="9">
        <v>234.33</v>
      </c>
      <c r="AI812" s="9">
        <v>18.079999999999998</v>
      </c>
      <c r="AJ812" s="9">
        <v>10.34</v>
      </c>
      <c r="AK812" s="9">
        <v>0.57182999999999995</v>
      </c>
      <c r="AL812" s="9" t="s">
        <v>55</v>
      </c>
      <c r="AM812" s="9" t="s">
        <v>55</v>
      </c>
      <c r="AN812" s="10">
        <v>0</v>
      </c>
      <c r="AO812" s="10">
        <v>7.3999999999999996E-2</v>
      </c>
      <c r="AP812" s="10">
        <v>0.218</v>
      </c>
      <c r="AQ812" s="9">
        <v>2963</v>
      </c>
      <c r="AR812" s="9">
        <v>0.50600000000000001</v>
      </c>
      <c r="AS812" s="10">
        <v>0.14399999999999999</v>
      </c>
      <c r="AT812" s="10">
        <v>3.6999999999999998E-2</v>
      </c>
      <c r="AU812" s="16">
        <v>0.6640106241699868</v>
      </c>
      <c r="AV812" s="1" t="str">
        <f t="shared" si="12"/>
        <v>no</v>
      </c>
    </row>
    <row r="813" spans="1:48" ht="14.25" hidden="1" customHeight="1">
      <c r="A813" s="7">
        <v>809</v>
      </c>
      <c r="B813" s="8" t="s">
        <v>1511</v>
      </c>
      <c r="C813" s="8" t="s">
        <v>1454</v>
      </c>
      <c r="D813" s="9" t="s">
        <v>91</v>
      </c>
      <c r="E813" s="9" t="s">
        <v>59</v>
      </c>
      <c r="F813" s="9" t="s">
        <v>390</v>
      </c>
      <c r="G813" s="9">
        <v>1010</v>
      </c>
      <c r="H813" s="10">
        <v>0.68600000000000005</v>
      </c>
      <c r="I813" s="10">
        <v>0.68600000000000005</v>
      </c>
      <c r="J813" s="10">
        <v>0.65400000000000003</v>
      </c>
      <c r="K813" s="10">
        <v>0.81</v>
      </c>
      <c r="L813" s="10">
        <v>7.5999999999999998E-2</v>
      </c>
      <c r="M813" s="10">
        <v>0.25</v>
      </c>
      <c r="N813" s="10">
        <v>0.8</v>
      </c>
      <c r="O813" s="9">
        <v>1962.39</v>
      </c>
      <c r="P813" s="9">
        <v>45</v>
      </c>
      <c r="Q813" s="9" t="s">
        <v>55</v>
      </c>
      <c r="R813" s="9">
        <v>367</v>
      </c>
      <c r="S813" s="9" t="s">
        <v>55</v>
      </c>
      <c r="T813" s="9" t="s">
        <v>55</v>
      </c>
      <c r="U813" s="9" t="s">
        <v>55</v>
      </c>
      <c r="V813" s="9" t="s">
        <v>55</v>
      </c>
      <c r="W813" s="11">
        <v>70697</v>
      </c>
      <c r="X813" s="11">
        <v>81387</v>
      </c>
      <c r="Y813" s="11">
        <v>69345</v>
      </c>
      <c r="Z813" s="11">
        <v>60840</v>
      </c>
      <c r="AA813" s="11">
        <v>38832</v>
      </c>
      <c r="AB813" s="11">
        <v>38832</v>
      </c>
      <c r="AC813" s="9" t="s">
        <v>55</v>
      </c>
      <c r="AD813" s="10">
        <v>0.66200000000000003</v>
      </c>
      <c r="AE813" s="10">
        <v>0.3</v>
      </c>
      <c r="AF813" s="10">
        <v>0.30199999999999999</v>
      </c>
      <c r="AG813" s="9">
        <v>123</v>
      </c>
      <c r="AH813" s="9">
        <v>176</v>
      </c>
      <c r="AI813" s="9">
        <v>15.95</v>
      </c>
      <c r="AJ813" s="9">
        <v>11.15</v>
      </c>
      <c r="AK813" s="9">
        <v>0.69886000000000004</v>
      </c>
      <c r="AL813" s="9" t="s">
        <v>55</v>
      </c>
      <c r="AM813" s="9" t="s">
        <v>55</v>
      </c>
      <c r="AN813" s="10">
        <v>4.4999999999999998E-2</v>
      </c>
      <c r="AO813" s="10">
        <v>0.157</v>
      </c>
      <c r="AP813" s="10">
        <v>0.218</v>
      </c>
      <c r="AQ813" s="9">
        <v>2261</v>
      </c>
      <c r="AR813" s="9">
        <v>0.309</v>
      </c>
      <c r="AS813" s="10">
        <v>6.0999999999999999E-2</v>
      </c>
      <c r="AT813" s="10">
        <v>2.4E-2</v>
      </c>
      <c r="AU813" s="16">
        <v>0.76394194041252861</v>
      </c>
      <c r="AV813" s="1" t="str">
        <f t="shared" si="12"/>
        <v>no</v>
      </c>
    </row>
    <row r="814" spans="1:48" ht="14.25" hidden="1" customHeight="1">
      <c r="A814" s="7">
        <v>810</v>
      </c>
      <c r="B814" s="8" t="s">
        <v>1512</v>
      </c>
      <c r="C814" s="8" t="s">
        <v>1454</v>
      </c>
      <c r="D814" s="9" t="s">
        <v>91</v>
      </c>
      <c r="E814" s="9" t="s">
        <v>59</v>
      </c>
      <c r="F814" s="9" t="s">
        <v>409</v>
      </c>
      <c r="G814" s="9" t="s">
        <v>55</v>
      </c>
      <c r="H814" s="10">
        <v>0.85399999999999998</v>
      </c>
      <c r="I814" s="10">
        <v>0.85399999999999998</v>
      </c>
      <c r="J814" s="10">
        <v>0.82499999999999996</v>
      </c>
      <c r="K814" s="10">
        <v>1</v>
      </c>
      <c r="L814" s="10">
        <v>3.7999999999999999E-2</v>
      </c>
      <c r="M814" s="10">
        <v>0.13900000000000001</v>
      </c>
      <c r="N814" s="10">
        <v>0.93</v>
      </c>
      <c r="O814" s="9">
        <v>2343.3200000000002</v>
      </c>
      <c r="P814" s="9" t="s">
        <v>55</v>
      </c>
      <c r="Q814" s="9" t="s">
        <v>55</v>
      </c>
      <c r="R814" s="9">
        <v>796</v>
      </c>
      <c r="S814" s="9" t="s">
        <v>55</v>
      </c>
      <c r="T814" s="9" t="s">
        <v>55</v>
      </c>
      <c r="U814" s="9" t="s">
        <v>55</v>
      </c>
      <c r="V814" s="9" t="s">
        <v>55</v>
      </c>
      <c r="W814" s="11">
        <v>81655</v>
      </c>
      <c r="X814" s="11">
        <v>98289</v>
      </c>
      <c r="Y814" s="11">
        <v>78642</v>
      </c>
      <c r="Z814" s="11">
        <v>62514</v>
      </c>
      <c r="AA814" s="11">
        <v>45875</v>
      </c>
      <c r="AB814" s="11">
        <v>45875</v>
      </c>
      <c r="AC814" s="9" t="s">
        <v>55</v>
      </c>
      <c r="AD814" s="10">
        <v>0.84299999999999997</v>
      </c>
      <c r="AE814" s="10">
        <v>0.11</v>
      </c>
      <c r="AF814" s="10">
        <v>9.0999999999999998E-2</v>
      </c>
      <c r="AG814" s="9">
        <v>222.67</v>
      </c>
      <c r="AH814" s="9">
        <v>306</v>
      </c>
      <c r="AI814" s="9">
        <v>10.52</v>
      </c>
      <c r="AJ814" s="9">
        <v>7.6580000000000004</v>
      </c>
      <c r="AK814" s="9">
        <v>0.72767000000000004</v>
      </c>
      <c r="AL814" s="9" t="s">
        <v>55</v>
      </c>
      <c r="AM814" s="9" t="s">
        <v>55</v>
      </c>
      <c r="AN814" s="10">
        <v>2.5999999999999999E-2</v>
      </c>
      <c r="AO814" s="10">
        <v>0.151</v>
      </c>
      <c r="AP814" s="10">
        <v>0.218</v>
      </c>
      <c r="AQ814" s="9">
        <v>2397</v>
      </c>
      <c r="AR814" s="9">
        <v>0.66600000000000004</v>
      </c>
      <c r="AS814" s="10">
        <v>6.7000000000000004E-2</v>
      </c>
      <c r="AT814" s="10">
        <v>1.0999999999999999E-2</v>
      </c>
      <c r="AU814" s="16">
        <v>0.60024009603841533</v>
      </c>
      <c r="AV814" s="1" t="str">
        <f t="shared" si="12"/>
        <v>no</v>
      </c>
    </row>
    <row r="815" spans="1:48" ht="14.25" hidden="1" customHeight="1">
      <c r="A815" s="7">
        <v>811</v>
      </c>
      <c r="B815" s="8" t="s">
        <v>1513</v>
      </c>
      <c r="C815" s="8" t="s">
        <v>1454</v>
      </c>
      <c r="D815" s="9" t="s">
        <v>69</v>
      </c>
      <c r="E815" s="9" t="s">
        <v>59</v>
      </c>
      <c r="F815" s="9" t="s">
        <v>189</v>
      </c>
      <c r="G815" s="9">
        <v>905</v>
      </c>
      <c r="H815" s="10">
        <v>0.499</v>
      </c>
      <c r="I815" s="10">
        <v>0.47199999999999998</v>
      </c>
      <c r="J815" s="10">
        <v>0.36399999999999999</v>
      </c>
      <c r="K815" s="10">
        <v>0.82799999999999996</v>
      </c>
      <c r="L815" s="10">
        <v>0.248</v>
      </c>
      <c r="M815" s="10">
        <v>0.32600000000000001</v>
      </c>
      <c r="N815" s="10">
        <v>0.7</v>
      </c>
      <c r="O815" s="9">
        <v>2313.85</v>
      </c>
      <c r="P815" s="9">
        <v>113</v>
      </c>
      <c r="Q815" s="9">
        <v>31</v>
      </c>
      <c r="R815" s="9">
        <v>567</v>
      </c>
      <c r="S815" s="9" t="s">
        <v>55</v>
      </c>
      <c r="T815" s="9" t="s">
        <v>55</v>
      </c>
      <c r="U815" s="9" t="s">
        <v>55</v>
      </c>
      <c r="V815" s="9" t="s">
        <v>55</v>
      </c>
      <c r="W815" s="11">
        <v>64811</v>
      </c>
      <c r="X815" s="11">
        <v>87003</v>
      </c>
      <c r="Y815" s="11">
        <v>62487</v>
      </c>
      <c r="Z815" s="11">
        <v>54810</v>
      </c>
      <c r="AA815" s="11">
        <v>26918</v>
      </c>
      <c r="AB815" s="11">
        <v>26918</v>
      </c>
      <c r="AC815" s="9" t="s">
        <v>55</v>
      </c>
      <c r="AD815" s="10">
        <v>0.435</v>
      </c>
      <c r="AE815" s="10">
        <v>0.53</v>
      </c>
      <c r="AF815" s="10">
        <v>0.39900000000000002</v>
      </c>
      <c r="AG815" s="9">
        <v>164</v>
      </c>
      <c r="AH815" s="9">
        <v>144</v>
      </c>
      <c r="AI815" s="9">
        <v>14.11</v>
      </c>
      <c r="AJ815" s="9">
        <v>16.068000000000001</v>
      </c>
      <c r="AK815" s="9">
        <v>1.13889</v>
      </c>
      <c r="AL815" s="9" t="s">
        <v>55</v>
      </c>
      <c r="AM815" s="9" t="s">
        <v>55</v>
      </c>
      <c r="AN815" s="10">
        <v>1.2E-2</v>
      </c>
      <c r="AO815" s="10">
        <v>0.26200000000000001</v>
      </c>
      <c r="AP815" s="10">
        <v>0.218</v>
      </c>
      <c r="AQ815" s="9">
        <v>2901</v>
      </c>
      <c r="AR815" s="9" t="s">
        <v>55</v>
      </c>
      <c r="AS815" s="10" t="s">
        <v>1167</v>
      </c>
      <c r="AT815" s="10">
        <v>6.4000000000000001E-2</v>
      </c>
      <c r="AU815" s="16" t="s">
        <v>2055</v>
      </c>
      <c r="AV815" s="1" t="str">
        <f t="shared" si="12"/>
        <v>no</v>
      </c>
    </row>
    <row r="816" spans="1:48" ht="14.25" hidden="1" customHeight="1">
      <c r="A816" s="7">
        <v>812</v>
      </c>
      <c r="B816" s="8" t="s">
        <v>1514</v>
      </c>
      <c r="C816" s="8" t="s">
        <v>1454</v>
      </c>
      <c r="D816" s="9" t="s">
        <v>91</v>
      </c>
      <c r="E816" s="9" t="s">
        <v>51</v>
      </c>
      <c r="F816" s="9" t="s">
        <v>363</v>
      </c>
      <c r="G816" s="9">
        <v>1000</v>
      </c>
      <c r="H816" s="10">
        <v>0.44400000000000001</v>
      </c>
      <c r="I816" s="10">
        <v>0.41399999999999998</v>
      </c>
      <c r="J816" s="10">
        <v>0.24299999999999999</v>
      </c>
      <c r="K816" s="10">
        <v>1</v>
      </c>
      <c r="L816" s="10">
        <v>0.122</v>
      </c>
      <c r="M816" s="10">
        <v>0.27700000000000002</v>
      </c>
      <c r="N816" s="10">
        <v>0.78</v>
      </c>
      <c r="O816" s="9">
        <v>653.70000000000005</v>
      </c>
      <c r="P816" s="9" t="s">
        <v>55</v>
      </c>
      <c r="Q816" s="9" t="s">
        <v>55</v>
      </c>
      <c r="R816" s="9">
        <v>84</v>
      </c>
      <c r="S816" s="9" t="s">
        <v>55</v>
      </c>
      <c r="T816" s="9" t="s">
        <v>55</v>
      </c>
      <c r="U816" s="9" t="s">
        <v>55</v>
      </c>
      <c r="V816" s="9" t="s">
        <v>55</v>
      </c>
      <c r="W816" s="11">
        <v>80136</v>
      </c>
      <c r="X816" s="11">
        <v>106569</v>
      </c>
      <c r="Y816" s="11">
        <v>76509</v>
      </c>
      <c r="Z816" s="11">
        <v>62559</v>
      </c>
      <c r="AA816" s="11">
        <v>13660</v>
      </c>
      <c r="AB816" s="11">
        <v>20346</v>
      </c>
      <c r="AC816" s="9" t="s">
        <v>55</v>
      </c>
      <c r="AD816" s="10">
        <v>0.36199999999999999</v>
      </c>
      <c r="AE816" s="10">
        <v>0.41</v>
      </c>
      <c r="AF816" s="10">
        <v>0.38900000000000001</v>
      </c>
      <c r="AG816" s="9">
        <v>43</v>
      </c>
      <c r="AH816" s="9">
        <v>67</v>
      </c>
      <c r="AI816" s="9">
        <v>15.2</v>
      </c>
      <c r="AJ816" s="9">
        <v>9.7569999999999997</v>
      </c>
      <c r="AK816" s="9">
        <v>0.64178999999999997</v>
      </c>
      <c r="AL816" s="9" t="s">
        <v>55</v>
      </c>
      <c r="AM816" s="9" t="s">
        <v>55</v>
      </c>
      <c r="AN816" s="10">
        <v>0.03</v>
      </c>
      <c r="AO816" s="10">
        <v>0.189</v>
      </c>
      <c r="AP816" s="10">
        <v>0.218</v>
      </c>
      <c r="AQ816" s="9">
        <v>705</v>
      </c>
      <c r="AR816" s="9">
        <v>1.389</v>
      </c>
      <c r="AS816" s="9">
        <v>2.9000000000000001E-2</v>
      </c>
      <c r="AT816" s="10">
        <v>8.2000000000000003E-2</v>
      </c>
      <c r="AU816" s="16">
        <v>0.41858518208455431</v>
      </c>
      <c r="AV816" s="1" t="str">
        <f t="shared" si="12"/>
        <v>no</v>
      </c>
    </row>
    <row r="817" spans="1:48" ht="14.25" hidden="1" customHeight="1">
      <c r="A817" s="7">
        <v>813</v>
      </c>
      <c r="B817" s="8" t="s">
        <v>1515</v>
      </c>
      <c r="C817" s="8" t="s">
        <v>1454</v>
      </c>
      <c r="D817" s="9" t="s">
        <v>91</v>
      </c>
      <c r="E817" s="9" t="s">
        <v>51</v>
      </c>
      <c r="F817" s="9" t="s">
        <v>363</v>
      </c>
      <c r="G817" s="9">
        <v>975</v>
      </c>
      <c r="H817" s="10">
        <v>0.63500000000000001</v>
      </c>
      <c r="I817" s="10">
        <v>0.58199999999999996</v>
      </c>
      <c r="J817" s="10">
        <v>0.40200000000000002</v>
      </c>
      <c r="K817" s="10">
        <v>1</v>
      </c>
      <c r="L817" s="10">
        <v>0.105</v>
      </c>
      <c r="M817" s="10">
        <v>0.246</v>
      </c>
      <c r="N817" s="10">
        <v>0.82</v>
      </c>
      <c r="O817" s="9">
        <v>2724.68</v>
      </c>
      <c r="P817" s="9" t="s">
        <v>55</v>
      </c>
      <c r="Q817" s="9" t="s">
        <v>55</v>
      </c>
      <c r="R817" s="9">
        <v>319</v>
      </c>
      <c r="S817" s="9" t="s">
        <v>55</v>
      </c>
      <c r="T817" s="9" t="s">
        <v>55</v>
      </c>
      <c r="U817" s="9" t="s">
        <v>55</v>
      </c>
      <c r="V817" s="9" t="s">
        <v>55</v>
      </c>
      <c r="W817" s="11">
        <v>84333</v>
      </c>
      <c r="X817" s="11">
        <v>99153</v>
      </c>
      <c r="Y817" s="11">
        <v>82809</v>
      </c>
      <c r="Z817" s="11">
        <v>66636</v>
      </c>
      <c r="AA817" s="11">
        <v>14610</v>
      </c>
      <c r="AB817" s="11">
        <v>22344</v>
      </c>
      <c r="AC817" s="9" t="s">
        <v>55</v>
      </c>
      <c r="AD817" s="10">
        <v>0.55600000000000005</v>
      </c>
      <c r="AE817" s="10">
        <v>0.37</v>
      </c>
      <c r="AF817" s="10">
        <v>0.35599999999999998</v>
      </c>
      <c r="AG817" s="9">
        <v>168</v>
      </c>
      <c r="AH817" s="9">
        <v>151.33000000000001</v>
      </c>
      <c r="AI817" s="9">
        <v>16.22</v>
      </c>
      <c r="AJ817" s="9">
        <v>18.004000000000001</v>
      </c>
      <c r="AK817" s="9">
        <v>1.1101300000000001</v>
      </c>
      <c r="AL817" s="9" t="s">
        <v>55</v>
      </c>
      <c r="AM817" s="9" t="s">
        <v>55</v>
      </c>
      <c r="AN817" s="10">
        <v>2.8000000000000001E-2</v>
      </c>
      <c r="AO817" s="10">
        <v>0.27400000000000002</v>
      </c>
      <c r="AP817" s="10">
        <v>0.218</v>
      </c>
      <c r="AQ817" s="9">
        <v>2906</v>
      </c>
      <c r="AR817" s="9">
        <v>1</v>
      </c>
      <c r="AS817" s="10" t="s">
        <v>85</v>
      </c>
      <c r="AT817" s="10">
        <v>0.08</v>
      </c>
      <c r="AU817" s="16">
        <v>0.5</v>
      </c>
      <c r="AV817" s="1" t="str">
        <f t="shared" si="12"/>
        <v>no</v>
      </c>
    </row>
    <row r="818" spans="1:48" ht="14.25" hidden="1" customHeight="1">
      <c r="A818" s="7">
        <v>814</v>
      </c>
      <c r="B818" s="8" t="s">
        <v>1516</v>
      </c>
      <c r="C818" s="8" t="s">
        <v>1454</v>
      </c>
      <c r="D818" s="9" t="s">
        <v>50</v>
      </c>
      <c r="E818" s="9" t="s">
        <v>51</v>
      </c>
      <c r="F818" s="9" t="s">
        <v>52</v>
      </c>
      <c r="G818" s="9">
        <v>1040</v>
      </c>
      <c r="H818" s="10">
        <v>0.64500000000000002</v>
      </c>
      <c r="I818" s="10">
        <v>0.60899999999999999</v>
      </c>
      <c r="J818" s="10">
        <v>0.41499999999999998</v>
      </c>
      <c r="K818" s="10">
        <v>0.82599999999999996</v>
      </c>
      <c r="L818" s="10">
        <v>0.11</v>
      </c>
      <c r="M818" s="10">
        <v>0.32800000000000001</v>
      </c>
      <c r="N818" s="10">
        <v>0.87</v>
      </c>
      <c r="O818" s="9">
        <v>4051.19</v>
      </c>
      <c r="P818" s="9">
        <v>277</v>
      </c>
      <c r="Q818" s="9">
        <v>7</v>
      </c>
      <c r="R818" s="9">
        <v>739</v>
      </c>
      <c r="S818" s="9" t="s">
        <v>55</v>
      </c>
      <c r="T818" s="9" t="s">
        <v>55</v>
      </c>
      <c r="U818" s="9" t="s">
        <v>55</v>
      </c>
      <c r="V818" s="9" t="s">
        <v>55</v>
      </c>
      <c r="W818" s="11">
        <v>99165</v>
      </c>
      <c r="X818" s="11">
        <v>117279</v>
      </c>
      <c r="Y818" s="11">
        <v>96039</v>
      </c>
      <c r="Z818" s="11">
        <v>84321</v>
      </c>
      <c r="AA818" s="11">
        <v>14610</v>
      </c>
      <c r="AB818" s="11">
        <v>22344</v>
      </c>
      <c r="AC818" s="9" t="s">
        <v>55</v>
      </c>
      <c r="AD818" s="10">
        <v>0.61299999999999999</v>
      </c>
      <c r="AE818" s="10">
        <v>0.27</v>
      </c>
      <c r="AF818" s="10">
        <v>0.32200000000000001</v>
      </c>
      <c r="AG818" s="9">
        <v>276</v>
      </c>
      <c r="AH818" s="9">
        <v>261</v>
      </c>
      <c r="AI818" s="9">
        <v>14.68</v>
      </c>
      <c r="AJ818" s="9">
        <v>15.522</v>
      </c>
      <c r="AK818" s="9">
        <v>1.0574699999999999</v>
      </c>
      <c r="AL818" s="9" t="s">
        <v>55</v>
      </c>
      <c r="AM818" s="9" t="s">
        <v>55</v>
      </c>
      <c r="AN818" s="10">
        <v>0.106</v>
      </c>
      <c r="AO818" s="10">
        <v>0.26300000000000001</v>
      </c>
      <c r="AP818" s="10">
        <v>0.218</v>
      </c>
      <c r="AQ818" s="9">
        <v>4678</v>
      </c>
      <c r="AR818" s="9">
        <v>1.075</v>
      </c>
      <c r="AS818" s="9" t="s">
        <v>555</v>
      </c>
      <c r="AT818" s="10">
        <v>3.2000000000000001E-2</v>
      </c>
      <c r="AU818" s="16">
        <v>0.4819277108433736</v>
      </c>
      <c r="AV818" s="1" t="str">
        <f t="shared" si="12"/>
        <v>yes</v>
      </c>
    </row>
    <row r="819" spans="1:48" ht="14.25" hidden="1" customHeight="1">
      <c r="A819" s="7">
        <v>815</v>
      </c>
      <c r="B819" s="8" t="s">
        <v>1517</v>
      </c>
      <c r="C819" s="8" t="s">
        <v>1454</v>
      </c>
      <c r="D819" s="9" t="s">
        <v>91</v>
      </c>
      <c r="E819" s="9" t="s">
        <v>51</v>
      </c>
      <c r="F819" s="9" t="s">
        <v>363</v>
      </c>
      <c r="G819" s="9">
        <v>935</v>
      </c>
      <c r="H819" s="10">
        <v>0.38600000000000001</v>
      </c>
      <c r="I819" s="10">
        <v>0.33300000000000002</v>
      </c>
      <c r="J819" s="10">
        <v>0.20100000000000001</v>
      </c>
      <c r="K819" s="10">
        <v>1</v>
      </c>
      <c r="L819" s="10">
        <v>0.127</v>
      </c>
      <c r="M819" s="10">
        <v>0.26200000000000001</v>
      </c>
      <c r="N819" s="10">
        <v>0.79</v>
      </c>
      <c r="O819" s="9">
        <v>533.46</v>
      </c>
      <c r="P819" s="9">
        <v>0</v>
      </c>
      <c r="Q819" s="9" t="s">
        <v>55</v>
      </c>
      <c r="R819" s="9">
        <v>65</v>
      </c>
      <c r="S819" s="9" t="s">
        <v>55</v>
      </c>
      <c r="T819" s="9" t="s">
        <v>55</v>
      </c>
      <c r="U819" s="9" t="s">
        <v>55</v>
      </c>
      <c r="V819" s="9" t="s">
        <v>55</v>
      </c>
      <c r="W819" s="11">
        <v>81998</v>
      </c>
      <c r="X819" s="11">
        <v>91818</v>
      </c>
      <c r="Y819" s="11">
        <v>83925</v>
      </c>
      <c r="Z819" s="11">
        <v>67617</v>
      </c>
      <c r="AA819" s="11">
        <v>13660</v>
      </c>
      <c r="AB819" s="11">
        <v>20346</v>
      </c>
      <c r="AC819" s="9" t="s">
        <v>55</v>
      </c>
      <c r="AD819" s="10">
        <v>0.26500000000000001</v>
      </c>
      <c r="AE819" s="10">
        <v>0.52</v>
      </c>
      <c r="AF819" s="10">
        <v>0.47699999999999998</v>
      </c>
      <c r="AG819" s="9">
        <v>49</v>
      </c>
      <c r="AH819" s="9">
        <v>73</v>
      </c>
      <c r="AI819" s="9">
        <v>10.89</v>
      </c>
      <c r="AJ819" s="9">
        <v>7.3079999999999998</v>
      </c>
      <c r="AK819" s="9">
        <v>0.67122999999999999</v>
      </c>
      <c r="AL819" s="9" t="s">
        <v>55</v>
      </c>
      <c r="AM819" s="9" t="s">
        <v>55</v>
      </c>
      <c r="AN819" s="10">
        <v>3.7999999999999999E-2</v>
      </c>
      <c r="AO819" s="10">
        <v>0.33400000000000002</v>
      </c>
      <c r="AP819" s="10">
        <v>0.218</v>
      </c>
      <c r="AQ819" s="9">
        <v>577</v>
      </c>
      <c r="AR819" s="9">
        <v>1.1299999999999999</v>
      </c>
      <c r="AS819" s="10" t="s">
        <v>1518</v>
      </c>
      <c r="AT819" s="10">
        <v>0.12</v>
      </c>
      <c r="AU819" s="16">
        <v>0.46948356807511737</v>
      </c>
      <c r="AV819" s="1" t="str">
        <f t="shared" si="12"/>
        <v>no</v>
      </c>
    </row>
    <row r="820" spans="1:48" ht="14.25" hidden="1" customHeight="1">
      <c r="A820" s="7">
        <v>816</v>
      </c>
      <c r="B820" s="8" t="s">
        <v>1519</v>
      </c>
      <c r="C820" s="8" t="s">
        <v>1454</v>
      </c>
      <c r="D820" s="9" t="s">
        <v>50</v>
      </c>
      <c r="E820" s="9" t="s">
        <v>59</v>
      </c>
      <c r="F820" s="9" t="s">
        <v>205</v>
      </c>
      <c r="G820" s="9">
        <v>1080</v>
      </c>
      <c r="H820" s="10">
        <v>0.65400000000000003</v>
      </c>
      <c r="I820" s="10">
        <v>0.64200000000000002</v>
      </c>
      <c r="J820" s="10">
        <v>0.497</v>
      </c>
      <c r="K820" s="10">
        <v>0.75</v>
      </c>
      <c r="L820" s="10">
        <v>0.13300000000000001</v>
      </c>
      <c r="M820" s="10">
        <v>0.33900000000000002</v>
      </c>
      <c r="N820" s="10">
        <v>0.82</v>
      </c>
      <c r="O820" s="9">
        <v>3208.55</v>
      </c>
      <c r="P820" s="9">
        <v>318</v>
      </c>
      <c r="Q820" s="9">
        <v>0</v>
      </c>
      <c r="R820" s="9">
        <v>648</v>
      </c>
      <c r="S820" s="9" t="s">
        <v>55</v>
      </c>
      <c r="T820" s="9" t="s">
        <v>55</v>
      </c>
      <c r="U820" s="9" t="s">
        <v>55</v>
      </c>
      <c r="V820" s="9" t="s">
        <v>55</v>
      </c>
      <c r="W820" s="11">
        <v>87710</v>
      </c>
      <c r="X820" s="11">
        <v>103725</v>
      </c>
      <c r="Y820" s="11">
        <v>79479</v>
      </c>
      <c r="Z820" s="11">
        <v>75537</v>
      </c>
      <c r="AA820" s="11">
        <v>36670</v>
      </c>
      <c r="AB820" s="11">
        <v>36670</v>
      </c>
      <c r="AC820" s="9" t="s">
        <v>55</v>
      </c>
      <c r="AD820" s="10">
        <v>0.56100000000000005</v>
      </c>
      <c r="AE820" s="10">
        <v>0.28999999999999998</v>
      </c>
      <c r="AF820" s="10">
        <v>0.32400000000000001</v>
      </c>
      <c r="AG820" s="9">
        <v>111</v>
      </c>
      <c r="AH820" s="9">
        <v>205.67</v>
      </c>
      <c r="AI820" s="9">
        <v>28.91</v>
      </c>
      <c r="AJ820" s="9">
        <v>15.601000000000001</v>
      </c>
      <c r="AK820" s="9">
        <v>0.53971000000000002</v>
      </c>
      <c r="AL820" s="9" t="s">
        <v>55</v>
      </c>
      <c r="AM820" s="9" t="s">
        <v>55</v>
      </c>
      <c r="AN820" s="10">
        <v>8.5999999999999993E-2</v>
      </c>
      <c r="AO820" s="10">
        <v>0.29199999999999998</v>
      </c>
      <c r="AP820" s="10">
        <v>0.218</v>
      </c>
      <c r="AQ820" s="9">
        <v>3670</v>
      </c>
      <c r="AR820" s="9">
        <v>0.98199999999999998</v>
      </c>
      <c r="AS820" s="10" t="s">
        <v>254</v>
      </c>
      <c r="AT820" s="9">
        <v>9.4E-2</v>
      </c>
      <c r="AU820" s="16">
        <v>0.50454086781029261</v>
      </c>
      <c r="AV820" s="1" t="str">
        <f t="shared" si="12"/>
        <v>no</v>
      </c>
    </row>
    <row r="821" spans="1:48" ht="14.25" hidden="1" customHeight="1">
      <c r="A821" s="7">
        <v>817</v>
      </c>
      <c r="B821" s="8" t="s">
        <v>1520</v>
      </c>
      <c r="C821" s="8" t="s">
        <v>1454</v>
      </c>
      <c r="D821" s="9" t="s">
        <v>58</v>
      </c>
      <c r="E821" s="9" t="s">
        <v>59</v>
      </c>
      <c r="F821" s="9" t="s">
        <v>147</v>
      </c>
      <c r="G821" s="9">
        <v>972.5</v>
      </c>
      <c r="H821" s="10">
        <v>0.57499999999999996</v>
      </c>
      <c r="I821" s="10">
        <v>0.54900000000000004</v>
      </c>
      <c r="J821" s="10">
        <v>0.17599999999999999</v>
      </c>
      <c r="K821" s="10">
        <v>0.751</v>
      </c>
      <c r="L821" s="10">
        <v>7.4999999999999997E-2</v>
      </c>
      <c r="M821" s="10">
        <v>0.35399999999999998</v>
      </c>
      <c r="N821" s="10">
        <v>0.69</v>
      </c>
      <c r="O821" s="9">
        <v>877.6</v>
      </c>
      <c r="P821" s="9">
        <v>88</v>
      </c>
      <c r="Q821" s="9" t="s">
        <v>55</v>
      </c>
      <c r="R821" s="9">
        <v>247</v>
      </c>
      <c r="S821" s="9" t="s">
        <v>55</v>
      </c>
      <c r="T821" s="9" t="s">
        <v>55</v>
      </c>
      <c r="U821" s="9" t="s">
        <v>55</v>
      </c>
      <c r="V821" s="9" t="s">
        <v>55</v>
      </c>
      <c r="W821" s="11">
        <v>57269</v>
      </c>
      <c r="X821" s="11">
        <v>55998</v>
      </c>
      <c r="Y821" s="11">
        <v>52164</v>
      </c>
      <c r="Z821" s="11">
        <v>44505</v>
      </c>
      <c r="AA821" s="11">
        <v>23920</v>
      </c>
      <c r="AB821" s="11">
        <v>23920</v>
      </c>
      <c r="AC821" s="9" t="s">
        <v>55</v>
      </c>
      <c r="AD821" s="10">
        <v>0.441</v>
      </c>
      <c r="AE821" s="10">
        <v>0.43</v>
      </c>
      <c r="AF821" s="10">
        <v>0.433</v>
      </c>
      <c r="AG821" s="9">
        <v>62.33</v>
      </c>
      <c r="AH821" s="9">
        <v>93.33</v>
      </c>
      <c r="AI821" s="9">
        <v>14.08</v>
      </c>
      <c r="AJ821" s="9">
        <v>9.4030000000000005</v>
      </c>
      <c r="AK821" s="9">
        <v>0.66786000000000001</v>
      </c>
      <c r="AL821" s="9" t="s">
        <v>55</v>
      </c>
      <c r="AM821" s="9" t="s">
        <v>55</v>
      </c>
      <c r="AN821" s="10">
        <v>3.9E-2</v>
      </c>
      <c r="AO821" s="10">
        <v>0.28199999999999997</v>
      </c>
      <c r="AP821" s="10">
        <v>0.218</v>
      </c>
      <c r="AQ821" s="9">
        <v>1043</v>
      </c>
      <c r="AR821" s="9" t="s">
        <v>55</v>
      </c>
      <c r="AS821" s="9" t="s">
        <v>326</v>
      </c>
      <c r="AT821" s="10">
        <v>0.13400000000000001</v>
      </c>
      <c r="AU821" s="16" t="s">
        <v>2055</v>
      </c>
      <c r="AV821" s="1" t="str">
        <f t="shared" si="12"/>
        <v>no</v>
      </c>
    </row>
    <row r="822" spans="1:48" ht="14.25" hidden="1" customHeight="1">
      <c r="A822" s="7">
        <v>818</v>
      </c>
      <c r="B822" s="8" t="s">
        <v>1521</v>
      </c>
      <c r="C822" s="8" t="s">
        <v>1454</v>
      </c>
      <c r="D822" s="9" t="s">
        <v>91</v>
      </c>
      <c r="E822" s="9" t="s">
        <v>51</v>
      </c>
      <c r="F822" s="9" t="s">
        <v>363</v>
      </c>
      <c r="G822" s="9">
        <v>1025</v>
      </c>
      <c r="H822" s="10">
        <v>0.56100000000000005</v>
      </c>
      <c r="I822" s="10">
        <v>0.51500000000000001</v>
      </c>
      <c r="J822" s="10">
        <v>0.315</v>
      </c>
      <c r="K822" s="10">
        <v>1</v>
      </c>
      <c r="L822" s="10">
        <v>5.8000000000000003E-2</v>
      </c>
      <c r="M822" s="10">
        <v>0.246</v>
      </c>
      <c r="N822" s="10">
        <v>0.78</v>
      </c>
      <c r="O822" s="9">
        <v>1507.72</v>
      </c>
      <c r="P822" s="9" t="s">
        <v>55</v>
      </c>
      <c r="Q822" s="9" t="s">
        <v>55</v>
      </c>
      <c r="R822" s="9">
        <v>280</v>
      </c>
      <c r="S822" s="9" t="s">
        <v>55</v>
      </c>
      <c r="T822" s="9" t="s">
        <v>55</v>
      </c>
      <c r="U822" s="9" t="s">
        <v>55</v>
      </c>
      <c r="V822" s="9" t="s">
        <v>55</v>
      </c>
      <c r="W822" s="11">
        <v>66829</v>
      </c>
      <c r="X822" s="11">
        <v>83835</v>
      </c>
      <c r="Y822" s="11">
        <v>70623</v>
      </c>
      <c r="Z822" s="11">
        <v>58815</v>
      </c>
      <c r="AA822" s="11">
        <v>13382</v>
      </c>
      <c r="AB822" s="11">
        <v>24198</v>
      </c>
      <c r="AC822" s="9" t="s">
        <v>55</v>
      </c>
      <c r="AD822" s="10">
        <v>0.56299999999999994</v>
      </c>
      <c r="AE822" s="10">
        <v>0.37</v>
      </c>
      <c r="AF822" s="10">
        <v>0.375</v>
      </c>
      <c r="AG822" s="9">
        <v>81.33</v>
      </c>
      <c r="AH822" s="9">
        <v>89.67</v>
      </c>
      <c r="AI822" s="9">
        <v>18.54</v>
      </c>
      <c r="AJ822" s="9">
        <v>16.815000000000001</v>
      </c>
      <c r="AK822" s="9">
        <v>0.90705999999999998</v>
      </c>
      <c r="AL822" s="9" t="s">
        <v>55</v>
      </c>
      <c r="AM822" s="9" t="s">
        <v>55</v>
      </c>
      <c r="AN822" s="10">
        <v>1.0999999999999999E-2</v>
      </c>
      <c r="AO822" s="10">
        <v>0.184</v>
      </c>
      <c r="AP822" s="10">
        <v>0.218</v>
      </c>
      <c r="AQ822" s="9">
        <v>1562</v>
      </c>
      <c r="AR822" s="9">
        <v>0.98399999999999999</v>
      </c>
      <c r="AS822" s="10">
        <v>3.3000000000000002E-2</v>
      </c>
      <c r="AT822" s="10" t="s">
        <v>126</v>
      </c>
      <c r="AU822" s="16">
        <v>0.50403225806451613</v>
      </c>
      <c r="AV822" s="1" t="str">
        <f t="shared" si="12"/>
        <v>no</v>
      </c>
    </row>
    <row r="823" spans="1:48" ht="14.25" hidden="1" customHeight="1">
      <c r="A823" s="7">
        <v>819</v>
      </c>
      <c r="B823" s="8" t="s">
        <v>1522</v>
      </c>
      <c r="C823" s="8" t="s">
        <v>1454</v>
      </c>
      <c r="D823" s="9" t="s">
        <v>91</v>
      </c>
      <c r="E823" s="9" t="s">
        <v>51</v>
      </c>
      <c r="F823" s="9" t="s">
        <v>363</v>
      </c>
      <c r="G823" s="9">
        <v>1015</v>
      </c>
      <c r="H823" s="10">
        <v>0.54900000000000004</v>
      </c>
      <c r="I823" s="10">
        <v>0.505</v>
      </c>
      <c r="J823" s="10">
        <v>0.28100000000000003</v>
      </c>
      <c r="K823" s="10">
        <v>1</v>
      </c>
      <c r="L823" s="10">
        <v>2.5999999999999999E-2</v>
      </c>
      <c r="M823" s="10">
        <v>0.126</v>
      </c>
      <c r="N823" s="10">
        <v>0.82</v>
      </c>
      <c r="O823" s="9">
        <v>2773.06</v>
      </c>
      <c r="P823" s="9" t="s">
        <v>55</v>
      </c>
      <c r="Q823" s="9" t="s">
        <v>55</v>
      </c>
      <c r="R823" s="9">
        <v>487</v>
      </c>
      <c r="S823" s="9" t="s">
        <v>55</v>
      </c>
      <c r="T823" s="9" t="s">
        <v>55</v>
      </c>
      <c r="U823" s="9" t="s">
        <v>55</v>
      </c>
      <c r="V823" s="9" t="s">
        <v>55</v>
      </c>
      <c r="W823" s="11">
        <v>66837</v>
      </c>
      <c r="X823" s="11">
        <v>82665</v>
      </c>
      <c r="Y823" s="11">
        <v>70470</v>
      </c>
      <c r="Z823" s="11">
        <v>56403</v>
      </c>
      <c r="AA823" s="11">
        <v>13374</v>
      </c>
      <c r="AB823" s="11">
        <v>24190</v>
      </c>
      <c r="AC823" s="9" t="s">
        <v>55</v>
      </c>
      <c r="AD823" s="10">
        <v>0.39100000000000001</v>
      </c>
      <c r="AE823" s="10">
        <v>0.31</v>
      </c>
      <c r="AF823" s="10">
        <v>0.3</v>
      </c>
      <c r="AG823" s="9">
        <v>141.66999999999999</v>
      </c>
      <c r="AH823" s="9">
        <v>159</v>
      </c>
      <c r="AI823" s="9">
        <v>19.57</v>
      </c>
      <c r="AJ823" s="9">
        <v>17.440999999999999</v>
      </c>
      <c r="AK823" s="9">
        <v>0.89098999999999995</v>
      </c>
      <c r="AL823" s="9" t="s">
        <v>55</v>
      </c>
      <c r="AM823" s="9" t="s">
        <v>55</v>
      </c>
      <c r="AN823" s="10">
        <v>1.7999999999999999E-2</v>
      </c>
      <c r="AO823" s="10">
        <v>8.1000000000000003E-2</v>
      </c>
      <c r="AP823" s="10">
        <v>0.218</v>
      </c>
      <c r="AQ823" s="9">
        <v>2816</v>
      </c>
      <c r="AR823" s="9">
        <v>0.628</v>
      </c>
      <c r="AS823" s="9">
        <v>0.13600000000000001</v>
      </c>
      <c r="AT823" s="10">
        <v>0.158</v>
      </c>
      <c r="AU823" s="16">
        <v>0.61425061425061434</v>
      </c>
      <c r="AV823" s="1" t="str">
        <f t="shared" si="12"/>
        <v>no</v>
      </c>
    </row>
    <row r="824" spans="1:48" ht="14.25" hidden="1" customHeight="1">
      <c r="A824" s="7">
        <v>820</v>
      </c>
      <c r="B824" s="8" t="s">
        <v>1523</v>
      </c>
      <c r="C824" s="8" t="s">
        <v>1454</v>
      </c>
      <c r="D824" s="9" t="s">
        <v>50</v>
      </c>
      <c r="E824" s="9" t="s">
        <v>59</v>
      </c>
      <c r="F824" s="9" t="s">
        <v>205</v>
      </c>
      <c r="G824" s="9">
        <v>985</v>
      </c>
      <c r="H824" s="10">
        <v>0.58299999999999996</v>
      </c>
      <c r="I824" s="10">
        <v>0.57199999999999995</v>
      </c>
      <c r="J824" s="10">
        <v>0.46600000000000003</v>
      </c>
      <c r="K824" s="10">
        <v>0.82899999999999996</v>
      </c>
      <c r="L824" s="10">
        <v>0.17100000000000001</v>
      </c>
      <c r="M824" s="10">
        <v>0.432</v>
      </c>
      <c r="N824" s="10">
        <v>0.72</v>
      </c>
      <c r="O824" s="9">
        <v>3262.97</v>
      </c>
      <c r="P824" s="9">
        <v>291</v>
      </c>
      <c r="Q824" s="9">
        <v>0</v>
      </c>
      <c r="R824" s="9">
        <v>694</v>
      </c>
      <c r="S824" s="9" t="s">
        <v>55</v>
      </c>
      <c r="T824" s="9" t="s">
        <v>55</v>
      </c>
      <c r="U824" s="9" t="s">
        <v>55</v>
      </c>
      <c r="V824" s="9" t="s">
        <v>55</v>
      </c>
      <c r="W824" s="11">
        <v>71854</v>
      </c>
      <c r="X824" s="11">
        <v>88938</v>
      </c>
      <c r="Y824" s="11">
        <v>65583</v>
      </c>
      <c r="Z824" s="11">
        <v>56367</v>
      </c>
      <c r="AA824" s="11">
        <v>28250</v>
      </c>
      <c r="AB824" s="11">
        <v>28250</v>
      </c>
      <c r="AC824" s="9" t="s">
        <v>55</v>
      </c>
      <c r="AD824" s="10">
        <v>0.39</v>
      </c>
      <c r="AE824" s="10">
        <v>0.41</v>
      </c>
      <c r="AF824" s="10">
        <v>0.40899999999999997</v>
      </c>
      <c r="AG824" s="9">
        <v>259.67</v>
      </c>
      <c r="AH824" s="9">
        <v>279.33</v>
      </c>
      <c r="AI824" s="9">
        <v>12.57</v>
      </c>
      <c r="AJ824" s="9">
        <v>11.680999999999999</v>
      </c>
      <c r="AK824" s="9">
        <v>0.92959000000000003</v>
      </c>
      <c r="AL824" s="9" t="s">
        <v>55</v>
      </c>
      <c r="AM824" s="9" t="s">
        <v>55</v>
      </c>
      <c r="AN824" s="10">
        <v>4.4999999999999998E-2</v>
      </c>
      <c r="AO824" s="10">
        <v>0.245</v>
      </c>
      <c r="AP824" s="10">
        <v>0.218</v>
      </c>
      <c r="AQ824" s="9">
        <v>3844</v>
      </c>
      <c r="AR824" s="9">
        <v>1.1819999999999999</v>
      </c>
      <c r="AS824" s="10" t="s">
        <v>1524</v>
      </c>
      <c r="AT824" s="10">
        <v>0.193</v>
      </c>
      <c r="AU824" s="16">
        <v>0.45829514207149402</v>
      </c>
      <c r="AV824" s="1" t="str">
        <f t="shared" si="12"/>
        <v>no</v>
      </c>
    </row>
    <row r="825" spans="1:48" ht="14.25" hidden="1" customHeight="1">
      <c r="A825" s="7">
        <v>821</v>
      </c>
      <c r="B825" s="8" t="s">
        <v>1525</v>
      </c>
      <c r="C825" s="8" t="s">
        <v>1454</v>
      </c>
      <c r="D825" s="9" t="s">
        <v>150</v>
      </c>
      <c r="E825" s="9" t="s">
        <v>59</v>
      </c>
      <c r="F825" s="9" t="s">
        <v>200</v>
      </c>
      <c r="G825" s="9">
        <v>1045</v>
      </c>
      <c r="H825" s="10">
        <v>0.58299999999999996</v>
      </c>
      <c r="I825" s="10">
        <v>0.55800000000000005</v>
      </c>
      <c r="J825" s="10">
        <v>0.40200000000000002</v>
      </c>
      <c r="K825" s="10">
        <v>0.83599999999999997</v>
      </c>
      <c r="L825" s="10">
        <v>0.11799999999999999</v>
      </c>
      <c r="M825" s="10">
        <v>0.58199999999999996</v>
      </c>
      <c r="N825" s="10">
        <v>0.85</v>
      </c>
      <c r="O825" s="9">
        <v>4497.9799999999996</v>
      </c>
      <c r="P825" s="9">
        <v>358</v>
      </c>
      <c r="Q825" s="9">
        <v>71</v>
      </c>
      <c r="R825" s="9">
        <v>930</v>
      </c>
      <c r="S825" s="9" t="s">
        <v>55</v>
      </c>
      <c r="T825" s="9" t="s">
        <v>55</v>
      </c>
      <c r="U825" s="9" t="s">
        <v>55</v>
      </c>
      <c r="V825" s="9" t="s">
        <v>55</v>
      </c>
      <c r="W825" s="11">
        <v>100892</v>
      </c>
      <c r="X825" s="11">
        <v>114741</v>
      </c>
      <c r="Y825" s="11">
        <v>97731</v>
      </c>
      <c r="Z825" s="11">
        <v>80901</v>
      </c>
      <c r="AA825" s="11">
        <v>27194</v>
      </c>
      <c r="AB825" s="11">
        <v>27194</v>
      </c>
      <c r="AC825" s="9" t="s">
        <v>55</v>
      </c>
      <c r="AD825" s="10">
        <v>0.4</v>
      </c>
      <c r="AE825" s="10">
        <v>0.28999999999999998</v>
      </c>
      <c r="AF825" s="10">
        <v>0.29299999999999998</v>
      </c>
      <c r="AG825" s="9">
        <v>214</v>
      </c>
      <c r="AH825" s="9">
        <v>310.67</v>
      </c>
      <c r="AI825" s="9">
        <v>21.02</v>
      </c>
      <c r="AJ825" s="9">
        <v>14.478</v>
      </c>
      <c r="AK825" s="9">
        <v>0.68884000000000001</v>
      </c>
      <c r="AL825" s="9" t="s">
        <v>55</v>
      </c>
      <c r="AM825" s="9" t="s">
        <v>55</v>
      </c>
      <c r="AN825" s="10">
        <v>0.10299999999999999</v>
      </c>
      <c r="AO825" s="10">
        <v>0.11799999999999999</v>
      </c>
      <c r="AP825" s="10">
        <v>0.218</v>
      </c>
      <c r="AQ825" s="9">
        <v>5377</v>
      </c>
      <c r="AR825" s="9">
        <v>7.0000000000000007E-2</v>
      </c>
      <c r="AS825" s="10">
        <v>0.1</v>
      </c>
      <c r="AT825" s="10">
        <v>0.183</v>
      </c>
      <c r="AU825" s="16">
        <v>0.93457943925233644</v>
      </c>
      <c r="AV825" s="1" t="str">
        <f t="shared" si="12"/>
        <v>yes</v>
      </c>
    </row>
    <row r="826" spans="1:48" ht="14.25" hidden="1" customHeight="1">
      <c r="A826" s="7">
        <v>822</v>
      </c>
      <c r="B826" s="8" t="s">
        <v>1526</v>
      </c>
      <c r="C826" s="8" t="s">
        <v>1454</v>
      </c>
      <c r="D826" s="9" t="s">
        <v>69</v>
      </c>
      <c r="E826" s="9" t="s">
        <v>59</v>
      </c>
      <c r="F826" s="9" t="s">
        <v>276</v>
      </c>
      <c r="G826" s="9">
        <v>902.5</v>
      </c>
      <c r="H826" s="10">
        <v>0.46899999999999997</v>
      </c>
      <c r="I826" s="10">
        <v>0.46899999999999997</v>
      </c>
      <c r="J826" s="10">
        <v>0.34499999999999997</v>
      </c>
      <c r="K826" s="10">
        <v>0.59599999999999997</v>
      </c>
      <c r="L826" s="10">
        <v>0.14199999999999999</v>
      </c>
      <c r="M826" s="10">
        <v>0.26600000000000001</v>
      </c>
      <c r="N826" s="10">
        <v>0.65</v>
      </c>
      <c r="O826" s="9">
        <v>687.8</v>
      </c>
      <c r="P826" s="9">
        <v>145</v>
      </c>
      <c r="Q826" s="9" t="s">
        <v>55</v>
      </c>
      <c r="R826" s="9">
        <v>123</v>
      </c>
      <c r="S826" s="9" t="s">
        <v>55</v>
      </c>
      <c r="T826" s="9" t="s">
        <v>55</v>
      </c>
      <c r="U826" s="9" t="s">
        <v>55</v>
      </c>
      <c r="V826" s="9" t="s">
        <v>55</v>
      </c>
      <c r="W826" s="11">
        <v>48111</v>
      </c>
      <c r="X826" s="11">
        <v>61929</v>
      </c>
      <c r="Y826" s="11">
        <v>63954</v>
      </c>
      <c r="Z826" s="11">
        <v>40068</v>
      </c>
      <c r="AA826" s="11">
        <v>32500</v>
      </c>
      <c r="AB826" s="11">
        <v>32500</v>
      </c>
      <c r="AC826" s="9" t="s">
        <v>55</v>
      </c>
      <c r="AD826" s="10">
        <v>0.45500000000000002</v>
      </c>
      <c r="AE826" s="10">
        <v>0.56999999999999995</v>
      </c>
      <c r="AF826" s="10">
        <v>0.496</v>
      </c>
      <c r="AG826" s="9">
        <v>56.33</v>
      </c>
      <c r="AH826" s="9">
        <v>88.67</v>
      </c>
      <c r="AI826" s="9">
        <v>12.21</v>
      </c>
      <c r="AJ826" s="9">
        <v>7.7569999999999997</v>
      </c>
      <c r="AK826" s="9">
        <v>0.63534000000000002</v>
      </c>
      <c r="AL826" s="9" t="s">
        <v>55</v>
      </c>
      <c r="AM826" s="9" t="s">
        <v>55</v>
      </c>
      <c r="AN826" s="10">
        <v>2.5000000000000001E-2</v>
      </c>
      <c r="AO826" s="10">
        <v>0.49399999999999999</v>
      </c>
      <c r="AP826" s="10">
        <v>0.218</v>
      </c>
      <c r="AQ826" s="9">
        <v>887</v>
      </c>
      <c r="AR826" s="9">
        <v>3.3330000000000002</v>
      </c>
      <c r="AS826" s="10" t="s">
        <v>1527</v>
      </c>
      <c r="AT826" s="10">
        <v>1.4E-2</v>
      </c>
      <c r="AU826" s="16">
        <v>0.2307869836141242</v>
      </c>
      <c r="AV826" s="1" t="str">
        <f t="shared" si="12"/>
        <v>no</v>
      </c>
    </row>
    <row r="827" spans="1:48" ht="14.25" hidden="1" customHeight="1">
      <c r="A827" s="7">
        <v>823</v>
      </c>
      <c r="B827" s="8" t="s">
        <v>1528</v>
      </c>
      <c r="C827" s="8" t="s">
        <v>1454</v>
      </c>
      <c r="D827" s="9" t="s">
        <v>50</v>
      </c>
      <c r="E827" s="9" t="s">
        <v>59</v>
      </c>
      <c r="F827" s="9" t="s">
        <v>273</v>
      </c>
      <c r="G827" s="9">
        <v>1045</v>
      </c>
      <c r="H827" s="10">
        <v>0.71899999999999997</v>
      </c>
      <c r="I827" s="10">
        <v>0.71299999999999997</v>
      </c>
      <c r="J827" s="10">
        <v>4.2999999999999997E-2</v>
      </c>
      <c r="K827" s="10">
        <v>0.76800000000000002</v>
      </c>
      <c r="L827" s="10">
        <v>0.215</v>
      </c>
      <c r="M827" s="10">
        <v>0.439</v>
      </c>
      <c r="N827" s="10">
        <v>0.87</v>
      </c>
      <c r="O827" s="9">
        <v>2152.62</v>
      </c>
      <c r="P827" s="9">
        <v>367</v>
      </c>
      <c r="Q827" s="9">
        <v>35</v>
      </c>
      <c r="R827" s="9">
        <v>361</v>
      </c>
      <c r="S827" s="9" t="s">
        <v>55</v>
      </c>
      <c r="T827" s="9" t="s">
        <v>55</v>
      </c>
      <c r="U827" s="9" t="s">
        <v>55</v>
      </c>
      <c r="V827" s="9" t="s">
        <v>55</v>
      </c>
      <c r="W827" s="11">
        <v>71344</v>
      </c>
      <c r="X827" s="11">
        <v>81135</v>
      </c>
      <c r="Y827" s="11">
        <v>65988</v>
      </c>
      <c r="Z827" s="11">
        <v>58365</v>
      </c>
      <c r="AA827" s="11">
        <v>32178</v>
      </c>
      <c r="AB827" s="11">
        <v>32178</v>
      </c>
      <c r="AC827" s="9" t="s">
        <v>55</v>
      </c>
      <c r="AD827" s="10">
        <v>0.58599999999999997</v>
      </c>
      <c r="AE827" s="10">
        <v>0.34</v>
      </c>
      <c r="AF827" s="10">
        <v>0.28199999999999997</v>
      </c>
      <c r="AG827" s="9">
        <v>125</v>
      </c>
      <c r="AH827" s="9">
        <v>339.33</v>
      </c>
      <c r="AI827" s="9">
        <v>17.22</v>
      </c>
      <c r="AJ827" s="9">
        <v>6.3440000000000003</v>
      </c>
      <c r="AK827" s="9">
        <v>0.36836999999999998</v>
      </c>
      <c r="AL827" s="9" t="s">
        <v>55</v>
      </c>
      <c r="AM827" s="9" t="s">
        <v>55</v>
      </c>
      <c r="AN827" s="10">
        <v>1.4E-2</v>
      </c>
      <c r="AO827" s="10">
        <v>0.124</v>
      </c>
      <c r="AP827" s="10">
        <v>0.218</v>
      </c>
      <c r="AQ827" s="9">
        <v>2664</v>
      </c>
      <c r="AR827" s="9">
        <v>0.58199999999999996</v>
      </c>
      <c r="AS827" s="10">
        <v>9.4E-2</v>
      </c>
      <c r="AT827" s="10">
        <v>0.13300000000000001</v>
      </c>
      <c r="AU827" s="16">
        <v>0.63211125158027814</v>
      </c>
      <c r="AV827" s="1" t="str">
        <f t="shared" si="12"/>
        <v>no</v>
      </c>
    </row>
    <row r="828" spans="1:48" ht="14.25" customHeight="1">
      <c r="A828" s="7">
        <v>824</v>
      </c>
      <c r="B828" s="8" t="s">
        <v>1529</v>
      </c>
      <c r="C828" s="8" t="s">
        <v>1454</v>
      </c>
      <c r="D828" s="9" t="s">
        <v>50</v>
      </c>
      <c r="E828" s="9" t="s">
        <v>59</v>
      </c>
      <c r="F828" s="9" t="s">
        <v>203</v>
      </c>
      <c r="G828" s="9" t="s">
        <v>55</v>
      </c>
      <c r="H828" s="10">
        <v>0.79</v>
      </c>
      <c r="I828" s="10">
        <v>0.77900000000000003</v>
      </c>
      <c r="J828" s="10">
        <v>0.71499999999999997</v>
      </c>
      <c r="K828" s="10">
        <v>0.625</v>
      </c>
      <c r="L828" s="10">
        <v>0.14199999999999999</v>
      </c>
      <c r="M828" s="10">
        <v>0.14299999999999999</v>
      </c>
      <c r="N828" s="10">
        <v>0.9</v>
      </c>
      <c r="O828" s="9">
        <v>6455.64</v>
      </c>
      <c r="P828" s="9">
        <v>1228</v>
      </c>
      <c r="Q828" s="9">
        <v>8</v>
      </c>
      <c r="R828" s="9">
        <v>1386</v>
      </c>
      <c r="S828" s="9" t="s">
        <v>55</v>
      </c>
      <c r="T828" s="9" t="s">
        <v>55</v>
      </c>
      <c r="U828" s="9" t="s">
        <v>55</v>
      </c>
      <c r="V828" s="9" t="s">
        <v>55</v>
      </c>
      <c r="W828" s="11">
        <v>96930</v>
      </c>
      <c r="X828" s="11">
        <v>106155</v>
      </c>
      <c r="Y828" s="11">
        <v>83898</v>
      </c>
      <c r="Z828" s="11">
        <v>75600</v>
      </c>
      <c r="AA828" s="11">
        <v>42180</v>
      </c>
      <c r="AB828" s="11">
        <v>42180</v>
      </c>
      <c r="AC828" s="9" t="s">
        <v>55</v>
      </c>
      <c r="AD828" s="10">
        <v>0.66700000000000004</v>
      </c>
      <c r="AE828" s="10">
        <v>0.1</v>
      </c>
      <c r="AF828" s="10">
        <v>0.129</v>
      </c>
      <c r="AG828" s="9">
        <v>297</v>
      </c>
      <c r="AH828" s="9">
        <v>685.33</v>
      </c>
      <c r="AI828" s="9">
        <v>21.74</v>
      </c>
      <c r="AJ828" s="9">
        <v>9.42</v>
      </c>
      <c r="AK828" s="9">
        <v>0.43336999999999998</v>
      </c>
      <c r="AL828" s="9" t="s">
        <v>55</v>
      </c>
      <c r="AM828" s="9" t="s">
        <v>55</v>
      </c>
      <c r="AN828" s="10">
        <v>4.8000000000000001E-2</v>
      </c>
      <c r="AO828" s="10">
        <v>0.19500000000000001</v>
      </c>
      <c r="AP828" s="10">
        <v>0.218</v>
      </c>
      <c r="AQ828" s="9">
        <v>8625</v>
      </c>
      <c r="AR828" s="9">
        <v>0.19800000000000001</v>
      </c>
      <c r="AS828" s="10">
        <v>2.3E-2</v>
      </c>
      <c r="AT828" s="10">
        <v>0.124</v>
      </c>
      <c r="AU828" s="16">
        <v>0.8347245409015025</v>
      </c>
      <c r="AV828" s="1" t="str">
        <f t="shared" si="12"/>
        <v>yes</v>
      </c>
    </row>
    <row r="829" spans="1:48" ht="14.25" hidden="1" customHeight="1">
      <c r="A829" s="7">
        <v>825</v>
      </c>
      <c r="B829" s="8" t="s">
        <v>1530</v>
      </c>
      <c r="C829" s="8" t="s">
        <v>1454</v>
      </c>
      <c r="D829" s="9" t="s">
        <v>91</v>
      </c>
      <c r="E829" s="9" t="s">
        <v>59</v>
      </c>
      <c r="F829" s="9" t="s">
        <v>390</v>
      </c>
      <c r="G829" s="9">
        <v>1055</v>
      </c>
      <c r="H829" s="10">
        <v>0.68700000000000006</v>
      </c>
      <c r="I829" s="10">
        <v>0.68</v>
      </c>
      <c r="J829" s="10">
        <v>0.59699999999999998</v>
      </c>
      <c r="K829" s="10">
        <v>0.89</v>
      </c>
      <c r="L829" s="10">
        <v>3.7999999999999999E-2</v>
      </c>
      <c r="M829" s="10">
        <v>0.128</v>
      </c>
      <c r="N829" s="10">
        <v>0.87</v>
      </c>
      <c r="O829" s="9">
        <v>1758.1</v>
      </c>
      <c r="P829" s="9">
        <v>65</v>
      </c>
      <c r="Q829" s="9" t="s">
        <v>55</v>
      </c>
      <c r="R829" s="9">
        <v>364</v>
      </c>
      <c r="S829" s="11" t="s">
        <v>55</v>
      </c>
      <c r="T829" s="9" t="s">
        <v>55</v>
      </c>
      <c r="U829" s="9" t="s">
        <v>55</v>
      </c>
      <c r="V829" s="11" t="s">
        <v>55</v>
      </c>
      <c r="W829" s="11">
        <v>67796</v>
      </c>
      <c r="X829" s="11">
        <v>90288</v>
      </c>
      <c r="Y829" s="11">
        <v>67320</v>
      </c>
      <c r="Z829" s="11">
        <v>57168</v>
      </c>
      <c r="AA829" s="11">
        <v>32392</v>
      </c>
      <c r="AB829" s="11">
        <v>32392</v>
      </c>
      <c r="AC829" s="9" t="s">
        <v>55</v>
      </c>
      <c r="AD829" s="10">
        <v>0.49</v>
      </c>
      <c r="AE829" s="10">
        <v>0.34</v>
      </c>
      <c r="AF829" s="10">
        <v>0.28999999999999998</v>
      </c>
      <c r="AG829" s="9">
        <v>101.67</v>
      </c>
      <c r="AH829" s="9">
        <v>221.67</v>
      </c>
      <c r="AI829" s="9">
        <v>17.29</v>
      </c>
      <c r="AJ829" s="9">
        <v>7.931</v>
      </c>
      <c r="AK829" s="9">
        <v>0.45865</v>
      </c>
      <c r="AL829" s="10" t="s">
        <v>55</v>
      </c>
      <c r="AM829" s="10" t="s">
        <v>55</v>
      </c>
      <c r="AN829" s="10">
        <v>1.2E-2</v>
      </c>
      <c r="AO829" s="10">
        <v>0.10100000000000001</v>
      </c>
      <c r="AP829" s="10">
        <v>0.218</v>
      </c>
      <c r="AQ829" s="9">
        <v>1857</v>
      </c>
      <c r="AR829" s="9">
        <v>0.33800000000000002</v>
      </c>
      <c r="AS829" s="10">
        <v>0.11600000000000001</v>
      </c>
      <c r="AT829" s="10">
        <v>0.19700000000000001</v>
      </c>
      <c r="AU829" s="16">
        <v>0.74738415545590431</v>
      </c>
      <c r="AV829" s="1" t="str">
        <f t="shared" si="12"/>
        <v>no</v>
      </c>
    </row>
    <row r="830" spans="1:48" ht="14.25" hidden="1" customHeight="1">
      <c r="A830" s="7">
        <v>826</v>
      </c>
      <c r="B830" s="8" t="s">
        <v>1531</v>
      </c>
      <c r="C830" s="8" t="s">
        <v>1454</v>
      </c>
      <c r="D830" s="9" t="s">
        <v>50</v>
      </c>
      <c r="E830" s="9" t="s">
        <v>59</v>
      </c>
      <c r="F830" s="9" t="s">
        <v>118</v>
      </c>
      <c r="G830" s="9">
        <v>1130</v>
      </c>
      <c r="H830" s="10">
        <v>0.8</v>
      </c>
      <c r="I830" s="10">
        <v>0.79300000000000004</v>
      </c>
      <c r="J830" s="10">
        <v>0.72699999999999998</v>
      </c>
      <c r="K830" s="10">
        <v>0.72099999999999997</v>
      </c>
      <c r="L830" s="10">
        <v>0.05</v>
      </c>
      <c r="M830" s="10">
        <v>0.154</v>
      </c>
      <c r="N830" s="10">
        <v>0.88</v>
      </c>
      <c r="O830" s="9">
        <v>4659.82</v>
      </c>
      <c r="P830" s="9">
        <v>619</v>
      </c>
      <c r="Q830" s="9">
        <v>36</v>
      </c>
      <c r="R830" s="9">
        <v>1023</v>
      </c>
      <c r="S830" s="11" t="s">
        <v>55</v>
      </c>
      <c r="T830" s="9" t="s">
        <v>55</v>
      </c>
      <c r="U830" s="9" t="s">
        <v>55</v>
      </c>
      <c r="V830" s="11" t="s">
        <v>55</v>
      </c>
      <c r="W830" s="11">
        <v>93168</v>
      </c>
      <c r="X830" s="11">
        <v>109566</v>
      </c>
      <c r="Y830" s="11">
        <v>87966</v>
      </c>
      <c r="Z830" s="11">
        <v>74313</v>
      </c>
      <c r="AA830" s="11">
        <v>41044</v>
      </c>
      <c r="AB830" s="11">
        <v>41044</v>
      </c>
      <c r="AC830" s="9" t="s">
        <v>55</v>
      </c>
      <c r="AD830" s="10">
        <v>0.78400000000000003</v>
      </c>
      <c r="AE830" s="10">
        <v>0.2</v>
      </c>
      <c r="AF830" s="10">
        <v>0.185</v>
      </c>
      <c r="AG830" s="9">
        <v>346.33</v>
      </c>
      <c r="AH830" s="9">
        <v>566.33000000000004</v>
      </c>
      <c r="AI830" s="9">
        <v>13.45</v>
      </c>
      <c r="AJ830" s="9">
        <v>8.2279999999999998</v>
      </c>
      <c r="AK830" s="9">
        <v>0.61153999999999997</v>
      </c>
      <c r="AL830" s="10" t="s">
        <v>55</v>
      </c>
      <c r="AM830" s="10" t="s">
        <v>55</v>
      </c>
      <c r="AN830" s="10">
        <v>2.5000000000000001E-2</v>
      </c>
      <c r="AO830" s="10">
        <v>0.15</v>
      </c>
      <c r="AP830" s="10">
        <v>0.218</v>
      </c>
      <c r="AQ830" s="9">
        <v>5422</v>
      </c>
      <c r="AR830" s="9">
        <v>0.40799999999999997</v>
      </c>
      <c r="AS830" s="10">
        <v>6.7000000000000004E-2</v>
      </c>
      <c r="AT830" s="10">
        <v>1.6E-2</v>
      </c>
      <c r="AU830" s="16">
        <v>0.71022727272727271</v>
      </c>
      <c r="AV830" s="1" t="str">
        <f t="shared" si="12"/>
        <v>yes</v>
      </c>
    </row>
    <row r="831" spans="1:48" ht="14.25" hidden="1" customHeight="1">
      <c r="A831" s="7">
        <v>827</v>
      </c>
      <c r="B831" s="8" t="s">
        <v>1532</v>
      </c>
      <c r="C831" s="8" t="s">
        <v>1454</v>
      </c>
      <c r="D831" s="9" t="s">
        <v>69</v>
      </c>
      <c r="E831" s="9" t="s">
        <v>59</v>
      </c>
      <c r="F831" s="9" t="s">
        <v>189</v>
      </c>
      <c r="G831" s="9" t="s">
        <v>55</v>
      </c>
      <c r="H831" s="10">
        <v>0.59299999999999997</v>
      </c>
      <c r="I831" s="10">
        <v>0.58599999999999997</v>
      </c>
      <c r="J831" s="10">
        <v>0.437</v>
      </c>
      <c r="K831" s="10">
        <v>0.83099999999999996</v>
      </c>
      <c r="L831" s="10">
        <v>0.249</v>
      </c>
      <c r="M831" s="10">
        <v>0.48399999999999999</v>
      </c>
      <c r="N831" s="10">
        <v>0.83</v>
      </c>
      <c r="O831" s="9">
        <v>1995.8</v>
      </c>
      <c r="P831" s="9">
        <v>161</v>
      </c>
      <c r="Q831" s="9" t="s">
        <v>55</v>
      </c>
      <c r="R831" s="9">
        <v>341</v>
      </c>
      <c r="S831" s="9" t="s">
        <v>55</v>
      </c>
      <c r="T831" s="9" t="s">
        <v>55</v>
      </c>
      <c r="U831" s="9" t="s">
        <v>55</v>
      </c>
      <c r="V831" s="9" t="s">
        <v>55</v>
      </c>
      <c r="W831" s="11">
        <v>75697</v>
      </c>
      <c r="X831" s="11">
        <v>85383</v>
      </c>
      <c r="Y831" s="11">
        <v>64125</v>
      </c>
      <c r="Z831" s="11">
        <v>60273</v>
      </c>
      <c r="AA831" s="11">
        <v>32420</v>
      </c>
      <c r="AB831" s="11">
        <v>32420</v>
      </c>
      <c r="AC831" s="9" t="s">
        <v>55</v>
      </c>
      <c r="AD831" s="10">
        <v>0.40300000000000002</v>
      </c>
      <c r="AE831" s="10">
        <v>0.34</v>
      </c>
      <c r="AF831" s="10">
        <v>0.29299999999999998</v>
      </c>
      <c r="AG831" s="9">
        <v>104.33</v>
      </c>
      <c r="AH831" s="9">
        <v>176.67</v>
      </c>
      <c r="AI831" s="9">
        <v>19.13</v>
      </c>
      <c r="AJ831" s="9">
        <v>11.297000000000001</v>
      </c>
      <c r="AK831" s="9">
        <v>0.59057000000000004</v>
      </c>
      <c r="AL831" s="9" t="s">
        <v>55</v>
      </c>
      <c r="AM831" s="9" t="s">
        <v>55</v>
      </c>
      <c r="AN831" s="10">
        <v>2.1000000000000001E-2</v>
      </c>
      <c r="AO831" s="10">
        <v>0.13100000000000001</v>
      </c>
      <c r="AP831" s="10">
        <v>0.218</v>
      </c>
      <c r="AQ831" s="9">
        <v>2359</v>
      </c>
      <c r="AR831" s="9">
        <v>0.27200000000000002</v>
      </c>
      <c r="AS831" s="10">
        <v>8.6999999999999994E-2</v>
      </c>
      <c r="AT831" s="10">
        <v>0.189</v>
      </c>
      <c r="AU831" s="16">
        <v>0.78616352201257866</v>
      </c>
      <c r="AV831" s="1" t="str">
        <f t="shared" si="12"/>
        <v>no</v>
      </c>
    </row>
    <row r="832" spans="1:48" ht="14.25" hidden="1" customHeight="1">
      <c r="A832" s="7">
        <v>828</v>
      </c>
      <c r="B832" s="8" t="s">
        <v>1533</v>
      </c>
      <c r="C832" s="8" t="s">
        <v>1454</v>
      </c>
      <c r="D832" s="9" t="s">
        <v>50</v>
      </c>
      <c r="E832" s="9" t="s">
        <v>51</v>
      </c>
      <c r="F832" s="9" t="s">
        <v>97</v>
      </c>
      <c r="G832" s="9">
        <v>980</v>
      </c>
      <c r="H832" s="10">
        <v>0.56599999999999995</v>
      </c>
      <c r="I832" s="10">
        <v>0.54700000000000004</v>
      </c>
      <c r="J832" s="10">
        <v>0.39900000000000002</v>
      </c>
      <c r="K832" s="10">
        <v>0.85399999999999998</v>
      </c>
      <c r="L832" s="10">
        <v>5.8999999999999997E-2</v>
      </c>
      <c r="M832" s="10">
        <v>0.21099999999999999</v>
      </c>
      <c r="N832" s="10">
        <v>0.69</v>
      </c>
      <c r="O832" s="9">
        <v>6412.94</v>
      </c>
      <c r="P832" s="9">
        <v>341</v>
      </c>
      <c r="Q832" s="9" t="s">
        <v>55</v>
      </c>
      <c r="R832" s="9">
        <v>1327</v>
      </c>
      <c r="S832" s="9">
        <v>12311</v>
      </c>
      <c r="T832" s="9" t="s">
        <v>825</v>
      </c>
      <c r="U832" s="9" t="s">
        <v>679</v>
      </c>
      <c r="V832" s="9">
        <v>9439</v>
      </c>
      <c r="W832" s="11">
        <v>91817</v>
      </c>
      <c r="X832" s="11">
        <v>107469</v>
      </c>
      <c r="Y832" s="11">
        <v>87246</v>
      </c>
      <c r="Z832" s="11">
        <v>72819</v>
      </c>
      <c r="AA832" s="11">
        <v>10052</v>
      </c>
      <c r="AB832" s="11">
        <v>19106</v>
      </c>
      <c r="AC832" s="9" t="s">
        <v>863</v>
      </c>
      <c r="AD832" s="10">
        <v>0.437</v>
      </c>
      <c r="AE832" s="10">
        <v>0.33</v>
      </c>
      <c r="AF832" s="10">
        <v>0.313</v>
      </c>
      <c r="AG832" s="9">
        <v>317.67</v>
      </c>
      <c r="AH832" s="9">
        <v>415.67</v>
      </c>
      <c r="AI832" s="9">
        <v>20.190000000000001</v>
      </c>
      <c r="AJ832" s="9">
        <v>15.428000000000001</v>
      </c>
      <c r="AK832" s="9">
        <v>0.76422999999999996</v>
      </c>
      <c r="AL832" s="9">
        <v>7.0000000000000001E-3</v>
      </c>
      <c r="AM832" s="9">
        <v>0.50600000000000001</v>
      </c>
      <c r="AN832" s="10">
        <v>1.6E-2</v>
      </c>
      <c r="AO832" s="10">
        <v>0.187</v>
      </c>
      <c r="AP832" s="10">
        <v>0.218</v>
      </c>
      <c r="AQ832" s="9">
        <v>7048</v>
      </c>
      <c r="AR832" s="9">
        <v>0.13500000000000001</v>
      </c>
      <c r="AS832" s="9">
        <v>0.03</v>
      </c>
      <c r="AT832" s="10">
        <v>0.129</v>
      </c>
      <c r="AU832" s="16">
        <v>0.88105726872246692</v>
      </c>
      <c r="AV832" s="1" t="str">
        <f t="shared" si="12"/>
        <v>yes</v>
      </c>
    </row>
    <row r="833" spans="1:48" ht="14.25" hidden="1" customHeight="1">
      <c r="A833" s="7">
        <v>829</v>
      </c>
      <c r="B833" s="8" t="s">
        <v>1534</v>
      </c>
      <c r="C833" s="8" t="s">
        <v>1454</v>
      </c>
      <c r="D833" s="9" t="s">
        <v>50</v>
      </c>
      <c r="E833" s="9" t="s">
        <v>51</v>
      </c>
      <c r="F833" s="9" t="s">
        <v>171</v>
      </c>
      <c r="G833" s="9">
        <v>995</v>
      </c>
      <c r="H833" s="10">
        <v>0.67500000000000004</v>
      </c>
      <c r="I833" s="9">
        <v>0.65100000000000002</v>
      </c>
      <c r="J833" s="9">
        <v>0.51500000000000001</v>
      </c>
      <c r="K833" s="10">
        <v>0.879</v>
      </c>
      <c r="L833" s="10">
        <v>6.7000000000000004E-2</v>
      </c>
      <c r="M833" s="10">
        <v>0.29299999999999998</v>
      </c>
      <c r="N833" s="10">
        <v>0.83</v>
      </c>
      <c r="O833" s="9">
        <v>7876.55</v>
      </c>
      <c r="P833" s="9">
        <v>289</v>
      </c>
      <c r="Q833" s="9">
        <v>48</v>
      </c>
      <c r="R833" s="9">
        <v>1798</v>
      </c>
      <c r="S833" s="9">
        <v>12221</v>
      </c>
      <c r="T833" s="9" t="s">
        <v>311</v>
      </c>
      <c r="U833" s="9" t="s">
        <v>840</v>
      </c>
      <c r="V833" s="9">
        <v>8428</v>
      </c>
      <c r="W833" s="11">
        <v>88765</v>
      </c>
      <c r="X833" s="11">
        <v>108765</v>
      </c>
      <c r="Y833" s="11">
        <v>88605</v>
      </c>
      <c r="Z833" s="11">
        <v>72846</v>
      </c>
      <c r="AA833" s="11">
        <v>9645</v>
      </c>
      <c r="AB833" s="11">
        <v>13175</v>
      </c>
      <c r="AC833" s="9" t="s">
        <v>346</v>
      </c>
      <c r="AD833" s="10">
        <v>0.51400000000000001</v>
      </c>
      <c r="AE833" s="10">
        <v>0.34</v>
      </c>
      <c r="AF833" s="10">
        <v>0.32300000000000001</v>
      </c>
      <c r="AG833" s="9">
        <v>358.67</v>
      </c>
      <c r="AH833" s="9">
        <v>455</v>
      </c>
      <c r="AI833" s="9">
        <v>21.96</v>
      </c>
      <c r="AJ833" s="9">
        <v>17.311</v>
      </c>
      <c r="AK833" s="9">
        <v>0.78827999999999998</v>
      </c>
      <c r="AL833" s="9">
        <v>1E-3</v>
      </c>
      <c r="AM833" s="9">
        <v>0.51100000000000001</v>
      </c>
      <c r="AN833" s="10">
        <v>1.2999999999999999E-2</v>
      </c>
      <c r="AO833" s="10">
        <v>0.111</v>
      </c>
      <c r="AP833" s="10">
        <v>0.218</v>
      </c>
      <c r="AQ833" s="9">
        <v>8611</v>
      </c>
      <c r="AR833" s="9">
        <v>0.217</v>
      </c>
      <c r="AS833" s="10">
        <v>0.107</v>
      </c>
      <c r="AT833" s="10">
        <v>0.161</v>
      </c>
      <c r="AU833" s="16">
        <v>0.82169268693508624</v>
      </c>
      <c r="AV833" s="1" t="str">
        <f t="shared" si="12"/>
        <v>yes</v>
      </c>
    </row>
    <row r="834" spans="1:48" ht="14.25" hidden="1" customHeight="1">
      <c r="A834" s="7">
        <v>830</v>
      </c>
      <c r="B834" s="8" t="s">
        <v>1535</v>
      </c>
      <c r="C834" s="8" t="s">
        <v>1454</v>
      </c>
      <c r="D834" s="9" t="s">
        <v>91</v>
      </c>
      <c r="E834" s="9" t="s">
        <v>59</v>
      </c>
      <c r="F834" s="9" t="s">
        <v>296</v>
      </c>
      <c r="G834" s="9" t="s">
        <v>55</v>
      </c>
      <c r="H834" s="10">
        <v>0.71499999999999997</v>
      </c>
      <c r="I834" s="10">
        <v>0.71</v>
      </c>
      <c r="J834" s="10">
        <v>0.66800000000000004</v>
      </c>
      <c r="K834" s="10">
        <v>1</v>
      </c>
      <c r="L834" s="10">
        <v>3.6999999999999998E-2</v>
      </c>
      <c r="M834" s="10">
        <v>0.112</v>
      </c>
      <c r="N834" s="10">
        <v>0.89</v>
      </c>
      <c r="O834" s="9">
        <v>2150.69</v>
      </c>
      <c r="P834" s="9" t="s">
        <v>55</v>
      </c>
      <c r="Q834" s="9" t="s">
        <v>55</v>
      </c>
      <c r="R834" s="9">
        <v>513</v>
      </c>
      <c r="S834" s="9" t="s">
        <v>55</v>
      </c>
      <c r="T834" s="9" t="s">
        <v>55</v>
      </c>
      <c r="U834" s="9" t="s">
        <v>55</v>
      </c>
      <c r="V834" s="9" t="s">
        <v>55</v>
      </c>
      <c r="W834" s="11">
        <v>73527</v>
      </c>
      <c r="X834" s="11">
        <v>93006</v>
      </c>
      <c r="Y834" s="11">
        <v>72576</v>
      </c>
      <c r="Z834" s="11">
        <v>64278</v>
      </c>
      <c r="AA834" s="11">
        <v>42040</v>
      </c>
      <c r="AB834" s="11">
        <v>42040</v>
      </c>
      <c r="AC834" s="9" t="s">
        <v>55</v>
      </c>
      <c r="AD834" s="10">
        <v>0.55600000000000005</v>
      </c>
      <c r="AE834" s="10">
        <v>0.27</v>
      </c>
      <c r="AF834" s="10">
        <v>0.25700000000000001</v>
      </c>
      <c r="AG834" s="9">
        <v>163</v>
      </c>
      <c r="AH834" s="9">
        <v>264.33</v>
      </c>
      <c r="AI834" s="9">
        <v>13.19</v>
      </c>
      <c r="AJ834" s="9">
        <v>8.1359999999999992</v>
      </c>
      <c r="AK834" s="9">
        <v>0.61665000000000003</v>
      </c>
      <c r="AL834" s="9" t="s">
        <v>55</v>
      </c>
      <c r="AM834" s="9" t="s">
        <v>55</v>
      </c>
      <c r="AN834" s="10">
        <v>2.3E-2</v>
      </c>
      <c r="AO834" s="10">
        <v>0.16200000000000001</v>
      </c>
      <c r="AP834" s="10">
        <v>0.218</v>
      </c>
      <c r="AQ834" s="9">
        <v>2199</v>
      </c>
      <c r="AR834" s="9">
        <v>0.434</v>
      </c>
      <c r="AS834" s="10">
        <v>5.5E-2</v>
      </c>
      <c r="AT834" s="10">
        <v>0.159</v>
      </c>
      <c r="AU834" s="16">
        <v>0.69735006973500702</v>
      </c>
      <c r="AV834" s="1" t="str">
        <f t="shared" si="12"/>
        <v>no</v>
      </c>
    </row>
    <row r="835" spans="1:48" ht="14.25" hidden="1" customHeight="1">
      <c r="A835" s="7">
        <v>831</v>
      </c>
      <c r="B835" s="8" t="s">
        <v>1536</v>
      </c>
      <c r="C835" s="8" t="s">
        <v>1454</v>
      </c>
      <c r="D835" s="9" t="s">
        <v>91</v>
      </c>
      <c r="E835" s="9" t="s">
        <v>59</v>
      </c>
      <c r="F835" s="9" t="s">
        <v>187</v>
      </c>
      <c r="G835" s="9">
        <v>1435</v>
      </c>
      <c r="H835" s="10">
        <v>0.93899999999999995</v>
      </c>
      <c r="I835" s="10">
        <v>0.91600000000000004</v>
      </c>
      <c r="J835" s="10">
        <v>0.871</v>
      </c>
      <c r="K835" s="10">
        <v>1</v>
      </c>
      <c r="L835" s="10">
        <v>6.0000000000000001E-3</v>
      </c>
      <c r="M835" s="10">
        <v>3.5999999999999997E-2</v>
      </c>
      <c r="N835" s="10">
        <v>0.98</v>
      </c>
      <c r="O835" s="9">
        <v>1575.04</v>
      </c>
      <c r="P835" s="9" t="s">
        <v>55</v>
      </c>
      <c r="Q835" s="9" t="s">
        <v>55</v>
      </c>
      <c r="R835" s="9">
        <v>504</v>
      </c>
      <c r="S835" s="9" t="s">
        <v>55</v>
      </c>
      <c r="T835" s="9" t="s">
        <v>55</v>
      </c>
      <c r="U835" s="9" t="s">
        <v>55</v>
      </c>
      <c r="V835" s="9" t="s">
        <v>55</v>
      </c>
      <c r="W835" s="11">
        <v>112822</v>
      </c>
      <c r="X835" s="11">
        <v>146601</v>
      </c>
      <c r="Y835" s="11">
        <v>100467</v>
      </c>
      <c r="Z835" s="11">
        <v>78570</v>
      </c>
      <c r="AA835" s="11">
        <v>47442</v>
      </c>
      <c r="AB835" s="11">
        <v>47442</v>
      </c>
      <c r="AC835" s="9" t="s">
        <v>55</v>
      </c>
      <c r="AD835" s="10">
        <v>0.93700000000000006</v>
      </c>
      <c r="AE835" s="10">
        <v>0.15</v>
      </c>
      <c r="AF835" s="10">
        <v>0.154</v>
      </c>
      <c r="AG835" s="9">
        <v>220.67</v>
      </c>
      <c r="AH835" s="9">
        <v>514.33000000000004</v>
      </c>
      <c r="AI835" s="9">
        <v>7.14</v>
      </c>
      <c r="AJ835" s="9">
        <v>3.0619999999999998</v>
      </c>
      <c r="AK835" s="9">
        <v>0.42903000000000002</v>
      </c>
      <c r="AL835" s="9" t="s">
        <v>55</v>
      </c>
      <c r="AM835" s="9" t="s">
        <v>55</v>
      </c>
      <c r="AN835" s="10">
        <v>0.108</v>
      </c>
      <c r="AO835" s="10">
        <v>0.437</v>
      </c>
      <c r="AP835" s="10">
        <v>0.218</v>
      </c>
      <c r="AQ835" s="9">
        <v>1581</v>
      </c>
      <c r="AR835" s="9">
        <v>0.35399999999999998</v>
      </c>
      <c r="AS835" s="10" t="s">
        <v>1537</v>
      </c>
      <c r="AT835" s="9">
        <v>2E-3</v>
      </c>
      <c r="AU835" s="16">
        <v>0.73855243722304287</v>
      </c>
      <c r="AV835" s="1" t="str">
        <f t="shared" si="12"/>
        <v>no</v>
      </c>
    </row>
    <row r="836" spans="1:48" ht="14.25" hidden="1" customHeight="1">
      <c r="A836" s="7">
        <v>832</v>
      </c>
      <c r="B836" s="8" t="s">
        <v>1538</v>
      </c>
      <c r="C836" s="8" t="s">
        <v>1454</v>
      </c>
      <c r="D836" s="9" t="s">
        <v>91</v>
      </c>
      <c r="E836" s="9" t="s">
        <v>59</v>
      </c>
      <c r="F836" s="9" t="s">
        <v>165</v>
      </c>
      <c r="G836" s="9">
        <v>930</v>
      </c>
      <c r="H836" s="10">
        <v>0.42799999999999999</v>
      </c>
      <c r="I836" s="10">
        <v>0.40600000000000003</v>
      </c>
      <c r="J836" s="10">
        <v>0.36199999999999999</v>
      </c>
      <c r="K836" s="10">
        <v>1</v>
      </c>
      <c r="L836" s="10">
        <v>4.2999999999999997E-2</v>
      </c>
      <c r="M836" s="10">
        <v>0.188</v>
      </c>
      <c r="N836" s="10">
        <v>0.67</v>
      </c>
      <c r="O836" s="9">
        <v>902.14</v>
      </c>
      <c r="P836" s="9" t="s">
        <v>55</v>
      </c>
      <c r="Q836" s="9" t="s">
        <v>55</v>
      </c>
      <c r="R836" s="9">
        <v>241</v>
      </c>
      <c r="S836" s="9" t="s">
        <v>55</v>
      </c>
      <c r="T836" s="9" t="s">
        <v>55</v>
      </c>
      <c r="U836" s="9" t="s">
        <v>55</v>
      </c>
      <c r="V836" s="9" t="s">
        <v>55</v>
      </c>
      <c r="W836" s="11">
        <v>58970</v>
      </c>
      <c r="X836" s="11">
        <v>66240</v>
      </c>
      <c r="Y836" s="11">
        <v>52389</v>
      </c>
      <c r="Z836" s="11">
        <v>51849</v>
      </c>
      <c r="AA836" s="11">
        <v>28868</v>
      </c>
      <c r="AB836" s="11">
        <v>28868</v>
      </c>
      <c r="AC836" s="9" t="s">
        <v>55</v>
      </c>
      <c r="AD836" s="10">
        <v>0.26200000000000001</v>
      </c>
      <c r="AE836" s="10">
        <v>0.43</v>
      </c>
      <c r="AF836" s="10">
        <v>0.40899999999999997</v>
      </c>
      <c r="AG836" s="9">
        <v>72</v>
      </c>
      <c r="AH836" s="9">
        <v>118</v>
      </c>
      <c r="AI836" s="9">
        <v>12.53</v>
      </c>
      <c r="AJ836" s="9">
        <v>7.6449999999999996</v>
      </c>
      <c r="AK836" s="9">
        <v>0.61016999999999999</v>
      </c>
      <c r="AL836" s="9" t="s">
        <v>55</v>
      </c>
      <c r="AM836" s="9" t="s">
        <v>55</v>
      </c>
      <c r="AN836" s="10">
        <v>0</v>
      </c>
      <c r="AO836" s="10">
        <v>0.17899999999999999</v>
      </c>
      <c r="AP836" s="10">
        <v>0.218</v>
      </c>
      <c r="AQ836" s="9">
        <v>926</v>
      </c>
      <c r="AR836" s="9">
        <v>0.309</v>
      </c>
      <c r="AS836" s="10">
        <v>3.7999999999999999E-2</v>
      </c>
      <c r="AT836" s="10">
        <v>0.16600000000000001</v>
      </c>
      <c r="AU836" s="16">
        <v>0.76394194041252861</v>
      </c>
      <c r="AV836" s="1" t="str">
        <f t="shared" si="12"/>
        <v>no</v>
      </c>
    </row>
    <row r="837" spans="1:48" ht="14.25" hidden="1" customHeight="1">
      <c r="A837" s="7">
        <v>833</v>
      </c>
      <c r="B837" s="8" t="s">
        <v>1539</v>
      </c>
      <c r="C837" s="8" t="s">
        <v>1454</v>
      </c>
      <c r="D837" s="9" t="s">
        <v>91</v>
      </c>
      <c r="E837" s="9" t="s">
        <v>59</v>
      </c>
      <c r="F837" s="9" t="s">
        <v>187</v>
      </c>
      <c r="G837" s="9" t="s">
        <v>55</v>
      </c>
      <c r="H837" s="10">
        <v>0.77600000000000002</v>
      </c>
      <c r="I837" s="10">
        <v>0.77600000000000002</v>
      </c>
      <c r="J837" s="10">
        <v>0.74299999999999999</v>
      </c>
      <c r="K837" s="10">
        <v>1</v>
      </c>
      <c r="L837" s="10">
        <v>7.0000000000000001E-3</v>
      </c>
      <c r="M837" s="10">
        <v>4.7E-2</v>
      </c>
      <c r="N837" s="10">
        <v>0.86</v>
      </c>
      <c r="O837" s="9">
        <v>1636.44</v>
      </c>
      <c r="P837" s="9" t="s">
        <v>55</v>
      </c>
      <c r="Q837" s="9" t="s">
        <v>55</v>
      </c>
      <c r="R837" s="9">
        <v>445</v>
      </c>
      <c r="S837" s="9" t="s">
        <v>55</v>
      </c>
      <c r="T837" s="9" t="s">
        <v>55</v>
      </c>
      <c r="U837" s="9" t="s">
        <v>55</v>
      </c>
      <c r="V837" s="9" t="s">
        <v>55</v>
      </c>
      <c r="W837" s="11">
        <v>79989</v>
      </c>
      <c r="X837" s="11">
        <v>97686</v>
      </c>
      <c r="Y837" s="11">
        <v>77841</v>
      </c>
      <c r="Z837" s="11">
        <v>68211</v>
      </c>
      <c r="AA837" s="11">
        <v>47700</v>
      </c>
      <c r="AB837" s="11">
        <v>47700</v>
      </c>
      <c r="AC837" s="9" t="s">
        <v>55</v>
      </c>
      <c r="AD837" s="10">
        <v>0.74299999999999999</v>
      </c>
      <c r="AE837" s="10">
        <v>0.27</v>
      </c>
      <c r="AF837" s="10">
        <v>0.216</v>
      </c>
      <c r="AG837" s="9">
        <v>135.66999999999999</v>
      </c>
      <c r="AH837" s="9">
        <v>150.33000000000001</v>
      </c>
      <c r="AI837" s="9">
        <v>12.06</v>
      </c>
      <c r="AJ837" s="9">
        <v>10.885</v>
      </c>
      <c r="AK837" s="9">
        <v>0.90244000000000002</v>
      </c>
      <c r="AL837" s="9" t="s">
        <v>55</v>
      </c>
      <c r="AM837" s="9" t="s">
        <v>55</v>
      </c>
      <c r="AN837" s="10">
        <v>2.7E-2</v>
      </c>
      <c r="AO837" s="10">
        <v>0.20399999999999999</v>
      </c>
      <c r="AP837" s="10">
        <v>0.218</v>
      </c>
      <c r="AQ837" s="9">
        <v>1643</v>
      </c>
      <c r="AR837" s="9">
        <v>0.50700000000000001</v>
      </c>
      <c r="AS837" s="10">
        <v>1.4E-2</v>
      </c>
      <c r="AT837" s="10">
        <v>3.3000000000000002E-2</v>
      </c>
      <c r="AU837" s="16">
        <v>0.66357000663570009</v>
      </c>
      <c r="AV837" s="1" t="str">
        <f t="shared" si="12"/>
        <v>no</v>
      </c>
    </row>
    <row r="838" spans="1:48" ht="14.25" hidden="1" customHeight="1">
      <c r="A838" s="7">
        <v>834</v>
      </c>
      <c r="B838" s="8" t="s">
        <v>1540</v>
      </c>
      <c r="C838" s="8" t="s">
        <v>1454</v>
      </c>
      <c r="D838" s="9" t="s">
        <v>150</v>
      </c>
      <c r="E838" s="9" t="s">
        <v>59</v>
      </c>
      <c r="F838" s="9" t="s">
        <v>200</v>
      </c>
      <c r="G838" s="9">
        <v>1300</v>
      </c>
      <c r="H838" s="10">
        <v>0.90200000000000002</v>
      </c>
      <c r="I838" s="10">
        <v>0.89500000000000002</v>
      </c>
      <c r="J838" s="10">
        <v>0.87</v>
      </c>
      <c r="K838" s="10">
        <v>0.65100000000000002</v>
      </c>
      <c r="L838" s="10">
        <v>8.3000000000000004E-2</v>
      </c>
      <c r="M838" s="10">
        <v>0.106</v>
      </c>
      <c r="N838" s="10">
        <v>0.96</v>
      </c>
      <c r="O838" s="9">
        <v>8801.1</v>
      </c>
      <c r="P838" s="9">
        <v>1144</v>
      </c>
      <c r="Q838" s="9">
        <v>242</v>
      </c>
      <c r="R838" s="9">
        <v>2168</v>
      </c>
      <c r="S838" s="11" t="s">
        <v>55</v>
      </c>
      <c r="T838" s="9" t="s">
        <v>55</v>
      </c>
      <c r="U838" s="9" t="s">
        <v>55</v>
      </c>
      <c r="V838" s="11" t="s">
        <v>55</v>
      </c>
      <c r="W838" s="11">
        <v>100163</v>
      </c>
      <c r="X838" s="11">
        <v>133929</v>
      </c>
      <c r="Y838" s="11">
        <v>99936</v>
      </c>
      <c r="Z838" s="11">
        <v>77229</v>
      </c>
      <c r="AA838" s="11">
        <v>47616</v>
      </c>
      <c r="AB838" s="11">
        <v>47616</v>
      </c>
      <c r="AC838" s="9" t="s">
        <v>55</v>
      </c>
      <c r="AD838" s="10">
        <v>0.875</v>
      </c>
      <c r="AE838" s="10">
        <v>0.12</v>
      </c>
      <c r="AF838" s="10">
        <v>0.114</v>
      </c>
      <c r="AG838" s="9">
        <v>805.67</v>
      </c>
      <c r="AH838" s="9">
        <v>1208.33</v>
      </c>
      <c r="AI838" s="9">
        <v>10.92</v>
      </c>
      <c r="AJ838" s="9">
        <v>7.2839999999999998</v>
      </c>
      <c r="AK838" s="9">
        <v>0.66676000000000002</v>
      </c>
      <c r="AL838" s="10" t="s">
        <v>55</v>
      </c>
      <c r="AM838" s="10" t="s">
        <v>55</v>
      </c>
      <c r="AN838" s="10">
        <v>3.5000000000000003E-2</v>
      </c>
      <c r="AO838" s="10">
        <v>0.20699999999999999</v>
      </c>
      <c r="AP838" s="10">
        <v>0.218</v>
      </c>
      <c r="AQ838" s="9">
        <v>10711</v>
      </c>
      <c r="AR838" s="9">
        <v>0.71399999999999997</v>
      </c>
      <c r="AS838" s="10">
        <v>1.0999999999999999E-2</v>
      </c>
      <c r="AT838" s="10">
        <v>2.7E-2</v>
      </c>
      <c r="AU838" s="16">
        <v>0.58343057176196034</v>
      </c>
      <c r="AV838" s="1" t="str">
        <f t="shared" ref="AV838:AV901" si="13">IF(AND(O838&gt;=4000,O838&lt;=25000),"yes","no")</f>
        <v>yes</v>
      </c>
    </row>
    <row r="839" spans="1:48" ht="14.25" hidden="1" customHeight="1">
      <c r="A839" s="7">
        <v>835</v>
      </c>
      <c r="B839" s="8" t="s">
        <v>1541</v>
      </c>
      <c r="C839" s="8" t="s">
        <v>1454</v>
      </c>
      <c r="D839" s="9" t="s">
        <v>91</v>
      </c>
      <c r="E839" s="9" t="s">
        <v>59</v>
      </c>
      <c r="F839" s="9" t="s">
        <v>92</v>
      </c>
      <c r="G839" s="9" t="s">
        <v>55</v>
      </c>
      <c r="H839" s="10">
        <v>0.751</v>
      </c>
      <c r="I839" s="10">
        <v>0.746</v>
      </c>
      <c r="J839" s="10">
        <v>0.72799999999999998</v>
      </c>
      <c r="K839" s="10">
        <v>1</v>
      </c>
      <c r="L839" s="10">
        <v>6.0000000000000001E-3</v>
      </c>
      <c r="M839" s="10">
        <v>0.1</v>
      </c>
      <c r="N839" s="10">
        <v>0.79</v>
      </c>
      <c r="O839" s="9">
        <v>1345.23</v>
      </c>
      <c r="P839" s="9" t="s">
        <v>55</v>
      </c>
      <c r="Q839" s="9" t="s">
        <v>55</v>
      </c>
      <c r="R839" s="9">
        <v>354</v>
      </c>
      <c r="S839" s="9" t="s">
        <v>55</v>
      </c>
      <c r="T839" s="9" t="s">
        <v>55</v>
      </c>
      <c r="U839" s="9" t="s">
        <v>55</v>
      </c>
      <c r="V839" s="9" t="s">
        <v>55</v>
      </c>
      <c r="W839" s="11">
        <v>72414</v>
      </c>
      <c r="X839" s="11">
        <v>88821</v>
      </c>
      <c r="Y839" s="11">
        <v>68958</v>
      </c>
      <c r="Z839" s="11">
        <v>56457</v>
      </c>
      <c r="AA839" s="11">
        <v>43226</v>
      </c>
      <c r="AB839" s="11">
        <v>43226</v>
      </c>
      <c r="AC839" s="9" t="s">
        <v>55</v>
      </c>
      <c r="AD839" s="10">
        <v>0.72</v>
      </c>
      <c r="AE839" s="10">
        <v>0.33</v>
      </c>
      <c r="AF839" s="10">
        <v>0.253</v>
      </c>
      <c r="AG839" s="9">
        <v>125.67</v>
      </c>
      <c r="AH839" s="9">
        <v>156.33000000000001</v>
      </c>
      <c r="AI839" s="9">
        <v>10.7</v>
      </c>
      <c r="AJ839" s="9">
        <v>8.6050000000000004</v>
      </c>
      <c r="AK839" s="9">
        <v>0.80384</v>
      </c>
      <c r="AL839" s="9" t="s">
        <v>55</v>
      </c>
      <c r="AM839" s="9" t="s">
        <v>55</v>
      </c>
      <c r="AN839" s="10">
        <v>5.6000000000000001E-2</v>
      </c>
      <c r="AO839" s="10">
        <v>0.13500000000000001</v>
      </c>
      <c r="AP839" s="10">
        <v>0.218</v>
      </c>
      <c r="AQ839" s="9">
        <v>1350</v>
      </c>
      <c r="AR839" s="9">
        <v>0.39600000000000002</v>
      </c>
      <c r="AS839" s="10">
        <v>8.3000000000000004E-2</v>
      </c>
      <c r="AT839" s="10">
        <v>3.1E-2</v>
      </c>
      <c r="AU839" s="16">
        <v>0.7163323782234956</v>
      </c>
      <c r="AV839" s="1" t="str">
        <f t="shared" si="13"/>
        <v>no</v>
      </c>
    </row>
    <row r="840" spans="1:48" ht="14.25" hidden="1" customHeight="1">
      <c r="A840" s="7">
        <v>836</v>
      </c>
      <c r="B840" s="8" t="s">
        <v>1542</v>
      </c>
      <c r="C840" s="8" t="s">
        <v>1454</v>
      </c>
      <c r="D840" s="9" t="s">
        <v>50</v>
      </c>
      <c r="E840" s="9" t="s">
        <v>59</v>
      </c>
      <c r="F840" s="9" t="s">
        <v>290</v>
      </c>
      <c r="G840" s="9">
        <v>1002.5</v>
      </c>
      <c r="H840" s="10">
        <v>0.61599999999999999</v>
      </c>
      <c r="I840" s="10">
        <v>0.61</v>
      </c>
      <c r="J840" s="10">
        <v>0.54800000000000004</v>
      </c>
      <c r="K840" s="10">
        <v>0.76500000000000001</v>
      </c>
      <c r="L840" s="10">
        <v>7.0999999999999994E-2</v>
      </c>
      <c r="M840" s="10">
        <v>7.0000000000000007E-2</v>
      </c>
      <c r="N840" s="10">
        <v>0.8</v>
      </c>
      <c r="O840" s="9">
        <v>1601.95</v>
      </c>
      <c r="P840" s="9">
        <v>204</v>
      </c>
      <c r="Q840" s="9">
        <v>4</v>
      </c>
      <c r="R840" s="9">
        <v>382</v>
      </c>
      <c r="S840" s="9" t="s">
        <v>55</v>
      </c>
      <c r="T840" s="9" t="s">
        <v>55</v>
      </c>
      <c r="U840" s="9" t="s">
        <v>55</v>
      </c>
      <c r="V840" s="9" t="s">
        <v>55</v>
      </c>
      <c r="W840" s="11">
        <v>66104</v>
      </c>
      <c r="X840" s="11">
        <v>76932</v>
      </c>
      <c r="Y840" s="11">
        <v>66384</v>
      </c>
      <c r="Z840" s="11">
        <v>52470</v>
      </c>
      <c r="AA840" s="11">
        <v>22030</v>
      </c>
      <c r="AB840" s="11">
        <v>22030</v>
      </c>
      <c r="AC840" s="9" t="s">
        <v>55</v>
      </c>
      <c r="AD840" s="10">
        <v>0.39100000000000001</v>
      </c>
      <c r="AE840" s="10">
        <v>0.36</v>
      </c>
      <c r="AF840" s="10">
        <v>0.34</v>
      </c>
      <c r="AG840" s="9">
        <v>136.66999999999999</v>
      </c>
      <c r="AH840" s="9">
        <v>158.33000000000001</v>
      </c>
      <c r="AI840" s="9">
        <v>11.72</v>
      </c>
      <c r="AJ840" s="9">
        <v>10.118</v>
      </c>
      <c r="AK840" s="9">
        <v>0.86316000000000004</v>
      </c>
      <c r="AL840" s="9" t="s">
        <v>55</v>
      </c>
      <c r="AM840" s="9" t="s">
        <v>55</v>
      </c>
      <c r="AN840" s="10">
        <v>1E-3</v>
      </c>
      <c r="AO840" s="10">
        <v>7.4999999999999997E-2</v>
      </c>
      <c r="AP840" s="10">
        <v>0.218</v>
      </c>
      <c r="AQ840" s="9">
        <v>1869</v>
      </c>
      <c r="AR840" s="9">
        <v>1.3160000000000001</v>
      </c>
      <c r="AS840" s="10">
        <v>0.14199999999999999</v>
      </c>
      <c r="AT840" s="10">
        <v>0.224</v>
      </c>
      <c r="AU840" s="16">
        <v>0.43177892918825556</v>
      </c>
      <c r="AV840" s="1" t="str">
        <f t="shared" si="13"/>
        <v>no</v>
      </c>
    </row>
    <row r="841" spans="1:48" ht="14.25" hidden="1" customHeight="1">
      <c r="A841" s="7">
        <v>54</v>
      </c>
      <c r="B841" s="8" t="s">
        <v>245</v>
      </c>
      <c r="C841" s="8" t="s">
        <v>199</v>
      </c>
      <c r="D841" s="9" t="s">
        <v>50</v>
      </c>
      <c r="E841" s="9" t="s">
        <v>51</v>
      </c>
      <c r="F841" s="9" t="s">
        <v>128</v>
      </c>
      <c r="G841" s="9" t="s">
        <v>55</v>
      </c>
      <c r="H841" s="10">
        <v>0.45100000000000001</v>
      </c>
      <c r="I841" s="10">
        <v>0.33700000000000002</v>
      </c>
      <c r="J841" s="10">
        <v>0.128</v>
      </c>
      <c r="K841" s="10">
        <v>0.84099999999999997</v>
      </c>
      <c r="L841" s="10">
        <v>0.14699999999999999</v>
      </c>
      <c r="M841" s="10">
        <v>0.58199999999999996</v>
      </c>
      <c r="N841" s="10">
        <v>0.8</v>
      </c>
      <c r="O841" s="9">
        <v>13568.97</v>
      </c>
      <c r="P841" s="9">
        <v>1046</v>
      </c>
      <c r="Q841" s="9">
        <v>15</v>
      </c>
      <c r="R841" s="9">
        <v>3113</v>
      </c>
      <c r="S841" s="11">
        <v>11783</v>
      </c>
      <c r="T841" s="9" t="s">
        <v>246</v>
      </c>
      <c r="U841" s="9" t="s">
        <v>247</v>
      </c>
      <c r="V841" s="11">
        <v>6755</v>
      </c>
      <c r="W841" s="11">
        <v>86895</v>
      </c>
      <c r="X841" s="11">
        <v>95589</v>
      </c>
      <c r="Y841" s="11">
        <v>82440</v>
      </c>
      <c r="Z841" s="11">
        <v>74898</v>
      </c>
      <c r="AA841" s="11">
        <v>6564</v>
      </c>
      <c r="AB841" s="11">
        <v>17724</v>
      </c>
      <c r="AC841" s="9" t="s">
        <v>248</v>
      </c>
      <c r="AD841" s="10">
        <v>0.434</v>
      </c>
      <c r="AE841" s="10">
        <v>0.55000000000000004</v>
      </c>
      <c r="AF841" s="10">
        <v>0.47499999999999998</v>
      </c>
      <c r="AG841" s="9">
        <v>511.67</v>
      </c>
      <c r="AH841" s="9">
        <v>869.67</v>
      </c>
      <c r="AI841" s="9">
        <v>26.52</v>
      </c>
      <c r="AJ841" s="9">
        <v>15.602</v>
      </c>
      <c r="AK841" s="9">
        <v>0.58835000000000004</v>
      </c>
      <c r="AL841" s="10">
        <v>8.0000000000000002E-3</v>
      </c>
      <c r="AM841" s="10">
        <v>0.40100000000000002</v>
      </c>
      <c r="AN841" s="10">
        <v>9.0999999999999998E-2</v>
      </c>
      <c r="AO841" s="10">
        <v>0.67200000000000004</v>
      </c>
      <c r="AP841" s="10">
        <v>0.61099999999999999</v>
      </c>
      <c r="AQ841" s="9">
        <v>15528</v>
      </c>
      <c r="AR841" s="9">
        <v>0.64200000000000002</v>
      </c>
      <c r="AS841" s="10" t="s">
        <v>249</v>
      </c>
      <c r="AT841" s="10">
        <v>1.7999999999999999E-2</v>
      </c>
      <c r="AU841" s="16">
        <v>0.60901339829476253</v>
      </c>
      <c r="AV841" s="1" t="str">
        <f t="shared" si="13"/>
        <v>yes</v>
      </c>
    </row>
    <row r="842" spans="1:48" ht="14.25" hidden="1" customHeight="1">
      <c r="A842" s="7">
        <v>838</v>
      </c>
      <c r="B842" s="8" t="s">
        <v>1068</v>
      </c>
      <c r="C842" s="8" t="s">
        <v>1454</v>
      </c>
      <c r="D842" s="9" t="s">
        <v>91</v>
      </c>
      <c r="E842" s="9" t="s">
        <v>59</v>
      </c>
      <c r="F842" s="9" t="s">
        <v>187</v>
      </c>
      <c r="G842" s="9">
        <v>1005</v>
      </c>
      <c r="H842" s="10">
        <v>0.70499999999999996</v>
      </c>
      <c r="I842" s="10">
        <v>0.70299999999999996</v>
      </c>
      <c r="J842" s="10">
        <v>0.69399999999999995</v>
      </c>
      <c r="K842" s="10">
        <v>0.85599999999999998</v>
      </c>
      <c r="L842" s="10">
        <v>2.5999999999999999E-2</v>
      </c>
      <c r="M842" s="10">
        <v>0.10100000000000001</v>
      </c>
      <c r="N842" s="10">
        <v>0.87</v>
      </c>
      <c r="O842" s="9">
        <v>1180.3599999999999</v>
      </c>
      <c r="P842" s="9">
        <v>9</v>
      </c>
      <c r="Q842" s="9" t="s">
        <v>55</v>
      </c>
      <c r="R842" s="9">
        <v>296</v>
      </c>
      <c r="S842" s="9" t="s">
        <v>55</v>
      </c>
      <c r="T842" s="9" t="s">
        <v>55</v>
      </c>
      <c r="U842" s="9" t="s">
        <v>55</v>
      </c>
      <c r="V842" s="9" t="s">
        <v>55</v>
      </c>
      <c r="W842" s="11">
        <v>61177</v>
      </c>
      <c r="X842" s="11">
        <v>73683</v>
      </c>
      <c r="Y842" s="11">
        <v>57582</v>
      </c>
      <c r="Z842" s="11">
        <v>48312</v>
      </c>
      <c r="AA842" s="11">
        <v>34105</v>
      </c>
      <c r="AB842" s="11">
        <v>34105</v>
      </c>
      <c r="AC842" s="9" t="s">
        <v>55</v>
      </c>
      <c r="AD842" s="10">
        <v>0.56299999999999994</v>
      </c>
      <c r="AE842" s="10">
        <v>0.37</v>
      </c>
      <c r="AF842" s="10">
        <v>0.32300000000000001</v>
      </c>
      <c r="AG842" s="9">
        <v>123.33</v>
      </c>
      <c r="AH842" s="9">
        <v>156</v>
      </c>
      <c r="AI842" s="9">
        <v>9.57</v>
      </c>
      <c r="AJ842" s="9">
        <v>7.5659999999999998</v>
      </c>
      <c r="AK842" s="9">
        <v>0.79059999999999997</v>
      </c>
      <c r="AL842" s="9" t="s">
        <v>55</v>
      </c>
      <c r="AM842" s="9" t="s">
        <v>55</v>
      </c>
      <c r="AN842" s="10">
        <v>4.0000000000000001E-3</v>
      </c>
      <c r="AO842" s="10">
        <v>6.9000000000000006E-2</v>
      </c>
      <c r="AP842" s="10">
        <v>0.218</v>
      </c>
      <c r="AQ842" s="9">
        <v>1310</v>
      </c>
      <c r="AR842" s="9">
        <v>0.56100000000000005</v>
      </c>
      <c r="AS842" s="10">
        <v>0.14799999999999999</v>
      </c>
      <c r="AT842" s="10">
        <v>0.14299999999999999</v>
      </c>
      <c r="AU842" s="16">
        <v>0.64061499039077507</v>
      </c>
      <c r="AV842" s="1" t="str">
        <f t="shared" si="13"/>
        <v>no</v>
      </c>
    </row>
    <row r="843" spans="1:48" ht="14.25" hidden="1" customHeight="1">
      <c r="A843" s="7">
        <v>839</v>
      </c>
      <c r="B843" s="8" t="s">
        <v>1544</v>
      </c>
      <c r="C843" s="8" t="s">
        <v>1454</v>
      </c>
      <c r="D843" s="9" t="s">
        <v>150</v>
      </c>
      <c r="E843" s="9" t="s">
        <v>59</v>
      </c>
      <c r="F843" s="9" t="s">
        <v>624</v>
      </c>
      <c r="G843" s="9">
        <v>1025</v>
      </c>
      <c r="H843" s="10">
        <v>0.57199999999999995</v>
      </c>
      <c r="I843" s="10">
        <v>0.55100000000000005</v>
      </c>
      <c r="J843" s="10">
        <v>0.42799999999999999</v>
      </c>
      <c r="K843" s="10">
        <v>0.65900000000000003</v>
      </c>
      <c r="L843" s="10">
        <v>0.158</v>
      </c>
      <c r="M843" s="10">
        <v>0.13900000000000001</v>
      </c>
      <c r="N843" s="10">
        <v>0.78</v>
      </c>
      <c r="O843" s="9">
        <v>4273.54</v>
      </c>
      <c r="P843" s="9">
        <v>386</v>
      </c>
      <c r="Q843" s="9">
        <v>129</v>
      </c>
      <c r="R843" s="9">
        <v>663</v>
      </c>
      <c r="S843" s="9" t="s">
        <v>55</v>
      </c>
      <c r="T843" s="9" t="s">
        <v>55</v>
      </c>
      <c r="U843" s="9" t="s">
        <v>55</v>
      </c>
      <c r="V843" s="9" t="s">
        <v>55</v>
      </c>
      <c r="W843" s="11">
        <v>79898</v>
      </c>
      <c r="X843" s="11">
        <v>87336</v>
      </c>
      <c r="Y843" s="11">
        <v>70821</v>
      </c>
      <c r="Z843" s="11">
        <v>60408</v>
      </c>
      <c r="AA843" s="11">
        <v>41224</v>
      </c>
      <c r="AB843" s="11">
        <v>41224</v>
      </c>
      <c r="AC843" s="9" t="s">
        <v>55</v>
      </c>
      <c r="AD843" s="10">
        <v>0.46600000000000003</v>
      </c>
      <c r="AE843" s="10">
        <v>0.28999999999999998</v>
      </c>
      <c r="AF843" s="10">
        <v>0.255</v>
      </c>
      <c r="AG843" s="9">
        <v>354</v>
      </c>
      <c r="AH843" s="9">
        <v>463.67</v>
      </c>
      <c r="AI843" s="9">
        <v>12.07</v>
      </c>
      <c r="AJ843" s="9">
        <v>9.2170000000000005</v>
      </c>
      <c r="AK843" s="9">
        <v>0.76348000000000005</v>
      </c>
      <c r="AL843" s="9" t="s">
        <v>55</v>
      </c>
      <c r="AM843" s="9" t="s">
        <v>55</v>
      </c>
      <c r="AN843" s="10">
        <v>4.5999999999999999E-2</v>
      </c>
      <c r="AO843" s="10">
        <v>0.26900000000000002</v>
      </c>
      <c r="AP843" s="10">
        <v>0.218</v>
      </c>
      <c r="AQ843" s="9">
        <v>5303</v>
      </c>
      <c r="AR843" s="9">
        <v>0.77</v>
      </c>
      <c r="AS843" s="10" t="s">
        <v>812</v>
      </c>
      <c r="AT843" s="10">
        <v>0.106</v>
      </c>
      <c r="AU843" s="16">
        <v>0.56497175141242939</v>
      </c>
      <c r="AV843" s="1" t="str">
        <f t="shared" si="13"/>
        <v>yes</v>
      </c>
    </row>
    <row r="844" spans="1:48" ht="14.25" hidden="1" customHeight="1">
      <c r="A844" s="7">
        <v>840</v>
      </c>
      <c r="B844" s="8" t="s">
        <v>1545</v>
      </c>
      <c r="C844" s="8" t="s">
        <v>1454</v>
      </c>
      <c r="D844" s="9" t="s">
        <v>50</v>
      </c>
      <c r="E844" s="9" t="s">
        <v>59</v>
      </c>
      <c r="F844" s="9" t="s">
        <v>205</v>
      </c>
      <c r="G844" s="9">
        <v>1053</v>
      </c>
      <c r="H844" s="10">
        <v>0.59199999999999997</v>
      </c>
      <c r="I844" s="10">
        <v>0.57499999999999996</v>
      </c>
      <c r="J844" s="10">
        <v>0.47399999999999998</v>
      </c>
      <c r="K844" s="10">
        <v>0.47899999999999998</v>
      </c>
      <c r="L844" s="10">
        <v>6.9000000000000006E-2</v>
      </c>
      <c r="M844" s="10">
        <v>0.312</v>
      </c>
      <c r="N844" s="10">
        <v>0.77</v>
      </c>
      <c r="O844" s="9">
        <v>3581.05</v>
      </c>
      <c r="P844" s="9">
        <v>802</v>
      </c>
      <c r="Q844" s="9">
        <v>103</v>
      </c>
      <c r="R844" s="9">
        <v>497</v>
      </c>
      <c r="S844" s="9" t="s">
        <v>55</v>
      </c>
      <c r="T844" s="9" t="s">
        <v>55</v>
      </c>
      <c r="U844" s="9" t="s">
        <v>55</v>
      </c>
      <c r="V844" s="9" t="s">
        <v>55</v>
      </c>
      <c r="W844" s="11">
        <v>85407</v>
      </c>
      <c r="X844" s="11">
        <v>108396</v>
      </c>
      <c r="Y844" s="11">
        <v>80172</v>
      </c>
      <c r="Z844" s="11">
        <v>68292</v>
      </c>
      <c r="AA844" s="11">
        <v>32356</v>
      </c>
      <c r="AB844" s="11">
        <v>32356</v>
      </c>
      <c r="AC844" s="9" t="s">
        <v>55</v>
      </c>
      <c r="AD844" s="10">
        <v>0.28299999999999997</v>
      </c>
      <c r="AE844" s="10">
        <v>0.43</v>
      </c>
      <c r="AF844" s="10">
        <v>0.36</v>
      </c>
      <c r="AG844" s="9">
        <v>229.67</v>
      </c>
      <c r="AH844" s="9">
        <v>368.33</v>
      </c>
      <c r="AI844" s="9">
        <v>15.59</v>
      </c>
      <c r="AJ844" s="9">
        <v>9.7219999999999995</v>
      </c>
      <c r="AK844" s="9">
        <v>0.62353000000000003</v>
      </c>
      <c r="AL844" s="9" t="s">
        <v>55</v>
      </c>
      <c r="AM844" s="9" t="s">
        <v>55</v>
      </c>
      <c r="AN844" s="10">
        <v>4.8000000000000001E-2</v>
      </c>
      <c r="AO844" s="10">
        <v>0.13300000000000001</v>
      </c>
      <c r="AP844" s="10">
        <v>0.218</v>
      </c>
      <c r="AQ844" s="9">
        <v>5053</v>
      </c>
      <c r="AR844" s="9">
        <v>0.56200000000000006</v>
      </c>
      <c r="AS844" s="10">
        <v>8.4000000000000005E-2</v>
      </c>
      <c r="AT844" s="10">
        <v>0.309</v>
      </c>
      <c r="AU844" s="16">
        <v>0.6402048655569782</v>
      </c>
      <c r="AV844" s="1" t="str">
        <f t="shared" si="13"/>
        <v>no</v>
      </c>
    </row>
    <row r="845" spans="1:48" ht="14.25" hidden="1" customHeight="1">
      <c r="A845" s="7">
        <v>841</v>
      </c>
      <c r="B845" s="8" t="s">
        <v>1546</v>
      </c>
      <c r="C845" s="8" t="s">
        <v>1454</v>
      </c>
      <c r="D845" s="9" t="s">
        <v>58</v>
      </c>
      <c r="E845" s="9" t="s">
        <v>59</v>
      </c>
      <c r="F845" s="9" t="s">
        <v>94</v>
      </c>
      <c r="G845" s="9">
        <v>1055</v>
      </c>
      <c r="H845" s="10">
        <v>0.56699999999999995</v>
      </c>
      <c r="I845" s="10">
        <v>0.53300000000000003</v>
      </c>
      <c r="J845" s="10">
        <v>0.39600000000000002</v>
      </c>
      <c r="K845" s="10">
        <v>0.95699999999999996</v>
      </c>
      <c r="L845" s="10">
        <v>0.10100000000000001</v>
      </c>
      <c r="M845" s="10">
        <v>0.23899999999999999</v>
      </c>
      <c r="N845" s="10">
        <v>0.78</v>
      </c>
      <c r="O845" s="9">
        <v>4361.2299999999996</v>
      </c>
      <c r="P845" s="9">
        <v>58</v>
      </c>
      <c r="Q845" s="9">
        <v>4</v>
      </c>
      <c r="R845" s="9">
        <v>988</v>
      </c>
      <c r="S845" s="9" t="s">
        <v>55</v>
      </c>
      <c r="T845" s="9" t="s">
        <v>55</v>
      </c>
      <c r="U845" s="9" t="s">
        <v>55</v>
      </c>
      <c r="V845" s="9" t="s">
        <v>55</v>
      </c>
      <c r="W845" s="11">
        <v>82912</v>
      </c>
      <c r="X845" s="11">
        <v>97785</v>
      </c>
      <c r="Y845" s="11">
        <v>85941</v>
      </c>
      <c r="Z845" s="11">
        <v>74241</v>
      </c>
      <c r="AA845" s="11">
        <v>18240</v>
      </c>
      <c r="AB845" s="11">
        <v>18240</v>
      </c>
      <c r="AC845" s="9" t="s">
        <v>55</v>
      </c>
      <c r="AD845" s="10">
        <v>0.372</v>
      </c>
      <c r="AE845" s="10">
        <v>0.27</v>
      </c>
      <c r="AF845" s="10">
        <v>0.26100000000000001</v>
      </c>
      <c r="AG845" s="9">
        <v>280.67</v>
      </c>
      <c r="AH845" s="9">
        <v>275.33</v>
      </c>
      <c r="AI845" s="9">
        <v>15.54</v>
      </c>
      <c r="AJ845" s="9">
        <v>15.84</v>
      </c>
      <c r="AK845" s="9">
        <v>1.0193700000000001</v>
      </c>
      <c r="AL845" s="9" t="s">
        <v>55</v>
      </c>
      <c r="AM845" s="9" t="s">
        <v>55</v>
      </c>
      <c r="AN845" s="10">
        <v>5.0000000000000001E-3</v>
      </c>
      <c r="AO845" s="10">
        <v>0.156</v>
      </c>
      <c r="AP845" s="10">
        <v>0.218</v>
      </c>
      <c r="AQ845" s="9">
        <v>4739</v>
      </c>
      <c r="AR845" s="9">
        <v>0.77600000000000002</v>
      </c>
      <c r="AS845" s="10">
        <v>6.2E-2</v>
      </c>
      <c r="AT845" s="10">
        <v>0.19500000000000001</v>
      </c>
      <c r="AU845" s="16">
        <v>0.56306306306306309</v>
      </c>
      <c r="AV845" s="1" t="str">
        <f t="shared" si="13"/>
        <v>yes</v>
      </c>
    </row>
    <row r="846" spans="1:48" ht="14.25" hidden="1" customHeight="1">
      <c r="A846" s="7">
        <v>842</v>
      </c>
      <c r="B846" s="8" t="s">
        <v>1547</v>
      </c>
      <c r="C846" s="8" t="s">
        <v>1548</v>
      </c>
      <c r="D846" s="9" t="s">
        <v>69</v>
      </c>
      <c r="E846" s="9" t="s">
        <v>59</v>
      </c>
      <c r="F846" s="9" t="s">
        <v>354</v>
      </c>
      <c r="G846" s="9" t="s">
        <v>55</v>
      </c>
      <c r="H846" s="10">
        <v>0.79500000000000004</v>
      </c>
      <c r="I846" s="10">
        <v>0.78900000000000003</v>
      </c>
      <c r="J846" s="10">
        <v>0.76</v>
      </c>
      <c r="K846" s="10">
        <v>0.94299999999999995</v>
      </c>
      <c r="L846" s="10">
        <v>2.3E-2</v>
      </c>
      <c r="M846" s="10">
        <v>0.111</v>
      </c>
      <c r="N846" s="10">
        <v>0.9</v>
      </c>
      <c r="O846" s="9">
        <v>3562.92</v>
      </c>
      <c r="P846" s="9">
        <v>94</v>
      </c>
      <c r="Q846" s="9" t="s">
        <v>55</v>
      </c>
      <c r="R846" s="9">
        <v>758</v>
      </c>
      <c r="S846" s="11" t="s">
        <v>55</v>
      </c>
      <c r="T846" s="9" t="s">
        <v>55</v>
      </c>
      <c r="U846" s="9" t="s">
        <v>55</v>
      </c>
      <c r="V846" s="11" t="s">
        <v>55</v>
      </c>
      <c r="W846" s="11">
        <v>142535</v>
      </c>
      <c r="X846" s="11">
        <v>157509</v>
      </c>
      <c r="Y846" s="11">
        <v>127278</v>
      </c>
      <c r="Z846" s="11">
        <v>102744</v>
      </c>
      <c r="AA846" s="11">
        <v>39808</v>
      </c>
      <c r="AB846" s="11">
        <v>39808</v>
      </c>
      <c r="AC846" s="9" t="s">
        <v>55</v>
      </c>
      <c r="AD846" s="10">
        <v>0.68600000000000005</v>
      </c>
      <c r="AE846" s="10">
        <v>0.12</v>
      </c>
      <c r="AF846" s="10">
        <v>0.153</v>
      </c>
      <c r="AG846" s="9">
        <v>208</v>
      </c>
      <c r="AH846" s="9">
        <v>425.33</v>
      </c>
      <c r="AI846" s="9">
        <v>17.13</v>
      </c>
      <c r="AJ846" s="9">
        <v>8.3770000000000007</v>
      </c>
      <c r="AK846" s="9">
        <v>0.48903000000000002</v>
      </c>
      <c r="AL846" s="10" t="s">
        <v>55</v>
      </c>
      <c r="AM846" s="10" t="s">
        <v>55</v>
      </c>
      <c r="AN846" s="10">
        <v>7.5999999999999998E-2</v>
      </c>
      <c r="AO846" s="10">
        <v>0.16400000000000001</v>
      </c>
      <c r="AP846" s="10">
        <v>0.248</v>
      </c>
      <c r="AQ846" s="9">
        <v>3670</v>
      </c>
      <c r="AR846" s="9">
        <v>0.69099999999999995</v>
      </c>
      <c r="AS846" s="10">
        <v>8.3000000000000004E-2</v>
      </c>
      <c r="AT846" s="10">
        <v>0.109</v>
      </c>
      <c r="AU846" s="16">
        <v>0.59136605558840927</v>
      </c>
      <c r="AV846" s="1" t="str">
        <f t="shared" si="13"/>
        <v>no</v>
      </c>
    </row>
    <row r="847" spans="1:48" ht="14.25" customHeight="1">
      <c r="A847" s="7">
        <v>265</v>
      </c>
      <c r="B847" s="8" t="s">
        <v>674</v>
      </c>
      <c r="C847" s="8" t="s">
        <v>631</v>
      </c>
      <c r="D847" s="9" t="s">
        <v>50</v>
      </c>
      <c r="E847" s="9" t="s">
        <v>59</v>
      </c>
      <c r="F847" s="9" t="s">
        <v>203</v>
      </c>
      <c r="G847" s="9">
        <v>1065</v>
      </c>
      <c r="H847" s="10">
        <v>0.65300000000000002</v>
      </c>
      <c r="I847" s="10">
        <v>0.64600000000000002</v>
      </c>
      <c r="J847" s="9">
        <v>0.51400000000000001</v>
      </c>
      <c r="K847" s="10">
        <v>0.69199999999999995</v>
      </c>
      <c r="L847" s="10">
        <v>0.114</v>
      </c>
      <c r="M847" s="10">
        <v>0.56399999999999995</v>
      </c>
      <c r="N847" s="10">
        <v>0.82</v>
      </c>
      <c r="O847" s="9">
        <v>13699.13</v>
      </c>
      <c r="P847" s="9">
        <v>1474</v>
      </c>
      <c r="Q847" s="9">
        <v>19</v>
      </c>
      <c r="R847" s="9">
        <v>2986</v>
      </c>
      <c r="S847" s="9" t="s">
        <v>55</v>
      </c>
      <c r="T847" s="9" t="s">
        <v>55</v>
      </c>
      <c r="U847" s="9" t="s">
        <v>55</v>
      </c>
      <c r="V847" s="9" t="s">
        <v>55</v>
      </c>
      <c r="W847" s="9">
        <v>64199</v>
      </c>
      <c r="X847" s="9">
        <v>77868</v>
      </c>
      <c r="Y847" s="9">
        <v>64170</v>
      </c>
      <c r="Z847" s="9">
        <v>55521</v>
      </c>
      <c r="AA847" s="11">
        <v>24728</v>
      </c>
      <c r="AB847" s="11">
        <v>24728</v>
      </c>
      <c r="AC847" s="9" t="s">
        <v>55</v>
      </c>
      <c r="AD847" s="10">
        <v>0.47099999999999997</v>
      </c>
      <c r="AE847" s="10">
        <v>0.51</v>
      </c>
      <c r="AF847" s="10">
        <v>0.4</v>
      </c>
      <c r="AG847" s="9">
        <v>265</v>
      </c>
      <c r="AH847" s="9">
        <v>493</v>
      </c>
      <c r="AI847" s="9">
        <v>51.69</v>
      </c>
      <c r="AJ847" s="9">
        <v>27.786999999999999</v>
      </c>
      <c r="AK847" s="9">
        <v>0.53752999999999995</v>
      </c>
      <c r="AL847" s="9" t="s">
        <v>55</v>
      </c>
      <c r="AM847" s="9" t="s">
        <v>55</v>
      </c>
      <c r="AN847" s="10">
        <v>6.0000000000000001E-3</v>
      </c>
      <c r="AO847" s="10">
        <v>0.27600000000000002</v>
      </c>
      <c r="AP847" s="10">
        <v>0.19400000000000001</v>
      </c>
      <c r="AQ847" s="9">
        <v>14730</v>
      </c>
      <c r="AR847" s="9" t="s">
        <v>55</v>
      </c>
      <c r="AS847" s="9" t="s">
        <v>675</v>
      </c>
      <c r="AT847" s="9">
        <v>0.183</v>
      </c>
      <c r="AU847" s="16" t="s">
        <v>2055</v>
      </c>
      <c r="AV847" s="1" t="str">
        <f t="shared" si="13"/>
        <v>yes</v>
      </c>
    </row>
    <row r="848" spans="1:48" ht="14.25" hidden="1" customHeight="1">
      <c r="A848" s="7">
        <v>844</v>
      </c>
      <c r="B848" s="8" t="s">
        <v>1550</v>
      </c>
      <c r="C848" s="8" t="s">
        <v>1548</v>
      </c>
      <c r="D848" s="9" t="s">
        <v>50</v>
      </c>
      <c r="E848" s="9" t="s">
        <v>59</v>
      </c>
      <c r="F848" s="9" t="s">
        <v>118</v>
      </c>
      <c r="G848" s="9" t="s">
        <v>55</v>
      </c>
      <c r="H848" s="10">
        <v>0.84299999999999997</v>
      </c>
      <c r="I848" s="10">
        <v>0.83699999999999997</v>
      </c>
      <c r="J848" s="10">
        <v>0.80800000000000005</v>
      </c>
      <c r="K848" s="10">
        <v>0.88300000000000001</v>
      </c>
      <c r="L848" s="10">
        <v>7.0000000000000007E-2</v>
      </c>
      <c r="M848" s="10">
        <v>0.127</v>
      </c>
      <c r="N848" s="10">
        <v>0.9</v>
      </c>
      <c r="O848" s="9">
        <v>4192.74</v>
      </c>
      <c r="P848" s="9">
        <v>203</v>
      </c>
      <c r="Q848" s="9" t="s">
        <v>55</v>
      </c>
      <c r="R848" s="9">
        <v>993</v>
      </c>
      <c r="S848" s="9" t="s">
        <v>55</v>
      </c>
      <c r="T848" s="9" t="s">
        <v>55</v>
      </c>
      <c r="U848" s="9" t="s">
        <v>55</v>
      </c>
      <c r="V848" s="9" t="s">
        <v>55</v>
      </c>
      <c r="W848" s="11">
        <v>87378</v>
      </c>
      <c r="X848" s="11">
        <v>111987</v>
      </c>
      <c r="Y848" s="11">
        <v>86346</v>
      </c>
      <c r="Z848" s="11">
        <v>77157</v>
      </c>
      <c r="AA848" s="11">
        <v>45400</v>
      </c>
      <c r="AB848" s="11">
        <v>45400</v>
      </c>
      <c r="AC848" s="9" t="s">
        <v>55</v>
      </c>
      <c r="AD848" s="10">
        <v>0.78800000000000003</v>
      </c>
      <c r="AE848" s="10">
        <v>0.13</v>
      </c>
      <c r="AF848" s="10">
        <v>0.13400000000000001</v>
      </c>
      <c r="AG848" s="9">
        <v>351.67</v>
      </c>
      <c r="AH848" s="9">
        <v>433</v>
      </c>
      <c r="AI848" s="9">
        <v>11.92</v>
      </c>
      <c r="AJ848" s="9">
        <v>9.6829999999999998</v>
      </c>
      <c r="AK848" s="9">
        <v>0.81215999999999999</v>
      </c>
      <c r="AL848" s="9" t="s">
        <v>55</v>
      </c>
      <c r="AM848" s="9" t="s">
        <v>55</v>
      </c>
      <c r="AN848" s="10">
        <v>2.1999999999999999E-2</v>
      </c>
      <c r="AO848" s="10">
        <v>0.156</v>
      </c>
      <c r="AP848" s="10">
        <v>0.248</v>
      </c>
      <c r="AQ848" s="9">
        <v>4562</v>
      </c>
      <c r="AR848" s="9">
        <v>0.36799999999999999</v>
      </c>
      <c r="AS848" s="10">
        <v>9.1999999999999998E-2</v>
      </c>
      <c r="AT848" s="10">
        <v>5.5E-2</v>
      </c>
      <c r="AU848" s="16">
        <v>0.73099415204678353</v>
      </c>
      <c r="AV848" s="1" t="str">
        <f t="shared" si="13"/>
        <v>yes</v>
      </c>
    </row>
    <row r="849" spans="1:48" ht="14.25" hidden="1" customHeight="1">
      <c r="A849" s="7">
        <v>845</v>
      </c>
      <c r="B849" s="8" t="s">
        <v>1551</v>
      </c>
      <c r="C849" s="8" t="s">
        <v>1548</v>
      </c>
      <c r="D849" s="9" t="s">
        <v>50</v>
      </c>
      <c r="E849" s="9" t="s">
        <v>51</v>
      </c>
      <c r="F849" s="9" t="s">
        <v>97</v>
      </c>
      <c r="G849" s="9">
        <v>915</v>
      </c>
      <c r="H849" s="10">
        <v>0.44</v>
      </c>
      <c r="I849" s="10">
        <v>0.33400000000000002</v>
      </c>
      <c r="J849" s="10">
        <v>0.13900000000000001</v>
      </c>
      <c r="K849" s="10">
        <v>0.875</v>
      </c>
      <c r="L849" s="10">
        <v>0.25</v>
      </c>
      <c r="M849" s="10">
        <v>0.41099999999999998</v>
      </c>
      <c r="N849" s="10">
        <v>0.76</v>
      </c>
      <c r="O849" s="9">
        <v>6843.65</v>
      </c>
      <c r="P849" s="9">
        <v>241</v>
      </c>
      <c r="Q849" s="9">
        <v>4</v>
      </c>
      <c r="R849" s="9">
        <v>1464</v>
      </c>
      <c r="S849" s="9">
        <v>12682</v>
      </c>
      <c r="T849" s="9" t="s">
        <v>1552</v>
      </c>
      <c r="U849" s="9" t="s">
        <v>956</v>
      </c>
      <c r="V849" s="9">
        <v>8099</v>
      </c>
      <c r="W849" s="11">
        <v>66983</v>
      </c>
      <c r="X849" s="11">
        <v>76896</v>
      </c>
      <c r="Y849" s="11">
        <v>65925</v>
      </c>
      <c r="Z849" s="11">
        <v>56412</v>
      </c>
      <c r="AA849" s="11">
        <v>8197</v>
      </c>
      <c r="AB849" s="11">
        <v>19858</v>
      </c>
      <c r="AC849" s="9" t="s">
        <v>377</v>
      </c>
      <c r="AD849" s="10">
        <v>0.41799999999999998</v>
      </c>
      <c r="AE849" s="10">
        <v>0.49</v>
      </c>
      <c r="AF849" s="10">
        <v>0.43</v>
      </c>
      <c r="AG849" s="9">
        <v>338</v>
      </c>
      <c r="AH849" s="9">
        <v>427.67</v>
      </c>
      <c r="AI849" s="9">
        <v>20.25</v>
      </c>
      <c r="AJ849" s="9">
        <v>16.001999999999999</v>
      </c>
      <c r="AK849" s="9">
        <v>0.79034000000000004</v>
      </c>
      <c r="AL849" s="9">
        <v>0.109</v>
      </c>
      <c r="AM849" s="9">
        <v>0.46400000000000002</v>
      </c>
      <c r="AN849" s="10">
        <v>2E-3</v>
      </c>
      <c r="AO849" s="10">
        <v>0.28000000000000003</v>
      </c>
      <c r="AP849" s="10">
        <v>0.248</v>
      </c>
      <c r="AQ849" s="9">
        <v>8512</v>
      </c>
      <c r="AR849" s="9">
        <v>0.10100000000000001</v>
      </c>
      <c r="AS849" s="10" t="s">
        <v>244</v>
      </c>
      <c r="AT849" s="9">
        <v>2.1999999999999999E-2</v>
      </c>
      <c r="AU849" s="16">
        <v>0.90826521344232514</v>
      </c>
      <c r="AV849" s="1" t="str">
        <f t="shared" si="13"/>
        <v>yes</v>
      </c>
    </row>
    <row r="850" spans="1:48" ht="14.25" hidden="1" customHeight="1">
      <c r="A850" s="7">
        <v>846</v>
      </c>
      <c r="B850" s="8" t="s">
        <v>1553</v>
      </c>
      <c r="C850" s="8" t="s">
        <v>1548</v>
      </c>
      <c r="D850" s="9" t="s">
        <v>63</v>
      </c>
      <c r="E850" s="9" t="s">
        <v>51</v>
      </c>
      <c r="F850" s="9" t="s">
        <v>77</v>
      </c>
      <c r="G850" s="9">
        <v>1070</v>
      </c>
      <c r="H850" s="10">
        <v>0.63200000000000001</v>
      </c>
      <c r="I850" s="9">
        <v>0.60499999999999998</v>
      </c>
      <c r="J850" s="9">
        <v>0.44</v>
      </c>
      <c r="K850" s="10">
        <v>0.82099999999999995</v>
      </c>
      <c r="L850" s="10">
        <v>9.9000000000000005E-2</v>
      </c>
      <c r="M850" s="10">
        <v>0.21099999999999999</v>
      </c>
      <c r="N850" s="10">
        <v>0.84</v>
      </c>
      <c r="O850" s="9">
        <v>15083.23</v>
      </c>
      <c r="P850" s="9">
        <v>514</v>
      </c>
      <c r="Q850" s="9">
        <v>246</v>
      </c>
      <c r="R850" s="9">
        <v>3088</v>
      </c>
      <c r="S850" s="9">
        <v>18265</v>
      </c>
      <c r="T850" s="9" t="s">
        <v>1554</v>
      </c>
      <c r="U850" s="9" t="s">
        <v>1014</v>
      </c>
      <c r="V850" s="9">
        <v>8428</v>
      </c>
      <c r="W850" s="11">
        <v>100337</v>
      </c>
      <c r="X850" s="11">
        <v>113598</v>
      </c>
      <c r="Y850" s="11">
        <v>82719</v>
      </c>
      <c r="Z850" s="11">
        <v>76743</v>
      </c>
      <c r="AA850" s="11">
        <v>12862</v>
      </c>
      <c r="AB850" s="11">
        <v>28852</v>
      </c>
      <c r="AC850" s="9" t="s">
        <v>953</v>
      </c>
      <c r="AD850" s="10">
        <v>0.502</v>
      </c>
      <c r="AE850" s="10">
        <v>0.25</v>
      </c>
      <c r="AF850" s="10">
        <v>0.26900000000000002</v>
      </c>
      <c r="AG850" s="9">
        <v>851.67</v>
      </c>
      <c r="AH850" s="9">
        <v>1681</v>
      </c>
      <c r="AI850" s="9">
        <v>17.71</v>
      </c>
      <c r="AJ850" s="9">
        <v>8.9730000000000008</v>
      </c>
      <c r="AK850" s="9">
        <v>0.50663999999999998</v>
      </c>
      <c r="AL850" s="9">
        <v>0.23</v>
      </c>
      <c r="AM850" s="9">
        <v>0.33700000000000002</v>
      </c>
      <c r="AN850" s="10">
        <v>3.4000000000000002E-2</v>
      </c>
      <c r="AO850" s="10">
        <v>0.19600000000000001</v>
      </c>
      <c r="AP850" s="10">
        <v>0.248</v>
      </c>
      <c r="AQ850" s="9">
        <v>16613</v>
      </c>
      <c r="AR850" s="9">
        <v>0.60199999999999998</v>
      </c>
      <c r="AS850" s="9">
        <v>5.1999999999999998E-2</v>
      </c>
      <c r="AT850" s="9">
        <v>0.13</v>
      </c>
      <c r="AU850" s="16">
        <v>0.62421972534332082</v>
      </c>
      <c r="AV850" s="1" t="str">
        <f t="shared" si="13"/>
        <v>yes</v>
      </c>
    </row>
    <row r="851" spans="1:48" ht="14.25" hidden="1" customHeight="1">
      <c r="A851" s="7">
        <v>847</v>
      </c>
      <c r="B851" s="8" t="s">
        <v>1555</v>
      </c>
      <c r="C851" s="8" t="s">
        <v>1548</v>
      </c>
      <c r="D851" s="9" t="s">
        <v>69</v>
      </c>
      <c r="E851" s="9" t="s">
        <v>59</v>
      </c>
      <c r="F851" s="9" t="s">
        <v>354</v>
      </c>
      <c r="G851" s="9" t="s">
        <v>55</v>
      </c>
      <c r="H851" s="10">
        <v>0.63900000000000001</v>
      </c>
      <c r="I851" s="10">
        <v>0.627</v>
      </c>
      <c r="J851" s="10">
        <v>0.56299999999999994</v>
      </c>
      <c r="K851" s="10">
        <v>0.94899999999999995</v>
      </c>
      <c r="L851" s="10">
        <v>0.13200000000000001</v>
      </c>
      <c r="M851" s="10">
        <v>0.182</v>
      </c>
      <c r="N851" s="10">
        <v>0.81</v>
      </c>
      <c r="O851" s="9">
        <v>4404.1499999999996</v>
      </c>
      <c r="P851" s="9">
        <v>113</v>
      </c>
      <c r="Q851" s="9" t="s">
        <v>55</v>
      </c>
      <c r="R851" s="9">
        <v>995</v>
      </c>
      <c r="S851" s="9" t="s">
        <v>55</v>
      </c>
      <c r="T851" s="9" t="s">
        <v>55</v>
      </c>
      <c r="U851" s="9" t="s">
        <v>55</v>
      </c>
      <c r="V851" s="9" t="s">
        <v>55</v>
      </c>
      <c r="W851" s="11">
        <v>104343</v>
      </c>
      <c r="X851" s="11">
        <v>121608</v>
      </c>
      <c r="Y851" s="11">
        <v>96966</v>
      </c>
      <c r="Z851" s="11">
        <v>78579</v>
      </c>
      <c r="AA851" s="11">
        <v>31800</v>
      </c>
      <c r="AB851" s="11">
        <v>31800</v>
      </c>
      <c r="AC851" s="9" t="s">
        <v>55</v>
      </c>
      <c r="AD851" s="10">
        <v>0.56799999999999995</v>
      </c>
      <c r="AE851" s="10">
        <v>0.14000000000000001</v>
      </c>
      <c r="AF851" s="10">
        <v>0.125</v>
      </c>
      <c r="AG851" s="9">
        <v>305.67</v>
      </c>
      <c r="AH851" s="9">
        <v>494.33</v>
      </c>
      <c r="AI851" s="9">
        <v>14.41</v>
      </c>
      <c r="AJ851" s="9">
        <v>8.9090000000000007</v>
      </c>
      <c r="AK851" s="9">
        <v>0.61834</v>
      </c>
      <c r="AL851" s="9" t="s">
        <v>55</v>
      </c>
      <c r="AM851" s="9" t="s">
        <v>55</v>
      </c>
      <c r="AN851" s="10">
        <v>4.8000000000000001E-2</v>
      </c>
      <c r="AO851" s="10">
        <v>0.121</v>
      </c>
      <c r="AP851" s="10">
        <v>0.248</v>
      </c>
      <c r="AQ851" s="9">
        <v>4801</v>
      </c>
      <c r="AR851" s="9">
        <v>0.51300000000000001</v>
      </c>
      <c r="AS851" s="10">
        <v>0.127</v>
      </c>
      <c r="AT851" s="10">
        <v>7.1999999999999995E-2</v>
      </c>
      <c r="AU851" s="16">
        <v>0.66093853271645742</v>
      </c>
      <c r="AV851" s="1" t="str">
        <f t="shared" si="13"/>
        <v>yes</v>
      </c>
    </row>
    <row r="852" spans="1:48" ht="14.25" hidden="1" customHeight="1">
      <c r="A852" s="7">
        <v>848</v>
      </c>
      <c r="B852" s="8" t="s">
        <v>1556</v>
      </c>
      <c r="C852" s="8" t="s">
        <v>1548</v>
      </c>
      <c r="D852" s="9" t="s">
        <v>69</v>
      </c>
      <c r="E852" s="9" t="s">
        <v>59</v>
      </c>
      <c r="F852" s="9" t="s">
        <v>189</v>
      </c>
      <c r="G852" s="9" t="s">
        <v>55</v>
      </c>
      <c r="H852" s="10">
        <v>0.72299999999999998</v>
      </c>
      <c r="I852" s="10">
        <v>0.71499999999999997</v>
      </c>
      <c r="J852" s="10">
        <v>0.68500000000000005</v>
      </c>
      <c r="K852" s="10">
        <v>0.78200000000000003</v>
      </c>
      <c r="L852" s="10">
        <v>7.5999999999999998E-2</v>
      </c>
      <c r="M852" s="10">
        <v>9.2999999999999999E-2</v>
      </c>
      <c r="N852" s="10">
        <v>0.86</v>
      </c>
      <c r="O852" s="9">
        <v>2394.25</v>
      </c>
      <c r="P852" s="9">
        <v>195</v>
      </c>
      <c r="Q852" s="9">
        <v>10</v>
      </c>
      <c r="R852" s="9">
        <v>489</v>
      </c>
      <c r="S852" s="9" t="s">
        <v>55</v>
      </c>
      <c r="T852" s="9" t="s">
        <v>55</v>
      </c>
      <c r="U852" s="9" t="s">
        <v>55</v>
      </c>
      <c r="V852" s="9" t="s">
        <v>55</v>
      </c>
      <c r="W852" s="11">
        <v>79395</v>
      </c>
      <c r="X852" s="11">
        <v>97911</v>
      </c>
      <c r="Y852" s="11">
        <v>75870</v>
      </c>
      <c r="Z852" s="11">
        <v>64161</v>
      </c>
      <c r="AA852" s="11">
        <v>36740</v>
      </c>
      <c r="AB852" s="11">
        <v>36740</v>
      </c>
      <c r="AC852" s="9" t="s">
        <v>55</v>
      </c>
      <c r="AD852" s="10">
        <v>0.69399999999999995</v>
      </c>
      <c r="AE852" s="10">
        <v>0.23</v>
      </c>
      <c r="AF852" s="10">
        <v>0.20699999999999999</v>
      </c>
      <c r="AG852" s="9">
        <v>128.66999999999999</v>
      </c>
      <c r="AH852" s="9">
        <v>228.67</v>
      </c>
      <c r="AI852" s="9">
        <v>18.61</v>
      </c>
      <c r="AJ852" s="9">
        <v>10.47</v>
      </c>
      <c r="AK852" s="9">
        <v>0.56267999999999996</v>
      </c>
      <c r="AL852" s="9" t="s">
        <v>55</v>
      </c>
      <c r="AM852" s="9" t="s">
        <v>55</v>
      </c>
      <c r="AN852" s="10">
        <v>0.02</v>
      </c>
      <c r="AO852" s="10">
        <v>0.11799999999999999</v>
      </c>
      <c r="AP852" s="10">
        <v>0.248</v>
      </c>
      <c r="AQ852" s="9">
        <v>2757</v>
      </c>
      <c r="AR852" s="9">
        <v>0.313</v>
      </c>
      <c r="AS852" s="10">
        <v>0.13</v>
      </c>
      <c r="AT852" s="9">
        <v>2.9000000000000001E-2</v>
      </c>
      <c r="AU852" s="16">
        <v>0.76161462300076166</v>
      </c>
      <c r="AV852" s="1" t="str">
        <f t="shared" si="13"/>
        <v>no</v>
      </c>
    </row>
    <row r="853" spans="1:48" ht="14.25" hidden="1" customHeight="1">
      <c r="A853" s="7">
        <v>849</v>
      </c>
      <c r="B853" s="8" t="s">
        <v>1557</v>
      </c>
      <c r="C853" s="8" t="s">
        <v>1558</v>
      </c>
      <c r="D853" s="9" t="s">
        <v>91</v>
      </c>
      <c r="E853" s="9" t="s">
        <v>59</v>
      </c>
      <c r="F853" s="9" t="s">
        <v>165</v>
      </c>
      <c r="G853" s="9" t="s">
        <v>55</v>
      </c>
      <c r="H853" s="10">
        <v>0.191</v>
      </c>
      <c r="I853" s="10">
        <v>0.16200000000000001</v>
      </c>
      <c r="J853" s="10">
        <v>7.4999999999999997E-2</v>
      </c>
      <c r="K853" s="10">
        <v>1</v>
      </c>
      <c r="L853" s="10">
        <v>3.7999999999999999E-2</v>
      </c>
      <c r="M853" s="10">
        <v>0.2</v>
      </c>
      <c r="N853" s="10">
        <v>0.39</v>
      </c>
      <c r="O853" s="9">
        <v>610.69000000000005</v>
      </c>
      <c r="P853" s="9" t="s">
        <v>55</v>
      </c>
      <c r="Q853" s="9" t="s">
        <v>55</v>
      </c>
      <c r="R853" s="9">
        <v>77</v>
      </c>
      <c r="S853" s="9" t="s">
        <v>55</v>
      </c>
      <c r="T853" s="9" t="s">
        <v>55</v>
      </c>
      <c r="U853" s="9" t="s">
        <v>55</v>
      </c>
      <c r="V853" s="9" t="s">
        <v>55</v>
      </c>
      <c r="W853" s="11" t="s">
        <v>55</v>
      </c>
      <c r="X853" s="11" t="s">
        <v>55</v>
      </c>
      <c r="Y853" s="9" t="s">
        <v>55</v>
      </c>
      <c r="Z853" s="9" t="s">
        <v>55</v>
      </c>
      <c r="AA853" s="11">
        <v>13140</v>
      </c>
      <c r="AB853" s="11">
        <v>13140</v>
      </c>
      <c r="AC853" s="9" t="s">
        <v>55</v>
      </c>
      <c r="AD853" s="10">
        <v>0.192</v>
      </c>
      <c r="AE853" s="10">
        <v>0.79</v>
      </c>
      <c r="AF853" s="10">
        <v>0.60599999999999998</v>
      </c>
      <c r="AG853" s="9">
        <v>40</v>
      </c>
      <c r="AH853" s="9">
        <v>40.67</v>
      </c>
      <c r="AI853" s="9">
        <v>15.27</v>
      </c>
      <c r="AJ853" s="9">
        <v>15.016999999999999</v>
      </c>
      <c r="AK853" s="9">
        <v>0.98360999999999998</v>
      </c>
      <c r="AL853" s="9" t="s">
        <v>55</v>
      </c>
      <c r="AM853" s="9" t="s">
        <v>55</v>
      </c>
      <c r="AN853" s="10">
        <v>2E-3</v>
      </c>
      <c r="AO853" s="10">
        <v>0.97899999999999998</v>
      </c>
      <c r="AP853" s="10">
        <v>0.36</v>
      </c>
      <c r="AQ853" s="9">
        <v>625</v>
      </c>
      <c r="AR853" s="9" t="s">
        <v>55</v>
      </c>
      <c r="AS853" s="10" t="s">
        <v>1559</v>
      </c>
      <c r="AT853" s="10" t="s">
        <v>126</v>
      </c>
      <c r="AU853" s="16" t="s">
        <v>2055</v>
      </c>
      <c r="AV853" s="1" t="str">
        <f t="shared" si="13"/>
        <v>no</v>
      </c>
    </row>
    <row r="854" spans="1:48" ht="14.25" hidden="1" customHeight="1">
      <c r="A854" s="7">
        <v>850</v>
      </c>
      <c r="B854" s="8" t="s">
        <v>630</v>
      </c>
      <c r="C854" s="8" t="s">
        <v>1558</v>
      </c>
      <c r="D854" s="9" t="s">
        <v>69</v>
      </c>
      <c r="E854" s="9" t="s">
        <v>59</v>
      </c>
      <c r="F854" s="9" t="s">
        <v>189</v>
      </c>
      <c r="G854" s="9">
        <v>1066.5</v>
      </c>
      <c r="H854" s="10">
        <v>0.48899999999999999</v>
      </c>
      <c r="I854" s="10">
        <v>0.48399999999999999</v>
      </c>
      <c r="J854" s="10">
        <v>0.43099999999999999</v>
      </c>
      <c r="K854" s="10">
        <v>0.88</v>
      </c>
      <c r="L854" s="10">
        <v>0.151</v>
      </c>
      <c r="M854" s="10">
        <v>0.39</v>
      </c>
      <c r="N854" s="10">
        <v>0.73</v>
      </c>
      <c r="O854" s="9">
        <v>2810.55</v>
      </c>
      <c r="P854" s="9">
        <v>113</v>
      </c>
      <c r="Q854" s="9">
        <v>2</v>
      </c>
      <c r="R854" s="9">
        <v>485</v>
      </c>
      <c r="S854" s="9" t="s">
        <v>55</v>
      </c>
      <c r="T854" s="9" t="s">
        <v>55</v>
      </c>
      <c r="U854" s="9" t="s">
        <v>55</v>
      </c>
      <c r="V854" s="9" t="s">
        <v>55</v>
      </c>
      <c r="W854" s="11">
        <v>61039</v>
      </c>
      <c r="X854" s="11">
        <v>66492</v>
      </c>
      <c r="Y854" s="11">
        <v>60723</v>
      </c>
      <c r="Z854" s="11">
        <v>53244</v>
      </c>
      <c r="AA854" s="11">
        <v>24860</v>
      </c>
      <c r="AB854" s="11">
        <v>24860</v>
      </c>
      <c r="AC854" s="9" t="s">
        <v>55</v>
      </c>
      <c r="AD854" s="10">
        <v>0.219</v>
      </c>
      <c r="AE854" s="10">
        <v>0.27</v>
      </c>
      <c r="AF854" s="10">
        <v>0.308</v>
      </c>
      <c r="AG854" s="9">
        <v>124</v>
      </c>
      <c r="AH854" s="9">
        <v>157.33000000000001</v>
      </c>
      <c r="AI854" s="9">
        <v>22.67</v>
      </c>
      <c r="AJ854" s="9">
        <v>17.864000000000001</v>
      </c>
      <c r="AK854" s="9">
        <v>0.78813999999999995</v>
      </c>
      <c r="AL854" s="9" t="s">
        <v>55</v>
      </c>
      <c r="AM854" s="9" t="s">
        <v>55</v>
      </c>
      <c r="AN854" s="10">
        <v>8.9999999999999993E-3</v>
      </c>
      <c r="AO854" s="10">
        <v>0.14799999999999999</v>
      </c>
      <c r="AP854" s="10">
        <v>0.36</v>
      </c>
      <c r="AQ854" s="9">
        <v>3212</v>
      </c>
      <c r="AR854" s="9">
        <v>1.0329999999999999</v>
      </c>
      <c r="AS854" s="10">
        <v>0.21299999999999999</v>
      </c>
      <c r="AT854" s="10">
        <v>0.27</v>
      </c>
      <c r="AU854" s="16">
        <v>0.49188391539596654</v>
      </c>
      <c r="AV854" s="1" t="str">
        <f t="shared" si="13"/>
        <v>no</v>
      </c>
    </row>
    <row r="855" spans="1:48" ht="14.25" hidden="1" customHeight="1">
      <c r="A855" s="7">
        <v>851</v>
      </c>
      <c r="B855" s="8" t="s">
        <v>1560</v>
      </c>
      <c r="C855" s="8" t="s">
        <v>1558</v>
      </c>
      <c r="D855" s="9" t="s">
        <v>69</v>
      </c>
      <c r="E855" s="9" t="s">
        <v>59</v>
      </c>
      <c r="F855" s="9" t="s">
        <v>354</v>
      </c>
      <c r="G855" s="9">
        <v>1010</v>
      </c>
      <c r="H855" s="10">
        <v>0.39100000000000001</v>
      </c>
      <c r="I855" s="10">
        <v>0.371</v>
      </c>
      <c r="J855" s="10">
        <v>0.25800000000000001</v>
      </c>
      <c r="K855" s="10">
        <v>0.878</v>
      </c>
      <c r="L855" s="10">
        <v>0.121</v>
      </c>
      <c r="M855" s="10">
        <v>0.35499999999999998</v>
      </c>
      <c r="N855" s="10">
        <v>0.65</v>
      </c>
      <c r="O855" s="9">
        <v>3145.62</v>
      </c>
      <c r="P855" s="9">
        <v>98</v>
      </c>
      <c r="Q855" s="9" t="s">
        <v>55</v>
      </c>
      <c r="R855" s="9">
        <v>489</v>
      </c>
      <c r="S855" s="11" t="s">
        <v>55</v>
      </c>
      <c r="T855" s="9" t="s">
        <v>55</v>
      </c>
      <c r="U855" s="9" t="s">
        <v>55</v>
      </c>
      <c r="V855" s="11" t="s">
        <v>55</v>
      </c>
      <c r="W855" s="11">
        <v>61497</v>
      </c>
      <c r="X855" s="11">
        <v>61596</v>
      </c>
      <c r="Y855" s="11">
        <v>53928</v>
      </c>
      <c r="Z855" s="11">
        <v>51129</v>
      </c>
      <c r="AA855" s="11">
        <v>23440</v>
      </c>
      <c r="AB855" s="11">
        <v>23440</v>
      </c>
      <c r="AC855" s="9" t="s">
        <v>55</v>
      </c>
      <c r="AD855" s="10">
        <v>0.34699999999999998</v>
      </c>
      <c r="AE855" s="10">
        <v>0.5</v>
      </c>
      <c r="AF855" s="10">
        <v>0.49399999999999999</v>
      </c>
      <c r="AG855" s="9">
        <v>202.67</v>
      </c>
      <c r="AH855" s="9">
        <v>183.67</v>
      </c>
      <c r="AI855" s="9">
        <v>15.52</v>
      </c>
      <c r="AJ855" s="9">
        <v>17.126999999999999</v>
      </c>
      <c r="AK855" s="9">
        <v>1.10345</v>
      </c>
      <c r="AL855" s="10" t="s">
        <v>55</v>
      </c>
      <c r="AM855" s="10" t="s">
        <v>55</v>
      </c>
      <c r="AN855" s="10">
        <v>6.0000000000000001E-3</v>
      </c>
      <c r="AO855" s="10">
        <v>0.33800000000000002</v>
      </c>
      <c r="AP855" s="10">
        <v>0.36</v>
      </c>
      <c r="AQ855" s="9">
        <v>3621</v>
      </c>
      <c r="AR855" s="9">
        <v>0.89400000000000002</v>
      </c>
      <c r="AS855" s="10">
        <v>2.1999999999999999E-2</v>
      </c>
      <c r="AT855" s="10">
        <v>4.3999999999999997E-2</v>
      </c>
      <c r="AU855" s="16">
        <v>0.52798310454065467</v>
      </c>
      <c r="AV855" s="1" t="str">
        <f t="shared" si="13"/>
        <v>no</v>
      </c>
    </row>
    <row r="856" spans="1:48" ht="14.25" hidden="1" customHeight="1">
      <c r="A856" s="7">
        <v>852</v>
      </c>
      <c r="B856" s="8" t="s">
        <v>1561</v>
      </c>
      <c r="C856" s="8" t="s">
        <v>1558</v>
      </c>
      <c r="D856" s="9" t="s">
        <v>69</v>
      </c>
      <c r="E856" s="9" t="s">
        <v>151</v>
      </c>
      <c r="F856" s="9" t="s">
        <v>433</v>
      </c>
      <c r="G856" s="9">
        <v>1040.5</v>
      </c>
      <c r="H856" s="10">
        <v>0.63100000000000001</v>
      </c>
      <c r="I856" s="10">
        <v>0.59799999999999998</v>
      </c>
      <c r="J856" s="10">
        <v>0.49</v>
      </c>
      <c r="K856" s="10">
        <v>0.89300000000000002</v>
      </c>
      <c r="L856" s="10">
        <v>9.5000000000000001E-2</v>
      </c>
      <c r="M856" s="10">
        <v>0.29899999999999999</v>
      </c>
      <c r="N856" s="10">
        <v>0.8</v>
      </c>
      <c r="O856" s="9">
        <v>2708.61</v>
      </c>
      <c r="P856" s="9">
        <v>113</v>
      </c>
      <c r="Q856" s="9">
        <v>24</v>
      </c>
      <c r="R856" s="9">
        <v>532</v>
      </c>
      <c r="S856" s="11" t="s">
        <v>55</v>
      </c>
      <c r="T856" s="9" t="s">
        <v>55</v>
      </c>
      <c r="U856" s="9" t="s">
        <v>55</v>
      </c>
      <c r="V856" s="11" t="s">
        <v>55</v>
      </c>
      <c r="W856" s="11">
        <v>41976</v>
      </c>
      <c r="X856" s="11">
        <v>42534</v>
      </c>
      <c r="Y856" s="11">
        <v>35928</v>
      </c>
      <c r="Z856" s="11">
        <v>31059</v>
      </c>
      <c r="AA856" s="11">
        <v>14900</v>
      </c>
      <c r="AB856" s="11">
        <v>14900</v>
      </c>
      <c r="AC856" s="9" t="s">
        <v>55</v>
      </c>
      <c r="AD856" s="10">
        <v>0.67100000000000004</v>
      </c>
      <c r="AE856" s="10">
        <v>0.52</v>
      </c>
      <c r="AF856" s="10">
        <v>0.39500000000000002</v>
      </c>
      <c r="AG856" s="9">
        <v>212.67</v>
      </c>
      <c r="AH856" s="9">
        <v>773.33</v>
      </c>
      <c r="AI856" s="9">
        <v>12.74</v>
      </c>
      <c r="AJ856" s="9">
        <v>3.5030000000000001</v>
      </c>
      <c r="AK856" s="9">
        <v>0.27500000000000002</v>
      </c>
      <c r="AL856" s="10" t="s">
        <v>55</v>
      </c>
      <c r="AM856" s="10" t="s">
        <v>55</v>
      </c>
      <c r="AN856" s="10">
        <v>6.0999999999999999E-2</v>
      </c>
      <c r="AO856" s="10">
        <v>0.11600000000000001</v>
      </c>
      <c r="AP856" s="10">
        <v>0.36</v>
      </c>
      <c r="AQ856" s="9">
        <v>3005</v>
      </c>
      <c r="AR856" s="9" t="s">
        <v>55</v>
      </c>
      <c r="AS856" s="10">
        <v>0.24399999999999999</v>
      </c>
      <c r="AT856" s="10" t="s">
        <v>133</v>
      </c>
      <c r="AU856" s="16" t="s">
        <v>2055</v>
      </c>
      <c r="AV856" s="1" t="str">
        <f t="shared" si="13"/>
        <v>no</v>
      </c>
    </row>
    <row r="857" spans="1:48" ht="14.25" hidden="1" customHeight="1">
      <c r="A857" s="7">
        <v>853</v>
      </c>
      <c r="B857" s="8" t="s">
        <v>1562</v>
      </c>
      <c r="C857" s="8" t="s">
        <v>1558</v>
      </c>
      <c r="D857" s="9" t="s">
        <v>50</v>
      </c>
      <c r="E857" s="9" t="s">
        <v>59</v>
      </c>
      <c r="F857" s="9" t="s">
        <v>290</v>
      </c>
      <c r="G857" s="9" t="s">
        <v>55</v>
      </c>
      <c r="H857" s="10">
        <v>0.5</v>
      </c>
      <c r="I857" s="10">
        <v>0.47599999999999998</v>
      </c>
      <c r="J857" s="10">
        <v>0.39900000000000002</v>
      </c>
      <c r="K857" s="10">
        <v>0.76200000000000001</v>
      </c>
      <c r="L857" s="10">
        <v>5.6000000000000001E-2</v>
      </c>
      <c r="M857" s="10">
        <v>0.38700000000000001</v>
      </c>
      <c r="N857" s="10">
        <v>0.69</v>
      </c>
      <c r="O857" s="9">
        <v>1691.86</v>
      </c>
      <c r="P857" s="9">
        <v>188</v>
      </c>
      <c r="Q857" s="9" t="s">
        <v>55</v>
      </c>
      <c r="R857" s="9">
        <v>290</v>
      </c>
      <c r="S857" s="9" t="s">
        <v>55</v>
      </c>
      <c r="T857" s="9" t="s">
        <v>55</v>
      </c>
      <c r="U857" s="9" t="s">
        <v>55</v>
      </c>
      <c r="V857" s="9" t="s">
        <v>55</v>
      </c>
      <c r="W857" s="11">
        <v>54653</v>
      </c>
      <c r="X857" s="11">
        <v>54207</v>
      </c>
      <c r="Y857" s="11">
        <v>46260</v>
      </c>
      <c r="Z857" s="11">
        <v>42390</v>
      </c>
      <c r="AA857" s="11">
        <v>23620</v>
      </c>
      <c r="AB857" s="11">
        <v>23620</v>
      </c>
      <c r="AC857" s="9" t="s">
        <v>55</v>
      </c>
      <c r="AD857" s="10">
        <v>0.13800000000000001</v>
      </c>
      <c r="AE857" s="10">
        <v>0.54</v>
      </c>
      <c r="AF857" s="10">
        <v>0.46200000000000002</v>
      </c>
      <c r="AG857" s="9">
        <v>53</v>
      </c>
      <c r="AH857" s="9">
        <v>128</v>
      </c>
      <c r="AI857" s="9">
        <v>31.92</v>
      </c>
      <c r="AJ857" s="9">
        <v>13.218</v>
      </c>
      <c r="AK857" s="9">
        <v>0.41405999999999998</v>
      </c>
      <c r="AL857" s="9" t="s">
        <v>55</v>
      </c>
      <c r="AM857" s="9" t="s">
        <v>55</v>
      </c>
      <c r="AN857" s="10">
        <v>0.01</v>
      </c>
      <c r="AO857" s="10">
        <v>0.35</v>
      </c>
      <c r="AP857" s="10">
        <v>0.36</v>
      </c>
      <c r="AQ857" s="9">
        <v>1736</v>
      </c>
      <c r="AR857" s="9">
        <v>8.2000000000000003E-2</v>
      </c>
      <c r="AS857" s="9">
        <v>0.01</v>
      </c>
      <c r="AT857" s="10">
        <v>0.36199999999999999</v>
      </c>
      <c r="AU857" s="16">
        <v>0.92421441774491686</v>
      </c>
      <c r="AV857" s="1" t="str">
        <f t="shared" si="13"/>
        <v>no</v>
      </c>
    </row>
    <row r="858" spans="1:48" ht="14.25" hidden="1" customHeight="1">
      <c r="A858" s="7">
        <v>309</v>
      </c>
      <c r="B858" s="8" t="s">
        <v>740</v>
      </c>
      <c r="C858" s="8" t="s">
        <v>732</v>
      </c>
      <c r="D858" s="9" t="s">
        <v>50</v>
      </c>
      <c r="E858" s="9" t="s">
        <v>51</v>
      </c>
      <c r="F858" s="9" t="s">
        <v>128</v>
      </c>
      <c r="G858" s="9">
        <v>980</v>
      </c>
      <c r="H858" s="10">
        <v>0.45300000000000001</v>
      </c>
      <c r="I858" s="10">
        <v>0.40600000000000003</v>
      </c>
      <c r="J858" s="10">
        <v>0.23599999999999999</v>
      </c>
      <c r="K858" s="10">
        <v>0.85099999999999998</v>
      </c>
      <c r="L858" s="10">
        <v>0.20899999999999999</v>
      </c>
      <c r="M858" s="10">
        <v>0.39800000000000002</v>
      </c>
      <c r="N858" s="10">
        <v>0.74</v>
      </c>
      <c r="O858" s="9">
        <v>13971.87</v>
      </c>
      <c r="P858" s="9">
        <v>747</v>
      </c>
      <c r="Q858" s="9">
        <v>16</v>
      </c>
      <c r="R858" s="9">
        <v>2594</v>
      </c>
      <c r="S858" s="9">
        <v>11381</v>
      </c>
      <c r="T858" s="9" t="s">
        <v>741</v>
      </c>
      <c r="U858" s="9" t="s">
        <v>110</v>
      </c>
      <c r="V858" s="9">
        <v>8061</v>
      </c>
      <c r="W858" s="11">
        <v>69341</v>
      </c>
      <c r="X858" s="11">
        <v>79245</v>
      </c>
      <c r="Y858" s="11">
        <v>64674</v>
      </c>
      <c r="Z858" s="11">
        <v>59481</v>
      </c>
      <c r="AA858" s="11">
        <v>8150</v>
      </c>
      <c r="AB858" s="11">
        <v>17640</v>
      </c>
      <c r="AC858" s="9" t="s">
        <v>679</v>
      </c>
      <c r="AD858" s="10">
        <v>0.32400000000000001</v>
      </c>
      <c r="AE858" s="10">
        <v>0.51</v>
      </c>
      <c r="AF858" s="10">
        <v>0.434</v>
      </c>
      <c r="AG858" s="9">
        <v>874</v>
      </c>
      <c r="AH858" s="9">
        <v>1519.67</v>
      </c>
      <c r="AI858" s="9">
        <v>15.99</v>
      </c>
      <c r="AJ858" s="9">
        <v>9.1940000000000008</v>
      </c>
      <c r="AK858" s="9">
        <v>0.57513000000000003</v>
      </c>
      <c r="AL858" s="9">
        <v>3.0000000000000001E-3</v>
      </c>
      <c r="AM858" s="9">
        <v>0.41899999999999998</v>
      </c>
      <c r="AN858" s="10">
        <v>1.7000000000000001E-2</v>
      </c>
      <c r="AO858" s="10">
        <v>0.11600000000000001</v>
      </c>
      <c r="AP858" s="10">
        <v>0.14299999999999999</v>
      </c>
      <c r="AQ858" s="9">
        <v>16844</v>
      </c>
      <c r="AR858" s="9">
        <v>0.53800000000000003</v>
      </c>
      <c r="AS858" s="10">
        <v>2.8000000000000001E-2</v>
      </c>
      <c r="AT858" s="10">
        <v>0.129</v>
      </c>
      <c r="AU858" s="16">
        <v>0.65019505851755532</v>
      </c>
      <c r="AV858" s="1" t="str">
        <f t="shared" si="13"/>
        <v>yes</v>
      </c>
    </row>
    <row r="859" spans="1:48" ht="14.25" hidden="1" customHeight="1">
      <c r="A859" s="7">
        <v>855</v>
      </c>
      <c r="B859" s="8" t="s">
        <v>1565</v>
      </c>
      <c r="C859" s="8" t="s">
        <v>1558</v>
      </c>
      <c r="D859" s="9" t="s">
        <v>50</v>
      </c>
      <c r="E859" s="9" t="s">
        <v>51</v>
      </c>
      <c r="F859" s="9" t="s">
        <v>52</v>
      </c>
      <c r="G859" s="9">
        <v>1075</v>
      </c>
      <c r="H859" s="10">
        <v>0.66800000000000004</v>
      </c>
      <c r="I859" s="10">
        <v>0.64100000000000001</v>
      </c>
      <c r="J859" s="10">
        <v>0.57699999999999996</v>
      </c>
      <c r="K859" s="10">
        <v>0.76200000000000001</v>
      </c>
      <c r="L859" s="10">
        <v>7.9000000000000001E-2</v>
      </c>
      <c r="M859" s="10">
        <v>0.19700000000000001</v>
      </c>
      <c r="N859" s="10">
        <v>0.86</v>
      </c>
      <c r="O859" s="9">
        <v>2953.08</v>
      </c>
      <c r="P859" s="9">
        <v>272</v>
      </c>
      <c r="Q859" s="9" t="s">
        <v>55</v>
      </c>
      <c r="R859" s="9">
        <v>607</v>
      </c>
      <c r="S859" s="9">
        <v>17615</v>
      </c>
      <c r="T859" s="9" t="s">
        <v>1566</v>
      </c>
      <c r="U859" s="9" t="s">
        <v>663</v>
      </c>
      <c r="V859" s="9">
        <v>12708</v>
      </c>
      <c r="W859" s="11">
        <v>77346</v>
      </c>
      <c r="X859" s="11">
        <v>89136</v>
      </c>
      <c r="Y859" s="11">
        <v>76554</v>
      </c>
      <c r="Z859" s="11">
        <v>62703</v>
      </c>
      <c r="AA859" s="11">
        <v>11364</v>
      </c>
      <c r="AB859" s="11">
        <v>31780</v>
      </c>
      <c r="AC859" s="9" t="s">
        <v>1001</v>
      </c>
      <c r="AD859" s="10">
        <v>0.63500000000000001</v>
      </c>
      <c r="AE859" s="10">
        <v>0.27</v>
      </c>
      <c r="AF859" s="10">
        <v>0.25600000000000001</v>
      </c>
      <c r="AG859" s="9">
        <v>223.33</v>
      </c>
      <c r="AH859" s="9">
        <v>356</v>
      </c>
      <c r="AI859" s="9">
        <v>13.22</v>
      </c>
      <c r="AJ859" s="9">
        <v>8.2949999999999999</v>
      </c>
      <c r="AK859" s="9">
        <v>0.62734000000000001</v>
      </c>
      <c r="AL859" s="9">
        <v>5.0000000000000001E-3</v>
      </c>
      <c r="AM859" s="9">
        <v>0.47699999999999998</v>
      </c>
      <c r="AN859" s="10">
        <v>8.9999999999999993E-3</v>
      </c>
      <c r="AO859" s="10">
        <v>0.214</v>
      </c>
      <c r="AP859" s="10">
        <v>0.36</v>
      </c>
      <c r="AQ859" s="9">
        <v>3506</v>
      </c>
      <c r="AR859" s="9">
        <v>0.30599999999999999</v>
      </c>
      <c r="AS859" s="9">
        <v>0.14699999999999999</v>
      </c>
      <c r="AT859" s="10">
        <v>3.3000000000000002E-2</v>
      </c>
      <c r="AU859" s="16">
        <v>0.76569678407350694</v>
      </c>
      <c r="AV859" s="1" t="str">
        <f t="shared" si="13"/>
        <v>no</v>
      </c>
    </row>
    <row r="860" spans="1:48" ht="14.25" hidden="1" customHeight="1">
      <c r="A860" s="7">
        <v>856</v>
      </c>
      <c r="B860" s="8" t="s">
        <v>1567</v>
      </c>
      <c r="C860" s="8" t="s">
        <v>1558</v>
      </c>
      <c r="D860" s="9" t="s">
        <v>91</v>
      </c>
      <c r="E860" s="9" t="s">
        <v>59</v>
      </c>
      <c r="F860" s="9" t="s">
        <v>390</v>
      </c>
      <c r="G860" s="9">
        <v>805</v>
      </c>
      <c r="H860" s="10">
        <v>0.42099999999999999</v>
      </c>
      <c r="I860" s="10">
        <v>0.12</v>
      </c>
      <c r="J860" s="10">
        <v>0.114</v>
      </c>
      <c r="K860" s="10">
        <v>0.96199999999999997</v>
      </c>
      <c r="L860" s="10">
        <v>2.4E-2</v>
      </c>
      <c r="M860" s="10">
        <v>0.20200000000000001</v>
      </c>
      <c r="N860" s="10">
        <v>0.77</v>
      </c>
      <c r="O860" s="9">
        <v>1888.54</v>
      </c>
      <c r="P860" s="9">
        <v>19</v>
      </c>
      <c r="Q860" s="9" t="s">
        <v>55</v>
      </c>
      <c r="R860" s="9">
        <v>335</v>
      </c>
      <c r="S860" s="9" t="s">
        <v>55</v>
      </c>
      <c r="T860" s="9" t="s">
        <v>55</v>
      </c>
      <c r="U860" s="9" t="s">
        <v>55</v>
      </c>
      <c r="V860" s="9" t="s">
        <v>55</v>
      </c>
      <c r="W860" s="9">
        <v>63552</v>
      </c>
      <c r="X860" s="9">
        <v>69012</v>
      </c>
      <c r="Y860" s="9">
        <v>64845</v>
      </c>
      <c r="Z860" s="9">
        <v>52857</v>
      </c>
      <c r="AA860" s="11">
        <v>15520</v>
      </c>
      <c r="AB860" s="11">
        <v>15520</v>
      </c>
      <c r="AC860" s="9" t="s">
        <v>55</v>
      </c>
      <c r="AD860" s="10">
        <v>0.41599999999999998</v>
      </c>
      <c r="AE860" s="10">
        <v>0.81</v>
      </c>
      <c r="AF860" s="10">
        <v>0.752</v>
      </c>
      <c r="AG860" s="9">
        <v>140.33000000000001</v>
      </c>
      <c r="AH860" s="9">
        <v>195</v>
      </c>
      <c r="AI860" s="9">
        <v>13.46</v>
      </c>
      <c r="AJ860" s="9">
        <v>9.6850000000000005</v>
      </c>
      <c r="AK860" s="9">
        <v>0.71965999999999997</v>
      </c>
      <c r="AL860" s="9" t="s">
        <v>55</v>
      </c>
      <c r="AM860" s="9" t="s">
        <v>55</v>
      </c>
      <c r="AN860" s="10">
        <v>3.1E-2</v>
      </c>
      <c r="AO860" s="10">
        <v>0.95699999999999996</v>
      </c>
      <c r="AP860" s="10">
        <v>0.36</v>
      </c>
      <c r="AQ860" s="9">
        <v>1925</v>
      </c>
      <c r="AR860" s="9">
        <v>0.97699999999999998</v>
      </c>
      <c r="AS860" s="10" t="s">
        <v>1568</v>
      </c>
      <c r="AT860" s="9">
        <v>5.0000000000000001E-3</v>
      </c>
      <c r="AU860" s="16">
        <v>0.50581689428426913</v>
      </c>
      <c r="AV860" s="1" t="str">
        <f t="shared" si="13"/>
        <v>no</v>
      </c>
    </row>
    <row r="861" spans="1:48" ht="14.25" hidden="1" customHeight="1">
      <c r="A861" s="7">
        <v>857</v>
      </c>
      <c r="B861" s="8" t="s">
        <v>1569</v>
      </c>
      <c r="C861" s="8" t="s">
        <v>1558</v>
      </c>
      <c r="D861" s="9" t="s">
        <v>69</v>
      </c>
      <c r="E861" s="9" t="s">
        <v>59</v>
      </c>
      <c r="F861" s="9" t="s">
        <v>276</v>
      </c>
      <c r="G861" s="9">
        <v>1030</v>
      </c>
      <c r="H861" s="10">
        <v>0.56499999999999995</v>
      </c>
      <c r="I861" s="10">
        <v>0.54100000000000004</v>
      </c>
      <c r="J861" s="10">
        <v>0.47099999999999997</v>
      </c>
      <c r="K861" s="10">
        <v>0.55000000000000004</v>
      </c>
      <c r="L861" s="10">
        <v>0.10199999999999999</v>
      </c>
      <c r="M861" s="10">
        <v>0.435</v>
      </c>
      <c r="N861" s="10">
        <v>0.73</v>
      </c>
      <c r="O861" s="9">
        <v>800.36</v>
      </c>
      <c r="P861" s="9">
        <v>156</v>
      </c>
      <c r="Q861" s="9">
        <v>7</v>
      </c>
      <c r="R861" s="9">
        <v>242</v>
      </c>
      <c r="S861" s="9" t="s">
        <v>55</v>
      </c>
      <c r="T861" s="9" t="s">
        <v>55</v>
      </c>
      <c r="U861" s="9" t="s">
        <v>55</v>
      </c>
      <c r="V861" s="9" t="s">
        <v>55</v>
      </c>
      <c r="W861" s="9">
        <v>53880</v>
      </c>
      <c r="X861" s="9">
        <v>43902</v>
      </c>
      <c r="Y861" s="9">
        <v>37395</v>
      </c>
      <c r="Z861" s="9">
        <v>31725</v>
      </c>
      <c r="AA861" s="11">
        <v>20430</v>
      </c>
      <c r="AB861" s="11">
        <v>20430</v>
      </c>
      <c r="AC861" s="9" t="s">
        <v>55</v>
      </c>
      <c r="AD861" s="10">
        <v>0.57099999999999995</v>
      </c>
      <c r="AE861" s="10">
        <v>0.43</v>
      </c>
      <c r="AF861" s="10">
        <v>0.47299999999999998</v>
      </c>
      <c r="AG861" s="9">
        <v>45.67</v>
      </c>
      <c r="AH861" s="9">
        <v>101.67</v>
      </c>
      <c r="AI861" s="9">
        <v>17.53</v>
      </c>
      <c r="AJ861" s="9">
        <v>7.8719999999999999</v>
      </c>
      <c r="AK861" s="9">
        <v>0.44918000000000002</v>
      </c>
      <c r="AL861" s="9" t="s">
        <v>55</v>
      </c>
      <c r="AM861" s="9" t="s">
        <v>55</v>
      </c>
      <c r="AN861" s="10">
        <v>6.2E-2</v>
      </c>
      <c r="AO861" s="10">
        <v>0.22500000000000001</v>
      </c>
      <c r="AP861" s="10">
        <v>0.36</v>
      </c>
      <c r="AQ861" s="9">
        <v>1001</v>
      </c>
      <c r="AR861" s="9" t="s">
        <v>55</v>
      </c>
      <c r="AS861" s="10">
        <v>0.13600000000000001</v>
      </c>
      <c r="AT861" s="9" t="s">
        <v>288</v>
      </c>
      <c r="AU861" s="16" t="s">
        <v>2055</v>
      </c>
      <c r="AV861" s="1" t="str">
        <f t="shared" si="13"/>
        <v>no</v>
      </c>
    </row>
    <row r="862" spans="1:48" ht="14.25" hidden="1" customHeight="1">
      <c r="A862" s="7">
        <v>858</v>
      </c>
      <c r="B862" s="8" t="s">
        <v>1030</v>
      </c>
      <c r="C862" s="8" t="s">
        <v>1558</v>
      </c>
      <c r="D862" s="9" t="s">
        <v>69</v>
      </c>
      <c r="E862" s="9" t="s">
        <v>59</v>
      </c>
      <c r="F862" s="9" t="s">
        <v>276</v>
      </c>
      <c r="G862" s="9">
        <v>955</v>
      </c>
      <c r="H862" s="10">
        <v>0.5</v>
      </c>
      <c r="I862" s="10">
        <v>0.49099999999999999</v>
      </c>
      <c r="J862" s="10">
        <v>0.42699999999999999</v>
      </c>
      <c r="K862" s="10">
        <v>0.93500000000000005</v>
      </c>
      <c r="L862" s="10">
        <v>0.255</v>
      </c>
      <c r="M862" s="10">
        <v>0.49</v>
      </c>
      <c r="N862" s="10">
        <v>0.76</v>
      </c>
      <c r="O862" s="9">
        <v>1271.58</v>
      </c>
      <c r="P862" s="9">
        <v>141</v>
      </c>
      <c r="Q862" s="9" t="s">
        <v>55</v>
      </c>
      <c r="R862" s="9">
        <v>272</v>
      </c>
      <c r="S862" s="11" t="s">
        <v>55</v>
      </c>
      <c r="T862" s="9" t="s">
        <v>55</v>
      </c>
      <c r="U862" s="9" t="s">
        <v>55</v>
      </c>
      <c r="V862" s="11" t="s">
        <v>55</v>
      </c>
      <c r="W862" s="11">
        <v>59549</v>
      </c>
      <c r="X862" s="11">
        <v>61893</v>
      </c>
      <c r="Y862" s="11">
        <v>58464</v>
      </c>
      <c r="Z862" s="11">
        <v>51462</v>
      </c>
      <c r="AA862" s="11">
        <v>28100</v>
      </c>
      <c r="AB862" s="11">
        <v>28100</v>
      </c>
      <c r="AC862" s="9" t="s">
        <v>55</v>
      </c>
      <c r="AD862" s="10">
        <v>0.44700000000000001</v>
      </c>
      <c r="AE862" s="10">
        <v>0.38</v>
      </c>
      <c r="AF862" s="10">
        <v>0.52800000000000002</v>
      </c>
      <c r="AG862" s="9">
        <v>90.33</v>
      </c>
      <c r="AH862" s="9">
        <v>114.67</v>
      </c>
      <c r="AI862" s="9">
        <v>14.08</v>
      </c>
      <c r="AJ862" s="9">
        <v>11.089</v>
      </c>
      <c r="AK862" s="9">
        <v>0.78778999999999999</v>
      </c>
      <c r="AL862" s="10" t="s">
        <v>55</v>
      </c>
      <c r="AM862" s="10" t="s">
        <v>55</v>
      </c>
      <c r="AN862" s="10">
        <v>2.1999999999999999E-2</v>
      </c>
      <c r="AO862" s="10">
        <v>0.42299999999999999</v>
      </c>
      <c r="AP862" s="10">
        <v>0.36</v>
      </c>
      <c r="AQ862" s="9">
        <v>1484</v>
      </c>
      <c r="AR862" s="9">
        <v>0.88200000000000001</v>
      </c>
      <c r="AS862" s="9" t="s">
        <v>1162</v>
      </c>
      <c r="AT862" s="9">
        <v>5.2999999999999999E-2</v>
      </c>
      <c r="AU862" s="16">
        <v>0.53134962805526031</v>
      </c>
      <c r="AV862" s="1" t="str">
        <f t="shared" si="13"/>
        <v>no</v>
      </c>
    </row>
    <row r="863" spans="1:48" ht="14.25" hidden="1" customHeight="1">
      <c r="A863" s="7">
        <v>859</v>
      </c>
      <c r="B863" s="8" t="s">
        <v>1570</v>
      </c>
      <c r="C863" s="8" t="s">
        <v>1558</v>
      </c>
      <c r="D863" s="9" t="s">
        <v>69</v>
      </c>
      <c r="E863" s="9" t="s">
        <v>59</v>
      </c>
      <c r="F863" s="9" t="s">
        <v>271</v>
      </c>
      <c r="G863" s="9">
        <v>1030</v>
      </c>
      <c r="H863" s="10">
        <v>0.53500000000000003</v>
      </c>
      <c r="I863" s="10">
        <v>0.53500000000000003</v>
      </c>
      <c r="J863" s="10">
        <v>0.48599999999999999</v>
      </c>
      <c r="K863" s="10">
        <v>0.69199999999999995</v>
      </c>
      <c r="L863" s="10">
        <v>6.2E-2</v>
      </c>
      <c r="M863" s="10">
        <v>0.17799999999999999</v>
      </c>
      <c r="N863" s="10">
        <v>0.66</v>
      </c>
      <c r="O863" s="9">
        <v>954.73</v>
      </c>
      <c r="P863" s="9">
        <v>115</v>
      </c>
      <c r="Q863" s="9" t="s">
        <v>55</v>
      </c>
      <c r="R863" s="9">
        <v>163</v>
      </c>
      <c r="S863" s="9" t="s">
        <v>55</v>
      </c>
      <c r="T863" s="9" t="s">
        <v>55</v>
      </c>
      <c r="U863" s="9" t="s">
        <v>55</v>
      </c>
      <c r="V863" s="9" t="s">
        <v>55</v>
      </c>
      <c r="W863" s="11">
        <v>56964</v>
      </c>
      <c r="X863" s="11">
        <v>49266</v>
      </c>
      <c r="Y863" s="11">
        <v>43092</v>
      </c>
      <c r="Z863" s="11">
        <v>38808</v>
      </c>
      <c r="AA863" s="11">
        <v>16500</v>
      </c>
      <c r="AB863" s="11">
        <v>16500</v>
      </c>
      <c r="AC863" s="9" t="s">
        <v>55</v>
      </c>
      <c r="AD863" s="10">
        <v>0.92300000000000004</v>
      </c>
      <c r="AE863" s="10">
        <v>0.46</v>
      </c>
      <c r="AF863" s="10">
        <v>0.44</v>
      </c>
      <c r="AG863" s="9">
        <v>80</v>
      </c>
      <c r="AH863" s="9">
        <v>106.67</v>
      </c>
      <c r="AI863" s="9">
        <v>11.93</v>
      </c>
      <c r="AJ863" s="9">
        <v>8.9510000000000005</v>
      </c>
      <c r="AK863" s="9">
        <v>0.75</v>
      </c>
      <c r="AL863" s="9" t="s">
        <v>55</v>
      </c>
      <c r="AM863" s="9" t="s">
        <v>55</v>
      </c>
      <c r="AN863" s="10">
        <v>1.2E-2</v>
      </c>
      <c r="AO863" s="10">
        <v>0.156</v>
      </c>
      <c r="AP863" s="10">
        <v>0.36</v>
      </c>
      <c r="AQ863" s="9">
        <v>1148</v>
      </c>
      <c r="AR863" s="9">
        <v>4.8000000000000001E-2</v>
      </c>
      <c r="AS863" s="10">
        <v>0.20399999999999999</v>
      </c>
      <c r="AT863" s="9" t="s">
        <v>1571</v>
      </c>
      <c r="AU863" s="16">
        <v>0.95419847328244278</v>
      </c>
      <c r="AV863" s="1" t="str">
        <f t="shared" si="13"/>
        <v>no</v>
      </c>
    </row>
    <row r="864" spans="1:48" ht="14.25" hidden="1" customHeight="1">
      <c r="A864" s="7">
        <v>860</v>
      </c>
      <c r="B864" s="8" t="s">
        <v>1572</v>
      </c>
      <c r="C864" s="8" t="s">
        <v>1558</v>
      </c>
      <c r="D864" s="9" t="s">
        <v>91</v>
      </c>
      <c r="E864" s="9" t="s">
        <v>59</v>
      </c>
      <c r="F864" s="9" t="s">
        <v>165</v>
      </c>
      <c r="G864" s="9">
        <v>995</v>
      </c>
      <c r="H864" s="10">
        <v>0.621</v>
      </c>
      <c r="I864" s="10">
        <v>0.621</v>
      </c>
      <c r="J864" s="10">
        <v>0.56000000000000005</v>
      </c>
      <c r="K864" s="10">
        <v>0.81699999999999995</v>
      </c>
      <c r="L864" s="10">
        <v>1.0999999999999999E-2</v>
      </c>
      <c r="M864" s="10">
        <v>0.125</v>
      </c>
      <c r="N864" s="10">
        <v>0.61</v>
      </c>
      <c r="O864" s="9">
        <v>678.95</v>
      </c>
      <c r="P864" s="9">
        <v>22</v>
      </c>
      <c r="Q864" s="9">
        <v>11</v>
      </c>
      <c r="R864" s="9">
        <v>95</v>
      </c>
      <c r="S864" s="9" t="s">
        <v>55</v>
      </c>
      <c r="T864" s="9" t="s">
        <v>55</v>
      </c>
      <c r="U864" s="9" t="s">
        <v>55</v>
      </c>
      <c r="V864" s="9" t="s">
        <v>55</v>
      </c>
      <c r="W864" s="11">
        <v>50352</v>
      </c>
      <c r="X864" s="11">
        <v>58860</v>
      </c>
      <c r="Y864" s="11">
        <v>47808</v>
      </c>
      <c r="Z864" s="11">
        <v>42039</v>
      </c>
      <c r="AA864" s="11">
        <v>33315</v>
      </c>
      <c r="AB864" s="11">
        <v>33315</v>
      </c>
      <c r="AC864" s="9" t="s">
        <v>55</v>
      </c>
      <c r="AD864" s="10">
        <v>0.68200000000000005</v>
      </c>
      <c r="AE864" s="10">
        <v>0.53</v>
      </c>
      <c r="AF864" s="10">
        <v>0.42599999999999999</v>
      </c>
      <c r="AG864" s="9">
        <v>54</v>
      </c>
      <c r="AH864" s="9">
        <v>59.33</v>
      </c>
      <c r="AI864" s="9">
        <v>12.57</v>
      </c>
      <c r="AJ864" s="9">
        <v>11.443</v>
      </c>
      <c r="AK864" s="9">
        <v>0.91010999999999997</v>
      </c>
      <c r="AL864" s="9" t="s">
        <v>55</v>
      </c>
      <c r="AM864" s="9" t="s">
        <v>55</v>
      </c>
      <c r="AN864" s="10">
        <v>0</v>
      </c>
      <c r="AO864" s="10">
        <v>0.23300000000000001</v>
      </c>
      <c r="AP864" s="10">
        <v>0.36</v>
      </c>
      <c r="AQ864" s="9">
        <v>761</v>
      </c>
      <c r="AR864" s="9">
        <v>0.218</v>
      </c>
      <c r="AS864" s="10">
        <v>0.128</v>
      </c>
      <c r="AT864" s="10" t="s">
        <v>367</v>
      </c>
      <c r="AU864" s="16">
        <v>0.82101806239737274</v>
      </c>
      <c r="AV864" s="1" t="str">
        <f t="shared" si="13"/>
        <v>no</v>
      </c>
    </row>
    <row r="865" spans="1:48" ht="14.25" hidden="1" customHeight="1">
      <c r="A865" s="7">
        <v>861</v>
      </c>
      <c r="B865" s="8" t="s">
        <v>1573</v>
      </c>
      <c r="C865" s="8" t="s">
        <v>1558</v>
      </c>
      <c r="D865" s="9" t="s">
        <v>58</v>
      </c>
      <c r="E865" s="9" t="s">
        <v>51</v>
      </c>
      <c r="F865" s="9" t="s">
        <v>379</v>
      </c>
      <c r="G865" s="9">
        <v>925</v>
      </c>
      <c r="H865" s="10">
        <v>0.42</v>
      </c>
      <c r="I865" s="10">
        <v>0.34799999999999998</v>
      </c>
      <c r="J865" s="10">
        <v>0.18</v>
      </c>
      <c r="K865" s="10">
        <v>0.90800000000000003</v>
      </c>
      <c r="L865" s="10">
        <v>0.115</v>
      </c>
      <c r="M865" s="10">
        <v>0.40899999999999997</v>
      </c>
      <c r="N865" s="10">
        <v>0.69</v>
      </c>
      <c r="O865" s="9">
        <v>3534.66</v>
      </c>
      <c r="P865" s="9">
        <v>93</v>
      </c>
      <c r="Q865" s="9" t="s">
        <v>55</v>
      </c>
      <c r="R865" s="9">
        <v>587</v>
      </c>
      <c r="S865" s="9">
        <v>9571</v>
      </c>
      <c r="T865" s="9" t="s">
        <v>1044</v>
      </c>
      <c r="U865" s="9" t="s">
        <v>503</v>
      </c>
      <c r="V865" s="9">
        <v>9199</v>
      </c>
      <c r="W865" s="11">
        <v>68386</v>
      </c>
      <c r="X865" s="11">
        <v>79866</v>
      </c>
      <c r="Y865" s="11">
        <v>66303</v>
      </c>
      <c r="Z865" s="11">
        <v>54846</v>
      </c>
      <c r="AA865" s="11">
        <v>10100</v>
      </c>
      <c r="AB865" s="11">
        <v>19668</v>
      </c>
      <c r="AC865" s="9" t="s">
        <v>116</v>
      </c>
      <c r="AD865" s="10">
        <v>0.38100000000000001</v>
      </c>
      <c r="AE865" s="10">
        <v>0.64</v>
      </c>
      <c r="AF865" s="10">
        <v>0.56799999999999995</v>
      </c>
      <c r="AG865" s="9">
        <v>233</v>
      </c>
      <c r="AH865" s="9">
        <v>268</v>
      </c>
      <c r="AI865" s="9">
        <v>15.17</v>
      </c>
      <c r="AJ865" s="9">
        <v>13.189</v>
      </c>
      <c r="AK865" s="9">
        <v>0.86939999999999995</v>
      </c>
      <c r="AL865" s="9">
        <v>4.0000000000000001E-3</v>
      </c>
      <c r="AM865" s="9">
        <v>0.52300000000000002</v>
      </c>
      <c r="AN865" s="10">
        <v>1.4E-2</v>
      </c>
      <c r="AO865" s="10">
        <v>0.48899999999999999</v>
      </c>
      <c r="AP865" s="10">
        <v>0.36</v>
      </c>
      <c r="AQ865" s="9">
        <v>3947</v>
      </c>
      <c r="AR865" s="9">
        <v>0.33900000000000002</v>
      </c>
      <c r="AS865" s="10" t="s">
        <v>886</v>
      </c>
      <c r="AT865" s="9">
        <v>3.7999999999999999E-2</v>
      </c>
      <c r="AU865" s="16">
        <v>0.74682598954443613</v>
      </c>
      <c r="AV865" s="1" t="str">
        <f t="shared" si="13"/>
        <v>no</v>
      </c>
    </row>
    <row r="866" spans="1:48" ht="14.25" hidden="1" customHeight="1">
      <c r="A866" s="7">
        <v>862</v>
      </c>
      <c r="B866" s="8" t="s">
        <v>1574</v>
      </c>
      <c r="C866" s="8" t="s">
        <v>1558</v>
      </c>
      <c r="D866" s="9" t="s">
        <v>91</v>
      </c>
      <c r="E866" s="9" t="s">
        <v>59</v>
      </c>
      <c r="F866" s="9" t="s">
        <v>409</v>
      </c>
      <c r="G866" s="9" t="s">
        <v>55</v>
      </c>
      <c r="H866" s="10">
        <v>0.82899999999999996</v>
      </c>
      <c r="I866" s="10">
        <v>0.82599999999999996</v>
      </c>
      <c r="J866" s="10">
        <v>0.79100000000000004</v>
      </c>
      <c r="K866" s="10">
        <v>0.94699999999999995</v>
      </c>
      <c r="L866" s="10">
        <v>3.9E-2</v>
      </c>
      <c r="M866" s="10">
        <v>7.1999999999999995E-2</v>
      </c>
      <c r="N866" s="10">
        <v>0.89</v>
      </c>
      <c r="O866" s="9">
        <v>2756.99</v>
      </c>
      <c r="P866" s="9">
        <v>44</v>
      </c>
      <c r="Q866" s="9" t="s">
        <v>55</v>
      </c>
      <c r="R866" s="9">
        <v>795</v>
      </c>
      <c r="S866" s="11" t="s">
        <v>55</v>
      </c>
      <c r="T866" s="9" t="s">
        <v>55</v>
      </c>
      <c r="U866" s="9" t="s">
        <v>55</v>
      </c>
      <c r="V866" s="11" t="s">
        <v>55</v>
      </c>
      <c r="W866" s="11">
        <v>84661</v>
      </c>
      <c r="X866" s="11">
        <v>98964</v>
      </c>
      <c r="Y866" s="11">
        <v>74583</v>
      </c>
      <c r="Z866" s="11">
        <v>63729</v>
      </c>
      <c r="AA866" s="11">
        <v>46012</v>
      </c>
      <c r="AB866" s="11">
        <v>46012</v>
      </c>
      <c r="AC866" s="9" t="s">
        <v>55</v>
      </c>
      <c r="AD866" s="10">
        <v>0.77100000000000002</v>
      </c>
      <c r="AE866" s="10">
        <v>0.14000000000000001</v>
      </c>
      <c r="AF866" s="10">
        <v>0.128</v>
      </c>
      <c r="AG866" s="9">
        <v>256.33</v>
      </c>
      <c r="AH866" s="9">
        <v>520.66999999999996</v>
      </c>
      <c r="AI866" s="9">
        <v>10.76</v>
      </c>
      <c r="AJ866" s="9">
        <v>5.2949999999999999</v>
      </c>
      <c r="AK866" s="9">
        <v>0.49231999999999998</v>
      </c>
      <c r="AL866" s="10" t="s">
        <v>55</v>
      </c>
      <c r="AM866" s="10" t="s">
        <v>55</v>
      </c>
      <c r="AN866" s="10">
        <v>5.7000000000000002E-2</v>
      </c>
      <c r="AO866" s="10">
        <v>0.14299999999999999</v>
      </c>
      <c r="AP866" s="10">
        <v>0.36</v>
      </c>
      <c r="AQ866" s="9">
        <v>2884</v>
      </c>
      <c r="AR866" s="9">
        <v>0.14399999999999999</v>
      </c>
      <c r="AS866" s="10">
        <v>0.217</v>
      </c>
      <c r="AT866" s="9">
        <v>5.8000000000000003E-2</v>
      </c>
      <c r="AU866" s="16">
        <v>0.87412587412587417</v>
      </c>
      <c r="AV866" s="1" t="str">
        <f t="shared" si="13"/>
        <v>no</v>
      </c>
    </row>
    <row r="867" spans="1:48" ht="14.25" hidden="1" customHeight="1">
      <c r="A867" s="7">
        <v>863</v>
      </c>
      <c r="B867" s="8" t="s">
        <v>1575</v>
      </c>
      <c r="C867" s="8" t="s">
        <v>1558</v>
      </c>
      <c r="D867" s="9" t="s">
        <v>58</v>
      </c>
      <c r="E867" s="9" t="s">
        <v>59</v>
      </c>
      <c r="F867" s="9" t="s">
        <v>94</v>
      </c>
      <c r="G867" s="9">
        <v>1105</v>
      </c>
      <c r="H867" s="10">
        <v>0.54800000000000004</v>
      </c>
      <c r="I867" s="10">
        <v>0.53</v>
      </c>
      <c r="J867" s="10">
        <v>0.40699999999999997</v>
      </c>
      <c r="K867" s="10">
        <v>0.92200000000000004</v>
      </c>
      <c r="L867" s="10">
        <v>0.16800000000000001</v>
      </c>
      <c r="M867" s="10">
        <v>0.41199999999999998</v>
      </c>
      <c r="N867" s="10">
        <v>0.73</v>
      </c>
      <c r="O867" s="9">
        <v>2373.85</v>
      </c>
      <c r="P867" s="9">
        <v>81</v>
      </c>
      <c r="Q867" s="9">
        <v>7</v>
      </c>
      <c r="R867" s="9">
        <v>380</v>
      </c>
      <c r="S867" s="11" t="s">
        <v>55</v>
      </c>
      <c r="T867" s="9" t="s">
        <v>55</v>
      </c>
      <c r="U867" s="9" t="s">
        <v>55</v>
      </c>
      <c r="V867" s="11" t="s">
        <v>55</v>
      </c>
      <c r="W867" s="11">
        <v>56057</v>
      </c>
      <c r="X867" s="11">
        <v>60975</v>
      </c>
      <c r="Y867" s="11">
        <v>55521</v>
      </c>
      <c r="Z867" s="11">
        <v>48222</v>
      </c>
      <c r="AA867" s="11">
        <v>16290</v>
      </c>
      <c r="AB867" s="11">
        <v>16290</v>
      </c>
      <c r="AC867" s="9" t="s">
        <v>55</v>
      </c>
      <c r="AD867" s="10">
        <v>0.33800000000000002</v>
      </c>
      <c r="AE867" s="10">
        <v>0.39</v>
      </c>
      <c r="AF867" s="10">
        <v>0.38700000000000001</v>
      </c>
      <c r="AG867" s="9">
        <v>160</v>
      </c>
      <c r="AH867" s="9">
        <v>202.67</v>
      </c>
      <c r="AI867" s="9">
        <v>14.84</v>
      </c>
      <c r="AJ867" s="9">
        <v>11.712999999999999</v>
      </c>
      <c r="AK867" s="9">
        <v>0.78947000000000001</v>
      </c>
      <c r="AL867" s="10" t="s">
        <v>55</v>
      </c>
      <c r="AM867" s="10" t="s">
        <v>55</v>
      </c>
      <c r="AN867" s="10">
        <v>4.0000000000000001E-3</v>
      </c>
      <c r="AO867" s="10">
        <v>0.11700000000000001</v>
      </c>
      <c r="AP867" s="10">
        <v>0.36</v>
      </c>
      <c r="AQ867" s="9">
        <v>2689</v>
      </c>
      <c r="AR867" s="9" t="s">
        <v>55</v>
      </c>
      <c r="AS867" s="9">
        <v>0.24299999999999999</v>
      </c>
      <c r="AT867" s="9">
        <v>0.21</v>
      </c>
      <c r="AU867" s="16" t="s">
        <v>2055</v>
      </c>
      <c r="AV867" s="1" t="str">
        <f t="shared" si="13"/>
        <v>no</v>
      </c>
    </row>
    <row r="868" spans="1:48" ht="14.25" hidden="1" customHeight="1">
      <c r="A868" s="7">
        <v>864</v>
      </c>
      <c r="B868" s="8" t="s">
        <v>1576</v>
      </c>
      <c r="C868" s="8" t="s">
        <v>1558</v>
      </c>
      <c r="D868" s="9" t="s">
        <v>91</v>
      </c>
      <c r="E868" s="9" t="s">
        <v>59</v>
      </c>
      <c r="F868" s="9" t="s">
        <v>187</v>
      </c>
      <c r="G868" s="9">
        <v>1080</v>
      </c>
      <c r="H868" s="10">
        <v>0.69499999999999995</v>
      </c>
      <c r="I868" s="10">
        <v>0.68100000000000005</v>
      </c>
      <c r="J868" s="10">
        <v>0.61499999999999999</v>
      </c>
      <c r="K868" s="10">
        <v>0.77200000000000002</v>
      </c>
      <c r="L868" s="10">
        <v>7.0000000000000007E-2</v>
      </c>
      <c r="M868" s="10">
        <v>0.32100000000000001</v>
      </c>
      <c r="N868" s="10">
        <v>0.81</v>
      </c>
      <c r="O868" s="9">
        <v>1332.95</v>
      </c>
      <c r="P868" s="9" t="s">
        <v>55</v>
      </c>
      <c r="Q868" s="9">
        <v>75</v>
      </c>
      <c r="R868" s="9">
        <v>271</v>
      </c>
      <c r="S868" s="11" t="s">
        <v>55</v>
      </c>
      <c r="T868" s="9" t="s">
        <v>55</v>
      </c>
      <c r="U868" s="9" t="s">
        <v>55</v>
      </c>
      <c r="V868" s="11" t="s">
        <v>55</v>
      </c>
      <c r="W868" s="11">
        <v>73264</v>
      </c>
      <c r="X868" s="11">
        <v>71694</v>
      </c>
      <c r="Y868" s="11">
        <v>68436</v>
      </c>
      <c r="Z868" s="11">
        <v>65232</v>
      </c>
      <c r="AA868" s="11">
        <v>36130</v>
      </c>
      <c r="AB868" s="11">
        <v>36130</v>
      </c>
      <c r="AC868" s="11" t="s">
        <v>55</v>
      </c>
      <c r="AD868" s="10">
        <v>0.63600000000000001</v>
      </c>
      <c r="AE868" s="10">
        <v>0.28000000000000003</v>
      </c>
      <c r="AF868" s="10">
        <v>0.23899999999999999</v>
      </c>
      <c r="AG868" s="9">
        <v>96</v>
      </c>
      <c r="AH868" s="9">
        <v>160.66999999999999</v>
      </c>
      <c r="AI868" s="9">
        <v>13.88</v>
      </c>
      <c r="AJ868" s="9">
        <v>8.2959999999999994</v>
      </c>
      <c r="AK868" s="9">
        <v>0.59750999999999999</v>
      </c>
      <c r="AL868" s="10" t="s">
        <v>55</v>
      </c>
      <c r="AM868" s="10" t="s">
        <v>55</v>
      </c>
      <c r="AN868" s="10">
        <v>3.9E-2</v>
      </c>
      <c r="AO868" s="10">
        <v>0.22600000000000001</v>
      </c>
      <c r="AP868" s="10">
        <v>0.36</v>
      </c>
      <c r="AQ868" s="9">
        <v>1379</v>
      </c>
      <c r="AR868" s="9">
        <v>3.2000000000000001E-2</v>
      </c>
      <c r="AS868" s="10">
        <v>0.13500000000000001</v>
      </c>
      <c r="AT868" s="9">
        <v>5.8999999999999997E-2</v>
      </c>
      <c r="AU868" s="16">
        <v>0.96899224806201545</v>
      </c>
      <c r="AV868" s="1" t="str">
        <f t="shared" si="13"/>
        <v>no</v>
      </c>
    </row>
    <row r="869" spans="1:48" ht="14.25" hidden="1" customHeight="1">
      <c r="A869" s="7">
        <v>1151</v>
      </c>
      <c r="B869" s="8" t="s">
        <v>1988</v>
      </c>
      <c r="C869" s="8" t="s">
        <v>485</v>
      </c>
      <c r="D869" s="9" t="s">
        <v>69</v>
      </c>
      <c r="E869" s="9" t="s">
        <v>51</v>
      </c>
      <c r="F869" s="9" t="s">
        <v>70</v>
      </c>
      <c r="G869" s="9">
        <v>1015</v>
      </c>
      <c r="H869" s="10">
        <v>0.53700000000000003</v>
      </c>
      <c r="I869" s="10">
        <v>0.48599999999999999</v>
      </c>
      <c r="J869" s="9">
        <v>0.29699999999999999</v>
      </c>
      <c r="K869" s="10">
        <v>0.96799999999999997</v>
      </c>
      <c r="L869" s="9">
        <v>0.29699999999999999</v>
      </c>
      <c r="M869" s="9">
        <v>0.36699999999999999</v>
      </c>
      <c r="N869" s="10">
        <v>0.81</v>
      </c>
      <c r="O869" s="9">
        <v>14055.37</v>
      </c>
      <c r="P869" s="9">
        <v>144</v>
      </c>
      <c r="Q869" s="9">
        <v>30</v>
      </c>
      <c r="R869" s="9">
        <v>1403</v>
      </c>
      <c r="S869" s="9">
        <v>7876</v>
      </c>
      <c r="T869" s="9" t="s">
        <v>1989</v>
      </c>
      <c r="U869" s="9" t="s">
        <v>840</v>
      </c>
      <c r="V869" s="9">
        <v>4669</v>
      </c>
      <c r="W869" s="11">
        <v>64648</v>
      </c>
      <c r="X869" s="11">
        <v>70254</v>
      </c>
      <c r="Y869" s="11">
        <v>57006</v>
      </c>
      <c r="Z869" s="11">
        <v>49959</v>
      </c>
      <c r="AA869" s="11">
        <v>4403</v>
      </c>
      <c r="AB869" s="11">
        <v>12796</v>
      </c>
      <c r="AC869" s="9" t="s">
        <v>116</v>
      </c>
      <c r="AD869" s="10">
        <v>0.192</v>
      </c>
      <c r="AE869" s="10">
        <v>0.33</v>
      </c>
      <c r="AF869" s="9">
        <v>0.35499999999999998</v>
      </c>
      <c r="AG869" s="9">
        <v>653.66999999999996</v>
      </c>
      <c r="AH869" s="9">
        <v>658.67</v>
      </c>
      <c r="AI869" s="9">
        <v>21.5</v>
      </c>
      <c r="AJ869" s="9">
        <v>21.338999999999999</v>
      </c>
      <c r="AK869" s="9">
        <v>0.99241000000000001</v>
      </c>
      <c r="AL869" s="9">
        <v>1.2E-2</v>
      </c>
      <c r="AM869" s="9">
        <v>0.44700000000000001</v>
      </c>
      <c r="AN869" s="10">
        <v>1.4999999999999999E-2</v>
      </c>
      <c r="AO869" s="10">
        <v>0.2</v>
      </c>
      <c r="AP869" s="10">
        <v>0.45200000000000001</v>
      </c>
      <c r="AQ869" s="9">
        <v>17289</v>
      </c>
      <c r="AR869" s="9">
        <v>0.751</v>
      </c>
      <c r="AS869" s="9">
        <v>0.252</v>
      </c>
      <c r="AT869" s="9">
        <v>0.34499999999999997</v>
      </c>
      <c r="AU869" s="16">
        <v>0.57110222729868643</v>
      </c>
      <c r="AV869" s="1" t="str">
        <f t="shared" si="13"/>
        <v>yes</v>
      </c>
    </row>
    <row r="870" spans="1:48" ht="14.25" hidden="1" customHeight="1">
      <c r="A870" s="7">
        <v>866</v>
      </c>
      <c r="B870" s="8" t="s">
        <v>1579</v>
      </c>
      <c r="C870" s="8" t="s">
        <v>1558</v>
      </c>
      <c r="D870" s="9" t="s">
        <v>69</v>
      </c>
      <c r="E870" s="9" t="s">
        <v>51</v>
      </c>
      <c r="F870" s="9" t="s">
        <v>109</v>
      </c>
      <c r="G870" s="9">
        <v>760</v>
      </c>
      <c r="H870" s="10">
        <v>0.36</v>
      </c>
      <c r="I870" s="10">
        <v>0.28899999999999998</v>
      </c>
      <c r="J870" s="10">
        <v>0.14899999999999999</v>
      </c>
      <c r="K870" s="10">
        <v>0.86799999999999999</v>
      </c>
      <c r="L870" s="10">
        <v>0.13100000000000001</v>
      </c>
      <c r="M870" s="10">
        <v>0.40699999999999997</v>
      </c>
      <c r="N870" s="10">
        <v>0.56999999999999995</v>
      </c>
      <c r="O870" s="9">
        <v>2716.82</v>
      </c>
      <c r="P870" s="9">
        <v>101</v>
      </c>
      <c r="Q870" s="9">
        <v>30</v>
      </c>
      <c r="R870" s="9">
        <v>487</v>
      </c>
      <c r="S870" s="11">
        <v>17937</v>
      </c>
      <c r="T870" s="9" t="s">
        <v>1197</v>
      </c>
      <c r="U870" s="9" t="s">
        <v>346</v>
      </c>
      <c r="V870" s="11">
        <v>9483</v>
      </c>
      <c r="W870" s="11">
        <v>65826</v>
      </c>
      <c r="X870" s="11">
        <v>71478</v>
      </c>
      <c r="Y870" s="11">
        <v>63864</v>
      </c>
      <c r="Z870" s="11">
        <v>59922</v>
      </c>
      <c r="AA870" s="11">
        <v>10088</v>
      </c>
      <c r="AB870" s="11">
        <v>19856</v>
      </c>
      <c r="AC870" s="9" t="s">
        <v>1580</v>
      </c>
      <c r="AD870" s="10">
        <v>0.34899999999999998</v>
      </c>
      <c r="AE870" s="10">
        <v>0.82</v>
      </c>
      <c r="AF870" s="10">
        <v>0.745</v>
      </c>
      <c r="AG870" s="9">
        <v>136</v>
      </c>
      <c r="AH870" s="9">
        <v>334</v>
      </c>
      <c r="AI870" s="9">
        <v>19.98</v>
      </c>
      <c r="AJ870" s="9">
        <v>8.1340000000000003</v>
      </c>
      <c r="AK870" s="9">
        <v>0.40719</v>
      </c>
      <c r="AL870" s="10">
        <v>6.4000000000000001E-2</v>
      </c>
      <c r="AM870" s="10">
        <v>0.29799999999999999</v>
      </c>
      <c r="AN870" s="10">
        <v>3.0000000000000001E-3</v>
      </c>
      <c r="AO870" s="10">
        <v>0.91500000000000004</v>
      </c>
      <c r="AP870" s="10">
        <v>0.36</v>
      </c>
      <c r="AQ870" s="9">
        <v>3054</v>
      </c>
      <c r="AR870" s="9">
        <v>0.248</v>
      </c>
      <c r="AS870" s="10" t="s">
        <v>1581</v>
      </c>
      <c r="AT870" s="10">
        <v>1.0999999999999999E-2</v>
      </c>
      <c r="AU870" s="16">
        <v>0.80128205128205132</v>
      </c>
      <c r="AV870" s="1" t="str">
        <f t="shared" si="13"/>
        <v>no</v>
      </c>
    </row>
    <row r="871" spans="1:48" ht="14.25" hidden="1" customHeight="1">
      <c r="A871" s="7">
        <v>867</v>
      </c>
      <c r="B871" s="8" t="s">
        <v>1582</v>
      </c>
      <c r="C871" s="8" t="s">
        <v>1558</v>
      </c>
      <c r="D871" s="9" t="s">
        <v>50</v>
      </c>
      <c r="E871" s="9" t="s">
        <v>51</v>
      </c>
      <c r="F871" s="9" t="s">
        <v>97</v>
      </c>
      <c r="G871" s="9">
        <v>1020</v>
      </c>
      <c r="H871" s="10">
        <v>0.55200000000000005</v>
      </c>
      <c r="I871" s="10">
        <v>0.51700000000000002</v>
      </c>
      <c r="J871" s="10">
        <v>0.35899999999999999</v>
      </c>
      <c r="K871" s="10">
        <v>0.84099999999999997</v>
      </c>
      <c r="L871" s="10">
        <v>0.10299999999999999</v>
      </c>
      <c r="M871" s="10">
        <v>0.36299999999999999</v>
      </c>
      <c r="N871" s="10">
        <v>0.77</v>
      </c>
      <c r="O871" s="9">
        <v>5405.61</v>
      </c>
      <c r="P871" s="9">
        <v>329</v>
      </c>
      <c r="Q871" s="9" t="s">
        <v>55</v>
      </c>
      <c r="R871" s="9">
        <v>909</v>
      </c>
      <c r="S871" s="11">
        <v>11342</v>
      </c>
      <c r="T871" s="9" t="s">
        <v>1181</v>
      </c>
      <c r="U871" s="9" t="s">
        <v>393</v>
      </c>
      <c r="V871" s="11">
        <v>9219</v>
      </c>
      <c r="W871" s="11">
        <v>71437</v>
      </c>
      <c r="X871" s="11">
        <v>80082</v>
      </c>
      <c r="Y871" s="11">
        <v>68031</v>
      </c>
      <c r="Z871" s="11">
        <v>61263</v>
      </c>
      <c r="AA871" s="11">
        <v>14456</v>
      </c>
      <c r="AB871" s="11">
        <v>27704</v>
      </c>
      <c r="AC871" s="9" t="s">
        <v>72</v>
      </c>
      <c r="AD871" s="10">
        <v>0.58699999999999997</v>
      </c>
      <c r="AE871" s="10">
        <v>0.46</v>
      </c>
      <c r="AF871" s="10">
        <v>0.40600000000000003</v>
      </c>
      <c r="AG871" s="9">
        <v>361</v>
      </c>
      <c r="AH871" s="9">
        <v>494</v>
      </c>
      <c r="AI871" s="9">
        <v>14.97</v>
      </c>
      <c r="AJ871" s="9">
        <v>10.943</v>
      </c>
      <c r="AK871" s="9">
        <v>0.73077000000000003</v>
      </c>
      <c r="AL871" s="10">
        <v>0.08</v>
      </c>
      <c r="AM871" s="10">
        <v>0.46400000000000002</v>
      </c>
      <c r="AN871" s="10">
        <v>2.5999999999999999E-2</v>
      </c>
      <c r="AO871" s="10">
        <v>0.36299999999999999</v>
      </c>
      <c r="AP871" s="10">
        <v>0.36</v>
      </c>
      <c r="AQ871" s="9">
        <v>6031</v>
      </c>
      <c r="AR871" s="9">
        <v>0.49199999999999999</v>
      </c>
      <c r="AS871" s="10" t="s">
        <v>126</v>
      </c>
      <c r="AT871" s="10" t="s">
        <v>654</v>
      </c>
      <c r="AU871" s="16">
        <v>0.67024128686327078</v>
      </c>
      <c r="AV871" s="1" t="str">
        <f t="shared" si="13"/>
        <v>yes</v>
      </c>
    </row>
    <row r="872" spans="1:48" ht="14.25" hidden="1" customHeight="1">
      <c r="A872" s="7">
        <v>868</v>
      </c>
      <c r="B872" s="8" t="s">
        <v>1583</v>
      </c>
      <c r="C872" s="8" t="s">
        <v>1558</v>
      </c>
      <c r="D872" s="9" t="s">
        <v>91</v>
      </c>
      <c r="E872" s="9" t="s">
        <v>59</v>
      </c>
      <c r="F872" s="9" t="s">
        <v>390</v>
      </c>
      <c r="G872" s="9">
        <v>1155</v>
      </c>
      <c r="H872" s="10">
        <v>0.80600000000000005</v>
      </c>
      <c r="I872" s="10">
        <v>0.80600000000000005</v>
      </c>
      <c r="J872" s="10">
        <v>0.77</v>
      </c>
      <c r="K872" s="10">
        <v>1</v>
      </c>
      <c r="L872" s="10">
        <v>8.0000000000000002E-3</v>
      </c>
      <c r="M872" s="10">
        <v>5.8000000000000003E-2</v>
      </c>
      <c r="N872" s="10">
        <v>0.87</v>
      </c>
      <c r="O872" s="9">
        <v>1652.25</v>
      </c>
      <c r="P872" s="9" t="s">
        <v>55</v>
      </c>
      <c r="Q872" s="9" t="s">
        <v>55</v>
      </c>
      <c r="R872" s="9">
        <v>529</v>
      </c>
      <c r="S872" s="9" t="s">
        <v>55</v>
      </c>
      <c r="T872" s="9" t="s">
        <v>55</v>
      </c>
      <c r="U872" s="9" t="s">
        <v>55</v>
      </c>
      <c r="V872" s="9" t="s">
        <v>55</v>
      </c>
      <c r="W872" s="11">
        <v>72883</v>
      </c>
      <c r="X872" s="11">
        <v>86103</v>
      </c>
      <c r="Y872" s="11">
        <v>70992</v>
      </c>
      <c r="Z872" s="11">
        <v>58860</v>
      </c>
      <c r="AA872" s="11">
        <v>38705</v>
      </c>
      <c r="AB872" s="11">
        <v>38705</v>
      </c>
      <c r="AC872" s="9" t="s">
        <v>55</v>
      </c>
      <c r="AD872" s="10">
        <v>0.79700000000000004</v>
      </c>
      <c r="AE872" s="10">
        <v>0.2</v>
      </c>
      <c r="AF872" s="10">
        <v>0.189</v>
      </c>
      <c r="AG872" s="9">
        <v>138</v>
      </c>
      <c r="AH872" s="9">
        <v>213.67</v>
      </c>
      <c r="AI872" s="9">
        <v>11.97</v>
      </c>
      <c r="AJ872" s="9">
        <v>7.7329999999999997</v>
      </c>
      <c r="AK872" s="9">
        <v>0.64587000000000006</v>
      </c>
      <c r="AL872" s="9" t="s">
        <v>55</v>
      </c>
      <c r="AM872" s="9" t="s">
        <v>55</v>
      </c>
      <c r="AN872" s="10">
        <v>0.02</v>
      </c>
      <c r="AO872" s="10">
        <v>0.16400000000000001</v>
      </c>
      <c r="AP872" s="10">
        <v>0.36</v>
      </c>
      <c r="AQ872" s="9">
        <v>1660</v>
      </c>
      <c r="AR872" s="9">
        <v>0.122</v>
      </c>
      <c r="AS872" s="10">
        <v>0.19600000000000001</v>
      </c>
      <c r="AT872" s="9">
        <v>0.01</v>
      </c>
      <c r="AU872" s="16">
        <v>0.89126559714795006</v>
      </c>
      <c r="AV872" s="1" t="str">
        <f t="shared" si="13"/>
        <v>no</v>
      </c>
    </row>
    <row r="873" spans="1:48" ht="14.25" hidden="1" customHeight="1">
      <c r="A873" s="7">
        <v>869</v>
      </c>
      <c r="B873" s="8" t="s">
        <v>1584</v>
      </c>
      <c r="C873" s="8" t="s">
        <v>1585</v>
      </c>
      <c r="D873" s="9" t="s">
        <v>58</v>
      </c>
      <c r="E873" s="9" t="s">
        <v>51</v>
      </c>
      <c r="F873" s="9" t="s">
        <v>379</v>
      </c>
      <c r="G873" s="9">
        <v>956.5</v>
      </c>
      <c r="H873" s="10">
        <v>0.36099999999999999</v>
      </c>
      <c r="I873" s="10">
        <v>0.28000000000000003</v>
      </c>
      <c r="J873" s="10">
        <v>0.157</v>
      </c>
      <c r="K873" s="10">
        <v>0.88600000000000001</v>
      </c>
      <c r="L873" s="10">
        <v>0.42599999999999999</v>
      </c>
      <c r="M873" s="10">
        <v>0.67200000000000004</v>
      </c>
      <c r="N873" s="10">
        <v>0.63</v>
      </c>
      <c r="O873" s="9">
        <v>3106.07</v>
      </c>
      <c r="P873" s="9">
        <v>86</v>
      </c>
      <c r="Q873" s="9" t="s">
        <v>55</v>
      </c>
      <c r="R873" s="9">
        <v>487</v>
      </c>
      <c r="S873" s="11">
        <v>8971</v>
      </c>
      <c r="T873" s="9" t="s">
        <v>230</v>
      </c>
      <c r="U873" s="9" t="s">
        <v>112</v>
      </c>
      <c r="V873" s="11">
        <v>6137</v>
      </c>
      <c r="W873" s="11">
        <v>66373</v>
      </c>
      <c r="X873" s="11">
        <v>76176</v>
      </c>
      <c r="Y873" s="11">
        <v>65673</v>
      </c>
      <c r="Z873" s="11">
        <v>57321</v>
      </c>
      <c r="AA873" s="11">
        <v>8004</v>
      </c>
      <c r="AB873" s="11">
        <v>10586</v>
      </c>
      <c r="AC873" s="9" t="s">
        <v>1265</v>
      </c>
      <c r="AD873" s="10">
        <v>0.24</v>
      </c>
      <c r="AE873" s="10">
        <v>0.41</v>
      </c>
      <c r="AF873" s="10">
        <v>0.311</v>
      </c>
      <c r="AG873" s="9">
        <v>124.33</v>
      </c>
      <c r="AH873" s="9">
        <v>192.33</v>
      </c>
      <c r="AI873" s="9">
        <v>24.98</v>
      </c>
      <c r="AJ873" s="9">
        <v>16.149000000000001</v>
      </c>
      <c r="AK873" s="9">
        <v>0.64644999999999997</v>
      </c>
      <c r="AL873" s="10">
        <v>4.7E-2</v>
      </c>
      <c r="AM873" s="10">
        <v>0.45200000000000001</v>
      </c>
      <c r="AN873" s="10">
        <v>1.2E-2</v>
      </c>
      <c r="AO873" s="10">
        <v>0.13500000000000001</v>
      </c>
      <c r="AP873" s="10">
        <v>0.16700000000000001</v>
      </c>
      <c r="AQ873" s="9">
        <v>4395</v>
      </c>
      <c r="AR873" s="9">
        <v>0.39200000000000002</v>
      </c>
      <c r="AS873" s="10">
        <v>3.2000000000000001E-2</v>
      </c>
      <c r="AT873" s="10">
        <v>0.121</v>
      </c>
      <c r="AU873" s="16">
        <v>0.7183908045977011</v>
      </c>
      <c r="AV873" s="1" t="str">
        <f t="shared" si="13"/>
        <v>no</v>
      </c>
    </row>
    <row r="874" spans="1:48" ht="14.25" hidden="1" customHeight="1">
      <c r="A874" s="7">
        <v>870</v>
      </c>
      <c r="B874" s="8" t="s">
        <v>1586</v>
      </c>
      <c r="C874" s="8" t="s">
        <v>1585</v>
      </c>
      <c r="D874" s="9" t="s">
        <v>58</v>
      </c>
      <c r="E874" s="9" t="s">
        <v>51</v>
      </c>
      <c r="F874" s="9" t="s">
        <v>379</v>
      </c>
      <c r="G874" s="9">
        <v>1005</v>
      </c>
      <c r="H874" s="10">
        <v>0.38900000000000001</v>
      </c>
      <c r="I874" s="10">
        <v>0.33800000000000002</v>
      </c>
      <c r="J874" s="10">
        <v>0.19600000000000001</v>
      </c>
      <c r="K874" s="10">
        <v>0.89700000000000002</v>
      </c>
      <c r="L874" s="10">
        <v>0.55600000000000005</v>
      </c>
      <c r="M874" s="10">
        <v>0.72399999999999998</v>
      </c>
      <c r="N874" s="10">
        <v>0.74</v>
      </c>
      <c r="O874" s="9">
        <v>2055.9699999999998</v>
      </c>
      <c r="P874" s="9">
        <v>91</v>
      </c>
      <c r="Q874" s="9">
        <v>5</v>
      </c>
      <c r="R874" s="9">
        <v>242</v>
      </c>
      <c r="S874" s="11">
        <v>11500</v>
      </c>
      <c r="T874" s="9" t="s">
        <v>810</v>
      </c>
      <c r="U874" s="9" t="s">
        <v>377</v>
      </c>
      <c r="V874" s="11">
        <v>7800</v>
      </c>
      <c r="W874" s="11">
        <v>78378</v>
      </c>
      <c r="X874" s="11">
        <v>93564</v>
      </c>
      <c r="Y874" s="11">
        <v>75996</v>
      </c>
      <c r="Z874" s="11">
        <v>66969</v>
      </c>
      <c r="AA874" s="11">
        <v>7974</v>
      </c>
      <c r="AB874" s="11">
        <v>10556</v>
      </c>
      <c r="AC874" s="9" t="s">
        <v>248</v>
      </c>
      <c r="AD874" s="10">
        <v>0.29399999999999998</v>
      </c>
      <c r="AE874" s="10">
        <v>0.42</v>
      </c>
      <c r="AF874" s="10">
        <v>0.25</v>
      </c>
      <c r="AG874" s="9">
        <v>107.67</v>
      </c>
      <c r="AH874" s="9">
        <v>102</v>
      </c>
      <c r="AI874" s="9">
        <v>19.100000000000001</v>
      </c>
      <c r="AJ874" s="9">
        <v>20.157</v>
      </c>
      <c r="AK874" s="9">
        <v>1.0555600000000001</v>
      </c>
      <c r="AL874" s="10">
        <v>2.7E-2</v>
      </c>
      <c r="AM874" s="10">
        <v>0.48199999999999998</v>
      </c>
      <c r="AN874" s="10">
        <v>3.6999999999999998E-2</v>
      </c>
      <c r="AO874" s="10">
        <v>0.13500000000000001</v>
      </c>
      <c r="AP874" s="10">
        <v>0.16700000000000001</v>
      </c>
      <c r="AQ874" s="9">
        <v>3145</v>
      </c>
      <c r="AR874" s="9">
        <v>0.746</v>
      </c>
      <c r="AS874" s="10">
        <v>3.2000000000000001E-2</v>
      </c>
      <c r="AT874" s="10">
        <v>9.5000000000000001E-2</v>
      </c>
      <c r="AU874" s="16">
        <v>0.57273768613974796</v>
      </c>
      <c r="AV874" s="1" t="str">
        <f t="shared" si="13"/>
        <v>no</v>
      </c>
    </row>
    <row r="875" spans="1:48" ht="14.25" hidden="1" customHeight="1">
      <c r="A875" s="7">
        <v>871</v>
      </c>
      <c r="B875" s="8" t="s">
        <v>1587</v>
      </c>
      <c r="C875" s="8" t="s">
        <v>1585</v>
      </c>
      <c r="D875" s="9" t="s">
        <v>58</v>
      </c>
      <c r="E875" s="9" t="s">
        <v>59</v>
      </c>
      <c r="F875" s="9" t="s">
        <v>147</v>
      </c>
      <c r="G875" s="9">
        <v>1030</v>
      </c>
      <c r="H875" s="10">
        <v>0.46800000000000003</v>
      </c>
      <c r="I875" s="9">
        <v>0.45900000000000002</v>
      </c>
      <c r="J875" s="9">
        <v>0.43099999999999999</v>
      </c>
      <c r="K875" s="10">
        <v>0.88</v>
      </c>
      <c r="L875" s="10">
        <v>0.52800000000000002</v>
      </c>
      <c r="M875" s="10">
        <v>0.77600000000000002</v>
      </c>
      <c r="N875" s="10">
        <v>0.69</v>
      </c>
      <c r="O875" s="9">
        <v>837.82</v>
      </c>
      <c r="P875" s="9">
        <v>34</v>
      </c>
      <c r="Q875" s="9" t="s">
        <v>55</v>
      </c>
      <c r="R875" s="9">
        <v>149</v>
      </c>
      <c r="S875" s="9" t="s">
        <v>55</v>
      </c>
      <c r="T875" s="9" t="s">
        <v>55</v>
      </c>
      <c r="U875" s="9" t="s">
        <v>55</v>
      </c>
      <c r="V875" s="9" t="s">
        <v>55</v>
      </c>
      <c r="W875" s="11">
        <v>65838</v>
      </c>
      <c r="X875" s="11">
        <v>59652</v>
      </c>
      <c r="Y875" s="11">
        <v>47043</v>
      </c>
      <c r="Z875" s="11">
        <v>63729</v>
      </c>
      <c r="AA875" s="11">
        <v>24406</v>
      </c>
      <c r="AB875" s="11">
        <v>24406</v>
      </c>
      <c r="AC875" s="9" t="s">
        <v>55</v>
      </c>
      <c r="AD875" s="10">
        <v>0.6</v>
      </c>
      <c r="AE875" s="10">
        <v>0.38</v>
      </c>
      <c r="AF875" s="10">
        <v>0.21</v>
      </c>
      <c r="AG875" s="9">
        <v>64</v>
      </c>
      <c r="AH875" s="9">
        <v>65</v>
      </c>
      <c r="AI875" s="9">
        <v>13.09</v>
      </c>
      <c r="AJ875" s="9">
        <v>12.89</v>
      </c>
      <c r="AK875" s="9">
        <v>0.98462000000000005</v>
      </c>
      <c r="AL875" s="9" t="s">
        <v>55</v>
      </c>
      <c r="AM875" s="9" t="s">
        <v>55</v>
      </c>
      <c r="AN875" s="10">
        <v>0</v>
      </c>
      <c r="AO875" s="10">
        <v>0.121</v>
      </c>
      <c r="AP875" s="10">
        <v>0.16700000000000001</v>
      </c>
      <c r="AQ875" s="9">
        <v>1190</v>
      </c>
      <c r="AR875" s="9">
        <v>0.64100000000000001</v>
      </c>
      <c r="AS875" s="10">
        <v>4.5999999999999999E-2</v>
      </c>
      <c r="AT875" s="10" t="s">
        <v>462</v>
      </c>
      <c r="AU875" s="16">
        <v>0.60938452163315049</v>
      </c>
      <c r="AV875" s="1" t="str">
        <f t="shared" si="13"/>
        <v>no</v>
      </c>
    </row>
    <row r="876" spans="1:48" ht="14.25" hidden="1" customHeight="1">
      <c r="A876" s="7">
        <v>872</v>
      </c>
      <c r="B876" s="8" t="s">
        <v>1588</v>
      </c>
      <c r="C876" s="8" t="s">
        <v>1585</v>
      </c>
      <c r="D876" s="9" t="s">
        <v>58</v>
      </c>
      <c r="E876" s="9" t="s">
        <v>51</v>
      </c>
      <c r="F876" s="9" t="s">
        <v>379</v>
      </c>
      <c r="G876" s="9">
        <v>950</v>
      </c>
      <c r="H876" s="10">
        <v>0.48599999999999999</v>
      </c>
      <c r="I876" s="10">
        <v>0.435</v>
      </c>
      <c r="J876" s="10">
        <v>0.23400000000000001</v>
      </c>
      <c r="K876" s="10">
        <v>0.86699999999999999</v>
      </c>
      <c r="L876" s="10">
        <v>0.54100000000000004</v>
      </c>
      <c r="M876" s="10">
        <v>0.81699999999999995</v>
      </c>
      <c r="N876" s="10">
        <v>0.67</v>
      </c>
      <c r="O876" s="9">
        <v>2227.38</v>
      </c>
      <c r="P876" s="9">
        <v>127</v>
      </c>
      <c r="Q876" s="9" t="s">
        <v>55</v>
      </c>
      <c r="R876" s="9">
        <v>322</v>
      </c>
      <c r="S876" s="11">
        <v>11189</v>
      </c>
      <c r="T876" s="9" t="s">
        <v>1589</v>
      </c>
      <c r="U876" s="9" t="s">
        <v>377</v>
      </c>
      <c r="V876" s="11">
        <v>7076</v>
      </c>
      <c r="W876" s="11">
        <v>65422</v>
      </c>
      <c r="X876" s="11">
        <v>77481</v>
      </c>
      <c r="Y876" s="11">
        <v>65835</v>
      </c>
      <c r="Z876" s="11">
        <v>56187</v>
      </c>
      <c r="AA876" s="11">
        <v>7887</v>
      </c>
      <c r="AB876" s="11">
        <v>10469</v>
      </c>
      <c r="AC876" s="11" t="s">
        <v>666</v>
      </c>
      <c r="AD876" s="10">
        <v>0.25800000000000001</v>
      </c>
      <c r="AE876" s="10">
        <v>0.38</v>
      </c>
      <c r="AF876" s="10">
        <v>0.20399999999999999</v>
      </c>
      <c r="AG876" s="9">
        <v>88</v>
      </c>
      <c r="AH876" s="9">
        <v>199</v>
      </c>
      <c r="AI876" s="9">
        <v>25.31</v>
      </c>
      <c r="AJ876" s="9">
        <v>11.193</v>
      </c>
      <c r="AK876" s="9">
        <v>0.44220999999999999</v>
      </c>
      <c r="AL876" s="10">
        <v>3.0000000000000001E-3</v>
      </c>
      <c r="AM876" s="10">
        <v>0.45100000000000001</v>
      </c>
      <c r="AN876" s="10">
        <v>5.7000000000000002E-2</v>
      </c>
      <c r="AO876" s="10">
        <v>8.5999999999999993E-2</v>
      </c>
      <c r="AP876" s="10">
        <v>0.16700000000000001</v>
      </c>
      <c r="AQ876" s="9">
        <v>3449</v>
      </c>
      <c r="AR876" s="9">
        <v>0.158</v>
      </c>
      <c r="AS876" s="10">
        <v>8.1000000000000003E-2</v>
      </c>
      <c r="AT876" s="10">
        <v>0.22800000000000001</v>
      </c>
      <c r="AU876" s="16">
        <v>0.86355785837651122</v>
      </c>
      <c r="AV876" s="1" t="str">
        <f t="shared" si="13"/>
        <v>no</v>
      </c>
    </row>
    <row r="877" spans="1:48" ht="14.25" hidden="1" customHeight="1">
      <c r="A877" s="7">
        <v>873</v>
      </c>
      <c r="B877" s="8" t="s">
        <v>1590</v>
      </c>
      <c r="C877" s="8" t="s">
        <v>1585</v>
      </c>
      <c r="D877" s="9" t="s">
        <v>63</v>
      </c>
      <c r="E877" s="9" t="s">
        <v>51</v>
      </c>
      <c r="F877" s="9" t="s">
        <v>64</v>
      </c>
      <c r="G877" s="9">
        <v>1030</v>
      </c>
      <c r="H877" s="10">
        <v>0.54800000000000004</v>
      </c>
      <c r="I877" s="10">
        <v>0.50900000000000001</v>
      </c>
      <c r="J877" s="10">
        <v>0.30299999999999999</v>
      </c>
      <c r="K877" s="10">
        <v>0.874</v>
      </c>
      <c r="L877" s="10">
        <v>0.221</v>
      </c>
      <c r="M877" s="10">
        <v>0.38800000000000001</v>
      </c>
      <c r="N877" s="10">
        <v>0.76</v>
      </c>
      <c r="O877" s="9">
        <v>10452.780000000001</v>
      </c>
      <c r="P877" s="9">
        <v>286</v>
      </c>
      <c r="Q877" s="9">
        <v>171</v>
      </c>
      <c r="R877" s="9">
        <v>1910</v>
      </c>
      <c r="S877" s="11">
        <v>14328</v>
      </c>
      <c r="T877" s="9" t="s">
        <v>1591</v>
      </c>
      <c r="U877" s="9" t="s">
        <v>73</v>
      </c>
      <c r="V877" s="11">
        <v>8224</v>
      </c>
      <c r="W877" s="11">
        <v>84251</v>
      </c>
      <c r="X877" s="11">
        <v>90045</v>
      </c>
      <c r="Y877" s="11">
        <v>76257</v>
      </c>
      <c r="Z877" s="11">
        <v>69345</v>
      </c>
      <c r="AA877" s="11">
        <v>8172</v>
      </c>
      <c r="AB877" s="11">
        <v>11053</v>
      </c>
      <c r="AC877" s="9" t="s">
        <v>1047</v>
      </c>
      <c r="AD877" s="10">
        <v>0.311</v>
      </c>
      <c r="AE877" s="10">
        <v>0.26</v>
      </c>
      <c r="AF877" s="10">
        <v>0.246</v>
      </c>
      <c r="AG877" s="9">
        <v>655</v>
      </c>
      <c r="AH877" s="9">
        <v>1123.33</v>
      </c>
      <c r="AI877" s="9">
        <v>15.96</v>
      </c>
      <c r="AJ877" s="9">
        <v>9.3049999999999997</v>
      </c>
      <c r="AK877" s="9">
        <v>0.58309</v>
      </c>
      <c r="AL877" s="10">
        <v>0.24099999999999999</v>
      </c>
      <c r="AM877" s="10">
        <v>0.34599999999999997</v>
      </c>
      <c r="AN877" s="10">
        <v>6.4000000000000001E-2</v>
      </c>
      <c r="AO877" s="10">
        <v>0.08</v>
      </c>
      <c r="AP877" s="10">
        <v>0.16700000000000001</v>
      </c>
      <c r="AQ877" s="9">
        <v>12576</v>
      </c>
      <c r="AR877" s="9">
        <v>0.73099999999999998</v>
      </c>
      <c r="AS877" s="9">
        <v>8.6999999999999994E-2</v>
      </c>
      <c r="AT877" s="10">
        <v>0.23699999999999999</v>
      </c>
      <c r="AU877" s="16">
        <v>0.57770075101097629</v>
      </c>
      <c r="AV877" s="1" t="str">
        <f t="shared" si="13"/>
        <v>yes</v>
      </c>
    </row>
    <row r="878" spans="1:48" ht="14.25" hidden="1" customHeight="1">
      <c r="A878" s="7">
        <v>874</v>
      </c>
      <c r="B878" s="8" t="s">
        <v>1592</v>
      </c>
      <c r="C878" s="8" t="s">
        <v>1585</v>
      </c>
      <c r="D878" s="9" t="s">
        <v>69</v>
      </c>
      <c r="E878" s="9" t="s">
        <v>59</v>
      </c>
      <c r="F878" s="9" t="s">
        <v>276</v>
      </c>
      <c r="G878" s="9">
        <v>1000</v>
      </c>
      <c r="H878" s="10">
        <v>0.54800000000000004</v>
      </c>
      <c r="I878" s="10">
        <v>0.53</v>
      </c>
      <c r="J878" s="10">
        <v>0.37</v>
      </c>
      <c r="K878" s="10">
        <v>0.82599999999999996</v>
      </c>
      <c r="L878" s="10">
        <v>0.17699999999999999</v>
      </c>
      <c r="M878" s="10">
        <v>0.312</v>
      </c>
      <c r="N878" s="10">
        <v>0.72</v>
      </c>
      <c r="O878" s="9">
        <v>1197.46</v>
      </c>
      <c r="P878" s="9">
        <v>119</v>
      </c>
      <c r="Q878" s="9" t="s">
        <v>55</v>
      </c>
      <c r="R878" s="9">
        <v>269</v>
      </c>
      <c r="S878" s="9" t="s">
        <v>55</v>
      </c>
      <c r="T878" s="9" t="s">
        <v>55</v>
      </c>
      <c r="U878" s="9" t="s">
        <v>55</v>
      </c>
      <c r="V878" s="9" t="s">
        <v>55</v>
      </c>
      <c r="W878" s="11">
        <v>57632</v>
      </c>
      <c r="X878" s="11">
        <v>64674</v>
      </c>
      <c r="Y878" s="11">
        <v>58572</v>
      </c>
      <c r="Z878" s="11">
        <v>52623</v>
      </c>
      <c r="AA878" s="11">
        <v>26240</v>
      </c>
      <c r="AB878" s="11">
        <v>26240</v>
      </c>
      <c r="AC878" s="9" t="s">
        <v>55</v>
      </c>
      <c r="AD878" s="10">
        <v>0.28000000000000003</v>
      </c>
      <c r="AE878" s="10">
        <v>0.28999999999999998</v>
      </c>
      <c r="AF878" s="10">
        <v>0.31900000000000001</v>
      </c>
      <c r="AG878" s="9">
        <v>60</v>
      </c>
      <c r="AH878" s="9">
        <v>98</v>
      </c>
      <c r="AI878" s="9">
        <v>19.96</v>
      </c>
      <c r="AJ878" s="9">
        <v>12.218999999999999</v>
      </c>
      <c r="AK878" s="9">
        <v>0.61224000000000001</v>
      </c>
      <c r="AL878" s="9" t="s">
        <v>55</v>
      </c>
      <c r="AM878" s="9" t="s">
        <v>55</v>
      </c>
      <c r="AN878" s="10">
        <v>6.0000000000000001E-3</v>
      </c>
      <c r="AO878" s="10">
        <v>8.1000000000000003E-2</v>
      </c>
      <c r="AP878" s="10">
        <v>0.16700000000000001</v>
      </c>
      <c r="AQ878" s="9">
        <v>1482</v>
      </c>
      <c r="AR878" s="9">
        <v>1.7000000000000001E-2</v>
      </c>
      <c r="AS878" s="10">
        <v>8.5999999999999993E-2</v>
      </c>
      <c r="AT878" s="9">
        <v>0.26800000000000002</v>
      </c>
      <c r="AU878" s="16">
        <v>0.98328416912487704</v>
      </c>
      <c r="AV878" s="1" t="str">
        <f t="shared" si="13"/>
        <v>no</v>
      </c>
    </row>
    <row r="879" spans="1:48" ht="14.25" hidden="1" customHeight="1">
      <c r="A879" s="7">
        <v>875</v>
      </c>
      <c r="B879" s="8" t="s">
        <v>1593</v>
      </c>
      <c r="C879" s="8" t="s">
        <v>1585</v>
      </c>
      <c r="D879" s="9" t="s">
        <v>63</v>
      </c>
      <c r="E879" s="9" t="s">
        <v>51</v>
      </c>
      <c r="F879" s="9" t="s">
        <v>64</v>
      </c>
      <c r="G879" s="9">
        <v>1015</v>
      </c>
      <c r="H879" s="10">
        <v>0.53700000000000003</v>
      </c>
      <c r="I879" s="10">
        <v>0.47599999999999998</v>
      </c>
      <c r="J879" s="10">
        <v>0.32900000000000001</v>
      </c>
      <c r="K879" s="10">
        <v>0.746</v>
      </c>
      <c r="L879" s="10">
        <v>0.33300000000000002</v>
      </c>
      <c r="M879" s="10">
        <v>0.53500000000000003</v>
      </c>
      <c r="N879" s="10">
        <v>0.77</v>
      </c>
      <c r="O879" s="9">
        <v>7700.05</v>
      </c>
      <c r="P879" s="9">
        <v>570</v>
      </c>
      <c r="Q879" s="9">
        <v>219</v>
      </c>
      <c r="R879" s="9">
        <v>1292</v>
      </c>
      <c r="S879" s="9">
        <v>15265</v>
      </c>
      <c r="T879" s="9" t="s">
        <v>539</v>
      </c>
      <c r="U879" s="9" t="s">
        <v>373</v>
      </c>
      <c r="V879" s="9">
        <v>10586</v>
      </c>
      <c r="W879" s="11">
        <v>76642</v>
      </c>
      <c r="X879" s="11">
        <v>91566</v>
      </c>
      <c r="Y879" s="11">
        <v>69921</v>
      </c>
      <c r="Z879" s="11">
        <v>62901</v>
      </c>
      <c r="AA879" s="11">
        <v>8457</v>
      </c>
      <c r="AB879" s="11">
        <v>11338</v>
      </c>
      <c r="AC879" s="9" t="s">
        <v>1191</v>
      </c>
      <c r="AD879" s="10">
        <v>0.317</v>
      </c>
      <c r="AE879" s="10">
        <v>0.28000000000000003</v>
      </c>
      <c r="AF879" s="10">
        <v>0.26300000000000001</v>
      </c>
      <c r="AG879" s="9">
        <v>481.67</v>
      </c>
      <c r="AH879" s="9">
        <v>734.67</v>
      </c>
      <c r="AI879" s="9">
        <v>15.99</v>
      </c>
      <c r="AJ879" s="9">
        <v>10.481</v>
      </c>
      <c r="AK879" s="9">
        <v>0.65563000000000005</v>
      </c>
      <c r="AL879" s="9">
        <v>7.0999999999999994E-2</v>
      </c>
      <c r="AM879" s="9">
        <v>0.45200000000000001</v>
      </c>
      <c r="AN879" s="10">
        <v>2.7E-2</v>
      </c>
      <c r="AO879" s="10">
        <v>0.113</v>
      </c>
      <c r="AP879" s="10">
        <v>0.16700000000000001</v>
      </c>
      <c r="AQ879" s="9">
        <v>9971</v>
      </c>
      <c r="AR879" s="9">
        <v>0.879</v>
      </c>
      <c r="AS879" s="9">
        <v>5.3999999999999999E-2</v>
      </c>
      <c r="AT879" s="10">
        <v>0.22</v>
      </c>
      <c r="AU879" s="16">
        <v>0.53219797764768495</v>
      </c>
      <c r="AV879" s="1" t="str">
        <f t="shared" si="13"/>
        <v>yes</v>
      </c>
    </row>
    <row r="880" spans="1:48" ht="14.25" hidden="1" customHeight="1">
      <c r="A880" s="7">
        <v>577</v>
      </c>
      <c r="B880" s="8" t="s">
        <v>1179</v>
      </c>
      <c r="C880" s="8" t="s">
        <v>1170</v>
      </c>
      <c r="D880" s="9" t="s">
        <v>50</v>
      </c>
      <c r="E880" s="9" t="s">
        <v>51</v>
      </c>
      <c r="F880" s="9" t="s">
        <v>128</v>
      </c>
      <c r="G880" s="9">
        <v>1230</v>
      </c>
      <c r="H880" s="10">
        <v>0.69899999999999995</v>
      </c>
      <c r="I880" s="10">
        <v>0.64500000000000002</v>
      </c>
      <c r="J880" s="10">
        <v>0.41799999999999998</v>
      </c>
      <c r="K880" s="10">
        <v>0.82799999999999996</v>
      </c>
      <c r="L880" s="10">
        <v>0.26400000000000001</v>
      </c>
      <c r="M880" s="10">
        <v>0.60899999999999999</v>
      </c>
      <c r="N880" s="10">
        <v>0.91</v>
      </c>
      <c r="O880" s="9">
        <v>14479.11</v>
      </c>
      <c r="P880" s="9">
        <v>1357</v>
      </c>
      <c r="Q880" s="9" t="s">
        <v>55</v>
      </c>
      <c r="R880" s="9">
        <v>3097</v>
      </c>
      <c r="S880" s="11">
        <v>11277</v>
      </c>
      <c r="T880" s="9" t="s">
        <v>1180</v>
      </c>
      <c r="U880" s="9" t="s">
        <v>1181</v>
      </c>
      <c r="V880" s="11">
        <v>11186</v>
      </c>
      <c r="W880" s="11">
        <v>109546</v>
      </c>
      <c r="X880" s="11">
        <v>121698</v>
      </c>
      <c r="Y880" s="11">
        <v>101916</v>
      </c>
      <c r="Z880" s="11">
        <v>98208</v>
      </c>
      <c r="AA880" s="11">
        <v>6810</v>
      </c>
      <c r="AB880" s="11">
        <v>13920</v>
      </c>
      <c r="AC880" s="9" t="s">
        <v>1182</v>
      </c>
      <c r="AD880" s="10">
        <v>0.69699999999999995</v>
      </c>
      <c r="AE880" s="10">
        <v>0.48</v>
      </c>
      <c r="AF880" s="10">
        <v>0.45400000000000001</v>
      </c>
      <c r="AG880" s="9">
        <v>747</v>
      </c>
      <c r="AH880" s="9">
        <v>789.67</v>
      </c>
      <c r="AI880" s="9">
        <v>19.38</v>
      </c>
      <c r="AJ880" s="9">
        <v>18.335999999999999</v>
      </c>
      <c r="AK880" s="9">
        <v>0.94596999999999998</v>
      </c>
      <c r="AL880" s="10">
        <v>8.9999999999999993E-3</v>
      </c>
      <c r="AM880" s="10">
        <v>0.60399999999999998</v>
      </c>
      <c r="AN880" s="10">
        <v>0.128</v>
      </c>
      <c r="AO880" s="10">
        <v>0.61099999999999999</v>
      </c>
      <c r="AP880" s="10">
        <v>0.42699999999999999</v>
      </c>
      <c r="AQ880" s="9">
        <v>18433</v>
      </c>
      <c r="AR880" s="9">
        <v>0.53100000000000003</v>
      </c>
      <c r="AS880" s="10" t="s">
        <v>1183</v>
      </c>
      <c r="AT880" s="10">
        <v>2E-3</v>
      </c>
      <c r="AU880" s="16">
        <v>0.6531678641410843</v>
      </c>
      <c r="AV880" s="1" t="str">
        <f t="shared" si="13"/>
        <v>yes</v>
      </c>
    </row>
    <row r="881" spans="1:48" ht="14.25" customHeight="1">
      <c r="A881" s="7">
        <v>877</v>
      </c>
      <c r="B881" s="8" t="s">
        <v>1597</v>
      </c>
      <c r="C881" s="8" t="s">
        <v>1595</v>
      </c>
      <c r="D881" s="9" t="s">
        <v>50</v>
      </c>
      <c r="E881" s="9" t="s">
        <v>59</v>
      </c>
      <c r="F881" s="9" t="s">
        <v>203</v>
      </c>
      <c r="G881" s="9">
        <v>1145</v>
      </c>
      <c r="H881" s="10">
        <v>0.68899999999999995</v>
      </c>
      <c r="I881" s="10">
        <v>0.68</v>
      </c>
      <c r="J881" s="10">
        <v>0.56899999999999995</v>
      </c>
      <c r="K881" s="10">
        <v>0.81399999999999995</v>
      </c>
      <c r="L881" s="10">
        <v>5.7000000000000002E-2</v>
      </c>
      <c r="M881" s="10">
        <v>0.246</v>
      </c>
      <c r="N881" s="10">
        <v>0.83</v>
      </c>
      <c r="O881" s="9">
        <v>6878.65</v>
      </c>
      <c r="P881" s="9">
        <v>273</v>
      </c>
      <c r="Q881" s="9">
        <v>226</v>
      </c>
      <c r="R881" s="9">
        <v>1347</v>
      </c>
      <c r="S881" s="9" t="s">
        <v>55</v>
      </c>
      <c r="T881" s="9" t="s">
        <v>55</v>
      </c>
      <c r="U881" s="9" t="s">
        <v>55</v>
      </c>
      <c r="V881" s="9" t="s">
        <v>55</v>
      </c>
      <c r="W881" s="11">
        <v>95461</v>
      </c>
      <c r="X881" s="11">
        <v>100575</v>
      </c>
      <c r="Y881" s="11">
        <v>81702</v>
      </c>
      <c r="Z881" s="11">
        <v>71793</v>
      </c>
      <c r="AA881" s="11">
        <v>30000</v>
      </c>
      <c r="AB881" s="11">
        <v>30000</v>
      </c>
      <c r="AC881" s="9" t="s">
        <v>55</v>
      </c>
      <c r="AD881" s="10">
        <v>0.67600000000000005</v>
      </c>
      <c r="AE881" s="10">
        <v>0.18</v>
      </c>
      <c r="AF881" s="10">
        <v>0.17799999999999999</v>
      </c>
      <c r="AG881" s="9">
        <v>483.67</v>
      </c>
      <c r="AH881" s="9">
        <v>481</v>
      </c>
      <c r="AI881" s="9">
        <v>14.22</v>
      </c>
      <c r="AJ881" s="9">
        <v>14.301</v>
      </c>
      <c r="AK881" s="9">
        <v>1.0055400000000001</v>
      </c>
      <c r="AL881" s="9" t="s">
        <v>55</v>
      </c>
      <c r="AM881" s="9" t="s">
        <v>55</v>
      </c>
      <c r="AN881" s="10">
        <v>1.2999999999999999E-2</v>
      </c>
      <c r="AO881" s="10">
        <v>0.153</v>
      </c>
      <c r="AP881" s="10">
        <v>0.252</v>
      </c>
      <c r="AQ881" s="9">
        <v>7350</v>
      </c>
      <c r="AR881" s="9">
        <v>0.58899999999999997</v>
      </c>
      <c r="AS881" s="10">
        <v>9.8000000000000004E-2</v>
      </c>
      <c r="AT881" s="10">
        <v>1.2E-2</v>
      </c>
      <c r="AU881" s="16">
        <v>0.62932662051604782</v>
      </c>
      <c r="AV881" s="1" t="str">
        <f t="shared" si="13"/>
        <v>yes</v>
      </c>
    </row>
    <row r="882" spans="1:48" ht="14.25" hidden="1" customHeight="1">
      <c r="A882" s="7">
        <v>878</v>
      </c>
      <c r="B882" s="8" t="s">
        <v>965</v>
      </c>
      <c r="C882" s="8" t="s">
        <v>1595</v>
      </c>
      <c r="D882" s="9" t="s">
        <v>50</v>
      </c>
      <c r="E882" s="9" t="s">
        <v>59</v>
      </c>
      <c r="F882" s="9" t="s">
        <v>118</v>
      </c>
      <c r="G882" s="9">
        <v>902.5</v>
      </c>
      <c r="H882" s="10">
        <v>0.33500000000000002</v>
      </c>
      <c r="I882" s="10">
        <v>0.33500000000000002</v>
      </c>
      <c r="J882" s="10">
        <v>0.28499999999999998</v>
      </c>
      <c r="K882" s="10">
        <v>0.73299999999999998</v>
      </c>
      <c r="L882" s="10">
        <v>0.25800000000000001</v>
      </c>
      <c r="M882" s="10">
        <v>0.54700000000000004</v>
      </c>
      <c r="N882" s="10">
        <v>0.6</v>
      </c>
      <c r="O882" s="9">
        <v>5142.1099999999997</v>
      </c>
      <c r="P882" s="9">
        <v>611</v>
      </c>
      <c r="Q882" s="9" t="s">
        <v>55</v>
      </c>
      <c r="R882" s="9">
        <v>800</v>
      </c>
      <c r="S882" s="9" t="s">
        <v>55</v>
      </c>
      <c r="T882" s="9" t="s">
        <v>55</v>
      </c>
      <c r="U882" s="9" t="s">
        <v>55</v>
      </c>
      <c r="V882" s="9" t="s">
        <v>55</v>
      </c>
      <c r="W882" s="11">
        <v>55337</v>
      </c>
      <c r="X882" s="11">
        <v>47700</v>
      </c>
      <c r="Y882" s="11">
        <v>39645</v>
      </c>
      <c r="Z882" s="11">
        <v>39924</v>
      </c>
      <c r="AA882" s="11">
        <v>15714</v>
      </c>
      <c r="AB882" s="11">
        <v>15714</v>
      </c>
      <c r="AC882" s="9" t="s">
        <v>55</v>
      </c>
      <c r="AD882" s="10">
        <v>0.19600000000000001</v>
      </c>
      <c r="AE882" s="10">
        <v>0.63</v>
      </c>
      <c r="AF882" s="10">
        <v>0.53600000000000003</v>
      </c>
      <c r="AG882" s="9">
        <v>178</v>
      </c>
      <c r="AH882" s="9">
        <v>374.67</v>
      </c>
      <c r="AI882" s="9">
        <v>28.89</v>
      </c>
      <c r="AJ882" s="9">
        <v>13.725</v>
      </c>
      <c r="AK882" s="9">
        <v>0.47509000000000001</v>
      </c>
      <c r="AL882" s="9" t="s">
        <v>55</v>
      </c>
      <c r="AM882" s="9" t="s">
        <v>55</v>
      </c>
      <c r="AN882" s="10">
        <v>6.0000000000000001E-3</v>
      </c>
      <c r="AO882" s="10">
        <v>0.48799999999999999</v>
      </c>
      <c r="AP882" s="10">
        <v>0.252</v>
      </c>
      <c r="AQ882" s="9">
        <v>5951</v>
      </c>
      <c r="AR882" s="9">
        <v>1.825</v>
      </c>
      <c r="AS882" s="9" t="s">
        <v>1332</v>
      </c>
      <c r="AT882" s="10">
        <v>0.13900000000000001</v>
      </c>
      <c r="AU882" s="16">
        <v>0.35398230088495586</v>
      </c>
      <c r="AV882" s="1" t="str">
        <f t="shared" si="13"/>
        <v>yes</v>
      </c>
    </row>
    <row r="883" spans="1:48" ht="14.25" hidden="1" customHeight="1">
      <c r="A883" s="7">
        <v>879</v>
      </c>
      <c r="B883" s="8" t="s">
        <v>1598</v>
      </c>
      <c r="C883" s="8" t="s">
        <v>1595</v>
      </c>
      <c r="D883" s="9" t="s">
        <v>58</v>
      </c>
      <c r="E883" s="9" t="s">
        <v>59</v>
      </c>
      <c r="F883" s="9" t="s">
        <v>147</v>
      </c>
      <c r="G883" s="9">
        <v>967</v>
      </c>
      <c r="H883" s="10">
        <v>0.56499999999999995</v>
      </c>
      <c r="I883" s="10">
        <v>0.56000000000000005</v>
      </c>
      <c r="J883" s="10">
        <v>0.49199999999999999</v>
      </c>
      <c r="K883" s="10">
        <v>0.93400000000000005</v>
      </c>
      <c r="L883" s="10">
        <v>0.38</v>
      </c>
      <c r="M883" s="10">
        <v>0.65400000000000003</v>
      </c>
      <c r="N883" s="10">
        <v>0.65</v>
      </c>
      <c r="O883" s="9">
        <v>1160.67</v>
      </c>
      <c r="P883" s="9">
        <v>65</v>
      </c>
      <c r="Q883" s="9" t="s">
        <v>55</v>
      </c>
      <c r="R883" s="9">
        <v>330</v>
      </c>
      <c r="S883" s="9" t="s">
        <v>55</v>
      </c>
      <c r="T883" s="9" t="s">
        <v>55</v>
      </c>
      <c r="U883" s="9" t="s">
        <v>55</v>
      </c>
      <c r="V883" s="9" t="s">
        <v>55</v>
      </c>
      <c r="W883" s="11">
        <v>50994</v>
      </c>
      <c r="X883" s="11">
        <v>59517</v>
      </c>
      <c r="Y883" s="11">
        <v>52821</v>
      </c>
      <c r="Z883" s="11">
        <v>41166</v>
      </c>
      <c r="AA883" s="11">
        <v>23300</v>
      </c>
      <c r="AB883" s="11">
        <v>23300</v>
      </c>
      <c r="AC883" s="9" t="s">
        <v>55</v>
      </c>
      <c r="AD883" s="10">
        <v>0.625</v>
      </c>
      <c r="AE883" s="10">
        <v>0.45</v>
      </c>
      <c r="AF883" s="10">
        <v>0.35199999999999998</v>
      </c>
      <c r="AG883" s="9">
        <v>78.33</v>
      </c>
      <c r="AH883" s="9">
        <v>150.66999999999999</v>
      </c>
      <c r="AI883" s="9">
        <v>14.82</v>
      </c>
      <c r="AJ883" s="9">
        <v>7.7039999999999997</v>
      </c>
      <c r="AK883" s="9">
        <v>0.51990999999999998</v>
      </c>
      <c r="AL883" s="9" t="s">
        <v>55</v>
      </c>
      <c r="AM883" s="9" t="s">
        <v>55</v>
      </c>
      <c r="AN883" s="10">
        <v>2.1000000000000001E-2</v>
      </c>
      <c r="AO883" s="10">
        <v>0.111</v>
      </c>
      <c r="AP883" s="10">
        <v>0.252</v>
      </c>
      <c r="AQ883" s="9">
        <v>1489</v>
      </c>
      <c r="AR883" s="9">
        <v>0.95799999999999996</v>
      </c>
      <c r="AS883" s="10">
        <v>0.14000000000000001</v>
      </c>
      <c r="AT883" s="10" t="s">
        <v>471</v>
      </c>
      <c r="AU883" s="16">
        <v>0.51072522982635338</v>
      </c>
      <c r="AV883" s="1" t="str">
        <f t="shared" si="13"/>
        <v>no</v>
      </c>
    </row>
    <row r="884" spans="1:48" ht="14.25" hidden="1" customHeight="1">
      <c r="A884" s="7">
        <v>880</v>
      </c>
      <c r="B884" s="8" t="s">
        <v>1599</v>
      </c>
      <c r="C884" s="8" t="s">
        <v>1595</v>
      </c>
      <c r="D884" s="9" t="s">
        <v>69</v>
      </c>
      <c r="E884" s="9" t="s">
        <v>59</v>
      </c>
      <c r="F884" s="9" t="s">
        <v>189</v>
      </c>
      <c r="G884" s="9">
        <v>990</v>
      </c>
      <c r="H884" s="10">
        <v>0.45800000000000002</v>
      </c>
      <c r="I884" s="10">
        <v>0.437</v>
      </c>
      <c r="J884" s="10">
        <v>0.32200000000000001</v>
      </c>
      <c r="K884" s="10">
        <v>0.69299999999999995</v>
      </c>
      <c r="L884" s="10">
        <v>3.5000000000000003E-2</v>
      </c>
      <c r="M884" s="10">
        <v>0.184</v>
      </c>
      <c r="N884" s="10">
        <v>0.65</v>
      </c>
      <c r="O884" s="9">
        <v>2069.06</v>
      </c>
      <c r="P884" s="9">
        <v>131</v>
      </c>
      <c r="Q884" s="9">
        <v>1</v>
      </c>
      <c r="R884" s="9">
        <v>352</v>
      </c>
      <c r="S884" s="9" t="s">
        <v>55</v>
      </c>
      <c r="T884" s="9" t="s">
        <v>55</v>
      </c>
      <c r="U884" s="9" t="s">
        <v>55</v>
      </c>
      <c r="V884" s="9" t="s">
        <v>55</v>
      </c>
      <c r="W884" s="11">
        <v>51922</v>
      </c>
      <c r="X884" s="11">
        <v>55944</v>
      </c>
      <c r="Y884" s="11">
        <v>51579</v>
      </c>
      <c r="Z884" s="11">
        <v>45576</v>
      </c>
      <c r="AA884" s="11">
        <v>25360</v>
      </c>
      <c r="AB884" s="11">
        <v>25360</v>
      </c>
      <c r="AC884" s="9" t="s">
        <v>55</v>
      </c>
      <c r="AD884" s="10">
        <v>0.23200000000000001</v>
      </c>
      <c r="AE884" s="10">
        <v>0.44</v>
      </c>
      <c r="AF884" s="10">
        <v>0.40200000000000002</v>
      </c>
      <c r="AG884" s="9">
        <v>156</v>
      </c>
      <c r="AH884" s="9">
        <v>194</v>
      </c>
      <c r="AI884" s="9">
        <v>13.26</v>
      </c>
      <c r="AJ884" s="9">
        <v>10.664999999999999</v>
      </c>
      <c r="AK884" s="9">
        <v>0.80411999999999995</v>
      </c>
      <c r="AL884" s="9" t="s">
        <v>55</v>
      </c>
      <c r="AM884" s="9" t="s">
        <v>55</v>
      </c>
      <c r="AN884" s="10">
        <v>4.7E-2</v>
      </c>
      <c r="AO884" s="10">
        <v>0.12</v>
      </c>
      <c r="AP884" s="10">
        <v>0.252</v>
      </c>
      <c r="AQ884" s="9">
        <v>2528</v>
      </c>
      <c r="AR884" s="9">
        <v>0.35299999999999998</v>
      </c>
      <c r="AS884" s="10">
        <v>0.13200000000000001</v>
      </c>
      <c r="AT884" s="10">
        <v>0.22600000000000001</v>
      </c>
      <c r="AU884" s="16">
        <v>0.73909830007390986</v>
      </c>
      <c r="AV884" s="1" t="str">
        <f t="shared" si="13"/>
        <v>no</v>
      </c>
    </row>
    <row r="885" spans="1:48" ht="14.25" hidden="1" customHeight="1">
      <c r="A885" s="7">
        <v>881</v>
      </c>
      <c r="B885" s="8" t="s">
        <v>1600</v>
      </c>
      <c r="C885" s="8" t="s">
        <v>1595</v>
      </c>
      <c r="D885" s="9" t="s">
        <v>69</v>
      </c>
      <c r="E885" s="9" t="s">
        <v>59</v>
      </c>
      <c r="F885" s="9" t="s">
        <v>271</v>
      </c>
      <c r="G885" s="9">
        <v>1110</v>
      </c>
      <c r="H885" s="10">
        <v>0.52200000000000002</v>
      </c>
      <c r="I885" s="10">
        <v>0.495</v>
      </c>
      <c r="J885" s="10">
        <v>0.32800000000000001</v>
      </c>
      <c r="K885" s="10">
        <v>0.76500000000000001</v>
      </c>
      <c r="L885" s="10">
        <v>7.8E-2</v>
      </c>
      <c r="M885" s="10">
        <v>0.23799999999999999</v>
      </c>
      <c r="N885" s="10">
        <v>0.8</v>
      </c>
      <c r="O885" s="9">
        <v>1620.65</v>
      </c>
      <c r="P885" s="9">
        <v>219</v>
      </c>
      <c r="Q885" s="9" t="s">
        <v>55</v>
      </c>
      <c r="R885" s="9">
        <v>255</v>
      </c>
      <c r="S885" s="11" t="s">
        <v>55</v>
      </c>
      <c r="T885" s="9" t="s">
        <v>55</v>
      </c>
      <c r="U885" s="9" t="s">
        <v>55</v>
      </c>
      <c r="V885" s="11" t="s">
        <v>55</v>
      </c>
      <c r="W885" s="11">
        <v>55994</v>
      </c>
      <c r="X885" s="11">
        <v>66582</v>
      </c>
      <c r="Y885" s="11">
        <v>51876</v>
      </c>
      <c r="Z885" s="11">
        <v>38511</v>
      </c>
      <c r="AA885" s="11">
        <v>30166</v>
      </c>
      <c r="AB885" s="11">
        <v>30166</v>
      </c>
      <c r="AC885" s="9" t="s">
        <v>55</v>
      </c>
      <c r="AD885" s="10">
        <v>0.47599999999999998</v>
      </c>
      <c r="AE885" s="10">
        <v>0.43</v>
      </c>
      <c r="AF885" s="10">
        <v>0.42299999999999999</v>
      </c>
      <c r="AG885" s="9">
        <v>103</v>
      </c>
      <c r="AH885" s="9">
        <v>134.66999999999999</v>
      </c>
      <c r="AI885" s="9">
        <v>15.73</v>
      </c>
      <c r="AJ885" s="9">
        <v>12.034000000000001</v>
      </c>
      <c r="AK885" s="9">
        <v>0.76485000000000003</v>
      </c>
      <c r="AL885" s="10" t="s">
        <v>55</v>
      </c>
      <c r="AM885" s="10" t="s">
        <v>55</v>
      </c>
      <c r="AN885" s="10">
        <v>9.9000000000000005E-2</v>
      </c>
      <c r="AO885" s="10">
        <v>0.41</v>
      </c>
      <c r="AP885" s="10">
        <v>0.252</v>
      </c>
      <c r="AQ885" s="9">
        <v>1842</v>
      </c>
      <c r="AR885" s="9">
        <v>0.39200000000000002</v>
      </c>
      <c r="AS885" s="10" t="s">
        <v>1601</v>
      </c>
      <c r="AT885" s="10">
        <v>4.5999999999999999E-2</v>
      </c>
      <c r="AU885" s="16">
        <v>0.7183908045977011</v>
      </c>
      <c r="AV885" s="1" t="str">
        <f t="shared" si="13"/>
        <v>no</v>
      </c>
    </row>
    <row r="886" spans="1:48" ht="14.25" hidden="1" customHeight="1">
      <c r="A886" s="7">
        <v>882</v>
      </c>
      <c r="B886" s="8" t="s">
        <v>1602</v>
      </c>
      <c r="C886" s="8" t="s">
        <v>1595</v>
      </c>
      <c r="D886" s="9" t="s">
        <v>69</v>
      </c>
      <c r="E886" s="9" t="s">
        <v>59</v>
      </c>
      <c r="F886" s="9" t="s">
        <v>271</v>
      </c>
      <c r="G886" s="9">
        <v>980</v>
      </c>
      <c r="H886" s="10">
        <v>0.45</v>
      </c>
      <c r="I886" s="10">
        <v>0.435</v>
      </c>
      <c r="J886" s="10">
        <v>0.31</v>
      </c>
      <c r="K886" s="10">
        <v>0.84299999999999997</v>
      </c>
      <c r="L886" s="10">
        <v>0.24399999999999999</v>
      </c>
      <c r="M886" s="10">
        <v>0.64700000000000002</v>
      </c>
      <c r="N886" s="10">
        <v>0.7</v>
      </c>
      <c r="O886" s="9">
        <v>1243.56</v>
      </c>
      <c r="P886" s="9">
        <v>102</v>
      </c>
      <c r="Q886" s="9" t="s">
        <v>55</v>
      </c>
      <c r="R886" s="9">
        <v>354</v>
      </c>
      <c r="S886" s="9" t="s">
        <v>55</v>
      </c>
      <c r="T886" s="9" t="s">
        <v>55</v>
      </c>
      <c r="U886" s="9" t="s">
        <v>55</v>
      </c>
      <c r="V886" s="9" t="s">
        <v>55</v>
      </c>
      <c r="W886" s="11">
        <v>52867</v>
      </c>
      <c r="X886" s="11">
        <v>55908</v>
      </c>
      <c r="Y886" s="11">
        <v>55458</v>
      </c>
      <c r="Z886" s="11">
        <v>47925</v>
      </c>
      <c r="AA886" s="11">
        <v>21210</v>
      </c>
      <c r="AB886" s="11">
        <v>21210</v>
      </c>
      <c r="AC886" s="9" t="s">
        <v>55</v>
      </c>
      <c r="AD886" s="10">
        <v>0.42899999999999999</v>
      </c>
      <c r="AE886" s="10">
        <v>0.36</v>
      </c>
      <c r="AF886" s="10">
        <v>0.33200000000000002</v>
      </c>
      <c r="AG886" s="9">
        <v>85.67</v>
      </c>
      <c r="AH886" s="9">
        <v>85</v>
      </c>
      <c r="AI886" s="9">
        <v>14.52</v>
      </c>
      <c r="AJ886" s="9">
        <v>14.63</v>
      </c>
      <c r="AK886" s="9">
        <v>1.0078400000000001</v>
      </c>
      <c r="AL886" s="9" t="s">
        <v>55</v>
      </c>
      <c r="AM886" s="9" t="s">
        <v>55</v>
      </c>
      <c r="AN886" s="10">
        <v>3.9E-2</v>
      </c>
      <c r="AO886" s="10">
        <v>0.17699999999999999</v>
      </c>
      <c r="AP886" s="10">
        <v>0.252</v>
      </c>
      <c r="AQ886" s="9">
        <v>1550</v>
      </c>
      <c r="AR886" s="9" t="s">
        <v>55</v>
      </c>
      <c r="AS886" s="9">
        <v>7.4999999999999997E-2</v>
      </c>
      <c r="AT886" s="9">
        <v>2.1000000000000001E-2</v>
      </c>
      <c r="AU886" s="16" t="s">
        <v>2055</v>
      </c>
      <c r="AV886" s="1" t="str">
        <f t="shared" si="13"/>
        <v>no</v>
      </c>
    </row>
    <row r="887" spans="1:48" ht="14.25" hidden="1" customHeight="1">
      <c r="A887" s="7">
        <v>883</v>
      </c>
      <c r="B887" s="8" t="s">
        <v>1603</v>
      </c>
      <c r="C887" s="8" t="s">
        <v>1595</v>
      </c>
      <c r="D887" s="9" t="s">
        <v>150</v>
      </c>
      <c r="E887" s="9" t="s">
        <v>59</v>
      </c>
      <c r="F887" s="9" t="s">
        <v>624</v>
      </c>
      <c r="G887" s="9">
        <v>1142.5</v>
      </c>
      <c r="H887" s="10">
        <v>0.54900000000000004</v>
      </c>
      <c r="I887" s="10">
        <v>0.52700000000000002</v>
      </c>
      <c r="J887" s="10">
        <v>0.40100000000000002</v>
      </c>
      <c r="K887" s="10">
        <v>0.64700000000000002</v>
      </c>
      <c r="L887" s="10">
        <v>0.1</v>
      </c>
      <c r="M887" s="10">
        <v>0.26300000000000001</v>
      </c>
      <c r="N887" s="10">
        <v>0.84</v>
      </c>
      <c r="O887" s="9">
        <v>3993.78</v>
      </c>
      <c r="P887" s="9">
        <v>523</v>
      </c>
      <c r="Q887" s="9">
        <v>119</v>
      </c>
      <c r="R887" s="9">
        <v>592</v>
      </c>
      <c r="S887" s="9" t="s">
        <v>55</v>
      </c>
      <c r="T887" s="9" t="s">
        <v>55</v>
      </c>
      <c r="U887" s="9" t="s">
        <v>55</v>
      </c>
      <c r="V887" s="9" t="s">
        <v>55</v>
      </c>
      <c r="W887" s="11">
        <v>78370</v>
      </c>
      <c r="X887" s="11">
        <v>69039</v>
      </c>
      <c r="Y887" s="11">
        <v>67077</v>
      </c>
      <c r="Z887" s="11">
        <v>62082</v>
      </c>
      <c r="AA887" s="11">
        <v>28624</v>
      </c>
      <c r="AB887" s="11">
        <v>28624</v>
      </c>
      <c r="AC887" s="9" t="s">
        <v>55</v>
      </c>
      <c r="AD887" s="10">
        <v>0.41699999999999998</v>
      </c>
      <c r="AE887" s="10">
        <v>0.19</v>
      </c>
      <c r="AF887" s="10">
        <v>0.246</v>
      </c>
      <c r="AG887" s="9">
        <v>214.67</v>
      </c>
      <c r="AH887" s="9">
        <v>495</v>
      </c>
      <c r="AI887" s="9">
        <v>18.600000000000001</v>
      </c>
      <c r="AJ887" s="9">
        <v>8.0679999999999996</v>
      </c>
      <c r="AK887" s="9">
        <v>0.43367</v>
      </c>
      <c r="AL887" s="9" t="s">
        <v>55</v>
      </c>
      <c r="AM887" s="9" t="s">
        <v>55</v>
      </c>
      <c r="AN887" s="10">
        <v>1.6E-2</v>
      </c>
      <c r="AO887" s="10">
        <v>0.19600000000000001</v>
      </c>
      <c r="AP887" s="10">
        <v>0.252</v>
      </c>
      <c r="AQ887" s="9">
        <v>4680</v>
      </c>
      <c r="AR887" s="9">
        <v>0.24299999999999999</v>
      </c>
      <c r="AS887" s="10">
        <v>5.6000000000000001E-2</v>
      </c>
      <c r="AT887" s="10">
        <v>0.13100000000000001</v>
      </c>
      <c r="AU887" s="16">
        <v>0.80450522928399026</v>
      </c>
      <c r="AV887" s="1" t="str">
        <f t="shared" si="13"/>
        <v>no</v>
      </c>
    </row>
    <row r="888" spans="1:48" ht="14.25" hidden="1" customHeight="1">
      <c r="A888" s="7">
        <v>884</v>
      </c>
      <c r="B888" s="8" t="s">
        <v>1604</v>
      </c>
      <c r="C888" s="8" t="s">
        <v>1595</v>
      </c>
      <c r="D888" s="9" t="s">
        <v>150</v>
      </c>
      <c r="E888" s="9" t="s">
        <v>51</v>
      </c>
      <c r="F888" s="9" t="s">
        <v>160</v>
      </c>
      <c r="G888" s="9">
        <v>985</v>
      </c>
      <c r="H888" s="10">
        <v>0.432</v>
      </c>
      <c r="I888" s="10">
        <v>0.379</v>
      </c>
      <c r="J888" s="10">
        <v>0.20100000000000001</v>
      </c>
      <c r="K888" s="10">
        <v>0.79500000000000004</v>
      </c>
      <c r="L888" s="10">
        <v>0.17</v>
      </c>
      <c r="M888" s="10">
        <v>0.35299999999999998</v>
      </c>
      <c r="N888" s="10">
        <v>0.71</v>
      </c>
      <c r="O888" s="9">
        <v>12486.11</v>
      </c>
      <c r="P888" s="9">
        <v>582</v>
      </c>
      <c r="Q888" s="9">
        <v>267</v>
      </c>
      <c r="R888" s="9">
        <v>2276</v>
      </c>
      <c r="S888" s="9">
        <v>14815</v>
      </c>
      <c r="T888" s="9" t="s">
        <v>1605</v>
      </c>
      <c r="U888" s="9" t="s">
        <v>1181</v>
      </c>
      <c r="V888" s="9">
        <v>12944</v>
      </c>
      <c r="W888" s="9">
        <v>70881</v>
      </c>
      <c r="X888" s="9">
        <v>80181</v>
      </c>
      <c r="Y888" s="9">
        <v>63387</v>
      </c>
      <c r="Z888" s="9">
        <v>55719</v>
      </c>
      <c r="AA888" s="11">
        <v>8153</v>
      </c>
      <c r="AB888" s="11">
        <v>24977</v>
      </c>
      <c r="AC888" s="9" t="s">
        <v>110</v>
      </c>
      <c r="AD888" s="10">
        <v>0.26500000000000001</v>
      </c>
      <c r="AE888" s="10">
        <v>0.47</v>
      </c>
      <c r="AF888" s="10">
        <v>0.42399999999999999</v>
      </c>
      <c r="AG888" s="9">
        <v>938</v>
      </c>
      <c r="AH888" s="9">
        <v>1245</v>
      </c>
      <c r="AI888" s="9">
        <v>13.31</v>
      </c>
      <c r="AJ888" s="9">
        <v>10.029</v>
      </c>
      <c r="AK888" s="9">
        <v>0.75341000000000002</v>
      </c>
      <c r="AL888" s="9">
        <v>3.2000000000000001E-2</v>
      </c>
      <c r="AM888" s="9">
        <v>0.53600000000000003</v>
      </c>
      <c r="AN888" s="10">
        <v>4.2000000000000003E-2</v>
      </c>
      <c r="AO888" s="10">
        <v>0.128</v>
      </c>
      <c r="AP888" s="10">
        <v>0.252</v>
      </c>
      <c r="AQ888" s="9">
        <v>14334</v>
      </c>
      <c r="AR888" s="9">
        <v>0.57799999999999996</v>
      </c>
      <c r="AS888" s="10">
        <v>0.124</v>
      </c>
      <c r="AT888" s="9">
        <v>0.16700000000000001</v>
      </c>
      <c r="AU888" s="16">
        <v>0.6337135614702154</v>
      </c>
      <c r="AV888" s="1" t="str">
        <f t="shared" si="13"/>
        <v>yes</v>
      </c>
    </row>
    <row r="889" spans="1:48" ht="14.25" hidden="1" customHeight="1">
      <c r="A889" s="7">
        <v>885</v>
      </c>
      <c r="B889" s="8" t="s">
        <v>1606</v>
      </c>
      <c r="C889" s="8" t="s">
        <v>1595</v>
      </c>
      <c r="D889" s="9" t="s">
        <v>91</v>
      </c>
      <c r="E889" s="9" t="s">
        <v>59</v>
      </c>
      <c r="F889" s="9" t="s">
        <v>165</v>
      </c>
      <c r="G889" s="9">
        <v>915</v>
      </c>
      <c r="H889" s="9">
        <v>0.52800000000000002</v>
      </c>
      <c r="I889" s="9">
        <v>0.50600000000000001</v>
      </c>
      <c r="J889" s="9">
        <v>0.371</v>
      </c>
      <c r="K889" s="10">
        <v>0.94299999999999995</v>
      </c>
      <c r="L889" s="9">
        <v>4.4999999999999998E-2</v>
      </c>
      <c r="M889" s="10">
        <v>0.19400000000000001</v>
      </c>
      <c r="N889" s="10">
        <v>0.81</v>
      </c>
      <c r="O889" s="9">
        <v>827.14</v>
      </c>
      <c r="P889" s="9">
        <v>7</v>
      </c>
      <c r="Q889" s="9" t="s">
        <v>55</v>
      </c>
      <c r="R889" s="9">
        <v>105</v>
      </c>
      <c r="S889" s="9" t="s">
        <v>55</v>
      </c>
      <c r="T889" s="9" t="s">
        <v>55</v>
      </c>
      <c r="U889" s="9" t="s">
        <v>55</v>
      </c>
      <c r="V889" s="9" t="s">
        <v>55</v>
      </c>
      <c r="W889" s="9">
        <v>54720</v>
      </c>
      <c r="X889" s="9">
        <v>63918</v>
      </c>
      <c r="Y889" s="9">
        <v>49410</v>
      </c>
      <c r="Z889" s="9">
        <v>58491</v>
      </c>
      <c r="AA889" s="11">
        <v>21480</v>
      </c>
      <c r="AB889" s="11">
        <v>21480</v>
      </c>
      <c r="AC889" s="9" t="s">
        <v>55</v>
      </c>
      <c r="AD889" s="10">
        <v>0.51200000000000001</v>
      </c>
      <c r="AE889" s="10">
        <v>0.56000000000000005</v>
      </c>
      <c r="AF889" s="10">
        <v>0.57299999999999995</v>
      </c>
      <c r="AG889" s="9">
        <v>68.67</v>
      </c>
      <c r="AH889" s="9">
        <v>89.67</v>
      </c>
      <c r="AI889" s="9">
        <v>12.05</v>
      </c>
      <c r="AJ889" s="9">
        <v>9.2249999999999996</v>
      </c>
      <c r="AK889" s="9">
        <v>0.76580000000000004</v>
      </c>
      <c r="AL889" s="9" t="s">
        <v>55</v>
      </c>
      <c r="AM889" s="9" t="s">
        <v>55</v>
      </c>
      <c r="AN889" s="10">
        <v>0</v>
      </c>
      <c r="AO889" s="10">
        <v>0.91300000000000003</v>
      </c>
      <c r="AP889" s="10">
        <v>0.252</v>
      </c>
      <c r="AQ889" s="9">
        <v>855</v>
      </c>
      <c r="AR889" s="9">
        <v>0.67500000000000004</v>
      </c>
      <c r="AS889" s="10" t="s">
        <v>1607</v>
      </c>
      <c r="AT889" s="9">
        <v>1.6E-2</v>
      </c>
      <c r="AU889" s="16">
        <v>0.59701492537313428</v>
      </c>
      <c r="AV889" s="1" t="str">
        <f t="shared" si="13"/>
        <v>no</v>
      </c>
    </row>
    <row r="890" spans="1:48" ht="14.25" hidden="1" customHeight="1">
      <c r="A890" s="7">
        <v>886</v>
      </c>
      <c r="B890" s="8" t="s">
        <v>1608</v>
      </c>
      <c r="C890" s="8" t="s">
        <v>1595</v>
      </c>
      <c r="D890" s="9" t="s">
        <v>58</v>
      </c>
      <c r="E890" s="9" t="s">
        <v>59</v>
      </c>
      <c r="F890" s="9" t="s">
        <v>94</v>
      </c>
      <c r="G890" s="9">
        <v>1072.5</v>
      </c>
      <c r="H890" s="10">
        <v>0.57799999999999996</v>
      </c>
      <c r="I890" s="10">
        <v>0.55300000000000005</v>
      </c>
      <c r="J890" s="10">
        <v>0.437</v>
      </c>
      <c r="K890" s="10">
        <v>0.745</v>
      </c>
      <c r="L890" s="10">
        <v>0.106</v>
      </c>
      <c r="M890" s="10">
        <v>0.32100000000000001</v>
      </c>
      <c r="N890" s="10">
        <v>0.81</v>
      </c>
      <c r="O890" s="9">
        <v>1502.15</v>
      </c>
      <c r="P890" s="9">
        <v>66</v>
      </c>
      <c r="Q890" s="9">
        <v>0</v>
      </c>
      <c r="R890" s="9">
        <v>322</v>
      </c>
      <c r="S890" s="9" t="s">
        <v>55</v>
      </c>
      <c r="T890" s="9" t="s">
        <v>55</v>
      </c>
      <c r="U890" s="9" t="s">
        <v>55</v>
      </c>
      <c r="V890" s="9" t="s">
        <v>55</v>
      </c>
      <c r="W890" s="11">
        <v>63185</v>
      </c>
      <c r="X890" s="11">
        <v>66447</v>
      </c>
      <c r="Y890" s="11">
        <v>62109</v>
      </c>
      <c r="Z890" s="11">
        <v>54711</v>
      </c>
      <c r="AA890" s="11">
        <v>21500</v>
      </c>
      <c r="AB890" s="11">
        <v>21500</v>
      </c>
      <c r="AC890" s="9" t="s">
        <v>55</v>
      </c>
      <c r="AD890" s="10">
        <v>0.22600000000000001</v>
      </c>
      <c r="AE890" s="10">
        <v>0.32</v>
      </c>
      <c r="AF890" s="10">
        <v>0.317</v>
      </c>
      <c r="AG890" s="9">
        <v>93.33</v>
      </c>
      <c r="AH890" s="9">
        <v>155.66999999999999</v>
      </c>
      <c r="AI890" s="9">
        <v>16.09</v>
      </c>
      <c r="AJ890" s="9">
        <v>9.65</v>
      </c>
      <c r="AK890" s="9">
        <v>0.59957000000000005</v>
      </c>
      <c r="AL890" s="9" t="s">
        <v>55</v>
      </c>
      <c r="AM890" s="9" t="s">
        <v>55</v>
      </c>
      <c r="AN890" s="10">
        <v>1.7999999999999999E-2</v>
      </c>
      <c r="AO890" s="10">
        <v>0.13700000000000001</v>
      </c>
      <c r="AP890" s="10">
        <v>0.252</v>
      </c>
      <c r="AQ890" s="9">
        <v>1828</v>
      </c>
      <c r="AR890" s="9">
        <v>0.13800000000000001</v>
      </c>
      <c r="AS890" s="10">
        <v>0.114</v>
      </c>
      <c r="AT890" s="10">
        <v>0.35199999999999998</v>
      </c>
      <c r="AU890" s="16">
        <v>0.87873462214411246</v>
      </c>
      <c r="AV890" s="1" t="str">
        <f t="shared" si="13"/>
        <v>no</v>
      </c>
    </row>
    <row r="891" spans="1:48" ht="14.25" hidden="1" customHeight="1">
      <c r="A891" s="7">
        <v>887</v>
      </c>
      <c r="B891" s="8" t="s">
        <v>1609</v>
      </c>
      <c r="C891" s="8" t="s">
        <v>1595</v>
      </c>
      <c r="D891" s="9" t="s">
        <v>50</v>
      </c>
      <c r="E891" s="9" t="s">
        <v>59</v>
      </c>
      <c r="F891" s="9" t="s">
        <v>273</v>
      </c>
      <c r="G891" s="9">
        <v>967.5</v>
      </c>
      <c r="H891" s="10">
        <v>0.44900000000000001</v>
      </c>
      <c r="I891" s="10">
        <v>0.42499999999999999</v>
      </c>
      <c r="J891" s="10">
        <v>0.38200000000000001</v>
      </c>
      <c r="K891" s="10">
        <v>0.84499999999999997</v>
      </c>
      <c r="L891" s="10">
        <v>0.09</v>
      </c>
      <c r="M891" s="10">
        <v>0.81399999999999995</v>
      </c>
      <c r="N891" s="10">
        <v>0.73</v>
      </c>
      <c r="O891" s="9">
        <v>2719.33</v>
      </c>
      <c r="P891" s="9">
        <v>208</v>
      </c>
      <c r="Q891" s="9">
        <v>0</v>
      </c>
      <c r="R891" s="9">
        <v>848</v>
      </c>
      <c r="S891" s="9" t="s">
        <v>55</v>
      </c>
      <c r="T891" s="9" t="s">
        <v>55</v>
      </c>
      <c r="U891" s="9" t="s">
        <v>55</v>
      </c>
      <c r="V891" s="9" t="s">
        <v>55</v>
      </c>
      <c r="W891" s="11">
        <v>57595</v>
      </c>
      <c r="X891" s="11">
        <v>46962</v>
      </c>
      <c r="Y891" s="11">
        <v>47277</v>
      </c>
      <c r="Z891" s="11">
        <v>40014</v>
      </c>
      <c r="AA891" s="11">
        <v>26480</v>
      </c>
      <c r="AB891" s="11">
        <v>26480</v>
      </c>
      <c r="AC891" s="9" t="s">
        <v>55</v>
      </c>
      <c r="AD891" s="10">
        <v>0.28599999999999998</v>
      </c>
      <c r="AE891" s="10">
        <v>0.44</v>
      </c>
      <c r="AF891" s="10">
        <v>0.48</v>
      </c>
      <c r="AG891" s="9">
        <v>116</v>
      </c>
      <c r="AH891" s="9">
        <v>158.66999999999999</v>
      </c>
      <c r="AI891" s="9">
        <v>23.44</v>
      </c>
      <c r="AJ891" s="9">
        <v>17.138999999999999</v>
      </c>
      <c r="AK891" s="9">
        <v>0.73109000000000002</v>
      </c>
      <c r="AL891" s="9" t="s">
        <v>55</v>
      </c>
      <c r="AM891" s="9" t="s">
        <v>55</v>
      </c>
      <c r="AN891" s="10">
        <v>2.5999999999999999E-2</v>
      </c>
      <c r="AO891" s="10">
        <v>0.106</v>
      </c>
      <c r="AP891" s="10">
        <v>0.252</v>
      </c>
      <c r="AQ891" s="9">
        <v>2920</v>
      </c>
      <c r="AR891" s="9" t="s">
        <v>55</v>
      </c>
      <c r="AS891" s="10">
        <v>0.14499999999999999</v>
      </c>
      <c r="AT891" s="10">
        <v>0.16400000000000001</v>
      </c>
      <c r="AU891" s="16" t="s">
        <v>2055</v>
      </c>
      <c r="AV891" s="1" t="str">
        <f t="shared" si="13"/>
        <v>no</v>
      </c>
    </row>
    <row r="892" spans="1:48" ht="14.25" hidden="1" customHeight="1">
      <c r="A892" s="7">
        <v>888</v>
      </c>
      <c r="B892" s="8" t="s">
        <v>1610</v>
      </c>
      <c r="C892" s="8" t="s">
        <v>1595</v>
      </c>
      <c r="D892" s="9" t="s">
        <v>58</v>
      </c>
      <c r="E892" s="9" t="s">
        <v>151</v>
      </c>
      <c r="F892" s="9" t="s">
        <v>985</v>
      </c>
      <c r="G892" s="9" t="s">
        <v>55</v>
      </c>
      <c r="H892" s="10">
        <v>0.19600000000000001</v>
      </c>
      <c r="I892" s="10">
        <v>0.19600000000000001</v>
      </c>
      <c r="J892" s="10">
        <v>0.19600000000000001</v>
      </c>
      <c r="K892" s="10">
        <v>0.55100000000000005</v>
      </c>
      <c r="L892" s="10" t="s">
        <v>55</v>
      </c>
      <c r="M892" s="10">
        <v>0.33900000000000002</v>
      </c>
      <c r="N892" s="10">
        <v>0.65</v>
      </c>
      <c r="O892" s="9">
        <v>1335</v>
      </c>
      <c r="P892" s="9">
        <v>85</v>
      </c>
      <c r="Q892" s="9">
        <v>97</v>
      </c>
      <c r="R892" s="9">
        <v>94</v>
      </c>
      <c r="S892" s="9" t="s">
        <v>55</v>
      </c>
      <c r="T892" s="9" t="s">
        <v>55</v>
      </c>
      <c r="U892" s="9" t="s">
        <v>55</v>
      </c>
      <c r="V892" s="9" t="s">
        <v>55</v>
      </c>
      <c r="W892" s="11">
        <v>94906</v>
      </c>
      <c r="X892" s="11">
        <v>86652</v>
      </c>
      <c r="Y892" s="11">
        <v>76518</v>
      </c>
      <c r="Z892" s="11">
        <v>76248</v>
      </c>
      <c r="AA892" s="11">
        <v>19425</v>
      </c>
      <c r="AB892" s="11">
        <v>19425</v>
      </c>
      <c r="AC892" s="9" t="s">
        <v>55</v>
      </c>
      <c r="AD892" s="10">
        <v>0.28599999999999998</v>
      </c>
      <c r="AE892" s="10">
        <v>0.8</v>
      </c>
      <c r="AF892" s="10">
        <v>0.64500000000000002</v>
      </c>
      <c r="AG892" s="9">
        <v>107</v>
      </c>
      <c r="AH892" s="9">
        <v>68</v>
      </c>
      <c r="AI892" s="9">
        <v>12.48</v>
      </c>
      <c r="AJ892" s="9">
        <v>19.632000000000001</v>
      </c>
      <c r="AK892" s="9">
        <v>1.5735300000000001</v>
      </c>
      <c r="AL892" s="9" t="s">
        <v>55</v>
      </c>
      <c r="AM892" s="9" t="s">
        <v>55</v>
      </c>
      <c r="AN892" s="10">
        <v>1.0999999999999999E-2</v>
      </c>
      <c r="AO892" s="10">
        <v>0.19</v>
      </c>
      <c r="AP892" s="10">
        <v>0.252</v>
      </c>
      <c r="AQ892" s="9">
        <v>1335</v>
      </c>
      <c r="AR892" s="9" t="s">
        <v>55</v>
      </c>
      <c r="AS892" s="10">
        <v>6.2E-2</v>
      </c>
      <c r="AT892" s="10" t="s">
        <v>486</v>
      </c>
      <c r="AU892" s="16" t="s">
        <v>2055</v>
      </c>
      <c r="AV892" s="1" t="str">
        <f t="shared" si="13"/>
        <v>no</v>
      </c>
    </row>
    <row r="893" spans="1:48" ht="14.25" hidden="1" customHeight="1">
      <c r="A893" s="7">
        <v>889</v>
      </c>
      <c r="B893" s="8" t="s">
        <v>1611</v>
      </c>
      <c r="C893" s="8" t="s">
        <v>1595</v>
      </c>
      <c r="D893" s="9" t="s">
        <v>69</v>
      </c>
      <c r="E893" s="9" t="s">
        <v>59</v>
      </c>
      <c r="F893" s="9" t="s">
        <v>354</v>
      </c>
      <c r="G893" s="9">
        <v>1040</v>
      </c>
      <c r="H893" s="10">
        <v>0.52400000000000002</v>
      </c>
      <c r="I893" s="10">
        <v>0.502</v>
      </c>
      <c r="J893" s="10">
        <v>0.34699999999999998</v>
      </c>
      <c r="K893" s="10">
        <v>0.90500000000000003</v>
      </c>
      <c r="L893" s="10">
        <v>0.17</v>
      </c>
      <c r="M893" s="10">
        <v>0.378</v>
      </c>
      <c r="N893" s="10">
        <v>0.79</v>
      </c>
      <c r="O893" s="9">
        <v>4416.62</v>
      </c>
      <c r="P893" s="9">
        <v>126</v>
      </c>
      <c r="Q893" s="9" t="s">
        <v>55</v>
      </c>
      <c r="R893" s="9">
        <v>822</v>
      </c>
      <c r="S893" s="11" t="s">
        <v>55</v>
      </c>
      <c r="T893" s="9" t="s">
        <v>55</v>
      </c>
      <c r="U893" s="9" t="s">
        <v>55</v>
      </c>
      <c r="V893" s="11" t="s">
        <v>55</v>
      </c>
      <c r="W893" s="11">
        <v>61060</v>
      </c>
      <c r="X893" s="11">
        <v>60363</v>
      </c>
      <c r="Y893" s="11">
        <v>54522</v>
      </c>
      <c r="Z893" s="11">
        <v>49302</v>
      </c>
      <c r="AA893" s="11">
        <v>15000</v>
      </c>
      <c r="AB893" s="11">
        <v>15000</v>
      </c>
      <c r="AC893" s="9" t="s">
        <v>55</v>
      </c>
      <c r="AD893" s="10">
        <v>0.44600000000000001</v>
      </c>
      <c r="AE893" s="10">
        <v>0.33</v>
      </c>
      <c r="AF893" s="10">
        <v>0.36199999999999999</v>
      </c>
      <c r="AG893" s="9">
        <v>175.33</v>
      </c>
      <c r="AH893" s="9">
        <v>286.67</v>
      </c>
      <c r="AI893" s="9">
        <v>25.19</v>
      </c>
      <c r="AJ893" s="9">
        <v>15.407</v>
      </c>
      <c r="AK893" s="9">
        <v>0.61163000000000001</v>
      </c>
      <c r="AL893" s="10" t="s">
        <v>55</v>
      </c>
      <c r="AM893" s="10" t="s">
        <v>55</v>
      </c>
      <c r="AN893" s="10">
        <v>6.5000000000000002E-2</v>
      </c>
      <c r="AO893" s="10">
        <v>0.11700000000000001</v>
      </c>
      <c r="AP893" s="10">
        <v>0.252</v>
      </c>
      <c r="AQ893" s="9">
        <v>5041</v>
      </c>
      <c r="AR893" s="9">
        <v>0.122</v>
      </c>
      <c r="AS893" s="9">
        <v>0.13500000000000001</v>
      </c>
      <c r="AT893" s="10">
        <v>7.6999999999999999E-2</v>
      </c>
      <c r="AU893" s="16">
        <v>0.89126559714795006</v>
      </c>
      <c r="AV893" s="1" t="str">
        <f t="shared" si="13"/>
        <v>yes</v>
      </c>
    </row>
    <row r="894" spans="1:48" ht="14.25" hidden="1" customHeight="1">
      <c r="A894" s="7">
        <v>890</v>
      </c>
      <c r="B894" s="8" t="s">
        <v>1612</v>
      </c>
      <c r="C894" s="8" t="s">
        <v>1595</v>
      </c>
      <c r="D894" s="9" t="s">
        <v>50</v>
      </c>
      <c r="E894" s="9" t="s">
        <v>59</v>
      </c>
      <c r="F894" s="9" t="s">
        <v>205</v>
      </c>
      <c r="G894" s="9">
        <v>1010</v>
      </c>
      <c r="H894" s="10">
        <v>0.443</v>
      </c>
      <c r="I894" s="10">
        <v>0.379</v>
      </c>
      <c r="J894" s="10">
        <v>0.26</v>
      </c>
      <c r="K894" s="10">
        <v>0.42099999999999999</v>
      </c>
      <c r="L894" s="10">
        <v>0.27200000000000002</v>
      </c>
      <c r="M894" s="10">
        <v>0.53500000000000003</v>
      </c>
      <c r="N894" s="10">
        <v>0.65</v>
      </c>
      <c r="O894" s="9">
        <v>3470.34</v>
      </c>
      <c r="P894" s="9">
        <v>391</v>
      </c>
      <c r="Q894" s="9">
        <v>196</v>
      </c>
      <c r="R894" s="9">
        <v>326</v>
      </c>
      <c r="S894" s="11" t="s">
        <v>55</v>
      </c>
      <c r="T894" s="9" t="s">
        <v>55</v>
      </c>
      <c r="U894" s="9" t="s">
        <v>55</v>
      </c>
      <c r="V894" s="11" t="s">
        <v>55</v>
      </c>
      <c r="W894" s="11">
        <v>56349</v>
      </c>
      <c r="X894" s="11">
        <v>60777</v>
      </c>
      <c r="Y894" s="11">
        <v>56943</v>
      </c>
      <c r="Z894" s="11">
        <v>52461</v>
      </c>
      <c r="AA894" s="11">
        <v>20546</v>
      </c>
      <c r="AB894" s="11">
        <v>20546</v>
      </c>
      <c r="AC894" s="9" t="s">
        <v>55</v>
      </c>
      <c r="AD894" s="10">
        <v>0.27300000000000002</v>
      </c>
      <c r="AE894" s="10">
        <v>0.5</v>
      </c>
      <c r="AF894" s="10">
        <v>0.49299999999999999</v>
      </c>
      <c r="AG894" s="9">
        <v>273</v>
      </c>
      <c r="AH894" s="9">
        <v>339</v>
      </c>
      <c r="AI894" s="9">
        <v>12.71</v>
      </c>
      <c r="AJ894" s="9">
        <v>10.237</v>
      </c>
      <c r="AK894" s="9">
        <v>0.80530999999999997</v>
      </c>
      <c r="AL894" s="10" t="s">
        <v>55</v>
      </c>
      <c r="AM894" s="10" t="s">
        <v>55</v>
      </c>
      <c r="AN894" s="10">
        <v>1.6E-2</v>
      </c>
      <c r="AO894" s="10">
        <v>0.14000000000000001</v>
      </c>
      <c r="AP894" s="10">
        <v>0.252</v>
      </c>
      <c r="AQ894" s="9">
        <v>3983</v>
      </c>
      <c r="AR894" s="9">
        <v>19.475000000000001</v>
      </c>
      <c r="AS894" s="10">
        <v>0.111</v>
      </c>
      <c r="AT894" s="10">
        <v>0.17</v>
      </c>
      <c r="AU894" s="16">
        <v>4.8840048840048889E-2</v>
      </c>
      <c r="AV894" s="1" t="str">
        <f t="shared" si="13"/>
        <v>no</v>
      </c>
    </row>
    <row r="895" spans="1:48" ht="14.25" hidden="1" customHeight="1">
      <c r="A895" s="7">
        <v>891</v>
      </c>
      <c r="B895" s="8" t="s">
        <v>1613</v>
      </c>
      <c r="C895" s="8" t="s">
        <v>1595</v>
      </c>
      <c r="D895" s="9" t="s">
        <v>91</v>
      </c>
      <c r="E895" s="9" t="s">
        <v>59</v>
      </c>
      <c r="F895" s="9" t="s">
        <v>92</v>
      </c>
      <c r="G895" s="9">
        <v>990</v>
      </c>
      <c r="H895" s="10">
        <v>0.52600000000000002</v>
      </c>
      <c r="I895" s="10">
        <v>0.28899999999999998</v>
      </c>
      <c r="J895" s="10">
        <v>0.184</v>
      </c>
      <c r="K895" s="10">
        <v>1</v>
      </c>
      <c r="L895" s="10">
        <v>2.9000000000000001E-2</v>
      </c>
      <c r="M895" s="10">
        <v>0.25700000000000001</v>
      </c>
      <c r="N895" s="10">
        <v>0.7</v>
      </c>
      <c r="O895" s="9">
        <v>1192.1199999999999</v>
      </c>
      <c r="P895" s="9" t="s">
        <v>55</v>
      </c>
      <c r="Q895" s="9" t="s">
        <v>55</v>
      </c>
      <c r="R895" s="9">
        <v>216</v>
      </c>
      <c r="S895" s="9" t="s">
        <v>55</v>
      </c>
      <c r="T895" s="9" t="s">
        <v>55</v>
      </c>
      <c r="U895" s="9" t="s">
        <v>55</v>
      </c>
      <c r="V895" s="9" t="s">
        <v>55</v>
      </c>
      <c r="W895" s="11">
        <v>63831</v>
      </c>
      <c r="X895" s="11">
        <v>76923</v>
      </c>
      <c r="Y895" s="11">
        <v>61218</v>
      </c>
      <c r="Z895" s="11">
        <v>53271</v>
      </c>
      <c r="AA895" s="11">
        <v>32866</v>
      </c>
      <c r="AB895" s="11">
        <v>32866</v>
      </c>
      <c r="AC895" s="9" t="s">
        <v>55</v>
      </c>
      <c r="AD895" s="10">
        <v>0.33300000000000002</v>
      </c>
      <c r="AE895" s="10">
        <v>0.47</v>
      </c>
      <c r="AF895" s="10">
        <v>0.45800000000000002</v>
      </c>
      <c r="AG895" s="9">
        <v>73</v>
      </c>
      <c r="AH895" s="9">
        <v>168.33</v>
      </c>
      <c r="AI895" s="9">
        <v>16.329999999999998</v>
      </c>
      <c r="AJ895" s="9">
        <v>7.0819999999999999</v>
      </c>
      <c r="AK895" s="9">
        <v>0.43365999999999999</v>
      </c>
      <c r="AL895" s="9" t="s">
        <v>55</v>
      </c>
      <c r="AM895" s="9" t="s">
        <v>55</v>
      </c>
      <c r="AN895" s="10">
        <v>3.5000000000000003E-2</v>
      </c>
      <c r="AO895" s="10">
        <v>0.191</v>
      </c>
      <c r="AP895" s="10">
        <v>0.252</v>
      </c>
      <c r="AQ895" s="9">
        <v>1213</v>
      </c>
      <c r="AR895" s="9">
        <v>0.30399999999999999</v>
      </c>
      <c r="AS895" s="10">
        <v>0.06</v>
      </c>
      <c r="AT895" s="10">
        <v>0.193</v>
      </c>
      <c r="AU895" s="16">
        <v>0.76687116564417179</v>
      </c>
      <c r="AV895" s="1" t="str">
        <f t="shared" si="13"/>
        <v>no</v>
      </c>
    </row>
    <row r="896" spans="1:48" ht="14.25" hidden="1" customHeight="1">
      <c r="A896" s="7">
        <v>892</v>
      </c>
      <c r="B896" s="8" t="s">
        <v>1614</v>
      </c>
      <c r="C896" s="8" t="s">
        <v>1595</v>
      </c>
      <c r="D896" s="9" t="s">
        <v>63</v>
      </c>
      <c r="E896" s="9" t="s">
        <v>51</v>
      </c>
      <c r="F896" s="9" t="s">
        <v>77</v>
      </c>
      <c r="G896" s="9">
        <v>1020</v>
      </c>
      <c r="H896" s="10">
        <v>0.45100000000000001</v>
      </c>
      <c r="I896" s="10">
        <v>0.377</v>
      </c>
      <c r="J896" s="10">
        <v>0.17199999999999999</v>
      </c>
      <c r="K896" s="10">
        <v>0.80900000000000005</v>
      </c>
      <c r="L896" s="10">
        <v>0.27600000000000002</v>
      </c>
      <c r="M896" s="10">
        <v>0.42599999999999999</v>
      </c>
      <c r="N896" s="10">
        <v>0.77</v>
      </c>
      <c r="O896" s="9">
        <v>16585.349999999999</v>
      </c>
      <c r="P896" s="9">
        <v>915</v>
      </c>
      <c r="Q896" s="9">
        <v>247</v>
      </c>
      <c r="R896" s="9">
        <v>2974</v>
      </c>
      <c r="S896" s="9">
        <v>13216</v>
      </c>
      <c r="T896" s="9" t="s">
        <v>1615</v>
      </c>
      <c r="U896" s="9" t="s">
        <v>488</v>
      </c>
      <c r="V896" s="9">
        <v>9676</v>
      </c>
      <c r="W896" s="11">
        <v>85378</v>
      </c>
      <c r="X896" s="11">
        <v>112149</v>
      </c>
      <c r="Y896" s="11">
        <v>75429</v>
      </c>
      <c r="Z896" s="11">
        <v>66258</v>
      </c>
      <c r="AA896" s="11">
        <v>8903</v>
      </c>
      <c r="AB896" s="11">
        <v>20615</v>
      </c>
      <c r="AC896" s="9" t="s">
        <v>209</v>
      </c>
      <c r="AD896" s="10">
        <v>0.38500000000000001</v>
      </c>
      <c r="AE896" s="10">
        <v>0.52</v>
      </c>
      <c r="AF896" s="10">
        <v>0.47399999999999998</v>
      </c>
      <c r="AG896" s="9">
        <v>1089</v>
      </c>
      <c r="AH896" s="9">
        <v>1644.67</v>
      </c>
      <c r="AI896" s="9">
        <v>15.23</v>
      </c>
      <c r="AJ896" s="9">
        <v>10.084</v>
      </c>
      <c r="AK896" s="9">
        <v>0.66213999999999995</v>
      </c>
      <c r="AL896" s="9">
        <v>0.128</v>
      </c>
      <c r="AM896" s="9">
        <v>0.435</v>
      </c>
      <c r="AN896" s="10">
        <v>3.1E-2</v>
      </c>
      <c r="AO896" s="10">
        <v>0.44800000000000001</v>
      </c>
      <c r="AP896" s="10">
        <v>0.252</v>
      </c>
      <c r="AQ896" s="9">
        <v>20585</v>
      </c>
      <c r="AR896" s="9">
        <v>0.69899999999999995</v>
      </c>
      <c r="AS896" s="10" t="s">
        <v>1007</v>
      </c>
      <c r="AT896" s="10">
        <v>6.6000000000000003E-2</v>
      </c>
      <c r="AU896" s="16">
        <v>0.58858151854031782</v>
      </c>
      <c r="AV896" s="1" t="str">
        <f t="shared" si="13"/>
        <v>yes</v>
      </c>
    </row>
    <row r="897" spans="1:48" ht="14.25" hidden="1" customHeight="1">
      <c r="A897" s="7">
        <v>893</v>
      </c>
      <c r="B897" s="8" t="s">
        <v>1616</v>
      </c>
      <c r="C897" s="8" t="s">
        <v>1595</v>
      </c>
      <c r="D897" s="9" t="s">
        <v>150</v>
      </c>
      <c r="E897" s="9" t="s">
        <v>51</v>
      </c>
      <c r="F897" s="9" t="s">
        <v>160</v>
      </c>
      <c r="G897" s="9">
        <v>1085</v>
      </c>
      <c r="H897" s="10">
        <v>0.438</v>
      </c>
      <c r="I897" s="10">
        <v>0.376</v>
      </c>
      <c r="J897" s="10">
        <v>0.19</v>
      </c>
      <c r="K897" s="10">
        <v>0.89500000000000002</v>
      </c>
      <c r="L897" s="10">
        <v>0.19700000000000001</v>
      </c>
      <c r="M897" s="10">
        <v>0.434</v>
      </c>
      <c r="N897" s="10">
        <v>0.73</v>
      </c>
      <c r="O897" s="9">
        <v>19134.68</v>
      </c>
      <c r="P897" s="9">
        <v>791</v>
      </c>
      <c r="Q897" s="9">
        <v>30</v>
      </c>
      <c r="R897" s="9">
        <v>4086</v>
      </c>
      <c r="S897" s="9">
        <v>11091</v>
      </c>
      <c r="T897" s="9" t="s">
        <v>1617</v>
      </c>
      <c r="U897" s="9" t="s">
        <v>1618</v>
      </c>
      <c r="V897" s="9">
        <v>8518</v>
      </c>
      <c r="W897" s="11">
        <v>78690</v>
      </c>
      <c r="X897" s="11">
        <v>81666</v>
      </c>
      <c r="Y897" s="11">
        <v>64539</v>
      </c>
      <c r="Z897" s="11">
        <v>55872</v>
      </c>
      <c r="AA897" s="11">
        <v>8080</v>
      </c>
      <c r="AB897" s="11">
        <v>24808</v>
      </c>
      <c r="AC897" s="9" t="s">
        <v>226</v>
      </c>
      <c r="AD897" s="10">
        <v>0.40899999999999997</v>
      </c>
      <c r="AE897" s="10">
        <v>0.48</v>
      </c>
      <c r="AF897" s="10">
        <v>0.442</v>
      </c>
      <c r="AG897" s="9">
        <v>1026.67</v>
      </c>
      <c r="AH897" s="9">
        <v>1113</v>
      </c>
      <c r="AI897" s="9">
        <v>18.64</v>
      </c>
      <c r="AJ897" s="9">
        <v>17.192</v>
      </c>
      <c r="AK897" s="9">
        <v>0.92242999999999997</v>
      </c>
      <c r="AL897" s="9">
        <v>2.1999999999999999E-2</v>
      </c>
      <c r="AM897" s="9">
        <v>0.51500000000000001</v>
      </c>
      <c r="AN897" s="10">
        <v>4.9000000000000002E-2</v>
      </c>
      <c r="AO897" s="10">
        <v>0.30099999999999999</v>
      </c>
      <c r="AP897" s="10">
        <v>0.252</v>
      </c>
      <c r="AQ897" s="9">
        <v>22511</v>
      </c>
      <c r="AR897" s="9">
        <v>0.46</v>
      </c>
      <c r="AS897" s="10" t="s">
        <v>369</v>
      </c>
      <c r="AT897" s="10">
        <v>2.9000000000000001E-2</v>
      </c>
      <c r="AU897" s="16">
        <v>0.68493150684931503</v>
      </c>
      <c r="AV897" s="1" t="str">
        <f t="shared" si="13"/>
        <v>yes</v>
      </c>
    </row>
    <row r="898" spans="1:48" ht="14.25" hidden="1" customHeight="1">
      <c r="A898" s="7">
        <v>894</v>
      </c>
      <c r="B898" s="8" t="s">
        <v>1619</v>
      </c>
      <c r="C898" s="8" t="s">
        <v>1595</v>
      </c>
      <c r="D898" s="9" t="s">
        <v>91</v>
      </c>
      <c r="E898" s="9" t="s">
        <v>59</v>
      </c>
      <c r="F898" s="9" t="s">
        <v>296</v>
      </c>
      <c r="G898" s="9">
        <v>1280</v>
      </c>
      <c r="H898" s="10">
        <v>0.82299999999999995</v>
      </c>
      <c r="I898" s="10">
        <v>0.81100000000000005</v>
      </c>
      <c r="J898" s="10">
        <v>0.746</v>
      </c>
      <c r="K898" s="10">
        <v>0.99199999999999999</v>
      </c>
      <c r="L898" s="10">
        <v>7.0000000000000001E-3</v>
      </c>
      <c r="M898" s="10">
        <v>4.3999999999999997E-2</v>
      </c>
      <c r="N898" s="10">
        <v>0.91</v>
      </c>
      <c r="O898" s="9">
        <v>2054.65</v>
      </c>
      <c r="P898" s="9">
        <v>22</v>
      </c>
      <c r="Q898" s="9" t="s">
        <v>55</v>
      </c>
      <c r="R898" s="9">
        <v>496</v>
      </c>
      <c r="S898" s="9" t="s">
        <v>55</v>
      </c>
      <c r="T898" s="9" t="s">
        <v>55</v>
      </c>
      <c r="U898" s="9" t="s">
        <v>55</v>
      </c>
      <c r="V898" s="9" t="s">
        <v>55</v>
      </c>
      <c r="W898" s="9">
        <v>75254</v>
      </c>
      <c r="X898" s="9">
        <v>102519</v>
      </c>
      <c r="Y898" s="9">
        <v>77886</v>
      </c>
      <c r="Z898" s="9">
        <v>62145</v>
      </c>
      <c r="AA898" s="11">
        <v>43224</v>
      </c>
      <c r="AB898" s="11">
        <v>43224</v>
      </c>
      <c r="AC898" s="9" t="s">
        <v>55</v>
      </c>
      <c r="AD898" s="10">
        <v>0.78200000000000003</v>
      </c>
      <c r="AE898" s="10">
        <v>0.16</v>
      </c>
      <c r="AF898" s="10">
        <v>0.13700000000000001</v>
      </c>
      <c r="AG898" s="9">
        <v>203</v>
      </c>
      <c r="AH898" s="9">
        <v>257.67</v>
      </c>
      <c r="AI898" s="9">
        <v>10.119999999999999</v>
      </c>
      <c r="AJ898" s="9">
        <v>7.9740000000000002</v>
      </c>
      <c r="AK898" s="9">
        <v>0.78783999999999998</v>
      </c>
      <c r="AL898" s="9" t="s">
        <v>55</v>
      </c>
      <c r="AM898" s="9" t="s">
        <v>55</v>
      </c>
      <c r="AN898" s="10">
        <v>2.8000000000000001E-2</v>
      </c>
      <c r="AO898" s="10">
        <v>0.20899999999999999</v>
      </c>
      <c r="AP898" s="10">
        <v>0.252</v>
      </c>
      <c r="AQ898" s="9">
        <v>2063</v>
      </c>
      <c r="AR898" s="9">
        <v>0.35299999999999998</v>
      </c>
      <c r="AS898" s="9">
        <v>4.2000000000000003E-2</v>
      </c>
      <c r="AT898" s="10">
        <v>4.1000000000000002E-2</v>
      </c>
      <c r="AU898" s="16">
        <v>0.73909830007390986</v>
      </c>
      <c r="AV898" s="1" t="str">
        <f t="shared" si="13"/>
        <v>no</v>
      </c>
    </row>
    <row r="899" spans="1:48" ht="14.25" hidden="1" customHeight="1">
      <c r="A899" s="7">
        <v>895</v>
      </c>
      <c r="B899" s="8" t="s">
        <v>1620</v>
      </c>
      <c r="C899" s="8" t="s">
        <v>1595</v>
      </c>
      <c r="D899" s="9" t="s">
        <v>91</v>
      </c>
      <c r="E899" s="9" t="s">
        <v>59</v>
      </c>
      <c r="F899" s="9" t="s">
        <v>390</v>
      </c>
      <c r="G899" s="9" t="s">
        <v>55</v>
      </c>
      <c r="H899" s="10">
        <v>0.77600000000000002</v>
      </c>
      <c r="I899" s="10">
        <v>0.76600000000000001</v>
      </c>
      <c r="J899" s="10">
        <v>0.73599999999999999</v>
      </c>
      <c r="K899" s="10">
        <v>0.95199999999999996</v>
      </c>
      <c r="L899" s="10">
        <v>1.4999999999999999E-2</v>
      </c>
      <c r="M899" s="10">
        <v>6.4000000000000001E-2</v>
      </c>
      <c r="N899" s="10">
        <v>0.89</v>
      </c>
      <c r="O899" s="9">
        <v>1773.79</v>
      </c>
      <c r="P899" s="9">
        <v>35</v>
      </c>
      <c r="Q899" s="9">
        <v>6</v>
      </c>
      <c r="R899" s="9">
        <v>385</v>
      </c>
      <c r="S899" s="11" t="s">
        <v>55</v>
      </c>
      <c r="T899" s="9" t="s">
        <v>55</v>
      </c>
      <c r="U899" s="9" t="s">
        <v>55</v>
      </c>
      <c r="V899" s="11" t="s">
        <v>55</v>
      </c>
      <c r="W899" s="11">
        <v>85127</v>
      </c>
      <c r="X899" s="11">
        <v>105750</v>
      </c>
      <c r="Y899" s="11">
        <v>80478</v>
      </c>
      <c r="Z899" s="11">
        <v>60471</v>
      </c>
      <c r="AA899" s="11">
        <v>38700</v>
      </c>
      <c r="AB899" s="11">
        <v>38700</v>
      </c>
      <c r="AC899" s="9" t="s">
        <v>55</v>
      </c>
      <c r="AD899" s="10">
        <v>0.57399999999999995</v>
      </c>
      <c r="AE899" s="10">
        <v>0.19</v>
      </c>
      <c r="AF899" s="10">
        <v>0.191</v>
      </c>
      <c r="AG899" s="9">
        <v>176</v>
      </c>
      <c r="AH899" s="9">
        <v>392</v>
      </c>
      <c r="AI899" s="9">
        <v>10.08</v>
      </c>
      <c r="AJ899" s="9">
        <v>4.5250000000000004</v>
      </c>
      <c r="AK899" s="9">
        <v>0.44897999999999999</v>
      </c>
      <c r="AL899" s="10" t="s">
        <v>55</v>
      </c>
      <c r="AM899" s="10" t="s">
        <v>55</v>
      </c>
      <c r="AN899" s="10">
        <v>3.3000000000000002E-2</v>
      </c>
      <c r="AO899" s="10">
        <v>0.14399999999999999</v>
      </c>
      <c r="AP899" s="10">
        <v>0.252</v>
      </c>
      <c r="AQ899" s="9">
        <v>1797</v>
      </c>
      <c r="AR899" s="9">
        <v>0.28499999999999998</v>
      </c>
      <c r="AS899" s="10">
        <v>0.108</v>
      </c>
      <c r="AT899" s="10">
        <v>0.20200000000000001</v>
      </c>
      <c r="AU899" s="16">
        <v>0.77821011673151752</v>
      </c>
      <c r="AV899" s="1" t="str">
        <f t="shared" si="13"/>
        <v>no</v>
      </c>
    </row>
    <row r="900" spans="1:48" ht="14.25" hidden="1" customHeight="1">
      <c r="A900" s="7">
        <v>896</v>
      </c>
      <c r="B900" s="8" t="s">
        <v>1621</v>
      </c>
      <c r="C900" s="8" t="s">
        <v>1595</v>
      </c>
      <c r="D900" s="9" t="s">
        <v>69</v>
      </c>
      <c r="E900" s="9" t="s">
        <v>59</v>
      </c>
      <c r="F900" s="9" t="s">
        <v>354</v>
      </c>
      <c r="G900" s="9" t="s">
        <v>55</v>
      </c>
      <c r="H900" s="10">
        <v>0.57599999999999996</v>
      </c>
      <c r="I900" s="10">
        <v>0.39300000000000002</v>
      </c>
      <c r="J900" s="10">
        <v>0.193</v>
      </c>
      <c r="K900" s="10">
        <v>0.85499999999999998</v>
      </c>
      <c r="L900" s="10">
        <v>0.16800000000000001</v>
      </c>
      <c r="M900" s="10">
        <v>0.376</v>
      </c>
      <c r="N900" s="10">
        <v>0.79</v>
      </c>
      <c r="O900" s="9">
        <v>2700.13</v>
      </c>
      <c r="P900" s="9">
        <v>164</v>
      </c>
      <c r="Q900" s="9">
        <v>0</v>
      </c>
      <c r="R900" s="9">
        <v>408</v>
      </c>
      <c r="S900" s="11" t="s">
        <v>55</v>
      </c>
      <c r="T900" s="9" t="s">
        <v>55</v>
      </c>
      <c r="U900" s="9" t="s">
        <v>55</v>
      </c>
      <c r="V900" s="11" t="s">
        <v>55</v>
      </c>
      <c r="W900" s="11">
        <v>55620</v>
      </c>
      <c r="X900" s="11">
        <v>43137</v>
      </c>
      <c r="Y900" s="11">
        <v>40968</v>
      </c>
      <c r="Z900" s="11">
        <v>39060</v>
      </c>
      <c r="AA900" s="11">
        <v>20650</v>
      </c>
      <c r="AB900" s="11">
        <v>20650</v>
      </c>
      <c r="AC900" s="9" t="s">
        <v>55</v>
      </c>
      <c r="AD900" s="10">
        <v>0.55900000000000005</v>
      </c>
      <c r="AE900" s="10">
        <v>0.37</v>
      </c>
      <c r="AF900" s="10">
        <v>0.374</v>
      </c>
      <c r="AG900" s="9">
        <v>142</v>
      </c>
      <c r="AH900" s="9">
        <v>259</v>
      </c>
      <c r="AI900" s="9">
        <v>19.010000000000002</v>
      </c>
      <c r="AJ900" s="9">
        <v>10.425000000000001</v>
      </c>
      <c r="AK900" s="9">
        <v>0.54825999999999997</v>
      </c>
      <c r="AL900" s="10" t="s">
        <v>55</v>
      </c>
      <c r="AM900" s="10" t="s">
        <v>55</v>
      </c>
      <c r="AN900" s="10">
        <v>4.3999999999999997E-2</v>
      </c>
      <c r="AO900" s="10">
        <v>0.441</v>
      </c>
      <c r="AP900" s="10">
        <v>0.252</v>
      </c>
      <c r="AQ900" s="9">
        <v>3125</v>
      </c>
      <c r="AR900" s="9" t="s">
        <v>55</v>
      </c>
      <c r="AS900" s="10" t="s">
        <v>1622</v>
      </c>
      <c r="AT900" s="10">
        <v>1.7999999999999999E-2</v>
      </c>
      <c r="AU900" s="16" t="s">
        <v>2055</v>
      </c>
      <c r="AV900" s="1" t="str">
        <f t="shared" si="13"/>
        <v>no</v>
      </c>
    </row>
    <row r="901" spans="1:48" ht="14.25" hidden="1" customHeight="1">
      <c r="A901" s="7">
        <v>1014</v>
      </c>
      <c r="B901" s="8" t="s">
        <v>1794</v>
      </c>
      <c r="C901" s="8" t="s">
        <v>1779</v>
      </c>
      <c r="D901" s="9" t="s">
        <v>50</v>
      </c>
      <c r="E901" s="9" t="s">
        <v>51</v>
      </c>
      <c r="F901" s="9" t="s">
        <v>128</v>
      </c>
      <c r="G901" s="9">
        <v>1110</v>
      </c>
      <c r="H901" s="10">
        <v>0.71299999999999997</v>
      </c>
      <c r="I901" s="10">
        <v>0.66200000000000003</v>
      </c>
      <c r="J901" s="9">
        <v>0.39800000000000002</v>
      </c>
      <c r="K901" s="10">
        <v>0.93899999999999995</v>
      </c>
      <c r="L901" s="10">
        <v>0.08</v>
      </c>
      <c r="M901" s="10">
        <v>0.313</v>
      </c>
      <c r="N901" s="10">
        <v>0.82</v>
      </c>
      <c r="O901" s="9">
        <v>14529.48</v>
      </c>
      <c r="P901" s="9">
        <v>268</v>
      </c>
      <c r="Q901" s="9" t="s">
        <v>55</v>
      </c>
      <c r="R901" s="9">
        <v>3344</v>
      </c>
      <c r="S901" s="9">
        <v>11413</v>
      </c>
      <c r="T901" s="9" t="s">
        <v>1351</v>
      </c>
      <c r="U901" s="9" t="s">
        <v>665</v>
      </c>
      <c r="V901" s="9">
        <v>8938</v>
      </c>
      <c r="W901" s="11">
        <v>84726</v>
      </c>
      <c r="X901" s="11">
        <v>98748</v>
      </c>
      <c r="Y901" s="11">
        <v>80091</v>
      </c>
      <c r="Z901" s="11">
        <v>69138</v>
      </c>
      <c r="AA901" s="11">
        <v>8611</v>
      </c>
      <c r="AB901" s="11">
        <v>20963</v>
      </c>
      <c r="AC901" s="9" t="s">
        <v>718</v>
      </c>
      <c r="AD901" s="10">
        <v>0.65</v>
      </c>
      <c r="AE901" s="10">
        <v>0.26</v>
      </c>
      <c r="AF901" s="10">
        <v>0.25900000000000001</v>
      </c>
      <c r="AG901" s="9">
        <v>708</v>
      </c>
      <c r="AH901" s="9">
        <v>1037.67</v>
      </c>
      <c r="AI901" s="9">
        <v>20.52</v>
      </c>
      <c r="AJ901" s="9">
        <v>14.002000000000001</v>
      </c>
      <c r="AK901" s="9">
        <v>0.68230000000000002</v>
      </c>
      <c r="AL901" s="9">
        <v>3.3000000000000002E-2</v>
      </c>
      <c r="AM901" s="9">
        <v>0.59199999999999997</v>
      </c>
      <c r="AN901" s="10">
        <v>0.01</v>
      </c>
      <c r="AO901" s="10">
        <v>0.249</v>
      </c>
      <c r="AP901" s="10">
        <v>0.29099999999999998</v>
      </c>
      <c r="AQ901" s="9">
        <v>15332</v>
      </c>
      <c r="AR901" s="9">
        <v>0.44700000000000001</v>
      </c>
      <c r="AS901" s="9">
        <v>4.2000000000000003E-2</v>
      </c>
      <c r="AT901" s="10">
        <v>6.3E-2</v>
      </c>
      <c r="AU901" s="16">
        <v>0.69108500345542501</v>
      </c>
      <c r="AV901" s="1" t="str">
        <f t="shared" si="13"/>
        <v>yes</v>
      </c>
    </row>
    <row r="902" spans="1:48" ht="14.25" hidden="1" customHeight="1">
      <c r="A902" s="7">
        <v>898</v>
      </c>
      <c r="B902" s="8" t="s">
        <v>1625</v>
      </c>
      <c r="C902" s="8" t="s">
        <v>1595</v>
      </c>
      <c r="D902" s="9" t="s">
        <v>69</v>
      </c>
      <c r="E902" s="9" t="s">
        <v>51</v>
      </c>
      <c r="F902" s="9" t="s">
        <v>70</v>
      </c>
      <c r="G902" s="9">
        <v>1030</v>
      </c>
      <c r="H902" s="10">
        <v>0.45700000000000002</v>
      </c>
      <c r="I902" s="10">
        <v>0.40100000000000002</v>
      </c>
      <c r="J902" s="10">
        <v>0.20699999999999999</v>
      </c>
      <c r="K902" s="10">
        <v>0.94299999999999995</v>
      </c>
      <c r="L902" s="10">
        <v>0.161</v>
      </c>
      <c r="M902" s="10">
        <v>0.314</v>
      </c>
      <c r="N902" s="10">
        <v>0.75</v>
      </c>
      <c r="O902" s="9">
        <v>5998.99</v>
      </c>
      <c r="P902" s="9">
        <v>119</v>
      </c>
      <c r="Q902" s="9" t="s">
        <v>55</v>
      </c>
      <c r="R902" s="9">
        <v>1199</v>
      </c>
      <c r="S902" s="11">
        <v>10074</v>
      </c>
      <c r="T902" s="9" t="s">
        <v>777</v>
      </c>
      <c r="U902" s="9" t="s">
        <v>212</v>
      </c>
      <c r="V902" s="11">
        <v>8754</v>
      </c>
      <c r="W902" s="11">
        <v>68959</v>
      </c>
      <c r="X902" s="11">
        <v>75060</v>
      </c>
      <c r="Y902" s="11">
        <v>65079</v>
      </c>
      <c r="Z902" s="11">
        <v>59607</v>
      </c>
      <c r="AA902" s="11">
        <v>8326</v>
      </c>
      <c r="AB902" s="11">
        <v>22270</v>
      </c>
      <c r="AC902" s="9" t="s">
        <v>115</v>
      </c>
      <c r="AD902" s="10">
        <v>0.42199999999999999</v>
      </c>
      <c r="AE902" s="10">
        <v>0.5</v>
      </c>
      <c r="AF902" s="10">
        <v>0.48699999999999999</v>
      </c>
      <c r="AG902" s="9">
        <v>346</v>
      </c>
      <c r="AH902" s="9">
        <v>429.67</v>
      </c>
      <c r="AI902" s="9">
        <v>17.34</v>
      </c>
      <c r="AJ902" s="9">
        <v>13.962</v>
      </c>
      <c r="AK902" s="9">
        <v>0.80528</v>
      </c>
      <c r="AL902" s="10">
        <v>5.0000000000000001E-3</v>
      </c>
      <c r="AM902" s="10">
        <v>0.53300000000000003</v>
      </c>
      <c r="AN902" s="10">
        <v>2.7E-2</v>
      </c>
      <c r="AO902" s="10">
        <v>0.2</v>
      </c>
      <c r="AP902" s="10">
        <v>0.252</v>
      </c>
      <c r="AQ902" s="9">
        <v>6827</v>
      </c>
      <c r="AR902" s="9">
        <v>0.52400000000000002</v>
      </c>
      <c r="AS902" s="10">
        <v>5.1999999999999998E-2</v>
      </c>
      <c r="AT902" s="10">
        <v>3.4000000000000002E-2</v>
      </c>
      <c r="AU902" s="16">
        <v>0.65616797900262469</v>
      </c>
      <c r="AV902" s="1" t="str">
        <f t="shared" ref="AV902:AV965" si="14">IF(AND(O902&gt;=4000,O902&lt;=25000),"yes","no")</f>
        <v>yes</v>
      </c>
    </row>
    <row r="903" spans="1:48" ht="14.25" hidden="1" customHeight="1">
      <c r="A903" s="7">
        <v>899</v>
      </c>
      <c r="B903" s="8" t="s">
        <v>1626</v>
      </c>
      <c r="C903" s="8" t="s">
        <v>1595</v>
      </c>
      <c r="D903" s="9" t="s">
        <v>150</v>
      </c>
      <c r="E903" s="9" t="s">
        <v>51</v>
      </c>
      <c r="F903" s="9" t="s">
        <v>160</v>
      </c>
      <c r="G903" s="9" t="s">
        <v>55</v>
      </c>
      <c r="H903" s="10">
        <v>0.41399999999999998</v>
      </c>
      <c r="I903" s="10">
        <v>0.27</v>
      </c>
      <c r="J903" s="10">
        <v>0.16200000000000001</v>
      </c>
      <c r="K903" s="10">
        <v>0.79200000000000004</v>
      </c>
      <c r="L903" s="10">
        <v>0.17699999999999999</v>
      </c>
      <c r="M903" s="10">
        <v>0.29499999999999998</v>
      </c>
      <c r="N903" s="10">
        <v>0.64</v>
      </c>
      <c r="O903" s="9">
        <v>7713.27</v>
      </c>
      <c r="P903" s="9">
        <v>408</v>
      </c>
      <c r="Q903" s="9">
        <v>54</v>
      </c>
      <c r="R903" s="9">
        <v>872</v>
      </c>
      <c r="S903" s="9">
        <v>12741</v>
      </c>
      <c r="T903" s="9" t="s">
        <v>1627</v>
      </c>
      <c r="U903" s="9" t="s">
        <v>233</v>
      </c>
      <c r="V903" s="9">
        <v>9550</v>
      </c>
      <c r="W903" s="11">
        <v>69990</v>
      </c>
      <c r="X903" s="11">
        <v>82566</v>
      </c>
      <c r="Y903" s="11">
        <v>62289</v>
      </c>
      <c r="Z903" s="11">
        <v>53883</v>
      </c>
      <c r="AA903" s="11">
        <v>7112</v>
      </c>
      <c r="AB903" s="11">
        <v>19832</v>
      </c>
      <c r="AC903" s="9" t="s">
        <v>768</v>
      </c>
      <c r="AD903" s="10">
        <v>0.377</v>
      </c>
      <c r="AE903" s="10">
        <v>0.71</v>
      </c>
      <c r="AF903" s="10">
        <v>0.624</v>
      </c>
      <c r="AG903" s="9">
        <v>383.33</v>
      </c>
      <c r="AH903" s="9">
        <v>801</v>
      </c>
      <c r="AI903" s="9">
        <v>20.12</v>
      </c>
      <c r="AJ903" s="9">
        <v>9.6300000000000008</v>
      </c>
      <c r="AK903" s="9">
        <v>0.47857</v>
      </c>
      <c r="AL903" s="9">
        <v>0.12</v>
      </c>
      <c r="AM903" s="9">
        <v>0.45400000000000001</v>
      </c>
      <c r="AN903" s="10">
        <v>0.11799999999999999</v>
      </c>
      <c r="AO903" s="10">
        <v>0.68799999999999994</v>
      </c>
      <c r="AP903" s="10">
        <v>0.252</v>
      </c>
      <c r="AQ903" s="9">
        <v>9167</v>
      </c>
      <c r="AR903" s="9">
        <v>0.20899999999999999</v>
      </c>
      <c r="AS903" s="10" t="s">
        <v>1628</v>
      </c>
      <c r="AT903" s="10">
        <v>3.6999999999999998E-2</v>
      </c>
      <c r="AU903" s="16">
        <v>0.82712985938792394</v>
      </c>
      <c r="AV903" s="1" t="str">
        <f t="shared" si="14"/>
        <v>yes</v>
      </c>
    </row>
    <row r="904" spans="1:48" ht="14.25" hidden="1" customHeight="1">
      <c r="A904" s="7">
        <v>900</v>
      </c>
      <c r="B904" s="8" t="s">
        <v>1629</v>
      </c>
      <c r="C904" s="8" t="s">
        <v>1595</v>
      </c>
      <c r="D904" s="9" t="s">
        <v>150</v>
      </c>
      <c r="E904" s="9" t="s">
        <v>51</v>
      </c>
      <c r="F904" s="9" t="s">
        <v>160</v>
      </c>
      <c r="G904" s="9">
        <v>1055</v>
      </c>
      <c r="H904" s="10">
        <v>0.52800000000000002</v>
      </c>
      <c r="I904" s="10">
        <v>0.47199999999999998</v>
      </c>
      <c r="J904" s="10">
        <v>0.253</v>
      </c>
      <c r="K904" s="10">
        <v>0.89900000000000002</v>
      </c>
      <c r="L904" s="10">
        <v>0.111</v>
      </c>
      <c r="M904" s="10">
        <v>0.30599999999999999</v>
      </c>
      <c r="N904" s="10">
        <v>0.75</v>
      </c>
      <c r="O904" s="9">
        <v>9772.5</v>
      </c>
      <c r="P904" s="9">
        <v>310</v>
      </c>
      <c r="Q904" s="9">
        <v>19</v>
      </c>
      <c r="R904" s="9">
        <v>1881</v>
      </c>
      <c r="S904" s="9">
        <v>10625</v>
      </c>
      <c r="T904" s="9" t="s">
        <v>88</v>
      </c>
      <c r="U904" s="9" t="s">
        <v>182</v>
      </c>
      <c r="V904" s="9">
        <v>7688</v>
      </c>
      <c r="W904" s="11">
        <v>77437</v>
      </c>
      <c r="X904" s="11">
        <v>88560</v>
      </c>
      <c r="Y904" s="11">
        <v>73566</v>
      </c>
      <c r="Z904" s="11">
        <v>64566</v>
      </c>
      <c r="AA904" s="11">
        <v>8011</v>
      </c>
      <c r="AB904" s="11">
        <v>23443</v>
      </c>
      <c r="AC904" s="9" t="s">
        <v>718</v>
      </c>
      <c r="AD904" s="10">
        <v>0.44900000000000001</v>
      </c>
      <c r="AE904" s="10">
        <v>0.37</v>
      </c>
      <c r="AF904" s="10">
        <v>0.34200000000000003</v>
      </c>
      <c r="AG904" s="9">
        <v>436</v>
      </c>
      <c r="AH904" s="9">
        <v>694.33</v>
      </c>
      <c r="AI904" s="9">
        <v>22.41</v>
      </c>
      <c r="AJ904" s="9">
        <v>14.074999999999999</v>
      </c>
      <c r="AK904" s="9">
        <v>0.62794000000000005</v>
      </c>
      <c r="AL904" s="9">
        <v>5.8999999999999997E-2</v>
      </c>
      <c r="AM904" s="9">
        <v>0.48399999999999999</v>
      </c>
      <c r="AN904" s="10">
        <v>8.7999999999999995E-2</v>
      </c>
      <c r="AO904" s="10">
        <v>0.106</v>
      </c>
      <c r="AP904" s="10">
        <v>0.252</v>
      </c>
      <c r="AQ904" s="9">
        <v>10900</v>
      </c>
      <c r="AR904" s="9">
        <v>0.221</v>
      </c>
      <c r="AS904" s="10">
        <v>0.14599999999999999</v>
      </c>
      <c r="AT904" s="10">
        <v>7.9000000000000001E-2</v>
      </c>
      <c r="AU904" s="16">
        <v>0.819000819000819</v>
      </c>
      <c r="AV904" s="1" t="str">
        <f t="shared" si="14"/>
        <v>yes</v>
      </c>
    </row>
    <row r="905" spans="1:48" ht="14.25" hidden="1" customHeight="1">
      <c r="A905" s="7">
        <v>901</v>
      </c>
      <c r="B905" s="8" t="s">
        <v>1630</v>
      </c>
      <c r="C905" s="8" t="s">
        <v>1595</v>
      </c>
      <c r="D905" s="9" t="s">
        <v>150</v>
      </c>
      <c r="E905" s="9" t="s">
        <v>59</v>
      </c>
      <c r="F905" s="9" t="s">
        <v>624</v>
      </c>
      <c r="G905" s="9">
        <v>1010</v>
      </c>
      <c r="H905" s="10">
        <v>0.51500000000000001</v>
      </c>
      <c r="I905" s="10">
        <v>0.498</v>
      </c>
      <c r="J905" s="10">
        <v>0.40200000000000002</v>
      </c>
      <c r="K905" s="10">
        <v>0.69399999999999995</v>
      </c>
      <c r="L905" s="10">
        <v>0.32100000000000001</v>
      </c>
      <c r="M905" s="10">
        <v>0.32600000000000001</v>
      </c>
      <c r="N905" s="10">
        <v>0.77</v>
      </c>
      <c r="O905" s="9">
        <v>2151.37</v>
      </c>
      <c r="P905" s="9">
        <v>292</v>
      </c>
      <c r="Q905" s="9">
        <v>48</v>
      </c>
      <c r="R905" s="9">
        <v>342</v>
      </c>
      <c r="S905" s="9" t="s">
        <v>55</v>
      </c>
      <c r="T905" s="9" t="s">
        <v>55</v>
      </c>
      <c r="U905" s="9" t="s">
        <v>55</v>
      </c>
      <c r="V905" s="9" t="s">
        <v>55</v>
      </c>
      <c r="W905" s="11">
        <v>61343</v>
      </c>
      <c r="X905" s="11">
        <v>65241</v>
      </c>
      <c r="Y905" s="11">
        <v>57834</v>
      </c>
      <c r="Z905" s="11">
        <v>50175</v>
      </c>
      <c r="AA905" s="11">
        <v>23748</v>
      </c>
      <c r="AB905" s="11">
        <v>23748</v>
      </c>
      <c r="AC905" s="9" t="s">
        <v>55</v>
      </c>
      <c r="AD905" s="10">
        <v>0.33300000000000002</v>
      </c>
      <c r="AE905" s="10">
        <v>0.41</v>
      </c>
      <c r="AF905" s="10">
        <v>0.33100000000000002</v>
      </c>
      <c r="AG905" s="9">
        <v>81</v>
      </c>
      <c r="AH905" s="9">
        <v>195</v>
      </c>
      <c r="AI905" s="9">
        <v>26.56</v>
      </c>
      <c r="AJ905" s="9">
        <v>11.032999999999999</v>
      </c>
      <c r="AK905" s="9">
        <v>0.41538000000000003</v>
      </c>
      <c r="AL905" s="9" t="s">
        <v>55</v>
      </c>
      <c r="AM905" s="9" t="s">
        <v>55</v>
      </c>
      <c r="AN905" s="10">
        <v>1.0999999999999999E-2</v>
      </c>
      <c r="AO905" s="10">
        <v>0.26300000000000001</v>
      </c>
      <c r="AP905" s="10">
        <v>0.252</v>
      </c>
      <c r="AQ905" s="9">
        <v>2640</v>
      </c>
      <c r="AR905" s="9" t="s">
        <v>55</v>
      </c>
      <c r="AS905" s="10" t="s">
        <v>743</v>
      </c>
      <c r="AT905" s="10">
        <v>0.18099999999999999</v>
      </c>
      <c r="AU905" s="16" t="s">
        <v>2055</v>
      </c>
      <c r="AV905" s="1" t="str">
        <f t="shared" si="14"/>
        <v>no</v>
      </c>
    </row>
    <row r="906" spans="1:48" ht="14.25" hidden="1" customHeight="1">
      <c r="A906" s="7">
        <v>902</v>
      </c>
      <c r="B906" s="8" t="s">
        <v>1631</v>
      </c>
      <c r="C906" s="8" t="s">
        <v>1595</v>
      </c>
      <c r="D906" s="9" t="s">
        <v>69</v>
      </c>
      <c r="E906" s="9" t="s">
        <v>59</v>
      </c>
      <c r="F906" s="9" t="s">
        <v>271</v>
      </c>
      <c r="G906" s="9">
        <v>932</v>
      </c>
      <c r="H906" s="10">
        <v>0.36</v>
      </c>
      <c r="I906" s="10">
        <v>0.34899999999999998</v>
      </c>
      <c r="J906" s="10">
        <v>0.23699999999999999</v>
      </c>
      <c r="K906" s="10">
        <v>0.89500000000000002</v>
      </c>
      <c r="L906" s="10">
        <v>7.0000000000000007E-2</v>
      </c>
      <c r="M906" s="10">
        <v>0.26900000000000002</v>
      </c>
      <c r="N906" s="10">
        <v>0.59</v>
      </c>
      <c r="O906" s="9">
        <v>1689.3</v>
      </c>
      <c r="P906" s="9">
        <v>118</v>
      </c>
      <c r="Q906" s="9" t="s">
        <v>55</v>
      </c>
      <c r="R906" s="9">
        <v>384</v>
      </c>
      <c r="S906" s="9" t="s">
        <v>55</v>
      </c>
      <c r="T906" s="9" t="s">
        <v>55</v>
      </c>
      <c r="U906" s="9" t="s">
        <v>55</v>
      </c>
      <c r="V906" s="9" t="s">
        <v>55</v>
      </c>
      <c r="W906" s="11">
        <v>47146</v>
      </c>
      <c r="X906" s="11">
        <v>41778</v>
      </c>
      <c r="Y906" s="11">
        <v>38646</v>
      </c>
      <c r="Z906" s="11">
        <v>31653</v>
      </c>
      <c r="AA906" s="11">
        <v>22670</v>
      </c>
      <c r="AB906" s="11">
        <v>22670</v>
      </c>
      <c r="AC906" s="9" t="s">
        <v>55</v>
      </c>
      <c r="AD906" s="10">
        <v>0.27500000000000002</v>
      </c>
      <c r="AE906" s="10">
        <v>0.63</v>
      </c>
      <c r="AF906" s="10">
        <v>0.57399999999999995</v>
      </c>
      <c r="AG906" s="9">
        <v>98.33</v>
      </c>
      <c r="AH906" s="9">
        <v>200.33</v>
      </c>
      <c r="AI906" s="9">
        <v>17.18</v>
      </c>
      <c r="AJ906" s="9">
        <v>8.4320000000000004</v>
      </c>
      <c r="AK906" s="9">
        <v>0.49085000000000001</v>
      </c>
      <c r="AL906" s="9" t="s">
        <v>55</v>
      </c>
      <c r="AM906" s="9" t="s">
        <v>55</v>
      </c>
      <c r="AN906" s="10">
        <v>2.4E-2</v>
      </c>
      <c r="AO906" s="10">
        <v>0.17599999999999999</v>
      </c>
      <c r="AP906" s="10">
        <v>0.252</v>
      </c>
      <c r="AQ906" s="9">
        <v>1809</v>
      </c>
      <c r="AR906" s="9">
        <v>97.332999999999998</v>
      </c>
      <c r="AS906" s="10">
        <v>7.4999999999999997E-2</v>
      </c>
      <c r="AT906" s="10">
        <v>8.5000000000000006E-2</v>
      </c>
      <c r="AU906" s="16">
        <v>1.016952599839327E-2</v>
      </c>
      <c r="AV906" s="1" t="str">
        <f t="shared" si="14"/>
        <v>no</v>
      </c>
    </row>
    <row r="907" spans="1:48" ht="14.25" hidden="1" customHeight="1">
      <c r="A907" s="7">
        <v>903</v>
      </c>
      <c r="B907" s="8" t="s">
        <v>1632</v>
      </c>
      <c r="C907" s="8" t="s">
        <v>1595</v>
      </c>
      <c r="D907" s="9" t="s">
        <v>150</v>
      </c>
      <c r="E907" s="9" t="s">
        <v>59</v>
      </c>
      <c r="F907" s="9" t="s">
        <v>624</v>
      </c>
      <c r="G907" s="9">
        <v>1145</v>
      </c>
      <c r="H907" s="10">
        <v>0.64</v>
      </c>
      <c r="I907" s="10">
        <v>0.63400000000000001</v>
      </c>
      <c r="J907" s="10">
        <v>0.54800000000000004</v>
      </c>
      <c r="K907" s="10">
        <v>0.70299999999999996</v>
      </c>
      <c r="L907" s="10">
        <v>0.25700000000000001</v>
      </c>
      <c r="M907" s="10">
        <v>0.71299999999999997</v>
      </c>
      <c r="N907" s="10">
        <v>0.84</v>
      </c>
      <c r="O907" s="9">
        <v>3035.01</v>
      </c>
      <c r="P907" s="9">
        <v>362</v>
      </c>
      <c r="Q907" s="9">
        <v>106</v>
      </c>
      <c r="R907" s="9">
        <v>703</v>
      </c>
      <c r="S907" s="11" t="s">
        <v>55</v>
      </c>
      <c r="T907" s="9" t="s">
        <v>55</v>
      </c>
      <c r="U907" s="9" t="s">
        <v>55</v>
      </c>
      <c r="V907" s="11" t="s">
        <v>55</v>
      </c>
      <c r="W907" s="11">
        <v>72079</v>
      </c>
      <c r="X907" s="11">
        <v>67041</v>
      </c>
      <c r="Y907" s="11">
        <v>67257</v>
      </c>
      <c r="Z907" s="11">
        <v>58428</v>
      </c>
      <c r="AA907" s="11">
        <v>29190</v>
      </c>
      <c r="AB907" s="11">
        <v>29190</v>
      </c>
      <c r="AC907" s="9" t="s">
        <v>55</v>
      </c>
      <c r="AD907" s="10">
        <v>0.42899999999999999</v>
      </c>
      <c r="AE907" s="10">
        <v>0.32</v>
      </c>
      <c r="AF907" s="10">
        <v>0.27300000000000002</v>
      </c>
      <c r="AG907" s="9">
        <v>293.33</v>
      </c>
      <c r="AH907" s="9">
        <v>208.33</v>
      </c>
      <c r="AI907" s="9">
        <v>10.35</v>
      </c>
      <c r="AJ907" s="9">
        <v>14.568</v>
      </c>
      <c r="AK907" s="9">
        <v>1.4079999999999999</v>
      </c>
      <c r="AL907" s="10" t="s">
        <v>55</v>
      </c>
      <c r="AM907" s="10" t="s">
        <v>55</v>
      </c>
      <c r="AN907" s="10">
        <v>1.2999999999999999E-2</v>
      </c>
      <c r="AO907" s="10">
        <v>0.24299999999999999</v>
      </c>
      <c r="AP907" s="10">
        <v>0.252</v>
      </c>
      <c r="AQ907" s="9">
        <v>3583</v>
      </c>
      <c r="AR907" s="9">
        <v>0.35199999999999998</v>
      </c>
      <c r="AS907" s="10">
        <v>8.0000000000000002E-3</v>
      </c>
      <c r="AT907" s="10">
        <v>0.21099999999999999</v>
      </c>
      <c r="AU907" s="16">
        <v>0.73964497041420119</v>
      </c>
      <c r="AV907" s="1" t="str">
        <f t="shared" si="14"/>
        <v>no</v>
      </c>
    </row>
    <row r="908" spans="1:48" ht="14.25" hidden="1" customHeight="1">
      <c r="A908" s="7">
        <v>904</v>
      </c>
      <c r="B908" s="8" t="s">
        <v>1633</v>
      </c>
      <c r="C908" s="8" t="s">
        <v>1634</v>
      </c>
      <c r="D908" s="9" t="s">
        <v>50</v>
      </c>
      <c r="E908" s="9" t="s">
        <v>59</v>
      </c>
      <c r="F908" s="9" t="s">
        <v>205</v>
      </c>
      <c r="G908" s="9">
        <v>1065</v>
      </c>
      <c r="H908" s="10">
        <v>0.61</v>
      </c>
      <c r="I908" s="10">
        <v>0.57199999999999995</v>
      </c>
      <c r="J908" s="10">
        <v>0.41599999999999998</v>
      </c>
      <c r="K908" s="10">
        <v>0.82699999999999996</v>
      </c>
      <c r="L908" s="10">
        <v>4.7E-2</v>
      </c>
      <c r="M908" s="10">
        <v>0.13900000000000001</v>
      </c>
      <c r="N908" s="10">
        <v>0.79</v>
      </c>
      <c r="O908" s="9">
        <v>4140.38</v>
      </c>
      <c r="P908" s="9">
        <v>331</v>
      </c>
      <c r="Q908" s="9">
        <v>4</v>
      </c>
      <c r="R908" s="9">
        <v>753</v>
      </c>
      <c r="S908" s="9" t="s">
        <v>55</v>
      </c>
      <c r="T908" s="9" t="s">
        <v>55</v>
      </c>
      <c r="U908" s="9" t="s">
        <v>55</v>
      </c>
      <c r="V908" s="9" t="s">
        <v>55</v>
      </c>
      <c r="W908" s="11">
        <v>73629</v>
      </c>
      <c r="X908" s="11">
        <v>85302</v>
      </c>
      <c r="Y908" s="11">
        <v>68274</v>
      </c>
      <c r="Z908" s="11">
        <v>64377</v>
      </c>
      <c r="AA908" s="11">
        <v>30830</v>
      </c>
      <c r="AB908" s="11">
        <v>30830</v>
      </c>
      <c r="AC908" s="9" t="s">
        <v>55</v>
      </c>
      <c r="AD908" s="10">
        <v>0.45200000000000001</v>
      </c>
      <c r="AE908" s="10">
        <v>0.31</v>
      </c>
      <c r="AF908" s="10">
        <v>0.26300000000000001</v>
      </c>
      <c r="AG908" s="9">
        <v>280.33</v>
      </c>
      <c r="AH908" s="9">
        <v>438</v>
      </c>
      <c r="AI908" s="9">
        <v>14.77</v>
      </c>
      <c r="AJ908" s="9">
        <v>9.4529999999999994</v>
      </c>
      <c r="AK908" s="9">
        <v>0.64002999999999999</v>
      </c>
      <c r="AL908" s="9" t="s">
        <v>55</v>
      </c>
      <c r="AM908" s="9" t="s">
        <v>55</v>
      </c>
      <c r="AN908" s="10">
        <v>3.7999999999999999E-2</v>
      </c>
      <c r="AO908" s="10">
        <v>0.30399999999999999</v>
      </c>
      <c r="AP908" s="10">
        <v>0.56000000000000005</v>
      </c>
      <c r="AQ908" s="9">
        <v>4544</v>
      </c>
      <c r="AR908" s="9">
        <v>0.36499999999999999</v>
      </c>
      <c r="AS908" s="10">
        <v>0.25700000000000001</v>
      </c>
      <c r="AT908" s="10">
        <v>0.158</v>
      </c>
      <c r="AU908" s="16">
        <v>0.73260073260073266</v>
      </c>
      <c r="AV908" s="1" t="str">
        <f t="shared" si="14"/>
        <v>yes</v>
      </c>
    </row>
    <row r="909" spans="1:48" ht="14.25" hidden="1" customHeight="1">
      <c r="A909" s="7">
        <v>905</v>
      </c>
      <c r="B909" s="8" t="s">
        <v>1635</v>
      </c>
      <c r="C909" s="8" t="s">
        <v>1634</v>
      </c>
      <c r="D909" s="9" t="s">
        <v>50</v>
      </c>
      <c r="E909" s="9" t="s">
        <v>51</v>
      </c>
      <c r="F909" s="9" t="s">
        <v>97</v>
      </c>
      <c r="G909" s="9">
        <v>970</v>
      </c>
      <c r="H909" s="10">
        <v>0.36599999999999999</v>
      </c>
      <c r="I909" s="10">
        <v>0.32200000000000001</v>
      </c>
      <c r="J909" s="10">
        <v>0.19900000000000001</v>
      </c>
      <c r="K909" s="10">
        <v>0.84599999999999997</v>
      </c>
      <c r="L909" s="10">
        <v>0.34300000000000003</v>
      </c>
      <c r="M909" s="10">
        <v>0.28999999999999998</v>
      </c>
      <c r="N909" s="10">
        <v>0.63</v>
      </c>
      <c r="O909" s="9">
        <v>6609.16</v>
      </c>
      <c r="P909" s="9">
        <v>357</v>
      </c>
      <c r="Q909" s="9">
        <v>18</v>
      </c>
      <c r="R909" s="9">
        <v>1026</v>
      </c>
      <c r="S909" s="9">
        <v>10672</v>
      </c>
      <c r="T909" s="9" t="s">
        <v>1636</v>
      </c>
      <c r="U909" s="9" t="s">
        <v>628</v>
      </c>
      <c r="V909" s="9">
        <v>6576</v>
      </c>
      <c r="W909" s="11">
        <v>71490</v>
      </c>
      <c r="X909" s="11">
        <v>79623</v>
      </c>
      <c r="Y909" s="11">
        <v>69120</v>
      </c>
      <c r="Z909" s="11">
        <v>60381</v>
      </c>
      <c r="AA909" s="11">
        <v>6892</v>
      </c>
      <c r="AB909" s="11">
        <v>16252</v>
      </c>
      <c r="AC909" s="9" t="s">
        <v>1041</v>
      </c>
      <c r="AD909" s="10">
        <v>0.32500000000000001</v>
      </c>
      <c r="AE909" s="10">
        <v>0.43</v>
      </c>
      <c r="AF909" s="10">
        <v>0.40200000000000002</v>
      </c>
      <c r="AG909" s="9">
        <v>303.33</v>
      </c>
      <c r="AH909" s="9">
        <v>406.33</v>
      </c>
      <c r="AI909" s="9">
        <v>21.79</v>
      </c>
      <c r="AJ909" s="9">
        <v>16.265000000000001</v>
      </c>
      <c r="AK909" s="9">
        <v>0.74651000000000001</v>
      </c>
      <c r="AL909" s="9">
        <v>0.01</v>
      </c>
      <c r="AM909" s="9">
        <v>0.42599999999999999</v>
      </c>
      <c r="AN909" s="10">
        <v>2.9000000000000001E-2</v>
      </c>
      <c r="AO909" s="10">
        <v>0.40600000000000003</v>
      </c>
      <c r="AP909" s="10">
        <v>0.56000000000000005</v>
      </c>
      <c r="AQ909" s="9">
        <v>8483</v>
      </c>
      <c r="AR909" s="9">
        <v>0.64</v>
      </c>
      <c r="AS909" s="10">
        <v>0.154</v>
      </c>
      <c r="AT909" s="10">
        <v>4.1000000000000002E-2</v>
      </c>
      <c r="AU909" s="16">
        <v>0.60975609756097571</v>
      </c>
      <c r="AV909" s="1" t="str">
        <f t="shared" si="14"/>
        <v>yes</v>
      </c>
    </row>
    <row r="910" spans="1:48" ht="14.25" hidden="1" customHeight="1">
      <c r="A910" s="7">
        <v>906</v>
      </c>
      <c r="B910" s="8" t="s">
        <v>1637</v>
      </c>
      <c r="C910" s="8" t="s">
        <v>1634</v>
      </c>
      <c r="D910" s="9" t="s">
        <v>91</v>
      </c>
      <c r="E910" s="9" t="s">
        <v>59</v>
      </c>
      <c r="F910" s="9" t="s">
        <v>92</v>
      </c>
      <c r="G910" s="9">
        <v>1185</v>
      </c>
      <c r="H910" s="10">
        <v>0.73099999999999998</v>
      </c>
      <c r="I910" s="10">
        <v>0.72899999999999998</v>
      </c>
      <c r="J910" s="10">
        <v>0.71399999999999997</v>
      </c>
      <c r="K910" s="10">
        <v>0.98599999999999999</v>
      </c>
      <c r="L910" s="10">
        <v>0.01</v>
      </c>
      <c r="M910" s="10">
        <v>5.8000000000000003E-2</v>
      </c>
      <c r="N910" s="10">
        <v>0.83</v>
      </c>
      <c r="O910" s="9">
        <v>1247.8399999999999</v>
      </c>
      <c r="P910" s="9">
        <v>20</v>
      </c>
      <c r="Q910" s="9" t="s">
        <v>55</v>
      </c>
      <c r="R910" s="9">
        <v>342</v>
      </c>
      <c r="S910" s="9" t="s">
        <v>55</v>
      </c>
      <c r="T910" s="9" t="s">
        <v>55</v>
      </c>
      <c r="U910" s="9" t="s">
        <v>55</v>
      </c>
      <c r="V910" s="9" t="s">
        <v>55</v>
      </c>
      <c r="W910" s="9">
        <v>67363</v>
      </c>
      <c r="X910" s="9">
        <v>84096</v>
      </c>
      <c r="Y910" s="9">
        <v>66069</v>
      </c>
      <c r="Z910" s="9">
        <v>50067</v>
      </c>
      <c r="AA910" s="11">
        <v>36230</v>
      </c>
      <c r="AB910" s="11">
        <v>36230</v>
      </c>
      <c r="AC910" s="9" t="s">
        <v>55</v>
      </c>
      <c r="AD910" s="10">
        <v>0.74099999999999999</v>
      </c>
      <c r="AE910" s="10">
        <v>0.26</v>
      </c>
      <c r="AF910" s="10">
        <v>0.27200000000000002</v>
      </c>
      <c r="AG910" s="9">
        <v>120</v>
      </c>
      <c r="AH910" s="9">
        <v>149</v>
      </c>
      <c r="AI910" s="9">
        <v>10.4</v>
      </c>
      <c r="AJ910" s="9">
        <v>8.375</v>
      </c>
      <c r="AK910" s="9">
        <v>0.80537000000000003</v>
      </c>
      <c r="AL910" s="9" t="s">
        <v>55</v>
      </c>
      <c r="AM910" s="9" t="s">
        <v>55</v>
      </c>
      <c r="AN910" s="10">
        <v>0.03</v>
      </c>
      <c r="AO910" s="10">
        <v>0.41199999999999998</v>
      </c>
      <c r="AP910" s="10">
        <v>0.56000000000000005</v>
      </c>
      <c r="AQ910" s="9">
        <v>1255</v>
      </c>
      <c r="AR910" s="9">
        <v>0.28999999999999998</v>
      </c>
      <c r="AS910" s="10">
        <v>0.14799999999999999</v>
      </c>
      <c r="AT910" s="10" t="s">
        <v>921</v>
      </c>
      <c r="AU910" s="16">
        <v>0.77519379844961245</v>
      </c>
      <c r="AV910" s="1" t="str">
        <f t="shared" si="14"/>
        <v>no</v>
      </c>
    </row>
    <row r="911" spans="1:48" ht="14.25" hidden="1" customHeight="1">
      <c r="A911" s="7">
        <v>907</v>
      </c>
      <c r="B911" s="8" t="s">
        <v>1638</v>
      </c>
      <c r="C911" s="8" t="s">
        <v>1634</v>
      </c>
      <c r="D911" s="9" t="s">
        <v>63</v>
      </c>
      <c r="E911" s="9" t="s">
        <v>59</v>
      </c>
      <c r="F911" s="9" t="s">
        <v>361</v>
      </c>
      <c r="G911" s="9">
        <v>1230</v>
      </c>
      <c r="H911" s="10">
        <v>0.70399999999999996</v>
      </c>
      <c r="I911" s="10">
        <v>0.68700000000000006</v>
      </c>
      <c r="J911" s="10">
        <v>0.54</v>
      </c>
      <c r="K911" s="10">
        <v>0.84499999999999997</v>
      </c>
      <c r="L911" s="10">
        <v>1.7000000000000001E-2</v>
      </c>
      <c r="M911" s="10">
        <v>0.121</v>
      </c>
      <c r="N911" s="10">
        <v>0.89</v>
      </c>
      <c r="O911" s="9">
        <v>16370.15</v>
      </c>
      <c r="P911" s="9">
        <v>655</v>
      </c>
      <c r="Q911" s="9">
        <v>251</v>
      </c>
      <c r="R911" s="9">
        <v>3221</v>
      </c>
      <c r="S911" s="11" t="s">
        <v>55</v>
      </c>
      <c r="T911" s="9" t="s">
        <v>55</v>
      </c>
      <c r="U911" s="9" t="s">
        <v>55</v>
      </c>
      <c r="V911" s="11" t="s">
        <v>55</v>
      </c>
      <c r="W911" s="11">
        <v>106652</v>
      </c>
      <c r="X911" s="11">
        <v>116622</v>
      </c>
      <c r="Y911" s="11">
        <v>84906</v>
      </c>
      <c r="Z911" s="11">
        <v>76356</v>
      </c>
      <c r="AA911" s="11">
        <v>40198</v>
      </c>
      <c r="AB911" s="11">
        <v>40198</v>
      </c>
      <c r="AC911" s="9" t="s">
        <v>55</v>
      </c>
      <c r="AD911" s="10">
        <v>0.621</v>
      </c>
      <c r="AE911" s="10">
        <v>0.2</v>
      </c>
      <c r="AF911" s="10">
        <v>0.19800000000000001</v>
      </c>
      <c r="AG911" s="9">
        <v>1097.33</v>
      </c>
      <c r="AH911" s="9">
        <v>1169.67</v>
      </c>
      <c r="AI911" s="9">
        <v>14.92</v>
      </c>
      <c r="AJ911" s="9">
        <v>13.996</v>
      </c>
      <c r="AK911" s="9">
        <v>0.93815999999999999</v>
      </c>
      <c r="AL911" s="10" t="s">
        <v>55</v>
      </c>
      <c r="AM911" s="10" t="s">
        <v>55</v>
      </c>
      <c r="AN911" s="10">
        <v>4.2000000000000003E-2</v>
      </c>
      <c r="AO911" s="10">
        <v>0.307</v>
      </c>
      <c r="AP911" s="10">
        <v>0.56000000000000005</v>
      </c>
      <c r="AQ911" s="9">
        <v>16787</v>
      </c>
      <c r="AR911" s="9">
        <v>0.66500000000000004</v>
      </c>
      <c r="AS911" s="10">
        <v>0.253</v>
      </c>
      <c r="AT911" s="10">
        <v>8.3000000000000004E-2</v>
      </c>
      <c r="AU911" s="16">
        <v>0.60060060060060061</v>
      </c>
      <c r="AV911" s="1" t="str">
        <f t="shared" si="14"/>
        <v>yes</v>
      </c>
    </row>
    <row r="912" spans="1:48" ht="14.25" hidden="1" customHeight="1">
      <c r="A912" s="7">
        <v>908</v>
      </c>
      <c r="B912" s="8" t="s">
        <v>1639</v>
      </c>
      <c r="C912" s="8" t="s">
        <v>1634</v>
      </c>
      <c r="D912" s="9" t="s">
        <v>50</v>
      </c>
      <c r="E912" s="9" t="s">
        <v>59</v>
      </c>
      <c r="F912" s="9" t="s">
        <v>442</v>
      </c>
      <c r="G912" s="9">
        <v>990</v>
      </c>
      <c r="H912" s="10">
        <v>0.42199999999999999</v>
      </c>
      <c r="I912" s="10">
        <v>0.36399999999999999</v>
      </c>
      <c r="J912" s="10">
        <v>0.25800000000000001</v>
      </c>
      <c r="K912" s="10">
        <v>0.66900000000000004</v>
      </c>
      <c r="L912" s="10">
        <v>0.27800000000000002</v>
      </c>
      <c r="M912" s="10">
        <v>0.59299999999999997</v>
      </c>
      <c r="N912" s="10">
        <v>0.71</v>
      </c>
      <c r="O912" s="9">
        <v>1748.49</v>
      </c>
      <c r="P912" s="9">
        <v>499</v>
      </c>
      <c r="Q912" s="9" t="s">
        <v>55</v>
      </c>
      <c r="R912" s="9">
        <v>290</v>
      </c>
      <c r="S912" s="9" t="s">
        <v>55</v>
      </c>
      <c r="T912" s="9" t="s">
        <v>55</v>
      </c>
      <c r="U912" s="9" t="s">
        <v>55</v>
      </c>
      <c r="V912" s="9" t="s">
        <v>55</v>
      </c>
      <c r="W912" s="11">
        <v>60237</v>
      </c>
      <c r="X912" s="11">
        <v>75798</v>
      </c>
      <c r="Y912" s="11">
        <v>62280</v>
      </c>
      <c r="Z912" s="11">
        <v>55746</v>
      </c>
      <c r="AA912" s="11">
        <v>28160</v>
      </c>
      <c r="AB912" s="11">
        <v>28160</v>
      </c>
      <c r="AC912" s="9" t="s">
        <v>55</v>
      </c>
      <c r="AD912" s="10">
        <v>0.246</v>
      </c>
      <c r="AE912" s="10">
        <v>0.39</v>
      </c>
      <c r="AF912" s="10">
        <v>0.39600000000000002</v>
      </c>
      <c r="AG912" s="9">
        <v>67.33</v>
      </c>
      <c r="AH912" s="9">
        <v>129.33000000000001</v>
      </c>
      <c r="AI912" s="9">
        <v>25.97</v>
      </c>
      <c r="AJ912" s="9">
        <v>13.519</v>
      </c>
      <c r="AK912" s="9">
        <v>0.52061999999999997</v>
      </c>
      <c r="AL912" s="9" t="s">
        <v>55</v>
      </c>
      <c r="AM912" s="9" t="s">
        <v>55</v>
      </c>
      <c r="AN912" s="10">
        <v>4.0000000000000001E-3</v>
      </c>
      <c r="AO912" s="10">
        <v>0.35299999999999998</v>
      </c>
      <c r="AP912" s="10">
        <v>0.56000000000000005</v>
      </c>
      <c r="AQ912" s="9">
        <v>2559</v>
      </c>
      <c r="AR912" s="9">
        <v>4.7E-2</v>
      </c>
      <c r="AS912" s="10">
        <v>0.20699999999999999</v>
      </c>
      <c r="AT912" s="10">
        <v>0.17599999999999999</v>
      </c>
      <c r="AU912" s="16">
        <v>0.95510983763132762</v>
      </c>
      <c r="AV912" s="1" t="str">
        <f t="shared" si="14"/>
        <v>no</v>
      </c>
    </row>
    <row r="913" spans="1:48" ht="14.25" hidden="1" customHeight="1">
      <c r="A913" s="7">
        <v>909</v>
      </c>
      <c r="B913" s="8" t="s">
        <v>1640</v>
      </c>
      <c r="C913" s="8" t="s">
        <v>1634</v>
      </c>
      <c r="D913" s="9" t="s">
        <v>150</v>
      </c>
      <c r="E913" s="9" t="s">
        <v>51</v>
      </c>
      <c r="F913" s="9" t="s">
        <v>160</v>
      </c>
      <c r="G913" s="9">
        <v>970</v>
      </c>
      <c r="H913" s="10">
        <v>0.36799999999999999</v>
      </c>
      <c r="I913" s="10">
        <v>0.32600000000000001</v>
      </c>
      <c r="J913" s="10">
        <v>0.189</v>
      </c>
      <c r="K913" s="10">
        <v>0.81899999999999995</v>
      </c>
      <c r="L913" s="10">
        <v>0.23699999999999999</v>
      </c>
      <c r="M913" s="10">
        <v>0.27500000000000002</v>
      </c>
      <c r="N913" s="10">
        <v>0.59</v>
      </c>
      <c r="O913" s="9">
        <v>9397.98</v>
      </c>
      <c r="P913" s="9">
        <v>516</v>
      </c>
      <c r="Q913" s="9">
        <v>31</v>
      </c>
      <c r="R913" s="9">
        <v>1486</v>
      </c>
      <c r="S913" s="9">
        <v>13538</v>
      </c>
      <c r="T913" s="9" t="s">
        <v>1180</v>
      </c>
      <c r="U913" s="9" t="s">
        <v>66</v>
      </c>
      <c r="V913" s="9">
        <v>6766</v>
      </c>
      <c r="W913" s="11">
        <v>73344</v>
      </c>
      <c r="X913" s="11">
        <v>97632</v>
      </c>
      <c r="Y913" s="11">
        <v>73809</v>
      </c>
      <c r="Z913" s="11">
        <v>59796</v>
      </c>
      <c r="AA913" s="11">
        <v>7976</v>
      </c>
      <c r="AB913" s="11">
        <v>17442</v>
      </c>
      <c r="AC913" s="9" t="s">
        <v>234</v>
      </c>
      <c r="AD913" s="10">
        <v>0.36399999999999999</v>
      </c>
      <c r="AE913" s="10">
        <v>0.44</v>
      </c>
      <c r="AF913" s="10">
        <v>0.40300000000000002</v>
      </c>
      <c r="AG913" s="9">
        <v>487</v>
      </c>
      <c r="AH913" s="9">
        <v>645</v>
      </c>
      <c r="AI913" s="9">
        <v>19.3</v>
      </c>
      <c r="AJ913" s="9">
        <v>14.571</v>
      </c>
      <c r="AK913" s="9">
        <v>0.75504000000000004</v>
      </c>
      <c r="AL913" s="9">
        <v>0.11700000000000001</v>
      </c>
      <c r="AM913" s="9">
        <v>0.35599999999999998</v>
      </c>
      <c r="AN913" s="10">
        <v>4.5999999999999999E-2</v>
      </c>
      <c r="AO913" s="10">
        <v>0.55400000000000005</v>
      </c>
      <c r="AP913" s="10">
        <v>0.56000000000000005</v>
      </c>
      <c r="AQ913" s="9">
        <v>11661</v>
      </c>
      <c r="AR913" s="9">
        <v>0.71899999999999997</v>
      </c>
      <c r="AS913" s="10">
        <v>6.0000000000000001E-3</v>
      </c>
      <c r="AT913" s="10">
        <v>3.0000000000000001E-3</v>
      </c>
      <c r="AU913" s="16">
        <v>0.58173356602675974</v>
      </c>
      <c r="AV913" s="1" t="str">
        <f t="shared" si="14"/>
        <v>yes</v>
      </c>
    </row>
    <row r="914" spans="1:48" ht="14.25" hidden="1" customHeight="1">
      <c r="A914" s="7">
        <v>910</v>
      </c>
      <c r="B914" s="8" t="s">
        <v>1641</v>
      </c>
      <c r="C914" s="8" t="s">
        <v>1634</v>
      </c>
      <c r="D914" s="9" t="s">
        <v>150</v>
      </c>
      <c r="E914" s="9" t="s">
        <v>59</v>
      </c>
      <c r="F914" s="9" t="s">
        <v>624</v>
      </c>
      <c r="G914" s="9">
        <v>1120</v>
      </c>
      <c r="H914" s="10">
        <v>0.57699999999999996</v>
      </c>
      <c r="I914" s="9">
        <v>0.503</v>
      </c>
      <c r="J914" s="9">
        <v>0.44600000000000001</v>
      </c>
      <c r="K914" s="10">
        <v>0.623</v>
      </c>
      <c r="L914" s="10">
        <v>0.27</v>
      </c>
      <c r="M914" s="10">
        <v>0.34699999999999998</v>
      </c>
      <c r="N914" s="10">
        <v>0.72</v>
      </c>
      <c r="O914" s="9">
        <v>3957.89</v>
      </c>
      <c r="P914" s="9">
        <v>554</v>
      </c>
      <c r="Q914" s="9">
        <v>30</v>
      </c>
      <c r="R914" s="9">
        <v>822</v>
      </c>
      <c r="S914" s="11" t="s">
        <v>55</v>
      </c>
      <c r="T914" s="9" t="s">
        <v>55</v>
      </c>
      <c r="U914" s="9" t="s">
        <v>55</v>
      </c>
      <c r="V914" s="11" t="s">
        <v>55</v>
      </c>
      <c r="W914" s="11">
        <v>94775</v>
      </c>
      <c r="X914" s="11">
        <v>81153</v>
      </c>
      <c r="Y914" s="11">
        <v>73152</v>
      </c>
      <c r="Z914" s="11">
        <v>68355</v>
      </c>
      <c r="AA914" s="11">
        <v>24890</v>
      </c>
      <c r="AB914" s="11">
        <v>24890</v>
      </c>
      <c r="AC914" s="9" t="s">
        <v>55</v>
      </c>
      <c r="AD914" s="10">
        <v>0.49199999999999999</v>
      </c>
      <c r="AE914" s="10">
        <v>0.25</v>
      </c>
      <c r="AF914" s="10">
        <v>0.28999999999999998</v>
      </c>
      <c r="AG914" s="9">
        <v>118</v>
      </c>
      <c r="AH914" s="9">
        <v>308.67</v>
      </c>
      <c r="AI914" s="9">
        <v>33.54</v>
      </c>
      <c r="AJ914" s="9">
        <v>12.823</v>
      </c>
      <c r="AK914" s="9">
        <v>0.38229000000000002</v>
      </c>
      <c r="AL914" s="10" t="s">
        <v>55</v>
      </c>
      <c r="AM914" s="10" t="s">
        <v>55</v>
      </c>
      <c r="AN914" s="10">
        <v>0.111</v>
      </c>
      <c r="AO914" s="10">
        <v>0.35399999999999998</v>
      </c>
      <c r="AP914" s="10">
        <v>0.56000000000000005</v>
      </c>
      <c r="AQ914" s="9">
        <v>5319</v>
      </c>
      <c r="AR914" s="9" t="s">
        <v>55</v>
      </c>
      <c r="AS914" s="10">
        <v>0.20699999999999999</v>
      </c>
      <c r="AT914" s="9">
        <v>8.5000000000000006E-2</v>
      </c>
      <c r="AU914" s="16" t="s">
        <v>2055</v>
      </c>
      <c r="AV914" s="1" t="str">
        <f t="shared" si="14"/>
        <v>no</v>
      </c>
    </row>
    <row r="915" spans="1:48" ht="14.25" hidden="1" customHeight="1">
      <c r="A915" s="7">
        <v>911</v>
      </c>
      <c r="B915" s="8" t="s">
        <v>1642</v>
      </c>
      <c r="C915" s="8" t="s">
        <v>1634</v>
      </c>
      <c r="D915" s="9" t="s">
        <v>50</v>
      </c>
      <c r="E915" s="9" t="s">
        <v>59</v>
      </c>
      <c r="F915" s="9" t="s">
        <v>442</v>
      </c>
      <c r="G915" s="9">
        <v>1210</v>
      </c>
      <c r="H915" s="10">
        <v>0.70199999999999996</v>
      </c>
      <c r="I915" s="10">
        <v>0.69899999999999995</v>
      </c>
      <c r="J915" s="10">
        <v>0.66500000000000004</v>
      </c>
      <c r="K915" s="10">
        <v>0.56200000000000006</v>
      </c>
      <c r="L915" s="10">
        <v>0.02</v>
      </c>
      <c r="M915" s="10">
        <v>0.10100000000000001</v>
      </c>
      <c r="N915" s="10">
        <v>0.81</v>
      </c>
      <c r="O915" s="9">
        <v>1911.96</v>
      </c>
      <c r="P915" s="9">
        <v>430</v>
      </c>
      <c r="Q915" s="9">
        <v>4</v>
      </c>
      <c r="R915" s="9">
        <v>319</v>
      </c>
      <c r="S915" s="9" t="s">
        <v>55</v>
      </c>
      <c r="T915" s="9" t="s">
        <v>55</v>
      </c>
      <c r="U915" s="9" t="s">
        <v>55</v>
      </c>
      <c r="V915" s="9" t="s">
        <v>55</v>
      </c>
      <c r="W915" s="11">
        <v>70580</v>
      </c>
      <c r="X915" s="11">
        <v>90513</v>
      </c>
      <c r="Y915" s="11">
        <v>71235</v>
      </c>
      <c r="Z915" s="11">
        <v>60543</v>
      </c>
      <c r="AA915" s="11">
        <v>35800</v>
      </c>
      <c r="AB915" s="11">
        <v>35800</v>
      </c>
      <c r="AC915" s="9" t="s">
        <v>55</v>
      </c>
      <c r="AD915" s="10">
        <v>0.45900000000000002</v>
      </c>
      <c r="AE915" s="10">
        <v>0.23</v>
      </c>
      <c r="AF915" s="10">
        <v>0.21299999999999999</v>
      </c>
      <c r="AG915" s="9">
        <v>171</v>
      </c>
      <c r="AH915" s="9">
        <v>200.33</v>
      </c>
      <c r="AI915" s="9">
        <v>11.18</v>
      </c>
      <c r="AJ915" s="9">
        <v>9.5440000000000005</v>
      </c>
      <c r="AK915" s="9">
        <v>0.85358000000000001</v>
      </c>
      <c r="AL915" s="9" t="s">
        <v>55</v>
      </c>
      <c r="AM915" s="9" t="s">
        <v>55</v>
      </c>
      <c r="AN915" s="10">
        <v>0.104</v>
      </c>
      <c r="AO915" s="10">
        <v>0.33600000000000002</v>
      </c>
      <c r="AP915" s="10">
        <v>0.56000000000000005</v>
      </c>
      <c r="AQ915" s="9">
        <v>2387</v>
      </c>
      <c r="AR915" s="9">
        <v>0.55500000000000005</v>
      </c>
      <c r="AS915" s="10">
        <v>0.224</v>
      </c>
      <c r="AT915" s="10">
        <v>0.24299999999999999</v>
      </c>
      <c r="AU915" s="16">
        <v>0.64308681672025725</v>
      </c>
      <c r="AV915" s="1" t="str">
        <f t="shared" si="14"/>
        <v>no</v>
      </c>
    </row>
    <row r="916" spans="1:48" ht="14.25" hidden="1" customHeight="1">
      <c r="A916" s="7">
        <v>912</v>
      </c>
      <c r="B916" s="8" t="s">
        <v>1643</v>
      </c>
      <c r="C916" s="8" t="s">
        <v>1634</v>
      </c>
      <c r="D916" s="9" t="s">
        <v>63</v>
      </c>
      <c r="E916" s="9" t="s">
        <v>51</v>
      </c>
      <c r="F916" s="9" t="s">
        <v>64</v>
      </c>
      <c r="G916" s="9">
        <v>970</v>
      </c>
      <c r="H916" s="10">
        <v>0.41699999999999998</v>
      </c>
      <c r="I916" s="10">
        <v>0.374</v>
      </c>
      <c r="J916" s="10">
        <v>0.22</v>
      </c>
      <c r="K916" s="10">
        <v>0.61</v>
      </c>
      <c r="L916" s="10">
        <v>0.27</v>
      </c>
      <c r="M916" s="10">
        <v>0.56100000000000005</v>
      </c>
      <c r="N916" s="10">
        <v>0.73</v>
      </c>
      <c r="O916" s="9">
        <v>9430.4</v>
      </c>
      <c r="P916" s="9">
        <v>1440</v>
      </c>
      <c r="Q916" s="9">
        <v>45</v>
      </c>
      <c r="R916" s="9">
        <v>1488</v>
      </c>
      <c r="S916" s="9">
        <v>11820</v>
      </c>
      <c r="T916" s="9" t="s">
        <v>1644</v>
      </c>
      <c r="U916" s="9" t="s">
        <v>650</v>
      </c>
      <c r="V916" s="9">
        <v>6845</v>
      </c>
      <c r="W916" s="11">
        <v>73431</v>
      </c>
      <c r="X916" s="11">
        <v>94815</v>
      </c>
      <c r="Y916" s="11">
        <v>68751</v>
      </c>
      <c r="Z916" s="11">
        <v>64521</v>
      </c>
      <c r="AA916" s="11">
        <v>6202</v>
      </c>
      <c r="AB916" s="11">
        <v>15562</v>
      </c>
      <c r="AC916" s="9" t="s">
        <v>195</v>
      </c>
      <c r="AD916" s="10">
        <v>0.34300000000000003</v>
      </c>
      <c r="AE916" s="10">
        <v>0.54</v>
      </c>
      <c r="AF916" s="10">
        <v>0.50700000000000001</v>
      </c>
      <c r="AG916" s="9">
        <v>300</v>
      </c>
      <c r="AH916" s="9">
        <v>416</v>
      </c>
      <c r="AI916" s="9">
        <v>31.43</v>
      </c>
      <c r="AJ916" s="9">
        <v>22.669</v>
      </c>
      <c r="AK916" s="9">
        <v>0.72114999999999996</v>
      </c>
      <c r="AL916" s="9">
        <v>2.4E-2</v>
      </c>
      <c r="AM916" s="9">
        <v>0.46200000000000002</v>
      </c>
      <c r="AN916" s="10">
        <v>7.1999999999999995E-2</v>
      </c>
      <c r="AO916" s="10">
        <v>0.42399999999999999</v>
      </c>
      <c r="AP916" s="10">
        <v>0.56000000000000005</v>
      </c>
      <c r="AQ916" s="9">
        <v>12928</v>
      </c>
      <c r="AR916" s="9">
        <v>0.505</v>
      </c>
      <c r="AS916" s="9">
        <v>0.13600000000000001</v>
      </c>
      <c r="AT916" s="10">
        <v>7.4999999999999997E-2</v>
      </c>
      <c r="AU916" s="16">
        <v>0.66445182724252483</v>
      </c>
      <c r="AV916" s="1" t="str">
        <f t="shared" si="14"/>
        <v>yes</v>
      </c>
    </row>
    <row r="917" spans="1:48" ht="14.25" hidden="1" customHeight="1">
      <c r="A917" s="7">
        <v>913</v>
      </c>
      <c r="B917" s="8" t="s">
        <v>1645</v>
      </c>
      <c r="C917" s="8" t="s">
        <v>1634</v>
      </c>
      <c r="D917" s="9" t="s">
        <v>69</v>
      </c>
      <c r="E917" s="9" t="s">
        <v>59</v>
      </c>
      <c r="F917" s="9" t="s">
        <v>271</v>
      </c>
      <c r="G917" s="9">
        <v>1030</v>
      </c>
      <c r="H917" s="10">
        <v>0.53100000000000003</v>
      </c>
      <c r="I917" s="10">
        <v>0.51100000000000001</v>
      </c>
      <c r="J917" s="10">
        <v>0.34200000000000003</v>
      </c>
      <c r="K917" s="10">
        <v>0.77</v>
      </c>
      <c r="L917" s="10">
        <v>9.4E-2</v>
      </c>
      <c r="M917" s="10">
        <v>0.28599999999999998</v>
      </c>
      <c r="N917" s="10">
        <v>0.68</v>
      </c>
      <c r="O917" s="9">
        <v>1863.72</v>
      </c>
      <c r="P917" s="9">
        <v>112</v>
      </c>
      <c r="Q917" s="9">
        <v>34</v>
      </c>
      <c r="R917" s="9">
        <v>359</v>
      </c>
      <c r="S917" s="11" t="s">
        <v>55</v>
      </c>
      <c r="T917" s="9" t="s">
        <v>55</v>
      </c>
      <c r="U917" s="9" t="s">
        <v>55</v>
      </c>
      <c r="V917" s="11" t="s">
        <v>55</v>
      </c>
      <c r="W917" s="11">
        <v>64834</v>
      </c>
      <c r="X917" s="11">
        <v>64665</v>
      </c>
      <c r="Y917" s="11">
        <v>57195</v>
      </c>
      <c r="Z917" s="11">
        <v>52704</v>
      </c>
      <c r="AA917" s="11">
        <v>24500</v>
      </c>
      <c r="AB917" s="11">
        <v>24500</v>
      </c>
      <c r="AC917" s="9" t="s">
        <v>55</v>
      </c>
      <c r="AD917" s="10">
        <v>0.45300000000000001</v>
      </c>
      <c r="AE917" s="10">
        <v>0.34</v>
      </c>
      <c r="AF917" s="10">
        <v>0.33900000000000002</v>
      </c>
      <c r="AG917" s="9">
        <v>158.66999999999999</v>
      </c>
      <c r="AH917" s="9">
        <v>160.33000000000001</v>
      </c>
      <c r="AI917" s="9">
        <v>11.75</v>
      </c>
      <c r="AJ917" s="9">
        <v>11.624000000000001</v>
      </c>
      <c r="AK917" s="9">
        <v>0.98960000000000004</v>
      </c>
      <c r="AL917" s="10" t="s">
        <v>55</v>
      </c>
      <c r="AM917" s="10" t="s">
        <v>55</v>
      </c>
      <c r="AN917" s="10">
        <v>0.02</v>
      </c>
      <c r="AO917" s="10">
        <v>0.26100000000000001</v>
      </c>
      <c r="AP917" s="10">
        <v>0.56000000000000005</v>
      </c>
      <c r="AQ917" s="9">
        <v>2112</v>
      </c>
      <c r="AR917" s="9">
        <v>0.28999999999999998</v>
      </c>
      <c r="AS917" s="9">
        <v>0.29899999999999999</v>
      </c>
      <c r="AT917" s="10">
        <v>7.6999999999999999E-2</v>
      </c>
      <c r="AU917" s="16">
        <v>0.77519379844961245</v>
      </c>
      <c r="AV917" s="1" t="str">
        <f t="shared" si="14"/>
        <v>no</v>
      </c>
    </row>
    <row r="918" spans="1:48" ht="14.25" hidden="1" customHeight="1">
      <c r="A918" s="7">
        <v>914</v>
      </c>
      <c r="B918" s="8" t="s">
        <v>1646</v>
      </c>
      <c r="C918" s="8" t="s">
        <v>1634</v>
      </c>
      <c r="D918" s="9" t="s">
        <v>69</v>
      </c>
      <c r="E918" s="9" t="s">
        <v>59</v>
      </c>
      <c r="F918" s="9" t="s">
        <v>189</v>
      </c>
      <c r="G918" s="9">
        <v>1055</v>
      </c>
      <c r="H918" s="10">
        <v>0.33300000000000002</v>
      </c>
      <c r="I918" s="10">
        <v>0.318</v>
      </c>
      <c r="J918" s="10">
        <v>0.18099999999999999</v>
      </c>
      <c r="K918" s="10">
        <v>0.71199999999999997</v>
      </c>
      <c r="L918" s="10">
        <v>5.8999999999999997E-2</v>
      </c>
      <c r="M918" s="10">
        <v>0.27100000000000002</v>
      </c>
      <c r="N918" s="10">
        <v>0.7</v>
      </c>
      <c r="O918" s="9">
        <v>2715.56</v>
      </c>
      <c r="P918" s="9">
        <v>241</v>
      </c>
      <c r="Q918" s="9" t="s">
        <v>55</v>
      </c>
      <c r="R918" s="9">
        <v>396</v>
      </c>
      <c r="S918" s="9" t="s">
        <v>55</v>
      </c>
      <c r="T918" s="9" t="s">
        <v>55</v>
      </c>
      <c r="U918" s="9" t="s">
        <v>55</v>
      </c>
      <c r="V918" s="9" t="s">
        <v>55</v>
      </c>
      <c r="W918" s="11">
        <v>66690</v>
      </c>
      <c r="X918" s="11">
        <v>75042</v>
      </c>
      <c r="Y918" s="11">
        <v>58914</v>
      </c>
      <c r="Z918" s="11">
        <v>53523</v>
      </c>
      <c r="AA918" s="11">
        <v>29800</v>
      </c>
      <c r="AB918" s="11">
        <v>29800</v>
      </c>
      <c r="AC918" s="9" t="s">
        <v>55</v>
      </c>
      <c r="AD918" s="10">
        <v>0.28699999999999998</v>
      </c>
      <c r="AE918" s="10">
        <v>0.52</v>
      </c>
      <c r="AF918" s="10">
        <v>0.47299999999999998</v>
      </c>
      <c r="AG918" s="9">
        <v>163.33000000000001</v>
      </c>
      <c r="AH918" s="9">
        <v>209</v>
      </c>
      <c r="AI918" s="9">
        <v>16.63</v>
      </c>
      <c r="AJ918" s="9">
        <v>12.993</v>
      </c>
      <c r="AK918" s="9">
        <v>0.78149999999999997</v>
      </c>
      <c r="AL918" s="9" t="s">
        <v>55</v>
      </c>
      <c r="AM918" s="9" t="s">
        <v>55</v>
      </c>
      <c r="AN918" s="10">
        <v>4.1000000000000002E-2</v>
      </c>
      <c r="AO918" s="10">
        <v>0.627</v>
      </c>
      <c r="AP918" s="10">
        <v>0.56000000000000005</v>
      </c>
      <c r="AQ918" s="9">
        <v>3160</v>
      </c>
      <c r="AR918" s="9" t="s">
        <v>55</v>
      </c>
      <c r="AS918" s="9" t="s">
        <v>281</v>
      </c>
      <c r="AT918" s="10">
        <v>4.5999999999999999E-2</v>
      </c>
      <c r="AU918" s="16" t="s">
        <v>2055</v>
      </c>
      <c r="AV918" s="1" t="str">
        <f t="shared" si="14"/>
        <v>no</v>
      </c>
    </row>
    <row r="919" spans="1:48" ht="14.25" hidden="1" customHeight="1">
      <c r="A919" s="7">
        <v>837</v>
      </c>
      <c r="B919" s="8" t="s">
        <v>1543</v>
      </c>
      <c r="C919" s="8" t="s">
        <v>1454</v>
      </c>
      <c r="D919" s="9" t="s">
        <v>50</v>
      </c>
      <c r="E919" s="9" t="s">
        <v>51</v>
      </c>
      <c r="F919" s="9" t="s">
        <v>128</v>
      </c>
      <c r="G919" s="9">
        <v>1070</v>
      </c>
      <c r="H919" s="10">
        <v>0.70699999999999996</v>
      </c>
      <c r="I919" s="10">
        <v>0.67</v>
      </c>
      <c r="J919" s="10">
        <v>0.42599999999999999</v>
      </c>
      <c r="K919" s="10">
        <v>0.85599999999999998</v>
      </c>
      <c r="L919" s="10">
        <v>0.10100000000000001</v>
      </c>
      <c r="M919" s="10">
        <v>0.39400000000000002</v>
      </c>
      <c r="N919" s="10">
        <v>0.88</v>
      </c>
      <c r="O919" s="9">
        <v>14764.7</v>
      </c>
      <c r="P919" s="9">
        <v>691</v>
      </c>
      <c r="Q919" s="9" t="s">
        <v>55</v>
      </c>
      <c r="R919" s="9">
        <v>3339</v>
      </c>
      <c r="S919" s="9">
        <v>12716</v>
      </c>
      <c r="T919" s="9" t="s">
        <v>1140</v>
      </c>
      <c r="U919" s="9" t="s">
        <v>322</v>
      </c>
      <c r="V919" s="9">
        <v>8128</v>
      </c>
      <c r="W919" s="11">
        <v>87429</v>
      </c>
      <c r="X919" s="11">
        <v>107910</v>
      </c>
      <c r="Y919" s="11">
        <v>86859</v>
      </c>
      <c r="Z919" s="11">
        <v>70875</v>
      </c>
      <c r="AA919" s="11">
        <v>9462</v>
      </c>
      <c r="AB919" s="11">
        <v>20280</v>
      </c>
      <c r="AC919" s="9" t="s">
        <v>503</v>
      </c>
      <c r="AD919" s="10">
        <v>0.52800000000000002</v>
      </c>
      <c r="AE919" s="10">
        <v>0.24</v>
      </c>
      <c r="AF919" s="10">
        <v>0.254</v>
      </c>
      <c r="AG919" s="9">
        <v>764</v>
      </c>
      <c r="AH919" s="9">
        <v>755</v>
      </c>
      <c r="AI919" s="9">
        <v>19.329999999999998</v>
      </c>
      <c r="AJ919" s="9">
        <v>19.556000000000001</v>
      </c>
      <c r="AK919" s="9">
        <v>1.0119199999999999</v>
      </c>
      <c r="AL919" s="9">
        <v>7.0000000000000001E-3</v>
      </c>
      <c r="AM919" s="9">
        <v>0.52600000000000002</v>
      </c>
      <c r="AN919" s="10">
        <v>8.9999999999999993E-3</v>
      </c>
      <c r="AO919" s="10">
        <v>0.21</v>
      </c>
      <c r="AP919" s="10">
        <v>0.218</v>
      </c>
      <c r="AQ919" s="9">
        <v>16597</v>
      </c>
      <c r="AR919" s="9">
        <v>0.308</v>
      </c>
      <c r="AS919" s="10">
        <v>7.0000000000000001E-3</v>
      </c>
      <c r="AT919" s="10">
        <v>0.18</v>
      </c>
      <c r="AU919" s="16">
        <v>0.76452599388379205</v>
      </c>
      <c r="AV919" s="1" t="str">
        <f t="shared" si="14"/>
        <v>yes</v>
      </c>
    </row>
    <row r="920" spans="1:48" ht="14.25" customHeight="1">
      <c r="A920" s="7">
        <v>916</v>
      </c>
      <c r="B920" s="8" t="s">
        <v>1650</v>
      </c>
      <c r="C920" s="8" t="s">
        <v>1634</v>
      </c>
      <c r="D920" s="9" t="s">
        <v>50</v>
      </c>
      <c r="E920" s="9" t="s">
        <v>59</v>
      </c>
      <c r="F920" s="9" t="s">
        <v>203</v>
      </c>
      <c r="G920" s="9">
        <v>960</v>
      </c>
      <c r="H920" s="10">
        <v>0.53</v>
      </c>
      <c r="I920" s="9">
        <v>0.45</v>
      </c>
      <c r="J920" s="9">
        <v>0.27500000000000002</v>
      </c>
      <c r="K920" s="10">
        <v>0.74399999999999999</v>
      </c>
      <c r="L920" s="10">
        <v>0.33500000000000002</v>
      </c>
      <c r="M920" s="10">
        <v>0.504</v>
      </c>
      <c r="N920" s="10">
        <v>0.77</v>
      </c>
      <c r="O920" s="9">
        <v>6647.4</v>
      </c>
      <c r="P920" s="9">
        <v>570</v>
      </c>
      <c r="Q920" s="9">
        <v>246</v>
      </c>
      <c r="R920" s="9">
        <v>1359</v>
      </c>
      <c r="S920" s="11" t="s">
        <v>55</v>
      </c>
      <c r="T920" s="9" t="s">
        <v>55</v>
      </c>
      <c r="U920" s="9" t="s">
        <v>55</v>
      </c>
      <c r="V920" s="11" t="s">
        <v>55</v>
      </c>
      <c r="W920" s="11">
        <v>86565</v>
      </c>
      <c r="X920" s="11">
        <v>83277</v>
      </c>
      <c r="Y920" s="11">
        <v>74187</v>
      </c>
      <c r="Z920" s="11">
        <v>67185</v>
      </c>
      <c r="AA920" s="11">
        <v>27798</v>
      </c>
      <c r="AB920" s="11">
        <v>27798</v>
      </c>
      <c r="AC920" s="9" t="s">
        <v>55</v>
      </c>
      <c r="AD920" s="10">
        <v>0.53300000000000003</v>
      </c>
      <c r="AE920" s="10">
        <v>0.46</v>
      </c>
      <c r="AF920" s="10">
        <v>0.39500000000000002</v>
      </c>
      <c r="AG920" s="9">
        <v>467</v>
      </c>
      <c r="AH920" s="9">
        <v>464.67</v>
      </c>
      <c r="AI920" s="9">
        <v>14.23</v>
      </c>
      <c r="AJ920" s="9">
        <v>14.305999999999999</v>
      </c>
      <c r="AK920" s="9">
        <v>1.00502</v>
      </c>
      <c r="AL920" s="10" t="s">
        <v>55</v>
      </c>
      <c r="AM920" s="10" t="s">
        <v>55</v>
      </c>
      <c r="AN920" s="10">
        <v>6.0999999999999999E-2</v>
      </c>
      <c r="AO920" s="10">
        <v>0.66200000000000003</v>
      </c>
      <c r="AP920" s="10">
        <v>0.56000000000000005</v>
      </c>
      <c r="AQ920" s="9">
        <v>8666</v>
      </c>
      <c r="AR920" s="9">
        <v>0.94899999999999995</v>
      </c>
      <c r="AS920" s="9" t="s">
        <v>107</v>
      </c>
      <c r="AT920" s="9" t="s">
        <v>75</v>
      </c>
      <c r="AU920" s="16">
        <v>0.51308363263211909</v>
      </c>
      <c r="AV920" s="1" t="str">
        <f t="shared" si="14"/>
        <v>yes</v>
      </c>
    </row>
    <row r="921" spans="1:48" ht="14.25" hidden="1" customHeight="1">
      <c r="A921" s="7">
        <v>917</v>
      </c>
      <c r="B921" s="8" t="s">
        <v>1651</v>
      </c>
      <c r="C921" s="8" t="s">
        <v>1634</v>
      </c>
      <c r="D921" s="9" t="s">
        <v>150</v>
      </c>
      <c r="E921" s="9" t="s">
        <v>51</v>
      </c>
      <c r="F921" s="9" t="s">
        <v>160</v>
      </c>
      <c r="G921" s="9">
        <v>967.5</v>
      </c>
      <c r="H921" s="10">
        <v>0.32</v>
      </c>
      <c r="I921" s="10">
        <v>0.24299999999999999</v>
      </c>
      <c r="J921" s="10">
        <v>0.108</v>
      </c>
      <c r="K921" s="10">
        <v>0.61599999999999999</v>
      </c>
      <c r="L921" s="10">
        <v>0.315</v>
      </c>
      <c r="M921" s="10">
        <v>0.35599999999999998</v>
      </c>
      <c r="N921" s="10">
        <v>0.57999999999999996</v>
      </c>
      <c r="O921" s="9">
        <v>10256.34</v>
      </c>
      <c r="P921" s="9">
        <v>2104</v>
      </c>
      <c r="Q921" s="9">
        <v>92</v>
      </c>
      <c r="R921" s="9">
        <v>1572</v>
      </c>
      <c r="S921" s="9">
        <v>15659</v>
      </c>
      <c r="T921" s="9" t="s">
        <v>1652</v>
      </c>
      <c r="U921" s="9" t="s">
        <v>540</v>
      </c>
      <c r="V921" s="9">
        <v>7075</v>
      </c>
      <c r="W921" s="11">
        <v>80033</v>
      </c>
      <c r="X921" s="11">
        <v>99099</v>
      </c>
      <c r="Y921" s="11">
        <v>76608</v>
      </c>
      <c r="Z921" s="11">
        <v>62577</v>
      </c>
      <c r="AA921" s="11">
        <v>8002</v>
      </c>
      <c r="AB921" s="11">
        <v>17362</v>
      </c>
      <c r="AC921" s="9" t="s">
        <v>1413</v>
      </c>
      <c r="AD921" s="10">
        <v>0.28000000000000003</v>
      </c>
      <c r="AE921" s="10">
        <v>0.45</v>
      </c>
      <c r="AF921" s="10">
        <v>0.42899999999999999</v>
      </c>
      <c r="AG921" s="9">
        <v>522</v>
      </c>
      <c r="AH921" s="9">
        <v>750</v>
      </c>
      <c r="AI921" s="9">
        <v>19.649999999999999</v>
      </c>
      <c r="AJ921" s="9">
        <v>13.675000000000001</v>
      </c>
      <c r="AK921" s="9">
        <v>0.69599999999999995</v>
      </c>
      <c r="AL921" s="9">
        <v>1.6E-2</v>
      </c>
      <c r="AM921" s="9">
        <v>0.39</v>
      </c>
      <c r="AN921" s="10">
        <v>8.5999999999999993E-2</v>
      </c>
      <c r="AO921" s="10">
        <v>0.42399999999999999</v>
      </c>
      <c r="AP921" s="10">
        <v>0.56000000000000005</v>
      </c>
      <c r="AQ921" s="9">
        <v>14965</v>
      </c>
      <c r="AR921" s="9">
        <v>0.56799999999999995</v>
      </c>
      <c r="AS921" s="10">
        <v>0.13600000000000001</v>
      </c>
      <c r="AT921" s="10">
        <v>0.04</v>
      </c>
      <c r="AU921" s="16">
        <v>0.63775510204081631</v>
      </c>
      <c r="AV921" s="1" t="str">
        <f t="shared" si="14"/>
        <v>yes</v>
      </c>
    </row>
    <row r="922" spans="1:48" ht="14.25" hidden="1" customHeight="1">
      <c r="A922" s="7">
        <v>918</v>
      </c>
      <c r="B922" s="8" t="s">
        <v>1653</v>
      </c>
      <c r="C922" s="8" t="s">
        <v>1634</v>
      </c>
      <c r="D922" s="9" t="s">
        <v>50</v>
      </c>
      <c r="E922" s="9" t="s">
        <v>51</v>
      </c>
      <c r="F922" s="9" t="s">
        <v>97</v>
      </c>
      <c r="G922" s="9">
        <v>920</v>
      </c>
      <c r="H922" s="10">
        <v>0.39700000000000002</v>
      </c>
      <c r="I922" s="10">
        <v>0.32400000000000001</v>
      </c>
      <c r="J922" s="10">
        <v>0.16200000000000001</v>
      </c>
      <c r="K922" s="10">
        <v>0.88600000000000001</v>
      </c>
      <c r="L922" s="10">
        <v>0.28100000000000003</v>
      </c>
      <c r="M922" s="10">
        <v>0.35899999999999999</v>
      </c>
      <c r="N922" s="10">
        <v>0.76</v>
      </c>
      <c r="O922" s="9">
        <v>5745.15</v>
      </c>
      <c r="P922" s="9">
        <v>272</v>
      </c>
      <c r="Q922" s="9">
        <v>1</v>
      </c>
      <c r="R922" s="9">
        <v>998</v>
      </c>
      <c r="S922" s="9">
        <v>9912</v>
      </c>
      <c r="T922" s="9" t="s">
        <v>1636</v>
      </c>
      <c r="U922" s="9" t="s">
        <v>503</v>
      </c>
      <c r="V922" s="9">
        <v>5701</v>
      </c>
      <c r="W922" s="11">
        <v>82134</v>
      </c>
      <c r="X922" s="11">
        <v>102789</v>
      </c>
      <c r="Y922" s="11">
        <v>79506</v>
      </c>
      <c r="Z922" s="11">
        <v>71946</v>
      </c>
      <c r="AA922" s="11">
        <v>6635</v>
      </c>
      <c r="AB922" s="11">
        <v>16150</v>
      </c>
      <c r="AC922" s="9" t="s">
        <v>493</v>
      </c>
      <c r="AD922" s="10">
        <v>0.39400000000000002</v>
      </c>
      <c r="AE922" s="10">
        <v>0.67</v>
      </c>
      <c r="AF922" s="10">
        <v>0.56599999999999995</v>
      </c>
      <c r="AG922" s="9">
        <v>247.67</v>
      </c>
      <c r="AH922" s="9">
        <v>309.67</v>
      </c>
      <c r="AI922" s="9">
        <v>23.2</v>
      </c>
      <c r="AJ922" s="9">
        <v>18.553000000000001</v>
      </c>
      <c r="AK922" s="9">
        <v>0.79978000000000005</v>
      </c>
      <c r="AL922" s="9">
        <v>3.7999999999999999E-2</v>
      </c>
      <c r="AM922" s="9">
        <v>0.35799999999999998</v>
      </c>
      <c r="AN922" s="10">
        <v>3.5000000000000003E-2</v>
      </c>
      <c r="AO922" s="10">
        <v>0.94199999999999995</v>
      </c>
      <c r="AP922" s="10">
        <v>0.56000000000000005</v>
      </c>
      <c r="AQ922" s="9">
        <v>7192</v>
      </c>
      <c r="AR922" s="9">
        <v>0.80800000000000005</v>
      </c>
      <c r="AS922" s="10" t="s">
        <v>1654</v>
      </c>
      <c r="AT922" s="10">
        <v>3.0000000000000001E-3</v>
      </c>
      <c r="AU922" s="16">
        <v>0.55309734513274333</v>
      </c>
      <c r="AV922" s="1" t="str">
        <f t="shared" si="14"/>
        <v>yes</v>
      </c>
    </row>
    <row r="923" spans="1:48" ht="14.25" hidden="1" customHeight="1">
      <c r="A923" s="7">
        <v>919</v>
      </c>
      <c r="B923" s="8" t="s">
        <v>1655</v>
      </c>
      <c r="C923" s="8" t="s">
        <v>1634</v>
      </c>
      <c r="D923" s="9" t="s">
        <v>69</v>
      </c>
      <c r="E923" s="9" t="s">
        <v>59</v>
      </c>
      <c r="F923" s="9" t="s">
        <v>189</v>
      </c>
      <c r="G923" s="9">
        <v>1150</v>
      </c>
      <c r="H923" s="10">
        <v>0.56899999999999995</v>
      </c>
      <c r="I923" s="10">
        <v>0.49</v>
      </c>
      <c r="J923" s="10">
        <v>0.36299999999999999</v>
      </c>
      <c r="K923" s="10">
        <v>0.81799999999999995</v>
      </c>
      <c r="L923" s="10">
        <v>0.44800000000000001</v>
      </c>
      <c r="M923" s="10">
        <v>0.65300000000000002</v>
      </c>
      <c r="N923" s="10">
        <v>0.69</v>
      </c>
      <c r="O923" s="9">
        <v>1911.67</v>
      </c>
      <c r="P923" s="9">
        <v>138</v>
      </c>
      <c r="Q923" s="9" t="s">
        <v>55</v>
      </c>
      <c r="R923" s="9">
        <v>457</v>
      </c>
      <c r="S923" s="9" t="s">
        <v>55</v>
      </c>
      <c r="T923" s="9" t="s">
        <v>55</v>
      </c>
      <c r="U923" s="9" t="s">
        <v>55</v>
      </c>
      <c r="V923" s="9" t="s">
        <v>55</v>
      </c>
      <c r="W923" s="11">
        <v>68858</v>
      </c>
      <c r="X923" s="11">
        <v>74403</v>
      </c>
      <c r="Y923" s="11">
        <v>64323</v>
      </c>
      <c r="Z923" s="11">
        <v>56493</v>
      </c>
      <c r="AA923" s="11">
        <v>27900</v>
      </c>
      <c r="AB923" s="11">
        <v>27900</v>
      </c>
      <c r="AC923" s="9" t="s">
        <v>55</v>
      </c>
      <c r="AD923" s="10">
        <v>0.40400000000000003</v>
      </c>
      <c r="AE923" s="10">
        <v>0.28999999999999998</v>
      </c>
      <c r="AF923" s="10">
        <v>0.33300000000000002</v>
      </c>
      <c r="AG923" s="9">
        <v>129</v>
      </c>
      <c r="AH923" s="9">
        <v>229.67</v>
      </c>
      <c r="AI923" s="9">
        <v>14.82</v>
      </c>
      <c r="AJ923" s="9">
        <v>8.3239999999999998</v>
      </c>
      <c r="AK923" s="9">
        <v>0.56167999999999996</v>
      </c>
      <c r="AL923" s="9" t="s">
        <v>55</v>
      </c>
      <c r="AM923" s="9" t="s">
        <v>55</v>
      </c>
      <c r="AN923" s="10">
        <v>3.4000000000000002E-2</v>
      </c>
      <c r="AO923" s="10">
        <v>0.26400000000000001</v>
      </c>
      <c r="AP923" s="10">
        <v>0.56000000000000005</v>
      </c>
      <c r="AQ923" s="9">
        <v>2795</v>
      </c>
      <c r="AR923" s="9">
        <v>0.48299999999999998</v>
      </c>
      <c r="AS923" s="10">
        <v>0.29599999999999999</v>
      </c>
      <c r="AT923" s="10">
        <v>0.16600000000000001</v>
      </c>
      <c r="AU923" s="16">
        <v>0.67430883344571813</v>
      </c>
      <c r="AV923" s="1" t="str">
        <f t="shared" si="14"/>
        <v>no</v>
      </c>
    </row>
    <row r="924" spans="1:48" ht="14.25" hidden="1" customHeight="1">
      <c r="A924" s="7">
        <v>920</v>
      </c>
      <c r="B924" s="8" t="s">
        <v>1656</v>
      </c>
      <c r="C924" s="8" t="s">
        <v>1634</v>
      </c>
      <c r="D924" s="9" t="s">
        <v>69</v>
      </c>
      <c r="E924" s="9" t="s">
        <v>59</v>
      </c>
      <c r="F924" s="9" t="s">
        <v>271</v>
      </c>
      <c r="G924" s="9">
        <v>987.5</v>
      </c>
      <c r="H924" s="10">
        <v>0.42399999999999999</v>
      </c>
      <c r="I924" s="10">
        <v>0.38400000000000001</v>
      </c>
      <c r="J924" s="10">
        <v>0.26400000000000001</v>
      </c>
      <c r="K924" s="10">
        <v>0.76400000000000001</v>
      </c>
      <c r="L924" s="10">
        <v>0.15</v>
      </c>
      <c r="M924" s="10">
        <v>0.48099999999999998</v>
      </c>
      <c r="N924" s="10">
        <v>0.73</v>
      </c>
      <c r="O924" s="9">
        <v>1557.63</v>
      </c>
      <c r="P924" s="9">
        <v>148</v>
      </c>
      <c r="Q924" s="9" t="s">
        <v>55</v>
      </c>
      <c r="R924" s="9">
        <v>375</v>
      </c>
      <c r="S924" s="11" t="s">
        <v>55</v>
      </c>
      <c r="T924" s="9" t="s">
        <v>55</v>
      </c>
      <c r="U924" s="9" t="s">
        <v>55</v>
      </c>
      <c r="V924" s="11" t="s">
        <v>55</v>
      </c>
      <c r="W924" s="11">
        <v>62641</v>
      </c>
      <c r="X924" s="11">
        <v>64530</v>
      </c>
      <c r="Y924" s="11">
        <v>58905</v>
      </c>
      <c r="Z924" s="11">
        <v>51030</v>
      </c>
      <c r="AA924" s="11">
        <v>20360</v>
      </c>
      <c r="AB924" s="11">
        <v>20360</v>
      </c>
      <c r="AC924" s="9" t="s">
        <v>55</v>
      </c>
      <c r="AD924" s="10">
        <v>0.20899999999999999</v>
      </c>
      <c r="AE924" s="10">
        <v>0.32</v>
      </c>
      <c r="AF924" s="10">
        <v>0.35399999999999998</v>
      </c>
      <c r="AG924" s="9">
        <v>125.67</v>
      </c>
      <c r="AH924" s="9">
        <v>187.33</v>
      </c>
      <c r="AI924" s="9">
        <v>12.39</v>
      </c>
      <c r="AJ924" s="9">
        <v>8.3149999999999995</v>
      </c>
      <c r="AK924" s="9">
        <v>0.67081999999999997</v>
      </c>
      <c r="AL924" s="10" t="s">
        <v>55</v>
      </c>
      <c r="AM924" s="10" t="s">
        <v>55</v>
      </c>
      <c r="AN924" s="10">
        <v>2.3E-2</v>
      </c>
      <c r="AO924" s="10">
        <v>0.315</v>
      </c>
      <c r="AP924" s="10">
        <v>0.56000000000000005</v>
      </c>
      <c r="AQ924" s="9">
        <v>1958</v>
      </c>
      <c r="AR924" s="9">
        <v>0.35099999999999998</v>
      </c>
      <c r="AS924" s="10">
        <v>0.245</v>
      </c>
      <c r="AT924" s="10">
        <v>0.215</v>
      </c>
      <c r="AU924" s="16">
        <v>0.74019245003700962</v>
      </c>
      <c r="AV924" s="1" t="str">
        <f t="shared" si="14"/>
        <v>no</v>
      </c>
    </row>
    <row r="925" spans="1:48" ht="14.25" hidden="1" customHeight="1">
      <c r="A925" s="7">
        <v>921</v>
      </c>
      <c r="B925" s="8" t="s">
        <v>1657</v>
      </c>
      <c r="C925" s="8" t="s">
        <v>1634</v>
      </c>
      <c r="D925" s="9" t="s">
        <v>69</v>
      </c>
      <c r="E925" s="9" t="s">
        <v>59</v>
      </c>
      <c r="F925" s="9" t="s">
        <v>354</v>
      </c>
      <c r="G925" s="9">
        <v>1030</v>
      </c>
      <c r="H925" s="10">
        <v>0.432</v>
      </c>
      <c r="I925" s="10">
        <v>0.40400000000000003</v>
      </c>
      <c r="J925" s="10">
        <v>0.27500000000000002</v>
      </c>
      <c r="K925" s="10">
        <v>0.82599999999999996</v>
      </c>
      <c r="L925" s="10">
        <v>0.09</v>
      </c>
      <c r="M925" s="10">
        <v>0.30299999999999999</v>
      </c>
      <c r="N925" s="10">
        <v>0.69</v>
      </c>
      <c r="O925" s="9">
        <v>3556.56</v>
      </c>
      <c r="P925" s="9">
        <v>182</v>
      </c>
      <c r="Q925" s="9">
        <v>18</v>
      </c>
      <c r="R925" s="9">
        <v>576</v>
      </c>
      <c r="S925" s="9" t="s">
        <v>55</v>
      </c>
      <c r="T925" s="9" t="s">
        <v>55</v>
      </c>
      <c r="U925" s="9" t="s">
        <v>55</v>
      </c>
      <c r="V925" s="9" t="s">
        <v>55</v>
      </c>
      <c r="W925" s="11">
        <v>70488</v>
      </c>
      <c r="X925" s="11">
        <v>81009</v>
      </c>
      <c r="Y925" s="11">
        <v>69660</v>
      </c>
      <c r="Z925" s="11">
        <v>61110</v>
      </c>
      <c r="AA925" s="11">
        <v>26100</v>
      </c>
      <c r="AB925" s="11">
        <v>26100</v>
      </c>
      <c r="AC925" s="9" t="s">
        <v>55</v>
      </c>
      <c r="AD925" s="10">
        <v>0.32</v>
      </c>
      <c r="AE925" s="10">
        <v>0.38</v>
      </c>
      <c r="AF925" s="10">
        <v>0.41299999999999998</v>
      </c>
      <c r="AG925" s="9">
        <v>168</v>
      </c>
      <c r="AH925" s="9">
        <v>249.33</v>
      </c>
      <c r="AI925" s="9">
        <v>21.17</v>
      </c>
      <c r="AJ925" s="9">
        <v>14.263999999999999</v>
      </c>
      <c r="AK925" s="9">
        <v>0.67379999999999995</v>
      </c>
      <c r="AL925" s="9" t="s">
        <v>55</v>
      </c>
      <c r="AM925" s="9" t="s">
        <v>55</v>
      </c>
      <c r="AN925" s="10">
        <v>9.1999999999999998E-2</v>
      </c>
      <c r="AO925" s="10">
        <v>0.36699999999999999</v>
      </c>
      <c r="AP925" s="10">
        <v>0.56000000000000005</v>
      </c>
      <c r="AQ925" s="9">
        <v>3898</v>
      </c>
      <c r="AR925" s="9">
        <v>0.38800000000000001</v>
      </c>
      <c r="AS925" s="9">
        <v>0.19400000000000001</v>
      </c>
      <c r="AT925" s="9">
        <v>0.112</v>
      </c>
      <c r="AU925" s="16">
        <v>0.72046109510086453</v>
      </c>
      <c r="AV925" s="1" t="str">
        <f t="shared" si="14"/>
        <v>no</v>
      </c>
    </row>
    <row r="926" spans="1:48" ht="14.25" hidden="1" customHeight="1">
      <c r="A926" s="7">
        <v>922</v>
      </c>
      <c r="B926" s="8" t="s">
        <v>1658</v>
      </c>
      <c r="C926" s="8" t="s">
        <v>1634</v>
      </c>
      <c r="D926" s="9" t="s">
        <v>69</v>
      </c>
      <c r="E926" s="9" t="s">
        <v>51</v>
      </c>
      <c r="F926" s="9" t="s">
        <v>70</v>
      </c>
      <c r="G926" s="9">
        <v>995</v>
      </c>
      <c r="H926" s="10">
        <v>0.44</v>
      </c>
      <c r="I926" s="10">
        <v>0.35799999999999998</v>
      </c>
      <c r="J926" s="10">
        <v>0.20200000000000001</v>
      </c>
      <c r="K926" s="10">
        <v>0.875</v>
      </c>
      <c r="L926" s="10">
        <v>0.23300000000000001</v>
      </c>
      <c r="M926" s="10">
        <v>0.40500000000000003</v>
      </c>
      <c r="N926" s="10">
        <v>0.7</v>
      </c>
      <c r="O926" s="9">
        <v>4948.8</v>
      </c>
      <c r="P926" s="9">
        <v>189</v>
      </c>
      <c r="Q926" s="9" t="s">
        <v>55</v>
      </c>
      <c r="R926" s="9">
        <v>1012</v>
      </c>
      <c r="S926" s="11">
        <v>11021</v>
      </c>
      <c r="T926" s="9" t="s">
        <v>1659</v>
      </c>
      <c r="U926" s="9" t="s">
        <v>84</v>
      </c>
      <c r="V926" s="11">
        <v>8982</v>
      </c>
      <c r="W926" s="11">
        <v>73355</v>
      </c>
      <c r="X926" s="11">
        <v>90612</v>
      </c>
      <c r="Y926" s="11">
        <v>75492</v>
      </c>
      <c r="Z926" s="11">
        <v>61371</v>
      </c>
      <c r="AA926" s="11">
        <v>8005</v>
      </c>
      <c r="AB926" s="11">
        <v>9955</v>
      </c>
      <c r="AC926" s="9" t="s">
        <v>195</v>
      </c>
      <c r="AD926" s="10">
        <v>0.36299999999999999</v>
      </c>
      <c r="AE926" s="10">
        <v>0.44</v>
      </c>
      <c r="AF926" s="10">
        <v>0.38900000000000001</v>
      </c>
      <c r="AG926" s="9">
        <v>260.67</v>
      </c>
      <c r="AH926" s="9">
        <v>354.67</v>
      </c>
      <c r="AI926" s="9">
        <v>18.989999999999998</v>
      </c>
      <c r="AJ926" s="9">
        <v>13.952999999999999</v>
      </c>
      <c r="AK926" s="9">
        <v>0.73495999999999995</v>
      </c>
      <c r="AL926" s="10">
        <v>0.01</v>
      </c>
      <c r="AM926" s="10">
        <v>0.47</v>
      </c>
      <c r="AN926" s="10">
        <v>9.6000000000000002E-2</v>
      </c>
      <c r="AO926" s="10">
        <v>0.36899999999999999</v>
      </c>
      <c r="AP926" s="10">
        <v>0.56000000000000005</v>
      </c>
      <c r="AQ926" s="9">
        <v>6043</v>
      </c>
      <c r="AR926" s="9">
        <v>0.47299999999999998</v>
      </c>
      <c r="AS926" s="9">
        <v>0.192</v>
      </c>
      <c r="AT926" s="9">
        <v>7.6999999999999999E-2</v>
      </c>
      <c r="AU926" s="16">
        <v>0.67888662593346916</v>
      </c>
      <c r="AV926" s="1" t="str">
        <f t="shared" si="14"/>
        <v>yes</v>
      </c>
    </row>
    <row r="927" spans="1:48" ht="14.25" hidden="1" customHeight="1">
      <c r="A927" s="7">
        <v>923</v>
      </c>
      <c r="B927" s="8" t="s">
        <v>1660</v>
      </c>
      <c r="C927" s="8" t="s">
        <v>1634</v>
      </c>
      <c r="D927" s="9" t="s">
        <v>50</v>
      </c>
      <c r="E927" s="9" t="s">
        <v>59</v>
      </c>
      <c r="F927" s="9" t="s">
        <v>442</v>
      </c>
      <c r="G927" s="9">
        <v>915</v>
      </c>
      <c r="H927" s="10">
        <v>0.374</v>
      </c>
      <c r="I927" s="10">
        <v>0.32500000000000001</v>
      </c>
      <c r="J927" s="10">
        <v>0.22</v>
      </c>
      <c r="K927" s="10">
        <v>0.45800000000000002</v>
      </c>
      <c r="L927" s="10">
        <v>0.121</v>
      </c>
      <c r="M927" s="10">
        <v>0.40699999999999997</v>
      </c>
      <c r="N927" s="10">
        <v>0.59</v>
      </c>
      <c r="O927" s="9">
        <v>3141.95</v>
      </c>
      <c r="P927" s="9">
        <v>414</v>
      </c>
      <c r="Q927" s="9">
        <v>25</v>
      </c>
      <c r="R927" s="9">
        <v>323</v>
      </c>
      <c r="S927" s="11" t="s">
        <v>55</v>
      </c>
      <c r="T927" s="9" t="s">
        <v>55</v>
      </c>
      <c r="U927" s="9" t="s">
        <v>55</v>
      </c>
      <c r="V927" s="11" t="s">
        <v>55</v>
      </c>
      <c r="W927" s="11">
        <v>68654</v>
      </c>
      <c r="X927" s="11">
        <v>76995</v>
      </c>
      <c r="Y927" s="11">
        <v>63342</v>
      </c>
      <c r="Z927" s="11">
        <v>54675</v>
      </c>
      <c r="AA927" s="11">
        <v>26148</v>
      </c>
      <c r="AB927" s="11">
        <v>26148</v>
      </c>
      <c r="AC927" s="9" t="s">
        <v>55</v>
      </c>
      <c r="AD927" s="10">
        <v>0.39200000000000002</v>
      </c>
      <c r="AE927" s="10">
        <v>0.64</v>
      </c>
      <c r="AF927" s="10">
        <v>0.58099999999999996</v>
      </c>
      <c r="AG927" s="9">
        <v>174.33</v>
      </c>
      <c r="AH927" s="9">
        <v>280.33</v>
      </c>
      <c r="AI927" s="9">
        <v>18.02</v>
      </c>
      <c r="AJ927" s="9">
        <v>11.208</v>
      </c>
      <c r="AK927" s="9">
        <v>0.62187999999999999</v>
      </c>
      <c r="AL927" s="10" t="s">
        <v>55</v>
      </c>
      <c r="AM927" s="10" t="s">
        <v>55</v>
      </c>
      <c r="AN927" s="10">
        <v>6.0000000000000001E-3</v>
      </c>
      <c r="AO927" s="10">
        <v>0.73299999999999998</v>
      </c>
      <c r="AP927" s="10">
        <v>0.56000000000000005</v>
      </c>
      <c r="AQ927" s="9">
        <v>3334</v>
      </c>
      <c r="AR927" s="9">
        <v>1.421</v>
      </c>
      <c r="AS927" s="9" t="s">
        <v>1031</v>
      </c>
      <c r="AT927" s="9" t="s">
        <v>1661</v>
      </c>
      <c r="AU927" s="16">
        <v>0.41305245766212317</v>
      </c>
      <c r="AV927" s="1" t="str">
        <f t="shared" si="14"/>
        <v>no</v>
      </c>
    </row>
    <row r="928" spans="1:48" ht="14.25" hidden="1" customHeight="1">
      <c r="A928" s="7">
        <v>924</v>
      </c>
      <c r="B928" s="8" t="s">
        <v>1662</v>
      </c>
      <c r="C928" s="8" t="s">
        <v>1634</v>
      </c>
      <c r="D928" s="9" t="s">
        <v>150</v>
      </c>
      <c r="E928" s="9" t="s">
        <v>51</v>
      </c>
      <c r="F928" s="9" t="s">
        <v>160</v>
      </c>
      <c r="G928" s="9">
        <v>945</v>
      </c>
      <c r="H928" s="10">
        <v>0.38900000000000001</v>
      </c>
      <c r="I928" s="10">
        <v>0.315</v>
      </c>
      <c r="J928" s="10">
        <v>0.16900000000000001</v>
      </c>
      <c r="K928" s="10">
        <v>0.85899999999999999</v>
      </c>
      <c r="L928" s="10">
        <v>0.28599999999999998</v>
      </c>
      <c r="M928" s="10">
        <v>0.27900000000000003</v>
      </c>
      <c r="N928" s="10">
        <v>0.77</v>
      </c>
      <c r="O928" s="9">
        <v>22679.52</v>
      </c>
      <c r="P928" s="9">
        <v>899</v>
      </c>
      <c r="Q928" s="9">
        <v>14</v>
      </c>
      <c r="R928" s="9">
        <v>3029</v>
      </c>
      <c r="S928" s="9">
        <v>5829</v>
      </c>
      <c r="T928" s="9" t="s">
        <v>1663</v>
      </c>
      <c r="U928" s="9" t="s">
        <v>1189</v>
      </c>
      <c r="V928" s="9">
        <v>4832</v>
      </c>
      <c r="W928" s="11">
        <v>78694</v>
      </c>
      <c r="X928" s="11">
        <v>102852</v>
      </c>
      <c r="Y928" s="11">
        <v>71937</v>
      </c>
      <c r="Z928" s="11">
        <v>67698</v>
      </c>
      <c r="AA928" s="11">
        <v>7292</v>
      </c>
      <c r="AB928" s="11">
        <v>16652</v>
      </c>
      <c r="AC928" s="9" t="s">
        <v>54</v>
      </c>
      <c r="AD928" s="10">
        <v>0.38600000000000001</v>
      </c>
      <c r="AE928" s="10">
        <v>0.7</v>
      </c>
      <c r="AF928" s="10">
        <v>0.64200000000000002</v>
      </c>
      <c r="AG928" s="9">
        <v>1162.67</v>
      </c>
      <c r="AH928" s="9">
        <v>1637.33</v>
      </c>
      <c r="AI928" s="9">
        <v>19.510000000000002</v>
      </c>
      <c r="AJ928" s="9">
        <v>13.851000000000001</v>
      </c>
      <c r="AK928" s="9">
        <v>0.71009999999999995</v>
      </c>
      <c r="AL928" s="9">
        <v>3.7999999999999999E-2</v>
      </c>
      <c r="AM928" s="9">
        <v>0.41199999999999998</v>
      </c>
      <c r="AN928" s="10">
        <v>3.4000000000000002E-2</v>
      </c>
      <c r="AO928" s="10">
        <v>0.91300000000000003</v>
      </c>
      <c r="AP928" s="10">
        <v>0.56000000000000005</v>
      </c>
      <c r="AQ928" s="9">
        <v>28584</v>
      </c>
      <c r="AR928" s="9">
        <v>0.82799999999999996</v>
      </c>
      <c r="AS928" s="10" t="s">
        <v>457</v>
      </c>
      <c r="AT928" s="9">
        <v>3.0000000000000001E-3</v>
      </c>
      <c r="AU928" s="16">
        <v>0.54704595185995619</v>
      </c>
      <c r="AV928" s="1" t="str">
        <f t="shared" si="14"/>
        <v>yes</v>
      </c>
    </row>
    <row r="929" spans="1:48" ht="14.25" hidden="1" customHeight="1">
      <c r="A929" s="7">
        <v>925</v>
      </c>
      <c r="B929" s="8" t="s">
        <v>1664</v>
      </c>
      <c r="C929" s="8" t="s">
        <v>1634</v>
      </c>
      <c r="D929" s="9" t="s">
        <v>150</v>
      </c>
      <c r="E929" s="9" t="s">
        <v>51</v>
      </c>
      <c r="F929" s="9" t="s">
        <v>160</v>
      </c>
      <c r="G929" s="9">
        <v>850</v>
      </c>
      <c r="H929" s="10">
        <v>0.34</v>
      </c>
      <c r="I929" s="10">
        <v>0.27</v>
      </c>
      <c r="J929" s="10">
        <v>0.11</v>
      </c>
      <c r="K929" s="10">
        <v>0.83299999999999996</v>
      </c>
      <c r="L929" s="10">
        <v>0.09</v>
      </c>
      <c r="M929" s="10">
        <v>0.20599999999999999</v>
      </c>
      <c r="N929" s="10">
        <v>0.66</v>
      </c>
      <c r="O929" s="9">
        <v>7421.79</v>
      </c>
      <c r="P929" s="9">
        <v>412</v>
      </c>
      <c r="Q929" s="9">
        <v>25</v>
      </c>
      <c r="R929" s="9">
        <v>1166</v>
      </c>
      <c r="S929" s="9">
        <v>13126</v>
      </c>
      <c r="T929" s="9" t="s">
        <v>1665</v>
      </c>
      <c r="U929" s="9" t="s">
        <v>169</v>
      </c>
      <c r="V929" s="9">
        <v>7249</v>
      </c>
      <c r="W929" s="11">
        <v>80228</v>
      </c>
      <c r="X929" s="11">
        <v>89145</v>
      </c>
      <c r="Y929" s="11">
        <v>72387</v>
      </c>
      <c r="Z929" s="11">
        <v>67095</v>
      </c>
      <c r="AA929" s="11">
        <v>9745</v>
      </c>
      <c r="AB929" s="11">
        <v>22272</v>
      </c>
      <c r="AC929" s="9" t="s">
        <v>67</v>
      </c>
      <c r="AD929" s="10">
        <v>0.33600000000000002</v>
      </c>
      <c r="AE929" s="10">
        <v>0.74</v>
      </c>
      <c r="AF929" s="10">
        <v>0.66</v>
      </c>
      <c r="AG929" s="9">
        <v>361.33</v>
      </c>
      <c r="AH929" s="9">
        <v>564</v>
      </c>
      <c r="AI929" s="9">
        <v>20.54</v>
      </c>
      <c r="AJ929" s="9">
        <v>13.159000000000001</v>
      </c>
      <c r="AK929" s="9">
        <v>0.64066000000000001</v>
      </c>
      <c r="AL929" s="9">
        <v>7.8E-2</v>
      </c>
      <c r="AM929" s="9">
        <v>0.28599999999999998</v>
      </c>
      <c r="AN929" s="10">
        <v>2.7E-2</v>
      </c>
      <c r="AO929" s="10">
        <v>0.93700000000000006</v>
      </c>
      <c r="AP929" s="10">
        <v>0.56000000000000005</v>
      </c>
      <c r="AQ929" s="9">
        <v>8315</v>
      </c>
      <c r="AR929" s="9">
        <v>0.82499999999999996</v>
      </c>
      <c r="AS929" s="10" t="s">
        <v>1666</v>
      </c>
      <c r="AT929" s="9">
        <v>4.0000000000000001E-3</v>
      </c>
      <c r="AU929" s="16">
        <v>0.54794520547945202</v>
      </c>
      <c r="AV929" s="1" t="str">
        <f t="shared" si="14"/>
        <v>yes</v>
      </c>
    </row>
    <row r="930" spans="1:48" ht="14.25" hidden="1" customHeight="1">
      <c r="A930" s="7">
        <v>926</v>
      </c>
      <c r="B930" s="8" t="s">
        <v>1667</v>
      </c>
      <c r="C930" s="8" t="s">
        <v>1634</v>
      </c>
      <c r="D930" s="9" t="s">
        <v>50</v>
      </c>
      <c r="E930" s="9" t="s">
        <v>59</v>
      </c>
      <c r="F930" s="9" t="s">
        <v>205</v>
      </c>
      <c r="G930" s="9">
        <v>1130</v>
      </c>
      <c r="H930" s="10">
        <v>0.63200000000000001</v>
      </c>
      <c r="I930" s="9">
        <v>0.61199999999999999</v>
      </c>
      <c r="J930" s="9">
        <v>0.50700000000000001</v>
      </c>
      <c r="K930" s="10">
        <v>0.871</v>
      </c>
      <c r="L930" s="10">
        <v>0.123</v>
      </c>
      <c r="M930" s="10">
        <v>0.27100000000000002</v>
      </c>
      <c r="N930" s="10">
        <v>0.85</v>
      </c>
      <c r="O930" s="9">
        <v>4073.26</v>
      </c>
      <c r="P930" s="9">
        <v>299</v>
      </c>
      <c r="Q930" s="9" t="s">
        <v>55</v>
      </c>
      <c r="R930" s="9">
        <v>866</v>
      </c>
      <c r="S930" s="11" t="s">
        <v>55</v>
      </c>
      <c r="T930" s="9" t="s">
        <v>55</v>
      </c>
      <c r="U930" s="9" t="s">
        <v>55</v>
      </c>
      <c r="V930" s="11" t="s">
        <v>55</v>
      </c>
      <c r="W930" s="11">
        <v>76360</v>
      </c>
      <c r="X930" s="11">
        <v>101286</v>
      </c>
      <c r="Y930" s="11">
        <v>76410</v>
      </c>
      <c r="Z930" s="11">
        <v>62073</v>
      </c>
      <c r="AA930" s="11">
        <v>38720</v>
      </c>
      <c r="AB930" s="11">
        <v>38720</v>
      </c>
      <c r="AC930" s="9" t="s">
        <v>55</v>
      </c>
      <c r="AD930" s="10">
        <v>0.64900000000000002</v>
      </c>
      <c r="AE930" s="10">
        <v>0.41</v>
      </c>
      <c r="AF930" s="10">
        <v>0.34799999999999998</v>
      </c>
      <c r="AG930" s="9">
        <v>275.67</v>
      </c>
      <c r="AH930" s="9">
        <v>340.33</v>
      </c>
      <c r="AI930" s="9">
        <v>14.78</v>
      </c>
      <c r="AJ930" s="9">
        <v>11.968</v>
      </c>
      <c r="AK930" s="9">
        <v>0.80998999999999999</v>
      </c>
      <c r="AL930" s="10" t="s">
        <v>55</v>
      </c>
      <c r="AM930" s="10" t="s">
        <v>55</v>
      </c>
      <c r="AN930" s="10">
        <v>8.4000000000000005E-2</v>
      </c>
      <c r="AO930" s="10">
        <v>0.49</v>
      </c>
      <c r="AP930" s="10">
        <v>0.56000000000000005</v>
      </c>
      <c r="AQ930" s="9">
        <v>4620</v>
      </c>
      <c r="AR930" s="9">
        <v>0.70199999999999996</v>
      </c>
      <c r="AS930" s="10">
        <v>7.0000000000000007E-2</v>
      </c>
      <c r="AT930" s="10" t="s">
        <v>349</v>
      </c>
      <c r="AU930" s="16">
        <v>0.58754406580493534</v>
      </c>
      <c r="AV930" s="1" t="str">
        <f t="shared" si="14"/>
        <v>yes</v>
      </c>
    </row>
    <row r="931" spans="1:48" ht="14.25" hidden="1" customHeight="1">
      <c r="A931" s="7">
        <v>927</v>
      </c>
      <c r="B931" s="8" t="s">
        <v>996</v>
      </c>
      <c r="C931" s="8" t="s">
        <v>1634</v>
      </c>
      <c r="D931" s="9" t="s">
        <v>50</v>
      </c>
      <c r="E931" s="9" t="s">
        <v>59</v>
      </c>
      <c r="F931" s="9" t="s">
        <v>442</v>
      </c>
      <c r="G931" s="9">
        <v>1095</v>
      </c>
      <c r="H931" s="10">
        <v>0.58099999999999996</v>
      </c>
      <c r="I931" s="10">
        <v>0.53900000000000003</v>
      </c>
      <c r="J931" s="10">
        <v>0.373</v>
      </c>
      <c r="K931" s="10">
        <v>0.52600000000000002</v>
      </c>
      <c r="L931" s="10">
        <v>0.23</v>
      </c>
      <c r="M931" s="10">
        <v>0.46600000000000003</v>
      </c>
      <c r="N931" s="10">
        <v>0.83</v>
      </c>
      <c r="O931" s="9">
        <v>2302.37</v>
      </c>
      <c r="P931" s="9">
        <v>687</v>
      </c>
      <c r="Q931" s="9">
        <v>1</v>
      </c>
      <c r="R931" s="9">
        <v>328</v>
      </c>
      <c r="S931" s="9" t="s">
        <v>55</v>
      </c>
      <c r="T931" s="9" t="s">
        <v>55</v>
      </c>
      <c r="U931" s="9" t="s">
        <v>55</v>
      </c>
      <c r="V931" s="9" t="s">
        <v>55</v>
      </c>
      <c r="W931" s="11">
        <v>68966</v>
      </c>
      <c r="X931" s="11">
        <v>86193</v>
      </c>
      <c r="Y931" s="11">
        <v>71280</v>
      </c>
      <c r="Z931" s="11">
        <v>46836</v>
      </c>
      <c r="AA931" s="11">
        <v>30310</v>
      </c>
      <c r="AB931" s="11">
        <v>30310</v>
      </c>
      <c r="AC931" s="9" t="s">
        <v>55</v>
      </c>
      <c r="AD931" s="10">
        <v>0.52400000000000002</v>
      </c>
      <c r="AE931" s="10">
        <v>0.38</v>
      </c>
      <c r="AF931" s="10">
        <v>0.33</v>
      </c>
      <c r="AG931" s="9">
        <v>191</v>
      </c>
      <c r="AH931" s="9">
        <v>226.67</v>
      </c>
      <c r="AI931" s="9">
        <v>12.05</v>
      </c>
      <c r="AJ931" s="9">
        <v>10.157999999999999</v>
      </c>
      <c r="AK931" s="9">
        <v>0.84265000000000001</v>
      </c>
      <c r="AL931" s="9" t="s">
        <v>55</v>
      </c>
      <c r="AM931" s="9" t="s">
        <v>55</v>
      </c>
      <c r="AN931" s="10">
        <v>0.10299999999999999</v>
      </c>
      <c r="AO931" s="10">
        <v>0.57999999999999996</v>
      </c>
      <c r="AP931" s="10">
        <v>0.56000000000000005</v>
      </c>
      <c r="AQ931" s="9">
        <v>3359</v>
      </c>
      <c r="AR931" s="9">
        <v>0.57899999999999996</v>
      </c>
      <c r="AS931" s="10" t="s">
        <v>297</v>
      </c>
      <c r="AT931" s="9">
        <v>5.7000000000000002E-2</v>
      </c>
      <c r="AU931" s="16">
        <v>0.6333122229259025</v>
      </c>
      <c r="AV931" s="1" t="str">
        <f t="shared" si="14"/>
        <v>no</v>
      </c>
    </row>
    <row r="932" spans="1:48" ht="14.25" hidden="1" customHeight="1">
      <c r="A932" s="7">
        <v>928</v>
      </c>
      <c r="B932" s="8" t="s">
        <v>1668</v>
      </c>
      <c r="C932" s="8" t="s">
        <v>1634</v>
      </c>
      <c r="D932" s="9" t="s">
        <v>150</v>
      </c>
      <c r="E932" s="9" t="s">
        <v>51</v>
      </c>
      <c r="F932" s="9" t="s">
        <v>160</v>
      </c>
      <c r="G932" s="9">
        <v>990</v>
      </c>
      <c r="H932" s="10">
        <v>0.49199999999999999</v>
      </c>
      <c r="I932" s="10">
        <v>0.44</v>
      </c>
      <c r="J932" s="10">
        <v>0.26100000000000001</v>
      </c>
      <c r="K932" s="10">
        <v>0.86899999999999999</v>
      </c>
      <c r="L932" s="10">
        <v>0.189</v>
      </c>
      <c r="M932" s="10">
        <v>0.51700000000000002</v>
      </c>
      <c r="N932" s="10">
        <v>0.8</v>
      </c>
      <c r="O932" s="9">
        <v>16809.68</v>
      </c>
      <c r="P932" s="9">
        <v>936</v>
      </c>
      <c r="Q932" s="9">
        <v>58</v>
      </c>
      <c r="R932" s="9">
        <v>3438</v>
      </c>
      <c r="S932" s="9">
        <v>11077</v>
      </c>
      <c r="T932" s="9" t="s">
        <v>1669</v>
      </c>
      <c r="U932" s="9" t="s">
        <v>1047</v>
      </c>
      <c r="V932" s="9">
        <v>6220</v>
      </c>
      <c r="W932" s="11">
        <v>79107</v>
      </c>
      <c r="X932" s="11">
        <v>97515</v>
      </c>
      <c r="Y932" s="11">
        <v>76086</v>
      </c>
      <c r="Z932" s="11">
        <v>64998</v>
      </c>
      <c r="AA932" s="11">
        <v>7618</v>
      </c>
      <c r="AB932" s="11">
        <v>16978</v>
      </c>
      <c r="AC932" s="9" t="s">
        <v>552</v>
      </c>
      <c r="AD932" s="10">
        <v>0.47099999999999997</v>
      </c>
      <c r="AE932" s="10">
        <v>0.51</v>
      </c>
      <c r="AF932" s="10">
        <v>0.43099999999999999</v>
      </c>
      <c r="AG932" s="9">
        <v>813.67</v>
      </c>
      <c r="AH932" s="9">
        <v>1066.33</v>
      </c>
      <c r="AI932" s="9">
        <v>20.66</v>
      </c>
      <c r="AJ932" s="9">
        <v>15.763999999999999</v>
      </c>
      <c r="AK932" s="9">
        <v>0.76305000000000001</v>
      </c>
      <c r="AL932" s="9">
        <v>1.7999999999999999E-2</v>
      </c>
      <c r="AM932" s="9">
        <v>0.39300000000000002</v>
      </c>
      <c r="AN932" s="10">
        <v>1.7999999999999999E-2</v>
      </c>
      <c r="AO932" s="10">
        <v>0.43</v>
      </c>
      <c r="AP932" s="10">
        <v>0.56000000000000005</v>
      </c>
      <c r="AQ932" s="9">
        <v>20031</v>
      </c>
      <c r="AR932" s="9">
        <v>0.53800000000000003</v>
      </c>
      <c r="AS932" s="9">
        <v>0.13</v>
      </c>
      <c r="AT932" s="10">
        <v>2.1999999999999999E-2</v>
      </c>
      <c r="AU932" s="16">
        <v>0.65019505851755532</v>
      </c>
      <c r="AV932" s="1" t="str">
        <f t="shared" si="14"/>
        <v>yes</v>
      </c>
    </row>
    <row r="933" spans="1:48" ht="14.25" hidden="1" customHeight="1">
      <c r="A933" s="7">
        <v>929</v>
      </c>
      <c r="B933" s="8" t="s">
        <v>1670</v>
      </c>
      <c r="C933" s="8" t="s">
        <v>1634</v>
      </c>
      <c r="D933" s="9" t="s">
        <v>91</v>
      </c>
      <c r="E933" s="9" t="s">
        <v>59</v>
      </c>
      <c r="F933" s="9" t="s">
        <v>92</v>
      </c>
      <c r="G933" s="9">
        <v>990</v>
      </c>
      <c r="H933" s="10">
        <v>0.40100000000000002</v>
      </c>
      <c r="I933" s="10">
        <v>0.39800000000000002</v>
      </c>
      <c r="J933" s="10">
        <v>0.33900000000000002</v>
      </c>
      <c r="K933" s="10">
        <v>0.96099999999999997</v>
      </c>
      <c r="L933" s="10">
        <v>8.5000000000000006E-2</v>
      </c>
      <c r="M933" s="10">
        <v>0.29499999999999998</v>
      </c>
      <c r="N933" s="10">
        <v>0.7</v>
      </c>
      <c r="O933" s="9">
        <v>1161.46</v>
      </c>
      <c r="P933" s="9">
        <v>39</v>
      </c>
      <c r="Q933" s="9" t="s">
        <v>55</v>
      </c>
      <c r="R933" s="9">
        <v>184</v>
      </c>
      <c r="S933" s="9" t="s">
        <v>55</v>
      </c>
      <c r="T933" s="9" t="s">
        <v>55</v>
      </c>
      <c r="U933" s="9" t="s">
        <v>55</v>
      </c>
      <c r="V933" s="9" t="s">
        <v>55</v>
      </c>
      <c r="W933" s="11">
        <v>58079</v>
      </c>
      <c r="X933" s="11">
        <v>66411</v>
      </c>
      <c r="Y933" s="11">
        <v>58356</v>
      </c>
      <c r="Z933" s="11">
        <v>53226</v>
      </c>
      <c r="AA933" s="11">
        <v>25086</v>
      </c>
      <c r="AB933" s="11">
        <v>25086</v>
      </c>
      <c r="AC933" s="9" t="s">
        <v>55</v>
      </c>
      <c r="AD933" s="10">
        <v>0.42299999999999999</v>
      </c>
      <c r="AE933" s="10">
        <v>0.41</v>
      </c>
      <c r="AF933" s="10">
        <v>0.44400000000000001</v>
      </c>
      <c r="AG933" s="9">
        <v>75.67</v>
      </c>
      <c r="AH933" s="9">
        <v>153</v>
      </c>
      <c r="AI933" s="9">
        <v>15.35</v>
      </c>
      <c r="AJ933" s="9">
        <v>7.5910000000000002</v>
      </c>
      <c r="AK933" s="9">
        <v>0.49454999999999999</v>
      </c>
      <c r="AL933" s="9" t="s">
        <v>55</v>
      </c>
      <c r="AM933" s="9" t="s">
        <v>55</v>
      </c>
      <c r="AN933" s="10">
        <v>0</v>
      </c>
      <c r="AO933" s="10">
        <v>0.42199999999999999</v>
      </c>
      <c r="AP933" s="10">
        <v>0.56000000000000005</v>
      </c>
      <c r="AQ933" s="9">
        <v>1230</v>
      </c>
      <c r="AR933" s="9">
        <v>0.80200000000000005</v>
      </c>
      <c r="AS933" s="10">
        <v>0.13800000000000001</v>
      </c>
      <c r="AT933" s="10" t="s">
        <v>500</v>
      </c>
      <c r="AU933" s="16">
        <v>0.55493895671476134</v>
      </c>
      <c r="AV933" s="1" t="str">
        <f t="shared" si="14"/>
        <v>no</v>
      </c>
    </row>
    <row r="934" spans="1:48" ht="14.25" hidden="1" customHeight="1">
      <c r="A934" s="7">
        <v>930</v>
      </c>
      <c r="B934" s="8" t="s">
        <v>1671</v>
      </c>
      <c r="C934" s="8" t="s">
        <v>1634</v>
      </c>
      <c r="D934" s="9" t="s">
        <v>50</v>
      </c>
      <c r="E934" s="9" t="s">
        <v>59</v>
      </c>
      <c r="F934" s="9" t="s">
        <v>118</v>
      </c>
      <c r="G934" s="9">
        <v>1030</v>
      </c>
      <c r="H934" s="10">
        <v>0.51700000000000002</v>
      </c>
      <c r="I934" s="10">
        <v>0.50600000000000001</v>
      </c>
      <c r="J934" s="10">
        <v>0.45500000000000002</v>
      </c>
      <c r="K934" s="10">
        <v>0.63700000000000001</v>
      </c>
      <c r="L934" s="10">
        <v>4.9000000000000002E-2</v>
      </c>
      <c r="M934" s="10">
        <v>0.191</v>
      </c>
      <c r="N934" s="10">
        <v>0.76</v>
      </c>
      <c r="O934" s="9">
        <v>3319.52</v>
      </c>
      <c r="P934" s="9">
        <v>255</v>
      </c>
      <c r="Q934" s="9">
        <v>230</v>
      </c>
      <c r="R934" s="9">
        <v>543</v>
      </c>
      <c r="S934" s="9" t="s">
        <v>55</v>
      </c>
      <c r="T934" s="9" t="s">
        <v>55</v>
      </c>
      <c r="U934" s="9" t="s">
        <v>55</v>
      </c>
      <c r="V934" s="9" t="s">
        <v>55</v>
      </c>
      <c r="W934" s="11">
        <v>95494</v>
      </c>
      <c r="X934" s="11">
        <v>121005</v>
      </c>
      <c r="Y934" s="11">
        <v>74619</v>
      </c>
      <c r="Z934" s="11">
        <v>67041</v>
      </c>
      <c r="AA934" s="11">
        <v>27160</v>
      </c>
      <c r="AB934" s="11">
        <v>27160</v>
      </c>
      <c r="AC934" s="9" t="s">
        <v>55</v>
      </c>
      <c r="AD934" s="10">
        <v>0.48699999999999999</v>
      </c>
      <c r="AE934" s="10">
        <v>0.52</v>
      </c>
      <c r="AF934" s="10">
        <v>0.498</v>
      </c>
      <c r="AG934" s="9">
        <v>257.33</v>
      </c>
      <c r="AH934" s="9">
        <v>303.33</v>
      </c>
      <c r="AI934" s="9">
        <v>12.9</v>
      </c>
      <c r="AJ934" s="9">
        <v>10.943</v>
      </c>
      <c r="AK934" s="9">
        <v>0.84835000000000005</v>
      </c>
      <c r="AL934" s="9" t="s">
        <v>55</v>
      </c>
      <c r="AM934" s="9" t="s">
        <v>55</v>
      </c>
      <c r="AN934" s="10">
        <v>8.5999999999999993E-2</v>
      </c>
      <c r="AO934" s="10">
        <v>0.64600000000000002</v>
      </c>
      <c r="AP934" s="10">
        <v>0.56000000000000005</v>
      </c>
      <c r="AQ934" s="9">
        <v>3625</v>
      </c>
      <c r="AR934" s="9">
        <v>0.59799999999999998</v>
      </c>
      <c r="AS934" s="10" t="s">
        <v>473</v>
      </c>
      <c r="AT934" s="10">
        <v>0.03</v>
      </c>
      <c r="AU934" s="16">
        <v>0.62578222778473092</v>
      </c>
      <c r="AV934" s="1" t="str">
        <f t="shared" si="14"/>
        <v>no</v>
      </c>
    </row>
    <row r="935" spans="1:48" ht="14.25" hidden="1" customHeight="1">
      <c r="A935" s="7">
        <v>931</v>
      </c>
      <c r="B935" s="8" t="s">
        <v>1672</v>
      </c>
      <c r="C935" s="8" t="s">
        <v>1634</v>
      </c>
      <c r="D935" s="9" t="s">
        <v>63</v>
      </c>
      <c r="E935" s="9" t="s">
        <v>59</v>
      </c>
      <c r="F935" s="9" t="s">
        <v>361</v>
      </c>
      <c r="G935" s="9">
        <v>1315</v>
      </c>
      <c r="H935" s="10">
        <v>0.78900000000000003</v>
      </c>
      <c r="I935" s="10">
        <v>0.77300000000000002</v>
      </c>
      <c r="J935" s="10">
        <v>0.66900000000000004</v>
      </c>
      <c r="K935" s="10">
        <v>0.55100000000000005</v>
      </c>
      <c r="L935" s="10">
        <v>3.9E-2</v>
      </c>
      <c r="M935" s="10">
        <v>0.19</v>
      </c>
      <c r="N935" s="10">
        <v>0.9</v>
      </c>
      <c r="O935" s="9">
        <v>9877.1200000000008</v>
      </c>
      <c r="P935" s="9">
        <v>1586</v>
      </c>
      <c r="Q935" s="9">
        <v>326</v>
      </c>
      <c r="R935" s="9">
        <v>1895</v>
      </c>
      <c r="S935" s="9" t="s">
        <v>55</v>
      </c>
      <c r="T935" s="9" t="s">
        <v>55</v>
      </c>
      <c r="U935" s="9" t="s">
        <v>55</v>
      </c>
      <c r="V935" s="9" t="s">
        <v>55</v>
      </c>
      <c r="W935" s="11">
        <v>127694</v>
      </c>
      <c r="X935" s="11">
        <v>155547</v>
      </c>
      <c r="Y935" s="11">
        <v>105210</v>
      </c>
      <c r="Z935" s="11">
        <v>102600</v>
      </c>
      <c r="AA935" s="11">
        <v>48190</v>
      </c>
      <c r="AB935" s="11">
        <v>48190</v>
      </c>
      <c r="AC935" s="9" t="s">
        <v>55</v>
      </c>
      <c r="AD935" s="10">
        <v>0.80200000000000005</v>
      </c>
      <c r="AE935" s="10">
        <v>0.1</v>
      </c>
      <c r="AF935" s="10">
        <v>0.152</v>
      </c>
      <c r="AG935" s="9">
        <v>884.33</v>
      </c>
      <c r="AH935" s="9">
        <v>872.67</v>
      </c>
      <c r="AI935" s="9">
        <v>11.17</v>
      </c>
      <c r="AJ935" s="9">
        <v>11.318</v>
      </c>
      <c r="AK935" s="9">
        <v>1.0133700000000001</v>
      </c>
      <c r="AL935" s="9" t="s">
        <v>55</v>
      </c>
      <c r="AM935" s="9" t="s">
        <v>55</v>
      </c>
      <c r="AN935" s="10">
        <v>0.14199999999999999</v>
      </c>
      <c r="AO935" s="10">
        <v>0.26</v>
      </c>
      <c r="AP935" s="10">
        <v>0.56000000000000005</v>
      </c>
      <c r="AQ935" s="9">
        <v>11643</v>
      </c>
      <c r="AR935" s="9">
        <v>0.84199999999999997</v>
      </c>
      <c r="AS935" s="10">
        <v>0.3</v>
      </c>
      <c r="AT935" s="9" t="s">
        <v>419</v>
      </c>
      <c r="AU935" s="16">
        <v>0.54288816503800219</v>
      </c>
      <c r="AV935" s="1" t="str">
        <f t="shared" si="14"/>
        <v>yes</v>
      </c>
    </row>
    <row r="936" spans="1:48" ht="14.25" hidden="1" customHeight="1">
      <c r="A936" s="7">
        <v>932</v>
      </c>
      <c r="B936" s="8" t="s">
        <v>1673</v>
      </c>
      <c r="C936" s="8" t="s">
        <v>1634</v>
      </c>
      <c r="D936" s="9" t="s">
        <v>58</v>
      </c>
      <c r="E936" s="9" t="s">
        <v>59</v>
      </c>
      <c r="F936" s="9" t="s">
        <v>94</v>
      </c>
      <c r="G936" s="9">
        <v>925</v>
      </c>
      <c r="H936" s="10">
        <v>0.438</v>
      </c>
      <c r="I936" s="10">
        <v>0.40600000000000003</v>
      </c>
      <c r="J936" s="10">
        <v>0.223</v>
      </c>
      <c r="K936" s="10">
        <v>0.84099999999999997</v>
      </c>
      <c r="L936" s="10">
        <v>0.14499999999999999</v>
      </c>
      <c r="M936" s="10">
        <v>0.49199999999999999</v>
      </c>
      <c r="N936" s="10">
        <v>0.74</v>
      </c>
      <c r="O936" s="9">
        <v>1657.28</v>
      </c>
      <c r="P936" s="9">
        <v>92</v>
      </c>
      <c r="Q936" s="9" t="s">
        <v>55</v>
      </c>
      <c r="R936" s="9">
        <v>275</v>
      </c>
      <c r="S936" s="11" t="s">
        <v>55</v>
      </c>
      <c r="T936" s="9" t="s">
        <v>55</v>
      </c>
      <c r="U936" s="9" t="s">
        <v>55</v>
      </c>
      <c r="V936" s="11" t="s">
        <v>55</v>
      </c>
      <c r="W936" s="11">
        <v>52520</v>
      </c>
      <c r="X936" s="11">
        <v>53676</v>
      </c>
      <c r="Y936" s="11">
        <v>48321</v>
      </c>
      <c r="Z936" s="11">
        <v>47178</v>
      </c>
      <c r="AA936" s="11">
        <v>19180</v>
      </c>
      <c r="AB936" s="11">
        <v>19180</v>
      </c>
      <c r="AC936" s="9" t="s">
        <v>55</v>
      </c>
      <c r="AD936" s="10">
        <v>0.25600000000000001</v>
      </c>
      <c r="AE936" s="10">
        <v>0.55000000000000004</v>
      </c>
      <c r="AF936" s="10">
        <v>0.54300000000000004</v>
      </c>
      <c r="AG936" s="9">
        <v>98</v>
      </c>
      <c r="AH936" s="9">
        <v>124.33</v>
      </c>
      <c r="AI936" s="9">
        <v>16.91</v>
      </c>
      <c r="AJ936" s="9">
        <v>13.329000000000001</v>
      </c>
      <c r="AK936" s="9">
        <v>0.78820000000000001</v>
      </c>
      <c r="AL936" s="10" t="s">
        <v>55</v>
      </c>
      <c r="AM936" s="10" t="s">
        <v>55</v>
      </c>
      <c r="AN936" s="10">
        <v>4.0000000000000001E-3</v>
      </c>
      <c r="AO936" s="10">
        <v>0.35199999999999998</v>
      </c>
      <c r="AP936" s="10">
        <v>0.56000000000000005</v>
      </c>
      <c r="AQ936" s="9">
        <v>1974</v>
      </c>
      <c r="AR936" s="9" t="s">
        <v>55</v>
      </c>
      <c r="AS936" s="10">
        <v>0.20899999999999999</v>
      </c>
      <c r="AT936" s="10">
        <v>0.18099999999999999</v>
      </c>
      <c r="AU936" s="16" t="s">
        <v>2055</v>
      </c>
      <c r="AV936" s="1" t="str">
        <f t="shared" si="14"/>
        <v>no</v>
      </c>
    </row>
    <row r="937" spans="1:48" ht="14.25" hidden="1" customHeight="1">
      <c r="A937" s="7">
        <v>933</v>
      </c>
      <c r="B937" s="8" t="s">
        <v>1674</v>
      </c>
      <c r="C937" s="8" t="s">
        <v>1634</v>
      </c>
      <c r="D937" s="9" t="s">
        <v>91</v>
      </c>
      <c r="E937" s="9" t="s">
        <v>59</v>
      </c>
      <c r="F937" s="9" t="s">
        <v>187</v>
      </c>
      <c r="G937" s="9">
        <v>1155</v>
      </c>
      <c r="H937" s="10">
        <v>0.749</v>
      </c>
      <c r="I937" s="10">
        <v>0.74399999999999999</v>
      </c>
      <c r="J937" s="10">
        <v>0.68500000000000005</v>
      </c>
      <c r="K937" s="10">
        <v>1</v>
      </c>
      <c r="L937" s="10">
        <v>0.01</v>
      </c>
      <c r="M937" s="10">
        <v>0.107</v>
      </c>
      <c r="N937" s="10">
        <v>0.87</v>
      </c>
      <c r="O937" s="9">
        <v>1506.05</v>
      </c>
      <c r="P937" s="9" t="s">
        <v>55</v>
      </c>
      <c r="Q937" s="9" t="s">
        <v>55</v>
      </c>
      <c r="R937" s="9">
        <v>337</v>
      </c>
      <c r="S937" s="11" t="s">
        <v>55</v>
      </c>
      <c r="T937" s="9" t="s">
        <v>55</v>
      </c>
      <c r="U937" s="9" t="s">
        <v>55</v>
      </c>
      <c r="V937" s="11" t="s">
        <v>55</v>
      </c>
      <c r="W937" s="11">
        <v>73699</v>
      </c>
      <c r="X937" s="11">
        <v>85734</v>
      </c>
      <c r="Y937" s="11">
        <v>66438</v>
      </c>
      <c r="Z937" s="11">
        <v>60651</v>
      </c>
      <c r="AA937" s="11">
        <v>37560</v>
      </c>
      <c r="AB937" s="11">
        <v>37560</v>
      </c>
      <c r="AC937" s="9" t="s">
        <v>55</v>
      </c>
      <c r="AD937" s="10">
        <v>0.73599999999999999</v>
      </c>
      <c r="AE937" s="10">
        <v>0.26</v>
      </c>
      <c r="AF937" s="10">
        <v>0.26500000000000001</v>
      </c>
      <c r="AG937" s="9">
        <v>128.33000000000001</v>
      </c>
      <c r="AH937" s="9">
        <v>239.67</v>
      </c>
      <c r="AI937" s="9">
        <v>11.74</v>
      </c>
      <c r="AJ937" s="9">
        <v>6.2839999999999998</v>
      </c>
      <c r="AK937" s="9">
        <v>0.53547</v>
      </c>
      <c r="AL937" s="10" t="s">
        <v>55</v>
      </c>
      <c r="AM937" s="10" t="s">
        <v>55</v>
      </c>
      <c r="AN937" s="10">
        <v>0.02</v>
      </c>
      <c r="AO937" s="10">
        <v>0.34799999999999998</v>
      </c>
      <c r="AP937" s="10">
        <v>0.56000000000000005</v>
      </c>
      <c r="AQ937" s="9">
        <v>1515</v>
      </c>
      <c r="AR937" s="9">
        <v>0.34100000000000003</v>
      </c>
      <c r="AS937" s="10">
        <v>0.21199999999999999</v>
      </c>
      <c r="AT937" s="10">
        <v>1.4E-2</v>
      </c>
      <c r="AU937" s="16">
        <v>0.74571215510812827</v>
      </c>
      <c r="AV937" s="1" t="str">
        <f t="shared" si="14"/>
        <v>no</v>
      </c>
    </row>
    <row r="938" spans="1:48" ht="14.25" hidden="1" customHeight="1">
      <c r="A938" s="7">
        <v>584</v>
      </c>
      <c r="B938" s="8" t="s">
        <v>1201</v>
      </c>
      <c r="C938" s="8" t="s">
        <v>1170</v>
      </c>
      <c r="D938" s="9" t="s">
        <v>50</v>
      </c>
      <c r="E938" s="9" t="s">
        <v>51</v>
      </c>
      <c r="F938" s="9" t="s">
        <v>128</v>
      </c>
      <c r="G938" s="9">
        <v>1110</v>
      </c>
      <c r="H938" s="10">
        <v>0.57699999999999996</v>
      </c>
      <c r="I938" s="10">
        <v>0.51400000000000001</v>
      </c>
      <c r="J938" s="10">
        <v>0.28100000000000003</v>
      </c>
      <c r="K938" s="10">
        <v>0.82499999999999996</v>
      </c>
      <c r="L938" s="10">
        <v>0.28199999999999997</v>
      </c>
      <c r="M938" s="10">
        <v>0.69199999999999995</v>
      </c>
      <c r="N938" s="10">
        <v>0.85</v>
      </c>
      <c r="O938" s="9">
        <v>14907.61</v>
      </c>
      <c r="P938" s="9">
        <v>1119</v>
      </c>
      <c r="Q938" s="9" t="s">
        <v>55</v>
      </c>
      <c r="R938" s="9">
        <v>3231</v>
      </c>
      <c r="S938" s="9">
        <v>11026</v>
      </c>
      <c r="T938" s="9" t="s">
        <v>1202</v>
      </c>
      <c r="U938" s="9" t="s">
        <v>930</v>
      </c>
      <c r="V938" s="9">
        <v>10355</v>
      </c>
      <c r="W938" s="11">
        <v>95402</v>
      </c>
      <c r="X938" s="11">
        <v>112995</v>
      </c>
      <c r="Y938" s="11">
        <v>89055</v>
      </c>
      <c r="Z938" s="11">
        <v>75330</v>
      </c>
      <c r="AA938" s="11">
        <v>6938</v>
      </c>
      <c r="AB938" s="11">
        <v>14048</v>
      </c>
      <c r="AC938" s="9" t="s">
        <v>393</v>
      </c>
      <c r="AD938" s="10">
        <v>0.54400000000000004</v>
      </c>
      <c r="AE938" s="10">
        <v>0.49</v>
      </c>
      <c r="AF938" s="10">
        <v>0.39800000000000002</v>
      </c>
      <c r="AG938" s="9">
        <v>919.33</v>
      </c>
      <c r="AH938" s="9">
        <v>748</v>
      </c>
      <c r="AI938" s="9">
        <v>16.22</v>
      </c>
      <c r="AJ938" s="9">
        <v>19.93</v>
      </c>
      <c r="AK938" s="9">
        <v>1.22906</v>
      </c>
      <c r="AL938" s="9">
        <v>7.4999999999999997E-2</v>
      </c>
      <c r="AM938" s="9">
        <v>0.51900000000000002</v>
      </c>
      <c r="AN938" s="10">
        <v>5.0999999999999997E-2</v>
      </c>
      <c r="AO938" s="10">
        <v>0.621</v>
      </c>
      <c r="AP938" s="10">
        <v>0.42699999999999999</v>
      </c>
      <c r="AQ938" s="9">
        <v>19520</v>
      </c>
      <c r="AR938" s="9">
        <v>0.58199999999999996</v>
      </c>
      <c r="AS938" s="10" t="s">
        <v>1203</v>
      </c>
      <c r="AT938" s="10">
        <v>3.3000000000000002E-2</v>
      </c>
      <c r="AU938" s="16">
        <v>0.63211125158027814</v>
      </c>
      <c r="AV938" s="1" t="str">
        <f t="shared" si="14"/>
        <v>yes</v>
      </c>
    </row>
    <row r="939" spans="1:48" ht="14.25" hidden="1" customHeight="1">
      <c r="A939" s="7">
        <v>935</v>
      </c>
      <c r="B939" s="8" t="s">
        <v>1677</v>
      </c>
      <c r="C939" s="8" t="s">
        <v>1634</v>
      </c>
      <c r="D939" s="9" t="s">
        <v>63</v>
      </c>
      <c r="E939" s="9" t="s">
        <v>51</v>
      </c>
      <c r="F939" s="9" t="s">
        <v>77</v>
      </c>
      <c r="G939" s="9">
        <v>1025</v>
      </c>
      <c r="H939" s="10">
        <v>0.53</v>
      </c>
      <c r="I939" s="10">
        <v>0.46600000000000003</v>
      </c>
      <c r="J939" s="10">
        <v>0.25900000000000001</v>
      </c>
      <c r="K939" s="10">
        <v>0.88200000000000001</v>
      </c>
      <c r="L939" s="10">
        <v>0.183</v>
      </c>
      <c r="M939" s="10">
        <v>0.42399999999999999</v>
      </c>
      <c r="N939" s="10">
        <v>0.78</v>
      </c>
      <c r="O939" s="9">
        <v>33115.54</v>
      </c>
      <c r="P939" s="9">
        <v>1331</v>
      </c>
      <c r="Q939" s="9">
        <v>84</v>
      </c>
      <c r="R939" s="9">
        <v>6339</v>
      </c>
      <c r="S939" s="11">
        <v>11499</v>
      </c>
      <c r="T939" s="9" t="s">
        <v>120</v>
      </c>
      <c r="U939" s="9" t="s">
        <v>1283</v>
      </c>
      <c r="V939" s="11">
        <v>6619</v>
      </c>
      <c r="W939" s="11">
        <v>86258</v>
      </c>
      <c r="X939" s="11">
        <v>100683</v>
      </c>
      <c r="Y939" s="11">
        <v>80784</v>
      </c>
      <c r="Z939" s="11">
        <v>68922</v>
      </c>
      <c r="AA939" s="11">
        <v>9348</v>
      </c>
      <c r="AB939" s="11">
        <v>20268</v>
      </c>
      <c r="AC939" s="9" t="s">
        <v>728</v>
      </c>
      <c r="AD939" s="10">
        <v>0.49299999999999999</v>
      </c>
      <c r="AE939" s="10">
        <v>0.38</v>
      </c>
      <c r="AF939" s="10">
        <v>0.35</v>
      </c>
      <c r="AG939" s="9">
        <v>1459.67</v>
      </c>
      <c r="AH939" s="9">
        <v>2066.33</v>
      </c>
      <c r="AI939" s="9">
        <v>22.69</v>
      </c>
      <c r="AJ939" s="9">
        <v>16.026</v>
      </c>
      <c r="AK939" s="9">
        <v>0.70640000000000003</v>
      </c>
      <c r="AL939" s="10">
        <v>9.4E-2</v>
      </c>
      <c r="AM939" s="10">
        <v>0.42299999999999999</v>
      </c>
      <c r="AN939" s="10">
        <v>1.4E-2</v>
      </c>
      <c r="AO939" s="10">
        <v>0.48</v>
      </c>
      <c r="AP939" s="10">
        <v>0.56000000000000005</v>
      </c>
      <c r="AQ939" s="9">
        <v>37979</v>
      </c>
      <c r="AR939" s="9">
        <v>0.90800000000000003</v>
      </c>
      <c r="AS939" s="10">
        <v>0.08</v>
      </c>
      <c r="AT939" s="10">
        <v>3.6999999999999998E-2</v>
      </c>
      <c r="AU939" s="16">
        <v>0.52410901467505244</v>
      </c>
      <c r="AV939" s="1" t="str">
        <f t="shared" si="14"/>
        <v>no</v>
      </c>
    </row>
    <row r="940" spans="1:48" ht="14.25" hidden="1" customHeight="1">
      <c r="A940" s="7">
        <v>936</v>
      </c>
      <c r="B940" s="8" t="s">
        <v>1678</v>
      </c>
      <c r="C940" s="8" t="s">
        <v>1634</v>
      </c>
      <c r="D940" s="9" t="s">
        <v>50</v>
      </c>
      <c r="E940" s="9" t="s">
        <v>51</v>
      </c>
      <c r="F940" s="9" t="s">
        <v>52</v>
      </c>
      <c r="G940" s="9">
        <v>840</v>
      </c>
      <c r="H940" s="10">
        <v>0.20100000000000001</v>
      </c>
      <c r="I940" s="10">
        <v>0.17100000000000001</v>
      </c>
      <c r="J940" s="10">
        <v>9.8000000000000004E-2</v>
      </c>
      <c r="K940" s="10">
        <v>0.72399999999999998</v>
      </c>
      <c r="L940" s="10">
        <v>0.41399999999999998</v>
      </c>
      <c r="M940" s="10">
        <v>0.56100000000000005</v>
      </c>
      <c r="N940" s="10">
        <v>0.59</v>
      </c>
      <c r="O940" s="9">
        <v>2008.45</v>
      </c>
      <c r="P940" s="9">
        <v>225</v>
      </c>
      <c r="Q940" s="9" t="s">
        <v>55</v>
      </c>
      <c r="R940" s="9">
        <v>335</v>
      </c>
      <c r="S940" s="11">
        <v>15186</v>
      </c>
      <c r="T940" s="9" t="s">
        <v>1044</v>
      </c>
      <c r="U940" s="9" t="s">
        <v>234</v>
      </c>
      <c r="V940" s="11">
        <v>6922</v>
      </c>
      <c r="W940" s="11">
        <v>59392</v>
      </c>
      <c r="X940" s="11">
        <v>65700</v>
      </c>
      <c r="Y940" s="11">
        <v>58338</v>
      </c>
      <c r="Z940" s="11">
        <v>48402</v>
      </c>
      <c r="AA940" s="11">
        <v>5927</v>
      </c>
      <c r="AB940" s="11">
        <v>15287</v>
      </c>
      <c r="AC940" s="9" t="s">
        <v>106</v>
      </c>
      <c r="AD940" s="10">
        <v>0.214</v>
      </c>
      <c r="AE940" s="10">
        <v>0.65</v>
      </c>
      <c r="AF940" s="10">
        <v>0.58499999999999996</v>
      </c>
      <c r="AG940" s="9">
        <v>139.66999999999999</v>
      </c>
      <c r="AH940" s="9">
        <v>244.33</v>
      </c>
      <c r="AI940" s="9">
        <v>14.38</v>
      </c>
      <c r="AJ940" s="9">
        <v>8.2200000000000006</v>
      </c>
      <c r="AK940" s="9">
        <v>0.57162000000000002</v>
      </c>
      <c r="AL940" s="10">
        <v>0.05</v>
      </c>
      <c r="AM940" s="10">
        <v>0.27800000000000002</v>
      </c>
      <c r="AN940" s="10">
        <v>4.0000000000000001E-3</v>
      </c>
      <c r="AO940" s="10">
        <v>0.71299999999999997</v>
      </c>
      <c r="AP940" s="10">
        <v>0.56000000000000005</v>
      </c>
      <c r="AQ940" s="9">
        <v>2967</v>
      </c>
      <c r="AR940" s="9">
        <v>0.51300000000000001</v>
      </c>
      <c r="AS940" s="9" t="s">
        <v>1679</v>
      </c>
      <c r="AT940" s="9" t="s">
        <v>419</v>
      </c>
      <c r="AU940" s="16">
        <v>0.66093853271645742</v>
      </c>
      <c r="AV940" s="1" t="str">
        <f t="shared" si="14"/>
        <v>no</v>
      </c>
    </row>
    <row r="941" spans="1:48" ht="14.25" hidden="1" customHeight="1">
      <c r="A941" s="7">
        <v>110</v>
      </c>
      <c r="B941" s="8" t="s">
        <v>366</v>
      </c>
      <c r="C941" s="8" t="s">
        <v>344</v>
      </c>
      <c r="D941" s="9" t="s">
        <v>69</v>
      </c>
      <c r="E941" s="9" t="s">
        <v>51</v>
      </c>
      <c r="F941" s="9" t="s">
        <v>70</v>
      </c>
      <c r="G941" s="9">
        <v>995</v>
      </c>
      <c r="H941" s="10">
        <v>0.251</v>
      </c>
      <c r="I941" s="10">
        <v>0.18099999999999999</v>
      </c>
      <c r="J941" s="10">
        <v>5.8999999999999997E-2</v>
      </c>
      <c r="K941" s="10">
        <v>0.97599999999999998</v>
      </c>
      <c r="L941" s="10">
        <v>0.39</v>
      </c>
      <c r="M941" s="10">
        <v>0.66600000000000004</v>
      </c>
      <c r="N941" s="10">
        <v>0.7</v>
      </c>
      <c r="O941" s="9">
        <v>15853.07</v>
      </c>
      <c r="P941" s="9">
        <v>197</v>
      </c>
      <c r="Q941" s="9" t="s">
        <v>55</v>
      </c>
      <c r="R941" s="9">
        <v>3360</v>
      </c>
      <c r="S941" s="11">
        <v>6421</v>
      </c>
      <c r="T941" s="9" t="s">
        <v>53</v>
      </c>
      <c r="U941" s="9" t="s">
        <v>247</v>
      </c>
      <c r="V941" s="11">
        <v>5786</v>
      </c>
      <c r="W941" s="11">
        <v>75309</v>
      </c>
      <c r="X941" s="11">
        <v>76599</v>
      </c>
      <c r="Y941" s="11">
        <v>56799</v>
      </c>
      <c r="Z941" s="11">
        <v>46854</v>
      </c>
      <c r="AA941" s="11">
        <v>6420</v>
      </c>
      <c r="AB941" s="11">
        <v>20057</v>
      </c>
      <c r="AC941" s="9" t="s">
        <v>178</v>
      </c>
      <c r="AD941" s="10">
        <v>0.215</v>
      </c>
      <c r="AE941" s="10">
        <v>0.4</v>
      </c>
      <c r="AF941" s="10">
        <v>0.372</v>
      </c>
      <c r="AG941" s="9">
        <v>556</v>
      </c>
      <c r="AH941" s="9">
        <v>640.33000000000004</v>
      </c>
      <c r="AI941" s="9">
        <v>28.51</v>
      </c>
      <c r="AJ941" s="9">
        <v>24.757999999999999</v>
      </c>
      <c r="AK941" s="9">
        <v>0.86829999999999996</v>
      </c>
      <c r="AL941" s="10">
        <v>0</v>
      </c>
      <c r="AM941" s="10">
        <v>0.58299999999999996</v>
      </c>
      <c r="AN941" s="10">
        <v>5.0000000000000001E-3</v>
      </c>
      <c r="AO941" s="10">
        <v>0.36799999999999999</v>
      </c>
      <c r="AP941" s="10">
        <v>0.308</v>
      </c>
      <c r="AQ941" s="9">
        <v>20676</v>
      </c>
      <c r="AR941" s="9">
        <v>0.27500000000000002</v>
      </c>
      <c r="AS941" s="10" t="s">
        <v>367</v>
      </c>
      <c r="AT941" s="10">
        <v>3.5999999999999997E-2</v>
      </c>
      <c r="AU941" s="16">
        <v>0.78431372549019607</v>
      </c>
      <c r="AV941" s="1" t="str">
        <f t="shared" si="14"/>
        <v>yes</v>
      </c>
    </row>
    <row r="942" spans="1:48" ht="14.25" hidden="1" customHeight="1">
      <c r="A942" s="7">
        <v>938</v>
      </c>
      <c r="B942" s="8" t="s">
        <v>1681</v>
      </c>
      <c r="C942" s="8" t="s">
        <v>1634</v>
      </c>
      <c r="D942" s="9" t="s">
        <v>150</v>
      </c>
      <c r="E942" s="9" t="s">
        <v>51</v>
      </c>
      <c r="F942" s="9" t="s">
        <v>160</v>
      </c>
      <c r="G942" s="9">
        <v>945</v>
      </c>
      <c r="H942" s="10">
        <v>0.32700000000000001</v>
      </c>
      <c r="I942" s="10">
        <v>0.29199999999999998</v>
      </c>
      <c r="J942" s="10">
        <v>0.17</v>
      </c>
      <c r="K942" s="10">
        <v>0.71699999999999997</v>
      </c>
      <c r="L942" s="10">
        <v>0.23100000000000001</v>
      </c>
      <c r="M942" s="10">
        <v>0.45500000000000002</v>
      </c>
      <c r="N942" s="10">
        <v>0.69</v>
      </c>
      <c r="O942" s="9">
        <v>7751.78</v>
      </c>
      <c r="P942" s="9">
        <v>850</v>
      </c>
      <c r="Q942" s="9">
        <v>15</v>
      </c>
      <c r="R942" s="9">
        <v>1022</v>
      </c>
      <c r="S942" s="11">
        <v>11887</v>
      </c>
      <c r="T942" s="9" t="s">
        <v>1682</v>
      </c>
      <c r="U942" s="9" t="s">
        <v>1649</v>
      </c>
      <c r="V942" s="11">
        <v>6100</v>
      </c>
      <c r="W942" s="11">
        <v>77162</v>
      </c>
      <c r="X942" s="11">
        <v>83799</v>
      </c>
      <c r="Y942" s="11">
        <v>74241</v>
      </c>
      <c r="Z942" s="11">
        <v>65610</v>
      </c>
      <c r="AA942" s="11">
        <v>7700</v>
      </c>
      <c r="AB942" s="11">
        <v>20191</v>
      </c>
      <c r="AC942" s="9" t="s">
        <v>177</v>
      </c>
      <c r="AD942" s="10">
        <v>0.316</v>
      </c>
      <c r="AE942" s="10">
        <v>0.57999999999999996</v>
      </c>
      <c r="AF942" s="10">
        <v>0.53600000000000003</v>
      </c>
      <c r="AG942" s="9">
        <v>407.67</v>
      </c>
      <c r="AH942" s="9">
        <v>414.33</v>
      </c>
      <c r="AI942" s="9">
        <v>19.02</v>
      </c>
      <c r="AJ942" s="9">
        <v>18.709</v>
      </c>
      <c r="AK942" s="9">
        <v>0.98390999999999995</v>
      </c>
      <c r="AL942" s="10">
        <v>0.14000000000000001</v>
      </c>
      <c r="AM942" s="10">
        <v>0.33300000000000002</v>
      </c>
      <c r="AN942" s="10">
        <v>0.20200000000000001</v>
      </c>
      <c r="AO942" s="10">
        <v>0.64500000000000002</v>
      </c>
      <c r="AP942" s="10">
        <v>0.56000000000000005</v>
      </c>
      <c r="AQ942" s="9">
        <v>9207</v>
      </c>
      <c r="AR942" s="9">
        <v>0.50800000000000001</v>
      </c>
      <c r="AS942" s="10" t="s">
        <v>1683</v>
      </c>
      <c r="AT942" s="9">
        <v>0.01</v>
      </c>
      <c r="AU942" s="16">
        <v>0.66312997347480107</v>
      </c>
      <c r="AV942" s="1" t="str">
        <f t="shared" si="14"/>
        <v>yes</v>
      </c>
    </row>
    <row r="943" spans="1:48" ht="14.25" hidden="1" customHeight="1">
      <c r="A943" s="7">
        <v>939</v>
      </c>
      <c r="B943" s="8" t="s">
        <v>1684</v>
      </c>
      <c r="C943" s="8" t="s">
        <v>1634</v>
      </c>
      <c r="D943" s="9" t="s">
        <v>63</v>
      </c>
      <c r="E943" s="9" t="s">
        <v>51</v>
      </c>
      <c r="F943" s="9" t="s">
        <v>77</v>
      </c>
      <c r="G943" s="9">
        <v>935</v>
      </c>
      <c r="H943" s="10">
        <v>0.39500000000000002</v>
      </c>
      <c r="I943" s="10">
        <v>0.29199999999999998</v>
      </c>
      <c r="J943" s="10">
        <v>0.12</v>
      </c>
      <c r="K943" s="10">
        <v>0.86399999999999999</v>
      </c>
      <c r="L943" s="10">
        <v>0.34699999999999998</v>
      </c>
      <c r="M943" s="10">
        <v>0.433</v>
      </c>
      <c r="N943" s="10">
        <v>0.72</v>
      </c>
      <c r="O943" s="9">
        <v>18001.45</v>
      </c>
      <c r="P943" s="9">
        <v>1024</v>
      </c>
      <c r="Q943" s="9">
        <v>144</v>
      </c>
      <c r="R943" s="9">
        <v>3364</v>
      </c>
      <c r="S943" s="9">
        <v>11821</v>
      </c>
      <c r="T943" s="9" t="s">
        <v>1685</v>
      </c>
      <c r="U943" s="9" t="s">
        <v>185</v>
      </c>
      <c r="V943" s="9">
        <v>7481</v>
      </c>
      <c r="W943" s="11">
        <v>90338</v>
      </c>
      <c r="X943" s="11">
        <v>112104</v>
      </c>
      <c r="Y943" s="11">
        <v>82863</v>
      </c>
      <c r="Z943" s="11">
        <v>73962</v>
      </c>
      <c r="AA943" s="11">
        <v>7259</v>
      </c>
      <c r="AB943" s="11">
        <v>19159</v>
      </c>
      <c r="AC943" s="9" t="s">
        <v>515</v>
      </c>
      <c r="AD943" s="10">
        <v>0.38200000000000001</v>
      </c>
      <c r="AE943" s="10">
        <v>0.66</v>
      </c>
      <c r="AF943" s="10">
        <v>0.58799999999999997</v>
      </c>
      <c r="AG943" s="9">
        <v>866</v>
      </c>
      <c r="AH943" s="9">
        <v>1286.33</v>
      </c>
      <c r="AI943" s="9">
        <v>20.79</v>
      </c>
      <c r="AJ943" s="9">
        <v>13.994</v>
      </c>
      <c r="AK943" s="9">
        <v>0.67323</v>
      </c>
      <c r="AL943" s="9">
        <v>0.21299999999999999</v>
      </c>
      <c r="AM943" s="9">
        <v>0.34799999999999998</v>
      </c>
      <c r="AN943" s="10">
        <v>6.8000000000000005E-2</v>
      </c>
      <c r="AO943" s="10">
        <v>0.84499999999999997</v>
      </c>
      <c r="AP943" s="10">
        <v>0.56000000000000005</v>
      </c>
      <c r="AQ943" s="9">
        <v>23397</v>
      </c>
      <c r="AR943" s="9">
        <v>0.76400000000000001</v>
      </c>
      <c r="AS943" s="10" t="s">
        <v>1686</v>
      </c>
      <c r="AT943" s="10">
        <v>1.4E-2</v>
      </c>
      <c r="AU943" s="16">
        <v>0.56689342403628118</v>
      </c>
      <c r="AV943" s="1" t="str">
        <f t="shared" si="14"/>
        <v>yes</v>
      </c>
    </row>
    <row r="944" spans="1:48" ht="14.25" hidden="1" customHeight="1">
      <c r="A944" s="7">
        <v>940</v>
      </c>
      <c r="B944" s="8" t="s">
        <v>1687</v>
      </c>
      <c r="C944" s="8" t="s">
        <v>1634</v>
      </c>
      <c r="D944" s="9" t="s">
        <v>50</v>
      </c>
      <c r="E944" s="9" t="s">
        <v>51</v>
      </c>
      <c r="F944" s="9" t="s">
        <v>97</v>
      </c>
      <c r="G944" s="9">
        <v>1065</v>
      </c>
      <c r="H944" s="10">
        <v>0.40699999999999997</v>
      </c>
      <c r="I944" s="10">
        <v>0.35899999999999999</v>
      </c>
      <c r="J944" s="10">
        <v>0.245</v>
      </c>
      <c r="K944" s="10">
        <v>0.71899999999999997</v>
      </c>
      <c r="L944" s="10">
        <v>0.27700000000000002</v>
      </c>
      <c r="M944" s="10">
        <v>0.60499999999999998</v>
      </c>
      <c r="N944" s="10">
        <v>0.62</v>
      </c>
      <c r="O944" s="9">
        <v>6620.31</v>
      </c>
      <c r="P944" s="9">
        <v>658</v>
      </c>
      <c r="Q944" s="9">
        <v>17</v>
      </c>
      <c r="R944" s="9">
        <v>1177</v>
      </c>
      <c r="S944" s="11">
        <v>11476</v>
      </c>
      <c r="T944" s="9" t="s">
        <v>1688</v>
      </c>
      <c r="U944" s="9" t="s">
        <v>679</v>
      </c>
      <c r="V944" s="11">
        <v>9210</v>
      </c>
      <c r="W944" s="11">
        <v>79263</v>
      </c>
      <c r="X944" s="11">
        <v>98793</v>
      </c>
      <c r="Y944" s="11">
        <v>78948</v>
      </c>
      <c r="Z944" s="11">
        <v>69435</v>
      </c>
      <c r="AA944" s="11">
        <v>7312</v>
      </c>
      <c r="AB944" s="11">
        <v>19236</v>
      </c>
      <c r="AC944" s="9" t="s">
        <v>352</v>
      </c>
      <c r="AD944" s="10">
        <v>0.38500000000000001</v>
      </c>
      <c r="AE944" s="10">
        <v>0.32</v>
      </c>
      <c r="AF944" s="10">
        <v>0.36199999999999999</v>
      </c>
      <c r="AG944" s="9">
        <v>373</v>
      </c>
      <c r="AH944" s="9">
        <v>607</v>
      </c>
      <c r="AI944" s="9">
        <v>17.75</v>
      </c>
      <c r="AJ944" s="9">
        <v>10.907</v>
      </c>
      <c r="AK944" s="9">
        <v>0.61450000000000005</v>
      </c>
      <c r="AL944" s="10">
        <v>1.4999999999999999E-2</v>
      </c>
      <c r="AM944" s="10">
        <v>0.53</v>
      </c>
      <c r="AN944" s="10">
        <v>3.7999999999999999E-2</v>
      </c>
      <c r="AO944" s="10">
        <v>0.35899999999999999</v>
      </c>
      <c r="AP944" s="10">
        <v>0.56000000000000005</v>
      </c>
      <c r="AQ944" s="9">
        <v>8785</v>
      </c>
      <c r="AR944" s="9">
        <v>0.61899999999999999</v>
      </c>
      <c r="AS944" s="10">
        <v>0.20200000000000001</v>
      </c>
      <c r="AT944" s="9">
        <v>2.1999999999999999E-2</v>
      </c>
      <c r="AU944" s="16">
        <v>0.61766522544780722</v>
      </c>
      <c r="AV944" s="1" t="str">
        <f t="shared" si="14"/>
        <v>yes</v>
      </c>
    </row>
    <row r="945" spans="1:48" ht="14.25" hidden="1" customHeight="1">
      <c r="A945" s="7">
        <v>941</v>
      </c>
      <c r="B945" s="8" t="s">
        <v>1689</v>
      </c>
      <c r="C945" s="8" t="s">
        <v>1634</v>
      </c>
      <c r="D945" s="9" t="s">
        <v>63</v>
      </c>
      <c r="E945" s="9" t="s">
        <v>59</v>
      </c>
      <c r="F945" s="9" t="s">
        <v>361</v>
      </c>
      <c r="G945" s="9">
        <v>1180</v>
      </c>
      <c r="H945" s="10">
        <v>0.75600000000000001</v>
      </c>
      <c r="I945" s="10">
        <v>0.73699999999999999</v>
      </c>
      <c r="J945" s="10">
        <v>0.58799999999999997</v>
      </c>
      <c r="K945" s="10">
        <v>0.86199999999999999</v>
      </c>
      <c r="L945" s="10">
        <v>3.5000000000000003E-2</v>
      </c>
      <c r="M945" s="10">
        <v>0.188</v>
      </c>
      <c r="N945" s="10">
        <v>0.9</v>
      </c>
      <c r="O945" s="9">
        <v>10032.700000000001</v>
      </c>
      <c r="P945" s="9">
        <v>447</v>
      </c>
      <c r="Q945" s="9">
        <v>89</v>
      </c>
      <c r="R945" s="9">
        <v>2232</v>
      </c>
      <c r="S945" s="11" t="s">
        <v>55</v>
      </c>
      <c r="T945" s="9" t="s">
        <v>55</v>
      </c>
      <c r="U945" s="9" t="s">
        <v>55</v>
      </c>
      <c r="V945" s="11" t="s">
        <v>55</v>
      </c>
      <c r="W945" s="11">
        <v>98828</v>
      </c>
      <c r="X945" s="11">
        <v>127602</v>
      </c>
      <c r="Y945" s="11">
        <v>90531</v>
      </c>
      <c r="Z945" s="11">
        <v>71784</v>
      </c>
      <c r="AA945" s="11">
        <v>40720</v>
      </c>
      <c r="AB945" s="11">
        <v>40720</v>
      </c>
      <c r="AC945" s="9" t="s">
        <v>55</v>
      </c>
      <c r="AD945" s="10">
        <v>0.63700000000000001</v>
      </c>
      <c r="AE945" s="10">
        <v>0.1</v>
      </c>
      <c r="AF945" s="10">
        <v>0.128</v>
      </c>
      <c r="AG945" s="9">
        <v>638</v>
      </c>
      <c r="AH945" s="9">
        <v>1212</v>
      </c>
      <c r="AI945" s="9">
        <v>15.73</v>
      </c>
      <c r="AJ945" s="9">
        <v>8.2780000000000005</v>
      </c>
      <c r="AK945" s="9">
        <v>0.52639999999999998</v>
      </c>
      <c r="AL945" s="10" t="s">
        <v>55</v>
      </c>
      <c r="AM945" s="10" t="s">
        <v>55</v>
      </c>
      <c r="AN945" s="10">
        <v>0.05</v>
      </c>
      <c r="AO945" s="10">
        <v>0.20100000000000001</v>
      </c>
      <c r="AP945" s="10">
        <v>0.56000000000000005</v>
      </c>
      <c r="AQ945" s="9">
        <v>10323</v>
      </c>
      <c r="AR945" s="9">
        <v>0.45300000000000001</v>
      </c>
      <c r="AS945" s="9">
        <v>0.36</v>
      </c>
      <c r="AT945" s="9">
        <v>0.11799999999999999</v>
      </c>
      <c r="AU945" s="16">
        <v>0.68823124569855465</v>
      </c>
      <c r="AV945" s="1" t="str">
        <f t="shared" si="14"/>
        <v>yes</v>
      </c>
    </row>
    <row r="946" spans="1:48" ht="14.25" hidden="1" customHeight="1">
      <c r="A946" s="7">
        <v>942</v>
      </c>
      <c r="B946" s="8" t="s">
        <v>1690</v>
      </c>
      <c r="C946" s="8" t="s">
        <v>1634</v>
      </c>
      <c r="D946" s="9" t="s">
        <v>69</v>
      </c>
      <c r="E946" s="9" t="s">
        <v>51</v>
      </c>
      <c r="F946" s="9" t="s">
        <v>109</v>
      </c>
      <c r="G946" s="9">
        <v>975</v>
      </c>
      <c r="H946" s="10">
        <v>0.39900000000000002</v>
      </c>
      <c r="I946" s="10">
        <v>0.36499999999999999</v>
      </c>
      <c r="J946" s="10">
        <v>0.221</v>
      </c>
      <c r="K946" s="10">
        <v>0.86099999999999999</v>
      </c>
      <c r="L946" s="10">
        <v>0.59</v>
      </c>
      <c r="M946" s="10">
        <v>0.78400000000000003</v>
      </c>
      <c r="N946" s="10">
        <v>0.71</v>
      </c>
      <c r="O946" s="9">
        <v>3822.67</v>
      </c>
      <c r="P946" s="9">
        <v>238</v>
      </c>
      <c r="Q946" s="9" t="s">
        <v>55</v>
      </c>
      <c r="R946" s="9">
        <v>705</v>
      </c>
      <c r="S946" s="11">
        <v>12023</v>
      </c>
      <c r="T946" s="9" t="s">
        <v>1303</v>
      </c>
      <c r="U946" s="9" t="s">
        <v>503</v>
      </c>
      <c r="V946" s="11">
        <v>8579</v>
      </c>
      <c r="W946" s="11">
        <v>77608</v>
      </c>
      <c r="X946" s="11">
        <v>89127</v>
      </c>
      <c r="Y946" s="11">
        <v>79344</v>
      </c>
      <c r="Z946" s="11">
        <v>67725</v>
      </c>
      <c r="AA946" s="11">
        <v>5250</v>
      </c>
      <c r="AB946" s="11">
        <v>6090</v>
      </c>
      <c r="AC946" s="9" t="s">
        <v>115</v>
      </c>
      <c r="AD946" s="10">
        <v>0.41399999999999998</v>
      </c>
      <c r="AE946" s="10">
        <v>0.34</v>
      </c>
      <c r="AF946" s="10">
        <v>0.23100000000000001</v>
      </c>
      <c r="AG946" s="9">
        <v>167.33</v>
      </c>
      <c r="AH946" s="9">
        <v>212</v>
      </c>
      <c r="AI946" s="9">
        <v>22.84</v>
      </c>
      <c r="AJ946" s="9">
        <v>18.030999999999999</v>
      </c>
      <c r="AK946" s="9">
        <v>0.78930999999999996</v>
      </c>
      <c r="AL946" s="10">
        <v>3.2000000000000001E-2</v>
      </c>
      <c r="AM946" s="10">
        <v>0.374</v>
      </c>
      <c r="AN946" s="10">
        <v>0.02</v>
      </c>
      <c r="AO946" s="10">
        <v>0.48899999999999999</v>
      </c>
      <c r="AP946" s="10">
        <v>0.56000000000000005</v>
      </c>
      <c r="AQ946" s="9">
        <v>6077</v>
      </c>
      <c r="AR946" s="9">
        <v>1.016</v>
      </c>
      <c r="AS946" s="9">
        <v>7.0999999999999994E-2</v>
      </c>
      <c r="AT946" s="10" t="s">
        <v>197</v>
      </c>
      <c r="AU946" s="16">
        <v>0.49603174603174605</v>
      </c>
      <c r="AV946" s="1" t="str">
        <f t="shared" si="14"/>
        <v>no</v>
      </c>
    </row>
    <row r="947" spans="1:48" ht="14.25" hidden="1" customHeight="1">
      <c r="A947" s="7">
        <v>943</v>
      </c>
      <c r="B947" s="8" t="s">
        <v>1691</v>
      </c>
      <c r="C947" s="8" t="s">
        <v>1634</v>
      </c>
      <c r="D947" s="9" t="s">
        <v>63</v>
      </c>
      <c r="E947" s="9" t="s">
        <v>51</v>
      </c>
      <c r="F947" s="9" t="s">
        <v>77</v>
      </c>
      <c r="G947" s="9">
        <v>1040</v>
      </c>
      <c r="H947" s="10">
        <v>0.314</v>
      </c>
      <c r="I947" s="10">
        <v>0.25600000000000001</v>
      </c>
      <c r="J947" s="10">
        <v>0.111</v>
      </c>
      <c r="K947" s="10">
        <v>0.85</v>
      </c>
      <c r="L947" s="10">
        <v>0.17299999999999999</v>
      </c>
      <c r="M947" s="10">
        <v>0.34899999999999998</v>
      </c>
      <c r="N947" s="10">
        <v>0.68</v>
      </c>
      <c r="O947" s="9">
        <v>24771.56</v>
      </c>
      <c r="P947" s="9">
        <v>1174</v>
      </c>
      <c r="Q947" s="9">
        <v>109</v>
      </c>
      <c r="R947" s="9">
        <v>4824</v>
      </c>
      <c r="S947" s="9">
        <v>12838</v>
      </c>
      <c r="T947" s="9" t="s">
        <v>120</v>
      </c>
      <c r="U947" s="9" t="s">
        <v>1129</v>
      </c>
      <c r="V947" s="9">
        <v>7010</v>
      </c>
      <c r="W947" s="11">
        <v>93592</v>
      </c>
      <c r="X947" s="11">
        <v>119853</v>
      </c>
      <c r="Y947" s="11">
        <v>82539</v>
      </c>
      <c r="Z947" s="11">
        <v>74934</v>
      </c>
      <c r="AA947" s="11">
        <v>7447</v>
      </c>
      <c r="AB947" s="11">
        <v>17169</v>
      </c>
      <c r="AC947" s="9" t="s">
        <v>1133</v>
      </c>
      <c r="AD947" s="10">
        <v>0.33400000000000002</v>
      </c>
      <c r="AE947" s="10">
        <v>0.47</v>
      </c>
      <c r="AF947" s="10">
        <v>0.44</v>
      </c>
      <c r="AG947" s="9">
        <v>1016</v>
      </c>
      <c r="AH947" s="9">
        <v>2120.67</v>
      </c>
      <c r="AI947" s="9">
        <v>24.38</v>
      </c>
      <c r="AJ947" s="9">
        <v>11.680999999999999</v>
      </c>
      <c r="AK947" s="9">
        <v>0.47909000000000002</v>
      </c>
      <c r="AL947" s="9">
        <v>0.108</v>
      </c>
      <c r="AM947" s="9">
        <v>0.37</v>
      </c>
      <c r="AN947" s="10">
        <v>5.0999999999999997E-2</v>
      </c>
      <c r="AO947" s="10">
        <v>0.67100000000000004</v>
      </c>
      <c r="AP947" s="10">
        <v>0.56000000000000005</v>
      </c>
      <c r="AQ947" s="9">
        <v>28787</v>
      </c>
      <c r="AR947" s="9">
        <v>0.63300000000000001</v>
      </c>
      <c r="AS947" s="10" t="s">
        <v>222</v>
      </c>
      <c r="AT947" s="9" t="s">
        <v>297</v>
      </c>
      <c r="AU947" s="16">
        <v>0.61236987140232702</v>
      </c>
      <c r="AV947" s="1" t="str">
        <f t="shared" si="14"/>
        <v>yes</v>
      </c>
    </row>
    <row r="948" spans="1:48" ht="14.25" hidden="1" customHeight="1">
      <c r="A948" s="7">
        <v>944</v>
      </c>
      <c r="B948" s="8" t="s">
        <v>1692</v>
      </c>
      <c r="C948" s="8" t="s">
        <v>1634</v>
      </c>
      <c r="D948" s="9" t="s">
        <v>150</v>
      </c>
      <c r="E948" s="9" t="s">
        <v>51</v>
      </c>
      <c r="F948" s="9" t="s">
        <v>160</v>
      </c>
      <c r="G948" s="9">
        <v>812.5</v>
      </c>
      <c r="H948" s="10">
        <v>0.185</v>
      </c>
      <c r="I948" s="10">
        <v>0.159</v>
      </c>
      <c r="J948" s="10">
        <v>4.9000000000000002E-2</v>
      </c>
      <c r="K948" s="10">
        <v>0.747</v>
      </c>
      <c r="L948" s="10">
        <v>0.121</v>
      </c>
      <c r="M948" s="10">
        <v>0.377</v>
      </c>
      <c r="N948" s="10">
        <v>0.46</v>
      </c>
      <c r="O948" s="9">
        <v>8085.57</v>
      </c>
      <c r="P948" s="9">
        <v>341</v>
      </c>
      <c r="Q948" s="9">
        <v>281</v>
      </c>
      <c r="R948" s="9">
        <v>927</v>
      </c>
      <c r="S948" s="11">
        <v>14861</v>
      </c>
      <c r="T948" s="9" t="s">
        <v>1693</v>
      </c>
      <c r="U948" s="9" t="s">
        <v>142</v>
      </c>
      <c r="V948" s="11">
        <v>11005</v>
      </c>
      <c r="W948" s="11">
        <v>100150</v>
      </c>
      <c r="X948" s="11">
        <v>95697</v>
      </c>
      <c r="Y948" s="11">
        <v>74214</v>
      </c>
      <c r="Z948" s="11">
        <v>59013</v>
      </c>
      <c r="AA948" s="11">
        <v>8726</v>
      </c>
      <c r="AB948" s="11">
        <v>20426</v>
      </c>
      <c r="AC948" s="9" t="s">
        <v>173</v>
      </c>
      <c r="AD948" s="10">
        <v>0.183</v>
      </c>
      <c r="AE948" s="10">
        <v>0.77</v>
      </c>
      <c r="AF948" s="10">
        <v>0.64</v>
      </c>
      <c r="AG948" s="9">
        <v>452</v>
      </c>
      <c r="AH948" s="9">
        <v>659</v>
      </c>
      <c r="AI948" s="9">
        <v>17.89</v>
      </c>
      <c r="AJ948" s="9">
        <v>12.269</v>
      </c>
      <c r="AK948" s="9">
        <v>0.68589</v>
      </c>
      <c r="AL948" s="10">
        <v>2.8000000000000001E-2</v>
      </c>
      <c r="AM948" s="10">
        <v>0.49399999999999999</v>
      </c>
      <c r="AN948" s="10">
        <v>7.0999999999999994E-2</v>
      </c>
      <c r="AO948" s="10">
        <v>0.89100000000000001</v>
      </c>
      <c r="AP948" s="10">
        <v>0.56000000000000005</v>
      </c>
      <c r="AQ948" s="9">
        <v>8965</v>
      </c>
      <c r="AR948" s="9">
        <v>0.71</v>
      </c>
      <c r="AS948" s="10" t="s">
        <v>1694</v>
      </c>
      <c r="AT948" s="10">
        <v>2E-3</v>
      </c>
      <c r="AU948" s="16">
        <v>0.58479532163742687</v>
      </c>
      <c r="AV948" s="1" t="str">
        <f t="shared" si="14"/>
        <v>yes</v>
      </c>
    </row>
    <row r="949" spans="1:48" ht="14.25" hidden="1" customHeight="1">
      <c r="A949" s="7">
        <v>945</v>
      </c>
      <c r="B949" s="8" t="s">
        <v>1695</v>
      </c>
      <c r="C949" s="8" t="s">
        <v>1634</v>
      </c>
      <c r="D949" s="9" t="s">
        <v>50</v>
      </c>
      <c r="E949" s="9" t="s">
        <v>59</v>
      </c>
      <c r="F949" s="9" t="s">
        <v>442</v>
      </c>
      <c r="G949" s="9">
        <v>1009</v>
      </c>
      <c r="H949" s="10">
        <v>0.35499999999999998</v>
      </c>
      <c r="I949" s="10">
        <v>0.32800000000000001</v>
      </c>
      <c r="J949" s="10">
        <v>0.17499999999999999</v>
      </c>
      <c r="K949" s="10">
        <v>0.73199999999999998</v>
      </c>
      <c r="L949" s="10">
        <v>0.14199999999999999</v>
      </c>
      <c r="M949" s="10">
        <v>0.45300000000000001</v>
      </c>
      <c r="N949" s="10">
        <v>0.56999999999999995</v>
      </c>
      <c r="O949" s="9">
        <v>2185.39</v>
      </c>
      <c r="P949" s="9">
        <v>190</v>
      </c>
      <c r="Q949" s="9">
        <v>28</v>
      </c>
      <c r="R949" s="9">
        <v>262</v>
      </c>
      <c r="S949" s="9" t="s">
        <v>55</v>
      </c>
      <c r="T949" s="9" t="s">
        <v>55</v>
      </c>
      <c r="U949" s="9" t="s">
        <v>55</v>
      </c>
      <c r="V949" s="9" t="s">
        <v>55</v>
      </c>
      <c r="W949" s="11">
        <v>78395</v>
      </c>
      <c r="X949" s="11">
        <v>77085</v>
      </c>
      <c r="Y949" s="11">
        <v>61776</v>
      </c>
      <c r="Z949" s="11">
        <v>66609</v>
      </c>
      <c r="AA949" s="11">
        <v>24454</v>
      </c>
      <c r="AB949" s="11">
        <v>24454</v>
      </c>
      <c r="AC949" s="9" t="s">
        <v>55</v>
      </c>
      <c r="AD949" s="10">
        <v>0.33300000000000002</v>
      </c>
      <c r="AE949" s="10">
        <v>0.32</v>
      </c>
      <c r="AF949" s="10">
        <v>0.42599999999999999</v>
      </c>
      <c r="AG949" s="9">
        <v>167.33</v>
      </c>
      <c r="AH949" s="9">
        <v>187.33</v>
      </c>
      <c r="AI949" s="9">
        <v>13.06</v>
      </c>
      <c r="AJ949" s="9">
        <v>11.666</v>
      </c>
      <c r="AK949" s="9">
        <v>0.89324000000000003</v>
      </c>
      <c r="AL949" s="9" t="s">
        <v>55</v>
      </c>
      <c r="AM949" s="9" t="s">
        <v>55</v>
      </c>
      <c r="AN949" s="10">
        <v>0.20100000000000001</v>
      </c>
      <c r="AO949" s="10">
        <v>0.40899999999999997</v>
      </c>
      <c r="AP949" s="10">
        <v>0.56000000000000005</v>
      </c>
      <c r="AQ949" s="9">
        <v>2474</v>
      </c>
      <c r="AR949" s="9">
        <v>0.52100000000000002</v>
      </c>
      <c r="AS949" s="10">
        <v>0.152</v>
      </c>
      <c r="AT949" s="10">
        <v>2.1999999999999999E-2</v>
      </c>
      <c r="AU949" s="16">
        <v>0.65746219592373434</v>
      </c>
      <c r="AV949" s="1" t="str">
        <f t="shared" si="14"/>
        <v>no</v>
      </c>
    </row>
    <row r="950" spans="1:48" ht="14.25" hidden="1" customHeight="1">
      <c r="A950" s="7">
        <v>946</v>
      </c>
      <c r="B950" s="8" t="s">
        <v>1696</v>
      </c>
      <c r="C950" s="8" t="s">
        <v>1634</v>
      </c>
      <c r="D950" s="9" t="s">
        <v>150</v>
      </c>
      <c r="E950" s="9" t="s">
        <v>51</v>
      </c>
      <c r="F950" s="9" t="s">
        <v>160</v>
      </c>
      <c r="G950" s="9">
        <v>935</v>
      </c>
      <c r="H950" s="10">
        <v>0.41299999999999998</v>
      </c>
      <c r="I950" s="10">
        <v>0.33800000000000002</v>
      </c>
      <c r="J950" s="10">
        <v>0.192</v>
      </c>
      <c r="K950" s="10">
        <v>0.65900000000000003</v>
      </c>
      <c r="L950" s="10">
        <v>0.311</v>
      </c>
      <c r="M950" s="10">
        <v>0.63300000000000001</v>
      </c>
      <c r="N950" s="10">
        <v>0.76</v>
      </c>
      <c r="O950" s="9">
        <v>11325.85</v>
      </c>
      <c r="P950" s="9">
        <v>1500</v>
      </c>
      <c r="Q950" s="9">
        <v>199</v>
      </c>
      <c r="R950" s="9">
        <v>2069</v>
      </c>
      <c r="S950" s="9">
        <v>11774</v>
      </c>
      <c r="T950" s="9" t="s">
        <v>1697</v>
      </c>
      <c r="U950" s="9" t="s">
        <v>247</v>
      </c>
      <c r="V950" s="9">
        <v>8084</v>
      </c>
      <c r="W950" s="11">
        <v>74293</v>
      </c>
      <c r="X950" s="11">
        <v>99450</v>
      </c>
      <c r="Y950" s="11">
        <v>72819</v>
      </c>
      <c r="Z950" s="11">
        <v>57699</v>
      </c>
      <c r="AA950" s="11">
        <v>6948</v>
      </c>
      <c r="AB950" s="11">
        <v>16308</v>
      </c>
      <c r="AC950" s="9" t="s">
        <v>516</v>
      </c>
      <c r="AD950" s="10">
        <v>0.38400000000000001</v>
      </c>
      <c r="AE950" s="10">
        <v>0.53</v>
      </c>
      <c r="AF950" s="10">
        <v>0.45400000000000001</v>
      </c>
      <c r="AG950" s="9">
        <v>440</v>
      </c>
      <c r="AH950" s="9">
        <v>710.33</v>
      </c>
      <c r="AI950" s="9">
        <v>25.74</v>
      </c>
      <c r="AJ950" s="9">
        <v>15.944000000000001</v>
      </c>
      <c r="AK950" s="9">
        <v>0.61943000000000004</v>
      </c>
      <c r="AL950" s="9">
        <v>2.1999999999999999E-2</v>
      </c>
      <c r="AM950" s="9">
        <v>0.53600000000000003</v>
      </c>
      <c r="AN950" s="10">
        <v>1.9E-2</v>
      </c>
      <c r="AO950" s="10">
        <v>0.53</v>
      </c>
      <c r="AP950" s="10">
        <v>0.56000000000000005</v>
      </c>
      <c r="AQ950" s="9">
        <v>15286</v>
      </c>
      <c r="AR950" s="9">
        <v>0.38400000000000001</v>
      </c>
      <c r="AS950" s="10">
        <v>0.03</v>
      </c>
      <c r="AT950" s="10">
        <v>0.03</v>
      </c>
      <c r="AU950" s="16">
        <v>0.72254335260115599</v>
      </c>
      <c r="AV950" s="1" t="str">
        <f t="shared" si="14"/>
        <v>yes</v>
      </c>
    </row>
    <row r="951" spans="1:48" ht="14.25" hidden="1" customHeight="1">
      <c r="A951" s="7">
        <v>947</v>
      </c>
      <c r="B951" s="8" t="s">
        <v>1698</v>
      </c>
      <c r="C951" s="8" t="s">
        <v>1634</v>
      </c>
      <c r="D951" s="9" t="s">
        <v>58</v>
      </c>
      <c r="E951" s="9" t="s">
        <v>59</v>
      </c>
      <c r="F951" s="9" t="s">
        <v>94</v>
      </c>
      <c r="G951" s="9">
        <v>1265</v>
      </c>
      <c r="H951" s="10">
        <v>0.82599999999999996</v>
      </c>
      <c r="I951" s="10">
        <v>0.81200000000000006</v>
      </c>
      <c r="J951" s="10">
        <v>0.72599999999999998</v>
      </c>
      <c r="K951" s="10">
        <v>0.91600000000000004</v>
      </c>
      <c r="L951" s="10">
        <v>1.7999999999999999E-2</v>
      </c>
      <c r="M951" s="10">
        <v>5.2999999999999999E-2</v>
      </c>
      <c r="N951" s="10">
        <v>0.9</v>
      </c>
      <c r="O951" s="9">
        <v>2383.5500000000002</v>
      </c>
      <c r="P951" s="9">
        <v>109</v>
      </c>
      <c r="Q951" s="9" t="s">
        <v>55</v>
      </c>
      <c r="R951" s="9">
        <v>653</v>
      </c>
      <c r="S951" s="11" t="s">
        <v>55</v>
      </c>
      <c r="T951" s="9" t="s">
        <v>55</v>
      </c>
      <c r="U951" s="9" t="s">
        <v>55</v>
      </c>
      <c r="V951" s="11" t="s">
        <v>55</v>
      </c>
      <c r="W951" s="11">
        <v>94404</v>
      </c>
      <c r="X951" s="11">
        <v>118368</v>
      </c>
      <c r="Y951" s="11">
        <v>85059</v>
      </c>
      <c r="Z951" s="11">
        <v>74178</v>
      </c>
      <c r="AA951" s="11">
        <v>37856</v>
      </c>
      <c r="AB951" s="11">
        <v>37856</v>
      </c>
      <c r="AC951" s="9" t="s">
        <v>55</v>
      </c>
      <c r="AD951" s="10">
        <v>0.78900000000000003</v>
      </c>
      <c r="AE951" s="10">
        <v>0.16</v>
      </c>
      <c r="AF951" s="10">
        <v>0.16900000000000001</v>
      </c>
      <c r="AG951" s="9">
        <v>264</v>
      </c>
      <c r="AH951" s="9">
        <v>459.67</v>
      </c>
      <c r="AI951" s="9">
        <v>9.0299999999999994</v>
      </c>
      <c r="AJ951" s="9">
        <v>5.1849999999999996</v>
      </c>
      <c r="AK951" s="9">
        <v>0.57433000000000001</v>
      </c>
      <c r="AL951" s="10" t="s">
        <v>55</v>
      </c>
      <c r="AM951" s="10" t="s">
        <v>55</v>
      </c>
      <c r="AN951" s="10">
        <v>7.0000000000000007E-2</v>
      </c>
      <c r="AO951" s="10">
        <v>0.35799999999999998</v>
      </c>
      <c r="AP951" s="10">
        <v>0.56000000000000005</v>
      </c>
      <c r="AQ951" s="9">
        <v>2438</v>
      </c>
      <c r="AR951" s="9">
        <v>0.2</v>
      </c>
      <c r="AS951" s="10">
        <v>0.20300000000000001</v>
      </c>
      <c r="AT951" s="10">
        <v>3.5999999999999997E-2</v>
      </c>
      <c r="AU951" s="16">
        <v>0.83333333333333326</v>
      </c>
      <c r="AV951" s="1" t="str">
        <f t="shared" si="14"/>
        <v>no</v>
      </c>
    </row>
    <row r="952" spans="1:48" ht="14.25" hidden="1" customHeight="1">
      <c r="A952" s="7">
        <v>948</v>
      </c>
      <c r="B952" s="8" t="s">
        <v>1699</v>
      </c>
      <c r="C952" s="8" t="s">
        <v>1634</v>
      </c>
      <c r="D952" s="9" t="s">
        <v>50</v>
      </c>
      <c r="E952" s="9" t="s">
        <v>59</v>
      </c>
      <c r="F952" s="9" t="s">
        <v>118</v>
      </c>
      <c r="G952" s="9">
        <v>885</v>
      </c>
      <c r="H952" s="10">
        <v>0.32600000000000001</v>
      </c>
      <c r="I952" s="10">
        <v>0.28399999999999997</v>
      </c>
      <c r="J952" s="10">
        <v>0.17699999999999999</v>
      </c>
      <c r="K952" s="10">
        <v>0.73199999999999998</v>
      </c>
      <c r="L952" s="10">
        <v>0.72599999999999998</v>
      </c>
      <c r="M952" s="10">
        <v>0.58699999999999997</v>
      </c>
      <c r="N952" s="10">
        <v>0.54</v>
      </c>
      <c r="O952" s="9">
        <v>2725.79</v>
      </c>
      <c r="P952" s="9">
        <v>597</v>
      </c>
      <c r="Q952" s="9" t="s">
        <v>55</v>
      </c>
      <c r="R952" s="9">
        <v>1165</v>
      </c>
      <c r="S952" s="9" t="s">
        <v>55</v>
      </c>
      <c r="T952" s="9" t="s">
        <v>55</v>
      </c>
      <c r="U952" s="9" t="s">
        <v>55</v>
      </c>
      <c r="V952" s="9" t="s">
        <v>55</v>
      </c>
      <c r="W952" s="11">
        <v>54628</v>
      </c>
      <c r="X952" s="11">
        <v>47880</v>
      </c>
      <c r="Y952" s="11">
        <v>42219</v>
      </c>
      <c r="Z952" s="11">
        <v>39555</v>
      </c>
      <c r="AA952" s="11">
        <v>13680</v>
      </c>
      <c r="AB952" s="11">
        <v>13680</v>
      </c>
      <c r="AC952" s="9" t="s">
        <v>55</v>
      </c>
      <c r="AD952" s="10">
        <v>0.20699999999999999</v>
      </c>
      <c r="AE952" s="10">
        <v>0.51</v>
      </c>
      <c r="AF952" s="10">
        <v>0.35499999999999998</v>
      </c>
      <c r="AG952" s="9">
        <v>141</v>
      </c>
      <c r="AH952" s="9">
        <v>304.33</v>
      </c>
      <c r="AI952" s="9">
        <v>19.329999999999998</v>
      </c>
      <c r="AJ952" s="9">
        <v>8.9570000000000007</v>
      </c>
      <c r="AK952" s="9">
        <v>0.46331</v>
      </c>
      <c r="AL952" s="9" t="s">
        <v>55</v>
      </c>
      <c r="AM952" s="9" t="s">
        <v>55</v>
      </c>
      <c r="AN952" s="10">
        <v>1.0999999999999999E-2</v>
      </c>
      <c r="AO952" s="10">
        <v>0.50900000000000001</v>
      </c>
      <c r="AP952" s="10">
        <v>0.56000000000000005</v>
      </c>
      <c r="AQ952" s="9">
        <v>5231</v>
      </c>
      <c r="AR952" s="9" t="s">
        <v>55</v>
      </c>
      <c r="AS952" s="10">
        <v>5.0999999999999997E-2</v>
      </c>
      <c r="AT952" s="9">
        <v>0.11799999999999999</v>
      </c>
      <c r="AU952" s="16" t="s">
        <v>2055</v>
      </c>
      <c r="AV952" s="1" t="str">
        <f t="shared" si="14"/>
        <v>no</v>
      </c>
    </row>
    <row r="953" spans="1:48" ht="14.25" hidden="1" customHeight="1">
      <c r="A953" s="7">
        <v>949</v>
      </c>
      <c r="B953" s="8" t="s">
        <v>1700</v>
      </c>
      <c r="C953" s="8" t="s">
        <v>1634</v>
      </c>
      <c r="D953" s="9" t="s">
        <v>50</v>
      </c>
      <c r="E953" s="9" t="s">
        <v>51</v>
      </c>
      <c r="F953" s="9" t="s">
        <v>171</v>
      </c>
      <c r="G953" s="9">
        <v>971.5</v>
      </c>
      <c r="H953" s="10">
        <v>0.39600000000000002</v>
      </c>
      <c r="I953" s="10">
        <v>0.35599999999999998</v>
      </c>
      <c r="J953" s="10">
        <v>0.218</v>
      </c>
      <c r="K953" s="10">
        <v>0.76700000000000002</v>
      </c>
      <c r="L953" s="10">
        <v>0.219</v>
      </c>
      <c r="M953" s="10">
        <v>0.42499999999999999</v>
      </c>
      <c r="N953" s="10">
        <v>0.64</v>
      </c>
      <c r="O953" s="9">
        <v>7564.97</v>
      </c>
      <c r="P953" s="9">
        <v>452</v>
      </c>
      <c r="Q953" s="9">
        <v>2</v>
      </c>
      <c r="R953" s="9">
        <v>1468</v>
      </c>
      <c r="S953" s="11">
        <v>10867</v>
      </c>
      <c r="T953" s="9" t="s">
        <v>1701</v>
      </c>
      <c r="U953" s="9" t="s">
        <v>546</v>
      </c>
      <c r="V953" s="11">
        <v>7340</v>
      </c>
      <c r="W953" s="11">
        <v>80165</v>
      </c>
      <c r="X953" s="11">
        <v>92619</v>
      </c>
      <c r="Y953" s="11">
        <v>74241</v>
      </c>
      <c r="Z953" s="11">
        <v>64629</v>
      </c>
      <c r="AA953" s="11">
        <v>7041</v>
      </c>
      <c r="AB953" s="11">
        <v>7829</v>
      </c>
      <c r="AC953" s="9" t="s">
        <v>540</v>
      </c>
      <c r="AD953" s="10">
        <v>0.316</v>
      </c>
      <c r="AE953" s="10">
        <v>0.42</v>
      </c>
      <c r="AF953" s="10">
        <v>0.39300000000000002</v>
      </c>
      <c r="AG953" s="9">
        <v>353.67</v>
      </c>
      <c r="AH953" s="9">
        <v>330.33</v>
      </c>
      <c r="AI953" s="9">
        <v>21.39</v>
      </c>
      <c r="AJ953" s="9">
        <v>22.901</v>
      </c>
      <c r="AK953" s="9">
        <v>1.07064</v>
      </c>
      <c r="AL953" s="10">
        <v>3.5000000000000003E-2</v>
      </c>
      <c r="AM953" s="10">
        <v>0.45700000000000002</v>
      </c>
      <c r="AN953" s="10">
        <v>0.03</v>
      </c>
      <c r="AO953" s="10">
        <v>0.35</v>
      </c>
      <c r="AP953" s="10">
        <v>0.56000000000000005</v>
      </c>
      <c r="AQ953" s="9">
        <v>9489</v>
      </c>
      <c r="AR953" s="9">
        <v>0.79800000000000004</v>
      </c>
      <c r="AS953" s="10">
        <v>0.21099999999999999</v>
      </c>
      <c r="AT953" s="10">
        <v>0.08</v>
      </c>
      <c r="AU953" s="16">
        <v>0.55617352614015569</v>
      </c>
      <c r="AV953" s="1" t="str">
        <f t="shared" si="14"/>
        <v>yes</v>
      </c>
    </row>
    <row r="954" spans="1:48" ht="14.25" hidden="1" customHeight="1">
      <c r="A954" s="7">
        <v>950</v>
      </c>
      <c r="B954" s="8" t="s">
        <v>1702</v>
      </c>
      <c r="C954" s="8" t="s">
        <v>1703</v>
      </c>
      <c r="D954" s="9" t="s">
        <v>63</v>
      </c>
      <c r="E954" s="9" t="s">
        <v>59</v>
      </c>
      <c r="F954" s="9" t="s">
        <v>361</v>
      </c>
      <c r="G954" s="9">
        <v>1255</v>
      </c>
      <c r="H954" s="10">
        <v>0.53500000000000003</v>
      </c>
      <c r="I954" s="10">
        <v>0.36499999999999999</v>
      </c>
      <c r="J954" s="10">
        <v>0.20399999999999999</v>
      </c>
      <c r="K954" s="10">
        <v>0.90300000000000002</v>
      </c>
      <c r="L954" s="10">
        <v>9.5000000000000001E-2</v>
      </c>
      <c r="M954" s="10">
        <v>0.15</v>
      </c>
      <c r="N954" s="10">
        <v>0.86</v>
      </c>
      <c r="O954" s="9">
        <v>30955.33</v>
      </c>
      <c r="P954" s="9">
        <v>1034</v>
      </c>
      <c r="Q954" s="9">
        <v>227</v>
      </c>
      <c r="R954" s="9">
        <v>6653</v>
      </c>
      <c r="S954" s="11" t="s">
        <v>55</v>
      </c>
      <c r="T954" s="9" t="s">
        <v>55</v>
      </c>
      <c r="U954" s="9" t="s">
        <v>55</v>
      </c>
      <c r="V954" s="11" t="s">
        <v>55</v>
      </c>
      <c r="W954" s="11">
        <v>115188</v>
      </c>
      <c r="X954" s="11">
        <v>115695</v>
      </c>
      <c r="Y954" s="11">
        <v>87858</v>
      </c>
      <c r="Z954" s="11">
        <v>74808</v>
      </c>
      <c r="AA954" s="11">
        <v>5150</v>
      </c>
      <c r="AB954" s="11">
        <v>5150</v>
      </c>
      <c r="AC954" s="9" t="s">
        <v>55</v>
      </c>
      <c r="AD954" s="10">
        <v>0.74</v>
      </c>
      <c r="AE954" s="10">
        <v>0.16</v>
      </c>
      <c r="AF954" s="10">
        <v>0.372</v>
      </c>
      <c r="AG954" s="9">
        <v>1491.67</v>
      </c>
      <c r="AH954" s="9">
        <v>2824.33</v>
      </c>
      <c r="AI954" s="9">
        <v>20.75</v>
      </c>
      <c r="AJ954" s="9">
        <v>10.96</v>
      </c>
      <c r="AK954" s="9">
        <v>0.52815000000000001</v>
      </c>
      <c r="AL954" s="10" t="s">
        <v>55</v>
      </c>
      <c r="AM954" s="10" t="s">
        <v>55</v>
      </c>
      <c r="AN954" s="10">
        <v>3.6999999999999998E-2</v>
      </c>
      <c r="AO954" s="10">
        <v>0.124</v>
      </c>
      <c r="AP954" s="10">
        <v>0.20399999999999999</v>
      </c>
      <c r="AQ954" s="9">
        <v>33469</v>
      </c>
      <c r="AR954" s="9">
        <v>0.255</v>
      </c>
      <c r="AS954" s="10">
        <v>0.08</v>
      </c>
      <c r="AT954" s="9" t="s">
        <v>1704</v>
      </c>
      <c r="AU954" s="16">
        <v>0.79681274900398402</v>
      </c>
      <c r="AV954" s="1" t="str">
        <f t="shared" si="14"/>
        <v>no</v>
      </c>
    </row>
    <row r="955" spans="1:48" ht="14.25" hidden="1" customHeight="1">
      <c r="A955" s="7">
        <v>951</v>
      </c>
      <c r="B955" s="8" t="s">
        <v>1705</v>
      </c>
      <c r="C955" s="8" t="s">
        <v>1703</v>
      </c>
      <c r="D955" s="9" t="s">
        <v>50</v>
      </c>
      <c r="E955" s="9" t="s">
        <v>51</v>
      </c>
      <c r="F955" s="9" t="s">
        <v>97</v>
      </c>
      <c r="G955" s="9">
        <v>1030</v>
      </c>
      <c r="H955" s="10">
        <v>0.38200000000000001</v>
      </c>
      <c r="I955" s="10">
        <v>0.25</v>
      </c>
      <c r="J955" s="10">
        <v>0.153</v>
      </c>
      <c r="K955" s="10">
        <v>0.90500000000000003</v>
      </c>
      <c r="L955" s="10">
        <v>0.29699999999999999</v>
      </c>
      <c r="M955" s="10">
        <v>0.25900000000000001</v>
      </c>
      <c r="N955" s="10">
        <v>0.64</v>
      </c>
      <c r="O955" s="9">
        <v>7042.41</v>
      </c>
      <c r="P955" s="9">
        <v>302</v>
      </c>
      <c r="Q955" s="9" t="s">
        <v>55</v>
      </c>
      <c r="R955" s="9">
        <v>968</v>
      </c>
      <c r="S955" s="11">
        <v>14020</v>
      </c>
      <c r="T955" s="9" t="s">
        <v>1706</v>
      </c>
      <c r="U955" s="9" t="s">
        <v>536</v>
      </c>
      <c r="V955" s="11">
        <v>9555</v>
      </c>
      <c r="W955" s="11">
        <v>63977</v>
      </c>
      <c r="X955" s="11">
        <v>79758</v>
      </c>
      <c r="Y955" s="11">
        <v>65403</v>
      </c>
      <c r="Z955" s="11">
        <v>53172</v>
      </c>
      <c r="AA955" s="11">
        <v>6300</v>
      </c>
      <c r="AB955" s="11">
        <v>19132</v>
      </c>
      <c r="AC955" s="9" t="s">
        <v>111</v>
      </c>
      <c r="AD955" s="10">
        <v>0.252</v>
      </c>
      <c r="AE955" s="10">
        <v>0.39</v>
      </c>
      <c r="AF955" s="10">
        <v>0.38300000000000001</v>
      </c>
      <c r="AG955" s="9">
        <v>336.67</v>
      </c>
      <c r="AH955" s="9">
        <v>372</v>
      </c>
      <c r="AI955" s="9">
        <v>20.92</v>
      </c>
      <c r="AJ955" s="9">
        <v>18.931000000000001</v>
      </c>
      <c r="AK955" s="9">
        <v>0.90502000000000005</v>
      </c>
      <c r="AL955" s="10">
        <v>1E-3</v>
      </c>
      <c r="AM955" s="10">
        <v>0.5</v>
      </c>
      <c r="AN955" s="10">
        <v>4.5999999999999999E-2</v>
      </c>
      <c r="AO955" s="10">
        <v>0.10199999999999999</v>
      </c>
      <c r="AP955" s="10">
        <v>0.20399999999999999</v>
      </c>
      <c r="AQ955" s="9">
        <v>8881</v>
      </c>
      <c r="AR955" s="9">
        <v>0.65300000000000002</v>
      </c>
      <c r="AS955" s="10">
        <v>0.10100000000000001</v>
      </c>
      <c r="AT955" s="10">
        <v>0.13</v>
      </c>
      <c r="AU955" s="16">
        <v>0.60496067755595884</v>
      </c>
      <c r="AV955" s="1" t="str">
        <f t="shared" si="14"/>
        <v>yes</v>
      </c>
    </row>
    <row r="956" spans="1:48" ht="14.25" hidden="1" customHeight="1">
      <c r="A956" s="7">
        <v>952</v>
      </c>
      <c r="B956" s="8" t="s">
        <v>1707</v>
      </c>
      <c r="C956" s="8" t="s">
        <v>1703</v>
      </c>
      <c r="D956" s="9" t="s">
        <v>63</v>
      </c>
      <c r="E956" s="9" t="s">
        <v>51</v>
      </c>
      <c r="F956" s="9" t="s">
        <v>77</v>
      </c>
      <c r="G956" s="9">
        <v>1080</v>
      </c>
      <c r="H956" s="10">
        <v>0.41899999999999998</v>
      </c>
      <c r="I956" s="10">
        <v>0.29799999999999999</v>
      </c>
      <c r="J956" s="10">
        <v>0.182</v>
      </c>
      <c r="K956" s="10">
        <v>0.88300000000000001</v>
      </c>
      <c r="L956" s="10">
        <v>0.32300000000000001</v>
      </c>
      <c r="M956" s="10">
        <v>0.33800000000000002</v>
      </c>
      <c r="N956" s="10">
        <v>0.71</v>
      </c>
      <c r="O956" s="9">
        <v>22318.44</v>
      </c>
      <c r="P956" s="9">
        <v>904</v>
      </c>
      <c r="Q956" s="9">
        <v>108</v>
      </c>
      <c r="R956" s="9">
        <v>3551</v>
      </c>
      <c r="S956" s="11">
        <v>13567</v>
      </c>
      <c r="T956" s="9" t="s">
        <v>120</v>
      </c>
      <c r="U956" s="9" t="s">
        <v>1708</v>
      </c>
      <c r="V956" s="11">
        <v>8271</v>
      </c>
      <c r="W956" s="11">
        <v>87488</v>
      </c>
      <c r="X956" s="11">
        <v>99504</v>
      </c>
      <c r="Y956" s="11">
        <v>79011</v>
      </c>
      <c r="Z956" s="11">
        <v>68238</v>
      </c>
      <c r="AA956" s="11">
        <v>7260</v>
      </c>
      <c r="AB956" s="11">
        <v>19760</v>
      </c>
      <c r="AC956" s="9" t="s">
        <v>1709</v>
      </c>
      <c r="AD956" s="10">
        <v>0.28999999999999998</v>
      </c>
      <c r="AE956" s="10">
        <v>0.32</v>
      </c>
      <c r="AF956" s="10">
        <v>0.36799999999999999</v>
      </c>
      <c r="AG956" s="9">
        <v>1005.33</v>
      </c>
      <c r="AH956" s="9">
        <v>1979.67</v>
      </c>
      <c r="AI956" s="9">
        <v>22.2</v>
      </c>
      <c r="AJ956" s="9">
        <v>11.273999999999999</v>
      </c>
      <c r="AK956" s="9">
        <v>0.50783</v>
      </c>
      <c r="AL956" s="10">
        <v>0.26600000000000001</v>
      </c>
      <c r="AM956" s="10">
        <v>0.33900000000000002</v>
      </c>
      <c r="AN956" s="10">
        <v>2.7E-2</v>
      </c>
      <c r="AO956" s="10">
        <v>0.115</v>
      </c>
      <c r="AP956" s="10">
        <v>0.20399999999999999</v>
      </c>
      <c r="AQ956" s="9">
        <v>28622</v>
      </c>
      <c r="AR956" s="9">
        <v>0.31900000000000001</v>
      </c>
      <c r="AS956" s="10">
        <v>8.8999999999999996E-2</v>
      </c>
      <c r="AT956" s="10">
        <v>0.129</v>
      </c>
      <c r="AU956" s="16">
        <v>0.75815011372251706</v>
      </c>
      <c r="AV956" s="1" t="str">
        <f t="shared" si="14"/>
        <v>yes</v>
      </c>
    </row>
    <row r="957" spans="1:48" ht="14.25" hidden="1" customHeight="1">
      <c r="A957" s="7">
        <v>50</v>
      </c>
      <c r="B957" s="8" t="s">
        <v>228</v>
      </c>
      <c r="C957" s="8" t="s">
        <v>199</v>
      </c>
      <c r="D957" s="9" t="s">
        <v>50</v>
      </c>
      <c r="E957" s="9" t="s">
        <v>51</v>
      </c>
      <c r="F957" s="9" t="s">
        <v>128</v>
      </c>
      <c r="G957" s="9">
        <v>1000</v>
      </c>
      <c r="H957" s="10">
        <v>0.63700000000000001</v>
      </c>
      <c r="I957" s="10">
        <v>0.54900000000000004</v>
      </c>
      <c r="J957" s="10">
        <v>0.22700000000000001</v>
      </c>
      <c r="K957" s="10">
        <v>0.93700000000000006</v>
      </c>
      <c r="L957" s="10">
        <v>7.3999999999999996E-2</v>
      </c>
      <c r="M957" s="10">
        <v>0.41399999999999998</v>
      </c>
      <c r="N957" s="10">
        <v>0.84</v>
      </c>
      <c r="O957" s="9">
        <v>16303.53</v>
      </c>
      <c r="P957" s="9">
        <v>349</v>
      </c>
      <c r="Q957" s="9" t="s">
        <v>55</v>
      </c>
      <c r="R957" s="9">
        <v>3627</v>
      </c>
      <c r="S957" s="11">
        <v>10567</v>
      </c>
      <c r="T957" s="9" t="s">
        <v>229</v>
      </c>
      <c r="U957" s="9" t="s">
        <v>230</v>
      </c>
      <c r="V957" s="11">
        <v>6706</v>
      </c>
      <c r="W957" s="11">
        <v>85083</v>
      </c>
      <c r="X957" s="11">
        <v>92394</v>
      </c>
      <c r="Y957" s="11">
        <v>75546</v>
      </c>
      <c r="Z957" s="11">
        <v>69570</v>
      </c>
      <c r="AA957" s="11">
        <v>7022</v>
      </c>
      <c r="AB957" s="11">
        <v>18182</v>
      </c>
      <c r="AC957" s="9" t="s">
        <v>54</v>
      </c>
      <c r="AD957" s="10">
        <v>0.56899999999999995</v>
      </c>
      <c r="AE957" s="10">
        <v>0.45</v>
      </c>
      <c r="AF957" s="10">
        <v>0.435</v>
      </c>
      <c r="AG957" s="9">
        <v>663.67</v>
      </c>
      <c r="AH957" s="9">
        <v>851.33</v>
      </c>
      <c r="AI957" s="9">
        <v>24.57</v>
      </c>
      <c r="AJ957" s="9">
        <v>19.151</v>
      </c>
      <c r="AK957" s="9">
        <v>0.77956000000000003</v>
      </c>
      <c r="AL957" s="10">
        <v>6.0000000000000001E-3</v>
      </c>
      <c r="AM957" s="10">
        <v>0.46500000000000002</v>
      </c>
      <c r="AN957" s="10">
        <v>4.4999999999999998E-2</v>
      </c>
      <c r="AO957" s="10">
        <v>0.41899999999999998</v>
      </c>
      <c r="AP957" s="10">
        <v>0.61099999999999999</v>
      </c>
      <c r="AQ957" s="9">
        <v>17220</v>
      </c>
      <c r="AR957" s="9">
        <v>0.52100000000000002</v>
      </c>
      <c r="AS957" s="10">
        <v>0.192</v>
      </c>
      <c r="AT957" s="10">
        <v>6.8000000000000005E-2</v>
      </c>
      <c r="AU957" s="16">
        <v>0.65746219592373434</v>
      </c>
      <c r="AV957" s="1" t="str">
        <f t="shared" si="14"/>
        <v>yes</v>
      </c>
    </row>
    <row r="958" spans="1:48" ht="14.25" hidden="1" customHeight="1">
      <c r="A958" s="7">
        <v>321</v>
      </c>
      <c r="B958" s="8" t="s">
        <v>757</v>
      </c>
      <c r="C958" s="8" t="s">
        <v>732</v>
      </c>
      <c r="D958" s="9" t="s">
        <v>50</v>
      </c>
      <c r="E958" s="9" t="s">
        <v>51</v>
      </c>
      <c r="F958" s="9" t="s">
        <v>128</v>
      </c>
      <c r="G958" s="9">
        <v>1010</v>
      </c>
      <c r="H958" s="10">
        <v>0.502</v>
      </c>
      <c r="I958" s="10">
        <v>0.45100000000000001</v>
      </c>
      <c r="J958" s="10">
        <v>0.27300000000000002</v>
      </c>
      <c r="K958" s="10">
        <v>0.86299999999999999</v>
      </c>
      <c r="L958" s="10">
        <v>0.24</v>
      </c>
      <c r="M958" s="10">
        <v>0.253</v>
      </c>
      <c r="N958" s="10">
        <v>0.72</v>
      </c>
      <c r="O958" s="9">
        <v>16481.87</v>
      </c>
      <c r="P958" s="9">
        <v>824</v>
      </c>
      <c r="Q958" s="9">
        <v>29</v>
      </c>
      <c r="R958" s="9">
        <v>2863</v>
      </c>
      <c r="S958" s="11">
        <v>12646</v>
      </c>
      <c r="T958" s="9" t="s">
        <v>758</v>
      </c>
      <c r="U958" s="9" t="s">
        <v>492</v>
      </c>
      <c r="V958" s="11">
        <v>8437</v>
      </c>
      <c r="W958" s="11">
        <v>71681</v>
      </c>
      <c r="X958" s="11">
        <v>85176</v>
      </c>
      <c r="Y958" s="11">
        <v>66717</v>
      </c>
      <c r="Z958" s="11">
        <v>58284</v>
      </c>
      <c r="AA958" s="11">
        <v>9482</v>
      </c>
      <c r="AB958" s="11">
        <v>24132</v>
      </c>
      <c r="AC958" s="9" t="s">
        <v>377</v>
      </c>
      <c r="AD958" s="10">
        <v>0.245</v>
      </c>
      <c r="AE958" s="10">
        <v>0.41</v>
      </c>
      <c r="AF958" s="10">
        <v>0.35399999999999998</v>
      </c>
      <c r="AG958" s="9">
        <v>912.33</v>
      </c>
      <c r="AH958" s="9">
        <v>1571.67</v>
      </c>
      <c r="AI958" s="9">
        <v>18.07</v>
      </c>
      <c r="AJ958" s="9">
        <v>10.487</v>
      </c>
      <c r="AK958" s="9">
        <v>0.58048999999999995</v>
      </c>
      <c r="AL958" s="10">
        <v>2.5999999999999999E-2</v>
      </c>
      <c r="AM958" s="10">
        <v>0.436</v>
      </c>
      <c r="AN958" s="10">
        <v>6.8000000000000005E-2</v>
      </c>
      <c r="AO958" s="10">
        <v>0.158</v>
      </c>
      <c r="AP958" s="10">
        <v>0.14299999999999999</v>
      </c>
      <c r="AQ958" s="9">
        <v>20063</v>
      </c>
      <c r="AR958" s="9">
        <v>0.54600000000000004</v>
      </c>
      <c r="AS958" s="10" t="s">
        <v>197</v>
      </c>
      <c r="AT958" s="10">
        <v>0.25700000000000001</v>
      </c>
      <c r="AU958" s="16">
        <v>0.64683053040103489</v>
      </c>
      <c r="AV958" s="1" t="str">
        <f t="shared" si="14"/>
        <v>yes</v>
      </c>
    </row>
    <row r="959" spans="1:48" ht="14.25" hidden="1" customHeight="1">
      <c r="A959" s="7">
        <v>955</v>
      </c>
      <c r="B959" s="8" t="s">
        <v>1068</v>
      </c>
      <c r="C959" s="8" t="s">
        <v>1703</v>
      </c>
      <c r="D959" s="9" t="s">
        <v>50</v>
      </c>
      <c r="E959" s="9" t="s">
        <v>59</v>
      </c>
      <c r="F959" s="9" t="s">
        <v>442</v>
      </c>
      <c r="G959" s="9">
        <v>1120.5</v>
      </c>
      <c r="H959" s="10">
        <v>0.59499999999999997</v>
      </c>
      <c r="I959" s="10">
        <v>0.57299999999999995</v>
      </c>
      <c r="J959" s="10">
        <v>0.435</v>
      </c>
      <c r="K959" s="10">
        <v>0.76500000000000001</v>
      </c>
      <c r="L959" s="10">
        <v>5.7000000000000002E-2</v>
      </c>
      <c r="M959" s="10">
        <v>0.28299999999999997</v>
      </c>
      <c r="N959" s="10">
        <v>0.82</v>
      </c>
      <c r="O959" s="9">
        <v>2598.87</v>
      </c>
      <c r="P959" s="9">
        <v>372</v>
      </c>
      <c r="Q959" s="9" t="s">
        <v>55</v>
      </c>
      <c r="R959" s="9">
        <v>598</v>
      </c>
      <c r="S959" s="9" t="s">
        <v>55</v>
      </c>
      <c r="T959" s="9" t="s">
        <v>55</v>
      </c>
      <c r="U959" s="9" t="s">
        <v>55</v>
      </c>
      <c r="V959" s="9" t="s">
        <v>55</v>
      </c>
      <c r="W959" s="9">
        <v>75429</v>
      </c>
      <c r="X959" s="9">
        <v>91107</v>
      </c>
      <c r="Y959" s="9">
        <v>77337</v>
      </c>
      <c r="Z959" s="9">
        <v>60174</v>
      </c>
      <c r="AA959" s="11">
        <v>31528</v>
      </c>
      <c r="AB959" s="11">
        <v>31528</v>
      </c>
      <c r="AC959" s="9" t="s">
        <v>55</v>
      </c>
      <c r="AD959" s="10">
        <v>0.56499999999999995</v>
      </c>
      <c r="AE959" s="10">
        <v>0.26</v>
      </c>
      <c r="AF959" s="10">
        <v>0.23899999999999999</v>
      </c>
      <c r="AG959" s="9">
        <v>153</v>
      </c>
      <c r="AH959" s="9">
        <v>202.67</v>
      </c>
      <c r="AI959" s="9">
        <v>16.989999999999998</v>
      </c>
      <c r="AJ959" s="9">
        <v>12.823</v>
      </c>
      <c r="AK959" s="9">
        <v>0.75492999999999999</v>
      </c>
      <c r="AL959" s="9" t="s">
        <v>55</v>
      </c>
      <c r="AM959" s="9" t="s">
        <v>55</v>
      </c>
      <c r="AN959" s="10">
        <v>4.4999999999999998E-2</v>
      </c>
      <c r="AO959" s="10">
        <v>0.189</v>
      </c>
      <c r="AP959" s="10">
        <v>0.20399999999999999</v>
      </c>
      <c r="AQ959" s="9">
        <v>2821</v>
      </c>
      <c r="AR959" s="9" t="s">
        <v>55</v>
      </c>
      <c r="AS959" s="9">
        <v>1.4999999999999999E-2</v>
      </c>
      <c r="AT959" s="9">
        <v>0.03</v>
      </c>
      <c r="AU959" s="16" t="s">
        <v>2055</v>
      </c>
      <c r="AV959" s="1" t="str">
        <f t="shared" si="14"/>
        <v>no</v>
      </c>
    </row>
    <row r="960" spans="1:48" ht="14.25" hidden="1" customHeight="1">
      <c r="A960" s="7">
        <v>956</v>
      </c>
      <c r="B960" s="8" t="s">
        <v>1714</v>
      </c>
      <c r="C960" s="8" t="s">
        <v>1715</v>
      </c>
      <c r="D960" s="9" t="s">
        <v>91</v>
      </c>
      <c r="E960" s="9" t="s">
        <v>59</v>
      </c>
      <c r="F960" s="9" t="s">
        <v>165</v>
      </c>
      <c r="G960" s="9" t="s">
        <v>55</v>
      </c>
      <c r="H960" s="10">
        <v>0.67700000000000005</v>
      </c>
      <c r="I960" s="10">
        <v>0.67200000000000004</v>
      </c>
      <c r="J960" s="10">
        <v>0.60599999999999998</v>
      </c>
      <c r="K960" s="10">
        <v>0.879</v>
      </c>
      <c r="L960" s="10">
        <v>3.4000000000000002E-2</v>
      </c>
      <c r="M960" s="10">
        <v>0.13</v>
      </c>
      <c r="N960" s="10">
        <v>0.82</v>
      </c>
      <c r="O960" s="9">
        <v>786.05</v>
      </c>
      <c r="P960" s="9">
        <v>39</v>
      </c>
      <c r="Q960" s="9" t="s">
        <v>55</v>
      </c>
      <c r="R960" s="9">
        <v>216</v>
      </c>
      <c r="S960" s="9" t="s">
        <v>55</v>
      </c>
      <c r="T960" s="9" t="s">
        <v>55</v>
      </c>
      <c r="U960" s="9" t="s">
        <v>55</v>
      </c>
      <c r="V960" s="9" t="s">
        <v>55</v>
      </c>
      <c r="W960" s="11" t="s">
        <v>55</v>
      </c>
      <c r="X960" s="11" t="s">
        <v>55</v>
      </c>
      <c r="Y960" s="11" t="s">
        <v>55</v>
      </c>
      <c r="Z960" s="11" t="s">
        <v>55</v>
      </c>
      <c r="AA960" s="11">
        <v>48220</v>
      </c>
      <c r="AB960" s="11">
        <v>48220</v>
      </c>
      <c r="AC960" s="9" t="s">
        <v>55</v>
      </c>
      <c r="AD960" s="10">
        <v>0.42899999999999999</v>
      </c>
      <c r="AE960" s="10">
        <v>0.21</v>
      </c>
      <c r="AF960" s="10">
        <v>0.21099999999999999</v>
      </c>
      <c r="AG960" s="9">
        <v>74.33</v>
      </c>
      <c r="AH960" s="9">
        <v>179.33</v>
      </c>
      <c r="AI960" s="9">
        <v>10.57</v>
      </c>
      <c r="AJ960" s="9">
        <v>4.383</v>
      </c>
      <c r="AK960" s="9">
        <v>0.41449999999999998</v>
      </c>
      <c r="AL960" s="9" t="s">
        <v>55</v>
      </c>
      <c r="AM960" s="9" t="s">
        <v>55</v>
      </c>
      <c r="AN960" s="10">
        <v>0.115</v>
      </c>
      <c r="AO960" s="10">
        <v>0.16200000000000001</v>
      </c>
      <c r="AP960" s="10">
        <v>6.3E-2</v>
      </c>
      <c r="AQ960" s="9">
        <v>801</v>
      </c>
      <c r="AR960" s="9" t="s">
        <v>55</v>
      </c>
      <c r="AS960" s="10" t="s">
        <v>1716</v>
      </c>
      <c r="AT960" s="9">
        <v>0.248</v>
      </c>
      <c r="AU960" s="16" t="s">
        <v>2055</v>
      </c>
      <c r="AV960" s="1" t="str">
        <f t="shared" si="14"/>
        <v>no</v>
      </c>
    </row>
    <row r="961" spans="1:48" ht="14.25" hidden="1" customHeight="1">
      <c r="A961" s="7">
        <v>957</v>
      </c>
      <c r="B961" s="8" t="s">
        <v>1717</v>
      </c>
      <c r="C961" s="8" t="s">
        <v>1715</v>
      </c>
      <c r="D961" s="9" t="s">
        <v>91</v>
      </c>
      <c r="E961" s="9" t="s">
        <v>59</v>
      </c>
      <c r="F961" s="9" t="s">
        <v>1718</v>
      </c>
      <c r="G961" s="9" t="s">
        <v>55</v>
      </c>
      <c r="H961" s="10">
        <v>0.42899999999999999</v>
      </c>
      <c r="I961" s="9">
        <v>0.35699999999999998</v>
      </c>
      <c r="J961" s="9">
        <v>0.214</v>
      </c>
      <c r="K961" s="10">
        <v>0.88200000000000001</v>
      </c>
      <c r="L961" s="9">
        <v>0.23100000000000001</v>
      </c>
      <c r="M961" s="10">
        <v>0.61799999999999999</v>
      </c>
      <c r="N961" s="10">
        <v>0.35</v>
      </c>
      <c r="O961" s="9">
        <v>123.3</v>
      </c>
      <c r="P961" s="9">
        <v>8</v>
      </c>
      <c r="Q961" s="9" t="s">
        <v>55</v>
      </c>
      <c r="R961" s="9">
        <v>23</v>
      </c>
      <c r="S961" s="9" t="s">
        <v>55</v>
      </c>
      <c r="T961" s="9" t="s">
        <v>55</v>
      </c>
      <c r="U961" s="9" t="s">
        <v>55</v>
      </c>
      <c r="V961" s="9" t="s">
        <v>55</v>
      </c>
      <c r="W961" s="9" t="s">
        <v>55</v>
      </c>
      <c r="X961" s="9" t="s">
        <v>55</v>
      </c>
      <c r="Y961" s="9" t="s">
        <v>55</v>
      </c>
      <c r="Z961" s="9" t="s">
        <v>55</v>
      </c>
      <c r="AA961" s="11">
        <v>24246</v>
      </c>
      <c r="AB961" s="11">
        <v>24246</v>
      </c>
      <c r="AC961" s="9" t="s">
        <v>55</v>
      </c>
      <c r="AD961" s="10" t="s">
        <v>55</v>
      </c>
      <c r="AE961" s="10">
        <v>0.43</v>
      </c>
      <c r="AF961" s="10">
        <v>0.44400000000000001</v>
      </c>
      <c r="AG961" s="9">
        <v>27.33</v>
      </c>
      <c r="AH961" s="9">
        <v>18</v>
      </c>
      <c r="AI961" s="9">
        <v>4.51</v>
      </c>
      <c r="AJ961" s="9">
        <v>6.85</v>
      </c>
      <c r="AK961" s="9">
        <v>1.5185200000000001</v>
      </c>
      <c r="AL961" s="9" t="s">
        <v>55</v>
      </c>
      <c r="AM961" s="9" t="s">
        <v>55</v>
      </c>
      <c r="AN961" s="10">
        <v>0</v>
      </c>
      <c r="AO961" s="10">
        <v>9.9000000000000005E-2</v>
      </c>
      <c r="AP961" s="10">
        <v>6.3E-2</v>
      </c>
      <c r="AQ961" s="9">
        <v>152</v>
      </c>
      <c r="AR961" s="9" t="s">
        <v>55</v>
      </c>
      <c r="AS961" s="9" t="s">
        <v>300</v>
      </c>
      <c r="AT961" s="10">
        <v>0.42899999999999999</v>
      </c>
      <c r="AU961" s="16" t="s">
        <v>2055</v>
      </c>
      <c r="AV961" s="1" t="str">
        <f t="shared" si="14"/>
        <v>no</v>
      </c>
    </row>
    <row r="962" spans="1:48" ht="14.25" hidden="1" customHeight="1">
      <c r="A962" s="7">
        <v>958</v>
      </c>
      <c r="B962" s="8" t="s">
        <v>1719</v>
      </c>
      <c r="C962" s="8" t="s">
        <v>1715</v>
      </c>
      <c r="D962" s="9" t="s">
        <v>69</v>
      </c>
      <c r="E962" s="9" t="s">
        <v>59</v>
      </c>
      <c r="F962" s="9" t="s">
        <v>354</v>
      </c>
      <c r="G962" s="9">
        <v>1145</v>
      </c>
      <c r="H962" s="10">
        <v>0.57899999999999996</v>
      </c>
      <c r="I962" s="10">
        <v>0.56799999999999995</v>
      </c>
      <c r="J962" s="10">
        <v>0.47499999999999998</v>
      </c>
      <c r="K962" s="10">
        <v>0.84899999999999998</v>
      </c>
      <c r="L962" s="10">
        <v>0.30199999999999999</v>
      </c>
      <c r="M962" s="10">
        <v>0.49199999999999999</v>
      </c>
      <c r="N962" s="10">
        <v>0.79</v>
      </c>
      <c r="O962" s="9">
        <v>3081.95</v>
      </c>
      <c r="P962" s="9">
        <v>133</v>
      </c>
      <c r="Q962" s="9" t="s">
        <v>55</v>
      </c>
      <c r="R962" s="9">
        <v>516</v>
      </c>
      <c r="S962" s="9" t="s">
        <v>55</v>
      </c>
      <c r="T962" s="9" t="s">
        <v>55</v>
      </c>
      <c r="U962" s="9" t="s">
        <v>55</v>
      </c>
      <c r="V962" s="9" t="s">
        <v>55</v>
      </c>
      <c r="W962" s="11">
        <v>79257</v>
      </c>
      <c r="X962" s="11">
        <v>101547</v>
      </c>
      <c r="Y962" s="11">
        <v>75177</v>
      </c>
      <c r="Z962" s="11">
        <v>65943</v>
      </c>
      <c r="AA962" s="11">
        <v>37536</v>
      </c>
      <c r="AB962" s="11">
        <v>37536</v>
      </c>
      <c r="AC962" s="9" t="s">
        <v>55</v>
      </c>
      <c r="AD962" s="10">
        <v>0.51900000000000002</v>
      </c>
      <c r="AE962" s="10">
        <v>0.23</v>
      </c>
      <c r="AF962" s="10">
        <v>0.22500000000000001</v>
      </c>
      <c r="AG962" s="9">
        <v>112.33</v>
      </c>
      <c r="AH962" s="9">
        <v>197.67</v>
      </c>
      <c r="AI962" s="9">
        <v>27.44</v>
      </c>
      <c r="AJ962" s="9">
        <v>15.592000000000001</v>
      </c>
      <c r="AK962" s="9">
        <v>0.56830000000000003</v>
      </c>
      <c r="AL962" s="9" t="s">
        <v>55</v>
      </c>
      <c r="AM962" s="9" t="s">
        <v>55</v>
      </c>
      <c r="AN962" s="10">
        <v>6.0000000000000001E-3</v>
      </c>
      <c r="AO962" s="10">
        <v>0.158</v>
      </c>
      <c r="AP962" s="10">
        <v>6.3E-2</v>
      </c>
      <c r="AQ962" s="9">
        <v>4006</v>
      </c>
      <c r="AR962" s="9" t="s">
        <v>55</v>
      </c>
      <c r="AS962" s="9" t="s">
        <v>277</v>
      </c>
      <c r="AT962" s="10">
        <v>6.0999999999999999E-2</v>
      </c>
      <c r="AU962" s="16" t="s">
        <v>2055</v>
      </c>
      <c r="AV962" s="1" t="str">
        <f t="shared" si="14"/>
        <v>no</v>
      </c>
    </row>
    <row r="963" spans="1:48" ht="14.25" hidden="1" customHeight="1">
      <c r="A963" s="7">
        <v>959</v>
      </c>
      <c r="B963" s="8" t="s">
        <v>1720</v>
      </c>
      <c r="C963" s="8" t="s">
        <v>1715</v>
      </c>
      <c r="D963" s="9" t="s">
        <v>69</v>
      </c>
      <c r="E963" s="9" t="s">
        <v>59</v>
      </c>
      <c r="F963" s="9" t="s">
        <v>276</v>
      </c>
      <c r="G963" s="9" t="s">
        <v>55</v>
      </c>
      <c r="H963" s="10">
        <v>0.25</v>
      </c>
      <c r="I963" s="10">
        <v>0.25</v>
      </c>
      <c r="J963" s="10">
        <v>0.25</v>
      </c>
      <c r="K963" s="10">
        <v>0.35899999999999999</v>
      </c>
      <c r="L963" s="10">
        <v>3.7999999999999999E-2</v>
      </c>
      <c r="M963" s="10">
        <v>0.91800000000000004</v>
      </c>
      <c r="N963" s="10">
        <v>0.6</v>
      </c>
      <c r="O963" s="9">
        <v>500.8</v>
      </c>
      <c r="P963" s="9">
        <v>163</v>
      </c>
      <c r="Q963" s="9" t="s">
        <v>55</v>
      </c>
      <c r="R963" s="9">
        <v>83</v>
      </c>
      <c r="S963" s="11" t="s">
        <v>55</v>
      </c>
      <c r="T963" s="9" t="s">
        <v>55</v>
      </c>
      <c r="U963" s="9" t="s">
        <v>55</v>
      </c>
      <c r="V963" s="11" t="s">
        <v>55</v>
      </c>
      <c r="W963" s="11" t="s">
        <v>55</v>
      </c>
      <c r="X963" s="11" t="s">
        <v>55</v>
      </c>
      <c r="Y963" s="11" t="s">
        <v>55</v>
      </c>
      <c r="Z963" s="11" t="s">
        <v>55</v>
      </c>
      <c r="AA963" s="11">
        <v>15476</v>
      </c>
      <c r="AB963" s="11">
        <v>15476</v>
      </c>
      <c r="AC963" s="9" t="s">
        <v>55</v>
      </c>
      <c r="AD963" s="10" t="s">
        <v>55</v>
      </c>
      <c r="AE963" s="10">
        <v>0.2</v>
      </c>
      <c r="AF963" s="10">
        <v>0.51300000000000001</v>
      </c>
      <c r="AG963" s="9">
        <v>41.33</v>
      </c>
      <c r="AH963" s="9">
        <v>32</v>
      </c>
      <c r="AI963" s="9">
        <v>12.12</v>
      </c>
      <c r="AJ963" s="9">
        <v>15.65</v>
      </c>
      <c r="AK963" s="9">
        <v>1.2916700000000001</v>
      </c>
      <c r="AL963" s="10" t="s">
        <v>55</v>
      </c>
      <c r="AM963" s="10" t="s">
        <v>55</v>
      </c>
      <c r="AN963" s="10">
        <v>0</v>
      </c>
      <c r="AO963" s="10">
        <v>0.13500000000000001</v>
      </c>
      <c r="AP963" s="10">
        <v>6.3E-2</v>
      </c>
      <c r="AQ963" s="9">
        <v>512</v>
      </c>
      <c r="AR963" s="9" t="s">
        <v>55</v>
      </c>
      <c r="AS963" s="10" t="s">
        <v>1721</v>
      </c>
      <c r="AT963" s="9">
        <v>0.25</v>
      </c>
      <c r="AU963" s="16" t="s">
        <v>2055</v>
      </c>
      <c r="AV963" s="1" t="str">
        <f t="shared" si="14"/>
        <v>no</v>
      </c>
    </row>
    <row r="964" spans="1:48" ht="14.25" hidden="1" customHeight="1">
      <c r="A964" s="7">
        <v>960</v>
      </c>
      <c r="B964" s="8" t="s">
        <v>1722</v>
      </c>
      <c r="C964" s="8" t="s">
        <v>1715</v>
      </c>
      <c r="D964" s="9" t="s">
        <v>58</v>
      </c>
      <c r="E964" s="9" t="s">
        <v>59</v>
      </c>
      <c r="F964" s="9" t="s">
        <v>147</v>
      </c>
      <c r="G964" s="9" t="s">
        <v>55</v>
      </c>
      <c r="H964" s="10">
        <v>0.41</v>
      </c>
      <c r="I964" s="10">
        <v>0.378</v>
      </c>
      <c r="J964" s="10">
        <v>0.33600000000000002</v>
      </c>
      <c r="K964" s="10">
        <v>0.69</v>
      </c>
      <c r="L964" s="10">
        <v>4.4999999999999998E-2</v>
      </c>
      <c r="M964" s="10">
        <v>0.313</v>
      </c>
      <c r="N964" s="10">
        <v>0.66</v>
      </c>
      <c r="O964" s="9">
        <v>847.9</v>
      </c>
      <c r="P964" s="9">
        <v>60</v>
      </c>
      <c r="Q964" s="9" t="s">
        <v>55</v>
      </c>
      <c r="R964" s="9">
        <v>116</v>
      </c>
      <c r="S964" s="9" t="s">
        <v>55</v>
      </c>
      <c r="T964" s="9" t="s">
        <v>55</v>
      </c>
      <c r="U964" s="9" t="s">
        <v>55</v>
      </c>
      <c r="V964" s="9" t="s">
        <v>55</v>
      </c>
      <c r="W964" s="11">
        <v>54331</v>
      </c>
      <c r="X964" s="11">
        <v>61740</v>
      </c>
      <c r="Y964" s="9">
        <v>51867</v>
      </c>
      <c r="Z964" s="9">
        <v>46296</v>
      </c>
      <c r="AA964" s="11">
        <v>35340</v>
      </c>
      <c r="AB964" s="11">
        <v>35340</v>
      </c>
      <c r="AC964" s="9" t="s">
        <v>55</v>
      </c>
      <c r="AD964" s="10">
        <v>0.34499999999999997</v>
      </c>
      <c r="AE964" s="10">
        <v>0.39</v>
      </c>
      <c r="AF964" s="10">
        <v>0.38200000000000001</v>
      </c>
      <c r="AG964" s="9">
        <v>38.67</v>
      </c>
      <c r="AH964" s="9">
        <v>53.67</v>
      </c>
      <c r="AI964" s="9">
        <v>21.93</v>
      </c>
      <c r="AJ964" s="9">
        <v>15.798999999999999</v>
      </c>
      <c r="AK964" s="9">
        <v>0.72050000000000003</v>
      </c>
      <c r="AL964" s="9" t="s">
        <v>55</v>
      </c>
      <c r="AM964" s="9" t="s">
        <v>55</v>
      </c>
      <c r="AN964" s="10">
        <v>2.5000000000000001E-2</v>
      </c>
      <c r="AO964" s="10">
        <v>9.6000000000000002E-2</v>
      </c>
      <c r="AP964" s="10">
        <v>6.3E-2</v>
      </c>
      <c r="AQ964" s="9">
        <v>864</v>
      </c>
      <c r="AR964" s="9" t="s">
        <v>55</v>
      </c>
      <c r="AS964" s="9" t="s">
        <v>244</v>
      </c>
      <c r="AT964" s="10">
        <v>6.5000000000000002E-2</v>
      </c>
      <c r="AU964" s="16" t="s">
        <v>2055</v>
      </c>
      <c r="AV964" s="1" t="str">
        <f t="shared" si="14"/>
        <v>no</v>
      </c>
    </row>
    <row r="965" spans="1:48" ht="14.25" hidden="1" customHeight="1">
      <c r="A965" s="7">
        <v>961</v>
      </c>
      <c r="B965" s="8" t="s">
        <v>1723</v>
      </c>
      <c r="C965" s="8" t="s">
        <v>1715</v>
      </c>
      <c r="D965" s="9" t="s">
        <v>58</v>
      </c>
      <c r="E965" s="9" t="s">
        <v>51</v>
      </c>
      <c r="F965" s="9" t="s">
        <v>379</v>
      </c>
      <c r="G965" s="9">
        <v>990</v>
      </c>
      <c r="H965" s="10">
        <v>0.34200000000000003</v>
      </c>
      <c r="I965" s="10">
        <v>0.28399999999999997</v>
      </c>
      <c r="J965" s="10">
        <v>0.161</v>
      </c>
      <c r="K965" s="10">
        <v>0.88</v>
      </c>
      <c r="L965" s="10">
        <v>0.31</v>
      </c>
      <c r="M965" s="10">
        <v>0.43</v>
      </c>
      <c r="N965" s="10">
        <v>0.68</v>
      </c>
      <c r="O965" s="9">
        <v>1178.3</v>
      </c>
      <c r="P965" s="9">
        <v>69</v>
      </c>
      <c r="Q965" s="9" t="s">
        <v>55</v>
      </c>
      <c r="R965" s="9">
        <v>327</v>
      </c>
      <c r="S965" s="9">
        <v>15748</v>
      </c>
      <c r="T965" s="9" t="s">
        <v>55</v>
      </c>
      <c r="U965" s="9" t="s">
        <v>248</v>
      </c>
      <c r="V965" s="9">
        <v>9189</v>
      </c>
      <c r="W965" s="11">
        <v>62480</v>
      </c>
      <c r="X965" s="11">
        <v>74610</v>
      </c>
      <c r="Y965" s="11">
        <v>55197</v>
      </c>
      <c r="Z965" s="11">
        <v>46611</v>
      </c>
      <c r="AA965" s="9">
        <v>11018</v>
      </c>
      <c r="AB965" s="9">
        <v>23714</v>
      </c>
      <c r="AC965" s="9" t="s">
        <v>55</v>
      </c>
      <c r="AD965" s="10">
        <v>0.25900000000000001</v>
      </c>
      <c r="AE965" s="10">
        <v>0.54</v>
      </c>
      <c r="AF965" s="10">
        <v>0.503</v>
      </c>
      <c r="AG965" s="9">
        <v>43</v>
      </c>
      <c r="AH965" s="9">
        <v>91.33</v>
      </c>
      <c r="AI965" s="9">
        <v>27.4</v>
      </c>
      <c r="AJ965" s="9">
        <v>12.901</v>
      </c>
      <c r="AK965" s="9">
        <v>0.4708</v>
      </c>
      <c r="AL965" s="9">
        <v>0</v>
      </c>
      <c r="AM965" s="9">
        <v>0.41199999999999998</v>
      </c>
      <c r="AN965" s="10">
        <v>7.0000000000000001E-3</v>
      </c>
      <c r="AO965" s="10">
        <v>0.107</v>
      </c>
      <c r="AP965" s="10">
        <v>6.3E-2</v>
      </c>
      <c r="AQ965" s="9">
        <v>1514</v>
      </c>
      <c r="AR965" s="9">
        <v>7.4999999999999997E-2</v>
      </c>
      <c r="AS965" s="9" t="s">
        <v>1167</v>
      </c>
      <c r="AT965" s="10">
        <v>8.3000000000000004E-2</v>
      </c>
      <c r="AU965" s="16">
        <v>0.93023255813953487</v>
      </c>
      <c r="AV965" s="1" t="str">
        <f t="shared" si="14"/>
        <v>no</v>
      </c>
    </row>
    <row r="966" spans="1:48" ht="14.25" hidden="1" customHeight="1">
      <c r="A966" s="7">
        <v>962</v>
      </c>
      <c r="B966" s="8" t="s">
        <v>1724</v>
      </c>
      <c r="C966" s="8" t="s">
        <v>1715</v>
      </c>
      <c r="D966" s="9" t="s">
        <v>91</v>
      </c>
      <c r="E966" s="9" t="s">
        <v>59</v>
      </c>
      <c r="F966" s="9" t="s">
        <v>102</v>
      </c>
      <c r="G966" s="9" t="s">
        <v>55</v>
      </c>
      <c r="H966" s="10">
        <v>0.60899999999999999</v>
      </c>
      <c r="I966" s="10">
        <v>0.60899999999999999</v>
      </c>
      <c r="J966" s="10">
        <v>0.5</v>
      </c>
      <c r="K966" s="10">
        <v>1</v>
      </c>
      <c r="L966" s="10">
        <v>5.2999999999999999E-2</v>
      </c>
      <c r="M966" s="10">
        <v>0.41699999999999998</v>
      </c>
      <c r="N966" s="10">
        <v>0.74</v>
      </c>
      <c r="O966" s="9">
        <v>183.04</v>
      </c>
      <c r="P966" s="9" t="s">
        <v>55</v>
      </c>
      <c r="Q966" s="9" t="s">
        <v>55</v>
      </c>
      <c r="R966" s="9">
        <v>77</v>
      </c>
      <c r="S966" s="9" t="s">
        <v>55</v>
      </c>
      <c r="T966" s="9" t="s">
        <v>55</v>
      </c>
      <c r="U966" s="9" t="s">
        <v>55</v>
      </c>
      <c r="V966" s="9" t="s">
        <v>55</v>
      </c>
      <c r="W966" s="11">
        <v>61118</v>
      </c>
      <c r="X966" s="11">
        <v>47115</v>
      </c>
      <c r="Y966" s="11" t="s">
        <v>55</v>
      </c>
      <c r="Z966" s="11" t="s">
        <v>55</v>
      </c>
      <c r="AA966" s="11">
        <v>39250</v>
      </c>
      <c r="AB966" s="11">
        <v>39250</v>
      </c>
      <c r="AC966" s="9" t="s">
        <v>55</v>
      </c>
      <c r="AD966" s="10">
        <v>0.44400000000000001</v>
      </c>
      <c r="AE966" s="10">
        <v>0.4</v>
      </c>
      <c r="AF966" s="10">
        <v>0.35199999999999998</v>
      </c>
      <c r="AG966" s="9">
        <v>37</v>
      </c>
      <c r="AH966" s="9">
        <v>48.67</v>
      </c>
      <c r="AI966" s="9">
        <v>4.95</v>
      </c>
      <c r="AJ966" s="9">
        <v>3.7610000000000001</v>
      </c>
      <c r="AK966" s="9">
        <v>0.76027</v>
      </c>
      <c r="AL966" s="9" t="s">
        <v>55</v>
      </c>
      <c r="AM966" s="9" t="s">
        <v>55</v>
      </c>
      <c r="AN966" s="10">
        <v>2.1000000000000001E-2</v>
      </c>
      <c r="AO966" s="10">
        <v>6.9000000000000006E-2</v>
      </c>
      <c r="AP966" s="10">
        <v>6.3E-2</v>
      </c>
      <c r="AQ966" s="9">
        <v>189</v>
      </c>
      <c r="AR966" s="9">
        <v>0.121</v>
      </c>
      <c r="AS966" s="9" t="s">
        <v>214</v>
      </c>
      <c r="AT966" s="10">
        <v>0.16500000000000001</v>
      </c>
      <c r="AU966" s="16">
        <v>0.89206066012488849</v>
      </c>
      <c r="AV966" s="1" t="str">
        <f t="shared" ref="AV966:AV1029" si="15">IF(AND(O966&gt;=4000,O966&lt;=25000),"yes","no")</f>
        <v>no</v>
      </c>
    </row>
    <row r="967" spans="1:48" ht="14.25" hidden="1" customHeight="1">
      <c r="A967" s="7">
        <v>963</v>
      </c>
      <c r="B967" s="8" t="s">
        <v>1725</v>
      </c>
      <c r="C967" s="8" t="s">
        <v>1715</v>
      </c>
      <c r="D967" s="9" t="s">
        <v>91</v>
      </c>
      <c r="E967" s="9" t="s">
        <v>59</v>
      </c>
      <c r="F967" s="9" t="s">
        <v>409</v>
      </c>
      <c r="G967" s="9">
        <v>1385</v>
      </c>
      <c r="H967" s="10">
        <v>0.94399999999999995</v>
      </c>
      <c r="I967" s="10">
        <v>0.94</v>
      </c>
      <c r="J967" s="10">
        <v>0.872</v>
      </c>
      <c r="K967" s="10">
        <v>0.99399999999999999</v>
      </c>
      <c r="L967" s="10">
        <v>0.01</v>
      </c>
      <c r="M967" s="10">
        <v>4.2000000000000003E-2</v>
      </c>
      <c r="N967" s="10">
        <v>0.97</v>
      </c>
      <c r="O967" s="9">
        <v>2532.2800000000002</v>
      </c>
      <c r="P967" s="9">
        <v>205</v>
      </c>
      <c r="Q967" s="9">
        <v>7</v>
      </c>
      <c r="R967" s="9">
        <v>800</v>
      </c>
      <c r="S967" s="9" t="s">
        <v>55</v>
      </c>
      <c r="T967" s="9" t="s">
        <v>55</v>
      </c>
      <c r="U967" s="9" t="s">
        <v>55</v>
      </c>
      <c r="V967" s="9" t="s">
        <v>55</v>
      </c>
      <c r="W967" s="11">
        <v>100380</v>
      </c>
      <c r="X967" s="11">
        <v>123363</v>
      </c>
      <c r="Y967" s="11">
        <v>89046</v>
      </c>
      <c r="Z967" s="11">
        <v>78066</v>
      </c>
      <c r="AA967" s="11">
        <v>47828</v>
      </c>
      <c r="AB967" s="11">
        <v>47828</v>
      </c>
      <c r="AC967" s="9" t="s">
        <v>55</v>
      </c>
      <c r="AD967" s="10">
        <v>0.94199999999999995</v>
      </c>
      <c r="AE967" s="10">
        <v>0.15</v>
      </c>
      <c r="AF967" s="10">
        <v>0.13300000000000001</v>
      </c>
      <c r="AG967" s="9">
        <v>318.33</v>
      </c>
      <c r="AH967" s="9">
        <v>726.67</v>
      </c>
      <c r="AI967" s="9">
        <v>7.95</v>
      </c>
      <c r="AJ967" s="9">
        <v>3.4849999999999999</v>
      </c>
      <c r="AK967" s="9">
        <v>0.43807000000000001</v>
      </c>
      <c r="AL967" s="9" t="s">
        <v>55</v>
      </c>
      <c r="AM967" s="9" t="s">
        <v>55</v>
      </c>
      <c r="AN967" s="10">
        <v>0.113</v>
      </c>
      <c r="AO967" s="10">
        <v>0.23300000000000001</v>
      </c>
      <c r="AP967" s="10">
        <v>6.3E-2</v>
      </c>
      <c r="AQ967" s="9">
        <v>2558</v>
      </c>
      <c r="AR967" s="9">
        <v>0.27700000000000002</v>
      </c>
      <c r="AS967" s="10" t="s">
        <v>668</v>
      </c>
      <c r="AT967" s="10">
        <v>2E-3</v>
      </c>
      <c r="AU967" s="16">
        <v>0.78308535630383713</v>
      </c>
      <c r="AV967" s="1" t="str">
        <f t="shared" si="15"/>
        <v>no</v>
      </c>
    </row>
    <row r="968" spans="1:48" ht="14.25" hidden="1" customHeight="1">
      <c r="A968" s="7">
        <v>964</v>
      </c>
      <c r="B968" s="8" t="s">
        <v>1726</v>
      </c>
      <c r="C968" s="8" t="s">
        <v>1715</v>
      </c>
      <c r="D968" s="9" t="s">
        <v>50</v>
      </c>
      <c r="E968" s="9" t="s">
        <v>59</v>
      </c>
      <c r="F968" s="9" t="s">
        <v>205</v>
      </c>
      <c r="G968" s="9" t="s">
        <v>55</v>
      </c>
      <c r="H968" s="10">
        <v>0.55800000000000005</v>
      </c>
      <c r="I968" s="10">
        <v>0.54600000000000004</v>
      </c>
      <c r="J968" s="10">
        <v>0.47399999999999998</v>
      </c>
      <c r="K968" s="10">
        <v>0.73799999999999999</v>
      </c>
      <c r="L968" s="10">
        <v>0.20100000000000001</v>
      </c>
      <c r="M968" s="10">
        <v>0.35799999999999998</v>
      </c>
      <c r="N968" s="10">
        <v>0.74</v>
      </c>
      <c r="O968" s="9">
        <v>3485.51</v>
      </c>
      <c r="P968" s="9">
        <v>596</v>
      </c>
      <c r="Q968" s="9" t="s">
        <v>55</v>
      </c>
      <c r="R968" s="9">
        <v>564</v>
      </c>
      <c r="S968" s="9" t="s">
        <v>55</v>
      </c>
      <c r="T968" s="9" t="s">
        <v>55</v>
      </c>
      <c r="U968" s="9" t="s">
        <v>55</v>
      </c>
      <c r="V968" s="9" t="s">
        <v>55</v>
      </c>
      <c r="W968" s="9">
        <v>70424</v>
      </c>
      <c r="X968" s="9">
        <v>80055</v>
      </c>
      <c r="Y968" s="9">
        <v>68724</v>
      </c>
      <c r="Z968" s="9">
        <v>59562</v>
      </c>
      <c r="AA968" s="11">
        <v>36092</v>
      </c>
      <c r="AB968" s="11">
        <v>36092</v>
      </c>
      <c r="AC968" s="9" t="s">
        <v>55</v>
      </c>
      <c r="AD968" s="10">
        <v>0.40699999999999997</v>
      </c>
      <c r="AE968" s="10">
        <v>0.31</v>
      </c>
      <c r="AF968" s="10">
        <v>0.27300000000000002</v>
      </c>
      <c r="AG968" s="9">
        <v>222.67</v>
      </c>
      <c r="AH968" s="9">
        <v>340.33</v>
      </c>
      <c r="AI968" s="9">
        <v>15.65</v>
      </c>
      <c r="AJ968" s="9">
        <v>10.241</v>
      </c>
      <c r="AK968" s="9">
        <v>0.65425999999999995</v>
      </c>
      <c r="AL968" s="9" t="s">
        <v>55</v>
      </c>
      <c r="AM968" s="9" t="s">
        <v>55</v>
      </c>
      <c r="AN968" s="10">
        <v>0.01</v>
      </c>
      <c r="AO968" s="10">
        <v>0.19700000000000001</v>
      </c>
      <c r="AP968" s="10">
        <v>6.3E-2</v>
      </c>
      <c r="AQ968" s="9">
        <v>3870</v>
      </c>
      <c r="AR968" s="9">
        <v>0.88700000000000001</v>
      </c>
      <c r="AS968" s="10" t="s">
        <v>1727</v>
      </c>
      <c r="AT968" s="10">
        <v>0.152</v>
      </c>
      <c r="AU968" s="16">
        <v>0.52994170641229466</v>
      </c>
      <c r="AV968" s="1" t="str">
        <f t="shared" si="15"/>
        <v>no</v>
      </c>
    </row>
    <row r="969" spans="1:48" ht="14.25" hidden="1" customHeight="1">
      <c r="A969" s="7">
        <v>965</v>
      </c>
      <c r="B969" s="8" t="s">
        <v>1728</v>
      </c>
      <c r="C969" s="8" t="s">
        <v>1715</v>
      </c>
      <c r="D969" s="9" t="s">
        <v>91</v>
      </c>
      <c r="E969" s="9" t="s">
        <v>59</v>
      </c>
      <c r="F969" s="9" t="s">
        <v>296</v>
      </c>
      <c r="G969" s="9" t="s">
        <v>55</v>
      </c>
      <c r="H969" s="10">
        <v>0.75700000000000001</v>
      </c>
      <c r="I969" s="10">
        <v>0.74299999999999999</v>
      </c>
      <c r="J969" s="10">
        <v>0.68500000000000005</v>
      </c>
      <c r="K969" s="10">
        <v>0.84399999999999997</v>
      </c>
      <c r="L969" s="10">
        <v>1.2999999999999999E-2</v>
      </c>
      <c r="M969" s="10">
        <v>0.10299999999999999</v>
      </c>
      <c r="N969" s="10">
        <v>0.87</v>
      </c>
      <c r="O969" s="9">
        <v>2146.6</v>
      </c>
      <c r="P969" s="9">
        <v>66</v>
      </c>
      <c r="Q969" s="9" t="s">
        <v>55</v>
      </c>
      <c r="R969" s="9">
        <v>545</v>
      </c>
      <c r="S969" s="11" t="s">
        <v>55</v>
      </c>
      <c r="T969" s="9" t="s">
        <v>55</v>
      </c>
      <c r="U969" s="9" t="s">
        <v>55</v>
      </c>
      <c r="V969" s="11" t="s">
        <v>55</v>
      </c>
      <c r="W969" s="11">
        <v>80061</v>
      </c>
      <c r="X969" s="11">
        <v>93042</v>
      </c>
      <c r="Y969" s="11">
        <v>73602</v>
      </c>
      <c r="Z969" s="11">
        <v>58356</v>
      </c>
      <c r="AA969" s="11">
        <v>40750</v>
      </c>
      <c r="AB969" s="11">
        <v>40750</v>
      </c>
      <c r="AC969" s="9" t="s">
        <v>55</v>
      </c>
      <c r="AD969" s="10">
        <v>0.56299999999999994</v>
      </c>
      <c r="AE969" s="10">
        <v>0.2</v>
      </c>
      <c r="AF969" s="10">
        <v>0.17199999999999999</v>
      </c>
      <c r="AG969" s="9">
        <v>147</v>
      </c>
      <c r="AH969" s="9">
        <v>242.33</v>
      </c>
      <c r="AI969" s="9">
        <v>14.6</v>
      </c>
      <c r="AJ969" s="9">
        <v>8.8580000000000005</v>
      </c>
      <c r="AK969" s="9">
        <v>0.60660000000000003</v>
      </c>
      <c r="AL969" s="10" t="s">
        <v>55</v>
      </c>
      <c r="AM969" s="10" t="s">
        <v>55</v>
      </c>
      <c r="AN969" s="10">
        <v>4.9000000000000002E-2</v>
      </c>
      <c r="AO969" s="10">
        <v>9.7000000000000003E-2</v>
      </c>
      <c r="AP969" s="10">
        <v>6.3E-2</v>
      </c>
      <c r="AQ969" s="9">
        <v>2367</v>
      </c>
      <c r="AR969" s="9">
        <v>0.22500000000000001</v>
      </c>
      <c r="AS969" s="9" t="s">
        <v>414</v>
      </c>
      <c r="AT969" s="10">
        <v>0.19500000000000001</v>
      </c>
      <c r="AU969" s="16">
        <v>0.81632653061224492</v>
      </c>
      <c r="AV969" s="1" t="str">
        <f t="shared" si="15"/>
        <v>no</v>
      </c>
    </row>
    <row r="970" spans="1:48" ht="14.25" hidden="1" customHeight="1">
      <c r="A970" s="7">
        <v>966</v>
      </c>
      <c r="B970" s="8" t="s">
        <v>1729</v>
      </c>
      <c r="C970" s="8" t="s">
        <v>1715</v>
      </c>
      <c r="D970" s="9" t="s">
        <v>91</v>
      </c>
      <c r="E970" s="9" t="s">
        <v>59</v>
      </c>
      <c r="F970" s="9" t="s">
        <v>102</v>
      </c>
      <c r="G970" s="9" t="s">
        <v>55</v>
      </c>
      <c r="H970" s="10">
        <v>0.34599999999999997</v>
      </c>
      <c r="I970" s="10">
        <v>0.34599999999999997</v>
      </c>
      <c r="J970" s="10">
        <v>0.308</v>
      </c>
      <c r="K970" s="10">
        <v>1</v>
      </c>
      <c r="L970" s="10">
        <v>6.8000000000000005E-2</v>
      </c>
      <c r="M970" s="10">
        <v>0.39</v>
      </c>
      <c r="N970" s="10">
        <v>0.56999999999999995</v>
      </c>
      <c r="O970" s="9">
        <v>112.23</v>
      </c>
      <c r="P970" s="9" t="s">
        <v>55</v>
      </c>
      <c r="Q970" s="9" t="s">
        <v>55</v>
      </c>
      <c r="R970" s="9">
        <v>19</v>
      </c>
      <c r="S970" s="9" t="s">
        <v>55</v>
      </c>
      <c r="T970" s="9" t="s">
        <v>55</v>
      </c>
      <c r="U970" s="9" t="s">
        <v>55</v>
      </c>
      <c r="V970" s="9" t="s">
        <v>55</v>
      </c>
      <c r="W970" s="11" t="s">
        <v>55</v>
      </c>
      <c r="X970" s="11" t="s">
        <v>55</v>
      </c>
      <c r="Y970" s="11" t="s">
        <v>55</v>
      </c>
      <c r="Z970" s="11" t="s">
        <v>55</v>
      </c>
      <c r="AA970" s="11">
        <v>34890</v>
      </c>
      <c r="AB970" s="11">
        <v>34890</v>
      </c>
      <c r="AC970" s="9" t="s">
        <v>55</v>
      </c>
      <c r="AD970" s="10">
        <v>1</v>
      </c>
      <c r="AE970" s="10">
        <v>0.52</v>
      </c>
      <c r="AF970" s="10">
        <v>0.56599999999999995</v>
      </c>
      <c r="AG970" s="9">
        <v>17.329999999999998</v>
      </c>
      <c r="AH970" s="9">
        <v>22</v>
      </c>
      <c r="AI970" s="9">
        <v>6.47</v>
      </c>
      <c r="AJ970" s="9">
        <v>5.101</v>
      </c>
      <c r="AK970" s="9">
        <v>0.78788000000000002</v>
      </c>
      <c r="AL970" s="9" t="s">
        <v>55</v>
      </c>
      <c r="AM970" s="9" t="s">
        <v>55</v>
      </c>
      <c r="AN970" s="10">
        <v>2.5999999999999999E-2</v>
      </c>
      <c r="AO970" s="10">
        <v>7.6999999999999999E-2</v>
      </c>
      <c r="AP970" s="10">
        <v>6.3E-2</v>
      </c>
      <c r="AQ970" s="9">
        <v>117</v>
      </c>
      <c r="AR970" s="9" t="s">
        <v>55</v>
      </c>
      <c r="AS970" s="10" t="s">
        <v>498</v>
      </c>
      <c r="AT970" s="10" t="s">
        <v>1730</v>
      </c>
      <c r="AU970" s="16" t="s">
        <v>2055</v>
      </c>
      <c r="AV970" s="1" t="str">
        <f t="shared" si="15"/>
        <v>no</v>
      </c>
    </row>
    <row r="971" spans="1:48" ht="14.25" hidden="1" customHeight="1">
      <c r="A971" s="7">
        <v>967</v>
      </c>
      <c r="B971" s="8" t="s">
        <v>1731</v>
      </c>
      <c r="C971" s="8" t="s">
        <v>1715</v>
      </c>
      <c r="D971" s="9" t="s">
        <v>63</v>
      </c>
      <c r="E971" s="9" t="s">
        <v>51</v>
      </c>
      <c r="F971" s="9" t="s">
        <v>64</v>
      </c>
      <c r="G971" s="9">
        <v>1195</v>
      </c>
      <c r="H971" s="10">
        <v>0.76700000000000002</v>
      </c>
      <c r="I971" s="10">
        <v>0.75</v>
      </c>
      <c r="J971" s="10">
        <v>0.66400000000000003</v>
      </c>
      <c r="K971" s="10">
        <v>0.85599999999999998</v>
      </c>
      <c r="L971" s="10">
        <v>8.8999999999999996E-2</v>
      </c>
      <c r="M971" s="10">
        <v>0.252</v>
      </c>
      <c r="N971" s="10">
        <v>0.86</v>
      </c>
      <c r="O971" s="9">
        <v>11882.68</v>
      </c>
      <c r="P971" s="9">
        <v>362</v>
      </c>
      <c r="Q971" s="9">
        <v>224</v>
      </c>
      <c r="R971" s="9">
        <v>2496</v>
      </c>
      <c r="S971" s="11">
        <v>27392</v>
      </c>
      <c r="T971" s="9" t="s">
        <v>120</v>
      </c>
      <c r="U971" s="9" t="s">
        <v>1732</v>
      </c>
      <c r="V971" s="11">
        <v>17130</v>
      </c>
      <c r="W971" s="11">
        <v>97867</v>
      </c>
      <c r="X971" s="11">
        <v>118908</v>
      </c>
      <c r="Y971" s="11">
        <v>90531</v>
      </c>
      <c r="Z971" s="11">
        <v>73881</v>
      </c>
      <c r="AA971" s="11">
        <v>16768</v>
      </c>
      <c r="AB971" s="11">
        <v>39160</v>
      </c>
      <c r="AC971" s="9" t="s">
        <v>1733</v>
      </c>
      <c r="AD971" s="10">
        <v>0.75800000000000001</v>
      </c>
      <c r="AE971" s="10">
        <v>0.19</v>
      </c>
      <c r="AF971" s="10">
        <v>0.17399999999999999</v>
      </c>
      <c r="AG971" s="9">
        <v>1326</v>
      </c>
      <c r="AH971" s="9">
        <v>2299.67</v>
      </c>
      <c r="AI971" s="9">
        <v>8.9600000000000009</v>
      </c>
      <c r="AJ971" s="9">
        <v>5.1669999999999998</v>
      </c>
      <c r="AK971" s="9">
        <v>0.57660999999999996</v>
      </c>
      <c r="AL971" s="10">
        <v>0.17199999999999999</v>
      </c>
      <c r="AM971" s="10">
        <v>0.35399999999999998</v>
      </c>
      <c r="AN971" s="10">
        <v>5.8000000000000003E-2</v>
      </c>
      <c r="AO971" s="10">
        <v>0.114</v>
      </c>
      <c r="AP971" s="10">
        <v>6.3E-2</v>
      </c>
      <c r="AQ971" s="9">
        <v>12815</v>
      </c>
      <c r="AR971" s="9">
        <v>1.3109999999999999</v>
      </c>
      <c r="AS971" s="10" t="s">
        <v>970</v>
      </c>
      <c r="AT971" s="10">
        <v>8.9999999999999993E-3</v>
      </c>
      <c r="AU971" s="16">
        <v>0.43271311120726963</v>
      </c>
      <c r="AV971" s="1" t="str">
        <f t="shared" si="15"/>
        <v>yes</v>
      </c>
    </row>
    <row r="972" spans="1:48" ht="14.25" hidden="1" customHeight="1">
      <c r="A972" s="7">
        <v>968</v>
      </c>
      <c r="B972" s="8" t="s">
        <v>1734</v>
      </c>
      <c r="C972" s="8" t="s">
        <v>1735</v>
      </c>
      <c r="D972" s="9" t="s">
        <v>91</v>
      </c>
      <c r="E972" s="9" t="s">
        <v>59</v>
      </c>
      <c r="F972" s="9" t="s">
        <v>390</v>
      </c>
      <c r="G972" s="9">
        <v>1022.5</v>
      </c>
      <c r="H972" s="10">
        <v>0.53100000000000003</v>
      </c>
      <c r="I972" s="10">
        <v>0.51700000000000002</v>
      </c>
      <c r="J972" s="10">
        <v>0.48499999999999999</v>
      </c>
      <c r="K972" s="10">
        <v>1</v>
      </c>
      <c r="L972" s="10">
        <v>6.0000000000000001E-3</v>
      </c>
      <c r="M972" s="10">
        <v>9.4E-2</v>
      </c>
      <c r="N972" s="10">
        <v>0.78</v>
      </c>
      <c r="O972" s="9">
        <v>1827.44</v>
      </c>
      <c r="P972" s="9" t="s">
        <v>55</v>
      </c>
      <c r="Q972" s="9" t="s">
        <v>55</v>
      </c>
      <c r="R972" s="9">
        <v>367</v>
      </c>
      <c r="S972" s="11" t="s">
        <v>55</v>
      </c>
      <c r="T972" s="9" t="s">
        <v>55</v>
      </c>
      <c r="U972" s="9" t="s">
        <v>55</v>
      </c>
      <c r="V972" s="11" t="s">
        <v>55</v>
      </c>
      <c r="W972" s="11">
        <v>61778</v>
      </c>
      <c r="X972" s="11">
        <v>74187</v>
      </c>
      <c r="Y972" s="11">
        <v>61992</v>
      </c>
      <c r="Z972" s="11">
        <v>53721</v>
      </c>
      <c r="AA972" s="11">
        <v>31480</v>
      </c>
      <c r="AB972" s="11">
        <v>31480</v>
      </c>
      <c r="AC972" s="9" t="s">
        <v>55</v>
      </c>
      <c r="AD972" s="10">
        <v>0.29499999999999998</v>
      </c>
      <c r="AE972" s="10">
        <v>0.27</v>
      </c>
      <c r="AF972" s="10">
        <v>0.27200000000000002</v>
      </c>
      <c r="AG972" s="9">
        <v>128</v>
      </c>
      <c r="AH972" s="9">
        <v>206.33</v>
      </c>
      <c r="AI972" s="9">
        <v>14.28</v>
      </c>
      <c r="AJ972" s="9">
        <v>8.8569999999999993</v>
      </c>
      <c r="AK972" s="9">
        <v>0.62036000000000002</v>
      </c>
      <c r="AL972" s="10" t="s">
        <v>55</v>
      </c>
      <c r="AM972" s="10" t="s">
        <v>55</v>
      </c>
      <c r="AN972" s="10">
        <v>8.0000000000000002E-3</v>
      </c>
      <c r="AO972" s="10">
        <v>0.219</v>
      </c>
      <c r="AP972" s="10">
        <v>0.36299999999999999</v>
      </c>
      <c r="AQ972" s="9">
        <v>1834</v>
      </c>
      <c r="AR972" s="9">
        <v>0.45500000000000002</v>
      </c>
      <c r="AS972" s="10">
        <v>0.14399999999999999</v>
      </c>
      <c r="AT972" s="9">
        <v>0.23599999999999999</v>
      </c>
      <c r="AU972" s="16">
        <v>0.6872852233676976</v>
      </c>
      <c r="AV972" s="1" t="str">
        <f t="shared" si="15"/>
        <v>no</v>
      </c>
    </row>
    <row r="973" spans="1:48" ht="14.25" hidden="1" customHeight="1">
      <c r="A973" s="7">
        <v>969</v>
      </c>
      <c r="B973" s="8" t="s">
        <v>1736</v>
      </c>
      <c r="C973" s="8" t="s">
        <v>1735</v>
      </c>
      <c r="D973" s="9" t="s">
        <v>63</v>
      </c>
      <c r="E973" s="9" t="s">
        <v>51</v>
      </c>
      <c r="F973" s="9" t="s">
        <v>64</v>
      </c>
      <c r="G973" s="9">
        <v>1360</v>
      </c>
      <c r="H973" s="10">
        <v>0.89700000000000002</v>
      </c>
      <c r="I973" s="10">
        <v>0.88200000000000001</v>
      </c>
      <c r="J973" s="10">
        <v>0.81499999999999995</v>
      </c>
      <c r="K973" s="10">
        <v>0.74299999999999999</v>
      </c>
      <c r="L973" s="10">
        <v>1.2999999999999999E-2</v>
      </c>
      <c r="M973" s="10">
        <v>0.111</v>
      </c>
      <c r="N973" s="10">
        <v>0.95</v>
      </c>
      <c r="O973" s="9">
        <v>8109.64</v>
      </c>
      <c r="P973" s="9">
        <v>565</v>
      </c>
      <c r="Q973" s="9">
        <v>256</v>
      </c>
      <c r="R973" s="9">
        <v>2010</v>
      </c>
      <c r="S973" s="9">
        <v>27000</v>
      </c>
      <c r="T973" s="9" t="s">
        <v>1737</v>
      </c>
      <c r="U973" s="9" t="s">
        <v>519</v>
      </c>
      <c r="V973" s="9">
        <v>14326</v>
      </c>
      <c r="W973" s="11">
        <v>107403</v>
      </c>
      <c r="X973" s="11">
        <v>130464</v>
      </c>
      <c r="Y973" s="11">
        <v>99207</v>
      </c>
      <c r="Z973" s="11">
        <v>73548</v>
      </c>
      <c r="AA973" s="11">
        <v>19372</v>
      </c>
      <c r="AB973" s="11">
        <v>41072</v>
      </c>
      <c r="AC973" s="9" t="s">
        <v>1738</v>
      </c>
      <c r="AD973" s="10">
        <v>0.90600000000000003</v>
      </c>
      <c r="AE973" s="10">
        <v>0.1</v>
      </c>
      <c r="AF973" s="10">
        <v>0.11</v>
      </c>
      <c r="AG973" s="9">
        <v>737.33</v>
      </c>
      <c r="AH973" s="9">
        <v>1446.33</v>
      </c>
      <c r="AI973" s="9">
        <v>11</v>
      </c>
      <c r="AJ973" s="9">
        <v>5.6070000000000002</v>
      </c>
      <c r="AK973" s="9">
        <v>0.50978999999999997</v>
      </c>
      <c r="AL973" s="9">
        <v>0.20100000000000001</v>
      </c>
      <c r="AM973" s="9">
        <v>0.379</v>
      </c>
      <c r="AN973" s="10">
        <v>7.9000000000000001E-2</v>
      </c>
      <c r="AO973" s="10">
        <v>0.25700000000000001</v>
      </c>
      <c r="AP973" s="10">
        <v>0.36299999999999999</v>
      </c>
      <c r="AQ973" s="9">
        <v>8484</v>
      </c>
      <c r="AR973" s="9">
        <v>0.41499999999999998</v>
      </c>
      <c r="AS973" s="10">
        <v>0.106</v>
      </c>
      <c r="AT973" s="10" t="s">
        <v>1405</v>
      </c>
      <c r="AU973" s="16">
        <v>0.70671378091872794</v>
      </c>
      <c r="AV973" s="1" t="str">
        <f t="shared" si="15"/>
        <v>yes</v>
      </c>
    </row>
    <row r="974" spans="1:48" ht="14.25" hidden="1" customHeight="1">
      <c r="A974" s="7">
        <v>970</v>
      </c>
      <c r="B974" s="8" t="s">
        <v>1739</v>
      </c>
      <c r="C974" s="8" t="s">
        <v>1735</v>
      </c>
      <c r="D974" s="9" t="s">
        <v>150</v>
      </c>
      <c r="E974" s="9" t="s">
        <v>59</v>
      </c>
      <c r="F974" s="9" t="s">
        <v>624</v>
      </c>
      <c r="G974" s="9">
        <v>1045</v>
      </c>
      <c r="H974" s="10">
        <v>0.48499999999999999</v>
      </c>
      <c r="I974" s="10">
        <v>0.35299999999999998</v>
      </c>
      <c r="J974" s="10">
        <v>0.26500000000000001</v>
      </c>
      <c r="K974" s="10">
        <v>0.41099999999999998</v>
      </c>
      <c r="L974" s="10">
        <v>0.39100000000000001</v>
      </c>
      <c r="M974" s="10">
        <v>0.752</v>
      </c>
      <c r="N974" s="10">
        <v>0.8</v>
      </c>
      <c r="O974" s="9">
        <v>4333.08</v>
      </c>
      <c r="P974" s="9">
        <v>604</v>
      </c>
      <c r="Q974" s="9">
        <v>348</v>
      </c>
      <c r="R974" s="9">
        <v>473</v>
      </c>
      <c r="S974" s="9" t="s">
        <v>55</v>
      </c>
      <c r="T974" s="9" t="s">
        <v>55</v>
      </c>
      <c r="U974" s="9" t="s">
        <v>55</v>
      </c>
      <c r="V974" s="9" t="s">
        <v>55</v>
      </c>
      <c r="W974" s="11">
        <v>83339</v>
      </c>
      <c r="X974" s="11">
        <v>84780</v>
      </c>
      <c r="Y974" s="11">
        <v>59868</v>
      </c>
      <c r="Z974" s="11">
        <v>58536</v>
      </c>
      <c r="AA974" s="11">
        <v>16478</v>
      </c>
      <c r="AB974" s="11">
        <v>16478</v>
      </c>
      <c r="AC974" s="9" t="s">
        <v>55</v>
      </c>
      <c r="AD974" s="10">
        <v>0.36399999999999999</v>
      </c>
      <c r="AE974" s="10">
        <v>0.36</v>
      </c>
      <c r="AF974" s="10">
        <v>0.47199999999999998</v>
      </c>
      <c r="AG974" s="9">
        <v>144</v>
      </c>
      <c r="AH974" s="9">
        <v>430.67</v>
      </c>
      <c r="AI974" s="9">
        <v>30.09</v>
      </c>
      <c r="AJ974" s="9">
        <v>10.061</v>
      </c>
      <c r="AK974" s="9">
        <v>0.33437</v>
      </c>
      <c r="AL974" s="9" t="s">
        <v>55</v>
      </c>
      <c r="AM974" s="9" t="s">
        <v>55</v>
      </c>
      <c r="AN974" s="10">
        <v>2.4E-2</v>
      </c>
      <c r="AO974" s="10">
        <v>0.40200000000000002</v>
      </c>
      <c r="AP974" s="10">
        <v>0.36299999999999999</v>
      </c>
      <c r="AQ974" s="9">
        <v>6950</v>
      </c>
      <c r="AR974" s="9">
        <v>0.2</v>
      </c>
      <c r="AS974" s="10" t="s">
        <v>319</v>
      </c>
      <c r="AT974" s="10">
        <v>0.122</v>
      </c>
      <c r="AU974" s="16">
        <v>0.83333333333333326</v>
      </c>
      <c r="AV974" s="1" t="str">
        <f t="shared" si="15"/>
        <v>yes</v>
      </c>
    </row>
    <row r="975" spans="1:48" ht="14.25" hidden="1" customHeight="1">
      <c r="A975" s="7">
        <v>971</v>
      </c>
      <c r="B975" s="8" t="s">
        <v>1740</v>
      </c>
      <c r="C975" s="8" t="s">
        <v>1735</v>
      </c>
      <c r="D975" s="9" t="s">
        <v>58</v>
      </c>
      <c r="E975" s="9" t="s">
        <v>51</v>
      </c>
      <c r="F975" s="9" t="s">
        <v>379</v>
      </c>
      <c r="G975" s="9">
        <v>1160</v>
      </c>
      <c r="H975" s="10">
        <v>0.69899999999999995</v>
      </c>
      <c r="I975" s="10">
        <v>0.68500000000000005</v>
      </c>
      <c r="J975" s="10">
        <v>0.56799999999999995</v>
      </c>
      <c r="K975" s="10">
        <v>0.97699999999999998</v>
      </c>
      <c r="L975" s="9">
        <v>1.7999999999999999E-2</v>
      </c>
      <c r="M975" s="10">
        <v>0.10299999999999999</v>
      </c>
      <c r="N975" s="10">
        <v>0.87</v>
      </c>
      <c r="O975" s="9">
        <v>5096.62</v>
      </c>
      <c r="P975" s="9">
        <v>94</v>
      </c>
      <c r="Q975" s="9" t="s">
        <v>55</v>
      </c>
      <c r="R975" s="9">
        <v>1204</v>
      </c>
      <c r="S975" s="9">
        <v>13212</v>
      </c>
      <c r="T975" s="9" t="s">
        <v>1741</v>
      </c>
      <c r="U975" s="9" t="s">
        <v>1649</v>
      </c>
      <c r="V975" s="9">
        <v>9291</v>
      </c>
      <c r="W975" s="11">
        <v>82039</v>
      </c>
      <c r="X975" s="11">
        <v>107361</v>
      </c>
      <c r="Y975" s="11">
        <v>82467</v>
      </c>
      <c r="Z975" s="11">
        <v>66438</v>
      </c>
      <c r="AA975" s="11">
        <v>12526</v>
      </c>
      <c r="AB975" s="11">
        <v>23824</v>
      </c>
      <c r="AC975" s="9" t="s">
        <v>221</v>
      </c>
      <c r="AD975" s="10">
        <v>0.63</v>
      </c>
      <c r="AE975" s="10">
        <v>0.14000000000000001</v>
      </c>
      <c r="AF975" s="10">
        <v>0.152</v>
      </c>
      <c r="AG975" s="9">
        <v>331.67</v>
      </c>
      <c r="AH975" s="9">
        <v>614.66999999999996</v>
      </c>
      <c r="AI975" s="9">
        <v>15.37</v>
      </c>
      <c r="AJ975" s="9">
        <v>8.2919999999999998</v>
      </c>
      <c r="AK975" s="9">
        <v>0.53959000000000001</v>
      </c>
      <c r="AL975" s="9">
        <v>2.9000000000000001E-2</v>
      </c>
      <c r="AM975" s="9">
        <v>0.56499999999999995</v>
      </c>
      <c r="AN975" s="10">
        <v>4.0000000000000001E-3</v>
      </c>
      <c r="AO975" s="10">
        <v>0.20100000000000001</v>
      </c>
      <c r="AP975" s="10">
        <v>0.36299999999999999</v>
      </c>
      <c r="AQ975" s="9">
        <v>5172</v>
      </c>
      <c r="AR975" s="9">
        <v>0.85299999999999998</v>
      </c>
      <c r="AS975" s="10">
        <v>0.16200000000000001</v>
      </c>
      <c r="AT975" s="9">
        <v>6.9000000000000006E-2</v>
      </c>
      <c r="AU975" s="16">
        <v>0.53966540744738256</v>
      </c>
      <c r="AV975" s="1" t="str">
        <f t="shared" si="15"/>
        <v>yes</v>
      </c>
    </row>
    <row r="976" spans="1:48" ht="14.25" hidden="1" customHeight="1">
      <c r="A976" s="7">
        <v>972</v>
      </c>
      <c r="B976" s="8" t="s">
        <v>1742</v>
      </c>
      <c r="C976" s="8" t="s">
        <v>1735</v>
      </c>
      <c r="D976" s="9" t="s">
        <v>91</v>
      </c>
      <c r="E976" s="9" t="s">
        <v>59</v>
      </c>
      <c r="F976" s="9" t="s">
        <v>165</v>
      </c>
      <c r="G976" s="9">
        <v>975</v>
      </c>
      <c r="H976" s="10">
        <v>0.54100000000000004</v>
      </c>
      <c r="I976" s="10">
        <v>0.51200000000000001</v>
      </c>
      <c r="J976" s="10">
        <v>0.38200000000000001</v>
      </c>
      <c r="K976" s="10">
        <v>0.91700000000000004</v>
      </c>
      <c r="L976" s="10">
        <v>1.7000000000000001E-2</v>
      </c>
      <c r="M976" s="10">
        <v>0.14599999999999999</v>
      </c>
      <c r="N976" s="10">
        <v>0.7</v>
      </c>
      <c r="O976" s="9">
        <v>1074.31</v>
      </c>
      <c r="P976" s="9">
        <v>17</v>
      </c>
      <c r="Q976" s="9" t="s">
        <v>55</v>
      </c>
      <c r="R976" s="9">
        <v>247</v>
      </c>
      <c r="S976" s="9" t="s">
        <v>55</v>
      </c>
      <c r="T976" s="9" t="s">
        <v>55</v>
      </c>
      <c r="U976" s="9" t="s">
        <v>55</v>
      </c>
      <c r="V976" s="9" t="s">
        <v>55</v>
      </c>
      <c r="W976" s="11">
        <v>60662</v>
      </c>
      <c r="X976" s="11">
        <v>68103</v>
      </c>
      <c r="Y976" s="11">
        <v>55107</v>
      </c>
      <c r="Z976" s="11">
        <v>49887</v>
      </c>
      <c r="AA976" s="11">
        <v>30900</v>
      </c>
      <c r="AB976" s="11">
        <v>30900</v>
      </c>
      <c r="AC976" s="9" t="s">
        <v>55</v>
      </c>
      <c r="AD976" s="10">
        <v>0.46700000000000003</v>
      </c>
      <c r="AE976" s="10">
        <v>0.39</v>
      </c>
      <c r="AF976" s="10">
        <v>0.38500000000000001</v>
      </c>
      <c r="AG976" s="9">
        <v>106</v>
      </c>
      <c r="AH976" s="9">
        <v>200.67</v>
      </c>
      <c r="AI976" s="9">
        <v>10.130000000000001</v>
      </c>
      <c r="AJ976" s="9">
        <v>5.3540000000000001</v>
      </c>
      <c r="AK976" s="9">
        <v>0.52824000000000004</v>
      </c>
      <c r="AL976" s="9" t="s">
        <v>55</v>
      </c>
      <c r="AM976" s="9" t="s">
        <v>55</v>
      </c>
      <c r="AN976" s="10">
        <v>2E-3</v>
      </c>
      <c r="AO976" s="10">
        <v>0.17199999999999999</v>
      </c>
      <c r="AP976" s="10">
        <v>0.36299999999999999</v>
      </c>
      <c r="AQ976" s="9">
        <v>1117</v>
      </c>
      <c r="AR976" s="9">
        <v>0.63100000000000001</v>
      </c>
      <c r="AS976" s="9">
        <v>0.192</v>
      </c>
      <c r="AT976" s="9">
        <v>7.3999999999999996E-2</v>
      </c>
      <c r="AU976" s="16">
        <v>0.61312078479460452</v>
      </c>
      <c r="AV976" s="1" t="str">
        <f t="shared" si="15"/>
        <v>no</v>
      </c>
    </row>
    <row r="977" spans="1:48" ht="14.25" hidden="1" customHeight="1">
      <c r="A977" s="7">
        <v>973</v>
      </c>
      <c r="B977" s="8" t="s">
        <v>1743</v>
      </c>
      <c r="C977" s="8" t="s">
        <v>1735</v>
      </c>
      <c r="D977" s="9" t="s">
        <v>58</v>
      </c>
      <c r="E977" s="9" t="s">
        <v>59</v>
      </c>
      <c r="F977" s="9" t="s">
        <v>94</v>
      </c>
      <c r="G977" s="9">
        <v>1000</v>
      </c>
      <c r="H977" s="10">
        <v>0.61</v>
      </c>
      <c r="I977" s="10">
        <v>0.58299999999999996</v>
      </c>
      <c r="J977" s="10">
        <v>0.505</v>
      </c>
      <c r="K977" s="10">
        <v>0.68899999999999995</v>
      </c>
      <c r="L977" s="10">
        <v>0.11</v>
      </c>
      <c r="M977" s="10">
        <v>0.41699999999999998</v>
      </c>
      <c r="N977" s="10">
        <v>0.73</v>
      </c>
      <c r="O977" s="9">
        <v>1427.54</v>
      </c>
      <c r="P977" s="9">
        <v>113</v>
      </c>
      <c r="Q977" s="9" t="s">
        <v>55</v>
      </c>
      <c r="R977" s="9">
        <v>367</v>
      </c>
      <c r="S977" s="9" t="s">
        <v>55</v>
      </c>
      <c r="T977" s="9" t="s">
        <v>55</v>
      </c>
      <c r="U977" s="9" t="s">
        <v>55</v>
      </c>
      <c r="V977" s="9" t="s">
        <v>55</v>
      </c>
      <c r="W977" s="11">
        <v>55471</v>
      </c>
      <c r="X977" s="11">
        <v>64332</v>
      </c>
      <c r="Y977" s="11">
        <v>55080</v>
      </c>
      <c r="Z977" s="11">
        <v>48060</v>
      </c>
      <c r="AA977" s="11">
        <v>32300</v>
      </c>
      <c r="AB977" s="11">
        <v>32300</v>
      </c>
      <c r="AC977" s="9" t="s">
        <v>55</v>
      </c>
      <c r="AD977" s="10">
        <v>0.45900000000000002</v>
      </c>
      <c r="AE977" s="10">
        <v>0.37</v>
      </c>
      <c r="AF977" s="10">
        <v>0.33</v>
      </c>
      <c r="AG977" s="9">
        <v>111</v>
      </c>
      <c r="AH977" s="9">
        <v>219.33</v>
      </c>
      <c r="AI977" s="9">
        <v>12.86</v>
      </c>
      <c r="AJ977" s="9">
        <v>6.5090000000000003</v>
      </c>
      <c r="AK977" s="9">
        <v>0.50607999999999997</v>
      </c>
      <c r="AL977" s="9" t="s">
        <v>55</v>
      </c>
      <c r="AM977" s="9" t="s">
        <v>55</v>
      </c>
      <c r="AN977" s="10">
        <v>3.5999999999999997E-2</v>
      </c>
      <c r="AO977" s="10">
        <v>0.19400000000000001</v>
      </c>
      <c r="AP977" s="10">
        <v>0.36299999999999999</v>
      </c>
      <c r="AQ977" s="9">
        <v>1773</v>
      </c>
      <c r="AR977" s="9">
        <v>0.40500000000000003</v>
      </c>
      <c r="AS977" s="10">
        <v>0.16900000000000001</v>
      </c>
      <c r="AT977" s="10">
        <v>0.151</v>
      </c>
      <c r="AU977" s="16">
        <v>0.71174377224199281</v>
      </c>
      <c r="AV977" s="1" t="str">
        <f t="shared" si="15"/>
        <v>no</v>
      </c>
    </row>
    <row r="978" spans="1:48" ht="14.25" hidden="1" customHeight="1">
      <c r="A978" s="7">
        <v>974</v>
      </c>
      <c r="B978" s="8" t="s">
        <v>1744</v>
      </c>
      <c r="C978" s="8" t="s">
        <v>1735</v>
      </c>
      <c r="D978" s="9" t="s">
        <v>91</v>
      </c>
      <c r="E978" s="9" t="s">
        <v>59</v>
      </c>
      <c r="F978" s="9" t="s">
        <v>92</v>
      </c>
      <c r="G978" s="9">
        <v>1115</v>
      </c>
      <c r="H978" s="10">
        <v>0.627</v>
      </c>
      <c r="I978" s="10">
        <v>0.627</v>
      </c>
      <c r="J978" s="10">
        <v>0.59299999999999997</v>
      </c>
      <c r="K978" s="10">
        <v>1</v>
      </c>
      <c r="L978" s="10">
        <v>1E-3</v>
      </c>
      <c r="M978" s="10">
        <v>4.7E-2</v>
      </c>
      <c r="N978" s="10">
        <v>0.83</v>
      </c>
      <c r="O978" s="9">
        <v>1086.4000000000001</v>
      </c>
      <c r="P978" s="9" t="s">
        <v>55</v>
      </c>
      <c r="Q978" s="9" t="s">
        <v>55</v>
      </c>
      <c r="R978" s="9">
        <v>228</v>
      </c>
      <c r="S978" s="11" t="s">
        <v>55</v>
      </c>
      <c r="T978" s="9" t="s">
        <v>55</v>
      </c>
      <c r="U978" s="9" t="s">
        <v>55</v>
      </c>
      <c r="V978" s="11" t="s">
        <v>55</v>
      </c>
      <c r="W978" s="11">
        <v>77195</v>
      </c>
      <c r="X978" s="11">
        <v>91710</v>
      </c>
      <c r="Y978" s="11">
        <v>65979</v>
      </c>
      <c r="Z978" s="11">
        <v>60534</v>
      </c>
      <c r="AA978" s="11">
        <v>41730</v>
      </c>
      <c r="AB978" s="11">
        <v>41730</v>
      </c>
      <c r="AC978" s="9" t="s">
        <v>55</v>
      </c>
      <c r="AD978" s="10">
        <v>0.46200000000000002</v>
      </c>
      <c r="AE978" s="10">
        <v>0.18</v>
      </c>
      <c r="AF978" s="10">
        <v>0.19800000000000001</v>
      </c>
      <c r="AG978" s="9">
        <v>105.67</v>
      </c>
      <c r="AH978" s="9">
        <v>194.67</v>
      </c>
      <c r="AI978" s="9">
        <v>10.28</v>
      </c>
      <c r="AJ978" s="9">
        <v>5.5810000000000004</v>
      </c>
      <c r="AK978" s="9">
        <v>0.54281000000000001</v>
      </c>
      <c r="AL978" s="10" t="s">
        <v>55</v>
      </c>
      <c r="AM978" s="10" t="s">
        <v>55</v>
      </c>
      <c r="AN978" s="10">
        <v>0</v>
      </c>
      <c r="AO978" s="10">
        <v>0.161</v>
      </c>
      <c r="AP978" s="10">
        <v>0.36299999999999999</v>
      </c>
      <c r="AQ978" s="9">
        <v>1087</v>
      </c>
      <c r="AR978" s="9">
        <v>0.25800000000000001</v>
      </c>
      <c r="AS978" s="10">
        <v>0.20200000000000001</v>
      </c>
      <c r="AT978" s="10">
        <v>0.16600000000000001</v>
      </c>
      <c r="AU978" s="16">
        <v>0.79491255961844198</v>
      </c>
      <c r="AV978" s="1" t="str">
        <f t="shared" si="15"/>
        <v>no</v>
      </c>
    </row>
    <row r="979" spans="1:48" ht="14.25" hidden="1" customHeight="1">
      <c r="A979" s="7">
        <v>975</v>
      </c>
      <c r="B979" s="8" t="s">
        <v>1745</v>
      </c>
      <c r="C979" s="8" t="s">
        <v>1735</v>
      </c>
      <c r="D979" s="9" t="s">
        <v>69</v>
      </c>
      <c r="E979" s="9" t="s">
        <v>59</v>
      </c>
      <c r="F979" s="9" t="s">
        <v>354</v>
      </c>
      <c r="G979" s="9">
        <v>1015</v>
      </c>
      <c r="H979" s="10">
        <v>0.64900000000000002</v>
      </c>
      <c r="I979" s="10">
        <v>0.2</v>
      </c>
      <c r="J979" s="10">
        <v>0.13300000000000001</v>
      </c>
      <c r="K979" s="10">
        <v>0.80100000000000005</v>
      </c>
      <c r="L979" s="10">
        <v>4.4999999999999998E-2</v>
      </c>
      <c r="M979" s="10">
        <v>0.113</v>
      </c>
      <c r="N979" s="10">
        <v>0.81</v>
      </c>
      <c r="O979" s="9">
        <v>3932.08</v>
      </c>
      <c r="P979" s="9">
        <v>149</v>
      </c>
      <c r="Q979" s="9">
        <v>105</v>
      </c>
      <c r="R979" s="9">
        <v>667</v>
      </c>
      <c r="S979" s="9" t="s">
        <v>55</v>
      </c>
      <c r="T979" s="9" t="s">
        <v>55</v>
      </c>
      <c r="U979" s="9" t="s">
        <v>55</v>
      </c>
      <c r="V979" s="9" t="s">
        <v>55</v>
      </c>
      <c r="W979" s="11">
        <v>66575</v>
      </c>
      <c r="X979" s="11">
        <v>73080</v>
      </c>
      <c r="Y979" s="11">
        <v>59562</v>
      </c>
      <c r="Z979" s="11">
        <v>55980</v>
      </c>
      <c r="AA979" s="11">
        <v>23112</v>
      </c>
      <c r="AB979" s="11">
        <v>23112</v>
      </c>
      <c r="AC979" s="9" t="s">
        <v>55</v>
      </c>
      <c r="AD979" s="10">
        <v>0.65500000000000003</v>
      </c>
      <c r="AE979" s="10">
        <v>0.44</v>
      </c>
      <c r="AF979" s="10">
        <v>0.38600000000000001</v>
      </c>
      <c r="AG979" s="9">
        <v>214</v>
      </c>
      <c r="AH979" s="9">
        <v>640</v>
      </c>
      <c r="AI979" s="9">
        <v>18.37</v>
      </c>
      <c r="AJ979" s="9">
        <v>6.1440000000000001</v>
      </c>
      <c r="AK979" s="9">
        <v>0.33438000000000001</v>
      </c>
      <c r="AL979" s="9" t="s">
        <v>55</v>
      </c>
      <c r="AM979" s="9" t="s">
        <v>55</v>
      </c>
      <c r="AN979" s="10">
        <v>1.4999999999999999E-2</v>
      </c>
      <c r="AO979" s="10">
        <v>0.93400000000000005</v>
      </c>
      <c r="AP979" s="10">
        <v>0.36299999999999999</v>
      </c>
      <c r="AQ979" s="9">
        <v>4269</v>
      </c>
      <c r="AR979" s="9">
        <v>1.0780000000000001</v>
      </c>
      <c r="AS979" s="10" t="s">
        <v>1746</v>
      </c>
      <c r="AT979" s="10" t="s">
        <v>288</v>
      </c>
      <c r="AU979" s="16">
        <v>0.48123195380173245</v>
      </c>
      <c r="AV979" s="1" t="str">
        <f t="shared" si="15"/>
        <v>no</v>
      </c>
    </row>
    <row r="980" spans="1:48" ht="14.25" hidden="1" customHeight="1">
      <c r="A980" s="7">
        <v>976</v>
      </c>
      <c r="B980" s="8" t="s">
        <v>1747</v>
      </c>
      <c r="C980" s="8" t="s">
        <v>1735</v>
      </c>
      <c r="D980" s="9" t="s">
        <v>91</v>
      </c>
      <c r="E980" s="9" t="s">
        <v>59</v>
      </c>
      <c r="F980" s="9" t="s">
        <v>165</v>
      </c>
      <c r="G980" s="9">
        <v>1100</v>
      </c>
      <c r="H980" s="10">
        <v>0.57099999999999995</v>
      </c>
      <c r="I980" s="10">
        <v>0.56100000000000005</v>
      </c>
      <c r="J980" s="10">
        <v>0.54500000000000004</v>
      </c>
      <c r="K980" s="10">
        <v>0.79700000000000004</v>
      </c>
      <c r="L980" s="10">
        <v>2.8000000000000001E-2</v>
      </c>
      <c r="M980" s="10">
        <v>0.21</v>
      </c>
      <c r="N980" s="10">
        <v>0.81</v>
      </c>
      <c r="O980" s="9">
        <v>719.14</v>
      </c>
      <c r="P980" s="9">
        <v>75</v>
      </c>
      <c r="Q980" s="9" t="s">
        <v>55</v>
      </c>
      <c r="R980" s="9">
        <v>167</v>
      </c>
      <c r="S980" s="11" t="s">
        <v>55</v>
      </c>
      <c r="T980" s="9" t="s">
        <v>55</v>
      </c>
      <c r="U980" s="9" t="s">
        <v>55</v>
      </c>
      <c r="V980" s="11" t="s">
        <v>55</v>
      </c>
      <c r="W980" s="11">
        <v>68441</v>
      </c>
      <c r="X980" s="11">
        <v>81459</v>
      </c>
      <c r="Y980" s="11">
        <v>65349</v>
      </c>
      <c r="Z980" s="11">
        <v>47421</v>
      </c>
      <c r="AA980" s="11">
        <v>35635</v>
      </c>
      <c r="AB980" s="11">
        <v>35635</v>
      </c>
      <c r="AC980" s="9" t="s">
        <v>55</v>
      </c>
      <c r="AD980" s="10">
        <v>0.48799999999999999</v>
      </c>
      <c r="AE980" s="10">
        <v>0.57999999999999996</v>
      </c>
      <c r="AF980" s="10">
        <v>0.46</v>
      </c>
      <c r="AG980" s="9">
        <v>101.33</v>
      </c>
      <c r="AH980" s="9">
        <v>141.33000000000001</v>
      </c>
      <c r="AI980" s="9">
        <v>7.1</v>
      </c>
      <c r="AJ980" s="9">
        <v>5.0880000000000001</v>
      </c>
      <c r="AK980" s="9">
        <v>0.71697999999999995</v>
      </c>
      <c r="AL980" s="10" t="s">
        <v>55</v>
      </c>
      <c r="AM980" s="10" t="s">
        <v>55</v>
      </c>
      <c r="AN980" s="10">
        <v>4.5999999999999999E-2</v>
      </c>
      <c r="AO980" s="10">
        <v>0.23899999999999999</v>
      </c>
      <c r="AP980" s="10">
        <v>0.36299999999999999</v>
      </c>
      <c r="AQ980" s="9">
        <v>802</v>
      </c>
      <c r="AR980" s="9">
        <v>0.84199999999999997</v>
      </c>
      <c r="AS980" s="10">
        <v>0.124</v>
      </c>
      <c r="AT980" s="10">
        <v>8.3000000000000004E-2</v>
      </c>
      <c r="AU980" s="16">
        <v>0.54288816503800219</v>
      </c>
      <c r="AV980" s="1" t="str">
        <f t="shared" si="15"/>
        <v>no</v>
      </c>
    </row>
    <row r="981" spans="1:48" ht="14.25" hidden="1" customHeight="1">
      <c r="A981" s="7">
        <v>657</v>
      </c>
      <c r="B981" s="8" t="s">
        <v>1297</v>
      </c>
      <c r="C981" s="8" t="s">
        <v>1298</v>
      </c>
      <c r="D981" s="9" t="s">
        <v>50</v>
      </c>
      <c r="E981" s="9" t="s">
        <v>51</v>
      </c>
      <c r="F981" s="9" t="s">
        <v>128</v>
      </c>
      <c r="G981" s="9">
        <v>1150</v>
      </c>
      <c r="H981" s="10">
        <v>0.70899999999999996</v>
      </c>
      <c r="I981" s="10">
        <v>0.67700000000000005</v>
      </c>
      <c r="J981" s="10">
        <v>0.46400000000000002</v>
      </c>
      <c r="K981" s="10">
        <v>0.90800000000000003</v>
      </c>
      <c r="L981" s="9">
        <v>5.8000000000000003E-2</v>
      </c>
      <c r="M981" s="10">
        <v>0.33600000000000002</v>
      </c>
      <c r="N981" s="10">
        <v>0.86</v>
      </c>
      <c r="O981" s="9">
        <v>16877.88</v>
      </c>
      <c r="P981" s="9">
        <v>655</v>
      </c>
      <c r="Q981" s="9">
        <v>16</v>
      </c>
      <c r="R981" s="9">
        <v>3868</v>
      </c>
      <c r="S981" s="9">
        <v>14117</v>
      </c>
      <c r="T981" s="9" t="s">
        <v>1299</v>
      </c>
      <c r="U981" s="9" t="s">
        <v>665</v>
      </c>
      <c r="V981" s="9">
        <v>7730</v>
      </c>
      <c r="W981" s="11">
        <v>78139</v>
      </c>
      <c r="X981" s="11">
        <v>91431</v>
      </c>
      <c r="Y981" s="11">
        <v>72216</v>
      </c>
      <c r="Z981" s="11">
        <v>64350</v>
      </c>
      <c r="AA981" s="11">
        <v>6852</v>
      </c>
      <c r="AB981" s="11">
        <v>20677</v>
      </c>
      <c r="AC981" s="9" t="s">
        <v>513</v>
      </c>
      <c r="AD981" s="10">
        <v>0.64800000000000002</v>
      </c>
      <c r="AE981" s="10">
        <v>0.25</v>
      </c>
      <c r="AF981" s="10">
        <v>0.27900000000000003</v>
      </c>
      <c r="AG981" s="9">
        <v>1059</v>
      </c>
      <c r="AH981" s="9">
        <v>1482.33</v>
      </c>
      <c r="AI981" s="9">
        <v>15.94</v>
      </c>
      <c r="AJ981" s="9">
        <v>11.385999999999999</v>
      </c>
      <c r="AK981" s="9">
        <v>0.71440999999999999</v>
      </c>
      <c r="AL981" s="9">
        <v>1.0999999999999999E-2</v>
      </c>
      <c r="AM981" s="9">
        <v>0.52800000000000002</v>
      </c>
      <c r="AN981" s="10">
        <v>8.9999999999999993E-3</v>
      </c>
      <c r="AO981" s="10">
        <v>0.128</v>
      </c>
      <c r="AP981" s="10">
        <v>0.35599999999999998</v>
      </c>
      <c r="AQ981" s="9">
        <v>17932</v>
      </c>
      <c r="AR981" s="9">
        <v>0.48499999999999999</v>
      </c>
      <c r="AS981" s="10">
        <v>0.22800000000000001</v>
      </c>
      <c r="AT981" s="10">
        <v>6.2E-2</v>
      </c>
      <c r="AU981" s="16">
        <v>0.67340067340067344</v>
      </c>
      <c r="AV981" s="1" t="str">
        <f t="shared" si="15"/>
        <v>yes</v>
      </c>
    </row>
    <row r="982" spans="1:48" ht="14.25" hidden="1" customHeight="1">
      <c r="A982" s="7">
        <v>978</v>
      </c>
      <c r="B982" s="8" t="s">
        <v>1750</v>
      </c>
      <c r="C982" s="8" t="s">
        <v>1735</v>
      </c>
      <c r="D982" s="9" t="s">
        <v>150</v>
      </c>
      <c r="E982" s="9" t="s">
        <v>59</v>
      </c>
      <c r="F982" s="9" t="s">
        <v>200</v>
      </c>
      <c r="G982" s="9">
        <v>1060</v>
      </c>
      <c r="H982" s="10">
        <v>0.49399999999999999</v>
      </c>
      <c r="I982" s="10">
        <v>0.44700000000000001</v>
      </c>
      <c r="J982" s="10">
        <v>0.33</v>
      </c>
      <c r="K982" s="10">
        <v>0.61899999999999999</v>
      </c>
      <c r="L982" s="10">
        <v>0.44500000000000001</v>
      </c>
      <c r="M982" s="9">
        <v>0.65100000000000002</v>
      </c>
      <c r="N982" s="10">
        <v>0.75</v>
      </c>
      <c r="O982" s="9">
        <v>54241.25</v>
      </c>
      <c r="P982" s="9">
        <v>7936</v>
      </c>
      <c r="Q982" s="9">
        <v>254</v>
      </c>
      <c r="R982" s="9">
        <v>7482</v>
      </c>
      <c r="S982" s="9" t="s">
        <v>55</v>
      </c>
      <c r="T982" s="9" t="s">
        <v>55</v>
      </c>
      <c r="U982" s="9" t="s">
        <v>55</v>
      </c>
      <c r="V982" s="9" t="s">
        <v>55</v>
      </c>
      <c r="W982" s="11">
        <v>52348</v>
      </c>
      <c r="X982" s="11">
        <v>82080</v>
      </c>
      <c r="Y982" s="11">
        <v>69363</v>
      </c>
      <c r="Z982" s="11">
        <v>33525</v>
      </c>
      <c r="AA982" s="11">
        <v>20109</v>
      </c>
      <c r="AB982" s="11">
        <v>20109</v>
      </c>
      <c r="AC982" s="9" t="s">
        <v>55</v>
      </c>
      <c r="AD982" s="10">
        <v>0.252</v>
      </c>
      <c r="AE982" s="10">
        <v>0.4</v>
      </c>
      <c r="AF982" s="9">
        <v>0.499</v>
      </c>
      <c r="AG982" s="9">
        <v>2098.33</v>
      </c>
      <c r="AH982" s="9">
        <v>3340</v>
      </c>
      <c r="AI982" s="9">
        <v>25.85</v>
      </c>
      <c r="AJ982" s="9">
        <v>16.239999999999998</v>
      </c>
      <c r="AK982" s="9">
        <v>0.62824000000000002</v>
      </c>
      <c r="AL982" s="9" t="s">
        <v>55</v>
      </c>
      <c r="AM982" s="9" t="s">
        <v>55</v>
      </c>
      <c r="AN982" s="10">
        <v>1.7000000000000001E-2</v>
      </c>
      <c r="AO982" s="10">
        <v>0.23</v>
      </c>
      <c r="AP982" s="10">
        <v>0.36299999999999999</v>
      </c>
      <c r="AQ982" s="9">
        <v>80494</v>
      </c>
      <c r="AR982" s="9">
        <v>122.431</v>
      </c>
      <c r="AS982" s="10">
        <v>0.13300000000000001</v>
      </c>
      <c r="AT982" s="9">
        <v>0.24199999999999999</v>
      </c>
      <c r="AU982" s="16">
        <v>8.1016924435514115E-3</v>
      </c>
      <c r="AV982" s="1" t="str">
        <f t="shared" si="15"/>
        <v>no</v>
      </c>
    </row>
    <row r="983" spans="1:48" ht="14.25" hidden="1" customHeight="1">
      <c r="A983" s="7">
        <v>979</v>
      </c>
      <c r="B983" s="8" t="s">
        <v>1751</v>
      </c>
      <c r="C983" s="8" t="s">
        <v>1735</v>
      </c>
      <c r="D983" s="9" t="s">
        <v>69</v>
      </c>
      <c r="E983" s="9" t="s">
        <v>51</v>
      </c>
      <c r="F983" s="9" t="s">
        <v>70</v>
      </c>
      <c r="G983" s="9">
        <v>990</v>
      </c>
      <c r="H983" s="10">
        <v>0.64600000000000002</v>
      </c>
      <c r="I983" s="10">
        <v>0.61399999999999999</v>
      </c>
      <c r="J983" s="10">
        <v>0.433</v>
      </c>
      <c r="K983" s="10">
        <v>0.90700000000000003</v>
      </c>
      <c r="L983" s="10">
        <v>0.10199999999999999</v>
      </c>
      <c r="M983" s="10">
        <v>0.26</v>
      </c>
      <c r="N983" s="10">
        <v>0.8</v>
      </c>
      <c r="O983" s="9">
        <v>4605.6899999999996</v>
      </c>
      <c r="P983" s="9">
        <v>159</v>
      </c>
      <c r="Q983" s="9" t="s">
        <v>55</v>
      </c>
      <c r="R983" s="9">
        <v>923</v>
      </c>
      <c r="S983" s="11">
        <v>13741</v>
      </c>
      <c r="T983" s="9" t="s">
        <v>1097</v>
      </c>
      <c r="U983" s="9" t="s">
        <v>54</v>
      </c>
      <c r="V983" s="11">
        <v>8063</v>
      </c>
      <c r="W983" s="11">
        <v>69500</v>
      </c>
      <c r="X983" s="11">
        <v>80793</v>
      </c>
      <c r="Y983" s="11">
        <v>68499</v>
      </c>
      <c r="Z983" s="11">
        <v>62622</v>
      </c>
      <c r="AA983" s="11">
        <v>11910</v>
      </c>
      <c r="AB983" s="11">
        <v>25380</v>
      </c>
      <c r="AC983" s="9" t="s">
        <v>546</v>
      </c>
      <c r="AD983" s="10">
        <v>0.59</v>
      </c>
      <c r="AE983" s="10">
        <v>0.21</v>
      </c>
      <c r="AF983" s="10">
        <v>0.23200000000000001</v>
      </c>
      <c r="AG983" s="9">
        <v>246</v>
      </c>
      <c r="AH983" s="9">
        <v>420.33</v>
      </c>
      <c r="AI983" s="9">
        <v>18.72</v>
      </c>
      <c r="AJ983" s="9">
        <v>10.957000000000001</v>
      </c>
      <c r="AK983" s="9">
        <v>0.58525000000000005</v>
      </c>
      <c r="AL983" s="10">
        <v>1E-3</v>
      </c>
      <c r="AM983" s="10">
        <v>0.49299999999999999</v>
      </c>
      <c r="AN983" s="10">
        <v>1.0999999999999999E-2</v>
      </c>
      <c r="AO983" s="10">
        <v>0.191</v>
      </c>
      <c r="AP983" s="10">
        <v>0.36299999999999999</v>
      </c>
      <c r="AQ983" s="9">
        <v>5087</v>
      </c>
      <c r="AR983" s="9">
        <v>0.224</v>
      </c>
      <c r="AS983" s="10">
        <v>0.17199999999999999</v>
      </c>
      <c r="AT983" s="10">
        <v>5.7000000000000002E-2</v>
      </c>
      <c r="AU983" s="16">
        <v>0.81699346405228757</v>
      </c>
      <c r="AV983" s="1" t="str">
        <f t="shared" si="15"/>
        <v>yes</v>
      </c>
    </row>
    <row r="984" spans="1:48" ht="14.25" hidden="1" customHeight="1">
      <c r="A984" s="7">
        <v>980</v>
      </c>
      <c r="B984" s="8" t="s">
        <v>1752</v>
      </c>
      <c r="C984" s="8" t="s">
        <v>1735</v>
      </c>
      <c r="D984" s="9" t="s">
        <v>69</v>
      </c>
      <c r="E984" s="9" t="s">
        <v>59</v>
      </c>
      <c r="F984" s="9" t="s">
        <v>189</v>
      </c>
      <c r="G984" s="9">
        <v>1015</v>
      </c>
      <c r="H984" s="10">
        <v>0.56399999999999995</v>
      </c>
      <c r="I984" s="10">
        <v>0.55700000000000005</v>
      </c>
      <c r="J984" s="10">
        <v>0.47</v>
      </c>
      <c r="K984" s="10">
        <v>0.76600000000000001</v>
      </c>
      <c r="L984" s="10">
        <v>7.4999999999999997E-2</v>
      </c>
      <c r="M984" s="10">
        <v>0.26900000000000002</v>
      </c>
      <c r="N984" s="10">
        <v>0.75</v>
      </c>
      <c r="O984" s="9">
        <v>2461.8000000000002</v>
      </c>
      <c r="P984" s="9">
        <v>104</v>
      </c>
      <c r="Q984" s="9">
        <v>54</v>
      </c>
      <c r="R984" s="9">
        <v>530</v>
      </c>
      <c r="S984" s="9" t="s">
        <v>55</v>
      </c>
      <c r="T984" s="9" t="s">
        <v>55</v>
      </c>
      <c r="U984" s="9" t="s">
        <v>55</v>
      </c>
      <c r="V984" s="9" t="s">
        <v>55</v>
      </c>
      <c r="W984" s="11">
        <v>69410</v>
      </c>
      <c r="X984" s="11">
        <v>77886</v>
      </c>
      <c r="Y984" s="11">
        <v>65565</v>
      </c>
      <c r="Z984" s="11">
        <v>61794</v>
      </c>
      <c r="AA984" s="11">
        <v>35555</v>
      </c>
      <c r="AB984" s="11">
        <v>35555</v>
      </c>
      <c r="AC984" s="9" t="s">
        <v>55</v>
      </c>
      <c r="AD984" s="10">
        <v>0.51800000000000002</v>
      </c>
      <c r="AE984" s="10">
        <v>0.38</v>
      </c>
      <c r="AF984" s="10">
        <v>0.32700000000000001</v>
      </c>
      <c r="AG984" s="9">
        <v>189</v>
      </c>
      <c r="AH984" s="9">
        <v>334.33</v>
      </c>
      <c r="AI984" s="9">
        <v>13.03</v>
      </c>
      <c r="AJ984" s="9">
        <v>7.3630000000000004</v>
      </c>
      <c r="AK984" s="9">
        <v>0.56530000000000002</v>
      </c>
      <c r="AL984" s="9" t="s">
        <v>55</v>
      </c>
      <c r="AM984" s="9" t="s">
        <v>55</v>
      </c>
      <c r="AN984" s="10">
        <v>2.3E-2</v>
      </c>
      <c r="AO984" s="10">
        <v>0.19400000000000001</v>
      </c>
      <c r="AP984" s="10">
        <v>0.36299999999999999</v>
      </c>
      <c r="AQ984" s="9">
        <v>2794</v>
      </c>
      <c r="AR984" s="9">
        <v>0.32200000000000001</v>
      </c>
      <c r="AS984" s="10">
        <v>0.16900000000000001</v>
      </c>
      <c r="AT984" s="9">
        <v>4.5999999999999999E-2</v>
      </c>
      <c r="AU984" s="16">
        <v>0.75642965204236012</v>
      </c>
      <c r="AV984" s="1" t="str">
        <f t="shared" si="15"/>
        <v>no</v>
      </c>
    </row>
    <row r="985" spans="1:48" ht="14.25" hidden="1" customHeight="1">
      <c r="A985" s="7">
        <v>981</v>
      </c>
      <c r="B985" s="8" t="s">
        <v>1753</v>
      </c>
      <c r="C985" s="8" t="s">
        <v>1735</v>
      </c>
      <c r="D985" s="9" t="s">
        <v>69</v>
      </c>
      <c r="E985" s="9" t="s">
        <v>59</v>
      </c>
      <c r="F985" s="9" t="s">
        <v>271</v>
      </c>
      <c r="G985" s="9">
        <v>1000</v>
      </c>
      <c r="H985" s="10">
        <v>0.36799999999999999</v>
      </c>
      <c r="I985" s="10">
        <v>0.36799999999999999</v>
      </c>
      <c r="J985" s="10">
        <v>0.32300000000000001</v>
      </c>
      <c r="K985" s="10">
        <v>0.78800000000000003</v>
      </c>
      <c r="L985" s="10">
        <v>0.316</v>
      </c>
      <c r="M985" s="10">
        <v>0.48199999999999998</v>
      </c>
      <c r="N985" s="10">
        <v>0.64</v>
      </c>
      <c r="O985" s="9">
        <v>1340.6</v>
      </c>
      <c r="P985" s="9">
        <v>109</v>
      </c>
      <c r="Q985" s="9" t="s">
        <v>55</v>
      </c>
      <c r="R985" s="9">
        <v>252</v>
      </c>
      <c r="S985" s="11" t="s">
        <v>55</v>
      </c>
      <c r="T985" s="9" t="s">
        <v>55</v>
      </c>
      <c r="U985" s="9" t="s">
        <v>55</v>
      </c>
      <c r="V985" s="11" t="s">
        <v>55</v>
      </c>
      <c r="W985" s="11">
        <v>64199</v>
      </c>
      <c r="X985" s="11">
        <v>72234</v>
      </c>
      <c r="Y985" s="11">
        <v>60066</v>
      </c>
      <c r="Z985" s="11">
        <v>52956</v>
      </c>
      <c r="AA985" s="11">
        <v>30331</v>
      </c>
      <c r="AB985" s="11">
        <v>30331</v>
      </c>
      <c r="AC985" s="9" t="s">
        <v>55</v>
      </c>
      <c r="AD985" s="10">
        <v>0.32400000000000001</v>
      </c>
      <c r="AE985" s="10">
        <v>0.62</v>
      </c>
      <c r="AF985" s="10">
        <v>0.57899999999999996</v>
      </c>
      <c r="AG985" s="9">
        <v>161</v>
      </c>
      <c r="AH985" s="9">
        <v>175.33</v>
      </c>
      <c r="AI985" s="9">
        <v>8.33</v>
      </c>
      <c r="AJ985" s="9">
        <v>7.6459999999999999</v>
      </c>
      <c r="AK985" s="9">
        <v>0.91825000000000001</v>
      </c>
      <c r="AL985" s="10" t="s">
        <v>55</v>
      </c>
      <c r="AM985" s="10" t="s">
        <v>55</v>
      </c>
      <c r="AN985" s="10">
        <v>1.0999999999999999E-2</v>
      </c>
      <c r="AO985" s="10">
        <v>0.29699999999999999</v>
      </c>
      <c r="AP985" s="10">
        <v>0.36299999999999999</v>
      </c>
      <c r="AQ985" s="9">
        <v>1666</v>
      </c>
      <c r="AR985" s="9">
        <v>1.3680000000000001</v>
      </c>
      <c r="AS985" s="9">
        <v>6.7000000000000004E-2</v>
      </c>
      <c r="AT985" s="10">
        <v>4.3999999999999997E-2</v>
      </c>
      <c r="AU985" s="16">
        <v>0.42229729729729737</v>
      </c>
      <c r="AV985" s="1" t="str">
        <f t="shared" si="15"/>
        <v>no</v>
      </c>
    </row>
    <row r="986" spans="1:48" ht="14.25" hidden="1" customHeight="1">
      <c r="A986" s="7">
        <v>982</v>
      </c>
      <c r="B986" s="8" t="s">
        <v>1754</v>
      </c>
      <c r="C986" s="8" t="s">
        <v>1735</v>
      </c>
      <c r="D986" s="9" t="s">
        <v>50</v>
      </c>
      <c r="E986" s="9" t="s">
        <v>51</v>
      </c>
      <c r="F986" s="9" t="s">
        <v>52</v>
      </c>
      <c r="G986" s="9">
        <v>1105</v>
      </c>
      <c r="H986" s="10">
        <v>0.70299999999999996</v>
      </c>
      <c r="I986" s="10">
        <v>0.68500000000000005</v>
      </c>
      <c r="J986" s="10">
        <v>0.58699999999999997</v>
      </c>
      <c r="K986" s="10">
        <v>0.93</v>
      </c>
      <c r="L986" s="10">
        <v>0.121</v>
      </c>
      <c r="M986" s="10">
        <v>0.28100000000000003</v>
      </c>
      <c r="N986" s="10">
        <v>0.82</v>
      </c>
      <c r="O986" s="9">
        <v>4208.07</v>
      </c>
      <c r="P986" s="9">
        <v>168</v>
      </c>
      <c r="Q986" s="9" t="s">
        <v>55</v>
      </c>
      <c r="R986" s="9">
        <v>1077</v>
      </c>
      <c r="S986" s="11">
        <v>13492</v>
      </c>
      <c r="T986" s="9" t="s">
        <v>1269</v>
      </c>
      <c r="U986" s="9" t="s">
        <v>332</v>
      </c>
      <c r="V986" s="11">
        <v>8365</v>
      </c>
      <c r="W986" s="11">
        <v>71597</v>
      </c>
      <c r="X986" s="11">
        <v>81432</v>
      </c>
      <c r="Y986" s="11">
        <v>66240</v>
      </c>
      <c r="Z986" s="11">
        <v>62091</v>
      </c>
      <c r="AA986" s="11">
        <v>11130</v>
      </c>
      <c r="AB986" s="11">
        <v>25294</v>
      </c>
      <c r="AC986" s="9" t="s">
        <v>628</v>
      </c>
      <c r="AD986" s="10">
        <v>0.67700000000000005</v>
      </c>
      <c r="AE986" s="10">
        <v>0.17</v>
      </c>
      <c r="AF986" s="10">
        <v>0.16700000000000001</v>
      </c>
      <c r="AG986" s="9">
        <v>291</v>
      </c>
      <c r="AH986" s="9">
        <v>434.67</v>
      </c>
      <c r="AI986" s="9">
        <v>14.46</v>
      </c>
      <c r="AJ986" s="9">
        <v>9.6809999999999992</v>
      </c>
      <c r="AK986" s="9">
        <v>0.66947999999999996</v>
      </c>
      <c r="AL986" s="10">
        <v>5.0000000000000001E-3</v>
      </c>
      <c r="AM986" s="10">
        <v>0.51100000000000001</v>
      </c>
      <c r="AN986" s="10">
        <v>0.01</v>
      </c>
      <c r="AO986" s="10">
        <v>0.23</v>
      </c>
      <c r="AP986" s="10">
        <v>0.36299999999999999</v>
      </c>
      <c r="AQ986" s="9">
        <v>4647</v>
      </c>
      <c r="AR986" s="9">
        <v>0.36599999999999999</v>
      </c>
      <c r="AS986" s="10">
        <v>0.13400000000000001</v>
      </c>
      <c r="AT986" s="9">
        <v>2.5999999999999999E-2</v>
      </c>
      <c r="AU986" s="16">
        <v>0.7320644216691069</v>
      </c>
      <c r="AV986" s="1" t="str">
        <f t="shared" si="15"/>
        <v>yes</v>
      </c>
    </row>
    <row r="987" spans="1:48" ht="14.25" hidden="1" customHeight="1">
      <c r="A987" s="7">
        <v>983</v>
      </c>
      <c r="B987" s="8" t="s">
        <v>1755</v>
      </c>
      <c r="C987" s="8" t="s">
        <v>1735</v>
      </c>
      <c r="D987" s="9" t="s">
        <v>50</v>
      </c>
      <c r="E987" s="9" t="s">
        <v>59</v>
      </c>
      <c r="F987" s="9" t="s">
        <v>273</v>
      </c>
      <c r="G987" s="9">
        <v>995</v>
      </c>
      <c r="H987" s="10">
        <v>0.495</v>
      </c>
      <c r="I987" s="10">
        <v>0.46899999999999997</v>
      </c>
      <c r="J987" s="10">
        <v>0.34100000000000003</v>
      </c>
      <c r="K987" s="10">
        <v>0.69099999999999995</v>
      </c>
      <c r="L987" s="10">
        <v>0.10100000000000001</v>
      </c>
      <c r="M987" s="10">
        <v>0.377</v>
      </c>
      <c r="N987" s="10">
        <v>0.73</v>
      </c>
      <c r="O987" s="9">
        <v>2907.47</v>
      </c>
      <c r="P987" s="9">
        <v>366</v>
      </c>
      <c r="Q987" s="9">
        <v>35</v>
      </c>
      <c r="R987" s="9">
        <v>606</v>
      </c>
      <c r="S987" s="11" t="s">
        <v>55</v>
      </c>
      <c r="T987" s="9" t="s">
        <v>55</v>
      </c>
      <c r="U987" s="9" t="s">
        <v>55</v>
      </c>
      <c r="V987" s="11" t="s">
        <v>55</v>
      </c>
      <c r="W987" s="11">
        <v>77501</v>
      </c>
      <c r="X987" s="11">
        <v>92160</v>
      </c>
      <c r="Y987" s="11">
        <v>74187</v>
      </c>
      <c r="Z987" s="11">
        <v>63189</v>
      </c>
      <c r="AA987" s="11">
        <v>28310</v>
      </c>
      <c r="AB987" s="11">
        <v>28310</v>
      </c>
      <c r="AC987" s="9" t="s">
        <v>55</v>
      </c>
      <c r="AD987" s="10">
        <v>0.443</v>
      </c>
      <c r="AE987" s="10">
        <v>0.27</v>
      </c>
      <c r="AF987" s="10">
        <v>0.27100000000000002</v>
      </c>
      <c r="AG987" s="9">
        <v>236.67</v>
      </c>
      <c r="AH987" s="9">
        <v>254.67</v>
      </c>
      <c r="AI987" s="9">
        <v>12.29</v>
      </c>
      <c r="AJ987" s="9">
        <v>11.417</v>
      </c>
      <c r="AK987" s="9">
        <v>0.92932000000000003</v>
      </c>
      <c r="AL987" s="10" t="s">
        <v>55</v>
      </c>
      <c r="AM987" s="10" t="s">
        <v>55</v>
      </c>
      <c r="AN987" s="10">
        <v>0.104</v>
      </c>
      <c r="AO987" s="10">
        <v>0.40400000000000003</v>
      </c>
      <c r="AP987" s="10">
        <v>0.36299999999999999</v>
      </c>
      <c r="AQ987" s="9">
        <v>3363</v>
      </c>
      <c r="AR987" s="9">
        <v>0.82099999999999995</v>
      </c>
      <c r="AS987" s="10" t="s">
        <v>587</v>
      </c>
      <c r="AT987" s="10">
        <v>5.1999999999999998E-2</v>
      </c>
      <c r="AU987" s="16">
        <v>0.54914881933003845</v>
      </c>
      <c r="AV987" s="1" t="str">
        <f t="shared" si="15"/>
        <v>no</v>
      </c>
    </row>
    <row r="988" spans="1:48" ht="14.25" hidden="1" customHeight="1">
      <c r="A988" s="7">
        <v>984</v>
      </c>
      <c r="B988" s="8" t="s">
        <v>1756</v>
      </c>
      <c r="C988" s="8" t="s">
        <v>1735</v>
      </c>
      <c r="D988" s="9" t="s">
        <v>69</v>
      </c>
      <c r="E988" s="9" t="s">
        <v>51</v>
      </c>
      <c r="F988" s="9" t="s">
        <v>70</v>
      </c>
      <c r="G988" s="9">
        <v>805</v>
      </c>
      <c r="H988" s="10">
        <v>0.34300000000000003</v>
      </c>
      <c r="I988" s="10">
        <v>0.28699999999999998</v>
      </c>
      <c r="J988" s="10">
        <v>0.17799999999999999</v>
      </c>
      <c r="K988" s="10">
        <v>0.88500000000000001</v>
      </c>
      <c r="L988" s="10">
        <v>0.17299999999999999</v>
      </c>
      <c r="M988" s="10">
        <v>0.45600000000000002</v>
      </c>
      <c r="N988" s="10">
        <v>0.72</v>
      </c>
      <c r="O988" s="9">
        <v>4512.3100000000004</v>
      </c>
      <c r="P988" s="9">
        <v>189</v>
      </c>
      <c r="Q988" s="9">
        <v>10</v>
      </c>
      <c r="R988" s="9">
        <v>992</v>
      </c>
      <c r="S988" s="9">
        <v>17151</v>
      </c>
      <c r="T988" s="9" t="s">
        <v>88</v>
      </c>
      <c r="U988" s="9" t="s">
        <v>516</v>
      </c>
      <c r="V988" s="9">
        <v>10911</v>
      </c>
      <c r="W988" s="11">
        <v>78046</v>
      </c>
      <c r="X988" s="11">
        <v>84564</v>
      </c>
      <c r="Y988" s="11">
        <v>73800</v>
      </c>
      <c r="Z988" s="11">
        <v>62550</v>
      </c>
      <c r="AA988" s="11">
        <v>8366</v>
      </c>
      <c r="AB988" s="11">
        <v>20124</v>
      </c>
      <c r="AC988" s="9" t="s">
        <v>667</v>
      </c>
      <c r="AD988" s="10">
        <v>0.33200000000000002</v>
      </c>
      <c r="AE988" s="10">
        <v>0.71</v>
      </c>
      <c r="AF988" s="10">
        <v>0.63</v>
      </c>
      <c r="AG988" s="9">
        <v>258</v>
      </c>
      <c r="AH988" s="9">
        <v>486.67</v>
      </c>
      <c r="AI988" s="9">
        <v>17.489999999999998</v>
      </c>
      <c r="AJ988" s="9">
        <v>9.2720000000000002</v>
      </c>
      <c r="AK988" s="9">
        <v>0.53013999999999994</v>
      </c>
      <c r="AL988" s="9">
        <v>5.5E-2</v>
      </c>
      <c r="AM988" s="9">
        <v>0.42799999999999999</v>
      </c>
      <c r="AN988" s="10">
        <v>6.0000000000000001E-3</v>
      </c>
      <c r="AO988" s="10">
        <v>0.90800000000000003</v>
      </c>
      <c r="AP988" s="10">
        <v>0.36299999999999999</v>
      </c>
      <c r="AQ988" s="9">
        <v>5107</v>
      </c>
      <c r="AR988" s="9">
        <v>0.77900000000000003</v>
      </c>
      <c r="AS988" s="10" t="s">
        <v>1757</v>
      </c>
      <c r="AT988" s="9">
        <v>1.2E-2</v>
      </c>
      <c r="AU988" s="16">
        <v>0.56211354693648108</v>
      </c>
      <c r="AV988" s="1" t="str">
        <f t="shared" si="15"/>
        <v>yes</v>
      </c>
    </row>
    <row r="989" spans="1:48" ht="14.25" hidden="1" customHeight="1">
      <c r="A989" s="7">
        <v>985</v>
      </c>
      <c r="B989" s="8" t="s">
        <v>1758</v>
      </c>
      <c r="C989" s="8" t="s">
        <v>1735</v>
      </c>
      <c r="D989" s="9" t="s">
        <v>63</v>
      </c>
      <c r="E989" s="9" t="s">
        <v>51</v>
      </c>
      <c r="F989" s="9" t="s">
        <v>77</v>
      </c>
      <c r="G989" s="9">
        <v>1030</v>
      </c>
      <c r="H989" s="10">
        <v>0.52400000000000002</v>
      </c>
      <c r="I989" s="9">
        <v>0.46700000000000003</v>
      </c>
      <c r="J989" s="9">
        <v>0.25800000000000001</v>
      </c>
      <c r="K989" s="10">
        <v>0.81499999999999995</v>
      </c>
      <c r="L989" s="10">
        <v>0.23599999999999999</v>
      </c>
      <c r="M989" s="10">
        <v>0.439</v>
      </c>
      <c r="N989" s="10">
        <v>0.82</v>
      </c>
      <c r="O989" s="9">
        <v>19949.169999999998</v>
      </c>
      <c r="P989" s="9">
        <v>1082</v>
      </c>
      <c r="Q989" s="9">
        <v>254</v>
      </c>
      <c r="R989" s="9">
        <v>3951</v>
      </c>
      <c r="S989" s="9">
        <v>13555</v>
      </c>
      <c r="T989" s="9" t="s">
        <v>1759</v>
      </c>
      <c r="U989" s="9" t="s">
        <v>634</v>
      </c>
      <c r="V989" s="9">
        <v>9221</v>
      </c>
      <c r="W989" s="11">
        <v>95319</v>
      </c>
      <c r="X989" s="11">
        <v>111735</v>
      </c>
      <c r="Y989" s="11">
        <v>83691</v>
      </c>
      <c r="Z989" s="11">
        <v>72351</v>
      </c>
      <c r="AA989" s="11">
        <v>9480</v>
      </c>
      <c r="AB989" s="11">
        <v>26220</v>
      </c>
      <c r="AC989" s="9" t="s">
        <v>53</v>
      </c>
      <c r="AD989" s="10">
        <v>0.51400000000000001</v>
      </c>
      <c r="AE989" s="10">
        <v>0.39</v>
      </c>
      <c r="AF989" s="10">
        <v>0.36499999999999999</v>
      </c>
      <c r="AG989" s="9">
        <v>869</v>
      </c>
      <c r="AH989" s="9">
        <v>1562.67</v>
      </c>
      <c r="AI989" s="9">
        <v>22.96</v>
      </c>
      <c r="AJ989" s="9">
        <v>12.766</v>
      </c>
      <c r="AK989" s="9">
        <v>0.55610000000000004</v>
      </c>
      <c r="AL989" s="9">
        <v>3.7999999999999999E-2</v>
      </c>
      <c r="AM989" s="9">
        <v>0.56299999999999994</v>
      </c>
      <c r="AN989" s="10">
        <v>3.3000000000000002E-2</v>
      </c>
      <c r="AO989" s="10">
        <v>0.41699999999999998</v>
      </c>
      <c r="AP989" s="10">
        <v>0.36299999999999999</v>
      </c>
      <c r="AQ989" s="9">
        <v>24672</v>
      </c>
      <c r="AR989" s="9">
        <v>0.46500000000000002</v>
      </c>
      <c r="AS989" s="10" t="s">
        <v>1324</v>
      </c>
      <c r="AT989" s="10">
        <v>0.01</v>
      </c>
      <c r="AU989" s="16">
        <v>0.68259385665529004</v>
      </c>
      <c r="AV989" s="1" t="str">
        <f t="shared" si="15"/>
        <v>yes</v>
      </c>
    </row>
    <row r="990" spans="1:48" ht="14.25" hidden="1" customHeight="1">
      <c r="A990" s="7">
        <v>581</v>
      </c>
      <c r="B990" s="8" t="s">
        <v>1193</v>
      </c>
      <c r="C990" s="8" t="s">
        <v>1170</v>
      </c>
      <c r="D990" s="9" t="s">
        <v>50</v>
      </c>
      <c r="E990" s="9" t="s">
        <v>51</v>
      </c>
      <c r="F990" s="9" t="s">
        <v>128</v>
      </c>
      <c r="G990" s="9">
        <v>1165</v>
      </c>
      <c r="H990" s="10">
        <v>0.53600000000000003</v>
      </c>
      <c r="I990" s="10">
        <v>0.46</v>
      </c>
      <c r="J990" s="10">
        <v>0.246</v>
      </c>
      <c r="K990" s="10">
        <v>0.72199999999999998</v>
      </c>
      <c r="L990" s="10">
        <v>0.27300000000000002</v>
      </c>
      <c r="M990" s="10">
        <v>0.56100000000000005</v>
      </c>
      <c r="N990" s="10">
        <v>0.83</v>
      </c>
      <c r="O990" s="9">
        <v>17060.400000000001</v>
      </c>
      <c r="P990" s="9">
        <v>1917</v>
      </c>
      <c r="Q990" s="9">
        <v>4</v>
      </c>
      <c r="R990" s="9">
        <v>3092</v>
      </c>
      <c r="S990" s="11">
        <v>12982</v>
      </c>
      <c r="T990" s="9" t="s">
        <v>1194</v>
      </c>
      <c r="U990" s="9" t="s">
        <v>765</v>
      </c>
      <c r="V990" s="11">
        <v>11226</v>
      </c>
      <c r="W990" s="11">
        <v>98663</v>
      </c>
      <c r="X990" s="11">
        <v>113661</v>
      </c>
      <c r="Y990" s="11">
        <v>91179</v>
      </c>
      <c r="Z990" s="11">
        <v>75204</v>
      </c>
      <c r="AA990" s="11">
        <v>6782</v>
      </c>
      <c r="AB990" s="11">
        <v>13892</v>
      </c>
      <c r="AC990" s="9" t="s">
        <v>597</v>
      </c>
      <c r="AD990" s="10">
        <v>0.53500000000000003</v>
      </c>
      <c r="AE990" s="10">
        <v>0.53</v>
      </c>
      <c r="AF990" s="10">
        <v>0.42399999999999999</v>
      </c>
      <c r="AG990" s="9">
        <v>1217</v>
      </c>
      <c r="AH990" s="9">
        <v>1074</v>
      </c>
      <c r="AI990" s="9">
        <v>14.02</v>
      </c>
      <c r="AJ990" s="9">
        <v>15.885</v>
      </c>
      <c r="AK990" s="9">
        <v>1.1331500000000001</v>
      </c>
      <c r="AL990" s="10">
        <v>8.1000000000000003E-2</v>
      </c>
      <c r="AM990" s="10">
        <v>0.52500000000000002</v>
      </c>
      <c r="AN990" s="10">
        <v>5.2999999999999999E-2</v>
      </c>
      <c r="AO990" s="10">
        <v>0.60099999999999998</v>
      </c>
      <c r="AP990" s="10">
        <v>0.42699999999999999</v>
      </c>
      <c r="AQ990" s="9">
        <v>22918</v>
      </c>
      <c r="AR990" s="9">
        <v>0.95699999999999996</v>
      </c>
      <c r="AS990" s="9" t="s">
        <v>906</v>
      </c>
      <c r="AT990" s="10">
        <v>1E-3</v>
      </c>
      <c r="AU990" s="16">
        <v>0.510986203372509</v>
      </c>
      <c r="AV990" s="1" t="str">
        <f t="shared" si="15"/>
        <v>yes</v>
      </c>
    </row>
    <row r="991" spans="1:48" ht="14.25" hidden="1" customHeight="1">
      <c r="A991" s="7">
        <v>987</v>
      </c>
      <c r="B991" s="8" t="s">
        <v>1761</v>
      </c>
      <c r="C991" s="8" t="s">
        <v>1735</v>
      </c>
      <c r="D991" s="9" t="s">
        <v>91</v>
      </c>
      <c r="E991" s="9" t="s">
        <v>59</v>
      </c>
      <c r="F991" s="9" t="s">
        <v>92</v>
      </c>
      <c r="G991" s="9">
        <v>1090</v>
      </c>
      <c r="H991" s="10">
        <v>0.57699999999999996</v>
      </c>
      <c r="I991" s="10">
        <v>0.57499999999999996</v>
      </c>
      <c r="J991" s="10">
        <v>0.52800000000000002</v>
      </c>
      <c r="K991" s="10">
        <v>1</v>
      </c>
      <c r="L991" s="10">
        <v>1.9E-2</v>
      </c>
      <c r="M991" s="10">
        <v>0.151</v>
      </c>
      <c r="N991" s="10">
        <v>0.78</v>
      </c>
      <c r="O991" s="9">
        <v>1401.9</v>
      </c>
      <c r="P991" s="9" t="s">
        <v>55</v>
      </c>
      <c r="Q991" s="9" t="s">
        <v>55</v>
      </c>
      <c r="R991" s="9">
        <v>349</v>
      </c>
      <c r="S991" s="9" t="s">
        <v>55</v>
      </c>
      <c r="T991" s="9" t="s">
        <v>55</v>
      </c>
      <c r="U991" s="9" t="s">
        <v>55</v>
      </c>
      <c r="V991" s="9" t="s">
        <v>55</v>
      </c>
      <c r="W991" s="11">
        <v>72508</v>
      </c>
      <c r="X991" s="11">
        <v>87399</v>
      </c>
      <c r="Y991" s="11">
        <v>67797</v>
      </c>
      <c r="Z991" s="11">
        <v>57681</v>
      </c>
      <c r="AA991" s="11">
        <v>37600</v>
      </c>
      <c r="AB991" s="11">
        <v>37600</v>
      </c>
      <c r="AC991" s="9" t="s">
        <v>55</v>
      </c>
      <c r="AD991" s="10">
        <v>0.5</v>
      </c>
      <c r="AE991" s="10">
        <v>0.25</v>
      </c>
      <c r="AF991" s="10">
        <v>0.23899999999999999</v>
      </c>
      <c r="AG991" s="9">
        <v>123.33</v>
      </c>
      <c r="AH991" s="9">
        <v>219</v>
      </c>
      <c r="AI991" s="9">
        <v>11.37</v>
      </c>
      <c r="AJ991" s="9">
        <v>6.4009999999999998</v>
      </c>
      <c r="AK991" s="9">
        <v>0.56316999999999995</v>
      </c>
      <c r="AL991" s="9" t="s">
        <v>55</v>
      </c>
      <c r="AM991" s="9" t="s">
        <v>55</v>
      </c>
      <c r="AN991" s="10">
        <v>2.1999999999999999E-2</v>
      </c>
      <c r="AO991" s="10">
        <v>0.193</v>
      </c>
      <c r="AP991" s="10">
        <v>0.36299999999999999</v>
      </c>
      <c r="AQ991" s="9">
        <v>1418</v>
      </c>
      <c r="AR991" s="9">
        <v>0.35</v>
      </c>
      <c r="AS991" s="10">
        <v>0.17</v>
      </c>
      <c r="AT991" s="10">
        <v>7.6999999999999999E-2</v>
      </c>
      <c r="AU991" s="16">
        <v>0.7407407407407407</v>
      </c>
      <c r="AV991" s="1" t="str">
        <f t="shared" si="15"/>
        <v>no</v>
      </c>
    </row>
    <row r="992" spans="1:48" ht="14.25" hidden="1" customHeight="1">
      <c r="A992" s="7">
        <v>988</v>
      </c>
      <c r="B992" s="8" t="s">
        <v>1762</v>
      </c>
      <c r="C992" s="8" t="s">
        <v>1735</v>
      </c>
      <c r="D992" s="9" t="s">
        <v>91</v>
      </c>
      <c r="E992" s="9" t="s">
        <v>59</v>
      </c>
      <c r="F992" s="9" t="s">
        <v>165</v>
      </c>
      <c r="G992" s="9">
        <v>1015</v>
      </c>
      <c r="H992" s="10">
        <v>0.68899999999999995</v>
      </c>
      <c r="I992" s="10">
        <v>0.67400000000000004</v>
      </c>
      <c r="J992" s="10">
        <v>0.6</v>
      </c>
      <c r="K992" s="10">
        <v>0.97699999999999998</v>
      </c>
      <c r="L992" s="10">
        <v>1.2E-2</v>
      </c>
      <c r="M992" s="10">
        <v>0.20699999999999999</v>
      </c>
      <c r="N992" s="10">
        <v>0.77</v>
      </c>
      <c r="O992" s="9">
        <v>680.68</v>
      </c>
      <c r="P992" s="9">
        <v>17</v>
      </c>
      <c r="Q992" s="9" t="s">
        <v>55</v>
      </c>
      <c r="R992" s="9">
        <v>154</v>
      </c>
      <c r="S992" s="9" t="s">
        <v>55</v>
      </c>
      <c r="T992" s="9" t="s">
        <v>55</v>
      </c>
      <c r="U992" s="9" t="s">
        <v>55</v>
      </c>
      <c r="V992" s="9" t="s">
        <v>55</v>
      </c>
      <c r="W992" s="11">
        <v>70597</v>
      </c>
      <c r="X992" s="11">
        <v>81135</v>
      </c>
      <c r="Y992" s="11">
        <v>65493</v>
      </c>
      <c r="Z992" s="11">
        <v>56124</v>
      </c>
      <c r="AA992" s="11">
        <v>35410</v>
      </c>
      <c r="AB992" s="11">
        <v>35410</v>
      </c>
      <c r="AC992" s="9" t="s">
        <v>55</v>
      </c>
      <c r="AD992" s="10">
        <v>0.65500000000000003</v>
      </c>
      <c r="AE992" s="10">
        <v>0.28000000000000003</v>
      </c>
      <c r="AF992" s="10">
        <v>0.28999999999999998</v>
      </c>
      <c r="AG992" s="9">
        <v>68</v>
      </c>
      <c r="AH992" s="9">
        <v>164.67</v>
      </c>
      <c r="AI992" s="9">
        <v>10.01</v>
      </c>
      <c r="AJ992" s="9">
        <v>4.1340000000000003</v>
      </c>
      <c r="AK992" s="9">
        <v>0.41295999999999999</v>
      </c>
      <c r="AL992" s="9" t="s">
        <v>55</v>
      </c>
      <c r="AM992" s="9" t="s">
        <v>55</v>
      </c>
      <c r="AN992" s="10">
        <v>7.6999999999999999E-2</v>
      </c>
      <c r="AO992" s="10">
        <v>0.24099999999999999</v>
      </c>
      <c r="AP992" s="10">
        <v>0.36299999999999999</v>
      </c>
      <c r="AQ992" s="9">
        <v>688</v>
      </c>
      <c r="AR992" s="9">
        <v>7.9000000000000001E-2</v>
      </c>
      <c r="AS992" s="10">
        <v>0.122</v>
      </c>
      <c r="AT992" s="10">
        <v>3.4000000000000002E-2</v>
      </c>
      <c r="AU992" s="16">
        <v>0.92678405931417984</v>
      </c>
      <c r="AV992" s="1" t="str">
        <f t="shared" si="15"/>
        <v>no</v>
      </c>
    </row>
    <row r="993" spans="1:48" ht="14.25" hidden="1" customHeight="1">
      <c r="A993" s="7">
        <v>989</v>
      </c>
      <c r="B993" s="8" t="s">
        <v>1763</v>
      </c>
      <c r="C993" s="8" t="s">
        <v>1735</v>
      </c>
      <c r="D993" s="9" t="s">
        <v>91</v>
      </c>
      <c r="E993" s="9" t="s">
        <v>59</v>
      </c>
      <c r="F993" s="9" t="s">
        <v>409</v>
      </c>
      <c r="G993" s="9">
        <v>1320</v>
      </c>
      <c r="H993" s="10">
        <v>0.876</v>
      </c>
      <c r="I993" s="10">
        <v>0.86799999999999999</v>
      </c>
      <c r="J993" s="10">
        <v>0.82499999999999996</v>
      </c>
      <c r="K993" s="10">
        <v>0.79600000000000004</v>
      </c>
      <c r="L993" s="10">
        <v>8.4000000000000005E-2</v>
      </c>
      <c r="M993" s="10">
        <v>0.22800000000000001</v>
      </c>
      <c r="N993" s="10">
        <v>0.93</v>
      </c>
      <c r="O993" s="9">
        <v>3794.97</v>
      </c>
      <c r="P993" s="9">
        <v>89</v>
      </c>
      <c r="Q993" s="9">
        <v>158</v>
      </c>
      <c r="R993" s="9">
        <v>957</v>
      </c>
      <c r="S993" s="9" t="s">
        <v>55</v>
      </c>
      <c r="T993" s="9" t="s">
        <v>55</v>
      </c>
      <c r="U993" s="9" t="s">
        <v>55</v>
      </c>
      <c r="V993" s="9" t="s">
        <v>55</v>
      </c>
      <c r="W993" s="11">
        <v>119381</v>
      </c>
      <c r="X993" s="11">
        <v>156789</v>
      </c>
      <c r="Y993" s="11">
        <v>104247</v>
      </c>
      <c r="Z993" s="9">
        <v>85392</v>
      </c>
      <c r="AA993" s="11">
        <v>48090</v>
      </c>
      <c r="AB993" s="11">
        <v>48090</v>
      </c>
      <c r="AC993" s="9" t="s">
        <v>55</v>
      </c>
      <c r="AD993" s="10">
        <v>0.879</v>
      </c>
      <c r="AE993" s="10">
        <v>0.17</v>
      </c>
      <c r="AF993" s="10">
        <v>0.182</v>
      </c>
      <c r="AG993" s="9">
        <v>471.67</v>
      </c>
      <c r="AH993" s="9">
        <v>1024.67</v>
      </c>
      <c r="AI993" s="9">
        <v>8.0500000000000007</v>
      </c>
      <c r="AJ993" s="9">
        <v>3.7040000000000002</v>
      </c>
      <c r="AK993" s="9">
        <v>0.46031</v>
      </c>
      <c r="AL993" s="9" t="s">
        <v>55</v>
      </c>
      <c r="AM993" s="9" t="s">
        <v>55</v>
      </c>
      <c r="AN993" s="10">
        <v>9.2999999999999999E-2</v>
      </c>
      <c r="AO993" s="10">
        <v>0.23400000000000001</v>
      </c>
      <c r="AP993" s="10">
        <v>0.36299999999999999</v>
      </c>
      <c r="AQ993" s="9">
        <v>4181</v>
      </c>
      <c r="AR993" s="9">
        <v>0.54100000000000004</v>
      </c>
      <c r="AS993" s="10">
        <v>0.13</v>
      </c>
      <c r="AT993" s="9" t="s">
        <v>75</v>
      </c>
      <c r="AU993" s="16">
        <v>0.64892926670992856</v>
      </c>
      <c r="AV993" s="1" t="str">
        <f t="shared" si="15"/>
        <v>no</v>
      </c>
    </row>
    <row r="994" spans="1:48" ht="14.25" hidden="1" customHeight="1">
      <c r="A994" s="7">
        <v>990</v>
      </c>
      <c r="B994" s="8" t="s">
        <v>1764</v>
      </c>
      <c r="C994" s="8" t="s">
        <v>1735</v>
      </c>
      <c r="D994" s="9" t="s">
        <v>91</v>
      </c>
      <c r="E994" s="9" t="s">
        <v>59</v>
      </c>
      <c r="F994" s="9" t="s">
        <v>296</v>
      </c>
      <c r="G994" s="9">
        <v>1085</v>
      </c>
      <c r="H994" s="10">
        <v>0.66100000000000003</v>
      </c>
      <c r="I994" s="10">
        <v>0.65400000000000003</v>
      </c>
      <c r="J994" s="10">
        <v>0.58399999999999996</v>
      </c>
      <c r="K994" s="10">
        <v>1</v>
      </c>
      <c r="L994" s="10">
        <v>2.9000000000000001E-2</v>
      </c>
      <c r="M994" s="10">
        <v>0.152</v>
      </c>
      <c r="N994" s="10">
        <v>0.8</v>
      </c>
      <c r="O994" s="9">
        <v>1965.81</v>
      </c>
      <c r="P994" s="9" t="s">
        <v>55</v>
      </c>
      <c r="Q994" s="9" t="s">
        <v>55</v>
      </c>
      <c r="R994" s="9">
        <v>465</v>
      </c>
      <c r="S994" s="9" t="s">
        <v>55</v>
      </c>
      <c r="T994" s="9" t="s">
        <v>55</v>
      </c>
      <c r="U994" s="9" t="s">
        <v>55</v>
      </c>
      <c r="V994" s="9" t="s">
        <v>55</v>
      </c>
      <c r="W994" s="11">
        <v>72218</v>
      </c>
      <c r="X994" s="11">
        <v>84717</v>
      </c>
      <c r="Y994" s="11">
        <v>68508</v>
      </c>
      <c r="Z994" s="11">
        <v>61425</v>
      </c>
      <c r="AA994" s="11">
        <v>39791</v>
      </c>
      <c r="AB994" s="11">
        <v>39791</v>
      </c>
      <c r="AC994" s="9" t="s">
        <v>55</v>
      </c>
      <c r="AD994" s="10">
        <v>0.57999999999999996</v>
      </c>
      <c r="AE994" s="10">
        <v>0.26</v>
      </c>
      <c r="AF994" s="10">
        <v>0.255</v>
      </c>
      <c r="AG994" s="9">
        <v>184.33</v>
      </c>
      <c r="AH994" s="9">
        <v>234.67</v>
      </c>
      <c r="AI994" s="9">
        <v>10.66</v>
      </c>
      <c r="AJ994" s="9">
        <v>8.3770000000000007</v>
      </c>
      <c r="AK994" s="9">
        <v>0.78551000000000004</v>
      </c>
      <c r="AL994" s="9" t="s">
        <v>55</v>
      </c>
      <c r="AM994" s="9" t="s">
        <v>55</v>
      </c>
      <c r="AN994" s="10">
        <v>0.03</v>
      </c>
      <c r="AO994" s="10">
        <v>0.154</v>
      </c>
      <c r="AP994" s="10">
        <v>0.36299999999999999</v>
      </c>
      <c r="AQ994" s="9">
        <v>2001</v>
      </c>
      <c r="AR994" s="9">
        <v>0.41799999999999998</v>
      </c>
      <c r="AS994" s="10">
        <v>0.21</v>
      </c>
      <c r="AT994" s="10">
        <v>8.1000000000000003E-2</v>
      </c>
      <c r="AU994" s="16">
        <v>0.70521861777150918</v>
      </c>
      <c r="AV994" s="1" t="str">
        <f t="shared" si="15"/>
        <v>no</v>
      </c>
    </row>
    <row r="995" spans="1:48" ht="14.25" hidden="1" customHeight="1">
      <c r="A995" s="7">
        <v>991</v>
      </c>
      <c r="B995" s="8" t="s">
        <v>1765</v>
      </c>
      <c r="C995" s="8" t="s">
        <v>1735</v>
      </c>
      <c r="D995" s="9" t="s">
        <v>150</v>
      </c>
      <c r="E995" s="9" t="s">
        <v>59</v>
      </c>
      <c r="F995" s="9" t="s">
        <v>624</v>
      </c>
      <c r="G995" s="9">
        <v>996.5</v>
      </c>
      <c r="H995" s="10">
        <v>0.54600000000000004</v>
      </c>
      <c r="I995" s="10">
        <v>0.50800000000000001</v>
      </c>
      <c r="J995" s="10">
        <v>0.35099999999999998</v>
      </c>
      <c r="K995" s="10">
        <v>0.52600000000000002</v>
      </c>
      <c r="L995" s="10">
        <v>4.1000000000000002E-2</v>
      </c>
      <c r="M995" s="10">
        <v>0.29499999999999998</v>
      </c>
      <c r="N995" s="10">
        <v>0.77</v>
      </c>
      <c r="O995" s="9">
        <v>3211.98</v>
      </c>
      <c r="P995" s="9">
        <v>309</v>
      </c>
      <c r="Q995" s="9">
        <v>229</v>
      </c>
      <c r="R995" s="9">
        <v>433</v>
      </c>
      <c r="S995" s="11" t="s">
        <v>55</v>
      </c>
      <c r="T995" s="9" t="s">
        <v>55</v>
      </c>
      <c r="U995" s="9" t="s">
        <v>55</v>
      </c>
      <c r="V995" s="11" t="s">
        <v>55</v>
      </c>
      <c r="W995" s="11">
        <v>77573</v>
      </c>
      <c r="X995" s="11">
        <v>81819</v>
      </c>
      <c r="Y995" s="11">
        <v>67887</v>
      </c>
      <c r="Z995" s="11">
        <v>63126</v>
      </c>
      <c r="AA995" s="11">
        <v>30760</v>
      </c>
      <c r="AB995" s="11">
        <v>30760</v>
      </c>
      <c r="AC995" s="9" t="s">
        <v>55</v>
      </c>
      <c r="AD995" s="10">
        <v>0.35</v>
      </c>
      <c r="AE995" s="10">
        <v>0.28000000000000003</v>
      </c>
      <c r="AF995" s="10">
        <v>0.254</v>
      </c>
      <c r="AG995" s="9">
        <v>315.67</v>
      </c>
      <c r="AH995" s="9">
        <v>360</v>
      </c>
      <c r="AI995" s="9">
        <v>10.18</v>
      </c>
      <c r="AJ995" s="9">
        <v>8.9220000000000006</v>
      </c>
      <c r="AK995" s="9">
        <v>0.87685000000000002</v>
      </c>
      <c r="AL995" s="10" t="s">
        <v>55</v>
      </c>
      <c r="AM995" s="10" t="s">
        <v>55</v>
      </c>
      <c r="AN995" s="10">
        <v>4.1000000000000002E-2</v>
      </c>
      <c r="AO995" s="10">
        <v>0.253</v>
      </c>
      <c r="AP995" s="10">
        <v>0.36299999999999999</v>
      </c>
      <c r="AQ995" s="9">
        <v>3820</v>
      </c>
      <c r="AR995" s="9" t="s">
        <v>55</v>
      </c>
      <c r="AS995" s="10">
        <v>0.11</v>
      </c>
      <c r="AT995" s="10">
        <v>0.19600000000000001</v>
      </c>
      <c r="AU995" s="16" t="s">
        <v>2055</v>
      </c>
      <c r="AV995" s="1" t="str">
        <f t="shared" si="15"/>
        <v>no</v>
      </c>
    </row>
    <row r="996" spans="1:48" ht="14.25" hidden="1" customHeight="1">
      <c r="A996" s="7">
        <v>992</v>
      </c>
      <c r="B996" s="8" t="s">
        <v>1766</v>
      </c>
      <c r="C996" s="8" t="s">
        <v>1735</v>
      </c>
      <c r="D996" s="9" t="s">
        <v>91</v>
      </c>
      <c r="E996" s="9" t="s">
        <v>59</v>
      </c>
      <c r="F996" s="9" t="s">
        <v>165</v>
      </c>
      <c r="G996" s="9">
        <v>1025</v>
      </c>
      <c r="H996" s="10">
        <v>0.26</v>
      </c>
      <c r="I996" s="10">
        <v>0.26</v>
      </c>
      <c r="J996" s="10">
        <v>0.19800000000000001</v>
      </c>
      <c r="K996" s="10">
        <v>1</v>
      </c>
      <c r="L996" s="9">
        <v>2.7E-2</v>
      </c>
      <c r="M996" s="10">
        <v>0.23499999999999999</v>
      </c>
      <c r="N996" s="10">
        <v>0.76</v>
      </c>
      <c r="O996" s="9">
        <v>720.07</v>
      </c>
      <c r="P996" s="9" t="s">
        <v>55</v>
      </c>
      <c r="Q996" s="9" t="s">
        <v>55</v>
      </c>
      <c r="R996" s="9">
        <v>132</v>
      </c>
      <c r="S996" s="11" t="s">
        <v>55</v>
      </c>
      <c r="T996" s="9" t="s">
        <v>55</v>
      </c>
      <c r="U996" s="9" t="s">
        <v>55</v>
      </c>
      <c r="V996" s="11" t="s">
        <v>55</v>
      </c>
      <c r="W996" s="11">
        <v>56592</v>
      </c>
      <c r="X996" s="11">
        <v>63891</v>
      </c>
      <c r="Y996" s="11">
        <v>60201</v>
      </c>
      <c r="Z996" s="11">
        <v>44946</v>
      </c>
      <c r="AA996" s="11">
        <v>14900</v>
      </c>
      <c r="AB996" s="11">
        <v>14900</v>
      </c>
      <c r="AC996" s="9" t="s">
        <v>55</v>
      </c>
      <c r="AD996" s="10">
        <v>0.20699999999999999</v>
      </c>
      <c r="AE996" s="10">
        <v>0.33</v>
      </c>
      <c r="AF996" s="10">
        <v>0.52200000000000002</v>
      </c>
      <c r="AG996" s="9">
        <v>34</v>
      </c>
      <c r="AH996" s="9">
        <v>92.33</v>
      </c>
      <c r="AI996" s="9">
        <v>21.18</v>
      </c>
      <c r="AJ996" s="9">
        <v>7.7990000000000004</v>
      </c>
      <c r="AK996" s="9">
        <v>0.36823</v>
      </c>
      <c r="AL996" s="10" t="s">
        <v>55</v>
      </c>
      <c r="AM996" s="10" t="s">
        <v>55</v>
      </c>
      <c r="AN996" s="10">
        <v>1.7999999999999999E-2</v>
      </c>
      <c r="AO996" s="10">
        <v>0.17199999999999999</v>
      </c>
      <c r="AP996" s="10">
        <v>0.36299999999999999</v>
      </c>
      <c r="AQ996" s="9">
        <v>732</v>
      </c>
      <c r="AR996" s="9" t="s">
        <v>55</v>
      </c>
      <c r="AS996" s="10">
        <v>0.191</v>
      </c>
      <c r="AT996" s="10">
        <v>5.3999999999999999E-2</v>
      </c>
      <c r="AU996" s="16" t="s">
        <v>2055</v>
      </c>
      <c r="AV996" s="1" t="str">
        <f t="shared" si="15"/>
        <v>no</v>
      </c>
    </row>
    <row r="997" spans="1:48" ht="14.25" hidden="1" customHeight="1">
      <c r="A997" s="7">
        <v>993</v>
      </c>
      <c r="B997" s="8" t="s">
        <v>1767</v>
      </c>
      <c r="C997" s="8" t="s">
        <v>1735</v>
      </c>
      <c r="D997" s="9" t="s">
        <v>50</v>
      </c>
      <c r="E997" s="9" t="s">
        <v>151</v>
      </c>
      <c r="F997" s="9" t="s">
        <v>359</v>
      </c>
      <c r="G997" s="9" t="s">
        <v>55</v>
      </c>
      <c r="H997" s="10">
        <v>0.109</v>
      </c>
      <c r="I997" s="10">
        <v>9.0999999999999998E-2</v>
      </c>
      <c r="J997" s="10">
        <v>9.0999999999999998E-2</v>
      </c>
      <c r="K997" s="10">
        <v>0.67300000000000004</v>
      </c>
      <c r="L997" s="10">
        <v>0.73299999999999998</v>
      </c>
      <c r="M997" s="10">
        <v>0.91200000000000003</v>
      </c>
      <c r="N997" s="10">
        <v>0.47</v>
      </c>
      <c r="O997" s="9">
        <v>3722.05</v>
      </c>
      <c r="P997" s="9">
        <v>758</v>
      </c>
      <c r="Q997" s="9" t="s">
        <v>55</v>
      </c>
      <c r="R997" s="9">
        <v>920</v>
      </c>
      <c r="S997" s="11" t="s">
        <v>55</v>
      </c>
      <c r="T997" s="9" t="s">
        <v>55</v>
      </c>
      <c r="U997" s="9" t="s">
        <v>55</v>
      </c>
      <c r="V997" s="11" t="s">
        <v>55</v>
      </c>
      <c r="W997" s="11" t="s">
        <v>55</v>
      </c>
      <c r="X997" s="11" t="s">
        <v>55</v>
      </c>
      <c r="Y997" s="11" t="s">
        <v>55</v>
      </c>
      <c r="Z997" s="11" t="s">
        <v>55</v>
      </c>
      <c r="AA997" s="11">
        <v>12975</v>
      </c>
      <c r="AB997" s="11">
        <v>12975</v>
      </c>
      <c r="AC997" s="9" t="s">
        <v>55</v>
      </c>
      <c r="AD997" s="10">
        <v>0.14299999999999999</v>
      </c>
      <c r="AE997" s="10">
        <v>0.47</v>
      </c>
      <c r="AF997" s="10">
        <v>0.40600000000000003</v>
      </c>
      <c r="AG997" s="9">
        <v>121</v>
      </c>
      <c r="AH997" s="9">
        <v>87.33</v>
      </c>
      <c r="AI997" s="9">
        <v>30.76</v>
      </c>
      <c r="AJ997" s="9">
        <v>42.619</v>
      </c>
      <c r="AK997" s="9">
        <v>1.3855</v>
      </c>
      <c r="AL997" s="10" t="s">
        <v>55</v>
      </c>
      <c r="AM997" s="10" t="s">
        <v>55</v>
      </c>
      <c r="AN997" s="10">
        <v>2.5999999999999999E-2</v>
      </c>
      <c r="AO997" s="10">
        <v>0.65300000000000002</v>
      </c>
      <c r="AP997" s="10">
        <v>0.36299999999999999</v>
      </c>
      <c r="AQ997" s="9">
        <v>6473</v>
      </c>
      <c r="AR997" s="9" t="s">
        <v>55</v>
      </c>
      <c r="AS997" s="9" t="s">
        <v>339</v>
      </c>
      <c r="AT997" s="9" t="s">
        <v>414</v>
      </c>
      <c r="AU997" s="16" t="s">
        <v>2055</v>
      </c>
      <c r="AV997" s="1" t="str">
        <f t="shared" si="15"/>
        <v>no</v>
      </c>
    </row>
    <row r="998" spans="1:48" ht="14.25" hidden="1" customHeight="1">
      <c r="A998" s="7">
        <v>994</v>
      </c>
      <c r="B998" s="8" t="s">
        <v>1768</v>
      </c>
      <c r="C998" s="8" t="s">
        <v>1735</v>
      </c>
      <c r="D998" s="9" t="s">
        <v>91</v>
      </c>
      <c r="E998" s="9" t="s">
        <v>59</v>
      </c>
      <c r="F998" s="9" t="s">
        <v>102</v>
      </c>
      <c r="G998" s="9">
        <v>1082.5</v>
      </c>
      <c r="H998" s="10">
        <v>0.63700000000000001</v>
      </c>
      <c r="I998" s="10">
        <v>0.61799999999999999</v>
      </c>
      <c r="J998" s="10">
        <v>0.57299999999999995</v>
      </c>
      <c r="K998" s="10">
        <v>0.98799999999999999</v>
      </c>
      <c r="L998" s="10">
        <v>1.9E-2</v>
      </c>
      <c r="M998" s="10">
        <v>0.78600000000000003</v>
      </c>
      <c r="N998" s="10">
        <v>0.34</v>
      </c>
      <c r="O998" s="9">
        <v>315.14</v>
      </c>
      <c r="P998" s="9">
        <v>7</v>
      </c>
      <c r="Q998" s="9" t="s">
        <v>55</v>
      </c>
      <c r="R998" s="9">
        <v>144</v>
      </c>
      <c r="S998" s="9" t="s">
        <v>55</v>
      </c>
      <c r="T998" s="9" t="s">
        <v>55</v>
      </c>
      <c r="U998" s="9" t="s">
        <v>55</v>
      </c>
      <c r="V998" s="9" t="s">
        <v>55</v>
      </c>
      <c r="W998" s="11">
        <v>63959</v>
      </c>
      <c r="X998" s="11">
        <v>80991</v>
      </c>
      <c r="Y998" s="11">
        <v>63891</v>
      </c>
      <c r="Z998" s="11">
        <v>46944</v>
      </c>
      <c r="AA998" s="11">
        <v>34935</v>
      </c>
      <c r="AB998" s="11">
        <v>34935</v>
      </c>
      <c r="AC998" s="9" t="s">
        <v>55</v>
      </c>
      <c r="AD998" s="10">
        <v>0.47399999999999998</v>
      </c>
      <c r="AE998" s="10">
        <v>0.44</v>
      </c>
      <c r="AF998" s="10">
        <v>0.28399999999999997</v>
      </c>
      <c r="AG998" s="9">
        <v>60.67</v>
      </c>
      <c r="AH998" s="9">
        <v>140.33000000000001</v>
      </c>
      <c r="AI998" s="9">
        <v>5.19</v>
      </c>
      <c r="AJ998" s="9">
        <v>2.246</v>
      </c>
      <c r="AK998" s="9">
        <v>0.43230000000000002</v>
      </c>
      <c r="AL998" s="9" t="s">
        <v>55</v>
      </c>
      <c r="AM998" s="9" t="s">
        <v>55</v>
      </c>
      <c r="AN998" s="10">
        <v>2.5000000000000001E-2</v>
      </c>
      <c r="AO998" s="10">
        <v>0.28799999999999998</v>
      </c>
      <c r="AP998" s="10">
        <v>0.36299999999999999</v>
      </c>
      <c r="AQ998" s="9">
        <v>320</v>
      </c>
      <c r="AR998" s="9">
        <v>1.022</v>
      </c>
      <c r="AS998" s="9">
        <v>7.5999999999999998E-2</v>
      </c>
      <c r="AT998" s="9">
        <v>0.16300000000000001</v>
      </c>
      <c r="AU998" s="16">
        <v>0.49455984174085066</v>
      </c>
      <c r="AV998" s="1" t="str">
        <f t="shared" si="15"/>
        <v>no</v>
      </c>
    </row>
    <row r="999" spans="1:48" ht="14.25" hidden="1" customHeight="1">
      <c r="A999" s="7">
        <v>995</v>
      </c>
      <c r="B999" s="8" t="s">
        <v>1769</v>
      </c>
      <c r="C999" s="8" t="s">
        <v>1735</v>
      </c>
      <c r="D999" s="9" t="s">
        <v>91</v>
      </c>
      <c r="E999" s="9" t="s">
        <v>51</v>
      </c>
      <c r="F999" s="9" t="s">
        <v>363</v>
      </c>
      <c r="G999" s="9">
        <v>945</v>
      </c>
      <c r="H999" s="10">
        <v>0.41099999999999998</v>
      </c>
      <c r="I999" s="10">
        <v>0.35799999999999998</v>
      </c>
      <c r="J999" s="10">
        <v>0.219</v>
      </c>
      <c r="K999" s="10">
        <v>1</v>
      </c>
      <c r="L999" s="10">
        <v>0.34100000000000003</v>
      </c>
      <c r="M999" s="10">
        <v>0.63600000000000001</v>
      </c>
      <c r="N999" s="10">
        <v>0.72</v>
      </c>
      <c r="O999" s="9">
        <v>1614.25</v>
      </c>
      <c r="P999" s="9" t="s">
        <v>55</v>
      </c>
      <c r="Q999" s="9" t="s">
        <v>55</v>
      </c>
      <c r="R999" s="9">
        <v>294</v>
      </c>
      <c r="S999" s="9">
        <v>17171</v>
      </c>
      <c r="T999" s="9" t="s">
        <v>1770</v>
      </c>
      <c r="U999" s="9" t="s">
        <v>405</v>
      </c>
      <c r="V999" s="9">
        <v>9059</v>
      </c>
      <c r="W999" s="11">
        <v>69504</v>
      </c>
      <c r="X999" s="11">
        <v>61074</v>
      </c>
      <c r="Y999" s="11">
        <v>54180</v>
      </c>
      <c r="Z999" s="11">
        <v>43893</v>
      </c>
      <c r="AA999" s="11">
        <v>9220</v>
      </c>
      <c r="AB999" s="11">
        <v>25454</v>
      </c>
      <c r="AC999" s="9" t="s">
        <v>373</v>
      </c>
      <c r="AD999" s="10">
        <v>0.36599999999999999</v>
      </c>
      <c r="AE999" s="10">
        <v>0.56999999999999995</v>
      </c>
      <c r="AF999" s="10">
        <v>0.40200000000000002</v>
      </c>
      <c r="AG999" s="9">
        <v>102</v>
      </c>
      <c r="AH999" s="9">
        <v>210.67</v>
      </c>
      <c r="AI999" s="9">
        <v>15.83</v>
      </c>
      <c r="AJ999" s="9">
        <v>7.6630000000000003</v>
      </c>
      <c r="AK999" s="9">
        <v>0.48418</v>
      </c>
      <c r="AL999" s="9">
        <v>1E-3</v>
      </c>
      <c r="AM999" s="9">
        <v>0.4</v>
      </c>
      <c r="AN999" s="10">
        <v>0</v>
      </c>
      <c r="AO999" s="10">
        <v>0.14899999999999999</v>
      </c>
      <c r="AP999" s="10">
        <v>0.36299999999999999</v>
      </c>
      <c r="AQ999" s="9">
        <v>2027</v>
      </c>
      <c r="AR999" s="9">
        <v>0.308</v>
      </c>
      <c r="AS999" s="10">
        <v>0.214</v>
      </c>
      <c r="AT999" s="10">
        <v>4.3999999999999997E-2</v>
      </c>
      <c r="AU999" s="16">
        <v>0.76452599388379205</v>
      </c>
      <c r="AV999" s="1" t="str">
        <f t="shared" si="15"/>
        <v>no</v>
      </c>
    </row>
    <row r="1000" spans="1:48" ht="14.25" hidden="1" customHeight="1">
      <c r="A1000" s="7">
        <v>996</v>
      </c>
      <c r="B1000" s="8" t="s">
        <v>1771</v>
      </c>
      <c r="C1000" s="8" t="s">
        <v>1735</v>
      </c>
      <c r="D1000" s="9" t="s">
        <v>91</v>
      </c>
      <c r="E1000" s="9" t="s">
        <v>51</v>
      </c>
      <c r="F1000" s="9" t="s">
        <v>363</v>
      </c>
      <c r="G1000" s="9">
        <v>1135</v>
      </c>
      <c r="H1000" s="10">
        <v>0.74199999999999999</v>
      </c>
      <c r="I1000" s="10">
        <v>0.72299999999999998</v>
      </c>
      <c r="J1000" s="10">
        <v>0.60699999999999998</v>
      </c>
      <c r="K1000" s="10">
        <v>1</v>
      </c>
      <c r="L1000" s="10" t="s">
        <v>55</v>
      </c>
      <c r="M1000" s="10">
        <v>8.4000000000000005E-2</v>
      </c>
      <c r="N1000" s="10">
        <v>0.92</v>
      </c>
      <c r="O1000" s="9">
        <v>1717</v>
      </c>
      <c r="P1000" s="9" t="s">
        <v>55</v>
      </c>
      <c r="Q1000" s="9" t="s">
        <v>55</v>
      </c>
      <c r="R1000" s="9">
        <v>391</v>
      </c>
      <c r="S1000" s="9">
        <v>22410</v>
      </c>
      <c r="T1000" s="9" t="s">
        <v>371</v>
      </c>
      <c r="U1000" s="9" t="s">
        <v>346</v>
      </c>
      <c r="V1000" s="9">
        <v>15222</v>
      </c>
      <c r="W1000" s="11">
        <v>76937</v>
      </c>
      <c r="X1000" s="11">
        <v>84528</v>
      </c>
      <c r="Y1000" s="11">
        <v>64710</v>
      </c>
      <c r="Z1000" s="11">
        <v>50049</v>
      </c>
      <c r="AA1000" s="11">
        <v>16536</v>
      </c>
      <c r="AB1000" s="11">
        <v>39550</v>
      </c>
      <c r="AC1000" s="9" t="s">
        <v>1180</v>
      </c>
      <c r="AD1000" s="10">
        <v>0.71699999999999997</v>
      </c>
      <c r="AE1000" s="10">
        <v>0.15</v>
      </c>
      <c r="AF1000" s="10">
        <v>0.14099999999999999</v>
      </c>
      <c r="AG1000" s="9">
        <v>133</v>
      </c>
      <c r="AH1000" s="9">
        <v>382</v>
      </c>
      <c r="AI1000" s="9">
        <v>12.91</v>
      </c>
      <c r="AJ1000" s="9">
        <v>4.4950000000000001</v>
      </c>
      <c r="AK1000" s="9">
        <v>0.34816999999999998</v>
      </c>
      <c r="AL1000" s="9">
        <v>5.0000000000000001E-3</v>
      </c>
      <c r="AM1000" s="9">
        <v>0.49399999999999999</v>
      </c>
      <c r="AN1000" s="10">
        <v>1.7000000000000001E-2</v>
      </c>
      <c r="AO1000" s="10">
        <v>0.18</v>
      </c>
      <c r="AP1000" s="10">
        <v>0.36299999999999999</v>
      </c>
      <c r="AQ1000" s="9">
        <v>1717</v>
      </c>
      <c r="AR1000" s="9">
        <v>0.09</v>
      </c>
      <c r="AS1000" s="10">
        <v>0.183</v>
      </c>
      <c r="AT1000" s="10">
        <v>2.5000000000000001E-2</v>
      </c>
      <c r="AU1000" s="16">
        <v>0.91743119266055051</v>
      </c>
      <c r="AV1000" s="1" t="str">
        <f t="shared" si="15"/>
        <v>no</v>
      </c>
    </row>
    <row r="1001" spans="1:48" ht="14.25" hidden="1" customHeight="1">
      <c r="A1001" s="7">
        <v>997</v>
      </c>
      <c r="B1001" s="8" t="s">
        <v>1772</v>
      </c>
      <c r="C1001" s="8" t="s">
        <v>1735</v>
      </c>
      <c r="D1001" s="9" t="s">
        <v>69</v>
      </c>
      <c r="E1001" s="9" t="s">
        <v>51</v>
      </c>
      <c r="F1001" s="9" t="s">
        <v>70</v>
      </c>
      <c r="G1001" s="9">
        <v>855</v>
      </c>
      <c r="H1001" s="10">
        <v>0.48499999999999999</v>
      </c>
      <c r="I1001" s="10">
        <v>0.442</v>
      </c>
      <c r="J1001" s="10">
        <v>0.29399999999999998</v>
      </c>
      <c r="K1001" s="10">
        <v>0.90300000000000002</v>
      </c>
      <c r="L1001" s="10">
        <v>4.9000000000000002E-2</v>
      </c>
      <c r="M1001" s="10">
        <v>0.28000000000000003</v>
      </c>
      <c r="N1001" s="10">
        <v>0.73</v>
      </c>
      <c r="O1001" s="9">
        <v>4410.49</v>
      </c>
      <c r="P1001" s="9">
        <v>160</v>
      </c>
      <c r="Q1001" s="9">
        <v>20</v>
      </c>
      <c r="R1001" s="9">
        <v>817</v>
      </c>
      <c r="S1001" s="11">
        <v>15337</v>
      </c>
      <c r="T1001" s="9" t="s">
        <v>539</v>
      </c>
      <c r="U1001" s="9" t="s">
        <v>84</v>
      </c>
      <c r="V1001" s="11">
        <v>9968</v>
      </c>
      <c r="W1001" s="11">
        <v>76932</v>
      </c>
      <c r="X1001" s="11">
        <v>81900</v>
      </c>
      <c r="Y1001" s="11">
        <v>70452</v>
      </c>
      <c r="Z1001" s="11">
        <v>59400</v>
      </c>
      <c r="AA1001" s="11">
        <v>8226</v>
      </c>
      <c r="AB1001" s="11">
        <v>18398</v>
      </c>
      <c r="AC1001" s="9" t="s">
        <v>1649</v>
      </c>
      <c r="AD1001" s="10">
        <v>0.48799999999999999</v>
      </c>
      <c r="AE1001" s="10">
        <v>0.67</v>
      </c>
      <c r="AF1001" s="10">
        <v>0.72099999999999997</v>
      </c>
      <c r="AG1001" s="9">
        <v>348</v>
      </c>
      <c r="AH1001" s="9">
        <v>395</v>
      </c>
      <c r="AI1001" s="9">
        <v>12.67</v>
      </c>
      <c r="AJ1001" s="9">
        <v>11.166</v>
      </c>
      <c r="AK1001" s="9">
        <v>0.88100999999999996</v>
      </c>
      <c r="AL1001" s="10">
        <v>0.08</v>
      </c>
      <c r="AM1001" s="10">
        <v>0.47</v>
      </c>
      <c r="AN1001" s="10">
        <v>1.0999999999999999E-2</v>
      </c>
      <c r="AO1001" s="10">
        <v>0.89100000000000001</v>
      </c>
      <c r="AP1001" s="10">
        <v>0.36299999999999999</v>
      </c>
      <c r="AQ1001" s="9">
        <v>4696</v>
      </c>
      <c r="AR1001" s="9">
        <v>0.51300000000000001</v>
      </c>
      <c r="AS1001" s="10" t="s">
        <v>1773</v>
      </c>
      <c r="AT1001" s="10" t="s">
        <v>75</v>
      </c>
      <c r="AU1001" s="16">
        <v>0.66093853271645742</v>
      </c>
      <c r="AV1001" s="1" t="str">
        <f t="shared" si="15"/>
        <v>yes</v>
      </c>
    </row>
    <row r="1002" spans="1:48" ht="14.25" hidden="1" customHeight="1">
      <c r="A1002" s="7">
        <v>998</v>
      </c>
      <c r="B1002" s="8" t="s">
        <v>1774</v>
      </c>
      <c r="C1002" s="8" t="s">
        <v>1735</v>
      </c>
      <c r="D1002" s="9" t="s">
        <v>91</v>
      </c>
      <c r="E1002" s="9" t="s">
        <v>59</v>
      </c>
      <c r="F1002" s="9" t="s">
        <v>390</v>
      </c>
      <c r="G1002" s="9">
        <v>770</v>
      </c>
      <c r="H1002" s="10">
        <v>0.32500000000000001</v>
      </c>
      <c r="I1002" s="10">
        <v>0.28499999999999998</v>
      </c>
      <c r="J1002" s="10">
        <v>0.17899999999999999</v>
      </c>
      <c r="K1002" s="10">
        <v>0.78500000000000003</v>
      </c>
      <c r="L1002" s="10">
        <v>0.06</v>
      </c>
      <c r="M1002" s="10">
        <v>0.193</v>
      </c>
      <c r="N1002" s="10">
        <v>0.6</v>
      </c>
      <c r="O1002" s="9">
        <v>1853</v>
      </c>
      <c r="P1002" s="9">
        <v>120</v>
      </c>
      <c r="Q1002" s="9">
        <v>3</v>
      </c>
      <c r="R1002" s="9">
        <v>206</v>
      </c>
      <c r="S1002" s="9" t="s">
        <v>55</v>
      </c>
      <c r="T1002" s="9" t="s">
        <v>55</v>
      </c>
      <c r="U1002" s="9" t="s">
        <v>55</v>
      </c>
      <c r="V1002" s="9" t="s">
        <v>55</v>
      </c>
      <c r="W1002" s="9">
        <v>53556</v>
      </c>
      <c r="X1002" s="9">
        <v>60471</v>
      </c>
      <c r="Y1002" s="9">
        <v>50157</v>
      </c>
      <c r="Z1002" s="9">
        <v>51858</v>
      </c>
      <c r="AA1002" s="11">
        <v>15746</v>
      </c>
      <c r="AB1002" s="11">
        <v>15746</v>
      </c>
      <c r="AC1002" s="9" t="s">
        <v>55</v>
      </c>
      <c r="AD1002" s="10">
        <v>0.32800000000000001</v>
      </c>
      <c r="AE1002" s="10">
        <v>0.76</v>
      </c>
      <c r="AF1002" s="10">
        <v>0.73799999999999999</v>
      </c>
      <c r="AG1002" s="9">
        <v>99.67</v>
      </c>
      <c r="AH1002" s="9">
        <v>168.67</v>
      </c>
      <c r="AI1002" s="9">
        <v>18.59</v>
      </c>
      <c r="AJ1002" s="9">
        <v>10.986000000000001</v>
      </c>
      <c r="AK1002" s="9">
        <v>0.59091000000000005</v>
      </c>
      <c r="AL1002" s="9" t="s">
        <v>55</v>
      </c>
      <c r="AM1002" s="9" t="s">
        <v>55</v>
      </c>
      <c r="AN1002" s="10">
        <v>4.0000000000000001E-3</v>
      </c>
      <c r="AO1002" s="10">
        <v>0.94599999999999995</v>
      </c>
      <c r="AP1002" s="10">
        <v>0.36299999999999999</v>
      </c>
      <c r="AQ1002" s="9">
        <v>1922</v>
      </c>
      <c r="AR1002" s="9">
        <v>3.9830000000000001</v>
      </c>
      <c r="AS1002" s="10" t="s">
        <v>1775</v>
      </c>
      <c r="AT1002" s="9" t="s">
        <v>496</v>
      </c>
      <c r="AU1002" s="16">
        <v>0.20068231988761798</v>
      </c>
      <c r="AV1002" s="1" t="str">
        <f t="shared" si="15"/>
        <v>no</v>
      </c>
    </row>
    <row r="1003" spans="1:48" ht="14.25" hidden="1" customHeight="1">
      <c r="A1003" s="7">
        <v>999</v>
      </c>
      <c r="B1003" s="8" t="s">
        <v>1776</v>
      </c>
      <c r="C1003" s="8" t="s">
        <v>1735</v>
      </c>
      <c r="D1003" s="9" t="s">
        <v>91</v>
      </c>
      <c r="E1003" s="9" t="s">
        <v>59</v>
      </c>
      <c r="F1003" s="9" t="s">
        <v>187</v>
      </c>
      <c r="G1003" s="9">
        <v>975</v>
      </c>
      <c r="H1003" s="10">
        <v>0.47</v>
      </c>
      <c r="I1003" s="10">
        <v>0.46400000000000002</v>
      </c>
      <c r="J1003" s="10">
        <v>0.42</v>
      </c>
      <c r="K1003" s="10">
        <v>1</v>
      </c>
      <c r="L1003" s="10">
        <v>5.6000000000000001E-2</v>
      </c>
      <c r="M1003" s="10">
        <v>0.28000000000000003</v>
      </c>
      <c r="N1003" s="10">
        <v>0.65</v>
      </c>
      <c r="O1003" s="9">
        <v>1392.69</v>
      </c>
      <c r="P1003" s="9" t="s">
        <v>55</v>
      </c>
      <c r="Q1003" s="9" t="s">
        <v>55</v>
      </c>
      <c r="R1003" s="9">
        <v>354</v>
      </c>
      <c r="S1003" s="11" t="s">
        <v>55</v>
      </c>
      <c r="T1003" s="9" t="s">
        <v>55</v>
      </c>
      <c r="U1003" s="9" t="s">
        <v>55</v>
      </c>
      <c r="V1003" s="11" t="s">
        <v>55</v>
      </c>
      <c r="W1003" s="11">
        <v>70468</v>
      </c>
      <c r="X1003" s="11">
        <v>81360</v>
      </c>
      <c r="Y1003" s="11">
        <v>64665</v>
      </c>
      <c r="Z1003" s="11">
        <v>62073</v>
      </c>
      <c r="AA1003" s="11">
        <v>34428</v>
      </c>
      <c r="AB1003" s="11">
        <v>34428</v>
      </c>
      <c r="AC1003" s="9" t="s">
        <v>55</v>
      </c>
      <c r="AD1003" s="10">
        <v>0.38500000000000001</v>
      </c>
      <c r="AE1003" s="10">
        <v>0.42</v>
      </c>
      <c r="AF1003" s="10">
        <v>0.40300000000000002</v>
      </c>
      <c r="AG1003" s="9">
        <v>104</v>
      </c>
      <c r="AH1003" s="9">
        <v>181.67</v>
      </c>
      <c r="AI1003" s="9">
        <v>13.39</v>
      </c>
      <c r="AJ1003" s="9">
        <v>7.6660000000000004</v>
      </c>
      <c r="AK1003" s="9">
        <v>0.57247999999999999</v>
      </c>
      <c r="AL1003" s="10" t="s">
        <v>55</v>
      </c>
      <c r="AM1003" s="10" t="s">
        <v>55</v>
      </c>
      <c r="AN1003" s="10">
        <v>2.9000000000000001E-2</v>
      </c>
      <c r="AO1003" s="10">
        <v>0.38700000000000001</v>
      </c>
      <c r="AP1003" s="10">
        <v>0.36299999999999999</v>
      </c>
      <c r="AQ1003" s="9">
        <v>1441</v>
      </c>
      <c r="AR1003" s="9">
        <v>0.224</v>
      </c>
      <c r="AS1003" s="10" t="s">
        <v>673</v>
      </c>
      <c r="AT1003" s="10">
        <v>8.5000000000000006E-2</v>
      </c>
      <c r="AU1003" s="16">
        <v>0.81699346405228757</v>
      </c>
      <c r="AV1003" s="1" t="str">
        <f t="shared" si="15"/>
        <v>no</v>
      </c>
    </row>
    <row r="1004" spans="1:48" ht="14.25" hidden="1" customHeight="1">
      <c r="A1004" s="7">
        <v>1000</v>
      </c>
      <c r="B1004" s="8" t="s">
        <v>1777</v>
      </c>
      <c r="C1004" s="8" t="s">
        <v>1735</v>
      </c>
      <c r="D1004" s="9" t="s">
        <v>91</v>
      </c>
      <c r="E1004" s="9" t="s">
        <v>59</v>
      </c>
      <c r="F1004" s="9" t="s">
        <v>296</v>
      </c>
      <c r="G1004" s="9">
        <v>1390</v>
      </c>
      <c r="H1004" s="10">
        <v>0.90700000000000003</v>
      </c>
      <c r="I1004" s="10">
        <v>0.9</v>
      </c>
      <c r="J1004" s="10">
        <v>0.88100000000000001</v>
      </c>
      <c r="K1004" s="10">
        <v>0.85399999999999998</v>
      </c>
      <c r="L1004" s="10">
        <v>2E-3</v>
      </c>
      <c r="M1004" s="10">
        <v>2.4E-2</v>
      </c>
      <c r="N1004" s="10">
        <v>0.96</v>
      </c>
      <c r="O1004" s="9">
        <v>2170.21</v>
      </c>
      <c r="P1004" s="9">
        <v>0</v>
      </c>
      <c r="Q1004" s="9">
        <v>174</v>
      </c>
      <c r="R1004" s="9">
        <v>600</v>
      </c>
      <c r="S1004" s="11" t="s">
        <v>55</v>
      </c>
      <c r="T1004" s="9" t="s">
        <v>55</v>
      </c>
      <c r="U1004" s="9" t="s">
        <v>55</v>
      </c>
      <c r="V1004" s="11" t="s">
        <v>55</v>
      </c>
      <c r="W1004" s="9">
        <v>116133</v>
      </c>
      <c r="X1004" s="9">
        <v>151002</v>
      </c>
      <c r="Y1004" s="9">
        <v>103140</v>
      </c>
      <c r="Z1004" s="9">
        <v>77796</v>
      </c>
      <c r="AA1004" s="11">
        <v>46417</v>
      </c>
      <c r="AB1004" s="11">
        <v>46417</v>
      </c>
      <c r="AC1004" s="9" t="s">
        <v>55</v>
      </c>
      <c r="AD1004" s="10">
        <v>0.87</v>
      </c>
      <c r="AE1004" s="10">
        <v>0.11</v>
      </c>
      <c r="AF1004" s="10">
        <v>9.5000000000000001E-2</v>
      </c>
      <c r="AG1004" s="9">
        <v>277.33</v>
      </c>
      <c r="AH1004" s="9">
        <v>547.66999999999996</v>
      </c>
      <c r="AI1004" s="9">
        <v>7.83</v>
      </c>
      <c r="AJ1004" s="9">
        <v>3.9630000000000001</v>
      </c>
      <c r="AK1004" s="9">
        <v>0.50639000000000001</v>
      </c>
      <c r="AL1004" s="10" t="s">
        <v>55</v>
      </c>
      <c r="AM1004" s="10" t="s">
        <v>55</v>
      </c>
      <c r="AN1004" s="10">
        <v>4.3999999999999997E-2</v>
      </c>
      <c r="AO1004" s="10">
        <v>0.13100000000000001</v>
      </c>
      <c r="AP1004" s="10">
        <v>0.36299999999999999</v>
      </c>
      <c r="AQ1004" s="9">
        <v>2172</v>
      </c>
      <c r="AR1004" s="9">
        <v>0.33500000000000002</v>
      </c>
      <c r="AS1004" s="10">
        <v>0.23200000000000001</v>
      </c>
      <c r="AT1004" s="10">
        <v>3.5999999999999997E-2</v>
      </c>
      <c r="AU1004" s="16">
        <v>0.74906367041198507</v>
      </c>
      <c r="AV1004" s="1" t="str">
        <f t="shared" si="15"/>
        <v>no</v>
      </c>
    </row>
    <row r="1005" spans="1:48" ht="14.25" hidden="1" customHeight="1">
      <c r="A1005" s="7">
        <v>954</v>
      </c>
      <c r="B1005" s="8" t="s">
        <v>1712</v>
      </c>
      <c r="C1005" s="8" t="s">
        <v>1703</v>
      </c>
      <c r="D1005" s="9" t="s">
        <v>50</v>
      </c>
      <c r="E1005" s="9" t="s">
        <v>51</v>
      </c>
      <c r="F1005" s="9" t="s">
        <v>128</v>
      </c>
      <c r="G1005" s="9" t="s">
        <v>55</v>
      </c>
      <c r="H1005" s="10">
        <v>0.40799999999999997</v>
      </c>
      <c r="I1005" s="10">
        <v>0.251</v>
      </c>
      <c r="J1005" s="10">
        <v>0.107</v>
      </c>
      <c r="K1005" s="10">
        <v>0.97499999999999998</v>
      </c>
      <c r="L1005" s="10">
        <v>0.56699999999999995</v>
      </c>
      <c r="M1005" s="10">
        <v>0.64900000000000002</v>
      </c>
      <c r="N1005" s="10">
        <v>0.6</v>
      </c>
      <c r="O1005" s="9">
        <v>17165.2</v>
      </c>
      <c r="P1005" s="9">
        <v>275</v>
      </c>
      <c r="Q1005" s="9" t="s">
        <v>55</v>
      </c>
      <c r="R1005" s="9">
        <v>2505</v>
      </c>
      <c r="S1005" s="9">
        <v>8921</v>
      </c>
      <c r="T1005" s="9" t="s">
        <v>1591</v>
      </c>
      <c r="U1005" s="9" t="s">
        <v>247</v>
      </c>
      <c r="V1005" s="9">
        <v>5367</v>
      </c>
      <c r="W1005" s="9">
        <v>73282</v>
      </c>
      <c r="X1005" s="9">
        <v>82071</v>
      </c>
      <c r="Y1005" s="9">
        <v>68499</v>
      </c>
      <c r="Z1005" s="9">
        <v>62595</v>
      </c>
      <c r="AA1005" s="11">
        <v>5321</v>
      </c>
      <c r="AB1005" s="11">
        <v>14235</v>
      </c>
      <c r="AC1005" s="9" t="s">
        <v>1713</v>
      </c>
      <c r="AD1005" s="10">
        <v>0.23400000000000001</v>
      </c>
      <c r="AE1005" s="10">
        <v>0.41</v>
      </c>
      <c r="AF1005" s="10">
        <v>0.28000000000000003</v>
      </c>
      <c r="AG1005" s="9">
        <v>528.33000000000004</v>
      </c>
      <c r="AH1005" s="9">
        <v>803.33</v>
      </c>
      <c r="AI1005" s="9">
        <v>32.49</v>
      </c>
      <c r="AJ1005" s="9">
        <v>21.367000000000001</v>
      </c>
      <c r="AK1005" s="9">
        <v>0.65768000000000004</v>
      </c>
      <c r="AL1005" s="9">
        <v>5.0000000000000001E-3</v>
      </c>
      <c r="AM1005" s="9">
        <v>0.48699999999999999</v>
      </c>
      <c r="AN1005" s="10">
        <v>1.6E-2</v>
      </c>
      <c r="AO1005" s="10">
        <v>0.14599999999999999</v>
      </c>
      <c r="AP1005" s="10">
        <v>0.20399999999999999</v>
      </c>
      <c r="AQ1005" s="9">
        <v>25955</v>
      </c>
      <c r="AR1005" s="9">
        <v>0.25800000000000001</v>
      </c>
      <c r="AS1005" s="9">
        <v>5.8000000000000003E-2</v>
      </c>
      <c r="AT1005" s="9">
        <v>0.17399999999999999</v>
      </c>
      <c r="AU1005" s="16">
        <v>0.79491255961844198</v>
      </c>
      <c r="AV1005" s="1" t="str">
        <f t="shared" si="15"/>
        <v>yes</v>
      </c>
    </row>
    <row r="1006" spans="1:48" ht="14.25" hidden="1" customHeight="1">
      <c r="A1006" s="7">
        <v>1002</v>
      </c>
      <c r="B1006" s="8" t="s">
        <v>1780</v>
      </c>
      <c r="C1006" s="8" t="s">
        <v>1779</v>
      </c>
      <c r="D1006" s="9" t="s">
        <v>50</v>
      </c>
      <c r="E1006" s="9" t="s">
        <v>59</v>
      </c>
      <c r="F1006" s="9" t="s">
        <v>290</v>
      </c>
      <c r="G1006" s="9" t="s">
        <v>55</v>
      </c>
      <c r="H1006" s="10">
        <v>0.46700000000000003</v>
      </c>
      <c r="I1006" s="10">
        <v>0.46700000000000003</v>
      </c>
      <c r="J1006" s="9">
        <v>0.13300000000000001</v>
      </c>
      <c r="K1006" s="10">
        <v>0.51400000000000001</v>
      </c>
      <c r="L1006" s="10">
        <v>0.86199999999999999</v>
      </c>
      <c r="M1006" s="10" t="s">
        <v>55</v>
      </c>
      <c r="N1006" s="10" t="s">
        <v>55</v>
      </c>
      <c r="O1006" s="9">
        <v>1428.6</v>
      </c>
      <c r="P1006" s="9">
        <v>313</v>
      </c>
      <c r="Q1006" s="9">
        <v>0</v>
      </c>
      <c r="R1006" s="9">
        <v>193</v>
      </c>
      <c r="S1006" s="9" t="s">
        <v>55</v>
      </c>
      <c r="T1006" s="9" t="s">
        <v>55</v>
      </c>
      <c r="U1006" s="9" t="s">
        <v>55</v>
      </c>
      <c r="V1006" s="9" t="s">
        <v>55</v>
      </c>
      <c r="W1006" s="11" t="s">
        <v>55</v>
      </c>
      <c r="X1006" s="9" t="s">
        <v>55</v>
      </c>
      <c r="Y1006" s="11" t="s">
        <v>55</v>
      </c>
      <c r="Z1006" s="11" t="s">
        <v>55</v>
      </c>
      <c r="AA1006" s="11" t="s">
        <v>55</v>
      </c>
      <c r="AB1006" s="11" t="s">
        <v>55</v>
      </c>
      <c r="AC1006" s="9" t="s">
        <v>55</v>
      </c>
      <c r="AD1006" s="10">
        <v>0.4</v>
      </c>
      <c r="AE1006" s="10" t="s">
        <v>55</v>
      </c>
      <c r="AF1006" s="10">
        <v>0.224</v>
      </c>
      <c r="AG1006" s="9">
        <v>35</v>
      </c>
      <c r="AH1006" s="9">
        <v>104.67</v>
      </c>
      <c r="AI1006" s="9">
        <v>40.82</v>
      </c>
      <c r="AJ1006" s="9">
        <v>13.648999999999999</v>
      </c>
      <c r="AK1006" s="9">
        <v>0.33439000000000002</v>
      </c>
      <c r="AL1006" s="9" t="s">
        <v>55</v>
      </c>
      <c r="AM1006" s="9" t="s">
        <v>55</v>
      </c>
      <c r="AN1006" s="10">
        <v>0.17299999999999999</v>
      </c>
      <c r="AO1006" s="10">
        <v>0.29099999999999998</v>
      </c>
      <c r="AP1006" s="10">
        <v>0.29099999999999998</v>
      </c>
      <c r="AQ1006" s="9">
        <v>2347</v>
      </c>
      <c r="AR1006" s="9" t="s">
        <v>55</v>
      </c>
      <c r="AS1006" s="9" t="s">
        <v>301</v>
      </c>
      <c r="AT1006" s="9">
        <v>6.7000000000000004E-2</v>
      </c>
      <c r="AU1006" s="16" t="s">
        <v>2055</v>
      </c>
      <c r="AV1006" s="1" t="str">
        <f t="shared" si="15"/>
        <v>no</v>
      </c>
    </row>
    <row r="1007" spans="1:48" ht="14.25" hidden="1" customHeight="1">
      <c r="A1007" s="7">
        <v>48</v>
      </c>
      <c r="B1007" s="8" t="s">
        <v>218</v>
      </c>
      <c r="C1007" s="8" t="s">
        <v>199</v>
      </c>
      <c r="D1007" s="9" t="s">
        <v>50</v>
      </c>
      <c r="E1007" s="9" t="s">
        <v>51</v>
      </c>
      <c r="F1007" s="9" t="s">
        <v>128</v>
      </c>
      <c r="G1007" s="9">
        <v>895</v>
      </c>
      <c r="H1007" s="10">
        <v>0.52100000000000002</v>
      </c>
      <c r="I1007" s="10">
        <v>0.379</v>
      </c>
      <c r="J1007" s="10">
        <v>0.13500000000000001</v>
      </c>
      <c r="K1007" s="10">
        <v>0.88700000000000001</v>
      </c>
      <c r="L1007" s="10">
        <v>0.107</v>
      </c>
      <c r="M1007" s="10">
        <v>0.48699999999999999</v>
      </c>
      <c r="N1007" s="10">
        <v>0.87</v>
      </c>
      <c r="O1007" s="9">
        <v>18090.009999999998</v>
      </c>
      <c r="P1007" s="9">
        <v>628</v>
      </c>
      <c r="Q1007" s="9">
        <v>10</v>
      </c>
      <c r="R1007" s="9">
        <v>3385</v>
      </c>
      <c r="S1007" s="11">
        <v>8452</v>
      </c>
      <c r="T1007" s="9" t="s">
        <v>219</v>
      </c>
      <c r="U1007" s="9" t="s">
        <v>220</v>
      </c>
      <c r="V1007" s="11">
        <v>6163</v>
      </c>
      <c r="W1007" s="11">
        <v>86110</v>
      </c>
      <c r="X1007" s="11">
        <v>93780</v>
      </c>
      <c r="Y1007" s="11">
        <v>77067</v>
      </c>
      <c r="Z1007" s="11">
        <v>67554</v>
      </c>
      <c r="AA1007" s="11">
        <v>6577</v>
      </c>
      <c r="AB1007" s="11">
        <v>17737</v>
      </c>
      <c r="AC1007" s="9" t="s">
        <v>221</v>
      </c>
      <c r="AD1007" s="10">
        <v>0.51700000000000002</v>
      </c>
      <c r="AE1007" s="10">
        <v>0.65</v>
      </c>
      <c r="AF1007" s="10">
        <v>0.61599999999999999</v>
      </c>
      <c r="AG1007" s="9">
        <v>617.33000000000004</v>
      </c>
      <c r="AH1007" s="9">
        <v>896</v>
      </c>
      <c r="AI1007" s="9">
        <v>29.3</v>
      </c>
      <c r="AJ1007" s="9">
        <v>20.190000000000001</v>
      </c>
      <c r="AK1007" s="9">
        <v>0.68898999999999999</v>
      </c>
      <c r="AL1007" s="10">
        <v>2E-3</v>
      </c>
      <c r="AM1007" s="10">
        <v>0.443</v>
      </c>
      <c r="AN1007" s="10">
        <v>7.3999999999999996E-2</v>
      </c>
      <c r="AO1007" s="10">
        <v>0.72099999999999997</v>
      </c>
      <c r="AP1007" s="10">
        <v>0.61099999999999999</v>
      </c>
      <c r="AQ1007" s="9">
        <v>20024</v>
      </c>
      <c r="AR1007" s="9">
        <v>0.64600000000000002</v>
      </c>
      <c r="AS1007" s="10" t="s">
        <v>222</v>
      </c>
      <c r="AT1007" s="10">
        <v>3.0000000000000001E-3</v>
      </c>
      <c r="AU1007" s="16">
        <v>0.60753341433778862</v>
      </c>
      <c r="AV1007" s="1" t="str">
        <f t="shared" si="15"/>
        <v>yes</v>
      </c>
    </row>
    <row r="1008" spans="1:48" ht="14.25" hidden="1" customHeight="1">
      <c r="A1008" s="7">
        <v>1004</v>
      </c>
      <c r="B1008" s="8" t="s">
        <v>1783</v>
      </c>
      <c r="C1008" s="8" t="s">
        <v>1779</v>
      </c>
      <c r="D1008" s="9" t="s">
        <v>69</v>
      </c>
      <c r="E1008" s="9" t="s">
        <v>51</v>
      </c>
      <c r="F1008" s="9" t="s">
        <v>109</v>
      </c>
      <c r="G1008" s="9">
        <v>1065</v>
      </c>
      <c r="H1008" s="10">
        <v>0.53600000000000003</v>
      </c>
      <c r="I1008" s="10">
        <v>0.52300000000000002</v>
      </c>
      <c r="J1008" s="10">
        <v>0.40600000000000003</v>
      </c>
      <c r="K1008" s="10">
        <v>0.92400000000000004</v>
      </c>
      <c r="L1008" s="10">
        <v>7.3999999999999996E-2</v>
      </c>
      <c r="M1008" s="10">
        <v>0.58299999999999996</v>
      </c>
      <c r="N1008" s="10">
        <v>0.67</v>
      </c>
      <c r="O1008" s="9">
        <v>3949.24</v>
      </c>
      <c r="P1008" s="9">
        <v>121</v>
      </c>
      <c r="Q1008" s="9" t="s">
        <v>55</v>
      </c>
      <c r="R1008" s="9">
        <v>1058</v>
      </c>
      <c r="S1008" s="9">
        <v>12963</v>
      </c>
      <c r="T1008" s="9" t="s">
        <v>815</v>
      </c>
      <c r="U1008" s="9" t="s">
        <v>54</v>
      </c>
      <c r="V1008" s="9">
        <v>9413</v>
      </c>
      <c r="W1008" s="11" t="s">
        <v>55</v>
      </c>
      <c r="X1008" s="11" t="s">
        <v>55</v>
      </c>
      <c r="Y1008" s="11" t="s">
        <v>55</v>
      </c>
      <c r="Z1008" s="11" t="s">
        <v>55</v>
      </c>
      <c r="AA1008" s="11">
        <v>8380</v>
      </c>
      <c r="AB1008" s="11">
        <v>22795</v>
      </c>
      <c r="AC1008" s="9" t="s">
        <v>394</v>
      </c>
      <c r="AD1008" s="10">
        <v>0.435</v>
      </c>
      <c r="AE1008" s="10">
        <v>0.37</v>
      </c>
      <c r="AF1008" s="10">
        <v>0.45400000000000001</v>
      </c>
      <c r="AG1008" s="9">
        <v>179.33</v>
      </c>
      <c r="AH1008" s="9">
        <v>415.33</v>
      </c>
      <c r="AI1008" s="9">
        <v>22.02</v>
      </c>
      <c r="AJ1008" s="9">
        <v>9.5090000000000003</v>
      </c>
      <c r="AK1008" s="9">
        <v>0.43178</v>
      </c>
      <c r="AL1008" s="9">
        <v>1E-3</v>
      </c>
      <c r="AM1008" s="9">
        <v>0.46200000000000002</v>
      </c>
      <c r="AN1008" s="10">
        <v>3.0000000000000001E-3</v>
      </c>
      <c r="AO1008" s="10">
        <v>0.28100000000000003</v>
      </c>
      <c r="AP1008" s="10">
        <v>0.29099999999999998</v>
      </c>
      <c r="AQ1008" s="9">
        <v>4190</v>
      </c>
      <c r="AR1008" s="9" t="s">
        <v>55</v>
      </c>
      <c r="AS1008" s="10">
        <v>0.01</v>
      </c>
      <c r="AT1008" s="10">
        <v>0.10100000000000001</v>
      </c>
      <c r="AU1008" s="16" t="s">
        <v>2055</v>
      </c>
      <c r="AV1008" s="1" t="str">
        <f t="shared" si="15"/>
        <v>no</v>
      </c>
    </row>
    <row r="1009" spans="1:48" ht="14.25" customHeight="1">
      <c r="A1009" s="7">
        <v>1005</v>
      </c>
      <c r="B1009" s="8" t="s">
        <v>1784</v>
      </c>
      <c r="C1009" s="8" t="s">
        <v>1779</v>
      </c>
      <c r="D1009" s="9" t="s">
        <v>50</v>
      </c>
      <c r="E1009" s="9" t="s">
        <v>59</v>
      </c>
      <c r="F1009" s="9" t="s">
        <v>203</v>
      </c>
      <c r="G1009" s="9">
        <v>1190</v>
      </c>
      <c r="H1009" s="10">
        <v>0.82599999999999996</v>
      </c>
      <c r="I1009" s="10">
        <v>0.81799999999999995</v>
      </c>
      <c r="J1009" s="10">
        <v>0.73199999999999998</v>
      </c>
      <c r="K1009" s="10">
        <v>0.67600000000000005</v>
      </c>
      <c r="L1009" s="10">
        <v>1.7000000000000001E-2</v>
      </c>
      <c r="M1009" s="10">
        <v>1.4999999999999999E-2</v>
      </c>
      <c r="N1009" s="10">
        <v>0.95</v>
      </c>
      <c r="O1009" s="9">
        <v>6270.43</v>
      </c>
      <c r="P1009" s="9">
        <v>783</v>
      </c>
      <c r="Q1009" s="9">
        <v>139</v>
      </c>
      <c r="R1009" s="9">
        <v>1324</v>
      </c>
      <c r="S1009" s="9" t="s">
        <v>55</v>
      </c>
      <c r="T1009" s="9" t="s">
        <v>55</v>
      </c>
      <c r="U1009" s="9" t="s">
        <v>55</v>
      </c>
      <c r="V1009" s="9" t="s">
        <v>55</v>
      </c>
      <c r="W1009" s="11">
        <v>83953</v>
      </c>
      <c r="X1009" s="11">
        <v>114939</v>
      </c>
      <c r="Y1009" s="11">
        <v>78840</v>
      </c>
      <c r="Z1009" s="11">
        <v>61443</v>
      </c>
      <c r="AA1009" s="11">
        <v>37990</v>
      </c>
      <c r="AB1009" s="11">
        <v>37990</v>
      </c>
      <c r="AC1009" s="9" t="s">
        <v>55</v>
      </c>
      <c r="AD1009" s="10">
        <v>0.753</v>
      </c>
      <c r="AE1009" s="10">
        <v>0.14000000000000001</v>
      </c>
      <c r="AF1009" s="10">
        <v>0.16800000000000001</v>
      </c>
      <c r="AG1009" s="9">
        <v>532.33000000000004</v>
      </c>
      <c r="AH1009" s="9">
        <v>585</v>
      </c>
      <c r="AI1009" s="9">
        <v>11.78</v>
      </c>
      <c r="AJ1009" s="9">
        <v>10.718999999999999</v>
      </c>
      <c r="AK1009" s="9">
        <v>0.90996999999999995</v>
      </c>
      <c r="AL1009" s="9" t="s">
        <v>55</v>
      </c>
      <c r="AM1009" s="9" t="s">
        <v>55</v>
      </c>
      <c r="AN1009" s="10">
        <v>3.9E-2</v>
      </c>
      <c r="AO1009" s="10">
        <v>0.20100000000000001</v>
      </c>
      <c r="AP1009" s="10">
        <v>0.29099999999999998</v>
      </c>
      <c r="AQ1009" s="9">
        <v>7491</v>
      </c>
      <c r="AR1009" s="9">
        <v>0.67900000000000005</v>
      </c>
      <c r="AS1009" s="10">
        <v>0.09</v>
      </c>
      <c r="AT1009" s="9">
        <v>7.2999999999999995E-2</v>
      </c>
      <c r="AU1009" s="16">
        <v>0.59559261465157831</v>
      </c>
      <c r="AV1009" s="1" t="str">
        <f t="shared" si="15"/>
        <v>yes</v>
      </c>
    </row>
    <row r="1010" spans="1:48" ht="14.25" hidden="1" customHeight="1">
      <c r="A1010" s="7">
        <v>1006</v>
      </c>
      <c r="B1010" s="8" t="s">
        <v>1785</v>
      </c>
      <c r="C1010" s="8" t="s">
        <v>1779</v>
      </c>
      <c r="D1010" s="9" t="s">
        <v>58</v>
      </c>
      <c r="E1010" s="9" t="s">
        <v>59</v>
      </c>
      <c r="F1010" s="9" t="s">
        <v>147</v>
      </c>
      <c r="G1010" s="9" t="s">
        <v>55</v>
      </c>
      <c r="H1010" s="10">
        <v>0.183</v>
      </c>
      <c r="I1010" s="10">
        <v>8.5999999999999993E-2</v>
      </c>
      <c r="J1010" s="10" t="s">
        <v>55</v>
      </c>
      <c r="K1010" s="10">
        <v>0.68400000000000005</v>
      </c>
      <c r="L1010" s="10">
        <v>0.12</v>
      </c>
      <c r="M1010" s="10">
        <v>0.58899999999999997</v>
      </c>
      <c r="N1010" s="10">
        <v>0.74</v>
      </c>
      <c r="O1010" s="9">
        <v>1031.06</v>
      </c>
      <c r="P1010" s="9">
        <v>130</v>
      </c>
      <c r="Q1010" s="9" t="s">
        <v>55</v>
      </c>
      <c r="R1010" s="9">
        <v>161</v>
      </c>
      <c r="S1010" s="9" t="s">
        <v>55</v>
      </c>
      <c r="T1010" s="9" t="s">
        <v>55</v>
      </c>
      <c r="U1010" s="9" t="s">
        <v>55</v>
      </c>
      <c r="V1010" s="9" t="s">
        <v>55</v>
      </c>
      <c r="W1010" s="11">
        <v>74394</v>
      </c>
      <c r="X1010" s="11">
        <v>80514</v>
      </c>
      <c r="Y1010" s="11">
        <v>71199</v>
      </c>
      <c r="Z1010" s="11">
        <v>63324</v>
      </c>
      <c r="AA1010" s="11">
        <v>19122</v>
      </c>
      <c r="AB1010" s="11">
        <v>19122</v>
      </c>
      <c r="AC1010" s="9" t="s">
        <v>55</v>
      </c>
      <c r="AD1010" s="10">
        <v>0.193</v>
      </c>
      <c r="AE1010" s="10">
        <v>0.84</v>
      </c>
      <c r="AF1010" s="10">
        <v>0.77900000000000003</v>
      </c>
      <c r="AG1010" s="9">
        <v>117.67</v>
      </c>
      <c r="AH1010" s="9">
        <v>115</v>
      </c>
      <c r="AI1010" s="9">
        <v>8.76</v>
      </c>
      <c r="AJ1010" s="9">
        <v>8.9659999999999993</v>
      </c>
      <c r="AK1010" s="9">
        <v>1.02319</v>
      </c>
      <c r="AL1010" s="9" t="s">
        <v>55</v>
      </c>
      <c r="AM1010" s="9" t="s">
        <v>55</v>
      </c>
      <c r="AN1010" s="10">
        <v>1.6E-2</v>
      </c>
      <c r="AO1010" s="10">
        <v>0.61</v>
      </c>
      <c r="AP1010" s="10">
        <v>0.29099999999999998</v>
      </c>
      <c r="AQ1010" s="9">
        <v>1219</v>
      </c>
      <c r="AR1010" s="9" t="s">
        <v>55</v>
      </c>
      <c r="AS1010" s="10" t="s">
        <v>1786</v>
      </c>
      <c r="AT1010" s="10" t="s">
        <v>921</v>
      </c>
      <c r="AU1010" s="16" t="s">
        <v>2055</v>
      </c>
      <c r="AV1010" s="1" t="str">
        <f t="shared" si="15"/>
        <v>no</v>
      </c>
    </row>
    <row r="1011" spans="1:48" ht="14.25" hidden="1" customHeight="1">
      <c r="A1011" s="7">
        <v>1007</v>
      </c>
      <c r="B1011" s="8" t="s">
        <v>1787</v>
      </c>
      <c r="C1011" s="8" t="s">
        <v>1779</v>
      </c>
      <c r="D1011" s="9" t="s">
        <v>69</v>
      </c>
      <c r="E1011" s="9" t="s">
        <v>59</v>
      </c>
      <c r="F1011" s="9" t="s">
        <v>276</v>
      </c>
      <c r="G1011" s="9">
        <v>990</v>
      </c>
      <c r="H1011" s="10">
        <v>0.51900000000000002</v>
      </c>
      <c r="I1011" s="10">
        <v>0.497</v>
      </c>
      <c r="J1011" s="10">
        <v>0.41199999999999998</v>
      </c>
      <c r="K1011" s="10">
        <v>0.752</v>
      </c>
      <c r="L1011" s="10">
        <v>2.7E-2</v>
      </c>
      <c r="M1011" s="10">
        <v>0.39400000000000002</v>
      </c>
      <c r="N1011" s="10">
        <v>0.82</v>
      </c>
      <c r="O1011" s="9">
        <v>1163</v>
      </c>
      <c r="P1011" s="9">
        <v>128</v>
      </c>
      <c r="Q1011" s="9">
        <v>3</v>
      </c>
      <c r="R1011" s="9">
        <v>236</v>
      </c>
      <c r="S1011" s="9" t="s">
        <v>55</v>
      </c>
      <c r="T1011" s="9" t="s">
        <v>55</v>
      </c>
      <c r="U1011" s="9" t="s">
        <v>55</v>
      </c>
      <c r="V1011" s="9" t="s">
        <v>55</v>
      </c>
      <c r="W1011" s="11">
        <v>58676</v>
      </c>
      <c r="X1011" s="11">
        <v>72558</v>
      </c>
      <c r="Y1011" s="11">
        <v>53208</v>
      </c>
      <c r="Z1011" s="11">
        <v>51435</v>
      </c>
      <c r="AA1011" s="11">
        <v>28087</v>
      </c>
      <c r="AB1011" s="11">
        <v>28087</v>
      </c>
      <c r="AC1011" s="9" t="s">
        <v>55</v>
      </c>
      <c r="AD1011" s="10">
        <v>0.47899999999999998</v>
      </c>
      <c r="AE1011" s="10">
        <v>0.4</v>
      </c>
      <c r="AF1011" s="10">
        <v>0.38</v>
      </c>
      <c r="AG1011" s="9">
        <v>119</v>
      </c>
      <c r="AH1011" s="9">
        <v>133</v>
      </c>
      <c r="AI1011" s="9">
        <v>9.77</v>
      </c>
      <c r="AJ1011" s="9">
        <v>8.7439999999999998</v>
      </c>
      <c r="AK1011" s="9">
        <v>0.89473999999999998</v>
      </c>
      <c r="AL1011" s="9" t="s">
        <v>55</v>
      </c>
      <c r="AM1011" s="9" t="s">
        <v>55</v>
      </c>
      <c r="AN1011" s="10">
        <v>7.2999999999999995E-2</v>
      </c>
      <c r="AO1011" s="10">
        <v>0.24099999999999999</v>
      </c>
      <c r="AP1011" s="10">
        <v>0.29099999999999998</v>
      </c>
      <c r="AQ1011" s="9">
        <v>1236</v>
      </c>
      <c r="AR1011" s="9">
        <v>1.288</v>
      </c>
      <c r="AS1011" s="10">
        <v>0.05</v>
      </c>
      <c r="AT1011" s="10">
        <v>0.04</v>
      </c>
      <c r="AU1011" s="16">
        <v>0.43706293706293708</v>
      </c>
      <c r="AV1011" s="1" t="str">
        <f t="shared" si="15"/>
        <v>no</v>
      </c>
    </row>
    <row r="1012" spans="1:48" ht="14.25" hidden="1" customHeight="1">
      <c r="A1012" s="7">
        <v>1008</v>
      </c>
      <c r="B1012" s="8" t="s">
        <v>1788</v>
      </c>
      <c r="C1012" s="8" t="s">
        <v>1779</v>
      </c>
      <c r="D1012" s="9" t="s">
        <v>69</v>
      </c>
      <c r="E1012" s="9" t="s">
        <v>59</v>
      </c>
      <c r="F1012" s="9" t="s">
        <v>354</v>
      </c>
      <c r="G1012" s="9">
        <v>1105</v>
      </c>
      <c r="H1012" s="10">
        <v>0.68</v>
      </c>
      <c r="I1012" s="10">
        <v>0.66900000000000004</v>
      </c>
      <c r="J1012" s="10">
        <v>0.52400000000000002</v>
      </c>
      <c r="K1012" s="10">
        <v>0.90200000000000002</v>
      </c>
      <c r="L1012" s="10">
        <v>0.03</v>
      </c>
      <c r="M1012" s="10">
        <v>0.27300000000000002</v>
      </c>
      <c r="N1012" s="10">
        <v>0.83</v>
      </c>
      <c r="O1012" s="9">
        <v>3039.56</v>
      </c>
      <c r="P1012" s="9">
        <v>151</v>
      </c>
      <c r="Q1012" s="9">
        <v>0</v>
      </c>
      <c r="R1012" s="9">
        <v>814</v>
      </c>
      <c r="S1012" s="9" t="s">
        <v>55</v>
      </c>
      <c r="T1012" s="9" t="s">
        <v>55</v>
      </c>
      <c r="U1012" s="9" t="s">
        <v>55</v>
      </c>
      <c r="V1012" s="9" t="s">
        <v>55</v>
      </c>
      <c r="W1012" s="11">
        <v>68044</v>
      </c>
      <c r="X1012" s="11">
        <v>82404</v>
      </c>
      <c r="Y1012" s="11">
        <v>65223</v>
      </c>
      <c r="Z1012" s="11">
        <v>61281</v>
      </c>
      <c r="AA1012" s="11">
        <v>37950</v>
      </c>
      <c r="AB1012" s="11">
        <v>37950</v>
      </c>
      <c r="AC1012" s="9" t="s">
        <v>55</v>
      </c>
      <c r="AD1012" s="10">
        <v>0.55100000000000005</v>
      </c>
      <c r="AE1012" s="10">
        <v>0.33</v>
      </c>
      <c r="AF1012" s="10">
        <v>0.32300000000000001</v>
      </c>
      <c r="AG1012" s="9">
        <v>272.33</v>
      </c>
      <c r="AH1012" s="9">
        <v>338.33</v>
      </c>
      <c r="AI1012" s="9">
        <v>11.16</v>
      </c>
      <c r="AJ1012" s="9">
        <v>8.984</v>
      </c>
      <c r="AK1012" s="9">
        <v>0.80493000000000003</v>
      </c>
      <c r="AL1012" s="9" t="s">
        <v>55</v>
      </c>
      <c r="AM1012" s="9" t="s">
        <v>55</v>
      </c>
      <c r="AN1012" s="10">
        <v>4.4999999999999998E-2</v>
      </c>
      <c r="AO1012" s="10">
        <v>0.27</v>
      </c>
      <c r="AP1012" s="10">
        <v>0.29099999999999998</v>
      </c>
      <c r="AQ1012" s="9">
        <v>3170</v>
      </c>
      <c r="AR1012" s="9">
        <v>0.49399999999999999</v>
      </c>
      <c r="AS1012" s="9">
        <v>2.1000000000000001E-2</v>
      </c>
      <c r="AT1012" s="9">
        <v>0.129</v>
      </c>
      <c r="AU1012" s="16">
        <v>0.66934404283801874</v>
      </c>
      <c r="AV1012" s="1" t="str">
        <f t="shared" si="15"/>
        <v>no</v>
      </c>
    </row>
    <row r="1013" spans="1:48" ht="14.25" hidden="1" customHeight="1">
      <c r="A1013" s="7">
        <v>1009</v>
      </c>
      <c r="B1013" s="8" t="s">
        <v>1789</v>
      </c>
      <c r="C1013" s="8" t="s">
        <v>1779</v>
      </c>
      <c r="D1013" s="9" t="s">
        <v>91</v>
      </c>
      <c r="E1013" s="9" t="s">
        <v>59</v>
      </c>
      <c r="F1013" s="9" t="s">
        <v>409</v>
      </c>
      <c r="G1013" s="9" t="s">
        <v>55</v>
      </c>
      <c r="H1013" s="10">
        <v>0.78100000000000003</v>
      </c>
      <c r="I1013" s="10">
        <v>0.76800000000000002</v>
      </c>
      <c r="J1013" s="10">
        <v>0.71699999999999997</v>
      </c>
      <c r="K1013" s="10">
        <v>0.89300000000000002</v>
      </c>
      <c r="L1013" s="10">
        <v>7.0000000000000001E-3</v>
      </c>
      <c r="M1013" s="10">
        <v>7.9000000000000001E-2</v>
      </c>
      <c r="N1013" s="10">
        <v>0.86</v>
      </c>
      <c r="O1013" s="9">
        <v>2719.18</v>
      </c>
      <c r="P1013" s="9">
        <v>78</v>
      </c>
      <c r="Q1013" s="9">
        <v>36</v>
      </c>
      <c r="R1013" s="9">
        <v>721</v>
      </c>
      <c r="S1013" s="9" t="s">
        <v>55</v>
      </c>
      <c r="T1013" s="9" t="s">
        <v>55</v>
      </c>
      <c r="U1013" s="9" t="s">
        <v>55</v>
      </c>
      <c r="V1013" s="9" t="s">
        <v>55</v>
      </c>
      <c r="W1013" s="11">
        <v>89650</v>
      </c>
      <c r="X1013" s="11">
        <v>108639</v>
      </c>
      <c r="Y1013" s="11">
        <v>81981</v>
      </c>
      <c r="Z1013" s="11">
        <v>68094</v>
      </c>
      <c r="AA1013" s="11">
        <v>44976</v>
      </c>
      <c r="AB1013" s="11">
        <v>44976</v>
      </c>
      <c r="AC1013" s="9" t="s">
        <v>55</v>
      </c>
      <c r="AD1013" s="10">
        <v>0.69299999999999995</v>
      </c>
      <c r="AE1013" s="10">
        <v>0.17</v>
      </c>
      <c r="AF1013" s="10">
        <v>0.17</v>
      </c>
      <c r="AG1013" s="9">
        <v>267.67</v>
      </c>
      <c r="AH1013" s="9">
        <v>373.33</v>
      </c>
      <c r="AI1013" s="9">
        <v>10.16</v>
      </c>
      <c r="AJ1013" s="9">
        <v>7.2839999999999998</v>
      </c>
      <c r="AK1013" s="9">
        <v>0.71696000000000004</v>
      </c>
      <c r="AL1013" s="9" t="s">
        <v>55</v>
      </c>
      <c r="AM1013" s="9" t="s">
        <v>55</v>
      </c>
      <c r="AN1013" s="10">
        <v>4.0000000000000001E-3</v>
      </c>
      <c r="AO1013" s="10">
        <v>0.22900000000000001</v>
      </c>
      <c r="AP1013" s="10">
        <v>0.29099999999999998</v>
      </c>
      <c r="AQ1013" s="9">
        <v>2774</v>
      </c>
      <c r="AR1013" s="9">
        <v>0.45500000000000002</v>
      </c>
      <c r="AS1013" s="10">
        <v>6.2E-2</v>
      </c>
      <c r="AT1013" s="10">
        <v>8.7999999999999995E-2</v>
      </c>
      <c r="AU1013" s="16">
        <v>0.6872852233676976</v>
      </c>
      <c r="AV1013" s="1" t="str">
        <f t="shared" si="15"/>
        <v>no</v>
      </c>
    </row>
    <row r="1014" spans="1:48" ht="14.25" hidden="1" customHeight="1">
      <c r="A1014" s="7">
        <v>1010</v>
      </c>
      <c r="B1014" s="8" t="s">
        <v>1790</v>
      </c>
      <c r="C1014" s="8" t="s">
        <v>1779</v>
      </c>
      <c r="D1014" s="9" t="s">
        <v>69</v>
      </c>
      <c r="E1014" s="9" t="s">
        <v>59</v>
      </c>
      <c r="F1014" s="9" t="s">
        <v>271</v>
      </c>
      <c r="G1014" s="9">
        <v>1034</v>
      </c>
      <c r="H1014" s="10">
        <v>0.49399999999999999</v>
      </c>
      <c r="I1014" s="10">
        <v>0.47199999999999998</v>
      </c>
      <c r="J1014" s="10">
        <v>0.38200000000000001</v>
      </c>
      <c r="K1014" s="10">
        <v>0.80300000000000005</v>
      </c>
      <c r="L1014" s="10">
        <v>0.27400000000000002</v>
      </c>
      <c r="M1014" s="10">
        <v>0.626</v>
      </c>
      <c r="N1014" s="10">
        <v>0.76</v>
      </c>
      <c r="O1014" s="9">
        <v>1333.96</v>
      </c>
      <c r="P1014" s="9">
        <v>130</v>
      </c>
      <c r="Q1014" s="9" t="s">
        <v>55</v>
      </c>
      <c r="R1014" s="9">
        <v>438</v>
      </c>
      <c r="S1014" s="11" t="s">
        <v>55</v>
      </c>
      <c r="T1014" s="9" t="s">
        <v>55</v>
      </c>
      <c r="U1014" s="9" t="s">
        <v>55</v>
      </c>
      <c r="V1014" s="11" t="s">
        <v>55</v>
      </c>
      <c r="W1014" s="11">
        <v>58484</v>
      </c>
      <c r="X1014" s="11">
        <v>61884</v>
      </c>
      <c r="Y1014" s="11">
        <v>52146</v>
      </c>
      <c r="Z1014" s="11">
        <v>54180</v>
      </c>
      <c r="AA1014" s="11">
        <v>33194</v>
      </c>
      <c r="AB1014" s="11">
        <v>33194</v>
      </c>
      <c r="AC1014" s="9" t="s">
        <v>55</v>
      </c>
      <c r="AD1014" s="10">
        <v>0.47299999999999998</v>
      </c>
      <c r="AE1014" s="10">
        <v>0.3</v>
      </c>
      <c r="AF1014" s="10">
        <v>0.33700000000000002</v>
      </c>
      <c r="AG1014" s="9">
        <v>117.67</v>
      </c>
      <c r="AH1014" s="9">
        <v>120.67</v>
      </c>
      <c r="AI1014" s="9">
        <v>11.34</v>
      </c>
      <c r="AJ1014" s="9">
        <v>11.055</v>
      </c>
      <c r="AK1014" s="9">
        <v>0.97514000000000001</v>
      </c>
      <c r="AL1014" s="10" t="s">
        <v>55</v>
      </c>
      <c r="AM1014" s="10" t="s">
        <v>55</v>
      </c>
      <c r="AN1014" s="10">
        <v>7.2999999999999995E-2</v>
      </c>
      <c r="AO1014" s="10">
        <v>0.32800000000000001</v>
      </c>
      <c r="AP1014" s="10">
        <v>0.29099999999999998</v>
      </c>
      <c r="AQ1014" s="9">
        <v>1719</v>
      </c>
      <c r="AR1014" s="9">
        <v>0.67300000000000004</v>
      </c>
      <c r="AS1014" s="10" t="s">
        <v>383</v>
      </c>
      <c r="AT1014" s="10">
        <v>2.1000000000000001E-2</v>
      </c>
      <c r="AU1014" s="16">
        <v>0.59772863120143449</v>
      </c>
      <c r="AV1014" s="1" t="str">
        <f t="shared" si="15"/>
        <v>no</v>
      </c>
    </row>
    <row r="1015" spans="1:48" ht="14.25" hidden="1" customHeight="1">
      <c r="A1015" s="7">
        <v>1011</v>
      </c>
      <c r="B1015" s="8" t="s">
        <v>1791</v>
      </c>
      <c r="C1015" s="8" t="s">
        <v>1779</v>
      </c>
      <c r="D1015" s="9" t="s">
        <v>150</v>
      </c>
      <c r="E1015" s="9" t="s">
        <v>59</v>
      </c>
      <c r="F1015" s="9" t="s">
        <v>624</v>
      </c>
      <c r="G1015" s="9">
        <v>1135</v>
      </c>
      <c r="H1015" s="10">
        <v>0.71399999999999997</v>
      </c>
      <c r="I1015" s="10">
        <v>0.69099999999999995</v>
      </c>
      <c r="J1015" s="10">
        <v>0.52900000000000003</v>
      </c>
      <c r="K1015" s="10">
        <v>0.76900000000000002</v>
      </c>
      <c r="L1015" s="10">
        <v>4.5999999999999999E-2</v>
      </c>
      <c r="M1015" s="10">
        <v>0.26300000000000001</v>
      </c>
      <c r="N1015" s="10">
        <v>0.87</v>
      </c>
      <c r="O1015" s="9">
        <v>3739.17</v>
      </c>
      <c r="P1015" s="9">
        <v>344</v>
      </c>
      <c r="Q1015" s="9">
        <v>18</v>
      </c>
      <c r="R1015" s="9">
        <v>809</v>
      </c>
      <c r="S1015" s="9" t="s">
        <v>55</v>
      </c>
      <c r="T1015" s="9" t="s">
        <v>55</v>
      </c>
      <c r="U1015" s="9" t="s">
        <v>55</v>
      </c>
      <c r="V1015" s="9" t="s">
        <v>55</v>
      </c>
      <c r="W1015" s="11">
        <v>81665</v>
      </c>
      <c r="X1015" s="11">
        <v>91107</v>
      </c>
      <c r="Y1015" s="11">
        <v>76023</v>
      </c>
      <c r="Z1015" s="11">
        <v>67005</v>
      </c>
      <c r="AA1015" s="11">
        <v>37086</v>
      </c>
      <c r="AB1015" s="11">
        <v>37086</v>
      </c>
      <c r="AC1015" s="9" t="s">
        <v>55</v>
      </c>
      <c r="AD1015" s="10">
        <v>0.63300000000000001</v>
      </c>
      <c r="AE1015" s="10">
        <v>0.3</v>
      </c>
      <c r="AF1015" s="10">
        <v>0.29899999999999999</v>
      </c>
      <c r="AG1015" s="9">
        <v>263.33</v>
      </c>
      <c r="AH1015" s="9">
        <v>353.67</v>
      </c>
      <c r="AI1015" s="9">
        <v>14.2</v>
      </c>
      <c r="AJ1015" s="9">
        <v>10.573</v>
      </c>
      <c r="AK1015" s="9">
        <v>0.74458000000000002</v>
      </c>
      <c r="AL1015" s="9" t="s">
        <v>55</v>
      </c>
      <c r="AM1015" s="9" t="s">
        <v>55</v>
      </c>
      <c r="AN1015" s="10">
        <v>4.3999999999999997E-2</v>
      </c>
      <c r="AO1015" s="10">
        <v>0.29199999999999998</v>
      </c>
      <c r="AP1015" s="10">
        <v>0.29099999999999998</v>
      </c>
      <c r="AQ1015" s="9">
        <v>4204</v>
      </c>
      <c r="AR1015" s="9">
        <v>0.59299999999999997</v>
      </c>
      <c r="AS1015" s="10" t="s">
        <v>406</v>
      </c>
      <c r="AT1015" s="10">
        <v>8.1000000000000003E-2</v>
      </c>
      <c r="AU1015" s="16">
        <v>0.62774639045825487</v>
      </c>
      <c r="AV1015" s="1" t="str">
        <f t="shared" si="15"/>
        <v>no</v>
      </c>
    </row>
    <row r="1016" spans="1:48" ht="14.25" customHeight="1">
      <c r="A1016" s="7">
        <v>1012</v>
      </c>
      <c r="B1016" s="8" t="s">
        <v>1792</v>
      </c>
      <c r="C1016" s="8" t="s">
        <v>1779</v>
      </c>
      <c r="D1016" s="9" t="s">
        <v>50</v>
      </c>
      <c r="E1016" s="9" t="s">
        <v>59</v>
      </c>
      <c r="F1016" s="9" t="s">
        <v>203</v>
      </c>
      <c r="G1016" s="9">
        <v>1170</v>
      </c>
      <c r="H1016" s="10">
        <v>0.78800000000000003</v>
      </c>
      <c r="I1016" s="10">
        <v>0.77800000000000002</v>
      </c>
      <c r="J1016" s="10">
        <v>0.64100000000000001</v>
      </c>
      <c r="K1016" s="10">
        <v>0.621</v>
      </c>
      <c r="L1016" s="10">
        <v>4.2999999999999997E-2</v>
      </c>
      <c r="M1016" s="10">
        <v>0.30499999999999999</v>
      </c>
      <c r="N1016" s="10">
        <v>0.84</v>
      </c>
      <c r="O1016" s="9">
        <v>6401.03</v>
      </c>
      <c r="P1016" s="9">
        <v>690</v>
      </c>
      <c r="Q1016" s="9">
        <v>288</v>
      </c>
      <c r="R1016" s="9">
        <v>1302</v>
      </c>
      <c r="S1016" s="9" t="s">
        <v>55</v>
      </c>
      <c r="T1016" s="9" t="s">
        <v>55</v>
      </c>
      <c r="U1016" s="9" t="s">
        <v>55</v>
      </c>
      <c r="V1016" s="9" t="s">
        <v>55</v>
      </c>
      <c r="W1016" s="11">
        <v>92549</v>
      </c>
      <c r="X1016" s="11">
        <v>116064</v>
      </c>
      <c r="Y1016" s="11">
        <v>86571</v>
      </c>
      <c r="Z1016" s="11">
        <v>73656</v>
      </c>
      <c r="AA1016" s="11">
        <v>39690</v>
      </c>
      <c r="AB1016" s="11">
        <v>39690</v>
      </c>
      <c r="AC1016" s="9" t="s">
        <v>55</v>
      </c>
      <c r="AD1016" s="10">
        <v>0.82</v>
      </c>
      <c r="AE1016" s="10">
        <v>0.21</v>
      </c>
      <c r="AF1016" s="10">
        <v>0.20399999999999999</v>
      </c>
      <c r="AG1016" s="9">
        <v>590</v>
      </c>
      <c r="AH1016" s="9">
        <v>648.33000000000004</v>
      </c>
      <c r="AI1016" s="9">
        <v>10.85</v>
      </c>
      <c r="AJ1016" s="9">
        <v>9.8729999999999993</v>
      </c>
      <c r="AK1016" s="9">
        <v>0.91003000000000001</v>
      </c>
      <c r="AL1016" s="9" t="s">
        <v>55</v>
      </c>
      <c r="AM1016" s="9" t="s">
        <v>55</v>
      </c>
      <c r="AN1016" s="10">
        <v>9.8000000000000004E-2</v>
      </c>
      <c r="AO1016" s="10">
        <v>0.33100000000000002</v>
      </c>
      <c r="AP1016" s="10">
        <v>0.29099999999999998</v>
      </c>
      <c r="AQ1016" s="9">
        <v>7405</v>
      </c>
      <c r="AR1016" s="9">
        <v>0.77700000000000002</v>
      </c>
      <c r="AS1016" s="10" t="s">
        <v>133</v>
      </c>
      <c r="AT1016" s="10" t="s">
        <v>317</v>
      </c>
      <c r="AU1016" s="16">
        <v>0.56274620146314014</v>
      </c>
      <c r="AV1016" s="1" t="str">
        <f t="shared" si="15"/>
        <v>yes</v>
      </c>
    </row>
    <row r="1017" spans="1:48" ht="14.25" hidden="1" customHeight="1">
      <c r="A1017" s="7">
        <v>1013</v>
      </c>
      <c r="B1017" s="8" t="s">
        <v>1793</v>
      </c>
      <c r="C1017" s="8" t="s">
        <v>1779</v>
      </c>
      <c r="D1017" s="9" t="s">
        <v>69</v>
      </c>
      <c r="E1017" s="9" t="s">
        <v>59</v>
      </c>
      <c r="F1017" s="9" t="s">
        <v>271</v>
      </c>
      <c r="G1017" s="9">
        <v>1045</v>
      </c>
      <c r="H1017" s="10">
        <v>0.51300000000000001</v>
      </c>
      <c r="I1017" s="10">
        <v>0.40100000000000002</v>
      </c>
      <c r="J1017" s="10">
        <v>0.189</v>
      </c>
      <c r="K1017" s="10">
        <v>0.9</v>
      </c>
      <c r="L1017" s="10">
        <v>0.06</v>
      </c>
      <c r="M1017" s="10">
        <v>0.254</v>
      </c>
      <c r="N1017" s="10">
        <v>0.76</v>
      </c>
      <c r="O1017" s="9">
        <v>1768.86</v>
      </c>
      <c r="P1017" s="9">
        <v>125</v>
      </c>
      <c r="Q1017" s="9" t="s">
        <v>55</v>
      </c>
      <c r="R1017" s="9">
        <v>321</v>
      </c>
      <c r="S1017" s="9" t="s">
        <v>55</v>
      </c>
      <c r="T1017" s="9" t="s">
        <v>55</v>
      </c>
      <c r="U1017" s="9" t="s">
        <v>55</v>
      </c>
      <c r="V1017" s="9" t="s">
        <v>55</v>
      </c>
      <c r="W1017" s="11">
        <v>62678</v>
      </c>
      <c r="X1017" s="11">
        <v>50778</v>
      </c>
      <c r="Y1017" s="11">
        <v>45423</v>
      </c>
      <c r="Z1017" s="11">
        <v>41265</v>
      </c>
      <c r="AA1017" s="11">
        <v>26382</v>
      </c>
      <c r="AB1017" s="11">
        <v>26382</v>
      </c>
      <c r="AC1017" s="9" t="s">
        <v>55</v>
      </c>
      <c r="AD1017" s="10">
        <v>0.4</v>
      </c>
      <c r="AE1017" s="10">
        <v>0.3</v>
      </c>
      <c r="AF1017" s="10">
        <v>0.30299999999999999</v>
      </c>
      <c r="AG1017" s="9">
        <v>117</v>
      </c>
      <c r="AH1017" s="9">
        <v>110.67</v>
      </c>
      <c r="AI1017" s="9">
        <v>15.12</v>
      </c>
      <c r="AJ1017" s="9">
        <v>15.984</v>
      </c>
      <c r="AK1017" s="9">
        <v>1.0572299999999999</v>
      </c>
      <c r="AL1017" s="9" t="s">
        <v>55</v>
      </c>
      <c r="AM1017" s="9" t="s">
        <v>55</v>
      </c>
      <c r="AN1017" s="10">
        <v>7.0000000000000001E-3</v>
      </c>
      <c r="AO1017" s="10">
        <v>0.25800000000000001</v>
      </c>
      <c r="AP1017" s="10">
        <v>0.29099999999999998</v>
      </c>
      <c r="AQ1017" s="9">
        <v>1840</v>
      </c>
      <c r="AR1017" s="9">
        <v>0.13600000000000001</v>
      </c>
      <c r="AS1017" s="9">
        <v>3.3000000000000002E-2</v>
      </c>
      <c r="AT1017" s="9">
        <v>0.113</v>
      </c>
      <c r="AU1017" s="16">
        <v>0.88028169014084512</v>
      </c>
      <c r="AV1017" s="1" t="str">
        <f t="shared" si="15"/>
        <v>no</v>
      </c>
    </row>
    <row r="1018" spans="1:48" ht="14.25" hidden="1" customHeight="1">
      <c r="A1018" s="7">
        <v>504</v>
      </c>
      <c r="B1018" s="8" t="s">
        <v>1063</v>
      </c>
      <c r="C1018" s="8" t="s">
        <v>1026</v>
      </c>
      <c r="D1018" s="9" t="s">
        <v>50</v>
      </c>
      <c r="E1018" s="9" t="s">
        <v>51</v>
      </c>
      <c r="F1018" s="9" t="s">
        <v>128</v>
      </c>
      <c r="G1018" s="9">
        <v>1086</v>
      </c>
      <c r="H1018" s="10">
        <v>0.52300000000000002</v>
      </c>
      <c r="I1018" s="10">
        <v>0.48</v>
      </c>
      <c r="J1018" s="10">
        <v>0.29199999999999998</v>
      </c>
      <c r="K1018" s="10">
        <v>0.85199999999999998</v>
      </c>
      <c r="L1018" s="10">
        <v>0.23400000000000001</v>
      </c>
      <c r="M1018" s="10">
        <v>0.52100000000000002</v>
      </c>
      <c r="N1018" s="10">
        <v>0.78</v>
      </c>
      <c r="O1018" s="9">
        <v>18549.2</v>
      </c>
      <c r="P1018" s="9">
        <v>1069</v>
      </c>
      <c r="Q1018" s="9">
        <v>45</v>
      </c>
      <c r="R1018" s="9">
        <v>3144</v>
      </c>
      <c r="S1018" s="9">
        <v>10364</v>
      </c>
      <c r="T1018" s="9" t="s">
        <v>1064</v>
      </c>
      <c r="U1018" s="9" t="s">
        <v>1065</v>
      </c>
      <c r="V1018" s="9">
        <v>6526</v>
      </c>
      <c r="W1018" s="11">
        <v>76589</v>
      </c>
      <c r="X1018" s="11">
        <v>82899</v>
      </c>
      <c r="Y1018" s="11">
        <v>69777</v>
      </c>
      <c r="Z1018" s="11">
        <v>61830</v>
      </c>
      <c r="AA1018" s="11">
        <v>7060</v>
      </c>
      <c r="AB1018" s="11">
        <v>13930</v>
      </c>
      <c r="AC1018" s="9" t="s">
        <v>55</v>
      </c>
      <c r="AD1018" s="10">
        <v>0.40699999999999997</v>
      </c>
      <c r="AE1018" s="10">
        <v>0.33</v>
      </c>
      <c r="AF1018" s="10">
        <v>0.32700000000000001</v>
      </c>
      <c r="AG1018" s="9">
        <v>870</v>
      </c>
      <c r="AH1018" s="9">
        <v>1420.33</v>
      </c>
      <c r="AI1018" s="9">
        <v>21.32</v>
      </c>
      <c r="AJ1018" s="9">
        <v>13.06</v>
      </c>
      <c r="AK1018" s="9">
        <v>0.61253000000000002</v>
      </c>
      <c r="AL1018" s="9">
        <v>0.06</v>
      </c>
      <c r="AM1018" s="9">
        <v>0.51800000000000002</v>
      </c>
      <c r="AN1018" s="10">
        <v>6.4000000000000001E-2</v>
      </c>
      <c r="AO1018" s="10">
        <v>0.124</v>
      </c>
      <c r="AP1018" s="10">
        <v>0.19600000000000001</v>
      </c>
      <c r="AQ1018" s="9">
        <v>22273</v>
      </c>
      <c r="AR1018" s="9">
        <v>0.57899999999999996</v>
      </c>
      <c r="AS1018" s="10">
        <v>7.2999999999999995E-2</v>
      </c>
      <c r="AT1018" s="10">
        <v>0.11600000000000001</v>
      </c>
      <c r="AU1018" s="16">
        <v>0.6333122229259025</v>
      </c>
      <c r="AV1018" s="1" t="str">
        <f t="shared" si="15"/>
        <v>yes</v>
      </c>
    </row>
    <row r="1019" spans="1:48" ht="14.25" hidden="1" customHeight="1">
      <c r="A1019" s="7">
        <v>1015</v>
      </c>
      <c r="B1019" s="8" t="s">
        <v>1795</v>
      </c>
      <c r="C1019" s="8" t="s">
        <v>1779</v>
      </c>
      <c r="D1019" s="9" t="s">
        <v>91</v>
      </c>
      <c r="E1019" s="9" t="s">
        <v>59</v>
      </c>
      <c r="F1019" s="9" t="s">
        <v>187</v>
      </c>
      <c r="G1019" s="9">
        <v>1310</v>
      </c>
      <c r="H1019" s="10">
        <v>0.871</v>
      </c>
      <c r="I1019" s="10">
        <v>0.86599999999999999</v>
      </c>
      <c r="J1019" s="10">
        <v>0.79300000000000004</v>
      </c>
      <c r="K1019" s="10">
        <v>1</v>
      </c>
      <c r="L1019" s="10">
        <v>2.7E-2</v>
      </c>
      <c r="M1019" s="10">
        <v>0.09</v>
      </c>
      <c r="N1019" s="10">
        <v>0.93</v>
      </c>
      <c r="O1019" s="9">
        <v>1446.14</v>
      </c>
      <c r="P1019" s="9" t="s">
        <v>55</v>
      </c>
      <c r="Q1019" s="9" t="s">
        <v>55</v>
      </c>
      <c r="R1019" s="9">
        <v>403</v>
      </c>
      <c r="S1019" s="11" t="s">
        <v>55</v>
      </c>
      <c r="T1019" s="9" t="s">
        <v>55</v>
      </c>
      <c r="U1019" s="9" t="s">
        <v>55</v>
      </c>
      <c r="V1019" s="11" t="s">
        <v>55</v>
      </c>
      <c r="W1019" s="11">
        <v>84492</v>
      </c>
      <c r="X1019" s="11">
        <v>120060</v>
      </c>
      <c r="Y1019" s="11">
        <v>89532</v>
      </c>
      <c r="Z1019" s="11">
        <v>65196</v>
      </c>
      <c r="AA1019" s="11">
        <v>46138</v>
      </c>
      <c r="AB1019" s="11">
        <v>46138</v>
      </c>
      <c r="AC1019" s="9" t="s">
        <v>55</v>
      </c>
      <c r="AD1019" s="10">
        <v>0.80800000000000005</v>
      </c>
      <c r="AE1019" s="10">
        <v>0.1</v>
      </c>
      <c r="AF1019" s="10">
        <v>0.10100000000000001</v>
      </c>
      <c r="AG1019" s="9">
        <v>201</v>
      </c>
      <c r="AH1019" s="9">
        <v>253.33</v>
      </c>
      <c r="AI1019" s="9">
        <v>7.19</v>
      </c>
      <c r="AJ1019" s="9">
        <v>5.7080000000000002</v>
      </c>
      <c r="AK1019" s="9">
        <v>0.79342000000000001</v>
      </c>
      <c r="AL1019" s="10" t="s">
        <v>55</v>
      </c>
      <c r="AM1019" s="10" t="s">
        <v>55</v>
      </c>
      <c r="AN1019" s="10">
        <v>4.8000000000000001E-2</v>
      </c>
      <c r="AO1019" s="10">
        <v>0.20499999999999999</v>
      </c>
      <c r="AP1019" s="10">
        <v>0.29099999999999998</v>
      </c>
      <c r="AQ1019" s="9">
        <v>1470</v>
      </c>
      <c r="AR1019" s="9">
        <v>0.41899999999999998</v>
      </c>
      <c r="AS1019" s="9">
        <v>8.5999999999999993E-2</v>
      </c>
      <c r="AT1019" s="10">
        <v>6.4000000000000001E-2</v>
      </c>
      <c r="AU1019" s="16">
        <v>0.70472163495419315</v>
      </c>
      <c r="AV1019" s="1" t="str">
        <f t="shared" si="15"/>
        <v>no</v>
      </c>
    </row>
    <row r="1020" spans="1:48" ht="14.25" hidden="1" customHeight="1">
      <c r="A1020" s="7">
        <v>1016</v>
      </c>
      <c r="B1020" s="8" t="s">
        <v>1796</v>
      </c>
      <c r="C1020" s="8" t="s">
        <v>1779</v>
      </c>
      <c r="D1020" s="9" t="s">
        <v>58</v>
      </c>
      <c r="E1020" s="9" t="s">
        <v>59</v>
      </c>
      <c r="F1020" s="9" t="s">
        <v>94</v>
      </c>
      <c r="G1020" s="9" t="s">
        <v>55</v>
      </c>
      <c r="H1020" s="10">
        <v>0.75</v>
      </c>
      <c r="I1020" s="10">
        <v>0.73299999999999998</v>
      </c>
      <c r="J1020" s="10">
        <v>0.63800000000000001</v>
      </c>
      <c r="K1020" s="10">
        <v>0.88500000000000001</v>
      </c>
      <c r="L1020" s="10">
        <v>1.7000000000000001E-2</v>
      </c>
      <c r="M1020" s="10">
        <v>0.13800000000000001</v>
      </c>
      <c r="N1020" s="10">
        <v>0.95</v>
      </c>
      <c r="O1020" s="9">
        <v>2483.1999999999998</v>
      </c>
      <c r="P1020" s="9">
        <v>127</v>
      </c>
      <c r="Q1020" s="9" t="s">
        <v>55</v>
      </c>
      <c r="R1020" s="9">
        <v>638</v>
      </c>
      <c r="S1020" s="9" t="s">
        <v>55</v>
      </c>
      <c r="T1020" s="9" t="s">
        <v>55</v>
      </c>
      <c r="U1020" s="9" t="s">
        <v>55</v>
      </c>
      <c r="V1020" s="9" t="s">
        <v>55</v>
      </c>
      <c r="W1020" s="11">
        <v>71148</v>
      </c>
      <c r="X1020" s="11">
        <v>81954</v>
      </c>
      <c r="Y1020" s="11">
        <v>68193</v>
      </c>
      <c r="Z1020" s="11">
        <v>61551</v>
      </c>
      <c r="AA1020" s="11">
        <v>39096</v>
      </c>
      <c r="AB1020" s="11">
        <v>39096</v>
      </c>
      <c r="AC1020" s="9" t="s">
        <v>55</v>
      </c>
      <c r="AD1020" s="10">
        <v>0.60699999999999998</v>
      </c>
      <c r="AE1020" s="10">
        <v>0.28000000000000003</v>
      </c>
      <c r="AF1020" s="10">
        <v>0.26100000000000001</v>
      </c>
      <c r="AG1020" s="9">
        <v>154</v>
      </c>
      <c r="AH1020" s="9">
        <v>271</v>
      </c>
      <c r="AI1020" s="9">
        <v>16.12</v>
      </c>
      <c r="AJ1020" s="9">
        <v>9.1630000000000003</v>
      </c>
      <c r="AK1020" s="9">
        <v>0.56827000000000005</v>
      </c>
      <c r="AL1020" s="9" t="s">
        <v>55</v>
      </c>
      <c r="AM1020" s="9" t="s">
        <v>55</v>
      </c>
      <c r="AN1020" s="10">
        <v>2.8000000000000001E-2</v>
      </c>
      <c r="AO1020" s="10">
        <v>0.20599999999999999</v>
      </c>
      <c r="AP1020" s="10">
        <v>0.29099999999999998</v>
      </c>
      <c r="AQ1020" s="9">
        <v>2650</v>
      </c>
      <c r="AR1020" s="9">
        <v>0.4</v>
      </c>
      <c r="AS1020" s="9">
        <v>8.5000000000000006E-2</v>
      </c>
      <c r="AT1020" s="10">
        <v>0.14199999999999999</v>
      </c>
      <c r="AU1020" s="16">
        <v>0.71428571428571419</v>
      </c>
      <c r="AV1020" s="1" t="str">
        <f t="shared" si="15"/>
        <v>no</v>
      </c>
    </row>
    <row r="1021" spans="1:48" ht="14.25" hidden="1" customHeight="1">
      <c r="A1021" s="7">
        <v>1017</v>
      </c>
      <c r="B1021" s="8" t="s">
        <v>1797</v>
      </c>
      <c r="C1021" s="8" t="s">
        <v>1798</v>
      </c>
      <c r="D1021" s="9" t="s">
        <v>91</v>
      </c>
      <c r="E1021" s="9" t="s">
        <v>59</v>
      </c>
      <c r="F1021" s="9" t="s">
        <v>165</v>
      </c>
      <c r="G1021" s="9">
        <v>890</v>
      </c>
      <c r="H1021" s="10">
        <v>0.40799999999999997</v>
      </c>
      <c r="I1021" s="10">
        <v>0.39</v>
      </c>
      <c r="J1021" s="10">
        <v>0.27800000000000002</v>
      </c>
      <c r="K1021" s="10">
        <v>0.96299999999999997</v>
      </c>
      <c r="L1021" s="10">
        <v>0.01</v>
      </c>
      <c r="M1021" s="10">
        <v>0.127</v>
      </c>
      <c r="N1021" s="10">
        <v>0.64</v>
      </c>
      <c r="O1021" s="9">
        <v>730.27</v>
      </c>
      <c r="P1021" s="9">
        <v>8</v>
      </c>
      <c r="Q1021" s="9" t="s">
        <v>55</v>
      </c>
      <c r="R1021" s="9">
        <v>124</v>
      </c>
      <c r="S1021" s="11" t="s">
        <v>55</v>
      </c>
      <c r="T1021" s="9" t="s">
        <v>55</v>
      </c>
      <c r="U1021" s="9" t="s">
        <v>55</v>
      </c>
      <c r="V1021" s="11" t="s">
        <v>55</v>
      </c>
      <c r="W1021" s="11">
        <v>53061</v>
      </c>
      <c r="X1021" s="11">
        <v>66195</v>
      </c>
      <c r="Y1021" s="11">
        <v>46917</v>
      </c>
      <c r="Z1021" s="11">
        <v>45612</v>
      </c>
      <c r="AA1021" s="11">
        <v>26500</v>
      </c>
      <c r="AB1021" s="11">
        <v>26500</v>
      </c>
      <c r="AC1021" s="9" t="s">
        <v>55</v>
      </c>
      <c r="AD1021" s="10">
        <v>0.19</v>
      </c>
      <c r="AE1021" s="10">
        <v>0.46</v>
      </c>
      <c r="AF1021" s="10">
        <v>0.47699999999999998</v>
      </c>
      <c r="AG1021" s="9">
        <v>57.33</v>
      </c>
      <c r="AH1021" s="9">
        <v>121.33</v>
      </c>
      <c r="AI1021" s="9">
        <v>12.74</v>
      </c>
      <c r="AJ1021" s="9">
        <v>6.0190000000000001</v>
      </c>
      <c r="AK1021" s="9">
        <v>0.47253000000000001</v>
      </c>
      <c r="AL1021" s="10" t="s">
        <v>55</v>
      </c>
      <c r="AM1021" s="10" t="s">
        <v>55</v>
      </c>
      <c r="AN1021" s="10">
        <v>3.9E-2</v>
      </c>
      <c r="AO1021" s="10">
        <v>0.254</v>
      </c>
      <c r="AP1021" s="10">
        <v>7.3999999999999996E-2</v>
      </c>
      <c r="AQ1021" s="9">
        <v>737</v>
      </c>
      <c r="AR1021" s="9">
        <v>0.47</v>
      </c>
      <c r="AS1021" s="10" t="s">
        <v>1799</v>
      </c>
      <c r="AT1021" s="10">
        <v>0.218</v>
      </c>
      <c r="AU1021" s="16">
        <v>0.6802721088435375</v>
      </c>
      <c r="AV1021" s="1" t="str">
        <f t="shared" si="15"/>
        <v>no</v>
      </c>
    </row>
    <row r="1022" spans="1:48" ht="14.25" hidden="1" customHeight="1">
      <c r="A1022" s="7">
        <v>1018</v>
      </c>
      <c r="B1022" s="8" t="s">
        <v>1800</v>
      </c>
      <c r="C1022" s="8" t="s">
        <v>1798</v>
      </c>
      <c r="D1022" s="9" t="s">
        <v>58</v>
      </c>
      <c r="E1022" s="9" t="s">
        <v>59</v>
      </c>
      <c r="F1022" s="9" t="s">
        <v>94</v>
      </c>
      <c r="G1022" s="9">
        <v>961.5</v>
      </c>
      <c r="H1022" s="10">
        <v>0.47699999999999998</v>
      </c>
      <c r="I1022" s="10">
        <v>0.45</v>
      </c>
      <c r="J1022" s="10">
        <v>0.37</v>
      </c>
      <c r="K1022" s="10">
        <v>0.74199999999999999</v>
      </c>
      <c r="L1022" s="10">
        <v>0.252</v>
      </c>
      <c r="M1022" s="10">
        <v>0.45900000000000002</v>
      </c>
      <c r="N1022" s="10">
        <v>0.66</v>
      </c>
      <c r="O1022" s="9">
        <v>2055.41</v>
      </c>
      <c r="P1022" s="9">
        <v>131</v>
      </c>
      <c r="Q1022" s="9">
        <v>70</v>
      </c>
      <c r="R1022" s="9">
        <v>209</v>
      </c>
      <c r="S1022" s="11" t="s">
        <v>55</v>
      </c>
      <c r="T1022" s="9" t="s">
        <v>55</v>
      </c>
      <c r="U1022" s="9" t="s">
        <v>55</v>
      </c>
      <c r="V1022" s="11" t="s">
        <v>55</v>
      </c>
      <c r="W1022" s="11">
        <v>69324</v>
      </c>
      <c r="X1022" s="11">
        <v>57519</v>
      </c>
      <c r="Y1022" s="11">
        <v>61056</v>
      </c>
      <c r="Z1022" s="11">
        <v>56349</v>
      </c>
      <c r="AA1022" s="11">
        <v>26100</v>
      </c>
      <c r="AB1022" s="11">
        <v>26100</v>
      </c>
      <c r="AC1022" s="9" t="s">
        <v>55</v>
      </c>
      <c r="AD1022" s="10">
        <v>0.4</v>
      </c>
      <c r="AE1022" s="10">
        <v>0.6</v>
      </c>
      <c r="AF1022" s="10">
        <v>0.38200000000000001</v>
      </c>
      <c r="AG1022" s="9">
        <v>141.66999999999999</v>
      </c>
      <c r="AH1022" s="9">
        <v>212.67</v>
      </c>
      <c r="AI1022" s="9">
        <v>14.51</v>
      </c>
      <c r="AJ1022" s="9">
        <v>9.6649999999999991</v>
      </c>
      <c r="AK1022" s="9">
        <v>0.66613999999999995</v>
      </c>
      <c r="AL1022" s="10" t="s">
        <v>55</v>
      </c>
      <c r="AM1022" s="10" t="s">
        <v>55</v>
      </c>
      <c r="AN1022" s="10">
        <v>5.8999999999999997E-2</v>
      </c>
      <c r="AO1022" s="10">
        <v>0.153</v>
      </c>
      <c r="AP1022" s="10">
        <v>7.3999999999999996E-2</v>
      </c>
      <c r="AQ1022" s="9">
        <v>2327</v>
      </c>
      <c r="AR1022" s="9" t="s">
        <v>55</v>
      </c>
      <c r="AS1022" s="9" t="s">
        <v>1801</v>
      </c>
      <c r="AT1022" s="10">
        <v>7.6999999999999999E-2</v>
      </c>
      <c r="AU1022" s="16" t="s">
        <v>2055</v>
      </c>
      <c r="AV1022" s="1" t="str">
        <f t="shared" si="15"/>
        <v>no</v>
      </c>
    </row>
    <row r="1023" spans="1:48" ht="14.25" hidden="1" customHeight="1">
      <c r="A1023" s="7">
        <v>1019</v>
      </c>
      <c r="B1023" s="8" t="s">
        <v>1802</v>
      </c>
      <c r="C1023" s="8" t="s">
        <v>1798</v>
      </c>
      <c r="D1023" s="9" t="s">
        <v>58</v>
      </c>
      <c r="E1023" s="9" t="s">
        <v>51</v>
      </c>
      <c r="F1023" s="9" t="s">
        <v>379</v>
      </c>
      <c r="G1023" s="9">
        <v>935</v>
      </c>
      <c r="H1023" s="10">
        <v>0.38700000000000001</v>
      </c>
      <c r="I1023" s="10">
        <v>0.34899999999999998</v>
      </c>
      <c r="J1023" s="10">
        <v>0.19900000000000001</v>
      </c>
      <c r="K1023" s="10">
        <v>0.85399999999999998</v>
      </c>
      <c r="L1023" s="9">
        <v>8.7999999999999995E-2</v>
      </c>
      <c r="M1023" s="10">
        <v>0.29199999999999998</v>
      </c>
      <c r="N1023" s="10">
        <v>0.65</v>
      </c>
      <c r="O1023" s="9">
        <v>2230.87</v>
      </c>
      <c r="P1023" s="9">
        <v>75</v>
      </c>
      <c r="Q1023" s="9" t="s">
        <v>55</v>
      </c>
      <c r="R1023" s="9">
        <v>455</v>
      </c>
      <c r="S1023" s="9">
        <v>7363</v>
      </c>
      <c r="T1023" s="9" t="s">
        <v>834</v>
      </c>
      <c r="U1023" s="9" t="s">
        <v>394</v>
      </c>
      <c r="V1023" s="9">
        <v>6020</v>
      </c>
      <c r="W1023" s="9">
        <v>61526</v>
      </c>
      <c r="X1023" s="9">
        <v>69741</v>
      </c>
      <c r="Y1023" s="9">
        <v>58842</v>
      </c>
      <c r="Z1023" s="9">
        <v>51075</v>
      </c>
      <c r="AA1023" s="11">
        <v>6902</v>
      </c>
      <c r="AB1023" s="11">
        <v>14982</v>
      </c>
      <c r="AC1023" s="9" t="s">
        <v>111</v>
      </c>
      <c r="AD1023" s="10">
        <v>0.27</v>
      </c>
      <c r="AE1023" s="10">
        <v>0.52</v>
      </c>
      <c r="AF1023" s="10">
        <v>0.497</v>
      </c>
      <c r="AG1023" s="9">
        <v>136</v>
      </c>
      <c r="AH1023" s="9">
        <v>130.33000000000001</v>
      </c>
      <c r="AI1023" s="9">
        <v>16.399999999999999</v>
      </c>
      <c r="AJ1023" s="9">
        <v>17.117000000000001</v>
      </c>
      <c r="AK1023" s="9">
        <v>1.04348</v>
      </c>
      <c r="AL1023" s="9">
        <v>6.0000000000000001E-3</v>
      </c>
      <c r="AM1023" s="9">
        <v>0.42699999999999999</v>
      </c>
      <c r="AN1023" s="10">
        <v>3.6999999999999998E-2</v>
      </c>
      <c r="AO1023" s="10">
        <v>9.5000000000000001E-2</v>
      </c>
      <c r="AP1023" s="10">
        <v>7.3999999999999996E-2</v>
      </c>
      <c r="AQ1023" s="9">
        <v>2507</v>
      </c>
      <c r="AR1023" s="9">
        <v>0.63900000000000001</v>
      </c>
      <c r="AS1023" s="9" t="s">
        <v>153</v>
      </c>
      <c r="AT1023" s="10">
        <v>0.11700000000000001</v>
      </c>
      <c r="AU1023" s="16">
        <v>0.61012812690665041</v>
      </c>
      <c r="AV1023" s="1" t="str">
        <f t="shared" si="15"/>
        <v>no</v>
      </c>
    </row>
    <row r="1024" spans="1:48" ht="14.25" hidden="1" customHeight="1">
      <c r="A1024" s="7">
        <v>1020</v>
      </c>
      <c r="B1024" s="8" t="s">
        <v>1803</v>
      </c>
      <c r="C1024" s="8" t="s">
        <v>1798</v>
      </c>
      <c r="D1024" s="9" t="s">
        <v>91</v>
      </c>
      <c r="E1024" s="9" t="s">
        <v>59</v>
      </c>
      <c r="F1024" s="9" t="s">
        <v>165</v>
      </c>
      <c r="G1024" s="9">
        <v>925</v>
      </c>
      <c r="H1024" s="10">
        <v>0.44700000000000001</v>
      </c>
      <c r="I1024" s="10">
        <v>0.40600000000000003</v>
      </c>
      <c r="J1024" s="10">
        <v>0.30499999999999999</v>
      </c>
      <c r="K1024" s="10">
        <v>1</v>
      </c>
      <c r="L1024" s="10">
        <v>2.5000000000000001E-2</v>
      </c>
      <c r="M1024" s="10">
        <v>0.17299999999999999</v>
      </c>
      <c r="N1024" s="10">
        <v>0.65</v>
      </c>
      <c r="O1024" s="9">
        <v>784.07</v>
      </c>
      <c r="P1024" s="9" t="s">
        <v>55</v>
      </c>
      <c r="Q1024" s="9" t="s">
        <v>55</v>
      </c>
      <c r="R1024" s="9">
        <v>131</v>
      </c>
      <c r="S1024" s="11" t="s">
        <v>55</v>
      </c>
      <c r="T1024" s="9" t="s">
        <v>55</v>
      </c>
      <c r="U1024" s="9" t="s">
        <v>55</v>
      </c>
      <c r="V1024" s="11" t="s">
        <v>55</v>
      </c>
      <c r="W1024" s="11">
        <v>52591</v>
      </c>
      <c r="X1024" s="11">
        <v>56142</v>
      </c>
      <c r="Y1024" s="11">
        <v>51003</v>
      </c>
      <c r="Z1024" s="11">
        <v>47484</v>
      </c>
      <c r="AA1024" s="11">
        <v>27492</v>
      </c>
      <c r="AB1024" s="11">
        <v>27492</v>
      </c>
      <c r="AC1024" s="9" t="s">
        <v>55</v>
      </c>
      <c r="AD1024" s="10">
        <v>0.2</v>
      </c>
      <c r="AE1024" s="10">
        <v>0.41</v>
      </c>
      <c r="AF1024" s="10">
        <v>0.41</v>
      </c>
      <c r="AG1024" s="9">
        <v>63.67</v>
      </c>
      <c r="AH1024" s="9">
        <v>136.66999999999999</v>
      </c>
      <c r="AI1024" s="9">
        <v>12.32</v>
      </c>
      <c r="AJ1024" s="9">
        <v>5.7370000000000001</v>
      </c>
      <c r="AK1024" s="9">
        <v>0.46584999999999999</v>
      </c>
      <c r="AL1024" s="10" t="s">
        <v>55</v>
      </c>
      <c r="AM1024" s="10" t="s">
        <v>55</v>
      </c>
      <c r="AN1024" s="10">
        <v>0.107</v>
      </c>
      <c r="AO1024" s="10">
        <v>5.8999999999999997E-2</v>
      </c>
      <c r="AP1024" s="10">
        <v>7.3999999999999996E-2</v>
      </c>
      <c r="AQ1024" s="9">
        <v>796</v>
      </c>
      <c r="AR1024" s="9">
        <v>2.032</v>
      </c>
      <c r="AS1024" s="9">
        <v>1.4999999999999999E-2</v>
      </c>
      <c r="AT1024" s="10">
        <v>0.247</v>
      </c>
      <c r="AU1024" s="16">
        <v>0.32981530343007914</v>
      </c>
      <c r="AV1024" s="1" t="str">
        <f t="shared" si="15"/>
        <v>no</v>
      </c>
    </row>
    <row r="1025" spans="1:48" ht="14.25" hidden="1" customHeight="1">
      <c r="A1025" s="7">
        <v>1021</v>
      </c>
      <c r="B1025" s="8" t="s">
        <v>1804</v>
      </c>
      <c r="C1025" s="8" t="s">
        <v>1798</v>
      </c>
      <c r="D1025" s="9" t="s">
        <v>58</v>
      </c>
      <c r="E1025" s="9" t="s">
        <v>51</v>
      </c>
      <c r="F1025" s="9" t="s">
        <v>379</v>
      </c>
      <c r="G1025" s="9">
        <v>925</v>
      </c>
      <c r="H1025" s="10">
        <v>0.309</v>
      </c>
      <c r="I1025" s="10">
        <v>0.27300000000000002</v>
      </c>
      <c r="J1025" s="10">
        <v>0.152</v>
      </c>
      <c r="K1025" s="10">
        <v>0.94399999999999995</v>
      </c>
      <c r="L1025" s="10">
        <v>0.14499999999999999</v>
      </c>
      <c r="M1025" s="10">
        <v>0.373</v>
      </c>
      <c r="N1025" s="10">
        <v>0.65</v>
      </c>
      <c r="O1025" s="9">
        <v>3626.9</v>
      </c>
      <c r="P1025" s="9">
        <v>85</v>
      </c>
      <c r="Q1025" s="9" t="s">
        <v>55</v>
      </c>
      <c r="R1025" s="9">
        <v>602</v>
      </c>
      <c r="S1025" s="11">
        <v>7696</v>
      </c>
      <c r="T1025" s="9" t="s">
        <v>1305</v>
      </c>
      <c r="U1025" s="9" t="s">
        <v>174</v>
      </c>
      <c r="V1025" s="11">
        <v>6237</v>
      </c>
      <c r="W1025" s="11">
        <v>60526</v>
      </c>
      <c r="X1025" s="11">
        <v>70767</v>
      </c>
      <c r="Y1025" s="11">
        <v>60444</v>
      </c>
      <c r="Z1025" s="11">
        <v>51498</v>
      </c>
      <c r="AA1025" s="11">
        <v>6620</v>
      </c>
      <c r="AB1025" s="11">
        <v>13970</v>
      </c>
      <c r="AC1025" s="9" t="s">
        <v>55</v>
      </c>
      <c r="AD1025" s="10">
        <v>0.23499999999999999</v>
      </c>
      <c r="AE1025" s="10">
        <v>0.49</v>
      </c>
      <c r="AF1025" s="10">
        <v>0.503</v>
      </c>
      <c r="AG1025" s="9">
        <v>156.66999999999999</v>
      </c>
      <c r="AH1025" s="9">
        <v>200.67</v>
      </c>
      <c r="AI1025" s="9">
        <v>23.15</v>
      </c>
      <c r="AJ1025" s="9">
        <v>18.074000000000002</v>
      </c>
      <c r="AK1025" s="9">
        <v>0.78073000000000004</v>
      </c>
      <c r="AL1025" s="10">
        <v>2E-3</v>
      </c>
      <c r="AM1025" s="10">
        <v>0.41699999999999998</v>
      </c>
      <c r="AN1025" s="10">
        <v>2.7E-2</v>
      </c>
      <c r="AO1025" s="10">
        <v>0.104</v>
      </c>
      <c r="AP1025" s="10">
        <v>7.3999999999999996E-2</v>
      </c>
      <c r="AQ1025" s="9">
        <v>4041</v>
      </c>
      <c r="AR1025" s="9">
        <v>0.39500000000000002</v>
      </c>
      <c r="AS1025" s="9" t="s">
        <v>61</v>
      </c>
      <c r="AT1025" s="10">
        <v>7.2999999999999995E-2</v>
      </c>
      <c r="AU1025" s="16">
        <v>0.71684587813620071</v>
      </c>
      <c r="AV1025" s="1" t="str">
        <f t="shared" si="15"/>
        <v>no</v>
      </c>
    </row>
    <row r="1026" spans="1:48" ht="14.25" hidden="1" customHeight="1">
      <c r="A1026" s="7">
        <v>367</v>
      </c>
      <c r="B1026" s="8" t="s">
        <v>847</v>
      </c>
      <c r="C1026" s="8" t="s">
        <v>814</v>
      </c>
      <c r="D1026" s="9" t="s">
        <v>50</v>
      </c>
      <c r="E1026" s="9" t="s">
        <v>51</v>
      </c>
      <c r="F1026" s="9" t="s">
        <v>128</v>
      </c>
      <c r="G1026" s="9">
        <v>1085</v>
      </c>
      <c r="H1026" s="10">
        <v>0.70199999999999996</v>
      </c>
      <c r="I1026" s="10">
        <v>0.66500000000000004</v>
      </c>
      <c r="J1026" s="10">
        <v>0.44900000000000001</v>
      </c>
      <c r="K1026" s="10">
        <v>0.85499999999999998</v>
      </c>
      <c r="L1026" s="9">
        <v>0.12</v>
      </c>
      <c r="M1026" s="10">
        <v>0.45600000000000002</v>
      </c>
      <c r="N1026" s="10">
        <v>0.86</v>
      </c>
      <c r="O1026" s="9">
        <v>19546.669999999998</v>
      </c>
      <c r="P1026" s="9">
        <v>1097</v>
      </c>
      <c r="Q1026" s="9">
        <v>25</v>
      </c>
      <c r="R1026" s="9">
        <v>4660</v>
      </c>
      <c r="S1026" s="11">
        <v>12165</v>
      </c>
      <c r="T1026" s="9" t="s">
        <v>848</v>
      </c>
      <c r="U1026" s="9" t="s">
        <v>849</v>
      </c>
      <c r="V1026" s="11">
        <v>6581</v>
      </c>
      <c r="W1026" s="11">
        <v>81387</v>
      </c>
      <c r="X1026" s="11">
        <v>86427</v>
      </c>
      <c r="Y1026" s="11">
        <v>71487</v>
      </c>
      <c r="Z1026" s="11">
        <v>62577</v>
      </c>
      <c r="AA1026" s="11">
        <v>9182</v>
      </c>
      <c r="AB1026" s="11">
        <v>20788</v>
      </c>
      <c r="AC1026" s="9" t="s">
        <v>715</v>
      </c>
      <c r="AD1026" s="10">
        <v>0.68899999999999995</v>
      </c>
      <c r="AE1026" s="10">
        <v>0.23</v>
      </c>
      <c r="AF1026" s="10">
        <v>0.26500000000000001</v>
      </c>
      <c r="AG1026" s="9">
        <v>1156</v>
      </c>
      <c r="AH1026" s="9">
        <v>1158.67</v>
      </c>
      <c r="AI1026" s="9">
        <v>16.91</v>
      </c>
      <c r="AJ1026" s="9">
        <v>16.87</v>
      </c>
      <c r="AK1026" s="9">
        <v>0.99770000000000003</v>
      </c>
      <c r="AL1026" s="10">
        <v>0.02</v>
      </c>
      <c r="AM1026" s="10">
        <v>0.45100000000000001</v>
      </c>
      <c r="AN1026" s="10">
        <v>2.5999999999999999E-2</v>
      </c>
      <c r="AO1026" s="10">
        <v>0.31900000000000001</v>
      </c>
      <c r="AP1026" s="10">
        <v>0.46700000000000003</v>
      </c>
      <c r="AQ1026" s="9">
        <v>22284</v>
      </c>
      <c r="AR1026" s="9">
        <v>0.94</v>
      </c>
      <c r="AS1026" s="10">
        <v>0.14899999999999999</v>
      </c>
      <c r="AT1026" s="10">
        <v>1.2E-2</v>
      </c>
      <c r="AU1026" s="16">
        <v>0.51546391752577314</v>
      </c>
      <c r="AV1026" s="1" t="str">
        <f t="shared" si="15"/>
        <v>yes</v>
      </c>
    </row>
    <row r="1027" spans="1:48" ht="14.25" hidden="1" customHeight="1">
      <c r="A1027" s="7">
        <v>1023</v>
      </c>
      <c r="B1027" s="8" t="s">
        <v>1806</v>
      </c>
      <c r="C1027" s="8" t="s">
        <v>1798</v>
      </c>
      <c r="D1027" s="9" t="s">
        <v>69</v>
      </c>
      <c r="E1027" s="9" t="s">
        <v>151</v>
      </c>
      <c r="F1027" s="9" t="s">
        <v>433</v>
      </c>
      <c r="G1027" s="9" t="s">
        <v>55</v>
      </c>
      <c r="H1027" s="10">
        <v>0.14899999999999999</v>
      </c>
      <c r="I1027" s="10">
        <v>0.123</v>
      </c>
      <c r="J1027" s="10">
        <v>0.11</v>
      </c>
      <c r="K1027" s="10">
        <v>0.78300000000000003</v>
      </c>
      <c r="L1027" s="10" t="s">
        <v>55</v>
      </c>
      <c r="M1027" s="10" t="s">
        <v>55</v>
      </c>
      <c r="N1027" s="10">
        <v>0.39</v>
      </c>
      <c r="O1027" s="9">
        <v>679.09</v>
      </c>
      <c r="P1027" s="9">
        <v>109</v>
      </c>
      <c r="Q1027" s="9" t="s">
        <v>55</v>
      </c>
      <c r="R1027" s="9">
        <v>65</v>
      </c>
      <c r="S1027" s="9" t="s">
        <v>55</v>
      </c>
      <c r="T1027" s="9" t="s">
        <v>55</v>
      </c>
      <c r="U1027" s="9" t="s">
        <v>55</v>
      </c>
      <c r="V1027" s="9" t="s">
        <v>55</v>
      </c>
      <c r="W1027" s="11">
        <v>44936</v>
      </c>
      <c r="X1027" s="11">
        <v>33390</v>
      </c>
      <c r="Y1027" s="11">
        <v>33579</v>
      </c>
      <c r="Z1027" s="11">
        <v>37503</v>
      </c>
      <c r="AA1027" s="11">
        <v>17700</v>
      </c>
      <c r="AB1027" s="11">
        <v>17700</v>
      </c>
      <c r="AC1027" s="9" t="s">
        <v>55</v>
      </c>
      <c r="AD1027" s="10">
        <v>8.2000000000000003E-2</v>
      </c>
      <c r="AE1027" s="10">
        <v>0.57999999999999996</v>
      </c>
      <c r="AF1027" s="10">
        <v>0.627</v>
      </c>
      <c r="AG1027" s="9">
        <v>29</v>
      </c>
      <c r="AH1027" s="9">
        <v>91.67</v>
      </c>
      <c r="AI1027" s="9">
        <v>23.42</v>
      </c>
      <c r="AJ1027" s="9">
        <v>7.4080000000000004</v>
      </c>
      <c r="AK1027" s="9">
        <v>0.31635999999999997</v>
      </c>
      <c r="AL1027" s="9" t="s">
        <v>55</v>
      </c>
      <c r="AM1027" s="9" t="s">
        <v>55</v>
      </c>
      <c r="AN1027" s="10">
        <v>7.0000000000000007E-2</v>
      </c>
      <c r="AO1027" s="10">
        <v>0.33900000000000002</v>
      </c>
      <c r="AP1027" s="10">
        <v>7.3999999999999996E-2</v>
      </c>
      <c r="AQ1027" s="9">
        <v>681</v>
      </c>
      <c r="AR1027" s="9" t="s">
        <v>55</v>
      </c>
      <c r="AS1027" s="10" t="s">
        <v>1807</v>
      </c>
      <c r="AT1027" s="10">
        <v>6.7000000000000004E-2</v>
      </c>
      <c r="AU1027" s="16" t="s">
        <v>2055</v>
      </c>
      <c r="AV1027" s="1" t="str">
        <f t="shared" si="15"/>
        <v>no</v>
      </c>
    </row>
    <row r="1028" spans="1:48" ht="14.25" hidden="1" customHeight="1">
      <c r="A1028" s="7">
        <v>1024</v>
      </c>
      <c r="B1028" s="8" t="s">
        <v>1808</v>
      </c>
      <c r="C1028" s="8" t="s">
        <v>1798</v>
      </c>
      <c r="D1028" s="9" t="s">
        <v>91</v>
      </c>
      <c r="E1028" s="9" t="s">
        <v>51</v>
      </c>
      <c r="F1028" s="9" t="s">
        <v>363</v>
      </c>
      <c r="G1028" s="9">
        <v>981.5</v>
      </c>
      <c r="H1028" s="10">
        <v>0.47799999999999998</v>
      </c>
      <c r="I1028" s="10">
        <v>0.41299999999999998</v>
      </c>
      <c r="J1028" s="10">
        <v>0.215</v>
      </c>
      <c r="K1028" s="10">
        <v>0.94499999999999995</v>
      </c>
      <c r="L1028" s="10">
        <v>0.19600000000000001</v>
      </c>
      <c r="M1028" s="10">
        <v>0.47899999999999998</v>
      </c>
      <c r="N1028" s="10">
        <v>0.66</v>
      </c>
      <c r="O1028" s="9">
        <v>3341.94</v>
      </c>
      <c r="P1028" s="9">
        <v>71</v>
      </c>
      <c r="Q1028" s="9" t="s">
        <v>55</v>
      </c>
      <c r="R1028" s="9">
        <v>790</v>
      </c>
      <c r="S1028" s="9">
        <v>8817</v>
      </c>
      <c r="T1028" s="9" t="s">
        <v>345</v>
      </c>
      <c r="U1028" s="9" t="s">
        <v>1005</v>
      </c>
      <c r="V1028" s="9">
        <v>6571</v>
      </c>
      <c r="W1028" s="11">
        <v>62108</v>
      </c>
      <c r="X1028" s="11">
        <v>71802</v>
      </c>
      <c r="Y1028" s="11">
        <v>61344</v>
      </c>
      <c r="Z1028" s="11">
        <v>55746</v>
      </c>
      <c r="AA1028" s="11">
        <v>6830</v>
      </c>
      <c r="AB1028" s="11">
        <v>16628</v>
      </c>
      <c r="AC1028" s="9" t="s">
        <v>221</v>
      </c>
      <c r="AD1028" s="10">
        <v>0.5</v>
      </c>
      <c r="AE1028" s="10">
        <v>0.34</v>
      </c>
      <c r="AF1028" s="10">
        <v>0.33300000000000002</v>
      </c>
      <c r="AG1028" s="9">
        <v>197.33</v>
      </c>
      <c r="AH1028" s="9">
        <v>250.33</v>
      </c>
      <c r="AI1028" s="9">
        <v>16.940000000000001</v>
      </c>
      <c r="AJ1028" s="9">
        <v>13.35</v>
      </c>
      <c r="AK1028" s="9">
        <v>0.78827999999999998</v>
      </c>
      <c r="AL1028" s="9">
        <v>5.0000000000000001E-3</v>
      </c>
      <c r="AM1028" s="9">
        <v>0.49</v>
      </c>
      <c r="AN1028" s="10">
        <v>4.0000000000000001E-3</v>
      </c>
      <c r="AO1028" s="10">
        <v>0.161</v>
      </c>
      <c r="AP1028" s="10">
        <v>7.3999999999999996E-2</v>
      </c>
      <c r="AQ1028" s="9">
        <v>3861</v>
      </c>
      <c r="AR1028" s="9">
        <v>0.53</v>
      </c>
      <c r="AS1028" s="9" t="s">
        <v>609</v>
      </c>
      <c r="AT1028" s="10" t="s">
        <v>153</v>
      </c>
      <c r="AU1028" s="16">
        <v>0.65359477124183007</v>
      </c>
      <c r="AV1028" s="1" t="str">
        <f t="shared" si="15"/>
        <v>no</v>
      </c>
    </row>
    <row r="1029" spans="1:48" ht="14.25" hidden="1" customHeight="1">
      <c r="A1029" s="7">
        <v>1025</v>
      </c>
      <c r="B1029" s="8" t="s">
        <v>1809</v>
      </c>
      <c r="C1029" s="8" t="s">
        <v>1798</v>
      </c>
      <c r="D1029" s="9" t="s">
        <v>91</v>
      </c>
      <c r="E1029" s="9" t="s">
        <v>51</v>
      </c>
      <c r="F1029" s="9" t="s">
        <v>363</v>
      </c>
      <c r="G1029" s="9">
        <v>900</v>
      </c>
      <c r="H1029" s="10">
        <v>0.28499999999999998</v>
      </c>
      <c r="I1029" s="10">
        <v>0.22</v>
      </c>
      <c r="J1029" s="10">
        <v>0.114</v>
      </c>
      <c r="K1029" s="10">
        <v>0.98099999999999998</v>
      </c>
      <c r="L1029" s="10">
        <v>0.40100000000000002</v>
      </c>
      <c r="M1029" s="10">
        <v>0.76600000000000001</v>
      </c>
      <c r="N1029" s="10">
        <v>0.59</v>
      </c>
      <c r="O1029" s="9">
        <v>2404.35</v>
      </c>
      <c r="P1029" s="9">
        <v>11</v>
      </c>
      <c r="Q1029" s="9" t="s">
        <v>55</v>
      </c>
      <c r="R1029" s="9">
        <v>433</v>
      </c>
      <c r="S1029" s="9">
        <v>9168</v>
      </c>
      <c r="T1029" s="9" t="s">
        <v>975</v>
      </c>
      <c r="U1029" s="9" t="s">
        <v>100</v>
      </c>
      <c r="V1029" s="9">
        <v>4988</v>
      </c>
      <c r="W1029" s="11">
        <v>57734</v>
      </c>
      <c r="X1029" s="11">
        <v>63711</v>
      </c>
      <c r="Y1029" s="11">
        <v>59202</v>
      </c>
      <c r="Z1029" s="11">
        <v>44532</v>
      </c>
      <c r="AA1029" s="11">
        <v>6662</v>
      </c>
      <c r="AB1029" s="11">
        <v>15572</v>
      </c>
      <c r="AC1029" s="9" t="s">
        <v>145</v>
      </c>
      <c r="AD1029" s="10">
        <v>0.17499999999999999</v>
      </c>
      <c r="AE1029" s="10">
        <v>0.56000000000000005</v>
      </c>
      <c r="AF1029" s="10">
        <v>0.443</v>
      </c>
      <c r="AG1029" s="9">
        <v>143.66999999999999</v>
      </c>
      <c r="AH1029" s="9">
        <v>126.67</v>
      </c>
      <c r="AI1029" s="9">
        <v>16.739999999999998</v>
      </c>
      <c r="AJ1029" s="9">
        <v>18.981999999999999</v>
      </c>
      <c r="AK1029" s="9">
        <v>1.1342099999999999</v>
      </c>
      <c r="AL1029" s="9">
        <v>0.14799999999999999</v>
      </c>
      <c r="AM1029" s="9">
        <v>0.308</v>
      </c>
      <c r="AN1029" s="10">
        <v>8.9999999999999993E-3</v>
      </c>
      <c r="AO1029" s="10">
        <v>0.17299999999999999</v>
      </c>
      <c r="AP1029" s="10">
        <v>7.3999999999999996E-2</v>
      </c>
      <c r="AQ1029" s="9">
        <v>3166</v>
      </c>
      <c r="AR1029" s="9">
        <v>0.752</v>
      </c>
      <c r="AS1029" s="10" t="s">
        <v>1716</v>
      </c>
      <c r="AT1029" s="10">
        <v>0.11</v>
      </c>
      <c r="AU1029" s="16">
        <v>0.57077625570776258</v>
      </c>
      <c r="AV1029" s="1" t="str">
        <f t="shared" si="15"/>
        <v>no</v>
      </c>
    </row>
    <row r="1030" spans="1:48" ht="14.25" hidden="1" customHeight="1">
      <c r="A1030" s="7">
        <v>1026</v>
      </c>
      <c r="B1030" s="8" t="s">
        <v>1810</v>
      </c>
      <c r="C1030" s="8" t="s">
        <v>1798</v>
      </c>
      <c r="D1030" s="9" t="s">
        <v>58</v>
      </c>
      <c r="E1030" s="9" t="s">
        <v>59</v>
      </c>
      <c r="F1030" s="9" t="s">
        <v>147</v>
      </c>
      <c r="G1030" s="9">
        <v>965</v>
      </c>
      <c r="H1030" s="10">
        <v>0.504</v>
      </c>
      <c r="I1030" s="10">
        <v>0.49399999999999999</v>
      </c>
      <c r="J1030" s="10">
        <v>0.378</v>
      </c>
      <c r="K1030" s="10">
        <v>0.91500000000000004</v>
      </c>
      <c r="L1030" s="10">
        <v>1.9E-2</v>
      </c>
      <c r="M1030" s="10">
        <v>0.14399999999999999</v>
      </c>
      <c r="N1030" s="10">
        <v>0.72</v>
      </c>
      <c r="O1030" s="9">
        <v>1493.56</v>
      </c>
      <c r="P1030" s="9">
        <v>35</v>
      </c>
      <c r="Q1030" s="9" t="s">
        <v>55</v>
      </c>
      <c r="R1030" s="9">
        <v>280</v>
      </c>
      <c r="S1030" s="9" t="s">
        <v>55</v>
      </c>
      <c r="T1030" s="9" t="s">
        <v>55</v>
      </c>
      <c r="U1030" s="9" t="s">
        <v>55</v>
      </c>
      <c r="V1030" s="9" t="s">
        <v>55</v>
      </c>
      <c r="W1030" s="11">
        <v>53795</v>
      </c>
      <c r="X1030" s="11">
        <v>64656</v>
      </c>
      <c r="Y1030" s="11">
        <v>55611</v>
      </c>
      <c r="Z1030" s="11">
        <v>46512</v>
      </c>
      <c r="AA1030" s="11">
        <v>28792</v>
      </c>
      <c r="AB1030" s="11">
        <v>28792</v>
      </c>
      <c r="AC1030" s="9" t="s">
        <v>55</v>
      </c>
      <c r="AD1030" s="10">
        <v>0.32</v>
      </c>
      <c r="AE1030" s="10">
        <v>0.4</v>
      </c>
      <c r="AF1030" s="10">
        <v>0.34899999999999998</v>
      </c>
      <c r="AG1030" s="9">
        <v>108.33</v>
      </c>
      <c r="AH1030" s="9">
        <v>184.33</v>
      </c>
      <c r="AI1030" s="9">
        <v>13.79</v>
      </c>
      <c r="AJ1030" s="9">
        <v>8.1020000000000003</v>
      </c>
      <c r="AK1030" s="9">
        <v>0.5877</v>
      </c>
      <c r="AL1030" s="9" t="s">
        <v>55</v>
      </c>
      <c r="AM1030" s="9" t="s">
        <v>55</v>
      </c>
      <c r="AN1030" s="10">
        <v>5.0999999999999997E-2</v>
      </c>
      <c r="AO1030" s="10">
        <v>0.14399999999999999</v>
      </c>
      <c r="AP1030" s="10">
        <v>7.3999999999999996E-2</v>
      </c>
      <c r="AQ1030" s="9">
        <v>1518</v>
      </c>
      <c r="AR1030" s="9">
        <v>0.42499999999999999</v>
      </c>
      <c r="AS1030" s="9" t="s">
        <v>130</v>
      </c>
      <c r="AT1030" s="10">
        <v>0.184</v>
      </c>
      <c r="AU1030" s="16">
        <v>0.70175438596491224</v>
      </c>
      <c r="AV1030" s="1" t="str">
        <f t="shared" ref="AV1030:AV1093" si="16">IF(AND(O1030&gt;=4000,O1030&lt;=25000),"yes","no")</f>
        <v>no</v>
      </c>
    </row>
    <row r="1031" spans="1:48" ht="14.25" hidden="1" customHeight="1">
      <c r="A1031" s="7">
        <v>1027</v>
      </c>
      <c r="B1031" s="8" t="s">
        <v>1811</v>
      </c>
      <c r="C1031" s="8" t="s">
        <v>1798</v>
      </c>
      <c r="D1031" s="9" t="s">
        <v>69</v>
      </c>
      <c r="E1031" s="9" t="s">
        <v>59</v>
      </c>
      <c r="F1031" s="9" t="s">
        <v>271</v>
      </c>
      <c r="G1031" s="9">
        <v>1005</v>
      </c>
      <c r="H1031" s="10">
        <v>0.53400000000000003</v>
      </c>
      <c r="I1031" s="10">
        <v>0.52300000000000002</v>
      </c>
      <c r="J1031" s="10">
        <v>0.436</v>
      </c>
      <c r="K1031" s="10">
        <v>0.753</v>
      </c>
      <c r="L1031" s="10">
        <v>0.17699999999999999</v>
      </c>
      <c r="M1031" s="10">
        <v>0.51800000000000002</v>
      </c>
      <c r="N1031" s="10">
        <v>0.72</v>
      </c>
      <c r="O1031" s="9">
        <v>1149.55</v>
      </c>
      <c r="P1031" s="9">
        <v>115</v>
      </c>
      <c r="Q1031" s="9">
        <v>47</v>
      </c>
      <c r="R1031" s="9">
        <v>259</v>
      </c>
      <c r="S1031" s="9" t="s">
        <v>55</v>
      </c>
      <c r="T1031" s="9" t="s">
        <v>55</v>
      </c>
      <c r="U1031" s="9" t="s">
        <v>55</v>
      </c>
      <c r="V1031" s="9" t="s">
        <v>55</v>
      </c>
      <c r="W1031" s="11">
        <v>59340</v>
      </c>
      <c r="X1031" s="11">
        <v>69147</v>
      </c>
      <c r="Y1031" s="11">
        <v>55332</v>
      </c>
      <c r="Z1031" s="11">
        <v>47025</v>
      </c>
      <c r="AA1031" s="11">
        <v>28030</v>
      </c>
      <c r="AB1031" s="11">
        <v>28030</v>
      </c>
      <c r="AC1031" s="9" t="s">
        <v>55</v>
      </c>
      <c r="AD1031" s="10">
        <v>0.4</v>
      </c>
      <c r="AE1031" s="10">
        <v>0.31</v>
      </c>
      <c r="AF1031" s="10">
        <v>0.245</v>
      </c>
      <c r="AG1031" s="9">
        <v>121.67</v>
      </c>
      <c r="AH1031" s="9">
        <v>161.33000000000001</v>
      </c>
      <c r="AI1031" s="9">
        <v>9.4499999999999993</v>
      </c>
      <c r="AJ1031" s="9">
        <v>7.125</v>
      </c>
      <c r="AK1031" s="9">
        <v>0.75412999999999997</v>
      </c>
      <c r="AL1031" s="9" t="s">
        <v>55</v>
      </c>
      <c r="AM1031" s="9" t="s">
        <v>55</v>
      </c>
      <c r="AN1031" s="10">
        <v>0.05</v>
      </c>
      <c r="AO1031" s="10">
        <v>0.105</v>
      </c>
      <c r="AP1031" s="10">
        <v>7.3999999999999996E-2</v>
      </c>
      <c r="AQ1031" s="9">
        <v>1385</v>
      </c>
      <c r="AR1031" s="9">
        <v>0.71399999999999997</v>
      </c>
      <c r="AS1031" s="10" t="s">
        <v>317</v>
      </c>
      <c r="AT1031" s="10">
        <v>0.13400000000000001</v>
      </c>
      <c r="AU1031" s="16">
        <v>0.58343057176196034</v>
      </c>
      <c r="AV1031" s="1" t="str">
        <f t="shared" si="16"/>
        <v>no</v>
      </c>
    </row>
    <row r="1032" spans="1:48" ht="14.25" hidden="1" customHeight="1">
      <c r="A1032" s="7">
        <v>1028</v>
      </c>
      <c r="B1032" s="8" t="s">
        <v>1812</v>
      </c>
      <c r="C1032" s="8" t="s">
        <v>1813</v>
      </c>
      <c r="D1032" s="9" t="s">
        <v>69</v>
      </c>
      <c r="E1032" s="9" t="s">
        <v>59</v>
      </c>
      <c r="F1032" s="9" t="s">
        <v>271</v>
      </c>
      <c r="G1032" s="9">
        <v>910</v>
      </c>
      <c r="H1032" s="10">
        <v>0.41599999999999998</v>
      </c>
      <c r="I1032" s="10">
        <v>0.33800000000000002</v>
      </c>
      <c r="J1032" s="10">
        <v>0.16900000000000001</v>
      </c>
      <c r="K1032" s="10">
        <v>0.70499999999999996</v>
      </c>
      <c r="L1032" s="10">
        <v>0.23400000000000001</v>
      </c>
      <c r="M1032" s="10">
        <v>0.40799999999999997</v>
      </c>
      <c r="N1032" s="10">
        <v>0.69</v>
      </c>
      <c r="O1032" s="9">
        <v>1835.51</v>
      </c>
      <c r="P1032" s="9">
        <v>175</v>
      </c>
      <c r="Q1032" s="9" t="s">
        <v>55</v>
      </c>
      <c r="R1032" s="9">
        <v>404</v>
      </c>
      <c r="S1032" s="9" t="s">
        <v>55</v>
      </c>
      <c r="T1032" s="9" t="s">
        <v>55</v>
      </c>
      <c r="U1032" s="9" t="s">
        <v>55</v>
      </c>
      <c r="V1032" s="9" t="s">
        <v>55</v>
      </c>
      <c r="W1032" s="11">
        <v>57226</v>
      </c>
      <c r="X1032" s="11">
        <v>58995</v>
      </c>
      <c r="Y1032" s="11">
        <v>49212</v>
      </c>
      <c r="Z1032" s="11">
        <v>44820</v>
      </c>
      <c r="AA1032" s="11">
        <v>25660</v>
      </c>
      <c r="AB1032" s="11">
        <v>25660</v>
      </c>
      <c r="AC1032" s="9" t="s">
        <v>55</v>
      </c>
      <c r="AD1032" s="10">
        <v>0.32400000000000001</v>
      </c>
      <c r="AE1032" s="10">
        <v>0.65</v>
      </c>
      <c r="AF1032" s="10">
        <v>0.59699999999999998</v>
      </c>
      <c r="AG1032" s="9">
        <v>145.66999999999999</v>
      </c>
      <c r="AH1032" s="9">
        <v>159.66999999999999</v>
      </c>
      <c r="AI1032" s="9">
        <v>12.6</v>
      </c>
      <c r="AJ1032" s="9">
        <v>11.496</v>
      </c>
      <c r="AK1032" s="9">
        <v>0.91232000000000002</v>
      </c>
      <c r="AL1032" s="9" t="s">
        <v>55</v>
      </c>
      <c r="AM1032" s="9" t="s">
        <v>55</v>
      </c>
      <c r="AN1032" s="10">
        <v>1.6E-2</v>
      </c>
      <c r="AO1032" s="10">
        <v>0.41899999999999998</v>
      </c>
      <c r="AP1032" s="10">
        <v>0.17599999999999999</v>
      </c>
      <c r="AQ1032" s="9">
        <v>2209</v>
      </c>
      <c r="AR1032" s="9">
        <v>0.46200000000000002</v>
      </c>
      <c r="AS1032" s="10" t="s">
        <v>1814</v>
      </c>
      <c r="AT1032" s="9">
        <v>9.1999999999999998E-2</v>
      </c>
      <c r="AU1032" s="16">
        <v>0.68399452804377558</v>
      </c>
      <c r="AV1032" s="1" t="str">
        <f t="shared" si="16"/>
        <v>no</v>
      </c>
    </row>
    <row r="1033" spans="1:48" ht="14.25" hidden="1" customHeight="1">
      <c r="A1033" s="7">
        <v>1029</v>
      </c>
      <c r="B1033" s="8" t="s">
        <v>1815</v>
      </c>
      <c r="C1033" s="8" t="s">
        <v>1813</v>
      </c>
      <c r="D1033" s="9" t="s">
        <v>91</v>
      </c>
      <c r="E1033" s="9" t="s">
        <v>59</v>
      </c>
      <c r="F1033" s="9" t="s">
        <v>92</v>
      </c>
      <c r="G1033" s="9" t="s">
        <v>55</v>
      </c>
      <c r="H1033" s="10">
        <v>0.81599999999999995</v>
      </c>
      <c r="I1033" s="10">
        <v>0.79800000000000004</v>
      </c>
      <c r="J1033" s="10">
        <v>0.70199999999999996</v>
      </c>
      <c r="K1033" s="10">
        <v>1</v>
      </c>
      <c r="L1033" s="10">
        <v>4.5999999999999999E-2</v>
      </c>
      <c r="M1033" s="10">
        <v>0.19</v>
      </c>
      <c r="N1033" s="10">
        <v>0.88</v>
      </c>
      <c r="O1033" s="9">
        <v>1321.02</v>
      </c>
      <c r="P1033" s="9" t="s">
        <v>55</v>
      </c>
      <c r="Q1033" s="9" t="s">
        <v>55</v>
      </c>
      <c r="R1033" s="9">
        <v>404</v>
      </c>
      <c r="S1033" s="9" t="s">
        <v>55</v>
      </c>
      <c r="T1033" s="9" t="s">
        <v>55</v>
      </c>
      <c r="U1033" s="9" t="s">
        <v>55</v>
      </c>
      <c r="V1033" s="9" t="s">
        <v>55</v>
      </c>
      <c r="W1033" s="11">
        <v>68326</v>
      </c>
      <c r="X1033" s="11">
        <v>79983</v>
      </c>
      <c r="Y1033" s="11">
        <v>65097</v>
      </c>
      <c r="Z1033" s="11">
        <v>55404</v>
      </c>
      <c r="AA1033" s="11">
        <v>45050</v>
      </c>
      <c r="AB1033" s="11">
        <v>45050</v>
      </c>
      <c r="AC1033" s="9" t="s">
        <v>55</v>
      </c>
      <c r="AD1033" s="10">
        <v>0.77600000000000002</v>
      </c>
      <c r="AE1033" s="10">
        <v>0.21</v>
      </c>
      <c r="AF1033" s="10">
        <v>0.23499999999999999</v>
      </c>
      <c r="AG1033" s="9">
        <v>119.33</v>
      </c>
      <c r="AH1033" s="9">
        <v>185.67</v>
      </c>
      <c r="AI1033" s="9">
        <v>11.07</v>
      </c>
      <c r="AJ1033" s="9">
        <v>7.1150000000000002</v>
      </c>
      <c r="AK1033" s="9">
        <v>0.64273000000000002</v>
      </c>
      <c r="AL1033" s="9" t="s">
        <v>55</v>
      </c>
      <c r="AM1033" s="9" t="s">
        <v>55</v>
      </c>
      <c r="AN1033" s="10">
        <v>0.106</v>
      </c>
      <c r="AO1033" s="10">
        <v>0.20300000000000001</v>
      </c>
      <c r="AP1033" s="10">
        <v>0.17599999999999999</v>
      </c>
      <c r="AQ1033" s="9">
        <v>1358</v>
      </c>
      <c r="AR1033" s="9">
        <v>0.32100000000000001</v>
      </c>
      <c r="AS1033" s="10" t="s">
        <v>1524</v>
      </c>
      <c r="AT1033" s="10">
        <v>0.04</v>
      </c>
      <c r="AU1033" s="16">
        <v>0.75700227100681294</v>
      </c>
      <c r="AV1033" s="1" t="str">
        <f t="shared" si="16"/>
        <v>no</v>
      </c>
    </row>
    <row r="1034" spans="1:48" ht="14.25" hidden="1" customHeight="1">
      <c r="A1034" s="7">
        <v>1030</v>
      </c>
      <c r="B1034" s="8" t="s">
        <v>1816</v>
      </c>
      <c r="C1034" s="8" t="s">
        <v>1813</v>
      </c>
      <c r="D1034" s="9" t="s">
        <v>150</v>
      </c>
      <c r="E1034" s="9" t="s">
        <v>59</v>
      </c>
      <c r="F1034" s="9" t="s">
        <v>624</v>
      </c>
      <c r="G1034" s="9">
        <v>1015.5</v>
      </c>
      <c r="H1034" s="10">
        <v>0.41699999999999998</v>
      </c>
      <c r="I1034" s="10">
        <v>0.32300000000000001</v>
      </c>
      <c r="J1034" s="10">
        <v>0.15</v>
      </c>
      <c r="K1034" s="10">
        <v>0.622</v>
      </c>
      <c r="L1034" s="10">
        <v>0.111</v>
      </c>
      <c r="M1034" s="10">
        <v>0.52100000000000002</v>
      </c>
      <c r="N1034" s="10">
        <v>0.68</v>
      </c>
      <c r="O1034" s="9">
        <v>2675.2</v>
      </c>
      <c r="P1034" s="9">
        <v>574</v>
      </c>
      <c r="Q1034" s="9">
        <v>31</v>
      </c>
      <c r="R1034" s="9">
        <v>476</v>
      </c>
      <c r="S1034" s="9" t="s">
        <v>55</v>
      </c>
      <c r="T1034" s="9" t="s">
        <v>55</v>
      </c>
      <c r="U1034" s="9" t="s">
        <v>55</v>
      </c>
      <c r="V1034" s="9" t="s">
        <v>55</v>
      </c>
      <c r="W1034" s="11">
        <v>59216</v>
      </c>
      <c r="X1034" s="11">
        <v>63387</v>
      </c>
      <c r="Y1034" s="11">
        <v>54891</v>
      </c>
      <c r="Z1034" s="11">
        <v>48321</v>
      </c>
      <c r="AA1034" s="11">
        <v>27540</v>
      </c>
      <c r="AB1034" s="11">
        <v>27540</v>
      </c>
      <c r="AC1034" s="9" t="s">
        <v>55</v>
      </c>
      <c r="AD1034" s="10">
        <v>0.307</v>
      </c>
      <c r="AE1034" s="10">
        <v>0.45</v>
      </c>
      <c r="AF1034" s="10">
        <v>0.42199999999999999</v>
      </c>
      <c r="AG1034" s="9">
        <v>228.67</v>
      </c>
      <c r="AH1034" s="9">
        <v>131</v>
      </c>
      <c r="AI1034" s="9">
        <v>11.7</v>
      </c>
      <c r="AJ1034" s="9">
        <v>20.420999999999999</v>
      </c>
      <c r="AK1034" s="9">
        <v>1.7455499999999999</v>
      </c>
      <c r="AL1034" s="9" t="s">
        <v>55</v>
      </c>
      <c r="AM1034" s="9" t="s">
        <v>55</v>
      </c>
      <c r="AN1034" s="10">
        <v>4.5999999999999999E-2</v>
      </c>
      <c r="AO1034" s="10">
        <v>0.34499999999999997</v>
      </c>
      <c r="AP1034" s="10">
        <v>0.17599999999999999</v>
      </c>
      <c r="AQ1034" s="9">
        <v>3176</v>
      </c>
      <c r="AR1034" s="9">
        <v>2.5179999999999998</v>
      </c>
      <c r="AS1034" s="10" t="s">
        <v>668</v>
      </c>
      <c r="AT1034" s="9">
        <v>0.111</v>
      </c>
      <c r="AU1034" s="16">
        <v>0.2842524161455372</v>
      </c>
      <c r="AV1034" s="1" t="str">
        <f t="shared" si="16"/>
        <v>no</v>
      </c>
    </row>
    <row r="1035" spans="1:48" ht="14.25" hidden="1" customHeight="1">
      <c r="A1035" s="7">
        <v>1031</v>
      </c>
      <c r="B1035" s="8" t="s">
        <v>1817</v>
      </c>
      <c r="C1035" s="8" t="s">
        <v>1813</v>
      </c>
      <c r="D1035" s="9" t="s">
        <v>58</v>
      </c>
      <c r="E1035" s="9" t="s">
        <v>59</v>
      </c>
      <c r="F1035" s="9" t="s">
        <v>94</v>
      </c>
      <c r="G1035" s="9">
        <v>935</v>
      </c>
      <c r="H1035" s="10">
        <v>0.58699999999999997</v>
      </c>
      <c r="I1035" s="10">
        <v>0.56599999999999995</v>
      </c>
      <c r="J1035" s="10">
        <v>0.42099999999999999</v>
      </c>
      <c r="K1035" s="10">
        <v>0.86599999999999999</v>
      </c>
      <c r="L1035" s="10">
        <v>9.4E-2</v>
      </c>
      <c r="M1035" s="10">
        <v>0.20399999999999999</v>
      </c>
      <c r="N1035" s="10">
        <v>0.82</v>
      </c>
      <c r="O1035" s="9">
        <v>3212.99</v>
      </c>
      <c r="P1035" s="9">
        <v>77</v>
      </c>
      <c r="Q1035" s="9">
        <v>48</v>
      </c>
      <c r="R1035" s="9">
        <v>683</v>
      </c>
      <c r="S1035" s="9" t="s">
        <v>55</v>
      </c>
      <c r="T1035" s="9" t="s">
        <v>55</v>
      </c>
      <c r="U1035" s="9" t="s">
        <v>55</v>
      </c>
      <c r="V1035" s="9" t="s">
        <v>55</v>
      </c>
      <c r="W1035" s="11">
        <v>69565</v>
      </c>
      <c r="X1035" s="11">
        <v>80568</v>
      </c>
      <c r="Y1035" s="11">
        <v>66888</v>
      </c>
      <c r="Z1035" s="11">
        <v>60876</v>
      </c>
      <c r="AA1035" s="11">
        <v>29535</v>
      </c>
      <c r="AB1035" s="11">
        <v>29535</v>
      </c>
      <c r="AC1035" s="9" t="s">
        <v>55</v>
      </c>
      <c r="AD1035" s="10">
        <v>0.41699999999999998</v>
      </c>
      <c r="AE1035" s="10">
        <v>0.23</v>
      </c>
      <c r="AF1035" s="10">
        <v>0.26100000000000001</v>
      </c>
      <c r="AG1035" s="9">
        <v>214</v>
      </c>
      <c r="AH1035" s="9">
        <v>225</v>
      </c>
      <c r="AI1035" s="9">
        <v>15.01</v>
      </c>
      <c r="AJ1035" s="9">
        <v>14.28</v>
      </c>
      <c r="AK1035" s="9">
        <v>0.95111000000000001</v>
      </c>
      <c r="AL1035" s="9" t="s">
        <v>55</v>
      </c>
      <c r="AM1035" s="9" t="s">
        <v>55</v>
      </c>
      <c r="AN1035" s="10">
        <v>2.9000000000000001E-2</v>
      </c>
      <c r="AO1035" s="10">
        <v>0.13100000000000001</v>
      </c>
      <c r="AP1035" s="10">
        <v>0.17599999999999999</v>
      </c>
      <c r="AQ1035" s="9">
        <v>3508</v>
      </c>
      <c r="AR1035" s="9">
        <v>2.3969999999999998</v>
      </c>
      <c r="AS1035" s="10">
        <v>4.4999999999999998E-2</v>
      </c>
      <c r="AT1035" s="10">
        <v>0.17</v>
      </c>
      <c r="AU1035" s="16">
        <v>0.29437739181630851</v>
      </c>
      <c r="AV1035" s="1" t="str">
        <f t="shared" si="16"/>
        <v>no</v>
      </c>
    </row>
    <row r="1036" spans="1:48" ht="14.25" hidden="1" customHeight="1">
      <c r="A1036" s="7">
        <v>1032</v>
      </c>
      <c r="B1036" s="8" t="s">
        <v>1818</v>
      </c>
      <c r="C1036" s="8" t="s">
        <v>1813</v>
      </c>
      <c r="D1036" s="9" t="s">
        <v>91</v>
      </c>
      <c r="E1036" s="9" t="s">
        <v>59</v>
      </c>
      <c r="F1036" s="9" t="s">
        <v>409</v>
      </c>
      <c r="G1036" s="9">
        <v>1145</v>
      </c>
      <c r="H1036" s="10">
        <v>0.58799999999999997</v>
      </c>
      <c r="I1036" s="10">
        <v>0.57799999999999996</v>
      </c>
      <c r="J1036" s="10">
        <v>0.498</v>
      </c>
      <c r="K1036" s="10">
        <v>0.96899999999999997</v>
      </c>
      <c r="L1036" s="10">
        <v>8.6999999999999994E-2</v>
      </c>
      <c r="M1036" s="10">
        <v>0.11</v>
      </c>
      <c r="N1036" s="10">
        <v>0.77</v>
      </c>
      <c r="O1036" s="9">
        <v>2788.71</v>
      </c>
      <c r="P1036" s="9">
        <v>32</v>
      </c>
      <c r="Q1036" s="9" t="s">
        <v>55</v>
      </c>
      <c r="R1036" s="9">
        <v>699</v>
      </c>
      <c r="S1036" s="9" t="s">
        <v>55</v>
      </c>
      <c r="T1036" s="9" t="s">
        <v>55</v>
      </c>
      <c r="U1036" s="9" t="s">
        <v>55</v>
      </c>
      <c r="V1036" s="9" t="s">
        <v>55</v>
      </c>
      <c r="W1036" s="11">
        <v>72966</v>
      </c>
      <c r="X1036" s="11">
        <v>91053</v>
      </c>
      <c r="Y1036" s="11">
        <v>71919</v>
      </c>
      <c r="Z1036" s="11">
        <v>61749</v>
      </c>
      <c r="AA1036" s="11">
        <v>38375</v>
      </c>
      <c r="AB1036" s="11">
        <v>38375</v>
      </c>
      <c r="AC1036" s="9" t="s">
        <v>55</v>
      </c>
      <c r="AD1036" s="10">
        <v>0.45900000000000002</v>
      </c>
      <c r="AE1036" s="10">
        <v>0.28999999999999998</v>
      </c>
      <c r="AF1036" s="10">
        <v>0.28299999999999997</v>
      </c>
      <c r="AG1036" s="9">
        <v>159</v>
      </c>
      <c r="AH1036" s="9">
        <v>184.67</v>
      </c>
      <c r="AI1036" s="9">
        <v>17.54</v>
      </c>
      <c r="AJ1036" s="9">
        <v>15.101000000000001</v>
      </c>
      <c r="AK1036" s="9">
        <v>0.86101000000000005</v>
      </c>
      <c r="AL1036" s="9" t="s">
        <v>55</v>
      </c>
      <c r="AM1036" s="9" t="s">
        <v>55</v>
      </c>
      <c r="AN1036" s="10">
        <v>1.2E-2</v>
      </c>
      <c r="AO1036" s="10">
        <v>0.13200000000000001</v>
      </c>
      <c r="AP1036" s="10">
        <v>0.17599999999999999</v>
      </c>
      <c r="AQ1036" s="9">
        <v>2978</v>
      </c>
      <c r="AR1036" s="9">
        <v>0.40699999999999997</v>
      </c>
      <c r="AS1036" s="10">
        <v>4.2999999999999997E-2</v>
      </c>
      <c r="AT1036" s="10">
        <v>0.129</v>
      </c>
      <c r="AU1036" s="16">
        <v>0.71073205401563611</v>
      </c>
      <c r="AV1036" s="1" t="str">
        <f t="shared" si="16"/>
        <v>no</v>
      </c>
    </row>
    <row r="1037" spans="1:48" ht="14.25" customHeight="1">
      <c r="A1037" s="7">
        <v>1033</v>
      </c>
      <c r="B1037" s="8" t="s">
        <v>1819</v>
      </c>
      <c r="C1037" s="8" t="s">
        <v>1813</v>
      </c>
      <c r="D1037" s="9" t="s">
        <v>50</v>
      </c>
      <c r="E1037" s="9" t="s">
        <v>59</v>
      </c>
      <c r="F1037" s="9" t="s">
        <v>118</v>
      </c>
      <c r="G1037" s="9">
        <v>1027</v>
      </c>
      <c r="H1037" s="10">
        <v>0.57899999999999996</v>
      </c>
      <c r="I1037" s="10">
        <v>0.53</v>
      </c>
      <c r="J1037" s="10">
        <v>0.36499999999999999</v>
      </c>
      <c r="K1037" s="10">
        <v>0.52500000000000002</v>
      </c>
      <c r="L1037" s="10">
        <v>0.307</v>
      </c>
      <c r="M1037" s="10">
        <v>0.53300000000000003</v>
      </c>
      <c r="N1037" s="10">
        <v>0.76</v>
      </c>
      <c r="O1037" s="9">
        <v>6136.33</v>
      </c>
      <c r="P1037" s="9">
        <v>699</v>
      </c>
      <c r="Q1037" s="9">
        <v>136</v>
      </c>
      <c r="R1037" s="9">
        <v>782</v>
      </c>
      <c r="S1037" s="9" t="s">
        <v>55</v>
      </c>
      <c r="T1037" s="9" t="s">
        <v>55</v>
      </c>
      <c r="U1037" s="9" t="s">
        <v>55</v>
      </c>
      <c r="V1037" s="9" t="s">
        <v>55</v>
      </c>
      <c r="W1037" s="11">
        <v>74791</v>
      </c>
      <c r="X1037" s="11">
        <v>80757</v>
      </c>
      <c r="Y1037" s="11">
        <v>77121</v>
      </c>
      <c r="Z1037" s="11">
        <v>70803</v>
      </c>
      <c r="AA1037" s="11">
        <v>27100</v>
      </c>
      <c r="AB1037" s="11">
        <v>27100</v>
      </c>
      <c r="AC1037" s="9" t="s">
        <v>55</v>
      </c>
      <c r="AD1037" s="10">
        <v>0.24</v>
      </c>
      <c r="AE1037" s="10">
        <v>0.28000000000000003</v>
      </c>
      <c r="AF1037" s="10">
        <v>0.32100000000000001</v>
      </c>
      <c r="AG1037" s="9">
        <v>207</v>
      </c>
      <c r="AH1037" s="9">
        <v>268.67</v>
      </c>
      <c r="AI1037" s="9">
        <v>29.64</v>
      </c>
      <c r="AJ1037" s="9">
        <v>22.84</v>
      </c>
      <c r="AK1037" s="9">
        <v>0.77046999999999999</v>
      </c>
      <c r="AL1037" s="9" t="s">
        <v>55</v>
      </c>
      <c r="AM1037" s="9" t="s">
        <v>55</v>
      </c>
      <c r="AN1037" s="10">
        <v>0.05</v>
      </c>
      <c r="AO1037" s="10">
        <v>0.19500000000000001</v>
      </c>
      <c r="AP1037" s="10">
        <v>0.17599999999999999</v>
      </c>
      <c r="AQ1037" s="9">
        <v>8268</v>
      </c>
      <c r="AR1037" s="9" t="s">
        <v>55</v>
      </c>
      <c r="AS1037" s="10" t="s">
        <v>328</v>
      </c>
      <c r="AT1037" s="10">
        <v>0.33900000000000002</v>
      </c>
      <c r="AU1037" s="16" t="s">
        <v>2055</v>
      </c>
      <c r="AV1037" s="1" t="str">
        <f t="shared" si="16"/>
        <v>yes</v>
      </c>
    </row>
    <row r="1038" spans="1:48" ht="14.25" hidden="1" customHeight="1">
      <c r="A1038" s="7">
        <v>1034</v>
      </c>
      <c r="B1038" s="8" t="s">
        <v>1820</v>
      </c>
      <c r="C1038" s="8" t="s">
        <v>1813</v>
      </c>
      <c r="D1038" s="9" t="s">
        <v>150</v>
      </c>
      <c r="E1038" s="9" t="s">
        <v>59</v>
      </c>
      <c r="F1038" s="9" t="s">
        <v>624</v>
      </c>
      <c r="G1038" s="9">
        <v>1044.5</v>
      </c>
      <c r="H1038" s="10">
        <v>0.59599999999999997</v>
      </c>
      <c r="I1038" s="10">
        <v>0.55400000000000005</v>
      </c>
      <c r="J1038" s="10">
        <v>0.38600000000000001</v>
      </c>
      <c r="K1038" s="10">
        <v>0.67700000000000005</v>
      </c>
      <c r="L1038" s="10">
        <v>0.14499999999999999</v>
      </c>
      <c r="M1038" s="10">
        <v>0.36099999999999999</v>
      </c>
      <c r="N1038" s="10">
        <v>0.81</v>
      </c>
      <c r="O1038" s="9">
        <v>2036.66</v>
      </c>
      <c r="P1038" s="9">
        <v>176</v>
      </c>
      <c r="Q1038" s="9">
        <v>32</v>
      </c>
      <c r="R1038" s="9">
        <v>482</v>
      </c>
      <c r="S1038" s="9" t="s">
        <v>55</v>
      </c>
      <c r="T1038" s="9" t="s">
        <v>55</v>
      </c>
      <c r="U1038" s="9" t="s">
        <v>55</v>
      </c>
      <c r="V1038" s="9" t="s">
        <v>55</v>
      </c>
      <c r="W1038" s="11">
        <v>62020</v>
      </c>
      <c r="X1038" s="11">
        <v>69768</v>
      </c>
      <c r="Y1038" s="11">
        <v>60318</v>
      </c>
      <c r="Z1038" s="11">
        <v>53379</v>
      </c>
      <c r="AA1038" s="11">
        <v>26550</v>
      </c>
      <c r="AB1038" s="11">
        <v>26550</v>
      </c>
      <c r="AC1038" s="9" t="s">
        <v>55</v>
      </c>
      <c r="AD1038" s="10">
        <v>0.48899999999999999</v>
      </c>
      <c r="AE1038" s="10">
        <v>0.36</v>
      </c>
      <c r="AF1038" s="10">
        <v>0.35699999999999998</v>
      </c>
      <c r="AG1038" s="9">
        <v>209</v>
      </c>
      <c r="AH1038" s="9">
        <v>201.33</v>
      </c>
      <c r="AI1038" s="9">
        <v>9.74</v>
      </c>
      <c r="AJ1038" s="9">
        <v>10.116</v>
      </c>
      <c r="AK1038" s="9">
        <v>1.0380799999999999</v>
      </c>
      <c r="AL1038" s="9" t="s">
        <v>55</v>
      </c>
      <c r="AM1038" s="9" t="s">
        <v>55</v>
      </c>
      <c r="AN1038" s="10">
        <v>4.1000000000000002E-2</v>
      </c>
      <c r="AO1038" s="10">
        <v>0.13200000000000001</v>
      </c>
      <c r="AP1038" s="10">
        <v>0.17599999999999999</v>
      </c>
      <c r="AQ1038" s="9">
        <v>2678</v>
      </c>
      <c r="AR1038" s="9">
        <v>1.272</v>
      </c>
      <c r="AS1038" s="10">
        <v>4.2999999999999997E-2</v>
      </c>
      <c r="AT1038" s="10">
        <v>0.108</v>
      </c>
      <c r="AU1038" s="16">
        <v>0.44014084507042261</v>
      </c>
      <c r="AV1038" s="1" t="str">
        <f t="shared" si="16"/>
        <v>no</v>
      </c>
    </row>
    <row r="1039" spans="1:48" ht="14.25" hidden="1" customHeight="1">
      <c r="A1039" s="7">
        <v>1035</v>
      </c>
      <c r="B1039" s="8" t="s">
        <v>1821</v>
      </c>
      <c r="C1039" s="8" t="s">
        <v>1813</v>
      </c>
      <c r="D1039" s="9" t="s">
        <v>50</v>
      </c>
      <c r="E1039" s="9" t="s">
        <v>59</v>
      </c>
      <c r="F1039" s="9" t="s">
        <v>273</v>
      </c>
      <c r="G1039" s="9">
        <v>882.5</v>
      </c>
      <c r="H1039" s="10">
        <v>0.51300000000000001</v>
      </c>
      <c r="I1039" s="10">
        <v>0.51300000000000001</v>
      </c>
      <c r="J1039" s="10">
        <v>0.35499999999999998</v>
      </c>
      <c r="K1039" s="10">
        <v>0.77900000000000003</v>
      </c>
      <c r="L1039" s="10">
        <v>0.67800000000000005</v>
      </c>
      <c r="M1039" s="10">
        <v>0.80900000000000005</v>
      </c>
      <c r="N1039" s="10">
        <v>0.8</v>
      </c>
      <c r="O1039" s="9">
        <v>2063.15</v>
      </c>
      <c r="P1039" s="9">
        <v>320</v>
      </c>
      <c r="Q1039" s="9" t="s">
        <v>55</v>
      </c>
      <c r="R1039" s="9">
        <v>645</v>
      </c>
      <c r="S1039" s="9" t="s">
        <v>55</v>
      </c>
      <c r="T1039" s="9" t="s">
        <v>55</v>
      </c>
      <c r="U1039" s="9" t="s">
        <v>55</v>
      </c>
      <c r="V1039" s="9" t="s">
        <v>55</v>
      </c>
      <c r="W1039" s="11">
        <v>61403</v>
      </c>
      <c r="X1039" s="11">
        <v>73323</v>
      </c>
      <c r="Y1039" s="11">
        <v>62001</v>
      </c>
      <c r="Z1039" s="11">
        <v>52200</v>
      </c>
      <c r="AA1039" s="11">
        <v>25050</v>
      </c>
      <c r="AB1039" s="11">
        <v>25050</v>
      </c>
      <c r="AC1039" s="9" t="s">
        <v>55</v>
      </c>
      <c r="AD1039" s="10">
        <v>0.47099999999999997</v>
      </c>
      <c r="AE1039" s="10">
        <v>0.54</v>
      </c>
      <c r="AF1039" s="10">
        <v>0.28599999999999998</v>
      </c>
      <c r="AG1039" s="9">
        <v>134</v>
      </c>
      <c r="AH1039" s="9">
        <v>159</v>
      </c>
      <c r="AI1039" s="9">
        <v>15.4</v>
      </c>
      <c r="AJ1039" s="9">
        <v>12.976000000000001</v>
      </c>
      <c r="AK1039" s="9">
        <v>0.84277000000000002</v>
      </c>
      <c r="AL1039" s="9" t="s">
        <v>55</v>
      </c>
      <c r="AM1039" s="9" t="s">
        <v>55</v>
      </c>
      <c r="AN1039" s="10">
        <v>0.02</v>
      </c>
      <c r="AO1039" s="10">
        <v>0.16</v>
      </c>
      <c r="AP1039" s="10">
        <v>0.17599999999999999</v>
      </c>
      <c r="AQ1039" s="9">
        <v>3671</v>
      </c>
      <c r="AR1039" s="9">
        <v>2.5259999999999998</v>
      </c>
      <c r="AS1039" s="10">
        <v>1.6E-2</v>
      </c>
      <c r="AT1039" s="9">
        <v>4.2999999999999997E-2</v>
      </c>
      <c r="AU1039" s="16">
        <v>0.28360748723766305</v>
      </c>
      <c r="AV1039" s="1" t="str">
        <f t="shared" si="16"/>
        <v>no</v>
      </c>
    </row>
    <row r="1040" spans="1:48" ht="14.25" hidden="1" customHeight="1">
      <c r="A1040" s="7">
        <v>1036</v>
      </c>
      <c r="B1040" s="8" t="s">
        <v>1822</v>
      </c>
      <c r="C1040" s="8" t="s">
        <v>1813</v>
      </c>
      <c r="D1040" s="9" t="s">
        <v>91</v>
      </c>
      <c r="E1040" s="9" t="s">
        <v>59</v>
      </c>
      <c r="F1040" s="9" t="s">
        <v>187</v>
      </c>
      <c r="G1040" s="9" t="s">
        <v>55</v>
      </c>
      <c r="H1040" s="10">
        <v>0.76400000000000001</v>
      </c>
      <c r="I1040" s="10">
        <v>0.747</v>
      </c>
      <c r="J1040" s="10">
        <v>0.63200000000000001</v>
      </c>
      <c r="K1040" s="10">
        <v>1</v>
      </c>
      <c r="L1040" s="10">
        <v>2.7E-2</v>
      </c>
      <c r="M1040" s="10">
        <v>0.128</v>
      </c>
      <c r="N1040" s="10">
        <v>0.89</v>
      </c>
      <c r="O1040" s="9">
        <v>1531.95</v>
      </c>
      <c r="P1040" s="9" t="s">
        <v>55</v>
      </c>
      <c r="Q1040" s="9" t="s">
        <v>55</v>
      </c>
      <c r="R1040" s="9">
        <v>395</v>
      </c>
      <c r="S1040" s="9" t="s">
        <v>55</v>
      </c>
      <c r="T1040" s="9" t="s">
        <v>55</v>
      </c>
      <c r="U1040" s="9" t="s">
        <v>55</v>
      </c>
      <c r="V1040" s="9" t="s">
        <v>55</v>
      </c>
      <c r="W1040" s="11">
        <v>72090</v>
      </c>
      <c r="X1040" s="11">
        <v>90909</v>
      </c>
      <c r="Y1040" s="11">
        <v>72567</v>
      </c>
      <c r="Z1040" s="11">
        <v>57105</v>
      </c>
      <c r="AA1040" s="11">
        <v>43740</v>
      </c>
      <c r="AB1040" s="11">
        <v>43740</v>
      </c>
      <c r="AC1040" s="9" t="s">
        <v>55</v>
      </c>
      <c r="AD1040" s="10">
        <v>0.71199999999999997</v>
      </c>
      <c r="AE1040" s="10">
        <v>0.23</v>
      </c>
      <c r="AF1040" s="10">
        <v>0.215</v>
      </c>
      <c r="AG1040" s="9">
        <v>177.67</v>
      </c>
      <c r="AH1040" s="9">
        <v>257.33</v>
      </c>
      <c r="AI1040" s="9">
        <v>8.6199999999999992</v>
      </c>
      <c r="AJ1040" s="9">
        <v>5.9530000000000003</v>
      </c>
      <c r="AK1040" s="9">
        <v>0.69040999999999997</v>
      </c>
      <c r="AL1040" s="9" t="s">
        <v>55</v>
      </c>
      <c r="AM1040" s="9" t="s">
        <v>55</v>
      </c>
      <c r="AN1040" s="10">
        <v>0.113</v>
      </c>
      <c r="AO1040" s="10">
        <v>0.189</v>
      </c>
      <c r="AP1040" s="10">
        <v>0.17599999999999999</v>
      </c>
      <c r="AQ1040" s="9">
        <v>1557</v>
      </c>
      <c r="AR1040" s="9">
        <v>0.34300000000000003</v>
      </c>
      <c r="AS1040" s="9" t="s">
        <v>419</v>
      </c>
      <c r="AT1040" s="10">
        <v>5.2999999999999999E-2</v>
      </c>
      <c r="AU1040" s="16">
        <v>0.7446016381236038</v>
      </c>
      <c r="AV1040" s="1" t="str">
        <f t="shared" si="16"/>
        <v>no</v>
      </c>
    </row>
    <row r="1041" spans="1:48" ht="14.25" hidden="1" customHeight="1">
      <c r="A1041" s="7">
        <v>1037</v>
      </c>
      <c r="B1041" s="8" t="s">
        <v>672</v>
      </c>
      <c r="C1041" s="8" t="s">
        <v>1813</v>
      </c>
      <c r="D1041" s="9" t="s">
        <v>69</v>
      </c>
      <c r="E1041" s="9" t="s">
        <v>59</v>
      </c>
      <c r="F1041" s="9" t="s">
        <v>271</v>
      </c>
      <c r="G1041" s="9">
        <v>950</v>
      </c>
      <c r="H1041" s="10">
        <v>0.41499999999999998</v>
      </c>
      <c r="I1041" s="10">
        <v>0.38600000000000001</v>
      </c>
      <c r="J1041" s="10">
        <v>0.27800000000000002</v>
      </c>
      <c r="K1041" s="10">
        <v>0.74</v>
      </c>
      <c r="L1041" s="10">
        <v>0.17100000000000001</v>
      </c>
      <c r="M1041" s="10">
        <v>0.35799999999999998</v>
      </c>
      <c r="N1041" s="10">
        <v>0.66</v>
      </c>
      <c r="O1041" s="9">
        <v>1619.92</v>
      </c>
      <c r="P1041" s="9">
        <v>133</v>
      </c>
      <c r="Q1041" s="9">
        <v>12</v>
      </c>
      <c r="R1041" s="9">
        <v>362</v>
      </c>
      <c r="S1041" s="9" t="s">
        <v>55</v>
      </c>
      <c r="T1041" s="9" t="s">
        <v>55</v>
      </c>
      <c r="U1041" s="9" t="s">
        <v>55</v>
      </c>
      <c r="V1041" s="9" t="s">
        <v>55</v>
      </c>
      <c r="W1041" s="11">
        <v>58168</v>
      </c>
      <c r="X1041" s="11">
        <v>77544</v>
      </c>
      <c r="Y1041" s="11">
        <v>59535</v>
      </c>
      <c r="Z1041" s="11">
        <v>52614</v>
      </c>
      <c r="AA1041" s="11">
        <v>27210</v>
      </c>
      <c r="AB1041" s="11">
        <v>27210</v>
      </c>
      <c r="AC1041" s="9" t="s">
        <v>55</v>
      </c>
      <c r="AD1041" s="10">
        <v>0.191</v>
      </c>
      <c r="AE1041" s="10">
        <v>0.5</v>
      </c>
      <c r="AF1041" s="10">
        <v>0.41</v>
      </c>
      <c r="AG1041" s="9">
        <v>139.66999999999999</v>
      </c>
      <c r="AH1041" s="9">
        <v>107</v>
      </c>
      <c r="AI1041" s="9">
        <v>11.6</v>
      </c>
      <c r="AJ1041" s="9">
        <v>15.138999999999999</v>
      </c>
      <c r="AK1041" s="9">
        <v>1.3052999999999999</v>
      </c>
      <c r="AL1041" s="9" t="s">
        <v>55</v>
      </c>
      <c r="AM1041" s="9" t="s">
        <v>55</v>
      </c>
      <c r="AN1041" s="10">
        <v>1.7999999999999999E-2</v>
      </c>
      <c r="AO1041" s="10">
        <v>0.128</v>
      </c>
      <c r="AP1041" s="10">
        <v>0.17599999999999999</v>
      </c>
      <c r="AQ1041" s="9">
        <v>2099</v>
      </c>
      <c r="AR1041" s="9">
        <v>1.635</v>
      </c>
      <c r="AS1041" s="10">
        <v>4.8000000000000001E-2</v>
      </c>
      <c r="AT1041" s="9">
        <v>0.224</v>
      </c>
      <c r="AU1041" s="16">
        <v>0.37950664136622381</v>
      </c>
      <c r="AV1041" s="1" t="str">
        <f t="shared" si="16"/>
        <v>no</v>
      </c>
    </row>
    <row r="1042" spans="1:48" ht="14.25" hidden="1" customHeight="1">
      <c r="A1042" s="7">
        <v>1038</v>
      </c>
      <c r="B1042" s="8" t="s">
        <v>1823</v>
      </c>
      <c r="C1042" s="8" t="s">
        <v>1813</v>
      </c>
      <c r="D1042" s="9" t="s">
        <v>63</v>
      </c>
      <c r="E1042" s="9" t="s">
        <v>59</v>
      </c>
      <c r="F1042" s="9" t="s">
        <v>361</v>
      </c>
      <c r="G1042" s="9">
        <v>1185</v>
      </c>
      <c r="H1042" s="10">
        <v>0.79700000000000004</v>
      </c>
      <c r="I1042" s="10">
        <v>0.78400000000000003</v>
      </c>
      <c r="J1042" s="10">
        <v>0.58299999999999996</v>
      </c>
      <c r="K1042" s="10">
        <v>0.72499999999999998</v>
      </c>
      <c r="L1042" s="10">
        <v>0.04</v>
      </c>
      <c r="M1042" s="10">
        <v>0.129</v>
      </c>
      <c r="N1042" s="10">
        <v>0.9</v>
      </c>
      <c r="O1042" s="9">
        <v>10620.21</v>
      </c>
      <c r="P1042" s="9">
        <v>627</v>
      </c>
      <c r="Q1042" s="9">
        <v>470</v>
      </c>
      <c r="R1042" s="9">
        <v>2348</v>
      </c>
      <c r="S1042" s="9" t="s">
        <v>55</v>
      </c>
      <c r="T1042" s="9" t="s">
        <v>55</v>
      </c>
      <c r="U1042" s="9" t="s">
        <v>55</v>
      </c>
      <c r="V1042" s="9" t="s">
        <v>55</v>
      </c>
      <c r="W1042" s="11">
        <v>97706</v>
      </c>
      <c r="X1042" s="11">
        <v>119304</v>
      </c>
      <c r="Y1042" s="11">
        <v>86292</v>
      </c>
      <c r="Z1042" s="11">
        <v>75645</v>
      </c>
      <c r="AA1042" s="11">
        <v>37170</v>
      </c>
      <c r="AB1042" s="11">
        <v>37170</v>
      </c>
      <c r="AC1042" s="9" t="s">
        <v>55</v>
      </c>
      <c r="AD1042" s="10">
        <v>0.72899999999999998</v>
      </c>
      <c r="AE1042" s="10">
        <v>0.16</v>
      </c>
      <c r="AF1042" s="10">
        <v>0.158</v>
      </c>
      <c r="AG1042" s="9">
        <v>850.33</v>
      </c>
      <c r="AH1042" s="9">
        <v>1428.67</v>
      </c>
      <c r="AI1042" s="9">
        <v>12.49</v>
      </c>
      <c r="AJ1042" s="9">
        <v>7.4340000000000002</v>
      </c>
      <c r="AK1042" s="9">
        <v>0.59519</v>
      </c>
      <c r="AL1042" s="9" t="s">
        <v>55</v>
      </c>
      <c r="AM1042" s="9" t="s">
        <v>55</v>
      </c>
      <c r="AN1042" s="10">
        <v>5.3999999999999999E-2</v>
      </c>
      <c r="AO1042" s="10">
        <v>0.20699999999999999</v>
      </c>
      <c r="AP1042" s="10">
        <v>0.17599999999999999</v>
      </c>
      <c r="AQ1042" s="9">
        <v>11491</v>
      </c>
      <c r="AR1042" s="9">
        <v>0.84099999999999997</v>
      </c>
      <c r="AS1042" s="10" t="s">
        <v>796</v>
      </c>
      <c r="AT1042" s="10">
        <v>6.8000000000000005E-2</v>
      </c>
      <c r="AU1042" s="16">
        <v>0.54318305268875611</v>
      </c>
      <c r="AV1042" s="1" t="str">
        <f t="shared" si="16"/>
        <v>yes</v>
      </c>
    </row>
    <row r="1043" spans="1:48" ht="14.25" hidden="1" customHeight="1">
      <c r="A1043" s="7">
        <v>1039</v>
      </c>
      <c r="B1043" s="8" t="s">
        <v>1824</v>
      </c>
      <c r="C1043" s="8" t="s">
        <v>1813</v>
      </c>
      <c r="D1043" s="9" t="s">
        <v>58</v>
      </c>
      <c r="E1043" s="9" t="s">
        <v>59</v>
      </c>
      <c r="F1043" s="9" t="s">
        <v>94</v>
      </c>
      <c r="G1043" s="9">
        <v>1295</v>
      </c>
      <c r="H1043" s="10">
        <v>0.63900000000000001</v>
      </c>
      <c r="I1043" s="10">
        <v>0.61199999999999999</v>
      </c>
      <c r="J1043" s="10">
        <v>0.439</v>
      </c>
      <c r="K1043" s="10">
        <v>0.92300000000000004</v>
      </c>
      <c r="L1043" s="10">
        <v>6.2E-2</v>
      </c>
      <c r="M1043" s="10">
        <v>0.318</v>
      </c>
      <c r="N1043" s="10">
        <v>0.87</v>
      </c>
      <c r="O1043" s="9">
        <v>2702.31</v>
      </c>
      <c r="P1043" s="9">
        <v>75</v>
      </c>
      <c r="Q1043" s="9" t="s">
        <v>55</v>
      </c>
      <c r="R1043" s="9">
        <v>438</v>
      </c>
      <c r="S1043" s="9" t="s">
        <v>55</v>
      </c>
      <c r="T1043" s="9" t="s">
        <v>55</v>
      </c>
      <c r="U1043" s="9" t="s">
        <v>55</v>
      </c>
      <c r="V1043" s="9" t="s">
        <v>55</v>
      </c>
      <c r="W1043" s="11">
        <v>82132</v>
      </c>
      <c r="X1043" s="11">
        <v>85113</v>
      </c>
      <c r="Y1043" s="11">
        <v>77202</v>
      </c>
      <c r="Z1043" s="11">
        <v>73485</v>
      </c>
      <c r="AA1043" s="11">
        <v>36540</v>
      </c>
      <c r="AB1043" s="11">
        <v>36540</v>
      </c>
      <c r="AC1043" s="9" t="s">
        <v>55</v>
      </c>
      <c r="AD1043" s="10">
        <v>0.46</v>
      </c>
      <c r="AE1043" s="10">
        <v>0.27</v>
      </c>
      <c r="AF1043" s="10">
        <v>0.26500000000000001</v>
      </c>
      <c r="AG1043" s="9">
        <v>177</v>
      </c>
      <c r="AH1043" s="9">
        <v>209</v>
      </c>
      <c r="AI1043" s="9">
        <v>15.27</v>
      </c>
      <c r="AJ1043" s="9">
        <v>12.93</v>
      </c>
      <c r="AK1043" s="9">
        <v>0.84689000000000003</v>
      </c>
      <c r="AL1043" s="9" t="s">
        <v>55</v>
      </c>
      <c r="AM1043" s="9" t="s">
        <v>55</v>
      </c>
      <c r="AN1043" s="10">
        <v>0.125</v>
      </c>
      <c r="AO1043" s="10">
        <v>0.13400000000000001</v>
      </c>
      <c r="AP1043" s="10">
        <v>0.17599999999999999</v>
      </c>
      <c r="AQ1043" s="9">
        <v>2906</v>
      </c>
      <c r="AR1043" s="9" t="s">
        <v>55</v>
      </c>
      <c r="AS1043" s="10">
        <v>4.2000000000000003E-2</v>
      </c>
      <c r="AT1043" s="10">
        <v>0.17799999999999999</v>
      </c>
      <c r="AU1043" s="16" t="s">
        <v>2055</v>
      </c>
      <c r="AV1043" s="1" t="str">
        <f t="shared" si="16"/>
        <v>no</v>
      </c>
    </row>
    <row r="1044" spans="1:48" ht="14.25" hidden="1" customHeight="1">
      <c r="A1044" s="7">
        <v>1040</v>
      </c>
      <c r="B1044" s="8" t="s">
        <v>1825</v>
      </c>
      <c r="C1044" s="8" t="s">
        <v>1813</v>
      </c>
      <c r="D1044" s="9" t="s">
        <v>69</v>
      </c>
      <c r="E1044" s="9" t="s">
        <v>59</v>
      </c>
      <c r="F1044" s="9" t="s">
        <v>276</v>
      </c>
      <c r="G1044" s="9">
        <v>770.5</v>
      </c>
      <c r="H1044" s="10">
        <v>0.433</v>
      </c>
      <c r="I1044" s="10">
        <v>0.38200000000000001</v>
      </c>
      <c r="J1044" s="10">
        <v>0.21</v>
      </c>
      <c r="K1044" s="10">
        <v>0.56899999999999995</v>
      </c>
      <c r="L1044" s="10">
        <v>9.9000000000000005E-2</v>
      </c>
      <c r="M1044" s="10">
        <v>0.432</v>
      </c>
      <c r="N1044" s="10">
        <v>0.68</v>
      </c>
      <c r="O1044" s="9">
        <v>1137.3699999999999</v>
      </c>
      <c r="P1044" s="9">
        <v>194</v>
      </c>
      <c r="Q1044" s="9">
        <v>6</v>
      </c>
      <c r="R1044" s="9">
        <v>151</v>
      </c>
      <c r="S1044" s="9" t="s">
        <v>55</v>
      </c>
      <c r="T1044" s="9" t="s">
        <v>55</v>
      </c>
      <c r="U1044" s="9" t="s">
        <v>55</v>
      </c>
      <c r="V1044" s="9" t="s">
        <v>55</v>
      </c>
      <c r="W1044" s="11">
        <v>57640</v>
      </c>
      <c r="X1044" s="11">
        <v>66555</v>
      </c>
      <c r="Y1044" s="11">
        <v>58401</v>
      </c>
      <c r="Z1044" s="11">
        <v>49941</v>
      </c>
      <c r="AA1044" s="11">
        <v>26760</v>
      </c>
      <c r="AB1044" s="11">
        <v>26760</v>
      </c>
      <c r="AC1044" s="9" t="s">
        <v>55</v>
      </c>
      <c r="AD1044" s="10">
        <v>0.40200000000000002</v>
      </c>
      <c r="AE1044" s="10">
        <v>0.64</v>
      </c>
      <c r="AF1044" s="10">
        <v>0.52700000000000002</v>
      </c>
      <c r="AG1044" s="9">
        <v>68.33</v>
      </c>
      <c r="AH1044" s="9">
        <v>112</v>
      </c>
      <c r="AI1044" s="9">
        <v>16.64</v>
      </c>
      <c r="AJ1044" s="9">
        <v>10.154999999999999</v>
      </c>
      <c r="AK1044" s="9">
        <v>0.61012</v>
      </c>
      <c r="AL1044" s="9" t="s">
        <v>55</v>
      </c>
      <c r="AM1044" s="9" t="s">
        <v>55</v>
      </c>
      <c r="AN1044" s="10">
        <v>1.4E-2</v>
      </c>
      <c r="AO1044" s="10">
        <v>0.36199999999999999</v>
      </c>
      <c r="AP1044" s="10">
        <v>0.17599999999999999</v>
      </c>
      <c r="AQ1044" s="9">
        <v>1313</v>
      </c>
      <c r="AR1044" s="9">
        <v>0.192</v>
      </c>
      <c r="AS1044" s="10" t="s">
        <v>1054</v>
      </c>
      <c r="AT1044" s="10">
        <v>3.1E-2</v>
      </c>
      <c r="AU1044" s="16">
        <v>0.83892617449664431</v>
      </c>
      <c r="AV1044" s="1" t="str">
        <f t="shared" si="16"/>
        <v>no</v>
      </c>
    </row>
    <row r="1045" spans="1:48" ht="14.25" hidden="1" customHeight="1">
      <c r="A1045" s="7">
        <v>1041</v>
      </c>
      <c r="B1045" s="8" t="s">
        <v>1826</v>
      </c>
      <c r="C1045" s="8" t="s">
        <v>1813</v>
      </c>
      <c r="D1045" s="9" t="s">
        <v>91</v>
      </c>
      <c r="E1045" s="9" t="s">
        <v>59</v>
      </c>
      <c r="F1045" s="9" t="s">
        <v>102</v>
      </c>
      <c r="G1045" s="9">
        <v>1042.5</v>
      </c>
      <c r="H1045" s="10">
        <v>0.58199999999999996</v>
      </c>
      <c r="I1045" s="10">
        <v>0.57499999999999996</v>
      </c>
      <c r="J1045" s="10">
        <v>0.54500000000000004</v>
      </c>
      <c r="K1045" s="10">
        <v>1</v>
      </c>
      <c r="L1045" s="10">
        <v>5.1999999999999998E-2</v>
      </c>
      <c r="M1045" s="10">
        <v>0.29299999999999998</v>
      </c>
      <c r="N1045" s="10">
        <v>0.7</v>
      </c>
      <c r="O1045" s="9">
        <v>524.29999999999995</v>
      </c>
      <c r="P1045" s="9" t="s">
        <v>55</v>
      </c>
      <c r="Q1045" s="9" t="s">
        <v>55</v>
      </c>
      <c r="R1045" s="9">
        <v>155</v>
      </c>
      <c r="S1045" s="9" t="s">
        <v>55</v>
      </c>
      <c r="T1045" s="9" t="s">
        <v>55</v>
      </c>
      <c r="U1045" s="9" t="s">
        <v>55</v>
      </c>
      <c r="V1045" s="9" t="s">
        <v>55</v>
      </c>
      <c r="W1045" s="11">
        <v>61479</v>
      </c>
      <c r="X1045" s="11">
        <v>73098</v>
      </c>
      <c r="Y1045" s="11">
        <v>62433</v>
      </c>
      <c r="Z1045" s="11">
        <v>49950</v>
      </c>
      <c r="AA1045" s="11">
        <v>32754</v>
      </c>
      <c r="AB1045" s="11">
        <v>32754</v>
      </c>
      <c r="AC1045" s="9" t="s">
        <v>55</v>
      </c>
      <c r="AD1045" s="10">
        <v>0.33300000000000002</v>
      </c>
      <c r="AE1045" s="10">
        <v>0.35</v>
      </c>
      <c r="AF1045" s="10">
        <v>0.38200000000000001</v>
      </c>
      <c r="AG1045" s="9">
        <v>55.67</v>
      </c>
      <c r="AH1045" s="9">
        <v>70.33</v>
      </c>
      <c r="AI1045" s="9">
        <v>9.42</v>
      </c>
      <c r="AJ1045" s="9">
        <v>7.4539999999999997</v>
      </c>
      <c r="AK1045" s="9">
        <v>0.79147000000000001</v>
      </c>
      <c r="AL1045" s="9" t="s">
        <v>55</v>
      </c>
      <c r="AM1045" s="9" t="s">
        <v>55</v>
      </c>
      <c r="AN1045" s="10">
        <v>0.02</v>
      </c>
      <c r="AO1045" s="10">
        <v>0.111</v>
      </c>
      <c r="AP1045" s="10">
        <v>0.17599999999999999</v>
      </c>
      <c r="AQ1045" s="9">
        <v>541</v>
      </c>
      <c r="AR1045" s="9">
        <v>0.32500000000000001</v>
      </c>
      <c r="AS1045" s="10">
        <v>6.5000000000000002E-2</v>
      </c>
      <c r="AT1045" s="9">
        <v>0.249</v>
      </c>
      <c r="AU1045" s="16">
        <v>0.75471698113207542</v>
      </c>
      <c r="AV1045" s="1" t="str">
        <f t="shared" si="16"/>
        <v>no</v>
      </c>
    </row>
    <row r="1046" spans="1:48" ht="14.25" hidden="1" customHeight="1">
      <c r="A1046" s="7">
        <v>1042</v>
      </c>
      <c r="B1046" s="8" t="s">
        <v>1827</v>
      </c>
      <c r="C1046" s="8" t="s">
        <v>1813</v>
      </c>
      <c r="D1046" s="9" t="s">
        <v>91</v>
      </c>
      <c r="E1046" s="9" t="s">
        <v>59</v>
      </c>
      <c r="F1046" s="9" t="s">
        <v>165</v>
      </c>
      <c r="G1046" s="9">
        <v>1105</v>
      </c>
      <c r="H1046" s="10">
        <v>0.68700000000000006</v>
      </c>
      <c r="I1046" s="10">
        <v>0.67900000000000005</v>
      </c>
      <c r="J1046" s="10">
        <v>0.59399999999999997</v>
      </c>
      <c r="K1046" s="10">
        <v>1</v>
      </c>
      <c r="L1046" s="10">
        <v>1.0999999999999999E-2</v>
      </c>
      <c r="M1046" s="10">
        <v>7.6999999999999999E-2</v>
      </c>
      <c r="N1046" s="10">
        <v>0.93</v>
      </c>
      <c r="O1046" s="9">
        <v>788.63</v>
      </c>
      <c r="P1046" s="9" t="s">
        <v>55</v>
      </c>
      <c r="Q1046" s="9" t="s">
        <v>55</v>
      </c>
      <c r="R1046" s="9">
        <v>244</v>
      </c>
      <c r="S1046" s="11" t="s">
        <v>55</v>
      </c>
      <c r="T1046" s="9" t="s">
        <v>55</v>
      </c>
      <c r="U1046" s="9" t="s">
        <v>55</v>
      </c>
      <c r="V1046" s="11" t="s">
        <v>55</v>
      </c>
      <c r="W1046" s="11">
        <v>63602</v>
      </c>
      <c r="X1046" s="11">
        <v>77598</v>
      </c>
      <c r="Y1046" s="11">
        <v>60129</v>
      </c>
      <c r="Z1046" s="11">
        <v>51759</v>
      </c>
      <c r="AA1046" s="11">
        <v>36514</v>
      </c>
      <c r="AB1046" s="11">
        <v>36514</v>
      </c>
      <c r="AC1046" s="9" t="s">
        <v>55</v>
      </c>
      <c r="AD1046" s="10">
        <v>0.72699999999999998</v>
      </c>
      <c r="AE1046" s="10">
        <v>0.39</v>
      </c>
      <c r="AF1046" s="10">
        <v>0.38200000000000001</v>
      </c>
      <c r="AG1046" s="9">
        <v>67</v>
      </c>
      <c r="AH1046" s="9">
        <v>84.67</v>
      </c>
      <c r="AI1046" s="9">
        <v>11.77</v>
      </c>
      <c r="AJ1046" s="9">
        <v>9.3149999999999995</v>
      </c>
      <c r="AK1046" s="9">
        <v>0.79134000000000004</v>
      </c>
      <c r="AL1046" s="10" t="s">
        <v>55</v>
      </c>
      <c r="AM1046" s="10" t="s">
        <v>55</v>
      </c>
      <c r="AN1046" s="10">
        <v>4.2000000000000003E-2</v>
      </c>
      <c r="AO1046" s="10">
        <v>0.11700000000000001</v>
      </c>
      <c r="AP1046" s="10">
        <v>0.17599999999999999</v>
      </c>
      <c r="AQ1046" s="9">
        <v>794</v>
      </c>
      <c r="AR1046" s="9">
        <v>0.14899999999999999</v>
      </c>
      <c r="AS1046" s="10">
        <v>5.8000000000000003E-2</v>
      </c>
      <c r="AT1046" s="10" t="s">
        <v>587</v>
      </c>
      <c r="AU1046" s="16">
        <v>0.8703220191470844</v>
      </c>
      <c r="AV1046" s="1" t="str">
        <f t="shared" si="16"/>
        <v>no</v>
      </c>
    </row>
    <row r="1047" spans="1:48" ht="14.25" hidden="1" customHeight="1">
      <c r="A1047" s="7">
        <v>1043</v>
      </c>
      <c r="B1047" s="8" t="s">
        <v>1828</v>
      </c>
      <c r="C1047" s="8" t="s">
        <v>1813</v>
      </c>
      <c r="D1047" s="9" t="s">
        <v>91</v>
      </c>
      <c r="E1047" s="9" t="s">
        <v>59</v>
      </c>
      <c r="F1047" s="9" t="s">
        <v>296</v>
      </c>
      <c r="G1047" s="9">
        <v>1115</v>
      </c>
      <c r="H1047" s="10">
        <v>0.73</v>
      </c>
      <c r="I1047" s="10">
        <v>0.72099999999999997</v>
      </c>
      <c r="J1047" s="10">
        <v>0.66700000000000004</v>
      </c>
      <c r="K1047" s="10">
        <v>0.96099999999999997</v>
      </c>
      <c r="L1047" s="10">
        <v>2.7E-2</v>
      </c>
      <c r="M1047" s="10">
        <v>0.125</v>
      </c>
      <c r="N1047" s="10">
        <v>0.82</v>
      </c>
      <c r="O1047" s="9">
        <v>2108.3000000000002</v>
      </c>
      <c r="P1047" s="9">
        <v>9</v>
      </c>
      <c r="Q1047" s="9" t="s">
        <v>55</v>
      </c>
      <c r="R1047" s="9">
        <v>553</v>
      </c>
      <c r="S1047" s="11" t="s">
        <v>55</v>
      </c>
      <c r="T1047" s="9" t="s">
        <v>55</v>
      </c>
      <c r="U1047" s="9" t="s">
        <v>55</v>
      </c>
      <c r="V1047" s="11" t="s">
        <v>55</v>
      </c>
      <c r="W1047" s="11">
        <v>63727</v>
      </c>
      <c r="X1047" s="11">
        <v>86427</v>
      </c>
      <c r="Y1047" s="11">
        <v>69552</v>
      </c>
      <c r="Z1047" s="11">
        <v>53631</v>
      </c>
      <c r="AA1047" s="11">
        <v>34237</v>
      </c>
      <c r="AB1047" s="11">
        <v>34237</v>
      </c>
      <c r="AC1047" s="9" t="s">
        <v>55</v>
      </c>
      <c r="AD1047" s="10">
        <v>0.56799999999999995</v>
      </c>
      <c r="AE1047" s="10">
        <v>0.24</v>
      </c>
      <c r="AF1047" s="10">
        <v>0.222</v>
      </c>
      <c r="AG1047" s="9">
        <v>140.66999999999999</v>
      </c>
      <c r="AH1047" s="9">
        <v>362.33</v>
      </c>
      <c r="AI1047" s="9">
        <v>14.99</v>
      </c>
      <c r="AJ1047" s="9">
        <v>5.819</v>
      </c>
      <c r="AK1047" s="9">
        <v>0.38822000000000001</v>
      </c>
      <c r="AL1047" s="10" t="s">
        <v>55</v>
      </c>
      <c r="AM1047" s="10" t="s">
        <v>55</v>
      </c>
      <c r="AN1047" s="10">
        <v>2.4E-2</v>
      </c>
      <c r="AO1047" s="10">
        <v>0.09</v>
      </c>
      <c r="AP1047" s="10">
        <v>0.17599999999999999</v>
      </c>
      <c r="AQ1047" s="9">
        <v>2180</v>
      </c>
      <c r="AR1047" s="9">
        <v>0.24099999999999999</v>
      </c>
      <c r="AS1047" s="10">
        <v>8.5999999999999993E-2</v>
      </c>
      <c r="AT1047" s="10">
        <v>0.16300000000000001</v>
      </c>
      <c r="AU1047" s="16">
        <v>0.80580177276390008</v>
      </c>
      <c r="AV1047" s="1" t="str">
        <f t="shared" si="16"/>
        <v>no</v>
      </c>
    </row>
    <row r="1048" spans="1:48" ht="14.25" hidden="1" customHeight="1">
      <c r="A1048" s="7">
        <v>1044</v>
      </c>
      <c r="B1048" s="8" t="s">
        <v>1829</v>
      </c>
      <c r="C1048" s="8" t="s">
        <v>1813</v>
      </c>
      <c r="D1048" s="9" t="s">
        <v>58</v>
      </c>
      <c r="E1048" s="9" t="s">
        <v>59</v>
      </c>
      <c r="F1048" s="9" t="s">
        <v>147</v>
      </c>
      <c r="G1048" s="9" t="s">
        <v>55</v>
      </c>
      <c r="H1048" s="10">
        <v>0.4</v>
      </c>
      <c r="I1048" s="10">
        <v>0.4</v>
      </c>
      <c r="J1048" s="10">
        <v>0.26700000000000002</v>
      </c>
      <c r="K1048" s="10">
        <v>0.77400000000000002</v>
      </c>
      <c r="L1048" s="10">
        <v>0.47499999999999998</v>
      </c>
      <c r="M1048" s="10">
        <v>0.55100000000000005</v>
      </c>
      <c r="N1048" s="10">
        <v>0.64</v>
      </c>
      <c r="O1048" s="9">
        <v>344.29</v>
      </c>
      <c r="P1048" s="9">
        <v>53</v>
      </c>
      <c r="Q1048" s="9" t="s">
        <v>55</v>
      </c>
      <c r="R1048" s="9">
        <v>78</v>
      </c>
      <c r="S1048" s="11" t="s">
        <v>55</v>
      </c>
      <c r="T1048" s="9" t="s">
        <v>55</v>
      </c>
      <c r="U1048" s="9" t="s">
        <v>55</v>
      </c>
      <c r="V1048" s="11" t="s">
        <v>55</v>
      </c>
      <c r="W1048" s="11">
        <v>39338</v>
      </c>
      <c r="X1048" s="11">
        <v>49419</v>
      </c>
      <c r="Y1048" s="11">
        <v>24759</v>
      </c>
      <c r="Z1048" s="11">
        <v>39114</v>
      </c>
      <c r="AA1048" s="11">
        <v>25320</v>
      </c>
      <c r="AB1048" s="11">
        <v>25320</v>
      </c>
      <c r="AC1048" s="11" t="s">
        <v>55</v>
      </c>
      <c r="AD1048" s="10">
        <v>0.16700000000000001</v>
      </c>
      <c r="AE1048" s="10">
        <v>0.64</v>
      </c>
      <c r="AF1048" s="10">
        <v>0.32600000000000001</v>
      </c>
      <c r="AG1048" s="9">
        <v>43.67</v>
      </c>
      <c r="AH1048" s="9">
        <v>28.67</v>
      </c>
      <c r="AI1048" s="9">
        <v>7.88</v>
      </c>
      <c r="AJ1048" s="9">
        <v>12.01</v>
      </c>
      <c r="AK1048" s="9">
        <v>1.5232600000000001</v>
      </c>
      <c r="AL1048" s="10" t="s">
        <v>55</v>
      </c>
      <c r="AM1048" s="10" t="s">
        <v>55</v>
      </c>
      <c r="AN1048" s="10">
        <v>1.9E-2</v>
      </c>
      <c r="AO1048" s="10">
        <v>0.20699999999999999</v>
      </c>
      <c r="AP1048" s="10">
        <v>0.17599999999999999</v>
      </c>
      <c r="AQ1048" s="9">
        <v>522</v>
      </c>
      <c r="AR1048" s="9" t="s">
        <v>55</v>
      </c>
      <c r="AS1048" s="10" t="s">
        <v>796</v>
      </c>
      <c r="AT1048" s="10">
        <v>0.23300000000000001</v>
      </c>
      <c r="AU1048" s="16" t="s">
        <v>2055</v>
      </c>
      <c r="AV1048" s="1" t="str">
        <f t="shared" si="16"/>
        <v>no</v>
      </c>
    </row>
    <row r="1049" spans="1:48" ht="14.25" hidden="1" customHeight="1">
      <c r="A1049" s="7">
        <v>1045</v>
      </c>
      <c r="B1049" s="8" t="s">
        <v>1830</v>
      </c>
      <c r="C1049" s="8" t="s">
        <v>1813</v>
      </c>
      <c r="D1049" s="9" t="s">
        <v>50</v>
      </c>
      <c r="E1049" s="9" t="s">
        <v>59</v>
      </c>
      <c r="F1049" s="9" t="s">
        <v>442</v>
      </c>
      <c r="G1049" s="9">
        <v>1100</v>
      </c>
      <c r="H1049" s="10">
        <v>0.51100000000000001</v>
      </c>
      <c r="I1049" s="10">
        <v>0.48399999999999999</v>
      </c>
      <c r="J1049" s="10">
        <v>0.29499999999999998</v>
      </c>
      <c r="K1049" s="10">
        <v>0.67900000000000005</v>
      </c>
      <c r="L1049" s="10">
        <v>0.217</v>
      </c>
      <c r="M1049" s="10">
        <v>0.43099999999999999</v>
      </c>
      <c r="N1049" s="10">
        <v>0.78</v>
      </c>
      <c r="O1049" s="9">
        <v>2205.5</v>
      </c>
      <c r="P1049" s="9">
        <v>200</v>
      </c>
      <c r="Q1049" s="9">
        <v>0</v>
      </c>
      <c r="R1049" s="9">
        <v>490</v>
      </c>
      <c r="S1049" s="11" t="s">
        <v>55</v>
      </c>
      <c r="T1049" s="9" t="s">
        <v>55</v>
      </c>
      <c r="U1049" s="9" t="s">
        <v>55</v>
      </c>
      <c r="V1049" s="11" t="s">
        <v>55</v>
      </c>
      <c r="W1049" s="11">
        <v>56957</v>
      </c>
      <c r="X1049" s="11">
        <v>67293</v>
      </c>
      <c r="Y1049" s="11">
        <v>57789</v>
      </c>
      <c r="Z1049" s="11">
        <v>51084</v>
      </c>
      <c r="AA1049" s="11">
        <v>25050</v>
      </c>
      <c r="AB1049" s="11">
        <v>25050</v>
      </c>
      <c r="AC1049" s="9" t="s">
        <v>55</v>
      </c>
      <c r="AD1049" s="10">
        <v>0.39300000000000002</v>
      </c>
      <c r="AE1049" s="10">
        <v>0.31</v>
      </c>
      <c r="AF1049" s="10">
        <v>0.32200000000000001</v>
      </c>
      <c r="AG1049" s="9">
        <v>188</v>
      </c>
      <c r="AH1049" s="9">
        <v>155.33000000000001</v>
      </c>
      <c r="AI1049" s="9">
        <v>11.73</v>
      </c>
      <c r="AJ1049" s="9">
        <v>14.198</v>
      </c>
      <c r="AK1049" s="9">
        <v>1.2102999999999999</v>
      </c>
      <c r="AL1049" s="10" t="s">
        <v>55</v>
      </c>
      <c r="AM1049" s="10" t="s">
        <v>55</v>
      </c>
      <c r="AN1049" s="10">
        <v>1.4E-2</v>
      </c>
      <c r="AO1049" s="10">
        <v>7.2999999999999995E-2</v>
      </c>
      <c r="AP1049" s="10">
        <v>0.17599999999999999</v>
      </c>
      <c r="AQ1049" s="9">
        <v>2756</v>
      </c>
      <c r="AR1049" s="9">
        <v>0.80800000000000005</v>
      </c>
      <c r="AS1049" s="10">
        <v>0.10299999999999999</v>
      </c>
      <c r="AT1049" s="10">
        <v>0.11799999999999999</v>
      </c>
      <c r="AU1049" s="16">
        <v>0.55309734513274333</v>
      </c>
      <c r="AV1049" s="1" t="str">
        <f t="shared" si="16"/>
        <v>no</v>
      </c>
    </row>
    <row r="1050" spans="1:48" ht="14.25" hidden="1" customHeight="1">
      <c r="A1050" s="7">
        <v>977</v>
      </c>
      <c r="B1050" s="8" t="s">
        <v>1748</v>
      </c>
      <c r="C1050" s="8" t="s">
        <v>1735</v>
      </c>
      <c r="D1050" s="9" t="s">
        <v>50</v>
      </c>
      <c r="E1050" s="9" t="s">
        <v>51</v>
      </c>
      <c r="F1050" s="9" t="s">
        <v>128</v>
      </c>
      <c r="G1050" s="9">
        <v>1130</v>
      </c>
      <c r="H1050" s="10">
        <v>0.82599999999999996</v>
      </c>
      <c r="I1050" s="10">
        <v>0.80800000000000005</v>
      </c>
      <c r="J1050" s="10">
        <v>0.66500000000000004</v>
      </c>
      <c r="K1050" s="10">
        <v>0.91400000000000003</v>
      </c>
      <c r="L1050" s="10">
        <v>0.05</v>
      </c>
      <c r="M1050" s="10">
        <v>0.14899999999999999</v>
      </c>
      <c r="N1050" s="10">
        <v>0.91</v>
      </c>
      <c r="O1050" s="9">
        <v>20194.310000000001</v>
      </c>
      <c r="P1050" s="9">
        <v>729</v>
      </c>
      <c r="Q1050" s="9">
        <v>38</v>
      </c>
      <c r="R1050" s="9">
        <v>4360</v>
      </c>
      <c r="S1050" s="9">
        <v>13518</v>
      </c>
      <c r="T1050" s="9" t="s">
        <v>120</v>
      </c>
      <c r="U1050" s="9" t="s">
        <v>1749</v>
      </c>
      <c r="V1050" s="9">
        <v>8931</v>
      </c>
      <c r="W1050" s="11">
        <v>80656</v>
      </c>
      <c r="X1050" s="11">
        <v>91674</v>
      </c>
      <c r="Y1050" s="11">
        <v>73071</v>
      </c>
      <c r="Z1050" s="11">
        <v>66411</v>
      </c>
      <c r="AA1050" s="11">
        <v>10018</v>
      </c>
      <c r="AB1050" s="11">
        <v>25152</v>
      </c>
      <c r="AC1050" s="9" t="s">
        <v>373</v>
      </c>
      <c r="AD1050" s="10">
        <v>0.80100000000000005</v>
      </c>
      <c r="AE1050" s="10">
        <v>0.15</v>
      </c>
      <c r="AF1050" s="10">
        <v>0.14599999999999999</v>
      </c>
      <c r="AG1050" s="9">
        <v>1142.67</v>
      </c>
      <c r="AH1050" s="9">
        <v>1718.67</v>
      </c>
      <c r="AI1050" s="9">
        <v>17.670000000000002</v>
      </c>
      <c r="AJ1050" s="9">
        <v>11.75</v>
      </c>
      <c r="AK1050" s="9">
        <v>0.66486000000000001</v>
      </c>
      <c r="AL1050" s="9">
        <v>1.4999999999999999E-2</v>
      </c>
      <c r="AM1050" s="9">
        <v>0.56799999999999995</v>
      </c>
      <c r="AN1050" s="10">
        <v>2.8000000000000001E-2</v>
      </c>
      <c r="AO1050" s="10">
        <v>0.182</v>
      </c>
      <c r="AP1050" s="10">
        <v>0.36299999999999999</v>
      </c>
      <c r="AQ1050" s="9">
        <v>21227</v>
      </c>
      <c r="AR1050" s="9">
        <v>0.47299999999999998</v>
      </c>
      <c r="AS1050" s="10">
        <v>0.18099999999999999</v>
      </c>
      <c r="AT1050" s="10">
        <v>2.5000000000000001E-2</v>
      </c>
      <c r="AU1050" s="16">
        <v>0.67888662593346916</v>
      </c>
      <c r="AV1050" s="1" t="str">
        <f t="shared" si="16"/>
        <v>yes</v>
      </c>
    </row>
    <row r="1051" spans="1:48" ht="14.25" hidden="1" customHeight="1">
      <c r="A1051" s="7">
        <v>45</v>
      </c>
      <c r="B1051" s="8" t="s">
        <v>206</v>
      </c>
      <c r="C1051" s="8" t="s">
        <v>199</v>
      </c>
      <c r="D1051" s="9" t="s">
        <v>50</v>
      </c>
      <c r="E1051" s="9" t="s">
        <v>51</v>
      </c>
      <c r="F1051" s="9" t="s">
        <v>128</v>
      </c>
      <c r="G1051" s="9">
        <v>1235</v>
      </c>
      <c r="H1051" s="10">
        <v>0.75800000000000001</v>
      </c>
      <c r="I1051" s="10">
        <v>0.71899999999999997</v>
      </c>
      <c r="J1051" s="10">
        <v>0.40200000000000002</v>
      </c>
      <c r="K1051" s="10">
        <v>0.95699999999999996</v>
      </c>
      <c r="L1051" s="10">
        <v>3.5999999999999997E-2</v>
      </c>
      <c r="M1051" s="10">
        <v>0.14699999999999999</v>
      </c>
      <c r="N1051" s="10">
        <v>0.93</v>
      </c>
      <c r="O1051" s="9">
        <v>20360.54</v>
      </c>
      <c r="P1051" s="9">
        <v>443</v>
      </c>
      <c r="Q1051" s="9" t="s">
        <v>55</v>
      </c>
      <c r="R1051" s="9">
        <v>5248</v>
      </c>
      <c r="S1051" s="11">
        <v>13428</v>
      </c>
      <c r="T1051" s="9" t="s">
        <v>207</v>
      </c>
      <c r="U1051" s="9" t="s">
        <v>208</v>
      </c>
      <c r="V1051" s="11">
        <v>9298</v>
      </c>
      <c r="W1051" s="11">
        <v>88329</v>
      </c>
      <c r="X1051" s="11">
        <v>97119</v>
      </c>
      <c r="Y1051" s="11">
        <v>81909</v>
      </c>
      <c r="Z1051" s="11">
        <v>74070</v>
      </c>
      <c r="AA1051" s="11">
        <v>9001</v>
      </c>
      <c r="AB1051" s="11">
        <v>20161</v>
      </c>
      <c r="AC1051" s="9" t="s">
        <v>209</v>
      </c>
      <c r="AD1051" s="10">
        <v>0.71499999999999997</v>
      </c>
      <c r="AE1051" s="10">
        <v>0.13</v>
      </c>
      <c r="AF1051" s="10">
        <v>0.19400000000000001</v>
      </c>
      <c r="AG1051" s="9">
        <v>951.33</v>
      </c>
      <c r="AH1051" s="9">
        <v>1262.33</v>
      </c>
      <c r="AI1051" s="9">
        <v>21.4</v>
      </c>
      <c r="AJ1051" s="9">
        <v>16.129000000000001</v>
      </c>
      <c r="AK1051" s="9">
        <v>0.75363000000000002</v>
      </c>
      <c r="AL1051" s="10">
        <v>7.0000000000000001E-3</v>
      </c>
      <c r="AM1051" s="10">
        <v>0.50800000000000001</v>
      </c>
      <c r="AN1051" s="10">
        <v>2.3E-2</v>
      </c>
      <c r="AO1051" s="10">
        <v>0.35599999999999998</v>
      </c>
      <c r="AP1051" s="10">
        <v>0.61099999999999999</v>
      </c>
      <c r="AQ1051" s="9">
        <v>20944</v>
      </c>
      <c r="AR1051" s="9">
        <v>0.47399999999999998</v>
      </c>
      <c r="AS1051" s="10">
        <v>0.255</v>
      </c>
      <c r="AT1051" s="10">
        <v>4.2000000000000003E-2</v>
      </c>
      <c r="AU1051" s="16">
        <v>0.67842605156037994</v>
      </c>
      <c r="AV1051" s="1" t="str">
        <f t="shared" si="16"/>
        <v>yes</v>
      </c>
    </row>
    <row r="1052" spans="1:48" ht="14.25" hidden="1" customHeight="1">
      <c r="A1052" s="7">
        <v>1048</v>
      </c>
      <c r="B1052" s="8" t="s">
        <v>1834</v>
      </c>
      <c r="C1052" s="8" t="s">
        <v>1813</v>
      </c>
      <c r="D1052" s="9" t="s">
        <v>58</v>
      </c>
      <c r="E1052" s="9" t="s">
        <v>51</v>
      </c>
      <c r="F1052" s="9" t="s">
        <v>379</v>
      </c>
      <c r="G1052" s="9">
        <v>1070</v>
      </c>
      <c r="H1052" s="10">
        <v>0.45700000000000002</v>
      </c>
      <c r="I1052" s="10">
        <v>0.41599999999999998</v>
      </c>
      <c r="J1052" s="10">
        <v>0.23899999999999999</v>
      </c>
      <c r="K1052" s="10">
        <v>0.96299999999999997</v>
      </c>
      <c r="L1052" s="10">
        <v>0.38400000000000001</v>
      </c>
      <c r="M1052" s="10">
        <v>0.67300000000000004</v>
      </c>
      <c r="N1052" s="10">
        <v>0.75</v>
      </c>
      <c r="O1052" s="9">
        <v>5165.49</v>
      </c>
      <c r="P1052" s="9">
        <v>63</v>
      </c>
      <c r="Q1052" s="9" t="s">
        <v>55</v>
      </c>
      <c r="R1052" s="9">
        <v>1419</v>
      </c>
      <c r="S1052" s="9">
        <v>8620</v>
      </c>
      <c r="T1052" s="9" t="s">
        <v>1041</v>
      </c>
      <c r="U1052" s="9" t="s">
        <v>1413</v>
      </c>
      <c r="V1052" s="9">
        <v>6080</v>
      </c>
      <c r="W1052" s="9">
        <v>62957</v>
      </c>
      <c r="X1052" s="9">
        <v>71676</v>
      </c>
      <c r="Y1052" s="9">
        <v>60939</v>
      </c>
      <c r="Z1052" s="9">
        <v>59607</v>
      </c>
      <c r="AA1052" s="11">
        <v>7824</v>
      </c>
      <c r="AB1052" s="11">
        <v>15397</v>
      </c>
      <c r="AC1052" s="9" t="s">
        <v>265</v>
      </c>
      <c r="AD1052" s="10">
        <v>0.32200000000000001</v>
      </c>
      <c r="AE1052" s="10">
        <v>0.32</v>
      </c>
      <c r="AF1052" s="10">
        <v>0.29699999999999999</v>
      </c>
      <c r="AG1052" s="9">
        <v>213.33</v>
      </c>
      <c r="AH1052" s="9">
        <v>325.33</v>
      </c>
      <c r="AI1052" s="9">
        <v>24.21</v>
      </c>
      <c r="AJ1052" s="9">
        <v>15.878</v>
      </c>
      <c r="AK1052" s="9">
        <v>0.65573999999999999</v>
      </c>
      <c r="AL1052" s="9">
        <v>1.6E-2</v>
      </c>
      <c r="AM1052" s="9">
        <v>0.40200000000000002</v>
      </c>
      <c r="AN1052" s="10">
        <v>1.6E-2</v>
      </c>
      <c r="AO1052" s="10">
        <v>0.122</v>
      </c>
      <c r="AP1052" s="10">
        <v>0.17599999999999999</v>
      </c>
      <c r="AQ1052" s="9">
        <v>6784</v>
      </c>
      <c r="AR1052" s="9">
        <v>0.39700000000000002</v>
      </c>
      <c r="AS1052" s="9">
        <v>5.2999999999999999E-2</v>
      </c>
      <c r="AT1052" s="10">
        <v>0.13500000000000001</v>
      </c>
      <c r="AU1052" s="16">
        <v>0.71581961345740874</v>
      </c>
      <c r="AV1052" s="1" t="str">
        <f t="shared" si="16"/>
        <v>yes</v>
      </c>
    </row>
    <row r="1053" spans="1:48" ht="14.25" hidden="1" customHeight="1">
      <c r="A1053" s="7">
        <v>49</v>
      </c>
      <c r="B1053" s="8" t="s">
        <v>223</v>
      </c>
      <c r="C1053" s="8" t="s">
        <v>199</v>
      </c>
      <c r="D1053" s="9" t="s">
        <v>50</v>
      </c>
      <c r="E1053" s="9" t="s">
        <v>51</v>
      </c>
      <c r="F1053" s="9" t="s">
        <v>128</v>
      </c>
      <c r="G1053" s="9">
        <v>1060</v>
      </c>
      <c r="H1053" s="10">
        <v>0.629</v>
      </c>
      <c r="I1053" s="10">
        <v>0.435</v>
      </c>
      <c r="J1053" s="10">
        <v>0.14699999999999999</v>
      </c>
      <c r="K1053" s="10">
        <v>0.93400000000000005</v>
      </c>
      <c r="L1053" s="10">
        <v>0.115</v>
      </c>
      <c r="M1053" s="10">
        <v>0.48499999999999999</v>
      </c>
      <c r="N1053" s="10">
        <v>0.89</v>
      </c>
      <c r="O1053" s="9">
        <v>21614.21</v>
      </c>
      <c r="P1053" s="9">
        <v>425</v>
      </c>
      <c r="Q1053" s="9" t="s">
        <v>55</v>
      </c>
      <c r="R1053" s="9">
        <v>4229</v>
      </c>
      <c r="S1053" s="11">
        <v>9894</v>
      </c>
      <c r="T1053" s="9" t="s">
        <v>224</v>
      </c>
      <c r="U1053" s="9" t="s">
        <v>225</v>
      </c>
      <c r="V1053" s="11">
        <v>6822</v>
      </c>
      <c r="W1053" s="11">
        <v>89665</v>
      </c>
      <c r="X1053" s="11">
        <v>99918</v>
      </c>
      <c r="Y1053" s="11">
        <v>83115</v>
      </c>
      <c r="Z1053" s="11">
        <v>75060</v>
      </c>
      <c r="AA1053" s="11">
        <v>7016</v>
      </c>
      <c r="AB1053" s="11">
        <v>18176</v>
      </c>
      <c r="AC1053" s="9" t="s">
        <v>226</v>
      </c>
      <c r="AD1053" s="10">
        <v>0.60599999999999998</v>
      </c>
      <c r="AE1053" s="10">
        <v>0.43</v>
      </c>
      <c r="AF1053" s="10">
        <v>0.46200000000000002</v>
      </c>
      <c r="AG1053" s="9">
        <v>790.33</v>
      </c>
      <c r="AH1053" s="9">
        <v>1004.33</v>
      </c>
      <c r="AI1053" s="9">
        <v>27.35</v>
      </c>
      <c r="AJ1053" s="9">
        <v>21.521000000000001</v>
      </c>
      <c r="AK1053" s="9">
        <v>0.78691999999999995</v>
      </c>
      <c r="AL1053" s="10">
        <v>5.0000000000000001E-3</v>
      </c>
      <c r="AM1053" s="10">
        <v>0.48199999999999998</v>
      </c>
      <c r="AN1053" s="10">
        <v>5.7000000000000002E-2</v>
      </c>
      <c r="AO1053" s="10">
        <v>0.70199999999999996</v>
      </c>
      <c r="AP1053" s="10">
        <v>0.61099999999999999</v>
      </c>
      <c r="AQ1053" s="9">
        <v>23717</v>
      </c>
      <c r="AR1053" s="9">
        <v>0.59399999999999997</v>
      </c>
      <c r="AS1053" s="9" t="s">
        <v>227</v>
      </c>
      <c r="AT1053" s="10">
        <v>2.1999999999999999E-2</v>
      </c>
      <c r="AU1053" s="16">
        <v>0.62735257214554574</v>
      </c>
      <c r="AV1053" s="1" t="str">
        <f t="shared" si="16"/>
        <v>yes</v>
      </c>
    </row>
    <row r="1054" spans="1:48" ht="14.25" hidden="1" customHeight="1">
      <c r="A1054" s="7">
        <v>427</v>
      </c>
      <c r="B1054" s="8" t="s">
        <v>935</v>
      </c>
      <c r="C1054" s="8" t="s">
        <v>917</v>
      </c>
      <c r="D1054" s="9" t="s">
        <v>50</v>
      </c>
      <c r="E1054" s="9" t="s">
        <v>51</v>
      </c>
      <c r="F1054" s="9" t="s">
        <v>128</v>
      </c>
      <c r="G1054" s="9">
        <v>1085</v>
      </c>
      <c r="H1054" s="10">
        <v>0.66600000000000004</v>
      </c>
      <c r="I1054" s="10">
        <v>0.6</v>
      </c>
      <c r="J1054" s="10">
        <v>0.36699999999999999</v>
      </c>
      <c r="K1054" s="10">
        <v>0.86799999999999999</v>
      </c>
      <c r="L1054" s="10">
        <v>0.11799999999999999</v>
      </c>
      <c r="M1054" s="10">
        <v>0.314</v>
      </c>
      <c r="N1054" s="10">
        <v>0.84</v>
      </c>
      <c r="O1054" s="9">
        <v>22533.19</v>
      </c>
      <c r="P1054" s="9">
        <v>1004</v>
      </c>
      <c r="Q1054" s="9">
        <v>64</v>
      </c>
      <c r="R1054" s="9">
        <v>4993</v>
      </c>
      <c r="S1054" s="11">
        <v>13396</v>
      </c>
      <c r="T1054" s="9" t="s">
        <v>120</v>
      </c>
      <c r="U1054" s="9" t="s">
        <v>925</v>
      </c>
      <c r="V1054" s="11">
        <v>8347</v>
      </c>
      <c r="W1054" s="11">
        <v>86233</v>
      </c>
      <c r="X1054" s="11">
        <v>101034</v>
      </c>
      <c r="Y1054" s="11">
        <v>80622</v>
      </c>
      <c r="Z1054" s="11">
        <v>68094</v>
      </c>
      <c r="AA1054" s="11">
        <v>11363</v>
      </c>
      <c r="AB1054" s="11">
        <v>16044</v>
      </c>
      <c r="AC1054" s="9" t="s">
        <v>888</v>
      </c>
      <c r="AD1054" s="10">
        <v>0.55700000000000005</v>
      </c>
      <c r="AE1054" s="10">
        <v>0.3</v>
      </c>
      <c r="AF1054" s="10">
        <v>0.34699999999999998</v>
      </c>
      <c r="AG1054" s="9">
        <v>1311</v>
      </c>
      <c r="AH1054" s="9">
        <v>1245.67</v>
      </c>
      <c r="AI1054" s="9">
        <v>17.190000000000001</v>
      </c>
      <c r="AJ1054" s="9">
        <v>18.088999999999999</v>
      </c>
      <c r="AK1054" s="9">
        <v>1.0524500000000001</v>
      </c>
      <c r="AL1054" s="10">
        <v>2.3E-2</v>
      </c>
      <c r="AM1054" s="10">
        <v>0.497</v>
      </c>
      <c r="AN1054" s="10">
        <v>1.7000000000000001E-2</v>
      </c>
      <c r="AO1054" s="10">
        <v>0.154</v>
      </c>
      <c r="AP1054" s="10">
        <v>0.24</v>
      </c>
      <c r="AQ1054" s="9">
        <v>25325</v>
      </c>
      <c r="AR1054" s="9">
        <v>0.56799999999999995</v>
      </c>
      <c r="AS1054" s="10">
        <v>8.5999999999999993E-2</v>
      </c>
      <c r="AT1054" s="10">
        <v>0.108</v>
      </c>
      <c r="AU1054" s="16">
        <v>0.63775510204081631</v>
      </c>
      <c r="AV1054" s="1" t="str">
        <f t="shared" si="16"/>
        <v>yes</v>
      </c>
    </row>
    <row r="1055" spans="1:48" ht="14.25" hidden="1" customHeight="1">
      <c r="A1055" s="7">
        <v>1051</v>
      </c>
      <c r="B1055" s="8" t="s">
        <v>1838</v>
      </c>
      <c r="C1055" s="8" t="s">
        <v>1813</v>
      </c>
      <c r="D1055" s="9" t="s">
        <v>91</v>
      </c>
      <c r="E1055" s="9" t="s">
        <v>51</v>
      </c>
      <c r="F1055" s="9" t="s">
        <v>363</v>
      </c>
      <c r="G1055" s="9">
        <v>950</v>
      </c>
      <c r="H1055" s="10">
        <v>0.33100000000000002</v>
      </c>
      <c r="I1055" s="10">
        <v>0.27300000000000002</v>
      </c>
      <c r="J1055" s="10">
        <v>0.112</v>
      </c>
      <c r="K1055" s="10">
        <v>0.96799999999999997</v>
      </c>
      <c r="L1055" s="10">
        <v>0.23300000000000001</v>
      </c>
      <c r="M1055" s="10">
        <v>0.46700000000000003</v>
      </c>
      <c r="N1055" s="10">
        <v>0.74</v>
      </c>
      <c r="O1055" s="9">
        <v>3744.52</v>
      </c>
      <c r="P1055" s="9">
        <v>51</v>
      </c>
      <c r="Q1055" s="9" t="s">
        <v>55</v>
      </c>
      <c r="R1055" s="9">
        <v>751</v>
      </c>
      <c r="S1055" s="11">
        <v>10814</v>
      </c>
      <c r="T1055" s="9" t="s">
        <v>239</v>
      </c>
      <c r="U1055" s="9" t="s">
        <v>1005</v>
      </c>
      <c r="V1055" s="11">
        <v>5970</v>
      </c>
      <c r="W1055" s="11">
        <v>63246</v>
      </c>
      <c r="X1055" s="11">
        <v>72144</v>
      </c>
      <c r="Y1055" s="11">
        <v>63810</v>
      </c>
      <c r="Z1055" s="11">
        <v>55476</v>
      </c>
      <c r="AA1055" s="11">
        <v>7341</v>
      </c>
      <c r="AB1055" s="11">
        <v>15330</v>
      </c>
      <c r="AC1055" s="9" t="s">
        <v>671</v>
      </c>
      <c r="AD1055" s="10">
        <v>0.27400000000000002</v>
      </c>
      <c r="AE1055" s="10">
        <v>0.42</v>
      </c>
      <c r="AF1055" s="10">
        <v>0.43099999999999999</v>
      </c>
      <c r="AG1055" s="9">
        <v>177.67</v>
      </c>
      <c r="AH1055" s="9">
        <v>243.33</v>
      </c>
      <c r="AI1055" s="9">
        <v>21.08</v>
      </c>
      <c r="AJ1055" s="9">
        <v>15.388</v>
      </c>
      <c r="AK1055" s="9">
        <v>0.73014000000000001</v>
      </c>
      <c r="AL1055" s="10">
        <v>4.0000000000000001E-3</v>
      </c>
      <c r="AM1055" s="10">
        <v>0.36899999999999999</v>
      </c>
      <c r="AN1055" s="10">
        <v>2.3E-2</v>
      </c>
      <c r="AO1055" s="10">
        <v>0.28999999999999998</v>
      </c>
      <c r="AP1055" s="10">
        <v>0.17599999999999999</v>
      </c>
      <c r="AQ1055" s="9">
        <v>4412</v>
      </c>
      <c r="AR1055" s="9">
        <v>0.61</v>
      </c>
      <c r="AS1055" s="10" t="s">
        <v>1839</v>
      </c>
      <c r="AT1055" s="10">
        <v>5.7000000000000002E-2</v>
      </c>
      <c r="AU1055" s="16">
        <v>0.62111801242236031</v>
      </c>
      <c r="AV1055" s="1" t="str">
        <f t="shared" si="16"/>
        <v>no</v>
      </c>
    </row>
    <row r="1056" spans="1:48" ht="14.25" hidden="1" customHeight="1">
      <c r="A1056" s="7">
        <v>1052</v>
      </c>
      <c r="B1056" s="8" t="s">
        <v>1840</v>
      </c>
      <c r="C1056" s="8" t="s">
        <v>1813</v>
      </c>
      <c r="D1056" s="9" t="s">
        <v>69</v>
      </c>
      <c r="E1056" s="9" t="s">
        <v>151</v>
      </c>
      <c r="F1056" s="9" t="s">
        <v>977</v>
      </c>
      <c r="G1056" s="9" t="s">
        <v>55</v>
      </c>
      <c r="H1056" s="10">
        <v>0.36599999999999999</v>
      </c>
      <c r="I1056" s="10">
        <v>0.36599999999999999</v>
      </c>
      <c r="J1056" s="10">
        <v>0.20799999999999999</v>
      </c>
      <c r="K1056" s="10">
        <v>0.871</v>
      </c>
      <c r="L1056" s="10">
        <v>0.56399999999999995</v>
      </c>
      <c r="M1056" s="10">
        <v>0.64900000000000002</v>
      </c>
      <c r="N1056" s="10">
        <v>0.39</v>
      </c>
      <c r="O1056" s="9">
        <v>1850.85</v>
      </c>
      <c r="P1056" s="9">
        <v>95</v>
      </c>
      <c r="Q1056" s="9" t="s">
        <v>55</v>
      </c>
      <c r="R1056" s="9">
        <v>276</v>
      </c>
      <c r="S1056" s="11" t="s">
        <v>55</v>
      </c>
      <c r="T1056" s="9" t="s">
        <v>55</v>
      </c>
      <c r="U1056" s="9" t="s">
        <v>55</v>
      </c>
      <c r="V1056" s="11" t="s">
        <v>55</v>
      </c>
      <c r="W1056" s="11">
        <v>74312</v>
      </c>
      <c r="X1056" s="11">
        <v>76770</v>
      </c>
      <c r="Y1056" s="11">
        <v>48915</v>
      </c>
      <c r="Z1056" s="11">
        <v>41346</v>
      </c>
      <c r="AA1056" s="11">
        <v>13090</v>
      </c>
      <c r="AB1056" s="11">
        <v>13090</v>
      </c>
      <c r="AC1056" s="9" t="s">
        <v>55</v>
      </c>
      <c r="AD1056" s="10">
        <v>0.34799999999999998</v>
      </c>
      <c r="AE1056" s="10">
        <v>0.88</v>
      </c>
      <c r="AF1056" s="10">
        <v>0.745</v>
      </c>
      <c r="AG1056" s="9">
        <v>158</v>
      </c>
      <c r="AH1056" s="9">
        <v>238.33</v>
      </c>
      <c r="AI1056" s="9">
        <v>11.71</v>
      </c>
      <c r="AJ1056" s="9">
        <v>7.766</v>
      </c>
      <c r="AK1056" s="9">
        <v>0.66293999999999997</v>
      </c>
      <c r="AL1056" s="10" t="s">
        <v>55</v>
      </c>
      <c r="AM1056" s="10" t="s">
        <v>55</v>
      </c>
      <c r="AN1056" s="10">
        <v>2E-3</v>
      </c>
      <c r="AO1056" s="10">
        <v>0.35499999999999998</v>
      </c>
      <c r="AP1056" s="10">
        <v>0.17599999999999999</v>
      </c>
      <c r="AQ1056" s="9">
        <v>2753</v>
      </c>
      <c r="AR1056" s="9" t="s">
        <v>55</v>
      </c>
      <c r="AS1056" s="10" t="s">
        <v>1799</v>
      </c>
      <c r="AT1056" s="10">
        <v>1.9E-2</v>
      </c>
      <c r="AU1056" s="16" t="s">
        <v>2055</v>
      </c>
      <c r="AV1056" s="1" t="str">
        <f t="shared" si="16"/>
        <v>no</v>
      </c>
    </row>
    <row r="1057" spans="1:48" ht="14.25" hidden="1" customHeight="1">
      <c r="A1057" s="7">
        <v>953</v>
      </c>
      <c r="B1057" s="8" t="s">
        <v>1710</v>
      </c>
      <c r="C1057" s="8" t="s">
        <v>1703</v>
      </c>
      <c r="D1057" s="9" t="s">
        <v>58</v>
      </c>
      <c r="E1057" s="9" t="s">
        <v>51</v>
      </c>
      <c r="F1057" s="9" t="s">
        <v>379</v>
      </c>
      <c r="G1057" s="9" t="s">
        <v>55</v>
      </c>
      <c r="H1057" s="10">
        <v>0.27800000000000002</v>
      </c>
      <c r="I1057" s="10">
        <v>0.17599999999999999</v>
      </c>
      <c r="J1057" s="10">
        <v>0.10299999999999999</v>
      </c>
      <c r="K1057" s="10">
        <v>0.99399999999999999</v>
      </c>
      <c r="L1057" s="10">
        <v>0.48</v>
      </c>
      <c r="M1057" s="10">
        <v>0.52800000000000002</v>
      </c>
      <c r="N1057" s="10">
        <v>0.63</v>
      </c>
      <c r="O1057" s="9">
        <v>23663.45</v>
      </c>
      <c r="P1057" s="9">
        <v>58</v>
      </c>
      <c r="Q1057" s="9" t="s">
        <v>55</v>
      </c>
      <c r="R1057" s="9">
        <v>2915</v>
      </c>
      <c r="S1057" s="9">
        <v>9043</v>
      </c>
      <c r="T1057" s="9" t="s">
        <v>1711</v>
      </c>
      <c r="U1057" s="9" t="s">
        <v>620</v>
      </c>
      <c r="V1057" s="9">
        <v>5235</v>
      </c>
      <c r="W1057" s="11">
        <v>70089</v>
      </c>
      <c r="X1057" s="11">
        <v>81936</v>
      </c>
      <c r="Y1057" s="11">
        <v>69354</v>
      </c>
      <c r="Z1057" s="11">
        <v>62856</v>
      </c>
      <c r="AA1057" s="11">
        <v>5386</v>
      </c>
      <c r="AB1057" s="11">
        <v>15202</v>
      </c>
      <c r="AC1057" s="9" t="s">
        <v>177</v>
      </c>
      <c r="AD1057" s="10">
        <v>0.21299999999999999</v>
      </c>
      <c r="AE1057" s="10">
        <v>0.36</v>
      </c>
      <c r="AF1057" s="10">
        <v>0.36299999999999999</v>
      </c>
      <c r="AG1057" s="9">
        <v>994.67</v>
      </c>
      <c r="AH1057" s="9">
        <v>1158.33</v>
      </c>
      <c r="AI1057" s="9">
        <v>23.79</v>
      </c>
      <c r="AJ1057" s="9">
        <v>20.428999999999998</v>
      </c>
      <c r="AK1057" s="9">
        <v>0.85870999999999997</v>
      </c>
      <c r="AL1057" s="9">
        <v>1E-3</v>
      </c>
      <c r="AM1057" s="9">
        <v>0.47099999999999997</v>
      </c>
      <c r="AN1057" s="10">
        <v>2.3E-2</v>
      </c>
      <c r="AO1057" s="10">
        <v>0.157</v>
      </c>
      <c r="AP1057" s="10">
        <v>0.20399999999999999</v>
      </c>
      <c r="AQ1057" s="9">
        <v>33211</v>
      </c>
      <c r="AR1057" s="9">
        <v>0.90200000000000002</v>
      </c>
      <c r="AS1057" s="10">
        <v>4.5999999999999999E-2</v>
      </c>
      <c r="AT1057" s="10">
        <v>6.5000000000000002E-2</v>
      </c>
      <c r="AU1057" s="16">
        <v>0.52576235541535232</v>
      </c>
      <c r="AV1057" s="1" t="str">
        <f t="shared" si="16"/>
        <v>yes</v>
      </c>
    </row>
    <row r="1058" spans="1:48" ht="14.25" hidden="1" customHeight="1">
      <c r="A1058" s="7">
        <v>1054</v>
      </c>
      <c r="B1058" s="8" t="s">
        <v>1842</v>
      </c>
      <c r="C1058" s="8" t="s">
        <v>1813</v>
      </c>
      <c r="D1058" s="9" t="s">
        <v>50</v>
      </c>
      <c r="E1058" s="9" t="s">
        <v>51</v>
      </c>
      <c r="F1058" s="9" t="s">
        <v>171</v>
      </c>
      <c r="G1058" s="9">
        <v>1070</v>
      </c>
      <c r="H1058" s="10">
        <v>0.54</v>
      </c>
      <c r="I1058" s="10">
        <v>0.45600000000000002</v>
      </c>
      <c r="J1058" s="10">
        <v>0.19900000000000001</v>
      </c>
      <c r="K1058" s="10">
        <v>0.89200000000000002</v>
      </c>
      <c r="L1058" s="10">
        <v>0.109</v>
      </c>
      <c r="M1058" s="10">
        <v>0.25600000000000001</v>
      </c>
      <c r="N1058" s="10">
        <v>0.75</v>
      </c>
      <c r="O1058" s="9">
        <v>7864.98</v>
      </c>
      <c r="P1058" s="9">
        <v>188</v>
      </c>
      <c r="Q1058" s="9" t="s">
        <v>55</v>
      </c>
      <c r="R1058" s="9">
        <v>1485</v>
      </c>
      <c r="S1058" s="11">
        <v>8971</v>
      </c>
      <c r="T1058" s="9" t="s">
        <v>232</v>
      </c>
      <c r="U1058" s="9" t="s">
        <v>1649</v>
      </c>
      <c r="V1058" s="11">
        <v>5963</v>
      </c>
      <c r="W1058" s="11">
        <v>64347</v>
      </c>
      <c r="X1058" s="11">
        <v>71397</v>
      </c>
      <c r="Y1058" s="11">
        <v>59517</v>
      </c>
      <c r="Z1058" s="11">
        <v>57420</v>
      </c>
      <c r="AA1058" s="11">
        <v>7488</v>
      </c>
      <c r="AB1058" s="11">
        <v>15338</v>
      </c>
      <c r="AC1058" s="9" t="s">
        <v>1005</v>
      </c>
      <c r="AD1058" s="10">
        <v>0.22</v>
      </c>
      <c r="AE1058" s="10">
        <v>0.25</v>
      </c>
      <c r="AF1058" s="10">
        <v>0.27800000000000002</v>
      </c>
      <c r="AG1058" s="9">
        <v>355.33</v>
      </c>
      <c r="AH1058" s="9">
        <v>460.67</v>
      </c>
      <c r="AI1058" s="9">
        <v>22.13</v>
      </c>
      <c r="AJ1058" s="9">
        <v>17.073</v>
      </c>
      <c r="AK1058" s="9">
        <v>0.77134999999999998</v>
      </c>
      <c r="AL1058" s="10">
        <v>1.2999999999999999E-2</v>
      </c>
      <c r="AM1058" s="10">
        <v>0.41599999999999998</v>
      </c>
      <c r="AN1058" s="10">
        <v>2.8000000000000001E-2</v>
      </c>
      <c r="AO1058" s="10">
        <v>8.7999999999999995E-2</v>
      </c>
      <c r="AP1058" s="9">
        <v>0.17599999999999999</v>
      </c>
      <c r="AQ1058" s="9">
        <v>8945</v>
      </c>
      <c r="AR1058" s="9">
        <v>0.46400000000000002</v>
      </c>
      <c r="AS1058" s="9">
        <v>8.7999999999999995E-2</v>
      </c>
      <c r="AT1058" s="10">
        <v>0.32</v>
      </c>
      <c r="AU1058" s="16">
        <v>0.68306010928961747</v>
      </c>
      <c r="AV1058" s="1" t="str">
        <f t="shared" si="16"/>
        <v>yes</v>
      </c>
    </row>
    <row r="1059" spans="1:48" ht="14.25" hidden="1" customHeight="1">
      <c r="A1059" s="7">
        <v>1055</v>
      </c>
      <c r="B1059" s="8" t="s">
        <v>1843</v>
      </c>
      <c r="C1059" s="8" t="s">
        <v>1813</v>
      </c>
      <c r="D1059" s="9" t="s">
        <v>69</v>
      </c>
      <c r="E1059" s="9" t="s">
        <v>51</v>
      </c>
      <c r="F1059" s="9" t="s">
        <v>70</v>
      </c>
      <c r="G1059" s="9">
        <v>1030</v>
      </c>
      <c r="H1059" s="10">
        <v>0.57099999999999995</v>
      </c>
      <c r="I1059" s="9">
        <v>0.51800000000000002</v>
      </c>
      <c r="J1059" s="9">
        <v>0.28799999999999998</v>
      </c>
      <c r="K1059" s="10">
        <v>0.92500000000000004</v>
      </c>
      <c r="L1059" s="10">
        <v>0.10199999999999999</v>
      </c>
      <c r="M1059" s="10">
        <v>0.34599999999999997</v>
      </c>
      <c r="N1059" s="10">
        <v>0.74</v>
      </c>
      <c r="O1059" s="9">
        <v>5422.26</v>
      </c>
      <c r="P1059" s="9">
        <v>161</v>
      </c>
      <c r="Q1059" s="9" t="s">
        <v>55</v>
      </c>
      <c r="R1059" s="9">
        <v>1319</v>
      </c>
      <c r="S1059" s="9">
        <v>9950</v>
      </c>
      <c r="T1059" s="9" t="s">
        <v>1321</v>
      </c>
      <c r="U1059" s="9" t="s">
        <v>1050</v>
      </c>
      <c r="V1059" s="9">
        <v>7317</v>
      </c>
      <c r="W1059" s="9">
        <v>68297</v>
      </c>
      <c r="X1059" s="9">
        <v>72603</v>
      </c>
      <c r="Y1059" s="9">
        <v>65196</v>
      </c>
      <c r="Z1059" s="9">
        <v>58869</v>
      </c>
      <c r="AA1059" s="11">
        <v>7937</v>
      </c>
      <c r="AB1059" s="11">
        <v>15510</v>
      </c>
      <c r="AC1059" s="9" t="s">
        <v>177</v>
      </c>
      <c r="AD1059" s="10">
        <v>0.38600000000000001</v>
      </c>
      <c r="AE1059" s="10">
        <v>0.28999999999999998</v>
      </c>
      <c r="AF1059" s="10">
        <v>0.30099999999999999</v>
      </c>
      <c r="AG1059" s="9">
        <v>260.67</v>
      </c>
      <c r="AH1059" s="9">
        <v>295</v>
      </c>
      <c r="AI1059" s="9">
        <v>20.8</v>
      </c>
      <c r="AJ1059" s="9">
        <v>18.381</v>
      </c>
      <c r="AK1059" s="9">
        <v>0.88361999999999996</v>
      </c>
      <c r="AL1059" s="9">
        <v>1.2E-2</v>
      </c>
      <c r="AM1059" s="9">
        <v>0.46600000000000003</v>
      </c>
      <c r="AN1059" s="10">
        <v>2.7E-2</v>
      </c>
      <c r="AO1059" s="10">
        <v>9.7000000000000003E-2</v>
      </c>
      <c r="AP1059" s="9">
        <v>0.17599999999999999</v>
      </c>
      <c r="AQ1059" s="9">
        <v>5949</v>
      </c>
      <c r="AR1059" s="9">
        <v>0.33400000000000002</v>
      </c>
      <c r="AS1059" s="9">
        <v>7.9000000000000001E-2</v>
      </c>
      <c r="AT1059" s="10">
        <v>0.185</v>
      </c>
      <c r="AU1059" s="16">
        <v>0.74962518740629691</v>
      </c>
      <c r="AV1059" s="1" t="str">
        <f t="shared" si="16"/>
        <v>yes</v>
      </c>
    </row>
    <row r="1060" spans="1:48" ht="14.25" hidden="1" customHeight="1">
      <c r="A1060" s="7">
        <v>56</v>
      </c>
      <c r="B1060" s="8" t="s">
        <v>255</v>
      </c>
      <c r="C1060" s="8" t="s">
        <v>199</v>
      </c>
      <c r="D1060" s="9" t="s">
        <v>50</v>
      </c>
      <c r="E1060" s="9" t="s">
        <v>51</v>
      </c>
      <c r="F1060" s="9" t="s">
        <v>128</v>
      </c>
      <c r="G1060" s="9">
        <v>885</v>
      </c>
      <c r="H1060" s="10">
        <v>0.45300000000000001</v>
      </c>
      <c r="I1060" s="10">
        <v>0.27900000000000003</v>
      </c>
      <c r="J1060" s="10">
        <v>6.8000000000000005E-2</v>
      </c>
      <c r="K1060" s="10">
        <v>0.84699999999999998</v>
      </c>
      <c r="L1060" s="10">
        <v>0.13100000000000001</v>
      </c>
      <c r="M1060" s="10">
        <v>0.46899999999999997</v>
      </c>
      <c r="N1060" s="10">
        <v>0.84</v>
      </c>
      <c r="O1060" s="9">
        <v>24524.11</v>
      </c>
      <c r="P1060" s="9">
        <v>910</v>
      </c>
      <c r="Q1060" s="9">
        <v>7</v>
      </c>
      <c r="R1060" s="9">
        <v>3814</v>
      </c>
      <c r="S1060" s="11">
        <v>8446</v>
      </c>
      <c r="T1060" s="9" t="s">
        <v>256</v>
      </c>
      <c r="U1060" s="9" t="s">
        <v>138</v>
      </c>
      <c r="V1060" s="11">
        <v>5380</v>
      </c>
      <c r="W1060" s="11">
        <v>88584</v>
      </c>
      <c r="X1060" s="11">
        <v>96669</v>
      </c>
      <c r="Y1060" s="11">
        <v>80073</v>
      </c>
      <c r="Z1060" s="11">
        <v>73899</v>
      </c>
      <c r="AA1060" s="11">
        <v>6355</v>
      </c>
      <c r="AB1060" s="11">
        <v>17515</v>
      </c>
      <c r="AC1060" s="9" t="s">
        <v>174</v>
      </c>
      <c r="AD1060" s="10">
        <v>0.45300000000000001</v>
      </c>
      <c r="AE1060" s="10">
        <v>0.73</v>
      </c>
      <c r="AF1060" s="10">
        <v>0.67700000000000005</v>
      </c>
      <c r="AG1060" s="9">
        <v>892</v>
      </c>
      <c r="AH1060" s="9">
        <v>889.33</v>
      </c>
      <c r="AI1060" s="9">
        <v>27.49</v>
      </c>
      <c r="AJ1060" s="9">
        <v>27.576000000000001</v>
      </c>
      <c r="AK1060" s="9">
        <v>1.0029999999999999</v>
      </c>
      <c r="AL1060" s="10">
        <v>8.0000000000000002E-3</v>
      </c>
      <c r="AM1060" s="10">
        <v>0.42099999999999999</v>
      </c>
      <c r="AN1060" s="10">
        <v>8.7999999999999995E-2</v>
      </c>
      <c r="AO1060" s="10">
        <v>0.79600000000000004</v>
      </c>
      <c r="AP1060" s="10">
        <v>0.61099999999999999</v>
      </c>
      <c r="AQ1060" s="9">
        <v>27680</v>
      </c>
      <c r="AR1060" s="9">
        <v>0.81399999999999995</v>
      </c>
      <c r="AS1060" s="9" t="s">
        <v>257</v>
      </c>
      <c r="AT1060" s="10">
        <v>0</v>
      </c>
      <c r="AU1060" s="16">
        <v>0.55126791620727678</v>
      </c>
      <c r="AV1060" s="1" t="str">
        <f t="shared" si="16"/>
        <v>yes</v>
      </c>
    </row>
    <row r="1061" spans="1:48" ht="14.25" hidden="1" customHeight="1">
      <c r="A1061" s="7">
        <v>1057</v>
      </c>
      <c r="B1061" s="8" t="s">
        <v>1845</v>
      </c>
      <c r="C1061" s="8" t="s">
        <v>1846</v>
      </c>
      <c r="D1061" s="9" t="s">
        <v>63</v>
      </c>
      <c r="E1061" s="9" t="s">
        <v>51</v>
      </c>
      <c r="F1061" s="9" t="s">
        <v>64</v>
      </c>
      <c r="G1061" s="9">
        <v>1102.5</v>
      </c>
      <c r="H1061" s="10">
        <v>0.55200000000000005</v>
      </c>
      <c r="I1061" s="10">
        <v>0.48399999999999999</v>
      </c>
      <c r="J1061" s="10">
        <v>0.25700000000000001</v>
      </c>
      <c r="K1061" s="10">
        <v>0.79400000000000004</v>
      </c>
      <c r="L1061" s="10">
        <v>0.16400000000000001</v>
      </c>
      <c r="M1061" s="10">
        <v>0.36199999999999999</v>
      </c>
      <c r="N1061" s="10">
        <v>0.77</v>
      </c>
      <c r="O1061" s="9">
        <v>10994.31</v>
      </c>
      <c r="P1061" s="9">
        <v>492</v>
      </c>
      <c r="Q1061" s="9">
        <v>222</v>
      </c>
      <c r="R1061" s="9">
        <v>2185</v>
      </c>
      <c r="S1061" s="9">
        <v>26361</v>
      </c>
      <c r="T1061" s="9" t="s">
        <v>120</v>
      </c>
      <c r="U1061" s="9" t="s">
        <v>1444</v>
      </c>
      <c r="V1061" s="9">
        <v>14991</v>
      </c>
      <c r="W1061" s="9">
        <v>93997</v>
      </c>
      <c r="X1061" s="9">
        <v>115281</v>
      </c>
      <c r="Y1061" s="9">
        <v>81783</v>
      </c>
      <c r="Z1061" s="9">
        <v>76752</v>
      </c>
      <c r="AA1061" s="11">
        <v>4892</v>
      </c>
      <c r="AB1061" s="11">
        <v>15632</v>
      </c>
      <c r="AC1061" s="9" t="s">
        <v>1847</v>
      </c>
      <c r="AD1061" s="10">
        <v>0.47099999999999997</v>
      </c>
      <c r="AE1061" s="10">
        <v>0.21</v>
      </c>
      <c r="AF1061" s="10">
        <v>0.23200000000000001</v>
      </c>
      <c r="AG1061" s="9">
        <v>1032</v>
      </c>
      <c r="AH1061" s="9">
        <v>2083.67</v>
      </c>
      <c r="AI1061" s="9">
        <v>10.65</v>
      </c>
      <c r="AJ1061" s="9">
        <v>5.2759999999999998</v>
      </c>
      <c r="AK1061" s="9">
        <v>0.49528</v>
      </c>
      <c r="AL1061" s="9">
        <v>0.19900000000000001</v>
      </c>
      <c r="AM1061" s="9">
        <v>0.38400000000000001</v>
      </c>
      <c r="AN1061" s="10">
        <v>6.5000000000000002E-2</v>
      </c>
      <c r="AO1061" s="10">
        <v>0.11899999999999999</v>
      </c>
      <c r="AP1061" s="9">
        <v>0.155</v>
      </c>
      <c r="AQ1061" s="9">
        <v>12648</v>
      </c>
      <c r="AR1061" s="9">
        <v>0.71599999999999997</v>
      </c>
      <c r="AS1061" s="9">
        <v>3.5999999999999997E-2</v>
      </c>
      <c r="AT1061" s="9">
        <v>8.1000000000000003E-2</v>
      </c>
      <c r="AU1061" s="16">
        <v>0.58275058275058278</v>
      </c>
      <c r="AV1061" s="1" t="str">
        <f t="shared" si="16"/>
        <v>yes</v>
      </c>
    </row>
    <row r="1062" spans="1:48" ht="14.25" hidden="1" customHeight="1">
      <c r="A1062" s="7">
        <v>1058</v>
      </c>
      <c r="B1062" s="8" t="s">
        <v>1848</v>
      </c>
      <c r="C1062" s="8" t="s">
        <v>1849</v>
      </c>
      <c r="D1062" s="9" t="s">
        <v>69</v>
      </c>
      <c r="E1062" s="9" t="s">
        <v>51</v>
      </c>
      <c r="F1062" s="9" t="s">
        <v>1850</v>
      </c>
      <c r="G1062" s="9" t="s">
        <v>55</v>
      </c>
      <c r="H1062" s="10">
        <v>0.27100000000000002</v>
      </c>
      <c r="I1062" s="10">
        <v>0.19900000000000001</v>
      </c>
      <c r="J1062" s="9">
        <v>7.9000000000000001E-2</v>
      </c>
      <c r="K1062" s="10">
        <v>0.92600000000000005</v>
      </c>
      <c r="L1062" s="10">
        <v>0.24099999999999999</v>
      </c>
      <c r="M1062" s="10">
        <v>0.26400000000000001</v>
      </c>
      <c r="N1062" s="10">
        <v>0.77</v>
      </c>
      <c r="O1062" s="9">
        <v>3345.34</v>
      </c>
      <c r="P1062" s="9">
        <v>111</v>
      </c>
      <c r="Q1062" s="9" t="s">
        <v>55</v>
      </c>
      <c r="R1062" s="9">
        <v>485</v>
      </c>
      <c r="S1062" s="9">
        <v>13391</v>
      </c>
      <c r="T1062" s="9" t="s">
        <v>1359</v>
      </c>
      <c r="U1062" s="9" t="s">
        <v>177</v>
      </c>
      <c r="V1062" s="9">
        <v>6177</v>
      </c>
      <c r="W1062" s="9">
        <v>73258</v>
      </c>
      <c r="X1062" s="9">
        <v>94545</v>
      </c>
      <c r="Y1062" s="9">
        <v>73215</v>
      </c>
      <c r="Z1062" s="9">
        <v>55755</v>
      </c>
      <c r="AA1062" s="11">
        <v>5338</v>
      </c>
      <c r="AB1062" s="11">
        <v>12058</v>
      </c>
      <c r="AC1062" s="9" t="s">
        <v>1005</v>
      </c>
      <c r="AD1062" s="10">
        <v>0.27400000000000002</v>
      </c>
      <c r="AE1062" s="10">
        <v>0.55000000000000004</v>
      </c>
      <c r="AF1062" s="10">
        <v>0.52500000000000002</v>
      </c>
      <c r="AG1062" s="9">
        <v>228.33</v>
      </c>
      <c r="AH1062" s="9">
        <v>411.33</v>
      </c>
      <c r="AI1062" s="9">
        <v>14.65</v>
      </c>
      <c r="AJ1062" s="9">
        <v>8.1329999999999991</v>
      </c>
      <c r="AK1062" s="9">
        <v>0.55510999999999999</v>
      </c>
      <c r="AL1062" s="9">
        <v>0.123</v>
      </c>
      <c r="AM1062" s="9">
        <v>0.25900000000000001</v>
      </c>
      <c r="AN1062" s="10">
        <v>8.9999999999999993E-3</v>
      </c>
      <c r="AO1062" s="10">
        <v>0.93799999999999994</v>
      </c>
      <c r="AP1062" s="9" t="s">
        <v>55</v>
      </c>
      <c r="AQ1062" s="9">
        <v>3991</v>
      </c>
      <c r="AR1062" s="9">
        <v>0.48299999999999998</v>
      </c>
      <c r="AS1062" s="9" t="s">
        <v>1851</v>
      </c>
      <c r="AT1062" s="9" t="s">
        <v>75</v>
      </c>
      <c r="AU1062" s="16">
        <v>0.67430883344571813</v>
      </c>
      <c r="AV1062" s="1" t="str">
        <f t="shared" si="16"/>
        <v>no</v>
      </c>
    </row>
    <row r="1063" spans="1:48" ht="14.25" hidden="1" customHeight="1">
      <c r="A1063" s="7">
        <v>1059</v>
      </c>
      <c r="B1063" s="8" t="s">
        <v>1852</v>
      </c>
      <c r="C1063" s="8" t="s">
        <v>1853</v>
      </c>
      <c r="D1063" s="9" t="s">
        <v>58</v>
      </c>
      <c r="E1063" s="9" t="s">
        <v>59</v>
      </c>
      <c r="F1063" s="9" t="s">
        <v>1854</v>
      </c>
      <c r="G1063" s="9" t="s">
        <v>55</v>
      </c>
      <c r="H1063" s="10">
        <v>0.35</v>
      </c>
      <c r="I1063" s="10">
        <v>0.28000000000000003</v>
      </c>
      <c r="J1063" s="10">
        <v>5.6000000000000001E-2</v>
      </c>
      <c r="K1063" s="10">
        <v>0.91700000000000004</v>
      </c>
      <c r="L1063" s="10">
        <v>9.7000000000000003E-2</v>
      </c>
      <c r="M1063" s="10">
        <v>0.26</v>
      </c>
      <c r="N1063" s="10">
        <v>0.56000000000000005</v>
      </c>
      <c r="O1063" s="9">
        <v>655.29</v>
      </c>
      <c r="P1063" s="9">
        <v>44</v>
      </c>
      <c r="Q1063" s="9" t="s">
        <v>55</v>
      </c>
      <c r="R1063" s="9">
        <v>102</v>
      </c>
      <c r="S1063" s="9" t="s">
        <v>55</v>
      </c>
      <c r="T1063" s="9" t="s">
        <v>55</v>
      </c>
      <c r="U1063" s="9" t="s">
        <v>55</v>
      </c>
      <c r="V1063" s="9" t="s">
        <v>55</v>
      </c>
      <c r="W1063" s="9">
        <v>33233</v>
      </c>
      <c r="X1063" s="9" t="s">
        <v>55</v>
      </c>
      <c r="Y1063" s="9">
        <v>29124</v>
      </c>
      <c r="Z1063" s="9">
        <v>26226</v>
      </c>
      <c r="AA1063" s="11">
        <v>5811</v>
      </c>
      <c r="AB1063" s="11">
        <v>5811</v>
      </c>
      <c r="AC1063" s="9" t="s">
        <v>55</v>
      </c>
      <c r="AD1063" s="10">
        <v>0.27500000000000002</v>
      </c>
      <c r="AE1063" s="10">
        <v>0.73</v>
      </c>
      <c r="AF1063" s="10">
        <v>0.86199999999999999</v>
      </c>
      <c r="AG1063" s="9">
        <v>27.33</v>
      </c>
      <c r="AH1063" s="9">
        <v>34.67</v>
      </c>
      <c r="AI1063" s="9">
        <v>23.97</v>
      </c>
      <c r="AJ1063" s="9">
        <v>18.902999999999999</v>
      </c>
      <c r="AK1063" s="9">
        <v>0.78846000000000005</v>
      </c>
      <c r="AL1063" s="9" t="s">
        <v>55</v>
      </c>
      <c r="AM1063" s="9" t="s">
        <v>55</v>
      </c>
      <c r="AN1063" s="10">
        <v>0</v>
      </c>
      <c r="AO1063" s="10">
        <v>1</v>
      </c>
      <c r="AP1063" s="9" t="s">
        <v>55</v>
      </c>
      <c r="AQ1063" s="9">
        <v>719</v>
      </c>
      <c r="AR1063" s="9" t="s">
        <v>55</v>
      </c>
      <c r="AS1063" s="9" t="s">
        <v>1855</v>
      </c>
      <c r="AT1063" s="10">
        <v>7.4999999999999997E-2</v>
      </c>
      <c r="AU1063" s="16" t="s">
        <v>2055</v>
      </c>
      <c r="AV1063" s="1" t="str">
        <f t="shared" si="16"/>
        <v>no</v>
      </c>
    </row>
    <row r="1064" spans="1:48" ht="14.25" hidden="1" customHeight="1">
      <c r="A1064" s="7">
        <v>1060</v>
      </c>
      <c r="B1064" s="8" t="s">
        <v>1856</v>
      </c>
      <c r="C1064" s="8" t="s">
        <v>1853</v>
      </c>
      <c r="D1064" s="9" t="s">
        <v>69</v>
      </c>
      <c r="E1064" s="9" t="s">
        <v>59</v>
      </c>
      <c r="F1064" s="9" t="s">
        <v>1854</v>
      </c>
      <c r="G1064" s="9" t="s">
        <v>55</v>
      </c>
      <c r="H1064" s="10">
        <v>0.46</v>
      </c>
      <c r="I1064" s="10">
        <v>1.6E-2</v>
      </c>
      <c r="J1064" s="10">
        <v>8.0000000000000002E-3</v>
      </c>
      <c r="K1064" s="10">
        <v>0.80900000000000005</v>
      </c>
      <c r="L1064" s="10">
        <v>0.224</v>
      </c>
      <c r="M1064" s="10">
        <v>0.436</v>
      </c>
      <c r="N1064" s="10">
        <v>0.65</v>
      </c>
      <c r="O1064" s="9">
        <v>1434.99</v>
      </c>
      <c r="P1064" s="9">
        <v>103</v>
      </c>
      <c r="Q1064" s="9" t="s">
        <v>55</v>
      </c>
      <c r="R1064" s="9">
        <v>202</v>
      </c>
      <c r="S1064" s="9" t="s">
        <v>55</v>
      </c>
      <c r="T1064" s="9" t="s">
        <v>55</v>
      </c>
      <c r="U1064" s="9" t="s">
        <v>55</v>
      </c>
      <c r="V1064" s="9" t="s">
        <v>55</v>
      </c>
      <c r="W1064" s="11">
        <v>33955</v>
      </c>
      <c r="X1064" s="9" t="s">
        <v>55</v>
      </c>
      <c r="Y1064" s="11">
        <v>25938</v>
      </c>
      <c r="Z1064" s="11">
        <v>25227</v>
      </c>
      <c r="AA1064" s="11">
        <v>6220</v>
      </c>
      <c r="AB1064" s="11">
        <v>6220</v>
      </c>
      <c r="AC1064" s="9" t="s">
        <v>55</v>
      </c>
      <c r="AD1064" s="10">
        <v>0.30499999999999999</v>
      </c>
      <c r="AE1064" s="10">
        <v>0.98</v>
      </c>
      <c r="AF1064" s="10">
        <v>0.80900000000000005</v>
      </c>
      <c r="AG1064" s="9">
        <v>34</v>
      </c>
      <c r="AH1064" s="9">
        <v>91.67</v>
      </c>
      <c r="AI1064" s="9">
        <v>42.21</v>
      </c>
      <c r="AJ1064" s="9">
        <v>15.654</v>
      </c>
      <c r="AK1064" s="9">
        <v>0.37091000000000002</v>
      </c>
      <c r="AL1064" s="9" t="s">
        <v>55</v>
      </c>
      <c r="AM1064" s="9" t="s">
        <v>55</v>
      </c>
      <c r="AN1064" s="10">
        <v>0</v>
      </c>
      <c r="AO1064" s="10">
        <v>1</v>
      </c>
      <c r="AP1064" s="9" t="s">
        <v>55</v>
      </c>
      <c r="AQ1064" s="9">
        <v>1727</v>
      </c>
      <c r="AR1064" s="9" t="s">
        <v>55</v>
      </c>
      <c r="AS1064" s="9" t="s">
        <v>1855</v>
      </c>
      <c r="AT1064" s="9">
        <v>0.155</v>
      </c>
      <c r="AU1064" s="16" t="s">
        <v>2055</v>
      </c>
      <c r="AV1064" s="1" t="str">
        <f t="shared" si="16"/>
        <v>no</v>
      </c>
    </row>
    <row r="1065" spans="1:48" ht="14.25" hidden="1" customHeight="1">
      <c r="A1065" s="7">
        <v>1061</v>
      </c>
      <c r="B1065" s="8" t="s">
        <v>1857</v>
      </c>
      <c r="C1065" s="8" t="s">
        <v>1853</v>
      </c>
      <c r="D1065" s="9" t="s">
        <v>58</v>
      </c>
      <c r="E1065" s="9" t="s">
        <v>59</v>
      </c>
      <c r="F1065" s="9" t="s">
        <v>1858</v>
      </c>
      <c r="G1065" s="9" t="s">
        <v>55</v>
      </c>
      <c r="H1065" s="10">
        <v>0.27100000000000002</v>
      </c>
      <c r="I1065" s="10">
        <v>0.13300000000000001</v>
      </c>
      <c r="J1065" s="10">
        <v>2.4E-2</v>
      </c>
      <c r="K1065" s="10">
        <v>0.83599999999999997</v>
      </c>
      <c r="L1065" s="10">
        <v>0.26300000000000001</v>
      </c>
      <c r="M1065" s="10">
        <v>0.32300000000000001</v>
      </c>
      <c r="N1065" s="10">
        <v>0.77</v>
      </c>
      <c r="O1065" s="9">
        <v>1551.83</v>
      </c>
      <c r="P1065" s="9">
        <v>92</v>
      </c>
      <c r="Q1065" s="9" t="s">
        <v>55</v>
      </c>
      <c r="R1065" s="9">
        <v>147</v>
      </c>
      <c r="S1065" s="9" t="s">
        <v>55</v>
      </c>
      <c r="T1065" s="9" t="s">
        <v>55</v>
      </c>
      <c r="U1065" s="9" t="s">
        <v>55</v>
      </c>
      <c r="V1065" s="9" t="s">
        <v>55</v>
      </c>
      <c r="W1065" s="9">
        <v>29302</v>
      </c>
      <c r="X1065" s="9">
        <v>26640</v>
      </c>
      <c r="Y1065" s="9">
        <v>26811</v>
      </c>
      <c r="Z1065" s="9">
        <v>19926</v>
      </c>
      <c r="AA1065" s="11">
        <v>5080</v>
      </c>
      <c r="AB1065" s="11">
        <v>5080</v>
      </c>
      <c r="AC1065" s="9" t="s">
        <v>55</v>
      </c>
      <c r="AD1065" s="10">
        <v>0.24399999999999999</v>
      </c>
      <c r="AE1065" s="10">
        <v>0.94</v>
      </c>
      <c r="AF1065" s="10">
        <v>0.86399999999999999</v>
      </c>
      <c r="AG1065" s="9">
        <v>79</v>
      </c>
      <c r="AH1065" s="9">
        <v>104</v>
      </c>
      <c r="AI1065" s="9">
        <v>19.64</v>
      </c>
      <c r="AJ1065" s="9">
        <v>14.920999999999999</v>
      </c>
      <c r="AK1065" s="9">
        <v>0.75961999999999996</v>
      </c>
      <c r="AL1065" s="9" t="s">
        <v>55</v>
      </c>
      <c r="AM1065" s="9" t="s">
        <v>55</v>
      </c>
      <c r="AN1065" s="10">
        <v>0</v>
      </c>
      <c r="AO1065" s="10">
        <v>1</v>
      </c>
      <c r="AP1065" s="9" t="s">
        <v>55</v>
      </c>
      <c r="AQ1065" s="9">
        <v>1914</v>
      </c>
      <c r="AR1065" s="9" t="s">
        <v>55</v>
      </c>
      <c r="AS1065" s="9" t="s">
        <v>1855</v>
      </c>
      <c r="AT1065" s="10">
        <v>2.7E-2</v>
      </c>
      <c r="AU1065" s="16" t="s">
        <v>2055</v>
      </c>
      <c r="AV1065" s="1" t="str">
        <f t="shared" si="16"/>
        <v>no</v>
      </c>
    </row>
    <row r="1066" spans="1:48" ht="14.25" hidden="1" customHeight="1">
      <c r="A1066" s="7">
        <v>1062</v>
      </c>
      <c r="B1066" s="8" t="s">
        <v>1859</v>
      </c>
      <c r="C1066" s="8" t="s">
        <v>1853</v>
      </c>
      <c r="D1066" s="9" t="s">
        <v>58</v>
      </c>
      <c r="E1066" s="9" t="s">
        <v>59</v>
      </c>
      <c r="F1066" s="9" t="s">
        <v>1854</v>
      </c>
      <c r="G1066" s="9" t="s">
        <v>55</v>
      </c>
      <c r="H1066" s="10">
        <v>0.26300000000000001</v>
      </c>
      <c r="I1066" s="10">
        <v>0.17499999999999999</v>
      </c>
      <c r="J1066" s="10">
        <v>0.05</v>
      </c>
      <c r="K1066" s="10">
        <v>0.64400000000000002</v>
      </c>
      <c r="L1066" s="10">
        <v>0.13500000000000001</v>
      </c>
      <c r="M1066" s="10">
        <v>0.55800000000000005</v>
      </c>
      <c r="N1066" s="10">
        <v>0.75</v>
      </c>
      <c r="O1066" s="9">
        <v>933.45</v>
      </c>
      <c r="P1066" s="9">
        <v>52</v>
      </c>
      <c r="Q1066" s="9" t="s">
        <v>55</v>
      </c>
      <c r="R1066" s="9">
        <v>72</v>
      </c>
      <c r="S1066" s="9" t="s">
        <v>55</v>
      </c>
      <c r="T1066" s="9" t="s">
        <v>55</v>
      </c>
      <c r="U1066" s="9" t="s">
        <v>55</v>
      </c>
      <c r="V1066" s="9" t="s">
        <v>55</v>
      </c>
      <c r="W1066" s="9">
        <v>50948</v>
      </c>
      <c r="X1066" s="9">
        <v>49302</v>
      </c>
      <c r="Y1066" s="9">
        <v>40149</v>
      </c>
      <c r="Z1066" s="9">
        <v>32013</v>
      </c>
      <c r="AA1066" s="11">
        <v>5028</v>
      </c>
      <c r="AB1066" s="11">
        <v>5028</v>
      </c>
      <c r="AC1066" s="9" t="s">
        <v>55</v>
      </c>
      <c r="AD1066" s="10">
        <v>0.26400000000000001</v>
      </c>
      <c r="AE1066" s="10">
        <v>0.92</v>
      </c>
      <c r="AF1066" s="10">
        <v>0.81200000000000006</v>
      </c>
      <c r="AG1066" s="9">
        <v>37.67</v>
      </c>
      <c r="AH1066" s="9">
        <v>34</v>
      </c>
      <c r="AI1066" s="9">
        <v>24.78</v>
      </c>
      <c r="AJ1066" s="9">
        <v>27.454000000000001</v>
      </c>
      <c r="AK1066" s="9">
        <v>1.1078399999999999</v>
      </c>
      <c r="AL1066" s="9" t="s">
        <v>55</v>
      </c>
      <c r="AM1066" s="9" t="s">
        <v>55</v>
      </c>
      <c r="AN1066" s="10">
        <v>0</v>
      </c>
      <c r="AO1066" s="10">
        <v>0.94699999999999995</v>
      </c>
      <c r="AP1066" s="9" t="s">
        <v>55</v>
      </c>
      <c r="AQ1066" s="9">
        <v>1035</v>
      </c>
      <c r="AR1066" s="9" t="s">
        <v>55</v>
      </c>
      <c r="AS1066" s="9" t="s">
        <v>1860</v>
      </c>
      <c r="AT1066" s="10" t="s">
        <v>126</v>
      </c>
      <c r="AU1066" s="16" t="s">
        <v>2055</v>
      </c>
      <c r="AV1066" s="1" t="str">
        <f t="shared" si="16"/>
        <v>no</v>
      </c>
    </row>
    <row r="1067" spans="1:48" ht="14.25" hidden="1" customHeight="1">
      <c r="A1067" s="7">
        <v>1063</v>
      </c>
      <c r="B1067" s="8" t="s">
        <v>1861</v>
      </c>
      <c r="C1067" s="8" t="s">
        <v>1853</v>
      </c>
      <c r="D1067" s="9" t="s">
        <v>150</v>
      </c>
      <c r="E1067" s="9" t="s">
        <v>59</v>
      </c>
      <c r="F1067" s="9" t="s">
        <v>1858</v>
      </c>
      <c r="G1067" s="9" t="s">
        <v>55</v>
      </c>
      <c r="H1067" s="10">
        <v>0.375</v>
      </c>
      <c r="I1067" s="10">
        <v>0.245</v>
      </c>
      <c r="J1067" s="10">
        <v>7.2999999999999995E-2</v>
      </c>
      <c r="K1067" s="10">
        <v>0.71299999999999997</v>
      </c>
      <c r="L1067" s="10">
        <v>0.10100000000000001</v>
      </c>
      <c r="M1067" s="10">
        <v>0.17499999999999999</v>
      </c>
      <c r="N1067" s="10">
        <v>0.86</v>
      </c>
      <c r="O1067" s="9">
        <v>7028.26</v>
      </c>
      <c r="P1067" s="9">
        <v>161</v>
      </c>
      <c r="Q1067" s="9">
        <v>258</v>
      </c>
      <c r="R1067" s="9">
        <v>774</v>
      </c>
      <c r="S1067" s="9" t="s">
        <v>55</v>
      </c>
      <c r="T1067" s="9" t="s">
        <v>55</v>
      </c>
      <c r="U1067" s="9" t="s">
        <v>55</v>
      </c>
      <c r="V1067" s="9" t="s">
        <v>55</v>
      </c>
      <c r="W1067" s="9">
        <v>53109</v>
      </c>
      <c r="X1067" s="9">
        <v>49923</v>
      </c>
      <c r="Y1067" s="9">
        <v>41355</v>
      </c>
      <c r="Z1067" s="9">
        <v>33363</v>
      </c>
      <c r="AA1067" s="11">
        <v>5130</v>
      </c>
      <c r="AB1067" s="11">
        <v>5130</v>
      </c>
      <c r="AC1067" s="9" t="s">
        <v>55</v>
      </c>
      <c r="AD1067" s="10">
        <v>0.36599999999999999</v>
      </c>
      <c r="AE1067" s="10">
        <v>0.91</v>
      </c>
      <c r="AF1067" s="10">
        <v>0.81799999999999995</v>
      </c>
      <c r="AG1067" s="9">
        <v>304.67</v>
      </c>
      <c r="AH1067" s="9">
        <v>430.33</v>
      </c>
      <c r="AI1067" s="9">
        <v>23.07</v>
      </c>
      <c r="AJ1067" s="9">
        <v>16.332000000000001</v>
      </c>
      <c r="AK1067" s="9">
        <v>0.70798000000000005</v>
      </c>
      <c r="AL1067" s="9" t="s">
        <v>55</v>
      </c>
      <c r="AM1067" s="9" t="s">
        <v>55</v>
      </c>
      <c r="AN1067" s="10">
        <v>5.0000000000000001E-3</v>
      </c>
      <c r="AO1067" s="10">
        <v>0.98799999999999999</v>
      </c>
      <c r="AP1067" s="9" t="s">
        <v>55</v>
      </c>
      <c r="AQ1067" s="9">
        <v>7767</v>
      </c>
      <c r="AR1067" s="9" t="s">
        <v>55</v>
      </c>
      <c r="AS1067" s="9" t="s">
        <v>1862</v>
      </c>
      <c r="AT1067" s="10">
        <v>8.9999999999999993E-3</v>
      </c>
      <c r="AU1067" s="16" t="s">
        <v>2055</v>
      </c>
      <c r="AV1067" s="1" t="str">
        <f t="shared" si="16"/>
        <v>yes</v>
      </c>
    </row>
    <row r="1068" spans="1:48" ht="14.25" hidden="1" customHeight="1">
      <c r="A1068" s="7">
        <v>358</v>
      </c>
      <c r="B1068" s="8" t="s">
        <v>829</v>
      </c>
      <c r="C1068" s="8" t="s">
        <v>814</v>
      </c>
      <c r="D1068" s="9" t="s">
        <v>50</v>
      </c>
      <c r="E1068" s="9" t="s">
        <v>51</v>
      </c>
      <c r="F1068" s="9" t="s">
        <v>128</v>
      </c>
      <c r="G1068" s="9" t="s">
        <v>55</v>
      </c>
      <c r="H1068" s="10">
        <v>7.9000000000000001E-2</v>
      </c>
      <c r="I1068" s="10">
        <v>5.7000000000000002E-2</v>
      </c>
      <c r="J1068" s="10">
        <v>3.5999999999999997E-2</v>
      </c>
      <c r="K1068" s="10">
        <v>0.74299999999999999</v>
      </c>
      <c r="L1068" s="10">
        <v>0.77</v>
      </c>
      <c r="M1068" s="10">
        <v>0.97499999999999998</v>
      </c>
      <c r="N1068" s="10">
        <v>0.38</v>
      </c>
      <c r="O1068" s="9">
        <v>24923.119999999999</v>
      </c>
      <c r="P1068" s="9">
        <v>3693</v>
      </c>
      <c r="Q1068" s="9">
        <v>36</v>
      </c>
      <c r="R1068" s="9">
        <v>5146</v>
      </c>
      <c r="S1068" s="11">
        <v>12096</v>
      </c>
      <c r="T1068" s="9" t="s">
        <v>830</v>
      </c>
      <c r="U1068" s="9" t="s">
        <v>831</v>
      </c>
      <c r="V1068" s="11">
        <v>3669</v>
      </c>
      <c r="W1068" s="11">
        <v>86047</v>
      </c>
      <c r="X1068" s="11">
        <v>73395</v>
      </c>
      <c r="Y1068" s="11">
        <v>63756</v>
      </c>
      <c r="Z1068" s="11">
        <v>56592</v>
      </c>
      <c r="AA1068" s="11">
        <v>7056</v>
      </c>
      <c r="AB1068" s="11">
        <v>12336</v>
      </c>
      <c r="AC1068" s="9" t="s">
        <v>112</v>
      </c>
      <c r="AD1068" s="10">
        <v>7.0999999999999994E-2</v>
      </c>
      <c r="AE1068" s="10">
        <v>0.5</v>
      </c>
      <c r="AF1068" s="10">
        <v>0.28199999999999997</v>
      </c>
      <c r="AG1068" s="9">
        <v>1033.67</v>
      </c>
      <c r="AH1068" s="9">
        <v>754</v>
      </c>
      <c r="AI1068" s="9">
        <v>24.11</v>
      </c>
      <c r="AJ1068" s="9">
        <v>33.055</v>
      </c>
      <c r="AK1068" s="9">
        <v>1.3709100000000001</v>
      </c>
      <c r="AL1068" s="10">
        <v>0</v>
      </c>
      <c r="AM1068" s="10">
        <v>0.27200000000000002</v>
      </c>
      <c r="AN1068" s="10">
        <v>1.4E-2</v>
      </c>
      <c r="AO1068" s="10">
        <v>0.497</v>
      </c>
      <c r="AP1068" s="10">
        <v>0.46700000000000003</v>
      </c>
      <c r="AQ1068" s="9">
        <v>50248</v>
      </c>
      <c r="AR1068" s="9" t="s">
        <v>55</v>
      </c>
      <c r="AS1068" s="10" t="s">
        <v>61</v>
      </c>
      <c r="AT1068" s="10">
        <v>8.0000000000000002E-3</v>
      </c>
      <c r="AU1068" s="16" t="s">
        <v>2055</v>
      </c>
      <c r="AV1068" s="1" t="str">
        <f t="shared" si="16"/>
        <v>yes</v>
      </c>
    </row>
    <row r="1069" spans="1:48" ht="14.25" hidden="1" customHeight="1">
      <c r="A1069" s="7">
        <v>1065</v>
      </c>
      <c r="B1069" s="8" t="s">
        <v>1864</v>
      </c>
      <c r="C1069" s="8" t="s">
        <v>1853</v>
      </c>
      <c r="D1069" s="9" t="s">
        <v>69</v>
      </c>
      <c r="E1069" s="9" t="s">
        <v>59</v>
      </c>
      <c r="F1069" s="9" t="s">
        <v>1858</v>
      </c>
      <c r="G1069" s="9" t="s">
        <v>55</v>
      </c>
      <c r="H1069" s="10">
        <v>0.33700000000000002</v>
      </c>
      <c r="I1069" s="10">
        <v>0.26500000000000001</v>
      </c>
      <c r="J1069" s="10">
        <v>0.11899999999999999</v>
      </c>
      <c r="K1069" s="10">
        <v>0.85799999999999998</v>
      </c>
      <c r="L1069" s="10">
        <v>0.105</v>
      </c>
      <c r="M1069" s="10">
        <v>0.111</v>
      </c>
      <c r="N1069" s="10">
        <v>0.79</v>
      </c>
      <c r="O1069" s="9">
        <v>4594.04</v>
      </c>
      <c r="P1069" s="9">
        <v>141</v>
      </c>
      <c r="Q1069" s="9">
        <v>23</v>
      </c>
      <c r="R1069" s="9">
        <v>467</v>
      </c>
      <c r="S1069" s="9" t="s">
        <v>55</v>
      </c>
      <c r="T1069" s="9" t="s">
        <v>55</v>
      </c>
      <c r="U1069" s="9" t="s">
        <v>55</v>
      </c>
      <c r="V1069" s="9" t="s">
        <v>55</v>
      </c>
      <c r="W1069" s="9">
        <v>58884</v>
      </c>
      <c r="X1069" s="9">
        <v>54666</v>
      </c>
      <c r="Y1069" s="9">
        <v>44793</v>
      </c>
      <c r="Z1069" s="9">
        <v>36810</v>
      </c>
      <c r="AA1069" s="11">
        <v>4962</v>
      </c>
      <c r="AB1069" s="11">
        <v>4962</v>
      </c>
      <c r="AC1069" s="9" t="s">
        <v>55</v>
      </c>
      <c r="AD1069" s="10">
        <v>0.32800000000000001</v>
      </c>
      <c r="AE1069" s="10">
        <v>0.92</v>
      </c>
      <c r="AF1069" s="10">
        <v>0.83699999999999997</v>
      </c>
      <c r="AG1069" s="9">
        <v>109</v>
      </c>
      <c r="AH1069" s="9">
        <v>220.67</v>
      </c>
      <c r="AI1069" s="9">
        <v>42.15</v>
      </c>
      <c r="AJ1069" s="9">
        <v>20.818999999999999</v>
      </c>
      <c r="AK1069" s="9">
        <v>0.49396000000000001</v>
      </c>
      <c r="AL1069" s="9" t="s">
        <v>55</v>
      </c>
      <c r="AM1069" s="9" t="s">
        <v>55</v>
      </c>
      <c r="AN1069" s="10">
        <v>0</v>
      </c>
      <c r="AO1069" s="10">
        <v>0.998</v>
      </c>
      <c r="AP1069" s="9" t="s">
        <v>55</v>
      </c>
      <c r="AQ1069" s="9">
        <v>4999</v>
      </c>
      <c r="AR1069" s="9">
        <v>3.7999999999999999E-2</v>
      </c>
      <c r="AS1069" s="9" t="s">
        <v>1865</v>
      </c>
      <c r="AT1069" s="10">
        <v>8.9999999999999993E-3</v>
      </c>
      <c r="AU1069" s="16">
        <v>0.96339113680154143</v>
      </c>
      <c r="AV1069" s="1" t="str">
        <f t="shared" si="16"/>
        <v>yes</v>
      </c>
    </row>
    <row r="1070" spans="1:48" ht="14.25" hidden="1" customHeight="1">
      <c r="A1070" s="7">
        <v>1066</v>
      </c>
      <c r="B1070" s="8" t="s">
        <v>1866</v>
      </c>
      <c r="C1070" s="8" t="s">
        <v>1853</v>
      </c>
      <c r="D1070" s="9" t="s">
        <v>58</v>
      </c>
      <c r="E1070" s="9" t="s">
        <v>59</v>
      </c>
      <c r="F1070" s="9" t="s">
        <v>1858</v>
      </c>
      <c r="G1070" s="9" t="s">
        <v>55</v>
      </c>
      <c r="H1070" s="10">
        <v>0.24099999999999999</v>
      </c>
      <c r="I1070" s="10">
        <v>0.17</v>
      </c>
      <c r="J1070" s="10">
        <v>6.9000000000000006E-2</v>
      </c>
      <c r="K1070" s="10">
        <v>0.93700000000000006</v>
      </c>
      <c r="L1070" s="10">
        <v>0.14399999999999999</v>
      </c>
      <c r="M1070" s="10">
        <v>0.158</v>
      </c>
      <c r="N1070" s="10">
        <v>0.75</v>
      </c>
      <c r="O1070" s="9">
        <v>4183.58</v>
      </c>
      <c r="P1070" s="9">
        <v>72</v>
      </c>
      <c r="Q1070" s="9" t="s">
        <v>55</v>
      </c>
      <c r="R1070" s="9">
        <v>419</v>
      </c>
      <c r="S1070" s="11" t="s">
        <v>55</v>
      </c>
      <c r="T1070" s="9" t="s">
        <v>55</v>
      </c>
      <c r="U1070" s="9" t="s">
        <v>55</v>
      </c>
      <c r="V1070" s="11" t="s">
        <v>55</v>
      </c>
      <c r="W1070" s="11">
        <v>54799</v>
      </c>
      <c r="X1070" s="11">
        <v>54747</v>
      </c>
      <c r="Y1070" s="11">
        <v>43092</v>
      </c>
      <c r="Z1070" s="11">
        <v>35334</v>
      </c>
      <c r="AA1070" s="11">
        <v>5534</v>
      </c>
      <c r="AB1070" s="11">
        <v>5534</v>
      </c>
      <c r="AC1070" s="9" t="s">
        <v>55</v>
      </c>
      <c r="AD1070" s="10">
        <v>0.28000000000000003</v>
      </c>
      <c r="AE1070" s="10">
        <v>0.96</v>
      </c>
      <c r="AF1070" s="10">
        <v>0.874</v>
      </c>
      <c r="AG1070" s="9">
        <v>79</v>
      </c>
      <c r="AH1070" s="9">
        <v>128.33000000000001</v>
      </c>
      <c r="AI1070" s="9">
        <v>52.96</v>
      </c>
      <c r="AJ1070" s="9">
        <v>32.598999999999997</v>
      </c>
      <c r="AK1070" s="9">
        <v>0.61558000000000002</v>
      </c>
      <c r="AL1070" s="10" t="s">
        <v>55</v>
      </c>
      <c r="AM1070" s="10" t="s">
        <v>55</v>
      </c>
      <c r="AN1070" s="10">
        <v>0</v>
      </c>
      <c r="AO1070" s="10">
        <v>0.998</v>
      </c>
      <c r="AP1070" s="9" t="s">
        <v>55</v>
      </c>
      <c r="AQ1070" s="9">
        <v>4581</v>
      </c>
      <c r="AR1070" s="9">
        <v>8.2000000000000003E-2</v>
      </c>
      <c r="AS1070" s="9" t="s">
        <v>1865</v>
      </c>
      <c r="AT1070" s="10" t="s">
        <v>283</v>
      </c>
      <c r="AU1070" s="16">
        <v>0.92421441774491686</v>
      </c>
      <c r="AV1070" s="1" t="str">
        <f t="shared" si="16"/>
        <v>yes</v>
      </c>
    </row>
    <row r="1071" spans="1:48" ht="14.25" hidden="1" customHeight="1">
      <c r="A1071" s="7">
        <v>1067</v>
      </c>
      <c r="B1071" s="8" t="s">
        <v>1867</v>
      </c>
      <c r="C1071" s="8" t="s">
        <v>1853</v>
      </c>
      <c r="D1071" s="9" t="s">
        <v>69</v>
      </c>
      <c r="E1071" s="9" t="s">
        <v>59</v>
      </c>
      <c r="F1071" s="9" t="s">
        <v>1858</v>
      </c>
      <c r="G1071" s="9" t="s">
        <v>55</v>
      </c>
      <c r="H1071" s="10">
        <v>0.28299999999999997</v>
      </c>
      <c r="I1071" s="10">
        <v>0.21</v>
      </c>
      <c r="J1071" s="10">
        <v>0.124</v>
      </c>
      <c r="K1071" s="10">
        <v>0.89800000000000002</v>
      </c>
      <c r="L1071" s="10">
        <v>0.16300000000000001</v>
      </c>
      <c r="M1071" s="10">
        <v>0.22700000000000001</v>
      </c>
      <c r="N1071" s="10">
        <v>0.73</v>
      </c>
      <c r="O1071" s="9">
        <v>4081.87</v>
      </c>
      <c r="P1071" s="9">
        <v>118</v>
      </c>
      <c r="Q1071" s="9" t="s">
        <v>55</v>
      </c>
      <c r="R1071" s="9">
        <v>451</v>
      </c>
      <c r="S1071" s="11" t="s">
        <v>55</v>
      </c>
      <c r="T1071" s="9" t="s">
        <v>55</v>
      </c>
      <c r="U1071" s="9" t="s">
        <v>55</v>
      </c>
      <c r="V1071" s="11" t="s">
        <v>55</v>
      </c>
      <c r="W1071" s="11">
        <v>57460</v>
      </c>
      <c r="X1071" s="11">
        <v>53523</v>
      </c>
      <c r="Y1071" s="11">
        <v>43416</v>
      </c>
      <c r="Z1071" s="11">
        <v>36720</v>
      </c>
      <c r="AA1071" s="11">
        <v>4962</v>
      </c>
      <c r="AB1071" s="11">
        <v>4962</v>
      </c>
      <c r="AC1071" s="9" t="s">
        <v>55</v>
      </c>
      <c r="AD1071" s="10">
        <v>0.29399999999999998</v>
      </c>
      <c r="AE1071" s="10">
        <v>0.96</v>
      </c>
      <c r="AF1071" s="10">
        <v>0.86899999999999999</v>
      </c>
      <c r="AG1071" s="9">
        <v>81</v>
      </c>
      <c r="AH1071" s="9">
        <v>153.66999999999999</v>
      </c>
      <c r="AI1071" s="9">
        <v>50.39</v>
      </c>
      <c r="AJ1071" s="9">
        <v>26.562999999999999</v>
      </c>
      <c r="AK1071" s="9">
        <v>0.52710999999999997</v>
      </c>
      <c r="AL1071" s="10" t="s">
        <v>55</v>
      </c>
      <c r="AM1071" s="10" t="s">
        <v>55</v>
      </c>
      <c r="AN1071" s="10">
        <v>0</v>
      </c>
      <c r="AO1071" s="10">
        <v>0.996</v>
      </c>
      <c r="AP1071" s="9" t="s">
        <v>55</v>
      </c>
      <c r="AQ1071" s="9">
        <v>4536</v>
      </c>
      <c r="AR1071" s="9">
        <v>0.125</v>
      </c>
      <c r="AS1071" s="9" t="s">
        <v>1868</v>
      </c>
      <c r="AT1071" s="10" t="s">
        <v>743</v>
      </c>
      <c r="AU1071" s="16">
        <v>0.88888888888888884</v>
      </c>
      <c r="AV1071" s="1" t="str">
        <f t="shared" si="16"/>
        <v>yes</v>
      </c>
    </row>
    <row r="1072" spans="1:48" ht="14.25" hidden="1" customHeight="1">
      <c r="A1072" s="7">
        <v>1068</v>
      </c>
      <c r="B1072" s="8" t="s">
        <v>1869</v>
      </c>
      <c r="C1072" s="8" t="s">
        <v>1853</v>
      </c>
      <c r="D1072" s="9" t="s">
        <v>150</v>
      </c>
      <c r="E1072" s="9" t="s">
        <v>59</v>
      </c>
      <c r="F1072" s="9" t="s">
        <v>1858</v>
      </c>
      <c r="G1072" s="9" t="s">
        <v>55</v>
      </c>
      <c r="H1072" s="10">
        <v>0.29099999999999998</v>
      </c>
      <c r="I1072" s="10">
        <v>0.26600000000000001</v>
      </c>
      <c r="J1072" s="10">
        <v>0.17499999999999999</v>
      </c>
      <c r="K1072" s="10">
        <v>0.72199999999999998</v>
      </c>
      <c r="L1072" s="10">
        <v>0.188</v>
      </c>
      <c r="M1072" s="10">
        <v>0.53800000000000003</v>
      </c>
      <c r="N1072" s="10">
        <v>0.72</v>
      </c>
      <c r="O1072" s="9">
        <v>7960.44</v>
      </c>
      <c r="P1072" s="9">
        <v>524</v>
      </c>
      <c r="Q1072" s="9">
        <v>59</v>
      </c>
      <c r="R1072" s="9">
        <v>977</v>
      </c>
      <c r="S1072" s="11" t="s">
        <v>55</v>
      </c>
      <c r="T1072" s="9" t="s">
        <v>55</v>
      </c>
      <c r="U1072" s="9" t="s">
        <v>55</v>
      </c>
      <c r="V1072" s="11" t="s">
        <v>55</v>
      </c>
      <c r="W1072" s="9">
        <v>60577</v>
      </c>
      <c r="X1072" s="9">
        <v>54477</v>
      </c>
      <c r="Y1072" s="9">
        <v>42471</v>
      </c>
      <c r="Z1072" s="9">
        <v>35532</v>
      </c>
      <c r="AA1072" s="11">
        <v>7122</v>
      </c>
      <c r="AB1072" s="11">
        <v>7122</v>
      </c>
      <c r="AC1072" s="9" t="s">
        <v>55</v>
      </c>
      <c r="AD1072" s="10">
        <v>0.28799999999999998</v>
      </c>
      <c r="AE1072" s="10">
        <v>0.78</v>
      </c>
      <c r="AF1072" s="10">
        <v>0.66200000000000003</v>
      </c>
      <c r="AG1072" s="9">
        <v>200</v>
      </c>
      <c r="AH1072" s="9">
        <v>267.33</v>
      </c>
      <c r="AI1072" s="9">
        <v>39.799999999999997</v>
      </c>
      <c r="AJ1072" s="9">
        <v>29.777000000000001</v>
      </c>
      <c r="AK1072" s="9">
        <v>0.74812999999999996</v>
      </c>
      <c r="AL1072" s="10" t="s">
        <v>55</v>
      </c>
      <c r="AM1072" s="10" t="s">
        <v>55</v>
      </c>
      <c r="AN1072" s="10">
        <v>0</v>
      </c>
      <c r="AO1072" s="10">
        <v>0.99399999999999999</v>
      </c>
      <c r="AP1072" s="9" t="s">
        <v>55</v>
      </c>
      <c r="AQ1072" s="9">
        <v>9110</v>
      </c>
      <c r="AR1072" s="9">
        <v>0.14299999999999999</v>
      </c>
      <c r="AS1072" s="9" t="s">
        <v>1870</v>
      </c>
      <c r="AT1072" s="9">
        <v>2E-3</v>
      </c>
      <c r="AU1072" s="16">
        <v>0.87489063867016625</v>
      </c>
      <c r="AV1072" s="1" t="str">
        <f t="shared" si="16"/>
        <v>yes</v>
      </c>
    </row>
    <row r="1073" spans="1:48" ht="14.25" hidden="1" customHeight="1">
      <c r="A1073" s="7">
        <v>1069</v>
      </c>
      <c r="B1073" s="8" t="s">
        <v>1871</v>
      </c>
      <c r="C1073" s="8" t="s">
        <v>1853</v>
      </c>
      <c r="D1073" s="9" t="s">
        <v>58</v>
      </c>
      <c r="E1073" s="9" t="s">
        <v>59</v>
      </c>
      <c r="F1073" s="9" t="s">
        <v>1858</v>
      </c>
      <c r="G1073" s="9" t="s">
        <v>55</v>
      </c>
      <c r="H1073" s="10">
        <v>0.249</v>
      </c>
      <c r="I1073" s="10">
        <v>0.183</v>
      </c>
      <c r="J1073" s="10">
        <v>8.2000000000000003E-2</v>
      </c>
      <c r="K1073" s="10">
        <v>0.92500000000000004</v>
      </c>
      <c r="L1073" s="10">
        <v>0.14399999999999999</v>
      </c>
      <c r="M1073" s="10">
        <v>0.183</v>
      </c>
      <c r="N1073" s="10">
        <v>0.76</v>
      </c>
      <c r="O1073" s="9">
        <v>5017.54</v>
      </c>
      <c r="P1073" s="9">
        <v>77</v>
      </c>
      <c r="Q1073" s="9" t="s">
        <v>55</v>
      </c>
      <c r="R1073" s="9">
        <v>554</v>
      </c>
      <c r="S1073" s="9" t="s">
        <v>55</v>
      </c>
      <c r="T1073" s="9" t="s">
        <v>55</v>
      </c>
      <c r="U1073" s="9" t="s">
        <v>55</v>
      </c>
      <c r="V1073" s="9" t="s">
        <v>55</v>
      </c>
      <c r="W1073" s="11">
        <v>55259</v>
      </c>
      <c r="X1073" s="9">
        <v>53361</v>
      </c>
      <c r="Y1073" s="9">
        <v>43947</v>
      </c>
      <c r="Z1073" s="11">
        <v>35532</v>
      </c>
      <c r="AA1073" s="11">
        <v>4962</v>
      </c>
      <c r="AB1073" s="11">
        <v>4962</v>
      </c>
      <c r="AC1073" s="9" t="s">
        <v>55</v>
      </c>
      <c r="AD1073" s="10">
        <v>0.28100000000000003</v>
      </c>
      <c r="AE1073" s="10">
        <v>0.96</v>
      </c>
      <c r="AF1073" s="10">
        <v>0.85799999999999998</v>
      </c>
      <c r="AG1073" s="9">
        <v>101</v>
      </c>
      <c r="AH1073" s="9">
        <v>179.33</v>
      </c>
      <c r="AI1073" s="9">
        <v>49.68</v>
      </c>
      <c r="AJ1073" s="9">
        <v>27.978999999999999</v>
      </c>
      <c r="AK1073" s="9">
        <v>0.56320000000000003</v>
      </c>
      <c r="AL1073" s="9" t="s">
        <v>55</v>
      </c>
      <c r="AM1073" s="9" t="s">
        <v>55</v>
      </c>
      <c r="AN1073" s="10">
        <v>0</v>
      </c>
      <c r="AO1073" s="10">
        <v>0.998</v>
      </c>
      <c r="AP1073" s="9" t="s">
        <v>55</v>
      </c>
      <c r="AQ1073" s="9">
        <v>5497</v>
      </c>
      <c r="AR1073" s="9">
        <v>0.23200000000000001</v>
      </c>
      <c r="AS1073" s="9" t="s">
        <v>1865</v>
      </c>
      <c r="AT1073" s="9" t="s">
        <v>317</v>
      </c>
      <c r="AU1073" s="16">
        <v>0.81168831168831168</v>
      </c>
      <c r="AV1073" s="1" t="str">
        <f t="shared" si="16"/>
        <v>yes</v>
      </c>
    </row>
    <row r="1074" spans="1:48" ht="14.25" hidden="1" customHeight="1">
      <c r="A1074" s="7">
        <v>1070</v>
      </c>
      <c r="B1074" s="8" t="s">
        <v>1872</v>
      </c>
      <c r="C1074" s="8" t="s">
        <v>1853</v>
      </c>
      <c r="D1074" s="9" t="s">
        <v>91</v>
      </c>
      <c r="E1074" s="9" t="s">
        <v>51</v>
      </c>
      <c r="F1074" s="9" t="s">
        <v>1873</v>
      </c>
      <c r="G1074" s="9">
        <v>1104.5</v>
      </c>
      <c r="H1074" s="10">
        <v>0.47599999999999998</v>
      </c>
      <c r="I1074" s="10">
        <v>0.34300000000000003</v>
      </c>
      <c r="J1074" s="10">
        <v>6.5000000000000002E-2</v>
      </c>
      <c r="K1074" s="10">
        <v>1</v>
      </c>
      <c r="L1074" s="10">
        <v>6.9000000000000006E-2</v>
      </c>
      <c r="M1074" s="10">
        <v>7.5999999999999998E-2</v>
      </c>
      <c r="N1074" s="10">
        <v>0.87</v>
      </c>
      <c r="O1074" s="9">
        <v>3554.31</v>
      </c>
      <c r="P1074" s="9" t="s">
        <v>55</v>
      </c>
      <c r="Q1074" s="9" t="s">
        <v>55</v>
      </c>
      <c r="R1074" s="9">
        <v>526</v>
      </c>
      <c r="S1074" s="9">
        <v>7001</v>
      </c>
      <c r="T1074" s="9" t="s">
        <v>768</v>
      </c>
      <c r="U1074" s="9" t="s">
        <v>1005</v>
      </c>
      <c r="V1074" s="9">
        <v>6154</v>
      </c>
      <c r="W1074" s="9">
        <v>71251</v>
      </c>
      <c r="X1074" s="9">
        <v>72603</v>
      </c>
      <c r="Y1074" s="9">
        <v>59805</v>
      </c>
      <c r="Z1074" s="9">
        <v>53379</v>
      </c>
      <c r="AA1074" s="11">
        <v>2049</v>
      </c>
      <c r="AB1074" s="11">
        <v>4070</v>
      </c>
      <c r="AC1074" s="9" t="s">
        <v>55</v>
      </c>
      <c r="AD1074" s="10">
        <v>0.47599999999999998</v>
      </c>
      <c r="AE1074" s="10">
        <v>0.52</v>
      </c>
      <c r="AF1074" s="10">
        <v>0.45300000000000001</v>
      </c>
      <c r="AG1074" s="9">
        <v>113</v>
      </c>
      <c r="AH1074" s="9">
        <v>332.67</v>
      </c>
      <c r="AI1074" s="9">
        <v>31.45</v>
      </c>
      <c r="AJ1074" s="9">
        <v>10.683999999999999</v>
      </c>
      <c r="AK1074" s="9">
        <v>0.33967999999999998</v>
      </c>
      <c r="AL1074" s="9">
        <v>3.5999999999999997E-2</v>
      </c>
      <c r="AM1074" s="9">
        <v>0.36</v>
      </c>
      <c r="AN1074" s="10">
        <v>0</v>
      </c>
      <c r="AO1074" s="10">
        <v>1</v>
      </c>
      <c r="AP1074" s="9" t="s">
        <v>55</v>
      </c>
      <c r="AQ1074" s="9">
        <v>3707</v>
      </c>
      <c r="AR1074" s="9">
        <v>8.9999999999999993E-3</v>
      </c>
      <c r="AS1074" s="9" t="s">
        <v>1855</v>
      </c>
      <c r="AT1074" s="10">
        <v>0</v>
      </c>
      <c r="AU1074" s="16">
        <v>0.99108027750247774</v>
      </c>
      <c r="AV1074" s="1" t="str">
        <f t="shared" si="16"/>
        <v>no</v>
      </c>
    </row>
    <row r="1075" spans="1:48" ht="14.25" hidden="1" customHeight="1">
      <c r="A1075" s="7">
        <v>58</v>
      </c>
      <c r="B1075" s="8" t="s">
        <v>262</v>
      </c>
      <c r="C1075" s="8" t="s">
        <v>199</v>
      </c>
      <c r="D1075" s="9" t="s">
        <v>50</v>
      </c>
      <c r="E1075" s="9" t="s">
        <v>51</v>
      </c>
      <c r="F1075" s="9" t="s">
        <v>128</v>
      </c>
      <c r="G1075" s="9">
        <v>947.5</v>
      </c>
      <c r="H1075" s="10">
        <v>0.46</v>
      </c>
      <c r="I1075" s="10">
        <v>0.29399999999999998</v>
      </c>
      <c r="J1075" s="10">
        <v>6.6000000000000003E-2</v>
      </c>
      <c r="K1075" s="10">
        <v>0.91500000000000004</v>
      </c>
      <c r="L1075" s="10">
        <v>0.2</v>
      </c>
      <c r="M1075" s="10">
        <v>0.52800000000000002</v>
      </c>
      <c r="N1075" s="10">
        <v>0.8</v>
      </c>
      <c r="O1075" s="9">
        <v>26324.85</v>
      </c>
      <c r="P1075" s="9">
        <v>876</v>
      </c>
      <c r="Q1075" s="9">
        <v>12</v>
      </c>
      <c r="R1075" s="9">
        <v>5852</v>
      </c>
      <c r="S1075" s="11">
        <v>9590</v>
      </c>
      <c r="T1075" s="9" t="s">
        <v>263</v>
      </c>
      <c r="U1075" s="9" t="s">
        <v>264</v>
      </c>
      <c r="V1075" s="11">
        <v>6697</v>
      </c>
      <c r="W1075" s="11">
        <v>84229</v>
      </c>
      <c r="X1075" s="11">
        <v>88695</v>
      </c>
      <c r="Y1075" s="11">
        <v>75519</v>
      </c>
      <c r="Z1075" s="11">
        <v>70461</v>
      </c>
      <c r="AA1075" s="11">
        <v>6872</v>
      </c>
      <c r="AB1075" s="11">
        <v>18032</v>
      </c>
      <c r="AC1075" s="9" t="s">
        <v>265</v>
      </c>
      <c r="AD1075" s="10">
        <v>0.43099999999999999</v>
      </c>
      <c r="AE1075" s="10">
        <v>0.56000000000000005</v>
      </c>
      <c r="AF1075" s="10">
        <v>0.53</v>
      </c>
      <c r="AG1075" s="9">
        <v>981</v>
      </c>
      <c r="AH1075" s="9">
        <v>1267.67</v>
      </c>
      <c r="AI1075" s="9">
        <v>26.83</v>
      </c>
      <c r="AJ1075" s="9">
        <v>20.765999999999998</v>
      </c>
      <c r="AK1075" s="9">
        <v>0.77385999999999999</v>
      </c>
      <c r="AL1075" s="10">
        <v>3.0000000000000001E-3</v>
      </c>
      <c r="AM1075" s="10">
        <v>0.45600000000000002</v>
      </c>
      <c r="AN1075" s="10">
        <v>3.1E-2</v>
      </c>
      <c r="AO1075" s="10">
        <v>0.60799999999999998</v>
      </c>
      <c r="AP1075" s="10">
        <v>0.61099999999999999</v>
      </c>
      <c r="AQ1075" s="9">
        <v>30284</v>
      </c>
      <c r="AR1075" s="9">
        <v>0.61899999999999999</v>
      </c>
      <c r="AS1075" s="10">
        <v>2E-3</v>
      </c>
      <c r="AT1075" s="10">
        <v>2.9000000000000001E-2</v>
      </c>
      <c r="AU1075" s="16">
        <v>0.61766522544780722</v>
      </c>
      <c r="AV1075" s="1" t="str">
        <f t="shared" si="16"/>
        <v>no</v>
      </c>
    </row>
    <row r="1076" spans="1:48" ht="14.25" hidden="1" customHeight="1">
      <c r="A1076" s="7">
        <v>1072</v>
      </c>
      <c r="B1076" s="8" t="s">
        <v>1876</v>
      </c>
      <c r="C1076" s="8" t="s">
        <v>1853</v>
      </c>
      <c r="D1076" s="9" t="s">
        <v>63</v>
      </c>
      <c r="E1076" s="9" t="s">
        <v>51</v>
      </c>
      <c r="F1076" s="9" t="s">
        <v>1873</v>
      </c>
      <c r="G1076" s="9">
        <v>1161.5</v>
      </c>
      <c r="H1076" s="10">
        <v>0.44400000000000001</v>
      </c>
      <c r="I1076" s="10">
        <v>0.35799999999999998</v>
      </c>
      <c r="J1076" s="10">
        <v>0.126</v>
      </c>
      <c r="K1076" s="10">
        <v>0.79100000000000004</v>
      </c>
      <c r="L1076" s="10">
        <v>0.112</v>
      </c>
      <c r="M1076" s="10">
        <v>0.16300000000000001</v>
      </c>
      <c r="N1076" s="10">
        <v>0.92</v>
      </c>
      <c r="O1076" s="9">
        <v>14973.47</v>
      </c>
      <c r="P1076" s="9">
        <v>322</v>
      </c>
      <c r="Q1076" s="9">
        <v>272</v>
      </c>
      <c r="R1076" s="9">
        <v>1866</v>
      </c>
      <c r="S1076" s="11">
        <v>19799</v>
      </c>
      <c r="T1076" s="9" t="s">
        <v>1877</v>
      </c>
      <c r="U1076" s="9" t="s">
        <v>791</v>
      </c>
      <c r="V1076" s="11">
        <v>9522</v>
      </c>
      <c r="W1076" s="11">
        <v>76126</v>
      </c>
      <c r="X1076" s="11">
        <v>67464</v>
      </c>
      <c r="Y1076" s="11">
        <v>56862</v>
      </c>
      <c r="Z1076" s="11">
        <v>52533</v>
      </c>
      <c r="AA1076" s="11">
        <v>2019</v>
      </c>
      <c r="AB1076" s="11">
        <v>4518</v>
      </c>
      <c r="AC1076" s="9" t="s">
        <v>55</v>
      </c>
      <c r="AD1076" s="10">
        <v>0.44900000000000001</v>
      </c>
      <c r="AE1076" s="10">
        <v>0.51</v>
      </c>
      <c r="AF1076" s="10">
        <v>0.58799999999999997</v>
      </c>
      <c r="AG1076" s="9">
        <v>895</v>
      </c>
      <c r="AH1076" s="9">
        <v>1516.33</v>
      </c>
      <c r="AI1076" s="9">
        <v>16.73</v>
      </c>
      <c r="AJ1076" s="9">
        <v>9.875</v>
      </c>
      <c r="AK1076" s="9">
        <v>0.59023999999999999</v>
      </c>
      <c r="AL1076" s="10">
        <v>8.3000000000000004E-2</v>
      </c>
      <c r="AM1076" s="10">
        <v>0.48499999999999999</v>
      </c>
      <c r="AN1076" s="10">
        <v>0</v>
      </c>
      <c r="AO1076" s="10">
        <v>0.80400000000000005</v>
      </c>
      <c r="AP1076" s="9" t="s">
        <v>55</v>
      </c>
      <c r="AQ1076" s="9">
        <v>16454</v>
      </c>
      <c r="AR1076" s="9">
        <v>0.27400000000000002</v>
      </c>
      <c r="AS1076" s="9" t="s">
        <v>1878</v>
      </c>
      <c r="AT1076" s="10" t="s">
        <v>214</v>
      </c>
      <c r="AU1076" s="16">
        <v>0.78492935635792782</v>
      </c>
      <c r="AV1076" s="1" t="str">
        <f t="shared" si="16"/>
        <v>yes</v>
      </c>
    </row>
    <row r="1077" spans="1:48" ht="14.25" hidden="1" customHeight="1">
      <c r="A1077" s="7">
        <v>89</v>
      </c>
      <c r="B1077" s="8" t="s">
        <v>320</v>
      </c>
      <c r="C1077" s="8" t="s">
        <v>199</v>
      </c>
      <c r="D1077" s="9" t="s">
        <v>50</v>
      </c>
      <c r="E1077" s="9" t="s">
        <v>51</v>
      </c>
      <c r="F1077" s="9" t="s">
        <v>128</v>
      </c>
      <c r="G1077" s="9">
        <v>1050</v>
      </c>
      <c r="H1077" s="10">
        <v>0.56799999999999995</v>
      </c>
      <c r="I1077" s="10">
        <v>0.39400000000000002</v>
      </c>
      <c r="J1077" s="10">
        <v>9.1999999999999998E-2</v>
      </c>
      <c r="K1077" s="10">
        <v>0.81799999999999995</v>
      </c>
      <c r="L1077" s="10">
        <v>0.193</v>
      </c>
      <c r="M1077" s="10">
        <v>0.53700000000000003</v>
      </c>
      <c r="N1077" s="10">
        <v>0.86</v>
      </c>
      <c r="O1077" s="9">
        <v>28329.05</v>
      </c>
      <c r="P1077" s="9">
        <v>2649</v>
      </c>
      <c r="Q1077" s="9" t="s">
        <v>55</v>
      </c>
      <c r="R1077" s="9">
        <v>5328</v>
      </c>
      <c r="S1077" s="11">
        <v>11300</v>
      </c>
      <c r="T1077" s="9" t="s">
        <v>321</v>
      </c>
      <c r="U1077" s="9" t="s">
        <v>209</v>
      </c>
      <c r="V1077" s="11">
        <v>7011</v>
      </c>
      <c r="W1077" s="11">
        <v>91533</v>
      </c>
      <c r="X1077" s="11">
        <v>97641</v>
      </c>
      <c r="Y1077" s="11">
        <v>82035</v>
      </c>
      <c r="Z1077" s="11">
        <v>76725</v>
      </c>
      <c r="AA1077" s="11">
        <v>7378</v>
      </c>
      <c r="AB1077" s="11">
        <v>18538</v>
      </c>
      <c r="AC1077" s="9" t="s">
        <v>322</v>
      </c>
      <c r="AD1077" s="10">
        <v>0.54700000000000004</v>
      </c>
      <c r="AE1077" s="10">
        <v>0.44</v>
      </c>
      <c r="AF1077" s="10">
        <v>0.42399999999999999</v>
      </c>
      <c r="AG1077" s="9">
        <v>1064.67</v>
      </c>
      <c r="AH1077" s="9">
        <v>1245.67</v>
      </c>
      <c r="AI1077" s="9">
        <v>26.61</v>
      </c>
      <c r="AJ1077" s="9">
        <v>22.742000000000001</v>
      </c>
      <c r="AK1077" s="9">
        <v>0.85470000000000002</v>
      </c>
      <c r="AL1077" s="10">
        <v>0</v>
      </c>
      <c r="AM1077" s="10">
        <v>0.50600000000000001</v>
      </c>
      <c r="AN1077" s="10">
        <v>0.122</v>
      </c>
      <c r="AO1077" s="10">
        <v>0.63800000000000001</v>
      </c>
      <c r="AP1077" s="10">
        <v>0.61099999999999999</v>
      </c>
      <c r="AQ1077" s="9">
        <v>32773</v>
      </c>
      <c r="AR1077" s="9">
        <v>0.68600000000000005</v>
      </c>
      <c r="AS1077" s="10" t="s">
        <v>323</v>
      </c>
      <c r="AT1077" s="10">
        <v>2.1000000000000001E-2</v>
      </c>
      <c r="AU1077" s="16">
        <v>0.59311981020166071</v>
      </c>
      <c r="AV1077" s="1" t="str">
        <f t="shared" si="16"/>
        <v>no</v>
      </c>
    </row>
    <row r="1078" spans="1:48" ht="14.25" hidden="1" customHeight="1">
      <c r="A1078" s="7">
        <v>1074</v>
      </c>
      <c r="B1078" s="8" t="s">
        <v>1880</v>
      </c>
      <c r="C1078" s="8" t="s">
        <v>1853</v>
      </c>
      <c r="D1078" s="9" t="s">
        <v>69</v>
      </c>
      <c r="E1078" s="9" t="s">
        <v>59</v>
      </c>
      <c r="F1078" s="9" t="s">
        <v>1858</v>
      </c>
      <c r="G1078" s="9" t="s">
        <v>55</v>
      </c>
      <c r="H1078" s="10">
        <v>0.33100000000000002</v>
      </c>
      <c r="I1078" s="10">
        <v>0.16900000000000001</v>
      </c>
      <c r="J1078" s="10">
        <v>6.0999999999999999E-2</v>
      </c>
      <c r="K1078" s="10">
        <v>0.89400000000000002</v>
      </c>
      <c r="L1078" s="10">
        <v>0.14799999999999999</v>
      </c>
      <c r="M1078" s="10">
        <v>0.40200000000000002</v>
      </c>
      <c r="N1078" s="10">
        <v>0.76</v>
      </c>
      <c r="O1078" s="9">
        <v>4327.8599999999997</v>
      </c>
      <c r="P1078" s="9">
        <v>130</v>
      </c>
      <c r="Q1078" s="9" t="s">
        <v>55</v>
      </c>
      <c r="R1078" s="9">
        <v>718</v>
      </c>
      <c r="S1078" s="9" t="s">
        <v>55</v>
      </c>
      <c r="T1078" s="9" t="s">
        <v>55</v>
      </c>
      <c r="U1078" s="9" t="s">
        <v>55</v>
      </c>
      <c r="V1078" s="9" t="s">
        <v>55</v>
      </c>
      <c r="W1078" s="11">
        <v>47714</v>
      </c>
      <c r="X1078" s="11">
        <v>38061</v>
      </c>
      <c r="Y1078" s="11">
        <v>32904</v>
      </c>
      <c r="Z1078" s="11">
        <v>28665</v>
      </c>
      <c r="AA1078" s="11">
        <v>5780</v>
      </c>
      <c r="AB1078" s="11">
        <v>5780</v>
      </c>
      <c r="AC1078" s="9" t="s">
        <v>55</v>
      </c>
      <c r="AD1078" s="10">
        <v>0.33500000000000002</v>
      </c>
      <c r="AE1078" s="10">
        <v>0.76</v>
      </c>
      <c r="AF1078" s="10">
        <v>0.67400000000000004</v>
      </c>
      <c r="AG1078" s="9">
        <v>202.33</v>
      </c>
      <c r="AH1078" s="9">
        <v>219</v>
      </c>
      <c r="AI1078" s="9">
        <v>21.39</v>
      </c>
      <c r="AJ1078" s="9">
        <v>19.762</v>
      </c>
      <c r="AK1078" s="9">
        <v>0.92390000000000005</v>
      </c>
      <c r="AL1078" s="9" t="s">
        <v>55</v>
      </c>
      <c r="AM1078" s="9" t="s">
        <v>55</v>
      </c>
      <c r="AN1078" s="10">
        <v>0</v>
      </c>
      <c r="AO1078" s="10">
        <v>1</v>
      </c>
      <c r="AP1078" s="10" t="s">
        <v>55</v>
      </c>
      <c r="AQ1078" s="9">
        <v>5060</v>
      </c>
      <c r="AR1078" s="9">
        <v>1.38</v>
      </c>
      <c r="AS1078" s="10" t="s">
        <v>1855</v>
      </c>
      <c r="AT1078" s="10" t="s">
        <v>75</v>
      </c>
      <c r="AU1078" s="16">
        <v>0.42016806722689082</v>
      </c>
      <c r="AV1078" s="1" t="str">
        <f t="shared" si="16"/>
        <v>yes</v>
      </c>
    </row>
    <row r="1079" spans="1:48" ht="14.25" hidden="1" customHeight="1">
      <c r="A1079" s="7">
        <v>1075</v>
      </c>
      <c r="B1079" s="8" t="s">
        <v>1881</v>
      </c>
      <c r="C1079" s="8" t="s">
        <v>1853</v>
      </c>
      <c r="D1079" s="9" t="s">
        <v>150</v>
      </c>
      <c r="E1079" s="9" t="s">
        <v>59</v>
      </c>
      <c r="F1079" s="9" t="s">
        <v>1858</v>
      </c>
      <c r="G1079" s="9" t="s">
        <v>55</v>
      </c>
      <c r="H1079" s="10">
        <v>0.19800000000000001</v>
      </c>
      <c r="I1079" s="9">
        <v>0.106</v>
      </c>
      <c r="J1079" s="9">
        <v>8.9999999999999993E-3</v>
      </c>
      <c r="K1079" s="10">
        <v>0.83899999999999997</v>
      </c>
      <c r="L1079" s="10">
        <v>0.27200000000000002</v>
      </c>
      <c r="M1079" s="10">
        <v>0.25700000000000001</v>
      </c>
      <c r="N1079" s="10">
        <v>0.77</v>
      </c>
      <c r="O1079" s="9">
        <v>14228.28</v>
      </c>
      <c r="P1079" s="9">
        <v>756</v>
      </c>
      <c r="Q1079" s="9">
        <v>36</v>
      </c>
      <c r="R1079" s="9">
        <v>1369</v>
      </c>
      <c r="S1079" s="9" t="s">
        <v>55</v>
      </c>
      <c r="T1079" s="9" t="s">
        <v>55</v>
      </c>
      <c r="U1079" s="9" t="s">
        <v>55</v>
      </c>
      <c r="V1079" s="9" t="s">
        <v>55</v>
      </c>
      <c r="W1079" s="9">
        <v>54198</v>
      </c>
      <c r="X1079" s="9">
        <v>49446</v>
      </c>
      <c r="Y1079" s="9">
        <v>41058</v>
      </c>
      <c r="Z1079" s="9">
        <v>36261</v>
      </c>
      <c r="AA1079" s="11">
        <v>5820</v>
      </c>
      <c r="AB1079" s="11">
        <v>5820</v>
      </c>
      <c r="AC1079" s="9" t="s">
        <v>55</v>
      </c>
      <c r="AD1079" s="10">
        <v>0.20799999999999999</v>
      </c>
      <c r="AE1079" s="10">
        <v>0.95</v>
      </c>
      <c r="AF1079" s="10">
        <v>0.82399999999999995</v>
      </c>
      <c r="AG1079" s="9">
        <v>177</v>
      </c>
      <c r="AH1079" s="9">
        <v>404.67</v>
      </c>
      <c r="AI1079" s="9">
        <v>80.39</v>
      </c>
      <c r="AJ1079" s="9">
        <v>35.159999999999997</v>
      </c>
      <c r="AK1079" s="9">
        <v>0.43740000000000001</v>
      </c>
      <c r="AL1079" s="9" t="s">
        <v>55</v>
      </c>
      <c r="AM1079" s="9" t="s">
        <v>55</v>
      </c>
      <c r="AN1079" s="10">
        <v>0</v>
      </c>
      <c r="AO1079" s="10">
        <v>1</v>
      </c>
      <c r="AP1079" s="10" t="s">
        <v>55</v>
      </c>
      <c r="AQ1079" s="9">
        <v>17509</v>
      </c>
      <c r="AR1079" s="9">
        <v>3.9169999999999998</v>
      </c>
      <c r="AS1079" s="9" t="s">
        <v>1855</v>
      </c>
      <c r="AT1079" s="9" t="s">
        <v>921</v>
      </c>
      <c r="AU1079" s="16">
        <v>0.20337604230221684</v>
      </c>
      <c r="AV1079" s="1" t="str">
        <f t="shared" si="16"/>
        <v>yes</v>
      </c>
    </row>
    <row r="1080" spans="1:48" ht="14.25" hidden="1" customHeight="1">
      <c r="A1080" s="7">
        <v>1076</v>
      </c>
      <c r="B1080" s="8" t="s">
        <v>1882</v>
      </c>
      <c r="C1080" s="8" t="s">
        <v>1883</v>
      </c>
      <c r="D1080" s="9" t="s">
        <v>58</v>
      </c>
      <c r="E1080" s="9" t="s">
        <v>51</v>
      </c>
      <c r="F1080" s="9" t="s">
        <v>1850</v>
      </c>
      <c r="G1080" s="9">
        <v>794</v>
      </c>
      <c r="H1080" s="10">
        <v>0.251</v>
      </c>
      <c r="I1080" s="10">
        <v>0.18</v>
      </c>
      <c r="J1080" s="10">
        <v>8.6999999999999994E-2</v>
      </c>
      <c r="K1080" s="10">
        <v>0.92100000000000004</v>
      </c>
      <c r="L1080" s="10">
        <v>0.30399999999999999</v>
      </c>
      <c r="M1080" s="10">
        <v>0.34200000000000003</v>
      </c>
      <c r="N1080" s="10">
        <v>0.73</v>
      </c>
      <c r="O1080" s="9">
        <v>1858.03</v>
      </c>
      <c r="P1080" s="9">
        <v>51</v>
      </c>
      <c r="Q1080" s="9" t="s">
        <v>55</v>
      </c>
      <c r="R1080" s="9">
        <v>185</v>
      </c>
      <c r="S1080" s="9">
        <v>21617</v>
      </c>
      <c r="T1080" s="9" t="s">
        <v>345</v>
      </c>
      <c r="U1080" s="9" t="s">
        <v>112</v>
      </c>
      <c r="V1080" s="9">
        <v>10486</v>
      </c>
      <c r="W1080" s="9">
        <v>64889</v>
      </c>
      <c r="X1080" s="9">
        <v>65898</v>
      </c>
      <c r="Y1080" s="9">
        <v>59724</v>
      </c>
      <c r="Z1080" s="9">
        <v>52587</v>
      </c>
      <c r="AA1080" s="11">
        <v>5014</v>
      </c>
      <c r="AB1080" s="11">
        <v>13834</v>
      </c>
      <c r="AC1080" s="9" t="s">
        <v>956</v>
      </c>
      <c r="AD1080" s="10">
        <v>0.22800000000000001</v>
      </c>
      <c r="AE1080" s="10">
        <v>0.66</v>
      </c>
      <c r="AF1080" s="10">
        <v>0.54600000000000004</v>
      </c>
      <c r="AG1080" s="9">
        <v>122</v>
      </c>
      <c r="AH1080" s="9">
        <v>376</v>
      </c>
      <c r="AI1080" s="9">
        <v>15.23</v>
      </c>
      <c r="AJ1080" s="9">
        <v>4.9420000000000002</v>
      </c>
      <c r="AK1080" s="9">
        <v>0.32446999999999998</v>
      </c>
      <c r="AL1080" s="9">
        <v>0.14299999999999999</v>
      </c>
      <c r="AM1080" s="9">
        <v>0.246</v>
      </c>
      <c r="AN1080" s="10">
        <v>6.2E-2</v>
      </c>
      <c r="AO1080" s="10">
        <v>0.77900000000000003</v>
      </c>
      <c r="AP1080" s="10" t="s">
        <v>55</v>
      </c>
      <c r="AQ1080" s="9">
        <v>2321</v>
      </c>
      <c r="AR1080" s="9">
        <v>0.67100000000000004</v>
      </c>
      <c r="AS1080" s="10" t="s">
        <v>1884</v>
      </c>
      <c r="AT1080" s="10">
        <v>2.1999999999999999E-2</v>
      </c>
      <c r="AU1080" s="16">
        <v>0.59844404548174746</v>
      </c>
      <c r="AV1080" s="1" t="str">
        <f t="shared" si="16"/>
        <v>no</v>
      </c>
    </row>
    <row r="1081" spans="1:48" ht="14.25" hidden="1" customHeight="1">
      <c r="A1081" s="7">
        <v>1077</v>
      </c>
      <c r="B1081" s="8" t="s">
        <v>1885</v>
      </c>
      <c r="C1081" s="8" t="s">
        <v>1160</v>
      </c>
      <c r="D1081" s="9" t="s">
        <v>91</v>
      </c>
      <c r="E1081" s="9" t="s">
        <v>59</v>
      </c>
      <c r="F1081" s="9" t="s">
        <v>102</v>
      </c>
      <c r="G1081" s="9" t="s">
        <v>55</v>
      </c>
      <c r="H1081" s="10">
        <v>0.45400000000000001</v>
      </c>
      <c r="I1081" s="10">
        <v>0.42899999999999999</v>
      </c>
      <c r="J1081" s="10">
        <v>0.36099999999999999</v>
      </c>
      <c r="K1081" s="10">
        <v>0.83099999999999996</v>
      </c>
      <c r="L1081" s="9">
        <v>1.9E-2</v>
      </c>
      <c r="M1081" s="10">
        <v>0.156</v>
      </c>
      <c r="N1081" s="10">
        <v>0.82</v>
      </c>
      <c r="O1081" s="9">
        <v>379.4</v>
      </c>
      <c r="P1081" s="9">
        <v>39</v>
      </c>
      <c r="Q1081" s="9" t="s">
        <v>55</v>
      </c>
      <c r="R1081" s="9">
        <v>84</v>
      </c>
      <c r="S1081" s="11" t="s">
        <v>55</v>
      </c>
      <c r="T1081" s="9" t="s">
        <v>55</v>
      </c>
      <c r="U1081" s="9" t="s">
        <v>55</v>
      </c>
      <c r="V1081" s="11" t="s">
        <v>55</v>
      </c>
      <c r="W1081" s="11" t="s">
        <v>55</v>
      </c>
      <c r="X1081" s="11" t="s">
        <v>55</v>
      </c>
      <c r="Y1081" s="11" t="s">
        <v>55</v>
      </c>
      <c r="Z1081" s="11" t="s">
        <v>55</v>
      </c>
      <c r="AA1081" s="11">
        <v>49644</v>
      </c>
      <c r="AB1081" s="11">
        <v>49644</v>
      </c>
      <c r="AC1081" s="9" t="s">
        <v>55</v>
      </c>
      <c r="AD1081" s="10">
        <v>0.52</v>
      </c>
      <c r="AE1081" s="10">
        <v>0.3</v>
      </c>
      <c r="AF1081" s="10">
        <v>0.35</v>
      </c>
      <c r="AG1081" s="9">
        <v>48.67</v>
      </c>
      <c r="AH1081" s="9">
        <v>80</v>
      </c>
      <c r="AI1081" s="9">
        <v>7.8</v>
      </c>
      <c r="AJ1081" s="9">
        <v>4.742</v>
      </c>
      <c r="AK1081" s="9">
        <v>0.60833000000000004</v>
      </c>
      <c r="AL1081" s="10" t="s">
        <v>55</v>
      </c>
      <c r="AM1081" s="10" t="s">
        <v>55</v>
      </c>
      <c r="AN1081" s="10">
        <v>0.17199999999999999</v>
      </c>
      <c r="AO1081" s="10">
        <v>0.17899999999999999</v>
      </c>
      <c r="AP1081" s="10">
        <v>0.60599999999999998</v>
      </c>
      <c r="AQ1081" s="9">
        <v>390</v>
      </c>
      <c r="AR1081" s="9" t="s">
        <v>55</v>
      </c>
      <c r="AS1081" s="10">
        <v>0.42699999999999999</v>
      </c>
      <c r="AT1081" s="9" t="s">
        <v>281</v>
      </c>
      <c r="AU1081" s="16" t="s">
        <v>2055</v>
      </c>
      <c r="AV1081" s="1" t="str">
        <f t="shared" si="16"/>
        <v>no</v>
      </c>
    </row>
    <row r="1082" spans="1:48" ht="14.25" hidden="1" customHeight="1">
      <c r="A1082" s="7">
        <v>1078</v>
      </c>
      <c r="B1082" s="8" t="s">
        <v>1886</v>
      </c>
      <c r="C1082" s="8" t="s">
        <v>1779</v>
      </c>
      <c r="D1082" s="9" t="s">
        <v>69</v>
      </c>
      <c r="E1082" s="9" t="s">
        <v>59</v>
      </c>
      <c r="F1082" s="9" t="s">
        <v>276</v>
      </c>
      <c r="G1082" s="9" t="s">
        <v>55</v>
      </c>
      <c r="H1082" s="10">
        <v>0.2</v>
      </c>
      <c r="I1082" s="10">
        <v>0.17499999999999999</v>
      </c>
      <c r="J1082" s="10">
        <v>0.125</v>
      </c>
      <c r="K1082" s="10">
        <v>0.16</v>
      </c>
      <c r="L1082" s="10">
        <v>0.89500000000000002</v>
      </c>
      <c r="M1082" s="10" t="s">
        <v>55</v>
      </c>
      <c r="N1082" s="10" t="s">
        <v>55</v>
      </c>
      <c r="O1082" s="9">
        <v>499.08</v>
      </c>
      <c r="P1082" s="9">
        <v>168</v>
      </c>
      <c r="Q1082" s="9">
        <v>14</v>
      </c>
      <c r="R1082" s="9">
        <v>52</v>
      </c>
      <c r="S1082" s="9" t="s">
        <v>55</v>
      </c>
      <c r="T1082" s="9" t="s">
        <v>55</v>
      </c>
      <c r="U1082" s="9" t="s">
        <v>55</v>
      </c>
      <c r="V1082" s="9" t="s">
        <v>55</v>
      </c>
      <c r="W1082" s="9" t="s">
        <v>55</v>
      </c>
      <c r="X1082" s="9" t="s">
        <v>55</v>
      </c>
      <c r="Y1082" s="9" t="s">
        <v>55</v>
      </c>
      <c r="Z1082" s="9" t="s">
        <v>55</v>
      </c>
      <c r="AA1082" s="11">
        <v>21315</v>
      </c>
      <c r="AB1082" s="11">
        <v>21315</v>
      </c>
      <c r="AC1082" s="9" t="s">
        <v>55</v>
      </c>
      <c r="AD1082" s="10">
        <v>0</v>
      </c>
      <c r="AE1082" s="10" t="s">
        <v>55</v>
      </c>
      <c r="AF1082" s="10">
        <v>0.44400000000000001</v>
      </c>
      <c r="AG1082" s="9">
        <v>60</v>
      </c>
      <c r="AH1082" s="9">
        <v>27.67</v>
      </c>
      <c r="AI1082" s="9">
        <v>8.32</v>
      </c>
      <c r="AJ1082" s="9">
        <v>18.039000000000001</v>
      </c>
      <c r="AK1082" s="9">
        <v>2.1686700000000001</v>
      </c>
      <c r="AL1082" s="9" t="s">
        <v>55</v>
      </c>
      <c r="AM1082" s="9" t="s">
        <v>55</v>
      </c>
      <c r="AN1082" s="10">
        <v>2E-3</v>
      </c>
      <c r="AO1082" s="10">
        <v>0.188</v>
      </c>
      <c r="AP1082" s="9">
        <v>0.29099999999999998</v>
      </c>
      <c r="AQ1082" s="9">
        <v>656</v>
      </c>
      <c r="AR1082" s="9" t="s">
        <v>55</v>
      </c>
      <c r="AS1082" s="9">
        <v>0.10299999999999999</v>
      </c>
      <c r="AT1082" s="10">
        <v>0.2</v>
      </c>
      <c r="AU1082" s="16" t="s">
        <v>2055</v>
      </c>
      <c r="AV1082" s="1" t="str">
        <f t="shared" si="16"/>
        <v>no</v>
      </c>
    </row>
    <row r="1083" spans="1:48" ht="14.25" hidden="1" customHeight="1">
      <c r="A1083" s="7">
        <v>1079</v>
      </c>
      <c r="B1083" s="8" t="s">
        <v>1887</v>
      </c>
      <c r="C1083" s="8" t="s">
        <v>1410</v>
      </c>
      <c r="D1083" s="9" t="s">
        <v>69</v>
      </c>
      <c r="E1083" s="9" t="s">
        <v>59</v>
      </c>
      <c r="F1083" s="9" t="s">
        <v>271</v>
      </c>
      <c r="G1083" s="9" t="s">
        <v>55</v>
      </c>
      <c r="H1083" s="10">
        <v>0.46600000000000003</v>
      </c>
      <c r="I1083" s="10">
        <v>0.39700000000000002</v>
      </c>
      <c r="J1083" s="10">
        <v>0.247</v>
      </c>
      <c r="K1083" s="10">
        <v>0.81499999999999995</v>
      </c>
      <c r="L1083" s="10">
        <v>5.0999999999999997E-2</v>
      </c>
      <c r="M1083" s="10">
        <v>0.73299999999999998</v>
      </c>
      <c r="N1083" s="10">
        <v>0.59</v>
      </c>
      <c r="O1083" s="9">
        <v>2469.71</v>
      </c>
      <c r="P1083" s="9">
        <v>118</v>
      </c>
      <c r="Q1083" s="9" t="s">
        <v>55</v>
      </c>
      <c r="R1083" s="9">
        <v>336</v>
      </c>
      <c r="S1083" s="11" t="s">
        <v>55</v>
      </c>
      <c r="T1083" s="9" t="s">
        <v>55</v>
      </c>
      <c r="U1083" s="9" t="s">
        <v>55</v>
      </c>
      <c r="V1083" s="11" t="s">
        <v>55</v>
      </c>
      <c r="W1083" s="11">
        <v>48632</v>
      </c>
      <c r="X1083" s="11">
        <v>47736</v>
      </c>
      <c r="Y1083" s="11">
        <v>50463</v>
      </c>
      <c r="Z1083" s="11">
        <v>38025</v>
      </c>
      <c r="AA1083" s="11">
        <v>16798</v>
      </c>
      <c r="AB1083" s="11">
        <v>16798</v>
      </c>
      <c r="AC1083" s="9" t="s">
        <v>55</v>
      </c>
      <c r="AD1083" s="10">
        <v>0.3</v>
      </c>
      <c r="AE1083" s="10">
        <v>0.62</v>
      </c>
      <c r="AF1083" s="10">
        <v>0.56999999999999995</v>
      </c>
      <c r="AG1083" s="9">
        <v>34</v>
      </c>
      <c r="AH1083" s="9">
        <v>92.33</v>
      </c>
      <c r="AI1083" s="9">
        <v>72.64</v>
      </c>
      <c r="AJ1083" s="9">
        <v>26.748000000000001</v>
      </c>
      <c r="AK1083" s="9">
        <v>0.36823</v>
      </c>
      <c r="AL1083" s="10" t="s">
        <v>55</v>
      </c>
      <c r="AM1083" s="10" t="s">
        <v>55</v>
      </c>
      <c r="AN1083" s="10">
        <v>6.0000000000000001E-3</v>
      </c>
      <c r="AO1083" s="10">
        <v>0.41599999999999998</v>
      </c>
      <c r="AP1083" s="10">
        <v>0.32600000000000001</v>
      </c>
      <c r="AQ1083" s="9">
        <v>2540</v>
      </c>
      <c r="AR1083" s="9" t="s">
        <v>55</v>
      </c>
      <c r="AS1083" s="10" t="s">
        <v>486</v>
      </c>
      <c r="AT1083" s="10">
        <v>0.16600000000000001</v>
      </c>
      <c r="AU1083" s="16" t="s">
        <v>2055</v>
      </c>
      <c r="AV1083" s="1" t="str">
        <f t="shared" si="16"/>
        <v>no</v>
      </c>
    </row>
    <row r="1084" spans="1:48" ht="14.25" hidden="1" customHeight="1">
      <c r="A1084" s="7">
        <v>1080</v>
      </c>
      <c r="B1084" s="8" t="s">
        <v>1888</v>
      </c>
      <c r="C1084" s="8" t="s">
        <v>1558</v>
      </c>
      <c r="D1084" s="9" t="s">
        <v>58</v>
      </c>
      <c r="E1084" s="9" t="s">
        <v>151</v>
      </c>
      <c r="F1084" s="9" t="s">
        <v>985</v>
      </c>
      <c r="G1084" s="9" t="s">
        <v>55</v>
      </c>
      <c r="H1084" s="10">
        <v>0.109</v>
      </c>
      <c r="I1084" s="9">
        <v>0.109</v>
      </c>
      <c r="J1084" s="9">
        <v>0.109</v>
      </c>
      <c r="K1084" s="10">
        <v>0.7</v>
      </c>
      <c r="L1084" s="10">
        <v>0.35299999999999998</v>
      </c>
      <c r="M1084" s="10">
        <v>0.89500000000000002</v>
      </c>
      <c r="N1084" s="10">
        <v>0.38</v>
      </c>
      <c r="O1084" s="9">
        <v>953.64</v>
      </c>
      <c r="P1084" s="9">
        <v>99</v>
      </c>
      <c r="Q1084" s="9">
        <v>55</v>
      </c>
      <c r="R1084" s="9">
        <v>186</v>
      </c>
      <c r="S1084" s="9" t="s">
        <v>55</v>
      </c>
      <c r="T1084" s="9" t="s">
        <v>55</v>
      </c>
      <c r="U1084" s="9" t="s">
        <v>55</v>
      </c>
      <c r="V1084" s="9" t="s">
        <v>55</v>
      </c>
      <c r="W1084" s="9">
        <v>93997</v>
      </c>
      <c r="X1084" s="9" t="s">
        <v>55</v>
      </c>
      <c r="Y1084" s="9">
        <v>94788</v>
      </c>
      <c r="Z1084" s="9">
        <v>67464</v>
      </c>
      <c r="AA1084" s="11">
        <v>16761</v>
      </c>
      <c r="AB1084" s="11">
        <v>16761</v>
      </c>
      <c r="AC1084" s="9" t="s">
        <v>55</v>
      </c>
      <c r="AD1084" s="10">
        <v>6.4000000000000001E-2</v>
      </c>
      <c r="AE1084" s="10">
        <v>0.86</v>
      </c>
      <c r="AF1084" s="10">
        <v>0.70299999999999996</v>
      </c>
      <c r="AG1084" s="9">
        <v>60.33</v>
      </c>
      <c r="AH1084" s="9">
        <v>31.33</v>
      </c>
      <c r="AI1084" s="9">
        <v>15.81</v>
      </c>
      <c r="AJ1084" s="9">
        <v>30.434999999999999</v>
      </c>
      <c r="AK1084" s="9">
        <v>1.92553</v>
      </c>
      <c r="AL1084" s="9" t="s">
        <v>55</v>
      </c>
      <c r="AM1084" s="9" t="s">
        <v>55</v>
      </c>
      <c r="AN1084" s="10">
        <v>0</v>
      </c>
      <c r="AO1084" s="10">
        <v>0.68799999999999994</v>
      </c>
      <c r="AP1084" s="10">
        <v>0.36</v>
      </c>
      <c r="AQ1084" s="9">
        <v>1328</v>
      </c>
      <c r="AR1084" s="9" t="s">
        <v>55</v>
      </c>
      <c r="AS1084" s="9" t="s">
        <v>1889</v>
      </c>
      <c r="AT1084" s="9">
        <v>4.4999999999999998E-2</v>
      </c>
      <c r="AU1084" s="16" t="s">
        <v>2055</v>
      </c>
      <c r="AV1084" s="1" t="str">
        <f t="shared" si="16"/>
        <v>no</v>
      </c>
    </row>
    <row r="1085" spans="1:48" ht="14.25" hidden="1" customHeight="1">
      <c r="A1085" s="7">
        <v>1081</v>
      </c>
      <c r="B1085" s="8" t="s">
        <v>1890</v>
      </c>
      <c r="C1085" s="8" t="s">
        <v>685</v>
      </c>
      <c r="D1085" s="9" t="s">
        <v>50</v>
      </c>
      <c r="E1085" s="9" t="s">
        <v>151</v>
      </c>
      <c r="F1085" s="9" t="s">
        <v>359</v>
      </c>
      <c r="G1085" s="9" t="s">
        <v>55</v>
      </c>
      <c r="H1085" s="10" t="s">
        <v>55</v>
      </c>
      <c r="I1085" s="10" t="s">
        <v>55</v>
      </c>
      <c r="J1085" s="10" t="s">
        <v>55</v>
      </c>
      <c r="K1085" s="10">
        <v>0.77600000000000002</v>
      </c>
      <c r="L1085" s="9">
        <v>0.876</v>
      </c>
      <c r="M1085" s="9" t="s">
        <v>55</v>
      </c>
      <c r="N1085" s="10">
        <v>0.33</v>
      </c>
      <c r="O1085" s="9">
        <v>23587.040000000001</v>
      </c>
      <c r="P1085" s="9">
        <v>3270</v>
      </c>
      <c r="Q1085" s="9">
        <v>131</v>
      </c>
      <c r="R1085" s="9">
        <v>4285</v>
      </c>
      <c r="S1085" s="9" t="s">
        <v>55</v>
      </c>
      <c r="T1085" s="9" t="s">
        <v>55</v>
      </c>
      <c r="U1085" s="9" t="s">
        <v>55</v>
      </c>
      <c r="V1085" s="9" t="s">
        <v>55</v>
      </c>
      <c r="W1085" s="9" t="s">
        <v>55</v>
      </c>
      <c r="X1085" s="9" t="s">
        <v>55</v>
      </c>
      <c r="Y1085" s="9" t="s">
        <v>55</v>
      </c>
      <c r="Z1085" s="9" t="s">
        <v>55</v>
      </c>
      <c r="AA1085" s="11">
        <v>14241</v>
      </c>
      <c r="AB1085" s="11">
        <v>14241</v>
      </c>
      <c r="AC1085" s="9" t="s">
        <v>55</v>
      </c>
      <c r="AD1085" s="10">
        <v>0.13500000000000001</v>
      </c>
      <c r="AE1085" s="10">
        <v>0.71</v>
      </c>
      <c r="AF1085" s="9">
        <v>0.628</v>
      </c>
      <c r="AG1085" s="9">
        <v>1077</v>
      </c>
      <c r="AH1085" s="9">
        <v>705.33</v>
      </c>
      <c r="AI1085" s="9">
        <v>21.9</v>
      </c>
      <c r="AJ1085" s="9">
        <v>33.441000000000003</v>
      </c>
      <c r="AK1085" s="9">
        <v>1.52694</v>
      </c>
      <c r="AL1085" s="9" t="s">
        <v>55</v>
      </c>
      <c r="AM1085" s="9" t="s">
        <v>55</v>
      </c>
      <c r="AN1085" s="10">
        <v>7.0000000000000001E-3</v>
      </c>
      <c r="AO1085" s="10">
        <v>0.45600000000000002</v>
      </c>
      <c r="AP1085" s="10">
        <v>0.125</v>
      </c>
      <c r="AQ1085" s="9">
        <v>45355</v>
      </c>
      <c r="AR1085" s="9" t="s">
        <v>55</v>
      </c>
      <c r="AS1085" s="10" t="s">
        <v>1891</v>
      </c>
      <c r="AT1085" s="10" t="s">
        <v>1892</v>
      </c>
      <c r="AU1085" s="16" t="s">
        <v>2055</v>
      </c>
      <c r="AV1085" s="1" t="str">
        <f t="shared" si="16"/>
        <v>yes</v>
      </c>
    </row>
    <row r="1086" spans="1:48" ht="14.25" hidden="1" customHeight="1">
      <c r="A1086" s="7">
        <v>1082</v>
      </c>
      <c r="B1086" s="8" t="s">
        <v>1893</v>
      </c>
      <c r="C1086" s="8" t="s">
        <v>438</v>
      </c>
      <c r="D1086" s="9" t="s">
        <v>91</v>
      </c>
      <c r="E1086" s="9" t="s">
        <v>51</v>
      </c>
      <c r="F1086" s="9" t="s">
        <v>363</v>
      </c>
      <c r="G1086" s="9">
        <v>1275</v>
      </c>
      <c r="H1086" s="10">
        <v>0.70199999999999996</v>
      </c>
      <c r="I1086" s="10">
        <v>0.68799999999999994</v>
      </c>
      <c r="J1086" s="10">
        <v>0.628</v>
      </c>
      <c r="K1086" s="10">
        <v>1</v>
      </c>
      <c r="L1086" s="9" t="s">
        <v>55</v>
      </c>
      <c r="M1086" s="10">
        <v>9.7000000000000003E-2</v>
      </c>
      <c r="N1086" s="10">
        <v>0.81</v>
      </c>
      <c r="O1086" s="9">
        <v>861</v>
      </c>
      <c r="P1086" s="9" t="s">
        <v>55</v>
      </c>
      <c r="Q1086" s="9" t="s">
        <v>55</v>
      </c>
      <c r="R1086" s="9">
        <v>177</v>
      </c>
      <c r="S1086" s="9">
        <v>25286</v>
      </c>
      <c r="T1086" s="9" t="s">
        <v>597</v>
      </c>
      <c r="U1086" s="9" t="s">
        <v>394</v>
      </c>
      <c r="V1086" s="9">
        <v>14570</v>
      </c>
      <c r="W1086" s="11">
        <v>75010</v>
      </c>
      <c r="X1086" s="11">
        <v>88029</v>
      </c>
      <c r="Y1086" s="11">
        <v>70047</v>
      </c>
      <c r="Z1086" s="11">
        <v>60444</v>
      </c>
      <c r="AA1086" s="11">
        <v>6916</v>
      </c>
      <c r="AB1086" s="11">
        <v>29944</v>
      </c>
      <c r="AC1086" s="9" t="s">
        <v>84</v>
      </c>
      <c r="AD1086" s="10">
        <v>0.64300000000000002</v>
      </c>
      <c r="AE1086" s="10">
        <v>0.31</v>
      </c>
      <c r="AF1086" s="10">
        <v>0.29299999999999998</v>
      </c>
      <c r="AG1086" s="9">
        <v>85.67</v>
      </c>
      <c r="AH1086" s="9">
        <v>153.33000000000001</v>
      </c>
      <c r="AI1086" s="9">
        <v>10.050000000000001</v>
      </c>
      <c r="AJ1086" s="9">
        <v>5.6150000000000002</v>
      </c>
      <c r="AK1086" s="9">
        <v>0.55869999999999997</v>
      </c>
      <c r="AL1086" s="9">
        <v>2.5999999999999999E-2</v>
      </c>
      <c r="AM1086" s="9">
        <v>0.40500000000000003</v>
      </c>
      <c r="AN1086" s="10">
        <v>0.02</v>
      </c>
      <c r="AO1086" s="10">
        <v>0.26</v>
      </c>
      <c r="AP1086" s="10">
        <v>0.437</v>
      </c>
      <c r="AQ1086" s="9">
        <v>861</v>
      </c>
      <c r="AR1086" s="9">
        <v>0.19500000000000001</v>
      </c>
      <c r="AS1086" s="10">
        <v>0.17699999999999999</v>
      </c>
      <c r="AT1086" s="10">
        <v>5.8999999999999997E-2</v>
      </c>
      <c r="AU1086" s="16">
        <v>0.83682008368200833</v>
      </c>
      <c r="AV1086" s="1" t="str">
        <f t="shared" si="16"/>
        <v>no</v>
      </c>
    </row>
    <row r="1087" spans="1:48" ht="14.25" hidden="1" customHeight="1">
      <c r="A1087" s="7">
        <v>1083</v>
      </c>
      <c r="B1087" s="8" t="s">
        <v>1894</v>
      </c>
      <c r="C1087" s="8" t="s">
        <v>1853</v>
      </c>
      <c r="D1087" s="9" t="s">
        <v>58</v>
      </c>
      <c r="E1087" s="9" t="s">
        <v>59</v>
      </c>
      <c r="F1087" s="9" t="s">
        <v>1858</v>
      </c>
      <c r="G1087" s="9" t="s">
        <v>55</v>
      </c>
      <c r="H1087" s="10">
        <v>0.246</v>
      </c>
      <c r="I1087" s="10">
        <v>0.158</v>
      </c>
      <c r="J1087" s="10">
        <v>0.105</v>
      </c>
      <c r="K1087" s="10">
        <v>0.746</v>
      </c>
      <c r="L1087" s="9">
        <v>0.217</v>
      </c>
      <c r="M1087" s="9">
        <v>0.44400000000000001</v>
      </c>
      <c r="N1087" s="10">
        <v>0.74</v>
      </c>
      <c r="O1087" s="9">
        <v>978.09</v>
      </c>
      <c r="P1087" s="9">
        <v>73</v>
      </c>
      <c r="Q1087" s="9" t="s">
        <v>55</v>
      </c>
      <c r="R1087" s="9">
        <v>98</v>
      </c>
      <c r="S1087" s="9" t="s">
        <v>55</v>
      </c>
      <c r="T1087" s="9" t="s">
        <v>55</v>
      </c>
      <c r="U1087" s="9" t="s">
        <v>55</v>
      </c>
      <c r="V1087" s="9" t="s">
        <v>55</v>
      </c>
      <c r="W1087" s="9">
        <v>27700</v>
      </c>
      <c r="X1087" s="9">
        <v>44703</v>
      </c>
      <c r="Y1087" s="9" t="s">
        <v>55</v>
      </c>
      <c r="Z1087" s="9">
        <v>17361</v>
      </c>
      <c r="AA1087" s="11">
        <v>5080</v>
      </c>
      <c r="AB1087" s="11">
        <v>5080</v>
      </c>
      <c r="AC1087" s="9" t="s">
        <v>55</v>
      </c>
      <c r="AD1087" s="10">
        <v>0.19900000000000001</v>
      </c>
      <c r="AE1087" s="10">
        <v>0.98</v>
      </c>
      <c r="AF1087" s="9">
        <v>0.85499999999999998</v>
      </c>
      <c r="AG1087" s="9">
        <v>63</v>
      </c>
      <c r="AH1087" s="9">
        <v>21.67</v>
      </c>
      <c r="AI1087" s="9">
        <v>15.53</v>
      </c>
      <c r="AJ1087" s="9">
        <v>45.143000000000001</v>
      </c>
      <c r="AK1087" s="9">
        <v>2.9076900000000001</v>
      </c>
      <c r="AL1087" s="9" t="s">
        <v>55</v>
      </c>
      <c r="AM1087" s="9" t="s">
        <v>55</v>
      </c>
      <c r="AN1087" s="10">
        <v>0</v>
      </c>
      <c r="AO1087" s="10">
        <v>1</v>
      </c>
      <c r="AP1087" s="10" t="s">
        <v>55</v>
      </c>
      <c r="AQ1087" s="9">
        <v>1227</v>
      </c>
      <c r="AR1087" s="9" t="s">
        <v>55</v>
      </c>
      <c r="AS1087" s="9" t="s">
        <v>1855</v>
      </c>
      <c r="AT1087" s="10">
        <v>4.7E-2</v>
      </c>
      <c r="AU1087" s="16" t="s">
        <v>2055</v>
      </c>
      <c r="AV1087" s="1" t="str">
        <f t="shared" si="16"/>
        <v>no</v>
      </c>
    </row>
    <row r="1088" spans="1:48" ht="14.25" hidden="1" customHeight="1">
      <c r="A1088" s="7">
        <v>55</v>
      </c>
      <c r="B1088" s="8" t="s">
        <v>250</v>
      </c>
      <c r="C1088" s="8" t="s">
        <v>199</v>
      </c>
      <c r="D1088" s="9" t="s">
        <v>50</v>
      </c>
      <c r="E1088" s="9" t="s">
        <v>51</v>
      </c>
      <c r="F1088" s="9" t="s">
        <v>128</v>
      </c>
      <c r="G1088" s="9">
        <v>1050</v>
      </c>
      <c r="H1088" s="10">
        <v>0.67</v>
      </c>
      <c r="I1088" s="10">
        <v>0.48899999999999999</v>
      </c>
      <c r="J1088" s="10">
        <v>0.159</v>
      </c>
      <c r="K1088" s="10">
        <v>0.86</v>
      </c>
      <c r="L1088" s="10">
        <v>0.13600000000000001</v>
      </c>
      <c r="M1088" s="10">
        <v>0.47</v>
      </c>
      <c r="N1088" s="10">
        <v>0.89</v>
      </c>
      <c r="O1088" s="9">
        <v>33411.440000000002</v>
      </c>
      <c r="P1088" s="9">
        <v>1627</v>
      </c>
      <c r="Q1088" s="9">
        <v>54</v>
      </c>
      <c r="R1088" s="9">
        <v>7845</v>
      </c>
      <c r="S1088" s="11">
        <v>9533</v>
      </c>
      <c r="T1088" s="9" t="s">
        <v>251</v>
      </c>
      <c r="U1088" s="9" t="s">
        <v>252</v>
      </c>
      <c r="V1088" s="11">
        <v>6930</v>
      </c>
      <c r="W1088" s="11">
        <v>88469</v>
      </c>
      <c r="X1088" s="11">
        <v>95319</v>
      </c>
      <c r="Y1088" s="11">
        <v>80370</v>
      </c>
      <c r="Z1088" s="11">
        <v>75231</v>
      </c>
      <c r="AA1088" s="11">
        <v>6452</v>
      </c>
      <c r="AB1088" s="11">
        <v>17612</v>
      </c>
      <c r="AC1088" s="9" t="s">
        <v>253</v>
      </c>
      <c r="AD1088" s="10">
        <v>0.66</v>
      </c>
      <c r="AE1088" s="10">
        <v>0.49</v>
      </c>
      <c r="AF1088" s="10">
        <v>0.505</v>
      </c>
      <c r="AG1088" s="9">
        <v>1392</v>
      </c>
      <c r="AH1088" s="9">
        <v>1494.33</v>
      </c>
      <c r="AI1088" s="9">
        <v>24</v>
      </c>
      <c r="AJ1088" s="9">
        <v>22.359000000000002</v>
      </c>
      <c r="AK1088" s="9">
        <v>0.93152000000000001</v>
      </c>
      <c r="AL1088" s="10">
        <v>2E-3</v>
      </c>
      <c r="AM1088" s="10">
        <v>0.50600000000000001</v>
      </c>
      <c r="AN1088" s="10">
        <v>7.4999999999999997E-2</v>
      </c>
      <c r="AO1088" s="10">
        <v>0.68400000000000005</v>
      </c>
      <c r="AP1088" s="10">
        <v>0.61099999999999999</v>
      </c>
      <c r="AQ1088" s="9">
        <v>37446</v>
      </c>
      <c r="AR1088" s="9">
        <v>0.81399999999999995</v>
      </c>
      <c r="AS1088" s="10" t="s">
        <v>254</v>
      </c>
      <c r="AT1088" s="10">
        <v>0.01</v>
      </c>
      <c r="AU1088" s="16">
        <v>0.55126791620727678</v>
      </c>
      <c r="AV1088" s="1" t="str">
        <f t="shared" si="16"/>
        <v>no</v>
      </c>
    </row>
    <row r="1089" spans="1:48" ht="14.25" hidden="1" customHeight="1">
      <c r="A1089" s="7">
        <v>1085</v>
      </c>
      <c r="B1089" s="8" t="s">
        <v>1896</v>
      </c>
      <c r="C1089" s="8" t="s">
        <v>543</v>
      </c>
      <c r="D1089" s="9" t="s">
        <v>58</v>
      </c>
      <c r="E1089" s="9" t="s">
        <v>151</v>
      </c>
      <c r="F1089" s="9" t="s">
        <v>985</v>
      </c>
      <c r="G1089" s="9" t="s">
        <v>55</v>
      </c>
      <c r="H1089" s="10" t="s">
        <v>55</v>
      </c>
      <c r="I1089" s="9" t="s">
        <v>55</v>
      </c>
      <c r="J1089" s="9" t="s">
        <v>55</v>
      </c>
      <c r="K1089" s="10">
        <v>0.51300000000000001</v>
      </c>
      <c r="L1089" s="10">
        <v>0.48399999999999999</v>
      </c>
      <c r="M1089" s="10">
        <v>0.878</v>
      </c>
      <c r="N1089" s="10">
        <v>0.8</v>
      </c>
      <c r="O1089" s="9">
        <v>657.82</v>
      </c>
      <c r="P1089" s="9">
        <v>92</v>
      </c>
      <c r="Q1089" s="9">
        <v>45</v>
      </c>
      <c r="R1089" s="9">
        <v>69</v>
      </c>
      <c r="S1089" s="9" t="s">
        <v>55</v>
      </c>
      <c r="T1089" s="9" t="s">
        <v>55</v>
      </c>
      <c r="U1089" s="9" t="s">
        <v>55</v>
      </c>
      <c r="V1089" s="9" t="s">
        <v>55</v>
      </c>
      <c r="W1089" s="9">
        <v>76929</v>
      </c>
      <c r="X1089" s="9">
        <v>69606</v>
      </c>
      <c r="Y1089" s="9">
        <v>55215</v>
      </c>
      <c r="Z1089" s="9">
        <v>48753</v>
      </c>
      <c r="AA1089" s="11">
        <v>13968</v>
      </c>
      <c r="AB1089" s="11">
        <v>13968</v>
      </c>
      <c r="AC1089" s="9" t="s">
        <v>55</v>
      </c>
      <c r="AD1089" s="10" t="s">
        <v>55</v>
      </c>
      <c r="AE1089" s="10">
        <v>0.91</v>
      </c>
      <c r="AF1089" s="10">
        <v>0.73</v>
      </c>
      <c r="AG1089" s="9">
        <v>27</v>
      </c>
      <c r="AH1089" s="9">
        <v>16.329999999999998</v>
      </c>
      <c r="AI1089" s="9">
        <v>24.36</v>
      </c>
      <c r="AJ1089" s="9">
        <v>40.274999999999999</v>
      </c>
      <c r="AK1089" s="9">
        <v>1.65306</v>
      </c>
      <c r="AL1089" s="9" t="s">
        <v>55</v>
      </c>
      <c r="AM1089" s="9" t="s">
        <v>55</v>
      </c>
      <c r="AN1089" s="10">
        <v>3.0000000000000001E-3</v>
      </c>
      <c r="AO1089" s="10">
        <v>0.82799999999999996</v>
      </c>
      <c r="AP1089" s="10">
        <v>0.77</v>
      </c>
      <c r="AQ1089" s="9">
        <v>1008</v>
      </c>
      <c r="AR1089" s="9" t="s">
        <v>55</v>
      </c>
      <c r="AS1089" s="10" t="s">
        <v>998</v>
      </c>
      <c r="AT1089" s="10" t="s">
        <v>55</v>
      </c>
      <c r="AU1089" s="16" t="s">
        <v>2055</v>
      </c>
      <c r="AV1089" s="1" t="str">
        <f t="shared" si="16"/>
        <v>no</v>
      </c>
    </row>
    <row r="1090" spans="1:48" ht="14.25" hidden="1" customHeight="1">
      <c r="A1090" s="7">
        <v>1086</v>
      </c>
      <c r="B1090" s="8" t="s">
        <v>1897</v>
      </c>
      <c r="C1090" s="8" t="s">
        <v>438</v>
      </c>
      <c r="D1090" s="9" t="s">
        <v>58</v>
      </c>
      <c r="E1090" s="9" t="s">
        <v>59</v>
      </c>
      <c r="F1090" s="9" t="s">
        <v>94</v>
      </c>
      <c r="G1090" s="9" t="s">
        <v>55</v>
      </c>
      <c r="H1090" s="10">
        <v>0.29799999999999999</v>
      </c>
      <c r="I1090" s="10">
        <v>0.21299999999999999</v>
      </c>
      <c r="J1090" s="10">
        <v>0.21299999999999999</v>
      </c>
      <c r="K1090" s="10">
        <v>0.86299999999999999</v>
      </c>
      <c r="L1090" s="9">
        <v>0.33400000000000002</v>
      </c>
      <c r="M1090" s="9">
        <v>0.69199999999999995</v>
      </c>
      <c r="N1090" s="10">
        <v>0.51</v>
      </c>
      <c r="O1090" s="9">
        <v>1306.52</v>
      </c>
      <c r="P1090" s="9">
        <v>77</v>
      </c>
      <c r="Q1090" s="9" t="s">
        <v>55</v>
      </c>
      <c r="R1090" s="9">
        <v>257</v>
      </c>
      <c r="S1090" s="9" t="s">
        <v>55</v>
      </c>
      <c r="T1090" s="9" t="s">
        <v>55</v>
      </c>
      <c r="U1090" s="9" t="s">
        <v>55</v>
      </c>
      <c r="V1090" s="9" t="s">
        <v>55</v>
      </c>
      <c r="W1090" s="9">
        <v>64460</v>
      </c>
      <c r="X1090" s="9">
        <v>55683</v>
      </c>
      <c r="Y1090" s="9">
        <v>50310</v>
      </c>
      <c r="Z1090" s="9">
        <v>45711</v>
      </c>
      <c r="AA1090" s="11">
        <v>13220</v>
      </c>
      <c r="AB1090" s="11">
        <v>13220</v>
      </c>
      <c r="AC1090" s="9" t="s">
        <v>55</v>
      </c>
      <c r="AD1090" s="10">
        <v>0.30499999999999999</v>
      </c>
      <c r="AE1090" s="10">
        <v>0.82</v>
      </c>
      <c r="AF1090" s="9">
        <v>0.66</v>
      </c>
      <c r="AG1090" s="9">
        <v>88.67</v>
      </c>
      <c r="AH1090" s="9">
        <v>99.33</v>
      </c>
      <c r="AI1090" s="9">
        <v>14.74</v>
      </c>
      <c r="AJ1090" s="9">
        <v>13.153</v>
      </c>
      <c r="AK1090" s="9">
        <v>0.89261999999999997</v>
      </c>
      <c r="AL1090" s="9" t="s">
        <v>55</v>
      </c>
      <c r="AM1090" s="9" t="s">
        <v>55</v>
      </c>
      <c r="AN1090" s="10">
        <v>0</v>
      </c>
      <c r="AO1090" s="10">
        <v>0.51</v>
      </c>
      <c r="AP1090" s="10">
        <v>0.437</v>
      </c>
      <c r="AQ1090" s="9">
        <v>1723</v>
      </c>
      <c r="AR1090" s="9" t="s">
        <v>55</v>
      </c>
      <c r="AS1090" s="10" t="s">
        <v>1060</v>
      </c>
      <c r="AT1090" s="9" t="s">
        <v>288</v>
      </c>
      <c r="AU1090" s="16" t="s">
        <v>2055</v>
      </c>
      <c r="AV1090" s="1" t="str">
        <f t="shared" si="16"/>
        <v>no</v>
      </c>
    </row>
    <row r="1091" spans="1:48" ht="14.25" hidden="1" customHeight="1">
      <c r="A1091" s="7">
        <v>1087</v>
      </c>
      <c r="B1091" s="8" t="s">
        <v>1898</v>
      </c>
      <c r="C1091" s="8" t="s">
        <v>485</v>
      </c>
      <c r="D1091" s="9" t="s">
        <v>150</v>
      </c>
      <c r="E1091" s="9" t="s">
        <v>151</v>
      </c>
      <c r="F1091" s="9" t="s">
        <v>152</v>
      </c>
      <c r="G1091" s="9" t="s">
        <v>55</v>
      </c>
      <c r="H1091" s="10">
        <v>0.125</v>
      </c>
      <c r="I1091" s="10">
        <v>0.125</v>
      </c>
      <c r="J1091" s="10">
        <v>0.125</v>
      </c>
      <c r="K1091" s="10">
        <v>0.28299999999999997</v>
      </c>
      <c r="L1091" s="10">
        <v>0.65700000000000003</v>
      </c>
      <c r="M1091" s="10">
        <v>0.872</v>
      </c>
      <c r="N1091" s="10">
        <v>0.35</v>
      </c>
      <c r="O1091" s="9">
        <v>778.74</v>
      </c>
      <c r="P1091" s="9">
        <v>258</v>
      </c>
      <c r="Q1091" s="9">
        <v>131</v>
      </c>
      <c r="R1091" s="9">
        <v>53</v>
      </c>
      <c r="S1091" s="9" t="s">
        <v>55</v>
      </c>
      <c r="T1091" s="9" t="s">
        <v>55</v>
      </c>
      <c r="U1091" s="9" t="s">
        <v>55</v>
      </c>
      <c r="V1091" s="9" t="s">
        <v>55</v>
      </c>
      <c r="W1091" s="9">
        <v>72957</v>
      </c>
      <c r="X1091" s="9">
        <v>65088</v>
      </c>
      <c r="Y1091" s="9">
        <v>51741</v>
      </c>
      <c r="Z1091" s="9">
        <v>47547</v>
      </c>
      <c r="AA1091" s="11">
        <v>13560</v>
      </c>
      <c r="AB1091" s="11">
        <v>13560</v>
      </c>
      <c r="AC1091" s="9" t="s">
        <v>55</v>
      </c>
      <c r="AD1091" s="9">
        <v>0</v>
      </c>
      <c r="AE1091" s="10">
        <v>0.74</v>
      </c>
      <c r="AF1091" s="10">
        <v>0.755</v>
      </c>
      <c r="AG1091" s="9">
        <v>75</v>
      </c>
      <c r="AH1091" s="9">
        <v>33</v>
      </c>
      <c r="AI1091" s="9">
        <v>10.38</v>
      </c>
      <c r="AJ1091" s="9">
        <v>23.597999999999999</v>
      </c>
      <c r="AK1091" s="9">
        <v>2.2727300000000001</v>
      </c>
      <c r="AL1091" s="9" t="s">
        <v>55</v>
      </c>
      <c r="AM1091" s="9" t="s">
        <v>55</v>
      </c>
      <c r="AN1091" s="10">
        <v>3.0000000000000001E-3</v>
      </c>
      <c r="AO1091" s="10">
        <v>0.81799999999999995</v>
      </c>
      <c r="AP1091" s="10">
        <v>0.45200000000000001</v>
      </c>
      <c r="AQ1091" s="9">
        <v>1484</v>
      </c>
      <c r="AR1091" s="9" t="s">
        <v>55</v>
      </c>
      <c r="AS1091" s="10" t="s">
        <v>495</v>
      </c>
      <c r="AT1091" s="10">
        <v>0.125</v>
      </c>
      <c r="AU1091" s="16" t="s">
        <v>2055</v>
      </c>
      <c r="AV1091" s="1" t="str">
        <f t="shared" si="16"/>
        <v>no</v>
      </c>
    </row>
    <row r="1092" spans="1:48" ht="14.25" hidden="1" customHeight="1">
      <c r="A1092" s="7">
        <v>1088</v>
      </c>
      <c r="B1092" s="8" t="s">
        <v>1899</v>
      </c>
      <c r="C1092" s="8" t="s">
        <v>1779</v>
      </c>
      <c r="D1092" s="9" t="s">
        <v>50</v>
      </c>
      <c r="E1092" s="9" t="s">
        <v>51</v>
      </c>
      <c r="F1092" s="9" t="s">
        <v>52</v>
      </c>
      <c r="G1092" s="9">
        <v>1040</v>
      </c>
      <c r="H1092" s="10">
        <v>0.69699999999999995</v>
      </c>
      <c r="I1092" s="10">
        <v>0.63300000000000001</v>
      </c>
      <c r="J1092" s="10">
        <v>0.41199999999999998</v>
      </c>
      <c r="K1092" s="10">
        <v>0.89</v>
      </c>
      <c r="L1092" s="10">
        <v>0.13700000000000001</v>
      </c>
      <c r="M1092" s="10">
        <v>0.55700000000000005</v>
      </c>
      <c r="N1092" s="10">
        <v>0.84</v>
      </c>
      <c r="O1092" s="9">
        <v>4748.63</v>
      </c>
      <c r="P1092" s="9">
        <v>225</v>
      </c>
      <c r="Q1092" s="9" t="s">
        <v>55</v>
      </c>
      <c r="R1092" s="9">
        <v>1418</v>
      </c>
      <c r="S1092" s="11" t="s">
        <v>55</v>
      </c>
      <c r="T1092" s="9" t="s">
        <v>55</v>
      </c>
      <c r="U1092" s="9" t="s">
        <v>55</v>
      </c>
      <c r="V1092" s="11" t="s">
        <v>55</v>
      </c>
      <c r="W1092" s="11">
        <v>104388</v>
      </c>
      <c r="X1092" s="11">
        <v>125415</v>
      </c>
      <c r="Y1092" s="11">
        <v>102267</v>
      </c>
      <c r="Z1092" s="11">
        <v>95562</v>
      </c>
      <c r="AA1092" s="11">
        <v>11758</v>
      </c>
      <c r="AB1092" s="11">
        <v>34062</v>
      </c>
      <c r="AC1092" s="9" t="s">
        <v>55</v>
      </c>
      <c r="AD1092" s="10">
        <v>0.70099999999999996</v>
      </c>
      <c r="AE1092" s="10">
        <v>0.42</v>
      </c>
      <c r="AF1092" s="10">
        <v>0.35</v>
      </c>
      <c r="AG1092" s="9">
        <v>247.67</v>
      </c>
      <c r="AH1092" s="9">
        <v>276.33</v>
      </c>
      <c r="AI1092" s="9">
        <v>19.170000000000002</v>
      </c>
      <c r="AJ1092" s="9">
        <v>17.184000000000001</v>
      </c>
      <c r="AK1092" s="9">
        <v>0.89625999999999995</v>
      </c>
      <c r="AL1092" s="10" t="s">
        <v>55</v>
      </c>
      <c r="AM1092" s="10" t="s">
        <v>55</v>
      </c>
      <c r="AN1092" s="10">
        <v>0.09</v>
      </c>
      <c r="AO1092" s="10">
        <v>0.45500000000000002</v>
      </c>
      <c r="AP1092" s="10">
        <v>0.29099999999999998</v>
      </c>
      <c r="AQ1092" s="9">
        <v>5277</v>
      </c>
      <c r="AR1092" s="9">
        <v>0.876</v>
      </c>
      <c r="AS1092" s="10" t="s">
        <v>1900</v>
      </c>
      <c r="AT1092" s="9" t="s">
        <v>75</v>
      </c>
      <c r="AU1092" s="16">
        <v>0.53304904051172697</v>
      </c>
      <c r="AV1092" s="1" t="str">
        <f t="shared" si="16"/>
        <v>yes</v>
      </c>
    </row>
    <row r="1093" spans="1:48" ht="14.25" hidden="1" customHeight="1">
      <c r="A1093" s="7">
        <v>1089</v>
      </c>
      <c r="B1093" s="8" t="s">
        <v>1901</v>
      </c>
      <c r="C1093" s="8" t="s">
        <v>1779</v>
      </c>
      <c r="D1093" s="9" t="s">
        <v>50</v>
      </c>
      <c r="E1093" s="9" t="s">
        <v>51</v>
      </c>
      <c r="F1093" s="9" t="s">
        <v>52</v>
      </c>
      <c r="G1093" s="9">
        <v>975</v>
      </c>
      <c r="H1093" s="10">
        <v>0.626</v>
      </c>
      <c r="I1093" s="9">
        <v>0.58599999999999997</v>
      </c>
      <c r="J1093" s="9">
        <v>0.439</v>
      </c>
      <c r="K1093" s="10">
        <v>0.85299999999999998</v>
      </c>
      <c r="L1093" s="9">
        <v>0.113</v>
      </c>
      <c r="M1093" s="9">
        <v>0.66</v>
      </c>
      <c r="N1093" s="10">
        <v>0.78</v>
      </c>
      <c r="O1093" s="9">
        <v>4160.5600000000004</v>
      </c>
      <c r="P1093" s="9">
        <v>287</v>
      </c>
      <c r="Q1093" s="9">
        <v>0</v>
      </c>
      <c r="R1093" s="9">
        <v>1333</v>
      </c>
      <c r="S1093" s="9" t="s">
        <v>55</v>
      </c>
      <c r="T1093" s="9" t="s">
        <v>55</v>
      </c>
      <c r="U1093" s="9" t="s">
        <v>55</v>
      </c>
      <c r="V1093" s="9" t="s">
        <v>55</v>
      </c>
      <c r="W1093" s="9">
        <v>97420</v>
      </c>
      <c r="X1093" s="9">
        <v>116559</v>
      </c>
      <c r="Y1093" s="9">
        <v>99081</v>
      </c>
      <c r="Z1093" s="9">
        <v>80433</v>
      </c>
      <c r="AA1093" s="11">
        <v>11905</v>
      </c>
      <c r="AB1093" s="11">
        <v>34209</v>
      </c>
      <c r="AC1093" s="9" t="s">
        <v>55</v>
      </c>
      <c r="AD1093" s="10">
        <v>0.61499999999999999</v>
      </c>
      <c r="AE1093" s="10">
        <v>0.53</v>
      </c>
      <c r="AF1093" s="9">
        <v>0.49</v>
      </c>
      <c r="AG1093" s="9">
        <v>259</v>
      </c>
      <c r="AH1093" s="9">
        <v>215.67</v>
      </c>
      <c r="AI1093" s="9">
        <v>16.059999999999999</v>
      </c>
      <c r="AJ1093" s="9">
        <v>19.292000000000002</v>
      </c>
      <c r="AK1093" s="9">
        <v>1.2009300000000001</v>
      </c>
      <c r="AL1093" s="9" t="s">
        <v>55</v>
      </c>
      <c r="AM1093" s="9" t="s">
        <v>55</v>
      </c>
      <c r="AN1093" s="10">
        <v>6.7000000000000004E-2</v>
      </c>
      <c r="AO1093" s="10">
        <v>0.45700000000000002</v>
      </c>
      <c r="AP1093" s="10">
        <v>0.29099999999999998</v>
      </c>
      <c r="AQ1093" s="9">
        <v>4599</v>
      </c>
      <c r="AR1093" s="9">
        <v>0.81100000000000005</v>
      </c>
      <c r="AS1093" s="9" t="s">
        <v>709</v>
      </c>
      <c r="AT1093" s="10">
        <v>1.2E-2</v>
      </c>
      <c r="AU1093" s="16">
        <v>0.55218111540585313</v>
      </c>
      <c r="AV1093" s="1" t="str">
        <f t="shared" si="16"/>
        <v>yes</v>
      </c>
    </row>
    <row r="1094" spans="1:48" ht="14.25" hidden="1" customHeight="1">
      <c r="A1094" s="7">
        <v>1090</v>
      </c>
      <c r="B1094" s="8" t="s">
        <v>1902</v>
      </c>
      <c r="C1094" s="8" t="s">
        <v>1703</v>
      </c>
      <c r="D1094" s="9" t="s">
        <v>50</v>
      </c>
      <c r="E1094" s="9" t="s">
        <v>151</v>
      </c>
      <c r="F1094" s="9" t="s">
        <v>359</v>
      </c>
      <c r="G1094" s="9" t="s">
        <v>55</v>
      </c>
      <c r="H1094" s="9">
        <v>0.20499999999999999</v>
      </c>
      <c r="I1094" s="9">
        <v>0.107</v>
      </c>
      <c r="J1094" s="9">
        <v>8.9999999999999993E-3</v>
      </c>
      <c r="K1094" s="10">
        <v>0.56000000000000005</v>
      </c>
      <c r="L1094" s="10" t="s">
        <v>55</v>
      </c>
      <c r="M1094" s="10" t="s">
        <v>55</v>
      </c>
      <c r="N1094" s="10">
        <v>0.25</v>
      </c>
      <c r="O1094" s="9">
        <v>896</v>
      </c>
      <c r="P1094" s="9">
        <v>191</v>
      </c>
      <c r="Q1094" s="9" t="s">
        <v>55</v>
      </c>
      <c r="R1094" s="9">
        <v>245</v>
      </c>
      <c r="S1094" s="9" t="s">
        <v>55</v>
      </c>
      <c r="T1094" s="9" t="s">
        <v>55</v>
      </c>
      <c r="U1094" s="9" t="s">
        <v>55</v>
      </c>
      <c r="V1094" s="9" t="s">
        <v>55</v>
      </c>
      <c r="W1094" s="9" t="s">
        <v>55</v>
      </c>
      <c r="X1094" s="9" t="s">
        <v>55</v>
      </c>
      <c r="Y1094" s="9" t="s">
        <v>55</v>
      </c>
      <c r="Z1094" s="9" t="s">
        <v>55</v>
      </c>
      <c r="AA1094" s="11">
        <v>9792</v>
      </c>
      <c r="AB1094" s="11">
        <v>9792</v>
      </c>
      <c r="AC1094" s="9" t="s">
        <v>55</v>
      </c>
      <c r="AD1094" s="10">
        <v>0.182</v>
      </c>
      <c r="AE1094" s="10">
        <v>0</v>
      </c>
      <c r="AF1094" s="10">
        <v>0.34300000000000003</v>
      </c>
      <c r="AG1094" s="9">
        <v>55.33</v>
      </c>
      <c r="AH1094" s="9">
        <v>8.33</v>
      </c>
      <c r="AI1094" s="9">
        <v>16.190000000000001</v>
      </c>
      <c r="AJ1094" s="9">
        <v>107.52</v>
      </c>
      <c r="AK1094" s="9">
        <v>6.64</v>
      </c>
      <c r="AL1094" s="9" t="s">
        <v>55</v>
      </c>
      <c r="AM1094" s="9" t="s">
        <v>55</v>
      </c>
      <c r="AN1094" s="10">
        <v>1.4999999999999999E-2</v>
      </c>
      <c r="AO1094" s="10">
        <v>0.157</v>
      </c>
      <c r="AP1094" s="10">
        <v>0.20399999999999999</v>
      </c>
      <c r="AQ1094" s="9">
        <v>896</v>
      </c>
      <c r="AR1094" s="9" t="s">
        <v>55</v>
      </c>
      <c r="AS1094" s="9">
        <v>4.5999999999999999E-2</v>
      </c>
      <c r="AT1094" s="9">
        <v>2.4E-2</v>
      </c>
      <c r="AU1094" s="16" t="s">
        <v>2055</v>
      </c>
      <c r="AV1094" s="1" t="str">
        <f t="shared" ref="AV1094:AV1157" si="17">IF(AND(O1094&gt;=4000,O1094&lt;=25000),"yes","no")</f>
        <v>no</v>
      </c>
    </row>
    <row r="1095" spans="1:48" ht="14.25" hidden="1" customHeight="1">
      <c r="A1095" s="7">
        <v>1091</v>
      </c>
      <c r="B1095" s="8" t="s">
        <v>1903</v>
      </c>
      <c r="C1095" s="8" t="s">
        <v>199</v>
      </c>
      <c r="D1095" s="9" t="s">
        <v>91</v>
      </c>
      <c r="E1095" s="9" t="s">
        <v>59</v>
      </c>
      <c r="F1095" s="9" t="s">
        <v>102</v>
      </c>
      <c r="G1095" s="9">
        <v>1230</v>
      </c>
      <c r="H1095" s="10">
        <v>0.85699999999999998</v>
      </c>
      <c r="I1095" s="10">
        <v>0.85699999999999998</v>
      </c>
      <c r="J1095" s="10">
        <v>0.82699999999999996</v>
      </c>
      <c r="K1095" s="10">
        <v>0.97299999999999998</v>
      </c>
      <c r="L1095" s="10" t="s">
        <v>55</v>
      </c>
      <c r="M1095" s="10">
        <v>0</v>
      </c>
      <c r="N1095" s="10">
        <v>0.93</v>
      </c>
      <c r="O1095" s="9">
        <v>444</v>
      </c>
      <c r="P1095" s="9" t="s">
        <v>55</v>
      </c>
      <c r="Q1095" s="9" t="s">
        <v>55</v>
      </c>
      <c r="R1095" s="9">
        <v>99</v>
      </c>
      <c r="S1095" s="9" t="s">
        <v>55</v>
      </c>
      <c r="T1095" s="9" t="s">
        <v>55</v>
      </c>
      <c r="U1095" s="9" t="s">
        <v>55</v>
      </c>
      <c r="V1095" s="9" t="s">
        <v>55</v>
      </c>
      <c r="W1095" s="9">
        <v>102118</v>
      </c>
      <c r="X1095" s="9">
        <v>129096</v>
      </c>
      <c r="Y1095" s="9">
        <v>97479</v>
      </c>
      <c r="Z1095" s="9">
        <v>70857</v>
      </c>
      <c r="AA1095" s="11">
        <v>30642</v>
      </c>
      <c r="AB1095" s="11">
        <v>30642</v>
      </c>
      <c r="AC1095" s="9" t="s">
        <v>55</v>
      </c>
      <c r="AD1095" s="10">
        <v>0.82799999999999996</v>
      </c>
      <c r="AE1095" s="10">
        <v>0.24</v>
      </c>
      <c r="AF1095" s="10">
        <v>0.29199999999999998</v>
      </c>
      <c r="AG1095" s="9">
        <v>59.67</v>
      </c>
      <c r="AH1095" s="9">
        <v>100</v>
      </c>
      <c r="AI1095" s="9">
        <v>7.44</v>
      </c>
      <c r="AJ1095" s="9">
        <v>4.4400000000000004</v>
      </c>
      <c r="AK1095" s="9">
        <v>0.59667000000000003</v>
      </c>
      <c r="AL1095" s="9" t="s">
        <v>55</v>
      </c>
      <c r="AM1095" s="9" t="s">
        <v>55</v>
      </c>
      <c r="AN1095" s="10">
        <v>0.39400000000000002</v>
      </c>
      <c r="AO1095" s="10">
        <v>0.35399999999999998</v>
      </c>
      <c r="AP1095" s="10">
        <v>0.61099999999999999</v>
      </c>
      <c r="AQ1095" s="9">
        <v>444</v>
      </c>
      <c r="AR1095" s="9">
        <v>0.56999999999999995</v>
      </c>
      <c r="AS1095" s="9">
        <v>0.25700000000000001</v>
      </c>
      <c r="AT1095" s="9">
        <v>0.03</v>
      </c>
      <c r="AU1095" s="16">
        <v>0.63694267515923564</v>
      </c>
      <c r="AV1095" s="1" t="str">
        <f t="shared" si="17"/>
        <v>no</v>
      </c>
    </row>
    <row r="1096" spans="1:48" ht="14.25" hidden="1" customHeight="1">
      <c r="A1096" s="7">
        <v>1092</v>
      </c>
      <c r="B1096" s="8" t="s">
        <v>1904</v>
      </c>
      <c r="C1096" s="8" t="s">
        <v>1160</v>
      </c>
      <c r="D1096" s="9" t="s">
        <v>58</v>
      </c>
      <c r="E1096" s="9" t="s">
        <v>151</v>
      </c>
      <c r="F1096" s="9" t="s">
        <v>985</v>
      </c>
      <c r="G1096" s="9" t="s">
        <v>55</v>
      </c>
      <c r="H1096" s="10">
        <v>0.19800000000000001</v>
      </c>
      <c r="I1096" s="9">
        <v>0.13600000000000001</v>
      </c>
      <c r="J1096" s="9">
        <v>2.3E-2</v>
      </c>
      <c r="K1096" s="10">
        <v>0.85199999999999998</v>
      </c>
      <c r="L1096" s="10" t="s">
        <v>55</v>
      </c>
      <c r="M1096" s="9" t="s">
        <v>55</v>
      </c>
      <c r="N1096" s="10">
        <v>0.63</v>
      </c>
      <c r="O1096" s="9">
        <v>953</v>
      </c>
      <c r="P1096" s="9">
        <v>106</v>
      </c>
      <c r="Q1096" s="9" t="s">
        <v>55</v>
      </c>
      <c r="R1096" s="9">
        <v>373</v>
      </c>
      <c r="S1096" s="9" t="s">
        <v>55</v>
      </c>
      <c r="T1096" s="9" t="s">
        <v>55</v>
      </c>
      <c r="U1096" s="9" t="s">
        <v>55</v>
      </c>
      <c r="V1096" s="9" t="s">
        <v>55</v>
      </c>
      <c r="W1096" s="9" t="s">
        <v>55</v>
      </c>
      <c r="X1096" s="9" t="s">
        <v>55</v>
      </c>
      <c r="Y1096" s="9" t="s">
        <v>55</v>
      </c>
      <c r="Z1096" s="9" t="s">
        <v>55</v>
      </c>
      <c r="AA1096" s="11">
        <v>9753</v>
      </c>
      <c r="AB1096" s="11">
        <v>9753</v>
      </c>
      <c r="AC1096" s="9" t="s">
        <v>55</v>
      </c>
      <c r="AD1096" s="9">
        <v>0.222</v>
      </c>
      <c r="AE1096" s="10">
        <v>0.94</v>
      </c>
      <c r="AF1096" s="9">
        <v>0.59899999999999998</v>
      </c>
      <c r="AG1096" s="9" t="s">
        <v>55</v>
      </c>
      <c r="AH1096" s="9">
        <v>5</v>
      </c>
      <c r="AI1096" s="9" t="s">
        <v>55</v>
      </c>
      <c r="AJ1096" s="9">
        <v>190.6</v>
      </c>
      <c r="AK1096" s="9" t="s">
        <v>55</v>
      </c>
      <c r="AL1096" s="9" t="s">
        <v>55</v>
      </c>
      <c r="AM1096" s="9" t="s">
        <v>55</v>
      </c>
      <c r="AN1096" s="10">
        <v>2.7E-2</v>
      </c>
      <c r="AO1096" s="10">
        <v>0.52700000000000002</v>
      </c>
      <c r="AP1096" s="10">
        <v>0.60599999999999998</v>
      </c>
      <c r="AQ1096" s="9">
        <v>953</v>
      </c>
      <c r="AR1096" s="9" t="s">
        <v>55</v>
      </c>
      <c r="AS1096" s="10">
        <v>7.9000000000000001E-2</v>
      </c>
      <c r="AT1096" s="10" t="s">
        <v>673</v>
      </c>
      <c r="AU1096" s="16" t="s">
        <v>2055</v>
      </c>
      <c r="AV1096" s="1" t="str">
        <f t="shared" si="17"/>
        <v>no</v>
      </c>
    </row>
    <row r="1097" spans="1:48" ht="14.25" hidden="1" customHeight="1">
      <c r="A1097" s="7">
        <v>1093</v>
      </c>
      <c r="B1097" s="8" t="s">
        <v>1905</v>
      </c>
      <c r="C1097" s="8" t="s">
        <v>149</v>
      </c>
      <c r="D1097" s="9" t="s">
        <v>69</v>
      </c>
      <c r="E1097" s="9" t="s">
        <v>51</v>
      </c>
      <c r="F1097" s="9" t="s">
        <v>109</v>
      </c>
      <c r="G1097" s="9">
        <v>1075</v>
      </c>
      <c r="H1097" s="10">
        <v>0.70099999999999996</v>
      </c>
      <c r="I1097" s="10">
        <v>0.65500000000000003</v>
      </c>
      <c r="J1097" s="9">
        <v>0.49199999999999999</v>
      </c>
      <c r="K1097" s="10">
        <v>0.89400000000000002</v>
      </c>
      <c r="L1097" s="9">
        <v>0.158</v>
      </c>
      <c r="M1097" s="9">
        <v>0.627</v>
      </c>
      <c r="N1097" s="10">
        <v>0.85</v>
      </c>
      <c r="O1097" s="9">
        <v>3217.87</v>
      </c>
      <c r="P1097" s="9">
        <v>158</v>
      </c>
      <c r="Q1097" s="9">
        <v>13</v>
      </c>
      <c r="R1097" s="9">
        <v>941</v>
      </c>
      <c r="S1097" s="9" t="s">
        <v>55</v>
      </c>
      <c r="T1097" s="9" t="s">
        <v>55</v>
      </c>
      <c r="U1097" s="9" t="s">
        <v>55</v>
      </c>
      <c r="V1097" s="9" t="s">
        <v>55</v>
      </c>
      <c r="W1097" s="11">
        <v>92650</v>
      </c>
      <c r="X1097" s="11">
        <v>118404</v>
      </c>
      <c r="Y1097" s="11">
        <v>89235</v>
      </c>
      <c r="Z1097" s="11">
        <v>71127</v>
      </c>
      <c r="AA1097" s="11">
        <v>9684</v>
      </c>
      <c r="AB1097" s="11">
        <v>24219</v>
      </c>
      <c r="AC1097" s="9" t="s">
        <v>55</v>
      </c>
      <c r="AD1097" s="10">
        <v>0.70599999999999996</v>
      </c>
      <c r="AE1097" s="10">
        <v>0.42</v>
      </c>
      <c r="AF1097" s="9">
        <v>0.49</v>
      </c>
      <c r="AG1097" s="9">
        <v>249.67</v>
      </c>
      <c r="AH1097" s="9">
        <v>295.33</v>
      </c>
      <c r="AI1097" s="9">
        <v>12.89</v>
      </c>
      <c r="AJ1097" s="9">
        <v>10.896000000000001</v>
      </c>
      <c r="AK1097" s="9">
        <v>0.84536999999999995</v>
      </c>
      <c r="AL1097" s="9" t="s">
        <v>55</v>
      </c>
      <c r="AM1097" s="9" t="s">
        <v>55</v>
      </c>
      <c r="AN1097" s="10">
        <v>4.2999999999999997E-2</v>
      </c>
      <c r="AO1097" s="10">
        <v>0.43099999999999999</v>
      </c>
      <c r="AP1097" s="10">
        <v>0.434</v>
      </c>
      <c r="AQ1097" s="9">
        <v>3619</v>
      </c>
      <c r="AR1097" s="9">
        <v>0.97099999999999997</v>
      </c>
      <c r="AS1097" s="9">
        <v>3.0000000000000001E-3</v>
      </c>
      <c r="AT1097" s="9" t="s">
        <v>261</v>
      </c>
      <c r="AU1097" s="16">
        <v>0.50735667174023336</v>
      </c>
      <c r="AV1097" s="1" t="str">
        <f t="shared" si="17"/>
        <v>no</v>
      </c>
    </row>
    <row r="1098" spans="1:48" ht="14.25" hidden="1" customHeight="1">
      <c r="A1098" s="7">
        <v>1094</v>
      </c>
      <c r="B1098" s="8" t="s">
        <v>1906</v>
      </c>
      <c r="C1098" s="8" t="s">
        <v>199</v>
      </c>
      <c r="D1098" s="9" t="s">
        <v>69</v>
      </c>
      <c r="E1098" s="9" t="s">
        <v>51</v>
      </c>
      <c r="F1098" s="9" t="s">
        <v>70</v>
      </c>
      <c r="G1098" s="9" t="s">
        <v>55</v>
      </c>
      <c r="H1098" s="10">
        <v>0.53400000000000003</v>
      </c>
      <c r="I1098" s="10">
        <v>0.46300000000000002</v>
      </c>
      <c r="J1098" s="9">
        <v>0.214</v>
      </c>
      <c r="K1098" s="10">
        <v>0.93600000000000005</v>
      </c>
      <c r="L1098" s="9">
        <v>7.1999999999999995E-2</v>
      </c>
      <c r="M1098" s="9">
        <v>0.50600000000000001</v>
      </c>
      <c r="N1098" s="10">
        <v>0.82</v>
      </c>
      <c r="O1098" s="9">
        <v>6717.92</v>
      </c>
      <c r="P1098" s="9">
        <v>194</v>
      </c>
      <c r="Q1098" s="9" t="s">
        <v>55</v>
      </c>
      <c r="R1098" s="9">
        <v>1202</v>
      </c>
      <c r="S1098" s="9">
        <v>13438</v>
      </c>
      <c r="T1098" s="9" t="s">
        <v>1907</v>
      </c>
      <c r="U1098" s="9" t="s">
        <v>546</v>
      </c>
      <c r="V1098" s="9">
        <v>8358</v>
      </c>
      <c r="W1098" s="11">
        <v>82380</v>
      </c>
      <c r="X1098" s="11">
        <v>94131</v>
      </c>
      <c r="Y1098" s="11">
        <v>77994</v>
      </c>
      <c r="Z1098" s="11">
        <v>72972</v>
      </c>
      <c r="AA1098" s="11">
        <v>6119</v>
      </c>
      <c r="AB1098" s="11">
        <v>17279</v>
      </c>
      <c r="AC1098" s="9" t="s">
        <v>112</v>
      </c>
      <c r="AD1098" s="10">
        <v>0.53400000000000003</v>
      </c>
      <c r="AE1098" s="10">
        <v>0.5</v>
      </c>
      <c r="AF1098" s="9">
        <v>0.48299999999999998</v>
      </c>
      <c r="AG1098" s="9">
        <v>301.33</v>
      </c>
      <c r="AH1098" s="9">
        <v>447.67</v>
      </c>
      <c r="AI1098" s="9">
        <v>22.29</v>
      </c>
      <c r="AJ1098" s="9">
        <v>15.007</v>
      </c>
      <c r="AK1098" s="9">
        <v>0.67312000000000005</v>
      </c>
      <c r="AL1098" s="9">
        <v>4.0000000000000001E-3</v>
      </c>
      <c r="AM1098" s="9">
        <v>0.41499999999999998</v>
      </c>
      <c r="AN1098" s="10">
        <v>3.9E-2</v>
      </c>
      <c r="AO1098" s="10">
        <v>0.58599999999999997</v>
      </c>
      <c r="AP1098" s="10">
        <v>0.61099999999999999</v>
      </c>
      <c r="AQ1098" s="9">
        <v>7102</v>
      </c>
      <c r="AR1098" s="9">
        <v>1.036</v>
      </c>
      <c r="AS1098" s="9">
        <v>2.4E-2</v>
      </c>
      <c r="AT1098" s="9" t="s">
        <v>406</v>
      </c>
      <c r="AU1098" s="16">
        <v>0.49115913555992141</v>
      </c>
      <c r="AV1098" s="1" t="str">
        <f t="shared" si="17"/>
        <v>yes</v>
      </c>
    </row>
    <row r="1099" spans="1:48" ht="14.25" hidden="1" customHeight="1">
      <c r="A1099" s="7">
        <v>1095</v>
      </c>
      <c r="B1099" s="8" t="s">
        <v>1908</v>
      </c>
      <c r="C1099" s="8" t="s">
        <v>337</v>
      </c>
      <c r="D1099" s="9" t="s">
        <v>150</v>
      </c>
      <c r="E1099" s="9" t="s">
        <v>151</v>
      </c>
      <c r="F1099" s="9" t="s">
        <v>338</v>
      </c>
      <c r="G1099" s="9" t="s">
        <v>55</v>
      </c>
      <c r="H1099" s="10" t="s">
        <v>55</v>
      </c>
      <c r="I1099" s="10" t="s">
        <v>55</v>
      </c>
      <c r="J1099" s="9" t="s">
        <v>55</v>
      </c>
      <c r="K1099" s="10">
        <v>0.22800000000000001</v>
      </c>
      <c r="L1099" s="9">
        <v>0.79300000000000004</v>
      </c>
      <c r="M1099" s="9">
        <v>0.99399999999999999</v>
      </c>
      <c r="N1099" s="10">
        <v>0</v>
      </c>
      <c r="O1099" s="9">
        <v>14420.36</v>
      </c>
      <c r="P1099" s="9">
        <v>3854</v>
      </c>
      <c r="Q1099" s="9">
        <v>1159</v>
      </c>
      <c r="R1099" s="9">
        <v>1288</v>
      </c>
      <c r="S1099" s="9" t="s">
        <v>55</v>
      </c>
      <c r="T1099" s="9" t="s">
        <v>55</v>
      </c>
      <c r="U1099" s="9" t="s">
        <v>55</v>
      </c>
      <c r="V1099" s="9" t="s">
        <v>55</v>
      </c>
      <c r="W1099" s="11" t="s">
        <v>55</v>
      </c>
      <c r="X1099" s="11" t="s">
        <v>55</v>
      </c>
      <c r="Y1099" s="11" t="s">
        <v>55</v>
      </c>
      <c r="Z1099" s="11" t="s">
        <v>55</v>
      </c>
      <c r="AA1099" s="11">
        <v>13176</v>
      </c>
      <c r="AB1099" s="11">
        <v>13176</v>
      </c>
      <c r="AC1099" s="9" t="s">
        <v>55</v>
      </c>
      <c r="AD1099" s="10" t="s">
        <v>55</v>
      </c>
      <c r="AE1099" s="10">
        <v>0.67</v>
      </c>
      <c r="AF1099" s="9">
        <v>0.53500000000000003</v>
      </c>
      <c r="AG1099" s="9">
        <v>668.67</v>
      </c>
      <c r="AH1099" s="9">
        <v>1179</v>
      </c>
      <c r="AI1099" s="9">
        <v>21.57</v>
      </c>
      <c r="AJ1099" s="9">
        <v>12.231</v>
      </c>
      <c r="AK1099" s="9">
        <v>0.56715000000000004</v>
      </c>
      <c r="AL1099" s="9" t="s">
        <v>55</v>
      </c>
      <c r="AM1099" s="9" t="s">
        <v>55</v>
      </c>
      <c r="AN1099" s="10">
        <v>5.0000000000000001E-3</v>
      </c>
      <c r="AO1099" s="10">
        <v>0.46</v>
      </c>
      <c r="AP1099" s="10">
        <v>0.182</v>
      </c>
      <c r="AQ1099" s="9">
        <v>34365</v>
      </c>
      <c r="AR1099" s="9" t="s">
        <v>55</v>
      </c>
      <c r="AS1099" s="9" t="s">
        <v>1909</v>
      </c>
      <c r="AT1099" s="9" t="s">
        <v>55</v>
      </c>
      <c r="AU1099" s="16" t="s">
        <v>2055</v>
      </c>
      <c r="AV1099" s="1" t="str">
        <f t="shared" si="17"/>
        <v>yes</v>
      </c>
    </row>
    <row r="1100" spans="1:48" ht="14.25" hidden="1" customHeight="1">
      <c r="A1100" s="7">
        <v>1096</v>
      </c>
      <c r="B1100" s="8" t="s">
        <v>1910</v>
      </c>
      <c r="C1100" s="8" t="s">
        <v>543</v>
      </c>
      <c r="D1100" s="9" t="s">
        <v>58</v>
      </c>
      <c r="E1100" s="9" t="s">
        <v>151</v>
      </c>
      <c r="F1100" s="9" t="s">
        <v>985</v>
      </c>
      <c r="G1100" s="9" t="s">
        <v>55</v>
      </c>
      <c r="H1100" s="10">
        <v>0.23200000000000001</v>
      </c>
      <c r="I1100" s="10">
        <v>0.13200000000000001</v>
      </c>
      <c r="J1100" s="9" t="s">
        <v>55</v>
      </c>
      <c r="K1100" s="10">
        <v>0.876</v>
      </c>
      <c r="L1100" s="9" t="s">
        <v>55</v>
      </c>
      <c r="M1100" s="9" t="s">
        <v>55</v>
      </c>
      <c r="N1100" s="10">
        <v>0.5</v>
      </c>
      <c r="O1100" s="9">
        <v>1416</v>
      </c>
      <c r="P1100" s="9">
        <v>87</v>
      </c>
      <c r="Q1100" s="9" t="s">
        <v>55</v>
      </c>
      <c r="R1100" s="9">
        <v>285</v>
      </c>
      <c r="S1100" s="9" t="s">
        <v>55</v>
      </c>
      <c r="T1100" s="9" t="s">
        <v>55</v>
      </c>
      <c r="U1100" s="9" t="s">
        <v>55</v>
      </c>
      <c r="V1100" s="9" t="s">
        <v>55</v>
      </c>
      <c r="W1100" s="11" t="s">
        <v>55</v>
      </c>
      <c r="X1100" s="11" t="s">
        <v>55</v>
      </c>
      <c r="Y1100" s="11" t="s">
        <v>55</v>
      </c>
      <c r="Z1100" s="11" t="s">
        <v>55</v>
      </c>
      <c r="AA1100" s="11">
        <v>9635</v>
      </c>
      <c r="AB1100" s="11">
        <v>9635</v>
      </c>
      <c r="AC1100" s="9" t="s">
        <v>55</v>
      </c>
      <c r="AD1100" s="10">
        <v>0.245</v>
      </c>
      <c r="AE1100" s="10">
        <v>0.64</v>
      </c>
      <c r="AF1100" s="9">
        <v>0.39300000000000002</v>
      </c>
      <c r="AG1100" s="9">
        <v>53.33</v>
      </c>
      <c r="AH1100" s="9">
        <v>8</v>
      </c>
      <c r="AI1100" s="9">
        <v>26.55</v>
      </c>
      <c r="AJ1100" s="9">
        <v>177</v>
      </c>
      <c r="AK1100" s="9">
        <v>6.6666699999999999</v>
      </c>
      <c r="AL1100" s="9" t="s">
        <v>55</v>
      </c>
      <c r="AM1100" s="9" t="s">
        <v>55</v>
      </c>
      <c r="AN1100" s="10">
        <v>4.0000000000000001E-3</v>
      </c>
      <c r="AO1100" s="10">
        <v>0.496</v>
      </c>
      <c r="AP1100" s="10">
        <v>0.77</v>
      </c>
      <c r="AQ1100" s="9">
        <v>1416</v>
      </c>
      <c r="AR1100" s="9" t="s">
        <v>55</v>
      </c>
      <c r="AS1100" s="9">
        <v>0.27400000000000002</v>
      </c>
      <c r="AT1100" s="9" t="s">
        <v>419</v>
      </c>
      <c r="AU1100" s="16" t="s">
        <v>2055</v>
      </c>
      <c r="AV1100" s="1" t="str">
        <f t="shared" si="17"/>
        <v>no</v>
      </c>
    </row>
    <row r="1101" spans="1:48" ht="14.25" hidden="1" customHeight="1">
      <c r="A1101" s="7">
        <v>1097</v>
      </c>
      <c r="B1101" s="8" t="s">
        <v>1911</v>
      </c>
      <c r="C1101" s="8" t="s">
        <v>149</v>
      </c>
      <c r="D1101" s="9" t="s">
        <v>69</v>
      </c>
      <c r="E1101" s="9" t="s">
        <v>51</v>
      </c>
      <c r="F1101" s="9" t="s">
        <v>109</v>
      </c>
      <c r="G1101" s="9">
        <v>1120</v>
      </c>
      <c r="H1101" s="10">
        <v>0.55900000000000005</v>
      </c>
      <c r="I1101" s="10">
        <v>0.49199999999999999</v>
      </c>
      <c r="J1101" s="9">
        <v>0.30299999999999999</v>
      </c>
      <c r="K1101" s="10">
        <v>0.90200000000000002</v>
      </c>
      <c r="L1101" s="9">
        <v>0.128</v>
      </c>
      <c r="M1101" s="9">
        <v>0.48199999999999998</v>
      </c>
      <c r="N1101" s="10">
        <v>0.85</v>
      </c>
      <c r="O1101" s="9">
        <v>3730.01</v>
      </c>
      <c r="P1101" s="9">
        <v>150</v>
      </c>
      <c r="Q1101" s="9">
        <v>6</v>
      </c>
      <c r="R1101" s="9">
        <v>706</v>
      </c>
      <c r="S1101" s="9" t="s">
        <v>55</v>
      </c>
      <c r="T1101" s="9" t="s">
        <v>55</v>
      </c>
      <c r="U1101" s="9" t="s">
        <v>55</v>
      </c>
      <c r="V1101" s="9" t="s">
        <v>55</v>
      </c>
      <c r="W1101" s="11">
        <v>94728</v>
      </c>
      <c r="X1101" s="11">
        <v>118728</v>
      </c>
      <c r="Y1101" s="11">
        <v>88335</v>
      </c>
      <c r="Z1101" s="11">
        <v>78516</v>
      </c>
      <c r="AA1101" s="11">
        <v>9684</v>
      </c>
      <c r="AB1101" s="11">
        <v>24219</v>
      </c>
      <c r="AC1101" s="9" t="s">
        <v>55</v>
      </c>
      <c r="AD1101" s="10">
        <v>0.44800000000000001</v>
      </c>
      <c r="AE1101" s="10">
        <v>0.32</v>
      </c>
      <c r="AF1101" s="9">
        <v>0.38300000000000001</v>
      </c>
      <c r="AG1101" s="9">
        <v>200</v>
      </c>
      <c r="AH1101" s="9">
        <v>182.33</v>
      </c>
      <c r="AI1101" s="9">
        <v>18.649999999999999</v>
      </c>
      <c r="AJ1101" s="9">
        <v>20.457000000000001</v>
      </c>
      <c r="AK1101" s="9">
        <v>1.0968899999999999</v>
      </c>
      <c r="AL1101" s="9" t="s">
        <v>55</v>
      </c>
      <c r="AM1101" s="9" t="s">
        <v>55</v>
      </c>
      <c r="AN1101" s="10">
        <v>0.124</v>
      </c>
      <c r="AO1101" s="10">
        <v>0.33400000000000002</v>
      </c>
      <c r="AP1101" s="10">
        <v>0.434</v>
      </c>
      <c r="AQ1101" s="9">
        <v>4078</v>
      </c>
      <c r="AR1101" s="9">
        <v>1.0760000000000001</v>
      </c>
      <c r="AS1101" s="9">
        <v>0.1</v>
      </c>
      <c r="AT1101" s="9">
        <v>0.111</v>
      </c>
      <c r="AU1101" s="16">
        <v>0.48169556840077066</v>
      </c>
      <c r="AV1101" s="1" t="str">
        <f t="shared" si="17"/>
        <v>no</v>
      </c>
    </row>
    <row r="1102" spans="1:48" ht="14.25" hidden="1" customHeight="1">
      <c r="A1102" s="7">
        <v>1098</v>
      </c>
      <c r="B1102" s="8" t="s">
        <v>1912</v>
      </c>
      <c r="C1102" s="8" t="s">
        <v>438</v>
      </c>
      <c r="D1102" s="9" t="s">
        <v>150</v>
      </c>
      <c r="E1102" s="9" t="s">
        <v>151</v>
      </c>
      <c r="F1102" s="9" t="s">
        <v>152</v>
      </c>
      <c r="G1102" s="9" t="s">
        <v>55</v>
      </c>
      <c r="H1102" s="10">
        <v>1</v>
      </c>
      <c r="I1102" s="10">
        <v>1</v>
      </c>
      <c r="J1102" s="9">
        <v>1</v>
      </c>
      <c r="K1102" s="10">
        <v>0.27800000000000002</v>
      </c>
      <c r="L1102" s="9">
        <v>0.80400000000000005</v>
      </c>
      <c r="M1102" s="9" t="s">
        <v>55</v>
      </c>
      <c r="N1102" s="10" t="s">
        <v>55</v>
      </c>
      <c r="O1102" s="9">
        <v>271.22000000000003</v>
      </c>
      <c r="P1102" s="9">
        <v>52</v>
      </c>
      <c r="Q1102" s="9">
        <v>37</v>
      </c>
      <c r="R1102" s="9">
        <v>9</v>
      </c>
      <c r="S1102" s="9" t="s">
        <v>55</v>
      </c>
      <c r="T1102" s="9" t="s">
        <v>55</v>
      </c>
      <c r="U1102" s="9" t="s">
        <v>55</v>
      </c>
      <c r="V1102" s="9" t="s">
        <v>55</v>
      </c>
      <c r="W1102" s="11">
        <v>65693</v>
      </c>
      <c r="X1102" s="11" t="s">
        <v>55</v>
      </c>
      <c r="Y1102" s="11">
        <v>50778</v>
      </c>
      <c r="Z1102" s="11">
        <v>47763</v>
      </c>
      <c r="AA1102" s="11">
        <v>13560</v>
      </c>
      <c r="AB1102" s="11">
        <v>13560</v>
      </c>
      <c r="AC1102" s="9" t="s">
        <v>55</v>
      </c>
      <c r="AD1102" s="10">
        <v>1</v>
      </c>
      <c r="AE1102" s="10" t="s">
        <v>55</v>
      </c>
      <c r="AF1102" s="9">
        <v>0.70499999999999996</v>
      </c>
      <c r="AG1102" s="9">
        <v>19</v>
      </c>
      <c r="AH1102" s="9">
        <v>14</v>
      </c>
      <c r="AI1102" s="9">
        <v>14.27</v>
      </c>
      <c r="AJ1102" s="9">
        <v>19.373000000000001</v>
      </c>
      <c r="AK1102" s="9">
        <v>1.35714</v>
      </c>
      <c r="AL1102" s="9" t="s">
        <v>55</v>
      </c>
      <c r="AM1102" s="9" t="s">
        <v>55</v>
      </c>
      <c r="AN1102" s="10">
        <v>1.6E-2</v>
      </c>
      <c r="AO1102" s="10">
        <v>0.58799999999999997</v>
      </c>
      <c r="AP1102" s="10">
        <v>0.437</v>
      </c>
      <c r="AQ1102" s="9">
        <v>497</v>
      </c>
      <c r="AR1102" s="9" t="s">
        <v>55</v>
      </c>
      <c r="AS1102" s="9" t="s">
        <v>1913</v>
      </c>
      <c r="AT1102" s="9">
        <v>0</v>
      </c>
      <c r="AU1102" s="16" t="s">
        <v>2055</v>
      </c>
      <c r="AV1102" s="1" t="str">
        <f t="shared" si="17"/>
        <v>no</v>
      </c>
    </row>
    <row r="1103" spans="1:48" ht="14.25" hidden="1" customHeight="1">
      <c r="A1103" s="7">
        <v>1099</v>
      </c>
      <c r="B1103" s="8" t="s">
        <v>1914</v>
      </c>
      <c r="C1103" s="8" t="s">
        <v>344</v>
      </c>
      <c r="D1103" s="9" t="s">
        <v>69</v>
      </c>
      <c r="E1103" s="9" t="s">
        <v>151</v>
      </c>
      <c r="F1103" s="9" t="s">
        <v>433</v>
      </c>
      <c r="G1103" s="9" t="s">
        <v>55</v>
      </c>
      <c r="H1103" s="10">
        <v>0.188</v>
      </c>
      <c r="I1103" s="10">
        <v>0.156</v>
      </c>
      <c r="J1103" s="9">
        <v>6.3E-2</v>
      </c>
      <c r="K1103" s="10">
        <v>0.63700000000000001</v>
      </c>
      <c r="L1103" s="9">
        <v>0.47799999999999998</v>
      </c>
      <c r="M1103" s="9">
        <v>0.83299999999999996</v>
      </c>
      <c r="N1103" s="10">
        <v>0.39</v>
      </c>
      <c r="O1103" s="9">
        <v>554.21</v>
      </c>
      <c r="P1103" s="9">
        <v>106</v>
      </c>
      <c r="Q1103" s="9">
        <v>0</v>
      </c>
      <c r="R1103" s="9">
        <v>110</v>
      </c>
      <c r="S1103" s="9" t="s">
        <v>55</v>
      </c>
      <c r="T1103" s="9" t="s">
        <v>55</v>
      </c>
      <c r="U1103" s="9" t="s">
        <v>55</v>
      </c>
      <c r="V1103" s="9" t="s">
        <v>55</v>
      </c>
      <c r="W1103" s="11" t="s">
        <v>55</v>
      </c>
      <c r="X1103" s="11" t="s">
        <v>55</v>
      </c>
      <c r="Y1103" s="11" t="s">
        <v>55</v>
      </c>
      <c r="Z1103" s="11" t="s">
        <v>55</v>
      </c>
      <c r="AA1103" s="11">
        <v>11661</v>
      </c>
      <c r="AB1103" s="11">
        <v>11661</v>
      </c>
      <c r="AC1103" s="9" t="s">
        <v>55</v>
      </c>
      <c r="AD1103" s="10">
        <v>0.214</v>
      </c>
      <c r="AE1103" s="10">
        <v>0.65</v>
      </c>
      <c r="AF1103" s="9">
        <v>0.47899999999999998</v>
      </c>
      <c r="AG1103" s="9" t="s">
        <v>55</v>
      </c>
      <c r="AH1103" s="9">
        <v>27</v>
      </c>
      <c r="AI1103" s="9" t="s">
        <v>55</v>
      </c>
      <c r="AJ1103" s="9">
        <v>20.526</v>
      </c>
      <c r="AK1103" s="9" t="s">
        <v>55</v>
      </c>
      <c r="AL1103" s="9" t="s">
        <v>55</v>
      </c>
      <c r="AM1103" s="9" t="s">
        <v>55</v>
      </c>
      <c r="AN1103" s="10">
        <v>1E-3</v>
      </c>
      <c r="AO1103" s="10">
        <v>0.376</v>
      </c>
      <c r="AP1103" s="10">
        <v>0.308</v>
      </c>
      <c r="AQ1103" s="9">
        <v>713</v>
      </c>
      <c r="AR1103" s="9" t="s">
        <v>55</v>
      </c>
      <c r="AS1103" s="9" t="s">
        <v>1915</v>
      </c>
      <c r="AT1103" s="9" t="s">
        <v>323</v>
      </c>
      <c r="AU1103" s="16" t="s">
        <v>2055</v>
      </c>
      <c r="AV1103" s="1" t="str">
        <f t="shared" si="17"/>
        <v>no</v>
      </c>
    </row>
    <row r="1104" spans="1:48" ht="14.25" hidden="1" customHeight="1">
      <c r="A1104" s="7">
        <v>57</v>
      </c>
      <c r="B1104" s="8" t="s">
        <v>258</v>
      </c>
      <c r="C1104" s="8" t="s">
        <v>199</v>
      </c>
      <c r="D1104" s="9" t="s">
        <v>50</v>
      </c>
      <c r="E1104" s="9" t="s">
        <v>51</v>
      </c>
      <c r="F1104" s="9" t="s">
        <v>128</v>
      </c>
      <c r="G1104" s="9">
        <v>900</v>
      </c>
      <c r="H1104" s="10">
        <v>0.504</v>
      </c>
      <c r="I1104" s="10">
        <v>0.372</v>
      </c>
      <c r="J1104" s="10">
        <v>0.114</v>
      </c>
      <c r="K1104" s="10">
        <v>0.89500000000000002</v>
      </c>
      <c r="L1104" s="10">
        <v>0.186</v>
      </c>
      <c r="M1104" s="10">
        <v>0.52900000000000003</v>
      </c>
      <c r="N1104" s="10">
        <v>0.79</v>
      </c>
      <c r="O1104" s="9">
        <v>36027.21</v>
      </c>
      <c r="P1104" s="9">
        <v>1868</v>
      </c>
      <c r="Q1104" s="9">
        <v>18</v>
      </c>
      <c r="R1104" s="9">
        <v>7382</v>
      </c>
      <c r="S1104" s="11">
        <v>9506</v>
      </c>
      <c r="T1104" s="9" t="s">
        <v>259</v>
      </c>
      <c r="U1104" s="9" t="s">
        <v>260</v>
      </c>
      <c r="V1104" s="11">
        <v>5808</v>
      </c>
      <c r="W1104" s="11">
        <v>85892</v>
      </c>
      <c r="X1104" s="11">
        <v>90855</v>
      </c>
      <c r="Y1104" s="11">
        <v>78345</v>
      </c>
      <c r="Z1104" s="11">
        <v>72315</v>
      </c>
      <c r="AA1104" s="11">
        <v>6569</v>
      </c>
      <c r="AB1104" s="11">
        <v>17729</v>
      </c>
      <c r="AC1104" s="9" t="s">
        <v>226</v>
      </c>
      <c r="AD1104" s="10">
        <v>0.46800000000000003</v>
      </c>
      <c r="AE1104" s="10">
        <v>0.62</v>
      </c>
      <c r="AF1104" s="10">
        <v>0.53300000000000003</v>
      </c>
      <c r="AG1104" s="9">
        <v>1313.67</v>
      </c>
      <c r="AH1104" s="9">
        <v>1515.67</v>
      </c>
      <c r="AI1104" s="9">
        <v>27.42</v>
      </c>
      <c r="AJ1104" s="9">
        <v>23.77</v>
      </c>
      <c r="AK1104" s="9">
        <v>0.86673</v>
      </c>
      <c r="AL1104" s="10">
        <v>1.4999999999999999E-2</v>
      </c>
      <c r="AM1104" s="10">
        <v>0.42499999999999999</v>
      </c>
      <c r="AN1104" s="10">
        <v>9.1999999999999998E-2</v>
      </c>
      <c r="AO1104" s="10">
        <v>0.61499999999999999</v>
      </c>
      <c r="AP1104" s="10">
        <v>0.61099999999999999</v>
      </c>
      <c r="AQ1104" s="9">
        <v>41548</v>
      </c>
      <c r="AR1104" s="9">
        <v>0.66100000000000003</v>
      </c>
      <c r="AS1104" s="10" t="s">
        <v>261</v>
      </c>
      <c r="AT1104" s="10">
        <v>3.5999999999999997E-2</v>
      </c>
      <c r="AU1104" s="16">
        <v>0.60204695966285371</v>
      </c>
      <c r="AV1104" s="1" t="str">
        <f t="shared" si="17"/>
        <v>no</v>
      </c>
    </row>
    <row r="1105" spans="1:48" ht="14.25" hidden="1" customHeight="1">
      <c r="A1105" s="7">
        <v>530</v>
      </c>
      <c r="B1105" s="8" t="s">
        <v>1106</v>
      </c>
      <c r="C1105" s="8" t="s">
        <v>1100</v>
      </c>
      <c r="D1105" s="9" t="s">
        <v>50</v>
      </c>
      <c r="E1105" s="9" t="s">
        <v>59</v>
      </c>
      <c r="F1105" s="9" t="s">
        <v>203</v>
      </c>
      <c r="G1105" s="9" t="s">
        <v>55</v>
      </c>
      <c r="H1105" s="10">
        <v>0.59099999999999997</v>
      </c>
      <c r="I1105" s="10">
        <v>0.57799999999999996</v>
      </c>
      <c r="J1105" s="10">
        <v>0.499</v>
      </c>
      <c r="K1105" s="10">
        <v>0.71499999999999997</v>
      </c>
      <c r="L1105" s="10">
        <v>0.53900000000000003</v>
      </c>
      <c r="M1105" s="10">
        <v>0.72699999999999998</v>
      </c>
      <c r="N1105" s="10">
        <v>0.61</v>
      </c>
      <c r="O1105" s="9">
        <v>38684.46</v>
      </c>
      <c r="P1105" s="9">
        <v>3070</v>
      </c>
      <c r="Q1105" s="9">
        <v>3</v>
      </c>
      <c r="R1105" s="9">
        <v>3460</v>
      </c>
      <c r="S1105" s="11" t="s">
        <v>55</v>
      </c>
      <c r="T1105" s="9" t="s">
        <v>55</v>
      </c>
      <c r="U1105" s="9" t="s">
        <v>55</v>
      </c>
      <c r="V1105" s="11" t="s">
        <v>55</v>
      </c>
      <c r="W1105" s="11">
        <v>80080</v>
      </c>
      <c r="X1105" s="11">
        <v>91791</v>
      </c>
      <c r="Y1105" s="11">
        <v>70002</v>
      </c>
      <c r="Z1105" s="11">
        <v>57483</v>
      </c>
      <c r="AA1105" s="11">
        <v>30386</v>
      </c>
      <c r="AB1105" s="11">
        <v>30386</v>
      </c>
      <c r="AC1105" s="9" t="s">
        <v>55</v>
      </c>
      <c r="AD1105" s="10">
        <v>0.51700000000000002</v>
      </c>
      <c r="AE1105" s="10">
        <v>0.55000000000000004</v>
      </c>
      <c r="AF1105" s="10">
        <v>0.44</v>
      </c>
      <c r="AG1105" s="9">
        <v>123</v>
      </c>
      <c r="AH1105" s="9">
        <v>1671</v>
      </c>
      <c r="AI1105" s="9">
        <v>314.51</v>
      </c>
      <c r="AJ1105" s="9">
        <v>23.15</v>
      </c>
      <c r="AK1105" s="9">
        <v>7.3609999999999995E-2</v>
      </c>
      <c r="AL1105" s="10" t="s">
        <v>55</v>
      </c>
      <c r="AM1105" s="10" t="s">
        <v>55</v>
      </c>
      <c r="AN1105" s="10">
        <v>0.02</v>
      </c>
      <c r="AO1105" s="10">
        <v>0.189</v>
      </c>
      <c r="AP1105" s="10">
        <v>8.5000000000000006E-2</v>
      </c>
      <c r="AQ1105" s="9">
        <v>61285</v>
      </c>
      <c r="AR1105" s="9" t="s">
        <v>55</v>
      </c>
      <c r="AS1105" s="10" t="s">
        <v>463</v>
      </c>
      <c r="AT1105" s="10">
        <v>7.2999999999999995E-2</v>
      </c>
      <c r="AU1105" s="16" t="s">
        <v>2055</v>
      </c>
      <c r="AV1105" s="1" t="str">
        <f t="shared" si="17"/>
        <v>no</v>
      </c>
    </row>
    <row r="1106" spans="1:48" ht="14.25" hidden="1" customHeight="1">
      <c r="A1106" s="7">
        <v>1102</v>
      </c>
      <c r="B1106" s="8" t="s">
        <v>1919</v>
      </c>
      <c r="C1106" s="8" t="s">
        <v>199</v>
      </c>
      <c r="D1106" s="9" t="s">
        <v>150</v>
      </c>
      <c r="E1106" s="9" t="s">
        <v>151</v>
      </c>
      <c r="F1106" s="9" t="s">
        <v>152</v>
      </c>
      <c r="G1106" s="9" t="s">
        <v>55</v>
      </c>
      <c r="H1106" s="10" t="s">
        <v>55</v>
      </c>
      <c r="I1106" s="10" t="s">
        <v>55</v>
      </c>
      <c r="J1106" s="9" t="s">
        <v>55</v>
      </c>
      <c r="K1106" s="10">
        <v>0.40699999999999997</v>
      </c>
      <c r="L1106" s="9">
        <v>0.70199999999999996</v>
      </c>
      <c r="M1106" s="9">
        <v>0.88900000000000001</v>
      </c>
      <c r="N1106" s="10">
        <v>1</v>
      </c>
      <c r="O1106" s="9">
        <v>320.91000000000003</v>
      </c>
      <c r="P1106" s="9">
        <v>91</v>
      </c>
      <c r="Q1106" s="9">
        <v>60</v>
      </c>
      <c r="R1106" s="9">
        <v>39</v>
      </c>
      <c r="S1106" s="9" t="s">
        <v>55</v>
      </c>
      <c r="T1106" s="9" t="s">
        <v>55</v>
      </c>
      <c r="U1106" s="9" t="s">
        <v>55</v>
      </c>
      <c r="V1106" s="9" t="s">
        <v>55</v>
      </c>
      <c r="W1106" s="11">
        <v>65515</v>
      </c>
      <c r="X1106" s="11">
        <v>54837</v>
      </c>
      <c r="Y1106" s="11">
        <v>52353</v>
      </c>
      <c r="Z1106" s="11">
        <v>47349</v>
      </c>
      <c r="AA1106" s="11">
        <v>13560</v>
      </c>
      <c r="AB1106" s="11">
        <v>13560</v>
      </c>
      <c r="AC1106" s="9" t="s">
        <v>55</v>
      </c>
      <c r="AD1106" s="10" t="s">
        <v>55</v>
      </c>
      <c r="AE1106" s="10">
        <v>0.5</v>
      </c>
      <c r="AF1106" s="9">
        <v>0.61699999999999999</v>
      </c>
      <c r="AG1106" s="9">
        <v>36.33</v>
      </c>
      <c r="AH1106" s="9">
        <v>16.329999999999998</v>
      </c>
      <c r="AI1106" s="9">
        <v>8.83</v>
      </c>
      <c r="AJ1106" s="9">
        <v>19.648</v>
      </c>
      <c r="AK1106" s="9">
        <v>2.2244899999999999</v>
      </c>
      <c r="AL1106" s="9" t="s">
        <v>55</v>
      </c>
      <c r="AM1106" s="9" t="s">
        <v>55</v>
      </c>
      <c r="AN1106" s="10">
        <v>2.1999999999999999E-2</v>
      </c>
      <c r="AO1106" s="10">
        <v>0.58199999999999996</v>
      </c>
      <c r="AP1106" s="10">
        <v>0.61099999999999999</v>
      </c>
      <c r="AQ1106" s="9">
        <v>536</v>
      </c>
      <c r="AR1106" s="9" t="s">
        <v>55</v>
      </c>
      <c r="AS1106" s="9">
        <v>2.8000000000000001E-2</v>
      </c>
      <c r="AT1106" s="9" t="s">
        <v>55</v>
      </c>
      <c r="AU1106" s="16" t="s">
        <v>2055</v>
      </c>
      <c r="AV1106" s="1" t="str">
        <f t="shared" si="17"/>
        <v>no</v>
      </c>
    </row>
    <row r="1107" spans="1:48" ht="14.25" hidden="1" customHeight="1">
      <c r="A1107" s="7">
        <v>1103</v>
      </c>
      <c r="B1107" s="8" t="s">
        <v>1920</v>
      </c>
      <c r="C1107" s="8" t="s">
        <v>1703</v>
      </c>
      <c r="D1107" s="9" t="s">
        <v>69</v>
      </c>
      <c r="E1107" s="9" t="s">
        <v>59</v>
      </c>
      <c r="F1107" s="9" t="s">
        <v>271</v>
      </c>
      <c r="G1107" s="9" t="s">
        <v>55</v>
      </c>
      <c r="H1107" s="10">
        <v>0.14199999999999999</v>
      </c>
      <c r="I1107" s="10">
        <v>0.14199999999999999</v>
      </c>
      <c r="J1107" s="9">
        <v>0.14199999999999999</v>
      </c>
      <c r="K1107" s="10">
        <v>0.94499999999999995</v>
      </c>
      <c r="L1107" s="9" t="s">
        <v>55</v>
      </c>
      <c r="M1107" s="9" t="s">
        <v>55</v>
      </c>
      <c r="N1107" s="10">
        <v>0.81</v>
      </c>
      <c r="O1107" s="9">
        <v>1125</v>
      </c>
      <c r="P1107" s="9">
        <v>35</v>
      </c>
      <c r="Q1107" s="9" t="s">
        <v>55</v>
      </c>
      <c r="R1107" s="9">
        <v>198</v>
      </c>
      <c r="S1107" s="9" t="s">
        <v>55</v>
      </c>
      <c r="T1107" s="9" t="s">
        <v>55</v>
      </c>
      <c r="U1107" s="9" t="s">
        <v>55</v>
      </c>
      <c r="V1107" s="9" t="s">
        <v>55</v>
      </c>
      <c r="W1107" s="11" t="s">
        <v>55</v>
      </c>
      <c r="X1107" s="11" t="s">
        <v>55</v>
      </c>
      <c r="Y1107" s="11" t="s">
        <v>55</v>
      </c>
      <c r="Z1107" s="11" t="s">
        <v>55</v>
      </c>
      <c r="AA1107" s="11">
        <v>16968</v>
      </c>
      <c r="AB1107" s="11">
        <v>16968</v>
      </c>
      <c r="AC1107" s="9" t="s">
        <v>55</v>
      </c>
      <c r="AD1107" s="10">
        <v>0.182</v>
      </c>
      <c r="AE1107" s="10">
        <v>0.8</v>
      </c>
      <c r="AF1107" s="9">
        <v>0.66300000000000003</v>
      </c>
      <c r="AG1107" s="9">
        <v>31.67</v>
      </c>
      <c r="AH1107" s="9">
        <v>26.33</v>
      </c>
      <c r="AI1107" s="9">
        <v>35.53</v>
      </c>
      <c r="AJ1107" s="9">
        <v>42.722000000000001</v>
      </c>
      <c r="AK1107" s="9">
        <v>1.2025300000000001</v>
      </c>
      <c r="AL1107" s="9" t="s">
        <v>55</v>
      </c>
      <c r="AM1107" s="9" t="s">
        <v>55</v>
      </c>
      <c r="AN1107" s="10">
        <v>2E-3</v>
      </c>
      <c r="AO1107" s="10">
        <v>0.38600000000000001</v>
      </c>
      <c r="AP1107" s="10">
        <v>0.20399999999999999</v>
      </c>
      <c r="AQ1107" s="9">
        <v>1125</v>
      </c>
      <c r="AR1107" s="9" t="s">
        <v>55</v>
      </c>
      <c r="AS1107" s="9" t="s">
        <v>1921</v>
      </c>
      <c r="AT1107" s="9" t="s">
        <v>133</v>
      </c>
      <c r="AU1107" s="16" t="s">
        <v>2055</v>
      </c>
      <c r="AV1107" s="1" t="str">
        <f t="shared" si="17"/>
        <v>no</v>
      </c>
    </row>
    <row r="1108" spans="1:48" ht="14.25" hidden="1" customHeight="1">
      <c r="A1108" s="7">
        <v>1104</v>
      </c>
      <c r="B1108" s="8" t="s">
        <v>1922</v>
      </c>
      <c r="C1108" s="8" t="s">
        <v>1735</v>
      </c>
      <c r="D1108" s="9" t="s">
        <v>50</v>
      </c>
      <c r="E1108" s="9" t="s">
        <v>151</v>
      </c>
      <c r="F1108" s="9" t="s">
        <v>359</v>
      </c>
      <c r="G1108" s="9" t="s">
        <v>55</v>
      </c>
      <c r="H1108" s="10" t="s">
        <v>55</v>
      </c>
      <c r="I1108" s="10" t="s">
        <v>55</v>
      </c>
      <c r="J1108" s="9" t="s">
        <v>55</v>
      </c>
      <c r="K1108" s="10">
        <v>0.73</v>
      </c>
      <c r="L1108" s="9">
        <v>0.77800000000000002</v>
      </c>
      <c r="M1108" s="9">
        <v>0.96899999999999997</v>
      </c>
      <c r="N1108" s="10">
        <v>0.35</v>
      </c>
      <c r="O1108" s="9">
        <v>2064.0500000000002</v>
      </c>
      <c r="P1108" s="9">
        <v>382</v>
      </c>
      <c r="Q1108" s="9" t="s">
        <v>55</v>
      </c>
      <c r="R1108" s="9">
        <v>166</v>
      </c>
      <c r="S1108" s="9" t="s">
        <v>55</v>
      </c>
      <c r="T1108" s="9" t="s">
        <v>55</v>
      </c>
      <c r="U1108" s="9" t="s">
        <v>55</v>
      </c>
      <c r="V1108" s="9" t="s">
        <v>55</v>
      </c>
      <c r="W1108" s="11" t="s">
        <v>55</v>
      </c>
      <c r="X1108" s="11" t="s">
        <v>55</v>
      </c>
      <c r="Y1108" s="11" t="s">
        <v>55</v>
      </c>
      <c r="Z1108" s="11" t="s">
        <v>55</v>
      </c>
      <c r="AA1108" s="11">
        <v>15135</v>
      </c>
      <c r="AB1108" s="11">
        <v>15135</v>
      </c>
      <c r="AC1108" s="9" t="s">
        <v>55</v>
      </c>
      <c r="AD1108" s="10">
        <v>0.5</v>
      </c>
      <c r="AE1108" s="10">
        <v>0.3</v>
      </c>
      <c r="AF1108" s="9">
        <v>0.65300000000000002</v>
      </c>
      <c r="AG1108" s="9">
        <v>213</v>
      </c>
      <c r="AH1108" s="9">
        <v>208</v>
      </c>
      <c r="AI1108" s="9">
        <v>9.69</v>
      </c>
      <c r="AJ1108" s="9">
        <v>9.923</v>
      </c>
      <c r="AK1108" s="9">
        <v>1.0240400000000001</v>
      </c>
      <c r="AL1108" s="9" t="s">
        <v>55</v>
      </c>
      <c r="AM1108" s="9" t="s">
        <v>55</v>
      </c>
      <c r="AN1108" s="10">
        <v>0</v>
      </c>
      <c r="AO1108" s="10">
        <v>0.73899999999999999</v>
      </c>
      <c r="AP1108" s="10">
        <v>0.36299999999999999</v>
      </c>
      <c r="AQ1108" s="9">
        <v>3303</v>
      </c>
      <c r="AR1108" s="9" t="s">
        <v>55</v>
      </c>
      <c r="AS1108" s="9" t="s">
        <v>1923</v>
      </c>
      <c r="AT1108" s="9" t="s">
        <v>1924</v>
      </c>
      <c r="AU1108" s="16" t="s">
        <v>2055</v>
      </c>
      <c r="AV1108" s="1" t="str">
        <f t="shared" si="17"/>
        <v>no</v>
      </c>
    </row>
    <row r="1109" spans="1:48" ht="14.25" hidden="1" customHeight="1">
      <c r="A1109" s="7">
        <v>1105</v>
      </c>
      <c r="B1109" s="8" t="s">
        <v>1925</v>
      </c>
      <c r="C1109" s="8" t="s">
        <v>485</v>
      </c>
      <c r="D1109" s="9" t="s">
        <v>58</v>
      </c>
      <c r="E1109" s="9" t="s">
        <v>151</v>
      </c>
      <c r="F1109" s="9" t="s">
        <v>985</v>
      </c>
      <c r="G1109" s="9" t="s">
        <v>55</v>
      </c>
      <c r="H1109" s="10">
        <v>0.32200000000000001</v>
      </c>
      <c r="I1109" s="10">
        <v>0.311</v>
      </c>
      <c r="J1109" s="9">
        <v>0.222</v>
      </c>
      <c r="K1109" s="10">
        <v>0.88300000000000001</v>
      </c>
      <c r="L1109" s="9">
        <v>0.45</v>
      </c>
      <c r="M1109" s="9">
        <v>0.82899999999999996</v>
      </c>
      <c r="N1109" s="10">
        <v>0.33</v>
      </c>
      <c r="O1109" s="9">
        <v>458.55</v>
      </c>
      <c r="P1109" s="9">
        <v>55</v>
      </c>
      <c r="Q1109" s="9" t="s">
        <v>55</v>
      </c>
      <c r="R1109" s="9">
        <v>134</v>
      </c>
      <c r="S1109" s="9" t="s">
        <v>55</v>
      </c>
      <c r="T1109" s="9" t="s">
        <v>55</v>
      </c>
      <c r="U1109" s="9" t="s">
        <v>55</v>
      </c>
      <c r="V1109" s="9" t="s">
        <v>55</v>
      </c>
      <c r="W1109" s="11" t="s">
        <v>55</v>
      </c>
      <c r="X1109" s="11" t="s">
        <v>55</v>
      </c>
      <c r="Y1109" s="11" t="s">
        <v>55</v>
      </c>
      <c r="Z1109" s="11" t="s">
        <v>55</v>
      </c>
      <c r="AA1109" s="11">
        <v>15872</v>
      </c>
      <c r="AB1109" s="11">
        <v>15872</v>
      </c>
      <c r="AC1109" s="9" t="s">
        <v>55</v>
      </c>
      <c r="AD1109" s="10">
        <v>0.34499999999999997</v>
      </c>
      <c r="AE1109" s="10">
        <v>0.71</v>
      </c>
      <c r="AF1109" s="9">
        <v>0.83599999999999997</v>
      </c>
      <c r="AG1109" s="9" t="s">
        <v>55</v>
      </c>
      <c r="AH1109" s="9">
        <v>34.67</v>
      </c>
      <c r="AI1109" s="9" t="s">
        <v>55</v>
      </c>
      <c r="AJ1109" s="9">
        <v>13.227</v>
      </c>
      <c r="AK1109" s="9" t="s">
        <v>55</v>
      </c>
      <c r="AL1109" s="9" t="s">
        <v>55</v>
      </c>
      <c r="AM1109" s="9" t="s">
        <v>55</v>
      </c>
      <c r="AN1109" s="10">
        <v>2E-3</v>
      </c>
      <c r="AO1109" s="10">
        <v>0.85899999999999999</v>
      </c>
      <c r="AP1109" s="10">
        <v>0.45200000000000001</v>
      </c>
      <c r="AQ1109" s="9">
        <v>630</v>
      </c>
      <c r="AR1109" s="9" t="s">
        <v>55</v>
      </c>
      <c r="AS1109" s="9" t="s">
        <v>1926</v>
      </c>
      <c r="AT1109" s="9" t="s">
        <v>637</v>
      </c>
      <c r="AU1109" s="16" t="s">
        <v>2055</v>
      </c>
      <c r="AV1109" s="1" t="str">
        <f t="shared" si="17"/>
        <v>no</v>
      </c>
    </row>
    <row r="1110" spans="1:48" ht="14.25" hidden="1" customHeight="1">
      <c r="A1110" s="7">
        <v>1106</v>
      </c>
      <c r="B1110" s="8" t="s">
        <v>1927</v>
      </c>
      <c r="C1110" s="8" t="s">
        <v>1779</v>
      </c>
      <c r="D1110" s="9" t="s">
        <v>58</v>
      </c>
      <c r="E1110" s="9" t="s">
        <v>151</v>
      </c>
      <c r="F1110" s="9" t="s">
        <v>985</v>
      </c>
      <c r="G1110" s="9" t="s">
        <v>55</v>
      </c>
      <c r="H1110" s="10" t="s">
        <v>55</v>
      </c>
      <c r="I1110" s="10" t="s">
        <v>55</v>
      </c>
      <c r="J1110" s="9" t="s">
        <v>55</v>
      </c>
      <c r="K1110" s="10">
        <v>0.5</v>
      </c>
      <c r="L1110" s="9">
        <v>0.76300000000000001</v>
      </c>
      <c r="M1110" s="9" t="s">
        <v>55</v>
      </c>
      <c r="N1110" s="10" t="s">
        <v>55</v>
      </c>
      <c r="O1110" s="9">
        <v>79.11</v>
      </c>
      <c r="P1110" s="9">
        <v>53</v>
      </c>
      <c r="Q1110" s="9">
        <v>18</v>
      </c>
      <c r="R1110" s="9">
        <v>20</v>
      </c>
      <c r="S1110" s="9" t="s">
        <v>55</v>
      </c>
      <c r="T1110" s="9" t="s">
        <v>55</v>
      </c>
      <c r="U1110" s="9" t="s">
        <v>55</v>
      </c>
      <c r="V1110" s="9" t="s">
        <v>55</v>
      </c>
      <c r="W1110" s="11">
        <v>74900</v>
      </c>
      <c r="X1110" s="11" t="s">
        <v>55</v>
      </c>
      <c r="Y1110" s="11">
        <v>56178</v>
      </c>
      <c r="Z1110" s="11" t="s">
        <v>55</v>
      </c>
      <c r="AA1110" s="11">
        <v>13560</v>
      </c>
      <c r="AB1110" s="11">
        <v>13560</v>
      </c>
      <c r="AC1110" s="9" t="s">
        <v>55</v>
      </c>
      <c r="AD1110" s="10" t="s">
        <v>55</v>
      </c>
      <c r="AE1110" s="10">
        <v>1</v>
      </c>
      <c r="AF1110" s="9">
        <v>0.60799999999999998</v>
      </c>
      <c r="AG1110" s="9" t="s">
        <v>55</v>
      </c>
      <c r="AH1110" s="9">
        <v>3.33</v>
      </c>
      <c r="AI1110" s="9" t="s">
        <v>55</v>
      </c>
      <c r="AJ1110" s="9">
        <v>23.731999999999999</v>
      </c>
      <c r="AK1110" s="9" t="s">
        <v>55</v>
      </c>
      <c r="AL1110" s="9" t="s">
        <v>55</v>
      </c>
      <c r="AM1110" s="9" t="s">
        <v>55</v>
      </c>
      <c r="AN1110" s="10">
        <v>7.0000000000000001E-3</v>
      </c>
      <c r="AO1110" s="10">
        <v>0.36799999999999999</v>
      </c>
      <c r="AP1110" s="10">
        <v>0.29099999999999998</v>
      </c>
      <c r="AQ1110" s="9">
        <v>152</v>
      </c>
      <c r="AR1110" s="9" t="s">
        <v>55</v>
      </c>
      <c r="AS1110" s="9" t="s">
        <v>983</v>
      </c>
      <c r="AT1110" s="9" t="s">
        <v>55</v>
      </c>
      <c r="AU1110" s="16" t="s">
        <v>2055</v>
      </c>
      <c r="AV1110" s="1" t="str">
        <f t="shared" si="17"/>
        <v>no</v>
      </c>
    </row>
    <row r="1111" spans="1:48" ht="14.25" hidden="1" customHeight="1">
      <c r="A1111" s="7">
        <v>1107</v>
      </c>
      <c r="B1111" s="8" t="s">
        <v>1928</v>
      </c>
      <c r="C1111" s="8" t="s">
        <v>199</v>
      </c>
      <c r="D1111" s="9" t="s">
        <v>58</v>
      </c>
      <c r="E1111" s="9" t="s">
        <v>51</v>
      </c>
      <c r="F1111" s="9" t="s">
        <v>379</v>
      </c>
      <c r="G1111" s="9" t="s">
        <v>55</v>
      </c>
      <c r="H1111" s="10">
        <v>0.56499999999999995</v>
      </c>
      <c r="I1111" s="10">
        <v>0.497</v>
      </c>
      <c r="J1111" s="9">
        <v>0.24399999999999999</v>
      </c>
      <c r="K1111" s="10">
        <v>0.96299999999999997</v>
      </c>
      <c r="L1111" s="9">
        <v>0.14599999999999999</v>
      </c>
      <c r="M1111" s="9">
        <v>0.54800000000000004</v>
      </c>
      <c r="N1111" s="10">
        <v>0.79</v>
      </c>
      <c r="O1111" s="9">
        <v>5586.17</v>
      </c>
      <c r="P1111" s="9">
        <v>68</v>
      </c>
      <c r="Q1111" s="9" t="s">
        <v>55</v>
      </c>
      <c r="R1111" s="9">
        <v>1435</v>
      </c>
      <c r="S1111" s="9">
        <v>17071</v>
      </c>
      <c r="T1111" s="9" t="s">
        <v>1929</v>
      </c>
      <c r="U1111" s="9" t="s">
        <v>1930</v>
      </c>
      <c r="V1111" s="9">
        <v>9056</v>
      </c>
      <c r="W1111" s="11">
        <v>91884</v>
      </c>
      <c r="X1111" s="11">
        <v>103113</v>
      </c>
      <c r="Y1111" s="11">
        <v>88641</v>
      </c>
      <c r="Z1111" s="11">
        <v>78840</v>
      </c>
      <c r="AA1111" s="11">
        <v>6547</v>
      </c>
      <c r="AB1111" s="11">
        <v>17707</v>
      </c>
      <c r="AC1111" s="9" t="s">
        <v>394</v>
      </c>
      <c r="AD1111" s="10">
        <v>0.52800000000000002</v>
      </c>
      <c r="AE1111" s="10">
        <v>0.53</v>
      </c>
      <c r="AF1111" s="9">
        <v>0.48399999999999999</v>
      </c>
      <c r="AG1111" s="9">
        <v>249.33</v>
      </c>
      <c r="AH1111" s="9">
        <v>448.33</v>
      </c>
      <c r="AI1111" s="9">
        <v>22.4</v>
      </c>
      <c r="AJ1111" s="9">
        <v>12.46</v>
      </c>
      <c r="AK1111" s="9">
        <v>0.55613000000000001</v>
      </c>
      <c r="AL1111" s="9">
        <v>0.01</v>
      </c>
      <c r="AM1111" s="9">
        <v>0.39700000000000002</v>
      </c>
      <c r="AN1111" s="10">
        <v>2E-3</v>
      </c>
      <c r="AO1111" s="10">
        <v>0.61599999999999999</v>
      </c>
      <c r="AP1111" s="10">
        <v>0.61099999999999999</v>
      </c>
      <c r="AQ1111" s="9">
        <v>6167</v>
      </c>
      <c r="AR1111" s="9">
        <v>1.206</v>
      </c>
      <c r="AS1111" s="9" t="s">
        <v>261</v>
      </c>
      <c r="AT1111" s="9">
        <v>3.6999999999999998E-2</v>
      </c>
      <c r="AU1111" s="16">
        <v>0.45330915684496831</v>
      </c>
      <c r="AV1111" s="1" t="str">
        <f t="shared" si="17"/>
        <v>yes</v>
      </c>
    </row>
    <row r="1112" spans="1:48" ht="14.25" hidden="1" customHeight="1">
      <c r="A1112" s="7">
        <v>1108</v>
      </c>
      <c r="B1112" s="8" t="s">
        <v>1931</v>
      </c>
      <c r="C1112" s="8" t="s">
        <v>711</v>
      </c>
      <c r="D1112" s="9" t="s">
        <v>50</v>
      </c>
      <c r="E1112" s="9" t="s">
        <v>151</v>
      </c>
      <c r="F1112" s="9" t="s">
        <v>338</v>
      </c>
      <c r="G1112" s="9" t="s">
        <v>55</v>
      </c>
      <c r="H1112" s="10">
        <v>0.41</v>
      </c>
      <c r="I1112" s="10">
        <v>0.28199999999999997</v>
      </c>
      <c r="J1112" s="9">
        <v>0.23400000000000001</v>
      </c>
      <c r="K1112" s="10">
        <v>0.84499999999999997</v>
      </c>
      <c r="L1112" s="9">
        <v>0.35199999999999998</v>
      </c>
      <c r="M1112" s="9" t="s">
        <v>55</v>
      </c>
      <c r="N1112" s="10">
        <v>0.38</v>
      </c>
      <c r="O1112" s="9">
        <v>9364.86</v>
      </c>
      <c r="P1112" s="9">
        <v>580</v>
      </c>
      <c r="Q1112" s="9" t="s">
        <v>55</v>
      </c>
      <c r="R1112" s="9">
        <v>1061</v>
      </c>
      <c r="S1112" s="9" t="s">
        <v>55</v>
      </c>
      <c r="T1112" s="9" t="s">
        <v>55</v>
      </c>
      <c r="U1112" s="9" t="s">
        <v>55</v>
      </c>
      <c r="V1112" s="9" t="s">
        <v>55</v>
      </c>
      <c r="W1112" s="11" t="s">
        <v>55</v>
      </c>
      <c r="X1112" s="11" t="s">
        <v>55</v>
      </c>
      <c r="Y1112" s="11" t="s">
        <v>55</v>
      </c>
      <c r="Z1112" s="11" t="s">
        <v>55</v>
      </c>
      <c r="AA1112" s="11">
        <v>6500</v>
      </c>
      <c r="AB1112" s="11">
        <v>6500</v>
      </c>
      <c r="AC1112" s="9" t="s">
        <v>55</v>
      </c>
      <c r="AD1112" s="10">
        <v>0.38600000000000001</v>
      </c>
      <c r="AE1112" s="10">
        <v>0.79</v>
      </c>
      <c r="AF1112" s="9">
        <v>0.50900000000000001</v>
      </c>
      <c r="AG1112" s="9">
        <v>44</v>
      </c>
      <c r="AH1112" s="9">
        <v>279</v>
      </c>
      <c r="AI1112" s="9">
        <v>212.84</v>
      </c>
      <c r="AJ1112" s="9">
        <v>33.566000000000003</v>
      </c>
      <c r="AK1112" s="9">
        <v>0.15770999999999999</v>
      </c>
      <c r="AL1112" s="9" t="s">
        <v>55</v>
      </c>
      <c r="AM1112" s="9" t="s">
        <v>55</v>
      </c>
      <c r="AN1112" s="10">
        <v>0</v>
      </c>
      <c r="AO1112" s="10">
        <v>0.39400000000000002</v>
      </c>
      <c r="AP1112" s="10">
        <v>0.22900000000000001</v>
      </c>
      <c r="AQ1112" s="9">
        <v>11721</v>
      </c>
      <c r="AR1112" s="9" t="s">
        <v>55</v>
      </c>
      <c r="AS1112" s="9" t="s">
        <v>1932</v>
      </c>
      <c r="AT1112" s="9">
        <v>2.3E-2</v>
      </c>
      <c r="AU1112" s="16" t="s">
        <v>2055</v>
      </c>
      <c r="AV1112" s="1" t="str">
        <f t="shared" si="17"/>
        <v>yes</v>
      </c>
    </row>
    <row r="1113" spans="1:48" ht="14.25" hidden="1" customHeight="1">
      <c r="A1113" s="7">
        <v>1109</v>
      </c>
      <c r="B1113" s="8" t="s">
        <v>1933</v>
      </c>
      <c r="C1113" s="8" t="s">
        <v>1595</v>
      </c>
      <c r="D1113" s="9" t="s">
        <v>69</v>
      </c>
      <c r="E1113" s="9" t="s">
        <v>151</v>
      </c>
      <c r="F1113" s="9" t="s">
        <v>433</v>
      </c>
      <c r="G1113" s="9" t="s">
        <v>55</v>
      </c>
      <c r="H1113" s="10" t="s">
        <v>55</v>
      </c>
      <c r="I1113" s="10" t="s">
        <v>55</v>
      </c>
      <c r="J1113" s="9" t="s">
        <v>55</v>
      </c>
      <c r="K1113" s="10">
        <v>0.71399999999999997</v>
      </c>
      <c r="L1113" s="9">
        <v>0.92800000000000005</v>
      </c>
      <c r="M1113" s="9">
        <v>0.97899999999999998</v>
      </c>
      <c r="N1113" s="10">
        <v>0.22</v>
      </c>
      <c r="O1113" s="9">
        <v>954.11</v>
      </c>
      <c r="P1113" s="9">
        <v>143</v>
      </c>
      <c r="Q1113" s="9" t="s">
        <v>55</v>
      </c>
      <c r="R1113" s="9">
        <v>83</v>
      </c>
      <c r="S1113" s="9" t="s">
        <v>55</v>
      </c>
      <c r="T1113" s="9" t="s">
        <v>55</v>
      </c>
      <c r="U1113" s="9" t="s">
        <v>55</v>
      </c>
      <c r="V1113" s="9" t="s">
        <v>55</v>
      </c>
      <c r="W1113" s="11" t="s">
        <v>55</v>
      </c>
      <c r="X1113" s="11" t="s">
        <v>55</v>
      </c>
      <c r="Y1113" s="11" t="s">
        <v>55</v>
      </c>
      <c r="Z1113" s="11" t="s">
        <v>55</v>
      </c>
      <c r="AA1113" s="11">
        <v>12975</v>
      </c>
      <c r="AB1113" s="11">
        <v>12975</v>
      </c>
      <c r="AC1113" s="9" t="s">
        <v>55</v>
      </c>
      <c r="AD1113" s="10">
        <v>0.25</v>
      </c>
      <c r="AE1113" s="10">
        <v>0.56000000000000005</v>
      </c>
      <c r="AF1113" s="9">
        <v>0.76900000000000002</v>
      </c>
      <c r="AG1113" s="9">
        <v>35</v>
      </c>
      <c r="AH1113" s="9">
        <v>25.33</v>
      </c>
      <c r="AI1113" s="9">
        <v>27.26</v>
      </c>
      <c r="AJ1113" s="9">
        <v>37.661999999999999</v>
      </c>
      <c r="AK1113" s="9">
        <v>1.38158</v>
      </c>
      <c r="AL1113" s="9" t="s">
        <v>55</v>
      </c>
      <c r="AM1113" s="9" t="s">
        <v>55</v>
      </c>
      <c r="AN1113" s="10">
        <v>4.0000000000000001E-3</v>
      </c>
      <c r="AO1113" s="10">
        <v>0.81799999999999995</v>
      </c>
      <c r="AP1113" s="10">
        <v>0.252</v>
      </c>
      <c r="AQ1113" s="9">
        <v>2155</v>
      </c>
      <c r="AR1113" s="9" t="s">
        <v>55</v>
      </c>
      <c r="AS1113" s="9" t="s">
        <v>1934</v>
      </c>
      <c r="AT1113" s="9" t="s">
        <v>474</v>
      </c>
      <c r="AU1113" s="16" t="s">
        <v>2055</v>
      </c>
      <c r="AV1113" s="1" t="str">
        <f t="shared" si="17"/>
        <v>no</v>
      </c>
    </row>
    <row r="1114" spans="1:48" ht="14.25" hidden="1" customHeight="1">
      <c r="A1114" s="7">
        <v>1110</v>
      </c>
      <c r="B1114" s="8" t="s">
        <v>1935</v>
      </c>
      <c r="C1114" s="8" t="s">
        <v>1454</v>
      </c>
      <c r="D1114" s="9" t="s">
        <v>69</v>
      </c>
      <c r="E1114" s="9" t="s">
        <v>151</v>
      </c>
      <c r="F1114" s="9" t="s">
        <v>433</v>
      </c>
      <c r="G1114" s="9" t="s">
        <v>55</v>
      </c>
      <c r="H1114" s="10">
        <v>0.14299999999999999</v>
      </c>
      <c r="I1114" s="10">
        <v>0.14299999999999999</v>
      </c>
      <c r="J1114" s="9">
        <v>0.14299999999999999</v>
      </c>
      <c r="K1114" s="10">
        <v>0.76900000000000002</v>
      </c>
      <c r="L1114" s="9">
        <v>0.9</v>
      </c>
      <c r="M1114" s="9">
        <v>0.96799999999999997</v>
      </c>
      <c r="N1114" s="10">
        <v>0.55000000000000004</v>
      </c>
      <c r="O1114" s="9">
        <v>1003.19</v>
      </c>
      <c r="P1114" s="9">
        <v>161</v>
      </c>
      <c r="Q1114" s="9" t="s">
        <v>55</v>
      </c>
      <c r="R1114" s="9">
        <v>173</v>
      </c>
      <c r="S1114" s="9" t="s">
        <v>55</v>
      </c>
      <c r="T1114" s="9" t="s">
        <v>55</v>
      </c>
      <c r="U1114" s="9" t="s">
        <v>55</v>
      </c>
      <c r="V1114" s="9" t="s">
        <v>55</v>
      </c>
      <c r="W1114" s="11" t="s">
        <v>55</v>
      </c>
      <c r="X1114" s="11" t="s">
        <v>55</v>
      </c>
      <c r="Y1114" s="11" t="s">
        <v>55</v>
      </c>
      <c r="Z1114" s="11" t="s">
        <v>55</v>
      </c>
      <c r="AA1114" s="11">
        <v>12975</v>
      </c>
      <c r="AB1114" s="11">
        <v>12975</v>
      </c>
      <c r="AC1114" s="9" t="s">
        <v>55</v>
      </c>
      <c r="AD1114" s="10">
        <v>0</v>
      </c>
      <c r="AE1114" s="10">
        <v>0.5</v>
      </c>
      <c r="AF1114" s="9">
        <v>0.61799999999999999</v>
      </c>
      <c r="AG1114" s="9">
        <v>46.33</v>
      </c>
      <c r="AH1114" s="9">
        <v>33.33</v>
      </c>
      <c r="AI1114" s="9">
        <v>21.65</v>
      </c>
      <c r="AJ1114" s="9">
        <v>30.096</v>
      </c>
      <c r="AK1114" s="9">
        <v>1.39</v>
      </c>
      <c r="AL1114" s="9" t="s">
        <v>55</v>
      </c>
      <c r="AM1114" s="9" t="s">
        <v>55</v>
      </c>
      <c r="AN1114" s="10">
        <v>6.0000000000000001E-3</v>
      </c>
      <c r="AO1114" s="10">
        <v>0.63600000000000001</v>
      </c>
      <c r="AP1114" s="10">
        <v>0.218</v>
      </c>
      <c r="AQ1114" s="9">
        <v>2166</v>
      </c>
      <c r="AR1114" s="9" t="s">
        <v>55</v>
      </c>
      <c r="AS1114" s="9" t="s">
        <v>1936</v>
      </c>
      <c r="AT1114" s="9">
        <v>0.14299999999999999</v>
      </c>
      <c r="AU1114" s="16" t="s">
        <v>2055</v>
      </c>
      <c r="AV1114" s="1" t="str">
        <f t="shared" si="17"/>
        <v>no</v>
      </c>
    </row>
    <row r="1115" spans="1:48" ht="14.25" hidden="1" customHeight="1">
      <c r="A1115" s="7">
        <v>1111</v>
      </c>
      <c r="B1115" s="8" t="s">
        <v>1937</v>
      </c>
      <c r="C1115" s="8" t="s">
        <v>149</v>
      </c>
      <c r="D1115" s="9" t="s">
        <v>150</v>
      </c>
      <c r="E1115" s="9" t="s">
        <v>151</v>
      </c>
      <c r="F1115" s="9" t="s">
        <v>338</v>
      </c>
      <c r="G1115" s="9" t="s">
        <v>55</v>
      </c>
      <c r="H1115" s="10" t="s">
        <v>55</v>
      </c>
      <c r="I1115" s="10" t="s">
        <v>55</v>
      </c>
      <c r="J1115" s="9" t="s">
        <v>55</v>
      </c>
      <c r="K1115" s="10">
        <v>1.4999999999999999E-2</v>
      </c>
      <c r="L1115" s="9">
        <v>0.81</v>
      </c>
      <c r="M1115" s="9" t="s">
        <v>55</v>
      </c>
      <c r="N1115" s="10" t="s">
        <v>55</v>
      </c>
      <c r="O1115" s="9">
        <v>7384.9</v>
      </c>
      <c r="P1115" s="9">
        <v>799</v>
      </c>
      <c r="Q1115" s="9">
        <v>399</v>
      </c>
      <c r="R1115" s="9">
        <v>57</v>
      </c>
      <c r="S1115" s="9" t="s">
        <v>55</v>
      </c>
      <c r="T1115" s="9" t="s">
        <v>55</v>
      </c>
      <c r="U1115" s="9" t="s">
        <v>55</v>
      </c>
      <c r="V1115" s="9" t="s">
        <v>55</v>
      </c>
      <c r="W1115" s="11" t="s">
        <v>55</v>
      </c>
      <c r="X1115" s="11" t="s">
        <v>55</v>
      </c>
      <c r="Y1115" s="11" t="s">
        <v>55</v>
      </c>
      <c r="Z1115" s="11" t="s">
        <v>55</v>
      </c>
      <c r="AA1115" s="11" t="s">
        <v>55</v>
      </c>
      <c r="AB1115" s="11" t="s">
        <v>55</v>
      </c>
      <c r="AC1115" s="9" t="s">
        <v>55</v>
      </c>
      <c r="AD1115" s="10" t="s">
        <v>55</v>
      </c>
      <c r="AE1115" s="10" t="s">
        <v>55</v>
      </c>
      <c r="AF1115" s="9">
        <v>0.37</v>
      </c>
      <c r="AG1115" s="9">
        <v>207.33</v>
      </c>
      <c r="AH1115" s="9">
        <v>390</v>
      </c>
      <c r="AI1115" s="9">
        <v>35.619999999999997</v>
      </c>
      <c r="AJ1115" s="9">
        <v>18.936</v>
      </c>
      <c r="AK1115" s="9">
        <v>0.53161999999999998</v>
      </c>
      <c r="AL1115" s="9" t="s">
        <v>55</v>
      </c>
      <c r="AM1115" s="9" t="s">
        <v>55</v>
      </c>
      <c r="AN1115" s="10">
        <v>0</v>
      </c>
      <c r="AO1115" s="10">
        <v>0.34</v>
      </c>
      <c r="AP1115" s="10">
        <v>0.434</v>
      </c>
      <c r="AQ1115" s="9">
        <v>11029</v>
      </c>
      <c r="AR1115" s="9" t="s">
        <v>55</v>
      </c>
      <c r="AS1115" s="9">
        <v>9.4E-2</v>
      </c>
      <c r="AT1115" s="9" t="s">
        <v>55</v>
      </c>
      <c r="AU1115" s="16" t="s">
        <v>2055</v>
      </c>
      <c r="AV1115" s="1" t="str">
        <f t="shared" si="17"/>
        <v>yes</v>
      </c>
    </row>
    <row r="1116" spans="1:48" ht="14.25" hidden="1" customHeight="1">
      <c r="A1116" s="7">
        <v>1112</v>
      </c>
      <c r="B1116" s="8" t="s">
        <v>1938</v>
      </c>
      <c r="C1116" s="8" t="s">
        <v>344</v>
      </c>
      <c r="D1116" s="9" t="s">
        <v>50</v>
      </c>
      <c r="E1116" s="9" t="s">
        <v>151</v>
      </c>
      <c r="F1116" s="9" t="s">
        <v>338</v>
      </c>
      <c r="G1116" s="9" t="s">
        <v>55</v>
      </c>
      <c r="H1116" s="10">
        <v>0.14000000000000001</v>
      </c>
      <c r="I1116" s="10">
        <v>0.10299999999999999</v>
      </c>
      <c r="J1116" s="9">
        <v>8.7999999999999995E-2</v>
      </c>
      <c r="K1116" s="10">
        <v>0.871</v>
      </c>
      <c r="L1116" s="9">
        <v>0.434</v>
      </c>
      <c r="M1116" s="9">
        <v>0.82399999999999995</v>
      </c>
      <c r="N1116" s="10">
        <v>0.44</v>
      </c>
      <c r="O1116" s="9">
        <v>17470.62</v>
      </c>
      <c r="P1116" s="9">
        <v>1434</v>
      </c>
      <c r="Q1116" s="9">
        <v>7</v>
      </c>
      <c r="R1116" s="9">
        <v>1980</v>
      </c>
      <c r="S1116" s="9" t="s">
        <v>55</v>
      </c>
      <c r="T1116" s="9" t="s">
        <v>55</v>
      </c>
      <c r="U1116" s="9" t="s">
        <v>55</v>
      </c>
      <c r="V1116" s="9" t="s">
        <v>55</v>
      </c>
      <c r="W1116" s="11" t="s">
        <v>55</v>
      </c>
      <c r="X1116" s="11" t="s">
        <v>55</v>
      </c>
      <c r="Y1116" s="11" t="s">
        <v>55</v>
      </c>
      <c r="Z1116" s="11" t="s">
        <v>55</v>
      </c>
      <c r="AA1116" s="11">
        <v>11656</v>
      </c>
      <c r="AB1116" s="11">
        <v>11656</v>
      </c>
      <c r="AC1116" s="9" t="s">
        <v>55</v>
      </c>
      <c r="AD1116" s="10">
        <v>0.184</v>
      </c>
      <c r="AE1116" s="10">
        <v>0.78</v>
      </c>
      <c r="AF1116" s="9">
        <v>0.72299999999999998</v>
      </c>
      <c r="AG1116" s="9" t="s">
        <v>55</v>
      </c>
      <c r="AH1116" s="9">
        <v>465.33</v>
      </c>
      <c r="AI1116" s="9" t="s">
        <v>55</v>
      </c>
      <c r="AJ1116" s="9">
        <v>37.543999999999997</v>
      </c>
      <c r="AK1116" s="9" t="s">
        <v>55</v>
      </c>
      <c r="AL1116" s="9" t="s">
        <v>55</v>
      </c>
      <c r="AM1116" s="9" t="s">
        <v>55</v>
      </c>
      <c r="AN1116" s="10">
        <v>0</v>
      </c>
      <c r="AO1116" s="10">
        <v>0.501</v>
      </c>
      <c r="AP1116" s="10">
        <v>0.308</v>
      </c>
      <c r="AQ1116" s="9">
        <v>22757</v>
      </c>
      <c r="AR1116" s="9" t="s">
        <v>55</v>
      </c>
      <c r="AS1116" s="9" t="s">
        <v>1203</v>
      </c>
      <c r="AT1116" s="9" t="s">
        <v>1167</v>
      </c>
      <c r="AU1116" s="16" t="s">
        <v>2055</v>
      </c>
      <c r="AV1116" s="1" t="str">
        <f t="shared" si="17"/>
        <v>yes</v>
      </c>
    </row>
    <row r="1117" spans="1:48" ht="14.25" hidden="1" customHeight="1">
      <c r="A1117" s="7">
        <v>1113</v>
      </c>
      <c r="B1117" s="8" t="s">
        <v>1939</v>
      </c>
      <c r="C1117" s="8" t="s">
        <v>562</v>
      </c>
      <c r="D1117" s="9" t="s">
        <v>50</v>
      </c>
      <c r="E1117" s="9" t="s">
        <v>151</v>
      </c>
      <c r="F1117" s="9" t="s">
        <v>338</v>
      </c>
      <c r="G1117" s="9" t="s">
        <v>55</v>
      </c>
      <c r="H1117" s="10">
        <v>0.27800000000000002</v>
      </c>
      <c r="I1117" s="10">
        <v>0.27800000000000002</v>
      </c>
      <c r="J1117" s="9">
        <v>0.27800000000000002</v>
      </c>
      <c r="K1117" s="10">
        <v>0.89800000000000002</v>
      </c>
      <c r="L1117" s="9">
        <v>0.40699999999999997</v>
      </c>
      <c r="M1117" s="9">
        <v>0.81699999999999995</v>
      </c>
      <c r="N1117" s="10">
        <v>0.41</v>
      </c>
      <c r="O1117" s="9">
        <v>8579.1200000000008</v>
      </c>
      <c r="P1117" s="9">
        <v>760</v>
      </c>
      <c r="Q1117" s="9" t="s">
        <v>55</v>
      </c>
      <c r="R1117" s="9">
        <v>1607</v>
      </c>
      <c r="S1117" s="9" t="s">
        <v>55</v>
      </c>
      <c r="T1117" s="9" t="s">
        <v>55</v>
      </c>
      <c r="U1117" s="9" t="s">
        <v>55</v>
      </c>
      <c r="V1117" s="9" t="s">
        <v>55</v>
      </c>
      <c r="W1117" s="11" t="s">
        <v>55</v>
      </c>
      <c r="X1117" s="11" t="s">
        <v>55</v>
      </c>
      <c r="Y1117" s="11" t="s">
        <v>55</v>
      </c>
      <c r="Z1117" s="11" t="s">
        <v>55</v>
      </c>
      <c r="AA1117" s="11">
        <v>11004</v>
      </c>
      <c r="AB1117" s="11">
        <v>11004</v>
      </c>
      <c r="AC1117" s="9" t="s">
        <v>55</v>
      </c>
      <c r="AD1117" s="10">
        <v>0.31</v>
      </c>
      <c r="AE1117" s="10">
        <v>0.87</v>
      </c>
      <c r="AF1117" s="9">
        <v>0.77800000000000002</v>
      </c>
      <c r="AG1117" s="9" t="s">
        <v>55</v>
      </c>
      <c r="AH1117" s="9">
        <v>400</v>
      </c>
      <c r="AI1117" s="9" t="s">
        <v>55</v>
      </c>
      <c r="AJ1117" s="9">
        <v>21.448</v>
      </c>
      <c r="AK1117" s="9" t="s">
        <v>55</v>
      </c>
      <c r="AL1117" s="9" t="s">
        <v>55</v>
      </c>
      <c r="AM1117" s="9" t="s">
        <v>55</v>
      </c>
      <c r="AN1117" s="10">
        <v>0</v>
      </c>
      <c r="AO1117" s="10">
        <v>0.57099999999999995</v>
      </c>
      <c r="AP1117" s="10">
        <v>0.374</v>
      </c>
      <c r="AQ1117" s="9">
        <v>11560</v>
      </c>
      <c r="AR1117" s="9" t="s">
        <v>55</v>
      </c>
      <c r="AS1117" s="9" t="s">
        <v>382</v>
      </c>
      <c r="AT1117" s="9" t="s">
        <v>317</v>
      </c>
      <c r="AU1117" s="16" t="s">
        <v>2055</v>
      </c>
      <c r="AV1117" s="1" t="str">
        <f t="shared" si="17"/>
        <v>yes</v>
      </c>
    </row>
    <row r="1118" spans="1:48" ht="14.25" hidden="1" customHeight="1">
      <c r="A1118" s="7">
        <v>1114</v>
      </c>
      <c r="B1118" s="8" t="s">
        <v>1940</v>
      </c>
      <c r="C1118" s="8" t="s">
        <v>199</v>
      </c>
      <c r="D1118" s="9" t="s">
        <v>63</v>
      </c>
      <c r="E1118" s="9" t="s">
        <v>51</v>
      </c>
      <c r="F1118" s="9" t="s">
        <v>64</v>
      </c>
      <c r="G1118" s="9">
        <v>1010</v>
      </c>
      <c r="H1118" s="10">
        <v>0.66300000000000003</v>
      </c>
      <c r="I1118" s="10">
        <v>0.66300000000000003</v>
      </c>
      <c r="J1118" s="9">
        <v>4.5999999999999999E-2</v>
      </c>
      <c r="K1118" s="10">
        <v>0.93300000000000005</v>
      </c>
      <c r="L1118" s="9">
        <v>1.2E-2</v>
      </c>
      <c r="M1118" s="9">
        <v>5.3999999999999999E-2</v>
      </c>
      <c r="N1118" s="10">
        <v>0.84</v>
      </c>
      <c r="O1118" s="9">
        <v>6641.46</v>
      </c>
      <c r="P1118" s="9">
        <v>33</v>
      </c>
      <c r="Q1118" s="9">
        <v>30</v>
      </c>
      <c r="R1118" s="9">
        <v>1100</v>
      </c>
      <c r="S1118" s="9">
        <v>27302</v>
      </c>
      <c r="T1118" s="9" t="s">
        <v>55</v>
      </c>
      <c r="U1118" s="9" t="s">
        <v>483</v>
      </c>
      <c r="V1118" s="9">
        <v>8899</v>
      </c>
      <c r="W1118" s="11">
        <v>103544</v>
      </c>
      <c r="X1118" s="11">
        <v>148014</v>
      </c>
      <c r="Y1118" s="11">
        <v>101025</v>
      </c>
      <c r="Z1118" s="11">
        <v>83898</v>
      </c>
      <c r="AA1118" s="11">
        <v>13208</v>
      </c>
      <c r="AB1118" s="11">
        <v>37916</v>
      </c>
      <c r="AC1118" s="9" t="s">
        <v>1265</v>
      </c>
      <c r="AD1118" s="10">
        <v>0.67300000000000004</v>
      </c>
      <c r="AE1118" s="10">
        <v>0.62</v>
      </c>
      <c r="AF1118" s="9">
        <v>0.61099999999999999</v>
      </c>
      <c r="AG1118" s="9">
        <v>333</v>
      </c>
      <c r="AH1118" s="9">
        <v>792</v>
      </c>
      <c r="AI1118" s="9">
        <v>19.940000000000001</v>
      </c>
      <c r="AJ1118" s="9">
        <v>8.3859999999999992</v>
      </c>
      <c r="AK1118" s="9">
        <v>0.42044999999999999</v>
      </c>
      <c r="AL1118" s="9">
        <v>0.13500000000000001</v>
      </c>
      <c r="AM1118" s="9">
        <v>0.247</v>
      </c>
      <c r="AN1118" s="10">
        <v>6.9000000000000006E-2</v>
      </c>
      <c r="AO1118" s="10">
        <v>0.78</v>
      </c>
      <c r="AP1118" s="10">
        <v>0.61099999999999999</v>
      </c>
      <c r="AQ1118" s="9">
        <v>6685</v>
      </c>
      <c r="AR1118" s="9">
        <v>0.54900000000000004</v>
      </c>
      <c r="AS1118" s="9" t="s">
        <v>1941</v>
      </c>
      <c r="AT1118" s="9" t="s">
        <v>921</v>
      </c>
      <c r="AU1118" s="16">
        <v>0.64557779212395094</v>
      </c>
      <c r="AV1118" s="1" t="str">
        <f t="shared" si="17"/>
        <v>yes</v>
      </c>
    </row>
    <row r="1119" spans="1:48" ht="14.25" hidden="1" customHeight="1">
      <c r="A1119" s="7">
        <v>1115</v>
      </c>
      <c r="B1119" s="8" t="s">
        <v>1942</v>
      </c>
      <c r="C1119" s="8" t="s">
        <v>438</v>
      </c>
      <c r="D1119" s="9" t="s">
        <v>91</v>
      </c>
      <c r="E1119" s="9" t="s">
        <v>59</v>
      </c>
      <c r="F1119" s="9" t="s">
        <v>92</v>
      </c>
      <c r="G1119" s="9">
        <v>1090</v>
      </c>
      <c r="H1119" s="10">
        <v>0.51400000000000001</v>
      </c>
      <c r="I1119" s="10">
        <v>0.45800000000000002</v>
      </c>
      <c r="J1119" s="9">
        <v>0.41199999999999998</v>
      </c>
      <c r="K1119" s="10">
        <v>0.96399999999999997</v>
      </c>
      <c r="L1119" s="9">
        <v>2.1999999999999999E-2</v>
      </c>
      <c r="M1119" s="9">
        <v>0.21099999999999999</v>
      </c>
      <c r="N1119" s="10">
        <v>0.72</v>
      </c>
      <c r="O1119" s="9">
        <v>1093.1300000000001</v>
      </c>
      <c r="P1119" s="9">
        <v>27</v>
      </c>
      <c r="Q1119" s="9">
        <v>2</v>
      </c>
      <c r="R1119" s="9">
        <v>197</v>
      </c>
      <c r="S1119" s="9" t="s">
        <v>55</v>
      </c>
      <c r="T1119" s="9" t="s">
        <v>55</v>
      </c>
      <c r="U1119" s="9" t="s">
        <v>55</v>
      </c>
      <c r="V1119" s="9" t="s">
        <v>55</v>
      </c>
      <c r="W1119" s="11">
        <v>67879</v>
      </c>
      <c r="X1119" s="11">
        <v>92934</v>
      </c>
      <c r="Y1119" s="11">
        <v>70029</v>
      </c>
      <c r="Z1119" s="11">
        <v>53100</v>
      </c>
      <c r="AA1119" s="11">
        <v>18479</v>
      </c>
      <c r="AB1119" s="11">
        <v>18479</v>
      </c>
      <c r="AC1119" s="9" t="s">
        <v>55</v>
      </c>
      <c r="AD1119" s="10">
        <v>0.4</v>
      </c>
      <c r="AE1119" s="10">
        <v>0.24</v>
      </c>
      <c r="AF1119" s="9">
        <v>0.28199999999999997</v>
      </c>
      <c r="AG1119" s="9">
        <v>61.33</v>
      </c>
      <c r="AH1119" s="9">
        <v>93</v>
      </c>
      <c r="AI1119" s="9">
        <v>17.82</v>
      </c>
      <c r="AJ1119" s="9">
        <v>11.754</v>
      </c>
      <c r="AK1119" s="9">
        <v>0.65949999999999998</v>
      </c>
      <c r="AL1119" s="9" t="s">
        <v>55</v>
      </c>
      <c r="AM1119" s="9" t="s">
        <v>55</v>
      </c>
      <c r="AN1119" s="10">
        <v>2.3E-2</v>
      </c>
      <c r="AO1119" s="10">
        <v>0.22700000000000001</v>
      </c>
      <c r="AP1119" s="10">
        <v>0.437</v>
      </c>
      <c r="AQ1119" s="9">
        <v>1110</v>
      </c>
      <c r="AR1119" s="9" t="s">
        <v>55</v>
      </c>
      <c r="AS1119" s="9">
        <v>0.21</v>
      </c>
      <c r="AT1119" s="9">
        <v>0.114</v>
      </c>
      <c r="AU1119" s="16" t="s">
        <v>2055</v>
      </c>
      <c r="AV1119" s="1" t="str">
        <f t="shared" si="17"/>
        <v>no</v>
      </c>
    </row>
    <row r="1120" spans="1:48" ht="14.25" hidden="1" customHeight="1">
      <c r="A1120" s="7">
        <v>1116</v>
      </c>
      <c r="B1120" s="8" t="s">
        <v>1943</v>
      </c>
      <c r="C1120" s="8" t="s">
        <v>1454</v>
      </c>
      <c r="D1120" s="9" t="s">
        <v>58</v>
      </c>
      <c r="E1120" s="9" t="s">
        <v>59</v>
      </c>
      <c r="F1120" s="9" t="s">
        <v>147</v>
      </c>
      <c r="G1120" s="9" t="s">
        <v>55</v>
      </c>
      <c r="H1120" s="10">
        <v>5.7000000000000002E-2</v>
      </c>
      <c r="I1120" s="10">
        <v>5.7000000000000002E-2</v>
      </c>
      <c r="J1120" s="9">
        <v>2.9000000000000001E-2</v>
      </c>
      <c r="K1120" s="10">
        <v>0.20699999999999999</v>
      </c>
      <c r="L1120" s="9">
        <v>0.24</v>
      </c>
      <c r="M1120" s="9">
        <v>0.502</v>
      </c>
      <c r="N1120" s="10">
        <v>0.48</v>
      </c>
      <c r="O1120" s="9">
        <v>2021.01</v>
      </c>
      <c r="P1120" s="9">
        <v>24</v>
      </c>
      <c r="Q1120" s="9" t="s">
        <v>55</v>
      </c>
      <c r="R1120" s="9">
        <v>35</v>
      </c>
      <c r="S1120" s="9" t="s">
        <v>55</v>
      </c>
      <c r="T1120" s="9" t="s">
        <v>55</v>
      </c>
      <c r="U1120" s="9" t="s">
        <v>55</v>
      </c>
      <c r="V1120" s="9" t="s">
        <v>55</v>
      </c>
      <c r="W1120" s="11">
        <v>105968</v>
      </c>
      <c r="X1120" s="11">
        <v>97605</v>
      </c>
      <c r="Y1120" s="11">
        <v>74718</v>
      </c>
      <c r="Z1120" s="11">
        <v>60750</v>
      </c>
      <c r="AA1120" s="11">
        <v>23900</v>
      </c>
      <c r="AB1120" s="11">
        <v>23900</v>
      </c>
      <c r="AC1120" s="9" t="s">
        <v>55</v>
      </c>
      <c r="AD1120" s="10">
        <v>5.2999999999999999E-2</v>
      </c>
      <c r="AE1120" s="10">
        <v>0.72</v>
      </c>
      <c r="AF1120" s="9">
        <v>0.64500000000000002</v>
      </c>
      <c r="AG1120" s="9">
        <v>25</v>
      </c>
      <c r="AH1120" s="9">
        <v>34</v>
      </c>
      <c r="AI1120" s="9">
        <v>80.84</v>
      </c>
      <c r="AJ1120" s="9">
        <v>59.442</v>
      </c>
      <c r="AK1120" s="9">
        <v>0.73529</v>
      </c>
      <c r="AL1120" s="9" t="s">
        <v>55</v>
      </c>
      <c r="AM1120" s="9" t="s">
        <v>55</v>
      </c>
      <c r="AN1120" s="10">
        <v>0.77500000000000002</v>
      </c>
      <c r="AO1120" s="10">
        <v>0.123</v>
      </c>
      <c r="AP1120" s="10">
        <v>0.218</v>
      </c>
      <c r="AQ1120" s="9">
        <v>2099</v>
      </c>
      <c r="AR1120" s="9" t="s">
        <v>55</v>
      </c>
      <c r="AS1120" s="9">
        <v>9.5000000000000001E-2</v>
      </c>
      <c r="AT1120" s="9">
        <v>5.0000000000000001E-3</v>
      </c>
      <c r="AU1120" s="16" t="s">
        <v>2055</v>
      </c>
      <c r="AV1120" s="1" t="str">
        <f t="shared" si="17"/>
        <v>no</v>
      </c>
    </row>
    <row r="1121" spans="1:48" ht="14.25" hidden="1" customHeight="1">
      <c r="A1121" s="7">
        <v>1117</v>
      </c>
      <c r="B1121" s="8" t="s">
        <v>1944</v>
      </c>
      <c r="C1121" s="8" t="s">
        <v>199</v>
      </c>
      <c r="D1121" s="9" t="s">
        <v>58</v>
      </c>
      <c r="E1121" s="9" t="s">
        <v>151</v>
      </c>
      <c r="F1121" s="9" t="s">
        <v>985</v>
      </c>
      <c r="G1121" s="9" t="s">
        <v>55</v>
      </c>
      <c r="H1121" s="10">
        <v>1</v>
      </c>
      <c r="I1121" s="10">
        <v>1</v>
      </c>
      <c r="J1121" s="9">
        <v>1</v>
      </c>
      <c r="K1121" s="10">
        <v>0.56200000000000006</v>
      </c>
      <c r="L1121" s="9">
        <v>0.65300000000000002</v>
      </c>
      <c r="M1121" s="9">
        <v>0.70899999999999996</v>
      </c>
      <c r="N1121" s="10">
        <v>0.67</v>
      </c>
      <c r="O1121" s="9">
        <v>286.11</v>
      </c>
      <c r="P1121" s="9">
        <v>75</v>
      </c>
      <c r="Q1121" s="9">
        <v>25</v>
      </c>
      <c r="R1121" s="9">
        <v>31</v>
      </c>
      <c r="S1121" s="9" t="s">
        <v>55</v>
      </c>
      <c r="T1121" s="9" t="s">
        <v>55</v>
      </c>
      <c r="U1121" s="9" t="s">
        <v>55</v>
      </c>
      <c r="V1121" s="9" t="s">
        <v>55</v>
      </c>
      <c r="W1121" s="11" t="s">
        <v>55</v>
      </c>
      <c r="X1121" s="11" t="s">
        <v>55</v>
      </c>
      <c r="Y1121" s="11" t="s">
        <v>55</v>
      </c>
      <c r="Z1121" s="11" t="s">
        <v>55</v>
      </c>
      <c r="AA1121" s="11">
        <v>13560</v>
      </c>
      <c r="AB1121" s="11">
        <v>13560</v>
      </c>
      <c r="AC1121" s="9" t="s">
        <v>55</v>
      </c>
      <c r="AD1121" s="10">
        <v>1</v>
      </c>
      <c r="AE1121" s="10">
        <v>0.88</v>
      </c>
      <c r="AF1121" s="9">
        <v>0.75800000000000001</v>
      </c>
      <c r="AG1121" s="9">
        <v>18.670000000000002</v>
      </c>
      <c r="AH1121" s="9">
        <v>21</v>
      </c>
      <c r="AI1121" s="9">
        <v>15.33</v>
      </c>
      <c r="AJ1121" s="9">
        <v>13.624000000000001</v>
      </c>
      <c r="AK1121" s="9">
        <v>0.88888999999999996</v>
      </c>
      <c r="AL1121" s="9" t="s">
        <v>55</v>
      </c>
      <c r="AM1121" s="9" t="s">
        <v>55</v>
      </c>
      <c r="AN1121" s="10">
        <v>0.01</v>
      </c>
      <c r="AO1121" s="10">
        <v>0.87</v>
      </c>
      <c r="AP1121" s="10">
        <v>0.61099999999999999</v>
      </c>
      <c r="AQ1121" s="9">
        <v>493</v>
      </c>
      <c r="AR1121" s="9" t="s">
        <v>55</v>
      </c>
      <c r="AS1121" s="9" t="s">
        <v>1945</v>
      </c>
      <c r="AT1121" s="9">
        <v>0</v>
      </c>
      <c r="AU1121" s="16" t="s">
        <v>2055</v>
      </c>
      <c r="AV1121" s="1" t="str">
        <f t="shared" si="17"/>
        <v>no</v>
      </c>
    </row>
    <row r="1122" spans="1:48" ht="14.25" hidden="1" customHeight="1">
      <c r="A1122" s="7">
        <v>1118</v>
      </c>
      <c r="B1122" s="8" t="s">
        <v>1946</v>
      </c>
      <c r="C1122" s="8" t="s">
        <v>1079</v>
      </c>
      <c r="D1122" s="9" t="s">
        <v>50</v>
      </c>
      <c r="E1122" s="9" t="s">
        <v>59</v>
      </c>
      <c r="F1122" s="9" t="s">
        <v>290</v>
      </c>
      <c r="G1122" s="9" t="s">
        <v>55</v>
      </c>
      <c r="H1122" s="10" t="s">
        <v>55</v>
      </c>
      <c r="I1122" s="10" t="s">
        <v>55</v>
      </c>
      <c r="J1122" s="9" t="s">
        <v>55</v>
      </c>
      <c r="K1122" s="10">
        <v>0.38300000000000001</v>
      </c>
      <c r="L1122" s="9">
        <v>0.32200000000000001</v>
      </c>
      <c r="M1122" s="9" t="s">
        <v>55</v>
      </c>
      <c r="N1122" s="10">
        <v>1</v>
      </c>
      <c r="O1122" s="9">
        <v>1115.27</v>
      </c>
      <c r="P1122" s="9">
        <v>366</v>
      </c>
      <c r="Q1122" s="9" t="s">
        <v>55</v>
      </c>
      <c r="R1122" s="9">
        <v>218</v>
      </c>
      <c r="S1122" s="9" t="s">
        <v>55</v>
      </c>
      <c r="T1122" s="9" t="s">
        <v>55</v>
      </c>
      <c r="U1122" s="9" t="s">
        <v>55</v>
      </c>
      <c r="V1122" s="9" t="s">
        <v>55</v>
      </c>
      <c r="W1122" s="11">
        <v>68306</v>
      </c>
      <c r="X1122" s="11">
        <v>70101</v>
      </c>
      <c r="Y1122" s="11">
        <v>51012</v>
      </c>
      <c r="Z1122" s="11">
        <v>42219</v>
      </c>
      <c r="AA1122" s="11">
        <v>9975</v>
      </c>
      <c r="AB1122" s="11">
        <v>9975</v>
      </c>
      <c r="AC1122" s="9" t="s">
        <v>55</v>
      </c>
      <c r="AD1122" s="10" t="s">
        <v>55</v>
      </c>
      <c r="AE1122" s="10">
        <v>0</v>
      </c>
      <c r="AF1122" s="9">
        <v>0.41099999999999998</v>
      </c>
      <c r="AG1122" s="9">
        <v>46.67</v>
      </c>
      <c r="AH1122" s="9">
        <v>18.329999999999998</v>
      </c>
      <c r="AI1122" s="9">
        <v>23.9</v>
      </c>
      <c r="AJ1122" s="9">
        <v>60.832999999999998</v>
      </c>
      <c r="AK1122" s="9">
        <v>2.5454500000000002</v>
      </c>
      <c r="AL1122" s="9" t="s">
        <v>55</v>
      </c>
      <c r="AM1122" s="9" t="s">
        <v>55</v>
      </c>
      <c r="AN1122" s="10">
        <v>0</v>
      </c>
      <c r="AO1122" s="10">
        <v>9.9000000000000005E-2</v>
      </c>
      <c r="AP1122" s="10">
        <v>0.192</v>
      </c>
      <c r="AQ1122" s="9">
        <v>1582</v>
      </c>
      <c r="AR1122" s="9" t="s">
        <v>55</v>
      </c>
      <c r="AS1122" s="9">
        <v>9.2999999999999999E-2</v>
      </c>
      <c r="AT1122" s="9" t="s">
        <v>55</v>
      </c>
      <c r="AU1122" s="16" t="s">
        <v>2055</v>
      </c>
      <c r="AV1122" s="1" t="str">
        <f t="shared" si="17"/>
        <v>no</v>
      </c>
    </row>
    <row r="1123" spans="1:48" ht="14.25" hidden="1" customHeight="1">
      <c r="A1123" s="7">
        <v>1119</v>
      </c>
      <c r="B1123" s="8" t="s">
        <v>1947</v>
      </c>
      <c r="C1123" s="8" t="s">
        <v>485</v>
      </c>
      <c r="D1123" s="9" t="s">
        <v>69</v>
      </c>
      <c r="E1123" s="9" t="s">
        <v>59</v>
      </c>
      <c r="F1123" s="9" t="s">
        <v>276</v>
      </c>
      <c r="G1123" s="9" t="s">
        <v>55</v>
      </c>
      <c r="H1123" s="10">
        <v>0.36399999999999999</v>
      </c>
      <c r="I1123" s="10">
        <v>0.182</v>
      </c>
      <c r="J1123" s="9" t="s">
        <v>55</v>
      </c>
      <c r="K1123" s="10">
        <v>0.79900000000000004</v>
      </c>
      <c r="L1123" s="9">
        <v>0.11700000000000001</v>
      </c>
      <c r="M1123" s="9" t="s">
        <v>55</v>
      </c>
      <c r="N1123" s="10">
        <v>0.64</v>
      </c>
      <c r="O1123" s="9">
        <v>454.84</v>
      </c>
      <c r="P1123" s="9">
        <v>91</v>
      </c>
      <c r="Q1123" s="9" t="s">
        <v>55</v>
      </c>
      <c r="R1123" s="9">
        <v>234</v>
      </c>
      <c r="S1123" s="9" t="s">
        <v>55</v>
      </c>
      <c r="T1123" s="9" t="s">
        <v>55</v>
      </c>
      <c r="U1123" s="9" t="s">
        <v>55</v>
      </c>
      <c r="V1123" s="9" t="s">
        <v>55</v>
      </c>
      <c r="W1123" s="11">
        <v>47830</v>
      </c>
      <c r="X1123" s="11">
        <v>42300</v>
      </c>
      <c r="Y1123" s="11" t="s">
        <v>55</v>
      </c>
      <c r="Z1123" s="11">
        <v>35532</v>
      </c>
      <c r="AA1123" s="11">
        <v>9440</v>
      </c>
      <c r="AB1123" s="11">
        <v>9440</v>
      </c>
      <c r="AC1123" s="9" t="s">
        <v>55</v>
      </c>
      <c r="AD1123" s="10">
        <v>0.23499999999999999</v>
      </c>
      <c r="AE1123" s="10">
        <v>0.86</v>
      </c>
      <c r="AF1123" s="9">
        <v>0.64400000000000002</v>
      </c>
      <c r="AG1123" s="9">
        <v>33</v>
      </c>
      <c r="AH1123" s="9">
        <v>12.33</v>
      </c>
      <c r="AI1123" s="9">
        <v>13.78</v>
      </c>
      <c r="AJ1123" s="9">
        <v>36.878999999999998</v>
      </c>
      <c r="AK1123" s="9">
        <v>2.6756799999999998</v>
      </c>
      <c r="AL1123" s="9" t="s">
        <v>55</v>
      </c>
      <c r="AM1123" s="9" t="s">
        <v>55</v>
      </c>
      <c r="AN1123" s="10">
        <v>2.5000000000000001E-2</v>
      </c>
      <c r="AO1123" s="10">
        <v>0.73</v>
      </c>
      <c r="AP1123" s="10">
        <v>0.45200000000000001</v>
      </c>
      <c r="AQ1123" s="9">
        <v>523</v>
      </c>
      <c r="AR1123" s="9">
        <v>0.65</v>
      </c>
      <c r="AS1123" s="9" t="s">
        <v>1909</v>
      </c>
      <c r="AT1123" s="9">
        <v>0.128</v>
      </c>
      <c r="AU1123" s="16">
        <v>0.60606060606060597</v>
      </c>
      <c r="AV1123" s="1" t="str">
        <f t="shared" si="17"/>
        <v>no</v>
      </c>
    </row>
    <row r="1124" spans="1:48" ht="14.25" hidden="1" customHeight="1">
      <c r="A1124" s="7">
        <v>1120</v>
      </c>
      <c r="B1124" s="8" t="s">
        <v>1948</v>
      </c>
      <c r="C1124" s="8" t="s">
        <v>344</v>
      </c>
      <c r="D1124" s="9" t="s">
        <v>150</v>
      </c>
      <c r="E1124" s="9" t="s">
        <v>151</v>
      </c>
      <c r="F1124" s="9" t="s">
        <v>152</v>
      </c>
      <c r="G1124" s="9" t="s">
        <v>55</v>
      </c>
      <c r="H1124" s="10" t="s">
        <v>55</v>
      </c>
      <c r="I1124" s="10" t="s">
        <v>55</v>
      </c>
      <c r="J1124" s="9" t="s">
        <v>55</v>
      </c>
      <c r="K1124" s="10">
        <v>0.39400000000000002</v>
      </c>
      <c r="L1124" s="9">
        <v>0.77100000000000002</v>
      </c>
      <c r="M1124" s="9">
        <v>0.93600000000000005</v>
      </c>
      <c r="N1124" s="10">
        <v>0</v>
      </c>
      <c r="O1124" s="9">
        <v>199.53</v>
      </c>
      <c r="P1124" s="9">
        <v>65</v>
      </c>
      <c r="Q1124" s="9">
        <v>27</v>
      </c>
      <c r="R1124" s="9">
        <v>22</v>
      </c>
      <c r="S1124" s="9" t="s">
        <v>55</v>
      </c>
      <c r="T1124" s="9" t="s">
        <v>55</v>
      </c>
      <c r="U1124" s="9" t="s">
        <v>55</v>
      </c>
      <c r="V1124" s="9" t="s">
        <v>55</v>
      </c>
      <c r="W1124" s="11">
        <v>59324</v>
      </c>
      <c r="X1124" s="11" t="s">
        <v>55</v>
      </c>
      <c r="Y1124" s="11">
        <v>45765</v>
      </c>
      <c r="Z1124" s="11">
        <v>43857</v>
      </c>
      <c r="AA1124" s="11">
        <v>13560</v>
      </c>
      <c r="AB1124" s="11">
        <v>13560</v>
      </c>
      <c r="AC1124" s="9" t="s">
        <v>55</v>
      </c>
      <c r="AD1124" s="10" t="s">
        <v>55</v>
      </c>
      <c r="AE1124" s="10">
        <v>0.67</v>
      </c>
      <c r="AF1124" s="9">
        <v>0.65900000000000003</v>
      </c>
      <c r="AG1124" s="9">
        <v>27.33</v>
      </c>
      <c r="AH1124" s="9">
        <v>11.67</v>
      </c>
      <c r="AI1124" s="9">
        <v>7.3</v>
      </c>
      <c r="AJ1124" s="9">
        <v>17.103000000000002</v>
      </c>
      <c r="AK1124" s="9">
        <v>2.3428599999999999</v>
      </c>
      <c r="AL1124" s="9" t="s">
        <v>55</v>
      </c>
      <c r="AM1124" s="9" t="s">
        <v>55</v>
      </c>
      <c r="AN1124" s="10">
        <v>1.7999999999999999E-2</v>
      </c>
      <c r="AO1124" s="10">
        <v>0.38400000000000001</v>
      </c>
      <c r="AP1124" s="10">
        <v>0.308</v>
      </c>
      <c r="AQ1124" s="9">
        <v>388</v>
      </c>
      <c r="AR1124" s="9" t="s">
        <v>55</v>
      </c>
      <c r="AS1124" s="9" t="s">
        <v>983</v>
      </c>
      <c r="AT1124" s="9" t="s">
        <v>55</v>
      </c>
      <c r="AU1124" s="16" t="s">
        <v>2055</v>
      </c>
      <c r="AV1124" s="1" t="str">
        <f t="shared" si="17"/>
        <v>no</v>
      </c>
    </row>
    <row r="1125" spans="1:48" ht="14.25" hidden="1" customHeight="1">
      <c r="A1125" s="7">
        <v>1121</v>
      </c>
      <c r="B1125" s="8" t="s">
        <v>1949</v>
      </c>
      <c r="C1125" s="8" t="s">
        <v>438</v>
      </c>
      <c r="D1125" s="9" t="s">
        <v>69</v>
      </c>
      <c r="E1125" s="9" t="s">
        <v>51</v>
      </c>
      <c r="F1125" s="9" t="s">
        <v>109</v>
      </c>
      <c r="G1125" s="9">
        <v>1090</v>
      </c>
      <c r="H1125" s="10">
        <v>0.38300000000000001</v>
      </c>
      <c r="I1125" s="10">
        <v>0.35199999999999998</v>
      </c>
      <c r="J1125" s="9">
        <v>0.23</v>
      </c>
      <c r="K1125" s="10">
        <v>0.871</v>
      </c>
      <c r="L1125" s="9">
        <v>0.35499999999999998</v>
      </c>
      <c r="M1125" s="9">
        <v>0.52900000000000003</v>
      </c>
      <c r="N1125" s="10">
        <v>0.7</v>
      </c>
      <c r="O1125" s="9">
        <v>3567.79</v>
      </c>
      <c r="P1125" s="9">
        <v>222</v>
      </c>
      <c r="Q1125" s="9" t="s">
        <v>55</v>
      </c>
      <c r="R1125" s="9">
        <v>842</v>
      </c>
      <c r="S1125" s="9">
        <v>12980</v>
      </c>
      <c r="T1125" s="9" t="s">
        <v>849</v>
      </c>
      <c r="U1125" s="9" t="s">
        <v>346</v>
      </c>
      <c r="V1125" s="9">
        <v>7308</v>
      </c>
      <c r="W1125" s="11">
        <v>85669</v>
      </c>
      <c r="X1125" s="11">
        <v>121095</v>
      </c>
      <c r="Y1125" s="11">
        <v>80523</v>
      </c>
      <c r="Z1125" s="11">
        <v>61371</v>
      </c>
      <c r="AA1125" s="11">
        <v>5821</v>
      </c>
      <c r="AB1125" s="11">
        <v>16735</v>
      </c>
      <c r="AC1125" s="9" t="s">
        <v>112</v>
      </c>
      <c r="AD1125" s="10">
        <v>0.35899999999999999</v>
      </c>
      <c r="AE1125" s="10">
        <v>0.44</v>
      </c>
      <c r="AF1125" s="9">
        <v>0.42599999999999999</v>
      </c>
      <c r="AG1125" s="9">
        <v>189</v>
      </c>
      <c r="AH1125" s="9">
        <v>274.33</v>
      </c>
      <c r="AI1125" s="9">
        <v>18.88</v>
      </c>
      <c r="AJ1125" s="9">
        <v>13.005000000000001</v>
      </c>
      <c r="AK1125" s="9">
        <v>0.68894</v>
      </c>
      <c r="AL1125" s="9">
        <v>5.0999999999999997E-2</v>
      </c>
      <c r="AM1125" s="9">
        <v>0.39200000000000002</v>
      </c>
      <c r="AN1125" s="10">
        <v>8.0000000000000002E-3</v>
      </c>
      <c r="AO1125" s="10">
        <v>0.30299999999999999</v>
      </c>
      <c r="AP1125" s="10">
        <v>0.437</v>
      </c>
      <c r="AQ1125" s="9">
        <v>4739</v>
      </c>
      <c r="AR1125" s="9">
        <v>0.92900000000000005</v>
      </c>
      <c r="AS1125" s="9">
        <v>0.13400000000000001</v>
      </c>
      <c r="AT1125" s="9">
        <v>2.4E-2</v>
      </c>
      <c r="AU1125" s="16">
        <v>0.51840331778123372</v>
      </c>
      <c r="AV1125" s="1" t="str">
        <f t="shared" si="17"/>
        <v>no</v>
      </c>
    </row>
    <row r="1126" spans="1:48" ht="14.25" hidden="1" customHeight="1">
      <c r="A1126" s="7">
        <v>1122</v>
      </c>
      <c r="B1126" s="8" t="s">
        <v>1950</v>
      </c>
      <c r="C1126" s="8" t="s">
        <v>149</v>
      </c>
      <c r="D1126" s="9" t="s">
        <v>150</v>
      </c>
      <c r="E1126" s="9" t="s">
        <v>51</v>
      </c>
      <c r="F1126" s="9" t="s">
        <v>160</v>
      </c>
      <c r="G1126" s="9">
        <v>1070</v>
      </c>
      <c r="H1126" s="10">
        <v>0.63500000000000001</v>
      </c>
      <c r="I1126" s="10">
        <v>0.61099999999999999</v>
      </c>
      <c r="J1126" s="9">
        <v>0.47</v>
      </c>
      <c r="K1126" s="10">
        <v>0.83799999999999997</v>
      </c>
      <c r="L1126" s="9">
        <v>0.10199999999999999</v>
      </c>
      <c r="M1126" s="9">
        <v>0.5</v>
      </c>
      <c r="N1126" s="10">
        <v>0.83</v>
      </c>
      <c r="O1126" s="9">
        <v>10082.39</v>
      </c>
      <c r="P1126" s="9">
        <v>676</v>
      </c>
      <c r="Q1126" s="9">
        <v>101</v>
      </c>
      <c r="R1126" s="9">
        <v>2395</v>
      </c>
      <c r="S1126" s="9" t="s">
        <v>55</v>
      </c>
      <c r="T1126" s="9" t="s">
        <v>55</v>
      </c>
      <c r="U1126" s="9" t="s">
        <v>55</v>
      </c>
      <c r="V1126" s="9" t="s">
        <v>55</v>
      </c>
      <c r="W1126" s="11">
        <v>97577</v>
      </c>
      <c r="X1126" s="11">
        <v>123903</v>
      </c>
      <c r="Y1126" s="11">
        <v>81783</v>
      </c>
      <c r="Z1126" s="11">
        <v>68418</v>
      </c>
      <c r="AA1126" s="11">
        <v>10158</v>
      </c>
      <c r="AB1126" s="11">
        <v>25458</v>
      </c>
      <c r="AC1126" s="9" t="s">
        <v>55</v>
      </c>
      <c r="AD1126" s="10">
        <v>0.58899999999999997</v>
      </c>
      <c r="AE1126" s="10">
        <v>0.39</v>
      </c>
      <c r="AF1126" s="9">
        <v>0.41699999999999998</v>
      </c>
      <c r="AG1126" s="9">
        <v>463.33</v>
      </c>
      <c r="AH1126" s="9">
        <v>526</v>
      </c>
      <c r="AI1126" s="9">
        <v>21.76</v>
      </c>
      <c r="AJ1126" s="9">
        <v>19.167999999999999</v>
      </c>
      <c r="AK1126" s="9">
        <v>0.88085999999999998</v>
      </c>
      <c r="AL1126" s="9" t="s">
        <v>55</v>
      </c>
      <c r="AM1126" s="9" t="s">
        <v>55</v>
      </c>
      <c r="AN1126" s="10">
        <v>2.5000000000000001E-2</v>
      </c>
      <c r="AO1126" s="10">
        <v>0.43099999999999999</v>
      </c>
      <c r="AP1126" s="10">
        <v>0.434</v>
      </c>
      <c r="AQ1126" s="9">
        <v>10952</v>
      </c>
      <c r="AR1126" s="9">
        <v>1.5089999999999999</v>
      </c>
      <c r="AS1126" s="9">
        <v>3.0000000000000001E-3</v>
      </c>
      <c r="AT1126" s="9">
        <v>4.5999999999999999E-2</v>
      </c>
      <c r="AU1126" s="16">
        <v>0.39856516540454368</v>
      </c>
      <c r="AV1126" s="1" t="str">
        <f t="shared" si="17"/>
        <v>yes</v>
      </c>
    </row>
    <row r="1127" spans="1:48" ht="14.25" hidden="1" customHeight="1">
      <c r="A1127" s="7">
        <v>1123</v>
      </c>
      <c r="B1127" s="8" t="s">
        <v>1951</v>
      </c>
      <c r="C1127" s="8" t="s">
        <v>438</v>
      </c>
      <c r="D1127" s="9" t="s">
        <v>50</v>
      </c>
      <c r="E1127" s="9" t="s">
        <v>151</v>
      </c>
      <c r="F1127" s="9" t="s">
        <v>359</v>
      </c>
      <c r="G1127" s="9" t="s">
        <v>55</v>
      </c>
      <c r="H1127" s="10">
        <v>0.44400000000000001</v>
      </c>
      <c r="I1127" s="10">
        <v>0.222</v>
      </c>
      <c r="J1127" s="9">
        <v>0.222</v>
      </c>
      <c r="K1127" s="10">
        <v>0.70699999999999996</v>
      </c>
      <c r="L1127" s="9">
        <v>0.81299999999999994</v>
      </c>
      <c r="M1127" s="9">
        <v>0.94099999999999995</v>
      </c>
      <c r="N1127" s="10">
        <v>0.5</v>
      </c>
      <c r="O1127" s="9">
        <v>1344.51</v>
      </c>
      <c r="P1127" s="9">
        <v>243</v>
      </c>
      <c r="Q1127" s="9" t="s">
        <v>55</v>
      </c>
      <c r="R1127" s="9">
        <v>264</v>
      </c>
      <c r="S1127" s="9" t="s">
        <v>55</v>
      </c>
      <c r="T1127" s="9" t="s">
        <v>55</v>
      </c>
      <c r="U1127" s="9" t="s">
        <v>55</v>
      </c>
      <c r="V1127" s="9" t="s">
        <v>55</v>
      </c>
      <c r="W1127" s="11" t="s">
        <v>55</v>
      </c>
      <c r="X1127" s="11" t="s">
        <v>55</v>
      </c>
      <c r="Y1127" s="11" t="s">
        <v>55</v>
      </c>
      <c r="Z1127" s="11" t="s">
        <v>55</v>
      </c>
      <c r="AA1127" s="11">
        <v>12975</v>
      </c>
      <c r="AB1127" s="11">
        <v>12975</v>
      </c>
      <c r="AC1127" s="9" t="s">
        <v>55</v>
      </c>
      <c r="AD1127" s="10">
        <v>0.66700000000000004</v>
      </c>
      <c r="AE1127" s="10">
        <v>0.64</v>
      </c>
      <c r="AF1127" s="9">
        <v>0.67400000000000004</v>
      </c>
      <c r="AG1127" s="9">
        <v>90.67</v>
      </c>
      <c r="AH1127" s="9">
        <v>46</v>
      </c>
      <c r="AI1127" s="9">
        <v>14.83</v>
      </c>
      <c r="AJ1127" s="9">
        <v>29.228000000000002</v>
      </c>
      <c r="AK1127" s="9">
        <v>1.9710099999999999</v>
      </c>
      <c r="AL1127" s="9" t="s">
        <v>55</v>
      </c>
      <c r="AM1127" s="9" t="s">
        <v>55</v>
      </c>
      <c r="AN1127" s="10">
        <v>0.01</v>
      </c>
      <c r="AO1127" s="10">
        <v>0.752</v>
      </c>
      <c r="AP1127" s="10">
        <v>0.437</v>
      </c>
      <c r="AQ1127" s="9">
        <v>2600</v>
      </c>
      <c r="AR1127" s="9" t="s">
        <v>55</v>
      </c>
      <c r="AS1127" s="9" t="s">
        <v>616</v>
      </c>
      <c r="AT1127" s="9" t="s">
        <v>1952</v>
      </c>
      <c r="AU1127" s="16" t="s">
        <v>2055</v>
      </c>
      <c r="AV1127" s="1" t="str">
        <f t="shared" si="17"/>
        <v>no</v>
      </c>
    </row>
    <row r="1128" spans="1:48" ht="14.25" hidden="1" customHeight="1">
      <c r="A1128" s="7">
        <v>1124</v>
      </c>
      <c r="B1128" s="8" t="s">
        <v>1953</v>
      </c>
      <c r="C1128" s="8" t="s">
        <v>1798</v>
      </c>
      <c r="D1128" s="9" t="s">
        <v>50</v>
      </c>
      <c r="E1128" s="9" t="s">
        <v>151</v>
      </c>
      <c r="F1128" s="9" t="s">
        <v>338</v>
      </c>
      <c r="G1128" s="9" t="s">
        <v>55</v>
      </c>
      <c r="H1128" s="10">
        <v>0.372</v>
      </c>
      <c r="I1128" s="10">
        <v>0.25900000000000001</v>
      </c>
      <c r="J1128" s="9">
        <v>0.19800000000000001</v>
      </c>
      <c r="K1128" s="10">
        <v>0.81899999999999995</v>
      </c>
      <c r="L1128" s="9">
        <v>0.91200000000000003</v>
      </c>
      <c r="M1128" s="9" t="s">
        <v>55</v>
      </c>
      <c r="N1128" s="10">
        <v>0.71</v>
      </c>
      <c r="O1128" s="9">
        <v>23313.94</v>
      </c>
      <c r="P1128" s="9">
        <v>3391</v>
      </c>
      <c r="Q1128" s="9" t="s">
        <v>55</v>
      </c>
      <c r="R1128" s="9">
        <v>5258</v>
      </c>
      <c r="S1128" s="9" t="s">
        <v>55</v>
      </c>
      <c r="T1128" s="9" t="s">
        <v>55</v>
      </c>
      <c r="U1128" s="9" t="s">
        <v>55</v>
      </c>
      <c r="V1128" s="9" t="s">
        <v>55</v>
      </c>
      <c r="W1128" s="11">
        <v>62456</v>
      </c>
      <c r="X1128" s="11">
        <v>54045</v>
      </c>
      <c r="Y1128" s="11">
        <v>47304</v>
      </c>
      <c r="Z1128" s="11">
        <v>39483</v>
      </c>
      <c r="AA1128" s="11">
        <v>6880</v>
      </c>
      <c r="AB1128" s="11">
        <v>6880</v>
      </c>
      <c r="AC1128" s="9" t="s">
        <v>55</v>
      </c>
      <c r="AD1128" s="10">
        <v>0.35199999999999998</v>
      </c>
      <c r="AE1128" s="10">
        <v>0.84</v>
      </c>
      <c r="AF1128" s="9">
        <v>0.309</v>
      </c>
      <c r="AG1128" s="9">
        <v>1032.67</v>
      </c>
      <c r="AH1128" s="9">
        <v>689.67</v>
      </c>
      <c r="AI1128" s="9">
        <v>22.58</v>
      </c>
      <c r="AJ1128" s="9">
        <v>33.805</v>
      </c>
      <c r="AK1128" s="9">
        <v>1.4973399999999999</v>
      </c>
      <c r="AL1128" s="9" t="s">
        <v>55</v>
      </c>
      <c r="AM1128" s="9" t="s">
        <v>55</v>
      </c>
      <c r="AN1128" s="10">
        <v>8.9999999999999993E-3</v>
      </c>
      <c r="AO1128" s="10">
        <v>0.36199999999999999</v>
      </c>
      <c r="AP1128" s="10">
        <v>7.3999999999999996E-2</v>
      </c>
      <c r="AQ1128" s="9">
        <v>52361</v>
      </c>
      <c r="AR1128" s="9" t="s">
        <v>55</v>
      </c>
      <c r="AS1128" s="9" t="s">
        <v>581</v>
      </c>
      <c r="AT1128" s="9">
        <v>0.02</v>
      </c>
      <c r="AU1128" s="16" t="s">
        <v>2055</v>
      </c>
      <c r="AV1128" s="1" t="str">
        <f t="shared" si="17"/>
        <v>yes</v>
      </c>
    </row>
    <row r="1129" spans="1:48" ht="14.25" hidden="1" customHeight="1">
      <c r="A1129" s="7">
        <v>1125</v>
      </c>
      <c r="B1129" s="8" t="s">
        <v>1954</v>
      </c>
      <c r="C1129" s="8" t="s">
        <v>199</v>
      </c>
      <c r="D1129" s="9" t="s">
        <v>150</v>
      </c>
      <c r="E1129" s="9" t="s">
        <v>151</v>
      </c>
      <c r="F1129" s="9" t="s">
        <v>152</v>
      </c>
      <c r="G1129" s="9" t="s">
        <v>55</v>
      </c>
      <c r="H1129" s="10" t="s">
        <v>55</v>
      </c>
      <c r="I1129" s="10" t="s">
        <v>55</v>
      </c>
      <c r="J1129" s="9" t="s">
        <v>55</v>
      </c>
      <c r="K1129" s="10">
        <v>0.58599999999999997</v>
      </c>
      <c r="L1129" s="9">
        <v>0.77300000000000002</v>
      </c>
      <c r="M1129" s="9">
        <v>0.92400000000000004</v>
      </c>
      <c r="N1129" s="10">
        <v>0.6</v>
      </c>
      <c r="O1129" s="9">
        <v>303.67</v>
      </c>
      <c r="P1129" s="9">
        <v>105</v>
      </c>
      <c r="Q1129" s="9">
        <v>29</v>
      </c>
      <c r="R1129" s="9">
        <v>50</v>
      </c>
      <c r="S1129" s="9" t="s">
        <v>55</v>
      </c>
      <c r="T1129" s="9" t="s">
        <v>55</v>
      </c>
      <c r="U1129" s="9" t="s">
        <v>55</v>
      </c>
      <c r="V1129" s="9" t="s">
        <v>55</v>
      </c>
      <c r="W1129" s="11" t="s">
        <v>55</v>
      </c>
      <c r="X1129" s="11" t="s">
        <v>55</v>
      </c>
      <c r="Y1129" s="11" t="s">
        <v>55</v>
      </c>
      <c r="Z1129" s="11" t="s">
        <v>55</v>
      </c>
      <c r="AA1129" s="11">
        <v>13560</v>
      </c>
      <c r="AB1129" s="11">
        <v>13560</v>
      </c>
      <c r="AC1129" s="9" t="s">
        <v>55</v>
      </c>
      <c r="AD1129" s="10" t="s">
        <v>55</v>
      </c>
      <c r="AE1129" s="10">
        <v>0.83</v>
      </c>
      <c r="AF1129" s="9">
        <v>0.77900000000000003</v>
      </c>
      <c r="AG1129" s="9">
        <v>16.670000000000002</v>
      </c>
      <c r="AH1129" s="9">
        <v>17</v>
      </c>
      <c r="AI1129" s="9">
        <v>18.22</v>
      </c>
      <c r="AJ1129" s="9">
        <v>17.863</v>
      </c>
      <c r="AK1129" s="9">
        <v>0.98038999999999998</v>
      </c>
      <c r="AL1129" s="9" t="s">
        <v>55</v>
      </c>
      <c r="AM1129" s="9" t="s">
        <v>55</v>
      </c>
      <c r="AN1129" s="10">
        <v>7.0000000000000001E-3</v>
      </c>
      <c r="AO1129" s="10">
        <v>0.80800000000000005</v>
      </c>
      <c r="AP1129" s="10">
        <v>0.61099999999999999</v>
      </c>
      <c r="AQ1129" s="9">
        <v>563</v>
      </c>
      <c r="AR1129" s="9" t="s">
        <v>55</v>
      </c>
      <c r="AS1129" s="9" t="s">
        <v>1955</v>
      </c>
      <c r="AT1129" s="9" t="s">
        <v>55</v>
      </c>
      <c r="AU1129" s="16" t="s">
        <v>2055</v>
      </c>
      <c r="AV1129" s="1" t="str">
        <f t="shared" si="17"/>
        <v>no</v>
      </c>
    </row>
    <row r="1130" spans="1:48" ht="14.25" hidden="1" customHeight="1">
      <c r="A1130" s="7">
        <v>1126</v>
      </c>
      <c r="B1130" s="8" t="s">
        <v>1956</v>
      </c>
      <c r="C1130" s="8" t="s">
        <v>199</v>
      </c>
      <c r="D1130" s="9" t="s">
        <v>58</v>
      </c>
      <c r="E1130" s="9" t="s">
        <v>151</v>
      </c>
      <c r="F1130" s="9" t="s">
        <v>985</v>
      </c>
      <c r="G1130" s="9" t="s">
        <v>55</v>
      </c>
      <c r="H1130" s="10" t="s">
        <v>55</v>
      </c>
      <c r="I1130" s="10" t="s">
        <v>55</v>
      </c>
      <c r="J1130" s="9" t="s">
        <v>55</v>
      </c>
      <c r="K1130" s="10">
        <v>0.55900000000000005</v>
      </c>
      <c r="L1130" s="9">
        <v>0.64800000000000002</v>
      </c>
      <c r="M1130" s="9">
        <v>0.86099999999999999</v>
      </c>
      <c r="N1130" s="10">
        <v>0</v>
      </c>
      <c r="O1130" s="9">
        <v>211.72</v>
      </c>
      <c r="P1130" s="9">
        <v>59</v>
      </c>
      <c r="Q1130" s="9">
        <v>17</v>
      </c>
      <c r="R1130" s="9">
        <v>44</v>
      </c>
      <c r="S1130" s="9" t="s">
        <v>55</v>
      </c>
      <c r="T1130" s="9" t="s">
        <v>55</v>
      </c>
      <c r="U1130" s="9" t="s">
        <v>55</v>
      </c>
      <c r="V1130" s="9" t="s">
        <v>55</v>
      </c>
      <c r="W1130" s="11" t="s">
        <v>55</v>
      </c>
      <c r="X1130" s="11" t="s">
        <v>55</v>
      </c>
      <c r="Y1130" s="11" t="s">
        <v>55</v>
      </c>
      <c r="Z1130" s="11" t="s">
        <v>55</v>
      </c>
      <c r="AA1130" s="11">
        <v>13560</v>
      </c>
      <c r="AB1130" s="11">
        <v>13560</v>
      </c>
      <c r="AC1130" s="9" t="s">
        <v>55</v>
      </c>
      <c r="AD1130" s="10" t="s">
        <v>55</v>
      </c>
      <c r="AE1130" s="10" t="s">
        <v>55</v>
      </c>
      <c r="AF1130" s="9">
        <v>0.57699999999999996</v>
      </c>
      <c r="AG1130" s="9">
        <v>15.33</v>
      </c>
      <c r="AH1130" s="9">
        <v>11</v>
      </c>
      <c r="AI1130" s="9">
        <v>13.81</v>
      </c>
      <c r="AJ1130" s="9">
        <v>19.247</v>
      </c>
      <c r="AK1130" s="9">
        <v>1.39394</v>
      </c>
      <c r="AL1130" s="9" t="s">
        <v>55</v>
      </c>
      <c r="AM1130" s="9" t="s">
        <v>55</v>
      </c>
      <c r="AN1130" s="10">
        <v>1.2E-2</v>
      </c>
      <c r="AO1130" s="10">
        <v>0.629</v>
      </c>
      <c r="AP1130" s="10">
        <v>0.61099999999999999</v>
      </c>
      <c r="AQ1130" s="9">
        <v>345</v>
      </c>
      <c r="AR1130" s="9" t="s">
        <v>55</v>
      </c>
      <c r="AS1130" s="9" t="s">
        <v>1661</v>
      </c>
      <c r="AT1130" s="9" t="s">
        <v>55</v>
      </c>
      <c r="AU1130" s="16" t="s">
        <v>2055</v>
      </c>
      <c r="AV1130" s="1" t="str">
        <f t="shared" si="17"/>
        <v>no</v>
      </c>
    </row>
    <row r="1131" spans="1:48" ht="14.25" hidden="1" customHeight="1">
      <c r="A1131" s="7">
        <v>1127</v>
      </c>
      <c r="B1131" s="8" t="s">
        <v>1957</v>
      </c>
      <c r="C1131" s="8" t="s">
        <v>49</v>
      </c>
      <c r="D1131" s="9" t="s">
        <v>50</v>
      </c>
      <c r="E1131" s="9" t="s">
        <v>151</v>
      </c>
      <c r="F1131" s="9" t="s">
        <v>338</v>
      </c>
      <c r="G1131" s="9" t="s">
        <v>55</v>
      </c>
      <c r="H1131" s="10">
        <v>0.30499999999999999</v>
      </c>
      <c r="I1131" s="10">
        <v>0.26</v>
      </c>
      <c r="J1131" s="9">
        <v>0.25</v>
      </c>
      <c r="K1131" s="10">
        <v>0.72799999999999998</v>
      </c>
      <c r="L1131" s="9">
        <v>0.55100000000000005</v>
      </c>
      <c r="M1131" s="9" t="s">
        <v>55</v>
      </c>
      <c r="N1131" s="10">
        <v>0.4</v>
      </c>
      <c r="O1131" s="9">
        <v>15840.79</v>
      </c>
      <c r="P1131" s="9">
        <v>1923</v>
      </c>
      <c r="Q1131" s="9">
        <v>9</v>
      </c>
      <c r="R1131" s="9">
        <v>3242</v>
      </c>
      <c r="S1131" s="9" t="s">
        <v>55</v>
      </c>
      <c r="T1131" s="9" t="s">
        <v>55</v>
      </c>
      <c r="U1131" s="9" t="s">
        <v>55</v>
      </c>
      <c r="V1131" s="9" t="s">
        <v>55</v>
      </c>
      <c r="W1131" s="11" t="s">
        <v>55</v>
      </c>
      <c r="X1131" s="11" t="s">
        <v>55</v>
      </c>
      <c r="Y1131" s="11" t="s">
        <v>55</v>
      </c>
      <c r="Z1131" s="11" t="s">
        <v>55</v>
      </c>
      <c r="AA1131" s="11">
        <v>5175</v>
      </c>
      <c r="AB1131" s="11">
        <v>5175</v>
      </c>
      <c r="AC1131" s="9" t="s">
        <v>55</v>
      </c>
      <c r="AD1131" s="10">
        <v>0.26</v>
      </c>
      <c r="AE1131" s="10">
        <v>0.72</v>
      </c>
      <c r="AF1131" s="9">
        <v>0.30599999999999999</v>
      </c>
      <c r="AG1131" s="9">
        <v>253.33</v>
      </c>
      <c r="AH1131" s="9">
        <v>322.67</v>
      </c>
      <c r="AI1131" s="9">
        <v>62.53</v>
      </c>
      <c r="AJ1131" s="9">
        <v>49.093000000000004</v>
      </c>
      <c r="AK1131" s="9">
        <v>0.78512000000000004</v>
      </c>
      <c r="AL1131" s="9" t="s">
        <v>55</v>
      </c>
      <c r="AM1131" s="9" t="s">
        <v>55</v>
      </c>
      <c r="AN1131" s="10">
        <v>1E-3</v>
      </c>
      <c r="AO1131" s="10">
        <v>0.38600000000000001</v>
      </c>
      <c r="AP1131" s="10">
        <v>0.33500000000000002</v>
      </c>
      <c r="AQ1131" s="9">
        <v>20823</v>
      </c>
      <c r="AR1131" s="9" t="s">
        <v>55</v>
      </c>
      <c r="AS1131" s="9" t="s">
        <v>931</v>
      </c>
      <c r="AT1131" s="9">
        <v>4.4999999999999998E-2</v>
      </c>
      <c r="AU1131" s="16" t="s">
        <v>2055</v>
      </c>
      <c r="AV1131" s="1" t="str">
        <f t="shared" si="17"/>
        <v>yes</v>
      </c>
    </row>
    <row r="1132" spans="1:48" ht="14.25" hidden="1" customHeight="1">
      <c r="A1132" s="7">
        <v>1128</v>
      </c>
      <c r="B1132" s="8" t="s">
        <v>1958</v>
      </c>
      <c r="C1132" s="8" t="s">
        <v>199</v>
      </c>
      <c r="D1132" s="9" t="s">
        <v>150</v>
      </c>
      <c r="E1132" s="9" t="s">
        <v>151</v>
      </c>
      <c r="F1132" s="9" t="s">
        <v>338</v>
      </c>
      <c r="G1132" s="9" t="s">
        <v>55</v>
      </c>
      <c r="H1132" s="10">
        <v>0.38100000000000001</v>
      </c>
      <c r="I1132" s="10">
        <v>0.35799999999999998</v>
      </c>
      <c r="J1132" s="9">
        <v>0.33</v>
      </c>
      <c r="K1132" s="10">
        <v>0.58499999999999996</v>
      </c>
      <c r="L1132" s="9">
        <v>0.59299999999999997</v>
      </c>
      <c r="M1132" s="9" t="s">
        <v>55</v>
      </c>
      <c r="N1132" s="10">
        <v>0.15</v>
      </c>
      <c r="O1132" s="9">
        <v>6093.85</v>
      </c>
      <c r="P1132" s="9">
        <v>886</v>
      </c>
      <c r="Q1132" s="9">
        <v>22</v>
      </c>
      <c r="R1132" s="9">
        <v>777</v>
      </c>
      <c r="S1132" s="9" t="s">
        <v>55</v>
      </c>
      <c r="T1132" s="9" t="s">
        <v>55</v>
      </c>
      <c r="U1132" s="9" t="s">
        <v>55</v>
      </c>
      <c r="V1132" s="9" t="s">
        <v>55</v>
      </c>
      <c r="W1132" s="11" t="s">
        <v>55</v>
      </c>
      <c r="X1132" s="11" t="s">
        <v>55</v>
      </c>
      <c r="Y1132" s="11" t="s">
        <v>55</v>
      </c>
      <c r="Z1132" s="11" t="s">
        <v>55</v>
      </c>
      <c r="AA1132" s="11">
        <v>9000</v>
      </c>
      <c r="AB1132" s="11">
        <v>9000</v>
      </c>
      <c r="AC1132" s="9" t="s">
        <v>55</v>
      </c>
      <c r="AD1132" s="10">
        <v>0.35</v>
      </c>
      <c r="AE1132" s="10">
        <v>0.54</v>
      </c>
      <c r="AF1132" s="9">
        <v>0.216</v>
      </c>
      <c r="AG1132" s="9">
        <v>180.33</v>
      </c>
      <c r="AH1132" s="9">
        <v>166.33</v>
      </c>
      <c r="AI1132" s="9">
        <v>33.79</v>
      </c>
      <c r="AJ1132" s="9">
        <v>36.636000000000003</v>
      </c>
      <c r="AK1132" s="9">
        <v>1.0841700000000001</v>
      </c>
      <c r="AL1132" s="9" t="s">
        <v>55</v>
      </c>
      <c r="AM1132" s="9" t="s">
        <v>55</v>
      </c>
      <c r="AN1132" s="10">
        <v>0</v>
      </c>
      <c r="AO1132" s="10">
        <v>0.36099999999999999</v>
      </c>
      <c r="AP1132" s="10">
        <v>0.61099999999999999</v>
      </c>
      <c r="AQ1132" s="9">
        <v>7684</v>
      </c>
      <c r="AR1132" s="9" t="s">
        <v>55</v>
      </c>
      <c r="AS1132" s="9">
        <v>0.25</v>
      </c>
      <c r="AT1132" s="9">
        <v>3.1E-2</v>
      </c>
      <c r="AU1132" s="16" t="s">
        <v>2055</v>
      </c>
      <c r="AV1132" s="1" t="str">
        <f t="shared" si="17"/>
        <v>yes</v>
      </c>
    </row>
    <row r="1133" spans="1:48" ht="14.25" hidden="1" customHeight="1">
      <c r="A1133" s="7">
        <v>1129</v>
      </c>
      <c r="B1133" s="8" t="s">
        <v>1959</v>
      </c>
      <c r="C1133" s="8" t="s">
        <v>1703</v>
      </c>
      <c r="D1133" s="9" t="s">
        <v>58</v>
      </c>
      <c r="E1133" s="9" t="s">
        <v>151</v>
      </c>
      <c r="F1133" s="9" t="s">
        <v>985</v>
      </c>
      <c r="G1133" s="9" t="s">
        <v>55</v>
      </c>
      <c r="H1133" s="10" t="s">
        <v>55</v>
      </c>
      <c r="I1133" s="10" t="s">
        <v>55</v>
      </c>
      <c r="J1133" s="9" t="s">
        <v>55</v>
      </c>
      <c r="K1133" s="10">
        <v>0.41099999999999998</v>
      </c>
      <c r="L1133" s="9">
        <v>0.75600000000000001</v>
      </c>
      <c r="M1133" s="9">
        <v>0.81299999999999994</v>
      </c>
      <c r="N1133" s="10">
        <v>0</v>
      </c>
      <c r="O1133" s="9">
        <v>121.72</v>
      </c>
      <c r="P1133" s="9">
        <v>41</v>
      </c>
      <c r="Q1133" s="9">
        <v>5</v>
      </c>
      <c r="R1133" s="9">
        <v>23</v>
      </c>
      <c r="S1133" s="9" t="s">
        <v>55</v>
      </c>
      <c r="T1133" s="9" t="s">
        <v>55</v>
      </c>
      <c r="U1133" s="9" t="s">
        <v>55</v>
      </c>
      <c r="V1133" s="9" t="s">
        <v>55</v>
      </c>
      <c r="W1133" s="11">
        <v>63000</v>
      </c>
      <c r="X1133" s="11" t="s">
        <v>55</v>
      </c>
      <c r="Y1133" s="11" t="s">
        <v>55</v>
      </c>
      <c r="Z1133" s="11">
        <v>47250</v>
      </c>
      <c r="AA1133" s="11">
        <v>13560</v>
      </c>
      <c r="AB1133" s="11">
        <v>13560</v>
      </c>
      <c r="AC1133" s="9" t="s">
        <v>55</v>
      </c>
      <c r="AD1133" s="10" t="s">
        <v>55</v>
      </c>
      <c r="AE1133" s="10">
        <v>0.5</v>
      </c>
      <c r="AF1133" s="9">
        <v>0.58799999999999997</v>
      </c>
      <c r="AG1133" s="9" t="s">
        <v>55</v>
      </c>
      <c r="AH1133" s="9">
        <v>7</v>
      </c>
      <c r="AI1133" s="9" t="s">
        <v>55</v>
      </c>
      <c r="AJ1133" s="9">
        <v>17.388999999999999</v>
      </c>
      <c r="AK1133" s="9" t="s">
        <v>55</v>
      </c>
      <c r="AL1133" s="9" t="s">
        <v>55</v>
      </c>
      <c r="AM1133" s="9" t="s">
        <v>55</v>
      </c>
      <c r="AN1133" s="10">
        <v>0</v>
      </c>
      <c r="AO1133" s="10">
        <v>0.124</v>
      </c>
      <c r="AP1133" s="10">
        <v>0.20399999999999999</v>
      </c>
      <c r="AQ1133" s="9">
        <v>209</v>
      </c>
      <c r="AR1133" s="9" t="s">
        <v>55</v>
      </c>
      <c r="AS1133" s="9">
        <v>7.9000000000000001E-2</v>
      </c>
      <c r="AT1133" s="9" t="s">
        <v>55</v>
      </c>
      <c r="AU1133" s="16" t="s">
        <v>2055</v>
      </c>
      <c r="AV1133" s="1" t="str">
        <f t="shared" si="17"/>
        <v>no</v>
      </c>
    </row>
    <row r="1134" spans="1:48" ht="14.25" hidden="1" customHeight="1">
      <c r="A1134" s="7">
        <v>1130</v>
      </c>
      <c r="B1134" s="8" t="s">
        <v>1960</v>
      </c>
      <c r="C1134" s="8" t="s">
        <v>1298</v>
      </c>
      <c r="D1134" s="9" t="s">
        <v>50</v>
      </c>
      <c r="E1134" s="9" t="s">
        <v>151</v>
      </c>
      <c r="F1134" s="9" t="s">
        <v>359</v>
      </c>
      <c r="G1134" s="9" t="s">
        <v>55</v>
      </c>
      <c r="H1134" s="10">
        <v>0.14299999999999999</v>
      </c>
      <c r="I1134" s="10">
        <v>0.14299999999999999</v>
      </c>
      <c r="J1134" s="9">
        <v>0.14299999999999999</v>
      </c>
      <c r="K1134" s="10">
        <v>0.67</v>
      </c>
      <c r="L1134" s="9">
        <v>0.92900000000000005</v>
      </c>
      <c r="M1134" s="9">
        <v>0.98099999999999998</v>
      </c>
      <c r="N1134" s="10">
        <v>0.17</v>
      </c>
      <c r="O1134" s="9">
        <v>2020.92</v>
      </c>
      <c r="P1134" s="9">
        <v>349</v>
      </c>
      <c r="Q1134" s="9" t="s">
        <v>55</v>
      </c>
      <c r="R1134" s="9">
        <v>216</v>
      </c>
      <c r="S1134" s="9" t="s">
        <v>55</v>
      </c>
      <c r="T1134" s="9" t="s">
        <v>55</v>
      </c>
      <c r="U1134" s="9" t="s">
        <v>55</v>
      </c>
      <c r="V1134" s="9" t="s">
        <v>55</v>
      </c>
      <c r="W1134" s="11" t="s">
        <v>55</v>
      </c>
      <c r="X1134" s="11" t="s">
        <v>55</v>
      </c>
      <c r="Y1134" s="11" t="s">
        <v>55</v>
      </c>
      <c r="Z1134" s="11" t="s">
        <v>55</v>
      </c>
      <c r="AA1134" s="11">
        <v>12975</v>
      </c>
      <c r="AB1134" s="11">
        <v>12975</v>
      </c>
      <c r="AC1134" s="9" t="s">
        <v>55</v>
      </c>
      <c r="AD1134" s="10" t="s">
        <v>55</v>
      </c>
      <c r="AE1134" s="10">
        <v>0.79</v>
      </c>
      <c r="AF1134" s="9">
        <v>0.70599999999999996</v>
      </c>
      <c r="AG1134" s="9">
        <v>65.67</v>
      </c>
      <c r="AH1134" s="9">
        <v>50</v>
      </c>
      <c r="AI1134" s="9">
        <v>30.78</v>
      </c>
      <c r="AJ1134" s="9">
        <v>40.417999999999999</v>
      </c>
      <c r="AK1134" s="9">
        <v>1.3133300000000001</v>
      </c>
      <c r="AL1134" s="9" t="s">
        <v>55</v>
      </c>
      <c r="AM1134" s="9" t="s">
        <v>55</v>
      </c>
      <c r="AN1134" s="10">
        <v>1E-3</v>
      </c>
      <c r="AO1134" s="10">
        <v>0.83699999999999997</v>
      </c>
      <c r="AP1134" s="10">
        <v>0.35599999999999998</v>
      </c>
      <c r="AQ1134" s="9">
        <v>4634</v>
      </c>
      <c r="AR1134" s="9" t="s">
        <v>55</v>
      </c>
      <c r="AS1134" s="9" t="s">
        <v>1961</v>
      </c>
      <c r="AT1134" s="9">
        <v>0.14299999999999999</v>
      </c>
      <c r="AU1134" s="16" t="s">
        <v>2055</v>
      </c>
      <c r="AV1134" s="1" t="str">
        <f t="shared" si="17"/>
        <v>no</v>
      </c>
    </row>
    <row r="1135" spans="1:48" ht="14.25" hidden="1" customHeight="1">
      <c r="A1135" s="7">
        <v>1131</v>
      </c>
      <c r="B1135" s="8" t="s">
        <v>1962</v>
      </c>
      <c r="C1135" s="8" t="s">
        <v>1170</v>
      </c>
      <c r="D1135" s="9" t="s">
        <v>91</v>
      </c>
      <c r="E1135" s="9" t="s">
        <v>59</v>
      </c>
      <c r="F1135" s="9" t="s">
        <v>102</v>
      </c>
      <c r="G1135" s="9">
        <v>1160</v>
      </c>
      <c r="H1135" s="10">
        <v>0.44700000000000001</v>
      </c>
      <c r="I1135" s="10">
        <v>0.437</v>
      </c>
      <c r="J1135" s="9">
        <v>0.40799999999999997</v>
      </c>
      <c r="K1135" s="10">
        <v>1</v>
      </c>
      <c r="L1135" s="9">
        <v>4.7E-2</v>
      </c>
      <c r="M1135" s="9">
        <v>0.251</v>
      </c>
      <c r="N1135" s="10">
        <v>0.66</v>
      </c>
      <c r="O1135" s="9">
        <v>498.69</v>
      </c>
      <c r="P1135" s="9" t="s">
        <v>55</v>
      </c>
      <c r="Q1135" s="9" t="s">
        <v>55</v>
      </c>
      <c r="R1135" s="9">
        <v>110</v>
      </c>
      <c r="S1135" s="9" t="s">
        <v>55</v>
      </c>
      <c r="T1135" s="9" t="s">
        <v>55</v>
      </c>
      <c r="U1135" s="9" t="s">
        <v>55</v>
      </c>
      <c r="V1135" s="9" t="s">
        <v>55</v>
      </c>
      <c r="W1135" s="11">
        <v>89502</v>
      </c>
      <c r="X1135" s="11">
        <v>100809</v>
      </c>
      <c r="Y1135" s="11">
        <v>79551</v>
      </c>
      <c r="Z1135" s="11">
        <v>76932</v>
      </c>
      <c r="AA1135" s="11">
        <v>33270</v>
      </c>
      <c r="AB1135" s="11">
        <v>33270</v>
      </c>
      <c r="AC1135" s="9" t="s">
        <v>55</v>
      </c>
      <c r="AD1135" s="10">
        <v>0.4</v>
      </c>
      <c r="AE1135" s="10">
        <v>0.39</v>
      </c>
      <c r="AF1135" s="9">
        <v>0.34300000000000003</v>
      </c>
      <c r="AG1135" s="9">
        <v>32.67</v>
      </c>
      <c r="AH1135" s="9">
        <v>29.67</v>
      </c>
      <c r="AI1135" s="9">
        <v>15.27</v>
      </c>
      <c r="AJ1135" s="9">
        <v>16.809999999999999</v>
      </c>
      <c r="AK1135" s="9">
        <v>1.1011200000000001</v>
      </c>
      <c r="AL1135" s="9" t="s">
        <v>55</v>
      </c>
      <c r="AM1135" s="9" t="s">
        <v>55</v>
      </c>
      <c r="AN1135" s="10">
        <v>2.5000000000000001E-2</v>
      </c>
      <c r="AO1135" s="10">
        <v>0.183</v>
      </c>
      <c r="AP1135" s="10">
        <v>0.42699999999999999</v>
      </c>
      <c r="AQ1135" s="9">
        <v>513</v>
      </c>
      <c r="AR1135" s="9" t="s">
        <v>55</v>
      </c>
      <c r="AS1135" s="9">
        <v>0.24399999999999999</v>
      </c>
      <c r="AT1135" s="9">
        <v>4.7E-2</v>
      </c>
      <c r="AU1135" s="16" t="s">
        <v>2055</v>
      </c>
      <c r="AV1135" s="1" t="str">
        <f t="shared" si="17"/>
        <v>no</v>
      </c>
    </row>
    <row r="1136" spans="1:48" ht="14.25" hidden="1" customHeight="1">
      <c r="A1136" s="7">
        <v>1132</v>
      </c>
      <c r="B1136" s="8" t="s">
        <v>1963</v>
      </c>
      <c r="C1136" s="8" t="s">
        <v>199</v>
      </c>
      <c r="D1136" s="9" t="s">
        <v>91</v>
      </c>
      <c r="E1136" s="9" t="s">
        <v>59</v>
      </c>
      <c r="F1136" s="9" t="s">
        <v>102</v>
      </c>
      <c r="G1136" s="9" t="s">
        <v>55</v>
      </c>
      <c r="H1136" s="10">
        <v>0.73699999999999999</v>
      </c>
      <c r="I1136" s="10">
        <v>0.73699999999999999</v>
      </c>
      <c r="J1136" s="9">
        <v>0.73699999999999999</v>
      </c>
      <c r="K1136" s="10">
        <v>1</v>
      </c>
      <c r="L1136" s="9">
        <v>1.4E-2</v>
      </c>
      <c r="M1136" s="9">
        <v>0.26800000000000002</v>
      </c>
      <c r="N1136" s="10">
        <v>0.77</v>
      </c>
      <c r="O1136" s="9">
        <v>145.81</v>
      </c>
      <c r="P1136" s="9" t="s">
        <v>55</v>
      </c>
      <c r="Q1136" s="9" t="s">
        <v>55</v>
      </c>
      <c r="R1136" s="9">
        <v>14</v>
      </c>
      <c r="S1136" s="9" t="s">
        <v>55</v>
      </c>
      <c r="T1136" s="9" t="s">
        <v>55</v>
      </c>
      <c r="U1136" s="9" t="s">
        <v>55</v>
      </c>
      <c r="V1136" s="9" t="s">
        <v>55</v>
      </c>
      <c r="W1136" s="11">
        <v>73459</v>
      </c>
      <c r="X1136" s="11">
        <v>60264</v>
      </c>
      <c r="Y1136" s="11" t="s">
        <v>55</v>
      </c>
      <c r="Z1136" s="11">
        <v>47340</v>
      </c>
      <c r="AA1136" s="11">
        <v>27173</v>
      </c>
      <c r="AB1136" s="11">
        <v>27173</v>
      </c>
      <c r="AC1136" s="9" t="s">
        <v>55</v>
      </c>
      <c r="AD1136" s="10">
        <v>0.25</v>
      </c>
      <c r="AE1136" s="10">
        <v>0.44</v>
      </c>
      <c r="AF1136" s="9">
        <v>0.40699999999999997</v>
      </c>
      <c r="AG1136" s="9">
        <v>11</v>
      </c>
      <c r="AH1136" s="9">
        <v>22.67</v>
      </c>
      <c r="AI1136" s="9">
        <v>13.26</v>
      </c>
      <c r="AJ1136" s="9">
        <v>6.4329999999999998</v>
      </c>
      <c r="AK1136" s="9">
        <v>0.48529</v>
      </c>
      <c r="AL1136" s="9" t="s">
        <v>55</v>
      </c>
      <c r="AM1136" s="9" t="s">
        <v>55</v>
      </c>
      <c r="AN1136" s="10">
        <v>6.0999999999999999E-2</v>
      </c>
      <c r="AO1136" s="10">
        <v>0.36099999999999999</v>
      </c>
      <c r="AP1136" s="10">
        <v>0.61099999999999999</v>
      </c>
      <c r="AQ1136" s="9">
        <v>147</v>
      </c>
      <c r="AR1136" s="9" t="s">
        <v>55</v>
      </c>
      <c r="AS1136" s="9">
        <v>0.25</v>
      </c>
      <c r="AT1136" s="9">
        <v>0.48699999999999999</v>
      </c>
      <c r="AU1136" s="16" t="s">
        <v>2055</v>
      </c>
      <c r="AV1136" s="1" t="str">
        <f t="shared" si="17"/>
        <v>no</v>
      </c>
    </row>
    <row r="1137" spans="1:48" ht="14.25" hidden="1" customHeight="1">
      <c r="A1137" s="7">
        <v>1133</v>
      </c>
      <c r="B1137" s="8" t="s">
        <v>1964</v>
      </c>
      <c r="C1137" s="8" t="s">
        <v>149</v>
      </c>
      <c r="D1137" s="9" t="s">
        <v>150</v>
      </c>
      <c r="E1137" s="9" t="s">
        <v>151</v>
      </c>
      <c r="F1137" s="9" t="s">
        <v>338</v>
      </c>
      <c r="G1137" s="9" t="s">
        <v>55</v>
      </c>
      <c r="H1137" s="10">
        <v>5.8999999999999997E-2</v>
      </c>
      <c r="I1137" s="10">
        <v>5.2999999999999999E-2</v>
      </c>
      <c r="J1137" s="9">
        <v>0.04</v>
      </c>
      <c r="K1137" s="10">
        <v>0.79400000000000004</v>
      </c>
      <c r="L1137" s="9" t="s">
        <v>55</v>
      </c>
      <c r="M1137" s="9" t="s">
        <v>55</v>
      </c>
      <c r="N1137" s="10">
        <v>0.25</v>
      </c>
      <c r="O1137" s="9">
        <v>8657</v>
      </c>
      <c r="P1137" s="9">
        <v>645</v>
      </c>
      <c r="Q1137" s="9">
        <v>293</v>
      </c>
      <c r="R1137" s="9">
        <v>671</v>
      </c>
      <c r="S1137" s="9" t="s">
        <v>55</v>
      </c>
      <c r="T1137" s="9" t="s">
        <v>55</v>
      </c>
      <c r="U1137" s="9" t="s">
        <v>55</v>
      </c>
      <c r="V1137" s="9" t="s">
        <v>55</v>
      </c>
      <c r="W1137" s="11">
        <v>65842</v>
      </c>
      <c r="X1137" s="11">
        <v>50760</v>
      </c>
      <c r="Y1137" s="11">
        <v>51687</v>
      </c>
      <c r="Z1137" s="11">
        <v>48978</v>
      </c>
      <c r="AA1137" s="11">
        <v>18084</v>
      </c>
      <c r="AB1137" s="11">
        <v>18084</v>
      </c>
      <c r="AC1137" s="9" t="s">
        <v>55</v>
      </c>
      <c r="AD1137" s="10">
        <v>3.3000000000000002E-2</v>
      </c>
      <c r="AE1137" s="10">
        <v>0.8</v>
      </c>
      <c r="AF1137" s="9">
        <v>0.72199999999999998</v>
      </c>
      <c r="AG1137" s="9">
        <v>366.67</v>
      </c>
      <c r="AH1137" s="9">
        <v>268</v>
      </c>
      <c r="AI1137" s="9">
        <v>23.61</v>
      </c>
      <c r="AJ1137" s="9">
        <v>32.302</v>
      </c>
      <c r="AK1137" s="9">
        <v>1.36816</v>
      </c>
      <c r="AL1137" s="9" t="s">
        <v>55</v>
      </c>
      <c r="AM1137" s="9" t="s">
        <v>55</v>
      </c>
      <c r="AN1137" s="10">
        <v>6.0000000000000001E-3</v>
      </c>
      <c r="AO1137" s="10">
        <v>0.45600000000000002</v>
      </c>
      <c r="AP1137" s="10">
        <v>0.434</v>
      </c>
      <c r="AQ1137" s="9">
        <v>8657</v>
      </c>
      <c r="AR1137" s="9" t="s">
        <v>55</v>
      </c>
      <c r="AS1137" s="9" t="s">
        <v>153</v>
      </c>
      <c r="AT1137" s="9">
        <v>2.5999999999999999E-2</v>
      </c>
      <c r="AU1137" s="16" t="s">
        <v>2055</v>
      </c>
      <c r="AV1137" s="1" t="str">
        <f t="shared" si="17"/>
        <v>yes</v>
      </c>
    </row>
    <row r="1138" spans="1:48" ht="14.25" hidden="1" customHeight="1">
      <c r="A1138" s="7">
        <v>1134</v>
      </c>
      <c r="B1138" s="8" t="s">
        <v>1965</v>
      </c>
      <c r="C1138" s="8" t="s">
        <v>485</v>
      </c>
      <c r="D1138" s="9" t="s">
        <v>50</v>
      </c>
      <c r="E1138" s="9" t="s">
        <v>151</v>
      </c>
      <c r="F1138" s="9" t="s">
        <v>359</v>
      </c>
      <c r="G1138" s="9" t="s">
        <v>55</v>
      </c>
      <c r="H1138" s="10">
        <v>0.16700000000000001</v>
      </c>
      <c r="I1138" s="10">
        <v>0.16700000000000001</v>
      </c>
      <c r="J1138" s="9">
        <v>5.6000000000000001E-2</v>
      </c>
      <c r="K1138" s="10">
        <v>0.73899999999999999</v>
      </c>
      <c r="L1138" s="9">
        <v>0.87</v>
      </c>
      <c r="M1138" s="9">
        <v>0.96499999999999997</v>
      </c>
      <c r="N1138" s="10">
        <v>0.34</v>
      </c>
      <c r="O1138" s="9">
        <v>2886.53</v>
      </c>
      <c r="P1138" s="9">
        <v>370</v>
      </c>
      <c r="Q1138" s="9" t="s">
        <v>55</v>
      </c>
      <c r="R1138" s="9">
        <v>307</v>
      </c>
      <c r="S1138" s="9" t="s">
        <v>55</v>
      </c>
      <c r="T1138" s="9" t="s">
        <v>55</v>
      </c>
      <c r="U1138" s="9" t="s">
        <v>55</v>
      </c>
      <c r="V1138" s="9" t="s">
        <v>55</v>
      </c>
      <c r="W1138" s="11" t="s">
        <v>55</v>
      </c>
      <c r="X1138" s="11" t="s">
        <v>55</v>
      </c>
      <c r="Y1138" s="11" t="s">
        <v>55</v>
      </c>
      <c r="Z1138" s="11" t="s">
        <v>55</v>
      </c>
      <c r="AA1138" s="11">
        <v>12975</v>
      </c>
      <c r="AB1138" s="11">
        <v>12975</v>
      </c>
      <c r="AC1138" s="9" t="s">
        <v>55</v>
      </c>
      <c r="AD1138" s="10">
        <v>0.21099999999999999</v>
      </c>
      <c r="AE1138" s="10">
        <v>0.56999999999999995</v>
      </c>
      <c r="AF1138" s="9">
        <v>0.754</v>
      </c>
      <c r="AG1138" s="9">
        <v>94.67</v>
      </c>
      <c r="AH1138" s="9">
        <v>68.67</v>
      </c>
      <c r="AI1138" s="9">
        <v>30.49</v>
      </c>
      <c r="AJ1138" s="9">
        <v>42.036999999999999</v>
      </c>
      <c r="AK1138" s="9">
        <v>1.3786400000000001</v>
      </c>
      <c r="AL1138" s="9" t="s">
        <v>55</v>
      </c>
      <c r="AM1138" s="9" t="s">
        <v>55</v>
      </c>
      <c r="AN1138" s="10">
        <v>3.0000000000000001E-3</v>
      </c>
      <c r="AO1138" s="10">
        <v>0.88100000000000001</v>
      </c>
      <c r="AP1138" s="10">
        <v>0.45200000000000001</v>
      </c>
      <c r="AQ1138" s="9">
        <v>6094</v>
      </c>
      <c r="AR1138" s="9" t="s">
        <v>55</v>
      </c>
      <c r="AS1138" s="9" t="s">
        <v>1966</v>
      </c>
      <c r="AT1138" s="9" t="s">
        <v>1167</v>
      </c>
      <c r="AU1138" s="16" t="s">
        <v>2055</v>
      </c>
      <c r="AV1138" s="1" t="str">
        <f t="shared" si="17"/>
        <v>no</v>
      </c>
    </row>
    <row r="1139" spans="1:48" ht="14.25" hidden="1" customHeight="1">
      <c r="A1139" s="7">
        <v>1135</v>
      </c>
      <c r="B1139" s="8" t="s">
        <v>1967</v>
      </c>
      <c r="C1139" s="8" t="s">
        <v>485</v>
      </c>
      <c r="D1139" s="9" t="s">
        <v>50</v>
      </c>
      <c r="E1139" s="9" t="s">
        <v>151</v>
      </c>
      <c r="F1139" s="9" t="s">
        <v>338</v>
      </c>
      <c r="G1139" s="9" t="s">
        <v>55</v>
      </c>
      <c r="H1139" s="10">
        <v>2.5000000000000001E-2</v>
      </c>
      <c r="I1139" s="10">
        <v>1.4E-2</v>
      </c>
      <c r="J1139" s="9">
        <v>2E-3</v>
      </c>
      <c r="K1139" s="10">
        <v>0.63800000000000001</v>
      </c>
      <c r="L1139" s="9" t="s">
        <v>55</v>
      </c>
      <c r="M1139" s="9" t="s">
        <v>55</v>
      </c>
      <c r="N1139" s="10">
        <v>0.19</v>
      </c>
      <c r="O1139" s="9">
        <v>10781</v>
      </c>
      <c r="P1139" s="9">
        <v>527</v>
      </c>
      <c r="Q1139" s="9">
        <v>0</v>
      </c>
      <c r="R1139" s="9">
        <v>919</v>
      </c>
      <c r="S1139" s="9" t="s">
        <v>55</v>
      </c>
      <c r="T1139" s="9" t="s">
        <v>55</v>
      </c>
      <c r="U1139" s="9" t="s">
        <v>55</v>
      </c>
      <c r="V1139" s="9" t="s">
        <v>55</v>
      </c>
      <c r="W1139" s="11">
        <v>80904</v>
      </c>
      <c r="X1139" s="11" t="s">
        <v>55</v>
      </c>
      <c r="Y1139" s="11" t="s">
        <v>55</v>
      </c>
      <c r="Z1139" s="11">
        <v>60678</v>
      </c>
      <c r="AA1139" s="11">
        <v>14568</v>
      </c>
      <c r="AB1139" s="11">
        <v>14568</v>
      </c>
      <c r="AC1139" s="9" t="s">
        <v>55</v>
      </c>
      <c r="AD1139" s="10">
        <v>1.7000000000000001E-2</v>
      </c>
      <c r="AE1139" s="10">
        <v>0.73</v>
      </c>
      <c r="AF1139" s="9">
        <v>0.57899999999999996</v>
      </c>
      <c r="AG1139" s="9">
        <v>299.33</v>
      </c>
      <c r="AH1139" s="9">
        <v>331</v>
      </c>
      <c r="AI1139" s="9">
        <v>36.020000000000003</v>
      </c>
      <c r="AJ1139" s="9">
        <v>32.570999999999998</v>
      </c>
      <c r="AK1139" s="9">
        <v>0.90432999999999997</v>
      </c>
      <c r="AL1139" s="9" t="s">
        <v>55</v>
      </c>
      <c r="AM1139" s="9" t="s">
        <v>55</v>
      </c>
      <c r="AN1139" s="10">
        <v>8.0000000000000002E-3</v>
      </c>
      <c r="AO1139" s="10">
        <v>0.45800000000000002</v>
      </c>
      <c r="AP1139" s="10">
        <v>0.45200000000000001</v>
      </c>
      <c r="AQ1139" s="9">
        <v>10781</v>
      </c>
      <c r="AR1139" s="9" t="s">
        <v>55</v>
      </c>
      <c r="AS1139" s="9" t="s">
        <v>214</v>
      </c>
      <c r="AT1139" s="9">
        <v>8.0000000000000002E-3</v>
      </c>
      <c r="AU1139" s="16" t="s">
        <v>2055</v>
      </c>
      <c r="AV1139" s="1" t="str">
        <f t="shared" si="17"/>
        <v>yes</v>
      </c>
    </row>
    <row r="1140" spans="1:48" ht="14.25" hidden="1" customHeight="1">
      <c r="A1140" s="7">
        <v>1136</v>
      </c>
      <c r="B1140" s="8" t="s">
        <v>1968</v>
      </c>
      <c r="C1140" s="8" t="s">
        <v>1454</v>
      </c>
      <c r="D1140" s="9" t="s">
        <v>50</v>
      </c>
      <c r="E1140" s="9" t="s">
        <v>51</v>
      </c>
      <c r="F1140" s="9" t="s">
        <v>60</v>
      </c>
      <c r="G1140" s="9">
        <v>1020</v>
      </c>
      <c r="H1140" s="10">
        <v>0.25</v>
      </c>
      <c r="I1140" s="10">
        <v>0.25</v>
      </c>
      <c r="J1140" s="9">
        <v>0.25</v>
      </c>
      <c r="K1140" s="10">
        <v>0.59199999999999997</v>
      </c>
      <c r="L1140" s="9">
        <v>0.69499999999999995</v>
      </c>
      <c r="M1140" s="9">
        <v>0.93</v>
      </c>
      <c r="N1140" s="10">
        <v>0.53</v>
      </c>
      <c r="O1140" s="9">
        <v>6153.35</v>
      </c>
      <c r="P1140" s="9">
        <v>1192</v>
      </c>
      <c r="Q1140" s="9" t="s">
        <v>55</v>
      </c>
      <c r="R1140" s="9">
        <v>793</v>
      </c>
      <c r="S1140" s="9" t="s">
        <v>55</v>
      </c>
      <c r="T1140" s="9" t="s">
        <v>55</v>
      </c>
      <c r="U1140" s="9" t="s">
        <v>55</v>
      </c>
      <c r="V1140" s="9" t="s">
        <v>55</v>
      </c>
      <c r="W1140" s="11" t="s">
        <v>55</v>
      </c>
      <c r="X1140" s="11" t="s">
        <v>55</v>
      </c>
      <c r="Y1140" s="11" t="s">
        <v>55</v>
      </c>
      <c r="Z1140" s="11" t="s">
        <v>55</v>
      </c>
      <c r="AA1140" s="11">
        <v>13516</v>
      </c>
      <c r="AB1140" s="11">
        <v>13516</v>
      </c>
      <c r="AC1140" s="9" t="s">
        <v>55</v>
      </c>
      <c r="AD1140" s="10">
        <v>1</v>
      </c>
      <c r="AE1140" s="10">
        <v>0.56000000000000005</v>
      </c>
      <c r="AF1140" s="9">
        <v>0.34</v>
      </c>
      <c r="AG1140" s="9">
        <v>3</v>
      </c>
      <c r="AH1140" s="9">
        <v>137.33000000000001</v>
      </c>
      <c r="AI1140" s="9">
        <v>2051.12</v>
      </c>
      <c r="AJ1140" s="9">
        <v>44.805999999999997</v>
      </c>
      <c r="AK1140" s="9">
        <v>2.1839999999999998E-2</v>
      </c>
      <c r="AL1140" s="9" t="s">
        <v>55</v>
      </c>
      <c r="AM1140" s="9" t="s">
        <v>55</v>
      </c>
      <c r="AN1140" s="10">
        <v>3.5000000000000003E-2</v>
      </c>
      <c r="AO1140" s="10">
        <v>0.22800000000000001</v>
      </c>
      <c r="AP1140" s="10">
        <v>0.218</v>
      </c>
      <c r="AQ1140" s="9">
        <v>12242</v>
      </c>
      <c r="AR1140" s="9" t="s">
        <v>55</v>
      </c>
      <c r="AS1140" s="9" t="s">
        <v>921</v>
      </c>
      <c r="AT1140" s="9" t="s">
        <v>1969</v>
      </c>
      <c r="AU1140" s="16" t="s">
        <v>2055</v>
      </c>
      <c r="AV1140" s="1" t="str">
        <f t="shared" si="17"/>
        <v>yes</v>
      </c>
    </row>
    <row r="1141" spans="1:48" ht="14.25" hidden="1" customHeight="1">
      <c r="A1141" s="7">
        <v>1137</v>
      </c>
      <c r="B1141" s="8" t="s">
        <v>1970</v>
      </c>
      <c r="C1141" s="8" t="s">
        <v>1434</v>
      </c>
      <c r="D1141" s="9" t="s">
        <v>58</v>
      </c>
      <c r="E1141" s="9" t="s">
        <v>59</v>
      </c>
      <c r="F1141" s="9" t="s">
        <v>147</v>
      </c>
      <c r="G1141" s="9" t="s">
        <v>55</v>
      </c>
      <c r="H1141" s="10">
        <v>0.5</v>
      </c>
      <c r="I1141" s="10">
        <v>0.313</v>
      </c>
      <c r="J1141" s="9">
        <v>0.313</v>
      </c>
      <c r="K1141" s="10">
        <v>0.86599999999999999</v>
      </c>
      <c r="L1141" s="9" t="s">
        <v>55</v>
      </c>
      <c r="M1141" s="9" t="s">
        <v>55</v>
      </c>
      <c r="N1141" s="10">
        <v>0.67</v>
      </c>
      <c r="O1141" s="9">
        <v>689</v>
      </c>
      <c r="P1141" s="9">
        <v>46</v>
      </c>
      <c r="Q1141" s="9" t="s">
        <v>55</v>
      </c>
      <c r="R1141" s="9">
        <v>312</v>
      </c>
      <c r="S1141" s="9" t="s">
        <v>55</v>
      </c>
      <c r="T1141" s="9" t="s">
        <v>55</v>
      </c>
      <c r="U1141" s="9" t="s">
        <v>55</v>
      </c>
      <c r="V1141" s="9" t="s">
        <v>55</v>
      </c>
      <c r="W1141" s="11" t="s">
        <v>55</v>
      </c>
      <c r="X1141" s="11" t="s">
        <v>55</v>
      </c>
      <c r="Y1141" s="11" t="s">
        <v>55</v>
      </c>
      <c r="Z1141" s="11" t="s">
        <v>55</v>
      </c>
      <c r="AA1141" s="11">
        <v>7800</v>
      </c>
      <c r="AB1141" s="11">
        <v>7800</v>
      </c>
      <c r="AC1141" s="9" t="s">
        <v>55</v>
      </c>
      <c r="AD1141" s="10" t="s">
        <v>55</v>
      </c>
      <c r="AE1141" s="10">
        <v>0.75</v>
      </c>
      <c r="AF1141" s="9">
        <v>0.52900000000000003</v>
      </c>
      <c r="AG1141" s="9">
        <v>46.67</v>
      </c>
      <c r="AH1141" s="9">
        <v>18.670000000000002</v>
      </c>
      <c r="AI1141" s="9">
        <v>14.76</v>
      </c>
      <c r="AJ1141" s="9">
        <v>36.911000000000001</v>
      </c>
      <c r="AK1141" s="9">
        <v>2.5</v>
      </c>
      <c r="AL1141" s="9" t="s">
        <v>55</v>
      </c>
      <c r="AM1141" s="9" t="s">
        <v>55</v>
      </c>
      <c r="AN1141" s="10">
        <v>4.0000000000000001E-3</v>
      </c>
      <c r="AO1141" s="10">
        <v>0.26900000000000002</v>
      </c>
      <c r="AP1141" s="10">
        <v>0.22600000000000001</v>
      </c>
      <c r="AQ1141" s="9">
        <v>689</v>
      </c>
      <c r="AR1141" s="9" t="s">
        <v>55</v>
      </c>
      <c r="AS1141" s="9" t="s">
        <v>1447</v>
      </c>
      <c r="AT1141" s="9">
        <v>0.5</v>
      </c>
      <c r="AU1141" s="16" t="s">
        <v>2055</v>
      </c>
      <c r="AV1141" s="1" t="str">
        <f t="shared" si="17"/>
        <v>no</v>
      </c>
    </row>
    <row r="1142" spans="1:48" ht="14.25" hidden="1" customHeight="1">
      <c r="A1142" s="7">
        <v>1138</v>
      </c>
      <c r="B1142" s="8" t="s">
        <v>1971</v>
      </c>
      <c r="C1142" s="8" t="s">
        <v>485</v>
      </c>
      <c r="D1142" s="9" t="s">
        <v>63</v>
      </c>
      <c r="E1142" s="9" t="s">
        <v>51</v>
      </c>
      <c r="F1142" s="9" t="s">
        <v>64</v>
      </c>
      <c r="G1142" s="9">
        <v>1035</v>
      </c>
      <c r="H1142" s="10">
        <v>0.29899999999999999</v>
      </c>
      <c r="I1142" s="10">
        <v>0.21099999999999999</v>
      </c>
      <c r="J1142" s="9">
        <v>6.5000000000000002E-2</v>
      </c>
      <c r="K1142" s="10">
        <v>0.59699999999999998</v>
      </c>
      <c r="L1142" s="9">
        <v>0.19900000000000001</v>
      </c>
      <c r="M1142" s="9">
        <v>0.46600000000000003</v>
      </c>
      <c r="N1142" s="10">
        <v>0.75</v>
      </c>
      <c r="O1142" s="9">
        <v>7431.61</v>
      </c>
      <c r="P1142" s="9">
        <v>435</v>
      </c>
      <c r="Q1142" s="9">
        <v>387</v>
      </c>
      <c r="R1142" s="9">
        <v>1019</v>
      </c>
      <c r="S1142" s="9">
        <v>36168</v>
      </c>
      <c r="T1142" s="9" t="s">
        <v>1972</v>
      </c>
      <c r="U1142" s="9" t="s">
        <v>930</v>
      </c>
      <c r="V1142" s="9">
        <v>20761</v>
      </c>
      <c r="W1142" s="11">
        <v>87481</v>
      </c>
      <c r="X1142" s="11">
        <v>83754</v>
      </c>
      <c r="Y1142" s="11">
        <v>72891</v>
      </c>
      <c r="Z1142" s="11">
        <v>67761</v>
      </c>
      <c r="AA1142" s="11">
        <v>8282</v>
      </c>
      <c r="AB1142" s="11">
        <v>22990</v>
      </c>
      <c r="AC1142" s="9" t="s">
        <v>777</v>
      </c>
      <c r="AD1142" s="10">
        <v>0.23400000000000001</v>
      </c>
      <c r="AE1142" s="10">
        <v>0.42</v>
      </c>
      <c r="AF1142" s="9">
        <v>0.435</v>
      </c>
      <c r="AG1142" s="9">
        <v>893</v>
      </c>
      <c r="AH1142" s="9">
        <v>3648.67</v>
      </c>
      <c r="AI1142" s="9">
        <v>8.32</v>
      </c>
      <c r="AJ1142" s="9">
        <v>2.0369999999999999</v>
      </c>
      <c r="AK1142" s="9">
        <v>0.24475</v>
      </c>
      <c r="AL1142" s="9">
        <v>0.128</v>
      </c>
      <c r="AM1142" s="9">
        <v>0.38</v>
      </c>
      <c r="AN1142" s="10">
        <v>2.3E-2</v>
      </c>
      <c r="AO1142" s="10">
        <v>0.373</v>
      </c>
      <c r="AP1142" s="10">
        <v>0.45200000000000001</v>
      </c>
      <c r="AQ1142" s="9">
        <v>8333</v>
      </c>
      <c r="AR1142" s="9">
        <v>1.474</v>
      </c>
      <c r="AS1142" s="9">
        <v>7.9000000000000001E-2</v>
      </c>
      <c r="AT1142" s="9">
        <v>6.5000000000000002E-2</v>
      </c>
      <c r="AU1142" s="16">
        <v>0.4042037186742119</v>
      </c>
      <c r="AV1142" s="1" t="str">
        <f t="shared" si="17"/>
        <v>yes</v>
      </c>
    </row>
    <row r="1143" spans="1:48" ht="14.25" hidden="1" customHeight="1">
      <c r="A1143" s="7">
        <v>1139</v>
      </c>
      <c r="B1143" s="8" t="s">
        <v>1973</v>
      </c>
      <c r="C1143" s="8" t="s">
        <v>149</v>
      </c>
      <c r="D1143" s="9" t="s">
        <v>69</v>
      </c>
      <c r="E1143" s="9" t="s">
        <v>151</v>
      </c>
      <c r="F1143" s="9" t="s">
        <v>433</v>
      </c>
      <c r="G1143" s="9" t="s">
        <v>55</v>
      </c>
      <c r="H1143" s="10">
        <v>0.29399999999999998</v>
      </c>
      <c r="I1143" s="10">
        <v>0.28899999999999998</v>
      </c>
      <c r="J1143" s="9">
        <v>0.246</v>
      </c>
      <c r="K1143" s="10">
        <v>0.76300000000000001</v>
      </c>
      <c r="L1143" s="9">
        <v>0.49199999999999999</v>
      </c>
      <c r="M1143" s="9">
        <v>0.85799999999999998</v>
      </c>
      <c r="N1143" s="10">
        <v>0.55000000000000004</v>
      </c>
      <c r="O1143" s="9">
        <v>774.61</v>
      </c>
      <c r="P1143" s="9">
        <v>124</v>
      </c>
      <c r="Q1143" s="9" t="s">
        <v>55</v>
      </c>
      <c r="R1143" s="9">
        <v>180</v>
      </c>
      <c r="S1143" s="9" t="s">
        <v>55</v>
      </c>
      <c r="T1143" s="9" t="s">
        <v>55</v>
      </c>
      <c r="U1143" s="9" t="s">
        <v>55</v>
      </c>
      <c r="V1143" s="9" t="s">
        <v>55</v>
      </c>
      <c r="W1143" s="11">
        <v>88315</v>
      </c>
      <c r="X1143" s="11">
        <v>69588</v>
      </c>
      <c r="Y1143" s="11">
        <v>56736</v>
      </c>
      <c r="Z1143" s="11" t="s">
        <v>55</v>
      </c>
      <c r="AA1143" s="11">
        <v>19568</v>
      </c>
      <c r="AB1143" s="11">
        <v>19568</v>
      </c>
      <c r="AC1143" s="9" t="s">
        <v>55</v>
      </c>
      <c r="AD1143" s="10">
        <v>0.27200000000000002</v>
      </c>
      <c r="AE1143" s="10">
        <v>0.8</v>
      </c>
      <c r="AF1143" s="9">
        <v>0.60399999999999998</v>
      </c>
      <c r="AG1143" s="9">
        <v>48.67</v>
      </c>
      <c r="AH1143" s="9">
        <v>37.33</v>
      </c>
      <c r="AI1143" s="9">
        <v>15.92</v>
      </c>
      <c r="AJ1143" s="9">
        <v>20.748999999999999</v>
      </c>
      <c r="AK1143" s="9">
        <v>1.3035699999999999</v>
      </c>
      <c r="AL1143" s="9" t="s">
        <v>55</v>
      </c>
      <c r="AM1143" s="9" t="s">
        <v>55</v>
      </c>
      <c r="AN1143" s="10">
        <v>0.01</v>
      </c>
      <c r="AO1143" s="10">
        <v>0.45100000000000001</v>
      </c>
      <c r="AP1143" s="10">
        <v>0.434</v>
      </c>
      <c r="AQ1143" s="9">
        <v>1200</v>
      </c>
      <c r="AR1143" s="9" t="s">
        <v>55</v>
      </c>
      <c r="AS1143" s="9" t="s">
        <v>349</v>
      </c>
      <c r="AT1143" s="9">
        <v>2.1999999999999999E-2</v>
      </c>
      <c r="AU1143" s="16" t="s">
        <v>2055</v>
      </c>
      <c r="AV1143" s="1" t="str">
        <f t="shared" si="17"/>
        <v>no</v>
      </c>
    </row>
    <row r="1144" spans="1:48" ht="14.25" hidden="1" customHeight="1">
      <c r="A1144" s="7">
        <v>1140</v>
      </c>
      <c r="B1144" s="8" t="s">
        <v>1974</v>
      </c>
      <c r="C1144" s="8" t="s">
        <v>199</v>
      </c>
      <c r="D1144" s="9" t="s">
        <v>50</v>
      </c>
      <c r="E1144" s="9" t="s">
        <v>151</v>
      </c>
      <c r="F1144" s="9" t="s">
        <v>359</v>
      </c>
      <c r="G1144" s="9" t="s">
        <v>55</v>
      </c>
      <c r="H1144" s="10">
        <v>0.29899999999999999</v>
      </c>
      <c r="I1144" s="10">
        <v>0.27200000000000002</v>
      </c>
      <c r="J1144" s="9">
        <v>0.22</v>
      </c>
      <c r="K1144" s="10">
        <v>0.79700000000000004</v>
      </c>
      <c r="L1144" s="9">
        <v>0.52600000000000002</v>
      </c>
      <c r="M1144" s="9">
        <v>0.90600000000000003</v>
      </c>
      <c r="N1144" s="10">
        <v>0.55000000000000004</v>
      </c>
      <c r="O1144" s="9">
        <v>3997.99</v>
      </c>
      <c r="P1144" s="9">
        <v>577</v>
      </c>
      <c r="Q1144" s="9" t="s">
        <v>55</v>
      </c>
      <c r="R1144" s="9">
        <v>1255</v>
      </c>
      <c r="S1144" s="9" t="s">
        <v>55</v>
      </c>
      <c r="T1144" s="9" t="s">
        <v>55</v>
      </c>
      <c r="U1144" s="9" t="s">
        <v>55</v>
      </c>
      <c r="V1144" s="9" t="s">
        <v>55</v>
      </c>
      <c r="W1144" s="11">
        <v>82459</v>
      </c>
      <c r="X1144" s="11">
        <v>64368</v>
      </c>
      <c r="Y1144" s="11">
        <v>57006</v>
      </c>
      <c r="Z1144" s="11">
        <v>55935</v>
      </c>
      <c r="AA1144" s="11">
        <v>19568</v>
      </c>
      <c r="AB1144" s="11">
        <v>19568</v>
      </c>
      <c r="AC1144" s="9" t="s">
        <v>55</v>
      </c>
      <c r="AD1144" s="10">
        <v>0.30199999999999999</v>
      </c>
      <c r="AE1144" s="10">
        <v>0.78</v>
      </c>
      <c r="AF1144" s="9">
        <v>0.63300000000000001</v>
      </c>
      <c r="AG1144" s="9">
        <v>210</v>
      </c>
      <c r="AH1144" s="9">
        <v>195</v>
      </c>
      <c r="AI1144" s="9">
        <v>19.04</v>
      </c>
      <c r="AJ1144" s="9">
        <v>20.503</v>
      </c>
      <c r="AK1144" s="9">
        <v>1.0769200000000001</v>
      </c>
      <c r="AL1144" s="9" t="s">
        <v>55</v>
      </c>
      <c r="AM1144" s="9" t="s">
        <v>55</v>
      </c>
      <c r="AN1144" s="10">
        <v>3.5000000000000003E-2</v>
      </c>
      <c r="AO1144" s="10">
        <v>0.63300000000000001</v>
      </c>
      <c r="AP1144" s="10">
        <v>0.61099999999999999</v>
      </c>
      <c r="AQ1144" s="9">
        <v>6166</v>
      </c>
      <c r="AR1144" s="9" t="s">
        <v>55</v>
      </c>
      <c r="AS1144" s="9" t="s">
        <v>153</v>
      </c>
      <c r="AT1144" s="9" t="s">
        <v>126</v>
      </c>
      <c r="AU1144" s="16" t="s">
        <v>2055</v>
      </c>
      <c r="AV1144" s="1" t="str">
        <f t="shared" si="17"/>
        <v>no</v>
      </c>
    </row>
    <row r="1145" spans="1:48" ht="14.25" hidden="1" customHeight="1">
      <c r="A1145" s="7">
        <v>1141</v>
      </c>
      <c r="B1145" s="8" t="s">
        <v>1975</v>
      </c>
      <c r="C1145" s="8" t="s">
        <v>344</v>
      </c>
      <c r="D1145" s="9" t="s">
        <v>69</v>
      </c>
      <c r="E1145" s="9" t="s">
        <v>151</v>
      </c>
      <c r="F1145" s="9" t="s">
        <v>433</v>
      </c>
      <c r="G1145" s="9" t="s">
        <v>55</v>
      </c>
      <c r="H1145" s="10">
        <v>0.14000000000000001</v>
      </c>
      <c r="I1145" s="10">
        <v>0.12</v>
      </c>
      <c r="J1145" s="9">
        <v>0.12</v>
      </c>
      <c r="K1145" s="10">
        <v>0.78400000000000003</v>
      </c>
      <c r="L1145" s="9">
        <v>0.61699999999999999</v>
      </c>
      <c r="M1145" s="9">
        <v>0.97099999999999997</v>
      </c>
      <c r="N1145" s="10">
        <v>0.5</v>
      </c>
      <c r="O1145" s="9">
        <v>424.5</v>
      </c>
      <c r="P1145" s="9">
        <v>73</v>
      </c>
      <c r="Q1145" s="9" t="s">
        <v>55</v>
      </c>
      <c r="R1145" s="9">
        <v>141</v>
      </c>
      <c r="S1145" s="9" t="s">
        <v>55</v>
      </c>
      <c r="T1145" s="9" t="s">
        <v>55</v>
      </c>
      <c r="U1145" s="9" t="s">
        <v>55</v>
      </c>
      <c r="V1145" s="9" t="s">
        <v>55</v>
      </c>
      <c r="W1145" s="11">
        <v>69436</v>
      </c>
      <c r="X1145" s="11">
        <v>47799</v>
      </c>
      <c r="Y1145" s="11">
        <v>53784</v>
      </c>
      <c r="Z1145" s="11" t="s">
        <v>55</v>
      </c>
      <c r="AA1145" s="11">
        <v>19568</v>
      </c>
      <c r="AB1145" s="11">
        <v>19568</v>
      </c>
      <c r="AC1145" s="9" t="s">
        <v>55</v>
      </c>
      <c r="AD1145" s="10">
        <v>0.16700000000000001</v>
      </c>
      <c r="AE1145" s="10">
        <v>0.9</v>
      </c>
      <c r="AF1145" s="9">
        <v>0.55500000000000005</v>
      </c>
      <c r="AG1145" s="9">
        <v>29.67</v>
      </c>
      <c r="AH1145" s="9">
        <v>16</v>
      </c>
      <c r="AI1145" s="9">
        <v>14.31</v>
      </c>
      <c r="AJ1145" s="9">
        <v>26.530999999999999</v>
      </c>
      <c r="AK1145" s="9">
        <v>1.8541700000000001</v>
      </c>
      <c r="AL1145" s="9" t="s">
        <v>55</v>
      </c>
      <c r="AM1145" s="9" t="s">
        <v>55</v>
      </c>
      <c r="AN1145" s="10">
        <v>0.01</v>
      </c>
      <c r="AO1145" s="10">
        <v>0.32800000000000001</v>
      </c>
      <c r="AP1145" s="10">
        <v>0.308</v>
      </c>
      <c r="AQ1145" s="9">
        <v>717</v>
      </c>
      <c r="AR1145" s="9" t="s">
        <v>55</v>
      </c>
      <c r="AS1145" s="9" t="s">
        <v>297</v>
      </c>
      <c r="AT1145" s="9" t="s">
        <v>323</v>
      </c>
      <c r="AU1145" s="16" t="s">
        <v>2055</v>
      </c>
      <c r="AV1145" s="1" t="str">
        <f t="shared" si="17"/>
        <v>no</v>
      </c>
    </row>
    <row r="1146" spans="1:48" ht="14.25" hidden="1" customHeight="1">
      <c r="A1146" s="7">
        <v>1142</v>
      </c>
      <c r="B1146" s="8" t="s">
        <v>1976</v>
      </c>
      <c r="C1146" s="8" t="s">
        <v>438</v>
      </c>
      <c r="D1146" s="9" t="s">
        <v>50</v>
      </c>
      <c r="E1146" s="9" t="s">
        <v>151</v>
      </c>
      <c r="F1146" s="9" t="s">
        <v>359</v>
      </c>
      <c r="G1146" s="9" t="s">
        <v>55</v>
      </c>
      <c r="H1146" s="10">
        <v>0.28899999999999998</v>
      </c>
      <c r="I1146" s="10">
        <v>0.27100000000000002</v>
      </c>
      <c r="J1146" s="9">
        <v>0.23400000000000001</v>
      </c>
      <c r="K1146" s="10">
        <v>0.69699999999999995</v>
      </c>
      <c r="L1146" s="9">
        <v>0.55600000000000005</v>
      </c>
      <c r="M1146" s="9">
        <v>0.95099999999999996</v>
      </c>
      <c r="N1146" s="10">
        <v>0.49</v>
      </c>
      <c r="O1146" s="9">
        <v>1192.1300000000001</v>
      </c>
      <c r="P1146" s="9">
        <v>262</v>
      </c>
      <c r="Q1146" s="9" t="s">
        <v>55</v>
      </c>
      <c r="R1146" s="9">
        <v>448</v>
      </c>
      <c r="S1146" s="9" t="s">
        <v>55</v>
      </c>
      <c r="T1146" s="9" t="s">
        <v>55</v>
      </c>
      <c r="U1146" s="9" t="s">
        <v>55</v>
      </c>
      <c r="V1146" s="9" t="s">
        <v>55</v>
      </c>
      <c r="W1146" s="11">
        <v>80951</v>
      </c>
      <c r="X1146" s="11">
        <v>62865</v>
      </c>
      <c r="Y1146" s="11">
        <v>56529</v>
      </c>
      <c r="Z1146" s="11">
        <v>61884</v>
      </c>
      <c r="AA1146" s="11">
        <v>19568</v>
      </c>
      <c r="AB1146" s="11">
        <v>19568</v>
      </c>
      <c r="AC1146" s="9" t="s">
        <v>55</v>
      </c>
      <c r="AD1146" s="10">
        <v>0.29799999999999999</v>
      </c>
      <c r="AE1146" s="10">
        <v>0.67</v>
      </c>
      <c r="AF1146" s="9">
        <v>0.61299999999999999</v>
      </c>
      <c r="AG1146" s="9">
        <v>64.33</v>
      </c>
      <c r="AH1146" s="9">
        <v>50.33</v>
      </c>
      <c r="AI1146" s="9">
        <v>18.53</v>
      </c>
      <c r="AJ1146" s="9">
        <v>23.684999999999999</v>
      </c>
      <c r="AK1146" s="9">
        <v>1.2781499999999999</v>
      </c>
      <c r="AL1146" s="9" t="s">
        <v>55</v>
      </c>
      <c r="AM1146" s="9" t="s">
        <v>55</v>
      </c>
      <c r="AN1146" s="10">
        <v>3.4000000000000002E-2</v>
      </c>
      <c r="AO1146" s="10">
        <v>0.58199999999999996</v>
      </c>
      <c r="AP1146" s="10">
        <v>0.437</v>
      </c>
      <c r="AQ1146" s="9">
        <v>1925</v>
      </c>
      <c r="AR1146" s="9" t="s">
        <v>55</v>
      </c>
      <c r="AS1146" s="9" t="s">
        <v>1977</v>
      </c>
      <c r="AT1146" s="9" t="s">
        <v>1405</v>
      </c>
      <c r="AU1146" s="16" t="s">
        <v>2055</v>
      </c>
      <c r="AV1146" s="1" t="str">
        <f t="shared" si="17"/>
        <v>no</v>
      </c>
    </row>
    <row r="1147" spans="1:48" ht="14.25" hidden="1" customHeight="1">
      <c r="A1147" s="7">
        <v>1143</v>
      </c>
      <c r="B1147" s="8" t="s">
        <v>1978</v>
      </c>
      <c r="C1147" s="8" t="s">
        <v>485</v>
      </c>
      <c r="D1147" s="9" t="s">
        <v>50</v>
      </c>
      <c r="E1147" s="9" t="s">
        <v>151</v>
      </c>
      <c r="F1147" s="9" t="s">
        <v>359</v>
      </c>
      <c r="G1147" s="9" t="s">
        <v>55</v>
      </c>
      <c r="H1147" s="10">
        <v>0.17399999999999999</v>
      </c>
      <c r="I1147" s="10">
        <v>0.154</v>
      </c>
      <c r="J1147" s="9">
        <v>0.11799999999999999</v>
      </c>
      <c r="K1147" s="10">
        <v>0.70099999999999996</v>
      </c>
      <c r="L1147" s="9">
        <v>0.60399999999999998</v>
      </c>
      <c r="M1147" s="9">
        <v>0.93899999999999995</v>
      </c>
      <c r="N1147" s="10">
        <v>0.48</v>
      </c>
      <c r="O1147" s="9">
        <v>1444.47</v>
      </c>
      <c r="P1147" s="9">
        <v>305</v>
      </c>
      <c r="Q1147" s="9" t="s">
        <v>55</v>
      </c>
      <c r="R1147" s="9">
        <v>357</v>
      </c>
      <c r="S1147" s="9" t="s">
        <v>55</v>
      </c>
      <c r="T1147" s="9" t="s">
        <v>55</v>
      </c>
      <c r="U1147" s="9" t="s">
        <v>55</v>
      </c>
      <c r="V1147" s="9" t="s">
        <v>55</v>
      </c>
      <c r="W1147" s="11">
        <v>86458</v>
      </c>
      <c r="X1147" s="11">
        <v>66474</v>
      </c>
      <c r="Y1147" s="11">
        <v>58977</v>
      </c>
      <c r="Z1147" s="11" t="s">
        <v>55</v>
      </c>
      <c r="AA1147" s="11">
        <v>19568</v>
      </c>
      <c r="AB1147" s="11">
        <v>19568</v>
      </c>
      <c r="AC1147" s="9" t="s">
        <v>55</v>
      </c>
      <c r="AD1147" s="10">
        <v>0.21</v>
      </c>
      <c r="AE1147" s="10">
        <v>0.76</v>
      </c>
      <c r="AF1147" s="9">
        <v>0.65</v>
      </c>
      <c r="AG1147" s="9">
        <v>52.67</v>
      </c>
      <c r="AH1147" s="9">
        <v>60</v>
      </c>
      <c r="AI1147" s="9">
        <v>27.43</v>
      </c>
      <c r="AJ1147" s="9">
        <v>24.074000000000002</v>
      </c>
      <c r="AK1147" s="9">
        <v>0.87778</v>
      </c>
      <c r="AL1147" s="9" t="s">
        <v>55</v>
      </c>
      <c r="AM1147" s="9" t="s">
        <v>55</v>
      </c>
      <c r="AN1147" s="10">
        <v>2.1999999999999999E-2</v>
      </c>
      <c r="AO1147" s="10">
        <v>0.68100000000000005</v>
      </c>
      <c r="AP1147" s="10">
        <v>0.45200000000000001</v>
      </c>
      <c r="AQ1147" s="9">
        <v>2473</v>
      </c>
      <c r="AR1147" s="9" t="s">
        <v>55</v>
      </c>
      <c r="AS1147" s="9" t="s">
        <v>1979</v>
      </c>
      <c r="AT1147" s="9" t="s">
        <v>300</v>
      </c>
      <c r="AU1147" s="16" t="s">
        <v>2055</v>
      </c>
      <c r="AV1147" s="1" t="str">
        <f t="shared" si="17"/>
        <v>no</v>
      </c>
    </row>
    <row r="1148" spans="1:48" ht="14.25" hidden="1" customHeight="1">
      <c r="A1148" s="7">
        <v>1144</v>
      </c>
      <c r="B1148" s="8" t="s">
        <v>1980</v>
      </c>
      <c r="C1148" s="8" t="s">
        <v>562</v>
      </c>
      <c r="D1148" s="9" t="s">
        <v>50</v>
      </c>
      <c r="E1148" s="9" t="s">
        <v>151</v>
      </c>
      <c r="F1148" s="9" t="s">
        <v>359</v>
      </c>
      <c r="G1148" s="9" t="s">
        <v>55</v>
      </c>
      <c r="H1148" s="10">
        <v>0.20599999999999999</v>
      </c>
      <c r="I1148" s="10">
        <v>0.185</v>
      </c>
      <c r="J1148" s="9">
        <v>0.13700000000000001</v>
      </c>
      <c r="K1148" s="10">
        <v>0.74099999999999999</v>
      </c>
      <c r="L1148" s="9">
        <v>0.66400000000000003</v>
      </c>
      <c r="M1148" s="9">
        <v>0.94899999999999995</v>
      </c>
      <c r="N1148" s="10">
        <v>0.52</v>
      </c>
      <c r="O1148" s="9">
        <v>12683.96</v>
      </c>
      <c r="P1148" s="9">
        <v>2082</v>
      </c>
      <c r="Q1148" s="9" t="s">
        <v>55</v>
      </c>
      <c r="R1148" s="9">
        <v>2439</v>
      </c>
      <c r="S1148" s="9" t="s">
        <v>55</v>
      </c>
      <c r="T1148" s="9" t="s">
        <v>55</v>
      </c>
      <c r="U1148" s="9" t="s">
        <v>55</v>
      </c>
      <c r="V1148" s="9" t="s">
        <v>55</v>
      </c>
      <c r="W1148" s="11">
        <v>87010</v>
      </c>
      <c r="X1148" s="11">
        <v>67734</v>
      </c>
      <c r="Y1148" s="11">
        <v>57528</v>
      </c>
      <c r="Z1148" s="11">
        <v>50085</v>
      </c>
      <c r="AA1148" s="11">
        <v>19568</v>
      </c>
      <c r="AB1148" s="11">
        <v>19568</v>
      </c>
      <c r="AC1148" s="9" t="s">
        <v>55</v>
      </c>
      <c r="AD1148" s="10">
        <v>0.21099999999999999</v>
      </c>
      <c r="AE1148" s="10">
        <v>0.82</v>
      </c>
      <c r="AF1148" s="9">
        <v>0.622</v>
      </c>
      <c r="AG1148" s="9">
        <v>849.33</v>
      </c>
      <c r="AH1148" s="9">
        <v>1294.67</v>
      </c>
      <c r="AI1148" s="9">
        <v>14.93</v>
      </c>
      <c r="AJ1148" s="9">
        <v>9.7970000000000006</v>
      </c>
      <c r="AK1148" s="9">
        <v>0.65602000000000005</v>
      </c>
      <c r="AL1148" s="9" t="s">
        <v>55</v>
      </c>
      <c r="AM1148" s="9" t="s">
        <v>55</v>
      </c>
      <c r="AN1148" s="10">
        <v>1.7999999999999999E-2</v>
      </c>
      <c r="AO1148" s="10">
        <v>0.40400000000000003</v>
      </c>
      <c r="AP1148" s="10">
        <v>0.374</v>
      </c>
      <c r="AQ1148" s="9">
        <v>22273</v>
      </c>
      <c r="AR1148" s="9" t="s">
        <v>55</v>
      </c>
      <c r="AS1148" s="9" t="s">
        <v>61</v>
      </c>
      <c r="AT1148" s="9" t="s">
        <v>261</v>
      </c>
      <c r="AU1148" s="16" t="s">
        <v>2055</v>
      </c>
      <c r="AV1148" s="1" t="str">
        <f t="shared" si="17"/>
        <v>yes</v>
      </c>
    </row>
    <row r="1149" spans="1:48" ht="14.25" hidden="1" customHeight="1">
      <c r="A1149" s="7">
        <v>1145</v>
      </c>
      <c r="B1149" s="8" t="s">
        <v>1981</v>
      </c>
      <c r="C1149" s="8" t="s">
        <v>1026</v>
      </c>
      <c r="D1149" s="9" t="s">
        <v>69</v>
      </c>
      <c r="E1149" s="9" t="s">
        <v>151</v>
      </c>
      <c r="F1149" s="9" t="s">
        <v>433</v>
      </c>
      <c r="G1149" s="9" t="s">
        <v>55</v>
      </c>
      <c r="H1149" s="10">
        <v>0.29899999999999999</v>
      </c>
      <c r="I1149" s="10">
        <v>0.28599999999999998</v>
      </c>
      <c r="J1149" s="9">
        <v>0.26</v>
      </c>
      <c r="K1149" s="10">
        <v>0.68400000000000005</v>
      </c>
      <c r="L1149" s="9">
        <v>0.60699999999999998</v>
      </c>
      <c r="M1149" s="9">
        <v>0.94</v>
      </c>
      <c r="N1149" s="10">
        <v>0.5</v>
      </c>
      <c r="O1149" s="9">
        <v>284.95999999999998</v>
      </c>
      <c r="P1149" s="9">
        <v>91</v>
      </c>
      <c r="Q1149" s="9" t="s">
        <v>55</v>
      </c>
      <c r="R1149" s="9">
        <v>139</v>
      </c>
      <c r="S1149" s="9" t="s">
        <v>55</v>
      </c>
      <c r="T1149" s="9" t="s">
        <v>55</v>
      </c>
      <c r="U1149" s="9" t="s">
        <v>55</v>
      </c>
      <c r="V1149" s="9" t="s">
        <v>55</v>
      </c>
      <c r="W1149" s="11">
        <v>78554</v>
      </c>
      <c r="X1149" s="11">
        <v>63414</v>
      </c>
      <c r="Y1149" s="11">
        <v>40923</v>
      </c>
      <c r="Z1149" s="11" t="s">
        <v>55</v>
      </c>
      <c r="AA1149" s="11">
        <v>19568</v>
      </c>
      <c r="AB1149" s="11">
        <v>19568</v>
      </c>
      <c r="AC1149" s="9" t="s">
        <v>55</v>
      </c>
      <c r="AD1149" s="10">
        <v>0.36799999999999999</v>
      </c>
      <c r="AE1149" s="10">
        <v>0.73</v>
      </c>
      <c r="AF1149" s="9">
        <v>0.56100000000000005</v>
      </c>
      <c r="AG1149" s="9">
        <v>22.67</v>
      </c>
      <c r="AH1149" s="9">
        <v>17</v>
      </c>
      <c r="AI1149" s="9">
        <v>12.57</v>
      </c>
      <c r="AJ1149" s="9">
        <v>16.763000000000002</v>
      </c>
      <c r="AK1149" s="9">
        <v>1.3333299999999999</v>
      </c>
      <c r="AL1149" s="9" t="s">
        <v>55</v>
      </c>
      <c r="AM1149" s="9" t="s">
        <v>55</v>
      </c>
      <c r="AN1149" s="10">
        <v>0.01</v>
      </c>
      <c r="AO1149" s="10">
        <v>0.33300000000000002</v>
      </c>
      <c r="AP1149" s="10">
        <v>0.19600000000000001</v>
      </c>
      <c r="AQ1149" s="9">
        <v>484</v>
      </c>
      <c r="AR1149" s="9" t="s">
        <v>55</v>
      </c>
      <c r="AS1149" s="9" t="s">
        <v>706</v>
      </c>
      <c r="AT1149" s="9" t="s">
        <v>130</v>
      </c>
      <c r="AU1149" s="16" t="s">
        <v>2055</v>
      </c>
      <c r="AV1149" s="1" t="str">
        <f t="shared" si="17"/>
        <v>no</v>
      </c>
    </row>
    <row r="1150" spans="1:48" ht="14.25" hidden="1" customHeight="1">
      <c r="A1150" s="7">
        <v>1146</v>
      </c>
      <c r="B1150" s="8" t="s">
        <v>1982</v>
      </c>
      <c r="C1150" s="8" t="s">
        <v>1118</v>
      </c>
      <c r="D1150" s="9" t="s">
        <v>58</v>
      </c>
      <c r="E1150" s="9" t="s">
        <v>151</v>
      </c>
      <c r="F1150" s="9" t="s">
        <v>985</v>
      </c>
      <c r="G1150" s="9" t="s">
        <v>55</v>
      </c>
      <c r="H1150" s="10">
        <v>0.25</v>
      </c>
      <c r="I1150" s="10">
        <v>0.156</v>
      </c>
      <c r="J1150" s="9">
        <v>9.4E-2</v>
      </c>
      <c r="K1150" s="10">
        <v>0.84</v>
      </c>
      <c r="L1150" s="9">
        <v>0.50700000000000001</v>
      </c>
      <c r="M1150" s="9">
        <v>0.77900000000000003</v>
      </c>
      <c r="N1150" s="10">
        <v>0.59</v>
      </c>
      <c r="O1150" s="9">
        <v>831.26</v>
      </c>
      <c r="P1150" s="9">
        <v>66</v>
      </c>
      <c r="Q1150" s="9" t="s">
        <v>55</v>
      </c>
      <c r="R1150" s="9">
        <v>160</v>
      </c>
      <c r="S1150" s="9" t="s">
        <v>55</v>
      </c>
      <c r="T1150" s="9" t="s">
        <v>55</v>
      </c>
      <c r="U1150" s="9" t="s">
        <v>55</v>
      </c>
      <c r="V1150" s="9" t="s">
        <v>55</v>
      </c>
      <c r="W1150" s="11">
        <v>95988</v>
      </c>
      <c r="X1150" s="11">
        <v>77607</v>
      </c>
      <c r="Y1150" s="11">
        <v>61101</v>
      </c>
      <c r="Z1150" s="11">
        <v>52794</v>
      </c>
      <c r="AA1150" s="11">
        <v>19568</v>
      </c>
      <c r="AB1150" s="11">
        <v>19568</v>
      </c>
      <c r="AC1150" s="9" t="s">
        <v>55</v>
      </c>
      <c r="AD1150" s="10">
        <v>0.23</v>
      </c>
      <c r="AE1150" s="10">
        <v>0.67</v>
      </c>
      <c r="AF1150" s="9">
        <v>0.54300000000000004</v>
      </c>
      <c r="AG1150" s="9">
        <v>57</v>
      </c>
      <c r="AH1150" s="9">
        <v>48</v>
      </c>
      <c r="AI1150" s="9">
        <v>14.58</v>
      </c>
      <c r="AJ1150" s="9">
        <v>17.318000000000001</v>
      </c>
      <c r="AK1150" s="9">
        <v>1.1875</v>
      </c>
      <c r="AL1150" s="9" t="s">
        <v>55</v>
      </c>
      <c r="AM1150" s="9" t="s">
        <v>55</v>
      </c>
      <c r="AN1150" s="10">
        <v>3.2000000000000001E-2</v>
      </c>
      <c r="AO1150" s="10">
        <v>0.60599999999999998</v>
      </c>
      <c r="AP1150" s="10">
        <v>0.42399999999999999</v>
      </c>
      <c r="AQ1150" s="9">
        <v>1235</v>
      </c>
      <c r="AR1150" s="9" t="s">
        <v>55</v>
      </c>
      <c r="AS1150" s="9" t="s">
        <v>1921</v>
      </c>
      <c r="AT1150" s="9">
        <v>0.02</v>
      </c>
      <c r="AU1150" s="16" t="s">
        <v>2055</v>
      </c>
      <c r="AV1150" s="1" t="str">
        <f t="shared" si="17"/>
        <v>no</v>
      </c>
    </row>
    <row r="1151" spans="1:48" ht="14.25" hidden="1" customHeight="1">
      <c r="A1151" s="7">
        <v>1147</v>
      </c>
      <c r="B1151" s="8" t="s">
        <v>1983</v>
      </c>
      <c r="C1151" s="8" t="s">
        <v>1354</v>
      </c>
      <c r="D1151" s="9" t="s">
        <v>50</v>
      </c>
      <c r="E1151" s="9" t="s">
        <v>151</v>
      </c>
      <c r="F1151" s="9" t="s">
        <v>359</v>
      </c>
      <c r="G1151" s="9" t="s">
        <v>55</v>
      </c>
      <c r="H1151" s="10">
        <v>0.30599999999999999</v>
      </c>
      <c r="I1151" s="10">
        <v>0.29499999999999998</v>
      </c>
      <c r="J1151" s="9">
        <v>0.26</v>
      </c>
      <c r="K1151" s="10">
        <v>0.78700000000000003</v>
      </c>
      <c r="L1151" s="9">
        <v>0.58599999999999997</v>
      </c>
      <c r="M1151" s="9">
        <v>0.92</v>
      </c>
      <c r="N1151" s="10">
        <v>0.35</v>
      </c>
      <c r="O1151" s="9">
        <v>1409.99</v>
      </c>
      <c r="P1151" s="9">
        <v>231</v>
      </c>
      <c r="Q1151" s="9" t="s">
        <v>55</v>
      </c>
      <c r="R1151" s="9">
        <v>377</v>
      </c>
      <c r="S1151" s="9" t="s">
        <v>55</v>
      </c>
      <c r="T1151" s="9" t="s">
        <v>55</v>
      </c>
      <c r="U1151" s="9" t="s">
        <v>55</v>
      </c>
      <c r="V1151" s="9" t="s">
        <v>55</v>
      </c>
      <c r="W1151" s="11">
        <v>89751</v>
      </c>
      <c r="X1151" s="11">
        <v>72009</v>
      </c>
      <c r="Y1151" s="11">
        <v>53217</v>
      </c>
      <c r="Z1151" s="11" t="s">
        <v>55</v>
      </c>
      <c r="AA1151" s="11">
        <v>19568</v>
      </c>
      <c r="AB1151" s="11">
        <v>19568</v>
      </c>
      <c r="AC1151" s="9" t="s">
        <v>55</v>
      </c>
      <c r="AD1151" s="10">
        <v>0.30299999999999999</v>
      </c>
      <c r="AE1151" s="10">
        <v>0.72</v>
      </c>
      <c r="AF1151" s="9">
        <v>0.60499999999999998</v>
      </c>
      <c r="AG1151" s="9">
        <v>59</v>
      </c>
      <c r="AH1151" s="9">
        <v>59.67</v>
      </c>
      <c r="AI1151" s="9">
        <v>23.9</v>
      </c>
      <c r="AJ1151" s="9">
        <v>23.631</v>
      </c>
      <c r="AK1151" s="9">
        <v>0.98882999999999999</v>
      </c>
      <c r="AL1151" s="9" t="s">
        <v>55</v>
      </c>
      <c r="AM1151" s="9" t="s">
        <v>55</v>
      </c>
      <c r="AN1151" s="10">
        <v>8.0000000000000002E-3</v>
      </c>
      <c r="AO1151" s="10">
        <v>0.32200000000000001</v>
      </c>
      <c r="AP1151" s="10">
        <v>0.19600000000000001</v>
      </c>
      <c r="AQ1151" s="9">
        <v>2307</v>
      </c>
      <c r="AR1151" s="9" t="s">
        <v>55</v>
      </c>
      <c r="AS1151" s="9" t="s">
        <v>163</v>
      </c>
      <c r="AT1151" s="9">
        <v>4.0000000000000001E-3</v>
      </c>
      <c r="AU1151" s="16" t="s">
        <v>2055</v>
      </c>
      <c r="AV1151" s="1" t="str">
        <f t="shared" si="17"/>
        <v>no</v>
      </c>
    </row>
    <row r="1152" spans="1:48" ht="14.25" hidden="1" customHeight="1">
      <c r="A1152" s="7">
        <v>1148</v>
      </c>
      <c r="B1152" s="8" t="s">
        <v>1984</v>
      </c>
      <c r="C1152" s="8" t="s">
        <v>1454</v>
      </c>
      <c r="D1152" s="9" t="s">
        <v>69</v>
      </c>
      <c r="E1152" s="9" t="s">
        <v>151</v>
      </c>
      <c r="F1152" s="9" t="s">
        <v>433</v>
      </c>
      <c r="G1152" s="9" t="s">
        <v>55</v>
      </c>
      <c r="H1152" s="10">
        <v>0.27900000000000003</v>
      </c>
      <c r="I1152" s="10">
        <v>0.246</v>
      </c>
      <c r="J1152" s="9">
        <v>0.221</v>
      </c>
      <c r="K1152" s="10">
        <v>0.76</v>
      </c>
      <c r="L1152" s="9">
        <v>0.61599999999999999</v>
      </c>
      <c r="M1152" s="9">
        <v>0.91900000000000004</v>
      </c>
      <c r="N1152" s="10">
        <v>0.53</v>
      </c>
      <c r="O1152" s="9">
        <v>406.35</v>
      </c>
      <c r="P1152" s="9">
        <v>108</v>
      </c>
      <c r="Q1152" s="9" t="s">
        <v>55</v>
      </c>
      <c r="R1152" s="9">
        <v>147</v>
      </c>
      <c r="S1152" s="9" t="s">
        <v>55</v>
      </c>
      <c r="T1152" s="9" t="s">
        <v>55</v>
      </c>
      <c r="U1152" s="9" t="s">
        <v>55</v>
      </c>
      <c r="V1152" s="9" t="s">
        <v>55</v>
      </c>
      <c r="W1152" s="11">
        <v>80296</v>
      </c>
      <c r="X1152" s="11">
        <v>65646</v>
      </c>
      <c r="Y1152" s="11">
        <v>54801</v>
      </c>
      <c r="Z1152" s="11" t="s">
        <v>55</v>
      </c>
      <c r="AA1152" s="11">
        <v>15280</v>
      </c>
      <c r="AB1152" s="11">
        <v>15280</v>
      </c>
      <c r="AC1152" s="9" t="s">
        <v>55</v>
      </c>
      <c r="AD1152" s="10">
        <v>0.26700000000000002</v>
      </c>
      <c r="AE1152" s="10">
        <v>0.77</v>
      </c>
      <c r="AF1152" s="9">
        <v>0.61799999999999999</v>
      </c>
      <c r="AG1152" s="9">
        <v>25.67</v>
      </c>
      <c r="AH1152" s="9">
        <v>25</v>
      </c>
      <c r="AI1152" s="9">
        <v>15.83</v>
      </c>
      <c r="AJ1152" s="9">
        <v>16.254000000000001</v>
      </c>
      <c r="AK1152" s="9">
        <v>1.02667</v>
      </c>
      <c r="AL1152" s="9" t="s">
        <v>55</v>
      </c>
      <c r="AM1152" s="9" t="s">
        <v>55</v>
      </c>
      <c r="AN1152" s="10">
        <v>2.9000000000000001E-2</v>
      </c>
      <c r="AO1152" s="10">
        <v>0.41099999999999998</v>
      </c>
      <c r="AP1152" s="10">
        <v>0.218</v>
      </c>
      <c r="AQ1152" s="9">
        <v>679</v>
      </c>
      <c r="AR1152" s="9" t="s">
        <v>55</v>
      </c>
      <c r="AS1152" s="9" t="s">
        <v>1985</v>
      </c>
      <c r="AT1152" s="9">
        <v>1.2E-2</v>
      </c>
      <c r="AU1152" s="16" t="s">
        <v>2055</v>
      </c>
      <c r="AV1152" s="1" t="str">
        <f t="shared" si="17"/>
        <v>no</v>
      </c>
    </row>
    <row r="1153" spans="1:48" ht="14.25" hidden="1" customHeight="1">
      <c r="A1153" s="7">
        <v>1149</v>
      </c>
      <c r="B1153" s="8" t="s">
        <v>1986</v>
      </c>
      <c r="C1153" s="8" t="s">
        <v>1634</v>
      </c>
      <c r="D1153" s="9" t="s">
        <v>50</v>
      </c>
      <c r="E1153" s="9" t="s">
        <v>151</v>
      </c>
      <c r="F1153" s="9" t="s">
        <v>359</v>
      </c>
      <c r="G1153" s="9" t="s">
        <v>55</v>
      </c>
      <c r="H1153" s="10">
        <v>0.17599999999999999</v>
      </c>
      <c r="I1153" s="10">
        <v>0.14599999999999999</v>
      </c>
      <c r="J1153" s="9">
        <v>0.105</v>
      </c>
      <c r="K1153" s="10">
        <v>0.67500000000000004</v>
      </c>
      <c r="L1153" s="9">
        <v>0.52800000000000002</v>
      </c>
      <c r="M1153" s="9">
        <v>0.97199999999999998</v>
      </c>
      <c r="N1153" s="10">
        <v>0.44</v>
      </c>
      <c r="O1153" s="9">
        <v>1137.29</v>
      </c>
      <c r="P1153" s="9">
        <v>299</v>
      </c>
      <c r="Q1153" s="9" t="s">
        <v>55</v>
      </c>
      <c r="R1153" s="9">
        <v>399</v>
      </c>
      <c r="S1153" s="9" t="s">
        <v>55</v>
      </c>
      <c r="T1153" s="9" t="s">
        <v>55</v>
      </c>
      <c r="U1153" s="9" t="s">
        <v>55</v>
      </c>
      <c r="V1153" s="9" t="s">
        <v>55</v>
      </c>
      <c r="W1153" s="11">
        <v>87735</v>
      </c>
      <c r="X1153" s="11">
        <v>68553</v>
      </c>
      <c r="Y1153" s="11">
        <v>59877</v>
      </c>
      <c r="Z1153" s="11">
        <v>50346</v>
      </c>
      <c r="AA1153" s="11">
        <v>19568</v>
      </c>
      <c r="AB1153" s="11">
        <v>19568</v>
      </c>
      <c r="AC1153" s="9" t="s">
        <v>55</v>
      </c>
      <c r="AD1153" s="10">
        <v>0.20200000000000001</v>
      </c>
      <c r="AE1153" s="10">
        <v>0.72</v>
      </c>
      <c r="AF1153" s="9">
        <v>0.56100000000000005</v>
      </c>
      <c r="AG1153" s="9">
        <v>77.67</v>
      </c>
      <c r="AH1153" s="9">
        <v>63</v>
      </c>
      <c r="AI1153" s="9">
        <v>14.64</v>
      </c>
      <c r="AJ1153" s="9">
        <v>18.052</v>
      </c>
      <c r="AK1153" s="9">
        <v>1.2327999999999999</v>
      </c>
      <c r="AL1153" s="9" t="s">
        <v>55</v>
      </c>
      <c r="AM1153" s="9" t="s">
        <v>55</v>
      </c>
      <c r="AN1153" s="10">
        <v>6.2E-2</v>
      </c>
      <c r="AO1153" s="10">
        <v>0.56200000000000006</v>
      </c>
      <c r="AP1153" s="10">
        <v>0.56000000000000005</v>
      </c>
      <c r="AQ1153" s="9">
        <v>1796</v>
      </c>
      <c r="AR1153" s="9" t="s">
        <v>55</v>
      </c>
      <c r="AS1153" s="9" t="s">
        <v>126</v>
      </c>
      <c r="AT1153" s="9" t="s">
        <v>978</v>
      </c>
      <c r="AU1153" s="16" t="s">
        <v>2055</v>
      </c>
      <c r="AV1153" s="1" t="str">
        <f t="shared" si="17"/>
        <v>no</v>
      </c>
    </row>
    <row r="1154" spans="1:48" ht="14.25" hidden="1" customHeight="1">
      <c r="A1154" s="7">
        <v>1150</v>
      </c>
      <c r="B1154" s="8" t="s">
        <v>1987</v>
      </c>
      <c r="C1154" s="8" t="s">
        <v>1779</v>
      </c>
      <c r="D1154" s="9" t="s">
        <v>58</v>
      </c>
      <c r="E1154" s="9" t="s">
        <v>151</v>
      </c>
      <c r="F1154" s="9" t="s">
        <v>985</v>
      </c>
      <c r="G1154" s="9" t="s">
        <v>55</v>
      </c>
      <c r="H1154" s="10">
        <v>0.20300000000000001</v>
      </c>
      <c r="I1154" s="10">
        <v>0.188</v>
      </c>
      <c r="J1154" s="9">
        <v>0.17199999999999999</v>
      </c>
      <c r="K1154" s="10">
        <v>0.66700000000000004</v>
      </c>
      <c r="L1154" s="9">
        <v>0.75</v>
      </c>
      <c r="M1154" s="9" t="s">
        <v>55</v>
      </c>
      <c r="N1154" s="10">
        <v>0.75</v>
      </c>
      <c r="O1154" s="9">
        <v>6.51</v>
      </c>
      <c r="P1154" s="9">
        <v>71</v>
      </c>
      <c r="Q1154" s="9" t="s">
        <v>55</v>
      </c>
      <c r="R1154" s="9">
        <v>79</v>
      </c>
      <c r="S1154" s="9" t="s">
        <v>55</v>
      </c>
      <c r="T1154" s="9" t="s">
        <v>55</v>
      </c>
      <c r="U1154" s="9" t="s">
        <v>55</v>
      </c>
      <c r="V1154" s="9" t="s">
        <v>55</v>
      </c>
      <c r="W1154" s="11">
        <v>84477</v>
      </c>
      <c r="X1154" s="11">
        <v>63360</v>
      </c>
      <c r="Y1154" s="11" t="s">
        <v>55</v>
      </c>
      <c r="Z1154" s="11" t="s">
        <v>55</v>
      </c>
      <c r="AA1154" s="11">
        <v>19568</v>
      </c>
      <c r="AB1154" s="11">
        <v>19568</v>
      </c>
      <c r="AC1154" s="9" t="s">
        <v>55</v>
      </c>
      <c r="AD1154" s="10">
        <v>0.33300000000000002</v>
      </c>
      <c r="AE1154" s="10">
        <v>0.75</v>
      </c>
      <c r="AF1154" s="9">
        <v>0.51700000000000002</v>
      </c>
      <c r="AG1154" s="9" t="s">
        <v>55</v>
      </c>
      <c r="AH1154" s="9">
        <v>4</v>
      </c>
      <c r="AI1154" s="9" t="s">
        <v>55</v>
      </c>
      <c r="AJ1154" s="9">
        <v>1.627</v>
      </c>
      <c r="AK1154" s="9" t="s">
        <v>55</v>
      </c>
      <c r="AL1154" s="9" t="s">
        <v>55</v>
      </c>
      <c r="AM1154" s="9" t="s">
        <v>55</v>
      </c>
      <c r="AN1154" s="10">
        <v>8.3000000000000004E-2</v>
      </c>
      <c r="AO1154" s="10">
        <v>0.16700000000000001</v>
      </c>
      <c r="AP1154" s="10">
        <v>0.29099999999999998</v>
      </c>
      <c r="AQ1154" s="9">
        <v>12</v>
      </c>
      <c r="AR1154" s="9" t="s">
        <v>55</v>
      </c>
      <c r="AS1154" s="9">
        <v>0.124</v>
      </c>
      <c r="AT1154" s="9" t="s">
        <v>1384</v>
      </c>
      <c r="AU1154" s="16" t="s">
        <v>2055</v>
      </c>
      <c r="AV1154" s="1" t="str">
        <f t="shared" si="17"/>
        <v>no</v>
      </c>
    </row>
    <row r="1155" spans="1:48" ht="14.25" hidden="1" customHeight="1">
      <c r="A1155" s="7">
        <v>1100</v>
      </c>
      <c r="B1155" s="8" t="s">
        <v>1916</v>
      </c>
      <c r="C1155" s="8" t="s">
        <v>1703</v>
      </c>
      <c r="D1155" s="9" t="s">
        <v>50</v>
      </c>
      <c r="E1155" s="9" t="s">
        <v>59</v>
      </c>
      <c r="F1155" s="9" t="s">
        <v>60</v>
      </c>
      <c r="G1155" s="9" t="s">
        <v>55</v>
      </c>
      <c r="H1155" s="10">
        <v>0.14000000000000001</v>
      </c>
      <c r="I1155" s="10">
        <v>9.5000000000000001E-2</v>
      </c>
      <c r="J1155" s="9">
        <v>7.3999999999999996E-2</v>
      </c>
      <c r="K1155" s="10">
        <v>0.77600000000000002</v>
      </c>
      <c r="L1155" s="9" t="s">
        <v>55</v>
      </c>
      <c r="M1155" s="9" t="s">
        <v>55</v>
      </c>
      <c r="N1155" s="10">
        <v>0.75</v>
      </c>
      <c r="O1155" s="9">
        <v>70504</v>
      </c>
      <c r="P1155" s="9">
        <v>4761</v>
      </c>
      <c r="Q1155" s="9" t="s">
        <v>55</v>
      </c>
      <c r="R1155" s="9">
        <v>8207</v>
      </c>
      <c r="S1155" s="9" t="s">
        <v>55</v>
      </c>
      <c r="T1155" s="9" t="s">
        <v>55</v>
      </c>
      <c r="U1155" s="9" t="s">
        <v>55</v>
      </c>
      <c r="V1155" s="9" t="s">
        <v>55</v>
      </c>
      <c r="W1155" s="11" t="s">
        <v>55</v>
      </c>
      <c r="X1155" s="11" t="s">
        <v>55</v>
      </c>
      <c r="Y1155" s="11" t="s">
        <v>55</v>
      </c>
      <c r="Z1155" s="11" t="s">
        <v>55</v>
      </c>
      <c r="AA1155" s="11">
        <v>6070</v>
      </c>
      <c r="AB1155" s="11">
        <v>6070</v>
      </c>
      <c r="AC1155" s="9" t="s">
        <v>55</v>
      </c>
      <c r="AD1155" s="10">
        <v>0.123</v>
      </c>
      <c r="AE1155" s="10">
        <v>0.62</v>
      </c>
      <c r="AF1155" s="9">
        <v>0.371</v>
      </c>
      <c r="AG1155" s="9">
        <v>1804.67</v>
      </c>
      <c r="AH1155" s="9">
        <v>1180.33</v>
      </c>
      <c r="AI1155" s="9">
        <v>39.07</v>
      </c>
      <c r="AJ1155" s="9">
        <v>59.731999999999999</v>
      </c>
      <c r="AK1155" s="9">
        <v>1.52895</v>
      </c>
      <c r="AL1155" s="9" t="s">
        <v>55</v>
      </c>
      <c r="AM1155" s="9" t="s">
        <v>55</v>
      </c>
      <c r="AN1155" s="10">
        <v>1E-3</v>
      </c>
      <c r="AO1155" s="10">
        <v>0.253</v>
      </c>
      <c r="AP1155" s="10">
        <v>0.20399999999999999</v>
      </c>
      <c r="AQ1155" s="9">
        <v>70504</v>
      </c>
      <c r="AR1155" s="9" t="s">
        <v>55</v>
      </c>
      <c r="AS1155" s="9" t="s">
        <v>369</v>
      </c>
      <c r="AT1155" s="9">
        <v>1.7000000000000001E-2</v>
      </c>
      <c r="AU1155" s="16" t="s">
        <v>2055</v>
      </c>
      <c r="AV1155" s="1" t="str">
        <f t="shared" si="17"/>
        <v>no</v>
      </c>
    </row>
    <row r="1156" spans="1:48" ht="14.25" hidden="1" customHeight="1">
      <c r="A1156" s="7">
        <v>1152</v>
      </c>
      <c r="B1156" s="8" t="s">
        <v>1990</v>
      </c>
      <c r="C1156" s="8" t="s">
        <v>149</v>
      </c>
      <c r="D1156" s="9" t="s">
        <v>150</v>
      </c>
      <c r="E1156" s="9" t="s">
        <v>151</v>
      </c>
      <c r="F1156" s="9" t="s">
        <v>152</v>
      </c>
      <c r="G1156" s="9" t="s">
        <v>55</v>
      </c>
      <c r="H1156" s="10">
        <v>0.11600000000000001</v>
      </c>
      <c r="I1156" s="10">
        <v>0.06</v>
      </c>
      <c r="J1156" s="9">
        <v>8.9999999999999993E-3</v>
      </c>
      <c r="K1156" s="10">
        <v>0.80400000000000005</v>
      </c>
      <c r="L1156" s="9" t="s">
        <v>55</v>
      </c>
      <c r="M1156" s="9" t="s">
        <v>55</v>
      </c>
      <c r="N1156" s="10">
        <v>0.35</v>
      </c>
      <c r="O1156" s="9">
        <v>165743</v>
      </c>
      <c r="P1156" s="9">
        <v>10229</v>
      </c>
      <c r="Q1156" s="9">
        <v>426</v>
      </c>
      <c r="R1156" s="9">
        <v>19932</v>
      </c>
      <c r="S1156" s="9" t="s">
        <v>55</v>
      </c>
      <c r="T1156" s="9" t="s">
        <v>55</v>
      </c>
      <c r="U1156" s="9" t="s">
        <v>55</v>
      </c>
      <c r="V1156" s="9" t="s">
        <v>55</v>
      </c>
      <c r="W1156" s="11" t="s">
        <v>55</v>
      </c>
      <c r="X1156" s="11" t="s">
        <v>55</v>
      </c>
      <c r="Y1156" s="11" t="s">
        <v>55</v>
      </c>
      <c r="Z1156" s="11" t="s">
        <v>55</v>
      </c>
      <c r="AA1156" s="11">
        <v>10554</v>
      </c>
      <c r="AB1156" s="11">
        <v>10554</v>
      </c>
      <c r="AC1156" s="9" t="s">
        <v>55</v>
      </c>
      <c r="AD1156" s="10">
        <v>0.14199999999999999</v>
      </c>
      <c r="AE1156" s="10">
        <v>0.81</v>
      </c>
      <c r="AF1156" s="9">
        <v>0.56699999999999995</v>
      </c>
      <c r="AG1156" s="9">
        <v>4140.67</v>
      </c>
      <c r="AH1156" s="9">
        <v>5025.33</v>
      </c>
      <c r="AI1156" s="9">
        <v>40.03</v>
      </c>
      <c r="AJ1156" s="9">
        <v>32.981000000000002</v>
      </c>
      <c r="AK1156" s="9">
        <v>0.82396000000000003</v>
      </c>
      <c r="AL1156" s="9" t="s">
        <v>55</v>
      </c>
      <c r="AM1156" s="9" t="s">
        <v>55</v>
      </c>
      <c r="AN1156" s="10">
        <v>1.6E-2</v>
      </c>
      <c r="AO1156" s="10">
        <v>0.33700000000000002</v>
      </c>
      <c r="AP1156" s="10">
        <v>0.434</v>
      </c>
      <c r="AQ1156" s="9">
        <v>165743</v>
      </c>
      <c r="AR1156" s="9" t="s">
        <v>55</v>
      </c>
      <c r="AS1156" s="9">
        <v>9.7000000000000003E-2</v>
      </c>
      <c r="AT1156" s="9" t="s">
        <v>761</v>
      </c>
      <c r="AU1156" s="16" t="s">
        <v>2055</v>
      </c>
      <c r="AV1156" s="1" t="str">
        <f t="shared" si="17"/>
        <v>no</v>
      </c>
    </row>
    <row r="1157" spans="1:48" ht="14.25" hidden="1" customHeight="1">
      <c r="A1157" s="7">
        <v>1153</v>
      </c>
      <c r="B1157" s="8" t="s">
        <v>1991</v>
      </c>
      <c r="C1157" s="8" t="s">
        <v>199</v>
      </c>
      <c r="D1157" s="9" t="s">
        <v>50</v>
      </c>
      <c r="E1157" s="9" t="s">
        <v>151</v>
      </c>
      <c r="F1157" s="9" t="s">
        <v>359</v>
      </c>
      <c r="G1157" s="9" t="s">
        <v>55</v>
      </c>
      <c r="H1157" s="10">
        <v>0.17399999999999999</v>
      </c>
      <c r="I1157" s="10">
        <v>0.104</v>
      </c>
      <c r="J1157" s="9">
        <v>1.4E-2</v>
      </c>
      <c r="K1157" s="10">
        <v>0.84</v>
      </c>
      <c r="L1157" s="9" t="s">
        <v>55</v>
      </c>
      <c r="M1157" s="9" t="s">
        <v>55</v>
      </c>
      <c r="N1157" s="10">
        <v>0.6</v>
      </c>
      <c r="O1157" s="9">
        <v>17869</v>
      </c>
      <c r="P1157" s="9">
        <v>1322</v>
      </c>
      <c r="Q1157" s="9" t="s">
        <v>55</v>
      </c>
      <c r="R1157" s="9">
        <v>5265</v>
      </c>
      <c r="S1157" s="9" t="s">
        <v>55</v>
      </c>
      <c r="T1157" s="9" t="s">
        <v>55</v>
      </c>
      <c r="U1157" s="9" t="s">
        <v>55</v>
      </c>
      <c r="V1157" s="9" t="s">
        <v>55</v>
      </c>
      <c r="W1157" s="11" t="s">
        <v>55</v>
      </c>
      <c r="X1157" s="11" t="s">
        <v>55</v>
      </c>
      <c r="Y1157" s="11" t="s">
        <v>55</v>
      </c>
      <c r="Z1157" s="11" t="s">
        <v>55</v>
      </c>
      <c r="AA1157" s="11">
        <v>9818</v>
      </c>
      <c r="AB1157" s="11">
        <v>9818</v>
      </c>
      <c r="AC1157" s="9" t="s">
        <v>55</v>
      </c>
      <c r="AD1157" s="10">
        <v>0.20899999999999999</v>
      </c>
      <c r="AE1157" s="10">
        <v>0.8</v>
      </c>
      <c r="AF1157" s="9">
        <v>0.48599999999999999</v>
      </c>
      <c r="AG1157" s="9">
        <v>642.33000000000004</v>
      </c>
      <c r="AH1157" s="9">
        <v>109</v>
      </c>
      <c r="AI1157" s="9">
        <v>27.82</v>
      </c>
      <c r="AJ1157" s="9">
        <v>163.93600000000001</v>
      </c>
      <c r="AK1157" s="9">
        <v>5.89297</v>
      </c>
      <c r="AL1157" s="9" t="s">
        <v>55</v>
      </c>
      <c r="AM1157" s="9" t="s">
        <v>55</v>
      </c>
      <c r="AN1157" s="10">
        <v>1.4E-2</v>
      </c>
      <c r="AO1157" s="10">
        <v>0.44900000000000001</v>
      </c>
      <c r="AP1157" s="10">
        <v>0.61099999999999999</v>
      </c>
      <c r="AQ1157" s="9">
        <v>17869</v>
      </c>
      <c r="AR1157" s="9" t="s">
        <v>55</v>
      </c>
      <c r="AS1157" s="9">
        <v>0.16200000000000001</v>
      </c>
      <c r="AT1157" s="9" t="s">
        <v>654</v>
      </c>
      <c r="AU1157" s="16" t="s">
        <v>2055</v>
      </c>
      <c r="AV1157" s="1" t="str">
        <f t="shared" si="17"/>
        <v>yes</v>
      </c>
    </row>
    <row r="1158" spans="1:48" ht="14.25" hidden="1" customHeight="1">
      <c r="A1158" s="7">
        <v>1154</v>
      </c>
      <c r="B1158" s="8" t="s">
        <v>1992</v>
      </c>
      <c r="C1158" s="8" t="s">
        <v>344</v>
      </c>
      <c r="D1158" s="9" t="s">
        <v>50</v>
      </c>
      <c r="E1158" s="9" t="s">
        <v>151</v>
      </c>
      <c r="F1158" s="9" t="s">
        <v>359</v>
      </c>
      <c r="G1158" s="9" t="s">
        <v>55</v>
      </c>
      <c r="H1158" s="10">
        <v>0.18099999999999999</v>
      </c>
      <c r="I1158" s="10">
        <v>0.1</v>
      </c>
      <c r="J1158" s="9">
        <v>3.0000000000000001E-3</v>
      </c>
      <c r="K1158" s="10">
        <v>0.82899999999999996</v>
      </c>
      <c r="L1158" s="9" t="s">
        <v>55</v>
      </c>
      <c r="M1158" s="9" t="s">
        <v>55</v>
      </c>
      <c r="N1158" s="10">
        <v>0</v>
      </c>
      <c r="O1158" s="9">
        <v>1073</v>
      </c>
      <c r="P1158" s="9">
        <v>138</v>
      </c>
      <c r="Q1158" s="9" t="s">
        <v>55</v>
      </c>
      <c r="R1158" s="9">
        <v>380</v>
      </c>
      <c r="S1158" s="9" t="s">
        <v>55</v>
      </c>
      <c r="T1158" s="9" t="s">
        <v>55</v>
      </c>
      <c r="U1158" s="9" t="s">
        <v>55</v>
      </c>
      <c r="V1158" s="9" t="s">
        <v>55</v>
      </c>
      <c r="W1158" s="11" t="s">
        <v>55</v>
      </c>
      <c r="X1158" s="11" t="s">
        <v>55</v>
      </c>
      <c r="Y1158" s="11" t="s">
        <v>55</v>
      </c>
      <c r="Z1158" s="11" t="s">
        <v>55</v>
      </c>
      <c r="AA1158" s="11">
        <v>9796</v>
      </c>
      <c r="AB1158" s="11">
        <v>9796</v>
      </c>
      <c r="AC1158" s="9" t="s">
        <v>55</v>
      </c>
      <c r="AD1158" s="10">
        <v>0.20499999999999999</v>
      </c>
      <c r="AE1158" s="10">
        <v>0</v>
      </c>
      <c r="AF1158" s="9">
        <v>0.41699999999999998</v>
      </c>
      <c r="AG1158" s="9">
        <v>63</v>
      </c>
      <c r="AH1158" s="9">
        <v>11.67</v>
      </c>
      <c r="AI1158" s="9">
        <v>17.03</v>
      </c>
      <c r="AJ1158" s="9">
        <v>91.971000000000004</v>
      </c>
      <c r="AK1158" s="9">
        <v>5.4</v>
      </c>
      <c r="AL1158" s="9" t="s">
        <v>55</v>
      </c>
      <c r="AM1158" s="9" t="s">
        <v>55</v>
      </c>
      <c r="AN1158" s="10">
        <v>7.0000000000000001E-3</v>
      </c>
      <c r="AO1158" s="10">
        <v>0.26100000000000001</v>
      </c>
      <c r="AP1158" s="10">
        <v>0.308</v>
      </c>
      <c r="AQ1158" s="9">
        <v>1073</v>
      </c>
      <c r="AR1158" s="9" t="s">
        <v>55</v>
      </c>
      <c r="AS1158" s="9">
        <v>4.7E-2</v>
      </c>
      <c r="AT1158" s="9" t="s">
        <v>673</v>
      </c>
      <c r="AU1158" s="16" t="s">
        <v>2055</v>
      </c>
      <c r="AV1158" s="1" t="str">
        <f t="shared" ref="AV1158:AV1166" si="18">IF(AND(O1158&gt;=4000,O1158&lt;=25000),"yes","no")</f>
        <v>no</v>
      </c>
    </row>
    <row r="1159" spans="1:48" ht="14.25" hidden="1" customHeight="1">
      <c r="A1159" s="7">
        <v>1155</v>
      </c>
      <c r="B1159" s="8" t="s">
        <v>1993</v>
      </c>
      <c r="C1159" s="8" t="s">
        <v>438</v>
      </c>
      <c r="D1159" s="9" t="s">
        <v>50</v>
      </c>
      <c r="E1159" s="9" t="s">
        <v>151</v>
      </c>
      <c r="F1159" s="9" t="s">
        <v>359</v>
      </c>
      <c r="G1159" s="9" t="s">
        <v>55</v>
      </c>
      <c r="H1159" s="10">
        <v>0.16900000000000001</v>
      </c>
      <c r="I1159" s="10">
        <v>9.7000000000000003E-2</v>
      </c>
      <c r="J1159" s="9">
        <v>4.0000000000000001E-3</v>
      </c>
      <c r="K1159" s="10">
        <v>0.81799999999999995</v>
      </c>
      <c r="L1159" s="9" t="s">
        <v>55</v>
      </c>
      <c r="M1159" s="9" t="s">
        <v>55</v>
      </c>
      <c r="N1159" s="10">
        <v>0.4</v>
      </c>
      <c r="O1159" s="9">
        <v>2369</v>
      </c>
      <c r="P1159" s="9">
        <v>331</v>
      </c>
      <c r="Q1159" s="9" t="s">
        <v>55</v>
      </c>
      <c r="R1159" s="9">
        <v>865</v>
      </c>
      <c r="S1159" s="9" t="s">
        <v>55</v>
      </c>
      <c r="T1159" s="9" t="s">
        <v>55</v>
      </c>
      <c r="U1159" s="9" t="s">
        <v>55</v>
      </c>
      <c r="V1159" s="9" t="s">
        <v>55</v>
      </c>
      <c r="W1159" s="11" t="s">
        <v>55</v>
      </c>
      <c r="X1159" s="11" t="s">
        <v>55</v>
      </c>
      <c r="Y1159" s="11" t="s">
        <v>55</v>
      </c>
      <c r="Z1159" s="11" t="s">
        <v>55</v>
      </c>
      <c r="AA1159" s="11">
        <v>9840</v>
      </c>
      <c r="AB1159" s="11">
        <v>9840</v>
      </c>
      <c r="AC1159" s="9" t="s">
        <v>55</v>
      </c>
      <c r="AD1159" s="10">
        <v>0.17899999999999999</v>
      </c>
      <c r="AE1159" s="10">
        <v>0.6</v>
      </c>
      <c r="AF1159" s="9">
        <v>0.49099999999999999</v>
      </c>
      <c r="AG1159" s="9">
        <v>147</v>
      </c>
      <c r="AH1159" s="9">
        <v>25</v>
      </c>
      <c r="AI1159" s="9">
        <v>16.12</v>
      </c>
      <c r="AJ1159" s="9">
        <v>94.76</v>
      </c>
      <c r="AK1159" s="9">
        <v>5.88</v>
      </c>
      <c r="AL1159" s="9" t="s">
        <v>55</v>
      </c>
      <c r="AM1159" s="9" t="s">
        <v>55</v>
      </c>
      <c r="AN1159" s="10">
        <v>2.8000000000000001E-2</v>
      </c>
      <c r="AO1159" s="10">
        <v>0.499</v>
      </c>
      <c r="AP1159" s="10">
        <v>0.437</v>
      </c>
      <c r="AQ1159" s="9">
        <v>2369</v>
      </c>
      <c r="AR1159" s="9" t="s">
        <v>55</v>
      </c>
      <c r="AS1159" s="9" t="s">
        <v>249</v>
      </c>
      <c r="AT1159" s="9" t="s">
        <v>743</v>
      </c>
      <c r="AU1159" s="16" t="s">
        <v>2055</v>
      </c>
      <c r="AV1159" s="1" t="str">
        <f t="shared" si="18"/>
        <v>no</v>
      </c>
    </row>
    <row r="1160" spans="1:48" ht="14.25" hidden="1" customHeight="1">
      <c r="A1160" s="7">
        <v>1156</v>
      </c>
      <c r="B1160" s="8" t="s">
        <v>1994</v>
      </c>
      <c r="C1160" s="8" t="s">
        <v>485</v>
      </c>
      <c r="D1160" s="9" t="s">
        <v>69</v>
      </c>
      <c r="E1160" s="9" t="s">
        <v>151</v>
      </c>
      <c r="F1160" s="9" t="s">
        <v>433</v>
      </c>
      <c r="G1160" s="9" t="s">
        <v>55</v>
      </c>
      <c r="H1160" s="10">
        <v>0.13500000000000001</v>
      </c>
      <c r="I1160" s="10">
        <v>8.6999999999999994E-2</v>
      </c>
      <c r="J1160" s="9">
        <v>1E-3</v>
      </c>
      <c r="K1160" s="10">
        <v>0.90100000000000002</v>
      </c>
      <c r="L1160" s="9" t="s">
        <v>55</v>
      </c>
      <c r="M1160" s="9" t="s">
        <v>55</v>
      </c>
      <c r="N1160" s="10">
        <v>0.48</v>
      </c>
      <c r="O1160" s="9">
        <v>1721</v>
      </c>
      <c r="P1160" s="9">
        <v>161</v>
      </c>
      <c r="Q1160" s="9" t="s">
        <v>55</v>
      </c>
      <c r="R1160" s="9">
        <v>536</v>
      </c>
      <c r="S1160" s="9" t="s">
        <v>55</v>
      </c>
      <c r="T1160" s="9" t="s">
        <v>55</v>
      </c>
      <c r="U1160" s="9" t="s">
        <v>55</v>
      </c>
      <c r="V1160" s="9" t="s">
        <v>55</v>
      </c>
      <c r="W1160" s="11" t="s">
        <v>55</v>
      </c>
      <c r="X1160" s="11" t="s">
        <v>55</v>
      </c>
      <c r="Y1160" s="11" t="s">
        <v>55</v>
      </c>
      <c r="Z1160" s="11" t="s">
        <v>55</v>
      </c>
      <c r="AA1160" s="11">
        <v>9926</v>
      </c>
      <c r="AB1160" s="11">
        <v>9926</v>
      </c>
      <c r="AC1160" s="9" t="s">
        <v>55</v>
      </c>
      <c r="AD1160" s="10">
        <v>0.157</v>
      </c>
      <c r="AE1160" s="10">
        <v>0.9</v>
      </c>
      <c r="AF1160" s="9">
        <v>0.61799999999999999</v>
      </c>
      <c r="AG1160" s="9">
        <v>100.67</v>
      </c>
      <c r="AH1160" s="9">
        <v>13.67</v>
      </c>
      <c r="AI1160" s="9">
        <v>17.100000000000001</v>
      </c>
      <c r="AJ1160" s="9">
        <v>125.92700000000001</v>
      </c>
      <c r="AK1160" s="9">
        <v>7.36585</v>
      </c>
      <c r="AL1160" s="9" t="s">
        <v>55</v>
      </c>
      <c r="AM1160" s="9" t="s">
        <v>55</v>
      </c>
      <c r="AN1160" s="10">
        <v>6.0000000000000001E-3</v>
      </c>
      <c r="AO1160" s="10">
        <v>0.58499999999999996</v>
      </c>
      <c r="AP1160" s="10">
        <v>0.45200000000000001</v>
      </c>
      <c r="AQ1160" s="9">
        <v>1721</v>
      </c>
      <c r="AR1160" s="9" t="s">
        <v>55</v>
      </c>
      <c r="AS1160" s="9" t="s">
        <v>1995</v>
      </c>
      <c r="AT1160" s="9" t="s">
        <v>637</v>
      </c>
      <c r="AU1160" s="16" t="s">
        <v>2055</v>
      </c>
      <c r="AV1160" s="1" t="str">
        <f t="shared" si="18"/>
        <v>no</v>
      </c>
    </row>
    <row r="1161" spans="1:48" ht="14.25" hidden="1" customHeight="1">
      <c r="A1161" s="7">
        <v>1157</v>
      </c>
      <c r="B1161" s="8" t="s">
        <v>1996</v>
      </c>
      <c r="C1161" s="8" t="s">
        <v>760</v>
      </c>
      <c r="D1161" s="9" t="s">
        <v>69</v>
      </c>
      <c r="E1161" s="9" t="s">
        <v>151</v>
      </c>
      <c r="F1161" s="9" t="s">
        <v>433</v>
      </c>
      <c r="G1161" s="9" t="s">
        <v>55</v>
      </c>
      <c r="H1161" s="10">
        <v>0.11</v>
      </c>
      <c r="I1161" s="10">
        <v>5.6000000000000001E-2</v>
      </c>
      <c r="J1161" s="9">
        <v>3.0000000000000001E-3</v>
      </c>
      <c r="K1161" s="10">
        <v>0.83</v>
      </c>
      <c r="L1161" s="9" t="s">
        <v>55</v>
      </c>
      <c r="M1161" s="9" t="s">
        <v>55</v>
      </c>
      <c r="N1161" s="10" t="s">
        <v>55</v>
      </c>
      <c r="O1161" s="9">
        <v>518</v>
      </c>
      <c r="P1161" s="9">
        <v>99</v>
      </c>
      <c r="Q1161" s="9" t="s">
        <v>55</v>
      </c>
      <c r="R1161" s="9">
        <v>245</v>
      </c>
      <c r="S1161" s="9" t="s">
        <v>55</v>
      </c>
      <c r="T1161" s="9" t="s">
        <v>55</v>
      </c>
      <c r="U1161" s="9" t="s">
        <v>55</v>
      </c>
      <c r="V1161" s="9" t="s">
        <v>55</v>
      </c>
      <c r="W1161" s="11" t="s">
        <v>55</v>
      </c>
      <c r="X1161" s="11" t="s">
        <v>55</v>
      </c>
      <c r="Y1161" s="11" t="s">
        <v>55</v>
      </c>
      <c r="Z1161" s="11" t="s">
        <v>55</v>
      </c>
      <c r="AA1161" s="11" t="s">
        <v>55</v>
      </c>
      <c r="AB1161" s="11" t="s">
        <v>55</v>
      </c>
      <c r="AC1161" s="9" t="s">
        <v>55</v>
      </c>
      <c r="AD1161" s="10">
        <v>0.11600000000000001</v>
      </c>
      <c r="AE1161" s="10">
        <v>0.75</v>
      </c>
      <c r="AF1161" s="9">
        <v>0.60899999999999999</v>
      </c>
      <c r="AG1161" s="9" t="s">
        <v>55</v>
      </c>
      <c r="AH1161" s="9">
        <v>7.33</v>
      </c>
      <c r="AI1161" s="9" t="s">
        <v>55</v>
      </c>
      <c r="AJ1161" s="9">
        <v>70.635999999999996</v>
      </c>
      <c r="AK1161" s="9" t="s">
        <v>55</v>
      </c>
      <c r="AL1161" s="9" t="s">
        <v>55</v>
      </c>
      <c r="AM1161" s="9" t="s">
        <v>55</v>
      </c>
      <c r="AN1161" s="10">
        <v>0</v>
      </c>
      <c r="AO1161" s="10">
        <v>0.58299999999999996</v>
      </c>
      <c r="AP1161" s="10">
        <v>0.40300000000000002</v>
      </c>
      <c r="AQ1161" s="9">
        <v>518</v>
      </c>
      <c r="AR1161" s="9" t="s">
        <v>55</v>
      </c>
      <c r="AS1161" s="9" t="s">
        <v>1799</v>
      </c>
      <c r="AT1161" s="9" t="s">
        <v>261</v>
      </c>
      <c r="AU1161" s="16" t="s">
        <v>2055</v>
      </c>
      <c r="AV1161" s="1" t="str">
        <f t="shared" si="18"/>
        <v>no</v>
      </c>
    </row>
    <row r="1162" spans="1:48" ht="14.25" hidden="1" customHeight="1">
      <c r="A1162" s="7">
        <v>1158</v>
      </c>
      <c r="B1162" s="8" t="s">
        <v>1997</v>
      </c>
      <c r="C1162" s="8" t="s">
        <v>917</v>
      </c>
      <c r="D1162" s="9" t="s">
        <v>58</v>
      </c>
      <c r="E1162" s="9" t="s">
        <v>151</v>
      </c>
      <c r="F1162" s="9" t="s">
        <v>985</v>
      </c>
      <c r="G1162" s="9" t="s">
        <v>55</v>
      </c>
      <c r="H1162" s="10">
        <v>8.8999999999999996E-2</v>
      </c>
      <c r="I1162" s="10">
        <v>4.3999999999999997E-2</v>
      </c>
      <c r="J1162" s="9" t="s">
        <v>55</v>
      </c>
      <c r="K1162" s="10">
        <v>0.81499999999999995</v>
      </c>
      <c r="L1162" s="9" t="s">
        <v>55</v>
      </c>
      <c r="M1162" s="9" t="s">
        <v>55</v>
      </c>
      <c r="N1162" s="10">
        <v>0.52</v>
      </c>
      <c r="O1162" s="9">
        <v>742</v>
      </c>
      <c r="P1162" s="9">
        <v>88</v>
      </c>
      <c r="Q1162" s="9" t="s">
        <v>55</v>
      </c>
      <c r="R1162" s="9">
        <v>297</v>
      </c>
      <c r="S1162" s="9" t="s">
        <v>55</v>
      </c>
      <c r="T1162" s="9" t="s">
        <v>55</v>
      </c>
      <c r="U1162" s="9" t="s">
        <v>55</v>
      </c>
      <c r="V1162" s="9" t="s">
        <v>55</v>
      </c>
      <c r="W1162" s="11" t="s">
        <v>55</v>
      </c>
      <c r="X1162" s="11" t="s">
        <v>55</v>
      </c>
      <c r="Y1162" s="11" t="s">
        <v>55</v>
      </c>
      <c r="Z1162" s="11" t="s">
        <v>55</v>
      </c>
      <c r="AA1162" s="11">
        <v>9840</v>
      </c>
      <c r="AB1162" s="11">
        <v>9840</v>
      </c>
      <c r="AC1162" s="9" t="s">
        <v>55</v>
      </c>
      <c r="AD1162" s="10">
        <v>0.109</v>
      </c>
      <c r="AE1162" s="10">
        <v>0.88</v>
      </c>
      <c r="AF1162" s="9">
        <v>0.622</v>
      </c>
      <c r="AG1162" s="9">
        <v>58.67</v>
      </c>
      <c r="AH1162" s="9">
        <v>12.33</v>
      </c>
      <c r="AI1162" s="9">
        <v>12.65</v>
      </c>
      <c r="AJ1162" s="9">
        <v>60.161999999999999</v>
      </c>
      <c r="AK1162" s="9">
        <v>4.7567599999999999</v>
      </c>
      <c r="AL1162" s="9" t="s">
        <v>55</v>
      </c>
      <c r="AM1162" s="9" t="s">
        <v>55</v>
      </c>
      <c r="AN1162" s="10">
        <v>0</v>
      </c>
      <c r="AO1162" s="10">
        <v>0.54400000000000004</v>
      </c>
      <c r="AP1162" s="10">
        <v>0.24</v>
      </c>
      <c r="AQ1162" s="9">
        <v>742</v>
      </c>
      <c r="AR1162" s="9" t="s">
        <v>55</v>
      </c>
      <c r="AS1162" s="9" t="s">
        <v>1998</v>
      </c>
      <c r="AT1162" s="9" t="s">
        <v>500</v>
      </c>
      <c r="AU1162" s="16" t="s">
        <v>2055</v>
      </c>
      <c r="AV1162" s="1" t="str">
        <f t="shared" si="18"/>
        <v>no</v>
      </c>
    </row>
    <row r="1163" spans="1:48" ht="14.25" hidden="1" customHeight="1">
      <c r="A1163" s="7">
        <v>1159</v>
      </c>
      <c r="B1163" s="8" t="s">
        <v>1999</v>
      </c>
      <c r="C1163" s="8" t="s">
        <v>1093</v>
      </c>
      <c r="D1163" s="9" t="s">
        <v>69</v>
      </c>
      <c r="E1163" s="9" t="s">
        <v>151</v>
      </c>
      <c r="F1163" s="9" t="s">
        <v>433</v>
      </c>
      <c r="G1163" s="9" t="s">
        <v>55</v>
      </c>
      <c r="H1163" s="10">
        <v>0.19500000000000001</v>
      </c>
      <c r="I1163" s="10">
        <v>0.1</v>
      </c>
      <c r="J1163" s="9">
        <v>8.9999999999999993E-3</v>
      </c>
      <c r="K1163" s="10">
        <v>0.81</v>
      </c>
      <c r="L1163" s="9" t="s">
        <v>55</v>
      </c>
      <c r="M1163" s="9" t="s">
        <v>55</v>
      </c>
      <c r="N1163" s="10">
        <v>0.39</v>
      </c>
      <c r="O1163" s="9">
        <v>1396</v>
      </c>
      <c r="P1163" s="9">
        <v>158</v>
      </c>
      <c r="Q1163" s="9" t="s">
        <v>55</v>
      </c>
      <c r="R1163" s="9">
        <v>442</v>
      </c>
      <c r="S1163" s="9" t="s">
        <v>55</v>
      </c>
      <c r="T1163" s="9" t="s">
        <v>55</v>
      </c>
      <c r="U1163" s="9" t="s">
        <v>55</v>
      </c>
      <c r="V1163" s="9" t="s">
        <v>55</v>
      </c>
      <c r="W1163" s="11" t="s">
        <v>55</v>
      </c>
      <c r="X1163" s="11" t="s">
        <v>55</v>
      </c>
      <c r="Y1163" s="11" t="s">
        <v>55</v>
      </c>
      <c r="Z1163" s="11" t="s">
        <v>55</v>
      </c>
      <c r="AA1163" s="11">
        <v>9840</v>
      </c>
      <c r="AB1163" s="11">
        <v>9840</v>
      </c>
      <c r="AC1163" s="9" t="s">
        <v>55</v>
      </c>
      <c r="AD1163" s="10">
        <v>0.24</v>
      </c>
      <c r="AE1163" s="10">
        <v>0.68</v>
      </c>
      <c r="AF1163" s="9">
        <v>0.47899999999999998</v>
      </c>
      <c r="AG1163" s="9">
        <v>63.67</v>
      </c>
      <c r="AH1163" s="9">
        <v>9.33</v>
      </c>
      <c r="AI1163" s="9">
        <v>21.93</v>
      </c>
      <c r="AJ1163" s="9">
        <v>149.571</v>
      </c>
      <c r="AK1163" s="9">
        <v>6.8214300000000003</v>
      </c>
      <c r="AL1163" s="9" t="s">
        <v>55</v>
      </c>
      <c r="AM1163" s="9" t="s">
        <v>55</v>
      </c>
      <c r="AN1163" s="10">
        <v>1.0999999999999999E-2</v>
      </c>
      <c r="AO1163" s="10">
        <v>0.438</v>
      </c>
      <c r="AP1163" s="10">
        <v>0.47799999999999998</v>
      </c>
      <c r="AQ1163" s="9">
        <v>1396</v>
      </c>
      <c r="AR1163" s="9" t="s">
        <v>55</v>
      </c>
      <c r="AS1163" s="9">
        <v>0.04</v>
      </c>
      <c r="AT1163" s="9" t="s">
        <v>1344</v>
      </c>
      <c r="AU1163" s="16" t="s">
        <v>2055</v>
      </c>
      <c r="AV1163" s="1" t="str">
        <f t="shared" si="18"/>
        <v>no</v>
      </c>
    </row>
    <row r="1164" spans="1:48" ht="14.25" hidden="1" customHeight="1">
      <c r="A1164" s="7">
        <v>1160</v>
      </c>
      <c r="B1164" s="8" t="s">
        <v>2000</v>
      </c>
      <c r="C1164" s="8" t="s">
        <v>1410</v>
      </c>
      <c r="D1164" s="9" t="s">
        <v>58</v>
      </c>
      <c r="E1164" s="9" t="s">
        <v>151</v>
      </c>
      <c r="F1164" s="9" t="s">
        <v>985</v>
      </c>
      <c r="G1164" s="9" t="s">
        <v>55</v>
      </c>
      <c r="H1164" s="10">
        <v>0.12</v>
      </c>
      <c r="I1164" s="10">
        <v>6.9000000000000006E-2</v>
      </c>
      <c r="J1164" s="9">
        <v>2E-3</v>
      </c>
      <c r="K1164" s="10">
        <v>0.94499999999999995</v>
      </c>
      <c r="L1164" s="9" t="s">
        <v>55</v>
      </c>
      <c r="M1164" s="9" t="s">
        <v>55</v>
      </c>
      <c r="N1164" s="10" t="s">
        <v>55</v>
      </c>
      <c r="O1164" s="9">
        <v>217</v>
      </c>
      <c r="P1164" s="9">
        <v>21</v>
      </c>
      <c r="Q1164" s="9" t="s">
        <v>55</v>
      </c>
      <c r="R1164" s="9">
        <v>147</v>
      </c>
      <c r="S1164" s="9" t="s">
        <v>55</v>
      </c>
      <c r="T1164" s="9" t="s">
        <v>55</v>
      </c>
      <c r="U1164" s="9" t="s">
        <v>55</v>
      </c>
      <c r="V1164" s="9" t="s">
        <v>55</v>
      </c>
      <c r="W1164" s="11" t="s">
        <v>55</v>
      </c>
      <c r="X1164" s="11" t="s">
        <v>55</v>
      </c>
      <c r="Y1164" s="11" t="s">
        <v>55</v>
      </c>
      <c r="Z1164" s="11" t="s">
        <v>55</v>
      </c>
      <c r="AA1164" s="11" t="s">
        <v>55</v>
      </c>
      <c r="AB1164" s="11" t="s">
        <v>55</v>
      </c>
      <c r="AC1164" s="9" t="s">
        <v>55</v>
      </c>
      <c r="AD1164" s="10">
        <v>0.11700000000000001</v>
      </c>
      <c r="AE1164" s="10" t="s">
        <v>55</v>
      </c>
      <c r="AF1164" s="9">
        <v>0.63100000000000001</v>
      </c>
      <c r="AG1164" s="9" t="s">
        <v>55</v>
      </c>
      <c r="AH1164" s="9">
        <v>2.33</v>
      </c>
      <c r="AI1164" s="9" t="s">
        <v>55</v>
      </c>
      <c r="AJ1164" s="9">
        <v>93</v>
      </c>
      <c r="AK1164" s="9" t="s">
        <v>55</v>
      </c>
      <c r="AL1164" s="9" t="s">
        <v>55</v>
      </c>
      <c r="AM1164" s="9" t="s">
        <v>55</v>
      </c>
      <c r="AN1164" s="10">
        <v>8.9999999999999993E-3</v>
      </c>
      <c r="AO1164" s="10">
        <v>0.41</v>
      </c>
      <c r="AP1164" s="10">
        <v>0.32600000000000001</v>
      </c>
      <c r="AQ1164" s="9">
        <v>217</v>
      </c>
      <c r="AR1164" s="9" t="s">
        <v>55</v>
      </c>
      <c r="AS1164" s="9" t="s">
        <v>213</v>
      </c>
      <c r="AT1164" s="9">
        <v>3.0000000000000001E-3</v>
      </c>
      <c r="AU1164" s="16" t="s">
        <v>2055</v>
      </c>
      <c r="AV1164" s="1" t="str">
        <f t="shared" si="18"/>
        <v>no</v>
      </c>
    </row>
    <row r="1165" spans="1:48" ht="14.25" hidden="1" customHeight="1">
      <c r="A1165" s="7">
        <v>1161</v>
      </c>
      <c r="B1165" s="8" t="s">
        <v>2001</v>
      </c>
      <c r="C1165" s="8" t="s">
        <v>1595</v>
      </c>
      <c r="D1165" s="9" t="s">
        <v>69</v>
      </c>
      <c r="E1165" s="9" t="s">
        <v>151</v>
      </c>
      <c r="F1165" s="9" t="s">
        <v>433</v>
      </c>
      <c r="G1165" s="9" t="s">
        <v>55</v>
      </c>
      <c r="H1165" s="10">
        <v>0.153</v>
      </c>
      <c r="I1165" s="10">
        <v>8.5000000000000006E-2</v>
      </c>
      <c r="J1165" s="9">
        <v>1E-3</v>
      </c>
      <c r="K1165" s="10">
        <v>0.88900000000000001</v>
      </c>
      <c r="L1165" s="9" t="s">
        <v>55</v>
      </c>
      <c r="M1165" s="9" t="s">
        <v>55</v>
      </c>
      <c r="N1165" s="10">
        <v>0.61</v>
      </c>
      <c r="O1165" s="9">
        <v>1436</v>
      </c>
      <c r="P1165" s="9">
        <v>86</v>
      </c>
      <c r="Q1165" s="9" t="s">
        <v>55</v>
      </c>
      <c r="R1165" s="9">
        <v>504</v>
      </c>
      <c r="S1165" s="9" t="s">
        <v>55</v>
      </c>
      <c r="T1165" s="9" t="s">
        <v>55</v>
      </c>
      <c r="U1165" s="9" t="s">
        <v>55</v>
      </c>
      <c r="V1165" s="9" t="s">
        <v>55</v>
      </c>
      <c r="W1165" s="11" t="s">
        <v>55</v>
      </c>
      <c r="X1165" s="11" t="s">
        <v>55</v>
      </c>
      <c r="Y1165" s="11" t="s">
        <v>55</v>
      </c>
      <c r="Z1165" s="11" t="s">
        <v>55</v>
      </c>
      <c r="AA1165" s="11" t="s">
        <v>55</v>
      </c>
      <c r="AB1165" s="11" t="s">
        <v>55</v>
      </c>
      <c r="AC1165" s="9" t="s">
        <v>55</v>
      </c>
      <c r="AD1165" s="10">
        <v>0.16200000000000001</v>
      </c>
      <c r="AE1165" s="10">
        <v>0.74</v>
      </c>
      <c r="AF1165" s="9">
        <v>0.66800000000000004</v>
      </c>
      <c r="AG1165" s="9">
        <v>88.33</v>
      </c>
      <c r="AH1165" s="9">
        <v>13</v>
      </c>
      <c r="AI1165" s="9">
        <v>16.260000000000002</v>
      </c>
      <c r="AJ1165" s="9">
        <v>110.462</v>
      </c>
      <c r="AK1165" s="9">
        <v>6.7948700000000004</v>
      </c>
      <c r="AL1165" s="9" t="s">
        <v>55</v>
      </c>
      <c r="AM1165" s="9" t="s">
        <v>55</v>
      </c>
      <c r="AN1165" s="10">
        <v>5.0000000000000001E-3</v>
      </c>
      <c r="AO1165" s="10">
        <v>0.48699999999999999</v>
      </c>
      <c r="AP1165" s="10">
        <v>0.252</v>
      </c>
      <c r="AQ1165" s="9">
        <v>1436</v>
      </c>
      <c r="AR1165" s="9" t="s">
        <v>55</v>
      </c>
      <c r="AS1165" s="9" t="s">
        <v>2002</v>
      </c>
      <c r="AT1165" s="9" t="s">
        <v>1405</v>
      </c>
      <c r="AU1165" s="16" t="s">
        <v>2055</v>
      </c>
      <c r="AV1165" s="1" t="str">
        <f t="shared" si="18"/>
        <v>no</v>
      </c>
    </row>
    <row r="1166" spans="1:48" ht="14.25" hidden="1" customHeight="1">
      <c r="A1166" s="7">
        <v>1162</v>
      </c>
      <c r="B1166" s="8" t="s">
        <v>2003</v>
      </c>
      <c r="C1166" s="8" t="s">
        <v>1735</v>
      </c>
      <c r="D1166" s="9" t="s">
        <v>69</v>
      </c>
      <c r="E1166" s="9" t="s">
        <v>151</v>
      </c>
      <c r="F1166" s="9" t="s">
        <v>433</v>
      </c>
      <c r="G1166" s="9" t="s">
        <v>55</v>
      </c>
      <c r="H1166" s="10">
        <v>5.2999999999999999E-2</v>
      </c>
      <c r="I1166" s="10">
        <v>0.03</v>
      </c>
      <c r="J1166" s="9" t="s">
        <v>55</v>
      </c>
      <c r="K1166" s="10">
        <v>0.79400000000000004</v>
      </c>
      <c r="L1166" s="9" t="s">
        <v>55</v>
      </c>
      <c r="M1166" s="9" t="s">
        <v>55</v>
      </c>
      <c r="N1166" s="10">
        <v>0.5</v>
      </c>
      <c r="O1166" s="9">
        <v>918</v>
      </c>
      <c r="P1166" s="9">
        <v>103</v>
      </c>
      <c r="Q1166" s="9" t="s">
        <v>55</v>
      </c>
      <c r="R1166" s="9">
        <v>252</v>
      </c>
      <c r="S1166" s="9" t="s">
        <v>55</v>
      </c>
      <c r="T1166" s="9" t="s">
        <v>55</v>
      </c>
      <c r="U1166" s="9" t="s">
        <v>55</v>
      </c>
      <c r="V1166" s="9" t="s">
        <v>55</v>
      </c>
      <c r="W1166" s="11" t="s">
        <v>55</v>
      </c>
      <c r="X1166" s="11" t="s">
        <v>55</v>
      </c>
      <c r="Y1166" s="11" t="s">
        <v>55</v>
      </c>
      <c r="Z1166" s="11" t="s">
        <v>55</v>
      </c>
      <c r="AA1166" s="11">
        <v>9840</v>
      </c>
      <c r="AB1166" s="11">
        <v>9840</v>
      </c>
      <c r="AC1166" s="9" t="s">
        <v>55</v>
      </c>
      <c r="AD1166" s="10">
        <v>5.8000000000000003E-2</v>
      </c>
      <c r="AE1166" s="10">
        <v>0.75</v>
      </c>
      <c r="AF1166" s="9">
        <v>0.373</v>
      </c>
      <c r="AG1166" s="9">
        <v>60.67</v>
      </c>
      <c r="AH1166" s="9">
        <v>9.67</v>
      </c>
      <c r="AI1166" s="9">
        <v>15.13</v>
      </c>
      <c r="AJ1166" s="9">
        <v>94.965999999999994</v>
      </c>
      <c r="AK1166" s="9">
        <v>6.2758599999999998</v>
      </c>
      <c r="AL1166" s="9" t="s">
        <v>55</v>
      </c>
      <c r="AM1166" s="9" t="s">
        <v>55</v>
      </c>
      <c r="AN1166" s="10">
        <v>0.01</v>
      </c>
      <c r="AO1166" s="10">
        <v>0.439</v>
      </c>
      <c r="AP1166" s="10">
        <v>0.36299999999999999</v>
      </c>
      <c r="AQ1166" s="9">
        <v>918</v>
      </c>
      <c r="AR1166" s="9" t="s">
        <v>55</v>
      </c>
      <c r="AS1166" s="9" t="s">
        <v>1095</v>
      </c>
      <c r="AT1166" s="9" t="s">
        <v>261</v>
      </c>
      <c r="AU1166" s="9" t="s">
        <v>2055</v>
      </c>
      <c r="AV1166" s="1" t="str">
        <f t="shared" si="18"/>
        <v>no</v>
      </c>
    </row>
    <row r="1167" spans="1:48" ht="14.25" customHeight="1"/>
    <row r="1168" spans="1:48" ht="14.25" customHeight="1">
      <c r="A1168" s="2" t="s">
        <v>2004</v>
      </c>
      <c r="B1168" s="2"/>
      <c r="C1168" s="2"/>
      <c r="D1168" s="2"/>
    </row>
    <row r="1169" ht="14.25" customHeight="1"/>
  </sheetData>
  <autoFilter ref="A4:AV1166">
    <filterColumn colId="3">
      <filters>
        <filter val="Masters Colleges &amp; Universities: Larger Programs"/>
        <filter val="Masters Colleges &amp; Universities: Medium Programs"/>
      </filters>
    </filterColumn>
    <filterColumn colId="4">
      <filters>
        <filter val="Private not-for-profit, 4-year or above"/>
      </filters>
    </filterColumn>
    <filterColumn colId="5">
      <filters>
        <filter val="Masters Colleges and Universities (larger programs), private not-for-profit/1 of 6"/>
        <filter val="Masters Colleges and Universities (larger programs), private not-for-profit/2 of 6"/>
        <filter val="Masters Colleges and Universities (medium programs), private not-for-profit/1of 4"/>
      </filters>
    </filterColumn>
    <filterColumn colId="14">
      <filters>
        <filter val="10169.42"/>
        <filter val="10653.79"/>
        <filter val="10870.48"/>
        <filter val="11672.14"/>
        <filter val="12004.81"/>
        <filter val="12267.94"/>
        <filter val="13473.46"/>
        <filter val="13699.13"/>
        <filter val="6136.33"/>
        <filter val="6144.91"/>
        <filter val="6270.43"/>
        <filter val="6401.03"/>
        <filter val="6438.81"/>
        <filter val="6455.64"/>
        <filter val="6458.67"/>
        <filter val="6509.38"/>
        <filter val="6528.49"/>
        <filter val="6647.4"/>
        <filter val="6651.34"/>
        <filter val="6867.48"/>
        <filter val="6878.65"/>
        <filter val="7174.54"/>
        <filter val="7270"/>
        <filter val="7345.89"/>
        <filter val="7393.07"/>
        <filter val="7489.2"/>
        <filter val="7803.22"/>
        <filter val="7804.29"/>
        <filter val="8420.73"/>
        <filter val="8429.59"/>
        <filter val="8550.32"/>
        <filter val="8649.5"/>
        <filter val="8681.58"/>
        <filter val="8710.95"/>
        <filter val="9048.82"/>
      </filters>
    </filterColumn>
  </autoFilter>
  <pageMargins left="0.08" right="0.08" top="1" bottom="1" header="0.5" footer="0.5"/>
  <pageSetup orientation="landscape" horizontalDpi="300" verticalDpi="300"/>
  <headerFooter>
    <oddFooter xml:space="preserve">&amp;Z&amp;F _x000D_ &amp;D &amp;P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1169"/>
  <sheetViews>
    <sheetView workbookViewId="0">
      <pane xSplit="1" ySplit="4" topLeftCell="B833" activePane="bottomRight" state="frozen"/>
      <selection pane="topRight" activeCell="B1" sqref="B1"/>
      <selection pane="bottomLeft" activeCell="A5" sqref="A5"/>
      <selection pane="bottomRight" activeCell="Z1140" sqref="Z1140"/>
    </sheetView>
  </sheetViews>
  <sheetFormatPr defaultRowHeight="11.25" customHeight="1"/>
  <cols>
    <col min="1" max="1" width="4.42578125" style="1" customWidth="1"/>
    <col min="2" max="2" width="43.5703125" style="1" bestFit="1" customWidth="1"/>
    <col min="3" max="3" width="5.42578125" style="1" customWidth="1"/>
    <col min="4" max="4" width="36.28515625" style="1" customWidth="1"/>
    <col min="5" max="5" width="27.140625" style="1" customWidth="1"/>
    <col min="6" max="6" width="57" style="1" hidden="1" customWidth="1"/>
    <col min="7" max="8" width="10.42578125" style="1" hidden="1" customWidth="1"/>
    <col min="9" max="9" width="10.42578125" style="1" customWidth="1"/>
    <col min="10" max="13" width="10.42578125" style="1" hidden="1" customWidth="1"/>
    <col min="14" max="15" width="10.42578125" style="1" customWidth="1"/>
    <col min="16" max="18" width="10.42578125" style="1" hidden="1" customWidth="1"/>
    <col min="19" max="19" width="10.42578125" style="1" customWidth="1"/>
    <col min="20" max="21" width="10.42578125" style="1" hidden="1" customWidth="1"/>
    <col min="22" max="26" width="10.42578125" style="1" customWidth="1"/>
    <col min="27" max="28" width="10.42578125" style="1" hidden="1" customWidth="1"/>
    <col min="29" max="30" width="10.42578125" style="1" customWidth="1"/>
    <col min="31" max="32" width="10.42578125" style="1" hidden="1" customWidth="1"/>
    <col min="33" max="35" width="10.42578125" style="1" customWidth="1"/>
    <col min="36" max="37" width="10.42578125" style="1" hidden="1" customWidth="1"/>
    <col min="38" max="41" width="10.42578125" style="1" customWidth="1"/>
    <col min="42" max="43" width="10.42578125" style="1" hidden="1" customWidth="1"/>
    <col min="44" max="46" width="10.42578125" style="1" customWidth="1"/>
    <col min="47" max="47" width="9.140625" style="1"/>
    <col min="48" max="48" width="0" style="1" hidden="1" customWidth="1"/>
    <col min="49" max="49" width="10.42578125" style="51" customWidth="1"/>
    <col min="50" max="16384" width="9.140625" style="1"/>
  </cols>
  <sheetData>
    <row r="1" spans="1:49" s="2" customFormat="1" ht="14.25" customHeight="1">
      <c r="A1" s="2" t="s">
        <v>0</v>
      </c>
      <c r="AW1" s="50"/>
    </row>
    <row r="2" spans="1:49" s="2" customFormat="1" ht="14.25" customHeight="1">
      <c r="A2" s="2" t="s">
        <v>1</v>
      </c>
      <c r="AW2" s="50"/>
    </row>
    <row r="3" spans="1:49" ht="14.25" customHeight="1">
      <c r="A3" s="3"/>
    </row>
    <row r="4" spans="1:49" s="4" customFormat="1" ht="54.95" customHeight="1">
      <c r="A4" s="5" t="s">
        <v>2</v>
      </c>
      <c r="B4" s="6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15</v>
      </c>
      <c r="O4" s="5" t="s">
        <v>16</v>
      </c>
      <c r="P4" s="5" t="s">
        <v>17</v>
      </c>
      <c r="Q4" s="5" t="s">
        <v>18</v>
      </c>
      <c r="R4" s="5" t="s">
        <v>19</v>
      </c>
      <c r="S4" s="5" t="s">
        <v>20</v>
      </c>
      <c r="T4" s="5" t="s">
        <v>21</v>
      </c>
      <c r="U4" s="5" t="s">
        <v>22</v>
      </c>
      <c r="V4" s="5" t="s">
        <v>23</v>
      </c>
      <c r="W4" s="5" t="s">
        <v>24</v>
      </c>
      <c r="X4" s="5" t="s">
        <v>25</v>
      </c>
      <c r="Y4" s="5" t="s">
        <v>26</v>
      </c>
      <c r="Z4" s="5" t="s">
        <v>27</v>
      </c>
      <c r="AA4" s="5" t="s">
        <v>28</v>
      </c>
      <c r="AB4" s="5" t="s">
        <v>29</v>
      </c>
      <c r="AC4" s="5" t="s">
        <v>30</v>
      </c>
      <c r="AD4" s="5" t="s">
        <v>31</v>
      </c>
      <c r="AE4" s="5" t="s">
        <v>32</v>
      </c>
      <c r="AF4" s="5" t="s">
        <v>33</v>
      </c>
      <c r="AG4" s="5" t="s">
        <v>34</v>
      </c>
      <c r="AH4" s="5" t="s">
        <v>35</v>
      </c>
      <c r="AI4" s="5" t="s">
        <v>36</v>
      </c>
      <c r="AJ4" s="5" t="s">
        <v>37</v>
      </c>
      <c r="AK4" s="5" t="s">
        <v>38</v>
      </c>
      <c r="AL4" s="5" t="s">
        <v>39</v>
      </c>
      <c r="AM4" s="5" t="s">
        <v>40</v>
      </c>
      <c r="AN4" s="5" t="s">
        <v>41</v>
      </c>
      <c r="AO4" s="5" t="s">
        <v>42</v>
      </c>
      <c r="AP4" s="5" t="s">
        <v>43</v>
      </c>
      <c r="AQ4" s="5" t="s">
        <v>44</v>
      </c>
      <c r="AR4" s="5" t="s">
        <v>45</v>
      </c>
      <c r="AS4" s="5" t="s">
        <v>46</v>
      </c>
      <c r="AT4" s="5" t="s">
        <v>47</v>
      </c>
      <c r="AU4" s="5" t="s">
        <v>2054</v>
      </c>
      <c r="AV4" s="5" t="s">
        <v>2056</v>
      </c>
      <c r="AW4" s="52" t="s">
        <v>30</v>
      </c>
    </row>
    <row r="5" spans="1:49" ht="14.25" customHeight="1">
      <c r="A5" s="7">
        <v>21</v>
      </c>
      <c r="B5" s="8" t="s">
        <v>134</v>
      </c>
      <c r="C5" s="8" t="s">
        <v>135</v>
      </c>
      <c r="D5" s="9" t="s">
        <v>50</v>
      </c>
      <c r="E5" s="9" t="s">
        <v>51</v>
      </c>
      <c r="F5" s="9" t="s">
        <v>136</v>
      </c>
      <c r="G5" s="9" t="s">
        <v>55</v>
      </c>
      <c r="H5" s="10">
        <v>0.27800000000000002</v>
      </c>
      <c r="I5" s="10">
        <v>0.18099999999999999</v>
      </c>
      <c r="J5" s="10">
        <v>8.7999999999999995E-2</v>
      </c>
      <c r="K5" s="10">
        <v>0.95</v>
      </c>
      <c r="L5" s="10">
        <v>0.53800000000000003</v>
      </c>
      <c r="M5" s="10">
        <v>0.57199999999999995</v>
      </c>
      <c r="N5" s="10">
        <v>0.71</v>
      </c>
      <c r="O5" s="9">
        <v>11266.45</v>
      </c>
      <c r="P5" s="9">
        <v>293</v>
      </c>
      <c r="Q5" s="9">
        <v>1</v>
      </c>
      <c r="R5" s="9">
        <v>1094</v>
      </c>
      <c r="S5" s="11">
        <v>18778</v>
      </c>
      <c r="T5" s="9" t="s">
        <v>137</v>
      </c>
      <c r="U5" s="9" t="s">
        <v>138</v>
      </c>
      <c r="V5" s="11">
        <v>11720</v>
      </c>
      <c r="W5" s="11">
        <v>82914</v>
      </c>
      <c r="X5" s="11">
        <v>105840</v>
      </c>
      <c r="Y5" s="11">
        <v>83790</v>
      </c>
      <c r="Z5" s="11">
        <v>69417</v>
      </c>
      <c r="AA5" s="11">
        <v>5545</v>
      </c>
      <c r="AB5" s="11">
        <v>17177</v>
      </c>
      <c r="AC5" s="9" t="s">
        <v>99</v>
      </c>
      <c r="AD5" s="10">
        <v>0.19700000000000001</v>
      </c>
      <c r="AE5" s="10">
        <v>0.34</v>
      </c>
      <c r="AF5" s="10">
        <v>0.23899999999999999</v>
      </c>
      <c r="AG5" s="9">
        <v>770.67</v>
      </c>
      <c r="AH5" s="9">
        <v>870</v>
      </c>
      <c r="AI5" s="9">
        <v>14.62</v>
      </c>
      <c r="AJ5" s="9">
        <v>12.95</v>
      </c>
      <c r="AK5" s="9">
        <v>0.88582000000000005</v>
      </c>
      <c r="AL5" s="10">
        <v>0.61</v>
      </c>
      <c r="AM5" s="10">
        <v>0.46</v>
      </c>
      <c r="AN5" s="10">
        <v>1.7000000000000001E-2</v>
      </c>
      <c r="AO5" s="10">
        <v>0.34499999999999997</v>
      </c>
      <c r="AP5" s="10">
        <v>0.375</v>
      </c>
      <c r="AQ5" s="9">
        <v>16762</v>
      </c>
      <c r="AR5" s="9">
        <v>0.94799999999999995</v>
      </c>
      <c r="AS5" s="27">
        <v>0.03</v>
      </c>
      <c r="AT5" s="10">
        <v>8.2000000000000003E-2</v>
      </c>
      <c r="AU5" s="16">
        <v>0.51334702258726894</v>
      </c>
      <c r="AV5" s="1" t="str">
        <f t="shared" ref="AV5:AV68" si="0">IF(AND(O5&gt;=4000,O5&lt;=25000),"yes","no")</f>
        <v>yes</v>
      </c>
      <c r="AW5" s="28">
        <v>52</v>
      </c>
    </row>
    <row r="6" spans="1:49" ht="14.25" hidden="1" customHeight="1">
      <c r="A6" s="7">
        <v>2</v>
      </c>
      <c r="B6" s="8" t="s">
        <v>57</v>
      </c>
      <c r="C6" s="8" t="s">
        <v>49</v>
      </c>
      <c r="D6" s="9" t="s">
        <v>58</v>
      </c>
      <c r="E6" s="9" t="s">
        <v>59</v>
      </c>
      <c r="F6" s="9" t="s">
        <v>60</v>
      </c>
      <c r="G6" s="9" t="s">
        <v>55</v>
      </c>
      <c r="H6" s="10" t="s">
        <v>55</v>
      </c>
      <c r="I6" s="10" t="s">
        <v>55</v>
      </c>
      <c r="J6" s="10" t="s">
        <v>55</v>
      </c>
      <c r="K6" s="10">
        <v>0.49099999999999999</v>
      </c>
      <c r="L6" s="10">
        <v>0.57099999999999995</v>
      </c>
      <c r="M6" s="10">
        <v>0.79200000000000004</v>
      </c>
      <c r="N6" s="10">
        <v>0.67</v>
      </c>
      <c r="O6" s="9">
        <v>372.66</v>
      </c>
      <c r="P6" s="9">
        <v>87</v>
      </c>
      <c r="Q6" s="9">
        <v>11</v>
      </c>
      <c r="R6" s="9">
        <v>50</v>
      </c>
      <c r="S6" s="9" t="s">
        <v>55</v>
      </c>
      <c r="T6" s="9" t="s">
        <v>55</v>
      </c>
      <c r="U6" s="9" t="s">
        <v>55</v>
      </c>
      <c r="V6" s="9" t="s">
        <v>55</v>
      </c>
      <c r="W6" s="9" t="s">
        <v>55</v>
      </c>
      <c r="X6" s="9" t="s">
        <v>55</v>
      </c>
      <c r="Y6" s="9" t="s">
        <v>55</v>
      </c>
      <c r="Z6" s="9" t="s">
        <v>55</v>
      </c>
      <c r="AA6" s="11">
        <v>6900</v>
      </c>
      <c r="AB6" s="11">
        <v>6900</v>
      </c>
      <c r="AC6" s="9" t="s">
        <v>55</v>
      </c>
      <c r="AD6" s="10">
        <v>0</v>
      </c>
      <c r="AE6" s="10">
        <v>0.78</v>
      </c>
      <c r="AF6" s="10">
        <v>0.746</v>
      </c>
      <c r="AG6" s="9">
        <v>36</v>
      </c>
      <c r="AH6" s="9">
        <v>29</v>
      </c>
      <c r="AI6" s="9">
        <v>10.35</v>
      </c>
      <c r="AJ6" s="9">
        <v>12.85</v>
      </c>
      <c r="AK6" s="9">
        <v>1.2413799999999999</v>
      </c>
      <c r="AL6" s="9" t="s">
        <v>55</v>
      </c>
      <c r="AM6" s="9" t="s">
        <v>55</v>
      </c>
      <c r="AN6" s="10">
        <v>0</v>
      </c>
      <c r="AO6" s="10">
        <v>0.36499999999999999</v>
      </c>
      <c r="AP6" s="10">
        <v>0.33500000000000002</v>
      </c>
      <c r="AQ6" s="9">
        <v>627</v>
      </c>
      <c r="AR6" s="9" t="s">
        <v>55</v>
      </c>
      <c r="AS6" s="9" t="s">
        <v>61</v>
      </c>
      <c r="AT6" s="9">
        <v>0</v>
      </c>
      <c r="AU6" s="16" t="s">
        <v>2055</v>
      </c>
      <c r="AV6" s="1" t="str">
        <f t="shared" si="0"/>
        <v>no</v>
      </c>
      <c r="AW6" s="28"/>
    </row>
    <row r="7" spans="1:49" ht="14.25" hidden="1" customHeight="1">
      <c r="A7" s="7">
        <v>3</v>
      </c>
      <c r="B7" s="8" t="s">
        <v>62</v>
      </c>
      <c r="C7" s="8" t="s">
        <v>49</v>
      </c>
      <c r="D7" s="9" t="s">
        <v>63</v>
      </c>
      <c r="E7" s="9" t="s">
        <v>51</v>
      </c>
      <c r="F7" s="9" t="s">
        <v>64</v>
      </c>
      <c r="G7" s="9">
        <v>1200</v>
      </c>
      <c r="H7" s="10">
        <v>0.49399999999999999</v>
      </c>
      <c r="I7" s="10">
        <v>0.40799999999999997</v>
      </c>
      <c r="J7" s="10">
        <v>0.185</v>
      </c>
      <c r="K7" s="10">
        <v>0.76400000000000001</v>
      </c>
      <c r="L7" s="10">
        <v>0.20599999999999999</v>
      </c>
      <c r="M7" s="10">
        <v>0.44700000000000001</v>
      </c>
      <c r="N7" s="10">
        <v>0.8</v>
      </c>
      <c r="O7" s="9">
        <v>6396.14</v>
      </c>
      <c r="P7" s="9">
        <v>424</v>
      </c>
      <c r="Q7" s="9">
        <v>46</v>
      </c>
      <c r="R7" s="9">
        <v>1143</v>
      </c>
      <c r="S7" s="11">
        <v>15281</v>
      </c>
      <c r="T7" s="9" t="s">
        <v>65</v>
      </c>
      <c r="U7" s="9" t="s">
        <v>66</v>
      </c>
      <c r="V7" s="11">
        <v>10006</v>
      </c>
      <c r="W7" s="11">
        <v>97406</v>
      </c>
      <c r="X7" s="11">
        <v>121824</v>
      </c>
      <c r="Y7" s="11">
        <v>90090</v>
      </c>
      <c r="Z7" s="11">
        <v>75330</v>
      </c>
      <c r="AA7" s="11">
        <v>9128</v>
      </c>
      <c r="AB7" s="11">
        <v>20622</v>
      </c>
      <c r="AC7" s="9" t="s">
        <v>67</v>
      </c>
      <c r="AD7" s="10">
        <v>0.38500000000000001</v>
      </c>
      <c r="AE7" s="10">
        <v>0.27</v>
      </c>
      <c r="AF7" s="10">
        <v>0.318</v>
      </c>
      <c r="AG7" s="9">
        <v>387.33</v>
      </c>
      <c r="AH7" s="9">
        <v>885</v>
      </c>
      <c r="AI7" s="9">
        <v>16.510000000000002</v>
      </c>
      <c r="AJ7" s="9">
        <v>7.2270000000000003</v>
      </c>
      <c r="AK7" s="9">
        <v>0.43765999999999999</v>
      </c>
      <c r="AL7" s="10">
        <v>0.36599999999999999</v>
      </c>
      <c r="AM7" s="10">
        <v>0.32</v>
      </c>
      <c r="AN7" s="10">
        <v>6.5000000000000002E-2</v>
      </c>
      <c r="AO7" s="10">
        <v>0.216</v>
      </c>
      <c r="AP7" s="10">
        <v>0.33500000000000002</v>
      </c>
      <c r="AQ7" s="9">
        <v>7866</v>
      </c>
      <c r="AR7" s="9">
        <v>0.69099999999999995</v>
      </c>
      <c r="AS7" s="10">
        <v>0.12</v>
      </c>
      <c r="AT7" s="10">
        <v>0.109</v>
      </c>
      <c r="AU7" s="16">
        <v>0.59136605558840927</v>
      </c>
      <c r="AV7" s="1" t="str">
        <f t="shared" si="0"/>
        <v>yes</v>
      </c>
      <c r="AW7" s="28">
        <v>70</v>
      </c>
    </row>
    <row r="8" spans="1:49" ht="14.25" hidden="1" customHeight="1">
      <c r="A8" s="7">
        <v>4</v>
      </c>
      <c r="B8" s="8" t="s">
        <v>68</v>
      </c>
      <c r="C8" s="8" t="s">
        <v>49</v>
      </c>
      <c r="D8" s="9" t="s">
        <v>69</v>
      </c>
      <c r="E8" s="9" t="s">
        <v>51</v>
      </c>
      <c r="F8" s="9" t="s">
        <v>70</v>
      </c>
      <c r="G8" s="9">
        <v>820</v>
      </c>
      <c r="H8" s="10">
        <v>0.27</v>
      </c>
      <c r="I8" s="9">
        <v>0.224</v>
      </c>
      <c r="J8" s="9">
        <v>0.122</v>
      </c>
      <c r="K8" s="10">
        <v>0.88500000000000001</v>
      </c>
      <c r="L8" s="10">
        <v>8.1000000000000003E-2</v>
      </c>
      <c r="M8" s="10">
        <v>0.152</v>
      </c>
      <c r="N8" s="10">
        <v>0.6</v>
      </c>
      <c r="O8" s="9">
        <v>4942.8100000000004</v>
      </c>
      <c r="P8" s="9">
        <v>136</v>
      </c>
      <c r="Q8" s="9">
        <v>41</v>
      </c>
      <c r="R8" s="9">
        <v>529</v>
      </c>
      <c r="S8" s="11">
        <v>16985</v>
      </c>
      <c r="T8" s="9" t="s">
        <v>71</v>
      </c>
      <c r="U8" s="9" t="s">
        <v>72</v>
      </c>
      <c r="V8" s="11">
        <v>8539</v>
      </c>
      <c r="W8" s="11">
        <v>83042</v>
      </c>
      <c r="X8" s="11">
        <v>96750</v>
      </c>
      <c r="Y8" s="11">
        <v>75942</v>
      </c>
      <c r="Z8" s="11">
        <v>66582</v>
      </c>
      <c r="AA8" s="11">
        <v>8723</v>
      </c>
      <c r="AB8" s="11">
        <v>15656</v>
      </c>
      <c r="AC8" s="9" t="s">
        <v>73</v>
      </c>
      <c r="AD8" s="10">
        <v>0.27200000000000002</v>
      </c>
      <c r="AE8" s="10">
        <v>0.81</v>
      </c>
      <c r="AF8" s="10">
        <v>0.75700000000000001</v>
      </c>
      <c r="AG8" s="9">
        <v>296.67</v>
      </c>
      <c r="AH8" s="9">
        <v>527</v>
      </c>
      <c r="AI8" s="9">
        <v>16.66</v>
      </c>
      <c r="AJ8" s="9">
        <v>9.3789999999999996</v>
      </c>
      <c r="AK8" s="9">
        <v>0.56293000000000004</v>
      </c>
      <c r="AL8" s="10">
        <v>2.1000000000000001E-2</v>
      </c>
      <c r="AM8" s="10">
        <v>0.318</v>
      </c>
      <c r="AN8" s="10">
        <v>2.1000000000000001E-2</v>
      </c>
      <c r="AO8" s="10">
        <v>0.93300000000000005</v>
      </c>
      <c r="AP8" s="10">
        <v>0.33500000000000002</v>
      </c>
      <c r="AQ8" s="9">
        <v>5383</v>
      </c>
      <c r="AR8" s="9">
        <v>0.66700000000000004</v>
      </c>
      <c r="AS8" s="9" t="s">
        <v>74</v>
      </c>
      <c r="AT8" s="9" t="s">
        <v>75</v>
      </c>
      <c r="AU8" s="16">
        <v>0.59988002399520091</v>
      </c>
      <c r="AV8" s="1" t="str">
        <f t="shared" si="0"/>
        <v>yes</v>
      </c>
      <c r="AW8" s="28">
        <v>86</v>
      </c>
    </row>
    <row r="9" spans="1:49" ht="14.25" hidden="1" customHeight="1">
      <c r="A9" s="7">
        <v>5</v>
      </c>
      <c r="B9" s="8" t="s">
        <v>76</v>
      </c>
      <c r="C9" s="8" t="s">
        <v>49</v>
      </c>
      <c r="D9" s="9" t="s">
        <v>63</v>
      </c>
      <c r="E9" s="9" t="s">
        <v>51</v>
      </c>
      <c r="F9" s="9" t="s">
        <v>77</v>
      </c>
      <c r="G9" s="9">
        <v>1095</v>
      </c>
      <c r="H9" s="10">
        <v>0.66600000000000004</v>
      </c>
      <c r="I9" s="10">
        <v>0.622</v>
      </c>
      <c r="J9" s="10">
        <v>0.41099999999999998</v>
      </c>
      <c r="K9" s="10">
        <v>0.86099999999999999</v>
      </c>
      <c r="L9" s="10">
        <v>0.10199999999999999</v>
      </c>
      <c r="M9" s="10">
        <v>0.20799999999999999</v>
      </c>
      <c r="N9" s="10">
        <v>0.86</v>
      </c>
      <c r="O9" s="9">
        <v>33987.120000000003</v>
      </c>
      <c r="P9" s="9">
        <v>1672</v>
      </c>
      <c r="Q9" s="9">
        <v>523</v>
      </c>
      <c r="R9" s="9">
        <v>6195</v>
      </c>
      <c r="S9" s="11">
        <v>17623</v>
      </c>
      <c r="T9" s="9" t="s">
        <v>78</v>
      </c>
      <c r="U9" s="9" t="s">
        <v>79</v>
      </c>
      <c r="V9" s="11">
        <v>10271</v>
      </c>
      <c r="W9" s="11">
        <v>100975</v>
      </c>
      <c r="X9" s="11">
        <v>139977</v>
      </c>
      <c r="Y9" s="11">
        <v>91017</v>
      </c>
      <c r="Z9" s="11">
        <v>69561</v>
      </c>
      <c r="AA9" s="11">
        <v>10170</v>
      </c>
      <c r="AB9" s="11">
        <v>25950</v>
      </c>
      <c r="AC9" s="9" t="s">
        <v>80</v>
      </c>
      <c r="AD9" s="10">
        <v>0.56499999999999995</v>
      </c>
      <c r="AE9" s="10">
        <v>0.19</v>
      </c>
      <c r="AF9" s="10">
        <v>0.20100000000000001</v>
      </c>
      <c r="AG9" s="9">
        <v>1507.67</v>
      </c>
      <c r="AH9" s="9">
        <v>3849.67</v>
      </c>
      <c r="AI9" s="9">
        <v>22.54</v>
      </c>
      <c r="AJ9" s="9">
        <v>8.8290000000000006</v>
      </c>
      <c r="AK9" s="9">
        <v>0.39163999999999999</v>
      </c>
      <c r="AL9" s="10">
        <v>8.1000000000000003E-2</v>
      </c>
      <c r="AM9" s="10">
        <v>0.47299999999999998</v>
      </c>
      <c r="AN9" s="10">
        <v>4.1000000000000002E-2</v>
      </c>
      <c r="AO9" s="10">
        <v>0.192</v>
      </c>
      <c r="AP9" s="10">
        <v>0.33500000000000002</v>
      </c>
      <c r="AQ9" s="9">
        <v>37098</v>
      </c>
      <c r="AR9" s="9">
        <v>0.68300000000000005</v>
      </c>
      <c r="AS9" s="10">
        <v>0.14299999999999999</v>
      </c>
      <c r="AT9" s="10">
        <v>0.10100000000000001</v>
      </c>
      <c r="AU9" s="16">
        <v>0.59417706476529997</v>
      </c>
      <c r="AV9" s="1" t="str">
        <f t="shared" si="0"/>
        <v>no</v>
      </c>
      <c r="AW9" s="28">
        <v>659</v>
      </c>
    </row>
    <row r="10" spans="1:49" ht="14.25" customHeight="1">
      <c r="A10" s="7">
        <v>1</v>
      </c>
      <c r="B10" s="8" t="s">
        <v>48</v>
      </c>
      <c r="C10" s="8" t="s">
        <v>49</v>
      </c>
      <c r="D10" s="9" t="s">
        <v>50</v>
      </c>
      <c r="E10" s="9" t="s">
        <v>51</v>
      </c>
      <c r="F10" s="9" t="s">
        <v>52</v>
      </c>
      <c r="G10" s="9">
        <v>846.5</v>
      </c>
      <c r="H10" s="10">
        <v>0.308</v>
      </c>
      <c r="I10" s="10">
        <v>0.23200000000000001</v>
      </c>
      <c r="J10" s="10">
        <v>0.11</v>
      </c>
      <c r="K10" s="10">
        <v>0.8</v>
      </c>
      <c r="L10" s="10">
        <v>6.3E-2</v>
      </c>
      <c r="M10" s="10">
        <v>0.123</v>
      </c>
      <c r="N10" s="10">
        <v>0.57999999999999996</v>
      </c>
      <c r="O10" s="9">
        <v>5219.16</v>
      </c>
      <c r="P10" s="9">
        <v>202</v>
      </c>
      <c r="Q10" s="9">
        <v>6</v>
      </c>
      <c r="R10" s="9">
        <v>426</v>
      </c>
      <c r="S10" s="11">
        <v>16206</v>
      </c>
      <c r="T10" s="9" t="s">
        <v>53</v>
      </c>
      <c r="U10" s="9" t="s">
        <v>54</v>
      </c>
      <c r="V10" s="11">
        <v>7008</v>
      </c>
      <c r="W10" s="11">
        <v>67674</v>
      </c>
      <c r="X10" s="11">
        <v>84150</v>
      </c>
      <c r="Y10" s="11">
        <v>67365</v>
      </c>
      <c r="Z10" s="11">
        <v>56412</v>
      </c>
      <c r="AA10" s="11">
        <v>9366</v>
      </c>
      <c r="AB10" s="11">
        <v>17136</v>
      </c>
      <c r="AC10" s="9" t="s">
        <v>55</v>
      </c>
      <c r="AD10" s="10">
        <v>0.307</v>
      </c>
      <c r="AE10" s="10">
        <v>0.76</v>
      </c>
      <c r="AF10" s="10">
        <v>0.72499999999999998</v>
      </c>
      <c r="AG10" s="9">
        <v>279.33</v>
      </c>
      <c r="AH10" s="9">
        <v>471</v>
      </c>
      <c r="AI10" s="9">
        <v>18.68</v>
      </c>
      <c r="AJ10" s="9">
        <v>11.081</v>
      </c>
      <c r="AK10" s="9">
        <v>0.59306000000000003</v>
      </c>
      <c r="AL10" s="10">
        <v>0.62</v>
      </c>
      <c r="AM10" s="10">
        <v>0.26200000000000001</v>
      </c>
      <c r="AN10" s="10">
        <v>1.0999999999999999E-2</v>
      </c>
      <c r="AO10" s="10">
        <v>0.91300000000000003</v>
      </c>
      <c r="AP10" s="10">
        <v>0.33500000000000002</v>
      </c>
      <c r="AQ10" s="9">
        <v>5628</v>
      </c>
      <c r="AR10" s="9">
        <v>0.95299999999999996</v>
      </c>
      <c r="AS10" s="27">
        <v>-0.57699999999999996</v>
      </c>
      <c r="AT10" s="9">
        <v>1E-3</v>
      </c>
      <c r="AU10" s="16">
        <v>0.51203277009728621</v>
      </c>
      <c r="AV10" s="1" t="str">
        <f t="shared" si="0"/>
        <v>yes</v>
      </c>
      <c r="AW10" s="28"/>
    </row>
    <row r="11" spans="1:49" ht="14.25" hidden="1" customHeight="1">
      <c r="A11" s="7">
        <v>7</v>
      </c>
      <c r="B11" s="8" t="s">
        <v>86</v>
      </c>
      <c r="C11" s="8" t="s">
        <v>49</v>
      </c>
      <c r="D11" s="9" t="s">
        <v>63</v>
      </c>
      <c r="E11" s="9" t="s">
        <v>51</v>
      </c>
      <c r="F11" s="9" t="s">
        <v>77</v>
      </c>
      <c r="G11" s="9">
        <v>1175</v>
      </c>
      <c r="H11" s="10">
        <v>0.72899999999999998</v>
      </c>
      <c r="I11" s="10">
        <v>0.68300000000000005</v>
      </c>
      <c r="J11" s="10">
        <v>0.443</v>
      </c>
      <c r="K11" s="10">
        <v>0.79800000000000004</v>
      </c>
      <c r="L11" s="10">
        <v>9.4E-2</v>
      </c>
      <c r="M11" s="10">
        <v>0.23400000000000001</v>
      </c>
      <c r="N11" s="10">
        <v>0.9</v>
      </c>
      <c r="O11" s="9">
        <v>24582.05</v>
      </c>
      <c r="P11" s="9">
        <v>1107</v>
      </c>
      <c r="Q11" s="9">
        <v>519</v>
      </c>
      <c r="R11" s="9">
        <v>4638</v>
      </c>
      <c r="S11" s="11">
        <v>23833</v>
      </c>
      <c r="T11" s="9" t="s">
        <v>87</v>
      </c>
      <c r="U11" s="9" t="s">
        <v>88</v>
      </c>
      <c r="V11" s="11">
        <v>11440</v>
      </c>
      <c r="W11" s="11">
        <v>101446</v>
      </c>
      <c r="X11" s="11">
        <v>114615</v>
      </c>
      <c r="Y11" s="11">
        <v>81243</v>
      </c>
      <c r="Z11" s="11">
        <v>70767</v>
      </c>
      <c r="AA11" s="11">
        <v>10424</v>
      </c>
      <c r="AB11" s="11">
        <v>28040</v>
      </c>
      <c r="AC11" s="9" t="s">
        <v>89</v>
      </c>
      <c r="AD11" s="10">
        <v>0.61299999999999999</v>
      </c>
      <c r="AE11" s="10">
        <v>0.14000000000000001</v>
      </c>
      <c r="AF11" s="10">
        <v>0.16300000000000001</v>
      </c>
      <c r="AG11" s="9">
        <v>1304.33</v>
      </c>
      <c r="AH11" s="9">
        <v>3627.67</v>
      </c>
      <c r="AI11" s="9">
        <v>18.850000000000001</v>
      </c>
      <c r="AJ11" s="9">
        <v>6.7759999999999998</v>
      </c>
      <c r="AK11" s="9">
        <v>0.35954999999999998</v>
      </c>
      <c r="AL11" s="10">
        <v>0.182</v>
      </c>
      <c r="AM11" s="10">
        <v>0.39400000000000002</v>
      </c>
      <c r="AN11" s="10">
        <v>0.06</v>
      </c>
      <c r="AO11" s="10">
        <v>0.13700000000000001</v>
      </c>
      <c r="AP11" s="10">
        <v>0.33500000000000002</v>
      </c>
      <c r="AQ11" s="9">
        <v>27287</v>
      </c>
      <c r="AR11" s="9">
        <v>0.29599999999999999</v>
      </c>
      <c r="AS11" s="10">
        <v>0.19800000000000001</v>
      </c>
      <c r="AT11" s="10">
        <v>0.11600000000000001</v>
      </c>
      <c r="AU11" s="16">
        <v>0.77160493827160492</v>
      </c>
      <c r="AV11" s="1" t="str">
        <f t="shared" si="0"/>
        <v>yes</v>
      </c>
      <c r="AW11" s="28">
        <v>583</v>
      </c>
    </row>
    <row r="12" spans="1:49" ht="14.25" hidden="1" customHeight="1">
      <c r="A12" s="7">
        <v>8</v>
      </c>
      <c r="B12" s="8" t="s">
        <v>90</v>
      </c>
      <c r="C12" s="8" t="s">
        <v>49</v>
      </c>
      <c r="D12" s="9" t="s">
        <v>91</v>
      </c>
      <c r="E12" s="9" t="s">
        <v>59</v>
      </c>
      <c r="F12" s="9" t="s">
        <v>92</v>
      </c>
      <c r="G12" s="9">
        <v>1090</v>
      </c>
      <c r="H12" s="10">
        <v>0.61099999999999999</v>
      </c>
      <c r="I12" s="10">
        <v>0.59899999999999998</v>
      </c>
      <c r="J12" s="10">
        <v>0.53100000000000003</v>
      </c>
      <c r="K12" s="10">
        <v>1</v>
      </c>
      <c r="L12" s="10">
        <v>7.0000000000000001E-3</v>
      </c>
      <c r="M12" s="10">
        <v>0.05</v>
      </c>
      <c r="N12" s="10">
        <v>0.86</v>
      </c>
      <c r="O12" s="9">
        <v>1340.63</v>
      </c>
      <c r="P12" s="9" t="s">
        <v>55</v>
      </c>
      <c r="Q12" s="9" t="s">
        <v>55</v>
      </c>
      <c r="R12" s="9">
        <v>229</v>
      </c>
      <c r="S12" s="9" t="s">
        <v>55</v>
      </c>
      <c r="T12" s="9" t="s">
        <v>55</v>
      </c>
      <c r="U12" s="9" t="s">
        <v>55</v>
      </c>
      <c r="V12" s="9" t="s">
        <v>55</v>
      </c>
      <c r="W12" s="11">
        <v>67455</v>
      </c>
      <c r="X12" s="11">
        <v>79029</v>
      </c>
      <c r="Y12" s="11">
        <v>58212</v>
      </c>
      <c r="Z12" s="11">
        <v>55944</v>
      </c>
      <c r="AA12" s="11">
        <v>33128</v>
      </c>
      <c r="AB12" s="11">
        <v>33128</v>
      </c>
      <c r="AC12" s="9" t="s">
        <v>55</v>
      </c>
      <c r="AD12" s="10">
        <v>0.57299999999999995</v>
      </c>
      <c r="AE12" s="10">
        <v>0.21</v>
      </c>
      <c r="AF12" s="10">
        <v>0.19900000000000001</v>
      </c>
      <c r="AG12" s="9">
        <v>108.67</v>
      </c>
      <c r="AH12" s="9">
        <v>176</v>
      </c>
      <c r="AI12" s="9">
        <v>12.34</v>
      </c>
      <c r="AJ12" s="9">
        <v>7.617</v>
      </c>
      <c r="AK12" s="9">
        <v>0.61741999999999997</v>
      </c>
      <c r="AL12" s="9" t="s">
        <v>55</v>
      </c>
      <c r="AM12" s="9" t="s">
        <v>55</v>
      </c>
      <c r="AN12" s="10">
        <v>0</v>
      </c>
      <c r="AO12" s="10">
        <v>0.20699999999999999</v>
      </c>
      <c r="AP12" s="10">
        <v>0.33500000000000002</v>
      </c>
      <c r="AQ12" s="9">
        <v>1346</v>
      </c>
      <c r="AR12" s="9">
        <v>0.33600000000000002</v>
      </c>
      <c r="AS12" s="10">
        <v>0.129</v>
      </c>
      <c r="AT12" s="9">
        <v>3.7999999999999999E-2</v>
      </c>
      <c r="AU12" s="16">
        <v>0.74850299401197606</v>
      </c>
      <c r="AV12" s="1" t="str">
        <f t="shared" si="0"/>
        <v>no</v>
      </c>
      <c r="AW12" s="28"/>
    </row>
    <row r="13" spans="1:49" ht="14.25" hidden="1" customHeight="1">
      <c r="A13" s="7">
        <v>9</v>
      </c>
      <c r="B13" s="8" t="s">
        <v>93</v>
      </c>
      <c r="C13" s="8" t="s">
        <v>49</v>
      </c>
      <c r="D13" s="9" t="s">
        <v>58</v>
      </c>
      <c r="E13" s="9" t="s">
        <v>59</v>
      </c>
      <c r="F13" s="9" t="s">
        <v>94</v>
      </c>
      <c r="G13" s="9">
        <v>950</v>
      </c>
      <c r="H13" s="10">
        <v>0.21</v>
      </c>
      <c r="I13" s="10">
        <v>0.19500000000000001</v>
      </c>
      <c r="J13" s="10">
        <v>9.2999999999999999E-2</v>
      </c>
      <c r="K13" s="10">
        <v>0.78600000000000003</v>
      </c>
      <c r="L13" s="10">
        <v>0.309</v>
      </c>
      <c r="M13" s="10">
        <v>0.66600000000000004</v>
      </c>
      <c r="N13" s="10">
        <v>0.56999999999999995</v>
      </c>
      <c r="O13" s="9">
        <v>2734.12</v>
      </c>
      <c r="P13" s="9">
        <v>101</v>
      </c>
      <c r="Q13" s="9">
        <v>95</v>
      </c>
      <c r="R13" s="9">
        <v>513</v>
      </c>
      <c r="S13" s="9" t="s">
        <v>55</v>
      </c>
      <c r="T13" s="9" t="s">
        <v>55</v>
      </c>
      <c r="U13" s="9" t="s">
        <v>55</v>
      </c>
      <c r="V13" s="9" t="s">
        <v>55</v>
      </c>
      <c r="W13" s="11">
        <v>69593</v>
      </c>
      <c r="X13" s="11">
        <v>71559</v>
      </c>
      <c r="Y13" s="11">
        <v>75366</v>
      </c>
      <c r="Z13" s="11">
        <v>42219</v>
      </c>
      <c r="AA13" s="11">
        <v>19280</v>
      </c>
      <c r="AB13" s="11">
        <v>19280</v>
      </c>
      <c r="AC13" s="9" t="s">
        <v>55</v>
      </c>
      <c r="AD13" s="10">
        <v>0.154</v>
      </c>
      <c r="AE13" s="10">
        <v>0.54</v>
      </c>
      <c r="AF13" s="10">
        <v>0.56000000000000005</v>
      </c>
      <c r="AG13" s="9">
        <v>170.67</v>
      </c>
      <c r="AH13" s="9">
        <v>153.33000000000001</v>
      </c>
      <c r="AI13" s="9">
        <v>16.02</v>
      </c>
      <c r="AJ13" s="9">
        <v>17.831</v>
      </c>
      <c r="AK13" s="9">
        <v>1.11304</v>
      </c>
      <c r="AL13" s="9" t="s">
        <v>55</v>
      </c>
      <c r="AM13" s="9" t="s">
        <v>55</v>
      </c>
      <c r="AN13" s="10">
        <v>1.7000000000000001E-2</v>
      </c>
      <c r="AO13" s="10">
        <v>0.50800000000000001</v>
      </c>
      <c r="AP13" s="10">
        <v>0.33500000000000002</v>
      </c>
      <c r="AQ13" s="9">
        <v>3262</v>
      </c>
      <c r="AR13" s="9">
        <v>0.98399999999999999</v>
      </c>
      <c r="AS13" s="10">
        <v>-0.17199999999999999</v>
      </c>
      <c r="AT13" s="9">
        <v>5.6000000000000001E-2</v>
      </c>
      <c r="AU13" s="16">
        <v>0.50403225806451613</v>
      </c>
      <c r="AV13" s="1" t="str">
        <f t="shared" si="0"/>
        <v>no</v>
      </c>
      <c r="AW13" s="28"/>
    </row>
    <row r="14" spans="1:49" ht="14.25" customHeight="1">
      <c r="A14" s="7">
        <v>6</v>
      </c>
      <c r="B14" s="8" t="s">
        <v>81</v>
      </c>
      <c r="C14" s="8" t="s">
        <v>49</v>
      </c>
      <c r="D14" s="9" t="s">
        <v>50</v>
      </c>
      <c r="E14" s="9" t="s">
        <v>51</v>
      </c>
      <c r="F14" s="9" t="s">
        <v>52</v>
      </c>
      <c r="G14" s="9">
        <v>990</v>
      </c>
      <c r="H14" s="10">
        <v>0.215</v>
      </c>
      <c r="I14" s="10">
        <v>0.17</v>
      </c>
      <c r="J14" s="10">
        <v>6.7000000000000004E-2</v>
      </c>
      <c r="K14" s="10">
        <v>0.86499999999999999</v>
      </c>
      <c r="L14" s="10">
        <v>0.27600000000000002</v>
      </c>
      <c r="M14" s="10">
        <v>0.46300000000000002</v>
      </c>
      <c r="N14" s="10">
        <v>0.65</v>
      </c>
      <c r="O14" s="9">
        <v>3934.72</v>
      </c>
      <c r="P14" s="9">
        <v>244</v>
      </c>
      <c r="Q14" s="9" t="s">
        <v>55</v>
      </c>
      <c r="R14" s="9">
        <v>603</v>
      </c>
      <c r="S14" s="11">
        <v>14045</v>
      </c>
      <c r="T14" s="9" t="s">
        <v>82</v>
      </c>
      <c r="U14" s="9" t="s">
        <v>83</v>
      </c>
      <c r="V14" s="11">
        <v>7024</v>
      </c>
      <c r="W14" s="11">
        <v>76432</v>
      </c>
      <c r="X14" s="11">
        <v>86742</v>
      </c>
      <c r="Y14" s="11">
        <v>66564</v>
      </c>
      <c r="Z14" s="11">
        <v>57231</v>
      </c>
      <c r="AA14" s="11">
        <v>9350</v>
      </c>
      <c r="AB14" s="11">
        <v>20210</v>
      </c>
      <c r="AC14" s="9" t="s">
        <v>84</v>
      </c>
      <c r="AD14" s="10">
        <v>0.17799999999999999</v>
      </c>
      <c r="AE14" s="10">
        <v>0.54</v>
      </c>
      <c r="AF14" s="10">
        <v>0.437</v>
      </c>
      <c r="AG14" s="9">
        <v>194.33</v>
      </c>
      <c r="AH14" s="9">
        <v>295.33</v>
      </c>
      <c r="AI14" s="9">
        <v>20.25</v>
      </c>
      <c r="AJ14" s="9">
        <v>13.323</v>
      </c>
      <c r="AK14" s="9">
        <v>0.65800999999999998</v>
      </c>
      <c r="AL14" s="10">
        <v>0.05</v>
      </c>
      <c r="AM14" s="10">
        <v>0.33600000000000002</v>
      </c>
      <c r="AN14" s="10">
        <v>4.2999999999999997E-2</v>
      </c>
      <c r="AO14" s="10">
        <v>0.39200000000000002</v>
      </c>
      <c r="AP14" s="10">
        <v>0.33500000000000002</v>
      </c>
      <c r="AQ14" s="9">
        <v>4919</v>
      </c>
      <c r="AR14" s="9">
        <v>0.22700000000000001</v>
      </c>
      <c r="AS14" s="27">
        <v>-5.7000000000000002E-2</v>
      </c>
      <c r="AT14" s="10">
        <v>3.6999999999999998E-2</v>
      </c>
      <c r="AU14" s="16">
        <v>0.81499592502037488</v>
      </c>
      <c r="AV14" s="1" t="str">
        <f t="shared" si="0"/>
        <v>no</v>
      </c>
      <c r="AW14" s="28">
        <v>44</v>
      </c>
    </row>
    <row r="15" spans="1:49" ht="14.25" hidden="1" customHeight="1">
      <c r="A15" s="7">
        <v>11</v>
      </c>
      <c r="B15" s="8" t="s">
        <v>101</v>
      </c>
      <c r="C15" s="8" t="s">
        <v>49</v>
      </c>
      <c r="D15" s="9" t="s">
        <v>91</v>
      </c>
      <c r="E15" s="9" t="s">
        <v>59</v>
      </c>
      <c r="F15" s="9" t="s">
        <v>102</v>
      </c>
      <c r="G15" s="9">
        <v>1050</v>
      </c>
      <c r="H15" s="10">
        <v>0.41199999999999998</v>
      </c>
      <c r="I15" s="10">
        <v>0.41199999999999998</v>
      </c>
      <c r="J15" s="10">
        <v>0.39700000000000002</v>
      </c>
      <c r="K15" s="10">
        <v>1</v>
      </c>
      <c r="L15" s="10">
        <v>0.33400000000000002</v>
      </c>
      <c r="M15" s="10">
        <v>0.25</v>
      </c>
      <c r="N15" s="10">
        <v>0.7</v>
      </c>
      <c r="O15" s="9">
        <v>299.44</v>
      </c>
      <c r="P15" s="9" t="s">
        <v>55</v>
      </c>
      <c r="Q15" s="9" t="s">
        <v>55</v>
      </c>
      <c r="R15" s="9">
        <v>64</v>
      </c>
      <c r="S15" s="9" t="s">
        <v>55</v>
      </c>
      <c r="T15" s="9" t="s">
        <v>55</v>
      </c>
      <c r="U15" s="9" t="s">
        <v>55</v>
      </c>
      <c r="V15" s="9" t="s">
        <v>55</v>
      </c>
      <c r="W15" s="11">
        <v>55446</v>
      </c>
      <c r="X15" s="11">
        <v>62091</v>
      </c>
      <c r="Y15" s="11">
        <v>51273</v>
      </c>
      <c r="Z15" s="11">
        <v>46980</v>
      </c>
      <c r="AA15" s="11">
        <v>16868</v>
      </c>
      <c r="AB15" s="11">
        <v>16868</v>
      </c>
      <c r="AC15" s="9" t="s">
        <v>55</v>
      </c>
      <c r="AD15" s="10">
        <v>0.45500000000000002</v>
      </c>
      <c r="AE15" s="10">
        <v>0.56999999999999995</v>
      </c>
      <c r="AF15" s="10">
        <v>0.56299999999999994</v>
      </c>
      <c r="AG15" s="9">
        <v>36</v>
      </c>
      <c r="AH15" s="9">
        <v>57.67</v>
      </c>
      <c r="AI15" s="9">
        <v>8.32</v>
      </c>
      <c r="AJ15" s="9">
        <v>5.1929999999999996</v>
      </c>
      <c r="AK15" s="9">
        <v>0.62427999999999995</v>
      </c>
      <c r="AL15" s="9" t="s">
        <v>55</v>
      </c>
      <c r="AM15" s="9" t="s">
        <v>55</v>
      </c>
      <c r="AN15" s="10">
        <v>1.9E-2</v>
      </c>
      <c r="AO15" s="10">
        <v>0.19</v>
      </c>
      <c r="AP15" s="10">
        <v>0.33500000000000002</v>
      </c>
      <c r="AQ15" s="9">
        <v>374</v>
      </c>
      <c r="AR15" s="9">
        <v>0.28599999999999998</v>
      </c>
      <c r="AS15" s="10">
        <v>0.14599999999999999</v>
      </c>
      <c r="AT15" s="9" t="s">
        <v>103</v>
      </c>
      <c r="AU15" s="16">
        <v>0.77760497667185069</v>
      </c>
      <c r="AV15" s="1" t="str">
        <f t="shared" si="0"/>
        <v>no</v>
      </c>
      <c r="AW15" s="28"/>
    </row>
    <row r="16" spans="1:49" ht="14.25" customHeight="1">
      <c r="A16" s="7">
        <v>10</v>
      </c>
      <c r="B16" s="8" t="s">
        <v>96</v>
      </c>
      <c r="C16" s="8" t="s">
        <v>49</v>
      </c>
      <c r="D16" s="9" t="s">
        <v>50</v>
      </c>
      <c r="E16" s="9" t="s">
        <v>51</v>
      </c>
      <c r="F16" s="9" t="s">
        <v>97</v>
      </c>
      <c r="G16" s="9">
        <v>995</v>
      </c>
      <c r="H16" s="10">
        <v>0.311</v>
      </c>
      <c r="I16" s="10">
        <v>0.249</v>
      </c>
      <c r="J16" s="10">
        <v>0.112</v>
      </c>
      <c r="K16" s="10">
        <v>0.88800000000000001</v>
      </c>
      <c r="L16" s="10">
        <v>0.26</v>
      </c>
      <c r="M16" s="10">
        <v>0.52700000000000002</v>
      </c>
      <c r="N16" s="10">
        <v>0.74</v>
      </c>
      <c r="O16" s="9">
        <v>6687.61</v>
      </c>
      <c r="P16" s="9">
        <v>274</v>
      </c>
      <c r="Q16" s="9">
        <v>0</v>
      </c>
      <c r="R16" s="9">
        <v>1358</v>
      </c>
      <c r="S16" s="11">
        <v>12138</v>
      </c>
      <c r="T16" s="9" t="s">
        <v>98</v>
      </c>
      <c r="U16" s="9" t="s">
        <v>99</v>
      </c>
      <c r="V16" s="11">
        <v>7787</v>
      </c>
      <c r="W16" s="11">
        <v>68866</v>
      </c>
      <c r="X16" s="11">
        <v>76896</v>
      </c>
      <c r="Y16" s="11">
        <v>62433</v>
      </c>
      <c r="Z16" s="11">
        <v>55683</v>
      </c>
      <c r="AA16" s="11">
        <v>7500</v>
      </c>
      <c r="AB16" s="11">
        <v>14700</v>
      </c>
      <c r="AC16" s="9" t="s">
        <v>100</v>
      </c>
      <c r="AD16" s="10">
        <v>0.22600000000000001</v>
      </c>
      <c r="AE16" s="10">
        <v>0.44</v>
      </c>
      <c r="AF16" s="10">
        <v>0.43099999999999999</v>
      </c>
      <c r="AG16" s="9">
        <v>363.33</v>
      </c>
      <c r="AH16" s="9">
        <v>491.33</v>
      </c>
      <c r="AI16" s="9">
        <v>18.41</v>
      </c>
      <c r="AJ16" s="9">
        <v>13.611000000000001</v>
      </c>
      <c r="AK16" s="9">
        <v>0.73948000000000003</v>
      </c>
      <c r="AL16" s="10">
        <v>0.03</v>
      </c>
      <c r="AM16" s="10">
        <v>0.47799999999999998</v>
      </c>
      <c r="AN16" s="10">
        <v>2.5999999999999999E-2</v>
      </c>
      <c r="AO16" s="10">
        <v>0.24299999999999999</v>
      </c>
      <c r="AP16" s="10">
        <v>0.33500000000000002</v>
      </c>
      <c r="AQ16" s="9">
        <v>8314</v>
      </c>
      <c r="AR16" s="9">
        <v>0.59399999999999997</v>
      </c>
      <c r="AS16" s="27">
        <v>9.1999999999999998E-2</v>
      </c>
      <c r="AT16" s="10">
        <v>8.4000000000000005E-2</v>
      </c>
      <c r="AU16" s="16">
        <v>0.62735257214554574</v>
      </c>
      <c r="AV16" s="1" t="str">
        <f t="shared" si="0"/>
        <v>yes</v>
      </c>
      <c r="AW16" s="28">
        <v>12</v>
      </c>
    </row>
    <row r="17" spans="1:49" ht="14.25" hidden="1" customHeight="1">
      <c r="A17" s="7">
        <v>13</v>
      </c>
      <c r="B17" s="8" t="s">
        <v>108</v>
      </c>
      <c r="C17" s="8" t="s">
        <v>49</v>
      </c>
      <c r="D17" s="9" t="s">
        <v>69</v>
      </c>
      <c r="E17" s="9" t="s">
        <v>51</v>
      </c>
      <c r="F17" s="9" t="s">
        <v>109</v>
      </c>
      <c r="G17" s="9">
        <v>1052.5</v>
      </c>
      <c r="H17" s="10">
        <v>0.44700000000000001</v>
      </c>
      <c r="I17" s="10">
        <v>0.40300000000000002</v>
      </c>
      <c r="J17" s="10">
        <v>0.21299999999999999</v>
      </c>
      <c r="K17" s="10">
        <v>0.84599999999999997</v>
      </c>
      <c r="L17" s="10">
        <v>0.10199999999999999</v>
      </c>
      <c r="M17" s="10">
        <v>0.25</v>
      </c>
      <c r="N17" s="10">
        <v>0.77</v>
      </c>
      <c r="O17" s="9">
        <v>2695.37</v>
      </c>
      <c r="P17" s="9">
        <v>140</v>
      </c>
      <c r="Q17" s="9" t="s">
        <v>55</v>
      </c>
      <c r="R17" s="9">
        <v>318</v>
      </c>
      <c r="S17" s="11">
        <v>14856</v>
      </c>
      <c r="T17" s="9" t="s">
        <v>110</v>
      </c>
      <c r="U17" s="9" t="s">
        <v>111</v>
      </c>
      <c r="V17" s="11">
        <v>8861</v>
      </c>
      <c r="W17" s="11">
        <v>68677</v>
      </c>
      <c r="X17" s="11">
        <v>79344</v>
      </c>
      <c r="Y17" s="11">
        <v>69201</v>
      </c>
      <c r="Z17" s="11">
        <v>58860</v>
      </c>
      <c r="AA17" s="11">
        <v>11410</v>
      </c>
      <c r="AB17" s="11">
        <v>22780</v>
      </c>
      <c r="AC17" s="9" t="s">
        <v>112</v>
      </c>
      <c r="AD17" s="10">
        <v>0.36099999999999999</v>
      </c>
      <c r="AE17" s="10">
        <v>0.38</v>
      </c>
      <c r="AF17" s="10">
        <v>0.40600000000000003</v>
      </c>
      <c r="AG17" s="9">
        <v>168</v>
      </c>
      <c r="AH17" s="9">
        <v>269</v>
      </c>
      <c r="AI17" s="9">
        <v>16.04</v>
      </c>
      <c r="AJ17" s="9">
        <v>10.02</v>
      </c>
      <c r="AK17" s="9">
        <v>0.62453999999999998</v>
      </c>
      <c r="AL17" s="10">
        <v>1E-3</v>
      </c>
      <c r="AM17" s="10">
        <v>0.42799999999999999</v>
      </c>
      <c r="AN17" s="10">
        <v>1.4E-2</v>
      </c>
      <c r="AO17" s="10">
        <v>0.218</v>
      </c>
      <c r="AP17" s="10">
        <v>0.33500000000000002</v>
      </c>
      <c r="AQ17" s="9">
        <v>3031</v>
      </c>
      <c r="AR17" s="9">
        <v>0.254</v>
      </c>
      <c r="AS17" s="10">
        <v>0.11700000000000001</v>
      </c>
      <c r="AT17" s="9">
        <v>8.6999999999999994E-2</v>
      </c>
      <c r="AU17" s="16">
        <v>0.79744816586921852</v>
      </c>
      <c r="AV17" s="1" t="str">
        <f t="shared" si="0"/>
        <v>no</v>
      </c>
      <c r="AW17" s="28">
        <v>19</v>
      </c>
    </row>
    <row r="18" spans="1:49" ht="14.25" customHeight="1">
      <c r="A18" s="7">
        <v>15</v>
      </c>
      <c r="B18" s="8" t="s">
        <v>117</v>
      </c>
      <c r="C18" s="8" t="s">
        <v>49</v>
      </c>
      <c r="D18" s="9" t="s">
        <v>50</v>
      </c>
      <c r="E18" s="9" t="s">
        <v>59</v>
      </c>
      <c r="F18" s="9" t="s">
        <v>118</v>
      </c>
      <c r="G18" s="9">
        <v>1105</v>
      </c>
      <c r="H18" s="10">
        <v>0.73799999999999999</v>
      </c>
      <c r="I18" s="10">
        <v>0.67900000000000005</v>
      </c>
      <c r="J18" s="10">
        <v>0.58699999999999997</v>
      </c>
      <c r="K18" s="10">
        <v>0.60899999999999999</v>
      </c>
      <c r="L18" s="10">
        <v>0.04</v>
      </c>
      <c r="M18" s="10">
        <v>0.155</v>
      </c>
      <c r="N18" s="10">
        <v>0.89</v>
      </c>
      <c r="O18" s="9">
        <v>5006.46</v>
      </c>
      <c r="P18" s="9">
        <v>355</v>
      </c>
      <c r="Q18" s="9">
        <v>288</v>
      </c>
      <c r="R18" s="9">
        <v>791</v>
      </c>
      <c r="S18" s="9" t="s">
        <v>55</v>
      </c>
      <c r="T18" s="9" t="s">
        <v>55</v>
      </c>
      <c r="U18" s="9" t="s">
        <v>55</v>
      </c>
      <c r="V18" s="9"/>
      <c r="W18" s="11">
        <v>86104</v>
      </c>
      <c r="X18" s="11">
        <v>101862</v>
      </c>
      <c r="Y18" s="11">
        <v>73197</v>
      </c>
      <c r="Z18" s="11">
        <v>61434</v>
      </c>
      <c r="AA18" s="11">
        <v>28370</v>
      </c>
      <c r="AB18" s="11">
        <v>28370</v>
      </c>
      <c r="AC18" s="9" t="s">
        <v>55</v>
      </c>
      <c r="AD18" s="10">
        <v>0.64700000000000002</v>
      </c>
      <c r="AE18" s="10">
        <v>0.17</v>
      </c>
      <c r="AF18" s="10">
        <v>0.13700000000000001</v>
      </c>
      <c r="AG18" s="9">
        <v>333.67</v>
      </c>
      <c r="AH18" s="9">
        <v>535.66999999999996</v>
      </c>
      <c r="AI18" s="9">
        <v>15</v>
      </c>
      <c r="AJ18" s="9">
        <v>9.3460000000000001</v>
      </c>
      <c r="AK18" s="9">
        <v>0.62290000000000001</v>
      </c>
      <c r="AL18" s="9"/>
      <c r="AM18" s="9" t="s">
        <v>55</v>
      </c>
      <c r="AN18" s="10">
        <v>2.8000000000000001E-2</v>
      </c>
      <c r="AO18" s="10">
        <v>0.159</v>
      </c>
      <c r="AP18" s="10">
        <v>0.33500000000000002</v>
      </c>
      <c r="AQ18" s="9">
        <v>5206</v>
      </c>
      <c r="AR18" s="9">
        <v>0.33600000000000002</v>
      </c>
      <c r="AS18" s="27">
        <v>0.17699999999999999</v>
      </c>
      <c r="AT18" s="10">
        <v>9.0999999999999998E-2</v>
      </c>
      <c r="AU18" s="16">
        <v>0.74850299401197606</v>
      </c>
      <c r="AV18" s="1" t="str">
        <f t="shared" si="0"/>
        <v>yes</v>
      </c>
      <c r="AW18" s="28"/>
    </row>
    <row r="19" spans="1:49" ht="14.25" customHeight="1">
      <c r="A19" s="7">
        <v>19</v>
      </c>
      <c r="B19" s="8" t="s">
        <v>127</v>
      </c>
      <c r="C19" s="8" t="s">
        <v>49</v>
      </c>
      <c r="D19" s="9" t="s">
        <v>50</v>
      </c>
      <c r="E19" s="9" t="s">
        <v>51</v>
      </c>
      <c r="F19" s="9" t="s">
        <v>128</v>
      </c>
      <c r="G19" s="9">
        <v>970.5</v>
      </c>
      <c r="H19" s="10">
        <v>0.33700000000000002</v>
      </c>
      <c r="I19" s="10">
        <v>0.28799999999999998</v>
      </c>
      <c r="J19" s="10">
        <v>0.153</v>
      </c>
      <c r="K19" s="10">
        <v>0.79900000000000004</v>
      </c>
      <c r="L19" s="10">
        <v>0.36899999999999999</v>
      </c>
      <c r="M19" s="10">
        <v>0.40300000000000002</v>
      </c>
      <c r="N19" s="10">
        <v>0.79</v>
      </c>
      <c r="O19" s="9">
        <v>13089.4</v>
      </c>
      <c r="P19" s="9">
        <v>1179</v>
      </c>
      <c r="Q19" s="9">
        <v>13</v>
      </c>
      <c r="R19" s="9">
        <v>2821</v>
      </c>
      <c r="S19" s="11">
        <v>13071</v>
      </c>
      <c r="T19" s="9" t="s">
        <v>129</v>
      </c>
      <c r="U19" s="9" t="s">
        <v>73</v>
      </c>
      <c r="V19" s="11">
        <v>6542</v>
      </c>
      <c r="W19" s="11">
        <v>71066</v>
      </c>
      <c r="X19" s="11">
        <v>77535</v>
      </c>
      <c r="Y19" s="11">
        <v>63117</v>
      </c>
      <c r="Z19" s="11">
        <v>55917</v>
      </c>
      <c r="AA19" s="11">
        <v>7924</v>
      </c>
      <c r="AB19" s="11">
        <v>14812</v>
      </c>
      <c r="AC19" s="11" t="s">
        <v>73</v>
      </c>
      <c r="AD19" s="10">
        <v>0.23100000000000001</v>
      </c>
      <c r="AE19" s="10">
        <v>0.43</v>
      </c>
      <c r="AF19" s="10">
        <v>0.432</v>
      </c>
      <c r="AG19" s="9">
        <v>769</v>
      </c>
      <c r="AH19" s="9">
        <v>1011.67</v>
      </c>
      <c r="AI19" s="9">
        <v>17.02</v>
      </c>
      <c r="AJ19" s="9">
        <v>12.938000000000001</v>
      </c>
      <c r="AK19" s="9">
        <v>0.76012999999999997</v>
      </c>
      <c r="AL19" s="10">
        <v>0.01</v>
      </c>
      <c r="AM19" s="10">
        <v>0.36599999999999999</v>
      </c>
      <c r="AN19" s="10">
        <v>4.1000000000000002E-2</v>
      </c>
      <c r="AO19" s="10">
        <v>0.40500000000000003</v>
      </c>
      <c r="AP19" s="10">
        <v>0.33500000000000002</v>
      </c>
      <c r="AQ19" s="9">
        <v>17765</v>
      </c>
      <c r="AR19" s="9">
        <v>1.6519999999999999</v>
      </c>
      <c r="AS19" s="27">
        <v>-7.0000000000000007E-2</v>
      </c>
      <c r="AT19" s="10">
        <v>0.106</v>
      </c>
      <c r="AU19" s="16">
        <v>0.3770739064856713</v>
      </c>
      <c r="AV19" s="1" t="str">
        <f t="shared" si="0"/>
        <v>yes</v>
      </c>
      <c r="AW19" s="28"/>
    </row>
    <row r="20" spans="1:49" ht="14.25" hidden="1" customHeight="1">
      <c r="A20" s="7">
        <v>16</v>
      </c>
      <c r="B20" s="8" t="s">
        <v>119</v>
      </c>
      <c r="C20" s="8" t="s">
        <v>49</v>
      </c>
      <c r="D20" s="9" t="s">
        <v>63</v>
      </c>
      <c r="E20" s="9" t="s">
        <v>51</v>
      </c>
      <c r="F20" s="9" t="s">
        <v>77</v>
      </c>
      <c r="G20" s="9">
        <v>980</v>
      </c>
      <c r="H20" s="10">
        <v>0.36099999999999999</v>
      </c>
      <c r="I20" s="10">
        <v>0.28899999999999998</v>
      </c>
      <c r="J20" s="10">
        <v>0.14299999999999999</v>
      </c>
      <c r="K20" s="10">
        <v>0.71099999999999997</v>
      </c>
      <c r="L20" s="10">
        <v>0.186</v>
      </c>
      <c r="M20" s="10">
        <v>0.32300000000000001</v>
      </c>
      <c r="N20" s="10">
        <v>0.73</v>
      </c>
      <c r="O20" s="9">
        <v>14558.15</v>
      </c>
      <c r="P20" s="9">
        <v>982</v>
      </c>
      <c r="Q20" s="9">
        <v>222</v>
      </c>
      <c r="R20" s="9">
        <v>1863</v>
      </c>
      <c r="S20" s="11">
        <v>15403</v>
      </c>
      <c r="T20" s="9" t="s">
        <v>120</v>
      </c>
      <c r="U20" s="9" t="s">
        <v>121</v>
      </c>
      <c r="V20" s="11">
        <v>10661</v>
      </c>
      <c r="W20" s="11">
        <v>77831</v>
      </c>
      <c r="X20" s="11">
        <v>85788</v>
      </c>
      <c r="Y20" s="11">
        <v>68274</v>
      </c>
      <c r="Z20" s="11">
        <v>61317</v>
      </c>
      <c r="AA20" s="11">
        <v>7332</v>
      </c>
      <c r="AB20" s="11">
        <v>14364</v>
      </c>
      <c r="AC20" s="9" t="s">
        <v>122</v>
      </c>
      <c r="AD20" s="10">
        <v>0.308</v>
      </c>
      <c r="AE20" s="10">
        <v>0.43</v>
      </c>
      <c r="AF20" s="10">
        <v>0.4</v>
      </c>
      <c r="AG20" s="9">
        <v>915</v>
      </c>
      <c r="AH20" s="9">
        <v>1859.67</v>
      </c>
      <c r="AI20" s="9">
        <v>15.91</v>
      </c>
      <c r="AJ20" s="9">
        <v>7.8280000000000003</v>
      </c>
      <c r="AK20" s="9">
        <v>0.49202000000000001</v>
      </c>
      <c r="AL20" s="10">
        <v>8.4000000000000005E-2</v>
      </c>
      <c r="AM20" s="10">
        <v>0.438</v>
      </c>
      <c r="AN20" s="10">
        <v>5.3999999999999999E-2</v>
      </c>
      <c r="AO20" s="10">
        <v>0.307</v>
      </c>
      <c r="AP20" s="10">
        <v>0.33500000000000002</v>
      </c>
      <c r="AQ20" s="9">
        <v>16211</v>
      </c>
      <c r="AR20" s="9">
        <v>1.3440000000000001</v>
      </c>
      <c r="AS20" s="10">
        <v>2.9000000000000001E-2</v>
      </c>
      <c r="AT20" s="10">
        <v>5.2999999999999999E-2</v>
      </c>
      <c r="AU20" s="16">
        <v>0.42662116040955633</v>
      </c>
      <c r="AV20" s="1" t="str">
        <f t="shared" si="0"/>
        <v>yes</v>
      </c>
      <c r="AW20" s="28">
        <v>136</v>
      </c>
    </row>
    <row r="21" spans="1:49" ht="14.25" hidden="1" customHeight="1">
      <c r="A21" s="7">
        <v>17</v>
      </c>
      <c r="B21" s="8" t="s">
        <v>123</v>
      </c>
      <c r="C21" s="8" t="s">
        <v>49</v>
      </c>
      <c r="D21" s="9" t="s">
        <v>91</v>
      </c>
      <c r="E21" s="9" t="s">
        <v>59</v>
      </c>
      <c r="F21" s="9" t="s">
        <v>92</v>
      </c>
      <c r="G21" s="9">
        <v>1095</v>
      </c>
      <c r="H21" s="10">
        <v>0.53</v>
      </c>
      <c r="I21" s="10">
        <v>0.51300000000000001</v>
      </c>
      <c r="J21" s="10">
        <v>0.42799999999999999</v>
      </c>
      <c r="K21" s="10">
        <v>0.91400000000000003</v>
      </c>
      <c r="L21" s="10">
        <v>2.1000000000000001E-2</v>
      </c>
      <c r="M21" s="10">
        <v>0.10299999999999999</v>
      </c>
      <c r="N21" s="10">
        <v>0.81</v>
      </c>
      <c r="O21" s="9">
        <v>1385.11</v>
      </c>
      <c r="P21" s="9">
        <v>47</v>
      </c>
      <c r="Q21" s="9" t="s">
        <v>55</v>
      </c>
      <c r="R21" s="9">
        <v>246</v>
      </c>
      <c r="S21" s="9" t="s">
        <v>55</v>
      </c>
      <c r="T21" s="9" t="s">
        <v>55</v>
      </c>
      <c r="U21" s="9" t="s">
        <v>55</v>
      </c>
      <c r="V21" s="9" t="s">
        <v>55</v>
      </c>
      <c r="W21" s="11">
        <v>57240</v>
      </c>
      <c r="X21" s="11">
        <v>74853</v>
      </c>
      <c r="Y21" s="11">
        <v>57159</v>
      </c>
      <c r="Z21" s="11">
        <v>51876</v>
      </c>
      <c r="AA21" s="11">
        <v>34092</v>
      </c>
      <c r="AB21" s="11">
        <v>34092</v>
      </c>
      <c r="AC21" s="9" t="s">
        <v>55</v>
      </c>
      <c r="AD21" s="10">
        <v>0.5</v>
      </c>
      <c r="AE21" s="10">
        <v>0.34</v>
      </c>
      <c r="AF21" s="10">
        <v>0.35</v>
      </c>
      <c r="AG21" s="9">
        <v>97.33</v>
      </c>
      <c r="AH21" s="9">
        <v>175</v>
      </c>
      <c r="AI21" s="9">
        <v>14.23</v>
      </c>
      <c r="AJ21" s="9">
        <v>7.915</v>
      </c>
      <c r="AK21" s="9">
        <v>0.55618999999999996</v>
      </c>
      <c r="AL21" s="9" t="s">
        <v>55</v>
      </c>
      <c r="AM21" s="9" t="s">
        <v>55</v>
      </c>
      <c r="AN21" s="10">
        <v>2.8000000000000001E-2</v>
      </c>
      <c r="AO21" s="10">
        <v>0.24099999999999999</v>
      </c>
      <c r="AP21" s="10">
        <v>0.33500000000000002</v>
      </c>
      <c r="AQ21" s="9">
        <v>1479</v>
      </c>
      <c r="AR21" s="9">
        <v>0.41099999999999998</v>
      </c>
      <c r="AS21" s="10">
        <v>9.4E-2</v>
      </c>
      <c r="AT21" s="10">
        <v>0.03</v>
      </c>
      <c r="AU21" s="16">
        <v>0.70871722182849051</v>
      </c>
      <c r="AV21" s="1" t="str">
        <f t="shared" si="0"/>
        <v>no</v>
      </c>
      <c r="AW21" s="28"/>
    </row>
    <row r="22" spans="1:49" ht="14.25" hidden="1" customHeight="1">
      <c r="A22" s="7">
        <v>18</v>
      </c>
      <c r="B22" s="8" t="s">
        <v>124</v>
      </c>
      <c r="C22" s="8" t="s">
        <v>49</v>
      </c>
      <c r="D22" s="9" t="s">
        <v>91</v>
      </c>
      <c r="E22" s="9" t="s">
        <v>59</v>
      </c>
      <c r="F22" s="9" t="s">
        <v>102</v>
      </c>
      <c r="G22" s="9">
        <v>800</v>
      </c>
      <c r="H22" s="10">
        <v>0.22700000000000001</v>
      </c>
      <c r="I22" s="10">
        <v>0.189</v>
      </c>
      <c r="J22" s="10">
        <v>0.104</v>
      </c>
      <c r="K22" s="10">
        <v>1</v>
      </c>
      <c r="L22" s="10">
        <v>0.112</v>
      </c>
      <c r="M22" s="10">
        <v>0.23499999999999999</v>
      </c>
      <c r="N22" s="10">
        <v>0.6</v>
      </c>
      <c r="O22" s="9">
        <v>835.35</v>
      </c>
      <c r="P22" s="9" t="s">
        <v>55</v>
      </c>
      <c r="Q22" s="9" t="s">
        <v>55</v>
      </c>
      <c r="R22" s="9">
        <v>122</v>
      </c>
      <c r="S22" s="9" t="s">
        <v>55</v>
      </c>
      <c r="T22" s="9" t="s">
        <v>55</v>
      </c>
      <c r="U22" s="9" t="s">
        <v>55</v>
      </c>
      <c r="V22" s="9" t="s">
        <v>55</v>
      </c>
      <c r="W22" s="11">
        <v>52197</v>
      </c>
      <c r="X22" s="11">
        <v>100557</v>
      </c>
      <c r="Y22" s="11">
        <v>44379</v>
      </c>
      <c r="Z22" s="11">
        <v>38160</v>
      </c>
      <c r="AA22" s="11">
        <v>10418</v>
      </c>
      <c r="AB22" s="11">
        <v>10418</v>
      </c>
      <c r="AC22" s="9" t="s">
        <v>55</v>
      </c>
      <c r="AD22" s="10">
        <v>0.22900000000000001</v>
      </c>
      <c r="AE22" s="10">
        <v>0.75</v>
      </c>
      <c r="AF22" s="10">
        <v>0.68200000000000005</v>
      </c>
      <c r="AG22" s="9">
        <v>44</v>
      </c>
      <c r="AH22" s="9">
        <v>95</v>
      </c>
      <c r="AI22" s="9">
        <v>18.989999999999998</v>
      </c>
      <c r="AJ22" s="9">
        <v>8.7929999999999993</v>
      </c>
      <c r="AK22" s="9">
        <v>0.46316000000000002</v>
      </c>
      <c r="AL22" s="9" t="s">
        <v>55</v>
      </c>
      <c r="AM22" s="9" t="s">
        <v>55</v>
      </c>
      <c r="AN22" s="10">
        <v>1.6E-2</v>
      </c>
      <c r="AO22" s="10">
        <v>0.92500000000000004</v>
      </c>
      <c r="AP22" s="10">
        <v>0.33500000000000002</v>
      </c>
      <c r="AQ22" s="9">
        <v>895</v>
      </c>
      <c r="AR22" s="9" t="s">
        <v>55</v>
      </c>
      <c r="AS22" s="10">
        <v>-0.59</v>
      </c>
      <c r="AT22" s="9" t="s">
        <v>126</v>
      </c>
      <c r="AU22" s="16" t="s">
        <v>2055</v>
      </c>
      <c r="AV22" s="1" t="str">
        <f t="shared" si="0"/>
        <v>no</v>
      </c>
      <c r="AW22" s="28"/>
    </row>
    <row r="23" spans="1:49" ht="14.25" customHeight="1">
      <c r="A23" s="7">
        <v>14</v>
      </c>
      <c r="B23" s="8" t="s">
        <v>113</v>
      </c>
      <c r="C23" s="8" t="s">
        <v>49</v>
      </c>
      <c r="D23" s="9" t="s">
        <v>50</v>
      </c>
      <c r="E23" s="9" t="s">
        <v>51</v>
      </c>
      <c r="F23" s="9" t="s">
        <v>97</v>
      </c>
      <c r="G23" s="9">
        <v>951.5</v>
      </c>
      <c r="H23" s="10">
        <v>0.378</v>
      </c>
      <c r="I23" s="10">
        <v>0.30199999999999999</v>
      </c>
      <c r="J23" s="10">
        <v>0.115</v>
      </c>
      <c r="K23" s="10">
        <v>0.86099999999999999</v>
      </c>
      <c r="L23" s="10">
        <v>0.182</v>
      </c>
      <c r="M23" s="10">
        <v>0.437</v>
      </c>
      <c r="N23" s="10">
        <v>0.76</v>
      </c>
      <c r="O23" s="9">
        <v>5992.06</v>
      </c>
      <c r="P23" s="9">
        <v>292</v>
      </c>
      <c r="Q23" s="9" t="s">
        <v>55</v>
      </c>
      <c r="R23" s="9">
        <v>1019</v>
      </c>
      <c r="S23" s="11">
        <v>11143</v>
      </c>
      <c r="T23" s="9" t="s">
        <v>114</v>
      </c>
      <c r="U23" s="9" t="s">
        <v>115</v>
      </c>
      <c r="V23" s="11">
        <v>6924</v>
      </c>
      <c r="W23" s="11">
        <v>69791</v>
      </c>
      <c r="X23" s="11">
        <v>79983</v>
      </c>
      <c r="Y23" s="11">
        <v>69228</v>
      </c>
      <c r="Z23" s="11">
        <v>60732</v>
      </c>
      <c r="AA23" s="11">
        <v>7774</v>
      </c>
      <c r="AB23" s="11">
        <v>13870</v>
      </c>
      <c r="AC23" s="9" t="s">
        <v>116</v>
      </c>
      <c r="AD23" s="10">
        <v>0.187</v>
      </c>
      <c r="AE23" s="10">
        <v>0.42</v>
      </c>
      <c r="AF23" s="10">
        <v>0.40200000000000002</v>
      </c>
      <c r="AG23" s="9">
        <v>236.33</v>
      </c>
      <c r="AH23" s="9">
        <v>384</v>
      </c>
      <c r="AI23" s="9">
        <v>25.35</v>
      </c>
      <c r="AJ23" s="9">
        <v>15.603999999999999</v>
      </c>
      <c r="AK23" s="9">
        <v>0.61545000000000005</v>
      </c>
      <c r="AL23" s="10">
        <v>0.01</v>
      </c>
      <c r="AM23" s="10">
        <v>0.49299999999999999</v>
      </c>
      <c r="AN23" s="10">
        <v>4.3999999999999997E-2</v>
      </c>
      <c r="AO23" s="10">
        <v>0.20699999999999999</v>
      </c>
      <c r="AP23" s="10">
        <v>0.33500000000000002</v>
      </c>
      <c r="AQ23" s="9">
        <v>7078</v>
      </c>
      <c r="AR23" s="9">
        <v>0.20599999999999999</v>
      </c>
      <c r="AS23" s="27">
        <v>0.128</v>
      </c>
      <c r="AT23" s="10">
        <v>0.191</v>
      </c>
      <c r="AU23" s="16">
        <v>0.82918739635157546</v>
      </c>
      <c r="AV23" s="1" t="str">
        <f t="shared" si="0"/>
        <v>yes</v>
      </c>
      <c r="AW23" s="28">
        <v>29</v>
      </c>
    </row>
    <row r="24" spans="1:49" ht="14.25" hidden="1" customHeight="1">
      <c r="A24" s="7">
        <v>20</v>
      </c>
      <c r="B24" s="8" t="s">
        <v>131</v>
      </c>
      <c r="C24" s="8" t="s">
        <v>49</v>
      </c>
      <c r="D24" s="9" t="s">
        <v>58</v>
      </c>
      <c r="E24" s="9" t="s">
        <v>59</v>
      </c>
      <c r="F24" s="9" t="s">
        <v>94</v>
      </c>
      <c r="G24" s="9">
        <v>930</v>
      </c>
      <c r="H24" s="10">
        <v>0.45300000000000001</v>
      </c>
      <c r="I24" s="10">
        <v>0.371</v>
      </c>
      <c r="J24" s="10">
        <v>0.17899999999999999</v>
      </c>
      <c r="K24" s="10">
        <v>0.83</v>
      </c>
      <c r="L24" s="10">
        <v>2.3E-2</v>
      </c>
      <c r="M24" s="10">
        <v>9.2999999999999999E-2</v>
      </c>
      <c r="N24" s="10">
        <v>0.7</v>
      </c>
      <c r="O24" s="9">
        <v>2923.66</v>
      </c>
      <c r="P24" s="9">
        <v>86</v>
      </c>
      <c r="Q24" s="9">
        <v>64</v>
      </c>
      <c r="R24" s="9">
        <v>432</v>
      </c>
      <c r="S24" s="9" t="s">
        <v>55</v>
      </c>
      <c r="T24" s="9" t="s">
        <v>55</v>
      </c>
      <c r="U24" s="9" t="s">
        <v>55</v>
      </c>
      <c r="V24" s="9" t="s">
        <v>55</v>
      </c>
      <c r="W24" s="11">
        <v>58225</v>
      </c>
      <c r="X24" s="11">
        <v>59526</v>
      </c>
      <c r="Y24" s="11">
        <v>46629</v>
      </c>
      <c r="Z24" s="11">
        <v>59643</v>
      </c>
      <c r="AA24" s="11">
        <v>20015</v>
      </c>
      <c r="AB24" s="11">
        <v>20015</v>
      </c>
      <c r="AC24" s="9" t="s">
        <v>55</v>
      </c>
      <c r="AD24" s="10">
        <v>0.49399999999999999</v>
      </c>
      <c r="AE24" s="10">
        <v>0.77</v>
      </c>
      <c r="AF24" s="10">
        <v>0.48699999999999999</v>
      </c>
      <c r="AG24" s="9">
        <v>248</v>
      </c>
      <c r="AH24" s="9">
        <v>366.33</v>
      </c>
      <c r="AI24" s="9">
        <v>11.79</v>
      </c>
      <c r="AJ24" s="9">
        <v>7.9809999999999999</v>
      </c>
      <c r="AK24" s="9">
        <v>0.67698000000000003</v>
      </c>
      <c r="AL24" s="9" t="s">
        <v>55</v>
      </c>
      <c r="AM24" s="9" t="s">
        <v>55</v>
      </c>
      <c r="AN24" s="10">
        <v>4.0000000000000001E-3</v>
      </c>
      <c r="AO24" s="10">
        <v>0.89</v>
      </c>
      <c r="AP24" s="10">
        <v>0.33500000000000002</v>
      </c>
      <c r="AQ24" s="9">
        <v>2996</v>
      </c>
      <c r="AR24" s="9">
        <v>0.57999999999999996</v>
      </c>
      <c r="AS24" s="10">
        <v>-0.55400000000000005</v>
      </c>
      <c r="AT24" s="10" t="s">
        <v>133</v>
      </c>
      <c r="AU24" s="16">
        <v>0.63291139240506333</v>
      </c>
      <c r="AV24" s="1" t="str">
        <f t="shared" si="0"/>
        <v>no</v>
      </c>
      <c r="AW24" s="28"/>
    </row>
    <row r="25" spans="1:49" ht="14.25" customHeight="1">
      <c r="A25" s="7">
        <v>12</v>
      </c>
      <c r="B25" s="8" t="s">
        <v>104</v>
      </c>
      <c r="C25" s="8" t="s">
        <v>49</v>
      </c>
      <c r="D25" s="9" t="s">
        <v>50</v>
      </c>
      <c r="E25" s="9" t="s">
        <v>51</v>
      </c>
      <c r="F25" s="9" t="s">
        <v>52</v>
      </c>
      <c r="G25" s="9">
        <v>940</v>
      </c>
      <c r="H25" s="10">
        <v>0.29499999999999998</v>
      </c>
      <c r="I25" s="10">
        <v>0.251</v>
      </c>
      <c r="J25" s="10">
        <v>0.121</v>
      </c>
      <c r="K25" s="10">
        <v>0.47499999999999998</v>
      </c>
      <c r="L25" s="10">
        <v>0.11</v>
      </c>
      <c r="M25" s="10">
        <v>0.35799999999999998</v>
      </c>
      <c r="N25" s="10">
        <v>0.66</v>
      </c>
      <c r="O25" s="9">
        <v>3800.83</v>
      </c>
      <c r="P25" s="9">
        <v>578</v>
      </c>
      <c r="Q25" s="9" t="s">
        <v>55</v>
      </c>
      <c r="R25" s="9">
        <v>198</v>
      </c>
      <c r="S25" s="11">
        <v>10058</v>
      </c>
      <c r="T25" s="9" t="s">
        <v>105</v>
      </c>
      <c r="U25" s="9" t="s">
        <v>106</v>
      </c>
      <c r="V25" s="11">
        <v>4410</v>
      </c>
      <c r="W25" s="11">
        <v>61811</v>
      </c>
      <c r="X25" s="11">
        <v>67626</v>
      </c>
      <c r="Y25" s="11">
        <v>64638</v>
      </c>
      <c r="Z25" s="11">
        <v>50913</v>
      </c>
      <c r="AA25" s="11">
        <v>8734</v>
      </c>
      <c r="AB25" s="11">
        <v>15878</v>
      </c>
      <c r="AC25" s="11">
        <v>423193</v>
      </c>
      <c r="AD25" s="10">
        <v>0.215</v>
      </c>
      <c r="AE25" s="10">
        <v>0.47</v>
      </c>
      <c r="AF25" s="10">
        <v>0.53400000000000003</v>
      </c>
      <c r="AG25" s="9">
        <v>161.66999999999999</v>
      </c>
      <c r="AH25" s="9">
        <v>295.33</v>
      </c>
      <c r="AI25" s="9">
        <v>23.51</v>
      </c>
      <c r="AJ25" s="9">
        <v>12.87</v>
      </c>
      <c r="AK25" s="9">
        <v>0.5474</v>
      </c>
      <c r="AL25" s="10">
        <v>0.11</v>
      </c>
      <c r="AM25" s="10">
        <v>0.32</v>
      </c>
      <c r="AN25" s="10">
        <v>0.04</v>
      </c>
      <c r="AO25" s="10">
        <v>0.437</v>
      </c>
      <c r="AP25" s="10">
        <v>0.33500000000000002</v>
      </c>
      <c r="AQ25" s="9">
        <v>4032</v>
      </c>
      <c r="AR25" s="9">
        <v>0.80300000000000005</v>
      </c>
      <c r="AS25" s="27">
        <v>-0.10199999999999999</v>
      </c>
      <c r="AT25" s="10">
        <v>0.08</v>
      </c>
      <c r="AU25" s="16">
        <v>0.55463117027176922</v>
      </c>
      <c r="AV25" s="1" t="str">
        <f t="shared" si="0"/>
        <v>no</v>
      </c>
      <c r="AW25" s="28">
        <v>0.43</v>
      </c>
    </row>
    <row r="26" spans="1:49" ht="14.25" hidden="1" customHeight="1">
      <c r="A26" s="7">
        <v>22</v>
      </c>
      <c r="B26" s="8" t="s">
        <v>139</v>
      </c>
      <c r="C26" s="8" t="s">
        <v>135</v>
      </c>
      <c r="D26" s="9" t="s">
        <v>63</v>
      </c>
      <c r="E26" s="9" t="s">
        <v>51</v>
      </c>
      <c r="F26" s="9" t="s">
        <v>64</v>
      </c>
      <c r="G26" s="9">
        <v>1090</v>
      </c>
      <c r="H26" s="10">
        <v>0.42399999999999999</v>
      </c>
      <c r="I26" s="10">
        <v>0.33</v>
      </c>
      <c r="J26" s="10">
        <v>0.153</v>
      </c>
      <c r="K26" s="10">
        <v>0.872</v>
      </c>
      <c r="L26" s="10">
        <v>0.54900000000000004</v>
      </c>
      <c r="M26" s="10">
        <v>0.67200000000000004</v>
      </c>
      <c r="N26" s="10">
        <v>0.75</v>
      </c>
      <c r="O26" s="9">
        <v>5803.35</v>
      </c>
      <c r="P26" s="9">
        <v>209</v>
      </c>
      <c r="Q26" s="9">
        <v>40</v>
      </c>
      <c r="R26" s="9">
        <v>572</v>
      </c>
      <c r="S26" s="11">
        <v>39067</v>
      </c>
      <c r="T26" s="9" t="s">
        <v>140</v>
      </c>
      <c r="U26" s="9" t="s">
        <v>141</v>
      </c>
      <c r="V26" s="11">
        <v>18639</v>
      </c>
      <c r="W26" s="11">
        <v>85635</v>
      </c>
      <c r="X26" s="11">
        <v>106884</v>
      </c>
      <c r="Y26" s="11">
        <v>85095</v>
      </c>
      <c r="Z26" s="11">
        <v>70020</v>
      </c>
      <c r="AA26" s="11">
        <v>5674</v>
      </c>
      <c r="AB26" s="11">
        <v>17303</v>
      </c>
      <c r="AC26" s="9" t="s">
        <v>142</v>
      </c>
      <c r="AD26" s="10">
        <v>0.17599999999999999</v>
      </c>
      <c r="AE26" s="10">
        <v>0.27</v>
      </c>
      <c r="AF26" s="10">
        <v>0.22800000000000001</v>
      </c>
      <c r="AG26" s="9">
        <v>686.67</v>
      </c>
      <c r="AH26" s="9">
        <v>1447.67</v>
      </c>
      <c r="AI26" s="9">
        <v>8.4499999999999993</v>
      </c>
      <c r="AJ26" s="9">
        <v>4.0090000000000003</v>
      </c>
      <c r="AK26" s="9">
        <v>0.47432999999999997</v>
      </c>
      <c r="AL26" s="10">
        <v>0.35799999999999998</v>
      </c>
      <c r="AM26" s="10">
        <v>0.27700000000000002</v>
      </c>
      <c r="AN26" s="10">
        <v>0.03</v>
      </c>
      <c r="AO26" s="10">
        <v>0.26100000000000001</v>
      </c>
      <c r="AP26" s="10">
        <v>0.375</v>
      </c>
      <c r="AQ26" s="9">
        <v>8638</v>
      </c>
      <c r="AR26" s="9">
        <v>0.78800000000000003</v>
      </c>
      <c r="AS26" s="10">
        <v>0.114</v>
      </c>
      <c r="AT26" s="10">
        <v>0.249</v>
      </c>
      <c r="AU26" s="16">
        <v>0.5592841163310962</v>
      </c>
      <c r="AV26" s="1" t="str">
        <f t="shared" si="0"/>
        <v>yes</v>
      </c>
      <c r="AW26" s="28">
        <v>89</v>
      </c>
    </row>
    <row r="27" spans="1:49" ht="14.25" hidden="1" customHeight="1">
      <c r="A27" s="7">
        <v>23</v>
      </c>
      <c r="B27" s="8" t="s">
        <v>143</v>
      </c>
      <c r="C27" s="8" t="s">
        <v>135</v>
      </c>
      <c r="D27" s="9" t="s">
        <v>69</v>
      </c>
      <c r="E27" s="9" t="s">
        <v>51</v>
      </c>
      <c r="F27" s="9" t="s">
        <v>109</v>
      </c>
      <c r="G27" s="9" t="s">
        <v>55</v>
      </c>
      <c r="H27" s="10">
        <v>0.28000000000000003</v>
      </c>
      <c r="I27" s="10">
        <v>0.19400000000000001</v>
      </c>
      <c r="J27" s="10">
        <v>8.5999999999999993E-2</v>
      </c>
      <c r="K27" s="10">
        <v>0.88400000000000001</v>
      </c>
      <c r="L27" s="10">
        <v>0.71099999999999997</v>
      </c>
      <c r="M27" s="10">
        <v>0.64200000000000002</v>
      </c>
      <c r="N27" s="10">
        <v>0.64</v>
      </c>
      <c r="O27" s="9">
        <v>1593.21</v>
      </c>
      <c r="P27" s="9">
        <v>138</v>
      </c>
      <c r="Q27" s="9" t="s">
        <v>55</v>
      </c>
      <c r="R27" s="9">
        <v>137</v>
      </c>
      <c r="S27" s="11">
        <v>25905</v>
      </c>
      <c r="T27" s="9" t="s">
        <v>144</v>
      </c>
      <c r="U27" s="9" t="s">
        <v>111</v>
      </c>
      <c r="V27" s="11">
        <v>15281</v>
      </c>
      <c r="W27" s="11">
        <v>71809</v>
      </c>
      <c r="X27" s="11">
        <v>99018</v>
      </c>
      <c r="Y27" s="11">
        <v>76482</v>
      </c>
      <c r="Z27" s="11">
        <v>66636</v>
      </c>
      <c r="AA27" s="11">
        <v>6132</v>
      </c>
      <c r="AB27" s="11">
        <v>17306</v>
      </c>
      <c r="AC27" s="9" t="s">
        <v>145</v>
      </c>
      <c r="AD27" s="10">
        <v>0.13500000000000001</v>
      </c>
      <c r="AE27" s="10">
        <v>0.38</v>
      </c>
      <c r="AF27" s="10">
        <v>0.17499999999999999</v>
      </c>
      <c r="AG27" s="9">
        <v>132.66999999999999</v>
      </c>
      <c r="AH27" s="9">
        <v>152.66999999999999</v>
      </c>
      <c r="AI27" s="9">
        <v>12.01</v>
      </c>
      <c r="AJ27" s="9">
        <v>10.436</v>
      </c>
      <c r="AK27" s="9">
        <v>0.86899999999999999</v>
      </c>
      <c r="AL27" s="10">
        <v>2.9000000000000001E-2</v>
      </c>
      <c r="AM27" s="10">
        <v>0.51300000000000001</v>
      </c>
      <c r="AN27" s="10">
        <v>1.4E-2</v>
      </c>
      <c r="AO27" s="10">
        <v>0.25800000000000001</v>
      </c>
      <c r="AP27" s="10">
        <v>0.375</v>
      </c>
      <c r="AQ27" s="9">
        <v>2800</v>
      </c>
      <c r="AR27" s="9">
        <v>0.98</v>
      </c>
      <c r="AS27" s="10">
        <v>0.11700000000000001</v>
      </c>
      <c r="AT27" s="10">
        <v>0.14399999999999999</v>
      </c>
      <c r="AU27" s="16">
        <v>0.50505050505050497</v>
      </c>
      <c r="AV27" s="1" t="str">
        <f t="shared" si="0"/>
        <v>no</v>
      </c>
      <c r="AW27" s="28">
        <v>5</v>
      </c>
    </row>
    <row r="28" spans="1:49" ht="14.25" hidden="1" customHeight="1">
      <c r="A28" s="7">
        <v>24</v>
      </c>
      <c r="B28" s="8" t="s">
        <v>146</v>
      </c>
      <c r="C28" s="8" t="s">
        <v>135</v>
      </c>
      <c r="D28" s="9" t="s">
        <v>58</v>
      </c>
      <c r="E28" s="9" t="s">
        <v>59</v>
      </c>
      <c r="F28" s="9" t="s">
        <v>147</v>
      </c>
      <c r="G28" s="9">
        <v>972.5</v>
      </c>
      <c r="H28" s="10">
        <v>0.57899999999999996</v>
      </c>
      <c r="I28" s="10">
        <v>0.57899999999999996</v>
      </c>
      <c r="J28" s="10">
        <v>0.42099999999999999</v>
      </c>
      <c r="K28" s="10">
        <v>0.54700000000000004</v>
      </c>
      <c r="L28" s="10">
        <v>0.29799999999999999</v>
      </c>
      <c r="M28" s="10">
        <v>0.71599999999999997</v>
      </c>
      <c r="N28" s="10">
        <v>0.56000000000000005</v>
      </c>
      <c r="O28" s="9">
        <v>363.77</v>
      </c>
      <c r="P28" s="9">
        <v>55</v>
      </c>
      <c r="Q28" s="9">
        <v>8</v>
      </c>
      <c r="R28" s="9">
        <v>68</v>
      </c>
      <c r="S28" s="9" t="s">
        <v>55</v>
      </c>
      <c r="T28" s="9" t="s">
        <v>55</v>
      </c>
      <c r="U28" s="9" t="s">
        <v>55</v>
      </c>
      <c r="V28" s="9" t="s">
        <v>55</v>
      </c>
      <c r="W28" s="11">
        <v>50541</v>
      </c>
      <c r="X28" s="11">
        <v>53829</v>
      </c>
      <c r="Y28" s="11">
        <v>49023</v>
      </c>
      <c r="Z28" s="11">
        <v>46836</v>
      </c>
      <c r="AA28" s="11">
        <v>19610</v>
      </c>
      <c r="AB28" s="11">
        <v>19610</v>
      </c>
      <c r="AC28" s="9" t="s">
        <v>55</v>
      </c>
      <c r="AD28" s="10">
        <v>0.25</v>
      </c>
      <c r="AE28" s="10">
        <v>0.56000000000000005</v>
      </c>
      <c r="AF28" s="10">
        <v>0.27600000000000002</v>
      </c>
      <c r="AG28" s="9">
        <v>50</v>
      </c>
      <c r="AH28" s="9">
        <v>64.33</v>
      </c>
      <c r="AI28" s="9">
        <v>7.28</v>
      </c>
      <c r="AJ28" s="9">
        <v>5.6539999999999999</v>
      </c>
      <c r="AK28" s="9">
        <v>0.7772</v>
      </c>
      <c r="AL28" s="9" t="s">
        <v>55</v>
      </c>
      <c r="AM28" s="9" t="s">
        <v>55</v>
      </c>
      <c r="AN28" s="10">
        <v>2E-3</v>
      </c>
      <c r="AO28" s="10">
        <v>0.32800000000000001</v>
      </c>
      <c r="AP28" s="10">
        <v>0.375</v>
      </c>
      <c r="AQ28" s="9">
        <v>516</v>
      </c>
      <c r="AR28" s="9" t="s">
        <v>55</v>
      </c>
      <c r="AS28" s="10">
        <v>4.7E-2</v>
      </c>
      <c r="AT28" s="10">
        <v>0.32900000000000001</v>
      </c>
      <c r="AU28" s="16" t="s">
        <v>2055</v>
      </c>
      <c r="AV28" s="1" t="str">
        <f t="shared" si="0"/>
        <v>no</v>
      </c>
      <c r="AW28" s="28"/>
    </row>
    <row r="29" spans="1:49" ht="14.25" hidden="1" customHeight="1">
      <c r="A29" s="7">
        <v>25</v>
      </c>
      <c r="B29" s="8" t="s">
        <v>148</v>
      </c>
      <c r="C29" s="8" t="s">
        <v>149</v>
      </c>
      <c r="D29" s="9" t="s">
        <v>150</v>
      </c>
      <c r="E29" s="9" t="s">
        <v>151</v>
      </c>
      <c r="F29" s="9" t="s">
        <v>152</v>
      </c>
      <c r="G29" s="9" t="s">
        <v>55</v>
      </c>
      <c r="H29" s="10">
        <v>0.33600000000000002</v>
      </c>
      <c r="I29" s="10">
        <v>0.309</v>
      </c>
      <c r="J29" s="10">
        <v>0.224</v>
      </c>
      <c r="K29" s="10">
        <v>0.623</v>
      </c>
      <c r="L29" s="10">
        <v>0.69599999999999995</v>
      </c>
      <c r="M29" s="10">
        <v>0.82799999999999996</v>
      </c>
      <c r="N29" s="10">
        <v>0.67</v>
      </c>
      <c r="O29" s="9">
        <v>34789.69</v>
      </c>
      <c r="P29" s="9">
        <v>6588</v>
      </c>
      <c r="Q29" s="9">
        <v>74</v>
      </c>
      <c r="R29" s="9">
        <v>9430</v>
      </c>
      <c r="S29" s="9" t="s">
        <v>55</v>
      </c>
      <c r="T29" s="9" t="s">
        <v>55</v>
      </c>
      <c r="U29" s="9" t="s">
        <v>55</v>
      </c>
      <c r="V29" s="9" t="s">
        <v>55</v>
      </c>
      <c r="W29" s="11">
        <v>70132</v>
      </c>
      <c r="X29" s="11">
        <v>75474</v>
      </c>
      <c r="Y29" s="11">
        <v>78066</v>
      </c>
      <c r="Z29" s="11">
        <v>59454</v>
      </c>
      <c r="AA29" s="11">
        <v>17050</v>
      </c>
      <c r="AB29" s="11">
        <v>17050</v>
      </c>
      <c r="AC29" s="9" t="s">
        <v>55</v>
      </c>
      <c r="AD29" s="10">
        <v>0.22500000000000001</v>
      </c>
      <c r="AE29" s="10">
        <v>0.45</v>
      </c>
      <c r="AF29" s="10">
        <v>0.47699999999999998</v>
      </c>
      <c r="AG29" s="9">
        <v>341</v>
      </c>
      <c r="AH29" s="9">
        <v>2879.33</v>
      </c>
      <c r="AI29" s="9">
        <v>102.02</v>
      </c>
      <c r="AJ29" s="9">
        <v>12.083</v>
      </c>
      <c r="AK29" s="9">
        <v>0.11842999999999999</v>
      </c>
      <c r="AL29" s="9" t="s">
        <v>55</v>
      </c>
      <c r="AM29" s="9" t="s">
        <v>55</v>
      </c>
      <c r="AN29" s="10">
        <v>0</v>
      </c>
      <c r="AO29" s="10">
        <v>0.45600000000000002</v>
      </c>
      <c r="AP29" s="10">
        <v>0.434</v>
      </c>
      <c r="AQ29" s="9">
        <v>69444</v>
      </c>
      <c r="AR29" s="9">
        <v>23.951000000000001</v>
      </c>
      <c r="AS29" s="10">
        <v>-2.1999999999999999E-2</v>
      </c>
      <c r="AT29" s="9">
        <v>0.111</v>
      </c>
      <c r="AU29" s="16">
        <v>4.0078553965772867E-2</v>
      </c>
      <c r="AV29" s="1" t="str">
        <f t="shared" si="0"/>
        <v>no</v>
      </c>
      <c r="AW29" s="28"/>
    </row>
    <row r="30" spans="1:49" ht="14.25" hidden="1" customHeight="1">
      <c r="A30" s="7">
        <v>26</v>
      </c>
      <c r="B30" s="8" t="s">
        <v>154</v>
      </c>
      <c r="C30" s="8" t="s">
        <v>149</v>
      </c>
      <c r="D30" s="9" t="s">
        <v>63</v>
      </c>
      <c r="E30" s="9" t="s">
        <v>51</v>
      </c>
      <c r="F30" s="9" t="s">
        <v>77</v>
      </c>
      <c r="G30" s="9" t="s">
        <v>55</v>
      </c>
      <c r="H30" s="10">
        <v>0.51900000000000002</v>
      </c>
      <c r="I30" s="10">
        <v>0.48</v>
      </c>
      <c r="J30" s="10">
        <v>0.33200000000000002</v>
      </c>
      <c r="K30" s="10">
        <v>0.86499999999999999</v>
      </c>
      <c r="L30" s="10">
        <v>0.189</v>
      </c>
      <c r="M30" s="10">
        <v>0.44900000000000001</v>
      </c>
      <c r="N30" s="10">
        <v>0.74</v>
      </c>
      <c r="O30" s="9">
        <v>24879.01</v>
      </c>
      <c r="P30" s="9">
        <v>1222</v>
      </c>
      <c r="Q30" s="9">
        <v>127</v>
      </c>
      <c r="R30" s="9">
        <v>5262</v>
      </c>
      <c r="S30" s="11">
        <v>12765</v>
      </c>
      <c r="T30" s="9" t="s">
        <v>120</v>
      </c>
      <c r="U30" s="9" t="s">
        <v>155</v>
      </c>
      <c r="V30" s="11">
        <v>8224</v>
      </c>
      <c r="W30" s="11">
        <v>85358</v>
      </c>
      <c r="X30" s="11">
        <v>103599</v>
      </c>
      <c r="Y30" s="11">
        <v>75168</v>
      </c>
      <c r="Z30" s="11">
        <v>62028</v>
      </c>
      <c r="AA30" s="11">
        <v>10358</v>
      </c>
      <c r="AB30" s="11">
        <v>23348</v>
      </c>
      <c r="AC30" s="9" t="s">
        <v>156</v>
      </c>
      <c r="AD30" s="10">
        <v>0.42</v>
      </c>
      <c r="AE30" s="10">
        <v>0.37</v>
      </c>
      <c r="AF30" s="10">
        <v>0.36799999999999999</v>
      </c>
      <c r="AG30" s="9">
        <v>1252.33</v>
      </c>
      <c r="AH30" s="9">
        <v>1832.33</v>
      </c>
      <c r="AI30" s="9">
        <v>19.87</v>
      </c>
      <c r="AJ30" s="9">
        <v>13.577999999999999</v>
      </c>
      <c r="AK30" s="9">
        <v>0.68345999999999996</v>
      </c>
      <c r="AL30" s="10">
        <v>6.6000000000000003E-2</v>
      </c>
      <c r="AM30" s="10">
        <v>0.438</v>
      </c>
      <c r="AN30" s="10">
        <v>4.2999999999999997E-2</v>
      </c>
      <c r="AO30" s="10">
        <v>0.34100000000000003</v>
      </c>
      <c r="AP30" s="10">
        <v>0.434</v>
      </c>
      <c r="AQ30" s="9">
        <v>29021</v>
      </c>
      <c r="AR30" s="9">
        <v>1.381</v>
      </c>
      <c r="AS30" s="10">
        <v>9.2999999999999999E-2</v>
      </c>
      <c r="AT30" s="10">
        <v>9.9000000000000005E-2</v>
      </c>
      <c r="AU30" s="16">
        <v>0.41999160016799675</v>
      </c>
      <c r="AV30" s="1" t="str">
        <f t="shared" si="0"/>
        <v>yes</v>
      </c>
      <c r="AW30" s="28">
        <v>144</v>
      </c>
    </row>
    <row r="31" spans="1:49" ht="14.25" hidden="1" customHeight="1">
      <c r="A31" s="7">
        <v>27</v>
      </c>
      <c r="B31" s="8" t="s">
        <v>157</v>
      </c>
      <c r="C31" s="8" t="s">
        <v>149</v>
      </c>
      <c r="D31" s="9" t="s">
        <v>58</v>
      </c>
      <c r="E31" s="9" t="s">
        <v>59</v>
      </c>
      <c r="F31" s="9" t="s">
        <v>147</v>
      </c>
      <c r="G31" s="9">
        <v>1025</v>
      </c>
      <c r="H31" s="10">
        <v>0.30399999999999999</v>
      </c>
      <c r="I31" s="10">
        <v>0.217</v>
      </c>
      <c r="J31" s="10">
        <v>0.159</v>
      </c>
      <c r="K31" s="10">
        <v>0.55700000000000005</v>
      </c>
      <c r="L31" s="10">
        <v>0.33300000000000002</v>
      </c>
      <c r="M31" s="10">
        <v>0.77600000000000002</v>
      </c>
      <c r="N31" s="10">
        <v>0.75</v>
      </c>
      <c r="O31" s="9">
        <v>578.34</v>
      </c>
      <c r="P31" s="9">
        <v>74</v>
      </c>
      <c r="Q31" s="9">
        <v>15</v>
      </c>
      <c r="R31" s="9">
        <v>110</v>
      </c>
      <c r="S31" s="9" t="s">
        <v>55</v>
      </c>
      <c r="T31" s="9" t="s">
        <v>55</v>
      </c>
      <c r="U31" s="9" t="s">
        <v>55</v>
      </c>
      <c r="V31" s="9" t="s">
        <v>55</v>
      </c>
      <c r="W31" s="9">
        <v>48287</v>
      </c>
      <c r="X31" s="9">
        <v>46269</v>
      </c>
      <c r="Y31" s="9">
        <v>40707</v>
      </c>
      <c r="Z31" s="9">
        <v>42147</v>
      </c>
      <c r="AA31" s="11">
        <v>27503</v>
      </c>
      <c r="AB31" s="11">
        <v>27503</v>
      </c>
      <c r="AC31" s="9" t="s">
        <v>55</v>
      </c>
      <c r="AD31" s="10">
        <v>0.25</v>
      </c>
      <c r="AE31" s="10">
        <v>0.54</v>
      </c>
      <c r="AF31" s="10">
        <v>0.44</v>
      </c>
      <c r="AG31" s="9">
        <v>59</v>
      </c>
      <c r="AH31" s="9">
        <v>62.33</v>
      </c>
      <c r="AI31" s="9">
        <v>9.8000000000000007</v>
      </c>
      <c r="AJ31" s="9">
        <v>9.2780000000000005</v>
      </c>
      <c r="AK31" s="9">
        <v>0.94652000000000003</v>
      </c>
      <c r="AL31" s="9" t="s">
        <v>55</v>
      </c>
      <c r="AM31" s="9" t="s">
        <v>55</v>
      </c>
      <c r="AN31" s="10">
        <v>1.2999999999999999E-2</v>
      </c>
      <c r="AO31" s="10">
        <v>0.187</v>
      </c>
      <c r="AP31" s="10">
        <v>0.434</v>
      </c>
      <c r="AQ31" s="9">
        <v>819</v>
      </c>
      <c r="AR31" s="9" t="s">
        <v>55</v>
      </c>
      <c r="AS31" s="10">
        <v>0.247</v>
      </c>
      <c r="AT31" s="10">
        <v>5.3999999999999999E-2</v>
      </c>
      <c r="AU31" s="16" t="s">
        <v>2055</v>
      </c>
      <c r="AV31" s="1" t="str">
        <f t="shared" si="0"/>
        <v>no</v>
      </c>
      <c r="AW31" s="28"/>
    </row>
    <row r="32" spans="1:49" ht="14.25" hidden="1" customHeight="1">
      <c r="A32" s="7">
        <v>28</v>
      </c>
      <c r="B32" s="8" t="s">
        <v>158</v>
      </c>
      <c r="C32" s="8" t="s">
        <v>159</v>
      </c>
      <c r="D32" s="9" t="s">
        <v>150</v>
      </c>
      <c r="E32" s="9" t="s">
        <v>51</v>
      </c>
      <c r="F32" s="9" t="s">
        <v>160</v>
      </c>
      <c r="G32" s="9">
        <v>990</v>
      </c>
      <c r="H32" s="10">
        <v>0.3</v>
      </c>
      <c r="I32" s="10">
        <v>0.111</v>
      </c>
      <c r="J32" s="10">
        <v>0.111</v>
      </c>
      <c r="K32" s="10">
        <v>0.80500000000000005</v>
      </c>
      <c r="L32" s="10">
        <v>0.49199999999999999</v>
      </c>
      <c r="M32" s="10">
        <v>0.73099999999999998</v>
      </c>
      <c r="N32" s="10">
        <v>0.72</v>
      </c>
      <c r="O32" s="9">
        <v>8293.6</v>
      </c>
      <c r="P32" s="9">
        <v>500</v>
      </c>
      <c r="Q32" s="9">
        <v>172</v>
      </c>
      <c r="R32" s="9">
        <v>1418</v>
      </c>
      <c r="S32" s="11">
        <v>14090</v>
      </c>
      <c r="T32" s="9" t="s">
        <v>161</v>
      </c>
      <c r="U32" s="9" t="s">
        <v>162</v>
      </c>
      <c r="V32" s="11">
        <v>8344</v>
      </c>
      <c r="W32" s="11">
        <v>77052</v>
      </c>
      <c r="X32" s="11">
        <v>85455</v>
      </c>
      <c r="Y32" s="11">
        <v>68229</v>
      </c>
      <c r="Z32" s="11">
        <v>57492</v>
      </c>
      <c r="AA32" s="11">
        <v>7624</v>
      </c>
      <c r="AB32" s="11">
        <v>17956</v>
      </c>
      <c r="AC32" s="9" t="s">
        <v>162</v>
      </c>
      <c r="AD32" s="10">
        <v>0.20100000000000001</v>
      </c>
      <c r="AE32" s="10">
        <v>0.54</v>
      </c>
      <c r="AF32" s="10">
        <v>0.4</v>
      </c>
      <c r="AG32" s="9">
        <v>442</v>
      </c>
      <c r="AH32" s="9">
        <v>889.33</v>
      </c>
      <c r="AI32" s="9">
        <v>18.760000000000002</v>
      </c>
      <c r="AJ32" s="9">
        <v>9.3260000000000005</v>
      </c>
      <c r="AK32" s="9">
        <v>0.497</v>
      </c>
      <c r="AL32" s="10">
        <v>7.9000000000000001E-2</v>
      </c>
      <c r="AM32" s="10">
        <v>0.39400000000000002</v>
      </c>
      <c r="AN32" s="10">
        <v>0.04</v>
      </c>
      <c r="AO32" s="10">
        <v>0.38800000000000001</v>
      </c>
      <c r="AP32" s="10">
        <v>0.26300000000000001</v>
      </c>
      <c r="AQ32" s="9">
        <v>11891</v>
      </c>
      <c r="AR32" s="9">
        <v>0.221</v>
      </c>
      <c r="AS32" s="10">
        <v>-0.125</v>
      </c>
      <c r="AT32" s="10">
        <v>0.1</v>
      </c>
      <c r="AU32" s="16">
        <v>0.819000819000819</v>
      </c>
      <c r="AV32" s="1" t="str">
        <f t="shared" si="0"/>
        <v>yes</v>
      </c>
      <c r="AW32" s="28">
        <v>69</v>
      </c>
    </row>
    <row r="33" spans="1:49" ht="14.25" hidden="1" customHeight="1">
      <c r="A33" s="7">
        <v>29</v>
      </c>
      <c r="B33" s="8" t="s">
        <v>164</v>
      </c>
      <c r="C33" s="8" t="s">
        <v>159</v>
      </c>
      <c r="D33" s="9" t="s">
        <v>91</v>
      </c>
      <c r="E33" s="9" t="s">
        <v>59</v>
      </c>
      <c r="F33" s="9" t="s">
        <v>165</v>
      </c>
      <c r="G33" s="9">
        <v>1085</v>
      </c>
      <c r="H33" s="10">
        <v>0.378</v>
      </c>
      <c r="I33" s="10">
        <v>0.378</v>
      </c>
      <c r="J33" s="10">
        <v>0.34599999999999997</v>
      </c>
      <c r="K33" s="10">
        <v>1</v>
      </c>
      <c r="L33" s="10">
        <v>2.4E-2</v>
      </c>
      <c r="M33" s="10">
        <v>0.188</v>
      </c>
      <c r="N33" s="10">
        <v>0.64</v>
      </c>
      <c r="O33" s="9">
        <v>704.86</v>
      </c>
      <c r="P33" s="9" t="s">
        <v>55</v>
      </c>
      <c r="Q33" s="9" t="s">
        <v>55</v>
      </c>
      <c r="R33" s="9">
        <v>154</v>
      </c>
      <c r="S33" s="9" t="s">
        <v>55</v>
      </c>
      <c r="T33" s="9" t="s">
        <v>55</v>
      </c>
      <c r="U33" s="9" t="s">
        <v>55</v>
      </c>
      <c r="V33" s="9" t="s">
        <v>55</v>
      </c>
      <c r="W33" s="11">
        <v>56792</v>
      </c>
      <c r="X33" s="11">
        <v>66708</v>
      </c>
      <c r="Y33" s="11">
        <v>59526</v>
      </c>
      <c r="Z33" s="11">
        <v>50193</v>
      </c>
      <c r="AA33" s="11">
        <v>25280</v>
      </c>
      <c r="AB33" s="11">
        <v>25280</v>
      </c>
      <c r="AC33" s="9" t="s">
        <v>55</v>
      </c>
      <c r="AD33" s="10">
        <v>0.35</v>
      </c>
      <c r="AE33" s="10">
        <v>0.46</v>
      </c>
      <c r="AF33" s="10">
        <v>0.42599999999999999</v>
      </c>
      <c r="AG33" s="9">
        <v>47.33</v>
      </c>
      <c r="AH33" s="9">
        <v>78.67</v>
      </c>
      <c r="AI33" s="9">
        <v>14.89</v>
      </c>
      <c r="AJ33" s="9">
        <v>8.9600000000000009</v>
      </c>
      <c r="AK33" s="9">
        <v>0.60168999999999995</v>
      </c>
      <c r="AL33" s="9" t="s">
        <v>55</v>
      </c>
      <c r="AM33" s="9" t="s">
        <v>55</v>
      </c>
      <c r="AN33" s="10">
        <v>4.9000000000000002E-2</v>
      </c>
      <c r="AO33" s="10">
        <v>0.157</v>
      </c>
      <c r="AP33" s="10">
        <v>0.26300000000000001</v>
      </c>
      <c r="AQ33" s="9">
        <v>715</v>
      </c>
      <c r="AR33" s="9">
        <v>0.127</v>
      </c>
      <c r="AS33" s="10">
        <v>0.106</v>
      </c>
      <c r="AT33" s="10">
        <v>2.8000000000000001E-2</v>
      </c>
      <c r="AU33" s="16">
        <v>0.88731144631765746</v>
      </c>
      <c r="AV33" s="1" t="str">
        <f t="shared" si="0"/>
        <v>no</v>
      </c>
      <c r="AW33" s="28"/>
    </row>
    <row r="34" spans="1:49" ht="14.25" customHeight="1">
      <c r="A34" s="7">
        <v>30</v>
      </c>
      <c r="B34" s="8" t="s">
        <v>166</v>
      </c>
      <c r="C34" s="8" t="s">
        <v>159</v>
      </c>
      <c r="D34" s="9" t="s">
        <v>50</v>
      </c>
      <c r="E34" s="9" t="s">
        <v>51</v>
      </c>
      <c r="F34" s="9" t="s">
        <v>136</v>
      </c>
      <c r="G34" s="9">
        <v>975</v>
      </c>
      <c r="H34" s="10">
        <v>0.4</v>
      </c>
      <c r="I34" s="10">
        <v>0.34599999999999997</v>
      </c>
      <c r="J34" s="10">
        <v>0.21199999999999999</v>
      </c>
      <c r="K34" s="10">
        <v>0.71499999999999997</v>
      </c>
      <c r="L34" s="10">
        <v>0.23899999999999999</v>
      </c>
      <c r="M34" s="10">
        <v>0.38100000000000001</v>
      </c>
      <c r="N34" s="10">
        <v>0.76</v>
      </c>
      <c r="O34" s="9">
        <v>10072.700000000001</v>
      </c>
      <c r="P34" s="9">
        <v>1251</v>
      </c>
      <c r="Q34" s="9">
        <v>43</v>
      </c>
      <c r="R34" s="9">
        <v>1802</v>
      </c>
      <c r="S34" s="11">
        <v>11072</v>
      </c>
      <c r="T34" s="9" t="s">
        <v>167</v>
      </c>
      <c r="U34" s="9" t="s">
        <v>168</v>
      </c>
      <c r="V34" s="11">
        <v>6295</v>
      </c>
      <c r="W34" s="11">
        <v>70913</v>
      </c>
      <c r="X34" s="11">
        <v>83493</v>
      </c>
      <c r="Y34" s="11">
        <v>69966</v>
      </c>
      <c r="Z34" s="11">
        <v>58635</v>
      </c>
      <c r="AA34" s="11">
        <v>8050</v>
      </c>
      <c r="AB34" s="11">
        <v>14050</v>
      </c>
      <c r="AC34" s="9" t="s">
        <v>169</v>
      </c>
      <c r="AD34" s="10">
        <v>0.223</v>
      </c>
      <c r="AE34" s="10">
        <v>0.47</v>
      </c>
      <c r="AF34" s="10">
        <v>0.45700000000000002</v>
      </c>
      <c r="AG34" s="9">
        <v>573.66999999999996</v>
      </c>
      <c r="AH34" s="9">
        <v>899</v>
      </c>
      <c r="AI34" s="9">
        <v>17.559999999999999</v>
      </c>
      <c r="AJ34" s="9">
        <v>11.204000000000001</v>
      </c>
      <c r="AK34" s="9">
        <v>0.63812000000000002</v>
      </c>
      <c r="AL34" s="10">
        <v>0.06</v>
      </c>
      <c r="AM34" s="10">
        <v>0.36299999999999999</v>
      </c>
      <c r="AN34" s="10">
        <v>5.7000000000000002E-2</v>
      </c>
      <c r="AO34" s="10">
        <v>0.189</v>
      </c>
      <c r="AP34" s="10">
        <v>0.26300000000000001</v>
      </c>
      <c r="AQ34" s="9">
        <v>13410</v>
      </c>
      <c r="AR34" s="9">
        <v>0.58499999999999996</v>
      </c>
      <c r="AS34" s="27">
        <v>7.3999999999999996E-2</v>
      </c>
      <c r="AT34" s="10">
        <v>0.17699999999999999</v>
      </c>
      <c r="AU34" s="16">
        <v>0.63091482649842279</v>
      </c>
      <c r="AV34" s="1" t="str">
        <f t="shared" si="0"/>
        <v>yes</v>
      </c>
      <c r="AW34" s="28">
        <v>54</v>
      </c>
    </row>
    <row r="35" spans="1:49" ht="14.25" customHeight="1">
      <c r="A35" s="7">
        <v>31</v>
      </c>
      <c r="B35" s="8" t="s">
        <v>170</v>
      </c>
      <c r="C35" s="8" t="s">
        <v>159</v>
      </c>
      <c r="D35" s="9" t="s">
        <v>50</v>
      </c>
      <c r="E35" s="9" t="s">
        <v>51</v>
      </c>
      <c r="F35" s="9" t="s">
        <v>171</v>
      </c>
      <c r="G35" s="9" t="s">
        <v>55</v>
      </c>
      <c r="H35" s="10">
        <v>0.46500000000000002</v>
      </c>
      <c r="I35" s="10">
        <v>0.40600000000000003</v>
      </c>
      <c r="J35" s="10">
        <v>0.25700000000000001</v>
      </c>
      <c r="K35" s="10">
        <v>0.92800000000000005</v>
      </c>
      <c r="L35" s="10">
        <v>0.36899999999999999</v>
      </c>
      <c r="M35" s="10">
        <v>0.27300000000000002</v>
      </c>
      <c r="N35" s="10">
        <v>0.71</v>
      </c>
      <c r="O35" s="9">
        <v>9185.7800000000007</v>
      </c>
      <c r="P35" s="9">
        <v>296</v>
      </c>
      <c r="Q35" s="9">
        <v>0</v>
      </c>
      <c r="R35" s="9">
        <v>1408</v>
      </c>
      <c r="S35" s="11">
        <v>7770</v>
      </c>
      <c r="T35" s="9" t="s">
        <v>172</v>
      </c>
      <c r="U35" s="9" t="s">
        <v>173</v>
      </c>
      <c r="V35" s="11">
        <v>4974</v>
      </c>
      <c r="W35" s="11">
        <v>66054</v>
      </c>
      <c r="X35" s="11">
        <v>78282</v>
      </c>
      <c r="Y35" s="11">
        <v>64170</v>
      </c>
      <c r="Z35" s="11">
        <v>53946</v>
      </c>
      <c r="AA35" s="11">
        <v>6192</v>
      </c>
      <c r="AB35" s="11">
        <v>11352</v>
      </c>
      <c r="AC35" s="9" t="s">
        <v>174</v>
      </c>
      <c r="AD35" s="10">
        <v>0.30199999999999999</v>
      </c>
      <c r="AE35" s="10">
        <v>0.56999999999999995</v>
      </c>
      <c r="AF35" s="10">
        <v>0.43</v>
      </c>
      <c r="AG35" s="9">
        <v>348</v>
      </c>
      <c r="AH35" s="9">
        <v>492.67</v>
      </c>
      <c r="AI35" s="9">
        <v>26.4</v>
      </c>
      <c r="AJ35" s="9">
        <v>18.645</v>
      </c>
      <c r="AK35" s="9">
        <v>0.70635999999999999</v>
      </c>
      <c r="AL35" s="10">
        <v>0.15</v>
      </c>
      <c r="AM35" s="10">
        <v>0.434</v>
      </c>
      <c r="AN35" s="10">
        <v>0.04</v>
      </c>
      <c r="AO35" s="10">
        <v>0.19800000000000001</v>
      </c>
      <c r="AP35" s="10">
        <v>0.26300000000000001</v>
      </c>
      <c r="AQ35" s="9">
        <v>12054</v>
      </c>
      <c r="AR35" s="9">
        <v>0.49399999999999999</v>
      </c>
      <c r="AS35" s="27">
        <v>6.5000000000000002E-2</v>
      </c>
      <c r="AT35" s="10">
        <v>0.16300000000000001</v>
      </c>
      <c r="AU35" s="16">
        <v>0.66934404283801874</v>
      </c>
      <c r="AV35" s="1" t="str">
        <f t="shared" si="0"/>
        <v>yes</v>
      </c>
      <c r="AW35" s="28">
        <v>23</v>
      </c>
    </row>
    <row r="36" spans="1:49" ht="14.25" hidden="1" customHeight="1">
      <c r="A36" s="7">
        <v>32</v>
      </c>
      <c r="B36" s="8" t="s">
        <v>175</v>
      </c>
      <c r="C36" s="8" t="s">
        <v>159</v>
      </c>
      <c r="D36" s="9" t="s">
        <v>58</v>
      </c>
      <c r="E36" s="9" t="s">
        <v>51</v>
      </c>
      <c r="F36" s="9" t="s">
        <v>176</v>
      </c>
      <c r="G36" s="9" t="s">
        <v>55</v>
      </c>
      <c r="H36" s="10">
        <v>0.247</v>
      </c>
      <c r="I36" s="10">
        <v>0.187</v>
      </c>
      <c r="J36" s="10">
        <v>0.107</v>
      </c>
      <c r="K36" s="10">
        <v>0.94099999999999995</v>
      </c>
      <c r="L36" s="10">
        <v>0.38200000000000001</v>
      </c>
      <c r="M36" s="10">
        <v>0.623</v>
      </c>
      <c r="N36" s="10">
        <v>0.45</v>
      </c>
      <c r="O36" s="9">
        <v>2764.58</v>
      </c>
      <c r="P36" s="9">
        <v>85</v>
      </c>
      <c r="Q36" s="9" t="s">
        <v>55</v>
      </c>
      <c r="R36" s="9">
        <v>340</v>
      </c>
      <c r="S36" s="11">
        <v>10156</v>
      </c>
      <c r="T36" s="9" t="s">
        <v>168</v>
      </c>
      <c r="U36" s="9" t="s">
        <v>177</v>
      </c>
      <c r="V36" s="11">
        <v>7650</v>
      </c>
      <c r="W36" s="11">
        <v>59639</v>
      </c>
      <c r="X36" s="11">
        <v>66771</v>
      </c>
      <c r="Y36" s="11">
        <v>57834</v>
      </c>
      <c r="Z36" s="11">
        <v>49293</v>
      </c>
      <c r="AA36" s="11">
        <v>6446</v>
      </c>
      <c r="AB36" s="11">
        <v>12296</v>
      </c>
      <c r="AC36" s="9" t="s">
        <v>178</v>
      </c>
      <c r="AD36" s="10">
        <v>0.14699999999999999</v>
      </c>
      <c r="AE36" s="10">
        <v>0.71</v>
      </c>
      <c r="AF36" s="10">
        <v>0.58499999999999996</v>
      </c>
      <c r="AG36" s="9">
        <v>167</v>
      </c>
      <c r="AH36" s="9">
        <v>206</v>
      </c>
      <c r="AI36" s="9">
        <v>16.55</v>
      </c>
      <c r="AJ36" s="9">
        <v>13.42</v>
      </c>
      <c r="AK36" s="9">
        <v>0.81067999999999996</v>
      </c>
      <c r="AL36" s="10">
        <v>0.01</v>
      </c>
      <c r="AM36" s="10">
        <v>0.5</v>
      </c>
      <c r="AN36" s="10">
        <v>5.0000000000000001E-3</v>
      </c>
      <c r="AO36" s="10">
        <v>0.318</v>
      </c>
      <c r="AP36" s="10">
        <v>0.26300000000000001</v>
      </c>
      <c r="AQ36" s="9">
        <v>3643</v>
      </c>
      <c r="AR36" s="9">
        <v>0.67</v>
      </c>
      <c r="AS36" s="10">
        <v>-5.5E-2</v>
      </c>
      <c r="AT36" s="10">
        <v>0.1</v>
      </c>
      <c r="AU36" s="16">
        <v>0.59880239520958078</v>
      </c>
      <c r="AV36" s="1" t="str">
        <f t="shared" si="0"/>
        <v>no</v>
      </c>
      <c r="AW36" s="28">
        <v>3</v>
      </c>
    </row>
    <row r="37" spans="1:49" ht="14.25" customHeight="1">
      <c r="A37" s="7">
        <v>34</v>
      </c>
      <c r="B37" s="8" t="s">
        <v>183</v>
      </c>
      <c r="C37" s="8" t="s">
        <v>159</v>
      </c>
      <c r="D37" s="9" t="s">
        <v>50</v>
      </c>
      <c r="E37" s="9" t="s">
        <v>59</v>
      </c>
      <c r="F37" s="9" t="s">
        <v>118</v>
      </c>
      <c r="G37" s="9">
        <v>1105</v>
      </c>
      <c r="H37" s="10">
        <v>0.63600000000000001</v>
      </c>
      <c r="I37" s="10">
        <v>0.61399999999999999</v>
      </c>
      <c r="J37" s="10">
        <v>0.45100000000000001</v>
      </c>
      <c r="K37" s="10">
        <v>0.74099999999999999</v>
      </c>
      <c r="L37" s="10">
        <v>7.6999999999999999E-2</v>
      </c>
      <c r="M37" s="10">
        <v>0.16300000000000001</v>
      </c>
      <c r="N37" s="10">
        <v>0.85</v>
      </c>
      <c r="O37" s="9">
        <v>5234.46</v>
      </c>
      <c r="P37" s="9">
        <v>354</v>
      </c>
      <c r="Q37" s="9">
        <v>78</v>
      </c>
      <c r="R37" s="9">
        <v>993</v>
      </c>
      <c r="S37" s="9" t="s">
        <v>55</v>
      </c>
      <c r="T37" s="9" t="s">
        <v>55</v>
      </c>
      <c r="U37" s="9" t="s">
        <v>55</v>
      </c>
      <c r="V37" s="9"/>
      <c r="W37" s="11">
        <v>70541</v>
      </c>
      <c r="X37" s="11">
        <v>79137</v>
      </c>
      <c r="Y37" s="11">
        <v>67401</v>
      </c>
      <c r="Z37" s="11">
        <v>61065</v>
      </c>
      <c r="AA37" s="11">
        <v>17805</v>
      </c>
      <c r="AB37" s="11">
        <v>17805</v>
      </c>
      <c r="AC37" s="9" t="s">
        <v>55</v>
      </c>
      <c r="AD37" s="10">
        <v>0.44700000000000001</v>
      </c>
      <c r="AE37" s="10">
        <v>0.24</v>
      </c>
      <c r="AF37" s="10">
        <v>0.25800000000000001</v>
      </c>
      <c r="AG37" s="9">
        <v>340.33</v>
      </c>
      <c r="AH37" s="9">
        <v>529.33000000000004</v>
      </c>
      <c r="AI37" s="9">
        <v>15.38</v>
      </c>
      <c r="AJ37" s="9">
        <v>9.8889999999999993</v>
      </c>
      <c r="AK37" s="9">
        <v>0.64295000000000002</v>
      </c>
      <c r="AL37" s="9"/>
      <c r="AM37" s="9" t="s">
        <v>55</v>
      </c>
      <c r="AN37" s="10">
        <v>4.9000000000000002E-2</v>
      </c>
      <c r="AO37" s="10">
        <v>0.128</v>
      </c>
      <c r="AP37" s="10">
        <v>0.26300000000000001</v>
      </c>
      <c r="AQ37" s="9">
        <v>6009</v>
      </c>
      <c r="AR37" s="9" t="s">
        <v>55</v>
      </c>
      <c r="AS37" s="27">
        <v>0.13500000000000001</v>
      </c>
      <c r="AT37" s="10">
        <v>0.189</v>
      </c>
      <c r="AU37" s="16" t="s">
        <v>2055</v>
      </c>
      <c r="AV37" s="1" t="str">
        <f t="shared" si="0"/>
        <v>yes</v>
      </c>
      <c r="AW37" s="28"/>
    </row>
    <row r="38" spans="1:49" ht="14.25" customHeight="1">
      <c r="A38" s="7">
        <v>33</v>
      </c>
      <c r="B38" s="8" t="s">
        <v>180</v>
      </c>
      <c r="C38" s="8" t="s">
        <v>159</v>
      </c>
      <c r="D38" s="9" t="s">
        <v>50</v>
      </c>
      <c r="E38" s="9" t="s">
        <v>51</v>
      </c>
      <c r="F38" s="9" t="s">
        <v>136</v>
      </c>
      <c r="G38" s="9">
        <v>1000</v>
      </c>
      <c r="H38" s="10">
        <v>0.45</v>
      </c>
      <c r="I38" s="10">
        <v>0.39800000000000002</v>
      </c>
      <c r="J38" s="10">
        <v>0.23</v>
      </c>
      <c r="K38" s="10">
        <v>0.84099999999999997</v>
      </c>
      <c r="L38" s="10">
        <v>0.16200000000000001</v>
      </c>
      <c r="M38" s="10">
        <v>0.29599999999999999</v>
      </c>
      <c r="N38" s="10">
        <v>0.72</v>
      </c>
      <c r="O38" s="9">
        <v>10090.77</v>
      </c>
      <c r="P38" s="9">
        <v>516</v>
      </c>
      <c r="Q38" s="9">
        <v>62</v>
      </c>
      <c r="R38" s="9">
        <v>1462</v>
      </c>
      <c r="S38" s="11">
        <v>11068</v>
      </c>
      <c r="T38" s="9" t="s">
        <v>181</v>
      </c>
      <c r="U38" s="9" t="s">
        <v>182</v>
      </c>
      <c r="V38" s="11">
        <v>7417</v>
      </c>
      <c r="W38" s="11">
        <v>70967</v>
      </c>
      <c r="X38" s="11">
        <v>79947</v>
      </c>
      <c r="Y38" s="11">
        <v>67113</v>
      </c>
      <c r="Z38" s="11">
        <v>59760</v>
      </c>
      <c r="AA38" s="11">
        <v>7889</v>
      </c>
      <c r="AB38" s="11">
        <v>13806</v>
      </c>
      <c r="AC38" s="9" t="s">
        <v>83</v>
      </c>
      <c r="AD38" s="10">
        <v>0.315</v>
      </c>
      <c r="AE38" s="10">
        <v>0.48</v>
      </c>
      <c r="AF38" s="10">
        <v>0.41399999999999998</v>
      </c>
      <c r="AG38" s="9">
        <v>609.66999999999996</v>
      </c>
      <c r="AH38" s="9">
        <v>781.67</v>
      </c>
      <c r="AI38" s="9">
        <v>16.55</v>
      </c>
      <c r="AJ38" s="9">
        <v>12.909000000000001</v>
      </c>
      <c r="AK38" s="9">
        <v>0.77995999999999999</v>
      </c>
      <c r="AL38" s="10">
        <v>0.25</v>
      </c>
      <c r="AM38" s="10">
        <v>0.52300000000000002</v>
      </c>
      <c r="AN38" s="10">
        <v>5.1999999999999998E-2</v>
      </c>
      <c r="AO38" s="10">
        <v>0.25800000000000001</v>
      </c>
      <c r="AP38" s="10">
        <v>0.26300000000000001</v>
      </c>
      <c r="AQ38" s="9">
        <v>11754</v>
      </c>
      <c r="AR38" s="9">
        <v>0.752</v>
      </c>
      <c r="AS38" s="27">
        <v>5.0000000000000001E-3</v>
      </c>
      <c r="AT38" s="10">
        <v>0.13400000000000001</v>
      </c>
      <c r="AU38" s="16">
        <v>0.57077625570776258</v>
      </c>
      <c r="AV38" s="1" t="str">
        <f t="shared" si="0"/>
        <v>yes</v>
      </c>
      <c r="AW38" s="28">
        <v>28</v>
      </c>
    </row>
    <row r="39" spans="1:49" ht="14.25" hidden="1" customHeight="1">
      <c r="A39" s="7">
        <v>35</v>
      </c>
      <c r="B39" s="8" t="s">
        <v>184</v>
      </c>
      <c r="C39" s="8" t="s">
        <v>159</v>
      </c>
      <c r="D39" s="9" t="s">
        <v>69</v>
      </c>
      <c r="E39" s="9" t="s">
        <v>51</v>
      </c>
      <c r="F39" s="9" t="s">
        <v>109</v>
      </c>
      <c r="G39" s="9">
        <v>948</v>
      </c>
      <c r="H39" s="10">
        <v>0.33700000000000002</v>
      </c>
      <c r="I39" s="10">
        <v>0.27600000000000002</v>
      </c>
      <c r="J39" s="10">
        <v>0.157</v>
      </c>
      <c r="K39" s="10">
        <v>0.879</v>
      </c>
      <c r="L39" s="10">
        <v>0.114</v>
      </c>
      <c r="M39" s="10">
        <v>0.26600000000000001</v>
      </c>
      <c r="N39" s="10">
        <v>0.57999999999999996</v>
      </c>
      <c r="O39" s="9">
        <v>3091.73</v>
      </c>
      <c r="P39" s="9">
        <v>109</v>
      </c>
      <c r="Q39" s="9" t="s">
        <v>55</v>
      </c>
      <c r="R39" s="9">
        <v>547</v>
      </c>
      <c r="S39" s="11">
        <v>10398</v>
      </c>
      <c r="T39" s="9" t="s">
        <v>185</v>
      </c>
      <c r="U39" s="9" t="s">
        <v>111</v>
      </c>
      <c r="V39" s="11">
        <v>7719</v>
      </c>
      <c r="W39" s="11">
        <v>60728</v>
      </c>
      <c r="X39" s="11">
        <v>68841</v>
      </c>
      <c r="Y39" s="11">
        <v>57447</v>
      </c>
      <c r="Z39" s="11">
        <v>54414</v>
      </c>
      <c r="AA39" s="11">
        <v>8100</v>
      </c>
      <c r="AB39" s="11">
        <v>14700</v>
      </c>
      <c r="AC39" s="9" t="s">
        <v>106</v>
      </c>
      <c r="AD39" s="10">
        <v>0.21099999999999999</v>
      </c>
      <c r="AE39" s="10">
        <v>0.59</v>
      </c>
      <c r="AF39" s="10">
        <v>0.54500000000000004</v>
      </c>
      <c r="AG39" s="9">
        <v>182.67</v>
      </c>
      <c r="AH39" s="9">
        <v>199.67</v>
      </c>
      <c r="AI39" s="9">
        <v>16.93</v>
      </c>
      <c r="AJ39" s="9">
        <v>15.484</v>
      </c>
      <c r="AK39" s="9">
        <v>0.91486000000000001</v>
      </c>
      <c r="AL39" s="10">
        <v>2E-3</v>
      </c>
      <c r="AM39" s="10">
        <v>0.504</v>
      </c>
      <c r="AN39" s="10">
        <v>1.2E-2</v>
      </c>
      <c r="AO39" s="10">
        <v>0.32</v>
      </c>
      <c r="AP39" s="10">
        <v>0.26300000000000001</v>
      </c>
      <c r="AQ39" s="9">
        <v>3527</v>
      </c>
      <c r="AR39" s="9">
        <v>0.39800000000000002</v>
      </c>
      <c r="AS39" s="10">
        <v>-5.7000000000000002E-2</v>
      </c>
      <c r="AT39" s="10">
        <v>0.126</v>
      </c>
      <c r="AU39" s="16">
        <v>0.71530758226037205</v>
      </c>
      <c r="AV39" s="1" t="str">
        <f t="shared" si="0"/>
        <v>no</v>
      </c>
      <c r="AW39" s="28">
        <v>17</v>
      </c>
    </row>
    <row r="40" spans="1:49" ht="14.25" hidden="1" customHeight="1">
      <c r="A40" s="7">
        <v>36</v>
      </c>
      <c r="B40" s="8" t="s">
        <v>186</v>
      </c>
      <c r="C40" s="8" t="s">
        <v>159</v>
      </c>
      <c r="D40" s="9" t="s">
        <v>91</v>
      </c>
      <c r="E40" s="9" t="s">
        <v>59</v>
      </c>
      <c r="F40" s="9" t="s">
        <v>187</v>
      </c>
      <c r="G40" s="9">
        <v>1230</v>
      </c>
      <c r="H40" s="10">
        <v>0.68400000000000005</v>
      </c>
      <c r="I40" s="10">
        <v>0.68</v>
      </c>
      <c r="J40" s="10">
        <v>0.64300000000000002</v>
      </c>
      <c r="K40" s="10">
        <v>0.99199999999999999</v>
      </c>
      <c r="L40" s="10">
        <v>7.0000000000000001E-3</v>
      </c>
      <c r="M40" s="10">
        <v>6.6000000000000003E-2</v>
      </c>
      <c r="N40" s="10">
        <v>0.79</v>
      </c>
      <c r="O40" s="9">
        <v>1332.63</v>
      </c>
      <c r="P40" s="9">
        <v>10</v>
      </c>
      <c r="Q40" s="9" t="s">
        <v>55</v>
      </c>
      <c r="R40" s="9">
        <v>319</v>
      </c>
      <c r="S40" s="9" t="s">
        <v>55</v>
      </c>
      <c r="T40" s="9" t="s">
        <v>55</v>
      </c>
      <c r="U40" s="9" t="s">
        <v>55</v>
      </c>
      <c r="V40" s="9" t="s">
        <v>55</v>
      </c>
      <c r="W40" s="11">
        <v>68549</v>
      </c>
      <c r="X40" s="11">
        <v>80235</v>
      </c>
      <c r="Y40" s="11">
        <v>62748</v>
      </c>
      <c r="Z40" s="11">
        <v>56070</v>
      </c>
      <c r="AA40" s="11">
        <v>40870</v>
      </c>
      <c r="AB40" s="11">
        <v>40870</v>
      </c>
      <c r="AC40" s="9" t="s">
        <v>55</v>
      </c>
      <c r="AD40" s="10">
        <v>0.66700000000000004</v>
      </c>
      <c r="AE40" s="10">
        <v>0.21</v>
      </c>
      <c r="AF40" s="10">
        <v>0.20300000000000001</v>
      </c>
      <c r="AG40" s="9">
        <v>111</v>
      </c>
      <c r="AH40" s="9">
        <v>276.67</v>
      </c>
      <c r="AI40" s="9">
        <v>12.01</v>
      </c>
      <c r="AJ40" s="9">
        <v>4.8170000000000002</v>
      </c>
      <c r="AK40" s="9">
        <v>0.4012</v>
      </c>
      <c r="AL40" s="9" t="s">
        <v>55</v>
      </c>
      <c r="AM40" s="9" t="s">
        <v>55</v>
      </c>
      <c r="AN40" s="10">
        <v>4.2999999999999997E-2</v>
      </c>
      <c r="AO40" s="10">
        <v>0.17499999999999999</v>
      </c>
      <c r="AP40" s="10">
        <v>0.26300000000000001</v>
      </c>
      <c r="AQ40" s="9">
        <v>1338</v>
      </c>
      <c r="AR40" s="9">
        <v>0.121</v>
      </c>
      <c r="AS40" s="10">
        <v>8.7999999999999995E-2</v>
      </c>
      <c r="AT40" s="9">
        <v>1.7999999999999999E-2</v>
      </c>
      <c r="AU40" s="16">
        <v>0.89206066012488849</v>
      </c>
      <c r="AV40" s="1" t="str">
        <f t="shared" si="0"/>
        <v>no</v>
      </c>
      <c r="AW40" s="28"/>
    </row>
    <row r="41" spans="1:49" ht="14.25" hidden="1" customHeight="1">
      <c r="A41" s="7">
        <v>37</v>
      </c>
      <c r="B41" s="8" t="s">
        <v>188</v>
      </c>
      <c r="C41" s="8" t="s">
        <v>159</v>
      </c>
      <c r="D41" s="9" t="s">
        <v>69</v>
      </c>
      <c r="E41" s="9" t="s">
        <v>59</v>
      </c>
      <c r="F41" s="9" t="s">
        <v>189</v>
      </c>
      <c r="G41" s="9">
        <v>1157.5</v>
      </c>
      <c r="H41" s="10">
        <v>0.61799999999999999</v>
      </c>
      <c r="I41" s="10">
        <v>0.61099999999999999</v>
      </c>
      <c r="J41" s="10">
        <v>0.54600000000000004</v>
      </c>
      <c r="K41" s="10">
        <v>0.76400000000000001</v>
      </c>
      <c r="L41" s="10">
        <v>0.28100000000000003</v>
      </c>
      <c r="M41" s="10">
        <v>0.59599999999999997</v>
      </c>
      <c r="N41" s="10">
        <v>0.81</v>
      </c>
      <c r="O41" s="9">
        <v>2123</v>
      </c>
      <c r="P41" s="9">
        <v>148</v>
      </c>
      <c r="Q41" s="9" t="s">
        <v>55</v>
      </c>
      <c r="R41" s="9">
        <v>534</v>
      </c>
      <c r="S41" s="9" t="s">
        <v>55</v>
      </c>
      <c r="T41" s="9" t="s">
        <v>55</v>
      </c>
      <c r="U41" s="9" t="s">
        <v>55</v>
      </c>
      <c r="V41" s="9" t="s">
        <v>55</v>
      </c>
      <c r="W41" s="11">
        <v>65395</v>
      </c>
      <c r="X41" s="11">
        <v>66213</v>
      </c>
      <c r="Y41" s="11">
        <v>59265</v>
      </c>
      <c r="Z41" s="11">
        <v>53505</v>
      </c>
      <c r="AA41" s="11">
        <v>24468</v>
      </c>
      <c r="AB41" s="11">
        <v>24468</v>
      </c>
      <c r="AC41" s="9" t="s">
        <v>55</v>
      </c>
      <c r="AD41" s="10">
        <v>0.45800000000000002</v>
      </c>
      <c r="AE41" s="10">
        <v>0.33</v>
      </c>
      <c r="AF41" s="10">
        <v>0.28499999999999998</v>
      </c>
      <c r="AG41" s="9">
        <v>84.33</v>
      </c>
      <c r="AH41" s="9">
        <v>228</v>
      </c>
      <c r="AI41" s="9">
        <v>25.17</v>
      </c>
      <c r="AJ41" s="9">
        <v>9.3109999999999999</v>
      </c>
      <c r="AK41" s="9">
        <v>0.36987999999999999</v>
      </c>
      <c r="AL41" s="9" t="s">
        <v>55</v>
      </c>
      <c r="AM41" s="9" t="s">
        <v>55</v>
      </c>
      <c r="AN41" s="10">
        <v>3.7999999999999999E-2</v>
      </c>
      <c r="AO41" s="10">
        <v>0.17100000000000001</v>
      </c>
      <c r="AP41" s="10">
        <v>0.26300000000000001</v>
      </c>
      <c r="AQ41" s="9">
        <v>2781</v>
      </c>
      <c r="AR41" s="9" t="s">
        <v>55</v>
      </c>
      <c r="AS41" s="10">
        <v>9.1999999999999998E-2</v>
      </c>
      <c r="AT41" s="10">
        <v>0.159</v>
      </c>
      <c r="AU41" s="16" t="s">
        <v>2055</v>
      </c>
      <c r="AV41" s="1" t="str">
        <f t="shared" si="0"/>
        <v>no</v>
      </c>
      <c r="AW41" s="28"/>
    </row>
    <row r="42" spans="1:49" ht="14.25" hidden="1" customHeight="1">
      <c r="A42" s="7">
        <v>38</v>
      </c>
      <c r="B42" s="8" t="s">
        <v>190</v>
      </c>
      <c r="C42" s="8" t="s">
        <v>159</v>
      </c>
      <c r="D42" s="9" t="s">
        <v>91</v>
      </c>
      <c r="E42" s="9" t="s">
        <v>59</v>
      </c>
      <c r="F42" s="9" t="s">
        <v>187</v>
      </c>
      <c r="G42" s="9">
        <v>1090</v>
      </c>
      <c r="H42" s="10">
        <v>0.64800000000000002</v>
      </c>
      <c r="I42" s="10">
        <v>0.622</v>
      </c>
      <c r="J42" s="10">
        <v>0.53500000000000003</v>
      </c>
      <c r="K42" s="10">
        <v>1</v>
      </c>
      <c r="L42" s="10">
        <v>5.3999999999999999E-2</v>
      </c>
      <c r="M42" s="10">
        <v>0.17899999999999999</v>
      </c>
      <c r="N42" s="10">
        <v>0.77</v>
      </c>
      <c r="O42" s="9">
        <v>1488.49</v>
      </c>
      <c r="P42" s="9" t="s">
        <v>55</v>
      </c>
      <c r="Q42" s="9" t="s">
        <v>55</v>
      </c>
      <c r="R42" s="9">
        <v>338</v>
      </c>
      <c r="S42" s="9" t="s">
        <v>55</v>
      </c>
      <c r="T42" s="9" t="s">
        <v>55</v>
      </c>
      <c r="U42" s="9" t="s">
        <v>55</v>
      </c>
      <c r="V42" s="9" t="s">
        <v>55</v>
      </c>
      <c r="W42" s="11">
        <v>58046</v>
      </c>
      <c r="X42" s="11">
        <v>64557</v>
      </c>
      <c r="Y42" s="11">
        <v>57888</v>
      </c>
      <c r="Z42" s="11">
        <v>48159</v>
      </c>
      <c r="AA42" s="11">
        <v>24120</v>
      </c>
      <c r="AB42" s="11">
        <v>24120</v>
      </c>
      <c r="AC42" s="9" t="s">
        <v>55</v>
      </c>
      <c r="AD42" s="10">
        <v>0.38800000000000001</v>
      </c>
      <c r="AE42" s="10">
        <v>0.28999999999999998</v>
      </c>
      <c r="AF42" s="10">
        <v>0.27500000000000002</v>
      </c>
      <c r="AG42" s="9">
        <v>101</v>
      </c>
      <c r="AH42" s="9">
        <v>158.66999999999999</v>
      </c>
      <c r="AI42" s="9">
        <v>14.74</v>
      </c>
      <c r="AJ42" s="9">
        <v>9.3810000000000002</v>
      </c>
      <c r="AK42" s="9">
        <v>0.63654999999999995</v>
      </c>
      <c r="AL42" s="9" t="s">
        <v>55</v>
      </c>
      <c r="AM42" s="9" t="s">
        <v>55</v>
      </c>
      <c r="AN42" s="10">
        <v>2.5000000000000001E-2</v>
      </c>
      <c r="AO42" s="10">
        <v>0.14399999999999999</v>
      </c>
      <c r="AP42" s="10">
        <v>0.26300000000000001</v>
      </c>
      <c r="AQ42" s="9">
        <v>1538</v>
      </c>
      <c r="AR42" s="9">
        <v>0.122</v>
      </c>
      <c r="AS42" s="10">
        <v>0.11899999999999999</v>
      </c>
      <c r="AT42" s="10">
        <v>0.26</v>
      </c>
      <c r="AU42" s="16">
        <v>0.89126559714795006</v>
      </c>
      <c r="AV42" s="1" t="str">
        <f t="shared" si="0"/>
        <v>no</v>
      </c>
      <c r="AW42" s="28"/>
    </row>
    <row r="43" spans="1:49" ht="14.25" hidden="1" customHeight="1">
      <c r="A43" s="7">
        <v>39</v>
      </c>
      <c r="B43" s="8" t="s">
        <v>191</v>
      </c>
      <c r="C43" s="8" t="s">
        <v>159</v>
      </c>
      <c r="D43" s="9" t="s">
        <v>91</v>
      </c>
      <c r="E43" s="9" t="s">
        <v>59</v>
      </c>
      <c r="F43" s="9" t="s">
        <v>102</v>
      </c>
      <c r="G43" s="9" t="s">
        <v>55</v>
      </c>
      <c r="H43" s="10">
        <v>0.40100000000000002</v>
      </c>
      <c r="I43" s="10">
        <v>0.38200000000000001</v>
      </c>
      <c r="J43" s="10">
        <v>0.28899999999999998</v>
      </c>
      <c r="K43" s="10">
        <v>1</v>
      </c>
      <c r="L43" s="10">
        <v>0.06</v>
      </c>
      <c r="M43" s="10">
        <v>0.26100000000000001</v>
      </c>
      <c r="N43" s="10">
        <v>0.63</v>
      </c>
      <c r="O43" s="9">
        <v>563.12</v>
      </c>
      <c r="P43" s="9" t="s">
        <v>55</v>
      </c>
      <c r="Q43" s="9" t="s">
        <v>55</v>
      </c>
      <c r="R43" s="9">
        <v>112</v>
      </c>
      <c r="S43" s="9" t="s">
        <v>55</v>
      </c>
      <c r="T43" s="9" t="s">
        <v>55</v>
      </c>
      <c r="U43" s="9" t="s">
        <v>55</v>
      </c>
      <c r="V43" s="9" t="s">
        <v>55</v>
      </c>
      <c r="W43" s="11">
        <v>47615</v>
      </c>
      <c r="X43" s="11">
        <v>51858</v>
      </c>
      <c r="Y43" s="11">
        <v>42534</v>
      </c>
      <c r="Z43" s="11">
        <v>42372</v>
      </c>
      <c r="AA43" s="11">
        <v>12564</v>
      </c>
      <c r="AB43" s="11">
        <v>12564</v>
      </c>
      <c r="AC43" s="9" t="s">
        <v>55</v>
      </c>
      <c r="AD43" s="10">
        <v>0.36699999999999999</v>
      </c>
      <c r="AE43" s="10">
        <v>0.87</v>
      </c>
      <c r="AF43" s="10">
        <v>0.74199999999999999</v>
      </c>
      <c r="AG43" s="9">
        <v>32</v>
      </c>
      <c r="AH43" s="9">
        <v>67.67</v>
      </c>
      <c r="AI43" s="9">
        <v>17.600000000000001</v>
      </c>
      <c r="AJ43" s="9">
        <v>8.3219999999999992</v>
      </c>
      <c r="AK43" s="9">
        <v>0.47291</v>
      </c>
      <c r="AL43" s="9" t="s">
        <v>55</v>
      </c>
      <c r="AM43" s="9" t="s">
        <v>55</v>
      </c>
      <c r="AN43" s="10">
        <v>5.2999999999999999E-2</v>
      </c>
      <c r="AO43" s="10">
        <v>0.94499999999999995</v>
      </c>
      <c r="AP43" s="10">
        <v>0.26300000000000001</v>
      </c>
      <c r="AQ43" s="9">
        <v>584</v>
      </c>
      <c r="AR43" s="9" t="s">
        <v>55</v>
      </c>
      <c r="AS43" s="10">
        <v>-0.68200000000000005</v>
      </c>
      <c r="AT43" s="10">
        <v>3.4000000000000002E-2</v>
      </c>
      <c r="AU43" s="16" t="s">
        <v>2055</v>
      </c>
      <c r="AV43" s="1" t="str">
        <f t="shared" si="0"/>
        <v>no</v>
      </c>
      <c r="AW43" s="28"/>
    </row>
    <row r="44" spans="1:49" ht="14.25" hidden="1" customHeight="1">
      <c r="A44" s="7">
        <v>40</v>
      </c>
      <c r="B44" s="8" t="s">
        <v>193</v>
      </c>
      <c r="C44" s="8" t="s">
        <v>159</v>
      </c>
      <c r="D44" s="9" t="s">
        <v>69</v>
      </c>
      <c r="E44" s="9" t="s">
        <v>51</v>
      </c>
      <c r="F44" s="9" t="s">
        <v>109</v>
      </c>
      <c r="G44" s="9">
        <v>945</v>
      </c>
      <c r="H44" s="10">
        <v>0.36399999999999999</v>
      </c>
      <c r="I44" s="10">
        <v>0.29099999999999998</v>
      </c>
      <c r="J44" s="10">
        <v>0.191</v>
      </c>
      <c r="K44" s="10">
        <v>0.76300000000000001</v>
      </c>
      <c r="L44" s="10">
        <v>0.13800000000000001</v>
      </c>
      <c r="M44" s="10">
        <v>0.33200000000000002</v>
      </c>
      <c r="N44" s="10">
        <v>0.62</v>
      </c>
      <c r="O44" s="9">
        <v>3431.37</v>
      </c>
      <c r="P44" s="9">
        <v>155</v>
      </c>
      <c r="Q44" s="9" t="s">
        <v>55</v>
      </c>
      <c r="R44" s="9">
        <v>450</v>
      </c>
      <c r="S44" s="11">
        <v>8600</v>
      </c>
      <c r="T44" s="9" t="s">
        <v>194</v>
      </c>
      <c r="U44" s="9" t="s">
        <v>195</v>
      </c>
      <c r="V44" s="11">
        <v>5948</v>
      </c>
      <c r="W44" s="11">
        <v>64120</v>
      </c>
      <c r="X44" s="11">
        <v>81162</v>
      </c>
      <c r="Y44" s="11">
        <v>62514</v>
      </c>
      <c r="Z44" s="11">
        <v>54081</v>
      </c>
      <c r="AA44" s="11">
        <v>7961</v>
      </c>
      <c r="AB44" s="11">
        <v>11531</v>
      </c>
      <c r="AC44" s="9" t="s">
        <v>196</v>
      </c>
      <c r="AD44" s="10">
        <v>0.249</v>
      </c>
      <c r="AE44" s="10">
        <v>0.55000000000000004</v>
      </c>
      <c r="AF44" s="10">
        <v>0.49399999999999999</v>
      </c>
      <c r="AG44" s="9">
        <v>188.67</v>
      </c>
      <c r="AH44" s="9">
        <v>165</v>
      </c>
      <c r="AI44" s="9">
        <v>18.190000000000001</v>
      </c>
      <c r="AJ44" s="9">
        <v>20.795999999999999</v>
      </c>
      <c r="AK44" s="9">
        <v>1.1434299999999999</v>
      </c>
      <c r="AL44" s="10">
        <v>8.0000000000000002E-3</v>
      </c>
      <c r="AM44" s="10">
        <v>0.495</v>
      </c>
      <c r="AN44" s="10">
        <v>0.16500000000000001</v>
      </c>
      <c r="AO44" s="10">
        <v>0.27800000000000002</v>
      </c>
      <c r="AP44" s="10">
        <v>0.26300000000000001</v>
      </c>
      <c r="AQ44" s="9">
        <v>4095</v>
      </c>
      <c r="AR44" s="9">
        <v>0.78500000000000003</v>
      </c>
      <c r="AS44" s="10">
        <v>-1.4999999999999999E-2</v>
      </c>
      <c r="AT44" s="10">
        <v>0.115</v>
      </c>
      <c r="AU44" s="16">
        <v>0.56022408963585435</v>
      </c>
      <c r="AV44" s="1" t="str">
        <f t="shared" si="0"/>
        <v>no</v>
      </c>
      <c r="AW44" s="28">
        <v>4</v>
      </c>
    </row>
    <row r="45" spans="1:49" ht="14.25" hidden="1" customHeight="1">
      <c r="A45" s="7">
        <v>41</v>
      </c>
      <c r="B45" s="8" t="s">
        <v>198</v>
      </c>
      <c r="C45" s="8" t="s">
        <v>199</v>
      </c>
      <c r="D45" s="9" t="s">
        <v>150</v>
      </c>
      <c r="E45" s="9" t="s">
        <v>59</v>
      </c>
      <c r="F45" s="9" t="s">
        <v>200</v>
      </c>
      <c r="G45" s="9">
        <v>1065</v>
      </c>
      <c r="H45" s="10">
        <v>0.68400000000000005</v>
      </c>
      <c r="I45" s="10">
        <v>0.52700000000000002</v>
      </c>
      <c r="J45" s="10">
        <v>7.4999999999999997E-2</v>
      </c>
      <c r="K45" s="10">
        <v>0.59</v>
      </c>
      <c r="L45" s="10">
        <v>0.09</v>
      </c>
      <c r="M45" s="10">
        <v>0.30199999999999999</v>
      </c>
      <c r="N45" s="10">
        <v>0.88</v>
      </c>
      <c r="O45" s="9">
        <v>8271.09</v>
      </c>
      <c r="P45" s="9">
        <v>1424</v>
      </c>
      <c r="Q45" s="9">
        <v>85</v>
      </c>
      <c r="R45" s="9">
        <v>1803</v>
      </c>
      <c r="S45" s="9" t="s">
        <v>55</v>
      </c>
      <c r="T45" s="9" t="s">
        <v>55</v>
      </c>
      <c r="U45" s="9" t="s">
        <v>55</v>
      </c>
      <c r="V45" s="9" t="s">
        <v>55</v>
      </c>
      <c r="W45" s="11">
        <v>87865</v>
      </c>
      <c r="X45" s="11">
        <v>99180</v>
      </c>
      <c r="Y45" s="11">
        <v>83304</v>
      </c>
      <c r="Z45" s="11">
        <v>74007</v>
      </c>
      <c r="AA45" s="11">
        <v>34754</v>
      </c>
      <c r="AB45" s="11">
        <v>34754</v>
      </c>
      <c r="AC45" s="9" t="s">
        <v>55</v>
      </c>
      <c r="AD45" s="10">
        <v>0.63300000000000001</v>
      </c>
      <c r="AE45" s="10">
        <v>0.33</v>
      </c>
      <c r="AF45" s="10">
        <v>0.34300000000000003</v>
      </c>
      <c r="AG45" s="9">
        <v>683.67</v>
      </c>
      <c r="AH45" s="9">
        <v>599.33000000000004</v>
      </c>
      <c r="AI45" s="9">
        <v>12.1</v>
      </c>
      <c r="AJ45" s="9">
        <v>13.8</v>
      </c>
      <c r="AK45" s="9">
        <v>1.1407099999999999</v>
      </c>
      <c r="AL45" s="9" t="s">
        <v>55</v>
      </c>
      <c r="AM45" s="9" t="s">
        <v>55</v>
      </c>
      <c r="AN45" s="10">
        <v>2.8000000000000001E-2</v>
      </c>
      <c r="AO45" s="10">
        <v>0.498</v>
      </c>
      <c r="AP45" s="10">
        <v>0.61099999999999999</v>
      </c>
      <c r="AQ45" s="9">
        <v>9975</v>
      </c>
      <c r="AR45" s="9" t="s">
        <v>55</v>
      </c>
      <c r="AS45" s="10">
        <v>0.113</v>
      </c>
      <c r="AT45" s="10">
        <v>5.0999999999999997E-2</v>
      </c>
      <c r="AU45" s="16" t="s">
        <v>2055</v>
      </c>
      <c r="AV45" s="1" t="str">
        <f t="shared" si="0"/>
        <v>yes</v>
      </c>
      <c r="AW45" s="28"/>
    </row>
    <row r="46" spans="1:49" ht="14.25" hidden="1" customHeight="1">
      <c r="A46" s="7">
        <v>42</v>
      </c>
      <c r="B46" s="8" t="s">
        <v>201</v>
      </c>
      <c r="C46" s="8" t="s">
        <v>199</v>
      </c>
      <c r="D46" s="9" t="s">
        <v>150</v>
      </c>
      <c r="E46" s="9" t="s">
        <v>59</v>
      </c>
      <c r="F46" s="9" t="s">
        <v>200</v>
      </c>
      <c r="G46" s="9">
        <v>1110</v>
      </c>
      <c r="H46" s="10">
        <v>0.69899999999999995</v>
      </c>
      <c r="I46" s="10">
        <v>0.67600000000000005</v>
      </c>
      <c r="J46" s="10">
        <v>0.51900000000000002</v>
      </c>
      <c r="K46" s="10">
        <v>0.67900000000000005</v>
      </c>
      <c r="L46" s="10">
        <v>3.5999999999999997E-2</v>
      </c>
      <c r="M46" s="10">
        <v>0.26600000000000001</v>
      </c>
      <c r="N46" s="10">
        <v>0.85</v>
      </c>
      <c r="O46" s="9">
        <v>5418.89</v>
      </c>
      <c r="P46" s="9">
        <v>321</v>
      </c>
      <c r="Q46" s="9">
        <v>58</v>
      </c>
      <c r="R46" s="9">
        <v>905</v>
      </c>
      <c r="S46" s="9" t="s">
        <v>55</v>
      </c>
      <c r="T46" s="9" t="s">
        <v>55</v>
      </c>
      <c r="U46" s="9" t="s">
        <v>55</v>
      </c>
      <c r="V46" s="9" t="s">
        <v>55</v>
      </c>
      <c r="W46" s="11">
        <v>85817</v>
      </c>
      <c r="X46" s="11">
        <v>96741</v>
      </c>
      <c r="Y46" s="11">
        <v>82881</v>
      </c>
      <c r="Z46" s="11">
        <v>68895</v>
      </c>
      <c r="AA46" s="11">
        <v>34498</v>
      </c>
      <c r="AB46" s="11">
        <v>34498</v>
      </c>
      <c r="AC46" s="9" t="s">
        <v>55</v>
      </c>
      <c r="AD46" s="10">
        <v>0.64800000000000002</v>
      </c>
      <c r="AE46" s="10">
        <v>0.31</v>
      </c>
      <c r="AF46" s="10">
        <v>0.316</v>
      </c>
      <c r="AG46" s="9">
        <v>266.33</v>
      </c>
      <c r="AH46" s="9">
        <v>590.33000000000004</v>
      </c>
      <c r="AI46" s="9">
        <v>20.350000000000001</v>
      </c>
      <c r="AJ46" s="9">
        <v>9.1790000000000003</v>
      </c>
      <c r="AK46" s="9">
        <v>0.45116000000000001</v>
      </c>
      <c r="AL46" s="9" t="s">
        <v>55</v>
      </c>
      <c r="AM46" s="9" t="s">
        <v>55</v>
      </c>
      <c r="AN46" s="10">
        <v>4.3999999999999997E-2</v>
      </c>
      <c r="AO46" s="10">
        <v>0.45300000000000001</v>
      </c>
      <c r="AP46" s="10">
        <v>0.61099999999999999</v>
      </c>
      <c r="AQ46" s="9">
        <v>6227</v>
      </c>
      <c r="AR46" s="9">
        <v>0.35</v>
      </c>
      <c r="AS46" s="10">
        <v>0.158</v>
      </c>
      <c r="AT46" s="10">
        <v>5.1999999999999998E-2</v>
      </c>
      <c r="AU46" s="16">
        <v>0.7407407407407407</v>
      </c>
      <c r="AV46" s="1" t="str">
        <f t="shared" si="0"/>
        <v>yes</v>
      </c>
      <c r="AW46" s="28"/>
    </row>
    <row r="47" spans="1:49" ht="14.25" customHeight="1">
      <c r="A47" s="7">
        <v>43</v>
      </c>
      <c r="B47" s="8" t="s">
        <v>202</v>
      </c>
      <c r="C47" s="8" t="s">
        <v>199</v>
      </c>
      <c r="D47" s="9" t="s">
        <v>50</v>
      </c>
      <c r="E47" s="9" t="s">
        <v>59</v>
      </c>
      <c r="F47" s="9" t="s">
        <v>203</v>
      </c>
      <c r="G47" s="9">
        <v>955</v>
      </c>
      <c r="H47" s="10">
        <v>0.60499999999999998</v>
      </c>
      <c r="I47" s="10">
        <v>0.57599999999999996</v>
      </c>
      <c r="J47" s="10">
        <v>0.438</v>
      </c>
      <c r="K47" s="10">
        <v>0.77600000000000002</v>
      </c>
      <c r="L47" s="10">
        <v>0.14399999999999999</v>
      </c>
      <c r="M47" s="10">
        <v>0.43099999999999999</v>
      </c>
      <c r="N47" s="10">
        <v>0.76</v>
      </c>
      <c r="O47" s="9">
        <v>7345.89</v>
      </c>
      <c r="P47" s="9">
        <v>476</v>
      </c>
      <c r="Q47" s="9" t="s">
        <v>55</v>
      </c>
      <c r="R47" s="9">
        <v>1314</v>
      </c>
      <c r="S47" s="9" t="s">
        <v>55</v>
      </c>
      <c r="T47" s="9" t="s">
        <v>55</v>
      </c>
      <c r="U47" s="9" t="s">
        <v>55</v>
      </c>
      <c r="V47" s="9"/>
      <c r="W47" s="11">
        <v>86985</v>
      </c>
      <c r="X47" s="11">
        <v>88182</v>
      </c>
      <c r="Y47" s="11">
        <v>83160</v>
      </c>
      <c r="Z47" s="11">
        <v>77760</v>
      </c>
      <c r="AA47" s="11">
        <v>30384</v>
      </c>
      <c r="AB47" s="11">
        <v>30384</v>
      </c>
      <c r="AC47" s="9" t="s">
        <v>55</v>
      </c>
      <c r="AD47" s="10">
        <v>0.48399999999999999</v>
      </c>
      <c r="AE47" s="10">
        <v>0.48</v>
      </c>
      <c r="AF47" s="10">
        <v>0.56399999999999995</v>
      </c>
      <c r="AG47" s="9">
        <v>390.33</v>
      </c>
      <c r="AH47" s="9">
        <v>422.33</v>
      </c>
      <c r="AI47" s="9">
        <v>18.82</v>
      </c>
      <c r="AJ47" s="9">
        <v>17.393999999999998</v>
      </c>
      <c r="AK47" s="9">
        <v>0.92423</v>
      </c>
      <c r="AL47" s="9"/>
      <c r="AM47" s="9" t="s">
        <v>55</v>
      </c>
      <c r="AN47" s="10">
        <v>2.8000000000000001E-2</v>
      </c>
      <c r="AO47" s="10">
        <v>0.52900000000000003</v>
      </c>
      <c r="AP47" s="10">
        <v>0.61099999999999999</v>
      </c>
      <c r="AQ47" s="9">
        <v>8541</v>
      </c>
      <c r="AR47" s="9">
        <v>0.54900000000000004</v>
      </c>
      <c r="AS47" s="27">
        <v>8.2000000000000003E-2</v>
      </c>
      <c r="AT47" s="10">
        <v>0.12</v>
      </c>
      <c r="AU47" s="16">
        <v>0.64557779212395094</v>
      </c>
      <c r="AV47" s="1" t="str">
        <f t="shared" si="0"/>
        <v>yes</v>
      </c>
      <c r="AW47" s="28"/>
    </row>
    <row r="48" spans="1:49" ht="14.25" customHeight="1">
      <c r="A48" s="7">
        <v>44</v>
      </c>
      <c r="B48" s="8" t="s">
        <v>204</v>
      </c>
      <c r="C48" s="8" t="s">
        <v>199</v>
      </c>
      <c r="D48" s="9" t="s">
        <v>50</v>
      </c>
      <c r="E48" s="9" t="s">
        <v>59</v>
      </c>
      <c r="F48" s="9" t="s">
        <v>205</v>
      </c>
      <c r="G48" s="9">
        <v>1100</v>
      </c>
      <c r="H48" s="10">
        <v>0.65900000000000003</v>
      </c>
      <c r="I48" s="10">
        <v>0.65500000000000003</v>
      </c>
      <c r="J48" s="10">
        <v>0.59899999999999998</v>
      </c>
      <c r="K48" s="10">
        <v>0.68100000000000005</v>
      </c>
      <c r="L48" s="10">
        <v>4.8000000000000001E-2</v>
      </c>
      <c r="M48" s="10">
        <v>0.307</v>
      </c>
      <c r="N48" s="10">
        <v>0.84</v>
      </c>
      <c r="O48" s="9">
        <v>3846.97</v>
      </c>
      <c r="P48" s="9">
        <v>568</v>
      </c>
      <c r="Q48" s="9">
        <v>39</v>
      </c>
      <c r="R48" s="9">
        <v>766</v>
      </c>
      <c r="S48" s="9" t="s">
        <v>55</v>
      </c>
      <c r="T48" s="9" t="s">
        <v>55</v>
      </c>
      <c r="U48" s="9" t="s">
        <v>55</v>
      </c>
      <c r="V48" s="9"/>
      <c r="W48" s="11">
        <v>96499</v>
      </c>
      <c r="X48" s="11">
        <v>113499</v>
      </c>
      <c r="Y48" s="11">
        <v>91440</v>
      </c>
      <c r="Z48" s="11">
        <v>75033</v>
      </c>
      <c r="AA48" s="11">
        <v>38430</v>
      </c>
      <c r="AB48" s="11">
        <v>38430</v>
      </c>
      <c r="AC48" s="9" t="s">
        <v>55</v>
      </c>
      <c r="AD48" s="10">
        <v>0.61299999999999999</v>
      </c>
      <c r="AE48" s="10">
        <v>0.27</v>
      </c>
      <c r="AF48" s="10">
        <v>0.23899999999999999</v>
      </c>
      <c r="AG48" s="9">
        <v>182</v>
      </c>
      <c r="AH48" s="9">
        <v>322</v>
      </c>
      <c r="AI48" s="9">
        <v>21.14</v>
      </c>
      <c r="AJ48" s="9">
        <v>11.946999999999999</v>
      </c>
      <c r="AK48" s="9">
        <v>0.56521999999999994</v>
      </c>
      <c r="AL48" s="9"/>
      <c r="AM48" s="9" t="s">
        <v>55</v>
      </c>
      <c r="AN48" s="10">
        <v>0.109</v>
      </c>
      <c r="AO48" s="10">
        <v>0.39</v>
      </c>
      <c r="AP48" s="10">
        <v>0.61099999999999999</v>
      </c>
      <c r="AQ48" s="9">
        <v>4126</v>
      </c>
      <c r="AR48" s="9">
        <v>0.35799999999999998</v>
      </c>
      <c r="AS48" s="27">
        <v>0.221</v>
      </c>
      <c r="AT48" s="10">
        <v>4.5999999999999999E-2</v>
      </c>
      <c r="AU48" s="16">
        <v>0.7363770250368189</v>
      </c>
      <c r="AV48" s="1" t="str">
        <f t="shared" si="0"/>
        <v>no</v>
      </c>
      <c r="AW48" s="28"/>
    </row>
    <row r="49" spans="1:49" ht="14.25" customHeight="1">
      <c r="A49" s="7">
        <v>45</v>
      </c>
      <c r="B49" s="8" t="s">
        <v>206</v>
      </c>
      <c r="C49" s="8" t="s">
        <v>199</v>
      </c>
      <c r="D49" s="9" t="s">
        <v>50</v>
      </c>
      <c r="E49" s="9" t="s">
        <v>51</v>
      </c>
      <c r="F49" s="9" t="s">
        <v>128</v>
      </c>
      <c r="G49" s="9">
        <v>1235</v>
      </c>
      <c r="H49" s="10">
        <v>0.75800000000000001</v>
      </c>
      <c r="I49" s="10">
        <v>0.71899999999999997</v>
      </c>
      <c r="J49" s="10">
        <v>0.40200000000000002</v>
      </c>
      <c r="K49" s="10">
        <v>0.95699999999999996</v>
      </c>
      <c r="L49" s="10">
        <v>3.5999999999999997E-2</v>
      </c>
      <c r="M49" s="10">
        <v>0.14699999999999999</v>
      </c>
      <c r="N49" s="10">
        <v>0.93</v>
      </c>
      <c r="O49" s="9">
        <v>20360.54</v>
      </c>
      <c r="P49" s="9">
        <v>443</v>
      </c>
      <c r="Q49" s="9" t="s">
        <v>55</v>
      </c>
      <c r="R49" s="9">
        <v>5248</v>
      </c>
      <c r="S49" s="11">
        <v>13428</v>
      </c>
      <c r="T49" s="9" t="s">
        <v>207</v>
      </c>
      <c r="U49" s="9" t="s">
        <v>208</v>
      </c>
      <c r="V49" s="11">
        <v>9298</v>
      </c>
      <c r="W49" s="11">
        <v>88329</v>
      </c>
      <c r="X49" s="11">
        <v>97119</v>
      </c>
      <c r="Y49" s="11">
        <v>81909</v>
      </c>
      <c r="Z49" s="11">
        <v>74070</v>
      </c>
      <c r="AA49" s="11">
        <v>9001</v>
      </c>
      <c r="AB49" s="11">
        <v>20161</v>
      </c>
      <c r="AC49" s="9" t="s">
        <v>209</v>
      </c>
      <c r="AD49" s="10">
        <v>0.71499999999999997</v>
      </c>
      <c r="AE49" s="10">
        <v>0.13</v>
      </c>
      <c r="AF49" s="10">
        <v>0.19400000000000001</v>
      </c>
      <c r="AG49" s="9">
        <v>951.33</v>
      </c>
      <c r="AH49" s="9">
        <v>1262.33</v>
      </c>
      <c r="AI49" s="9">
        <v>21.4</v>
      </c>
      <c r="AJ49" s="9">
        <v>16.129000000000001</v>
      </c>
      <c r="AK49" s="9">
        <v>0.75363000000000002</v>
      </c>
      <c r="AL49" s="10">
        <v>7.0000000000000007E-2</v>
      </c>
      <c r="AM49" s="10">
        <v>0.50800000000000001</v>
      </c>
      <c r="AN49" s="10">
        <v>2.3E-2</v>
      </c>
      <c r="AO49" s="10">
        <v>0.35599999999999998</v>
      </c>
      <c r="AP49" s="10">
        <v>0.61099999999999999</v>
      </c>
      <c r="AQ49" s="9">
        <v>20944</v>
      </c>
      <c r="AR49" s="9">
        <v>0.47399999999999998</v>
      </c>
      <c r="AS49" s="27">
        <v>0.255</v>
      </c>
      <c r="AT49" s="10">
        <v>4.2000000000000003E-2</v>
      </c>
      <c r="AU49" s="16">
        <v>0.67842605156037994</v>
      </c>
      <c r="AV49" s="1" t="str">
        <f t="shared" si="0"/>
        <v>yes</v>
      </c>
      <c r="AW49" s="28">
        <v>199</v>
      </c>
    </row>
    <row r="50" spans="1:49" ht="14.25" hidden="1" customHeight="1">
      <c r="A50" s="7">
        <v>66</v>
      </c>
      <c r="B50" s="8" t="s">
        <v>278</v>
      </c>
      <c r="C50" s="8" t="s">
        <v>199</v>
      </c>
      <c r="D50" s="9" t="s">
        <v>69</v>
      </c>
      <c r="E50" s="9" t="s">
        <v>51</v>
      </c>
      <c r="F50" s="9" t="s">
        <v>70</v>
      </c>
      <c r="G50" s="9">
        <v>990</v>
      </c>
      <c r="H50" s="10">
        <v>0.45600000000000002</v>
      </c>
      <c r="I50" s="10">
        <v>0.38400000000000001</v>
      </c>
      <c r="J50" s="10">
        <v>0.159</v>
      </c>
      <c r="K50" s="10">
        <v>0.94</v>
      </c>
      <c r="L50" s="10">
        <v>6.6000000000000003E-2</v>
      </c>
      <c r="M50" s="10">
        <v>0.437</v>
      </c>
      <c r="N50" s="10">
        <v>0.75</v>
      </c>
      <c r="O50" s="9">
        <v>8371.14</v>
      </c>
      <c r="P50" s="9">
        <v>178</v>
      </c>
      <c r="Q50" s="9" t="s">
        <v>55</v>
      </c>
      <c r="R50" s="9">
        <v>1658</v>
      </c>
      <c r="S50" s="9">
        <v>12429</v>
      </c>
      <c r="T50" s="9" t="s">
        <v>279</v>
      </c>
      <c r="U50" s="9" t="s">
        <v>168</v>
      </c>
      <c r="V50" s="9">
        <v>7563</v>
      </c>
      <c r="W50" s="11">
        <v>83381</v>
      </c>
      <c r="X50" s="11">
        <v>92601</v>
      </c>
      <c r="Y50" s="11">
        <v>78003</v>
      </c>
      <c r="Z50" s="11">
        <v>69552</v>
      </c>
      <c r="AA50" s="11">
        <v>7195</v>
      </c>
      <c r="AB50" s="11">
        <v>18364</v>
      </c>
      <c r="AC50" s="9" t="s">
        <v>83</v>
      </c>
      <c r="AD50" s="10">
        <v>0.35799999999999998</v>
      </c>
      <c r="AE50" s="10">
        <v>0.52</v>
      </c>
      <c r="AF50" s="10">
        <v>0.53500000000000003</v>
      </c>
      <c r="AG50" s="9">
        <v>370.33</v>
      </c>
      <c r="AH50" s="9">
        <v>585</v>
      </c>
      <c r="AI50" s="9">
        <v>22.6</v>
      </c>
      <c r="AJ50" s="9">
        <v>14.31</v>
      </c>
      <c r="AK50" s="9">
        <v>0.63305</v>
      </c>
      <c r="AL50" s="9">
        <v>1E-3</v>
      </c>
      <c r="AM50" s="9">
        <v>0.442</v>
      </c>
      <c r="AN50" s="10">
        <v>1.6E-2</v>
      </c>
      <c r="AO50" s="10">
        <v>0.45800000000000002</v>
      </c>
      <c r="AP50" s="10">
        <v>0.61099999999999999</v>
      </c>
      <c r="AQ50" s="9">
        <v>8790</v>
      </c>
      <c r="AR50" s="9">
        <v>0.65600000000000003</v>
      </c>
      <c r="AS50" s="10">
        <v>0.152</v>
      </c>
      <c r="AT50" s="9">
        <v>9.8000000000000004E-2</v>
      </c>
      <c r="AU50" s="16">
        <v>0.60386473429951693</v>
      </c>
      <c r="AV50" s="1" t="str">
        <f t="shared" si="0"/>
        <v>yes</v>
      </c>
      <c r="AW50" s="28">
        <v>28</v>
      </c>
    </row>
    <row r="51" spans="1:49" ht="14.25" hidden="1" customHeight="1">
      <c r="A51" s="7">
        <v>204</v>
      </c>
      <c r="B51" s="8" t="s">
        <v>568</v>
      </c>
      <c r="C51" s="8" t="s">
        <v>562</v>
      </c>
      <c r="D51" s="9" t="s">
        <v>69</v>
      </c>
      <c r="E51" s="9" t="s">
        <v>59</v>
      </c>
      <c r="F51" s="9" t="s">
        <v>354</v>
      </c>
      <c r="G51" s="9" t="s">
        <v>55</v>
      </c>
      <c r="H51" s="10">
        <v>0.41899999999999998</v>
      </c>
      <c r="I51" s="10">
        <v>0.39600000000000002</v>
      </c>
      <c r="J51" s="10">
        <v>0.29499999999999998</v>
      </c>
      <c r="K51" s="10">
        <v>0.96099999999999997</v>
      </c>
      <c r="L51" s="10">
        <v>9.2999999999999999E-2</v>
      </c>
      <c r="M51" s="10">
        <v>0.35</v>
      </c>
      <c r="N51" s="10">
        <v>0.69</v>
      </c>
      <c r="O51" s="9">
        <v>8420.73</v>
      </c>
      <c r="P51" s="9">
        <v>180</v>
      </c>
      <c r="Q51" s="9" t="s">
        <v>55</v>
      </c>
      <c r="R51" s="9">
        <v>1919</v>
      </c>
      <c r="S51" s="9" t="s">
        <v>55</v>
      </c>
      <c r="T51" s="9" t="s">
        <v>55</v>
      </c>
      <c r="U51" s="9" t="s">
        <v>55</v>
      </c>
      <c r="V51" s="9" t="s">
        <v>55</v>
      </c>
      <c r="W51" s="11">
        <v>76580</v>
      </c>
      <c r="X51" s="11">
        <v>104553</v>
      </c>
      <c r="Y51" s="9">
        <v>73584</v>
      </c>
      <c r="Z51" s="9">
        <v>63864</v>
      </c>
      <c r="AA51" s="11">
        <v>24344</v>
      </c>
      <c r="AB51" s="11">
        <v>24344</v>
      </c>
      <c r="AC51" s="9" t="s">
        <v>55</v>
      </c>
      <c r="AD51" s="10">
        <v>0.29499999999999998</v>
      </c>
      <c r="AE51" s="10">
        <v>0.39</v>
      </c>
      <c r="AF51" s="10">
        <v>0.374</v>
      </c>
      <c r="AG51" s="9">
        <v>593.66999999999996</v>
      </c>
      <c r="AH51" s="9">
        <v>637.66999999999996</v>
      </c>
      <c r="AI51" s="9">
        <v>14.18</v>
      </c>
      <c r="AJ51" s="9">
        <v>13.206</v>
      </c>
      <c r="AK51" s="9">
        <v>0.93100000000000005</v>
      </c>
      <c r="AL51" s="9" t="s">
        <v>55</v>
      </c>
      <c r="AM51" s="9" t="s">
        <v>55</v>
      </c>
      <c r="AN51" s="10">
        <v>3.7999999999999999E-2</v>
      </c>
      <c r="AO51" s="10">
        <v>0.34499999999999997</v>
      </c>
      <c r="AP51" s="10">
        <v>0.374</v>
      </c>
      <c r="AQ51" s="9">
        <v>8961</v>
      </c>
      <c r="AR51" s="9">
        <v>1.4330000000000001</v>
      </c>
      <c r="AS51" s="10">
        <v>2.9000000000000001E-2</v>
      </c>
      <c r="AT51" s="10">
        <v>0.124</v>
      </c>
      <c r="AU51" s="16">
        <v>0.41101520756267973</v>
      </c>
      <c r="AV51" s="1" t="str">
        <f t="shared" si="0"/>
        <v>yes</v>
      </c>
      <c r="AW51" s="28"/>
    </row>
    <row r="52" spans="1:49" ht="14.25" customHeight="1">
      <c r="A52" s="7">
        <v>49</v>
      </c>
      <c r="B52" s="8" t="s">
        <v>223</v>
      </c>
      <c r="C52" s="8" t="s">
        <v>199</v>
      </c>
      <c r="D52" s="9" t="s">
        <v>50</v>
      </c>
      <c r="E52" s="9" t="s">
        <v>51</v>
      </c>
      <c r="F52" s="9" t="s">
        <v>128</v>
      </c>
      <c r="G52" s="9">
        <v>1060</v>
      </c>
      <c r="H52" s="10">
        <v>0.629</v>
      </c>
      <c r="I52" s="10">
        <v>0.435</v>
      </c>
      <c r="J52" s="10">
        <v>0.14699999999999999</v>
      </c>
      <c r="K52" s="10">
        <v>0.93400000000000005</v>
      </c>
      <c r="L52" s="10">
        <v>0.115</v>
      </c>
      <c r="M52" s="10">
        <v>0.48499999999999999</v>
      </c>
      <c r="N52" s="10">
        <v>0.89</v>
      </c>
      <c r="O52" s="9">
        <v>21614.21</v>
      </c>
      <c r="P52" s="9">
        <v>425</v>
      </c>
      <c r="Q52" s="9" t="s">
        <v>55</v>
      </c>
      <c r="R52" s="9">
        <v>4229</v>
      </c>
      <c r="S52" s="11">
        <v>9894</v>
      </c>
      <c r="T52" s="9" t="s">
        <v>224</v>
      </c>
      <c r="U52" s="9" t="s">
        <v>225</v>
      </c>
      <c r="V52" s="11">
        <v>6822</v>
      </c>
      <c r="W52" s="11">
        <v>89665</v>
      </c>
      <c r="X52" s="11">
        <v>99918</v>
      </c>
      <c r="Y52" s="11">
        <v>83115</v>
      </c>
      <c r="Z52" s="11">
        <v>75060</v>
      </c>
      <c r="AA52" s="11">
        <v>7016</v>
      </c>
      <c r="AB52" s="11">
        <v>18176</v>
      </c>
      <c r="AC52" s="9" t="s">
        <v>226</v>
      </c>
      <c r="AD52" s="10">
        <v>0.60599999999999998</v>
      </c>
      <c r="AE52" s="10">
        <v>0.43</v>
      </c>
      <c r="AF52" s="10">
        <v>0.46200000000000002</v>
      </c>
      <c r="AG52" s="9">
        <v>790.33</v>
      </c>
      <c r="AH52" s="9">
        <v>1004.33</v>
      </c>
      <c r="AI52" s="9">
        <v>27.35</v>
      </c>
      <c r="AJ52" s="9">
        <v>21.521000000000001</v>
      </c>
      <c r="AK52" s="9">
        <v>0.78691999999999995</v>
      </c>
      <c r="AL52" s="10">
        <v>0.05</v>
      </c>
      <c r="AM52" s="10">
        <v>0.48199999999999998</v>
      </c>
      <c r="AN52" s="10">
        <v>5.7000000000000002E-2</v>
      </c>
      <c r="AO52" s="10">
        <v>0.70199999999999996</v>
      </c>
      <c r="AP52" s="10">
        <v>0.61099999999999999</v>
      </c>
      <c r="AQ52" s="9">
        <v>23717</v>
      </c>
      <c r="AR52" s="9">
        <v>0.59399999999999997</v>
      </c>
      <c r="AS52" s="27">
        <v>-9.0999999999999998E-2</v>
      </c>
      <c r="AT52" s="10">
        <v>2.1999999999999999E-2</v>
      </c>
      <c r="AU52" s="16">
        <v>0.62735257214554574</v>
      </c>
      <c r="AV52" s="1" t="str">
        <f t="shared" si="0"/>
        <v>yes</v>
      </c>
      <c r="AW52" s="28">
        <v>90</v>
      </c>
    </row>
    <row r="53" spans="1:49" ht="14.25" customHeight="1">
      <c r="A53" s="7">
        <v>46</v>
      </c>
      <c r="B53" s="8" t="s">
        <v>210</v>
      </c>
      <c r="C53" s="8" t="s">
        <v>199</v>
      </c>
      <c r="D53" s="9" t="s">
        <v>50</v>
      </c>
      <c r="E53" s="9" t="s">
        <v>51</v>
      </c>
      <c r="F53" s="9" t="s">
        <v>171</v>
      </c>
      <c r="G53" s="9" t="s">
        <v>55</v>
      </c>
      <c r="H53" s="10">
        <v>0.38800000000000001</v>
      </c>
      <c r="I53" s="10">
        <v>0.29099999999999998</v>
      </c>
      <c r="J53" s="10">
        <v>0.13100000000000001</v>
      </c>
      <c r="K53" s="10">
        <v>0.879</v>
      </c>
      <c r="L53" s="10">
        <v>0.1</v>
      </c>
      <c r="M53" s="10">
        <v>0.41199999999999998</v>
      </c>
      <c r="N53" s="10">
        <v>0.76</v>
      </c>
      <c r="O53" s="9">
        <v>8555.89</v>
      </c>
      <c r="P53" s="9">
        <v>296</v>
      </c>
      <c r="Q53" s="9" t="s">
        <v>55</v>
      </c>
      <c r="R53" s="9">
        <v>1615</v>
      </c>
      <c r="S53" s="11">
        <v>9745</v>
      </c>
      <c r="T53" s="9" t="s">
        <v>211</v>
      </c>
      <c r="U53" s="9" t="s">
        <v>212</v>
      </c>
      <c r="V53" s="11">
        <v>6156</v>
      </c>
      <c r="W53" s="11">
        <v>86536</v>
      </c>
      <c r="X53" s="11">
        <v>98280</v>
      </c>
      <c r="Y53" s="11">
        <v>80622</v>
      </c>
      <c r="Z53" s="11">
        <v>72648</v>
      </c>
      <c r="AA53" s="11">
        <v>6811</v>
      </c>
      <c r="AB53" s="11">
        <v>17971</v>
      </c>
      <c r="AC53" s="9" t="s">
        <v>195</v>
      </c>
      <c r="AD53" s="10">
        <v>0.39400000000000002</v>
      </c>
      <c r="AE53" s="10">
        <v>0.66</v>
      </c>
      <c r="AF53" s="10">
        <v>0.61199999999999999</v>
      </c>
      <c r="AG53" s="9">
        <v>327.67</v>
      </c>
      <c r="AH53" s="9">
        <v>475.67</v>
      </c>
      <c r="AI53" s="9">
        <v>26.11</v>
      </c>
      <c r="AJ53" s="9">
        <v>17.986999999999998</v>
      </c>
      <c r="AK53" s="9">
        <v>0.68886000000000003</v>
      </c>
      <c r="AL53" s="10">
        <v>0.02</v>
      </c>
      <c r="AM53" s="10">
        <v>0.39900000000000002</v>
      </c>
      <c r="AN53" s="10">
        <v>3.9E-2</v>
      </c>
      <c r="AO53" s="10">
        <v>0.69399999999999995</v>
      </c>
      <c r="AP53" s="10">
        <v>0.61099999999999999</v>
      </c>
      <c r="AQ53" s="9">
        <v>9228</v>
      </c>
      <c r="AR53" s="9">
        <v>0.79700000000000004</v>
      </c>
      <c r="AS53" s="27">
        <v>-8.4000000000000005E-2</v>
      </c>
      <c r="AT53" s="10">
        <v>-6.0000000000000001E-3</v>
      </c>
      <c r="AU53" s="16">
        <v>0.55648302726766841</v>
      </c>
      <c r="AV53" s="1" t="str">
        <f t="shared" si="0"/>
        <v>yes</v>
      </c>
      <c r="AW53" s="28">
        <v>20</v>
      </c>
    </row>
    <row r="54" spans="1:49" ht="14.25" customHeight="1">
      <c r="A54" s="7">
        <v>50</v>
      </c>
      <c r="B54" s="8" t="s">
        <v>228</v>
      </c>
      <c r="C54" s="8" t="s">
        <v>199</v>
      </c>
      <c r="D54" s="9" t="s">
        <v>50</v>
      </c>
      <c r="E54" s="9" t="s">
        <v>51</v>
      </c>
      <c r="F54" s="9" t="s">
        <v>128</v>
      </c>
      <c r="G54" s="9">
        <v>1000</v>
      </c>
      <c r="H54" s="10">
        <v>0.63700000000000001</v>
      </c>
      <c r="I54" s="10">
        <v>0.54900000000000004</v>
      </c>
      <c r="J54" s="10">
        <v>0.22700000000000001</v>
      </c>
      <c r="K54" s="10">
        <v>0.93700000000000006</v>
      </c>
      <c r="L54" s="10">
        <v>7.3999999999999996E-2</v>
      </c>
      <c r="M54" s="10">
        <v>0.41399999999999998</v>
      </c>
      <c r="N54" s="10">
        <v>0.84</v>
      </c>
      <c r="O54" s="9">
        <v>16303.53</v>
      </c>
      <c r="P54" s="9">
        <v>349</v>
      </c>
      <c r="Q54" s="9" t="s">
        <v>55</v>
      </c>
      <c r="R54" s="9">
        <v>3627</v>
      </c>
      <c r="S54" s="11">
        <v>10567</v>
      </c>
      <c r="T54" s="9" t="s">
        <v>229</v>
      </c>
      <c r="U54" s="9" t="s">
        <v>230</v>
      </c>
      <c r="V54" s="11">
        <v>6706</v>
      </c>
      <c r="W54" s="11">
        <v>85083</v>
      </c>
      <c r="X54" s="11">
        <v>92394</v>
      </c>
      <c r="Y54" s="11">
        <v>75546</v>
      </c>
      <c r="Z54" s="11">
        <v>69570</v>
      </c>
      <c r="AA54" s="11">
        <v>7022</v>
      </c>
      <c r="AB54" s="11">
        <v>18182</v>
      </c>
      <c r="AC54" s="9" t="s">
        <v>54</v>
      </c>
      <c r="AD54" s="10">
        <v>0.56899999999999995</v>
      </c>
      <c r="AE54" s="10">
        <v>0.45</v>
      </c>
      <c r="AF54" s="10">
        <v>0.435</v>
      </c>
      <c r="AG54" s="9">
        <v>663.67</v>
      </c>
      <c r="AH54" s="9">
        <v>851.33</v>
      </c>
      <c r="AI54" s="9">
        <v>24.57</v>
      </c>
      <c r="AJ54" s="9">
        <v>19.151</v>
      </c>
      <c r="AK54" s="9">
        <v>0.77956000000000003</v>
      </c>
      <c r="AL54" s="10">
        <v>0.06</v>
      </c>
      <c r="AM54" s="10">
        <v>0.46500000000000002</v>
      </c>
      <c r="AN54" s="10">
        <v>4.4999999999999998E-2</v>
      </c>
      <c r="AO54" s="10">
        <v>0.41899999999999998</v>
      </c>
      <c r="AP54" s="10">
        <v>0.61099999999999999</v>
      </c>
      <c r="AQ54" s="9">
        <v>17220</v>
      </c>
      <c r="AR54" s="9">
        <v>0.52100000000000002</v>
      </c>
      <c r="AS54" s="27">
        <v>0.192</v>
      </c>
      <c r="AT54" s="10">
        <v>6.8000000000000005E-2</v>
      </c>
      <c r="AU54" s="16">
        <v>0.65746219592373434</v>
      </c>
      <c r="AV54" s="1" t="str">
        <f t="shared" si="0"/>
        <v>yes</v>
      </c>
      <c r="AW54" s="28">
        <v>37</v>
      </c>
    </row>
    <row r="55" spans="1:49" ht="14.25" customHeight="1">
      <c r="A55" s="7">
        <v>51</v>
      </c>
      <c r="B55" s="8" t="s">
        <v>231</v>
      </c>
      <c r="C55" s="8" t="s">
        <v>199</v>
      </c>
      <c r="D55" s="9" t="s">
        <v>50</v>
      </c>
      <c r="E55" s="9" t="s">
        <v>51</v>
      </c>
      <c r="F55" s="9" t="s">
        <v>136</v>
      </c>
      <c r="G55" s="9" t="s">
        <v>55</v>
      </c>
      <c r="H55" s="10">
        <v>0.34699999999999998</v>
      </c>
      <c r="I55" s="10">
        <v>0.22</v>
      </c>
      <c r="J55" s="10">
        <v>6.2E-2</v>
      </c>
      <c r="K55" s="10">
        <v>0.86199999999999999</v>
      </c>
      <c r="L55" s="10">
        <v>0.27300000000000002</v>
      </c>
      <c r="M55" s="10">
        <v>0.69099999999999995</v>
      </c>
      <c r="N55" s="10">
        <v>0.82</v>
      </c>
      <c r="O55" s="9">
        <v>11964.21</v>
      </c>
      <c r="P55" s="9">
        <v>771</v>
      </c>
      <c r="Q55" s="9" t="s">
        <v>55</v>
      </c>
      <c r="R55" s="9">
        <v>2601</v>
      </c>
      <c r="S55" s="11">
        <v>9966</v>
      </c>
      <c r="T55" s="9" t="s">
        <v>232</v>
      </c>
      <c r="U55" s="9" t="s">
        <v>233</v>
      </c>
      <c r="V55" s="11">
        <v>6217</v>
      </c>
      <c r="W55" s="11">
        <v>90415</v>
      </c>
      <c r="X55" s="11">
        <v>96840</v>
      </c>
      <c r="Y55" s="11">
        <v>85509</v>
      </c>
      <c r="Z55" s="11">
        <v>75231</v>
      </c>
      <c r="AA55" s="11">
        <v>6213</v>
      </c>
      <c r="AB55" s="11">
        <v>17373</v>
      </c>
      <c r="AC55" s="9" t="s">
        <v>234</v>
      </c>
      <c r="AD55" s="10">
        <v>0.35</v>
      </c>
      <c r="AE55" s="10">
        <v>0.72</v>
      </c>
      <c r="AF55" s="10">
        <v>0.60499999999999998</v>
      </c>
      <c r="AG55" s="9">
        <v>487.33</v>
      </c>
      <c r="AH55" s="9">
        <v>526.66999999999996</v>
      </c>
      <c r="AI55" s="9">
        <v>24.55</v>
      </c>
      <c r="AJ55" s="9">
        <v>22.716999999999999</v>
      </c>
      <c r="AK55" s="9">
        <v>0.92532000000000003</v>
      </c>
      <c r="AL55" s="10">
        <v>0</v>
      </c>
      <c r="AM55" s="10">
        <v>0.39400000000000002</v>
      </c>
      <c r="AN55" s="10">
        <v>3.4000000000000002E-2</v>
      </c>
      <c r="AO55" s="10">
        <v>0.82199999999999995</v>
      </c>
      <c r="AP55" s="10">
        <v>0.61099999999999999</v>
      </c>
      <c r="AQ55" s="9">
        <v>14635</v>
      </c>
      <c r="AR55" s="9">
        <v>1.1339999999999999</v>
      </c>
      <c r="AS55" s="27">
        <v>-0.21099999999999999</v>
      </c>
      <c r="AT55" s="10">
        <v>-3.0000000000000001E-3</v>
      </c>
      <c r="AU55" s="16">
        <v>0.4686035613870666</v>
      </c>
      <c r="AV55" s="1" t="str">
        <f t="shared" si="0"/>
        <v>yes</v>
      </c>
      <c r="AW55" s="28">
        <v>14</v>
      </c>
    </row>
    <row r="56" spans="1:49" ht="14.25" hidden="1" customHeight="1">
      <c r="A56" s="7">
        <v>52</v>
      </c>
      <c r="B56" s="8" t="s">
        <v>236</v>
      </c>
      <c r="C56" s="8" t="s">
        <v>199</v>
      </c>
      <c r="D56" s="9" t="s">
        <v>150</v>
      </c>
      <c r="E56" s="9" t="s">
        <v>51</v>
      </c>
      <c r="F56" s="9" t="s">
        <v>160</v>
      </c>
      <c r="G56" s="9">
        <v>900</v>
      </c>
      <c r="H56" s="10">
        <v>0.58499999999999996</v>
      </c>
      <c r="I56" s="10">
        <v>0.44400000000000001</v>
      </c>
      <c r="J56" s="10">
        <v>0.155</v>
      </c>
      <c r="K56" s="10">
        <v>0.89</v>
      </c>
      <c r="L56" s="10">
        <v>0.13100000000000001</v>
      </c>
      <c r="M56" s="10">
        <v>0.39200000000000002</v>
      </c>
      <c r="N56" s="10">
        <v>0.83</v>
      </c>
      <c r="O56" s="9">
        <v>21951.27</v>
      </c>
      <c r="P56" s="9">
        <v>831</v>
      </c>
      <c r="Q56" s="9">
        <v>79</v>
      </c>
      <c r="R56" s="9">
        <v>3962</v>
      </c>
      <c r="S56" s="11">
        <v>8949</v>
      </c>
      <c r="T56" s="9" t="s">
        <v>237</v>
      </c>
      <c r="U56" s="9" t="s">
        <v>238</v>
      </c>
      <c r="V56" s="11">
        <v>6046</v>
      </c>
      <c r="W56" s="11">
        <v>83988</v>
      </c>
      <c r="X56" s="11">
        <v>93780</v>
      </c>
      <c r="Y56" s="11">
        <v>78291</v>
      </c>
      <c r="Z56" s="11">
        <v>70344</v>
      </c>
      <c r="AA56" s="11">
        <v>6311</v>
      </c>
      <c r="AB56" s="11">
        <v>17471</v>
      </c>
      <c r="AC56" s="9" t="s">
        <v>239</v>
      </c>
      <c r="AD56" s="10">
        <v>0.54800000000000004</v>
      </c>
      <c r="AE56" s="10">
        <v>0.61</v>
      </c>
      <c r="AF56" s="10">
        <v>0.56299999999999994</v>
      </c>
      <c r="AG56" s="9">
        <v>903</v>
      </c>
      <c r="AH56" s="9">
        <v>883.67</v>
      </c>
      <c r="AI56" s="9">
        <v>24.31</v>
      </c>
      <c r="AJ56" s="9">
        <v>24.841000000000001</v>
      </c>
      <c r="AK56" s="9">
        <v>1.0218799999999999</v>
      </c>
      <c r="AL56" s="10">
        <v>1.7000000000000001E-2</v>
      </c>
      <c r="AM56" s="10">
        <v>0.42399999999999999</v>
      </c>
      <c r="AN56" s="10">
        <v>5.7000000000000002E-2</v>
      </c>
      <c r="AO56" s="10">
        <v>0.66400000000000003</v>
      </c>
      <c r="AP56" s="10">
        <v>0.61099999999999999</v>
      </c>
      <c r="AQ56" s="9">
        <v>24136</v>
      </c>
      <c r="AR56" s="9">
        <v>0.71799999999999997</v>
      </c>
      <c r="AS56" s="10">
        <v>-5.3999999999999999E-2</v>
      </c>
      <c r="AT56" s="10">
        <v>3.6999999999999998E-2</v>
      </c>
      <c r="AU56" s="16">
        <v>0.58207217694994173</v>
      </c>
      <c r="AV56" s="1" t="str">
        <f t="shared" si="0"/>
        <v>yes</v>
      </c>
      <c r="AW56" s="28">
        <v>157</v>
      </c>
    </row>
    <row r="57" spans="1:49" ht="14.25" hidden="1" customHeight="1">
      <c r="A57" s="7">
        <v>53</v>
      </c>
      <c r="B57" s="8" t="s">
        <v>241</v>
      </c>
      <c r="C57" s="8" t="s">
        <v>199</v>
      </c>
      <c r="D57" s="9" t="s">
        <v>150</v>
      </c>
      <c r="E57" s="9" t="s">
        <v>51</v>
      </c>
      <c r="F57" s="9" t="s">
        <v>160</v>
      </c>
      <c r="G57" s="9">
        <v>1030</v>
      </c>
      <c r="H57" s="10">
        <v>0.61899999999999999</v>
      </c>
      <c r="I57" s="10">
        <v>0.46899999999999997</v>
      </c>
      <c r="J57" s="10">
        <v>0.17299999999999999</v>
      </c>
      <c r="K57" s="10">
        <v>0.85099999999999998</v>
      </c>
      <c r="L57" s="10">
        <v>0.182</v>
      </c>
      <c r="M57" s="10">
        <v>0.497</v>
      </c>
      <c r="N57" s="10">
        <v>0.88</v>
      </c>
      <c r="O57" s="9">
        <v>33397.910000000003</v>
      </c>
      <c r="P57" s="9">
        <v>1667</v>
      </c>
      <c r="Q57" s="9">
        <v>62</v>
      </c>
      <c r="R57" s="9">
        <v>8051</v>
      </c>
      <c r="S57" s="11">
        <v>9649</v>
      </c>
      <c r="T57" s="9" t="s">
        <v>242</v>
      </c>
      <c r="U57" s="9" t="s">
        <v>243</v>
      </c>
      <c r="V57" s="11">
        <v>7004</v>
      </c>
      <c r="W57" s="11">
        <v>87484</v>
      </c>
      <c r="X57" s="11">
        <v>95328</v>
      </c>
      <c r="Y57" s="11">
        <v>81378</v>
      </c>
      <c r="Z57" s="11">
        <v>77670</v>
      </c>
      <c r="AA57" s="11">
        <v>6437</v>
      </c>
      <c r="AB57" s="11">
        <v>17597</v>
      </c>
      <c r="AC57" s="9" t="s">
        <v>212</v>
      </c>
      <c r="AD57" s="10">
        <v>0.60499999999999998</v>
      </c>
      <c r="AE57" s="10">
        <v>0.46</v>
      </c>
      <c r="AF57" s="10">
        <v>0.443</v>
      </c>
      <c r="AG57" s="9">
        <v>1337.33</v>
      </c>
      <c r="AH57" s="9">
        <v>1439.33</v>
      </c>
      <c r="AI57" s="9">
        <v>24.97</v>
      </c>
      <c r="AJ57" s="9">
        <v>23.204000000000001</v>
      </c>
      <c r="AK57" s="9">
        <v>0.92913000000000001</v>
      </c>
      <c r="AL57" s="10">
        <v>2E-3</v>
      </c>
      <c r="AM57" s="10">
        <v>0.47599999999999998</v>
      </c>
      <c r="AN57" s="10">
        <v>8.3000000000000004E-2</v>
      </c>
      <c r="AO57" s="10">
        <v>0.64300000000000002</v>
      </c>
      <c r="AP57" s="10">
        <v>0.61099999999999999</v>
      </c>
      <c r="AQ57" s="9">
        <v>38948</v>
      </c>
      <c r="AR57" s="9">
        <v>0.72899999999999998</v>
      </c>
      <c r="AS57" s="10">
        <v>-3.3000000000000002E-2</v>
      </c>
      <c r="AT57" s="10">
        <v>1.4999999999999999E-2</v>
      </c>
      <c r="AU57" s="16">
        <v>0.578368999421631</v>
      </c>
      <c r="AV57" s="1" t="str">
        <f t="shared" si="0"/>
        <v>no</v>
      </c>
      <c r="AW57" s="28">
        <v>53</v>
      </c>
    </row>
    <row r="58" spans="1:49" ht="14.25" customHeight="1">
      <c r="A58" s="7">
        <v>54</v>
      </c>
      <c r="B58" s="8" t="s">
        <v>245</v>
      </c>
      <c r="C58" s="8" t="s">
        <v>199</v>
      </c>
      <c r="D58" s="9" t="s">
        <v>50</v>
      </c>
      <c r="E58" s="9" t="s">
        <v>51</v>
      </c>
      <c r="F58" s="9" t="s">
        <v>128</v>
      </c>
      <c r="G58" s="9" t="s">
        <v>55</v>
      </c>
      <c r="H58" s="10">
        <v>0.45100000000000001</v>
      </c>
      <c r="I58" s="10">
        <v>0.33700000000000002</v>
      </c>
      <c r="J58" s="10">
        <v>0.128</v>
      </c>
      <c r="K58" s="10">
        <v>0.84099999999999997</v>
      </c>
      <c r="L58" s="10">
        <v>0.14699999999999999</v>
      </c>
      <c r="M58" s="10">
        <v>0.58199999999999996</v>
      </c>
      <c r="N58" s="10">
        <v>0.8</v>
      </c>
      <c r="O58" s="9">
        <v>13568.97</v>
      </c>
      <c r="P58" s="9">
        <v>1046</v>
      </c>
      <c r="Q58" s="9">
        <v>15</v>
      </c>
      <c r="R58" s="9">
        <v>3113</v>
      </c>
      <c r="S58" s="11">
        <v>11783</v>
      </c>
      <c r="T58" s="9" t="s">
        <v>246</v>
      </c>
      <c r="U58" s="9" t="s">
        <v>247</v>
      </c>
      <c r="V58" s="11">
        <v>6755</v>
      </c>
      <c r="W58" s="11">
        <v>86895</v>
      </c>
      <c r="X58" s="11">
        <v>95589</v>
      </c>
      <c r="Y58" s="11">
        <v>82440</v>
      </c>
      <c r="Z58" s="11">
        <v>74898</v>
      </c>
      <c r="AA58" s="11">
        <v>6564</v>
      </c>
      <c r="AB58" s="11">
        <v>17724</v>
      </c>
      <c r="AC58" s="9" t="s">
        <v>248</v>
      </c>
      <c r="AD58" s="10">
        <v>0.434</v>
      </c>
      <c r="AE58" s="10">
        <v>0.55000000000000004</v>
      </c>
      <c r="AF58" s="10">
        <v>0.47499999999999998</v>
      </c>
      <c r="AG58" s="9">
        <v>511.67</v>
      </c>
      <c r="AH58" s="9">
        <v>869.67</v>
      </c>
      <c r="AI58" s="9">
        <v>26.52</v>
      </c>
      <c r="AJ58" s="9">
        <v>15.602</v>
      </c>
      <c r="AK58" s="9">
        <v>0.58835000000000004</v>
      </c>
      <c r="AL58" s="10">
        <v>0.08</v>
      </c>
      <c r="AM58" s="10">
        <v>0.40100000000000002</v>
      </c>
      <c r="AN58" s="10">
        <v>9.0999999999999998E-2</v>
      </c>
      <c r="AO58" s="10">
        <v>0.67200000000000004</v>
      </c>
      <c r="AP58" s="10">
        <v>0.61099999999999999</v>
      </c>
      <c r="AQ58" s="9">
        <v>15528</v>
      </c>
      <c r="AR58" s="9">
        <v>0.64200000000000002</v>
      </c>
      <c r="AS58" s="27">
        <v>-6.2E-2</v>
      </c>
      <c r="AT58" s="10">
        <v>1.7999999999999999E-2</v>
      </c>
      <c r="AU58" s="16">
        <v>0.60901339829476253</v>
      </c>
      <c r="AV58" s="1" t="str">
        <f t="shared" si="0"/>
        <v>yes</v>
      </c>
      <c r="AW58" s="28">
        <v>11</v>
      </c>
    </row>
    <row r="59" spans="1:49" ht="14.25" customHeight="1">
      <c r="A59" s="7">
        <v>55</v>
      </c>
      <c r="B59" s="8" t="s">
        <v>250</v>
      </c>
      <c r="C59" s="8" t="s">
        <v>199</v>
      </c>
      <c r="D59" s="9" t="s">
        <v>50</v>
      </c>
      <c r="E59" s="9" t="s">
        <v>51</v>
      </c>
      <c r="F59" s="9" t="s">
        <v>128</v>
      </c>
      <c r="G59" s="9">
        <v>1050</v>
      </c>
      <c r="H59" s="10">
        <v>0.67</v>
      </c>
      <c r="I59" s="10">
        <v>0.48899999999999999</v>
      </c>
      <c r="J59" s="10">
        <v>0.159</v>
      </c>
      <c r="K59" s="10">
        <v>0.86</v>
      </c>
      <c r="L59" s="10">
        <v>0.13600000000000001</v>
      </c>
      <c r="M59" s="10">
        <v>0.47</v>
      </c>
      <c r="N59" s="10">
        <v>0.89</v>
      </c>
      <c r="O59" s="9">
        <v>33411.440000000002</v>
      </c>
      <c r="P59" s="9">
        <v>1627</v>
      </c>
      <c r="Q59" s="9">
        <v>54</v>
      </c>
      <c r="R59" s="9">
        <v>7845</v>
      </c>
      <c r="S59" s="11">
        <v>9533</v>
      </c>
      <c r="T59" s="9" t="s">
        <v>251</v>
      </c>
      <c r="U59" s="9" t="s">
        <v>252</v>
      </c>
      <c r="V59" s="11">
        <v>6930</v>
      </c>
      <c r="W59" s="11">
        <v>88469</v>
      </c>
      <c r="X59" s="11">
        <v>95319</v>
      </c>
      <c r="Y59" s="11">
        <v>80370</v>
      </c>
      <c r="Z59" s="11">
        <v>75231</v>
      </c>
      <c r="AA59" s="11">
        <v>6452</v>
      </c>
      <c r="AB59" s="11">
        <v>17612</v>
      </c>
      <c r="AC59" s="9" t="s">
        <v>253</v>
      </c>
      <c r="AD59" s="10">
        <v>0.66</v>
      </c>
      <c r="AE59" s="10">
        <v>0.49</v>
      </c>
      <c r="AF59" s="10">
        <v>0.505</v>
      </c>
      <c r="AG59" s="9">
        <v>1392</v>
      </c>
      <c r="AH59" s="9">
        <v>1494.33</v>
      </c>
      <c r="AI59" s="9">
        <v>24</v>
      </c>
      <c r="AJ59" s="9">
        <v>22.359000000000002</v>
      </c>
      <c r="AK59" s="9">
        <v>0.93152000000000001</v>
      </c>
      <c r="AL59" s="10">
        <v>0.02</v>
      </c>
      <c r="AM59" s="10">
        <v>0.50600000000000001</v>
      </c>
      <c r="AN59" s="10">
        <v>7.4999999999999997E-2</v>
      </c>
      <c r="AO59" s="10">
        <v>0.68400000000000005</v>
      </c>
      <c r="AP59" s="10">
        <v>0.61099999999999999</v>
      </c>
      <c r="AQ59" s="9">
        <v>37446</v>
      </c>
      <c r="AR59" s="9">
        <v>0.81399999999999995</v>
      </c>
      <c r="AS59" s="27">
        <v>-7.3999999999999996E-2</v>
      </c>
      <c r="AT59" s="10">
        <v>0.01</v>
      </c>
      <c r="AU59" s="16">
        <v>0.55126791620727678</v>
      </c>
      <c r="AV59" s="1" t="str">
        <f t="shared" si="0"/>
        <v>no</v>
      </c>
      <c r="AW59" s="28">
        <v>57</v>
      </c>
    </row>
    <row r="60" spans="1:49" ht="14.25" hidden="1" customHeight="1">
      <c r="A60" s="7">
        <v>1056</v>
      </c>
      <c r="B60" s="8" t="s">
        <v>1844</v>
      </c>
      <c r="C60" s="8" t="s">
        <v>1813</v>
      </c>
      <c r="D60" s="9" t="s">
        <v>58</v>
      </c>
      <c r="E60" s="9" t="s">
        <v>51</v>
      </c>
      <c r="F60" s="9" t="s">
        <v>379</v>
      </c>
      <c r="G60" s="9">
        <v>1030</v>
      </c>
      <c r="H60" s="10">
        <v>0.63700000000000001</v>
      </c>
      <c r="I60" s="10">
        <v>0.58799999999999997</v>
      </c>
      <c r="J60" s="10">
        <v>0.25900000000000001</v>
      </c>
      <c r="K60" s="10">
        <v>0.95699999999999996</v>
      </c>
      <c r="L60" s="10">
        <v>7.9000000000000001E-2</v>
      </c>
      <c r="M60" s="10">
        <v>0.3</v>
      </c>
      <c r="N60" s="10">
        <v>0.76</v>
      </c>
      <c r="O60" s="9">
        <v>8662.25</v>
      </c>
      <c r="P60" s="9">
        <v>106</v>
      </c>
      <c r="Q60" s="9">
        <v>4</v>
      </c>
      <c r="R60" s="9">
        <v>2197</v>
      </c>
      <c r="S60" s="9">
        <v>9267</v>
      </c>
      <c r="T60" s="9" t="s">
        <v>411</v>
      </c>
      <c r="U60" s="9" t="s">
        <v>679</v>
      </c>
      <c r="V60" s="9">
        <v>7036</v>
      </c>
      <c r="W60" s="9">
        <v>63611</v>
      </c>
      <c r="X60" s="9">
        <v>71118</v>
      </c>
      <c r="Y60" s="9">
        <v>59877</v>
      </c>
      <c r="Z60" s="9">
        <v>53829</v>
      </c>
      <c r="AA60" s="11">
        <v>7672</v>
      </c>
      <c r="AB60" s="11">
        <v>15939</v>
      </c>
      <c r="AC60" s="9" t="s">
        <v>221</v>
      </c>
      <c r="AD60" s="10">
        <v>0.496</v>
      </c>
      <c r="AE60" s="10">
        <v>0.34</v>
      </c>
      <c r="AF60" s="10">
        <v>0.34200000000000003</v>
      </c>
      <c r="AG60" s="9">
        <v>392.67</v>
      </c>
      <c r="AH60" s="9">
        <v>573.33000000000004</v>
      </c>
      <c r="AI60" s="9">
        <v>22.06</v>
      </c>
      <c r="AJ60" s="9">
        <v>15.109</v>
      </c>
      <c r="AK60" s="9">
        <v>0.68488000000000004</v>
      </c>
      <c r="AL60" s="9">
        <v>2.3E-2</v>
      </c>
      <c r="AM60" s="9">
        <v>0.435</v>
      </c>
      <c r="AN60" s="10">
        <v>1.4999999999999999E-2</v>
      </c>
      <c r="AO60" s="10">
        <v>0.115</v>
      </c>
      <c r="AP60" s="9">
        <v>0.17599999999999999</v>
      </c>
      <c r="AQ60" s="9">
        <v>9265</v>
      </c>
      <c r="AR60" s="9">
        <v>0.27900000000000003</v>
      </c>
      <c r="AS60" s="9">
        <v>6.0999999999999999E-2</v>
      </c>
      <c r="AT60" s="10">
        <v>0.14099999999999999</v>
      </c>
      <c r="AU60" s="16">
        <v>0.78186082877247842</v>
      </c>
      <c r="AV60" s="1" t="str">
        <f t="shared" si="0"/>
        <v>yes</v>
      </c>
      <c r="AW60" s="28">
        <v>25</v>
      </c>
    </row>
    <row r="61" spans="1:49" ht="14.25" customHeight="1">
      <c r="A61" s="7">
        <v>56</v>
      </c>
      <c r="B61" s="8" t="s">
        <v>255</v>
      </c>
      <c r="C61" s="8" t="s">
        <v>199</v>
      </c>
      <c r="D61" s="9" t="s">
        <v>50</v>
      </c>
      <c r="E61" s="9" t="s">
        <v>51</v>
      </c>
      <c r="F61" s="9" t="s">
        <v>128</v>
      </c>
      <c r="G61" s="9">
        <v>885</v>
      </c>
      <c r="H61" s="10">
        <v>0.45300000000000001</v>
      </c>
      <c r="I61" s="10">
        <v>0.27900000000000003</v>
      </c>
      <c r="J61" s="10">
        <v>6.8000000000000005E-2</v>
      </c>
      <c r="K61" s="10">
        <v>0.84699999999999998</v>
      </c>
      <c r="L61" s="10">
        <v>0.13100000000000001</v>
      </c>
      <c r="M61" s="10">
        <v>0.46899999999999997</v>
      </c>
      <c r="N61" s="10">
        <v>0.84</v>
      </c>
      <c r="O61" s="9">
        <v>24524.11</v>
      </c>
      <c r="P61" s="9">
        <v>910</v>
      </c>
      <c r="Q61" s="9">
        <v>7</v>
      </c>
      <c r="R61" s="9">
        <v>3814</v>
      </c>
      <c r="S61" s="11">
        <v>8446</v>
      </c>
      <c r="T61" s="9" t="s">
        <v>256</v>
      </c>
      <c r="U61" s="9" t="s">
        <v>138</v>
      </c>
      <c r="V61" s="11">
        <v>5380</v>
      </c>
      <c r="W61" s="11">
        <v>88584</v>
      </c>
      <c r="X61" s="11">
        <v>96669</v>
      </c>
      <c r="Y61" s="11">
        <v>80073</v>
      </c>
      <c r="Z61" s="11">
        <v>73899</v>
      </c>
      <c r="AA61" s="11">
        <v>6355</v>
      </c>
      <c r="AB61" s="11">
        <v>17515</v>
      </c>
      <c r="AC61" s="9" t="s">
        <v>174</v>
      </c>
      <c r="AD61" s="10">
        <v>0.45300000000000001</v>
      </c>
      <c r="AE61" s="10">
        <v>0.73</v>
      </c>
      <c r="AF61" s="10">
        <v>0.67700000000000005</v>
      </c>
      <c r="AG61" s="9">
        <v>892</v>
      </c>
      <c r="AH61" s="9">
        <v>889.33</v>
      </c>
      <c r="AI61" s="9">
        <v>27.49</v>
      </c>
      <c r="AJ61" s="9">
        <v>27.576000000000001</v>
      </c>
      <c r="AK61" s="9">
        <v>1.0029999999999999</v>
      </c>
      <c r="AL61" s="10">
        <v>0.08</v>
      </c>
      <c r="AM61" s="10">
        <v>0.42099999999999999</v>
      </c>
      <c r="AN61" s="10">
        <v>8.7999999999999995E-2</v>
      </c>
      <c r="AO61" s="10">
        <v>0.79600000000000004</v>
      </c>
      <c r="AP61" s="10">
        <v>0.61099999999999999</v>
      </c>
      <c r="AQ61" s="9">
        <v>27680</v>
      </c>
      <c r="AR61" s="9">
        <v>0.81399999999999995</v>
      </c>
      <c r="AS61" s="27">
        <v>-0.185</v>
      </c>
      <c r="AT61" s="10">
        <v>0</v>
      </c>
      <c r="AU61" s="16">
        <v>0.55126791620727678</v>
      </c>
      <c r="AV61" s="1" t="str">
        <f t="shared" si="0"/>
        <v>yes</v>
      </c>
      <c r="AW61" s="28">
        <v>23</v>
      </c>
    </row>
    <row r="62" spans="1:49" ht="14.25" customHeight="1">
      <c r="A62" s="7">
        <v>57</v>
      </c>
      <c r="B62" s="8" t="s">
        <v>258</v>
      </c>
      <c r="C62" s="8" t="s">
        <v>199</v>
      </c>
      <c r="D62" s="9" t="s">
        <v>50</v>
      </c>
      <c r="E62" s="9" t="s">
        <v>51</v>
      </c>
      <c r="F62" s="9" t="s">
        <v>128</v>
      </c>
      <c r="G62" s="9">
        <v>900</v>
      </c>
      <c r="H62" s="10">
        <v>0.504</v>
      </c>
      <c r="I62" s="10">
        <v>0.372</v>
      </c>
      <c r="J62" s="10">
        <v>0.114</v>
      </c>
      <c r="K62" s="10">
        <v>0.89500000000000002</v>
      </c>
      <c r="L62" s="10">
        <v>0.186</v>
      </c>
      <c r="M62" s="10">
        <v>0.52900000000000003</v>
      </c>
      <c r="N62" s="10">
        <v>0.79</v>
      </c>
      <c r="O62" s="9">
        <v>36027.21</v>
      </c>
      <c r="P62" s="9">
        <v>1868</v>
      </c>
      <c r="Q62" s="9">
        <v>18</v>
      </c>
      <c r="R62" s="9">
        <v>7382</v>
      </c>
      <c r="S62" s="11">
        <v>9506</v>
      </c>
      <c r="T62" s="9" t="s">
        <v>259</v>
      </c>
      <c r="U62" s="9" t="s">
        <v>260</v>
      </c>
      <c r="V62" s="11">
        <v>5808</v>
      </c>
      <c r="W62" s="11">
        <v>85892</v>
      </c>
      <c r="X62" s="11">
        <v>90855</v>
      </c>
      <c r="Y62" s="11">
        <v>78345</v>
      </c>
      <c r="Z62" s="11">
        <v>72315</v>
      </c>
      <c r="AA62" s="11">
        <v>6569</v>
      </c>
      <c r="AB62" s="11">
        <v>17729</v>
      </c>
      <c r="AC62" s="9" t="s">
        <v>226</v>
      </c>
      <c r="AD62" s="10">
        <v>0.46800000000000003</v>
      </c>
      <c r="AE62" s="10">
        <v>0.62</v>
      </c>
      <c r="AF62" s="10">
        <v>0.53300000000000003</v>
      </c>
      <c r="AG62" s="9">
        <v>1313.67</v>
      </c>
      <c r="AH62" s="9">
        <v>1515.67</v>
      </c>
      <c r="AI62" s="9">
        <v>27.42</v>
      </c>
      <c r="AJ62" s="9">
        <v>23.77</v>
      </c>
      <c r="AK62" s="9">
        <v>0.86673</v>
      </c>
      <c r="AL62" s="10">
        <v>0.15</v>
      </c>
      <c r="AM62" s="10">
        <v>0.42499999999999999</v>
      </c>
      <c r="AN62" s="10">
        <v>9.1999999999999998E-2</v>
      </c>
      <c r="AO62" s="10">
        <v>0.61499999999999999</v>
      </c>
      <c r="AP62" s="10">
        <v>0.61099999999999999</v>
      </c>
      <c r="AQ62" s="9">
        <v>41548</v>
      </c>
      <c r="AR62" s="9">
        <v>0.66100000000000003</v>
      </c>
      <c r="AS62" s="27">
        <v>-5.0000000000000001E-3</v>
      </c>
      <c r="AT62" s="10">
        <v>3.5999999999999997E-2</v>
      </c>
      <c r="AU62" s="16">
        <v>0.60204695966285371</v>
      </c>
      <c r="AV62" s="1" t="str">
        <f t="shared" si="0"/>
        <v>no</v>
      </c>
      <c r="AW62" s="28">
        <v>90</v>
      </c>
    </row>
    <row r="63" spans="1:49" ht="14.25" customHeight="1">
      <c r="A63" s="7">
        <v>58</v>
      </c>
      <c r="B63" s="8" t="s">
        <v>262</v>
      </c>
      <c r="C63" s="8" t="s">
        <v>199</v>
      </c>
      <c r="D63" s="9" t="s">
        <v>50</v>
      </c>
      <c r="E63" s="9" t="s">
        <v>51</v>
      </c>
      <c r="F63" s="9" t="s">
        <v>128</v>
      </c>
      <c r="G63" s="9">
        <v>947.5</v>
      </c>
      <c r="H63" s="10">
        <v>0.46</v>
      </c>
      <c r="I63" s="10">
        <v>0.29399999999999998</v>
      </c>
      <c r="J63" s="10">
        <v>6.6000000000000003E-2</v>
      </c>
      <c r="K63" s="10">
        <v>0.91500000000000004</v>
      </c>
      <c r="L63" s="10">
        <v>0.2</v>
      </c>
      <c r="M63" s="10">
        <v>0.52800000000000002</v>
      </c>
      <c r="N63" s="10">
        <v>0.8</v>
      </c>
      <c r="O63" s="9">
        <v>26324.85</v>
      </c>
      <c r="P63" s="9">
        <v>876</v>
      </c>
      <c r="Q63" s="9">
        <v>12</v>
      </c>
      <c r="R63" s="9">
        <v>5852</v>
      </c>
      <c r="S63" s="11">
        <v>9590</v>
      </c>
      <c r="T63" s="9" t="s">
        <v>263</v>
      </c>
      <c r="U63" s="9" t="s">
        <v>264</v>
      </c>
      <c r="V63" s="11">
        <v>6697</v>
      </c>
      <c r="W63" s="11">
        <v>84229</v>
      </c>
      <c r="X63" s="11">
        <v>88695</v>
      </c>
      <c r="Y63" s="11">
        <v>75519</v>
      </c>
      <c r="Z63" s="11">
        <v>70461</v>
      </c>
      <c r="AA63" s="11">
        <v>6872</v>
      </c>
      <c r="AB63" s="11">
        <v>18032</v>
      </c>
      <c r="AC63" s="9" t="s">
        <v>265</v>
      </c>
      <c r="AD63" s="10">
        <v>0.43099999999999999</v>
      </c>
      <c r="AE63" s="10">
        <v>0.56000000000000005</v>
      </c>
      <c r="AF63" s="10">
        <v>0.53</v>
      </c>
      <c r="AG63" s="9">
        <v>981</v>
      </c>
      <c r="AH63" s="9">
        <v>1267.67</v>
      </c>
      <c r="AI63" s="9">
        <v>26.83</v>
      </c>
      <c r="AJ63" s="9">
        <v>20.765999999999998</v>
      </c>
      <c r="AK63" s="9">
        <v>0.77385999999999999</v>
      </c>
      <c r="AL63" s="10">
        <v>0.03</v>
      </c>
      <c r="AM63" s="10">
        <v>0.45600000000000002</v>
      </c>
      <c r="AN63" s="10">
        <v>3.1E-2</v>
      </c>
      <c r="AO63" s="10">
        <v>0.60799999999999998</v>
      </c>
      <c r="AP63" s="10">
        <v>0.61099999999999999</v>
      </c>
      <c r="AQ63" s="9">
        <v>30284</v>
      </c>
      <c r="AR63" s="9">
        <v>0.61899999999999999</v>
      </c>
      <c r="AS63" s="27">
        <v>2E-3</v>
      </c>
      <c r="AT63" s="10">
        <v>2.9000000000000001E-2</v>
      </c>
      <c r="AU63" s="16">
        <v>0.61766522544780722</v>
      </c>
      <c r="AV63" s="1" t="str">
        <f t="shared" si="0"/>
        <v>no</v>
      </c>
      <c r="AW63" s="28">
        <v>34</v>
      </c>
    </row>
    <row r="64" spans="1:49" ht="14.25" customHeight="1">
      <c r="A64" s="7">
        <v>48</v>
      </c>
      <c r="B64" s="8" t="s">
        <v>218</v>
      </c>
      <c r="C64" s="8" t="s">
        <v>199</v>
      </c>
      <c r="D64" s="9" t="s">
        <v>50</v>
      </c>
      <c r="E64" s="9" t="s">
        <v>51</v>
      </c>
      <c r="F64" s="9" t="s">
        <v>128</v>
      </c>
      <c r="G64" s="9">
        <v>895</v>
      </c>
      <c r="H64" s="10">
        <v>0.52100000000000002</v>
      </c>
      <c r="I64" s="10">
        <v>0.379</v>
      </c>
      <c r="J64" s="10">
        <v>0.13500000000000001</v>
      </c>
      <c r="K64" s="10">
        <v>0.88700000000000001</v>
      </c>
      <c r="L64" s="10">
        <v>0.107</v>
      </c>
      <c r="M64" s="10">
        <v>0.48699999999999999</v>
      </c>
      <c r="N64" s="10">
        <v>0.87</v>
      </c>
      <c r="O64" s="9">
        <v>18090.009999999998</v>
      </c>
      <c r="P64" s="9">
        <v>628</v>
      </c>
      <c r="Q64" s="9">
        <v>10</v>
      </c>
      <c r="R64" s="9">
        <v>3385</v>
      </c>
      <c r="S64" s="11">
        <v>8452</v>
      </c>
      <c r="T64" s="9" t="s">
        <v>219</v>
      </c>
      <c r="U64" s="9" t="s">
        <v>220</v>
      </c>
      <c r="V64" s="11">
        <v>6163</v>
      </c>
      <c r="W64" s="11">
        <v>86110</v>
      </c>
      <c r="X64" s="11">
        <v>93780</v>
      </c>
      <c r="Y64" s="11">
        <v>77067</v>
      </c>
      <c r="Z64" s="11">
        <v>67554</v>
      </c>
      <c r="AA64" s="11">
        <v>6577</v>
      </c>
      <c r="AB64" s="11">
        <v>17737</v>
      </c>
      <c r="AC64" s="9" t="s">
        <v>221</v>
      </c>
      <c r="AD64" s="10">
        <v>0.51700000000000002</v>
      </c>
      <c r="AE64" s="10">
        <v>0.65</v>
      </c>
      <c r="AF64" s="10">
        <v>0.61599999999999999</v>
      </c>
      <c r="AG64" s="9">
        <v>617.33000000000004</v>
      </c>
      <c r="AH64" s="9">
        <v>896</v>
      </c>
      <c r="AI64" s="9">
        <v>29.3</v>
      </c>
      <c r="AJ64" s="9">
        <v>20.190000000000001</v>
      </c>
      <c r="AK64" s="9">
        <v>0.68898999999999999</v>
      </c>
      <c r="AL64" s="10">
        <v>0.02</v>
      </c>
      <c r="AM64" s="10">
        <v>0.443</v>
      </c>
      <c r="AN64" s="10">
        <v>7.3999999999999996E-2</v>
      </c>
      <c r="AO64" s="10">
        <v>0.72099999999999997</v>
      </c>
      <c r="AP64" s="10">
        <v>0.61099999999999999</v>
      </c>
      <c r="AQ64" s="9">
        <v>20024</v>
      </c>
      <c r="AR64" s="9">
        <v>0.64600000000000002</v>
      </c>
      <c r="AS64" s="27">
        <v>-0.11</v>
      </c>
      <c r="AT64" s="10">
        <v>3.0000000000000001E-3</v>
      </c>
      <c r="AU64" s="16">
        <v>0.60753341433778862</v>
      </c>
      <c r="AV64" s="1" t="str">
        <f t="shared" si="0"/>
        <v>yes</v>
      </c>
      <c r="AW64" s="28">
        <v>25</v>
      </c>
    </row>
    <row r="65" spans="1:49" ht="14.25" hidden="1" customHeight="1">
      <c r="A65" s="7">
        <v>61</v>
      </c>
      <c r="B65" s="8" t="s">
        <v>268</v>
      </c>
      <c r="C65" s="8" t="s">
        <v>199</v>
      </c>
      <c r="D65" s="9" t="s">
        <v>91</v>
      </c>
      <c r="E65" s="9" t="s">
        <v>59</v>
      </c>
      <c r="F65" s="9" t="s">
        <v>92</v>
      </c>
      <c r="G65" s="9">
        <v>1435</v>
      </c>
      <c r="H65" s="10">
        <v>0.92200000000000004</v>
      </c>
      <c r="I65" s="10">
        <v>0.89400000000000002</v>
      </c>
      <c r="J65" s="10">
        <v>0.77300000000000002</v>
      </c>
      <c r="K65" s="10">
        <v>0.98399999999999999</v>
      </c>
      <c r="L65" s="9">
        <v>1E-3</v>
      </c>
      <c r="M65" s="10">
        <v>0.111</v>
      </c>
      <c r="N65" s="10">
        <v>0.95</v>
      </c>
      <c r="O65" s="9">
        <v>1348.4</v>
      </c>
      <c r="P65" s="9">
        <v>37</v>
      </c>
      <c r="Q65" s="9" t="s">
        <v>55</v>
      </c>
      <c r="R65" s="9">
        <v>330</v>
      </c>
      <c r="S65" s="9" t="s">
        <v>55</v>
      </c>
      <c r="T65" s="9" t="s">
        <v>55</v>
      </c>
      <c r="U65" s="9" t="s">
        <v>55</v>
      </c>
      <c r="V65" s="9" t="s">
        <v>55</v>
      </c>
      <c r="W65" s="11">
        <v>119865</v>
      </c>
      <c r="X65" s="11">
        <v>158985</v>
      </c>
      <c r="Y65" s="11">
        <v>114111</v>
      </c>
      <c r="Z65" s="11">
        <v>80883</v>
      </c>
      <c r="AA65" s="11">
        <v>49045</v>
      </c>
      <c r="AB65" s="11">
        <v>49045</v>
      </c>
      <c r="AC65" s="9" t="s">
        <v>55</v>
      </c>
      <c r="AD65" s="10">
        <v>0.97799999999999998</v>
      </c>
      <c r="AE65" s="10">
        <v>0.1</v>
      </c>
      <c r="AF65" s="10">
        <v>0.115</v>
      </c>
      <c r="AG65" s="9">
        <v>171</v>
      </c>
      <c r="AH65" s="9">
        <v>244.67</v>
      </c>
      <c r="AI65" s="9">
        <v>7.89</v>
      </c>
      <c r="AJ65" s="9">
        <v>5.5110000000000001</v>
      </c>
      <c r="AK65" s="9">
        <v>0.69891000000000003</v>
      </c>
      <c r="AL65" s="9" t="s">
        <v>55</v>
      </c>
      <c r="AM65" s="9" t="s">
        <v>55</v>
      </c>
      <c r="AN65" s="10">
        <v>0.17</v>
      </c>
      <c r="AO65" s="10">
        <v>0.34699999999999998</v>
      </c>
      <c r="AP65" s="10">
        <v>0.61099999999999999</v>
      </c>
      <c r="AQ65" s="9">
        <v>1349</v>
      </c>
      <c r="AR65" s="9">
        <v>0.28599999999999998</v>
      </c>
      <c r="AS65" s="10">
        <v>0.26400000000000001</v>
      </c>
      <c r="AT65" s="10" t="s">
        <v>269</v>
      </c>
      <c r="AU65" s="16">
        <v>0.77760497667185069</v>
      </c>
      <c r="AV65" s="1" t="str">
        <f t="shared" si="0"/>
        <v>no</v>
      </c>
      <c r="AW65" s="28"/>
    </row>
    <row r="66" spans="1:49" ht="14.25" hidden="1" customHeight="1">
      <c r="A66" s="7">
        <v>62</v>
      </c>
      <c r="B66" s="8" t="s">
        <v>270</v>
      </c>
      <c r="C66" s="8" t="s">
        <v>199</v>
      </c>
      <c r="D66" s="9" t="s">
        <v>69</v>
      </c>
      <c r="E66" s="9" t="s">
        <v>59</v>
      </c>
      <c r="F66" s="9" t="s">
        <v>271</v>
      </c>
      <c r="G66" s="9">
        <v>1045</v>
      </c>
      <c r="H66" s="10">
        <v>0.64400000000000002</v>
      </c>
      <c r="I66" s="10">
        <v>0.64400000000000002</v>
      </c>
      <c r="J66" s="10">
        <v>0.52600000000000002</v>
      </c>
      <c r="K66" s="10">
        <v>0.74199999999999999</v>
      </c>
      <c r="L66" s="10">
        <v>0.152</v>
      </c>
      <c r="M66" s="10">
        <v>0.26400000000000001</v>
      </c>
      <c r="N66" s="10">
        <v>0.83</v>
      </c>
      <c r="O66" s="9">
        <v>1600.51</v>
      </c>
      <c r="P66" s="9">
        <v>167</v>
      </c>
      <c r="Q66" s="9" t="s">
        <v>55</v>
      </c>
      <c r="R66" s="9">
        <v>383</v>
      </c>
      <c r="S66" s="9" t="s">
        <v>55</v>
      </c>
      <c r="T66" s="9" t="s">
        <v>55</v>
      </c>
      <c r="U66" s="9" t="s">
        <v>55</v>
      </c>
      <c r="V66" s="9" t="s">
        <v>55</v>
      </c>
      <c r="W66" s="11">
        <v>85606</v>
      </c>
      <c r="X66" s="11">
        <v>104004</v>
      </c>
      <c r="Y66" s="11">
        <v>79308</v>
      </c>
      <c r="Z66" s="11">
        <v>70272</v>
      </c>
      <c r="AA66" s="11">
        <v>42550</v>
      </c>
      <c r="AB66" s="11">
        <v>42550</v>
      </c>
      <c r="AC66" s="9" t="s">
        <v>55</v>
      </c>
      <c r="AD66" s="10">
        <v>0.65</v>
      </c>
      <c r="AE66" s="10">
        <v>0.28000000000000003</v>
      </c>
      <c r="AF66" s="10">
        <v>0.29099999999999998</v>
      </c>
      <c r="AG66" s="9">
        <v>178.33</v>
      </c>
      <c r="AH66" s="9">
        <v>166</v>
      </c>
      <c r="AI66" s="9">
        <v>8.9700000000000006</v>
      </c>
      <c r="AJ66" s="9">
        <v>9.6419999999999995</v>
      </c>
      <c r="AK66" s="9">
        <v>1.0743</v>
      </c>
      <c r="AL66" s="9" t="s">
        <v>55</v>
      </c>
      <c r="AM66" s="9" t="s">
        <v>55</v>
      </c>
      <c r="AN66" s="10">
        <v>2.1000000000000001E-2</v>
      </c>
      <c r="AO66" s="10">
        <v>0.47699999999999998</v>
      </c>
      <c r="AP66" s="10">
        <v>0.61099999999999999</v>
      </c>
      <c r="AQ66" s="9">
        <v>1863</v>
      </c>
      <c r="AR66" s="9">
        <v>1.3779999999999999</v>
      </c>
      <c r="AS66" s="10">
        <v>0.13300000000000001</v>
      </c>
      <c r="AT66" s="10" t="s">
        <v>214</v>
      </c>
      <c r="AU66" s="16">
        <v>0.42052144659377633</v>
      </c>
      <c r="AV66" s="1" t="str">
        <f t="shared" si="0"/>
        <v>no</v>
      </c>
      <c r="AW66" s="28"/>
    </row>
    <row r="67" spans="1:49" ht="14.25" customHeight="1">
      <c r="A67" s="7">
        <v>47</v>
      </c>
      <c r="B67" s="8" t="s">
        <v>215</v>
      </c>
      <c r="C67" s="8" t="s">
        <v>199</v>
      </c>
      <c r="D67" s="9" t="s">
        <v>50</v>
      </c>
      <c r="E67" s="9" t="s">
        <v>51</v>
      </c>
      <c r="F67" s="9" t="s">
        <v>171</v>
      </c>
      <c r="G67" s="9" t="s">
        <v>55</v>
      </c>
      <c r="H67" s="10">
        <v>0.54900000000000004</v>
      </c>
      <c r="I67" s="10">
        <v>0.43099999999999999</v>
      </c>
      <c r="J67" s="10">
        <v>0.155</v>
      </c>
      <c r="K67" s="10">
        <v>0.873</v>
      </c>
      <c r="L67" s="10">
        <v>0.16300000000000001</v>
      </c>
      <c r="M67" s="10">
        <v>0.44500000000000001</v>
      </c>
      <c r="N67" s="10">
        <v>0.81</v>
      </c>
      <c r="O67" s="9">
        <v>8209.27</v>
      </c>
      <c r="P67" s="9">
        <v>363</v>
      </c>
      <c r="Q67" s="9">
        <v>13</v>
      </c>
      <c r="R67" s="9">
        <v>1633</v>
      </c>
      <c r="S67" s="11">
        <v>10986</v>
      </c>
      <c r="T67" s="9" t="s">
        <v>216</v>
      </c>
      <c r="U67" s="9" t="s">
        <v>217</v>
      </c>
      <c r="V67" s="11">
        <v>7572</v>
      </c>
      <c r="W67" s="11">
        <v>83504</v>
      </c>
      <c r="X67" s="11">
        <v>90504</v>
      </c>
      <c r="Y67" s="11">
        <v>78462</v>
      </c>
      <c r="Z67" s="11">
        <v>69291</v>
      </c>
      <c r="AA67" s="11">
        <v>6704</v>
      </c>
      <c r="AB67" s="11">
        <v>17864</v>
      </c>
      <c r="AC67" s="9" t="s">
        <v>100</v>
      </c>
      <c r="AD67" s="10">
        <v>0.505</v>
      </c>
      <c r="AE67" s="10">
        <v>0.62</v>
      </c>
      <c r="AF67" s="10">
        <v>0.59499999999999997</v>
      </c>
      <c r="AG67" s="9">
        <v>380.67</v>
      </c>
      <c r="AH67" s="9">
        <v>458.67</v>
      </c>
      <c r="AI67" s="9">
        <v>21.57</v>
      </c>
      <c r="AJ67" s="9">
        <v>17.898</v>
      </c>
      <c r="AK67" s="9">
        <v>0.82994000000000001</v>
      </c>
      <c r="AL67" s="10">
        <v>0.09</v>
      </c>
      <c r="AM67" s="10">
        <v>0.44700000000000001</v>
      </c>
      <c r="AN67" s="10">
        <v>3.1E-2</v>
      </c>
      <c r="AO67" s="10">
        <v>0.65</v>
      </c>
      <c r="AP67" s="10">
        <v>0.61099999999999999</v>
      </c>
      <c r="AQ67" s="9">
        <v>9282</v>
      </c>
      <c r="AR67" s="9">
        <v>0.60199999999999998</v>
      </c>
      <c r="AS67" s="27">
        <v>-0.04</v>
      </c>
      <c r="AT67" s="10">
        <v>4.3999999999999997E-2</v>
      </c>
      <c r="AU67" s="16">
        <v>0.62421972534332082</v>
      </c>
      <c r="AV67" s="1" t="str">
        <f t="shared" si="0"/>
        <v>yes</v>
      </c>
      <c r="AW67" s="28">
        <v>12</v>
      </c>
    </row>
    <row r="68" spans="1:49" ht="14.25" hidden="1" customHeight="1">
      <c r="A68" s="7">
        <v>64</v>
      </c>
      <c r="B68" s="8" t="s">
        <v>274</v>
      </c>
      <c r="C68" s="8" t="s">
        <v>199</v>
      </c>
      <c r="D68" s="9" t="s">
        <v>91</v>
      </c>
      <c r="E68" s="9" t="s">
        <v>59</v>
      </c>
      <c r="F68" s="9" t="s">
        <v>165</v>
      </c>
      <c r="G68" s="9">
        <v>1480</v>
      </c>
      <c r="H68" s="10">
        <v>0.91800000000000004</v>
      </c>
      <c r="I68" s="9">
        <v>0.89900000000000002</v>
      </c>
      <c r="J68" s="9">
        <v>0.85499999999999998</v>
      </c>
      <c r="K68" s="10">
        <v>1</v>
      </c>
      <c r="L68" s="10">
        <v>1.2E-2</v>
      </c>
      <c r="M68" s="10">
        <v>7.0000000000000007E-2</v>
      </c>
      <c r="N68" s="9">
        <v>0.96</v>
      </c>
      <c r="O68" s="9">
        <v>819.04</v>
      </c>
      <c r="P68" s="9" t="s">
        <v>55</v>
      </c>
      <c r="Q68" s="9" t="s">
        <v>55</v>
      </c>
      <c r="R68" s="9">
        <v>192</v>
      </c>
      <c r="S68" s="9" t="s">
        <v>55</v>
      </c>
      <c r="T68" s="9" t="s">
        <v>55</v>
      </c>
      <c r="U68" s="9" t="s">
        <v>55</v>
      </c>
      <c r="V68" s="9" t="s">
        <v>55</v>
      </c>
      <c r="W68" s="11">
        <v>118609</v>
      </c>
      <c r="X68" s="11">
        <v>143271</v>
      </c>
      <c r="Y68" s="11">
        <v>103149</v>
      </c>
      <c r="Z68" s="11">
        <v>80676</v>
      </c>
      <c r="AA68" s="11">
        <v>50649</v>
      </c>
      <c r="AB68" s="11">
        <v>50649</v>
      </c>
      <c r="AC68" s="9" t="s">
        <v>55</v>
      </c>
      <c r="AD68" s="10">
        <v>0.85199999999999998</v>
      </c>
      <c r="AE68" s="9">
        <v>0.13</v>
      </c>
      <c r="AF68" s="10">
        <v>0.127</v>
      </c>
      <c r="AG68" s="9">
        <v>100.67</v>
      </c>
      <c r="AH68" s="9">
        <v>162.33000000000001</v>
      </c>
      <c r="AI68" s="9">
        <v>8.14</v>
      </c>
      <c r="AJ68" s="9">
        <v>5.0449999999999999</v>
      </c>
      <c r="AK68" s="9">
        <v>0.62012</v>
      </c>
      <c r="AL68" s="9" t="s">
        <v>55</v>
      </c>
      <c r="AM68" s="9" t="s">
        <v>55</v>
      </c>
      <c r="AN68" s="10">
        <v>0.128</v>
      </c>
      <c r="AO68" s="10">
        <v>0.436</v>
      </c>
      <c r="AP68" s="10">
        <v>0.61099999999999999</v>
      </c>
      <c r="AQ68" s="9">
        <v>825</v>
      </c>
      <c r="AR68" s="9">
        <v>0.157</v>
      </c>
      <c r="AS68" s="10">
        <v>0.17399999999999999</v>
      </c>
      <c r="AT68" s="10">
        <v>6.5000000000000002E-2</v>
      </c>
      <c r="AU68" s="16">
        <v>0.86430423509075194</v>
      </c>
      <c r="AV68" s="1" t="str">
        <f t="shared" si="0"/>
        <v>no</v>
      </c>
      <c r="AW68" s="28"/>
    </row>
    <row r="69" spans="1:49" ht="14.25" hidden="1" customHeight="1">
      <c r="A69" s="7">
        <v>65</v>
      </c>
      <c r="B69" s="8" t="s">
        <v>275</v>
      </c>
      <c r="C69" s="8" t="s">
        <v>199</v>
      </c>
      <c r="D69" s="9" t="s">
        <v>69</v>
      </c>
      <c r="E69" s="9" t="s">
        <v>59</v>
      </c>
      <c r="F69" s="9" t="s">
        <v>276</v>
      </c>
      <c r="G69" s="9">
        <v>855</v>
      </c>
      <c r="H69" s="10">
        <v>0.39800000000000002</v>
      </c>
      <c r="I69" s="10">
        <v>0.38800000000000001</v>
      </c>
      <c r="J69" s="10">
        <v>0.28199999999999997</v>
      </c>
      <c r="K69" s="10">
        <v>0.625</v>
      </c>
      <c r="L69" s="10">
        <v>0.16800000000000001</v>
      </c>
      <c r="M69" s="10">
        <v>0.35299999999999998</v>
      </c>
      <c r="N69" s="10">
        <v>0.6</v>
      </c>
      <c r="O69" s="9">
        <v>800.84</v>
      </c>
      <c r="P69" s="9">
        <v>131</v>
      </c>
      <c r="Q69" s="9" t="s">
        <v>55</v>
      </c>
      <c r="R69" s="9">
        <v>184</v>
      </c>
      <c r="S69" s="9" t="s">
        <v>55</v>
      </c>
      <c r="T69" s="9" t="s">
        <v>55</v>
      </c>
      <c r="U69" s="9" t="s">
        <v>55</v>
      </c>
      <c r="V69" s="9" t="s">
        <v>55</v>
      </c>
      <c r="W69" s="11">
        <v>77555</v>
      </c>
      <c r="X69" s="11">
        <v>91809</v>
      </c>
      <c r="Y69" s="11">
        <v>72495</v>
      </c>
      <c r="Z69" s="11">
        <v>64719</v>
      </c>
      <c r="AA69" s="11">
        <v>35666</v>
      </c>
      <c r="AB69" s="11">
        <v>35666</v>
      </c>
      <c r="AC69" s="9" t="s">
        <v>55</v>
      </c>
      <c r="AD69" s="10">
        <v>0.32900000000000001</v>
      </c>
      <c r="AE69" s="10">
        <v>0.55000000000000004</v>
      </c>
      <c r="AF69" s="10">
        <v>0.48599999999999999</v>
      </c>
      <c r="AG69" s="9">
        <v>78.67</v>
      </c>
      <c r="AH69" s="9">
        <v>104.33</v>
      </c>
      <c r="AI69" s="9">
        <v>10.18</v>
      </c>
      <c r="AJ69" s="9">
        <v>7.6760000000000002</v>
      </c>
      <c r="AK69" s="9">
        <v>0.75399000000000005</v>
      </c>
      <c r="AL69" s="9" t="s">
        <v>55</v>
      </c>
      <c r="AM69" s="9" t="s">
        <v>55</v>
      </c>
      <c r="AN69" s="10">
        <v>2.8000000000000001E-2</v>
      </c>
      <c r="AO69" s="10">
        <v>0.70499999999999996</v>
      </c>
      <c r="AP69" s="10">
        <v>0.61099999999999999</v>
      </c>
      <c r="AQ69" s="9">
        <v>1049</v>
      </c>
      <c r="AR69" s="9">
        <v>1.81</v>
      </c>
      <c r="AS69" s="10">
        <v>-9.5000000000000001E-2</v>
      </c>
      <c r="AT69" s="10">
        <v>6.9000000000000006E-2</v>
      </c>
      <c r="AU69" s="16">
        <v>0.35587188612099641</v>
      </c>
      <c r="AV69" s="1" t="str">
        <f t="shared" ref="AV69:AV132" si="1">IF(AND(O69&gt;=4000,O69&lt;=25000),"yes","no")</f>
        <v>no</v>
      </c>
      <c r="AW69" s="28"/>
    </row>
    <row r="70" spans="1:49" ht="14.25" customHeight="1">
      <c r="A70" s="7">
        <v>59</v>
      </c>
      <c r="B70" s="8" t="s">
        <v>266</v>
      </c>
      <c r="C70" s="8" t="s">
        <v>199</v>
      </c>
      <c r="D70" s="9" t="s">
        <v>50</v>
      </c>
      <c r="E70" s="9" t="s">
        <v>59</v>
      </c>
      <c r="F70" s="9" t="s">
        <v>203</v>
      </c>
      <c r="G70" s="9">
        <v>1195</v>
      </c>
      <c r="H70" s="10">
        <v>0.79300000000000004</v>
      </c>
      <c r="I70" s="10">
        <v>0.75700000000000001</v>
      </c>
      <c r="J70" s="10">
        <v>0.65100000000000002</v>
      </c>
      <c r="K70" s="10">
        <v>0.76600000000000001</v>
      </c>
      <c r="L70" s="10">
        <v>4.3999999999999997E-2</v>
      </c>
      <c r="M70" s="10">
        <v>0.23200000000000001</v>
      </c>
      <c r="N70" s="10">
        <v>0.9</v>
      </c>
      <c r="O70" s="9">
        <v>7804.29</v>
      </c>
      <c r="P70" s="9">
        <v>496</v>
      </c>
      <c r="Q70" s="9">
        <v>195</v>
      </c>
      <c r="R70" s="9">
        <v>1661</v>
      </c>
      <c r="S70" s="9" t="s">
        <v>55</v>
      </c>
      <c r="T70" s="9" t="s">
        <v>55</v>
      </c>
      <c r="U70" s="9" t="s">
        <v>55</v>
      </c>
      <c r="V70" s="9"/>
      <c r="W70" s="11">
        <v>111794</v>
      </c>
      <c r="X70" s="11">
        <v>138096</v>
      </c>
      <c r="Y70" s="11">
        <v>94167</v>
      </c>
      <c r="Z70" s="11">
        <v>79884</v>
      </c>
      <c r="AA70" s="11">
        <v>47260</v>
      </c>
      <c r="AB70" s="11">
        <v>47260</v>
      </c>
      <c r="AC70" s="9" t="s">
        <v>55</v>
      </c>
      <c r="AD70" s="10">
        <v>0.74299999999999999</v>
      </c>
      <c r="AE70" s="10">
        <v>0.18</v>
      </c>
      <c r="AF70" s="10">
        <v>0.19800000000000001</v>
      </c>
      <c r="AG70" s="9">
        <v>424</v>
      </c>
      <c r="AH70" s="9">
        <v>662</v>
      </c>
      <c r="AI70" s="9">
        <v>18.41</v>
      </c>
      <c r="AJ70" s="9">
        <v>11.789</v>
      </c>
      <c r="AK70" s="9">
        <v>0.64048000000000005</v>
      </c>
      <c r="AL70" s="9"/>
      <c r="AM70" s="9" t="s">
        <v>55</v>
      </c>
      <c r="AN70" s="10">
        <v>5.7000000000000002E-2</v>
      </c>
      <c r="AO70" s="10">
        <v>0.33300000000000002</v>
      </c>
      <c r="AP70" s="10">
        <v>0.61099999999999999</v>
      </c>
      <c r="AQ70" s="9">
        <v>8305</v>
      </c>
      <c r="AR70" s="9">
        <v>0.47699999999999998</v>
      </c>
      <c r="AS70" s="27">
        <v>0.27800000000000002</v>
      </c>
      <c r="AT70" s="27">
        <v>0.05</v>
      </c>
      <c r="AU70" s="16">
        <v>0.6770480704129993</v>
      </c>
      <c r="AV70" s="1" t="str">
        <f t="shared" si="1"/>
        <v>yes</v>
      </c>
      <c r="AW70" s="28"/>
    </row>
    <row r="71" spans="1:49" ht="14.25" hidden="1" customHeight="1">
      <c r="A71" s="7">
        <v>67</v>
      </c>
      <c r="B71" s="8" t="s">
        <v>280</v>
      </c>
      <c r="C71" s="8" t="s">
        <v>199</v>
      </c>
      <c r="D71" s="9" t="s">
        <v>91</v>
      </c>
      <c r="E71" s="9" t="s">
        <v>59</v>
      </c>
      <c r="F71" s="9" t="s">
        <v>102</v>
      </c>
      <c r="G71" s="9" t="s">
        <v>55</v>
      </c>
      <c r="H71" s="10">
        <v>0.68400000000000005</v>
      </c>
      <c r="I71" s="10">
        <v>0.68400000000000005</v>
      </c>
      <c r="J71" s="10">
        <v>0.63200000000000001</v>
      </c>
      <c r="K71" s="10">
        <v>0.42</v>
      </c>
      <c r="L71" s="10">
        <v>6.8000000000000005E-2</v>
      </c>
      <c r="M71" s="10">
        <v>0.61899999999999999</v>
      </c>
      <c r="N71" s="10">
        <v>0.5</v>
      </c>
      <c r="O71" s="9">
        <v>167.19</v>
      </c>
      <c r="P71" s="9">
        <v>31</v>
      </c>
      <c r="Q71" s="9" t="s">
        <v>55</v>
      </c>
      <c r="R71" s="9">
        <v>39</v>
      </c>
      <c r="S71" s="11" t="s">
        <v>55</v>
      </c>
      <c r="T71" s="9" t="s">
        <v>55</v>
      </c>
      <c r="U71" s="9" t="s">
        <v>55</v>
      </c>
      <c r="V71" s="11" t="s">
        <v>55</v>
      </c>
      <c r="W71" s="11">
        <v>90309</v>
      </c>
      <c r="X71" s="11">
        <v>78723</v>
      </c>
      <c r="Y71" s="11">
        <v>62730</v>
      </c>
      <c r="Z71" s="11">
        <v>54999</v>
      </c>
      <c r="AA71" s="11">
        <v>30236</v>
      </c>
      <c r="AB71" s="11">
        <v>30236</v>
      </c>
      <c r="AC71" s="9" t="s">
        <v>55</v>
      </c>
      <c r="AD71" s="10">
        <v>0.75</v>
      </c>
      <c r="AE71" s="10">
        <v>0.46</v>
      </c>
      <c r="AF71" s="10">
        <v>0.495</v>
      </c>
      <c r="AG71" s="9">
        <v>26</v>
      </c>
      <c r="AH71" s="9">
        <v>107.67</v>
      </c>
      <c r="AI71" s="9">
        <v>6.43</v>
      </c>
      <c r="AJ71" s="9">
        <v>1.5529999999999999</v>
      </c>
      <c r="AK71" s="9">
        <v>0.24149000000000001</v>
      </c>
      <c r="AL71" s="10" t="s">
        <v>55</v>
      </c>
      <c r="AM71" s="10" t="s">
        <v>55</v>
      </c>
      <c r="AN71" s="10">
        <v>4.5999999999999999E-2</v>
      </c>
      <c r="AO71" s="10">
        <v>0.08</v>
      </c>
      <c r="AP71" s="10">
        <v>0.61099999999999999</v>
      </c>
      <c r="AQ71" s="9">
        <v>174</v>
      </c>
      <c r="AR71" s="9">
        <v>1.3640000000000001</v>
      </c>
      <c r="AS71" s="10">
        <v>0.53</v>
      </c>
      <c r="AT71" s="10" t="s">
        <v>281</v>
      </c>
      <c r="AU71" s="16">
        <v>0.42301184433164118</v>
      </c>
      <c r="AV71" s="1" t="str">
        <f t="shared" si="1"/>
        <v>no</v>
      </c>
      <c r="AW71" s="28"/>
    </row>
    <row r="72" spans="1:49" ht="14.25" hidden="1" customHeight="1">
      <c r="A72" s="7">
        <v>68</v>
      </c>
      <c r="B72" s="8" t="s">
        <v>282</v>
      </c>
      <c r="C72" s="8" t="s">
        <v>199</v>
      </c>
      <c r="D72" s="9" t="s">
        <v>150</v>
      </c>
      <c r="E72" s="9" t="s">
        <v>59</v>
      </c>
      <c r="F72" s="9" t="s">
        <v>200</v>
      </c>
      <c r="G72" s="9">
        <v>1035</v>
      </c>
      <c r="H72" s="10">
        <v>0.63200000000000001</v>
      </c>
      <c r="I72" s="10">
        <v>0.60799999999999998</v>
      </c>
      <c r="J72" s="10">
        <v>0.441</v>
      </c>
      <c r="K72" s="10">
        <v>0.626</v>
      </c>
      <c r="L72" s="10">
        <v>0.27600000000000002</v>
      </c>
      <c r="M72" s="10">
        <v>0.46100000000000002</v>
      </c>
      <c r="N72" s="10">
        <v>0.85</v>
      </c>
      <c r="O72" s="9">
        <v>6513.06</v>
      </c>
      <c r="P72" s="9">
        <v>1146</v>
      </c>
      <c r="Q72" s="9">
        <v>96</v>
      </c>
      <c r="R72" s="9">
        <v>1261</v>
      </c>
      <c r="S72" s="9" t="s">
        <v>55</v>
      </c>
      <c r="T72" s="9" t="s">
        <v>55</v>
      </c>
      <c r="U72" s="9" t="s">
        <v>55</v>
      </c>
      <c r="V72" s="9" t="s">
        <v>55</v>
      </c>
      <c r="W72" s="9">
        <v>85955</v>
      </c>
      <c r="X72" s="9">
        <v>95985</v>
      </c>
      <c r="Y72" s="9">
        <v>76248</v>
      </c>
      <c r="Z72" s="9">
        <v>60795</v>
      </c>
      <c r="AA72" s="11">
        <v>38560</v>
      </c>
      <c r="AB72" s="11">
        <v>38560</v>
      </c>
      <c r="AC72" s="9" t="s">
        <v>55</v>
      </c>
      <c r="AD72" s="10">
        <v>0.67100000000000004</v>
      </c>
      <c r="AE72" s="10">
        <v>0.47</v>
      </c>
      <c r="AF72" s="10">
        <v>0.45800000000000002</v>
      </c>
      <c r="AG72" s="9">
        <v>408.67</v>
      </c>
      <c r="AH72" s="9">
        <v>287</v>
      </c>
      <c r="AI72" s="9">
        <v>15.94</v>
      </c>
      <c r="AJ72" s="9">
        <v>22.693999999999999</v>
      </c>
      <c r="AK72" s="9">
        <v>1.4239299999999999</v>
      </c>
      <c r="AL72" s="9" t="s">
        <v>55</v>
      </c>
      <c r="AM72" s="9" t="s">
        <v>55</v>
      </c>
      <c r="AN72" s="10">
        <v>7.3999999999999996E-2</v>
      </c>
      <c r="AO72" s="10">
        <v>0.57399999999999995</v>
      </c>
      <c r="AP72" s="10">
        <v>0.61099999999999999</v>
      </c>
      <c r="AQ72" s="9">
        <v>8334</v>
      </c>
      <c r="AR72" s="9">
        <v>1.2210000000000001</v>
      </c>
      <c r="AS72" s="10">
        <v>3.6999999999999998E-2</v>
      </c>
      <c r="AT72" s="10" t="s">
        <v>283</v>
      </c>
      <c r="AU72" s="16">
        <v>0.45024763619990993</v>
      </c>
      <c r="AV72" s="1" t="str">
        <f t="shared" si="1"/>
        <v>yes</v>
      </c>
      <c r="AW72" s="28"/>
    </row>
    <row r="73" spans="1:49" ht="14.25" hidden="1" customHeight="1">
      <c r="A73" s="7">
        <v>69</v>
      </c>
      <c r="B73" s="8" t="s">
        <v>284</v>
      </c>
      <c r="C73" s="8" t="s">
        <v>199</v>
      </c>
      <c r="D73" s="9" t="s">
        <v>58</v>
      </c>
      <c r="E73" s="9" t="s">
        <v>59</v>
      </c>
      <c r="F73" s="9" t="s">
        <v>94</v>
      </c>
      <c r="G73" s="9">
        <v>935</v>
      </c>
      <c r="H73" s="10">
        <v>0.53800000000000003</v>
      </c>
      <c r="I73" s="10">
        <v>0.42199999999999999</v>
      </c>
      <c r="J73" s="10">
        <v>0.23300000000000001</v>
      </c>
      <c r="K73" s="10">
        <v>0.84899999999999998</v>
      </c>
      <c r="L73" s="10">
        <v>0.113</v>
      </c>
      <c r="M73" s="10">
        <v>0.39900000000000002</v>
      </c>
      <c r="N73" s="10">
        <v>0.78</v>
      </c>
      <c r="O73" s="9">
        <v>2251.66</v>
      </c>
      <c r="P73" s="9">
        <v>85</v>
      </c>
      <c r="Q73" s="9">
        <v>8</v>
      </c>
      <c r="R73" s="9">
        <v>305</v>
      </c>
      <c r="S73" s="9" t="s">
        <v>55</v>
      </c>
      <c r="T73" s="9" t="s">
        <v>55</v>
      </c>
      <c r="U73" s="9" t="s">
        <v>55</v>
      </c>
      <c r="V73" s="9" t="s">
        <v>55</v>
      </c>
      <c r="W73" s="11">
        <v>70404</v>
      </c>
      <c r="X73" s="11">
        <v>74214</v>
      </c>
      <c r="Y73" s="11">
        <v>65241</v>
      </c>
      <c r="Z73" s="11">
        <v>59823</v>
      </c>
      <c r="AA73" s="11">
        <v>30471</v>
      </c>
      <c r="AB73" s="11">
        <v>30471</v>
      </c>
      <c r="AC73" s="9" t="s">
        <v>55</v>
      </c>
      <c r="AD73" s="10">
        <v>0.48399999999999999</v>
      </c>
      <c r="AE73" s="10">
        <v>0.54</v>
      </c>
      <c r="AF73" s="10">
        <v>0.52</v>
      </c>
      <c r="AG73" s="9">
        <v>162.66999999999999</v>
      </c>
      <c r="AH73" s="9">
        <v>229.33</v>
      </c>
      <c r="AI73" s="9">
        <v>13.84</v>
      </c>
      <c r="AJ73" s="9">
        <v>9.8179999999999996</v>
      </c>
      <c r="AK73" s="9">
        <v>0.70930000000000004</v>
      </c>
      <c r="AL73" s="9" t="s">
        <v>55</v>
      </c>
      <c r="AM73" s="9" t="s">
        <v>55</v>
      </c>
      <c r="AN73" s="10">
        <v>0.13600000000000001</v>
      </c>
      <c r="AO73" s="10">
        <v>0.70299999999999996</v>
      </c>
      <c r="AP73" s="10">
        <v>0.61099999999999999</v>
      </c>
      <c r="AQ73" s="9">
        <v>2476</v>
      </c>
      <c r="AR73" s="9">
        <v>1.3240000000000001</v>
      </c>
      <c r="AS73" s="10">
        <v>-9.2999999999999999E-2</v>
      </c>
      <c r="AT73" s="9">
        <v>5.3999999999999999E-2</v>
      </c>
      <c r="AU73" s="16">
        <v>0.43029259896729766</v>
      </c>
      <c r="AV73" s="1" t="str">
        <f t="shared" si="1"/>
        <v>no</v>
      </c>
      <c r="AW73" s="28"/>
    </row>
    <row r="74" spans="1:49" ht="14.25" hidden="1" customHeight="1">
      <c r="A74" s="7">
        <v>70</v>
      </c>
      <c r="B74" s="8" t="s">
        <v>286</v>
      </c>
      <c r="C74" s="8" t="s">
        <v>199</v>
      </c>
      <c r="D74" s="9" t="s">
        <v>58</v>
      </c>
      <c r="E74" s="9" t="s">
        <v>59</v>
      </c>
      <c r="F74" s="9" t="s">
        <v>94</v>
      </c>
      <c r="G74" s="9">
        <v>1085</v>
      </c>
      <c r="H74" s="10">
        <v>0.69199999999999995</v>
      </c>
      <c r="I74" s="10">
        <v>0.66300000000000003</v>
      </c>
      <c r="J74" s="10">
        <v>0.56999999999999995</v>
      </c>
      <c r="K74" s="10">
        <v>0.72799999999999998</v>
      </c>
      <c r="L74" s="10">
        <v>0.21099999999999999</v>
      </c>
      <c r="M74" s="10">
        <v>0.51200000000000001</v>
      </c>
      <c r="N74" s="10">
        <v>0.85</v>
      </c>
      <c r="O74" s="9">
        <v>1401.66</v>
      </c>
      <c r="P74" s="9">
        <v>101</v>
      </c>
      <c r="Q74" s="9">
        <v>4</v>
      </c>
      <c r="R74" s="9">
        <v>277</v>
      </c>
      <c r="S74" s="9" t="s">
        <v>55</v>
      </c>
      <c r="T74" s="9" t="s">
        <v>55</v>
      </c>
      <c r="U74" s="9" t="s">
        <v>55</v>
      </c>
      <c r="V74" s="9" t="s">
        <v>55</v>
      </c>
      <c r="W74" s="11">
        <v>75430</v>
      </c>
      <c r="X74" s="11">
        <v>62748</v>
      </c>
      <c r="Y74" s="11">
        <v>54072</v>
      </c>
      <c r="Z74" s="11">
        <v>43776</v>
      </c>
      <c r="AA74" s="11">
        <v>30920</v>
      </c>
      <c r="AB74" s="11">
        <v>30920</v>
      </c>
      <c r="AC74" s="9" t="s">
        <v>55</v>
      </c>
      <c r="AD74" s="10">
        <v>0.71399999999999997</v>
      </c>
      <c r="AE74" s="10">
        <v>0.36</v>
      </c>
      <c r="AF74" s="10">
        <v>0.30399999999999999</v>
      </c>
      <c r="AG74" s="9">
        <v>99.33</v>
      </c>
      <c r="AH74" s="9">
        <v>172.67</v>
      </c>
      <c r="AI74" s="9">
        <v>14.11</v>
      </c>
      <c r="AJ74" s="9">
        <v>8.1180000000000003</v>
      </c>
      <c r="AK74" s="9">
        <v>0.57528999999999997</v>
      </c>
      <c r="AL74" s="9" t="s">
        <v>55</v>
      </c>
      <c r="AM74" s="9" t="s">
        <v>55</v>
      </c>
      <c r="AN74" s="10">
        <v>6.5000000000000002E-2</v>
      </c>
      <c r="AO74" s="10">
        <v>0.26600000000000001</v>
      </c>
      <c r="AP74" s="10">
        <v>0.61099999999999999</v>
      </c>
      <c r="AQ74" s="9">
        <v>1713</v>
      </c>
      <c r="AR74" s="9" t="s">
        <v>55</v>
      </c>
      <c r="AS74" s="10">
        <v>0.34499999999999997</v>
      </c>
      <c r="AT74" s="10" t="s">
        <v>153</v>
      </c>
      <c r="AU74" s="16" t="s">
        <v>2055</v>
      </c>
      <c r="AV74" s="1" t="str">
        <f t="shared" si="1"/>
        <v>no</v>
      </c>
      <c r="AW74" s="28"/>
    </row>
    <row r="75" spans="1:49" ht="14.25" customHeight="1">
      <c r="A75" s="7">
        <v>60</v>
      </c>
      <c r="B75" s="8" t="s">
        <v>267</v>
      </c>
      <c r="C75" s="8" t="s">
        <v>199</v>
      </c>
      <c r="D75" s="9" t="s">
        <v>50</v>
      </c>
      <c r="E75" s="9" t="s">
        <v>59</v>
      </c>
      <c r="F75" s="9" t="s">
        <v>205</v>
      </c>
      <c r="G75" s="9">
        <v>1015</v>
      </c>
      <c r="H75" s="10">
        <v>0.60699999999999998</v>
      </c>
      <c r="I75" s="10">
        <v>0.59299999999999997</v>
      </c>
      <c r="J75" s="10">
        <v>0.51700000000000002</v>
      </c>
      <c r="K75" s="10">
        <v>0.43</v>
      </c>
      <c r="L75" s="10">
        <v>0.112</v>
      </c>
      <c r="M75" s="10">
        <v>0.37</v>
      </c>
      <c r="N75" s="10">
        <v>0.72</v>
      </c>
      <c r="O75" s="9">
        <v>3809.44</v>
      </c>
      <c r="P75" s="9">
        <v>1045</v>
      </c>
      <c r="Q75" s="9" t="s">
        <v>55</v>
      </c>
      <c r="R75" s="9">
        <v>480</v>
      </c>
      <c r="S75" s="9" t="s">
        <v>55</v>
      </c>
      <c r="T75" s="9" t="s">
        <v>55</v>
      </c>
      <c r="U75" s="9" t="s">
        <v>55</v>
      </c>
      <c r="V75" s="9"/>
      <c r="W75" s="9">
        <v>74268</v>
      </c>
      <c r="X75" s="9">
        <v>76500</v>
      </c>
      <c r="Y75" s="9">
        <v>62496</v>
      </c>
      <c r="Z75" s="9">
        <v>53712</v>
      </c>
      <c r="AA75" s="11">
        <v>31690</v>
      </c>
      <c r="AB75" s="11">
        <v>31690</v>
      </c>
      <c r="AC75" s="9" t="s">
        <v>55</v>
      </c>
      <c r="AD75" s="10">
        <v>0.55000000000000004</v>
      </c>
      <c r="AE75" s="10">
        <v>0.32</v>
      </c>
      <c r="AF75" s="10">
        <v>0.28100000000000003</v>
      </c>
      <c r="AG75" s="9">
        <v>108.33</v>
      </c>
      <c r="AH75" s="9">
        <v>197</v>
      </c>
      <c r="AI75" s="9">
        <v>35.159999999999997</v>
      </c>
      <c r="AJ75" s="9">
        <v>19.337</v>
      </c>
      <c r="AK75" s="9">
        <v>0.54991999999999996</v>
      </c>
      <c r="AL75" s="9"/>
      <c r="AM75" s="9" t="s">
        <v>55</v>
      </c>
      <c r="AN75" s="10">
        <v>3.9E-2</v>
      </c>
      <c r="AO75" s="10">
        <v>0.311</v>
      </c>
      <c r="AP75" s="10">
        <v>0.61099999999999999</v>
      </c>
      <c r="AQ75" s="9">
        <v>4505</v>
      </c>
      <c r="AR75" s="9" t="s">
        <v>55</v>
      </c>
      <c r="AS75" s="27">
        <v>0.29899999999999999</v>
      </c>
      <c r="AT75" s="10">
        <v>5.7000000000000002E-2</v>
      </c>
      <c r="AU75" s="16" t="s">
        <v>2055</v>
      </c>
      <c r="AV75" s="1" t="str">
        <f t="shared" si="1"/>
        <v>no</v>
      </c>
      <c r="AW75" s="28"/>
    </row>
    <row r="76" spans="1:49" ht="14.25" customHeight="1">
      <c r="A76" s="7">
        <v>63</v>
      </c>
      <c r="B76" s="8" t="s">
        <v>272</v>
      </c>
      <c r="C76" s="8" t="s">
        <v>199</v>
      </c>
      <c r="D76" s="9" t="s">
        <v>50</v>
      </c>
      <c r="E76" s="9" t="s">
        <v>59</v>
      </c>
      <c r="F76" s="9" t="s">
        <v>273</v>
      </c>
      <c r="G76" s="9">
        <v>978.5</v>
      </c>
      <c r="H76" s="10">
        <v>0.54200000000000004</v>
      </c>
      <c r="I76" s="10">
        <v>0.54200000000000004</v>
      </c>
      <c r="J76" s="10">
        <v>0.46899999999999997</v>
      </c>
      <c r="K76" s="10">
        <v>0.76200000000000001</v>
      </c>
      <c r="L76" s="10">
        <v>0.20699999999999999</v>
      </c>
      <c r="M76" s="10">
        <v>0.58499999999999996</v>
      </c>
      <c r="N76" s="10">
        <v>0.8</v>
      </c>
      <c r="O76" s="9">
        <v>2706.6</v>
      </c>
      <c r="P76" s="9">
        <v>198</v>
      </c>
      <c r="Q76" s="9" t="s">
        <v>55</v>
      </c>
      <c r="R76" s="9">
        <v>625</v>
      </c>
      <c r="S76" s="9" t="s">
        <v>55</v>
      </c>
      <c r="T76" s="9" t="s">
        <v>55</v>
      </c>
      <c r="U76" s="9" t="s">
        <v>55</v>
      </c>
      <c r="V76" s="9"/>
      <c r="W76" s="9">
        <v>65739</v>
      </c>
      <c r="X76" s="9">
        <v>63315</v>
      </c>
      <c r="Y76" s="9">
        <v>60489</v>
      </c>
      <c r="Z76" s="9">
        <v>57780</v>
      </c>
      <c r="AA76" s="11">
        <v>27954</v>
      </c>
      <c r="AB76" s="11">
        <v>27954</v>
      </c>
      <c r="AC76" s="9" t="s">
        <v>55</v>
      </c>
      <c r="AD76" s="10">
        <v>0.45800000000000002</v>
      </c>
      <c r="AE76" s="10">
        <v>0.52</v>
      </c>
      <c r="AF76" s="10">
        <v>0.56000000000000005</v>
      </c>
      <c r="AG76" s="9">
        <v>105.67</v>
      </c>
      <c r="AH76" s="9">
        <v>228</v>
      </c>
      <c r="AI76" s="9">
        <v>25.61</v>
      </c>
      <c r="AJ76" s="9">
        <v>11.871</v>
      </c>
      <c r="AK76" s="9">
        <v>0.46344999999999997</v>
      </c>
      <c r="AL76" s="9"/>
      <c r="AM76" s="9" t="s">
        <v>55</v>
      </c>
      <c r="AN76" s="10">
        <v>1.7000000000000001E-2</v>
      </c>
      <c r="AO76" s="10">
        <v>0.53400000000000003</v>
      </c>
      <c r="AP76" s="10">
        <v>0.61099999999999999</v>
      </c>
      <c r="AQ76" s="9">
        <v>3342</v>
      </c>
      <c r="AR76" s="9">
        <v>0.48099999999999998</v>
      </c>
      <c r="AS76" s="27">
        <v>7.5999999999999998E-2</v>
      </c>
      <c r="AT76" s="10">
        <v>8.5000000000000006E-2</v>
      </c>
      <c r="AU76" s="16">
        <v>0.67521944632005404</v>
      </c>
      <c r="AV76" s="1" t="str">
        <f t="shared" si="1"/>
        <v>no</v>
      </c>
      <c r="AW76" s="28"/>
    </row>
    <row r="77" spans="1:49" ht="14.25" hidden="1" customHeight="1">
      <c r="A77" s="7">
        <v>73</v>
      </c>
      <c r="B77" s="8" t="s">
        <v>291</v>
      </c>
      <c r="C77" s="8" t="s">
        <v>199</v>
      </c>
      <c r="D77" s="9" t="s">
        <v>69</v>
      </c>
      <c r="E77" s="9" t="s">
        <v>59</v>
      </c>
      <c r="F77" s="9" t="s">
        <v>189</v>
      </c>
      <c r="G77" s="9">
        <v>925</v>
      </c>
      <c r="H77" s="10">
        <v>0.65700000000000003</v>
      </c>
      <c r="I77" s="10">
        <v>0.624</v>
      </c>
      <c r="J77" s="10">
        <v>0.51900000000000002</v>
      </c>
      <c r="K77" s="10">
        <v>0.81200000000000006</v>
      </c>
      <c r="L77" s="10">
        <v>0.23100000000000001</v>
      </c>
      <c r="M77" s="10">
        <v>0.35899999999999999</v>
      </c>
      <c r="N77" s="10">
        <v>0.79</v>
      </c>
      <c r="O77" s="9">
        <v>2951.18</v>
      </c>
      <c r="P77" s="9">
        <v>172</v>
      </c>
      <c r="Q77" s="9">
        <v>26</v>
      </c>
      <c r="R77" s="9">
        <v>548</v>
      </c>
      <c r="S77" s="9" t="s">
        <v>55</v>
      </c>
      <c r="T77" s="9" t="s">
        <v>55</v>
      </c>
      <c r="U77" s="9" t="s">
        <v>55</v>
      </c>
      <c r="V77" s="9" t="s">
        <v>55</v>
      </c>
      <c r="W77" s="11">
        <v>81510</v>
      </c>
      <c r="X77" s="11">
        <v>86328</v>
      </c>
      <c r="Y77" s="11">
        <v>77274</v>
      </c>
      <c r="Z77" s="11">
        <v>69876</v>
      </c>
      <c r="AA77" s="11">
        <v>35944</v>
      </c>
      <c r="AB77" s="11">
        <v>35944</v>
      </c>
      <c r="AC77" s="9" t="s">
        <v>55</v>
      </c>
      <c r="AD77" s="10">
        <v>0.627</v>
      </c>
      <c r="AE77" s="10">
        <v>0.71</v>
      </c>
      <c r="AF77" s="10">
        <v>0.58099999999999996</v>
      </c>
      <c r="AG77" s="9">
        <v>247</v>
      </c>
      <c r="AH77" s="9">
        <v>244.67</v>
      </c>
      <c r="AI77" s="9">
        <v>11.95</v>
      </c>
      <c r="AJ77" s="9">
        <v>12.061999999999999</v>
      </c>
      <c r="AK77" s="9">
        <v>1.0095400000000001</v>
      </c>
      <c r="AL77" s="9" t="s">
        <v>55</v>
      </c>
      <c r="AM77" s="9" t="s">
        <v>55</v>
      </c>
      <c r="AN77" s="10">
        <v>7.0000000000000001E-3</v>
      </c>
      <c r="AO77" s="10">
        <v>0.82499999999999996</v>
      </c>
      <c r="AP77" s="10">
        <v>0.61099999999999999</v>
      </c>
      <c r="AQ77" s="9">
        <v>3431</v>
      </c>
      <c r="AR77" s="9">
        <v>2.2080000000000002</v>
      </c>
      <c r="AS77" s="10">
        <v>-0.215</v>
      </c>
      <c r="AT77" s="10">
        <v>3.1E-2</v>
      </c>
      <c r="AU77" s="16">
        <v>0.3117206982543641</v>
      </c>
      <c r="AV77" s="1" t="str">
        <f t="shared" si="1"/>
        <v>no</v>
      </c>
      <c r="AW77" s="28"/>
    </row>
    <row r="78" spans="1:49" ht="14.25" customHeight="1">
      <c r="A78" s="7">
        <v>71</v>
      </c>
      <c r="B78" s="8" t="s">
        <v>287</v>
      </c>
      <c r="C78" s="8" t="s">
        <v>199</v>
      </c>
      <c r="D78" s="9" t="s">
        <v>50</v>
      </c>
      <c r="E78" s="9" t="s">
        <v>59</v>
      </c>
      <c r="F78" s="9" t="s">
        <v>203</v>
      </c>
      <c r="G78" s="9">
        <v>1205</v>
      </c>
      <c r="H78" s="10">
        <v>0.79100000000000004</v>
      </c>
      <c r="I78" s="10">
        <v>0.77400000000000002</v>
      </c>
      <c r="J78" s="10">
        <v>0.69599999999999995</v>
      </c>
      <c r="K78" s="10">
        <v>0.66600000000000004</v>
      </c>
      <c r="L78" s="10">
        <v>3.6999999999999998E-2</v>
      </c>
      <c r="M78" s="10">
        <v>0.23699999999999999</v>
      </c>
      <c r="N78" s="10">
        <v>0.91</v>
      </c>
      <c r="O78" s="9">
        <v>8681.58</v>
      </c>
      <c r="P78" s="9">
        <v>699</v>
      </c>
      <c r="Q78" s="9">
        <v>382</v>
      </c>
      <c r="R78" s="9">
        <v>1619</v>
      </c>
      <c r="S78" s="9" t="s">
        <v>55</v>
      </c>
      <c r="T78" s="9" t="s">
        <v>55</v>
      </c>
      <c r="U78" s="9" t="s">
        <v>55</v>
      </c>
      <c r="V78" s="9"/>
      <c r="W78" s="11">
        <v>107264</v>
      </c>
      <c r="X78" s="11">
        <v>117252</v>
      </c>
      <c r="Y78" s="11">
        <v>86085</v>
      </c>
      <c r="Z78" s="11">
        <v>66357</v>
      </c>
      <c r="AA78" s="11">
        <v>42795</v>
      </c>
      <c r="AB78" s="11">
        <v>42795</v>
      </c>
      <c r="AC78" s="9" t="s">
        <v>55</v>
      </c>
      <c r="AD78" s="10">
        <v>0.79800000000000004</v>
      </c>
      <c r="AE78" s="10">
        <v>0.18</v>
      </c>
      <c r="AF78" s="10">
        <v>0.19600000000000001</v>
      </c>
      <c r="AG78" s="9">
        <v>740</v>
      </c>
      <c r="AH78" s="9">
        <v>1063.67</v>
      </c>
      <c r="AI78" s="9">
        <v>11.73</v>
      </c>
      <c r="AJ78" s="9">
        <v>8.1620000000000008</v>
      </c>
      <c r="AK78" s="9">
        <v>0.69571000000000005</v>
      </c>
      <c r="AL78" s="9"/>
      <c r="AM78" s="9" t="s">
        <v>55</v>
      </c>
      <c r="AN78" s="10">
        <v>8.8999999999999996E-2</v>
      </c>
      <c r="AO78" s="10">
        <v>0.47399999999999998</v>
      </c>
      <c r="AP78" s="10">
        <v>0.61099999999999999</v>
      </c>
      <c r="AQ78" s="9">
        <v>9392</v>
      </c>
      <c r="AR78" s="9">
        <v>0.70899999999999996</v>
      </c>
      <c r="AS78" s="27">
        <v>0.13700000000000001</v>
      </c>
      <c r="AT78" s="10">
        <v>-7.0000000000000001E-3</v>
      </c>
      <c r="AU78" s="16">
        <v>0.58513750731421887</v>
      </c>
      <c r="AV78" s="1" t="str">
        <f t="shared" si="1"/>
        <v>yes</v>
      </c>
      <c r="AW78" s="28"/>
    </row>
    <row r="79" spans="1:49" ht="14.25" customHeight="1">
      <c r="A79" s="7">
        <v>72</v>
      </c>
      <c r="B79" s="8" t="s">
        <v>289</v>
      </c>
      <c r="C79" s="8" t="s">
        <v>199</v>
      </c>
      <c r="D79" s="9" t="s">
        <v>50</v>
      </c>
      <c r="E79" s="9" t="s">
        <v>59</v>
      </c>
      <c r="F79" s="9" t="s">
        <v>290</v>
      </c>
      <c r="G79" s="9">
        <v>1160</v>
      </c>
      <c r="H79" s="10">
        <v>0.66700000000000004</v>
      </c>
      <c r="I79" s="10">
        <v>0.63500000000000001</v>
      </c>
      <c r="J79" s="10">
        <v>0.58499999999999996</v>
      </c>
      <c r="K79" s="10">
        <v>0.61499999999999999</v>
      </c>
      <c r="L79" s="10">
        <v>5.0999999999999997E-2</v>
      </c>
      <c r="M79" s="10">
        <v>0.45300000000000001</v>
      </c>
      <c r="N79" s="10">
        <v>0.82</v>
      </c>
      <c r="O79" s="9">
        <v>1299.27</v>
      </c>
      <c r="P79" s="9">
        <v>219</v>
      </c>
      <c r="Q79" s="9">
        <v>9</v>
      </c>
      <c r="R79" s="9">
        <v>261</v>
      </c>
      <c r="S79" s="9" t="s">
        <v>55</v>
      </c>
      <c r="T79" s="9" t="s">
        <v>55</v>
      </c>
      <c r="U79" s="9" t="s">
        <v>55</v>
      </c>
      <c r="V79" s="9"/>
      <c r="W79" s="11">
        <v>86283</v>
      </c>
      <c r="X79" s="11">
        <v>100584</v>
      </c>
      <c r="Y79" s="11">
        <v>80955</v>
      </c>
      <c r="Z79" s="11">
        <v>63405</v>
      </c>
      <c r="AA79" s="11">
        <v>44258</v>
      </c>
      <c r="AB79" s="11">
        <v>44258</v>
      </c>
      <c r="AC79" s="9" t="s">
        <v>55</v>
      </c>
      <c r="AD79" s="10">
        <v>0.72799999999999998</v>
      </c>
      <c r="AE79" s="10">
        <v>0.49</v>
      </c>
      <c r="AF79" s="10">
        <v>0.502</v>
      </c>
      <c r="AG79" s="9">
        <v>139.66999999999999</v>
      </c>
      <c r="AH79" s="9">
        <v>214</v>
      </c>
      <c r="AI79" s="9">
        <v>9.3000000000000007</v>
      </c>
      <c r="AJ79" s="9">
        <v>6.0709999999999997</v>
      </c>
      <c r="AK79" s="9">
        <v>0.65264999999999995</v>
      </c>
      <c r="AL79" s="9"/>
      <c r="AM79" s="9" t="s">
        <v>55</v>
      </c>
      <c r="AN79" s="10">
        <v>2.4E-2</v>
      </c>
      <c r="AO79" s="10">
        <v>0.46899999999999997</v>
      </c>
      <c r="AP79" s="10">
        <v>0.61099999999999999</v>
      </c>
      <c r="AQ79" s="9">
        <v>1397</v>
      </c>
      <c r="AR79" s="9">
        <v>0.746</v>
      </c>
      <c r="AS79" s="27">
        <v>0.14199999999999999</v>
      </c>
      <c r="AT79" s="10">
        <v>-6.2E-2</v>
      </c>
      <c r="AU79" s="16">
        <v>0.57273768613974796</v>
      </c>
      <c r="AV79" s="1" t="str">
        <f t="shared" si="1"/>
        <v>no</v>
      </c>
      <c r="AW79" s="28"/>
    </row>
    <row r="80" spans="1:49" ht="14.25" hidden="1" customHeight="1">
      <c r="A80" s="7">
        <v>76</v>
      </c>
      <c r="B80" s="8" t="s">
        <v>295</v>
      </c>
      <c r="C80" s="8" t="s">
        <v>199</v>
      </c>
      <c r="D80" s="9" t="s">
        <v>91</v>
      </c>
      <c r="E80" s="9" t="s">
        <v>59</v>
      </c>
      <c r="F80" s="9" t="s">
        <v>296</v>
      </c>
      <c r="G80" s="9">
        <v>1290</v>
      </c>
      <c r="H80" s="10">
        <v>0.875</v>
      </c>
      <c r="I80" s="10">
        <v>0.86799999999999999</v>
      </c>
      <c r="J80" s="10">
        <v>0.82299999999999995</v>
      </c>
      <c r="K80" s="10">
        <v>0.999</v>
      </c>
      <c r="L80" s="10">
        <v>1.0999999999999999E-2</v>
      </c>
      <c r="M80" s="9">
        <v>0.106</v>
      </c>
      <c r="N80" s="10">
        <v>0.93</v>
      </c>
      <c r="O80" s="9">
        <v>2009.24</v>
      </c>
      <c r="P80" s="9">
        <v>0</v>
      </c>
      <c r="Q80" s="9" t="s">
        <v>55</v>
      </c>
      <c r="R80" s="9">
        <v>541</v>
      </c>
      <c r="S80" s="9" t="s">
        <v>55</v>
      </c>
      <c r="T80" s="9" t="s">
        <v>55</v>
      </c>
      <c r="U80" s="9" t="s">
        <v>55</v>
      </c>
      <c r="V80" s="9" t="s">
        <v>55</v>
      </c>
      <c r="W80" s="9">
        <v>105736</v>
      </c>
      <c r="X80" s="9">
        <v>130527</v>
      </c>
      <c r="Y80" s="9">
        <v>89775</v>
      </c>
      <c r="Z80" s="9">
        <v>68463</v>
      </c>
      <c r="AA80" s="11">
        <v>49248</v>
      </c>
      <c r="AB80" s="11">
        <v>49248</v>
      </c>
      <c r="AC80" s="9" t="s">
        <v>55</v>
      </c>
      <c r="AD80" s="10">
        <v>0.89500000000000002</v>
      </c>
      <c r="AE80" s="10">
        <v>0.21</v>
      </c>
      <c r="AF80" s="9">
        <v>0.20200000000000001</v>
      </c>
      <c r="AG80" s="9">
        <v>196.33</v>
      </c>
      <c r="AH80" s="9">
        <v>447.33</v>
      </c>
      <c r="AI80" s="9">
        <v>10.23</v>
      </c>
      <c r="AJ80" s="9">
        <v>4.492</v>
      </c>
      <c r="AK80" s="9">
        <v>0.43890000000000001</v>
      </c>
      <c r="AL80" s="9" t="s">
        <v>55</v>
      </c>
      <c r="AM80" s="9" t="s">
        <v>55</v>
      </c>
      <c r="AN80" s="10">
        <v>6.7000000000000004E-2</v>
      </c>
      <c r="AO80" s="10">
        <v>0.43</v>
      </c>
      <c r="AP80" s="10">
        <v>0.61099999999999999</v>
      </c>
      <c r="AQ80" s="9">
        <v>2023</v>
      </c>
      <c r="AR80" s="9">
        <v>0.40200000000000002</v>
      </c>
      <c r="AS80" s="10">
        <v>0.18099999999999999</v>
      </c>
      <c r="AT80" s="9" t="s">
        <v>297</v>
      </c>
      <c r="AU80" s="16">
        <v>0.71326676176890158</v>
      </c>
      <c r="AV80" s="1" t="str">
        <f t="shared" si="1"/>
        <v>no</v>
      </c>
      <c r="AW80" s="28"/>
    </row>
    <row r="81" spans="1:49" ht="14.25" hidden="1" customHeight="1">
      <c r="A81" s="7">
        <v>77</v>
      </c>
      <c r="B81" s="8" t="s">
        <v>298</v>
      </c>
      <c r="C81" s="8" t="s">
        <v>199</v>
      </c>
      <c r="D81" s="9" t="s">
        <v>69</v>
      </c>
      <c r="E81" s="9" t="s">
        <v>59</v>
      </c>
      <c r="F81" s="9" t="s">
        <v>276</v>
      </c>
      <c r="G81" s="9">
        <v>910</v>
      </c>
      <c r="H81" s="10">
        <v>0.41499999999999998</v>
      </c>
      <c r="I81" s="10">
        <v>0.35399999999999998</v>
      </c>
      <c r="J81" s="10">
        <v>0.23100000000000001</v>
      </c>
      <c r="K81" s="10">
        <v>0.67200000000000004</v>
      </c>
      <c r="L81" s="10">
        <v>0.27500000000000002</v>
      </c>
      <c r="M81" s="10">
        <v>0.61099999999999999</v>
      </c>
      <c r="N81" s="10">
        <v>0.91</v>
      </c>
      <c r="O81" s="9">
        <v>1042.72</v>
      </c>
      <c r="P81" s="9">
        <v>109</v>
      </c>
      <c r="Q81" s="9" t="s">
        <v>55</v>
      </c>
      <c r="R81" s="9">
        <v>156</v>
      </c>
      <c r="S81" s="9" t="s">
        <v>55</v>
      </c>
      <c r="T81" s="9" t="s">
        <v>55</v>
      </c>
      <c r="U81" s="9" t="s">
        <v>55</v>
      </c>
      <c r="V81" s="9" t="s">
        <v>55</v>
      </c>
      <c r="W81" s="11">
        <v>60747</v>
      </c>
      <c r="X81" s="11">
        <v>74187</v>
      </c>
      <c r="Y81" s="11">
        <v>58761</v>
      </c>
      <c r="Z81" s="11">
        <v>49977</v>
      </c>
      <c r="AA81" s="11">
        <v>28550</v>
      </c>
      <c r="AB81" s="11">
        <v>28550</v>
      </c>
      <c r="AC81" s="9" t="s">
        <v>55</v>
      </c>
      <c r="AD81" s="10">
        <v>0.3</v>
      </c>
      <c r="AE81" s="10">
        <v>0.49</v>
      </c>
      <c r="AF81" s="10">
        <v>0.54900000000000004</v>
      </c>
      <c r="AG81" s="9">
        <v>119.33</v>
      </c>
      <c r="AH81" s="9">
        <v>95.67</v>
      </c>
      <c r="AI81" s="9">
        <v>8.74</v>
      </c>
      <c r="AJ81" s="9">
        <v>10.9</v>
      </c>
      <c r="AK81" s="9">
        <v>1.24739</v>
      </c>
      <c r="AL81" s="9" t="s">
        <v>55</v>
      </c>
      <c r="AM81" s="9" t="s">
        <v>55</v>
      </c>
      <c r="AN81" s="10">
        <v>5.0000000000000001E-3</v>
      </c>
      <c r="AO81" s="10">
        <v>0.40300000000000002</v>
      </c>
      <c r="AP81" s="10">
        <v>0.61099999999999999</v>
      </c>
      <c r="AQ81" s="9">
        <v>1302</v>
      </c>
      <c r="AR81" s="9" t="s">
        <v>55</v>
      </c>
      <c r="AS81" s="10">
        <v>0.20699999999999999</v>
      </c>
      <c r="AT81" s="10">
        <v>0.115</v>
      </c>
      <c r="AU81" s="16" t="s">
        <v>2055</v>
      </c>
      <c r="AV81" s="1" t="str">
        <f t="shared" si="1"/>
        <v>no</v>
      </c>
      <c r="AW81" s="28"/>
    </row>
    <row r="82" spans="1:49" ht="14.25" hidden="1" customHeight="1">
      <c r="A82" s="7">
        <v>78</v>
      </c>
      <c r="B82" s="8" t="s">
        <v>299</v>
      </c>
      <c r="C82" s="8" t="s">
        <v>199</v>
      </c>
      <c r="D82" s="9" t="s">
        <v>91</v>
      </c>
      <c r="E82" s="9" t="s">
        <v>59</v>
      </c>
      <c r="F82" s="9" t="s">
        <v>187</v>
      </c>
      <c r="G82" s="9">
        <v>990</v>
      </c>
      <c r="H82" s="10">
        <v>0.47699999999999998</v>
      </c>
      <c r="I82" s="10">
        <v>0.42599999999999999</v>
      </c>
      <c r="J82" s="10">
        <v>0.30199999999999999</v>
      </c>
      <c r="K82" s="10">
        <v>0.997</v>
      </c>
      <c r="L82" s="10">
        <v>0.124</v>
      </c>
      <c r="M82" s="10">
        <v>0.38100000000000001</v>
      </c>
      <c r="N82" s="10">
        <v>0.76</v>
      </c>
      <c r="O82" s="9">
        <v>1439.84</v>
      </c>
      <c r="P82" s="9">
        <v>5</v>
      </c>
      <c r="Q82" s="9" t="s">
        <v>55</v>
      </c>
      <c r="R82" s="9">
        <v>235</v>
      </c>
      <c r="S82" s="9" t="s">
        <v>55</v>
      </c>
      <c r="T82" s="9" t="s">
        <v>55</v>
      </c>
      <c r="U82" s="9" t="s">
        <v>55</v>
      </c>
      <c r="V82" s="9" t="s">
        <v>55</v>
      </c>
      <c r="W82" s="11">
        <v>61805</v>
      </c>
      <c r="X82" s="11">
        <v>60426</v>
      </c>
      <c r="Y82" s="11">
        <v>54981</v>
      </c>
      <c r="Z82" s="11">
        <v>50499</v>
      </c>
      <c r="AA82" s="11">
        <v>29064</v>
      </c>
      <c r="AB82" s="11">
        <v>29064</v>
      </c>
      <c r="AC82" s="9" t="s">
        <v>55</v>
      </c>
      <c r="AD82" s="10">
        <v>0.47699999999999998</v>
      </c>
      <c r="AE82" s="10">
        <v>0.42</v>
      </c>
      <c r="AF82" s="10">
        <v>0.46600000000000003</v>
      </c>
      <c r="AG82" s="9">
        <v>94.33</v>
      </c>
      <c r="AH82" s="9">
        <v>128.66999999999999</v>
      </c>
      <c r="AI82" s="9">
        <v>15.26</v>
      </c>
      <c r="AJ82" s="9">
        <v>11.19</v>
      </c>
      <c r="AK82" s="9">
        <v>0.73316000000000003</v>
      </c>
      <c r="AL82" s="9" t="s">
        <v>55</v>
      </c>
      <c r="AM82" s="9" t="s">
        <v>55</v>
      </c>
      <c r="AN82" s="10">
        <v>3.2000000000000001E-2</v>
      </c>
      <c r="AO82" s="10">
        <v>0.64600000000000002</v>
      </c>
      <c r="AP82" s="10">
        <v>0.61099999999999999</v>
      </c>
      <c r="AQ82" s="9">
        <v>1555</v>
      </c>
      <c r="AR82" s="9">
        <v>0.23599999999999999</v>
      </c>
      <c r="AS82" s="10">
        <v>-3.5999999999999997E-2</v>
      </c>
      <c r="AT82" s="10" t="s">
        <v>301</v>
      </c>
      <c r="AU82" s="16">
        <v>0.80906148867313921</v>
      </c>
      <c r="AV82" s="1" t="str">
        <f t="shared" si="1"/>
        <v>no</v>
      </c>
      <c r="AW82" s="28"/>
    </row>
    <row r="83" spans="1:49" ht="14.25" hidden="1" customHeight="1">
      <c r="A83" s="7">
        <v>79</v>
      </c>
      <c r="B83" s="8" t="s">
        <v>302</v>
      </c>
      <c r="C83" s="8" t="s">
        <v>199</v>
      </c>
      <c r="D83" s="9" t="s">
        <v>150</v>
      </c>
      <c r="E83" s="9" t="s">
        <v>59</v>
      </c>
      <c r="F83" s="9" t="s">
        <v>200</v>
      </c>
      <c r="G83" s="9">
        <v>1145</v>
      </c>
      <c r="H83" s="10">
        <v>0.70399999999999996</v>
      </c>
      <c r="I83" s="10">
        <v>0.66100000000000003</v>
      </c>
      <c r="J83" s="10">
        <v>0.44500000000000001</v>
      </c>
      <c r="K83" s="10">
        <v>0.59499999999999997</v>
      </c>
      <c r="L83" s="10">
        <v>2.7E-2</v>
      </c>
      <c r="M83" s="10">
        <v>0.17100000000000001</v>
      </c>
      <c r="N83" s="10">
        <v>0.85</v>
      </c>
      <c r="O83" s="9">
        <v>5810.25</v>
      </c>
      <c r="P83" s="9">
        <v>303</v>
      </c>
      <c r="Q83" s="9">
        <v>648</v>
      </c>
      <c r="R83" s="9">
        <v>920</v>
      </c>
      <c r="S83" s="9" t="s">
        <v>55</v>
      </c>
      <c r="T83" s="9" t="s">
        <v>55</v>
      </c>
      <c r="U83" s="9" t="s">
        <v>55</v>
      </c>
      <c r="V83" s="9" t="s">
        <v>55</v>
      </c>
      <c r="W83" s="11">
        <v>108646</v>
      </c>
      <c r="X83" s="11">
        <v>121905</v>
      </c>
      <c r="Y83" s="11">
        <v>91107</v>
      </c>
      <c r="Z83" s="11">
        <v>84456</v>
      </c>
      <c r="AA83" s="11">
        <v>42934</v>
      </c>
      <c r="AB83" s="11">
        <v>42934</v>
      </c>
      <c r="AC83" s="9" t="s">
        <v>55</v>
      </c>
      <c r="AD83" s="10">
        <v>0.63200000000000001</v>
      </c>
      <c r="AE83" s="10">
        <v>0.31</v>
      </c>
      <c r="AF83" s="10">
        <v>0.374</v>
      </c>
      <c r="AG83" s="9">
        <v>545.33000000000004</v>
      </c>
      <c r="AH83" s="9">
        <v>1028</v>
      </c>
      <c r="AI83" s="9">
        <v>10.65</v>
      </c>
      <c r="AJ83" s="9">
        <v>5.6520000000000001</v>
      </c>
      <c r="AK83" s="9">
        <v>0.53047999999999995</v>
      </c>
      <c r="AL83" s="9" t="s">
        <v>55</v>
      </c>
      <c r="AM83" s="9" t="s">
        <v>55</v>
      </c>
      <c r="AN83" s="10">
        <v>6.5000000000000002E-2</v>
      </c>
      <c r="AO83" s="10">
        <v>0.58199999999999996</v>
      </c>
      <c r="AP83" s="10">
        <v>0.61099999999999999</v>
      </c>
      <c r="AQ83" s="9">
        <v>6281</v>
      </c>
      <c r="AR83" s="9">
        <v>0.63300000000000001</v>
      </c>
      <c r="AS83" s="10">
        <v>2.9000000000000001E-2</v>
      </c>
      <c r="AT83" s="10">
        <v>7.1999999999999995E-2</v>
      </c>
      <c r="AU83" s="16">
        <v>0.61236987140232702</v>
      </c>
      <c r="AV83" s="1" t="str">
        <f t="shared" si="1"/>
        <v>yes</v>
      </c>
      <c r="AW83" s="28"/>
    </row>
    <row r="84" spans="1:49" ht="14.25" hidden="1" customHeight="1">
      <c r="A84" s="7">
        <v>80</v>
      </c>
      <c r="B84" s="8" t="s">
        <v>303</v>
      </c>
      <c r="C84" s="8" t="s">
        <v>199</v>
      </c>
      <c r="D84" s="9" t="s">
        <v>150</v>
      </c>
      <c r="E84" s="9" t="s">
        <v>59</v>
      </c>
      <c r="F84" s="9" t="s">
        <v>200</v>
      </c>
      <c r="G84" s="9">
        <v>1210</v>
      </c>
      <c r="H84" s="10">
        <v>0.83899999999999997</v>
      </c>
      <c r="I84" s="10">
        <v>0.83</v>
      </c>
      <c r="J84" s="10">
        <v>0.75900000000000001</v>
      </c>
      <c r="K84" s="10">
        <v>0.46300000000000002</v>
      </c>
      <c r="L84" s="10">
        <v>8.5999999999999993E-2</v>
      </c>
      <c r="M84" s="10">
        <v>0.18099999999999999</v>
      </c>
      <c r="N84" s="10">
        <v>0.94</v>
      </c>
      <c r="O84" s="9">
        <v>6324.12</v>
      </c>
      <c r="P84" s="9">
        <v>1195</v>
      </c>
      <c r="Q84" s="9">
        <v>301</v>
      </c>
      <c r="R84" s="9">
        <v>910</v>
      </c>
      <c r="S84" s="9" t="s">
        <v>55</v>
      </c>
      <c r="T84" s="9" t="s">
        <v>55</v>
      </c>
      <c r="U84" s="9" t="s">
        <v>55</v>
      </c>
      <c r="V84" s="9" t="s">
        <v>55</v>
      </c>
      <c r="W84" s="9">
        <v>117071</v>
      </c>
      <c r="X84" s="9">
        <v>139158</v>
      </c>
      <c r="Y84" s="9">
        <v>114498</v>
      </c>
      <c r="Z84" s="9">
        <v>86022</v>
      </c>
      <c r="AA84" s="11">
        <v>48342</v>
      </c>
      <c r="AB84" s="11">
        <v>48342</v>
      </c>
      <c r="AC84" s="9" t="s">
        <v>55</v>
      </c>
      <c r="AD84" s="10">
        <v>0.86099999999999999</v>
      </c>
      <c r="AE84" s="10">
        <v>0.15</v>
      </c>
      <c r="AF84" s="10">
        <v>0.186</v>
      </c>
      <c r="AG84" s="9">
        <v>381.67</v>
      </c>
      <c r="AH84" s="9">
        <v>880.33</v>
      </c>
      <c r="AI84" s="9">
        <v>16.57</v>
      </c>
      <c r="AJ84" s="9">
        <v>7.1840000000000002</v>
      </c>
      <c r="AK84" s="9">
        <v>0.43354999999999999</v>
      </c>
      <c r="AL84" s="9" t="s">
        <v>55</v>
      </c>
      <c r="AM84" s="9" t="s">
        <v>55</v>
      </c>
      <c r="AN84" s="10">
        <v>0.113</v>
      </c>
      <c r="AO84" s="10">
        <v>0.35</v>
      </c>
      <c r="AP84" s="10">
        <v>0.61099999999999999</v>
      </c>
      <c r="AQ84" s="9">
        <v>7632</v>
      </c>
      <c r="AR84" s="9">
        <v>0.45900000000000002</v>
      </c>
      <c r="AS84" s="10">
        <v>0.26100000000000001</v>
      </c>
      <c r="AT84" s="9" t="s">
        <v>153</v>
      </c>
      <c r="AU84" s="16">
        <v>0.68540095956134339</v>
      </c>
      <c r="AV84" s="1" t="str">
        <f t="shared" si="1"/>
        <v>yes</v>
      </c>
      <c r="AW84" s="28"/>
    </row>
    <row r="85" spans="1:49" ht="14.25" hidden="1" customHeight="1">
      <c r="A85" s="7">
        <v>81</v>
      </c>
      <c r="B85" s="8" t="s">
        <v>304</v>
      </c>
      <c r="C85" s="8" t="s">
        <v>199</v>
      </c>
      <c r="D85" s="9" t="s">
        <v>91</v>
      </c>
      <c r="E85" s="9" t="s">
        <v>59</v>
      </c>
      <c r="F85" s="9" t="s">
        <v>165</v>
      </c>
      <c r="G85" s="9" t="s">
        <v>55</v>
      </c>
      <c r="H85" s="10">
        <v>0.89800000000000002</v>
      </c>
      <c r="I85" s="10">
        <v>0.88600000000000001</v>
      </c>
      <c r="J85" s="10">
        <v>0.82699999999999996</v>
      </c>
      <c r="K85" s="10">
        <v>1</v>
      </c>
      <c r="L85" s="10">
        <v>2.9000000000000001E-2</v>
      </c>
      <c r="M85" s="10">
        <v>7.5999999999999998E-2</v>
      </c>
      <c r="N85" s="10">
        <v>0.93</v>
      </c>
      <c r="O85" s="9">
        <v>1048.51</v>
      </c>
      <c r="P85" s="9" t="s">
        <v>55</v>
      </c>
      <c r="Q85" s="9" t="s">
        <v>55</v>
      </c>
      <c r="R85" s="9">
        <v>301</v>
      </c>
      <c r="S85" s="9" t="s">
        <v>55</v>
      </c>
      <c r="T85" s="9" t="s">
        <v>55</v>
      </c>
      <c r="U85" s="9" t="s">
        <v>55</v>
      </c>
      <c r="V85" s="9" t="s">
        <v>55</v>
      </c>
      <c r="W85" s="11">
        <v>98661</v>
      </c>
      <c r="X85" s="11">
        <v>117972</v>
      </c>
      <c r="Y85" s="11">
        <v>99864</v>
      </c>
      <c r="Z85" s="11">
        <v>73449</v>
      </c>
      <c r="AA85" s="11">
        <v>48670</v>
      </c>
      <c r="AB85" s="11">
        <v>48670</v>
      </c>
      <c r="AC85" s="9" t="s">
        <v>55</v>
      </c>
      <c r="AD85" s="10">
        <v>0.96099999999999997</v>
      </c>
      <c r="AE85" s="10">
        <v>0.14000000000000001</v>
      </c>
      <c r="AF85" s="10">
        <v>0.14599999999999999</v>
      </c>
      <c r="AG85" s="9">
        <v>93.67</v>
      </c>
      <c r="AH85" s="9">
        <v>175</v>
      </c>
      <c r="AI85" s="9">
        <v>11.19</v>
      </c>
      <c r="AJ85" s="9">
        <v>5.9909999999999997</v>
      </c>
      <c r="AK85" s="9">
        <v>0.53524000000000005</v>
      </c>
      <c r="AL85" s="9" t="s">
        <v>55</v>
      </c>
      <c r="AM85" s="9" t="s">
        <v>55</v>
      </c>
      <c r="AN85" s="10">
        <v>7.2999999999999995E-2</v>
      </c>
      <c r="AO85" s="10">
        <v>0.39</v>
      </c>
      <c r="AP85" s="10">
        <v>0.61099999999999999</v>
      </c>
      <c r="AQ85" s="9">
        <v>1067</v>
      </c>
      <c r="AR85" s="9">
        <v>0.27100000000000002</v>
      </c>
      <c r="AS85" s="10">
        <v>0.221</v>
      </c>
      <c r="AT85" s="10" t="s">
        <v>249</v>
      </c>
      <c r="AU85" s="16">
        <v>0.78678206136900075</v>
      </c>
      <c r="AV85" s="1" t="str">
        <f t="shared" si="1"/>
        <v>no</v>
      </c>
      <c r="AW85" s="28"/>
    </row>
    <row r="86" spans="1:49" ht="14.25" customHeight="1">
      <c r="A86" s="7">
        <v>74</v>
      </c>
      <c r="B86" s="8" t="s">
        <v>293</v>
      </c>
      <c r="C86" s="8" t="s">
        <v>199</v>
      </c>
      <c r="D86" s="9" t="s">
        <v>50</v>
      </c>
      <c r="E86" s="9" t="s">
        <v>59</v>
      </c>
      <c r="F86" s="9" t="s">
        <v>203</v>
      </c>
      <c r="G86" s="9" t="s">
        <v>55</v>
      </c>
      <c r="H86" s="10">
        <v>0.34799999999999998</v>
      </c>
      <c r="I86" s="10">
        <v>0.30399999999999999</v>
      </c>
      <c r="J86" s="10">
        <v>0.13</v>
      </c>
      <c r="K86" s="10">
        <v>0.50600000000000001</v>
      </c>
      <c r="L86" s="10">
        <v>0.63400000000000001</v>
      </c>
      <c r="M86" s="10" t="s">
        <v>55</v>
      </c>
      <c r="N86" s="10">
        <v>0.64</v>
      </c>
      <c r="O86" s="9">
        <v>12004.81</v>
      </c>
      <c r="P86" s="9">
        <v>3081</v>
      </c>
      <c r="Q86" s="9" t="s">
        <v>55</v>
      </c>
      <c r="R86" s="9">
        <v>1888</v>
      </c>
      <c r="S86" s="9" t="s">
        <v>55</v>
      </c>
      <c r="T86" s="9" t="s">
        <v>55</v>
      </c>
      <c r="U86" s="9" t="s">
        <v>55</v>
      </c>
      <c r="V86" s="9"/>
      <c r="W86" s="11">
        <v>104018</v>
      </c>
      <c r="X86" s="11">
        <v>116838</v>
      </c>
      <c r="Y86" s="11">
        <v>85950</v>
      </c>
      <c r="Z86" s="11">
        <v>72918</v>
      </c>
      <c r="AA86" s="11">
        <v>12744</v>
      </c>
      <c r="AB86" s="11">
        <v>12744</v>
      </c>
      <c r="AC86" s="9" t="s">
        <v>55</v>
      </c>
      <c r="AD86" s="10">
        <v>0.125</v>
      </c>
      <c r="AE86" s="10">
        <v>0.35</v>
      </c>
      <c r="AF86" s="10">
        <v>0.36699999999999999</v>
      </c>
      <c r="AG86" s="9">
        <v>589</v>
      </c>
      <c r="AH86" s="9">
        <v>674.67</v>
      </c>
      <c r="AI86" s="9">
        <v>20.38</v>
      </c>
      <c r="AJ86" s="9">
        <v>17.794</v>
      </c>
      <c r="AK86" s="9">
        <v>0.87302000000000002</v>
      </c>
      <c r="AL86" s="9"/>
      <c r="AM86" s="9" t="s">
        <v>55</v>
      </c>
      <c r="AN86" s="10">
        <v>3.2000000000000001E-2</v>
      </c>
      <c r="AO86" s="10">
        <v>0.50800000000000001</v>
      </c>
      <c r="AP86" s="10">
        <v>0.61099999999999999</v>
      </c>
      <c r="AQ86" s="9">
        <v>17488</v>
      </c>
      <c r="AR86" s="9" t="s">
        <v>55</v>
      </c>
      <c r="AS86" s="27">
        <v>0.10299999999999999</v>
      </c>
      <c r="AT86" s="27">
        <v>0.223</v>
      </c>
      <c r="AU86" s="16" t="s">
        <v>2055</v>
      </c>
      <c r="AV86" s="1" t="str">
        <f t="shared" si="1"/>
        <v>yes</v>
      </c>
      <c r="AW86" s="28"/>
    </row>
    <row r="87" spans="1:49" ht="14.25" hidden="1" customHeight="1">
      <c r="A87" s="7">
        <v>83</v>
      </c>
      <c r="B87" s="8" t="s">
        <v>306</v>
      </c>
      <c r="C87" s="8" t="s">
        <v>199</v>
      </c>
      <c r="D87" s="9" t="s">
        <v>91</v>
      </c>
      <c r="E87" s="9" t="s">
        <v>59</v>
      </c>
      <c r="F87" s="9" t="s">
        <v>187</v>
      </c>
      <c r="G87" s="9">
        <v>1445</v>
      </c>
      <c r="H87" s="10">
        <v>0.94099999999999995</v>
      </c>
      <c r="I87" s="10">
        <v>0.93100000000000005</v>
      </c>
      <c r="J87" s="10">
        <v>0.91</v>
      </c>
      <c r="K87" s="10">
        <v>1</v>
      </c>
      <c r="L87" s="10">
        <v>7.0000000000000001E-3</v>
      </c>
      <c r="M87" s="10">
        <v>8.3000000000000004E-2</v>
      </c>
      <c r="N87" s="10">
        <v>0.97</v>
      </c>
      <c r="O87" s="9">
        <v>1655.84</v>
      </c>
      <c r="P87" s="9" t="s">
        <v>55</v>
      </c>
      <c r="Q87" s="9" t="s">
        <v>55</v>
      </c>
      <c r="R87" s="9">
        <v>442</v>
      </c>
      <c r="S87" s="9" t="s">
        <v>55</v>
      </c>
      <c r="T87" s="9" t="s">
        <v>55</v>
      </c>
      <c r="U87" s="9" t="s">
        <v>55</v>
      </c>
      <c r="V87" s="9" t="s">
        <v>55</v>
      </c>
      <c r="W87" s="11">
        <v>123191</v>
      </c>
      <c r="X87" s="11">
        <v>150408</v>
      </c>
      <c r="Y87" s="11">
        <v>108405</v>
      </c>
      <c r="Z87" s="11">
        <v>87714</v>
      </c>
      <c r="AA87" s="11">
        <v>47620</v>
      </c>
      <c r="AB87" s="11">
        <v>47620</v>
      </c>
      <c r="AC87" s="9" t="s">
        <v>55</v>
      </c>
      <c r="AD87" s="10">
        <v>0.94899999999999995</v>
      </c>
      <c r="AE87" s="10">
        <v>0.21</v>
      </c>
      <c r="AF87" s="10">
        <v>0.19800000000000001</v>
      </c>
      <c r="AG87" s="9">
        <v>184</v>
      </c>
      <c r="AH87" s="9">
        <v>490.33</v>
      </c>
      <c r="AI87" s="9">
        <v>9</v>
      </c>
      <c r="AJ87" s="9">
        <v>3.3769999999999998</v>
      </c>
      <c r="AK87" s="9">
        <v>0.37524999999999997</v>
      </c>
      <c r="AL87" s="9" t="s">
        <v>55</v>
      </c>
      <c r="AM87" s="9" t="s">
        <v>55</v>
      </c>
      <c r="AN87" s="10">
        <v>0.10299999999999999</v>
      </c>
      <c r="AO87" s="10">
        <v>0.435</v>
      </c>
      <c r="AP87" s="10">
        <v>0.61099999999999999</v>
      </c>
      <c r="AQ87" s="9">
        <v>1663</v>
      </c>
      <c r="AR87" s="9">
        <v>0.02</v>
      </c>
      <c r="AS87" s="10">
        <v>0.17499999999999999</v>
      </c>
      <c r="AT87" s="9" t="s">
        <v>307</v>
      </c>
      <c r="AU87" s="16">
        <v>0.98039215686274506</v>
      </c>
      <c r="AV87" s="1" t="str">
        <f t="shared" si="1"/>
        <v>no</v>
      </c>
      <c r="AW87" s="28"/>
    </row>
    <row r="88" spans="1:49" ht="14.25" customHeight="1">
      <c r="A88" s="7">
        <v>75</v>
      </c>
      <c r="B88" s="8" t="s">
        <v>294</v>
      </c>
      <c r="C88" s="8" t="s">
        <v>199</v>
      </c>
      <c r="D88" s="9" t="s">
        <v>50</v>
      </c>
      <c r="E88" s="9" t="s">
        <v>59</v>
      </c>
      <c r="F88" s="9" t="s">
        <v>290</v>
      </c>
      <c r="G88" s="9">
        <v>920</v>
      </c>
      <c r="H88" s="10">
        <v>0.42199999999999999</v>
      </c>
      <c r="I88" s="10">
        <v>0.38800000000000001</v>
      </c>
      <c r="J88" s="10">
        <v>0.28399999999999997</v>
      </c>
      <c r="K88" s="10">
        <v>0.59099999999999997</v>
      </c>
      <c r="L88" s="10">
        <v>0.28199999999999997</v>
      </c>
      <c r="M88" s="10">
        <v>0.46899999999999997</v>
      </c>
      <c r="N88" s="10">
        <v>0.71</v>
      </c>
      <c r="O88" s="9">
        <v>1330.48</v>
      </c>
      <c r="P88" s="9">
        <v>226</v>
      </c>
      <c r="Q88" s="9">
        <v>0</v>
      </c>
      <c r="R88" s="9">
        <v>285</v>
      </c>
      <c r="S88" s="9" t="s">
        <v>55</v>
      </c>
      <c r="T88" s="9" t="s">
        <v>55</v>
      </c>
      <c r="U88" s="9" t="s">
        <v>55</v>
      </c>
      <c r="V88" s="9"/>
      <c r="W88" s="9">
        <v>79413</v>
      </c>
      <c r="X88" s="9">
        <v>85851</v>
      </c>
      <c r="Y88" s="9">
        <v>65709</v>
      </c>
      <c r="Z88" s="9">
        <v>60201</v>
      </c>
      <c r="AA88" s="11">
        <v>32608</v>
      </c>
      <c r="AB88" s="11">
        <v>32608</v>
      </c>
      <c r="AC88" s="9" t="s">
        <v>55</v>
      </c>
      <c r="AD88" s="10">
        <v>0.42899999999999999</v>
      </c>
      <c r="AE88" s="10">
        <v>0.54</v>
      </c>
      <c r="AF88" s="10">
        <v>0.441</v>
      </c>
      <c r="AG88" s="9">
        <v>115.67</v>
      </c>
      <c r="AH88" s="9">
        <v>121.67</v>
      </c>
      <c r="AI88" s="9">
        <v>11.5</v>
      </c>
      <c r="AJ88" s="9">
        <v>10.935</v>
      </c>
      <c r="AK88" s="9">
        <v>0.95067999999999997</v>
      </c>
      <c r="AL88" s="9"/>
      <c r="AM88" s="9" t="s">
        <v>55</v>
      </c>
      <c r="AN88" s="10">
        <v>4.4999999999999998E-2</v>
      </c>
      <c r="AO88" s="10">
        <v>0.57699999999999996</v>
      </c>
      <c r="AP88" s="10">
        <v>0.61099999999999999</v>
      </c>
      <c r="AQ88" s="9">
        <v>1855</v>
      </c>
      <c r="AR88" s="9">
        <v>1.4610000000000001</v>
      </c>
      <c r="AS88" s="27">
        <v>3.3000000000000002E-2</v>
      </c>
      <c r="AT88" s="10">
        <v>-6.0000000000000001E-3</v>
      </c>
      <c r="AU88" s="16">
        <v>0.40633888663145068</v>
      </c>
      <c r="AV88" s="1" t="str">
        <f t="shared" si="1"/>
        <v>no</v>
      </c>
      <c r="AW88" s="28"/>
    </row>
    <row r="89" spans="1:49" ht="14.25" hidden="1" customHeight="1">
      <c r="A89" s="7">
        <v>85</v>
      </c>
      <c r="B89" s="8" t="s">
        <v>309</v>
      </c>
      <c r="C89" s="8" t="s">
        <v>199</v>
      </c>
      <c r="D89" s="9" t="s">
        <v>63</v>
      </c>
      <c r="E89" s="9" t="s">
        <v>51</v>
      </c>
      <c r="F89" s="9" t="s">
        <v>77</v>
      </c>
      <c r="G89" s="9">
        <v>1120</v>
      </c>
      <c r="H89" s="10">
        <v>0.68100000000000005</v>
      </c>
      <c r="I89" s="10">
        <v>0.58599999999999997</v>
      </c>
      <c r="J89" s="10">
        <v>0.30099999999999999</v>
      </c>
      <c r="K89" s="10">
        <v>0.85399999999999998</v>
      </c>
      <c r="L89" s="10">
        <v>0.111</v>
      </c>
      <c r="M89" s="10">
        <v>0.46899999999999997</v>
      </c>
      <c r="N89" s="10">
        <v>0.89</v>
      </c>
      <c r="O89" s="9">
        <v>31025.22</v>
      </c>
      <c r="P89" s="9">
        <v>1610</v>
      </c>
      <c r="Q89" s="9">
        <v>140</v>
      </c>
      <c r="R89" s="9">
        <v>6965</v>
      </c>
      <c r="S89" s="9">
        <v>11985</v>
      </c>
      <c r="T89" s="9" t="s">
        <v>120</v>
      </c>
      <c r="U89" s="9" t="s">
        <v>310</v>
      </c>
      <c r="V89" s="9">
        <v>6835</v>
      </c>
      <c r="W89" s="11">
        <v>94509</v>
      </c>
      <c r="X89" s="11">
        <v>101223</v>
      </c>
      <c r="Y89" s="11">
        <v>83916</v>
      </c>
      <c r="Z89" s="11">
        <v>80298</v>
      </c>
      <c r="AA89" s="11">
        <v>6976</v>
      </c>
      <c r="AB89" s="11">
        <v>18136</v>
      </c>
      <c r="AC89" s="9" t="s">
        <v>311</v>
      </c>
      <c r="AD89" s="10">
        <v>0.63900000000000001</v>
      </c>
      <c r="AE89" s="10">
        <v>0.28000000000000003</v>
      </c>
      <c r="AF89" s="10">
        <v>0.376</v>
      </c>
      <c r="AG89" s="9">
        <v>1114.33</v>
      </c>
      <c r="AH89" s="9">
        <v>1496</v>
      </c>
      <c r="AI89" s="9">
        <v>27.84</v>
      </c>
      <c r="AJ89" s="9">
        <v>20.739000000000001</v>
      </c>
      <c r="AK89" s="9">
        <v>0.74487999999999999</v>
      </c>
      <c r="AL89" s="9">
        <v>8.0000000000000002E-3</v>
      </c>
      <c r="AM89" s="9">
        <v>0.42399999999999999</v>
      </c>
      <c r="AN89" s="10">
        <v>8.1000000000000003E-2</v>
      </c>
      <c r="AO89" s="10">
        <v>0.52600000000000002</v>
      </c>
      <c r="AP89" s="10">
        <v>0.61099999999999999</v>
      </c>
      <c r="AQ89" s="9">
        <v>34254</v>
      </c>
      <c r="AR89" s="9">
        <v>0.58899999999999997</v>
      </c>
      <c r="AS89" s="10">
        <v>8.4000000000000005E-2</v>
      </c>
      <c r="AT89" s="9">
        <v>4.2000000000000003E-2</v>
      </c>
      <c r="AU89" s="16">
        <v>0.62932662051604782</v>
      </c>
      <c r="AV89" s="1" t="str">
        <f t="shared" si="1"/>
        <v>no</v>
      </c>
      <c r="AW89" s="28">
        <v>211</v>
      </c>
    </row>
    <row r="90" spans="1:49" ht="14.25" hidden="1" customHeight="1">
      <c r="A90" s="7">
        <v>86</v>
      </c>
      <c r="B90" s="8" t="s">
        <v>312</v>
      </c>
      <c r="C90" s="8" t="s">
        <v>199</v>
      </c>
      <c r="D90" s="9" t="s">
        <v>150</v>
      </c>
      <c r="E90" s="9" t="s">
        <v>59</v>
      </c>
      <c r="F90" s="9" t="s">
        <v>200</v>
      </c>
      <c r="G90" s="9">
        <v>1210</v>
      </c>
      <c r="H90" s="10">
        <v>0.79300000000000004</v>
      </c>
      <c r="I90" s="10">
        <v>0.77900000000000003</v>
      </c>
      <c r="J90" s="10">
        <v>0.66</v>
      </c>
      <c r="K90" s="10">
        <v>0.68400000000000005</v>
      </c>
      <c r="L90" s="10">
        <v>3.5999999999999997E-2</v>
      </c>
      <c r="M90" s="10">
        <v>0.3</v>
      </c>
      <c r="N90" s="10">
        <v>0.87</v>
      </c>
      <c r="O90" s="9">
        <v>7450.9</v>
      </c>
      <c r="P90" s="9">
        <v>713</v>
      </c>
      <c r="Q90" s="9">
        <v>301</v>
      </c>
      <c r="R90" s="9">
        <v>1542</v>
      </c>
      <c r="S90" s="9" t="s">
        <v>55</v>
      </c>
      <c r="T90" s="9" t="s">
        <v>55</v>
      </c>
      <c r="U90" s="9" t="s">
        <v>55</v>
      </c>
      <c r="V90" s="9" t="s">
        <v>55</v>
      </c>
      <c r="W90" s="11">
        <v>111197</v>
      </c>
      <c r="X90" s="11">
        <v>137808</v>
      </c>
      <c r="Y90" s="11">
        <v>95814</v>
      </c>
      <c r="Z90" s="11">
        <v>84807</v>
      </c>
      <c r="AA90" s="11">
        <v>44586</v>
      </c>
      <c r="AB90" s="11">
        <v>44586</v>
      </c>
      <c r="AC90" s="9" t="s">
        <v>55</v>
      </c>
      <c r="AD90" s="10">
        <v>0.78300000000000003</v>
      </c>
      <c r="AE90" s="10">
        <v>0.16</v>
      </c>
      <c r="AF90" s="10">
        <v>0.17699999999999999</v>
      </c>
      <c r="AG90" s="9">
        <v>561</v>
      </c>
      <c r="AH90" s="9">
        <v>1236.33</v>
      </c>
      <c r="AI90" s="9">
        <v>13.28</v>
      </c>
      <c r="AJ90" s="9">
        <v>6.0270000000000001</v>
      </c>
      <c r="AK90" s="9">
        <v>0.45376</v>
      </c>
      <c r="AL90" s="9" t="s">
        <v>55</v>
      </c>
      <c r="AM90" s="9" t="s">
        <v>55</v>
      </c>
      <c r="AN90" s="10">
        <v>7.4999999999999997E-2</v>
      </c>
      <c r="AO90" s="10">
        <v>0.35599999999999998</v>
      </c>
      <c r="AP90" s="10">
        <v>0.61099999999999999</v>
      </c>
      <c r="AQ90" s="9">
        <v>8251</v>
      </c>
      <c r="AR90" s="9">
        <v>0.51300000000000001</v>
      </c>
      <c r="AS90" s="10">
        <v>0.254</v>
      </c>
      <c r="AT90" s="9">
        <v>0.01</v>
      </c>
      <c r="AU90" s="16">
        <v>0.66093853271645742</v>
      </c>
      <c r="AV90" s="1" t="str">
        <f t="shared" si="1"/>
        <v>yes</v>
      </c>
      <c r="AW90" s="28"/>
    </row>
    <row r="91" spans="1:49" ht="14.25" hidden="1" customHeight="1">
      <c r="A91" s="7">
        <v>87</v>
      </c>
      <c r="B91" s="8" t="s">
        <v>313</v>
      </c>
      <c r="C91" s="8" t="s">
        <v>199</v>
      </c>
      <c r="D91" s="9" t="s">
        <v>150</v>
      </c>
      <c r="E91" s="9" t="s">
        <v>51</v>
      </c>
      <c r="F91" s="9" t="s">
        <v>160</v>
      </c>
      <c r="G91" s="9">
        <v>975</v>
      </c>
      <c r="H91" s="10">
        <v>0.51200000000000001</v>
      </c>
      <c r="I91" s="10">
        <v>0.41799999999999998</v>
      </c>
      <c r="J91" s="10">
        <v>0.183</v>
      </c>
      <c r="K91" s="10">
        <v>0.88900000000000001</v>
      </c>
      <c r="L91" s="10">
        <v>0.17499999999999999</v>
      </c>
      <c r="M91" s="10">
        <v>0.54500000000000004</v>
      </c>
      <c r="N91" s="10">
        <v>0.82</v>
      </c>
      <c r="O91" s="9">
        <v>26633.72</v>
      </c>
      <c r="P91" s="9">
        <v>1183</v>
      </c>
      <c r="Q91" s="9">
        <v>49</v>
      </c>
      <c r="R91" s="9">
        <v>5937</v>
      </c>
      <c r="S91" s="11">
        <v>10304</v>
      </c>
      <c r="T91" s="9" t="s">
        <v>314</v>
      </c>
      <c r="U91" s="9" t="s">
        <v>315</v>
      </c>
      <c r="V91" s="11">
        <v>7511</v>
      </c>
      <c r="W91" s="11">
        <v>91293</v>
      </c>
      <c r="X91" s="11">
        <v>99198</v>
      </c>
      <c r="Y91" s="11">
        <v>83988</v>
      </c>
      <c r="Z91" s="11">
        <v>75609</v>
      </c>
      <c r="AA91" s="11">
        <v>6476</v>
      </c>
      <c r="AB91" s="11">
        <v>17636</v>
      </c>
      <c r="AC91" s="9" t="s">
        <v>316</v>
      </c>
      <c r="AD91" s="10">
        <v>0.504</v>
      </c>
      <c r="AE91" s="10">
        <v>0.47</v>
      </c>
      <c r="AF91" s="10">
        <v>0.44900000000000001</v>
      </c>
      <c r="AG91" s="9">
        <v>1090</v>
      </c>
      <c r="AH91" s="9">
        <v>1417.33</v>
      </c>
      <c r="AI91" s="9">
        <v>24.43</v>
      </c>
      <c r="AJ91" s="9">
        <v>18.791</v>
      </c>
      <c r="AK91" s="9">
        <v>0.76905000000000001</v>
      </c>
      <c r="AL91" s="10">
        <v>4.1000000000000002E-2</v>
      </c>
      <c r="AM91" s="10">
        <v>0.48</v>
      </c>
      <c r="AN91" s="10">
        <v>7.5999999999999998E-2</v>
      </c>
      <c r="AO91" s="10">
        <v>0.64300000000000002</v>
      </c>
      <c r="AP91" s="10">
        <v>0.61099999999999999</v>
      </c>
      <c r="AQ91" s="9">
        <v>30256</v>
      </c>
      <c r="AR91" s="9">
        <v>0.54300000000000004</v>
      </c>
      <c r="AS91" s="10">
        <v>-3.2000000000000001E-2</v>
      </c>
      <c r="AT91" s="10">
        <v>8.9999999999999993E-3</v>
      </c>
      <c r="AU91" s="16">
        <v>0.64808813998703818</v>
      </c>
      <c r="AV91" s="1" t="str">
        <f t="shared" si="1"/>
        <v>no</v>
      </c>
      <c r="AW91" s="28">
        <v>48</v>
      </c>
    </row>
    <row r="92" spans="1:49" ht="14.25" hidden="1" customHeight="1">
      <c r="A92" s="7">
        <v>88</v>
      </c>
      <c r="B92" s="8" t="s">
        <v>318</v>
      </c>
      <c r="C92" s="8" t="s">
        <v>199</v>
      </c>
      <c r="D92" s="9" t="s">
        <v>150</v>
      </c>
      <c r="E92" s="9" t="s">
        <v>59</v>
      </c>
      <c r="F92" s="9" t="s">
        <v>200</v>
      </c>
      <c r="G92" s="9">
        <v>1165</v>
      </c>
      <c r="H92" s="10">
        <v>0.71299999999999997</v>
      </c>
      <c r="I92" s="10">
        <v>0.69499999999999995</v>
      </c>
      <c r="J92" s="10">
        <v>0.60399999999999998</v>
      </c>
      <c r="K92" s="10">
        <v>0.628</v>
      </c>
      <c r="L92" s="10">
        <v>4.9000000000000002E-2</v>
      </c>
      <c r="M92" s="10">
        <v>0.32</v>
      </c>
      <c r="N92" s="10">
        <v>0.83</v>
      </c>
      <c r="O92" s="9">
        <v>10150.969999999999</v>
      </c>
      <c r="P92" s="9">
        <v>1321</v>
      </c>
      <c r="Q92" s="9">
        <v>216</v>
      </c>
      <c r="R92" s="9">
        <v>1670</v>
      </c>
      <c r="S92" s="9" t="s">
        <v>55</v>
      </c>
      <c r="T92" s="9" t="s">
        <v>55</v>
      </c>
      <c r="U92" s="9" t="s">
        <v>55</v>
      </c>
      <c r="V92" s="9" t="s">
        <v>55</v>
      </c>
      <c r="W92" s="11">
        <v>117560</v>
      </c>
      <c r="X92" s="11">
        <v>151560</v>
      </c>
      <c r="Y92" s="11">
        <v>112365</v>
      </c>
      <c r="Z92" s="11">
        <v>95562</v>
      </c>
      <c r="AA92" s="11">
        <v>42634</v>
      </c>
      <c r="AB92" s="11">
        <v>42634</v>
      </c>
      <c r="AC92" s="9" t="s">
        <v>55</v>
      </c>
      <c r="AD92" s="10">
        <v>0.751</v>
      </c>
      <c r="AE92" s="10">
        <v>0.24</v>
      </c>
      <c r="AF92" s="10">
        <v>0.253</v>
      </c>
      <c r="AG92" s="9">
        <v>734.33</v>
      </c>
      <c r="AH92" s="9">
        <v>618.66999999999996</v>
      </c>
      <c r="AI92" s="9">
        <v>13.82</v>
      </c>
      <c r="AJ92" s="9">
        <v>16.408000000000001</v>
      </c>
      <c r="AK92" s="9">
        <v>1.18696</v>
      </c>
      <c r="AL92" s="9" t="s">
        <v>55</v>
      </c>
      <c r="AM92" s="9" t="s">
        <v>55</v>
      </c>
      <c r="AN92" s="10">
        <v>0.16600000000000001</v>
      </c>
      <c r="AO92" s="10">
        <v>0.48599999999999999</v>
      </c>
      <c r="AP92" s="10">
        <v>0.61099999999999999</v>
      </c>
      <c r="AQ92" s="9">
        <v>10797</v>
      </c>
      <c r="AR92" s="9">
        <v>1.0840000000000001</v>
      </c>
      <c r="AS92" s="10">
        <v>0.125</v>
      </c>
      <c r="AT92" s="9" t="s">
        <v>319</v>
      </c>
      <c r="AU92" s="16">
        <v>0.47984644913627639</v>
      </c>
      <c r="AV92" s="1" t="str">
        <f t="shared" si="1"/>
        <v>yes</v>
      </c>
      <c r="AW92" s="28"/>
    </row>
    <row r="93" spans="1:49" ht="14.25" customHeight="1">
      <c r="A93" s="7">
        <v>82</v>
      </c>
      <c r="B93" s="8" t="s">
        <v>305</v>
      </c>
      <c r="C93" s="8" t="s">
        <v>199</v>
      </c>
      <c r="D93" s="9" t="s">
        <v>50</v>
      </c>
      <c r="E93" s="9" t="s">
        <v>59</v>
      </c>
      <c r="F93" s="9" t="s">
        <v>273</v>
      </c>
      <c r="G93" s="9">
        <v>1135</v>
      </c>
      <c r="H93" s="10">
        <v>0.749</v>
      </c>
      <c r="I93" s="10">
        <v>0.72299999999999998</v>
      </c>
      <c r="J93" s="10">
        <v>0.63300000000000001</v>
      </c>
      <c r="K93" s="10">
        <v>0.755</v>
      </c>
      <c r="L93" s="10">
        <v>6.5000000000000002E-2</v>
      </c>
      <c r="M93" s="10">
        <v>0.29099999999999998</v>
      </c>
      <c r="N93" s="10">
        <v>0.84</v>
      </c>
      <c r="O93" s="9">
        <v>3168.83</v>
      </c>
      <c r="P93" s="9">
        <v>232</v>
      </c>
      <c r="Q93" s="9" t="s">
        <v>55</v>
      </c>
      <c r="R93" s="9">
        <v>568</v>
      </c>
      <c r="S93" s="9" t="s">
        <v>55</v>
      </c>
      <c r="T93" s="9" t="s">
        <v>55</v>
      </c>
      <c r="U93" s="9" t="s">
        <v>55</v>
      </c>
      <c r="V93" s="9"/>
      <c r="W93" s="11">
        <v>87668</v>
      </c>
      <c r="X93" s="11">
        <v>97911</v>
      </c>
      <c r="Y93" s="11">
        <v>79380</v>
      </c>
      <c r="Z93" s="11">
        <v>65925</v>
      </c>
      <c r="AA93" s="11">
        <v>32400</v>
      </c>
      <c r="AB93" s="11">
        <v>32400</v>
      </c>
      <c r="AC93" s="9" t="s">
        <v>55</v>
      </c>
      <c r="AD93" s="10">
        <v>0.70799999999999996</v>
      </c>
      <c r="AE93" s="10">
        <v>0.26</v>
      </c>
      <c r="AF93" s="10">
        <v>0.27</v>
      </c>
      <c r="AG93" s="9">
        <v>136</v>
      </c>
      <c r="AH93" s="9">
        <v>339</v>
      </c>
      <c r="AI93" s="9">
        <v>23.3</v>
      </c>
      <c r="AJ93" s="9">
        <v>9.3480000000000008</v>
      </c>
      <c r="AK93" s="9">
        <v>0.40117999999999998</v>
      </c>
      <c r="AL93" s="9"/>
      <c r="AM93" s="9" t="s">
        <v>55</v>
      </c>
      <c r="AN93" s="10">
        <v>8.9999999999999993E-3</v>
      </c>
      <c r="AO93" s="10">
        <v>0.39800000000000002</v>
      </c>
      <c r="AP93" s="10">
        <v>0.61099999999999999</v>
      </c>
      <c r="AQ93" s="9">
        <v>3663</v>
      </c>
      <c r="AR93" s="9">
        <v>1.4999999999999999E-2</v>
      </c>
      <c r="AS93" s="27">
        <v>0.21299999999999999</v>
      </c>
      <c r="AT93" s="27">
        <v>4.1000000000000002E-2</v>
      </c>
      <c r="AU93" s="16">
        <v>0.98522167487684731</v>
      </c>
      <c r="AV93" s="1" t="str">
        <f t="shared" si="1"/>
        <v>no</v>
      </c>
      <c r="AW93" s="28"/>
    </row>
    <row r="94" spans="1:49" ht="14.25" customHeight="1">
      <c r="A94" s="7">
        <v>93</v>
      </c>
      <c r="B94" s="8" t="s">
        <v>329</v>
      </c>
      <c r="C94" s="8" t="s">
        <v>199</v>
      </c>
      <c r="D94" s="9" t="s">
        <v>50</v>
      </c>
      <c r="E94" s="9" t="s">
        <v>59</v>
      </c>
      <c r="F94" s="9" t="s">
        <v>273</v>
      </c>
      <c r="G94" s="9">
        <v>1123</v>
      </c>
      <c r="H94" s="10">
        <v>0.75</v>
      </c>
      <c r="I94" s="10">
        <v>0.69199999999999995</v>
      </c>
      <c r="J94" s="10">
        <v>0.624</v>
      </c>
      <c r="K94" s="10">
        <v>0.73</v>
      </c>
      <c r="L94" s="10">
        <v>0.09</v>
      </c>
      <c r="M94" s="10">
        <v>0.23200000000000001</v>
      </c>
      <c r="N94" s="10">
        <v>0.88</v>
      </c>
      <c r="O94" s="9">
        <v>3575.77</v>
      </c>
      <c r="P94" s="9">
        <v>403</v>
      </c>
      <c r="Q94" s="9">
        <v>10</v>
      </c>
      <c r="R94" s="9">
        <v>728</v>
      </c>
      <c r="S94" s="9" t="s">
        <v>55</v>
      </c>
      <c r="T94" s="9" t="s">
        <v>55</v>
      </c>
      <c r="U94" s="9" t="s">
        <v>55</v>
      </c>
      <c r="V94" s="9"/>
      <c r="W94" s="11">
        <v>89262</v>
      </c>
      <c r="X94" s="11">
        <v>105831</v>
      </c>
      <c r="Y94" s="11">
        <v>85212</v>
      </c>
      <c r="Z94" s="11">
        <v>72027</v>
      </c>
      <c r="AA94" s="11">
        <v>42930</v>
      </c>
      <c r="AB94" s="11">
        <v>42930</v>
      </c>
      <c r="AC94" s="9" t="s">
        <v>55</v>
      </c>
      <c r="AD94" s="10">
        <v>0.71899999999999997</v>
      </c>
      <c r="AE94" s="10">
        <v>0.23</v>
      </c>
      <c r="AF94" s="10">
        <v>0.25900000000000001</v>
      </c>
      <c r="AG94" s="9">
        <v>403.67</v>
      </c>
      <c r="AH94" s="9">
        <v>359.67</v>
      </c>
      <c r="AI94" s="9">
        <v>8.86</v>
      </c>
      <c r="AJ94" s="9">
        <v>9.9420000000000002</v>
      </c>
      <c r="AK94" s="9">
        <v>1.1223399999999999</v>
      </c>
      <c r="AL94" s="9"/>
      <c r="AM94" s="9" t="s">
        <v>55</v>
      </c>
      <c r="AN94" s="10">
        <v>2.1000000000000001E-2</v>
      </c>
      <c r="AO94" s="10">
        <v>0.44700000000000001</v>
      </c>
      <c r="AP94" s="10">
        <v>0.61099999999999999</v>
      </c>
      <c r="AQ94" s="9">
        <v>4030</v>
      </c>
      <c r="AR94" s="9">
        <v>1.095</v>
      </c>
      <c r="AS94" s="27">
        <v>0.16400000000000001</v>
      </c>
      <c r="AT94" s="10">
        <v>3.1E-2</v>
      </c>
      <c r="AU94" s="16">
        <v>0.47732696897374693</v>
      </c>
      <c r="AV94" s="1" t="str">
        <f t="shared" si="1"/>
        <v>no</v>
      </c>
      <c r="AW94" s="28"/>
    </row>
    <row r="95" spans="1:49" ht="14.25" hidden="1" customHeight="1">
      <c r="A95" s="7">
        <v>91</v>
      </c>
      <c r="B95" s="8" t="s">
        <v>325</v>
      </c>
      <c r="C95" s="8" t="s">
        <v>199</v>
      </c>
      <c r="D95" s="9" t="s">
        <v>91</v>
      </c>
      <c r="E95" s="9" t="s">
        <v>59</v>
      </c>
      <c r="F95" s="9" t="s">
        <v>165</v>
      </c>
      <c r="G95" s="9">
        <v>1364</v>
      </c>
      <c r="H95" s="10">
        <v>0.91600000000000004</v>
      </c>
      <c r="I95" s="10">
        <v>0.90600000000000003</v>
      </c>
      <c r="J95" s="10">
        <v>0.86099999999999999</v>
      </c>
      <c r="K95" s="10">
        <v>0.98399999999999999</v>
      </c>
      <c r="L95" s="10">
        <v>4.0000000000000001E-3</v>
      </c>
      <c r="M95" s="10">
        <v>7.0000000000000001E-3</v>
      </c>
      <c r="N95" s="10">
        <v>0.94</v>
      </c>
      <c r="O95" s="9">
        <v>986.61</v>
      </c>
      <c r="P95" s="9" t="s">
        <v>55</v>
      </c>
      <c r="Q95" s="9" t="s">
        <v>55</v>
      </c>
      <c r="R95" s="9">
        <v>286</v>
      </c>
      <c r="S95" s="11" t="s">
        <v>55</v>
      </c>
      <c r="T95" s="9" t="s">
        <v>55</v>
      </c>
      <c r="U95" s="9" t="s">
        <v>55</v>
      </c>
      <c r="V95" s="11" t="s">
        <v>55</v>
      </c>
      <c r="W95" s="11">
        <v>108628</v>
      </c>
      <c r="X95" s="11">
        <v>133407</v>
      </c>
      <c r="Y95" s="11">
        <v>95454</v>
      </c>
      <c r="Z95" s="11">
        <v>74088</v>
      </c>
      <c r="AA95" s="11">
        <v>49152</v>
      </c>
      <c r="AB95" s="11">
        <v>49152</v>
      </c>
      <c r="AC95" s="9" t="s">
        <v>55</v>
      </c>
      <c r="AD95" s="10">
        <v>0.98</v>
      </c>
      <c r="AE95" s="10">
        <v>0.1</v>
      </c>
      <c r="AF95" s="10">
        <v>0.108</v>
      </c>
      <c r="AG95" s="9">
        <v>97.33</v>
      </c>
      <c r="AH95" s="9">
        <v>180.33</v>
      </c>
      <c r="AI95" s="9">
        <v>10.14</v>
      </c>
      <c r="AJ95" s="9">
        <v>5.4710000000000001</v>
      </c>
      <c r="AK95" s="9">
        <v>0.53974</v>
      </c>
      <c r="AL95" s="10" t="s">
        <v>55</v>
      </c>
      <c r="AM95" s="10" t="s">
        <v>55</v>
      </c>
      <c r="AN95" s="10">
        <v>4.7E-2</v>
      </c>
      <c r="AO95" s="10">
        <v>0.39300000000000002</v>
      </c>
      <c r="AP95" s="10">
        <v>0.61099999999999999</v>
      </c>
      <c r="AQ95" s="9">
        <v>989</v>
      </c>
      <c r="AR95" s="9">
        <v>0.35199999999999998</v>
      </c>
      <c r="AS95" s="10">
        <v>0.217</v>
      </c>
      <c r="AT95" s="10" t="s">
        <v>326</v>
      </c>
      <c r="AU95" s="16">
        <v>0.73964497041420119</v>
      </c>
      <c r="AV95" s="1" t="str">
        <f t="shared" si="1"/>
        <v>no</v>
      </c>
      <c r="AW95" s="28"/>
    </row>
    <row r="96" spans="1:49" ht="14.25" hidden="1" customHeight="1">
      <c r="A96" s="7">
        <v>92</v>
      </c>
      <c r="B96" s="8" t="s">
        <v>327</v>
      </c>
      <c r="C96" s="8" t="s">
        <v>199</v>
      </c>
      <c r="D96" s="9" t="s">
        <v>58</v>
      </c>
      <c r="E96" s="9" t="s">
        <v>59</v>
      </c>
      <c r="F96" s="9" t="s">
        <v>147</v>
      </c>
      <c r="G96" s="9">
        <v>1006.5</v>
      </c>
      <c r="H96" s="10">
        <v>0.49299999999999999</v>
      </c>
      <c r="I96" s="10">
        <v>0.47199999999999998</v>
      </c>
      <c r="J96" s="10">
        <v>0.38200000000000001</v>
      </c>
      <c r="K96" s="10">
        <v>0.82899999999999996</v>
      </c>
      <c r="L96" s="10">
        <v>3.6999999999999998E-2</v>
      </c>
      <c r="M96" s="10">
        <v>0.64800000000000002</v>
      </c>
      <c r="N96" s="10">
        <v>0.74</v>
      </c>
      <c r="O96" s="9">
        <v>1067.1199999999999</v>
      </c>
      <c r="P96" s="9">
        <v>52</v>
      </c>
      <c r="Q96" s="9" t="s">
        <v>55</v>
      </c>
      <c r="R96" s="9">
        <v>320</v>
      </c>
      <c r="S96" s="9" t="s">
        <v>55</v>
      </c>
      <c r="T96" s="9" t="s">
        <v>55</v>
      </c>
      <c r="U96" s="9" t="s">
        <v>55</v>
      </c>
      <c r="V96" s="9" t="s">
        <v>55</v>
      </c>
      <c r="W96" s="11">
        <v>56804</v>
      </c>
      <c r="X96" s="11">
        <v>67347</v>
      </c>
      <c r="Y96" s="11">
        <v>57483</v>
      </c>
      <c r="Z96" s="11">
        <v>54108</v>
      </c>
      <c r="AA96" s="11">
        <v>25200</v>
      </c>
      <c r="AB96" s="11">
        <v>25200</v>
      </c>
      <c r="AC96" s="9" t="s">
        <v>55</v>
      </c>
      <c r="AD96" s="10">
        <v>0.51200000000000001</v>
      </c>
      <c r="AE96" s="10">
        <v>0.41</v>
      </c>
      <c r="AF96" s="10">
        <v>0.55600000000000005</v>
      </c>
      <c r="AG96" s="9">
        <v>51</v>
      </c>
      <c r="AH96" s="9">
        <v>76.67</v>
      </c>
      <c r="AI96" s="9">
        <v>20.92</v>
      </c>
      <c r="AJ96" s="9">
        <v>13.919</v>
      </c>
      <c r="AK96" s="9">
        <v>0.66522000000000003</v>
      </c>
      <c r="AL96" s="9" t="s">
        <v>55</v>
      </c>
      <c r="AM96" s="9" t="s">
        <v>55</v>
      </c>
      <c r="AN96" s="10">
        <v>1.7999999999999999E-2</v>
      </c>
      <c r="AO96" s="10">
        <v>0.255</v>
      </c>
      <c r="AP96" s="10">
        <v>0.61099999999999999</v>
      </c>
      <c r="AQ96" s="9">
        <v>1162</v>
      </c>
      <c r="AR96" s="9" t="s">
        <v>55</v>
      </c>
      <c r="AS96" s="10">
        <v>0.35599999999999998</v>
      </c>
      <c r="AT96" s="10" t="s">
        <v>328</v>
      </c>
      <c r="AU96" s="16" t="s">
        <v>2055</v>
      </c>
      <c r="AV96" s="1" t="str">
        <f t="shared" si="1"/>
        <v>no</v>
      </c>
      <c r="AW96" s="28"/>
    </row>
    <row r="97" spans="1:49" ht="14.25" customHeight="1">
      <c r="A97" s="7">
        <v>89</v>
      </c>
      <c r="B97" s="8" t="s">
        <v>320</v>
      </c>
      <c r="C97" s="8" t="s">
        <v>199</v>
      </c>
      <c r="D97" s="9" t="s">
        <v>50</v>
      </c>
      <c r="E97" s="9" t="s">
        <v>51</v>
      </c>
      <c r="F97" s="9" t="s">
        <v>128</v>
      </c>
      <c r="G97" s="9">
        <v>1050</v>
      </c>
      <c r="H97" s="10">
        <v>0.56799999999999995</v>
      </c>
      <c r="I97" s="10">
        <v>0.39400000000000002</v>
      </c>
      <c r="J97" s="10">
        <v>9.1999999999999998E-2</v>
      </c>
      <c r="K97" s="10">
        <v>0.81799999999999995</v>
      </c>
      <c r="L97" s="10">
        <v>0.193</v>
      </c>
      <c r="M97" s="10">
        <v>0.53700000000000003</v>
      </c>
      <c r="N97" s="10">
        <v>0.86</v>
      </c>
      <c r="O97" s="9">
        <v>28329.05</v>
      </c>
      <c r="P97" s="9">
        <v>2649</v>
      </c>
      <c r="Q97" s="9" t="s">
        <v>55</v>
      </c>
      <c r="R97" s="9">
        <v>5328</v>
      </c>
      <c r="S97" s="11">
        <v>11300</v>
      </c>
      <c r="T97" s="9" t="s">
        <v>321</v>
      </c>
      <c r="U97" s="9" t="s">
        <v>209</v>
      </c>
      <c r="V97" s="11">
        <v>7011</v>
      </c>
      <c r="W97" s="11">
        <v>91533</v>
      </c>
      <c r="X97" s="11">
        <v>97641</v>
      </c>
      <c r="Y97" s="11">
        <v>82035</v>
      </c>
      <c r="Z97" s="11">
        <v>76725</v>
      </c>
      <c r="AA97" s="11">
        <v>7378</v>
      </c>
      <c r="AB97" s="11">
        <v>18538</v>
      </c>
      <c r="AC97" s="9" t="s">
        <v>322</v>
      </c>
      <c r="AD97" s="10">
        <v>0.54700000000000004</v>
      </c>
      <c r="AE97" s="10">
        <v>0.44</v>
      </c>
      <c r="AF97" s="10">
        <v>0.42399999999999999</v>
      </c>
      <c r="AG97" s="9">
        <v>1064.67</v>
      </c>
      <c r="AH97" s="9">
        <v>1245.67</v>
      </c>
      <c r="AI97" s="9">
        <v>26.61</v>
      </c>
      <c r="AJ97" s="9">
        <v>22.742000000000001</v>
      </c>
      <c r="AK97" s="9">
        <v>0.85470000000000002</v>
      </c>
      <c r="AL97" s="10">
        <v>0</v>
      </c>
      <c r="AM97" s="10">
        <v>0.50600000000000001</v>
      </c>
      <c r="AN97" s="10">
        <v>0.122</v>
      </c>
      <c r="AO97" s="10">
        <v>0.63800000000000001</v>
      </c>
      <c r="AP97" s="10">
        <v>0.61099999999999999</v>
      </c>
      <c r="AQ97" s="9">
        <v>32773</v>
      </c>
      <c r="AR97" s="9">
        <v>0.68600000000000005</v>
      </c>
      <c r="AS97" s="27">
        <v>-2.7E-2</v>
      </c>
      <c r="AT97" s="27">
        <v>2.1000000000000001E-2</v>
      </c>
      <c r="AU97" s="16">
        <v>0.59311981020166071</v>
      </c>
      <c r="AV97" s="1" t="str">
        <f t="shared" si="1"/>
        <v>no</v>
      </c>
      <c r="AW97" s="28">
        <v>120</v>
      </c>
    </row>
    <row r="98" spans="1:49" ht="14.25" customHeight="1">
      <c r="A98" s="7">
        <v>90</v>
      </c>
      <c r="B98" s="8" t="s">
        <v>324</v>
      </c>
      <c r="C98" s="8" t="s">
        <v>199</v>
      </c>
      <c r="D98" s="9" t="s">
        <v>50</v>
      </c>
      <c r="E98" s="9" t="s">
        <v>59</v>
      </c>
      <c r="F98" s="9" t="s">
        <v>203</v>
      </c>
      <c r="G98" s="9">
        <v>1305</v>
      </c>
      <c r="H98" s="10">
        <v>0.84299999999999997</v>
      </c>
      <c r="I98" s="10">
        <v>0.82699999999999996</v>
      </c>
      <c r="J98" s="10">
        <v>0.76600000000000001</v>
      </c>
      <c r="K98" s="10">
        <v>0.62</v>
      </c>
      <c r="L98" s="10">
        <v>1.4999999999999999E-2</v>
      </c>
      <c r="M98" s="10">
        <v>0.113</v>
      </c>
      <c r="N98" s="10">
        <v>0.95</v>
      </c>
      <c r="O98" s="9">
        <v>7803.22</v>
      </c>
      <c r="P98" s="9">
        <v>1021</v>
      </c>
      <c r="Q98" s="9">
        <v>226</v>
      </c>
      <c r="R98" s="9">
        <v>1576</v>
      </c>
      <c r="S98" s="9" t="s">
        <v>55</v>
      </c>
      <c r="T98" s="9" t="s">
        <v>55</v>
      </c>
      <c r="U98" s="9" t="s">
        <v>55</v>
      </c>
      <c r="V98" s="9"/>
      <c r="W98" s="11">
        <v>124114</v>
      </c>
      <c r="X98" s="11">
        <v>155511</v>
      </c>
      <c r="Y98" s="11">
        <v>109809</v>
      </c>
      <c r="Z98" s="11">
        <v>92763</v>
      </c>
      <c r="AA98" s="11">
        <v>45300</v>
      </c>
      <c r="AB98" s="11">
        <v>45300</v>
      </c>
      <c r="AC98" s="9" t="s">
        <v>55</v>
      </c>
      <c r="AD98" s="10">
        <v>0.84099999999999997</v>
      </c>
      <c r="AE98" s="10">
        <v>0.11</v>
      </c>
      <c r="AF98" s="10">
        <v>0.12</v>
      </c>
      <c r="AG98" s="9">
        <v>656</v>
      </c>
      <c r="AH98" s="9">
        <v>651</v>
      </c>
      <c r="AI98" s="9">
        <v>11.9</v>
      </c>
      <c r="AJ98" s="9">
        <v>11.987</v>
      </c>
      <c r="AK98" s="9">
        <v>1.0076799999999999</v>
      </c>
      <c r="AL98" s="9"/>
      <c r="AM98" s="9" t="s">
        <v>55</v>
      </c>
      <c r="AN98" s="10">
        <v>0.13400000000000001</v>
      </c>
      <c r="AO98" s="10">
        <v>0.39900000000000002</v>
      </c>
      <c r="AP98" s="10">
        <v>0.61099999999999999</v>
      </c>
      <c r="AQ98" s="9">
        <v>8680</v>
      </c>
      <c r="AR98" s="9">
        <v>0.70799999999999996</v>
      </c>
      <c r="AS98" s="27">
        <v>0.21199999999999999</v>
      </c>
      <c r="AT98" s="9">
        <v>3.0000000000000001E-3</v>
      </c>
      <c r="AU98" s="16">
        <v>0.58548009367681497</v>
      </c>
      <c r="AV98" s="1" t="str">
        <f t="shared" si="1"/>
        <v>yes</v>
      </c>
      <c r="AW98" s="28"/>
    </row>
    <row r="99" spans="1:49" ht="14.25" hidden="1" customHeight="1">
      <c r="A99" s="7">
        <v>95</v>
      </c>
      <c r="B99" s="8" t="s">
        <v>333</v>
      </c>
      <c r="C99" s="8" t="s">
        <v>199</v>
      </c>
      <c r="D99" s="9" t="s">
        <v>58</v>
      </c>
      <c r="E99" s="9" t="s">
        <v>59</v>
      </c>
      <c r="F99" s="9" t="s">
        <v>94</v>
      </c>
      <c r="G99" s="9">
        <v>970</v>
      </c>
      <c r="H99" s="10">
        <v>0.55900000000000005</v>
      </c>
      <c r="I99" s="10">
        <v>0.55200000000000005</v>
      </c>
      <c r="J99" s="10">
        <v>0.48699999999999999</v>
      </c>
      <c r="K99" s="10">
        <v>0.86099999999999999</v>
      </c>
      <c r="L99" s="10">
        <v>0.21199999999999999</v>
      </c>
      <c r="M99" s="10">
        <v>0.35199999999999998</v>
      </c>
      <c r="N99" s="10">
        <v>0.78</v>
      </c>
      <c r="O99" s="9">
        <v>1811.33</v>
      </c>
      <c r="P99" s="9">
        <v>80</v>
      </c>
      <c r="Q99" s="9" t="s">
        <v>55</v>
      </c>
      <c r="R99" s="9">
        <v>534</v>
      </c>
      <c r="S99" s="9" t="s">
        <v>55</v>
      </c>
      <c r="T99" s="9" t="s">
        <v>55</v>
      </c>
      <c r="U99" s="9" t="s">
        <v>55</v>
      </c>
      <c r="V99" s="9" t="s">
        <v>55</v>
      </c>
      <c r="W99" s="11">
        <v>77221</v>
      </c>
      <c r="X99" s="11">
        <v>81387</v>
      </c>
      <c r="Y99" s="11">
        <v>71631</v>
      </c>
      <c r="Z99" s="11">
        <v>70218</v>
      </c>
      <c r="AA99" s="11">
        <v>30050</v>
      </c>
      <c r="AB99" s="11">
        <v>30050</v>
      </c>
      <c r="AC99" s="9" t="s">
        <v>55</v>
      </c>
      <c r="AD99" s="10">
        <v>0.46200000000000002</v>
      </c>
      <c r="AE99" s="10">
        <v>0.45</v>
      </c>
      <c r="AF99" s="10">
        <v>0.41399999999999998</v>
      </c>
      <c r="AG99" s="9">
        <v>60</v>
      </c>
      <c r="AH99" s="9">
        <v>139.66999999999999</v>
      </c>
      <c r="AI99" s="9">
        <v>30.19</v>
      </c>
      <c r="AJ99" s="9">
        <v>12.968999999999999</v>
      </c>
      <c r="AK99" s="9">
        <v>0.42959000000000003</v>
      </c>
      <c r="AL99" s="9" t="s">
        <v>55</v>
      </c>
      <c r="AM99" s="9" t="s">
        <v>55</v>
      </c>
      <c r="AN99" s="10">
        <v>7.0000000000000001E-3</v>
      </c>
      <c r="AO99" s="10">
        <v>0.502</v>
      </c>
      <c r="AP99" s="10">
        <v>0.61099999999999999</v>
      </c>
      <c r="AQ99" s="9">
        <v>2184</v>
      </c>
      <c r="AR99" s="9">
        <v>9.0999999999999998E-2</v>
      </c>
      <c r="AS99" s="10">
        <v>0.108</v>
      </c>
      <c r="AT99" s="10">
        <v>9.7000000000000003E-2</v>
      </c>
      <c r="AU99" s="16">
        <v>0.91659028414298804</v>
      </c>
      <c r="AV99" s="1" t="str">
        <f t="shared" si="1"/>
        <v>no</v>
      </c>
      <c r="AW99" s="28"/>
    </row>
    <row r="100" spans="1:49" ht="14.25" hidden="1" customHeight="1">
      <c r="A100" s="7">
        <v>96</v>
      </c>
      <c r="B100" s="8" t="s">
        <v>334</v>
      </c>
      <c r="C100" s="8" t="s">
        <v>199</v>
      </c>
      <c r="D100" s="9" t="s">
        <v>91</v>
      </c>
      <c r="E100" s="9" t="s">
        <v>59</v>
      </c>
      <c r="F100" s="9" t="s">
        <v>102</v>
      </c>
      <c r="G100" s="9">
        <v>1270</v>
      </c>
      <c r="H100" s="10">
        <v>0.88500000000000001</v>
      </c>
      <c r="I100" s="10">
        <v>0.874</v>
      </c>
      <c r="J100" s="10">
        <v>0.80500000000000005</v>
      </c>
      <c r="K100" s="10">
        <v>1</v>
      </c>
      <c r="L100" s="10" t="s">
        <v>55</v>
      </c>
      <c r="M100" s="10">
        <v>0.23300000000000001</v>
      </c>
      <c r="N100" s="10">
        <v>0.94</v>
      </c>
      <c r="O100" s="9">
        <v>377</v>
      </c>
      <c r="P100" s="9" t="s">
        <v>55</v>
      </c>
      <c r="Q100" s="9" t="s">
        <v>55</v>
      </c>
      <c r="R100" s="9">
        <v>81</v>
      </c>
      <c r="S100" s="11" t="s">
        <v>55</v>
      </c>
      <c r="T100" s="9" t="s">
        <v>55</v>
      </c>
      <c r="U100" s="9" t="s">
        <v>55</v>
      </c>
      <c r="V100" s="11" t="s">
        <v>55</v>
      </c>
      <c r="W100" s="11">
        <v>93655</v>
      </c>
      <c r="X100" s="11">
        <v>90252</v>
      </c>
      <c r="Y100" s="11">
        <v>92016</v>
      </c>
      <c r="Z100" s="11">
        <v>63441</v>
      </c>
      <c r="AA100" s="11">
        <v>24500</v>
      </c>
      <c r="AB100" s="11">
        <v>24500</v>
      </c>
      <c r="AC100" s="9" t="s">
        <v>55</v>
      </c>
      <c r="AD100" s="10">
        <v>1</v>
      </c>
      <c r="AE100" s="10">
        <v>0.27</v>
      </c>
      <c r="AF100" s="10">
        <v>0.35399999999999998</v>
      </c>
      <c r="AG100" s="9">
        <v>33</v>
      </c>
      <c r="AH100" s="9">
        <v>37.67</v>
      </c>
      <c r="AI100" s="9">
        <v>11.42</v>
      </c>
      <c r="AJ100" s="9">
        <v>10.009</v>
      </c>
      <c r="AK100" s="9">
        <v>0.87611000000000006</v>
      </c>
      <c r="AL100" s="10" t="s">
        <v>55</v>
      </c>
      <c r="AM100" s="10" t="s">
        <v>55</v>
      </c>
      <c r="AN100" s="10">
        <v>3.2000000000000001E-2</v>
      </c>
      <c r="AO100" s="10">
        <v>0.23899999999999999</v>
      </c>
      <c r="AP100" s="10">
        <v>0.61099999999999999</v>
      </c>
      <c r="AQ100" s="9">
        <v>377</v>
      </c>
      <c r="AR100" s="9" t="s">
        <v>55</v>
      </c>
      <c r="AS100" s="10">
        <v>0.372</v>
      </c>
      <c r="AT100" s="10" t="s">
        <v>335</v>
      </c>
      <c r="AU100" s="16" t="s">
        <v>2055</v>
      </c>
      <c r="AV100" s="1" t="str">
        <f t="shared" si="1"/>
        <v>no</v>
      </c>
      <c r="AW100" s="28"/>
    </row>
    <row r="101" spans="1:49" ht="14.25" hidden="1" customHeight="1">
      <c r="A101" s="7">
        <v>97</v>
      </c>
      <c r="B101" s="8" t="s">
        <v>336</v>
      </c>
      <c r="C101" s="8" t="s">
        <v>337</v>
      </c>
      <c r="D101" s="9" t="s">
        <v>150</v>
      </c>
      <c r="E101" s="9" t="s">
        <v>151</v>
      </c>
      <c r="F101" s="9" t="s">
        <v>338</v>
      </c>
      <c r="G101" s="9" t="s">
        <v>55</v>
      </c>
      <c r="H101" s="10" t="s">
        <v>55</v>
      </c>
      <c r="I101" s="10" t="s">
        <v>55</v>
      </c>
      <c r="J101" s="10" t="s">
        <v>55</v>
      </c>
      <c r="K101" s="10">
        <v>0.156</v>
      </c>
      <c r="L101" s="10">
        <v>0.90500000000000003</v>
      </c>
      <c r="M101" s="10" t="s">
        <v>55</v>
      </c>
      <c r="N101" s="10">
        <v>0</v>
      </c>
      <c r="O101" s="9">
        <v>36250.28</v>
      </c>
      <c r="P101" s="9">
        <v>8237</v>
      </c>
      <c r="Q101" s="9">
        <v>964</v>
      </c>
      <c r="R101" s="9">
        <v>1634</v>
      </c>
      <c r="S101" s="9" t="s">
        <v>55</v>
      </c>
      <c r="T101" s="9" t="s">
        <v>55</v>
      </c>
      <c r="U101" s="9" t="s">
        <v>55</v>
      </c>
      <c r="V101" s="9" t="s">
        <v>55</v>
      </c>
      <c r="W101" s="11" t="s">
        <v>55</v>
      </c>
      <c r="X101" s="11" t="s">
        <v>55</v>
      </c>
      <c r="Y101" s="11" t="s">
        <v>55</v>
      </c>
      <c r="Z101" s="11" t="s">
        <v>55</v>
      </c>
      <c r="AA101" s="11">
        <v>12075</v>
      </c>
      <c r="AB101" s="11">
        <v>12075</v>
      </c>
      <c r="AC101" s="9" t="s">
        <v>55</v>
      </c>
      <c r="AD101" s="10" t="s">
        <v>55</v>
      </c>
      <c r="AE101" s="10">
        <v>1</v>
      </c>
      <c r="AF101" s="10">
        <v>0.45600000000000002</v>
      </c>
      <c r="AG101" s="9">
        <v>1175.67</v>
      </c>
      <c r="AH101" s="9">
        <v>322</v>
      </c>
      <c r="AI101" s="9">
        <v>30.83</v>
      </c>
      <c r="AJ101" s="9">
        <v>112.57899999999999</v>
      </c>
      <c r="AK101" s="9">
        <v>3.6511399999999998</v>
      </c>
      <c r="AL101" s="9" t="s">
        <v>55</v>
      </c>
      <c r="AM101" s="9" t="s">
        <v>55</v>
      </c>
      <c r="AN101" s="10">
        <v>1.2E-2</v>
      </c>
      <c r="AO101" s="10">
        <v>0.47099999999999997</v>
      </c>
      <c r="AP101" s="10">
        <v>0.182</v>
      </c>
      <c r="AQ101" s="9">
        <v>52799</v>
      </c>
      <c r="AR101" s="9" t="s">
        <v>55</v>
      </c>
      <c r="AS101" s="10">
        <v>-0.28999999999999998</v>
      </c>
      <c r="AT101" s="9" t="s">
        <v>55</v>
      </c>
      <c r="AU101" s="16" t="s">
        <v>2055</v>
      </c>
      <c r="AV101" s="1" t="str">
        <f t="shared" si="1"/>
        <v>no</v>
      </c>
      <c r="AW101" s="28"/>
    </row>
    <row r="102" spans="1:49" ht="14.25" hidden="1" customHeight="1">
      <c r="A102" s="7">
        <v>98</v>
      </c>
      <c r="B102" s="8" t="s">
        <v>340</v>
      </c>
      <c r="C102" s="8" t="s">
        <v>199</v>
      </c>
      <c r="D102" s="9" t="s">
        <v>91</v>
      </c>
      <c r="E102" s="9" t="s">
        <v>59</v>
      </c>
      <c r="F102" s="9" t="s">
        <v>187</v>
      </c>
      <c r="G102" s="9">
        <v>1175</v>
      </c>
      <c r="H102" s="10">
        <v>0.76800000000000002</v>
      </c>
      <c r="I102" s="10">
        <v>0.76800000000000002</v>
      </c>
      <c r="J102" s="10">
        <v>0.73699999999999999</v>
      </c>
      <c r="K102" s="10">
        <v>1</v>
      </c>
      <c r="L102" s="9">
        <v>2E-3</v>
      </c>
      <c r="M102" s="10">
        <v>0.13500000000000001</v>
      </c>
      <c r="N102" s="10">
        <v>0.83</v>
      </c>
      <c r="O102" s="9">
        <v>1295.21</v>
      </c>
      <c r="P102" s="9" t="s">
        <v>55</v>
      </c>
      <c r="Q102" s="9" t="s">
        <v>55</v>
      </c>
      <c r="R102" s="9">
        <v>343</v>
      </c>
      <c r="S102" s="9" t="s">
        <v>55</v>
      </c>
      <c r="T102" s="9" t="s">
        <v>55</v>
      </c>
      <c r="U102" s="9" t="s">
        <v>55</v>
      </c>
      <c r="V102" s="9" t="s">
        <v>55</v>
      </c>
      <c r="W102" s="9">
        <v>86036</v>
      </c>
      <c r="X102" s="9">
        <v>73242</v>
      </c>
      <c r="Y102" s="9">
        <v>58005</v>
      </c>
      <c r="Z102" s="9">
        <v>52245</v>
      </c>
      <c r="AA102" s="11">
        <v>41360</v>
      </c>
      <c r="AB102" s="11">
        <v>41360</v>
      </c>
      <c r="AC102" s="9" t="s">
        <v>55</v>
      </c>
      <c r="AD102" s="10">
        <v>0.69099999999999995</v>
      </c>
      <c r="AE102" s="10">
        <v>0.2</v>
      </c>
      <c r="AF102" s="10">
        <v>0.20699999999999999</v>
      </c>
      <c r="AG102" s="9">
        <v>122.33</v>
      </c>
      <c r="AH102" s="9">
        <v>202</v>
      </c>
      <c r="AI102" s="9">
        <v>10.59</v>
      </c>
      <c r="AJ102" s="9">
        <v>6.4119999999999999</v>
      </c>
      <c r="AK102" s="9">
        <v>0.60560999999999998</v>
      </c>
      <c r="AL102" s="9" t="s">
        <v>55</v>
      </c>
      <c r="AM102" s="9" t="s">
        <v>55</v>
      </c>
      <c r="AN102" s="10">
        <v>1.4999999999999999E-2</v>
      </c>
      <c r="AO102" s="10">
        <v>0.311</v>
      </c>
      <c r="AP102" s="10">
        <v>0.61099999999999999</v>
      </c>
      <c r="AQ102" s="9">
        <v>1297</v>
      </c>
      <c r="AR102" s="9">
        <v>0.57499999999999996</v>
      </c>
      <c r="AS102" s="10">
        <v>0.3</v>
      </c>
      <c r="AT102" s="9">
        <v>7.6999999999999999E-2</v>
      </c>
      <c r="AU102" s="16">
        <v>0.63492063492063489</v>
      </c>
      <c r="AV102" s="1" t="str">
        <f t="shared" si="1"/>
        <v>no</v>
      </c>
      <c r="AW102" s="28"/>
    </row>
    <row r="103" spans="1:49" ht="14.25" hidden="1" customHeight="1">
      <c r="A103" s="7">
        <v>99</v>
      </c>
      <c r="B103" s="8" t="s">
        <v>341</v>
      </c>
      <c r="C103" s="8" t="s">
        <v>199</v>
      </c>
      <c r="D103" s="9" t="s">
        <v>91</v>
      </c>
      <c r="E103" s="9" t="s">
        <v>59</v>
      </c>
      <c r="F103" s="9" t="s">
        <v>296</v>
      </c>
      <c r="G103" s="9">
        <v>1051.5</v>
      </c>
      <c r="H103" s="10">
        <v>0.65600000000000003</v>
      </c>
      <c r="I103" s="10">
        <v>0.65100000000000002</v>
      </c>
      <c r="J103" s="10">
        <v>0.60099999999999998</v>
      </c>
      <c r="K103" s="10">
        <v>0.754</v>
      </c>
      <c r="L103" s="10">
        <v>1.7999999999999999E-2</v>
      </c>
      <c r="M103" s="10">
        <v>0.14099999999999999</v>
      </c>
      <c r="N103" s="10">
        <v>0.8</v>
      </c>
      <c r="O103" s="9">
        <v>2047.19</v>
      </c>
      <c r="P103" s="9">
        <v>31</v>
      </c>
      <c r="Q103" s="9">
        <v>176</v>
      </c>
      <c r="R103" s="9">
        <v>432</v>
      </c>
      <c r="S103" s="9" t="s">
        <v>55</v>
      </c>
      <c r="T103" s="9" t="s">
        <v>55</v>
      </c>
      <c r="U103" s="9" t="s">
        <v>55</v>
      </c>
      <c r="V103" s="9" t="s">
        <v>55</v>
      </c>
      <c r="W103" s="11">
        <v>92075</v>
      </c>
      <c r="X103" s="11">
        <v>104904</v>
      </c>
      <c r="Y103" s="11">
        <v>73980</v>
      </c>
      <c r="Z103" s="11">
        <v>65241</v>
      </c>
      <c r="AA103" s="11">
        <v>43280</v>
      </c>
      <c r="AB103" s="11">
        <v>43280</v>
      </c>
      <c r="AC103" s="9" t="s">
        <v>55</v>
      </c>
      <c r="AD103" s="10">
        <v>0.68899999999999995</v>
      </c>
      <c r="AE103" s="10">
        <v>0.28999999999999998</v>
      </c>
      <c r="AF103" s="10">
        <v>0.36899999999999999</v>
      </c>
      <c r="AG103" s="9">
        <v>195</v>
      </c>
      <c r="AH103" s="9">
        <v>261</v>
      </c>
      <c r="AI103" s="9">
        <v>10.5</v>
      </c>
      <c r="AJ103" s="9">
        <v>7.8440000000000003</v>
      </c>
      <c r="AK103" s="9">
        <v>0.74712999999999996</v>
      </c>
      <c r="AL103" s="9" t="s">
        <v>55</v>
      </c>
      <c r="AM103" s="9" t="s">
        <v>55</v>
      </c>
      <c r="AN103" s="10">
        <v>2.8000000000000001E-2</v>
      </c>
      <c r="AO103" s="10">
        <v>0.61</v>
      </c>
      <c r="AP103" s="10">
        <v>0.61099999999999999</v>
      </c>
      <c r="AQ103" s="9">
        <v>2187</v>
      </c>
      <c r="AR103" s="9">
        <v>0.65300000000000002</v>
      </c>
      <c r="AS103" s="10">
        <v>1E-3</v>
      </c>
      <c r="AT103" s="10" t="s">
        <v>244</v>
      </c>
      <c r="AU103" s="16">
        <v>0.60496067755595884</v>
      </c>
      <c r="AV103" s="1" t="str">
        <f t="shared" si="1"/>
        <v>no</v>
      </c>
      <c r="AW103" s="28"/>
    </row>
    <row r="104" spans="1:49" ht="14.25" hidden="1" customHeight="1">
      <c r="A104" s="7">
        <v>100</v>
      </c>
      <c r="B104" s="8" t="s">
        <v>342</v>
      </c>
      <c r="C104" s="8" t="s">
        <v>199</v>
      </c>
      <c r="D104" s="9" t="s">
        <v>69</v>
      </c>
      <c r="E104" s="9" t="s">
        <v>59</v>
      </c>
      <c r="F104" s="9" t="s">
        <v>189</v>
      </c>
      <c r="G104" s="9">
        <v>960</v>
      </c>
      <c r="H104" s="10">
        <v>0.46300000000000002</v>
      </c>
      <c r="I104" s="10">
        <v>0.38800000000000001</v>
      </c>
      <c r="J104" s="10">
        <v>0.20100000000000001</v>
      </c>
      <c r="K104" s="10">
        <v>0.85399999999999998</v>
      </c>
      <c r="L104" s="10">
        <v>0.126</v>
      </c>
      <c r="M104" s="10">
        <v>0.58199999999999996</v>
      </c>
      <c r="N104" s="10">
        <v>0.82</v>
      </c>
      <c r="O104" s="9">
        <v>1351.23</v>
      </c>
      <c r="P104" s="9">
        <v>127</v>
      </c>
      <c r="Q104" s="9" t="s">
        <v>55</v>
      </c>
      <c r="R104" s="9">
        <v>318</v>
      </c>
      <c r="S104" s="9" t="s">
        <v>55</v>
      </c>
      <c r="T104" s="9" t="s">
        <v>55</v>
      </c>
      <c r="U104" s="9" t="s">
        <v>55</v>
      </c>
      <c r="V104" s="9" t="s">
        <v>55</v>
      </c>
      <c r="W104" s="11">
        <v>83314</v>
      </c>
      <c r="X104" s="11">
        <v>76347</v>
      </c>
      <c r="Y104" s="11">
        <v>60408</v>
      </c>
      <c r="Z104" s="11">
        <v>51399</v>
      </c>
      <c r="AA104" s="11">
        <v>36408</v>
      </c>
      <c r="AB104" s="11">
        <v>36408</v>
      </c>
      <c r="AC104" s="9" t="s">
        <v>55</v>
      </c>
      <c r="AD104" s="10">
        <v>0.40200000000000002</v>
      </c>
      <c r="AE104" s="10">
        <v>0.4</v>
      </c>
      <c r="AF104" s="10">
        <v>0.443</v>
      </c>
      <c r="AG104" s="9">
        <v>152.66999999999999</v>
      </c>
      <c r="AH104" s="9">
        <v>111.67</v>
      </c>
      <c r="AI104" s="9">
        <v>8.85</v>
      </c>
      <c r="AJ104" s="9">
        <v>12.101000000000001</v>
      </c>
      <c r="AK104" s="9">
        <v>1.3671599999999999</v>
      </c>
      <c r="AL104" s="9" t="s">
        <v>55</v>
      </c>
      <c r="AM104" s="9" t="s">
        <v>55</v>
      </c>
      <c r="AN104" s="10">
        <v>0.252</v>
      </c>
      <c r="AO104" s="10">
        <v>0.38100000000000001</v>
      </c>
      <c r="AP104" s="10">
        <v>0.61099999999999999</v>
      </c>
      <c r="AQ104" s="9">
        <v>1457</v>
      </c>
      <c r="AR104" s="9" t="s">
        <v>55</v>
      </c>
      <c r="AS104" s="10">
        <v>0.23</v>
      </c>
      <c r="AT104" s="9">
        <v>0.06</v>
      </c>
      <c r="AU104" s="16" t="s">
        <v>2055</v>
      </c>
      <c r="AV104" s="1" t="str">
        <f t="shared" si="1"/>
        <v>no</v>
      </c>
      <c r="AW104" s="28"/>
    </row>
    <row r="105" spans="1:49" ht="14.25" customHeight="1">
      <c r="A105" s="7">
        <v>94</v>
      </c>
      <c r="B105" s="8" t="s">
        <v>330</v>
      </c>
      <c r="C105" s="8" t="s">
        <v>199</v>
      </c>
      <c r="D105" s="9" t="s">
        <v>50</v>
      </c>
      <c r="E105" s="9" t="s">
        <v>51</v>
      </c>
      <c r="F105" s="9" t="s">
        <v>171</v>
      </c>
      <c r="G105" s="9">
        <v>990</v>
      </c>
      <c r="H105" s="10">
        <v>0.58599999999999997</v>
      </c>
      <c r="I105" s="10">
        <v>0.53300000000000003</v>
      </c>
      <c r="J105" s="10">
        <v>0.28199999999999997</v>
      </c>
      <c r="K105" s="10">
        <v>0.92</v>
      </c>
      <c r="L105" s="10">
        <v>9.6000000000000002E-2</v>
      </c>
      <c r="M105" s="10">
        <v>0.34200000000000003</v>
      </c>
      <c r="N105" s="10">
        <v>0.81</v>
      </c>
      <c r="O105" s="9">
        <v>8710.73</v>
      </c>
      <c r="P105" s="9">
        <v>248</v>
      </c>
      <c r="Q105" s="9" t="s">
        <v>55</v>
      </c>
      <c r="R105" s="9">
        <v>1983</v>
      </c>
      <c r="S105" s="9">
        <v>12520</v>
      </c>
      <c r="T105" s="9" t="s">
        <v>331</v>
      </c>
      <c r="U105" s="9" t="s">
        <v>168</v>
      </c>
      <c r="V105" s="53">
        <v>7269</v>
      </c>
      <c r="W105" s="11">
        <v>83422</v>
      </c>
      <c r="X105" s="11">
        <v>91035</v>
      </c>
      <c r="Y105" s="11">
        <v>74466</v>
      </c>
      <c r="Z105" s="11">
        <v>68760</v>
      </c>
      <c r="AA105" s="11">
        <v>7330</v>
      </c>
      <c r="AB105" s="11">
        <v>18490</v>
      </c>
      <c r="AC105" s="9" t="s">
        <v>332</v>
      </c>
      <c r="AD105" s="10">
        <v>0.54300000000000004</v>
      </c>
      <c r="AE105" s="10">
        <v>0.35</v>
      </c>
      <c r="AF105" s="10">
        <v>0.32700000000000001</v>
      </c>
      <c r="AG105" s="9">
        <v>345.67</v>
      </c>
      <c r="AH105" s="9">
        <v>645.66999999999996</v>
      </c>
      <c r="AI105" s="9">
        <v>25.2</v>
      </c>
      <c r="AJ105" s="9">
        <v>13.491</v>
      </c>
      <c r="AK105" s="9">
        <v>0.53535999999999995</v>
      </c>
      <c r="AL105" s="9">
        <v>11</v>
      </c>
      <c r="AM105" s="9">
        <v>0.39600000000000002</v>
      </c>
      <c r="AN105" s="10">
        <v>0.02</v>
      </c>
      <c r="AO105" s="10">
        <v>0.42</v>
      </c>
      <c r="AP105" s="10">
        <v>0.61099999999999999</v>
      </c>
      <c r="AQ105" s="9">
        <v>9408</v>
      </c>
      <c r="AR105" s="9">
        <v>0.58099999999999996</v>
      </c>
      <c r="AS105" s="27">
        <v>0.19</v>
      </c>
      <c r="AT105" s="10">
        <v>4.2999999999999997E-2</v>
      </c>
      <c r="AU105" s="16">
        <v>0.63251106894370657</v>
      </c>
      <c r="AV105" s="1" t="str">
        <f t="shared" si="1"/>
        <v>yes</v>
      </c>
      <c r="AW105" s="28">
        <v>35</v>
      </c>
    </row>
    <row r="106" spans="1:49" ht="14.25" hidden="1" customHeight="1">
      <c r="A106" s="7">
        <v>102</v>
      </c>
      <c r="B106" s="8" t="s">
        <v>347</v>
      </c>
      <c r="C106" s="8" t="s">
        <v>344</v>
      </c>
      <c r="D106" s="9" t="s">
        <v>63</v>
      </c>
      <c r="E106" s="9" t="s">
        <v>51</v>
      </c>
      <c r="F106" s="9" t="s">
        <v>77</v>
      </c>
      <c r="G106" s="9">
        <v>1095</v>
      </c>
      <c r="H106" s="10">
        <v>0.45600000000000002</v>
      </c>
      <c r="I106" s="10">
        <v>0.37</v>
      </c>
      <c r="J106" s="10">
        <v>0.16600000000000001</v>
      </c>
      <c r="K106" s="10">
        <v>0.59299999999999997</v>
      </c>
      <c r="L106" s="10">
        <v>0.42499999999999999</v>
      </c>
      <c r="M106" s="10">
        <v>0.61399999999999999</v>
      </c>
      <c r="N106" s="10">
        <v>0.68</v>
      </c>
      <c r="O106" s="9">
        <v>16667.05</v>
      </c>
      <c r="P106" s="9">
        <v>1910</v>
      </c>
      <c r="Q106" s="9">
        <v>652</v>
      </c>
      <c r="R106" s="9">
        <v>2435</v>
      </c>
      <c r="S106" s="11">
        <v>15265</v>
      </c>
      <c r="T106" s="9" t="s">
        <v>348</v>
      </c>
      <c r="U106" s="9" t="s">
        <v>256</v>
      </c>
      <c r="V106" s="11">
        <v>28836</v>
      </c>
      <c r="W106" s="11">
        <v>111568</v>
      </c>
      <c r="X106" s="11">
        <v>126792</v>
      </c>
      <c r="Y106" s="11">
        <v>93303</v>
      </c>
      <c r="Z106" s="11">
        <v>85401</v>
      </c>
      <c r="AA106" s="11">
        <v>8692</v>
      </c>
      <c r="AB106" s="11">
        <v>23704</v>
      </c>
      <c r="AC106" s="11" t="s">
        <v>55</v>
      </c>
      <c r="AD106" s="10">
        <v>0.47399999999999998</v>
      </c>
      <c r="AE106" s="10">
        <v>0.4</v>
      </c>
      <c r="AF106" s="10">
        <v>0.27500000000000002</v>
      </c>
      <c r="AG106" s="9">
        <v>4488.33</v>
      </c>
      <c r="AH106" s="9">
        <v>5362</v>
      </c>
      <c r="AI106" s="9">
        <v>3.71</v>
      </c>
      <c r="AJ106" s="9">
        <v>3.1080000000000001</v>
      </c>
      <c r="AK106" s="9">
        <v>0.83706000000000003</v>
      </c>
      <c r="AL106" s="10">
        <v>0.28100000000000003</v>
      </c>
      <c r="AM106" s="10">
        <v>0.46700000000000003</v>
      </c>
      <c r="AN106" s="10">
        <v>6.4000000000000001E-2</v>
      </c>
      <c r="AO106" s="10">
        <v>0.315</v>
      </c>
      <c r="AP106" s="10">
        <v>0.308</v>
      </c>
      <c r="AQ106" s="9">
        <v>23671</v>
      </c>
      <c r="AR106" s="9">
        <v>1.0329999999999999</v>
      </c>
      <c r="AS106" s="10">
        <v>-7.0000000000000001E-3</v>
      </c>
      <c r="AT106" s="10" t="s">
        <v>349</v>
      </c>
      <c r="AU106" s="16">
        <v>0.49188391539596654</v>
      </c>
      <c r="AV106" s="1" t="str">
        <f t="shared" si="1"/>
        <v>yes</v>
      </c>
      <c r="AW106" s="28"/>
    </row>
    <row r="107" spans="1:49" ht="14.25" customHeight="1">
      <c r="A107" s="7">
        <v>84</v>
      </c>
      <c r="B107" s="8" t="s">
        <v>308</v>
      </c>
      <c r="C107" s="8" t="s">
        <v>199</v>
      </c>
      <c r="D107" s="9" t="s">
        <v>50</v>
      </c>
      <c r="E107" s="9" t="s">
        <v>59</v>
      </c>
      <c r="F107" s="9" t="s">
        <v>118</v>
      </c>
      <c r="G107" s="9">
        <v>1120</v>
      </c>
      <c r="H107" s="10">
        <v>0.72399999999999998</v>
      </c>
      <c r="I107" s="10">
        <v>0.72</v>
      </c>
      <c r="J107" s="10">
        <v>0.65300000000000002</v>
      </c>
      <c r="K107" s="10">
        <v>0.67</v>
      </c>
      <c r="L107" s="10">
        <v>0.224</v>
      </c>
      <c r="M107" s="10">
        <v>0.30099999999999999</v>
      </c>
      <c r="N107" s="10">
        <v>0.85</v>
      </c>
      <c r="O107" s="9">
        <v>4586.53</v>
      </c>
      <c r="P107" s="9">
        <v>587</v>
      </c>
      <c r="Q107" s="9">
        <v>14</v>
      </c>
      <c r="R107" s="9">
        <v>938</v>
      </c>
      <c r="S107" s="9" t="s">
        <v>55</v>
      </c>
      <c r="T107" s="9" t="s">
        <v>55</v>
      </c>
      <c r="U107" s="9" t="s">
        <v>55</v>
      </c>
      <c r="V107" s="9"/>
      <c r="W107" s="11">
        <v>99528</v>
      </c>
      <c r="X107" s="11">
        <v>105714</v>
      </c>
      <c r="Y107" s="11">
        <v>83916</v>
      </c>
      <c r="Z107" s="11">
        <v>74862</v>
      </c>
      <c r="AA107" s="11">
        <v>44900</v>
      </c>
      <c r="AB107" s="11">
        <v>44900</v>
      </c>
      <c r="AC107" s="9" t="s">
        <v>55</v>
      </c>
      <c r="AD107" s="10">
        <v>0.72199999999999998</v>
      </c>
      <c r="AE107" s="10">
        <v>0.27</v>
      </c>
      <c r="AF107" s="10">
        <v>0.29899999999999999</v>
      </c>
      <c r="AG107" s="9">
        <v>209</v>
      </c>
      <c r="AH107" s="9">
        <v>434.67</v>
      </c>
      <c r="AI107" s="9">
        <v>21.95</v>
      </c>
      <c r="AJ107" s="9">
        <v>10.552</v>
      </c>
      <c r="AK107" s="9">
        <v>0.48082999999999998</v>
      </c>
      <c r="AL107" s="9"/>
      <c r="AM107" s="9" t="s">
        <v>55</v>
      </c>
      <c r="AN107" s="10">
        <v>2.5000000000000001E-2</v>
      </c>
      <c r="AO107" s="10">
        <v>0.45700000000000002</v>
      </c>
      <c r="AP107" s="10">
        <v>0.61099999999999999</v>
      </c>
      <c r="AQ107" s="9">
        <v>5215</v>
      </c>
      <c r="AR107" s="9">
        <v>0.22700000000000001</v>
      </c>
      <c r="AS107" s="27">
        <v>0.154</v>
      </c>
      <c r="AT107" s="10">
        <v>2E-3</v>
      </c>
      <c r="AU107" s="16">
        <v>0.81499592502037488</v>
      </c>
      <c r="AV107" s="1" t="str">
        <f t="shared" si="1"/>
        <v>yes</v>
      </c>
      <c r="AW107" s="28"/>
    </row>
    <row r="108" spans="1:49" ht="14.25" hidden="1" customHeight="1">
      <c r="A108" s="7">
        <v>104</v>
      </c>
      <c r="B108" s="8" t="s">
        <v>353</v>
      </c>
      <c r="C108" s="8" t="s">
        <v>344</v>
      </c>
      <c r="D108" s="9" t="s">
        <v>69</v>
      </c>
      <c r="E108" s="9" t="s">
        <v>59</v>
      </c>
      <c r="F108" s="9" t="s">
        <v>354</v>
      </c>
      <c r="G108" s="9" t="s">
        <v>55</v>
      </c>
      <c r="H108" s="10">
        <v>0.47299999999999998</v>
      </c>
      <c r="I108" s="10">
        <v>0.44600000000000001</v>
      </c>
      <c r="J108" s="10">
        <v>0.41099999999999998</v>
      </c>
      <c r="K108" s="10">
        <v>0.91800000000000004</v>
      </c>
      <c r="L108" s="10">
        <v>0.73299999999999998</v>
      </c>
      <c r="M108" s="10">
        <v>0.88200000000000001</v>
      </c>
      <c r="N108" s="10">
        <v>0.79</v>
      </c>
      <c r="O108" s="9">
        <v>3866.51</v>
      </c>
      <c r="P108" s="9">
        <v>122</v>
      </c>
      <c r="Q108" s="9" t="s">
        <v>55</v>
      </c>
      <c r="R108" s="9">
        <v>609</v>
      </c>
      <c r="S108" s="11" t="s">
        <v>55</v>
      </c>
      <c r="T108" s="9" t="s">
        <v>55</v>
      </c>
      <c r="U108" s="9" t="s">
        <v>55</v>
      </c>
      <c r="V108" s="11" t="s">
        <v>55</v>
      </c>
      <c r="W108" s="11">
        <v>66995</v>
      </c>
      <c r="X108" s="11">
        <v>66915</v>
      </c>
      <c r="Y108" s="11">
        <v>54207</v>
      </c>
      <c r="Z108" s="11">
        <v>46071</v>
      </c>
      <c r="AA108" s="11">
        <v>27986</v>
      </c>
      <c r="AB108" s="11">
        <v>27986</v>
      </c>
      <c r="AC108" s="9" t="s">
        <v>55</v>
      </c>
      <c r="AD108" s="10">
        <v>0.34399999999999997</v>
      </c>
      <c r="AE108" s="10">
        <v>0.24</v>
      </c>
      <c r="AF108" s="10">
        <v>0.29899999999999999</v>
      </c>
      <c r="AG108" s="9">
        <v>223</v>
      </c>
      <c r="AH108" s="9">
        <v>253.33</v>
      </c>
      <c r="AI108" s="9">
        <v>17.34</v>
      </c>
      <c r="AJ108" s="9">
        <v>15.263</v>
      </c>
      <c r="AK108" s="9">
        <v>0.88026000000000004</v>
      </c>
      <c r="AL108" s="10" t="s">
        <v>55</v>
      </c>
      <c r="AM108" s="10" t="s">
        <v>55</v>
      </c>
      <c r="AN108" s="10">
        <v>0</v>
      </c>
      <c r="AO108" s="10">
        <v>0.26700000000000002</v>
      </c>
      <c r="AP108" s="10">
        <v>0.308</v>
      </c>
      <c r="AQ108" s="9">
        <v>6879</v>
      </c>
      <c r="AR108" s="9" t="s">
        <v>55</v>
      </c>
      <c r="AS108" s="10">
        <v>0.04</v>
      </c>
      <c r="AT108" s="9">
        <v>0.129</v>
      </c>
      <c r="AU108" s="16" t="s">
        <v>2055</v>
      </c>
      <c r="AV108" s="1" t="str">
        <f t="shared" si="1"/>
        <v>no</v>
      </c>
      <c r="AW108" s="28"/>
    </row>
    <row r="109" spans="1:49" ht="14.25" hidden="1" customHeight="1">
      <c r="A109" s="7">
        <v>105</v>
      </c>
      <c r="B109" s="8" t="s">
        <v>355</v>
      </c>
      <c r="C109" s="8" t="s">
        <v>344</v>
      </c>
      <c r="D109" s="9" t="s">
        <v>91</v>
      </c>
      <c r="E109" s="9" t="s">
        <v>59</v>
      </c>
      <c r="F109" s="9" t="s">
        <v>296</v>
      </c>
      <c r="G109" s="9" t="s">
        <v>55</v>
      </c>
      <c r="H109" s="10">
        <v>0.875</v>
      </c>
      <c r="I109" s="10">
        <v>0.875</v>
      </c>
      <c r="J109" s="10">
        <v>0.82299999999999995</v>
      </c>
      <c r="K109" s="10">
        <v>0.99399999999999999</v>
      </c>
      <c r="L109" s="10">
        <v>0.01</v>
      </c>
      <c r="M109" s="10">
        <v>6.9000000000000006E-2</v>
      </c>
      <c r="N109" s="10">
        <v>0.96</v>
      </c>
      <c r="O109" s="9">
        <v>2116.6</v>
      </c>
      <c r="P109" s="9">
        <v>35</v>
      </c>
      <c r="Q109" s="9" t="s">
        <v>55</v>
      </c>
      <c r="R109" s="9">
        <v>513</v>
      </c>
      <c r="S109" s="9" t="s">
        <v>55</v>
      </c>
      <c r="T109" s="9" t="s">
        <v>55</v>
      </c>
      <c r="U109" s="9" t="s">
        <v>55</v>
      </c>
      <c r="V109" s="9" t="s">
        <v>55</v>
      </c>
      <c r="W109" s="11">
        <v>98459</v>
      </c>
      <c r="X109" s="11">
        <v>129312</v>
      </c>
      <c r="Y109" s="11">
        <v>90594</v>
      </c>
      <c r="Z109" s="11">
        <v>73224</v>
      </c>
      <c r="AA109" s="11">
        <v>48996</v>
      </c>
      <c r="AB109" s="11">
        <v>48996</v>
      </c>
      <c r="AC109" s="9" t="s">
        <v>55</v>
      </c>
      <c r="AD109" s="10">
        <v>0.89200000000000002</v>
      </c>
      <c r="AE109" s="10">
        <v>0.13</v>
      </c>
      <c r="AF109" s="10">
        <v>0.108</v>
      </c>
      <c r="AG109" s="9">
        <v>207.33</v>
      </c>
      <c r="AH109" s="9">
        <v>436</v>
      </c>
      <c r="AI109" s="9">
        <v>10.210000000000001</v>
      </c>
      <c r="AJ109" s="9">
        <v>4.8550000000000004</v>
      </c>
      <c r="AK109" s="9">
        <v>0.47554000000000002</v>
      </c>
      <c r="AL109" s="9" t="s">
        <v>55</v>
      </c>
      <c r="AM109" s="9" t="s">
        <v>55</v>
      </c>
      <c r="AN109" s="10">
        <v>7.3999999999999996E-2</v>
      </c>
      <c r="AO109" s="10">
        <v>0.26200000000000001</v>
      </c>
      <c r="AP109" s="10">
        <v>0.308</v>
      </c>
      <c r="AQ109" s="9">
        <v>2131</v>
      </c>
      <c r="AR109" s="9">
        <v>0.254</v>
      </c>
      <c r="AS109" s="10">
        <v>4.5999999999999999E-2</v>
      </c>
      <c r="AT109" s="10" t="s">
        <v>349</v>
      </c>
      <c r="AU109" s="16">
        <v>0.79744816586921852</v>
      </c>
      <c r="AV109" s="1" t="str">
        <f t="shared" si="1"/>
        <v>no</v>
      </c>
      <c r="AW109" s="28"/>
    </row>
    <row r="110" spans="1:49" ht="14.25" hidden="1" customHeight="1">
      <c r="A110" s="7">
        <v>106</v>
      </c>
      <c r="B110" s="8" t="s">
        <v>356</v>
      </c>
      <c r="C110" s="8" t="s">
        <v>344</v>
      </c>
      <c r="D110" s="9" t="s">
        <v>63</v>
      </c>
      <c r="E110" s="9" t="s">
        <v>51</v>
      </c>
      <c r="F110" s="9" t="s">
        <v>64</v>
      </c>
      <c r="G110" s="9">
        <v>1335</v>
      </c>
      <c r="H110" s="10">
        <v>0.76500000000000001</v>
      </c>
      <c r="I110" s="10">
        <v>0.72599999999999998</v>
      </c>
      <c r="J110" s="10">
        <v>0.49</v>
      </c>
      <c r="K110" s="10">
        <v>0.76100000000000001</v>
      </c>
      <c r="L110" s="10">
        <v>4.8000000000000001E-2</v>
      </c>
      <c r="M110" s="10">
        <v>0.161</v>
      </c>
      <c r="N110" s="10">
        <v>0.94</v>
      </c>
      <c r="O110" s="9">
        <v>5724.87</v>
      </c>
      <c r="P110" s="9">
        <v>346</v>
      </c>
      <c r="Q110" s="9">
        <v>124</v>
      </c>
      <c r="R110" s="9">
        <v>917</v>
      </c>
      <c r="S110" s="9">
        <v>20417</v>
      </c>
      <c r="T110" s="9" t="s">
        <v>357</v>
      </c>
      <c r="U110" s="9" t="s">
        <v>247</v>
      </c>
      <c r="V110" s="9">
        <v>16045</v>
      </c>
      <c r="W110" s="11">
        <v>109479</v>
      </c>
      <c r="X110" s="11">
        <v>134568</v>
      </c>
      <c r="Y110" s="11">
        <v>99648</v>
      </c>
      <c r="Z110" s="11">
        <v>85653</v>
      </c>
      <c r="AA110" s="11">
        <v>17353</v>
      </c>
      <c r="AB110" s="11">
        <v>34828</v>
      </c>
      <c r="AC110" s="9" t="s">
        <v>243</v>
      </c>
      <c r="AD110" s="10">
        <v>0.73899999999999999</v>
      </c>
      <c r="AE110" s="10">
        <v>0.14000000000000001</v>
      </c>
      <c r="AF110" s="10">
        <v>0.16900000000000001</v>
      </c>
      <c r="AG110" s="9">
        <v>392.33</v>
      </c>
      <c r="AH110" s="9">
        <v>587</v>
      </c>
      <c r="AI110" s="9">
        <v>14.59</v>
      </c>
      <c r="AJ110" s="9">
        <v>9.7530000000000001</v>
      </c>
      <c r="AK110" s="9">
        <v>0.66837000000000002</v>
      </c>
      <c r="AL110" s="9">
        <v>0.28100000000000003</v>
      </c>
      <c r="AM110" s="9">
        <v>0.442</v>
      </c>
      <c r="AN110" s="10">
        <v>0.12</v>
      </c>
      <c r="AO110" s="10">
        <v>0.16800000000000001</v>
      </c>
      <c r="AP110" s="10">
        <v>0.308</v>
      </c>
      <c r="AQ110" s="9">
        <v>6054</v>
      </c>
      <c r="AR110" s="9">
        <v>0.94499999999999995</v>
      </c>
      <c r="AS110" s="10">
        <v>0.13900000000000001</v>
      </c>
      <c r="AT110" s="10">
        <v>2.5999999999999999E-2</v>
      </c>
      <c r="AU110" s="16">
        <v>0.51413881748071977</v>
      </c>
      <c r="AV110" s="1" t="str">
        <f t="shared" si="1"/>
        <v>yes</v>
      </c>
      <c r="AW110" s="28">
        <v>234</v>
      </c>
    </row>
    <row r="111" spans="1:49" ht="14.25" customHeight="1">
      <c r="A111" s="7">
        <v>107</v>
      </c>
      <c r="B111" s="8" t="s">
        <v>358</v>
      </c>
      <c r="C111" s="8" t="s">
        <v>344</v>
      </c>
      <c r="D111" s="9" t="s">
        <v>50</v>
      </c>
      <c r="E111" s="9" t="s">
        <v>151</v>
      </c>
      <c r="F111" s="9" t="s">
        <v>359</v>
      </c>
      <c r="G111" s="9" t="s">
        <v>55</v>
      </c>
      <c r="H111" s="10">
        <v>0.315</v>
      </c>
      <c r="I111" s="10">
        <v>0.27200000000000002</v>
      </c>
      <c r="J111" s="10">
        <v>0.23899999999999999</v>
      </c>
      <c r="K111" s="10">
        <v>0.78700000000000003</v>
      </c>
      <c r="L111" s="10">
        <v>0.36</v>
      </c>
      <c r="M111" s="10">
        <v>0.83399999999999996</v>
      </c>
      <c r="N111" s="10">
        <v>0.54</v>
      </c>
      <c r="O111" s="9">
        <v>1129.4100000000001</v>
      </c>
      <c r="P111" s="9">
        <v>142</v>
      </c>
      <c r="Q111" s="9">
        <v>108</v>
      </c>
      <c r="R111" s="9">
        <v>206</v>
      </c>
      <c r="S111" s="11" t="s">
        <v>55</v>
      </c>
      <c r="T111" s="9" t="s">
        <v>55</v>
      </c>
      <c r="U111" s="9" t="s">
        <v>55</v>
      </c>
      <c r="V111" s="11" t="s">
        <v>55</v>
      </c>
      <c r="W111" s="11" t="s">
        <v>55</v>
      </c>
      <c r="X111" s="11" t="s">
        <v>55</v>
      </c>
      <c r="Y111" s="11" t="s">
        <v>55</v>
      </c>
      <c r="Z111" s="11" t="s">
        <v>55</v>
      </c>
      <c r="AA111" s="11">
        <v>11297</v>
      </c>
      <c r="AB111" s="11">
        <v>11297</v>
      </c>
      <c r="AC111" s="9" t="s">
        <v>55</v>
      </c>
      <c r="AD111" s="10">
        <v>0.28599999999999998</v>
      </c>
      <c r="AE111" s="10">
        <v>0.55000000000000004</v>
      </c>
      <c r="AF111" s="10">
        <v>0.50700000000000001</v>
      </c>
      <c r="AG111" s="9" t="s">
        <v>55</v>
      </c>
      <c r="AH111" s="9">
        <v>41.67</v>
      </c>
      <c r="AI111" s="9" t="s">
        <v>55</v>
      </c>
      <c r="AJ111" s="9">
        <v>27.106000000000002</v>
      </c>
      <c r="AK111" s="9" t="s">
        <v>55</v>
      </c>
      <c r="AL111" s="10" t="s">
        <v>55</v>
      </c>
      <c r="AM111" s="10" t="s">
        <v>55</v>
      </c>
      <c r="AN111" s="10">
        <v>0</v>
      </c>
      <c r="AO111" s="10">
        <v>0.26300000000000001</v>
      </c>
      <c r="AP111" s="10">
        <v>0.308</v>
      </c>
      <c r="AQ111" s="9">
        <v>1448</v>
      </c>
      <c r="AR111" s="9" t="s">
        <v>55</v>
      </c>
      <c r="AS111" s="10">
        <v>4.3999999999999997E-2</v>
      </c>
      <c r="AT111" s="10">
        <v>0.03</v>
      </c>
      <c r="AU111" s="16" t="s">
        <v>2055</v>
      </c>
      <c r="AV111" s="1" t="str">
        <f t="shared" si="1"/>
        <v>no</v>
      </c>
      <c r="AW111" s="28"/>
    </row>
    <row r="112" spans="1:49" ht="14.25" hidden="1" customHeight="1">
      <c r="A112" s="7">
        <v>108</v>
      </c>
      <c r="B112" s="8" t="s">
        <v>360</v>
      </c>
      <c r="C112" s="8" t="s">
        <v>344</v>
      </c>
      <c r="D112" s="9" t="s">
        <v>63</v>
      </c>
      <c r="E112" s="9" t="s">
        <v>59</v>
      </c>
      <c r="F112" s="9" t="s">
        <v>361</v>
      </c>
      <c r="G112" s="9">
        <v>1215</v>
      </c>
      <c r="H112" s="10">
        <v>0.76900000000000002</v>
      </c>
      <c r="I112" s="10">
        <v>0.76100000000000001</v>
      </c>
      <c r="J112" s="10">
        <v>0.66500000000000004</v>
      </c>
      <c r="K112" s="10">
        <v>0.48799999999999999</v>
      </c>
      <c r="L112" s="10">
        <v>5.3999999999999999E-2</v>
      </c>
      <c r="M112" s="10">
        <v>0.13300000000000001</v>
      </c>
      <c r="N112" s="10">
        <v>0.86</v>
      </c>
      <c r="O112" s="9">
        <v>9789.1200000000008</v>
      </c>
      <c r="P112" s="9">
        <v>2249</v>
      </c>
      <c r="Q112" s="9">
        <v>387</v>
      </c>
      <c r="R112" s="9">
        <v>1432</v>
      </c>
      <c r="S112" s="9" t="s">
        <v>55</v>
      </c>
      <c r="T112" s="9" t="s">
        <v>55</v>
      </c>
      <c r="U112" s="9" t="s">
        <v>55</v>
      </c>
      <c r="V112" s="9" t="s">
        <v>55</v>
      </c>
      <c r="W112" s="9">
        <v>105918</v>
      </c>
      <c r="X112" s="9">
        <v>132516</v>
      </c>
      <c r="Y112" s="9">
        <v>94599</v>
      </c>
      <c r="Z112" s="9">
        <v>77121</v>
      </c>
      <c r="AA112" s="11">
        <v>44178</v>
      </c>
      <c r="AB112" s="11">
        <v>44178</v>
      </c>
      <c r="AC112" s="9" t="s">
        <v>55</v>
      </c>
      <c r="AD112" s="10">
        <v>0.753</v>
      </c>
      <c r="AE112" s="10">
        <v>0.16</v>
      </c>
      <c r="AF112" s="10">
        <v>0.17199999999999999</v>
      </c>
      <c r="AG112" s="9">
        <v>902</v>
      </c>
      <c r="AH112" s="9">
        <v>1405</v>
      </c>
      <c r="AI112" s="9">
        <v>10.85</v>
      </c>
      <c r="AJ112" s="9">
        <v>6.9669999999999996</v>
      </c>
      <c r="AK112" s="9">
        <v>0.64198999999999995</v>
      </c>
      <c r="AL112" s="9" t="s">
        <v>55</v>
      </c>
      <c r="AM112" s="9" t="s">
        <v>55</v>
      </c>
      <c r="AN112" s="10">
        <v>9.7000000000000003E-2</v>
      </c>
      <c r="AO112" s="10">
        <v>0.19900000000000001</v>
      </c>
      <c r="AP112" s="10">
        <v>0.308</v>
      </c>
      <c r="AQ112" s="9">
        <v>11797</v>
      </c>
      <c r="AR112" s="9">
        <v>0.97499999999999998</v>
      </c>
      <c r="AS112" s="10">
        <v>0.108</v>
      </c>
      <c r="AT112" s="10">
        <v>1.4999999999999999E-2</v>
      </c>
      <c r="AU112" s="16">
        <v>0.50632911392405067</v>
      </c>
      <c r="AV112" s="1" t="str">
        <f t="shared" si="1"/>
        <v>yes</v>
      </c>
      <c r="AW112" s="28"/>
    </row>
    <row r="113" spans="1:49" ht="14.25" hidden="1" customHeight="1">
      <c r="A113" s="7">
        <v>109</v>
      </c>
      <c r="B113" s="8" t="s">
        <v>362</v>
      </c>
      <c r="C113" s="8" t="s">
        <v>344</v>
      </c>
      <c r="D113" s="9" t="s">
        <v>91</v>
      </c>
      <c r="E113" s="9" t="s">
        <v>51</v>
      </c>
      <c r="F113" s="9" t="s">
        <v>363</v>
      </c>
      <c r="G113" s="9">
        <v>1020</v>
      </c>
      <c r="H113" s="10">
        <v>0.40400000000000003</v>
      </c>
      <c r="I113" s="10">
        <v>0.36799999999999999</v>
      </c>
      <c r="J113" s="10">
        <v>0.18</v>
      </c>
      <c r="K113" s="10">
        <v>0.996</v>
      </c>
      <c r="L113" s="10">
        <v>8.1000000000000003E-2</v>
      </c>
      <c r="M113" s="10">
        <v>0.33700000000000002</v>
      </c>
      <c r="N113" s="10">
        <v>0.63</v>
      </c>
      <c r="O113" s="9">
        <v>3519.17</v>
      </c>
      <c r="P113" s="9">
        <v>0</v>
      </c>
      <c r="Q113" s="9" t="s">
        <v>55</v>
      </c>
      <c r="R113" s="9">
        <v>667</v>
      </c>
      <c r="S113" s="9">
        <v>5006</v>
      </c>
      <c r="T113" s="9" t="s">
        <v>53</v>
      </c>
      <c r="U113" s="9" t="s">
        <v>221</v>
      </c>
      <c r="V113" s="9">
        <v>7184</v>
      </c>
      <c r="W113" s="11">
        <v>71262</v>
      </c>
      <c r="X113" s="11">
        <v>85581</v>
      </c>
      <c r="Y113" s="11">
        <v>67464</v>
      </c>
      <c r="Z113" s="11">
        <v>58329</v>
      </c>
      <c r="AA113" s="11">
        <v>7600</v>
      </c>
      <c r="AB113" s="11">
        <v>17816</v>
      </c>
      <c r="AC113" s="9" t="s">
        <v>364</v>
      </c>
      <c r="AD113" s="10">
        <v>0.30199999999999999</v>
      </c>
      <c r="AE113" s="10">
        <v>0.36</v>
      </c>
      <c r="AF113" s="10">
        <v>0.34200000000000003</v>
      </c>
      <c r="AG113" s="9">
        <v>191.33</v>
      </c>
      <c r="AH113" s="9">
        <v>322</v>
      </c>
      <c r="AI113" s="9">
        <v>18.39</v>
      </c>
      <c r="AJ113" s="9">
        <v>10.929</v>
      </c>
      <c r="AK113" s="9">
        <v>0.59419999999999995</v>
      </c>
      <c r="AL113" s="9">
        <v>8.0000000000000002E-3</v>
      </c>
      <c r="AM113" s="9">
        <v>0.46400000000000002</v>
      </c>
      <c r="AN113" s="10">
        <v>1.7999999999999999E-2</v>
      </c>
      <c r="AO113" s="10">
        <v>0.436</v>
      </c>
      <c r="AP113" s="10">
        <v>0.308</v>
      </c>
      <c r="AQ113" s="9">
        <v>3707</v>
      </c>
      <c r="AR113" s="9">
        <v>0.499</v>
      </c>
      <c r="AS113" s="10">
        <v>-0.128</v>
      </c>
      <c r="AT113" s="10">
        <v>0.10199999999999999</v>
      </c>
      <c r="AU113" s="16">
        <v>0.66711140760507015</v>
      </c>
      <c r="AV113" s="1" t="str">
        <f t="shared" si="1"/>
        <v>no</v>
      </c>
      <c r="AW113" s="28">
        <v>8</v>
      </c>
    </row>
    <row r="114" spans="1:49" ht="14.25" customHeight="1">
      <c r="A114" s="7">
        <v>101</v>
      </c>
      <c r="B114" s="8" t="s">
        <v>343</v>
      </c>
      <c r="C114" s="8" t="s">
        <v>344</v>
      </c>
      <c r="D114" s="9" t="s">
        <v>50</v>
      </c>
      <c r="E114" s="9" t="s">
        <v>51</v>
      </c>
      <c r="F114" s="9" t="s">
        <v>52</v>
      </c>
      <c r="G114" s="9">
        <v>981.5</v>
      </c>
      <c r="H114" s="10">
        <v>0.309</v>
      </c>
      <c r="I114" s="10">
        <v>0.23300000000000001</v>
      </c>
      <c r="J114" s="10">
        <v>0.105</v>
      </c>
      <c r="K114" s="10">
        <v>0.62</v>
      </c>
      <c r="L114" s="10">
        <v>0.17199999999999999</v>
      </c>
      <c r="M114" s="10">
        <v>0.38600000000000001</v>
      </c>
      <c r="N114" s="10">
        <v>0.53</v>
      </c>
      <c r="O114" s="9">
        <v>2578.5500000000002</v>
      </c>
      <c r="P114" s="9">
        <v>308</v>
      </c>
      <c r="Q114" s="9">
        <v>0</v>
      </c>
      <c r="R114" s="9">
        <v>421</v>
      </c>
      <c r="S114" s="9">
        <v>7258</v>
      </c>
      <c r="T114" s="9" t="s">
        <v>345</v>
      </c>
      <c r="U114" s="9" t="s">
        <v>346</v>
      </c>
      <c r="V114" s="53">
        <v>10029</v>
      </c>
      <c r="W114" s="11">
        <v>57454</v>
      </c>
      <c r="X114" s="11">
        <v>65961</v>
      </c>
      <c r="Y114" s="11">
        <v>51705</v>
      </c>
      <c r="Z114" s="11">
        <v>49437</v>
      </c>
      <c r="AA114" s="11">
        <v>8574</v>
      </c>
      <c r="AB114" s="11">
        <v>19086</v>
      </c>
      <c r="AC114" s="9">
        <v>66254</v>
      </c>
      <c r="AD114" s="10">
        <v>0.224</v>
      </c>
      <c r="AE114" s="10">
        <v>0.49</v>
      </c>
      <c r="AF114" s="10">
        <v>0.505</v>
      </c>
      <c r="AG114" s="9">
        <v>154.66999999999999</v>
      </c>
      <c r="AH114" s="9">
        <v>243</v>
      </c>
      <c r="AI114" s="9">
        <v>16.670000000000002</v>
      </c>
      <c r="AJ114" s="9">
        <v>10.611000000000001</v>
      </c>
      <c r="AK114" s="9">
        <v>0.63649</v>
      </c>
      <c r="AL114" s="9">
        <v>0</v>
      </c>
      <c r="AM114" s="9">
        <v>0.61699999999999999</v>
      </c>
      <c r="AN114" s="10">
        <v>7.0000000000000001E-3</v>
      </c>
      <c r="AO114" s="10">
        <v>0.36199999999999999</v>
      </c>
      <c r="AP114" s="10">
        <v>0.308</v>
      </c>
      <c r="AQ114" s="9">
        <v>3404</v>
      </c>
      <c r="AR114" s="9">
        <v>0.75800000000000001</v>
      </c>
      <c r="AS114" s="27">
        <v>-5.3999999999999999E-2</v>
      </c>
      <c r="AT114" s="27">
        <v>8.4000000000000005E-2</v>
      </c>
      <c r="AU114" s="16">
        <v>0.56882821387940841</v>
      </c>
      <c r="AV114" s="1" t="str">
        <f t="shared" si="1"/>
        <v>no</v>
      </c>
      <c r="AW114" s="28">
        <v>7.0000000000000007E-2</v>
      </c>
    </row>
    <row r="115" spans="1:49" ht="14.25" customHeight="1">
      <c r="A115" s="7">
        <v>111</v>
      </c>
      <c r="B115" s="8" t="s">
        <v>368</v>
      </c>
      <c r="C115" s="8" t="s">
        <v>344</v>
      </c>
      <c r="D115" s="9" t="s">
        <v>50</v>
      </c>
      <c r="E115" s="9" t="s">
        <v>59</v>
      </c>
      <c r="F115" s="9" t="s">
        <v>290</v>
      </c>
      <c r="G115" s="9" t="s">
        <v>55</v>
      </c>
      <c r="H115" s="10">
        <v>0.32600000000000001</v>
      </c>
      <c r="I115" s="10">
        <v>0.27900000000000003</v>
      </c>
      <c r="J115" s="10">
        <v>0.186</v>
      </c>
      <c r="K115" s="10">
        <v>0.42099999999999999</v>
      </c>
      <c r="L115" s="10">
        <v>7.2999999999999995E-2</v>
      </c>
      <c r="M115" s="10">
        <v>0.68100000000000005</v>
      </c>
      <c r="N115" s="10">
        <v>0.78</v>
      </c>
      <c r="O115" s="9">
        <v>813.64</v>
      </c>
      <c r="P115" s="9">
        <v>180</v>
      </c>
      <c r="Q115" s="9" t="s">
        <v>55</v>
      </c>
      <c r="R115" s="9">
        <v>109</v>
      </c>
      <c r="S115" s="11" t="s">
        <v>55</v>
      </c>
      <c r="T115" s="9" t="s">
        <v>55</v>
      </c>
      <c r="U115" s="9" t="s">
        <v>55</v>
      </c>
      <c r="V115" s="11"/>
      <c r="W115" s="11">
        <v>58331</v>
      </c>
      <c r="X115" s="11">
        <v>71091</v>
      </c>
      <c r="Y115" s="11">
        <v>58059</v>
      </c>
      <c r="Z115" s="11">
        <v>48105</v>
      </c>
      <c r="AA115" s="11">
        <v>30580</v>
      </c>
      <c r="AB115" s="11">
        <v>30580</v>
      </c>
      <c r="AC115" s="9" t="s">
        <v>55</v>
      </c>
      <c r="AD115" s="10">
        <v>0.375</v>
      </c>
      <c r="AE115" s="10">
        <v>0.34</v>
      </c>
      <c r="AF115" s="10">
        <v>0.45800000000000002</v>
      </c>
      <c r="AG115" s="9">
        <v>92.33</v>
      </c>
      <c r="AH115" s="9">
        <v>155.66999999999999</v>
      </c>
      <c r="AI115" s="9">
        <v>8.81</v>
      </c>
      <c r="AJ115" s="9">
        <v>5.2270000000000003</v>
      </c>
      <c r="AK115" s="9">
        <v>0.59314999999999996</v>
      </c>
      <c r="AL115" s="10"/>
      <c r="AM115" s="10" t="s">
        <v>55</v>
      </c>
      <c r="AN115" s="10">
        <v>2.8000000000000001E-2</v>
      </c>
      <c r="AO115" s="10">
        <v>0.20100000000000001</v>
      </c>
      <c r="AP115" s="10">
        <v>0.308</v>
      </c>
      <c r="AQ115" s="9">
        <v>942</v>
      </c>
      <c r="AR115" s="9" t="s">
        <v>55</v>
      </c>
      <c r="AS115" s="27">
        <v>0.107</v>
      </c>
      <c r="AT115" s="27">
        <v>-4.9000000000000002E-2</v>
      </c>
      <c r="AU115" s="16" t="s">
        <v>2055</v>
      </c>
      <c r="AV115" s="1" t="str">
        <f t="shared" si="1"/>
        <v>no</v>
      </c>
      <c r="AW115" s="28"/>
    </row>
    <row r="116" spans="1:49" ht="14.25" hidden="1" customHeight="1">
      <c r="A116" s="7">
        <v>112</v>
      </c>
      <c r="B116" s="8" t="s">
        <v>370</v>
      </c>
      <c r="C116" s="8" t="s">
        <v>344</v>
      </c>
      <c r="D116" s="9" t="s">
        <v>63</v>
      </c>
      <c r="E116" s="9" t="s">
        <v>51</v>
      </c>
      <c r="F116" s="9" t="s">
        <v>64</v>
      </c>
      <c r="G116" s="9">
        <v>1035</v>
      </c>
      <c r="H116" s="10">
        <v>0.47599999999999998</v>
      </c>
      <c r="I116" s="10">
        <v>0.44</v>
      </c>
      <c r="J116" s="10">
        <v>0.26600000000000001</v>
      </c>
      <c r="K116" s="10">
        <v>0.77200000000000002</v>
      </c>
      <c r="L116" s="10">
        <v>0.13100000000000001</v>
      </c>
      <c r="M116" s="10">
        <v>0.31900000000000001</v>
      </c>
      <c r="N116" s="10">
        <v>0.72</v>
      </c>
      <c r="O116" s="9">
        <v>10318.91</v>
      </c>
      <c r="P116" s="9">
        <v>655</v>
      </c>
      <c r="Q116" s="9">
        <v>82</v>
      </c>
      <c r="R116" s="9">
        <v>2134</v>
      </c>
      <c r="S116" s="9">
        <v>9902</v>
      </c>
      <c r="T116" s="9" t="s">
        <v>371</v>
      </c>
      <c r="U116" s="9" t="s">
        <v>372</v>
      </c>
      <c r="V116" s="9">
        <v>9018</v>
      </c>
      <c r="W116" s="11">
        <v>73970</v>
      </c>
      <c r="X116" s="11">
        <v>90549</v>
      </c>
      <c r="Y116" s="11">
        <v>66600</v>
      </c>
      <c r="Z116" s="11">
        <v>56052</v>
      </c>
      <c r="AA116" s="11">
        <v>8166</v>
      </c>
      <c r="AB116" s="11">
        <v>19752</v>
      </c>
      <c r="AC116" s="9" t="s">
        <v>373</v>
      </c>
      <c r="AD116" s="10">
        <v>0.41499999999999998</v>
      </c>
      <c r="AE116" s="10">
        <v>0.36</v>
      </c>
      <c r="AF116" s="10">
        <v>0.34100000000000003</v>
      </c>
      <c r="AG116" s="9">
        <v>589.66999999999996</v>
      </c>
      <c r="AH116" s="9">
        <v>837.33</v>
      </c>
      <c r="AI116" s="9">
        <v>17.5</v>
      </c>
      <c r="AJ116" s="9">
        <v>12.324</v>
      </c>
      <c r="AK116" s="9">
        <v>0.70421999999999996</v>
      </c>
      <c r="AL116" s="9">
        <v>1.7000000000000001E-2</v>
      </c>
      <c r="AM116" s="9">
        <v>0.505</v>
      </c>
      <c r="AN116" s="10">
        <v>2.7E-2</v>
      </c>
      <c r="AO116" s="10">
        <v>0.24399999999999999</v>
      </c>
      <c r="AP116" s="10">
        <v>0.308</v>
      </c>
      <c r="AQ116" s="9">
        <v>12216</v>
      </c>
      <c r="AR116" s="9">
        <v>0.52900000000000003</v>
      </c>
      <c r="AS116" s="10">
        <v>6.4000000000000001E-2</v>
      </c>
      <c r="AT116" s="10">
        <v>6.0999999999999999E-2</v>
      </c>
      <c r="AU116" s="16">
        <v>0.65402223675604965</v>
      </c>
      <c r="AV116" s="1" t="str">
        <f t="shared" si="1"/>
        <v>yes</v>
      </c>
      <c r="AW116" s="28">
        <v>82</v>
      </c>
    </row>
    <row r="117" spans="1:49" ht="14.25" customHeight="1">
      <c r="A117" s="7">
        <v>113</v>
      </c>
      <c r="B117" s="8" t="s">
        <v>374</v>
      </c>
      <c r="C117" s="8" t="s">
        <v>344</v>
      </c>
      <c r="D117" s="9" t="s">
        <v>50</v>
      </c>
      <c r="E117" s="9" t="s">
        <v>59</v>
      </c>
      <c r="F117" s="9" t="s">
        <v>203</v>
      </c>
      <c r="G117" s="9">
        <v>1060</v>
      </c>
      <c r="H117" s="10">
        <v>0.72899999999999998</v>
      </c>
      <c r="I117" s="10">
        <v>0.69899999999999995</v>
      </c>
      <c r="J117" s="10">
        <v>0.56100000000000005</v>
      </c>
      <c r="K117" s="10">
        <v>0.51600000000000001</v>
      </c>
      <c r="L117" s="10">
        <v>0.45900000000000002</v>
      </c>
      <c r="M117" s="10">
        <v>0.432</v>
      </c>
      <c r="N117" s="10">
        <v>0.79</v>
      </c>
      <c r="O117" s="9">
        <v>6438.81</v>
      </c>
      <c r="P117" s="9">
        <v>1179</v>
      </c>
      <c r="Q117" s="9">
        <v>158</v>
      </c>
      <c r="R117" s="9">
        <v>1387</v>
      </c>
      <c r="S117" s="11" t="s">
        <v>55</v>
      </c>
      <c r="T117" s="9" t="s">
        <v>55</v>
      </c>
      <c r="U117" s="9" t="s">
        <v>55</v>
      </c>
      <c r="V117" s="11"/>
      <c r="W117" s="11">
        <v>79495</v>
      </c>
      <c r="X117" s="11">
        <v>78021</v>
      </c>
      <c r="Y117" s="11">
        <v>67617</v>
      </c>
      <c r="Z117" s="11">
        <v>57258</v>
      </c>
      <c r="AA117" s="11">
        <v>33710</v>
      </c>
      <c r="AB117" s="11">
        <v>33710</v>
      </c>
      <c r="AC117" s="9" t="s">
        <v>55</v>
      </c>
      <c r="AD117" s="10">
        <v>0.75800000000000001</v>
      </c>
      <c r="AE117" s="10">
        <v>0.26</v>
      </c>
      <c r="AF117" s="10">
        <v>0.26300000000000001</v>
      </c>
      <c r="AG117" s="9">
        <v>458</v>
      </c>
      <c r="AH117" s="9">
        <v>455.33</v>
      </c>
      <c r="AI117" s="9">
        <v>14.06</v>
      </c>
      <c r="AJ117" s="9">
        <v>14.141</v>
      </c>
      <c r="AK117" s="9">
        <v>1.00586</v>
      </c>
      <c r="AL117" s="10"/>
      <c r="AM117" s="10" t="s">
        <v>55</v>
      </c>
      <c r="AN117" s="10">
        <v>1.4999999999999999E-2</v>
      </c>
      <c r="AO117" s="10">
        <v>0.29599999999999999</v>
      </c>
      <c r="AP117" s="10">
        <v>0.308</v>
      </c>
      <c r="AQ117" s="9">
        <v>8725</v>
      </c>
      <c r="AR117" s="9">
        <v>3.722</v>
      </c>
      <c r="AS117" s="27">
        <v>1.0999999999999999E-2</v>
      </c>
      <c r="AT117" s="27">
        <v>-2.9000000000000001E-2</v>
      </c>
      <c r="AU117" s="16">
        <v>0.21177467174925868</v>
      </c>
      <c r="AV117" s="1" t="str">
        <f t="shared" si="1"/>
        <v>yes</v>
      </c>
      <c r="AW117" s="28"/>
    </row>
    <row r="118" spans="1:49" ht="14.25" hidden="1" customHeight="1">
      <c r="A118" s="7">
        <v>114</v>
      </c>
      <c r="B118" s="8" t="s">
        <v>376</v>
      </c>
      <c r="C118" s="8" t="s">
        <v>344</v>
      </c>
      <c r="D118" s="9" t="s">
        <v>69</v>
      </c>
      <c r="E118" s="9" t="s">
        <v>51</v>
      </c>
      <c r="F118" s="9" t="s">
        <v>70</v>
      </c>
      <c r="G118" s="9">
        <v>972.5</v>
      </c>
      <c r="H118" s="10">
        <v>0.33400000000000002</v>
      </c>
      <c r="I118" s="10">
        <v>0.29599999999999999</v>
      </c>
      <c r="J118" s="10">
        <v>0.17599999999999999</v>
      </c>
      <c r="K118" s="10">
        <v>0.66200000000000003</v>
      </c>
      <c r="L118" s="10">
        <v>0.32100000000000001</v>
      </c>
      <c r="M118" s="10">
        <v>0.40200000000000002</v>
      </c>
      <c r="N118" s="10">
        <v>0.64</v>
      </c>
      <c r="O118" s="9">
        <v>5213.05</v>
      </c>
      <c r="P118" s="9">
        <v>100</v>
      </c>
      <c r="Q118" s="9" t="s">
        <v>55</v>
      </c>
      <c r="R118" s="9">
        <v>852</v>
      </c>
      <c r="S118" s="9">
        <v>6351</v>
      </c>
      <c r="T118" s="9" t="s">
        <v>310</v>
      </c>
      <c r="U118" s="9" t="s">
        <v>346</v>
      </c>
      <c r="V118" s="9">
        <v>4923</v>
      </c>
      <c r="W118" s="11">
        <v>65720</v>
      </c>
      <c r="X118" s="11">
        <v>81477</v>
      </c>
      <c r="Y118" s="11">
        <v>61767</v>
      </c>
      <c r="Z118" s="11">
        <v>53721</v>
      </c>
      <c r="AA118" s="11">
        <v>8282</v>
      </c>
      <c r="AB118" s="11">
        <v>21616</v>
      </c>
      <c r="AC118" s="9" t="s">
        <v>377</v>
      </c>
      <c r="AD118" s="10">
        <v>0.27200000000000002</v>
      </c>
      <c r="AE118" s="10">
        <v>0.45</v>
      </c>
      <c r="AF118" s="10">
        <v>0.38</v>
      </c>
      <c r="AG118" s="9">
        <v>237.33</v>
      </c>
      <c r="AH118" s="9">
        <v>290.67</v>
      </c>
      <c r="AI118" s="9">
        <v>21.97</v>
      </c>
      <c r="AJ118" s="9">
        <v>17.934999999999999</v>
      </c>
      <c r="AK118" s="9">
        <v>0.81650999999999996</v>
      </c>
      <c r="AL118" s="9">
        <v>2.1999999999999999E-2</v>
      </c>
      <c r="AM118" s="9">
        <v>0.40799999999999997</v>
      </c>
      <c r="AN118" s="10">
        <v>1.9E-2</v>
      </c>
      <c r="AO118" s="10">
        <v>0.313</v>
      </c>
      <c r="AP118" s="10">
        <v>0.308</v>
      </c>
      <c r="AQ118" s="9">
        <v>7563</v>
      </c>
      <c r="AR118" s="9">
        <v>0.91900000000000004</v>
      </c>
      <c r="AS118" s="10">
        <v>-5.0000000000000001E-3</v>
      </c>
      <c r="AT118" s="10">
        <v>6.2E-2</v>
      </c>
      <c r="AU118" s="16">
        <v>0.52110474205315271</v>
      </c>
      <c r="AV118" s="1" t="str">
        <f t="shared" si="1"/>
        <v>yes</v>
      </c>
      <c r="AW118" s="28">
        <v>16</v>
      </c>
    </row>
    <row r="119" spans="1:49" ht="14.25" hidden="1" customHeight="1">
      <c r="A119" s="7">
        <v>115</v>
      </c>
      <c r="B119" s="8" t="s">
        <v>378</v>
      </c>
      <c r="C119" s="8" t="s">
        <v>344</v>
      </c>
      <c r="D119" s="9" t="s">
        <v>58</v>
      </c>
      <c r="E119" s="9" t="s">
        <v>51</v>
      </c>
      <c r="F119" s="9" t="s">
        <v>379</v>
      </c>
      <c r="G119" s="9">
        <v>1025</v>
      </c>
      <c r="H119" s="10">
        <v>0.43</v>
      </c>
      <c r="I119" s="10">
        <v>0.38600000000000001</v>
      </c>
      <c r="J119" s="10">
        <v>0.187</v>
      </c>
      <c r="K119" s="10">
        <v>0.88700000000000001</v>
      </c>
      <c r="L119" s="10">
        <v>0.222</v>
      </c>
      <c r="M119" s="10">
        <v>0.55600000000000005</v>
      </c>
      <c r="N119" s="10">
        <v>0.69</v>
      </c>
      <c r="O119" s="9">
        <v>2334.6799999999998</v>
      </c>
      <c r="P119" s="9">
        <v>47</v>
      </c>
      <c r="Q119" s="9" t="s">
        <v>55</v>
      </c>
      <c r="R119" s="9">
        <v>454</v>
      </c>
      <c r="S119" s="11">
        <v>8050</v>
      </c>
      <c r="T119" s="9" t="s">
        <v>156</v>
      </c>
      <c r="U119" s="9" t="s">
        <v>195</v>
      </c>
      <c r="V119" s="11">
        <v>8745</v>
      </c>
      <c r="W119" s="11">
        <v>66548</v>
      </c>
      <c r="X119" s="11">
        <v>72072</v>
      </c>
      <c r="Y119" s="11">
        <v>54189</v>
      </c>
      <c r="Z119" s="11">
        <v>57618</v>
      </c>
      <c r="AA119" s="11">
        <v>8451</v>
      </c>
      <c r="AB119" s="11">
        <v>19455</v>
      </c>
      <c r="AC119" s="9" t="s">
        <v>234</v>
      </c>
      <c r="AD119" s="10">
        <v>0.27</v>
      </c>
      <c r="AE119" s="10">
        <v>0.28999999999999998</v>
      </c>
      <c r="AF119" s="10">
        <v>0.254</v>
      </c>
      <c r="AG119" s="9">
        <v>134.33000000000001</v>
      </c>
      <c r="AH119" s="9">
        <v>148.66999999999999</v>
      </c>
      <c r="AI119" s="9">
        <v>17.38</v>
      </c>
      <c r="AJ119" s="9">
        <v>15.704000000000001</v>
      </c>
      <c r="AK119" s="9">
        <v>0.90359</v>
      </c>
      <c r="AL119" s="10">
        <v>5.0000000000000001E-3</v>
      </c>
      <c r="AM119" s="10">
        <v>0.57499999999999996</v>
      </c>
      <c r="AN119" s="10">
        <v>3.0000000000000001E-3</v>
      </c>
      <c r="AO119" s="10">
        <v>0.192</v>
      </c>
      <c r="AP119" s="10">
        <v>0.308</v>
      </c>
      <c r="AQ119" s="9">
        <v>2722</v>
      </c>
      <c r="AR119" s="9">
        <v>0.65800000000000003</v>
      </c>
      <c r="AS119" s="10">
        <v>0.115</v>
      </c>
      <c r="AT119" s="10">
        <v>0.16</v>
      </c>
      <c r="AU119" s="16">
        <v>0.60313630880579006</v>
      </c>
      <c r="AV119" s="1" t="str">
        <f t="shared" si="1"/>
        <v>no</v>
      </c>
      <c r="AW119" s="28">
        <v>14</v>
      </c>
    </row>
    <row r="120" spans="1:49" ht="14.25" hidden="1" customHeight="1">
      <c r="A120" s="7">
        <v>116</v>
      </c>
      <c r="B120" s="8" t="s">
        <v>380</v>
      </c>
      <c r="C120" s="8" t="s">
        <v>381</v>
      </c>
      <c r="D120" s="9" t="s">
        <v>69</v>
      </c>
      <c r="E120" s="9" t="s">
        <v>59</v>
      </c>
      <c r="F120" s="9" t="s">
        <v>271</v>
      </c>
      <c r="G120" s="9" t="s">
        <v>55</v>
      </c>
      <c r="H120" s="10">
        <v>0.61099999999999999</v>
      </c>
      <c r="I120" s="10">
        <v>0.56899999999999995</v>
      </c>
      <c r="J120" s="10">
        <v>0.49099999999999999</v>
      </c>
      <c r="K120" s="10">
        <v>0.79</v>
      </c>
      <c r="L120" s="9">
        <v>0.14499999999999999</v>
      </c>
      <c r="M120" s="10">
        <v>0.46600000000000003</v>
      </c>
      <c r="N120" s="10">
        <v>0.68</v>
      </c>
      <c r="O120" s="9">
        <v>1353.13</v>
      </c>
      <c r="P120" s="9">
        <v>155</v>
      </c>
      <c r="Q120" s="9">
        <v>0</v>
      </c>
      <c r="R120" s="9">
        <v>347</v>
      </c>
      <c r="S120" s="11" t="s">
        <v>55</v>
      </c>
      <c r="T120" s="9" t="s">
        <v>55</v>
      </c>
      <c r="U120" s="9" t="s">
        <v>55</v>
      </c>
      <c r="V120" s="11" t="s">
        <v>55</v>
      </c>
      <c r="W120" s="9">
        <v>67909</v>
      </c>
      <c r="X120" s="9">
        <v>78264</v>
      </c>
      <c r="Y120" s="9">
        <v>54630</v>
      </c>
      <c r="Z120" s="9">
        <v>52875</v>
      </c>
      <c r="AA120" s="11">
        <v>29650</v>
      </c>
      <c r="AB120" s="11">
        <v>29650</v>
      </c>
      <c r="AC120" s="9" t="s">
        <v>55</v>
      </c>
      <c r="AD120" s="10">
        <v>0.64800000000000002</v>
      </c>
      <c r="AE120" s="10">
        <v>0.54</v>
      </c>
      <c r="AF120" s="10">
        <v>0.497</v>
      </c>
      <c r="AG120" s="9">
        <v>116.67</v>
      </c>
      <c r="AH120" s="9">
        <v>112.67</v>
      </c>
      <c r="AI120" s="9">
        <v>11.6</v>
      </c>
      <c r="AJ120" s="9">
        <v>12.01</v>
      </c>
      <c r="AK120" s="9">
        <v>1.0355000000000001</v>
      </c>
      <c r="AL120" s="10" t="s">
        <v>55</v>
      </c>
      <c r="AM120" s="10" t="s">
        <v>55</v>
      </c>
      <c r="AN120" s="10">
        <v>1.4E-2</v>
      </c>
      <c r="AO120" s="10">
        <v>0.502</v>
      </c>
      <c r="AP120" s="10">
        <v>0.30499999999999999</v>
      </c>
      <c r="AQ120" s="9">
        <v>1515</v>
      </c>
      <c r="AR120" s="9">
        <v>11.962999999999999</v>
      </c>
      <c r="AS120" s="10">
        <v>-0.19700000000000001</v>
      </c>
      <c r="AT120" s="10" t="s">
        <v>383</v>
      </c>
      <c r="AU120" s="16">
        <v>7.7142636735323622E-2</v>
      </c>
      <c r="AV120" s="1" t="str">
        <f t="shared" si="1"/>
        <v>no</v>
      </c>
      <c r="AW120" s="28"/>
    </row>
    <row r="121" spans="1:49" ht="14.25" customHeight="1">
      <c r="A121" s="7">
        <v>103</v>
      </c>
      <c r="B121" s="8" t="s">
        <v>350</v>
      </c>
      <c r="C121" s="8" t="s">
        <v>344</v>
      </c>
      <c r="D121" s="9" t="s">
        <v>50</v>
      </c>
      <c r="E121" s="9" t="s">
        <v>51</v>
      </c>
      <c r="F121" s="9" t="s">
        <v>136</v>
      </c>
      <c r="G121" s="9">
        <v>1075</v>
      </c>
      <c r="H121" s="10">
        <v>0.438</v>
      </c>
      <c r="I121" s="10">
        <v>0.39400000000000002</v>
      </c>
      <c r="J121" s="10">
        <v>0.23799999999999999</v>
      </c>
      <c r="K121" s="10">
        <v>0.83199999999999996</v>
      </c>
      <c r="L121" s="10">
        <v>0.25</v>
      </c>
      <c r="M121" s="10">
        <v>0.5</v>
      </c>
      <c r="N121" s="10">
        <v>0.68</v>
      </c>
      <c r="O121" s="9">
        <v>9479.6299999999992</v>
      </c>
      <c r="P121" s="9">
        <v>515</v>
      </c>
      <c r="Q121" s="9">
        <v>26</v>
      </c>
      <c r="R121" s="9">
        <v>1564</v>
      </c>
      <c r="S121" s="11">
        <v>10943</v>
      </c>
      <c r="T121" s="9" t="s">
        <v>351</v>
      </c>
      <c r="U121" s="9" t="s">
        <v>352</v>
      </c>
      <c r="V121" s="11">
        <v>8005</v>
      </c>
      <c r="W121" s="11">
        <v>86886</v>
      </c>
      <c r="X121" s="11">
        <v>105030</v>
      </c>
      <c r="Y121" s="11">
        <v>80739</v>
      </c>
      <c r="Z121" s="11">
        <v>75114</v>
      </c>
      <c r="AA121" s="11">
        <v>7692</v>
      </c>
      <c r="AB121" s="11">
        <v>17988</v>
      </c>
      <c r="AC121" s="9" t="s">
        <v>55</v>
      </c>
      <c r="AD121" s="10">
        <v>0.376</v>
      </c>
      <c r="AE121" s="10">
        <v>0.3</v>
      </c>
      <c r="AF121" s="10">
        <v>0.32</v>
      </c>
      <c r="AG121" s="9">
        <v>552.33000000000004</v>
      </c>
      <c r="AH121" s="9">
        <v>690</v>
      </c>
      <c r="AI121" s="9">
        <v>17.16</v>
      </c>
      <c r="AJ121" s="9">
        <v>13.739000000000001</v>
      </c>
      <c r="AK121" s="9">
        <v>0.80047999999999997</v>
      </c>
      <c r="AL121" s="10">
        <v>0.41</v>
      </c>
      <c r="AM121" s="10">
        <v>0.52500000000000002</v>
      </c>
      <c r="AN121" s="10">
        <v>2.5000000000000001E-2</v>
      </c>
      <c r="AO121" s="10">
        <v>0.29299999999999998</v>
      </c>
      <c r="AP121" s="10">
        <v>0.308</v>
      </c>
      <c r="AQ121" s="9">
        <v>11988</v>
      </c>
      <c r="AR121" s="9">
        <v>1.282</v>
      </c>
      <c r="AS121" s="27">
        <v>1.4999999999999999E-2</v>
      </c>
      <c r="AT121" s="10">
        <v>6.2E-2</v>
      </c>
      <c r="AU121" s="16">
        <v>0.43821209465381239</v>
      </c>
      <c r="AV121" s="1" t="str">
        <f t="shared" si="1"/>
        <v>yes</v>
      </c>
      <c r="AW121" s="28"/>
    </row>
    <row r="122" spans="1:49" ht="14.25" customHeight="1">
      <c r="A122" s="7">
        <v>118</v>
      </c>
      <c r="B122" s="8" t="s">
        <v>386</v>
      </c>
      <c r="C122" s="8" t="s">
        <v>381</v>
      </c>
      <c r="D122" s="9" t="s">
        <v>50</v>
      </c>
      <c r="E122" s="9" t="s">
        <v>51</v>
      </c>
      <c r="F122" s="9" t="s">
        <v>136</v>
      </c>
      <c r="G122" s="9">
        <v>1010</v>
      </c>
      <c r="H122" s="10">
        <v>0.57099999999999995</v>
      </c>
      <c r="I122" s="10">
        <v>0.50700000000000001</v>
      </c>
      <c r="J122" s="10">
        <v>0.251</v>
      </c>
      <c r="K122" s="10">
        <v>0.82199999999999995</v>
      </c>
      <c r="L122" s="10">
        <v>0.218</v>
      </c>
      <c r="M122" s="10">
        <v>0.48899999999999999</v>
      </c>
      <c r="N122" s="10">
        <v>0.78</v>
      </c>
      <c r="O122" s="9">
        <v>9739.1299999999992</v>
      </c>
      <c r="P122" s="9">
        <v>564</v>
      </c>
      <c r="Q122" s="9">
        <v>7</v>
      </c>
      <c r="R122" s="9">
        <v>2043</v>
      </c>
      <c r="S122" s="9">
        <v>16767</v>
      </c>
      <c r="T122" s="9" t="s">
        <v>387</v>
      </c>
      <c r="U122" s="9" t="s">
        <v>388</v>
      </c>
      <c r="V122" s="53">
        <v>11021</v>
      </c>
      <c r="W122" s="11">
        <v>92058</v>
      </c>
      <c r="X122" s="11">
        <v>97515</v>
      </c>
      <c r="Y122" s="11">
        <v>77922</v>
      </c>
      <c r="Z122" s="11">
        <v>62910</v>
      </c>
      <c r="AA122" s="11">
        <v>9300</v>
      </c>
      <c r="AB122" s="11">
        <v>21570</v>
      </c>
      <c r="AC122" s="9" t="s">
        <v>169</v>
      </c>
      <c r="AD122" s="10">
        <v>0.46600000000000003</v>
      </c>
      <c r="AE122" s="10">
        <v>0.36</v>
      </c>
      <c r="AF122" s="10">
        <v>0.35299999999999998</v>
      </c>
      <c r="AG122" s="9">
        <v>616.33000000000004</v>
      </c>
      <c r="AH122" s="9">
        <v>522.66999999999996</v>
      </c>
      <c r="AI122" s="9">
        <v>15.8</v>
      </c>
      <c r="AJ122" s="9">
        <v>18.634</v>
      </c>
      <c r="AK122" s="9">
        <v>1.1792100000000001</v>
      </c>
      <c r="AL122" s="9">
        <v>9</v>
      </c>
      <c r="AM122" s="9">
        <v>0.46600000000000003</v>
      </c>
      <c r="AN122" s="10">
        <v>2.3E-2</v>
      </c>
      <c r="AO122" s="10">
        <v>0.28799999999999998</v>
      </c>
      <c r="AP122" s="10">
        <v>0.30499999999999999</v>
      </c>
      <c r="AQ122" s="9">
        <v>12086</v>
      </c>
      <c r="AR122" s="9">
        <v>0.47399999999999998</v>
      </c>
      <c r="AS122" s="27">
        <v>1.7000000000000001E-2</v>
      </c>
      <c r="AT122" s="27">
        <v>0.106</v>
      </c>
      <c r="AU122" s="16">
        <v>0.67842605156037994</v>
      </c>
      <c r="AV122" s="1" t="str">
        <f t="shared" si="1"/>
        <v>yes</v>
      </c>
      <c r="AW122" s="28">
        <v>54</v>
      </c>
    </row>
    <row r="123" spans="1:49" ht="14.25" hidden="1" customHeight="1">
      <c r="A123" s="7">
        <v>119</v>
      </c>
      <c r="B123" s="8" t="s">
        <v>389</v>
      </c>
      <c r="C123" s="8" t="s">
        <v>381</v>
      </c>
      <c r="D123" s="9" t="s">
        <v>91</v>
      </c>
      <c r="E123" s="9" t="s">
        <v>59</v>
      </c>
      <c r="F123" s="9" t="s">
        <v>390</v>
      </c>
      <c r="G123" s="9" t="s">
        <v>55</v>
      </c>
      <c r="H123" s="10">
        <v>0.83299999999999996</v>
      </c>
      <c r="I123" s="10">
        <v>0.82499999999999996</v>
      </c>
      <c r="J123" s="10">
        <v>0.79100000000000004</v>
      </c>
      <c r="K123" s="10">
        <v>0.998</v>
      </c>
      <c r="L123" s="10">
        <v>3.2000000000000001E-2</v>
      </c>
      <c r="M123" s="10">
        <v>0.126</v>
      </c>
      <c r="N123" s="10">
        <v>0.9</v>
      </c>
      <c r="O123" s="9">
        <v>1883.7</v>
      </c>
      <c r="P123" s="9">
        <v>3</v>
      </c>
      <c r="Q123" s="9" t="s">
        <v>55</v>
      </c>
      <c r="R123" s="9">
        <v>550</v>
      </c>
      <c r="S123" s="9" t="s">
        <v>55</v>
      </c>
      <c r="T123" s="9" t="s">
        <v>55</v>
      </c>
      <c r="U123" s="9" t="s">
        <v>55</v>
      </c>
      <c r="V123" s="9" t="s">
        <v>55</v>
      </c>
      <c r="W123" s="11">
        <v>91474</v>
      </c>
      <c r="X123" s="11">
        <v>114210</v>
      </c>
      <c r="Y123" s="11">
        <v>84942</v>
      </c>
      <c r="Z123" s="11">
        <v>70272</v>
      </c>
      <c r="AA123" s="11">
        <v>49350</v>
      </c>
      <c r="AB123" s="11">
        <v>49350</v>
      </c>
      <c r="AC123" s="9" t="s">
        <v>55</v>
      </c>
      <c r="AD123" s="10">
        <v>0.79200000000000004</v>
      </c>
      <c r="AE123" s="10">
        <v>0.12</v>
      </c>
      <c r="AF123" s="10">
        <v>0.14399999999999999</v>
      </c>
      <c r="AG123" s="9">
        <v>230</v>
      </c>
      <c r="AH123" s="9">
        <v>468.67</v>
      </c>
      <c r="AI123" s="9">
        <v>8.19</v>
      </c>
      <c r="AJ123" s="9">
        <v>4.0190000000000001</v>
      </c>
      <c r="AK123" s="9">
        <v>0.49075000000000002</v>
      </c>
      <c r="AL123" s="9" t="s">
        <v>55</v>
      </c>
      <c r="AM123" s="9" t="s">
        <v>55</v>
      </c>
      <c r="AN123" s="10">
        <v>6.2E-2</v>
      </c>
      <c r="AO123" s="10">
        <v>0.19500000000000001</v>
      </c>
      <c r="AP123" s="10">
        <v>0.30499999999999999</v>
      </c>
      <c r="AQ123" s="9">
        <v>1922</v>
      </c>
      <c r="AR123" s="9">
        <v>0.55100000000000005</v>
      </c>
      <c r="AS123" s="10">
        <v>0.11</v>
      </c>
      <c r="AT123" s="10">
        <v>4.1000000000000002E-2</v>
      </c>
      <c r="AU123" s="16">
        <v>0.64474532559638942</v>
      </c>
      <c r="AV123" s="1" t="str">
        <f t="shared" si="1"/>
        <v>no</v>
      </c>
      <c r="AW123" s="28"/>
    </row>
    <row r="124" spans="1:49" ht="14.25" hidden="1" customHeight="1">
      <c r="A124" s="7">
        <v>120</v>
      </c>
      <c r="B124" s="8" t="s">
        <v>391</v>
      </c>
      <c r="C124" s="8" t="s">
        <v>381</v>
      </c>
      <c r="D124" s="9" t="s">
        <v>58</v>
      </c>
      <c r="E124" s="9" t="s">
        <v>51</v>
      </c>
      <c r="F124" s="9" t="s">
        <v>379</v>
      </c>
      <c r="G124" s="9" t="s">
        <v>55</v>
      </c>
      <c r="H124" s="10">
        <v>0.55900000000000005</v>
      </c>
      <c r="I124" s="10">
        <v>0.53900000000000003</v>
      </c>
      <c r="J124" s="10">
        <v>0.435</v>
      </c>
      <c r="K124" s="10">
        <v>0.96899999999999997</v>
      </c>
      <c r="L124" s="10">
        <v>0.16300000000000001</v>
      </c>
      <c r="M124" s="10">
        <v>0.436</v>
      </c>
      <c r="N124" s="10">
        <v>0.73</v>
      </c>
      <c r="O124" s="9">
        <v>4689.34</v>
      </c>
      <c r="P124" s="9">
        <v>65</v>
      </c>
      <c r="Q124" s="9" t="s">
        <v>55</v>
      </c>
      <c r="R124" s="9">
        <v>1073</v>
      </c>
      <c r="S124" s="11">
        <v>17929</v>
      </c>
      <c r="T124" s="9" t="s">
        <v>392</v>
      </c>
      <c r="U124" s="9" t="s">
        <v>393</v>
      </c>
      <c r="V124" s="11">
        <v>10726</v>
      </c>
      <c r="W124" s="11">
        <v>87451</v>
      </c>
      <c r="X124" s="11">
        <v>92394</v>
      </c>
      <c r="Y124" s="11">
        <v>75312</v>
      </c>
      <c r="Z124" s="11">
        <v>60993</v>
      </c>
      <c r="AA124" s="11">
        <v>10016</v>
      </c>
      <c r="AB124" s="11">
        <v>22286</v>
      </c>
      <c r="AC124" s="11" t="s">
        <v>394</v>
      </c>
      <c r="AD124" s="10">
        <v>0.436</v>
      </c>
      <c r="AE124" s="10">
        <v>0.25</v>
      </c>
      <c r="AF124" s="10">
        <v>0.29699999999999999</v>
      </c>
      <c r="AG124" s="9">
        <v>198</v>
      </c>
      <c r="AH124" s="9">
        <v>401.67</v>
      </c>
      <c r="AI124" s="9">
        <v>23.68</v>
      </c>
      <c r="AJ124" s="9">
        <v>11.675000000000001</v>
      </c>
      <c r="AK124" s="9">
        <v>0.49295</v>
      </c>
      <c r="AL124" s="10">
        <v>1.2E-2</v>
      </c>
      <c r="AM124" s="10">
        <v>0.42899999999999999</v>
      </c>
      <c r="AN124" s="10">
        <v>1.0999999999999999E-2</v>
      </c>
      <c r="AO124" s="10">
        <v>0.23400000000000001</v>
      </c>
      <c r="AP124" s="10">
        <v>0.30499999999999999</v>
      </c>
      <c r="AQ124" s="9">
        <v>5261</v>
      </c>
      <c r="AR124" s="9">
        <v>5.8999999999999997E-2</v>
      </c>
      <c r="AS124" s="10">
        <v>7.0999999999999994E-2</v>
      </c>
      <c r="AT124" s="10">
        <v>0.123</v>
      </c>
      <c r="AU124" s="16">
        <v>0.94428706326723322</v>
      </c>
      <c r="AV124" s="1" t="str">
        <f t="shared" si="1"/>
        <v>yes</v>
      </c>
      <c r="AW124" s="28">
        <v>13</v>
      </c>
    </row>
    <row r="125" spans="1:49" ht="14.25" customHeight="1">
      <c r="A125" s="7">
        <v>121</v>
      </c>
      <c r="B125" s="8" t="s">
        <v>395</v>
      </c>
      <c r="C125" s="8" t="s">
        <v>381</v>
      </c>
      <c r="D125" s="9" t="s">
        <v>50</v>
      </c>
      <c r="E125" s="9" t="s">
        <v>59</v>
      </c>
      <c r="F125" s="9" t="s">
        <v>118</v>
      </c>
      <c r="G125" s="9" t="s">
        <v>55</v>
      </c>
      <c r="H125" s="10">
        <v>0.81499999999999995</v>
      </c>
      <c r="I125" s="10">
        <v>0.81200000000000006</v>
      </c>
      <c r="J125" s="10">
        <v>0.78200000000000003</v>
      </c>
      <c r="K125" s="10">
        <v>0.77300000000000002</v>
      </c>
      <c r="L125" s="10">
        <v>6.7000000000000004E-2</v>
      </c>
      <c r="M125" s="10">
        <v>9.7000000000000003E-2</v>
      </c>
      <c r="N125" s="10">
        <v>0.89</v>
      </c>
      <c r="O125" s="9">
        <v>4561.26</v>
      </c>
      <c r="P125" s="9">
        <v>368</v>
      </c>
      <c r="Q125" s="9">
        <v>21</v>
      </c>
      <c r="R125" s="9">
        <v>970</v>
      </c>
      <c r="S125" s="9" t="s">
        <v>55</v>
      </c>
      <c r="T125" s="9" t="s">
        <v>55</v>
      </c>
      <c r="U125" s="9" t="s">
        <v>55</v>
      </c>
      <c r="V125" s="9"/>
      <c r="W125" s="11">
        <v>96333</v>
      </c>
      <c r="X125" s="11">
        <v>121077</v>
      </c>
      <c r="Y125" s="11">
        <v>93924</v>
      </c>
      <c r="Z125" s="11">
        <v>77328</v>
      </c>
      <c r="AA125" s="9">
        <v>44875</v>
      </c>
      <c r="AB125" s="9">
        <v>44875</v>
      </c>
      <c r="AC125" s="9" t="s">
        <v>55</v>
      </c>
      <c r="AD125" s="10">
        <v>0.81499999999999995</v>
      </c>
      <c r="AE125" s="10">
        <v>0.13</v>
      </c>
      <c r="AF125" s="10">
        <v>0.126</v>
      </c>
      <c r="AG125" s="9">
        <v>265.33</v>
      </c>
      <c r="AH125" s="9">
        <v>436</v>
      </c>
      <c r="AI125" s="9">
        <v>17.190000000000001</v>
      </c>
      <c r="AJ125" s="9">
        <v>10.462</v>
      </c>
      <c r="AK125" s="9">
        <v>0.60855999999999999</v>
      </c>
      <c r="AL125" s="9"/>
      <c r="AM125" s="9" t="s">
        <v>55</v>
      </c>
      <c r="AN125" s="10">
        <v>6.6000000000000003E-2</v>
      </c>
      <c r="AO125" s="10">
        <v>0.13800000000000001</v>
      </c>
      <c r="AP125" s="10">
        <v>0.30499999999999999</v>
      </c>
      <c r="AQ125" s="9">
        <v>5138</v>
      </c>
      <c r="AR125" s="9">
        <v>0.17199999999999999</v>
      </c>
      <c r="AS125" s="27">
        <v>0.16700000000000001</v>
      </c>
      <c r="AT125" s="10">
        <v>0</v>
      </c>
      <c r="AU125" s="16">
        <v>0.85324232081911267</v>
      </c>
      <c r="AV125" s="1" t="str">
        <f t="shared" si="1"/>
        <v>yes</v>
      </c>
      <c r="AW125" s="28"/>
    </row>
    <row r="126" spans="1:49" ht="14.25" hidden="1" customHeight="1">
      <c r="A126" s="7">
        <v>122</v>
      </c>
      <c r="B126" s="8" t="s">
        <v>396</v>
      </c>
      <c r="C126" s="8" t="s">
        <v>381</v>
      </c>
      <c r="D126" s="9" t="s">
        <v>150</v>
      </c>
      <c r="E126" s="9" t="s">
        <v>59</v>
      </c>
      <c r="F126" s="9" t="s">
        <v>200</v>
      </c>
      <c r="G126" s="9">
        <v>1050</v>
      </c>
      <c r="H126" s="10">
        <v>0.60299999999999998</v>
      </c>
      <c r="I126" s="10">
        <v>0.58499999999999996</v>
      </c>
      <c r="J126" s="10">
        <v>0.48799999999999999</v>
      </c>
      <c r="K126" s="10">
        <v>0.75900000000000001</v>
      </c>
      <c r="L126" s="10">
        <v>0.13600000000000001</v>
      </c>
      <c r="M126" s="10">
        <v>0.20399999999999999</v>
      </c>
      <c r="N126" s="10">
        <v>0.74</v>
      </c>
      <c r="O126" s="9">
        <v>5932.05</v>
      </c>
      <c r="P126" s="9">
        <v>458</v>
      </c>
      <c r="Q126" s="9">
        <v>80</v>
      </c>
      <c r="R126" s="9">
        <v>1015</v>
      </c>
      <c r="S126" s="11" t="s">
        <v>55</v>
      </c>
      <c r="T126" s="9" t="s">
        <v>55</v>
      </c>
      <c r="U126" s="9" t="s">
        <v>55</v>
      </c>
      <c r="V126" s="11" t="s">
        <v>55</v>
      </c>
      <c r="W126" s="11">
        <v>76858</v>
      </c>
      <c r="X126" s="11">
        <v>84141</v>
      </c>
      <c r="Y126" s="11">
        <v>67509</v>
      </c>
      <c r="Z126" s="11">
        <v>54963</v>
      </c>
      <c r="AA126" s="11">
        <v>36460</v>
      </c>
      <c r="AB126" s="11">
        <v>36460</v>
      </c>
      <c r="AC126" s="9" t="s">
        <v>55</v>
      </c>
      <c r="AD126" s="10">
        <v>0.41799999999999998</v>
      </c>
      <c r="AE126" s="10">
        <v>0.33</v>
      </c>
      <c r="AF126" s="10">
        <v>0.28399999999999997</v>
      </c>
      <c r="AG126" s="9">
        <v>583</v>
      </c>
      <c r="AH126" s="9">
        <v>650.33000000000004</v>
      </c>
      <c r="AI126" s="9">
        <v>10.18</v>
      </c>
      <c r="AJ126" s="9">
        <v>9.1219999999999999</v>
      </c>
      <c r="AK126" s="9">
        <v>0.89646000000000003</v>
      </c>
      <c r="AL126" s="10" t="s">
        <v>55</v>
      </c>
      <c r="AM126" s="10" t="s">
        <v>55</v>
      </c>
      <c r="AN126" s="10">
        <v>0.08</v>
      </c>
      <c r="AO126" s="10">
        <v>0.29299999999999998</v>
      </c>
      <c r="AP126" s="10">
        <v>0.30499999999999999</v>
      </c>
      <c r="AQ126" s="9">
        <v>6912</v>
      </c>
      <c r="AR126" s="9">
        <v>1.036</v>
      </c>
      <c r="AS126" s="10">
        <v>1.2E-2</v>
      </c>
      <c r="AT126" s="10">
        <v>0.185</v>
      </c>
      <c r="AU126" s="16">
        <v>0.49115913555992141</v>
      </c>
      <c r="AV126" s="1" t="str">
        <f t="shared" si="1"/>
        <v>yes</v>
      </c>
      <c r="AW126" s="28"/>
    </row>
    <row r="127" spans="1:49" ht="14.25" customHeight="1">
      <c r="A127" s="7">
        <v>125</v>
      </c>
      <c r="B127" s="8" t="s">
        <v>400</v>
      </c>
      <c r="C127" s="8" t="s">
        <v>381</v>
      </c>
      <c r="D127" s="9" t="s">
        <v>50</v>
      </c>
      <c r="E127" s="9" t="s">
        <v>59</v>
      </c>
      <c r="F127" s="9" t="s">
        <v>203</v>
      </c>
      <c r="G127" s="9">
        <v>1085</v>
      </c>
      <c r="H127" s="10">
        <v>0.75800000000000001</v>
      </c>
      <c r="I127" s="10">
        <v>0.753</v>
      </c>
      <c r="J127" s="10">
        <v>0.70699999999999996</v>
      </c>
      <c r="K127" s="10">
        <v>0.72299999999999998</v>
      </c>
      <c r="L127" s="10">
        <v>0.04</v>
      </c>
      <c r="M127" s="10">
        <v>0.13300000000000001</v>
      </c>
      <c r="N127" s="10">
        <v>0.87</v>
      </c>
      <c r="O127" s="9">
        <v>8649.5</v>
      </c>
      <c r="P127" s="9">
        <v>638</v>
      </c>
      <c r="Q127" s="9">
        <v>229</v>
      </c>
      <c r="R127" s="9">
        <v>1466</v>
      </c>
      <c r="S127" s="9" t="s">
        <v>55</v>
      </c>
      <c r="T127" s="9" t="s">
        <v>55</v>
      </c>
      <c r="U127" s="9" t="s">
        <v>55</v>
      </c>
      <c r="V127" s="9"/>
      <c r="W127" s="11">
        <v>107907</v>
      </c>
      <c r="X127" s="11">
        <v>124587</v>
      </c>
      <c r="Y127" s="11">
        <v>94365</v>
      </c>
      <c r="Z127" s="11">
        <v>83322</v>
      </c>
      <c r="AA127" s="11">
        <v>42270</v>
      </c>
      <c r="AB127" s="11">
        <v>42270</v>
      </c>
      <c r="AC127" s="9" t="s">
        <v>55</v>
      </c>
      <c r="AD127" s="10">
        <v>0.73399999999999999</v>
      </c>
      <c r="AE127" s="10">
        <v>0.18</v>
      </c>
      <c r="AF127" s="10">
        <v>0.161</v>
      </c>
      <c r="AG127" s="9">
        <v>588.66999999999996</v>
      </c>
      <c r="AH127" s="9">
        <v>626.33000000000004</v>
      </c>
      <c r="AI127" s="9">
        <v>14.69</v>
      </c>
      <c r="AJ127" s="9">
        <v>13.81</v>
      </c>
      <c r="AK127" s="9">
        <v>0.93986000000000003</v>
      </c>
      <c r="AL127" s="9"/>
      <c r="AM127" s="9" t="s">
        <v>55</v>
      </c>
      <c r="AN127" s="10">
        <v>2.1999999999999999E-2</v>
      </c>
      <c r="AO127" s="10">
        <v>0.18099999999999999</v>
      </c>
      <c r="AP127" s="10">
        <v>0.30499999999999999</v>
      </c>
      <c r="AQ127" s="9">
        <v>9654</v>
      </c>
      <c r="AR127" s="9">
        <v>1.2989999999999999</v>
      </c>
      <c r="AS127" s="27">
        <v>0.124</v>
      </c>
      <c r="AT127" s="10">
        <v>2.4E-2</v>
      </c>
      <c r="AU127" s="16">
        <v>0.43497172683775553</v>
      </c>
      <c r="AV127" s="1" t="str">
        <f t="shared" si="1"/>
        <v>yes</v>
      </c>
      <c r="AW127" s="28"/>
    </row>
    <row r="128" spans="1:49" ht="14.25" customHeight="1">
      <c r="A128" s="7">
        <v>124</v>
      </c>
      <c r="B128" s="8" t="s">
        <v>398</v>
      </c>
      <c r="C128" s="8" t="s">
        <v>381</v>
      </c>
      <c r="D128" s="9" t="s">
        <v>50</v>
      </c>
      <c r="E128" s="9" t="s">
        <v>151</v>
      </c>
      <c r="F128" s="9" t="s">
        <v>359</v>
      </c>
      <c r="G128" s="9">
        <v>890</v>
      </c>
      <c r="H128" s="10">
        <v>0.29699999999999999</v>
      </c>
      <c r="I128" s="10">
        <v>0.28599999999999998</v>
      </c>
      <c r="J128" s="10">
        <v>0.22</v>
      </c>
      <c r="K128" s="10">
        <v>0.91700000000000004</v>
      </c>
      <c r="L128" s="10">
        <v>0.6</v>
      </c>
      <c r="M128" s="10">
        <v>0.81599999999999995</v>
      </c>
      <c r="N128" s="10">
        <v>0.38</v>
      </c>
      <c r="O128" s="9">
        <v>4803.66</v>
      </c>
      <c r="P128" s="9">
        <v>210</v>
      </c>
      <c r="Q128" s="9" t="s">
        <v>55</v>
      </c>
      <c r="R128" s="9">
        <v>918</v>
      </c>
      <c r="S128" s="9" t="s">
        <v>55</v>
      </c>
      <c r="T128" s="9" t="s">
        <v>55</v>
      </c>
      <c r="U128" s="9" t="s">
        <v>55</v>
      </c>
      <c r="V128" s="9" t="s">
        <v>55</v>
      </c>
      <c r="W128" s="11">
        <v>88409</v>
      </c>
      <c r="X128" s="11">
        <v>91521</v>
      </c>
      <c r="Y128" s="11">
        <v>75951</v>
      </c>
      <c r="Z128" s="11" t="s">
        <v>55</v>
      </c>
      <c r="AA128" s="11">
        <v>16510</v>
      </c>
      <c r="AB128" s="11">
        <v>16510</v>
      </c>
      <c r="AC128" s="9" t="s">
        <v>55</v>
      </c>
      <c r="AD128" s="10">
        <v>0.248</v>
      </c>
      <c r="AE128" s="10">
        <v>0.7</v>
      </c>
      <c r="AF128" s="10">
        <v>0.48599999999999999</v>
      </c>
      <c r="AG128" s="9">
        <v>215.33</v>
      </c>
      <c r="AH128" s="9">
        <v>406.67</v>
      </c>
      <c r="AI128" s="9">
        <v>22.31</v>
      </c>
      <c r="AJ128" s="9">
        <v>11.811999999999999</v>
      </c>
      <c r="AK128" s="9">
        <v>0.52951000000000004</v>
      </c>
      <c r="AL128" s="9" t="s">
        <v>55</v>
      </c>
      <c r="AM128" s="9" t="s">
        <v>55</v>
      </c>
      <c r="AN128" s="10">
        <v>2E-3</v>
      </c>
      <c r="AO128" s="10">
        <v>0.35299999999999998</v>
      </c>
      <c r="AP128" s="10">
        <v>0.30499999999999999</v>
      </c>
      <c r="AQ128" s="9">
        <v>7429</v>
      </c>
      <c r="AR128" s="9" t="s">
        <v>55</v>
      </c>
      <c r="AS128" s="10">
        <v>-4.8000000000000001E-2</v>
      </c>
      <c r="AT128" s="10">
        <v>4.9000000000000002E-2</v>
      </c>
      <c r="AU128" s="16" t="s">
        <v>2055</v>
      </c>
      <c r="AV128" s="1" t="str">
        <f t="shared" si="1"/>
        <v>yes</v>
      </c>
      <c r="AW128" s="28"/>
    </row>
    <row r="129" spans="1:49" ht="14.25" customHeight="1">
      <c r="A129" s="7">
        <v>126</v>
      </c>
      <c r="B129" s="8" t="s">
        <v>401</v>
      </c>
      <c r="C129" s="8" t="s">
        <v>381</v>
      </c>
      <c r="D129" s="9" t="s">
        <v>50</v>
      </c>
      <c r="E129" s="9" t="s">
        <v>59</v>
      </c>
      <c r="F129" s="9" t="s">
        <v>203</v>
      </c>
      <c r="G129" s="9" t="s">
        <v>55</v>
      </c>
      <c r="H129" s="10">
        <v>0.63500000000000001</v>
      </c>
      <c r="I129" s="10">
        <v>0.625</v>
      </c>
      <c r="J129" s="10">
        <v>0.57999999999999996</v>
      </c>
      <c r="K129" s="10">
        <v>0.63200000000000001</v>
      </c>
      <c r="L129" s="10">
        <v>0.14799999999999999</v>
      </c>
      <c r="M129" s="10">
        <v>0.13800000000000001</v>
      </c>
      <c r="N129" s="10">
        <v>0.83</v>
      </c>
      <c r="O129" s="9">
        <v>6528.49</v>
      </c>
      <c r="P129" s="9">
        <v>765</v>
      </c>
      <c r="Q129" s="9">
        <v>80</v>
      </c>
      <c r="R129" s="9">
        <v>1045</v>
      </c>
      <c r="S129" s="9" t="s">
        <v>55</v>
      </c>
      <c r="T129" s="9" t="s">
        <v>55</v>
      </c>
      <c r="U129" s="9" t="s">
        <v>55</v>
      </c>
      <c r="V129" s="9"/>
      <c r="W129" s="11">
        <v>86437</v>
      </c>
      <c r="X129" s="11">
        <v>110943</v>
      </c>
      <c r="Y129" s="11">
        <v>85689</v>
      </c>
      <c r="Z129" s="11">
        <v>69930</v>
      </c>
      <c r="AA129" s="11">
        <v>37170</v>
      </c>
      <c r="AB129" s="11">
        <v>37170</v>
      </c>
      <c r="AC129" s="9" t="s">
        <v>55</v>
      </c>
      <c r="AD129" s="10">
        <v>0.54500000000000004</v>
      </c>
      <c r="AE129" s="10">
        <v>0.18</v>
      </c>
      <c r="AF129" s="10">
        <v>0.184</v>
      </c>
      <c r="AG129" s="9">
        <v>429</v>
      </c>
      <c r="AH129" s="9">
        <v>435</v>
      </c>
      <c r="AI129" s="9">
        <v>15.22</v>
      </c>
      <c r="AJ129" s="9">
        <v>15.007999999999999</v>
      </c>
      <c r="AK129" s="9">
        <v>0.98621000000000003</v>
      </c>
      <c r="AL129" s="9"/>
      <c r="AM129" s="9" t="s">
        <v>55</v>
      </c>
      <c r="AN129" s="10">
        <v>5.5E-2</v>
      </c>
      <c r="AO129" s="10">
        <v>0.16</v>
      </c>
      <c r="AP129" s="10">
        <v>0.30499999999999999</v>
      </c>
      <c r="AQ129" s="9">
        <v>8235</v>
      </c>
      <c r="AR129" s="9">
        <v>1.8660000000000001</v>
      </c>
      <c r="AS129" s="27">
        <v>0.14499999999999999</v>
      </c>
      <c r="AT129" s="10">
        <v>0.09</v>
      </c>
      <c r="AU129" s="16">
        <v>0.34891835310537334</v>
      </c>
      <c r="AV129" s="1" t="str">
        <f t="shared" si="1"/>
        <v>yes</v>
      </c>
      <c r="AW129" s="28"/>
    </row>
    <row r="130" spans="1:49" ht="14.25" customHeight="1">
      <c r="A130" s="7">
        <v>128</v>
      </c>
      <c r="B130" s="8" t="s">
        <v>403</v>
      </c>
      <c r="C130" s="8" t="s">
        <v>381</v>
      </c>
      <c r="D130" s="9" t="s">
        <v>50</v>
      </c>
      <c r="E130" s="9" t="s">
        <v>51</v>
      </c>
      <c r="F130" s="9" t="s">
        <v>171</v>
      </c>
      <c r="G130" s="9">
        <v>915</v>
      </c>
      <c r="H130" s="10">
        <v>0.51700000000000002</v>
      </c>
      <c r="I130" s="10">
        <v>0.46600000000000003</v>
      </c>
      <c r="J130" s="10">
        <v>0.22600000000000001</v>
      </c>
      <c r="K130" s="10">
        <v>0.77400000000000002</v>
      </c>
      <c r="L130" s="10">
        <v>0.153</v>
      </c>
      <c r="M130" s="10">
        <v>0.4</v>
      </c>
      <c r="N130" s="10">
        <v>0.75</v>
      </c>
      <c r="O130" s="9">
        <v>8746.4599999999991</v>
      </c>
      <c r="P130" s="9">
        <v>636</v>
      </c>
      <c r="Q130" s="9">
        <v>12</v>
      </c>
      <c r="R130" s="9">
        <v>1579</v>
      </c>
      <c r="S130" s="9">
        <v>18676</v>
      </c>
      <c r="T130" s="9" t="s">
        <v>404</v>
      </c>
      <c r="U130" s="9" t="s">
        <v>141</v>
      </c>
      <c r="V130" s="53">
        <v>12364</v>
      </c>
      <c r="W130" s="11">
        <v>90890</v>
      </c>
      <c r="X130" s="11">
        <v>96138</v>
      </c>
      <c r="Y130" s="11">
        <v>78984</v>
      </c>
      <c r="Z130" s="11">
        <v>63144</v>
      </c>
      <c r="AA130" s="11">
        <v>9600</v>
      </c>
      <c r="AB130" s="11">
        <v>21870</v>
      </c>
      <c r="AC130" s="9" t="s">
        <v>405</v>
      </c>
      <c r="AD130" s="10">
        <v>0.437</v>
      </c>
      <c r="AE130" s="10">
        <v>0.4</v>
      </c>
      <c r="AF130" s="10">
        <v>0.373</v>
      </c>
      <c r="AG130" s="9">
        <v>613.33000000000004</v>
      </c>
      <c r="AH130" s="9">
        <v>549</v>
      </c>
      <c r="AI130" s="9">
        <v>14.26</v>
      </c>
      <c r="AJ130" s="9">
        <v>15.932</v>
      </c>
      <c r="AK130" s="9">
        <v>1.1171800000000001</v>
      </c>
      <c r="AL130" s="9">
        <v>11</v>
      </c>
      <c r="AM130" s="9">
        <v>0.51100000000000001</v>
      </c>
      <c r="AN130" s="10">
        <v>6.0000000000000001E-3</v>
      </c>
      <c r="AO130" s="10">
        <v>0.30499999999999999</v>
      </c>
      <c r="AP130" s="10">
        <v>0.30499999999999999</v>
      </c>
      <c r="AQ130" s="9">
        <v>10473</v>
      </c>
      <c r="AR130" s="9">
        <v>0.52200000000000002</v>
      </c>
      <c r="AS130" s="27">
        <v>-1E-3</v>
      </c>
      <c r="AT130" s="10">
        <v>0.08</v>
      </c>
      <c r="AU130" s="16">
        <v>0.65703022339027595</v>
      </c>
      <c r="AV130" s="1" t="str">
        <f t="shared" si="1"/>
        <v>yes</v>
      </c>
      <c r="AW130" s="28">
        <v>15</v>
      </c>
    </row>
    <row r="131" spans="1:49" ht="14.25" customHeight="1">
      <c r="A131" s="7">
        <v>117</v>
      </c>
      <c r="B131" s="8" t="s">
        <v>384</v>
      </c>
      <c r="C131" s="8" t="s">
        <v>381</v>
      </c>
      <c r="D131" s="9" t="s">
        <v>50</v>
      </c>
      <c r="E131" s="9" t="s">
        <v>59</v>
      </c>
      <c r="F131" s="9" t="s">
        <v>118</v>
      </c>
      <c r="G131" s="9">
        <v>920</v>
      </c>
      <c r="H131" s="10">
        <v>0.34</v>
      </c>
      <c r="I131" s="10">
        <v>0.317</v>
      </c>
      <c r="J131" s="10">
        <v>0.252</v>
      </c>
      <c r="K131" s="10">
        <v>0.53300000000000003</v>
      </c>
      <c r="L131" s="10">
        <v>0.27100000000000002</v>
      </c>
      <c r="M131" s="10">
        <v>0.38300000000000001</v>
      </c>
      <c r="N131" s="10">
        <v>0.56000000000000005</v>
      </c>
      <c r="O131" s="9">
        <v>4369.8900000000003</v>
      </c>
      <c r="P131" s="9">
        <v>588</v>
      </c>
      <c r="Q131" s="9">
        <v>65</v>
      </c>
      <c r="R131" s="9">
        <v>543</v>
      </c>
      <c r="S131" s="11" t="s">
        <v>55</v>
      </c>
      <c r="T131" s="9" t="s">
        <v>55</v>
      </c>
      <c r="U131" s="9" t="s">
        <v>55</v>
      </c>
      <c r="V131" s="11"/>
      <c r="W131" s="11">
        <v>75452</v>
      </c>
      <c r="X131" s="11">
        <v>83106</v>
      </c>
      <c r="Y131" s="11">
        <v>71217</v>
      </c>
      <c r="Z131" s="11">
        <v>57150</v>
      </c>
      <c r="AA131" s="11">
        <v>30850</v>
      </c>
      <c r="AB131" s="11">
        <v>30850</v>
      </c>
      <c r="AC131" s="9" t="s">
        <v>55</v>
      </c>
      <c r="AD131" s="10">
        <v>0.27700000000000002</v>
      </c>
      <c r="AE131" s="10">
        <v>0.6</v>
      </c>
      <c r="AF131" s="10">
        <v>0.48499999999999999</v>
      </c>
      <c r="AG131" s="9">
        <v>128</v>
      </c>
      <c r="AH131" s="9">
        <v>208</v>
      </c>
      <c r="AI131" s="9">
        <v>34.14</v>
      </c>
      <c r="AJ131" s="9">
        <v>21.009</v>
      </c>
      <c r="AK131" s="9">
        <v>0.61538000000000004</v>
      </c>
      <c r="AL131" s="10"/>
      <c r="AM131" s="10" t="s">
        <v>55</v>
      </c>
      <c r="AN131" s="10">
        <v>0.29799999999999999</v>
      </c>
      <c r="AO131" s="10">
        <v>0.39800000000000002</v>
      </c>
      <c r="AP131" s="10">
        <v>0.30499999999999999</v>
      </c>
      <c r="AQ131" s="9">
        <v>5433</v>
      </c>
      <c r="AR131" s="9">
        <v>0.47099999999999997</v>
      </c>
      <c r="AS131" s="27">
        <v>-9.4E-2</v>
      </c>
      <c r="AT131" s="10">
        <v>6.3E-2</v>
      </c>
      <c r="AU131" s="16">
        <v>0.67980965329707688</v>
      </c>
      <c r="AV131" s="1" t="str">
        <f t="shared" si="1"/>
        <v>yes</v>
      </c>
      <c r="AW131" s="28"/>
    </row>
    <row r="132" spans="1:49" ht="14.25" customHeight="1">
      <c r="A132" s="7">
        <v>123</v>
      </c>
      <c r="B132" s="8" t="s">
        <v>397</v>
      </c>
      <c r="C132" s="8" t="s">
        <v>381</v>
      </c>
      <c r="D132" s="9" t="s">
        <v>50</v>
      </c>
      <c r="E132" s="9" t="s">
        <v>59</v>
      </c>
      <c r="F132" s="9" t="s">
        <v>203</v>
      </c>
      <c r="G132" s="9">
        <v>1060</v>
      </c>
      <c r="H132" s="10">
        <v>0.54</v>
      </c>
      <c r="I132" s="10">
        <v>0.51400000000000001</v>
      </c>
      <c r="J132" s="10">
        <v>0.443</v>
      </c>
      <c r="K132" s="10">
        <v>0.73699999999999999</v>
      </c>
      <c r="L132" s="10">
        <v>7.8E-2</v>
      </c>
      <c r="M132" s="10">
        <v>0.157</v>
      </c>
      <c r="N132" s="10">
        <v>0.79</v>
      </c>
      <c r="O132" s="9">
        <v>6144.91</v>
      </c>
      <c r="P132" s="9">
        <v>818</v>
      </c>
      <c r="Q132" s="9">
        <v>0</v>
      </c>
      <c r="R132" s="9">
        <v>1218</v>
      </c>
      <c r="S132" s="9" t="s">
        <v>55</v>
      </c>
      <c r="T132" s="9" t="s">
        <v>55</v>
      </c>
      <c r="U132" s="9" t="s">
        <v>55</v>
      </c>
      <c r="V132" s="9"/>
      <c r="W132" s="11">
        <v>94325</v>
      </c>
      <c r="X132" s="11">
        <v>125676</v>
      </c>
      <c r="Y132" s="11">
        <v>94977</v>
      </c>
      <c r="Z132" s="11">
        <v>75321</v>
      </c>
      <c r="AA132" s="11">
        <v>35650</v>
      </c>
      <c r="AB132" s="11">
        <v>35650</v>
      </c>
      <c r="AC132" s="9" t="s">
        <v>55</v>
      </c>
      <c r="AD132" s="10">
        <v>0.45400000000000001</v>
      </c>
      <c r="AE132" s="10">
        <v>0.28999999999999998</v>
      </c>
      <c r="AF132" s="10">
        <v>0.25800000000000001</v>
      </c>
      <c r="AG132" s="9">
        <v>390.33</v>
      </c>
      <c r="AH132" s="9">
        <v>442.67</v>
      </c>
      <c r="AI132" s="9">
        <v>15.74</v>
      </c>
      <c r="AJ132" s="9">
        <v>13.882</v>
      </c>
      <c r="AK132" s="9">
        <v>0.88178000000000001</v>
      </c>
      <c r="AL132" s="9"/>
      <c r="AM132" s="9" t="s">
        <v>55</v>
      </c>
      <c r="AN132" s="10">
        <v>0.154</v>
      </c>
      <c r="AO132" s="10">
        <v>0.22700000000000001</v>
      </c>
      <c r="AP132" s="10">
        <v>0.30499999999999999</v>
      </c>
      <c r="AQ132" s="9">
        <v>6786</v>
      </c>
      <c r="AR132" s="9">
        <v>1.296</v>
      </c>
      <c r="AS132" s="27">
        <v>7.8E-2</v>
      </c>
      <c r="AT132" s="27">
        <v>8.6999999999999994E-2</v>
      </c>
      <c r="AU132" s="16">
        <v>0.43554006968641124</v>
      </c>
      <c r="AV132" s="1" t="str">
        <f t="shared" si="1"/>
        <v>yes</v>
      </c>
      <c r="AW132" s="28"/>
    </row>
    <row r="133" spans="1:49" ht="14.25" hidden="1" customHeight="1">
      <c r="A133" s="7">
        <v>129</v>
      </c>
      <c r="B133" s="8" t="s">
        <v>407</v>
      </c>
      <c r="C133" s="8" t="s">
        <v>381</v>
      </c>
      <c r="D133" s="9" t="s">
        <v>91</v>
      </c>
      <c r="E133" s="9" t="s">
        <v>59</v>
      </c>
      <c r="F133" s="9" t="s">
        <v>296</v>
      </c>
      <c r="G133" s="9" t="s">
        <v>55</v>
      </c>
      <c r="H133" s="10">
        <v>0.85899999999999999</v>
      </c>
      <c r="I133" s="10">
        <v>0.85</v>
      </c>
      <c r="J133" s="10">
        <v>0.81</v>
      </c>
      <c r="K133" s="10">
        <v>0.95499999999999996</v>
      </c>
      <c r="L133" s="10">
        <v>5.3999999999999999E-2</v>
      </c>
      <c r="M133" s="10">
        <v>0.11</v>
      </c>
      <c r="N133" s="10">
        <v>0.88</v>
      </c>
      <c r="O133" s="9">
        <v>2254.7399999999998</v>
      </c>
      <c r="P133" s="9">
        <v>28</v>
      </c>
      <c r="Q133" s="9" t="s">
        <v>55</v>
      </c>
      <c r="R133" s="9">
        <v>615</v>
      </c>
      <c r="S133" s="9" t="s">
        <v>55</v>
      </c>
      <c r="T133" s="9" t="s">
        <v>55</v>
      </c>
      <c r="U133" s="9" t="s">
        <v>55</v>
      </c>
      <c r="V133" s="9" t="s">
        <v>55</v>
      </c>
      <c r="W133" s="11">
        <v>104762</v>
      </c>
      <c r="X133" s="11">
        <v>128943</v>
      </c>
      <c r="Y133" s="11">
        <v>95418</v>
      </c>
      <c r="Z133" s="11">
        <v>74727</v>
      </c>
      <c r="AA133" s="11">
        <v>50776</v>
      </c>
      <c r="AB133" s="11">
        <v>50776</v>
      </c>
      <c r="AC133" s="9" t="s">
        <v>55</v>
      </c>
      <c r="AD133" s="10">
        <v>0.83599999999999997</v>
      </c>
      <c r="AE133" s="10">
        <v>0.11</v>
      </c>
      <c r="AF133" s="10">
        <v>0.10100000000000001</v>
      </c>
      <c r="AG133" s="9">
        <v>238</v>
      </c>
      <c r="AH133" s="9">
        <v>267</v>
      </c>
      <c r="AI133" s="9">
        <v>9.4700000000000006</v>
      </c>
      <c r="AJ133" s="9">
        <v>8.4450000000000003</v>
      </c>
      <c r="AK133" s="9">
        <v>0.89139000000000002</v>
      </c>
      <c r="AL133" s="9" t="s">
        <v>55</v>
      </c>
      <c r="AM133" s="9" t="s">
        <v>55</v>
      </c>
      <c r="AN133" s="10">
        <v>9.0999999999999998E-2</v>
      </c>
      <c r="AO133" s="10">
        <v>0.2</v>
      </c>
      <c r="AP133" s="10">
        <v>0.30499999999999999</v>
      </c>
      <c r="AQ133" s="9">
        <v>2397</v>
      </c>
      <c r="AR133" s="9">
        <v>0.64500000000000002</v>
      </c>
      <c r="AS133" s="10">
        <v>0.105</v>
      </c>
      <c r="AT133" s="10">
        <v>2.1999999999999999E-2</v>
      </c>
      <c r="AU133" s="16">
        <v>0.60790273556231</v>
      </c>
      <c r="AV133" s="1" t="str">
        <f t="shared" ref="AV133:AV196" si="2">IF(AND(O133&gt;=4000,O133&lt;=25000),"yes","no")</f>
        <v>no</v>
      </c>
      <c r="AW133" s="28"/>
    </row>
    <row r="134" spans="1:49" ht="14.25" hidden="1" customHeight="1">
      <c r="A134" s="7">
        <v>130</v>
      </c>
      <c r="B134" s="8" t="s">
        <v>408</v>
      </c>
      <c r="C134" s="8" t="s">
        <v>381</v>
      </c>
      <c r="D134" s="9" t="s">
        <v>91</v>
      </c>
      <c r="E134" s="9" t="s">
        <v>59</v>
      </c>
      <c r="F134" s="9" t="s">
        <v>409</v>
      </c>
      <c r="G134" s="9" t="s">
        <v>55</v>
      </c>
      <c r="H134" s="10">
        <v>0.94399999999999995</v>
      </c>
      <c r="I134" s="10">
        <v>0.94</v>
      </c>
      <c r="J134" s="10">
        <v>0.91500000000000004</v>
      </c>
      <c r="K134" s="10">
        <v>0.92300000000000004</v>
      </c>
      <c r="L134" s="10">
        <v>2.7E-2</v>
      </c>
      <c r="M134" s="10">
        <v>9.6000000000000002E-2</v>
      </c>
      <c r="N134" s="10">
        <v>0.95</v>
      </c>
      <c r="O134" s="9">
        <v>3037.82</v>
      </c>
      <c r="P134" s="9">
        <v>64</v>
      </c>
      <c r="Q134" s="9">
        <v>16</v>
      </c>
      <c r="R134" s="9">
        <v>1121</v>
      </c>
      <c r="S134" s="11" t="s">
        <v>55</v>
      </c>
      <c r="T134" s="9" t="s">
        <v>55</v>
      </c>
      <c r="U134" s="9" t="s">
        <v>55</v>
      </c>
      <c r="V134" s="11" t="s">
        <v>55</v>
      </c>
      <c r="W134" s="11">
        <v>117778</v>
      </c>
      <c r="X134" s="11">
        <v>145836</v>
      </c>
      <c r="Y134" s="11">
        <v>100431</v>
      </c>
      <c r="Z134" s="11">
        <v>85014</v>
      </c>
      <c r="AA134" s="11">
        <v>49274</v>
      </c>
      <c r="AB134" s="11">
        <v>49274</v>
      </c>
      <c r="AC134" s="9" t="s">
        <v>55</v>
      </c>
      <c r="AD134" s="10">
        <v>0.92700000000000005</v>
      </c>
      <c r="AE134" s="10">
        <v>0.19</v>
      </c>
      <c r="AF134" s="10">
        <v>0.182</v>
      </c>
      <c r="AG134" s="9">
        <v>387.67</v>
      </c>
      <c r="AH134" s="9">
        <v>525.33000000000004</v>
      </c>
      <c r="AI134" s="9">
        <v>7.84</v>
      </c>
      <c r="AJ134" s="9">
        <v>5.7830000000000004</v>
      </c>
      <c r="AK134" s="9">
        <v>0.73794000000000004</v>
      </c>
      <c r="AL134" s="10" t="s">
        <v>55</v>
      </c>
      <c r="AM134" s="10" t="s">
        <v>55</v>
      </c>
      <c r="AN134" s="10">
        <v>0.10299999999999999</v>
      </c>
      <c r="AO134" s="10">
        <v>0.31</v>
      </c>
      <c r="AP134" s="10">
        <v>0.30499999999999999</v>
      </c>
      <c r="AQ134" s="9">
        <v>3138</v>
      </c>
      <c r="AR134" s="9">
        <v>0.54400000000000004</v>
      </c>
      <c r="AS134" s="10">
        <v>-5.0000000000000001E-3</v>
      </c>
      <c r="AT134" s="10">
        <v>1.6E-2</v>
      </c>
      <c r="AU134" s="16">
        <v>0.64766839378238339</v>
      </c>
      <c r="AV134" s="1" t="str">
        <f t="shared" si="2"/>
        <v>no</v>
      </c>
      <c r="AW134" s="28"/>
    </row>
    <row r="135" spans="1:49" ht="14.25" hidden="1" customHeight="1">
      <c r="A135" s="7">
        <v>131</v>
      </c>
      <c r="B135" s="8" t="s">
        <v>410</v>
      </c>
      <c r="C135" s="8" t="s">
        <v>381</v>
      </c>
      <c r="D135" s="9" t="s">
        <v>69</v>
      </c>
      <c r="E135" s="9" t="s">
        <v>51</v>
      </c>
      <c r="F135" s="9" t="s">
        <v>70</v>
      </c>
      <c r="G135" s="9" t="s">
        <v>55</v>
      </c>
      <c r="H135" s="10">
        <v>0.498</v>
      </c>
      <c r="I135" s="10">
        <v>0.45</v>
      </c>
      <c r="J135" s="10">
        <v>0.25600000000000001</v>
      </c>
      <c r="K135" s="10">
        <v>0.90900000000000003</v>
      </c>
      <c r="L135" s="10">
        <v>0.19800000000000001</v>
      </c>
      <c r="M135" s="10">
        <v>0.51</v>
      </c>
      <c r="N135" s="10">
        <v>0.76</v>
      </c>
      <c r="O135" s="9">
        <v>4913.68</v>
      </c>
      <c r="P135" s="9">
        <v>124</v>
      </c>
      <c r="Q135" s="9">
        <v>8</v>
      </c>
      <c r="R135" s="9">
        <v>973</v>
      </c>
      <c r="S135" s="9">
        <v>18430</v>
      </c>
      <c r="T135" s="9" t="s">
        <v>411</v>
      </c>
      <c r="U135" s="9" t="s">
        <v>412</v>
      </c>
      <c r="V135" s="9">
        <v>12142</v>
      </c>
      <c r="W135" s="11">
        <v>94269</v>
      </c>
      <c r="X135" s="11">
        <v>97848</v>
      </c>
      <c r="Y135" s="11">
        <v>79614</v>
      </c>
      <c r="Z135" s="11">
        <v>64377</v>
      </c>
      <c r="AA135" s="11">
        <v>9516</v>
      </c>
      <c r="AB135" s="11">
        <v>21786</v>
      </c>
      <c r="AC135" s="9" t="s">
        <v>413</v>
      </c>
      <c r="AD135" s="10">
        <v>0.45900000000000002</v>
      </c>
      <c r="AE135" s="10">
        <v>0.36</v>
      </c>
      <c r="AF135" s="10">
        <v>0.33700000000000002</v>
      </c>
      <c r="AG135" s="9">
        <v>209</v>
      </c>
      <c r="AH135" s="9">
        <v>366.33</v>
      </c>
      <c r="AI135" s="9">
        <v>23.51</v>
      </c>
      <c r="AJ135" s="9">
        <v>13.413</v>
      </c>
      <c r="AK135" s="9">
        <v>0.57052000000000003</v>
      </c>
      <c r="AL135" s="9">
        <v>5.0000000000000001E-3</v>
      </c>
      <c r="AM135" s="9">
        <v>0.46200000000000002</v>
      </c>
      <c r="AN135" s="10">
        <v>3.0000000000000001E-3</v>
      </c>
      <c r="AO135" s="10">
        <v>0.33800000000000002</v>
      </c>
      <c r="AP135" s="10">
        <v>0.30499999999999999</v>
      </c>
      <c r="AQ135" s="9">
        <v>5826</v>
      </c>
      <c r="AR135" s="9">
        <v>1.4999999999999999E-2</v>
      </c>
      <c r="AS135" s="10">
        <v>-3.4000000000000002E-2</v>
      </c>
      <c r="AT135" s="10">
        <v>3.9E-2</v>
      </c>
      <c r="AU135" s="16">
        <v>0.98522167487684731</v>
      </c>
      <c r="AV135" s="1" t="str">
        <f t="shared" si="2"/>
        <v>yes</v>
      </c>
      <c r="AW135" s="28">
        <v>18</v>
      </c>
    </row>
    <row r="136" spans="1:49" ht="14.25" hidden="1" customHeight="1">
      <c r="A136" s="7">
        <v>132</v>
      </c>
      <c r="B136" s="8" t="s">
        <v>415</v>
      </c>
      <c r="C136" s="8" t="s">
        <v>416</v>
      </c>
      <c r="D136" s="9" t="s">
        <v>69</v>
      </c>
      <c r="E136" s="9" t="s">
        <v>51</v>
      </c>
      <c r="F136" s="9" t="s">
        <v>109</v>
      </c>
      <c r="G136" s="9">
        <v>890</v>
      </c>
      <c r="H136" s="10">
        <v>0.41899999999999998</v>
      </c>
      <c r="I136" s="10">
        <v>0.38800000000000001</v>
      </c>
      <c r="J136" s="10">
        <v>0.223</v>
      </c>
      <c r="K136" s="10">
        <v>0.92</v>
      </c>
      <c r="L136" s="10">
        <v>8.7999999999999995E-2</v>
      </c>
      <c r="M136" s="10">
        <v>0.32800000000000001</v>
      </c>
      <c r="N136" s="10">
        <v>0.72</v>
      </c>
      <c r="O136" s="9">
        <v>4055.5</v>
      </c>
      <c r="P136" s="9">
        <v>109</v>
      </c>
      <c r="Q136" s="9">
        <v>6</v>
      </c>
      <c r="R136" s="9">
        <v>535</v>
      </c>
      <c r="S136" s="9">
        <v>14308</v>
      </c>
      <c r="T136" s="9" t="s">
        <v>417</v>
      </c>
      <c r="U136" s="9" t="s">
        <v>173</v>
      </c>
      <c r="V136" s="9">
        <v>11234</v>
      </c>
      <c r="W136" s="11">
        <v>72076</v>
      </c>
      <c r="X136" s="11">
        <v>78255</v>
      </c>
      <c r="Y136" s="11">
        <v>67023</v>
      </c>
      <c r="Z136" s="11">
        <v>61902</v>
      </c>
      <c r="AA136" s="11">
        <v>7531</v>
      </c>
      <c r="AB136" s="11">
        <v>16138</v>
      </c>
      <c r="AC136" s="9" t="s">
        <v>174</v>
      </c>
      <c r="AD136" s="10">
        <v>0.433</v>
      </c>
      <c r="AE136" s="10">
        <v>0.59</v>
      </c>
      <c r="AF136" s="10">
        <v>0.47099999999999997</v>
      </c>
      <c r="AG136" s="9">
        <v>261.67</v>
      </c>
      <c r="AH136" s="9">
        <v>555.66999999999996</v>
      </c>
      <c r="AI136" s="9">
        <v>15.5</v>
      </c>
      <c r="AJ136" s="9">
        <v>7.298</v>
      </c>
      <c r="AK136" s="9">
        <v>0.47091</v>
      </c>
      <c r="AL136" s="9">
        <v>0.124</v>
      </c>
      <c r="AM136" s="9">
        <v>0.44400000000000001</v>
      </c>
      <c r="AN136" s="10">
        <v>5.0999999999999997E-2</v>
      </c>
      <c r="AO136" s="10">
        <v>0.79500000000000004</v>
      </c>
      <c r="AP136" s="10">
        <v>0.35899999999999999</v>
      </c>
      <c r="AQ136" s="9">
        <v>4288</v>
      </c>
      <c r="AR136" s="9">
        <v>0.41399999999999998</v>
      </c>
      <c r="AS136" s="10">
        <v>-0.436</v>
      </c>
      <c r="AT136" s="10" t="s">
        <v>419</v>
      </c>
      <c r="AU136" s="16">
        <v>0.70721357850070721</v>
      </c>
      <c r="AV136" s="1" t="str">
        <f t="shared" si="2"/>
        <v>yes</v>
      </c>
      <c r="AW136" s="28">
        <v>23</v>
      </c>
    </row>
    <row r="137" spans="1:49" ht="14.25" hidden="1" customHeight="1">
      <c r="A137" s="7">
        <v>133</v>
      </c>
      <c r="B137" s="8" t="s">
        <v>420</v>
      </c>
      <c r="C137" s="8" t="s">
        <v>416</v>
      </c>
      <c r="D137" s="9" t="s">
        <v>150</v>
      </c>
      <c r="E137" s="9" t="s">
        <v>59</v>
      </c>
      <c r="F137" s="9" t="s">
        <v>200</v>
      </c>
      <c r="G137" s="9" t="s">
        <v>55</v>
      </c>
      <c r="H137" s="10">
        <v>0.23</v>
      </c>
      <c r="I137" s="10">
        <v>0.187</v>
      </c>
      <c r="J137" s="10">
        <v>8.3000000000000004E-2</v>
      </c>
      <c r="K137" s="10">
        <v>0.58699999999999997</v>
      </c>
      <c r="L137" s="10">
        <v>0.60599999999999998</v>
      </c>
      <c r="M137" s="10">
        <v>0.874</v>
      </c>
      <c r="N137" s="10">
        <v>0.6</v>
      </c>
      <c r="O137" s="9">
        <v>9181.77</v>
      </c>
      <c r="P137" s="9">
        <v>1662</v>
      </c>
      <c r="Q137" s="9">
        <v>90</v>
      </c>
      <c r="R137" s="9">
        <v>1997</v>
      </c>
      <c r="S137" s="11" t="s">
        <v>55</v>
      </c>
      <c r="T137" s="9" t="s">
        <v>55</v>
      </c>
      <c r="U137" s="9" t="s">
        <v>55</v>
      </c>
      <c r="V137" s="11" t="s">
        <v>55</v>
      </c>
      <c r="W137" s="11">
        <v>92022</v>
      </c>
      <c r="X137" s="11">
        <v>71964</v>
      </c>
      <c r="Y137" s="11">
        <v>71073</v>
      </c>
      <c r="Z137" s="11">
        <v>67716</v>
      </c>
      <c r="AA137" s="11">
        <v>10430</v>
      </c>
      <c r="AB137" s="11">
        <v>10430</v>
      </c>
      <c r="AC137" s="9" t="s">
        <v>55</v>
      </c>
      <c r="AD137" s="10">
        <v>0.14499999999999999</v>
      </c>
      <c r="AE137" s="10">
        <v>0.38</v>
      </c>
      <c r="AF137" s="10">
        <v>0.33200000000000002</v>
      </c>
      <c r="AG137" s="9">
        <v>533.33000000000004</v>
      </c>
      <c r="AH137" s="9">
        <v>350</v>
      </c>
      <c r="AI137" s="9">
        <v>17.22</v>
      </c>
      <c r="AJ137" s="9">
        <v>26.234000000000002</v>
      </c>
      <c r="AK137" s="9">
        <v>1.5238100000000001</v>
      </c>
      <c r="AL137" s="10" t="s">
        <v>55</v>
      </c>
      <c r="AM137" s="10" t="s">
        <v>55</v>
      </c>
      <c r="AN137" s="10">
        <v>0.113</v>
      </c>
      <c r="AO137" s="10">
        <v>0.28699999999999998</v>
      </c>
      <c r="AP137" s="10">
        <v>0.35899999999999999</v>
      </c>
      <c r="AQ137" s="9">
        <v>15002</v>
      </c>
      <c r="AR137" s="9" t="s">
        <v>55</v>
      </c>
      <c r="AS137" s="10">
        <v>7.1999999999999995E-2</v>
      </c>
      <c r="AT137" s="10">
        <v>8.5000000000000006E-2</v>
      </c>
      <c r="AU137" s="16" t="s">
        <v>2055</v>
      </c>
      <c r="AV137" s="1" t="str">
        <f t="shared" si="2"/>
        <v>yes</v>
      </c>
      <c r="AW137" s="28"/>
    </row>
    <row r="138" spans="1:49" ht="14.25" hidden="1" customHeight="1">
      <c r="A138" s="7">
        <v>134</v>
      </c>
      <c r="B138" s="8" t="s">
        <v>421</v>
      </c>
      <c r="C138" s="8" t="s">
        <v>422</v>
      </c>
      <c r="D138" s="9" t="s">
        <v>63</v>
      </c>
      <c r="E138" s="9" t="s">
        <v>59</v>
      </c>
      <c r="F138" s="9" t="s">
        <v>361</v>
      </c>
      <c r="G138" s="9">
        <v>1245</v>
      </c>
      <c r="H138" s="10">
        <v>0.81200000000000006</v>
      </c>
      <c r="I138" s="10">
        <v>0.80200000000000005</v>
      </c>
      <c r="J138" s="10">
        <v>0.76200000000000001</v>
      </c>
      <c r="K138" s="10">
        <v>0.59899999999999998</v>
      </c>
      <c r="L138" s="10">
        <v>4.7E-2</v>
      </c>
      <c r="M138" s="10">
        <v>0.14299999999999999</v>
      </c>
      <c r="N138" s="10">
        <v>0.88</v>
      </c>
      <c r="O138" s="9">
        <v>11466.42</v>
      </c>
      <c r="P138" s="9">
        <v>1600</v>
      </c>
      <c r="Q138" s="9">
        <v>526</v>
      </c>
      <c r="R138" s="9">
        <v>1866</v>
      </c>
      <c r="S138" s="11" t="s">
        <v>55</v>
      </c>
      <c r="T138" s="9" t="s">
        <v>55</v>
      </c>
      <c r="U138" s="9" t="s">
        <v>55</v>
      </c>
      <c r="V138" s="11" t="s">
        <v>55</v>
      </c>
      <c r="W138" s="11">
        <v>117803</v>
      </c>
      <c r="X138" s="11">
        <v>160128</v>
      </c>
      <c r="Y138" s="11">
        <v>103833</v>
      </c>
      <c r="Z138" s="11">
        <v>82233</v>
      </c>
      <c r="AA138" s="11">
        <v>43103</v>
      </c>
      <c r="AB138" s="11">
        <v>43103</v>
      </c>
      <c r="AC138" s="9" t="s">
        <v>55</v>
      </c>
      <c r="AD138" s="10">
        <v>0.78400000000000003</v>
      </c>
      <c r="AE138" s="10">
        <v>0.2</v>
      </c>
      <c r="AF138" s="10">
        <v>0.17100000000000001</v>
      </c>
      <c r="AG138" s="9">
        <v>1005</v>
      </c>
      <c r="AH138" s="9">
        <v>1265.33</v>
      </c>
      <c r="AI138" s="9">
        <v>11.41</v>
      </c>
      <c r="AJ138" s="9">
        <v>9.0619999999999994</v>
      </c>
      <c r="AK138" s="9">
        <v>0.79425999999999997</v>
      </c>
      <c r="AL138" s="10" t="s">
        <v>55</v>
      </c>
      <c r="AM138" s="10" t="s">
        <v>55</v>
      </c>
      <c r="AN138" s="10">
        <v>0.104</v>
      </c>
      <c r="AO138" s="10">
        <v>0.28100000000000003</v>
      </c>
      <c r="AP138" s="10" t="s">
        <v>55</v>
      </c>
      <c r="AQ138" s="9">
        <v>13198</v>
      </c>
      <c r="AR138" s="9">
        <v>1.3520000000000001</v>
      </c>
      <c r="AS138" s="10">
        <v>-0.28100000000000003</v>
      </c>
      <c r="AT138" s="9">
        <v>2.8000000000000001E-2</v>
      </c>
      <c r="AU138" s="16">
        <v>0.42517006802721091</v>
      </c>
      <c r="AV138" s="1" t="str">
        <f t="shared" si="2"/>
        <v>yes</v>
      </c>
      <c r="AW138" s="28"/>
    </row>
    <row r="139" spans="1:49" ht="14.25" hidden="1" customHeight="1">
      <c r="A139" s="7">
        <v>135</v>
      </c>
      <c r="B139" s="8" t="s">
        <v>424</v>
      </c>
      <c r="C139" s="8" t="s">
        <v>422</v>
      </c>
      <c r="D139" s="9" t="s">
        <v>63</v>
      </c>
      <c r="E139" s="9" t="s">
        <v>59</v>
      </c>
      <c r="F139" s="9" t="s">
        <v>361</v>
      </c>
      <c r="G139" s="9" t="s">
        <v>55</v>
      </c>
      <c r="H139" s="10">
        <v>0.69199999999999995</v>
      </c>
      <c r="I139" s="10">
        <v>0.68</v>
      </c>
      <c r="J139" s="10">
        <v>0.61599999999999999</v>
      </c>
      <c r="K139" s="10">
        <v>0.53400000000000003</v>
      </c>
      <c r="L139" s="10">
        <v>4.2999999999999997E-2</v>
      </c>
      <c r="M139" s="10">
        <v>9.0999999999999998E-2</v>
      </c>
      <c r="N139" s="10">
        <v>0.86</v>
      </c>
      <c r="O139" s="9">
        <v>5234.04</v>
      </c>
      <c r="P139" s="9">
        <v>686</v>
      </c>
      <c r="Q139" s="9">
        <v>248</v>
      </c>
      <c r="R139" s="9">
        <v>852</v>
      </c>
      <c r="S139" s="9" t="s">
        <v>55</v>
      </c>
      <c r="T139" s="9" t="s">
        <v>55</v>
      </c>
      <c r="U139" s="9" t="s">
        <v>55</v>
      </c>
      <c r="V139" s="9" t="s">
        <v>55</v>
      </c>
      <c r="W139" s="11">
        <v>88142</v>
      </c>
      <c r="X139" s="11">
        <v>116343</v>
      </c>
      <c r="Y139" s="11">
        <v>83988</v>
      </c>
      <c r="Z139" s="11">
        <v>69381</v>
      </c>
      <c r="AA139" s="11">
        <v>40932</v>
      </c>
      <c r="AB139" s="11">
        <v>40932</v>
      </c>
      <c r="AC139" s="9" t="s">
        <v>55</v>
      </c>
      <c r="AD139" s="10">
        <v>0.61299999999999999</v>
      </c>
      <c r="AE139" s="10">
        <v>0.13</v>
      </c>
      <c r="AF139" s="10">
        <v>0.13200000000000001</v>
      </c>
      <c r="AG139" s="9">
        <v>521.33000000000004</v>
      </c>
      <c r="AH139" s="9">
        <v>783</v>
      </c>
      <c r="AI139" s="9">
        <v>10.039999999999999</v>
      </c>
      <c r="AJ139" s="9">
        <v>6.6849999999999996</v>
      </c>
      <c r="AK139" s="9">
        <v>0.66581999999999997</v>
      </c>
      <c r="AL139" s="9" t="s">
        <v>55</v>
      </c>
      <c r="AM139" s="9" t="s">
        <v>55</v>
      </c>
      <c r="AN139" s="10">
        <v>8.4000000000000005E-2</v>
      </c>
      <c r="AO139" s="10">
        <v>0.25900000000000001</v>
      </c>
      <c r="AP139" s="10" t="s">
        <v>55</v>
      </c>
      <c r="AQ139" s="9">
        <v>6521</v>
      </c>
      <c r="AR139" s="9">
        <v>0.67600000000000005</v>
      </c>
      <c r="AS139" s="10">
        <v>-0.25900000000000001</v>
      </c>
      <c r="AT139" s="10">
        <v>7.9000000000000001E-2</v>
      </c>
      <c r="AU139" s="16">
        <v>0.59665871121718372</v>
      </c>
      <c r="AV139" s="1" t="str">
        <f t="shared" si="2"/>
        <v>yes</v>
      </c>
      <c r="AW139" s="28"/>
    </row>
    <row r="140" spans="1:49" ht="14.25" hidden="1" customHeight="1">
      <c r="A140" s="7">
        <v>136</v>
      </c>
      <c r="B140" s="8" t="s">
        <v>426</v>
      </c>
      <c r="C140" s="8" t="s">
        <v>422</v>
      </c>
      <c r="D140" s="9" t="s">
        <v>58</v>
      </c>
      <c r="E140" s="9" t="s">
        <v>51</v>
      </c>
      <c r="F140" s="9" t="s">
        <v>379</v>
      </c>
      <c r="G140" s="9" t="s">
        <v>55</v>
      </c>
      <c r="H140" s="10">
        <v>0.33700000000000002</v>
      </c>
      <c r="I140" s="10">
        <v>0.221</v>
      </c>
      <c r="J140" s="10">
        <v>0.11600000000000001</v>
      </c>
      <c r="K140" s="10">
        <v>0.93300000000000005</v>
      </c>
      <c r="L140" s="10">
        <v>0.56799999999999995</v>
      </c>
      <c r="M140" s="10">
        <v>0.79900000000000004</v>
      </c>
      <c r="N140" s="10">
        <v>0.69</v>
      </c>
      <c r="O140" s="9">
        <v>3217.57</v>
      </c>
      <c r="P140" s="9">
        <v>116</v>
      </c>
      <c r="Q140" s="9" t="s">
        <v>55</v>
      </c>
      <c r="R140" s="9">
        <v>337</v>
      </c>
      <c r="S140" s="9">
        <v>32491</v>
      </c>
      <c r="T140" s="9" t="s">
        <v>417</v>
      </c>
      <c r="U140" s="9" t="s">
        <v>84</v>
      </c>
      <c r="V140" s="9">
        <v>13616</v>
      </c>
      <c r="W140" s="11">
        <v>77200</v>
      </c>
      <c r="X140" s="11">
        <v>81234</v>
      </c>
      <c r="Y140" s="11">
        <v>62676</v>
      </c>
      <c r="Z140" s="11">
        <v>54981</v>
      </c>
      <c r="AA140" s="11">
        <v>5251</v>
      </c>
      <c r="AB140" s="11">
        <v>11233</v>
      </c>
      <c r="AC140" s="9" t="s">
        <v>84</v>
      </c>
      <c r="AD140" s="10">
        <v>0.123</v>
      </c>
      <c r="AE140" s="10">
        <v>0.64</v>
      </c>
      <c r="AF140" s="10">
        <v>0.53200000000000003</v>
      </c>
      <c r="AG140" s="9">
        <v>316.67</v>
      </c>
      <c r="AH140" s="9">
        <v>363.67</v>
      </c>
      <c r="AI140" s="9">
        <v>10.16</v>
      </c>
      <c r="AJ140" s="9">
        <v>8.8480000000000008</v>
      </c>
      <c r="AK140" s="9">
        <v>0.87075999999999998</v>
      </c>
      <c r="AL140" s="9">
        <v>3.5999999999999997E-2</v>
      </c>
      <c r="AM140" s="9">
        <v>0.32400000000000001</v>
      </c>
      <c r="AN140" s="10">
        <v>8.4000000000000005E-2</v>
      </c>
      <c r="AO140" s="10">
        <v>0.74199999999999999</v>
      </c>
      <c r="AP140" s="9" t="s">
        <v>55</v>
      </c>
      <c r="AQ140" s="9">
        <v>4805</v>
      </c>
      <c r="AR140" s="9">
        <v>1.0129999999999999</v>
      </c>
      <c r="AS140" s="10">
        <v>-0.74199999999999999</v>
      </c>
      <c r="AT140" s="10">
        <v>0.21299999999999999</v>
      </c>
      <c r="AU140" s="16">
        <v>0.49677098857426727</v>
      </c>
      <c r="AV140" s="1" t="str">
        <f t="shared" si="2"/>
        <v>no</v>
      </c>
      <c r="AW140" s="28">
        <v>44</v>
      </c>
    </row>
    <row r="141" spans="1:49" ht="14.25" hidden="1" customHeight="1">
      <c r="A141" s="7">
        <v>137</v>
      </c>
      <c r="B141" s="8" t="s">
        <v>428</v>
      </c>
      <c r="C141" s="8" t="s">
        <v>422</v>
      </c>
      <c r="D141" s="9" t="s">
        <v>69</v>
      </c>
      <c r="E141" s="9" t="s">
        <v>59</v>
      </c>
      <c r="F141" s="9" t="s">
        <v>276</v>
      </c>
      <c r="G141" s="9">
        <v>826.5</v>
      </c>
      <c r="H141" s="10">
        <v>0.46400000000000002</v>
      </c>
      <c r="I141" s="10">
        <v>0.40799999999999997</v>
      </c>
      <c r="J141" s="10">
        <v>0.24199999999999999</v>
      </c>
      <c r="K141" s="10">
        <v>0.68400000000000005</v>
      </c>
      <c r="L141" s="10">
        <v>5.0999999999999997E-2</v>
      </c>
      <c r="M141" s="10">
        <v>0.373</v>
      </c>
      <c r="N141" s="10">
        <v>0.67</v>
      </c>
      <c r="O141" s="9">
        <v>1336.84</v>
      </c>
      <c r="P141" s="9">
        <v>139</v>
      </c>
      <c r="Q141" s="9">
        <v>13</v>
      </c>
      <c r="R141" s="9">
        <v>247</v>
      </c>
      <c r="S141" s="9" t="s">
        <v>55</v>
      </c>
      <c r="T141" s="9" t="s">
        <v>55</v>
      </c>
      <c r="U141" s="9" t="s">
        <v>55</v>
      </c>
      <c r="V141" s="9" t="s">
        <v>55</v>
      </c>
      <c r="W141" s="11">
        <v>106623</v>
      </c>
      <c r="X141" s="11">
        <v>112401</v>
      </c>
      <c r="Y141" s="11">
        <v>86850</v>
      </c>
      <c r="Z141" s="11">
        <v>73143</v>
      </c>
      <c r="AA141" s="11">
        <v>15604</v>
      </c>
      <c r="AB141" s="11">
        <v>15604</v>
      </c>
      <c r="AC141" s="9" t="s">
        <v>55</v>
      </c>
      <c r="AD141" s="10">
        <v>0.27600000000000002</v>
      </c>
      <c r="AE141" s="10">
        <v>0.49</v>
      </c>
      <c r="AF141" s="10">
        <v>0.52500000000000002</v>
      </c>
      <c r="AG141" s="9">
        <v>178</v>
      </c>
      <c r="AH141" s="9">
        <v>453.33</v>
      </c>
      <c r="AI141" s="9">
        <v>7.51</v>
      </c>
      <c r="AJ141" s="9">
        <v>2.9489999999999998</v>
      </c>
      <c r="AK141" s="9">
        <v>0.39265</v>
      </c>
      <c r="AL141" s="9" t="s">
        <v>55</v>
      </c>
      <c r="AM141" s="9" t="s">
        <v>55</v>
      </c>
      <c r="AN141" s="10">
        <v>7.6999999999999999E-2</v>
      </c>
      <c r="AO141" s="10">
        <v>0.36199999999999999</v>
      </c>
      <c r="AP141" s="9" t="s">
        <v>55</v>
      </c>
      <c r="AQ141" s="9">
        <v>1477</v>
      </c>
      <c r="AR141" s="9">
        <v>9.1999999999999998E-2</v>
      </c>
      <c r="AS141" s="10">
        <v>-0.36199999999999999</v>
      </c>
      <c r="AT141" s="10">
        <v>0.189</v>
      </c>
      <c r="AU141" s="16">
        <v>0.91575091575091572</v>
      </c>
      <c r="AV141" s="1" t="str">
        <f t="shared" si="2"/>
        <v>no</v>
      </c>
      <c r="AW141" s="28"/>
    </row>
    <row r="142" spans="1:49" ht="14.25" hidden="1" customHeight="1">
      <c r="A142" s="7">
        <v>138</v>
      </c>
      <c r="B142" s="8" t="s">
        <v>430</v>
      </c>
      <c r="C142" s="8" t="s">
        <v>422</v>
      </c>
      <c r="D142" s="9" t="s">
        <v>63</v>
      </c>
      <c r="E142" s="9" t="s">
        <v>59</v>
      </c>
      <c r="F142" s="9" t="s">
        <v>361</v>
      </c>
      <c r="G142" s="9">
        <v>1105</v>
      </c>
      <c r="H142" s="10">
        <v>0.60299999999999998</v>
      </c>
      <c r="I142" s="10">
        <v>0.55000000000000004</v>
      </c>
      <c r="J142" s="10">
        <v>0.39800000000000002</v>
      </c>
      <c r="K142" s="10">
        <v>0.68799999999999994</v>
      </c>
      <c r="L142" s="10">
        <v>6.8000000000000005E-2</v>
      </c>
      <c r="M142" s="10">
        <v>0.19400000000000001</v>
      </c>
      <c r="N142" s="10">
        <v>0.89</v>
      </c>
      <c r="O142" s="9">
        <v>9398.73</v>
      </c>
      <c r="P142" s="9">
        <v>310</v>
      </c>
      <c r="Q142" s="9">
        <v>528</v>
      </c>
      <c r="R142" s="9">
        <v>1343</v>
      </c>
      <c r="S142" s="11" t="s">
        <v>55</v>
      </c>
      <c r="T142" s="9" t="s">
        <v>55</v>
      </c>
      <c r="U142" s="9" t="s">
        <v>55</v>
      </c>
      <c r="V142" s="11" t="s">
        <v>55</v>
      </c>
      <c r="W142" s="11">
        <v>91485</v>
      </c>
      <c r="X142" s="11">
        <v>106749</v>
      </c>
      <c r="Y142" s="11">
        <v>81414</v>
      </c>
      <c r="Z142" s="11">
        <v>73809</v>
      </c>
      <c r="AA142" s="11">
        <v>23970</v>
      </c>
      <c r="AB142" s="11">
        <v>23970</v>
      </c>
      <c r="AC142" s="11" t="s">
        <v>55</v>
      </c>
      <c r="AD142" s="10">
        <v>0.60099999999999998</v>
      </c>
      <c r="AE142" s="10">
        <v>0.49</v>
      </c>
      <c r="AF142" s="10">
        <v>0.49</v>
      </c>
      <c r="AG142" s="9">
        <v>1094</v>
      </c>
      <c r="AH142" s="9">
        <v>1473.33</v>
      </c>
      <c r="AI142" s="9">
        <v>8.59</v>
      </c>
      <c r="AJ142" s="9">
        <v>6.3789999999999996</v>
      </c>
      <c r="AK142" s="9">
        <v>0.74253000000000002</v>
      </c>
      <c r="AL142" s="10" t="s">
        <v>55</v>
      </c>
      <c r="AM142" s="10" t="s">
        <v>55</v>
      </c>
      <c r="AN142" s="10">
        <v>6.5000000000000002E-2</v>
      </c>
      <c r="AO142" s="10">
        <v>0.90300000000000002</v>
      </c>
      <c r="AP142" s="9" t="s">
        <v>55</v>
      </c>
      <c r="AQ142" s="9">
        <v>10002</v>
      </c>
      <c r="AR142" s="9">
        <v>0.70099999999999996</v>
      </c>
      <c r="AS142" s="10">
        <v>-0.90300000000000002</v>
      </c>
      <c r="AT142" s="9">
        <v>2E-3</v>
      </c>
      <c r="AU142" s="16">
        <v>0.58788947677836578</v>
      </c>
      <c r="AV142" s="1" t="str">
        <f t="shared" si="2"/>
        <v>yes</v>
      </c>
      <c r="AW142" s="28"/>
    </row>
    <row r="143" spans="1:49" ht="14.25" hidden="1" customHeight="1">
      <c r="A143" s="7">
        <v>139</v>
      </c>
      <c r="B143" s="8" t="s">
        <v>432</v>
      </c>
      <c r="C143" s="8" t="s">
        <v>422</v>
      </c>
      <c r="D143" s="9" t="s">
        <v>69</v>
      </c>
      <c r="E143" s="9" t="s">
        <v>151</v>
      </c>
      <c r="F143" s="9" t="s">
        <v>433</v>
      </c>
      <c r="G143" s="9" t="s">
        <v>55</v>
      </c>
      <c r="H143" s="10">
        <v>0.2</v>
      </c>
      <c r="I143" s="10">
        <v>0.13300000000000001</v>
      </c>
      <c r="J143" s="10">
        <v>6.7000000000000004E-2</v>
      </c>
      <c r="K143" s="10">
        <v>0.68200000000000005</v>
      </c>
      <c r="L143" s="10">
        <v>0.85399999999999998</v>
      </c>
      <c r="M143" s="10">
        <v>0.92</v>
      </c>
      <c r="N143" s="10">
        <v>0.28999999999999998</v>
      </c>
      <c r="O143" s="9">
        <v>601.04999999999995</v>
      </c>
      <c r="P143" s="9">
        <v>118</v>
      </c>
      <c r="Q143" s="9" t="s">
        <v>55</v>
      </c>
      <c r="R143" s="9">
        <v>105</v>
      </c>
      <c r="S143" s="9" t="s">
        <v>55</v>
      </c>
      <c r="T143" s="9" t="s">
        <v>55</v>
      </c>
      <c r="U143" s="9" t="s">
        <v>55</v>
      </c>
      <c r="V143" s="9" t="s">
        <v>55</v>
      </c>
      <c r="W143" s="11" t="s">
        <v>55</v>
      </c>
      <c r="X143" s="11" t="s">
        <v>55</v>
      </c>
      <c r="Y143" s="11" t="s">
        <v>55</v>
      </c>
      <c r="Z143" s="11" t="s">
        <v>55</v>
      </c>
      <c r="AA143" s="11">
        <v>12975</v>
      </c>
      <c r="AB143" s="11">
        <v>12975</v>
      </c>
      <c r="AC143" s="9" t="s">
        <v>55</v>
      </c>
      <c r="AD143" s="10">
        <v>0.222</v>
      </c>
      <c r="AE143" s="10">
        <v>0.25</v>
      </c>
      <c r="AF143" s="10">
        <v>0.51800000000000002</v>
      </c>
      <c r="AG143" s="9">
        <v>26</v>
      </c>
      <c r="AH143" s="9">
        <v>15.67</v>
      </c>
      <c r="AI143" s="9">
        <v>23.12</v>
      </c>
      <c r="AJ143" s="9">
        <v>38.365000000000002</v>
      </c>
      <c r="AK143" s="9">
        <v>1.65957</v>
      </c>
      <c r="AL143" s="9" t="s">
        <v>55</v>
      </c>
      <c r="AM143" s="9" t="s">
        <v>55</v>
      </c>
      <c r="AN143" s="10">
        <v>3.1E-2</v>
      </c>
      <c r="AO143" s="10">
        <v>0.89400000000000002</v>
      </c>
      <c r="AP143" s="9" t="s">
        <v>55</v>
      </c>
      <c r="AQ143" s="9">
        <v>1203</v>
      </c>
      <c r="AR143" s="9" t="s">
        <v>55</v>
      </c>
      <c r="AS143" s="10">
        <v>-0.89400000000000002</v>
      </c>
      <c r="AT143" s="9" t="s">
        <v>153</v>
      </c>
      <c r="AU143" s="16" t="s">
        <v>2055</v>
      </c>
      <c r="AV143" s="1" t="str">
        <f t="shared" si="2"/>
        <v>no</v>
      </c>
      <c r="AW143" s="28"/>
    </row>
    <row r="144" spans="1:49" ht="14.25" customHeight="1">
      <c r="A144" s="7">
        <v>127</v>
      </c>
      <c r="B144" s="8" t="s">
        <v>402</v>
      </c>
      <c r="C144" s="8" t="s">
        <v>381</v>
      </c>
      <c r="D144" s="9" t="s">
        <v>50</v>
      </c>
      <c r="E144" s="9" t="s">
        <v>59</v>
      </c>
      <c r="F144" s="9" t="s">
        <v>290</v>
      </c>
      <c r="G144" s="9">
        <v>935</v>
      </c>
      <c r="H144" s="10">
        <v>0.55400000000000005</v>
      </c>
      <c r="I144" s="10">
        <v>0.55400000000000005</v>
      </c>
      <c r="J144" s="10">
        <v>0.44600000000000001</v>
      </c>
      <c r="K144" s="10">
        <v>0.376</v>
      </c>
      <c r="L144" s="10">
        <v>0.20100000000000001</v>
      </c>
      <c r="M144" s="10">
        <v>0.436</v>
      </c>
      <c r="N144" s="10">
        <v>0.68</v>
      </c>
      <c r="O144" s="9">
        <v>1783.63</v>
      </c>
      <c r="P144" s="9">
        <v>525</v>
      </c>
      <c r="Q144" s="9">
        <v>71</v>
      </c>
      <c r="R144" s="9">
        <v>240</v>
      </c>
      <c r="S144" s="9" t="s">
        <v>55</v>
      </c>
      <c r="T144" s="9" t="s">
        <v>55</v>
      </c>
      <c r="U144" s="9" t="s">
        <v>55</v>
      </c>
      <c r="V144" s="9"/>
      <c r="W144" s="11">
        <v>79510</v>
      </c>
      <c r="X144" s="11">
        <v>90207</v>
      </c>
      <c r="Y144" s="11">
        <v>75771</v>
      </c>
      <c r="Z144" s="11">
        <v>66627</v>
      </c>
      <c r="AA144" s="11">
        <v>36200</v>
      </c>
      <c r="AB144" s="11">
        <v>36200</v>
      </c>
      <c r="AC144" s="9" t="s">
        <v>55</v>
      </c>
      <c r="AD144" s="10">
        <v>0.5</v>
      </c>
      <c r="AE144" s="10">
        <v>0.47</v>
      </c>
      <c r="AF144" s="10">
        <v>0.35699999999999998</v>
      </c>
      <c r="AG144" s="9">
        <v>132.66999999999999</v>
      </c>
      <c r="AH144" s="9">
        <v>342.67</v>
      </c>
      <c r="AI144" s="9">
        <v>13.44</v>
      </c>
      <c r="AJ144" s="9">
        <v>5.2050000000000001</v>
      </c>
      <c r="AK144" s="9">
        <v>0.38716</v>
      </c>
      <c r="AL144" s="9"/>
      <c r="AM144" s="9" t="s">
        <v>55</v>
      </c>
      <c r="AN144" s="10">
        <v>8.0000000000000002E-3</v>
      </c>
      <c r="AO144" s="10">
        <v>0.29099999999999998</v>
      </c>
      <c r="AP144" s="10">
        <v>0.30499999999999999</v>
      </c>
      <c r="AQ144" s="9">
        <v>2553</v>
      </c>
      <c r="AR144" s="9">
        <v>0.314</v>
      </c>
      <c r="AS144" s="27">
        <v>1.4E-2</v>
      </c>
      <c r="AT144" s="10">
        <v>5.3999999999999999E-2</v>
      </c>
      <c r="AU144" s="16">
        <v>0.76103500761035003</v>
      </c>
      <c r="AV144" s="1" t="str">
        <f t="shared" si="2"/>
        <v>no</v>
      </c>
      <c r="AW144" s="28"/>
    </row>
    <row r="145" spans="1:49" ht="14.25" hidden="1" customHeight="1">
      <c r="A145" s="7">
        <v>141</v>
      </c>
      <c r="B145" s="8" t="s">
        <v>437</v>
      </c>
      <c r="C145" s="8" t="s">
        <v>438</v>
      </c>
      <c r="D145" s="9" t="s">
        <v>150</v>
      </c>
      <c r="E145" s="9" t="s">
        <v>59</v>
      </c>
      <c r="F145" s="9" t="s">
        <v>200</v>
      </c>
      <c r="G145" s="9">
        <v>935</v>
      </c>
      <c r="H145" s="10">
        <v>0.33500000000000002</v>
      </c>
      <c r="I145" s="10">
        <v>0.309</v>
      </c>
      <c r="J145" s="10">
        <v>0.157</v>
      </c>
      <c r="K145" s="10">
        <v>0.47399999999999998</v>
      </c>
      <c r="L145" s="10">
        <v>0.158</v>
      </c>
      <c r="M145" s="10">
        <v>0.60299999999999998</v>
      </c>
      <c r="N145" s="10">
        <v>0.65</v>
      </c>
      <c r="O145" s="9">
        <v>6408.57</v>
      </c>
      <c r="P145" s="9">
        <v>1348</v>
      </c>
      <c r="Q145" s="9">
        <v>360</v>
      </c>
      <c r="R145" s="9">
        <v>948</v>
      </c>
      <c r="S145" s="9" t="s">
        <v>55</v>
      </c>
      <c r="T145" s="9" t="s">
        <v>55</v>
      </c>
      <c r="U145" s="9" t="s">
        <v>55</v>
      </c>
      <c r="V145" s="9" t="s">
        <v>55</v>
      </c>
      <c r="W145" s="9">
        <v>80411</v>
      </c>
      <c r="X145" s="9">
        <v>91044</v>
      </c>
      <c r="Y145" s="9">
        <v>69525</v>
      </c>
      <c r="Z145" s="9">
        <v>63126</v>
      </c>
      <c r="AA145" s="11">
        <v>28800</v>
      </c>
      <c r="AB145" s="11">
        <v>28800</v>
      </c>
      <c r="AC145" s="9" t="s">
        <v>55</v>
      </c>
      <c r="AD145" s="10">
        <v>0.33600000000000002</v>
      </c>
      <c r="AE145" s="10">
        <v>0.61</v>
      </c>
      <c r="AF145" s="10">
        <v>0.50900000000000001</v>
      </c>
      <c r="AG145" s="9">
        <v>508.33</v>
      </c>
      <c r="AH145" s="9">
        <v>547.33000000000004</v>
      </c>
      <c r="AI145" s="9">
        <v>12.61</v>
      </c>
      <c r="AJ145" s="9">
        <v>11.709</v>
      </c>
      <c r="AK145" s="9">
        <v>0.92874999999999996</v>
      </c>
      <c r="AL145" s="9" t="s">
        <v>55</v>
      </c>
      <c r="AM145" s="9" t="s">
        <v>55</v>
      </c>
      <c r="AN145" s="10">
        <v>7.0000000000000007E-2</v>
      </c>
      <c r="AO145" s="10">
        <v>0.56499999999999995</v>
      </c>
      <c r="AP145" s="9">
        <v>0.437</v>
      </c>
      <c r="AQ145" s="9">
        <v>7971</v>
      </c>
      <c r="AR145" s="9">
        <v>14.885</v>
      </c>
      <c r="AS145" s="10">
        <v>-0.128</v>
      </c>
      <c r="AT145" s="10" t="s">
        <v>406</v>
      </c>
      <c r="AU145" s="16">
        <v>6.2952470884482192E-2</v>
      </c>
      <c r="AV145" s="1" t="str">
        <f t="shared" si="2"/>
        <v>yes</v>
      </c>
      <c r="AW145" s="28"/>
    </row>
    <row r="146" spans="1:49" ht="14.25" hidden="1" customHeight="1">
      <c r="A146" s="7">
        <v>142</v>
      </c>
      <c r="B146" s="8" t="s">
        <v>439</v>
      </c>
      <c r="C146" s="8" t="s">
        <v>438</v>
      </c>
      <c r="D146" s="9" t="s">
        <v>91</v>
      </c>
      <c r="E146" s="9" t="s">
        <v>59</v>
      </c>
      <c r="F146" s="9" t="s">
        <v>409</v>
      </c>
      <c r="G146" s="9" t="s">
        <v>55</v>
      </c>
      <c r="H146" s="10">
        <v>0.32400000000000001</v>
      </c>
      <c r="I146" s="9">
        <v>0.312</v>
      </c>
      <c r="J146" s="9">
        <v>0.254</v>
      </c>
      <c r="K146" s="10">
        <v>0.96</v>
      </c>
      <c r="L146" s="10">
        <v>4.9000000000000002E-2</v>
      </c>
      <c r="M146" s="10">
        <v>0.14000000000000001</v>
      </c>
      <c r="N146" s="10">
        <v>0.61</v>
      </c>
      <c r="O146" s="9">
        <v>3694.36</v>
      </c>
      <c r="P146" s="9">
        <v>27</v>
      </c>
      <c r="Q146" s="9" t="s">
        <v>55</v>
      </c>
      <c r="R146" s="9">
        <v>517</v>
      </c>
      <c r="S146" s="9" t="s">
        <v>55</v>
      </c>
      <c r="T146" s="9" t="s">
        <v>55</v>
      </c>
      <c r="U146" s="9" t="s">
        <v>55</v>
      </c>
      <c r="V146" s="9" t="s">
        <v>55</v>
      </c>
      <c r="W146" s="11">
        <v>64476</v>
      </c>
      <c r="X146" s="11">
        <v>72009</v>
      </c>
      <c r="Y146" s="11">
        <v>63360</v>
      </c>
      <c r="Z146" s="11">
        <v>57042</v>
      </c>
      <c r="AA146" s="11">
        <v>14410</v>
      </c>
      <c r="AB146" s="11">
        <v>14410</v>
      </c>
      <c r="AC146" s="9" t="s">
        <v>55</v>
      </c>
      <c r="AD146" s="10">
        <v>0.32300000000000001</v>
      </c>
      <c r="AE146" s="10">
        <v>0.82</v>
      </c>
      <c r="AF146" s="10">
        <v>0.77200000000000002</v>
      </c>
      <c r="AG146" s="9">
        <v>227</v>
      </c>
      <c r="AH146" s="9">
        <v>317.33</v>
      </c>
      <c r="AI146" s="9">
        <v>16.27</v>
      </c>
      <c r="AJ146" s="9">
        <v>11.641999999999999</v>
      </c>
      <c r="AK146" s="9">
        <v>0.71533999999999998</v>
      </c>
      <c r="AL146" s="9" t="s">
        <v>55</v>
      </c>
      <c r="AM146" s="9" t="s">
        <v>55</v>
      </c>
      <c r="AN146" s="10">
        <v>2.4E-2</v>
      </c>
      <c r="AO146" s="10">
        <v>0.90200000000000002</v>
      </c>
      <c r="AP146" s="9">
        <v>0.437</v>
      </c>
      <c r="AQ146" s="9">
        <v>3831</v>
      </c>
      <c r="AR146" s="9">
        <v>0.79700000000000004</v>
      </c>
      <c r="AS146" s="10">
        <v>-0.46500000000000002</v>
      </c>
      <c r="AT146" s="9">
        <v>1E-3</v>
      </c>
      <c r="AU146" s="16">
        <v>0.55648302726766841</v>
      </c>
      <c r="AV146" s="1" t="str">
        <f t="shared" si="2"/>
        <v>no</v>
      </c>
      <c r="AW146" s="28"/>
    </row>
    <row r="147" spans="1:49" ht="14.25" customHeight="1">
      <c r="A147" s="7">
        <v>140</v>
      </c>
      <c r="B147" s="8" t="s">
        <v>435</v>
      </c>
      <c r="C147" s="8" t="s">
        <v>422</v>
      </c>
      <c r="D147" s="9" t="s">
        <v>50</v>
      </c>
      <c r="E147" s="9" t="s">
        <v>59</v>
      </c>
      <c r="F147" s="9" t="s">
        <v>290</v>
      </c>
      <c r="G147" s="9" t="s">
        <v>55</v>
      </c>
      <c r="H147" s="10">
        <v>0.436</v>
      </c>
      <c r="I147" s="10">
        <v>0.41199999999999998</v>
      </c>
      <c r="J147" s="10">
        <v>0.19800000000000001</v>
      </c>
      <c r="K147" s="10">
        <v>0.73699999999999999</v>
      </c>
      <c r="L147" s="10">
        <v>0.33800000000000002</v>
      </c>
      <c r="M147" s="10">
        <v>0.46600000000000003</v>
      </c>
      <c r="N147" s="10">
        <v>0.69</v>
      </c>
      <c r="O147" s="9">
        <v>1529.26</v>
      </c>
      <c r="P147" s="9">
        <v>194</v>
      </c>
      <c r="Q147" s="9" t="s">
        <v>55</v>
      </c>
      <c r="R147" s="9">
        <v>231</v>
      </c>
      <c r="S147" s="9" t="s">
        <v>55</v>
      </c>
      <c r="T147" s="9" t="s">
        <v>55</v>
      </c>
      <c r="U147" s="9" t="s">
        <v>55</v>
      </c>
      <c r="V147" s="9"/>
      <c r="W147" s="11">
        <v>69971</v>
      </c>
      <c r="X147" s="11">
        <v>75348</v>
      </c>
      <c r="Y147" s="11">
        <v>61020</v>
      </c>
      <c r="Z147" s="11">
        <v>54702</v>
      </c>
      <c r="AA147" s="11">
        <v>22780</v>
      </c>
      <c r="AB147" s="11">
        <v>22780</v>
      </c>
      <c r="AC147" s="9" t="s">
        <v>55</v>
      </c>
      <c r="AD147" s="10">
        <v>0.42899999999999999</v>
      </c>
      <c r="AE147" s="10">
        <v>0.82</v>
      </c>
      <c r="AF147" s="10">
        <v>0.68500000000000005</v>
      </c>
      <c r="AG147" s="9">
        <v>110.33</v>
      </c>
      <c r="AH147" s="9">
        <v>110.33</v>
      </c>
      <c r="AI147" s="9">
        <v>13.86</v>
      </c>
      <c r="AJ147" s="9">
        <v>13.86</v>
      </c>
      <c r="AK147" s="9">
        <v>1</v>
      </c>
      <c r="AL147" s="9"/>
      <c r="AM147" s="9" t="s">
        <v>55</v>
      </c>
      <c r="AN147" s="10">
        <v>4.0000000000000001E-3</v>
      </c>
      <c r="AO147" s="10">
        <v>0.83399999999999996</v>
      </c>
      <c r="AP147" s="9" t="s">
        <v>55</v>
      </c>
      <c r="AQ147" s="9">
        <v>2161</v>
      </c>
      <c r="AR147" s="9">
        <v>2.1520000000000001</v>
      </c>
      <c r="AS147" s="27">
        <v>-0.83399999999999996</v>
      </c>
      <c r="AT147" s="10">
        <v>7.0000000000000001E-3</v>
      </c>
      <c r="AU147" s="16">
        <v>0.31725888324873097</v>
      </c>
      <c r="AV147" s="1" t="str">
        <f t="shared" si="2"/>
        <v>no</v>
      </c>
      <c r="AW147" s="28"/>
    </row>
    <row r="148" spans="1:49" ht="14.25" hidden="1" customHeight="1">
      <c r="A148" s="7">
        <v>144</v>
      </c>
      <c r="B148" s="8" t="s">
        <v>443</v>
      </c>
      <c r="C148" s="8" t="s">
        <v>438</v>
      </c>
      <c r="D148" s="9" t="s">
        <v>91</v>
      </c>
      <c r="E148" s="9" t="s">
        <v>59</v>
      </c>
      <c r="F148" s="9" t="s">
        <v>296</v>
      </c>
      <c r="G148" s="9">
        <v>1105</v>
      </c>
      <c r="H148" s="10">
        <v>0.64600000000000002</v>
      </c>
      <c r="I148" s="10">
        <v>0.63</v>
      </c>
      <c r="J148" s="10">
        <v>0.59599999999999997</v>
      </c>
      <c r="K148" s="10">
        <v>1</v>
      </c>
      <c r="L148" s="10">
        <v>8.2000000000000003E-2</v>
      </c>
      <c r="M148" s="10">
        <v>0.20100000000000001</v>
      </c>
      <c r="N148" s="10">
        <v>0.81</v>
      </c>
      <c r="O148" s="9">
        <v>1923.99</v>
      </c>
      <c r="P148" s="9" t="s">
        <v>55</v>
      </c>
      <c r="Q148" s="9" t="s">
        <v>55</v>
      </c>
      <c r="R148" s="9">
        <v>594</v>
      </c>
      <c r="S148" s="9" t="s">
        <v>55</v>
      </c>
      <c r="T148" s="9" t="s">
        <v>55</v>
      </c>
      <c r="U148" s="9" t="s">
        <v>55</v>
      </c>
      <c r="V148" s="9" t="s">
        <v>55</v>
      </c>
      <c r="W148" s="11">
        <v>68251</v>
      </c>
      <c r="X148" s="11">
        <v>88362</v>
      </c>
      <c r="Y148" s="11">
        <v>65682</v>
      </c>
      <c r="Z148" s="11">
        <v>51192</v>
      </c>
      <c r="AA148" s="11">
        <v>40020</v>
      </c>
      <c r="AB148" s="11">
        <v>40020</v>
      </c>
      <c r="AC148" s="9" t="s">
        <v>55</v>
      </c>
      <c r="AD148" s="10">
        <v>0.56799999999999995</v>
      </c>
      <c r="AE148" s="10">
        <v>0.16</v>
      </c>
      <c r="AF148" s="10">
        <v>0.217</v>
      </c>
      <c r="AG148" s="9">
        <v>152.66999999999999</v>
      </c>
      <c r="AH148" s="9">
        <v>193.67</v>
      </c>
      <c r="AI148" s="9">
        <v>12.6</v>
      </c>
      <c r="AJ148" s="9">
        <v>9.9350000000000005</v>
      </c>
      <c r="AK148" s="9">
        <v>0.7883</v>
      </c>
      <c r="AL148" s="9" t="s">
        <v>55</v>
      </c>
      <c r="AM148" s="9" t="s">
        <v>55</v>
      </c>
      <c r="AN148" s="10">
        <v>4.7E-2</v>
      </c>
      <c r="AO148" s="10">
        <v>0.187</v>
      </c>
      <c r="AP148" s="10">
        <v>0.437</v>
      </c>
      <c r="AQ148" s="9">
        <v>2023</v>
      </c>
      <c r="AR148" s="9">
        <v>0.40100000000000002</v>
      </c>
      <c r="AS148" s="9">
        <v>0.25</v>
      </c>
      <c r="AT148" s="10">
        <v>7.8E-2</v>
      </c>
      <c r="AU148" s="16">
        <v>0.7137758743754461</v>
      </c>
      <c r="AV148" s="1" t="str">
        <f t="shared" si="2"/>
        <v>no</v>
      </c>
      <c r="AW148" s="28"/>
    </row>
    <row r="149" spans="1:49" ht="14.25" customHeight="1">
      <c r="A149" s="7">
        <v>145</v>
      </c>
      <c r="B149" s="8" t="s">
        <v>444</v>
      </c>
      <c r="C149" s="8" t="s">
        <v>438</v>
      </c>
      <c r="D149" s="9" t="s">
        <v>50</v>
      </c>
      <c r="E149" s="9" t="s">
        <v>59</v>
      </c>
      <c r="F149" s="9" t="s">
        <v>118</v>
      </c>
      <c r="G149" s="9" t="s">
        <v>55</v>
      </c>
      <c r="H149" s="10">
        <v>0.55500000000000005</v>
      </c>
      <c r="I149" s="10">
        <v>0.49099999999999999</v>
      </c>
      <c r="J149" s="10">
        <v>0.311</v>
      </c>
      <c r="K149" s="10">
        <v>0.90900000000000003</v>
      </c>
      <c r="L149" s="10">
        <v>7.5999999999999998E-2</v>
      </c>
      <c r="M149" s="10">
        <v>0.182</v>
      </c>
      <c r="N149" s="10">
        <v>0.77</v>
      </c>
      <c r="O149" s="9">
        <v>5500.48</v>
      </c>
      <c r="P149" s="9">
        <v>179</v>
      </c>
      <c r="Q149" s="9">
        <v>1</v>
      </c>
      <c r="R149" s="9">
        <v>842</v>
      </c>
      <c r="S149" s="9" t="s">
        <v>55</v>
      </c>
      <c r="T149" s="9" t="s">
        <v>55</v>
      </c>
      <c r="U149" s="9" t="s">
        <v>55</v>
      </c>
      <c r="V149" s="9"/>
      <c r="W149" s="9">
        <v>84334</v>
      </c>
      <c r="X149" s="9">
        <v>110781</v>
      </c>
      <c r="Y149" s="9">
        <v>81819</v>
      </c>
      <c r="Z149" s="9">
        <v>70722</v>
      </c>
      <c r="AA149" s="11">
        <v>33218</v>
      </c>
      <c r="AB149" s="11">
        <v>33218</v>
      </c>
      <c r="AC149" s="9" t="s">
        <v>55</v>
      </c>
      <c r="AD149" s="10">
        <v>0.503</v>
      </c>
      <c r="AE149" s="10">
        <v>0.28999999999999998</v>
      </c>
      <c r="AF149" s="10">
        <v>0.29699999999999999</v>
      </c>
      <c r="AG149" s="9">
        <v>302.67</v>
      </c>
      <c r="AH149" s="9">
        <v>824</v>
      </c>
      <c r="AI149" s="9">
        <v>18.170000000000002</v>
      </c>
      <c r="AJ149" s="9">
        <v>6.6749999999999998</v>
      </c>
      <c r="AK149" s="9">
        <v>0.36731000000000003</v>
      </c>
      <c r="AL149" s="9"/>
      <c r="AM149" s="9" t="s">
        <v>55</v>
      </c>
      <c r="AN149" s="10">
        <v>0.18099999999999999</v>
      </c>
      <c r="AO149" s="10">
        <v>0.22</v>
      </c>
      <c r="AP149" s="10">
        <v>0.437</v>
      </c>
      <c r="AQ149" s="9">
        <v>5806</v>
      </c>
      <c r="AR149" s="9">
        <v>0.56799999999999995</v>
      </c>
      <c r="AS149" s="27">
        <v>0.217</v>
      </c>
      <c r="AT149" s="27">
        <v>5.1999999999999998E-2</v>
      </c>
      <c r="AU149" s="16">
        <v>0.63775510204081631</v>
      </c>
      <c r="AV149" s="1" t="str">
        <f t="shared" si="2"/>
        <v>yes</v>
      </c>
      <c r="AW149" s="28"/>
    </row>
    <row r="150" spans="1:49" ht="14.25" hidden="1" customHeight="1">
      <c r="A150" s="7">
        <v>146</v>
      </c>
      <c r="B150" s="8" t="s">
        <v>445</v>
      </c>
      <c r="C150" s="8" t="s">
        <v>438</v>
      </c>
      <c r="D150" s="9" t="s">
        <v>63</v>
      </c>
      <c r="E150" s="9" t="s">
        <v>51</v>
      </c>
      <c r="F150" s="9" t="s">
        <v>64</v>
      </c>
      <c r="G150" s="9">
        <v>955</v>
      </c>
      <c r="H150" s="10">
        <v>0.38700000000000001</v>
      </c>
      <c r="I150" s="10">
        <v>0.27900000000000003</v>
      </c>
      <c r="J150" s="10">
        <v>0.113</v>
      </c>
      <c r="K150" s="10">
        <v>0.81899999999999995</v>
      </c>
      <c r="L150" s="10">
        <v>0.14299999999999999</v>
      </c>
      <c r="M150" s="10">
        <v>0.307</v>
      </c>
      <c r="N150" s="10">
        <v>0.85</v>
      </c>
      <c r="O150" s="9">
        <v>9059.2999999999993</v>
      </c>
      <c r="P150" s="9">
        <v>231</v>
      </c>
      <c r="Q150" s="9">
        <v>353</v>
      </c>
      <c r="R150" s="9">
        <v>1511</v>
      </c>
      <c r="S150" s="9">
        <v>17332</v>
      </c>
      <c r="T150" s="9" t="s">
        <v>446</v>
      </c>
      <c r="U150" s="9" t="s">
        <v>447</v>
      </c>
      <c r="V150" s="9">
        <v>11016</v>
      </c>
      <c r="W150" s="11">
        <v>87433</v>
      </c>
      <c r="X150" s="11">
        <v>93582</v>
      </c>
      <c r="Y150" s="11">
        <v>76968</v>
      </c>
      <c r="Z150" s="11">
        <v>62847</v>
      </c>
      <c r="AA150" s="11">
        <v>5785</v>
      </c>
      <c r="AB150" s="11">
        <v>17725</v>
      </c>
      <c r="AC150" s="9" t="s">
        <v>373</v>
      </c>
      <c r="AD150" s="10">
        <v>0.38800000000000001</v>
      </c>
      <c r="AE150" s="10">
        <v>0.7</v>
      </c>
      <c r="AF150" s="10">
        <v>0.61099999999999999</v>
      </c>
      <c r="AG150" s="9">
        <v>614.33000000000004</v>
      </c>
      <c r="AH150" s="9">
        <v>871.67</v>
      </c>
      <c r="AI150" s="9">
        <v>14.75</v>
      </c>
      <c r="AJ150" s="9">
        <v>10.393000000000001</v>
      </c>
      <c r="AK150" s="9">
        <v>0.70477999999999996</v>
      </c>
      <c r="AL150" s="9">
        <v>0.108</v>
      </c>
      <c r="AM150" s="9">
        <v>0.39800000000000002</v>
      </c>
      <c r="AN150" s="10">
        <v>1.2E-2</v>
      </c>
      <c r="AO150" s="10">
        <v>0.91400000000000003</v>
      </c>
      <c r="AP150" s="10">
        <v>0.437</v>
      </c>
      <c r="AQ150" s="9">
        <v>9928</v>
      </c>
      <c r="AR150" s="9">
        <v>0.54700000000000004</v>
      </c>
      <c r="AS150" s="10">
        <v>-0.47699999999999998</v>
      </c>
      <c r="AT150" s="10" t="s">
        <v>406</v>
      </c>
      <c r="AU150" s="16">
        <v>0.64641241111829351</v>
      </c>
      <c r="AV150" s="1" t="str">
        <f t="shared" si="2"/>
        <v>yes</v>
      </c>
      <c r="AW150" s="28">
        <v>82</v>
      </c>
    </row>
    <row r="151" spans="1:49" ht="14.25" hidden="1" customHeight="1">
      <c r="A151" s="7">
        <v>147</v>
      </c>
      <c r="B151" s="8" t="s">
        <v>449</v>
      </c>
      <c r="C151" s="8" t="s">
        <v>438</v>
      </c>
      <c r="D151" s="9" t="s">
        <v>63</v>
      </c>
      <c r="E151" s="9" t="s">
        <v>51</v>
      </c>
      <c r="F151" s="9" t="s">
        <v>77</v>
      </c>
      <c r="G151" s="9">
        <v>1045</v>
      </c>
      <c r="H151" s="10">
        <v>0.49299999999999999</v>
      </c>
      <c r="I151" s="10">
        <v>0.40300000000000002</v>
      </c>
      <c r="J151" s="10">
        <v>0.19900000000000001</v>
      </c>
      <c r="K151" s="10">
        <v>0.83799999999999997</v>
      </c>
      <c r="L151" s="10">
        <v>0.36699999999999999</v>
      </c>
      <c r="M151" s="10">
        <v>0.53400000000000003</v>
      </c>
      <c r="N151" s="10">
        <v>0.78</v>
      </c>
      <c r="O151" s="9">
        <v>22952.27</v>
      </c>
      <c r="P151" s="9">
        <v>1392</v>
      </c>
      <c r="Q151" s="9">
        <v>168</v>
      </c>
      <c r="R151" s="9">
        <v>5669</v>
      </c>
      <c r="S151" s="9">
        <v>13263</v>
      </c>
      <c r="T151" s="9" t="s">
        <v>120</v>
      </c>
      <c r="U151" s="9" t="s">
        <v>450</v>
      </c>
      <c r="V151" s="9">
        <v>7881</v>
      </c>
      <c r="W151" s="11">
        <v>84620</v>
      </c>
      <c r="X151" s="11">
        <v>103059</v>
      </c>
      <c r="Y151" s="11">
        <v>75411</v>
      </c>
      <c r="Z151" s="11">
        <v>70038</v>
      </c>
      <c r="AA151" s="11">
        <v>4831</v>
      </c>
      <c r="AB151" s="11">
        <v>17276</v>
      </c>
      <c r="AC151" s="9" t="s">
        <v>451</v>
      </c>
      <c r="AD151" s="10">
        <v>0.50600000000000001</v>
      </c>
      <c r="AE151" s="10">
        <v>0.39</v>
      </c>
      <c r="AF151" s="10">
        <v>0.39600000000000002</v>
      </c>
      <c r="AG151" s="9">
        <v>1005</v>
      </c>
      <c r="AH151" s="9">
        <v>1413.67</v>
      </c>
      <c r="AI151" s="9">
        <v>22.84</v>
      </c>
      <c r="AJ151" s="9">
        <v>16.236000000000001</v>
      </c>
      <c r="AK151" s="9">
        <v>0.71092</v>
      </c>
      <c r="AL151" s="9">
        <v>5.8000000000000003E-2</v>
      </c>
      <c r="AM151" s="9">
        <v>0.45600000000000002</v>
      </c>
      <c r="AN151" s="10">
        <v>3.2000000000000001E-2</v>
      </c>
      <c r="AO151" s="10">
        <v>0.51200000000000001</v>
      </c>
      <c r="AP151" s="10">
        <v>0.437</v>
      </c>
      <c r="AQ151" s="9">
        <v>30380</v>
      </c>
      <c r="AR151" s="9">
        <v>0.75800000000000001</v>
      </c>
      <c r="AS151" s="10">
        <v>-7.4999999999999997E-2</v>
      </c>
      <c r="AT151" s="10" t="s">
        <v>419</v>
      </c>
      <c r="AU151" s="16">
        <v>0.56882821387940841</v>
      </c>
      <c r="AV151" s="1" t="str">
        <f t="shared" si="2"/>
        <v>yes</v>
      </c>
      <c r="AW151" s="28">
        <v>271</v>
      </c>
    </row>
    <row r="152" spans="1:49" ht="14.25" hidden="1" customHeight="1">
      <c r="A152" s="7">
        <v>148</v>
      </c>
      <c r="B152" s="8" t="s">
        <v>453</v>
      </c>
      <c r="C152" s="8" t="s">
        <v>438</v>
      </c>
      <c r="D152" s="9" t="s">
        <v>63</v>
      </c>
      <c r="E152" s="9" t="s">
        <v>59</v>
      </c>
      <c r="F152" s="9" t="s">
        <v>361</v>
      </c>
      <c r="G152" s="9">
        <v>1185</v>
      </c>
      <c r="H152" s="10">
        <v>0.57099999999999995</v>
      </c>
      <c r="I152" s="10">
        <v>0.54200000000000004</v>
      </c>
      <c r="J152" s="10">
        <v>0.41199999999999998</v>
      </c>
      <c r="K152" s="10">
        <v>0.54100000000000004</v>
      </c>
      <c r="L152" s="10">
        <v>9.2999999999999999E-2</v>
      </c>
      <c r="M152" s="10">
        <v>0.247</v>
      </c>
      <c r="N152" s="10">
        <v>0.79</v>
      </c>
      <c r="O152" s="9">
        <v>5455.78</v>
      </c>
      <c r="P152" s="9">
        <v>884</v>
      </c>
      <c r="Q152" s="9">
        <v>51</v>
      </c>
      <c r="R152" s="9">
        <v>619</v>
      </c>
      <c r="S152" s="11" t="s">
        <v>55</v>
      </c>
      <c r="T152" s="9" t="s">
        <v>55</v>
      </c>
      <c r="U152" s="9" t="s">
        <v>55</v>
      </c>
      <c r="V152" s="11" t="s">
        <v>55</v>
      </c>
      <c r="W152" s="11">
        <v>92652</v>
      </c>
      <c r="X152" s="11">
        <v>109476</v>
      </c>
      <c r="Y152" s="11">
        <v>85824</v>
      </c>
      <c r="Z152" s="11">
        <v>71937</v>
      </c>
      <c r="AA152" s="11">
        <v>39290</v>
      </c>
      <c r="AB152" s="11">
        <v>39290</v>
      </c>
      <c r="AC152" s="9" t="s">
        <v>55</v>
      </c>
      <c r="AD152" s="10">
        <v>0.53600000000000003</v>
      </c>
      <c r="AE152" s="10">
        <v>0.22</v>
      </c>
      <c r="AF152" s="10">
        <v>0.217</v>
      </c>
      <c r="AG152" s="9">
        <v>321</v>
      </c>
      <c r="AH152" s="9">
        <v>790</v>
      </c>
      <c r="AI152" s="9">
        <v>17</v>
      </c>
      <c r="AJ152" s="9">
        <v>6.9059999999999997</v>
      </c>
      <c r="AK152" s="9">
        <v>0.40633000000000002</v>
      </c>
      <c r="AL152" s="10" t="s">
        <v>55</v>
      </c>
      <c r="AM152" s="10" t="s">
        <v>55</v>
      </c>
      <c r="AN152" s="10">
        <v>0.35599999999999998</v>
      </c>
      <c r="AO152" s="10">
        <v>0.19</v>
      </c>
      <c r="AP152" s="10">
        <v>0.437</v>
      </c>
      <c r="AQ152" s="9">
        <v>6631</v>
      </c>
      <c r="AR152" s="9" t="s">
        <v>55</v>
      </c>
      <c r="AS152" s="9">
        <v>0.246</v>
      </c>
      <c r="AT152" s="9">
        <v>3.5000000000000003E-2</v>
      </c>
      <c r="AU152" s="16" t="s">
        <v>2055</v>
      </c>
      <c r="AV152" s="1" t="str">
        <f t="shared" si="2"/>
        <v>yes</v>
      </c>
      <c r="AW152" s="28"/>
    </row>
    <row r="153" spans="1:49" ht="14.25" hidden="1" customHeight="1">
      <c r="A153" s="7">
        <v>149</v>
      </c>
      <c r="B153" s="8" t="s">
        <v>454</v>
      </c>
      <c r="C153" s="8" t="s">
        <v>438</v>
      </c>
      <c r="D153" s="9" t="s">
        <v>58</v>
      </c>
      <c r="E153" s="9" t="s">
        <v>59</v>
      </c>
      <c r="F153" s="9" t="s">
        <v>94</v>
      </c>
      <c r="G153" s="9">
        <v>1140</v>
      </c>
      <c r="H153" s="10">
        <v>0.57099999999999995</v>
      </c>
      <c r="I153" s="10">
        <v>0.56200000000000006</v>
      </c>
      <c r="J153" s="10">
        <v>0.46100000000000002</v>
      </c>
      <c r="K153" s="10">
        <v>0.89200000000000002</v>
      </c>
      <c r="L153" s="10">
        <v>0.107</v>
      </c>
      <c r="M153" s="10">
        <v>0.223</v>
      </c>
      <c r="N153" s="10">
        <v>0.8</v>
      </c>
      <c r="O153" s="9">
        <v>2683.27</v>
      </c>
      <c r="P153" s="9">
        <v>92</v>
      </c>
      <c r="Q153" s="9">
        <v>0</v>
      </c>
      <c r="R153" s="9">
        <v>598</v>
      </c>
      <c r="S153" s="11" t="s">
        <v>55</v>
      </c>
      <c r="T153" s="9" t="s">
        <v>55</v>
      </c>
      <c r="U153" s="9" t="s">
        <v>55</v>
      </c>
      <c r="V153" s="11" t="s">
        <v>55</v>
      </c>
      <c r="W153" s="11">
        <v>70006</v>
      </c>
      <c r="X153" s="11">
        <v>77796</v>
      </c>
      <c r="Y153" s="11">
        <v>63270</v>
      </c>
      <c r="Z153" s="11">
        <v>56259</v>
      </c>
      <c r="AA153" s="11">
        <v>31460</v>
      </c>
      <c r="AB153" s="11">
        <v>31460</v>
      </c>
      <c r="AC153" s="9" t="s">
        <v>55</v>
      </c>
      <c r="AD153" s="10">
        <v>0.56100000000000005</v>
      </c>
      <c r="AE153" s="10">
        <v>0.28000000000000003</v>
      </c>
      <c r="AF153" s="10">
        <v>0.28799999999999998</v>
      </c>
      <c r="AG153" s="9">
        <v>132</v>
      </c>
      <c r="AH153" s="9">
        <v>314.67</v>
      </c>
      <c r="AI153" s="9">
        <v>20.329999999999998</v>
      </c>
      <c r="AJ153" s="9">
        <v>8.5269999999999992</v>
      </c>
      <c r="AK153" s="9">
        <v>0.41948999999999997</v>
      </c>
      <c r="AL153" s="10" t="s">
        <v>55</v>
      </c>
      <c r="AM153" s="10" t="s">
        <v>55</v>
      </c>
      <c r="AN153" s="10">
        <v>4.4999999999999998E-2</v>
      </c>
      <c r="AO153" s="10">
        <v>0.219</v>
      </c>
      <c r="AP153" s="10">
        <v>0.437</v>
      </c>
      <c r="AQ153" s="9">
        <v>2869</v>
      </c>
      <c r="AR153" s="9">
        <v>0.88600000000000001</v>
      </c>
      <c r="AS153" s="10">
        <v>0.218</v>
      </c>
      <c r="AT153" s="9">
        <v>0.01</v>
      </c>
      <c r="AU153" s="16">
        <v>0.53022269353128315</v>
      </c>
      <c r="AV153" s="1" t="str">
        <f t="shared" si="2"/>
        <v>no</v>
      </c>
      <c r="AW153" s="28"/>
    </row>
    <row r="154" spans="1:49" ht="14.25" hidden="1" customHeight="1">
      <c r="A154" s="7">
        <v>150</v>
      </c>
      <c r="B154" s="8" t="s">
        <v>455</v>
      </c>
      <c r="C154" s="8" t="s">
        <v>438</v>
      </c>
      <c r="D154" s="9" t="s">
        <v>58</v>
      </c>
      <c r="E154" s="9" t="s">
        <v>59</v>
      </c>
      <c r="F154" s="9" t="s">
        <v>456</v>
      </c>
      <c r="G154" s="9" t="s">
        <v>55</v>
      </c>
      <c r="H154" s="10">
        <v>9.0999999999999998E-2</v>
      </c>
      <c r="I154" s="10">
        <v>9.0999999999999998E-2</v>
      </c>
      <c r="J154" s="10">
        <v>9.0999999999999998E-2</v>
      </c>
      <c r="K154" s="10">
        <v>0.79600000000000004</v>
      </c>
      <c r="L154" s="10">
        <v>0.34100000000000003</v>
      </c>
      <c r="M154" s="10" t="s">
        <v>55</v>
      </c>
      <c r="N154" s="10">
        <v>0</v>
      </c>
      <c r="O154" s="9">
        <v>533.54</v>
      </c>
      <c r="P154" s="9">
        <v>53</v>
      </c>
      <c r="Q154" s="9" t="s">
        <v>55</v>
      </c>
      <c r="R154" s="9">
        <v>76</v>
      </c>
      <c r="S154" s="9" t="s">
        <v>55</v>
      </c>
      <c r="T154" s="9" t="s">
        <v>55</v>
      </c>
      <c r="U154" s="9" t="s">
        <v>55</v>
      </c>
      <c r="V154" s="9" t="s">
        <v>55</v>
      </c>
      <c r="W154" s="11" t="s">
        <v>55</v>
      </c>
      <c r="X154" s="11" t="s">
        <v>55</v>
      </c>
      <c r="Y154" s="11" t="s">
        <v>55</v>
      </c>
      <c r="Z154" s="11" t="s">
        <v>55</v>
      </c>
      <c r="AA154" s="11">
        <v>11449</v>
      </c>
      <c r="AB154" s="11">
        <v>11449</v>
      </c>
      <c r="AC154" s="9" t="s">
        <v>55</v>
      </c>
      <c r="AD154" s="10">
        <v>0.51100000000000001</v>
      </c>
      <c r="AE154" s="10">
        <v>0.77</v>
      </c>
      <c r="AF154" s="10">
        <v>0.76700000000000002</v>
      </c>
      <c r="AG154" s="9" t="s">
        <v>55</v>
      </c>
      <c r="AH154" s="9">
        <v>17</v>
      </c>
      <c r="AI154" s="9" t="s">
        <v>55</v>
      </c>
      <c r="AJ154" s="9">
        <v>31.385000000000002</v>
      </c>
      <c r="AK154" s="9" t="s">
        <v>55</v>
      </c>
      <c r="AL154" s="9" t="s">
        <v>55</v>
      </c>
      <c r="AM154" s="9" t="s">
        <v>55</v>
      </c>
      <c r="AN154" s="10">
        <v>1E-3</v>
      </c>
      <c r="AO154" s="10">
        <v>0.79</v>
      </c>
      <c r="AP154" s="10">
        <v>0.437</v>
      </c>
      <c r="AQ154" s="9">
        <v>715</v>
      </c>
      <c r="AR154" s="9" t="s">
        <v>55</v>
      </c>
      <c r="AS154" s="10">
        <v>-0.35299999999999998</v>
      </c>
      <c r="AT154" s="10" t="s">
        <v>458</v>
      </c>
      <c r="AU154" s="16" t="s">
        <v>2055</v>
      </c>
      <c r="AV154" s="1" t="str">
        <f t="shared" si="2"/>
        <v>no</v>
      </c>
      <c r="AW154" s="28"/>
    </row>
    <row r="155" spans="1:49" ht="14.25" customHeight="1">
      <c r="A155" s="7">
        <v>151</v>
      </c>
      <c r="B155" s="8" t="s">
        <v>459</v>
      </c>
      <c r="C155" s="8" t="s">
        <v>438</v>
      </c>
      <c r="D155" s="9" t="s">
        <v>50</v>
      </c>
      <c r="E155" s="9" t="s">
        <v>151</v>
      </c>
      <c r="F155" s="9" t="s">
        <v>359</v>
      </c>
      <c r="G155" s="9" t="s">
        <v>55</v>
      </c>
      <c r="H155" s="10">
        <v>0.42699999999999999</v>
      </c>
      <c r="I155" s="10">
        <v>0.42699999999999999</v>
      </c>
      <c r="J155" s="10">
        <v>0.42599999999999999</v>
      </c>
      <c r="K155" s="10">
        <v>0.89300000000000002</v>
      </c>
      <c r="L155" s="10" t="s">
        <v>55</v>
      </c>
      <c r="M155" s="10" t="s">
        <v>55</v>
      </c>
      <c r="N155" s="10">
        <v>0.76</v>
      </c>
      <c r="O155" s="9">
        <v>20025</v>
      </c>
      <c r="P155" s="9">
        <v>986</v>
      </c>
      <c r="Q155" s="9" t="s">
        <v>55</v>
      </c>
      <c r="R155" s="9">
        <v>3652</v>
      </c>
      <c r="S155" s="9" t="s">
        <v>55</v>
      </c>
      <c r="T155" s="9" t="s">
        <v>55</v>
      </c>
      <c r="U155" s="9" t="s">
        <v>55</v>
      </c>
      <c r="V155" s="9" t="s">
        <v>55</v>
      </c>
      <c r="W155" s="11">
        <v>55956</v>
      </c>
      <c r="X155" s="11">
        <v>44766</v>
      </c>
      <c r="Y155" s="11">
        <v>34281</v>
      </c>
      <c r="Z155" s="11" t="s">
        <v>55</v>
      </c>
      <c r="AA155" s="11">
        <v>23117</v>
      </c>
      <c r="AB155" s="11">
        <v>23117</v>
      </c>
      <c r="AC155" s="9" t="s">
        <v>55</v>
      </c>
      <c r="AD155" s="10">
        <v>0.34200000000000003</v>
      </c>
      <c r="AE155" s="10">
        <v>0.54</v>
      </c>
      <c r="AF155" s="10">
        <v>0.56299999999999994</v>
      </c>
      <c r="AG155" s="9">
        <v>844.67</v>
      </c>
      <c r="AH155" s="9">
        <v>1143</v>
      </c>
      <c r="AI155" s="9">
        <v>23.71</v>
      </c>
      <c r="AJ155" s="9">
        <v>17.52</v>
      </c>
      <c r="AK155" s="9">
        <v>0.73899000000000004</v>
      </c>
      <c r="AL155" s="9" t="s">
        <v>55</v>
      </c>
      <c r="AM155" s="9" t="s">
        <v>55</v>
      </c>
      <c r="AN155" s="10">
        <v>2.3E-2</v>
      </c>
      <c r="AO155" s="10">
        <v>0.39800000000000002</v>
      </c>
      <c r="AP155" s="10">
        <v>0.437</v>
      </c>
      <c r="AQ155" s="9">
        <v>20025</v>
      </c>
      <c r="AR155" s="9" t="s">
        <v>55</v>
      </c>
      <c r="AS155" s="10">
        <v>3.9E-2</v>
      </c>
      <c r="AT155" s="10">
        <v>8.4000000000000005E-2</v>
      </c>
      <c r="AU155" s="16" t="s">
        <v>2055</v>
      </c>
      <c r="AV155" s="1" t="str">
        <f t="shared" si="2"/>
        <v>yes</v>
      </c>
      <c r="AW155" s="28"/>
    </row>
    <row r="156" spans="1:49" ht="14.25" customHeight="1">
      <c r="A156" s="7">
        <v>1101</v>
      </c>
      <c r="B156" s="8" t="s">
        <v>1917</v>
      </c>
      <c r="C156" s="8" t="s">
        <v>438</v>
      </c>
      <c r="D156" s="9" t="s">
        <v>50</v>
      </c>
      <c r="E156" s="9" t="s">
        <v>51</v>
      </c>
      <c r="F156" s="9" t="s">
        <v>128</v>
      </c>
      <c r="G156" s="9">
        <v>1055</v>
      </c>
      <c r="H156" s="10">
        <v>0.432</v>
      </c>
      <c r="I156" s="10">
        <v>0.38300000000000001</v>
      </c>
      <c r="J156" s="9">
        <v>0.215</v>
      </c>
      <c r="K156" s="10">
        <v>0.92600000000000005</v>
      </c>
      <c r="L156" s="9">
        <v>0.214</v>
      </c>
      <c r="M156" s="9">
        <v>0.29599999999999999</v>
      </c>
      <c r="N156" s="10">
        <v>0.79</v>
      </c>
      <c r="O156" s="9">
        <v>12628.61</v>
      </c>
      <c r="P156" s="9">
        <v>302</v>
      </c>
      <c r="Q156" s="9">
        <v>37</v>
      </c>
      <c r="R156" s="9">
        <v>2146</v>
      </c>
      <c r="S156" s="9">
        <v>9891</v>
      </c>
      <c r="T156" s="9" t="s">
        <v>1918</v>
      </c>
      <c r="U156" s="9" t="s">
        <v>352</v>
      </c>
      <c r="V156" s="53">
        <v>6048</v>
      </c>
      <c r="W156" s="11">
        <v>83608</v>
      </c>
      <c r="X156" s="11">
        <v>103428</v>
      </c>
      <c r="Y156" s="11">
        <v>77760</v>
      </c>
      <c r="Z156" s="11">
        <v>66249</v>
      </c>
      <c r="AA156" s="11">
        <v>6118</v>
      </c>
      <c r="AB156" s="11">
        <v>25162</v>
      </c>
      <c r="AC156" s="9" t="s">
        <v>679</v>
      </c>
      <c r="AD156" s="10">
        <v>0.44900000000000001</v>
      </c>
      <c r="AE156" s="10">
        <v>0.31</v>
      </c>
      <c r="AF156" s="9">
        <v>0.33200000000000002</v>
      </c>
      <c r="AG156" s="9">
        <v>539</v>
      </c>
      <c r="AH156" s="9">
        <v>746</v>
      </c>
      <c r="AI156" s="9">
        <v>23.43</v>
      </c>
      <c r="AJ156" s="9">
        <v>16.928000000000001</v>
      </c>
      <c r="AK156" s="9">
        <v>0.72252000000000005</v>
      </c>
      <c r="AL156" s="9">
        <v>16</v>
      </c>
      <c r="AM156" s="9">
        <v>0.46</v>
      </c>
      <c r="AN156" s="10">
        <v>1.7000000000000001E-2</v>
      </c>
      <c r="AO156" s="10">
        <v>0.30399999999999999</v>
      </c>
      <c r="AP156" s="10">
        <v>0.437</v>
      </c>
      <c r="AQ156" s="9">
        <v>14833</v>
      </c>
      <c r="AR156" s="9">
        <v>66.375</v>
      </c>
      <c r="AS156" s="27">
        <v>0.13300000000000001</v>
      </c>
      <c r="AT156" s="27">
        <v>-1.7000000000000001E-2</v>
      </c>
      <c r="AU156" s="16">
        <v>1.4842300556586308E-2</v>
      </c>
      <c r="AV156" s="1" t="str">
        <f t="shared" si="2"/>
        <v>yes</v>
      </c>
      <c r="AW156" s="28">
        <v>61</v>
      </c>
    </row>
    <row r="157" spans="1:49" ht="14.25" customHeight="1">
      <c r="A157" s="7">
        <v>152</v>
      </c>
      <c r="B157" s="8" t="s">
        <v>460</v>
      </c>
      <c r="C157" s="8" t="s">
        <v>438</v>
      </c>
      <c r="D157" s="9" t="s">
        <v>50</v>
      </c>
      <c r="E157" s="9" t="s">
        <v>59</v>
      </c>
      <c r="F157" s="9" t="s">
        <v>205</v>
      </c>
      <c r="G157" s="9" t="s">
        <v>55</v>
      </c>
      <c r="H157" s="9">
        <v>0.40899999999999997</v>
      </c>
      <c r="I157" s="10">
        <v>0.38800000000000001</v>
      </c>
      <c r="J157" s="9">
        <v>0.28100000000000003</v>
      </c>
      <c r="K157" s="10">
        <v>0.749</v>
      </c>
      <c r="L157" s="10">
        <v>0.31900000000000001</v>
      </c>
      <c r="M157" s="10">
        <v>8.3000000000000004E-2</v>
      </c>
      <c r="N157" s="10">
        <v>0.68</v>
      </c>
      <c r="O157" s="9">
        <v>3014.2</v>
      </c>
      <c r="P157" s="9">
        <v>342</v>
      </c>
      <c r="Q157" s="9">
        <v>9</v>
      </c>
      <c r="R157" s="9">
        <v>944</v>
      </c>
      <c r="S157" s="9" t="s">
        <v>55</v>
      </c>
      <c r="T157" s="9" t="s">
        <v>55</v>
      </c>
      <c r="U157" s="9" t="s">
        <v>55</v>
      </c>
      <c r="V157" s="9"/>
      <c r="W157" s="9">
        <v>77845</v>
      </c>
      <c r="X157" s="9">
        <v>76401</v>
      </c>
      <c r="Y157" s="9">
        <v>69534</v>
      </c>
      <c r="Z157" s="9">
        <v>58356</v>
      </c>
      <c r="AA157" s="11">
        <v>32620</v>
      </c>
      <c r="AB157" s="11">
        <v>32620</v>
      </c>
      <c r="AC157" s="9" t="s">
        <v>55</v>
      </c>
      <c r="AD157" s="10">
        <v>0.39900000000000002</v>
      </c>
      <c r="AE157" s="10">
        <v>0.32</v>
      </c>
      <c r="AF157" s="10">
        <v>0.28000000000000003</v>
      </c>
      <c r="AG157" s="9">
        <v>196.33</v>
      </c>
      <c r="AH157" s="9">
        <v>240.33</v>
      </c>
      <c r="AI157" s="9">
        <v>15.35</v>
      </c>
      <c r="AJ157" s="9">
        <v>12.542</v>
      </c>
      <c r="AK157" s="9">
        <v>0.81691999999999998</v>
      </c>
      <c r="AL157" s="9"/>
      <c r="AM157" s="9" t="s">
        <v>55</v>
      </c>
      <c r="AN157" s="10">
        <v>6.6000000000000003E-2</v>
      </c>
      <c r="AO157" s="10">
        <v>0.25600000000000001</v>
      </c>
      <c r="AP157" s="10">
        <v>0.437</v>
      </c>
      <c r="AQ157" s="9">
        <v>4048</v>
      </c>
      <c r="AR157" s="9">
        <v>0.38300000000000001</v>
      </c>
      <c r="AS157" s="27">
        <v>0.18099999999999999</v>
      </c>
      <c r="AT157" s="27">
        <v>0.01</v>
      </c>
      <c r="AU157" s="16">
        <v>0.72306579898770784</v>
      </c>
      <c r="AV157" s="1" t="str">
        <f t="shared" si="2"/>
        <v>no</v>
      </c>
      <c r="AW157" s="28"/>
    </row>
    <row r="158" spans="1:49" ht="14.25" customHeight="1">
      <c r="A158" s="7">
        <v>153</v>
      </c>
      <c r="B158" s="8" t="s">
        <v>461</v>
      </c>
      <c r="C158" s="8" t="s">
        <v>438</v>
      </c>
      <c r="D158" s="9" t="s">
        <v>50</v>
      </c>
      <c r="E158" s="9" t="s">
        <v>59</v>
      </c>
      <c r="F158" s="9" t="s">
        <v>456</v>
      </c>
      <c r="G158" s="9" t="s">
        <v>55</v>
      </c>
      <c r="H158" s="10">
        <v>0.59499999999999997</v>
      </c>
      <c r="I158" s="10">
        <v>0.58599999999999997</v>
      </c>
      <c r="J158" s="10">
        <v>0.56799999999999995</v>
      </c>
      <c r="K158" s="10">
        <v>0.92300000000000004</v>
      </c>
      <c r="L158" s="10">
        <v>0.41</v>
      </c>
      <c r="M158" s="10">
        <v>0.47899999999999998</v>
      </c>
      <c r="N158" s="10">
        <v>0.89</v>
      </c>
      <c r="O158" s="9">
        <v>12267.94</v>
      </c>
      <c r="P158" s="9">
        <v>301</v>
      </c>
      <c r="Q158" s="9">
        <v>25</v>
      </c>
      <c r="R158" s="9">
        <v>1055</v>
      </c>
      <c r="S158" s="9" t="s">
        <v>55</v>
      </c>
      <c r="T158" s="9" t="s">
        <v>55</v>
      </c>
      <c r="U158" s="9" t="s">
        <v>55</v>
      </c>
      <c r="V158" s="9"/>
      <c r="W158" s="11" t="s">
        <v>55</v>
      </c>
      <c r="X158" s="11" t="s">
        <v>55</v>
      </c>
      <c r="Y158" s="11" t="s">
        <v>55</v>
      </c>
      <c r="Z158" s="11" t="s">
        <v>55</v>
      </c>
      <c r="AA158" s="11">
        <v>17664</v>
      </c>
      <c r="AB158" s="11">
        <v>17664</v>
      </c>
      <c r="AC158" s="9" t="s">
        <v>55</v>
      </c>
      <c r="AD158" s="10">
        <v>0.69899999999999995</v>
      </c>
      <c r="AE158" s="10">
        <v>0.71</v>
      </c>
      <c r="AF158" s="10">
        <v>0.68200000000000005</v>
      </c>
      <c r="AG158" s="9">
        <v>1333.33</v>
      </c>
      <c r="AH158" s="9">
        <v>1321.67</v>
      </c>
      <c r="AI158" s="9">
        <v>9.1999999999999993</v>
      </c>
      <c r="AJ158" s="9">
        <v>9.282</v>
      </c>
      <c r="AK158" s="9">
        <v>1.0088299999999999</v>
      </c>
      <c r="AL158" s="9"/>
      <c r="AM158" s="9" t="s">
        <v>55</v>
      </c>
      <c r="AN158" s="10">
        <v>0.01</v>
      </c>
      <c r="AO158" s="10">
        <v>0.56899999999999995</v>
      </c>
      <c r="AP158" s="10">
        <v>0.437</v>
      </c>
      <c r="AQ158" s="9">
        <v>16579</v>
      </c>
      <c r="AR158" s="9" t="s">
        <v>55</v>
      </c>
      <c r="AS158" s="27">
        <v>-0.13200000000000001</v>
      </c>
      <c r="AT158" s="27">
        <v>-0.104</v>
      </c>
      <c r="AU158" s="16" t="s">
        <v>2055</v>
      </c>
      <c r="AV158" s="1" t="str">
        <f t="shared" si="2"/>
        <v>yes</v>
      </c>
      <c r="AW158" s="28"/>
    </row>
    <row r="159" spans="1:49" ht="14.25" hidden="1" customHeight="1">
      <c r="A159" s="7">
        <v>155</v>
      </c>
      <c r="B159" s="8" t="s">
        <v>466</v>
      </c>
      <c r="C159" s="8" t="s">
        <v>438</v>
      </c>
      <c r="D159" s="9" t="s">
        <v>63</v>
      </c>
      <c r="E159" s="9" t="s">
        <v>59</v>
      </c>
      <c r="F159" s="9" t="s">
        <v>361</v>
      </c>
      <c r="G159" s="9">
        <v>1102.5</v>
      </c>
      <c r="H159" s="10">
        <v>0.437</v>
      </c>
      <c r="I159" s="10">
        <v>0.40300000000000002</v>
      </c>
      <c r="J159" s="10">
        <v>0.31</v>
      </c>
      <c r="K159" s="10">
        <v>0.2</v>
      </c>
      <c r="L159" s="10">
        <v>0.312</v>
      </c>
      <c r="M159" s="10">
        <v>0.56599999999999995</v>
      </c>
      <c r="N159" s="10">
        <v>0.8</v>
      </c>
      <c r="O159" s="9">
        <v>16817.82</v>
      </c>
      <c r="P159" s="9">
        <v>3519</v>
      </c>
      <c r="Q159" s="9">
        <v>1802</v>
      </c>
      <c r="R159" s="9">
        <v>1412</v>
      </c>
      <c r="S159" s="9" t="s">
        <v>55</v>
      </c>
      <c r="T159" s="9" t="s">
        <v>55</v>
      </c>
      <c r="U159" s="9" t="s">
        <v>55</v>
      </c>
      <c r="V159" s="9" t="s">
        <v>55</v>
      </c>
      <c r="W159" s="11">
        <v>102745</v>
      </c>
      <c r="X159" s="11">
        <v>116919</v>
      </c>
      <c r="Y159" s="11">
        <v>78786</v>
      </c>
      <c r="Z159" s="11">
        <v>70470</v>
      </c>
      <c r="AA159" s="11">
        <v>27660</v>
      </c>
      <c r="AB159" s="11">
        <v>27660</v>
      </c>
      <c r="AC159" s="9" t="s">
        <v>55</v>
      </c>
      <c r="AD159" s="10">
        <v>0.42599999999999999</v>
      </c>
      <c r="AE159" s="10">
        <v>0.36</v>
      </c>
      <c r="AF159" s="10">
        <v>0.42099999999999999</v>
      </c>
      <c r="AG159" s="9">
        <v>1107.33</v>
      </c>
      <c r="AH159" s="9">
        <v>2578</v>
      </c>
      <c r="AI159" s="9">
        <v>15.19</v>
      </c>
      <c r="AJ159" s="9">
        <v>6.524</v>
      </c>
      <c r="AK159" s="9">
        <v>0.42953000000000002</v>
      </c>
      <c r="AL159" s="9" t="s">
        <v>55</v>
      </c>
      <c r="AM159" s="9" t="s">
        <v>55</v>
      </c>
      <c r="AN159" s="10">
        <v>4.7E-2</v>
      </c>
      <c r="AO159" s="10">
        <v>0.56200000000000006</v>
      </c>
      <c r="AP159" s="10">
        <v>0.437</v>
      </c>
      <c r="AQ159" s="9">
        <v>23236</v>
      </c>
      <c r="AR159" s="9">
        <v>43.292999999999999</v>
      </c>
      <c r="AS159" s="10">
        <v>-0.126</v>
      </c>
      <c r="AT159" s="10">
        <v>1.0999999999999999E-2</v>
      </c>
      <c r="AU159" s="16">
        <v>2.2576930892014513E-2</v>
      </c>
      <c r="AV159" s="1" t="str">
        <f t="shared" si="2"/>
        <v>yes</v>
      </c>
      <c r="AW159" s="28"/>
    </row>
    <row r="160" spans="1:49" ht="14.25" customHeight="1">
      <c r="A160" s="7">
        <v>143</v>
      </c>
      <c r="B160" s="8" t="s">
        <v>441</v>
      </c>
      <c r="C160" s="8" t="s">
        <v>438</v>
      </c>
      <c r="D160" s="9" t="s">
        <v>50</v>
      </c>
      <c r="E160" s="9" t="s">
        <v>59</v>
      </c>
      <c r="F160" s="9" t="s">
        <v>442</v>
      </c>
      <c r="G160" s="9">
        <v>992.5</v>
      </c>
      <c r="H160" s="10">
        <v>0.443</v>
      </c>
      <c r="I160" s="10">
        <v>0.434</v>
      </c>
      <c r="J160" s="10">
        <v>0.371</v>
      </c>
      <c r="K160" s="10">
        <v>0.74399999999999999</v>
      </c>
      <c r="L160" s="10">
        <v>6.8000000000000005E-2</v>
      </c>
      <c r="M160" s="10">
        <v>0.31900000000000001</v>
      </c>
      <c r="N160" s="10">
        <v>0.73</v>
      </c>
      <c r="O160" s="9">
        <v>2542.31</v>
      </c>
      <c r="P160" s="9">
        <v>279</v>
      </c>
      <c r="Q160" s="9">
        <v>12</v>
      </c>
      <c r="R160" s="9">
        <v>452</v>
      </c>
      <c r="S160" s="9" t="s">
        <v>55</v>
      </c>
      <c r="T160" s="9" t="s">
        <v>55</v>
      </c>
      <c r="U160" s="9" t="s">
        <v>55</v>
      </c>
      <c r="V160" s="9"/>
      <c r="W160" s="11">
        <v>64511</v>
      </c>
      <c r="X160" s="11">
        <v>60669</v>
      </c>
      <c r="Y160" s="11">
        <v>51228</v>
      </c>
      <c r="Z160" s="11">
        <v>41526</v>
      </c>
      <c r="AA160" s="11">
        <v>35200</v>
      </c>
      <c r="AB160" s="11">
        <v>35200</v>
      </c>
      <c r="AC160" s="9" t="s">
        <v>55</v>
      </c>
      <c r="AD160" s="10">
        <v>0.47099999999999997</v>
      </c>
      <c r="AE160" s="10">
        <v>0.21</v>
      </c>
      <c r="AF160" s="10">
        <v>0.19400000000000001</v>
      </c>
      <c r="AG160" s="9">
        <v>104.67</v>
      </c>
      <c r="AH160" s="9">
        <v>270</v>
      </c>
      <c r="AI160" s="9">
        <v>24.29</v>
      </c>
      <c r="AJ160" s="9">
        <v>9.4160000000000004</v>
      </c>
      <c r="AK160" s="9">
        <v>0.38764999999999999</v>
      </c>
      <c r="AL160" s="9"/>
      <c r="AM160" s="9" t="s">
        <v>55</v>
      </c>
      <c r="AN160" s="10">
        <v>0.221</v>
      </c>
      <c r="AO160" s="10">
        <v>0.25700000000000001</v>
      </c>
      <c r="AP160" s="10">
        <v>0.437</v>
      </c>
      <c r="AQ160" s="9">
        <v>2693</v>
      </c>
      <c r="AR160" s="9" t="s">
        <v>55</v>
      </c>
      <c r="AS160" s="27">
        <v>0.17899999999999999</v>
      </c>
      <c r="AT160" s="27">
        <v>-2.7E-2</v>
      </c>
      <c r="AU160" s="16" t="s">
        <v>2055</v>
      </c>
      <c r="AV160" s="1" t="str">
        <f t="shared" si="2"/>
        <v>no</v>
      </c>
      <c r="AW160" s="28"/>
    </row>
    <row r="161" spans="1:49" ht="14.25" customHeight="1">
      <c r="A161" s="7">
        <v>156</v>
      </c>
      <c r="B161" s="8" t="s">
        <v>468</v>
      </c>
      <c r="C161" s="8" t="s">
        <v>438</v>
      </c>
      <c r="D161" s="9" t="s">
        <v>50</v>
      </c>
      <c r="E161" s="9" t="s">
        <v>59</v>
      </c>
      <c r="F161" s="9" t="s">
        <v>273</v>
      </c>
      <c r="G161" s="9">
        <v>1060</v>
      </c>
      <c r="H161" s="10">
        <v>0.443</v>
      </c>
      <c r="I161" s="10">
        <v>0.43</v>
      </c>
      <c r="J161" s="10">
        <v>0.33600000000000002</v>
      </c>
      <c r="K161" s="10">
        <v>0.77600000000000002</v>
      </c>
      <c r="L161" s="10">
        <v>0.20399999999999999</v>
      </c>
      <c r="M161" s="10">
        <v>0.54900000000000004</v>
      </c>
      <c r="N161" s="10">
        <v>0.75</v>
      </c>
      <c r="O161" s="9">
        <v>3490.79</v>
      </c>
      <c r="P161" s="9">
        <v>210</v>
      </c>
      <c r="Q161" s="9">
        <v>67</v>
      </c>
      <c r="R161" s="9">
        <v>508</v>
      </c>
      <c r="S161" s="9" t="s">
        <v>55</v>
      </c>
      <c r="T161" s="9" t="s">
        <v>55</v>
      </c>
      <c r="U161" s="9" t="s">
        <v>55</v>
      </c>
      <c r="V161" s="9"/>
      <c r="W161" s="11">
        <v>70500</v>
      </c>
      <c r="X161" s="11">
        <v>72216</v>
      </c>
      <c r="Y161" s="11">
        <v>67653</v>
      </c>
      <c r="Z161" s="11">
        <v>63648</v>
      </c>
      <c r="AA161" s="11">
        <v>27150</v>
      </c>
      <c r="AB161" s="11">
        <v>27150</v>
      </c>
      <c r="AC161" s="9" t="s">
        <v>55</v>
      </c>
      <c r="AD161" s="10">
        <v>0.34499999999999997</v>
      </c>
      <c r="AE161" s="10">
        <v>0.33</v>
      </c>
      <c r="AF161" s="10">
        <v>0.33700000000000002</v>
      </c>
      <c r="AG161" s="9">
        <v>173</v>
      </c>
      <c r="AH161" s="9">
        <v>226.67</v>
      </c>
      <c r="AI161" s="9">
        <v>20.18</v>
      </c>
      <c r="AJ161" s="9">
        <v>15.401</v>
      </c>
      <c r="AK161" s="9">
        <v>0.76324000000000003</v>
      </c>
      <c r="AL161" s="9"/>
      <c r="AM161" s="9" t="s">
        <v>55</v>
      </c>
      <c r="AN161" s="10">
        <v>3.9E-2</v>
      </c>
      <c r="AO161" s="10">
        <v>0.36199999999999999</v>
      </c>
      <c r="AP161" s="10">
        <v>0.437</v>
      </c>
      <c r="AQ161" s="9">
        <v>3918</v>
      </c>
      <c r="AR161" s="9" t="s">
        <v>55</v>
      </c>
      <c r="AS161" s="27">
        <v>7.4999999999999997E-2</v>
      </c>
      <c r="AT161" s="10">
        <v>9.8000000000000004E-2</v>
      </c>
      <c r="AU161" s="16" t="s">
        <v>2055</v>
      </c>
      <c r="AV161" s="1" t="str">
        <f t="shared" si="2"/>
        <v>no</v>
      </c>
      <c r="AW161" s="28"/>
    </row>
    <row r="162" spans="1:49" ht="14.25" customHeight="1">
      <c r="A162" s="7">
        <v>157</v>
      </c>
      <c r="B162" s="8" t="s">
        <v>469</v>
      </c>
      <c r="C162" s="8" t="s">
        <v>438</v>
      </c>
      <c r="D162" s="9" t="s">
        <v>50</v>
      </c>
      <c r="E162" s="9" t="s">
        <v>59</v>
      </c>
      <c r="F162" s="9" t="s">
        <v>273</v>
      </c>
      <c r="G162" s="9" t="s">
        <v>55</v>
      </c>
      <c r="H162" s="10">
        <v>0.70699999999999996</v>
      </c>
      <c r="I162" s="10">
        <v>0.69199999999999995</v>
      </c>
      <c r="J162" s="10">
        <v>0.64400000000000002</v>
      </c>
      <c r="K162" s="10">
        <v>0.82399999999999995</v>
      </c>
      <c r="L162" s="10">
        <v>7.6999999999999999E-2</v>
      </c>
      <c r="M162" s="10">
        <v>0.129</v>
      </c>
      <c r="N162" s="10">
        <v>0.89</v>
      </c>
      <c r="O162" s="9">
        <v>2952.7</v>
      </c>
      <c r="P162" s="9">
        <v>210</v>
      </c>
      <c r="Q162" s="9">
        <v>0</v>
      </c>
      <c r="R162" s="9">
        <v>668</v>
      </c>
      <c r="S162" s="9" t="s">
        <v>55</v>
      </c>
      <c r="T162" s="9" t="s">
        <v>55</v>
      </c>
      <c r="U162" s="9" t="s">
        <v>55</v>
      </c>
      <c r="V162" s="9"/>
      <c r="W162" s="11">
        <v>80704</v>
      </c>
      <c r="X162" s="11">
        <v>96561</v>
      </c>
      <c r="Y162" s="11">
        <v>77346</v>
      </c>
      <c r="Z162" s="11">
        <v>65142</v>
      </c>
      <c r="AA162" s="11">
        <v>44760</v>
      </c>
      <c r="AB162" s="11">
        <v>44760</v>
      </c>
      <c r="AC162" s="9" t="s">
        <v>55</v>
      </c>
      <c r="AD162" s="10">
        <v>0.745</v>
      </c>
      <c r="AE162" s="10">
        <v>0.2</v>
      </c>
      <c r="AF162" s="10">
        <v>0.34499999999999997</v>
      </c>
      <c r="AG162" s="9">
        <v>232</v>
      </c>
      <c r="AH162" s="9">
        <v>432.33</v>
      </c>
      <c r="AI162" s="9">
        <v>12.73</v>
      </c>
      <c r="AJ162" s="9">
        <v>6.83</v>
      </c>
      <c r="AK162" s="9">
        <v>0.53661999999999999</v>
      </c>
      <c r="AL162" s="9"/>
      <c r="AM162" s="9" t="s">
        <v>55</v>
      </c>
      <c r="AN162" s="10">
        <v>7.4999999999999997E-2</v>
      </c>
      <c r="AO162" s="10">
        <v>0.28000000000000003</v>
      </c>
      <c r="AP162" s="10">
        <v>0.437</v>
      </c>
      <c r="AQ162" s="9">
        <v>3260</v>
      </c>
      <c r="AR162" s="9">
        <v>0.33300000000000002</v>
      </c>
      <c r="AS162" s="27">
        <v>0.157</v>
      </c>
      <c r="AT162" s="27">
        <v>-3.7999999999999999E-2</v>
      </c>
      <c r="AU162" s="16">
        <v>0.75018754688672162</v>
      </c>
      <c r="AV162" s="1" t="str">
        <f t="shared" si="2"/>
        <v>no</v>
      </c>
      <c r="AW162" s="28"/>
    </row>
    <row r="163" spans="1:49" ht="14.25" hidden="1" customHeight="1">
      <c r="A163" s="7">
        <v>159</v>
      </c>
      <c r="B163" s="8" t="s">
        <v>472</v>
      </c>
      <c r="C163" s="8" t="s">
        <v>438</v>
      </c>
      <c r="D163" s="9" t="s">
        <v>150</v>
      </c>
      <c r="E163" s="9" t="s">
        <v>151</v>
      </c>
      <c r="F163" s="9" t="s">
        <v>152</v>
      </c>
      <c r="G163" s="9" t="s">
        <v>55</v>
      </c>
      <c r="H163" s="10">
        <v>0.75</v>
      </c>
      <c r="I163" s="10">
        <v>0.75</v>
      </c>
      <c r="J163" s="10">
        <v>0.75</v>
      </c>
      <c r="K163" s="10">
        <v>0.255</v>
      </c>
      <c r="L163" s="10">
        <v>0.91400000000000003</v>
      </c>
      <c r="M163" s="10">
        <v>0.97</v>
      </c>
      <c r="N163" s="10" t="s">
        <v>55</v>
      </c>
      <c r="O163" s="9">
        <v>238.82</v>
      </c>
      <c r="P163" s="9">
        <v>96</v>
      </c>
      <c r="Q163" s="9">
        <v>107</v>
      </c>
      <c r="R163" s="9">
        <v>12</v>
      </c>
      <c r="S163" s="9" t="s">
        <v>55</v>
      </c>
      <c r="T163" s="9" t="s">
        <v>55</v>
      </c>
      <c r="U163" s="9" t="s">
        <v>55</v>
      </c>
      <c r="V163" s="9" t="s">
        <v>55</v>
      </c>
      <c r="W163" s="11">
        <v>73937</v>
      </c>
      <c r="X163" s="11">
        <v>60183</v>
      </c>
      <c r="Y163" s="11">
        <v>60507</v>
      </c>
      <c r="Z163" s="11">
        <v>51741</v>
      </c>
      <c r="AA163" s="11">
        <v>13560</v>
      </c>
      <c r="AB163" s="11">
        <v>13560</v>
      </c>
      <c r="AC163" s="9" t="s">
        <v>55</v>
      </c>
      <c r="AD163" s="10">
        <v>1</v>
      </c>
      <c r="AE163" s="10" t="s">
        <v>55</v>
      </c>
      <c r="AF163" s="10">
        <v>0.69899999999999995</v>
      </c>
      <c r="AG163" s="9">
        <v>19</v>
      </c>
      <c r="AH163" s="9">
        <v>14</v>
      </c>
      <c r="AI163" s="9">
        <v>12.57</v>
      </c>
      <c r="AJ163" s="9">
        <v>17.059000000000001</v>
      </c>
      <c r="AK163" s="9">
        <v>1.35714</v>
      </c>
      <c r="AL163" s="9" t="s">
        <v>55</v>
      </c>
      <c r="AM163" s="9" t="s">
        <v>55</v>
      </c>
      <c r="AN163" s="10">
        <v>7.0000000000000001E-3</v>
      </c>
      <c r="AO163" s="10">
        <v>0.52300000000000002</v>
      </c>
      <c r="AP163" s="10">
        <v>0.437</v>
      </c>
      <c r="AQ163" s="9">
        <v>545</v>
      </c>
      <c r="AR163" s="9" t="s">
        <v>55</v>
      </c>
      <c r="AS163" s="10">
        <v>-8.5999999999999993E-2</v>
      </c>
      <c r="AT163" s="9" t="s">
        <v>474</v>
      </c>
      <c r="AU163" s="16" t="s">
        <v>2055</v>
      </c>
      <c r="AV163" s="1" t="str">
        <f t="shared" si="2"/>
        <v>no</v>
      </c>
      <c r="AW163" s="28"/>
    </row>
    <row r="164" spans="1:49" ht="14.25" customHeight="1">
      <c r="A164" s="7">
        <v>158</v>
      </c>
      <c r="B164" s="8" t="s">
        <v>470</v>
      </c>
      <c r="C164" s="8" t="s">
        <v>438</v>
      </c>
      <c r="D164" s="9" t="s">
        <v>50</v>
      </c>
      <c r="E164" s="9" t="s">
        <v>59</v>
      </c>
      <c r="F164" s="9" t="s">
        <v>203</v>
      </c>
      <c r="G164" s="9" t="s">
        <v>55</v>
      </c>
      <c r="H164" s="10">
        <v>0.45400000000000001</v>
      </c>
      <c r="I164" s="10">
        <v>0.39800000000000002</v>
      </c>
      <c r="J164" s="10">
        <v>0.311</v>
      </c>
      <c r="K164" s="10">
        <v>0.76100000000000001</v>
      </c>
      <c r="L164" s="10">
        <v>0.316</v>
      </c>
      <c r="M164" s="10">
        <v>0.73099999999999998</v>
      </c>
      <c r="N164" s="10">
        <v>0.71</v>
      </c>
      <c r="O164" s="9">
        <v>13473.46</v>
      </c>
      <c r="P164" s="9">
        <v>1431</v>
      </c>
      <c r="Q164" s="9">
        <v>0</v>
      </c>
      <c r="R164" s="9">
        <v>2726</v>
      </c>
      <c r="S164" s="9" t="s">
        <v>55</v>
      </c>
      <c r="T164" s="9" t="s">
        <v>55</v>
      </c>
      <c r="U164" s="9" t="s">
        <v>55</v>
      </c>
      <c r="V164" s="9"/>
      <c r="W164" s="11">
        <v>75636</v>
      </c>
      <c r="X164" s="11">
        <v>91656</v>
      </c>
      <c r="Y164" s="11">
        <v>73161</v>
      </c>
      <c r="Z164" s="11">
        <v>63639</v>
      </c>
      <c r="AA164" s="11">
        <v>20830</v>
      </c>
      <c r="AB164" s="11">
        <v>20830</v>
      </c>
      <c r="AC164" s="9" t="s">
        <v>55</v>
      </c>
      <c r="AD164" s="10">
        <v>0.435</v>
      </c>
      <c r="AE164" s="10">
        <v>0.46</v>
      </c>
      <c r="AF164" s="10">
        <v>0.501</v>
      </c>
      <c r="AG164" s="9">
        <v>497.67</v>
      </c>
      <c r="AH164" s="9">
        <v>710.67</v>
      </c>
      <c r="AI164" s="9">
        <v>27.07</v>
      </c>
      <c r="AJ164" s="9">
        <v>18.959</v>
      </c>
      <c r="AK164" s="9">
        <v>0.70028000000000001</v>
      </c>
      <c r="AL164" s="9"/>
      <c r="AM164" s="9" t="s">
        <v>55</v>
      </c>
      <c r="AN164" s="10">
        <v>2.4E-2</v>
      </c>
      <c r="AO164" s="10">
        <v>0.497</v>
      </c>
      <c r="AP164" s="10">
        <v>0.437</v>
      </c>
      <c r="AQ164" s="9">
        <v>15800</v>
      </c>
      <c r="AR164" s="9">
        <v>3.4830000000000001</v>
      </c>
      <c r="AS164" s="27">
        <v>-0.06</v>
      </c>
      <c r="AT164" s="27">
        <v>1.9E-2</v>
      </c>
      <c r="AU164" s="16">
        <v>0.22306491188935984</v>
      </c>
      <c r="AV164" s="1" t="str">
        <f t="shared" si="2"/>
        <v>yes</v>
      </c>
      <c r="AW164" s="28"/>
    </row>
    <row r="165" spans="1:49" ht="14.25" hidden="1" customHeight="1">
      <c r="A165" s="7">
        <v>161</v>
      </c>
      <c r="B165" s="8" t="s">
        <v>478</v>
      </c>
      <c r="C165" s="8" t="s">
        <v>438</v>
      </c>
      <c r="D165" s="9" t="s">
        <v>69</v>
      </c>
      <c r="E165" s="9" t="s">
        <v>59</v>
      </c>
      <c r="F165" s="9" t="s">
        <v>354</v>
      </c>
      <c r="G165" s="9" t="s">
        <v>55</v>
      </c>
      <c r="H165" s="10">
        <v>0.63900000000000001</v>
      </c>
      <c r="I165" s="10">
        <v>0.63100000000000001</v>
      </c>
      <c r="J165" s="10">
        <v>0.57199999999999995</v>
      </c>
      <c r="K165" s="10">
        <v>0.71199999999999997</v>
      </c>
      <c r="L165" s="10">
        <v>1.4999999999999999E-2</v>
      </c>
      <c r="M165" s="10">
        <v>0.11899999999999999</v>
      </c>
      <c r="N165" s="10">
        <v>0.77</v>
      </c>
      <c r="O165" s="9">
        <v>4173.03</v>
      </c>
      <c r="P165" s="9">
        <v>188</v>
      </c>
      <c r="Q165" s="9">
        <v>281</v>
      </c>
      <c r="R165" s="9">
        <v>596</v>
      </c>
      <c r="S165" s="9" t="s">
        <v>55</v>
      </c>
      <c r="T165" s="9" t="s">
        <v>55</v>
      </c>
      <c r="U165" s="9" t="s">
        <v>55</v>
      </c>
      <c r="V165" s="9" t="s">
        <v>55</v>
      </c>
      <c r="W165" s="11">
        <v>99122</v>
      </c>
      <c r="X165" s="11">
        <v>120222</v>
      </c>
      <c r="Y165" s="11">
        <v>81981</v>
      </c>
      <c r="Z165" s="11">
        <v>69732</v>
      </c>
      <c r="AA165" s="11">
        <v>41590</v>
      </c>
      <c r="AB165" s="11">
        <v>41590</v>
      </c>
      <c r="AC165" s="9" t="s">
        <v>55</v>
      </c>
      <c r="AD165" s="10">
        <v>0.53200000000000003</v>
      </c>
      <c r="AE165" s="10">
        <v>0.37</v>
      </c>
      <c r="AF165" s="10">
        <v>0.34200000000000003</v>
      </c>
      <c r="AG165" s="9">
        <v>313.33</v>
      </c>
      <c r="AH165" s="9">
        <v>497</v>
      </c>
      <c r="AI165" s="9">
        <v>13.32</v>
      </c>
      <c r="AJ165" s="9">
        <v>8.3960000000000008</v>
      </c>
      <c r="AK165" s="9">
        <v>0.63044999999999995</v>
      </c>
      <c r="AL165" s="9" t="s">
        <v>55</v>
      </c>
      <c r="AM165" s="9" t="s">
        <v>55</v>
      </c>
      <c r="AN165" s="10">
        <v>5.1999999999999998E-2</v>
      </c>
      <c r="AO165" s="10">
        <v>0.27300000000000002</v>
      </c>
      <c r="AP165" s="10">
        <v>0.437</v>
      </c>
      <c r="AQ165" s="9">
        <v>4330</v>
      </c>
      <c r="AR165" s="9">
        <v>0.40500000000000003</v>
      </c>
      <c r="AS165" s="10">
        <v>0.16300000000000001</v>
      </c>
      <c r="AT165" s="10">
        <v>0.107</v>
      </c>
      <c r="AU165" s="16">
        <v>0.71174377224199281</v>
      </c>
      <c r="AV165" s="1" t="str">
        <f t="shared" si="2"/>
        <v>yes</v>
      </c>
      <c r="AW165" s="28"/>
    </row>
    <row r="166" spans="1:49" ht="14.25" hidden="1" customHeight="1">
      <c r="A166" s="7">
        <v>162</v>
      </c>
      <c r="B166" s="8" t="s">
        <v>479</v>
      </c>
      <c r="C166" s="8" t="s">
        <v>438</v>
      </c>
      <c r="D166" s="9" t="s">
        <v>69</v>
      </c>
      <c r="E166" s="9" t="s">
        <v>59</v>
      </c>
      <c r="F166" s="9" t="s">
        <v>354</v>
      </c>
      <c r="G166" s="9">
        <v>960</v>
      </c>
      <c r="H166" s="10">
        <v>0.38800000000000001</v>
      </c>
      <c r="I166" s="10">
        <v>0.35299999999999998</v>
      </c>
      <c r="J166" s="10">
        <v>0.219</v>
      </c>
      <c r="K166" s="10">
        <v>0.88100000000000001</v>
      </c>
      <c r="L166" s="10">
        <v>0.20300000000000001</v>
      </c>
      <c r="M166" s="10">
        <v>0.48799999999999999</v>
      </c>
      <c r="N166" s="10">
        <v>0.67</v>
      </c>
      <c r="O166" s="9">
        <v>3863.42</v>
      </c>
      <c r="P166" s="9">
        <v>173</v>
      </c>
      <c r="Q166" s="9">
        <v>0</v>
      </c>
      <c r="R166" s="9">
        <v>428</v>
      </c>
      <c r="S166" s="9" t="s">
        <v>55</v>
      </c>
      <c r="T166" s="9" t="s">
        <v>55</v>
      </c>
      <c r="U166" s="9" t="s">
        <v>55</v>
      </c>
      <c r="V166" s="9" t="s">
        <v>55</v>
      </c>
      <c r="W166" s="11">
        <v>68003</v>
      </c>
      <c r="X166" s="11">
        <v>81459</v>
      </c>
      <c r="Y166" s="11">
        <v>71028</v>
      </c>
      <c r="Z166" s="11">
        <v>51966</v>
      </c>
      <c r="AA166" s="11">
        <v>22840</v>
      </c>
      <c r="AB166" s="11">
        <v>22840</v>
      </c>
      <c r="AC166" s="9" t="s">
        <v>55</v>
      </c>
      <c r="AD166" s="10">
        <v>0.27</v>
      </c>
      <c r="AE166" s="10">
        <v>0.49</v>
      </c>
      <c r="AF166" s="10">
        <v>0.40899999999999997</v>
      </c>
      <c r="AG166" s="9">
        <v>126.33</v>
      </c>
      <c r="AH166" s="9">
        <v>249.33</v>
      </c>
      <c r="AI166" s="9">
        <v>30.58</v>
      </c>
      <c r="AJ166" s="9">
        <v>15.494999999999999</v>
      </c>
      <c r="AK166" s="9">
        <v>0.50668000000000002</v>
      </c>
      <c r="AL166" s="9" t="s">
        <v>55</v>
      </c>
      <c r="AM166" s="9" t="s">
        <v>55</v>
      </c>
      <c r="AN166" s="10">
        <v>1.6E-2</v>
      </c>
      <c r="AO166" s="10">
        <v>0.33200000000000002</v>
      </c>
      <c r="AP166" s="10">
        <v>0.437</v>
      </c>
      <c r="AQ166" s="9">
        <v>4538</v>
      </c>
      <c r="AR166" s="9" t="s">
        <v>55</v>
      </c>
      <c r="AS166" s="10">
        <v>0.105</v>
      </c>
      <c r="AT166" s="9">
        <v>0.11799999999999999</v>
      </c>
      <c r="AU166" s="16" t="s">
        <v>2055</v>
      </c>
      <c r="AV166" s="1" t="str">
        <f t="shared" si="2"/>
        <v>no</v>
      </c>
      <c r="AW166" s="28"/>
    </row>
    <row r="167" spans="1:49" ht="14.25" customHeight="1">
      <c r="A167" s="7">
        <v>160</v>
      </c>
      <c r="B167" s="8" t="s">
        <v>475</v>
      </c>
      <c r="C167" s="8" t="s">
        <v>438</v>
      </c>
      <c r="D167" s="9" t="s">
        <v>50</v>
      </c>
      <c r="E167" s="9" t="s">
        <v>59</v>
      </c>
      <c r="F167" s="9" t="s">
        <v>442</v>
      </c>
      <c r="G167" s="9">
        <v>920</v>
      </c>
      <c r="H167" s="10">
        <v>0.436</v>
      </c>
      <c r="I167" s="10">
        <v>0.37</v>
      </c>
      <c r="J167" s="10">
        <v>0.27200000000000002</v>
      </c>
      <c r="K167" s="10">
        <v>0.64700000000000002</v>
      </c>
      <c r="L167" s="10">
        <v>0.73299999999999998</v>
      </c>
      <c r="M167" s="10">
        <v>0.88900000000000001</v>
      </c>
      <c r="N167" s="10">
        <v>0.56999999999999995</v>
      </c>
      <c r="O167" s="9">
        <v>3269.87</v>
      </c>
      <c r="P167" s="9">
        <v>211</v>
      </c>
      <c r="Q167" s="9">
        <v>174</v>
      </c>
      <c r="R167" s="9">
        <v>233</v>
      </c>
      <c r="S167" s="9" t="s">
        <v>55</v>
      </c>
      <c r="T167" s="9" t="s">
        <v>55</v>
      </c>
      <c r="U167" s="9" t="s">
        <v>55</v>
      </c>
      <c r="V167" s="9"/>
      <c r="W167" s="11">
        <v>91826</v>
      </c>
      <c r="X167" s="11">
        <v>112383</v>
      </c>
      <c r="Y167" s="11">
        <v>74655</v>
      </c>
      <c r="Z167" s="11">
        <v>62136</v>
      </c>
      <c r="AA167" s="11">
        <v>27960</v>
      </c>
      <c r="AB167" s="11">
        <v>27960</v>
      </c>
      <c r="AC167" s="9" t="s">
        <v>55</v>
      </c>
      <c r="AD167" s="10">
        <v>0.44900000000000001</v>
      </c>
      <c r="AE167" s="10">
        <v>0.44</v>
      </c>
      <c r="AF167" s="10">
        <v>0.47</v>
      </c>
      <c r="AG167" s="9">
        <v>99</v>
      </c>
      <c r="AH167" s="9">
        <v>289.33</v>
      </c>
      <c r="AI167" s="9">
        <v>33.03</v>
      </c>
      <c r="AJ167" s="9">
        <v>11.301</v>
      </c>
      <c r="AK167" s="9">
        <v>0.34216999999999997</v>
      </c>
      <c r="AL167" s="9"/>
      <c r="AM167" s="9" t="s">
        <v>55</v>
      </c>
      <c r="AN167" s="10">
        <v>6.6000000000000003E-2</v>
      </c>
      <c r="AO167" s="10">
        <v>0.7</v>
      </c>
      <c r="AP167" s="10">
        <v>0.437</v>
      </c>
      <c r="AQ167" s="9">
        <v>4918</v>
      </c>
      <c r="AR167" s="9">
        <v>3.125</v>
      </c>
      <c r="AS167" s="27">
        <v>-0.26400000000000001</v>
      </c>
      <c r="AT167" s="27">
        <v>-1.2E-2</v>
      </c>
      <c r="AU167" s="16">
        <v>0.24242424242424243</v>
      </c>
      <c r="AV167" s="1" t="str">
        <f t="shared" si="2"/>
        <v>no</v>
      </c>
      <c r="AW167" s="28"/>
    </row>
    <row r="168" spans="1:49" ht="14.25" hidden="1" customHeight="1">
      <c r="A168" s="7">
        <v>164</v>
      </c>
      <c r="B168" s="8" t="s">
        <v>481</v>
      </c>
      <c r="C168" s="8" t="s">
        <v>438</v>
      </c>
      <c r="D168" s="9" t="s">
        <v>150</v>
      </c>
      <c r="E168" s="9" t="s">
        <v>51</v>
      </c>
      <c r="F168" s="9" t="s">
        <v>160</v>
      </c>
      <c r="G168" s="9">
        <v>1025</v>
      </c>
      <c r="H168" s="10">
        <v>0.47499999999999998</v>
      </c>
      <c r="I168" s="10">
        <v>0.41799999999999998</v>
      </c>
      <c r="J168" s="10">
        <v>0.27100000000000002</v>
      </c>
      <c r="K168" s="10">
        <v>0.79900000000000004</v>
      </c>
      <c r="L168" s="10">
        <v>0.29399999999999998</v>
      </c>
      <c r="M168" s="10">
        <v>0.56100000000000005</v>
      </c>
      <c r="N168" s="10">
        <v>0.72</v>
      </c>
      <c r="O168" s="9">
        <v>9691.7999999999993</v>
      </c>
      <c r="P168" s="9">
        <v>769</v>
      </c>
      <c r="Q168" s="9">
        <v>12</v>
      </c>
      <c r="R168" s="9">
        <v>1968</v>
      </c>
      <c r="S168" s="9">
        <v>17004</v>
      </c>
      <c r="T168" s="9" t="s">
        <v>482</v>
      </c>
      <c r="U168" s="9" t="s">
        <v>483</v>
      </c>
      <c r="V168" s="9">
        <v>6070</v>
      </c>
      <c r="W168" s="11">
        <v>79727</v>
      </c>
      <c r="X168" s="11">
        <v>94950</v>
      </c>
      <c r="Y168" s="11">
        <v>74475</v>
      </c>
      <c r="Z168" s="11">
        <v>65493</v>
      </c>
      <c r="AA168" s="11">
        <v>6360</v>
      </c>
      <c r="AB168" s="11">
        <v>19241</v>
      </c>
      <c r="AC168" s="9" t="s">
        <v>393</v>
      </c>
      <c r="AD168" s="10">
        <v>0.438</v>
      </c>
      <c r="AE168" s="10">
        <v>0.42</v>
      </c>
      <c r="AF168" s="10">
        <v>0.41699999999999998</v>
      </c>
      <c r="AG168" s="9">
        <v>351</v>
      </c>
      <c r="AH168" s="9">
        <v>801.67</v>
      </c>
      <c r="AI168" s="9">
        <v>27.61</v>
      </c>
      <c r="AJ168" s="9">
        <v>12.09</v>
      </c>
      <c r="AK168" s="9">
        <v>0.43784000000000001</v>
      </c>
      <c r="AL168" s="9">
        <v>4.9000000000000002E-2</v>
      </c>
      <c r="AM168" s="9">
        <v>0.29599999999999999</v>
      </c>
      <c r="AN168" s="10">
        <v>2.9000000000000001E-2</v>
      </c>
      <c r="AO168" s="10">
        <v>0.29599999999999999</v>
      </c>
      <c r="AP168" s="10">
        <v>0.437</v>
      </c>
      <c r="AQ168" s="9">
        <v>12763</v>
      </c>
      <c r="AR168" s="9">
        <v>0.54600000000000004</v>
      </c>
      <c r="AS168" s="10">
        <v>0.14099999999999999</v>
      </c>
      <c r="AT168" s="10">
        <v>3.6999999999999998E-2</v>
      </c>
      <c r="AU168" s="16">
        <v>0.64683053040103489</v>
      </c>
      <c r="AV168" s="1" t="str">
        <f t="shared" si="2"/>
        <v>yes</v>
      </c>
      <c r="AW168" s="28">
        <v>50</v>
      </c>
    </row>
    <row r="169" spans="1:49" ht="14.25" hidden="1" customHeight="1">
      <c r="A169" s="7">
        <v>165</v>
      </c>
      <c r="B169" s="8" t="s">
        <v>484</v>
      </c>
      <c r="C169" s="8" t="s">
        <v>485</v>
      </c>
      <c r="D169" s="9" t="s">
        <v>91</v>
      </c>
      <c r="E169" s="9" t="s">
        <v>59</v>
      </c>
      <c r="F169" s="9" t="s">
        <v>165</v>
      </c>
      <c r="G169" s="9" t="s">
        <v>55</v>
      </c>
      <c r="H169" s="10">
        <v>0.67600000000000005</v>
      </c>
      <c r="I169" s="10">
        <v>0.66</v>
      </c>
      <c r="J169" s="10">
        <v>0.61299999999999999</v>
      </c>
      <c r="K169" s="10">
        <v>1</v>
      </c>
      <c r="L169" s="10">
        <v>2.9000000000000001E-2</v>
      </c>
      <c r="M169" s="10">
        <v>0.126</v>
      </c>
      <c r="N169" s="10">
        <v>0.87</v>
      </c>
      <c r="O169" s="9">
        <v>886.49</v>
      </c>
      <c r="P169" s="9" t="s">
        <v>55</v>
      </c>
      <c r="Q169" s="9" t="s">
        <v>55</v>
      </c>
      <c r="R169" s="9">
        <v>217</v>
      </c>
      <c r="S169" s="11" t="s">
        <v>55</v>
      </c>
      <c r="T169" s="9" t="s">
        <v>55</v>
      </c>
      <c r="U169" s="9" t="s">
        <v>55</v>
      </c>
      <c r="V169" s="11" t="s">
        <v>55</v>
      </c>
      <c r="W169" s="11">
        <v>81113</v>
      </c>
      <c r="X169" s="11">
        <v>94725</v>
      </c>
      <c r="Y169" s="11">
        <v>75681</v>
      </c>
      <c r="Z169" s="11">
        <v>63180</v>
      </c>
      <c r="AA169" s="11">
        <v>37236</v>
      </c>
      <c r="AB169" s="11">
        <v>37236</v>
      </c>
      <c r="AC169" s="9" t="s">
        <v>55</v>
      </c>
      <c r="AD169" s="10">
        <v>0.67700000000000005</v>
      </c>
      <c r="AE169" s="10">
        <v>0.42</v>
      </c>
      <c r="AF169" s="10">
        <v>0.42699999999999999</v>
      </c>
      <c r="AG169" s="9">
        <v>93.33</v>
      </c>
      <c r="AH169" s="9">
        <v>224</v>
      </c>
      <c r="AI169" s="9">
        <v>9.5</v>
      </c>
      <c r="AJ169" s="9">
        <v>3.9580000000000002</v>
      </c>
      <c r="AK169" s="9">
        <v>0.41666999999999998</v>
      </c>
      <c r="AL169" s="10" t="s">
        <v>55</v>
      </c>
      <c r="AM169" s="10" t="s">
        <v>55</v>
      </c>
      <c r="AN169" s="10">
        <v>8.8999999999999996E-2</v>
      </c>
      <c r="AO169" s="10">
        <v>0.54200000000000004</v>
      </c>
      <c r="AP169" s="10">
        <v>0.45200000000000001</v>
      </c>
      <c r="AQ169" s="9">
        <v>902</v>
      </c>
      <c r="AR169" s="9">
        <v>0.24399999999999999</v>
      </c>
      <c r="AS169" s="10">
        <v>-0.09</v>
      </c>
      <c r="AT169" s="10">
        <v>-1E-3</v>
      </c>
      <c r="AU169" s="16">
        <v>0.8038585209003215</v>
      </c>
      <c r="AV169" s="1" t="str">
        <f t="shared" si="2"/>
        <v>no</v>
      </c>
      <c r="AW169" s="28"/>
    </row>
    <row r="170" spans="1:49" ht="14.25" hidden="1" customHeight="1">
      <c r="A170" s="7">
        <v>166</v>
      </c>
      <c r="B170" s="8" t="s">
        <v>487</v>
      </c>
      <c r="C170" s="8" t="s">
        <v>485</v>
      </c>
      <c r="D170" s="9" t="s">
        <v>69</v>
      </c>
      <c r="E170" s="9" t="s">
        <v>51</v>
      </c>
      <c r="F170" s="9" t="s">
        <v>109</v>
      </c>
      <c r="G170" s="9">
        <v>895</v>
      </c>
      <c r="H170" s="10">
        <v>0.31</v>
      </c>
      <c r="I170" s="10">
        <v>0.246</v>
      </c>
      <c r="J170" s="10">
        <v>8.8999999999999996E-2</v>
      </c>
      <c r="K170" s="10">
        <v>0.85699999999999998</v>
      </c>
      <c r="L170" s="10">
        <v>0.14599999999999999</v>
      </c>
      <c r="M170" s="10">
        <v>0.37</v>
      </c>
      <c r="N170" s="10">
        <v>0.78</v>
      </c>
      <c r="O170" s="9">
        <v>3033.48</v>
      </c>
      <c r="P170" s="9">
        <v>175</v>
      </c>
      <c r="Q170" s="9" t="s">
        <v>55</v>
      </c>
      <c r="R170" s="9">
        <v>566</v>
      </c>
      <c r="S170" s="11">
        <v>11559</v>
      </c>
      <c r="T170" s="9" t="s">
        <v>488</v>
      </c>
      <c r="U170" s="9" t="s">
        <v>111</v>
      </c>
      <c r="V170" s="11">
        <v>7896</v>
      </c>
      <c r="W170" s="11">
        <v>60253</v>
      </c>
      <c r="X170" s="11">
        <v>65412</v>
      </c>
      <c r="Y170" s="11">
        <v>51516</v>
      </c>
      <c r="Z170" s="11">
        <v>48843</v>
      </c>
      <c r="AA170" s="11">
        <v>5490</v>
      </c>
      <c r="AB170" s="11">
        <v>15738</v>
      </c>
      <c r="AC170" s="9" t="s">
        <v>489</v>
      </c>
      <c r="AD170" s="10">
        <v>0.315</v>
      </c>
      <c r="AE170" s="10">
        <v>0.8</v>
      </c>
      <c r="AF170" s="10">
        <v>0.73099999999999998</v>
      </c>
      <c r="AG170" s="9">
        <v>176.67</v>
      </c>
      <c r="AH170" s="9">
        <v>324.67</v>
      </c>
      <c r="AI170" s="9">
        <v>17.170000000000002</v>
      </c>
      <c r="AJ170" s="9">
        <v>9.343</v>
      </c>
      <c r="AK170" s="9">
        <v>0.54415000000000002</v>
      </c>
      <c r="AL170" s="10">
        <v>2.9000000000000001E-2</v>
      </c>
      <c r="AM170" s="10">
        <v>0.443</v>
      </c>
      <c r="AN170" s="10">
        <v>5.0000000000000001E-3</v>
      </c>
      <c r="AO170" s="10">
        <v>0.91400000000000003</v>
      </c>
      <c r="AP170" s="10">
        <v>0.45200000000000001</v>
      </c>
      <c r="AQ170" s="9">
        <v>3492</v>
      </c>
      <c r="AR170" s="9">
        <v>0.35199999999999998</v>
      </c>
      <c r="AS170" s="10">
        <v>-0.46200000000000002</v>
      </c>
      <c r="AT170" s="10">
        <v>-5.0000000000000001E-3</v>
      </c>
      <c r="AU170" s="16">
        <v>0.73964497041420119</v>
      </c>
      <c r="AV170" s="1" t="str">
        <f t="shared" si="2"/>
        <v>no</v>
      </c>
      <c r="AW170" s="28">
        <v>2</v>
      </c>
    </row>
    <row r="171" spans="1:49" ht="14.25" customHeight="1">
      <c r="A171" s="7">
        <v>163</v>
      </c>
      <c r="B171" s="8" t="s">
        <v>480</v>
      </c>
      <c r="C171" s="8" t="s">
        <v>438</v>
      </c>
      <c r="D171" s="9" t="s">
        <v>50</v>
      </c>
      <c r="E171" s="9" t="s">
        <v>59</v>
      </c>
      <c r="F171" s="9" t="s">
        <v>203</v>
      </c>
      <c r="G171" s="9">
        <v>1080</v>
      </c>
      <c r="H171" s="10">
        <v>0.55400000000000005</v>
      </c>
      <c r="I171" s="10">
        <v>0.54400000000000004</v>
      </c>
      <c r="J171" s="10">
        <v>0.47099999999999997</v>
      </c>
      <c r="K171" s="10">
        <v>0.88900000000000001</v>
      </c>
      <c r="L171" s="10">
        <v>3.6999999999999998E-2</v>
      </c>
      <c r="M171" s="10">
        <v>0.221</v>
      </c>
      <c r="N171" s="10">
        <v>0.75</v>
      </c>
      <c r="O171" s="9">
        <v>7489.2</v>
      </c>
      <c r="P171" s="9">
        <v>348</v>
      </c>
      <c r="Q171" s="9" t="s">
        <v>55</v>
      </c>
      <c r="R171" s="9">
        <v>1442</v>
      </c>
      <c r="S171" s="11" t="s">
        <v>55</v>
      </c>
      <c r="T171" s="9" t="s">
        <v>55</v>
      </c>
      <c r="U171" s="9" t="s">
        <v>55</v>
      </c>
      <c r="V171" s="11"/>
      <c r="W171" s="11">
        <v>79821</v>
      </c>
      <c r="X171" s="11">
        <v>102339</v>
      </c>
      <c r="Y171" s="11">
        <v>85293</v>
      </c>
      <c r="Z171" s="11">
        <v>65736</v>
      </c>
      <c r="AA171" s="11">
        <v>27044</v>
      </c>
      <c r="AB171" s="11">
        <v>27044</v>
      </c>
      <c r="AC171" s="9" t="s">
        <v>55</v>
      </c>
      <c r="AD171" s="10">
        <v>0.52400000000000002</v>
      </c>
      <c r="AE171" s="10">
        <v>0.23</v>
      </c>
      <c r="AF171" s="10">
        <v>0.24199999999999999</v>
      </c>
      <c r="AG171" s="9">
        <v>295</v>
      </c>
      <c r="AH171" s="9">
        <v>286.67</v>
      </c>
      <c r="AI171" s="9">
        <v>25.39</v>
      </c>
      <c r="AJ171" s="9">
        <v>26.125</v>
      </c>
      <c r="AK171" s="9">
        <v>1.0290699999999999</v>
      </c>
      <c r="AL171" s="10"/>
      <c r="AM171" s="10" t="s">
        <v>55</v>
      </c>
      <c r="AN171" s="10">
        <v>0.127</v>
      </c>
      <c r="AO171" s="10">
        <v>0.217</v>
      </c>
      <c r="AP171" s="10">
        <v>0.437</v>
      </c>
      <c r="AQ171" s="9">
        <v>7959</v>
      </c>
      <c r="AR171" s="9">
        <v>0.26600000000000001</v>
      </c>
      <c r="AS171" s="27">
        <v>0.22</v>
      </c>
      <c r="AT171" s="10">
        <v>0.03</v>
      </c>
      <c r="AU171" s="16">
        <v>0.78988941548183256</v>
      </c>
      <c r="AV171" s="1" t="str">
        <f t="shared" si="2"/>
        <v>yes</v>
      </c>
      <c r="AW171" s="28"/>
    </row>
    <row r="172" spans="1:49" ht="14.25" hidden="1" customHeight="1">
      <c r="A172" s="7">
        <v>168</v>
      </c>
      <c r="B172" s="8" t="s">
        <v>494</v>
      </c>
      <c r="C172" s="8" t="s">
        <v>485</v>
      </c>
      <c r="D172" s="9" t="s">
        <v>63</v>
      </c>
      <c r="E172" s="9" t="s">
        <v>59</v>
      </c>
      <c r="F172" s="9" t="s">
        <v>361</v>
      </c>
      <c r="G172" s="9">
        <v>830</v>
      </c>
      <c r="H172" s="10">
        <v>0.38400000000000001</v>
      </c>
      <c r="I172" s="10">
        <v>0.36399999999999999</v>
      </c>
      <c r="J172" s="10">
        <v>0.26</v>
      </c>
      <c r="K172" s="10">
        <v>0.749</v>
      </c>
      <c r="L172" s="10">
        <v>4.1000000000000002E-2</v>
      </c>
      <c r="M172" s="10">
        <v>0.13200000000000001</v>
      </c>
      <c r="N172" s="10">
        <v>0.67</v>
      </c>
      <c r="O172" s="9">
        <v>3426.32</v>
      </c>
      <c r="P172" s="9">
        <v>223</v>
      </c>
      <c r="Q172" s="9">
        <v>21</v>
      </c>
      <c r="R172" s="9">
        <v>448</v>
      </c>
      <c r="S172" s="9" t="s">
        <v>55</v>
      </c>
      <c r="T172" s="9" t="s">
        <v>55</v>
      </c>
      <c r="U172" s="9" t="s">
        <v>55</v>
      </c>
      <c r="V172" s="9" t="s">
        <v>55</v>
      </c>
      <c r="W172" s="11">
        <v>68710</v>
      </c>
      <c r="X172" s="11">
        <v>73827</v>
      </c>
      <c r="Y172" s="11">
        <v>65367</v>
      </c>
      <c r="Z172" s="11">
        <v>54279</v>
      </c>
      <c r="AA172" s="11">
        <v>21945</v>
      </c>
      <c r="AB172" s="11">
        <v>21945</v>
      </c>
      <c r="AC172" s="9" t="s">
        <v>55</v>
      </c>
      <c r="AD172" s="10">
        <v>0.38800000000000001</v>
      </c>
      <c r="AE172" s="10">
        <v>0.74</v>
      </c>
      <c r="AF172" s="10">
        <v>0.71799999999999997</v>
      </c>
      <c r="AG172" s="9">
        <v>212.67</v>
      </c>
      <c r="AH172" s="9">
        <v>344.67</v>
      </c>
      <c r="AI172" s="9">
        <v>16.11</v>
      </c>
      <c r="AJ172" s="9">
        <v>9.9410000000000007</v>
      </c>
      <c r="AK172" s="9">
        <v>0.61702000000000001</v>
      </c>
      <c r="AL172" s="9" t="s">
        <v>55</v>
      </c>
      <c r="AM172" s="9" t="s">
        <v>55</v>
      </c>
      <c r="AN172" s="10">
        <v>0.05</v>
      </c>
      <c r="AO172" s="10">
        <v>0.81799999999999995</v>
      </c>
      <c r="AP172" s="10">
        <v>0.45200000000000001</v>
      </c>
      <c r="AQ172" s="9">
        <v>3661</v>
      </c>
      <c r="AR172" s="9">
        <v>0.437</v>
      </c>
      <c r="AS172" s="10">
        <v>-0.36599999999999999</v>
      </c>
      <c r="AT172" s="10">
        <v>-4.0000000000000001E-3</v>
      </c>
      <c r="AU172" s="16">
        <v>0.69589422407794022</v>
      </c>
      <c r="AV172" s="1" t="str">
        <f t="shared" si="2"/>
        <v>no</v>
      </c>
      <c r="AW172" s="28"/>
    </row>
    <row r="173" spans="1:49" ht="14.25" hidden="1" customHeight="1">
      <c r="A173" s="7">
        <v>169</v>
      </c>
      <c r="B173" s="8" t="s">
        <v>497</v>
      </c>
      <c r="C173" s="8" t="s">
        <v>485</v>
      </c>
      <c r="D173" s="9" t="s">
        <v>58</v>
      </c>
      <c r="E173" s="9" t="s">
        <v>59</v>
      </c>
      <c r="F173" s="9" t="s">
        <v>94</v>
      </c>
      <c r="G173" s="9">
        <v>1145</v>
      </c>
      <c r="H173" s="10">
        <v>0.63600000000000001</v>
      </c>
      <c r="I173" s="10">
        <v>0.63300000000000001</v>
      </c>
      <c r="J173" s="10">
        <v>0.55400000000000005</v>
      </c>
      <c r="K173" s="10">
        <v>0.94599999999999995</v>
      </c>
      <c r="L173" s="10">
        <v>2.1000000000000001E-2</v>
      </c>
      <c r="M173" s="10">
        <v>9.1999999999999998E-2</v>
      </c>
      <c r="N173" s="10">
        <v>0.83</v>
      </c>
      <c r="O173" s="9">
        <v>2172.1999999999998</v>
      </c>
      <c r="P173" s="9">
        <v>35</v>
      </c>
      <c r="Q173" s="9" t="s">
        <v>55</v>
      </c>
      <c r="R173" s="9">
        <v>472</v>
      </c>
      <c r="S173" s="9" t="s">
        <v>55</v>
      </c>
      <c r="T173" s="9" t="s">
        <v>55</v>
      </c>
      <c r="U173" s="9" t="s">
        <v>55</v>
      </c>
      <c r="V173" s="9" t="s">
        <v>55</v>
      </c>
      <c r="W173" s="11">
        <v>71276</v>
      </c>
      <c r="X173" s="11">
        <v>88587</v>
      </c>
      <c r="Y173" s="11">
        <v>70317</v>
      </c>
      <c r="Z173" s="11">
        <v>59382</v>
      </c>
      <c r="AA173" s="11">
        <v>31996</v>
      </c>
      <c r="AB173" s="11">
        <v>31996</v>
      </c>
      <c r="AC173" s="9" t="s">
        <v>55</v>
      </c>
      <c r="AD173" s="10">
        <v>0.65</v>
      </c>
      <c r="AE173" s="10">
        <v>0.25</v>
      </c>
      <c r="AF173" s="10">
        <v>0.245</v>
      </c>
      <c r="AG173" s="9">
        <v>178.67</v>
      </c>
      <c r="AH173" s="9">
        <v>308.33</v>
      </c>
      <c r="AI173" s="9">
        <v>12.16</v>
      </c>
      <c r="AJ173" s="9">
        <v>7.0449999999999999</v>
      </c>
      <c r="AK173" s="9">
        <v>0.57945999999999998</v>
      </c>
      <c r="AL173" s="9" t="s">
        <v>55</v>
      </c>
      <c r="AM173" s="9" t="s">
        <v>55</v>
      </c>
      <c r="AN173" s="10">
        <v>7.0000000000000001E-3</v>
      </c>
      <c r="AO173" s="10">
        <v>0.16</v>
      </c>
      <c r="AP173" s="10">
        <v>0.45200000000000001</v>
      </c>
      <c r="AQ173" s="9">
        <v>2245</v>
      </c>
      <c r="AR173" s="9">
        <v>0.41399999999999998</v>
      </c>
      <c r="AS173" s="10">
        <v>0.29199999999999998</v>
      </c>
      <c r="AT173" s="10">
        <v>-1.4E-2</v>
      </c>
      <c r="AU173" s="16">
        <v>0.70721357850070721</v>
      </c>
      <c r="AV173" s="1" t="str">
        <f t="shared" si="2"/>
        <v>no</v>
      </c>
      <c r="AW173" s="28"/>
    </row>
    <row r="174" spans="1:49" ht="14.25" customHeight="1">
      <c r="A174" s="7">
        <v>154</v>
      </c>
      <c r="B174" s="8" t="s">
        <v>464</v>
      </c>
      <c r="C174" s="8" t="s">
        <v>438</v>
      </c>
      <c r="D174" s="9" t="s">
        <v>50</v>
      </c>
      <c r="E174" s="9" t="s">
        <v>51</v>
      </c>
      <c r="F174" s="9" t="s">
        <v>128</v>
      </c>
      <c r="G174" s="9">
        <v>1155</v>
      </c>
      <c r="H174" s="10">
        <v>0.54700000000000004</v>
      </c>
      <c r="I174" s="10">
        <v>0.47399999999999998</v>
      </c>
      <c r="J174" s="10">
        <v>0.26400000000000001</v>
      </c>
      <c r="K174" s="10">
        <v>0.88100000000000001</v>
      </c>
      <c r="L174" s="10">
        <v>0.308</v>
      </c>
      <c r="M174" s="10">
        <v>0.56999999999999995</v>
      </c>
      <c r="N174" s="10">
        <v>0.8</v>
      </c>
      <c r="O174" s="9">
        <v>12477.08</v>
      </c>
      <c r="P174" s="9">
        <v>549</v>
      </c>
      <c r="Q174" s="9">
        <v>49</v>
      </c>
      <c r="R174" s="9">
        <v>3367</v>
      </c>
      <c r="S174" s="11">
        <v>13247</v>
      </c>
      <c r="T174" s="9" t="s">
        <v>465</v>
      </c>
      <c r="U174" s="9" t="s">
        <v>73</v>
      </c>
      <c r="V174" s="11">
        <v>6897</v>
      </c>
      <c r="W174" s="11">
        <v>79163</v>
      </c>
      <c r="X174" s="11">
        <v>100809</v>
      </c>
      <c r="Y174" s="11">
        <v>74934</v>
      </c>
      <c r="Z174" s="11">
        <v>64980</v>
      </c>
      <c r="AA174" s="11">
        <v>6394</v>
      </c>
      <c r="AB174" s="11">
        <v>20798</v>
      </c>
      <c r="AC174" s="9" t="s">
        <v>55</v>
      </c>
      <c r="AD174" s="10">
        <v>0.52200000000000002</v>
      </c>
      <c r="AE174" s="10">
        <v>0.31</v>
      </c>
      <c r="AF174" s="10">
        <v>0.314</v>
      </c>
      <c r="AG174" s="9">
        <v>606.66999999999996</v>
      </c>
      <c r="AH174" s="9">
        <v>940.67</v>
      </c>
      <c r="AI174" s="9">
        <v>20.57</v>
      </c>
      <c r="AJ174" s="9">
        <v>13.263999999999999</v>
      </c>
      <c r="AK174" s="9">
        <v>0.64493</v>
      </c>
      <c r="AL174" s="10">
        <v>0.18</v>
      </c>
      <c r="AM174" s="10">
        <v>0.371</v>
      </c>
      <c r="AN174" s="10">
        <v>2.5000000000000001E-2</v>
      </c>
      <c r="AO174" s="10">
        <v>0.28999999999999998</v>
      </c>
      <c r="AP174" s="10">
        <v>0.437</v>
      </c>
      <c r="AQ174" s="9">
        <v>15675</v>
      </c>
      <c r="AR174" s="9">
        <v>0.58799999999999997</v>
      </c>
      <c r="AS174" s="27">
        <v>0.14699999999999999</v>
      </c>
      <c r="AT174" s="10">
        <v>2.5000000000000001E-2</v>
      </c>
      <c r="AU174" s="16">
        <v>0.62972292191435775</v>
      </c>
      <c r="AV174" s="1" t="str">
        <f t="shared" si="2"/>
        <v>yes</v>
      </c>
      <c r="AW174" s="28"/>
    </row>
    <row r="175" spans="1:49" ht="14.25" hidden="1" customHeight="1">
      <c r="A175" s="7">
        <v>171</v>
      </c>
      <c r="B175" s="8" t="s">
        <v>501</v>
      </c>
      <c r="C175" s="8" t="s">
        <v>485</v>
      </c>
      <c r="D175" s="9" t="s">
        <v>69</v>
      </c>
      <c r="E175" s="9" t="s">
        <v>51</v>
      </c>
      <c r="F175" s="9" t="s">
        <v>70</v>
      </c>
      <c r="G175" s="9" t="s">
        <v>55</v>
      </c>
      <c r="H175" s="10">
        <v>0.32500000000000001</v>
      </c>
      <c r="I175" s="10">
        <v>0.27500000000000002</v>
      </c>
      <c r="J175" s="10">
        <v>0.14000000000000001</v>
      </c>
      <c r="K175" s="10">
        <v>0.93899999999999995</v>
      </c>
      <c r="L175" s="10">
        <v>0.45</v>
      </c>
      <c r="M175" s="10">
        <v>0.754</v>
      </c>
      <c r="N175" s="10">
        <v>0.69</v>
      </c>
      <c r="O175" s="9">
        <v>5060.78</v>
      </c>
      <c r="P175" s="9">
        <v>137</v>
      </c>
      <c r="Q175" s="9" t="s">
        <v>55</v>
      </c>
      <c r="R175" s="9">
        <v>1028</v>
      </c>
      <c r="S175" s="11">
        <v>10060</v>
      </c>
      <c r="T175" s="9" t="s">
        <v>502</v>
      </c>
      <c r="U175" s="9" t="s">
        <v>503</v>
      </c>
      <c r="V175" s="11">
        <v>6540</v>
      </c>
      <c r="W175" s="11">
        <v>66324</v>
      </c>
      <c r="X175" s="11">
        <v>70119</v>
      </c>
      <c r="Y175" s="11">
        <v>57348</v>
      </c>
      <c r="Z175" s="11">
        <v>52641</v>
      </c>
      <c r="AA175" s="11">
        <v>5340</v>
      </c>
      <c r="AB175" s="11">
        <v>15596</v>
      </c>
      <c r="AC175" s="9" t="s">
        <v>364</v>
      </c>
      <c r="AD175" s="10">
        <v>0.32900000000000001</v>
      </c>
      <c r="AE175" s="10">
        <v>0.68</v>
      </c>
      <c r="AF175" s="10">
        <v>0.56799999999999995</v>
      </c>
      <c r="AG175" s="9">
        <v>267.33</v>
      </c>
      <c r="AH175" s="9">
        <v>345.67</v>
      </c>
      <c r="AI175" s="9">
        <v>18.93</v>
      </c>
      <c r="AJ175" s="9">
        <v>14.641</v>
      </c>
      <c r="AK175" s="9">
        <v>0.77337999999999996</v>
      </c>
      <c r="AL175" s="10">
        <v>0</v>
      </c>
      <c r="AM175" s="10">
        <v>0.45300000000000001</v>
      </c>
      <c r="AN175" s="10">
        <v>1.6E-2</v>
      </c>
      <c r="AO175" s="10">
        <v>0.73799999999999999</v>
      </c>
      <c r="AP175" s="10">
        <v>0.45200000000000001</v>
      </c>
      <c r="AQ175" s="9">
        <v>7012</v>
      </c>
      <c r="AR175" s="9">
        <v>0.56899999999999995</v>
      </c>
      <c r="AS175" s="10">
        <v>-0.28599999999999998</v>
      </c>
      <c r="AT175" s="10">
        <v>-4.0000000000000001E-3</v>
      </c>
      <c r="AU175" s="16">
        <v>0.63734862970044615</v>
      </c>
      <c r="AV175" s="1" t="str">
        <f t="shared" si="2"/>
        <v>yes</v>
      </c>
      <c r="AW175" s="28">
        <v>8</v>
      </c>
    </row>
    <row r="176" spans="1:49" ht="14.25" customHeight="1">
      <c r="A176" s="7">
        <v>167</v>
      </c>
      <c r="B176" s="8" t="s">
        <v>491</v>
      </c>
      <c r="C176" s="8" t="s">
        <v>485</v>
      </c>
      <c r="D176" s="9" t="s">
        <v>50</v>
      </c>
      <c r="E176" s="9" t="s">
        <v>51</v>
      </c>
      <c r="F176" s="9" t="s">
        <v>97</v>
      </c>
      <c r="G176" s="9">
        <v>1000</v>
      </c>
      <c r="H176" s="10">
        <v>0.32500000000000001</v>
      </c>
      <c r="I176" s="10">
        <v>0.26500000000000001</v>
      </c>
      <c r="J176" s="10">
        <v>0.114</v>
      </c>
      <c r="K176" s="10">
        <v>0.89100000000000001</v>
      </c>
      <c r="L176" s="10">
        <v>0.26800000000000002</v>
      </c>
      <c r="M176" s="10">
        <v>0.47299999999999998</v>
      </c>
      <c r="N176" s="10">
        <v>0.7</v>
      </c>
      <c r="O176" s="9">
        <v>5807.45</v>
      </c>
      <c r="P176" s="9">
        <v>293</v>
      </c>
      <c r="Q176" s="9">
        <v>20</v>
      </c>
      <c r="R176" s="9">
        <v>1018</v>
      </c>
      <c r="S176" s="9">
        <v>10611</v>
      </c>
      <c r="T176" s="9" t="s">
        <v>492</v>
      </c>
      <c r="U176" s="9" t="s">
        <v>493</v>
      </c>
      <c r="V176" s="53">
        <v>6790</v>
      </c>
      <c r="W176" s="11">
        <v>65138</v>
      </c>
      <c r="X176" s="11">
        <v>73890</v>
      </c>
      <c r="Y176" s="11">
        <v>57582</v>
      </c>
      <c r="Z176" s="11">
        <v>49212</v>
      </c>
      <c r="AA176" s="11">
        <v>5360</v>
      </c>
      <c r="AB176" s="11">
        <v>15616</v>
      </c>
      <c r="AC176" s="9" t="s">
        <v>248</v>
      </c>
      <c r="AD176" s="10">
        <v>0.34200000000000003</v>
      </c>
      <c r="AE176" s="10">
        <v>0.45</v>
      </c>
      <c r="AF176" s="10">
        <v>0.45900000000000002</v>
      </c>
      <c r="AG176" s="9">
        <v>285</v>
      </c>
      <c r="AH176" s="9">
        <v>279.33</v>
      </c>
      <c r="AI176" s="9">
        <v>20.38</v>
      </c>
      <c r="AJ176" s="9">
        <v>20.79</v>
      </c>
      <c r="AK176" s="9">
        <v>1.0202899999999999</v>
      </c>
      <c r="AL176" s="9">
        <v>1</v>
      </c>
      <c r="AM176" s="9">
        <v>0.48099999999999998</v>
      </c>
      <c r="AN176" s="10">
        <v>1.6E-2</v>
      </c>
      <c r="AO176" s="10">
        <v>0.39500000000000002</v>
      </c>
      <c r="AP176" s="10">
        <v>0.45200000000000001</v>
      </c>
      <c r="AQ176" s="9">
        <v>7103</v>
      </c>
      <c r="AR176" s="9">
        <v>0.54100000000000004</v>
      </c>
      <c r="AS176" s="27">
        <v>5.7000000000000002E-2</v>
      </c>
      <c r="AT176" s="27">
        <v>-1.7000000000000001E-2</v>
      </c>
      <c r="AU176" s="16">
        <v>0.64892926670992856</v>
      </c>
      <c r="AV176" s="1" t="str">
        <f t="shared" si="2"/>
        <v>yes</v>
      </c>
      <c r="AW176" s="28">
        <v>11</v>
      </c>
    </row>
    <row r="177" spans="1:49" ht="14.25" hidden="1" customHeight="1">
      <c r="A177" s="7">
        <v>173</v>
      </c>
      <c r="B177" s="8" t="s">
        <v>506</v>
      </c>
      <c r="C177" s="8" t="s">
        <v>485</v>
      </c>
      <c r="D177" s="9" t="s">
        <v>91</v>
      </c>
      <c r="E177" s="9" t="s">
        <v>59</v>
      </c>
      <c r="F177" s="9" t="s">
        <v>92</v>
      </c>
      <c r="G177" s="9">
        <v>1170</v>
      </c>
      <c r="H177" s="10">
        <v>0.63900000000000001</v>
      </c>
      <c r="I177" s="9">
        <v>0.61399999999999999</v>
      </c>
      <c r="J177" s="9">
        <v>0.502</v>
      </c>
      <c r="K177" s="10">
        <v>0.94699999999999995</v>
      </c>
      <c r="L177" s="10">
        <v>4.2999999999999997E-2</v>
      </c>
      <c r="M177" s="10">
        <v>0.191</v>
      </c>
      <c r="N177" s="10">
        <v>0.85</v>
      </c>
      <c r="O177" s="9">
        <v>1068.1400000000001</v>
      </c>
      <c r="P177" s="9">
        <v>29</v>
      </c>
      <c r="Q177" s="9" t="s">
        <v>55</v>
      </c>
      <c r="R177" s="9">
        <v>243</v>
      </c>
      <c r="S177" s="9" t="s">
        <v>55</v>
      </c>
      <c r="T177" s="9" t="s">
        <v>55</v>
      </c>
      <c r="U177" s="9" t="s">
        <v>55</v>
      </c>
      <c r="V177" s="9" t="s">
        <v>55</v>
      </c>
      <c r="W177" s="9">
        <v>67692</v>
      </c>
      <c r="X177" s="9">
        <v>72729</v>
      </c>
      <c r="Y177" s="9">
        <v>64116</v>
      </c>
      <c r="Z177" s="9">
        <v>50940</v>
      </c>
      <c r="AA177" s="11">
        <v>31320</v>
      </c>
      <c r="AB177" s="11">
        <v>31320</v>
      </c>
      <c r="AC177" s="9" t="s">
        <v>55</v>
      </c>
      <c r="AD177" s="10">
        <v>0.78900000000000003</v>
      </c>
      <c r="AE177" s="10">
        <v>0.25</v>
      </c>
      <c r="AF177" s="10">
        <v>0.27300000000000002</v>
      </c>
      <c r="AG177" s="9">
        <v>66</v>
      </c>
      <c r="AH177" s="9">
        <v>117.67</v>
      </c>
      <c r="AI177" s="9">
        <v>16.18</v>
      </c>
      <c r="AJ177" s="9">
        <v>9.0779999999999994</v>
      </c>
      <c r="AK177" s="9">
        <v>0.56091000000000002</v>
      </c>
      <c r="AL177" s="9" t="s">
        <v>55</v>
      </c>
      <c r="AM177" s="9" t="s">
        <v>55</v>
      </c>
      <c r="AN177" s="10">
        <v>2.8000000000000001E-2</v>
      </c>
      <c r="AO177" s="10">
        <v>9.7000000000000003E-2</v>
      </c>
      <c r="AP177" s="10">
        <v>0.45200000000000001</v>
      </c>
      <c r="AQ177" s="9">
        <v>1102</v>
      </c>
      <c r="AR177" s="9">
        <v>1.4999999999999999E-2</v>
      </c>
      <c r="AS177" s="10">
        <v>0.35499999999999998</v>
      </c>
      <c r="AT177" s="10">
        <v>-0.15</v>
      </c>
      <c r="AU177" s="16">
        <v>0.98522167487684731</v>
      </c>
      <c r="AV177" s="1" t="str">
        <f t="shared" si="2"/>
        <v>no</v>
      </c>
      <c r="AW177" s="28"/>
    </row>
    <row r="178" spans="1:49" ht="14.25" hidden="1" customHeight="1">
      <c r="A178" s="7">
        <v>174</v>
      </c>
      <c r="B178" s="8" t="s">
        <v>508</v>
      </c>
      <c r="C178" s="8" t="s">
        <v>485</v>
      </c>
      <c r="D178" s="9" t="s">
        <v>69</v>
      </c>
      <c r="E178" s="9" t="s">
        <v>151</v>
      </c>
      <c r="F178" s="9" t="s">
        <v>433</v>
      </c>
      <c r="G178" s="9" t="s">
        <v>55</v>
      </c>
      <c r="H178" s="10">
        <v>0.13300000000000001</v>
      </c>
      <c r="I178" s="10">
        <v>0.1</v>
      </c>
      <c r="J178" s="10">
        <v>3.3000000000000002E-2</v>
      </c>
      <c r="K178" s="10">
        <v>0.495</v>
      </c>
      <c r="L178" s="10">
        <v>0.21199999999999999</v>
      </c>
      <c r="M178" s="10">
        <v>0.88900000000000001</v>
      </c>
      <c r="N178" s="10">
        <v>0.3</v>
      </c>
      <c r="O178" s="9">
        <v>1206.51</v>
      </c>
      <c r="P178" s="9">
        <v>207</v>
      </c>
      <c r="Q178" s="9">
        <v>78</v>
      </c>
      <c r="R178" s="9">
        <v>81</v>
      </c>
      <c r="S178" s="11" t="s">
        <v>55</v>
      </c>
      <c r="T178" s="9" t="s">
        <v>55</v>
      </c>
      <c r="U178" s="9" t="s">
        <v>55</v>
      </c>
      <c r="V178" s="11" t="s">
        <v>55</v>
      </c>
      <c r="W178" s="11">
        <v>102924</v>
      </c>
      <c r="X178" s="11">
        <v>113517</v>
      </c>
      <c r="Y178" s="11">
        <v>82395</v>
      </c>
      <c r="Z178" s="11">
        <v>71775</v>
      </c>
      <c r="AA178" s="11">
        <v>16761</v>
      </c>
      <c r="AB178" s="11">
        <v>16761</v>
      </c>
      <c r="AC178" s="9" t="s">
        <v>55</v>
      </c>
      <c r="AD178" s="10">
        <v>8.3000000000000004E-2</v>
      </c>
      <c r="AE178" s="10">
        <v>0.79</v>
      </c>
      <c r="AF178" s="10">
        <v>0.69</v>
      </c>
      <c r="AG178" s="9">
        <v>61</v>
      </c>
      <c r="AH178" s="9">
        <v>42.67</v>
      </c>
      <c r="AI178" s="9">
        <v>19.78</v>
      </c>
      <c r="AJ178" s="9">
        <v>28.277999999999999</v>
      </c>
      <c r="AK178" s="9">
        <v>1.4296899999999999</v>
      </c>
      <c r="AL178" s="10" t="s">
        <v>55</v>
      </c>
      <c r="AM178" s="10" t="s">
        <v>55</v>
      </c>
      <c r="AN178" s="10">
        <v>3.0000000000000001E-3</v>
      </c>
      <c r="AO178" s="10">
        <v>0.46899999999999997</v>
      </c>
      <c r="AP178" s="10">
        <v>0.45200000000000001</v>
      </c>
      <c r="AQ178" s="9">
        <v>1437</v>
      </c>
      <c r="AR178" s="9" t="s">
        <v>55</v>
      </c>
      <c r="AS178" s="10">
        <v>-1.7000000000000001E-2</v>
      </c>
      <c r="AT178" s="10">
        <v>0.05</v>
      </c>
      <c r="AU178" s="16" t="s">
        <v>2055</v>
      </c>
      <c r="AV178" s="1" t="str">
        <f t="shared" si="2"/>
        <v>no</v>
      </c>
      <c r="AW178" s="28"/>
    </row>
    <row r="179" spans="1:49" ht="14.25" hidden="1" customHeight="1">
      <c r="A179" s="7">
        <v>175</v>
      </c>
      <c r="B179" s="8" t="s">
        <v>509</v>
      </c>
      <c r="C179" s="8" t="s">
        <v>485</v>
      </c>
      <c r="D179" s="9" t="s">
        <v>58</v>
      </c>
      <c r="E179" s="9" t="s">
        <v>51</v>
      </c>
      <c r="F179" s="9" t="s">
        <v>379</v>
      </c>
      <c r="G179" s="9">
        <v>860</v>
      </c>
      <c r="H179" s="10">
        <v>0.28699999999999998</v>
      </c>
      <c r="I179" s="10">
        <v>0.22900000000000001</v>
      </c>
      <c r="J179" s="10">
        <v>0.12</v>
      </c>
      <c r="K179" s="10">
        <v>0.84099999999999997</v>
      </c>
      <c r="L179" s="10">
        <v>0.124</v>
      </c>
      <c r="M179" s="10">
        <v>0.29899999999999999</v>
      </c>
      <c r="N179" s="10">
        <v>0.78</v>
      </c>
      <c r="O179" s="9">
        <v>2366.27</v>
      </c>
      <c r="P179" s="9">
        <v>90</v>
      </c>
      <c r="Q179" s="9" t="s">
        <v>55</v>
      </c>
      <c r="R179" s="9">
        <v>464</v>
      </c>
      <c r="S179" s="11">
        <v>13459</v>
      </c>
      <c r="T179" s="9" t="s">
        <v>488</v>
      </c>
      <c r="U179" s="9" t="s">
        <v>234</v>
      </c>
      <c r="V179" s="11">
        <v>5746</v>
      </c>
      <c r="W179" s="11">
        <v>42695</v>
      </c>
      <c r="X179" s="11">
        <v>53712</v>
      </c>
      <c r="Y179" s="11">
        <v>35397</v>
      </c>
      <c r="Z179" s="11">
        <v>22671</v>
      </c>
      <c r="AA179" s="11">
        <v>5594</v>
      </c>
      <c r="AB179" s="11">
        <v>15850</v>
      </c>
      <c r="AC179" s="11" t="s">
        <v>510</v>
      </c>
      <c r="AD179" s="10">
        <v>0.28699999999999998</v>
      </c>
      <c r="AE179" s="10">
        <v>0.83</v>
      </c>
      <c r="AF179" s="10">
        <v>0.75800000000000001</v>
      </c>
      <c r="AG179" s="9">
        <v>123</v>
      </c>
      <c r="AH179" s="9">
        <v>382.33</v>
      </c>
      <c r="AI179" s="9">
        <v>19.239999999999998</v>
      </c>
      <c r="AJ179" s="9">
        <v>6.1890000000000001</v>
      </c>
      <c r="AK179" s="9">
        <v>0.32171</v>
      </c>
      <c r="AL179" s="10">
        <v>9.7000000000000003E-2</v>
      </c>
      <c r="AM179" s="10">
        <v>0.21299999999999999</v>
      </c>
      <c r="AN179" s="10">
        <v>0</v>
      </c>
      <c r="AO179" s="10">
        <v>0.94399999999999995</v>
      </c>
      <c r="AP179" s="10">
        <v>0.45200000000000001</v>
      </c>
      <c r="AQ179" s="9">
        <v>2696</v>
      </c>
      <c r="AR179" s="9">
        <v>0.128</v>
      </c>
      <c r="AS179" s="10">
        <v>-0.49199999999999999</v>
      </c>
      <c r="AT179" s="10">
        <v>0</v>
      </c>
      <c r="AU179" s="16">
        <v>0.88652482269503552</v>
      </c>
      <c r="AV179" s="1" t="str">
        <f t="shared" si="2"/>
        <v>no</v>
      </c>
      <c r="AW179" s="28">
        <v>7</v>
      </c>
    </row>
    <row r="180" spans="1:49" ht="14.25" hidden="1" customHeight="1">
      <c r="A180" s="7">
        <v>176</v>
      </c>
      <c r="B180" s="8" t="s">
        <v>512</v>
      </c>
      <c r="C180" s="8" t="s">
        <v>485</v>
      </c>
      <c r="D180" s="9" t="s">
        <v>69</v>
      </c>
      <c r="E180" s="9" t="s">
        <v>51</v>
      </c>
      <c r="F180" s="9" t="s">
        <v>109</v>
      </c>
      <c r="G180" s="9">
        <v>955</v>
      </c>
      <c r="H180" s="10">
        <v>0.33300000000000002</v>
      </c>
      <c r="I180" s="10">
        <v>0.26</v>
      </c>
      <c r="J180" s="10">
        <v>0.113</v>
      </c>
      <c r="K180" s="10">
        <v>0.88400000000000001</v>
      </c>
      <c r="L180" s="10">
        <v>0.32600000000000001</v>
      </c>
      <c r="M180" s="10">
        <v>0.54900000000000004</v>
      </c>
      <c r="N180" s="10">
        <v>0.74</v>
      </c>
      <c r="O180" s="9">
        <v>2226.52</v>
      </c>
      <c r="P180" s="9">
        <v>95</v>
      </c>
      <c r="Q180" s="9" t="s">
        <v>55</v>
      </c>
      <c r="R180" s="9">
        <v>526</v>
      </c>
      <c r="S180" s="11">
        <v>10326</v>
      </c>
      <c r="T180" s="9" t="s">
        <v>513</v>
      </c>
      <c r="U180" s="9" t="s">
        <v>377</v>
      </c>
      <c r="V180" s="11">
        <v>7169</v>
      </c>
      <c r="W180" s="11">
        <v>61664</v>
      </c>
      <c r="X180" s="11">
        <v>61191</v>
      </c>
      <c r="Y180" s="11">
        <v>51498</v>
      </c>
      <c r="Z180" s="11">
        <v>53541</v>
      </c>
      <c r="AA180" s="11">
        <v>5262</v>
      </c>
      <c r="AB180" s="11">
        <v>15518</v>
      </c>
      <c r="AC180" s="9" t="s">
        <v>100</v>
      </c>
      <c r="AD180" s="10">
        <v>0.27200000000000002</v>
      </c>
      <c r="AE180" s="10">
        <v>0.48</v>
      </c>
      <c r="AF180" s="10">
        <v>0.46200000000000002</v>
      </c>
      <c r="AG180" s="9">
        <v>120</v>
      </c>
      <c r="AH180" s="9">
        <v>127.67</v>
      </c>
      <c r="AI180" s="9">
        <v>18.55</v>
      </c>
      <c r="AJ180" s="9">
        <v>17.440000000000001</v>
      </c>
      <c r="AK180" s="9">
        <v>0.93994999999999995</v>
      </c>
      <c r="AL180" s="10">
        <v>1E-3</v>
      </c>
      <c r="AM180" s="10">
        <v>0.48899999999999999</v>
      </c>
      <c r="AN180" s="10">
        <v>0.02</v>
      </c>
      <c r="AO180" s="10">
        <v>0.33900000000000002</v>
      </c>
      <c r="AP180" s="10">
        <v>0.45200000000000001</v>
      </c>
      <c r="AQ180" s="9">
        <v>2755</v>
      </c>
      <c r="AR180" s="9">
        <v>0.55800000000000005</v>
      </c>
      <c r="AS180" s="10">
        <v>0.113</v>
      </c>
      <c r="AT180" s="9">
        <v>6.0999999999999999E-2</v>
      </c>
      <c r="AU180" s="16">
        <v>0.64184852374839529</v>
      </c>
      <c r="AV180" s="1" t="str">
        <f t="shared" si="2"/>
        <v>no</v>
      </c>
      <c r="AW180" s="28">
        <v>12</v>
      </c>
    </row>
    <row r="181" spans="1:49" ht="14.25" customHeight="1">
      <c r="A181" s="7">
        <v>170</v>
      </c>
      <c r="B181" s="8" t="s">
        <v>499</v>
      </c>
      <c r="C181" s="8" t="s">
        <v>485</v>
      </c>
      <c r="D181" s="9" t="s">
        <v>50</v>
      </c>
      <c r="E181" s="9" t="s">
        <v>59</v>
      </c>
      <c r="F181" s="9" t="s">
        <v>442</v>
      </c>
      <c r="G181" s="9">
        <v>990</v>
      </c>
      <c r="H181" s="10">
        <v>0.48399999999999999</v>
      </c>
      <c r="I181" s="10">
        <v>0.40300000000000002</v>
      </c>
      <c r="J181" s="10">
        <v>0.23899999999999999</v>
      </c>
      <c r="K181" s="10">
        <v>0.54500000000000004</v>
      </c>
      <c r="L181" s="10">
        <v>0.373</v>
      </c>
      <c r="M181" s="10">
        <v>0.60199999999999998</v>
      </c>
      <c r="N181" s="10">
        <v>0.59</v>
      </c>
      <c r="O181" s="9">
        <v>2159.4299999999998</v>
      </c>
      <c r="P181" s="9">
        <v>359</v>
      </c>
      <c r="Q181" s="9">
        <v>4</v>
      </c>
      <c r="R181" s="9">
        <v>344</v>
      </c>
      <c r="S181" s="11" t="s">
        <v>55</v>
      </c>
      <c r="T181" s="9" t="s">
        <v>55</v>
      </c>
      <c r="U181" s="9" t="s">
        <v>55</v>
      </c>
      <c r="V181" s="11"/>
      <c r="W181" s="11">
        <v>70287</v>
      </c>
      <c r="X181" s="11">
        <v>74088</v>
      </c>
      <c r="Y181" s="11">
        <v>64521</v>
      </c>
      <c r="Z181" s="11">
        <v>57303</v>
      </c>
      <c r="AA181" s="11">
        <v>25878</v>
      </c>
      <c r="AB181" s="11">
        <v>25878</v>
      </c>
      <c r="AC181" s="9" t="s">
        <v>55</v>
      </c>
      <c r="AD181" s="10">
        <v>0.44600000000000001</v>
      </c>
      <c r="AE181" s="10">
        <v>0.57999999999999996</v>
      </c>
      <c r="AF181" s="10">
        <v>0.503</v>
      </c>
      <c r="AG181" s="9">
        <v>193.33</v>
      </c>
      <c r="AH181" s="9">
        <v>201.33</v>
      </c>
      <c r="AI181" s="9">
        <v>11.17</v>
      </c>
      <c r="AJ181" s="9">
        <v>10.726000000000001</v>
      </c>
      <c r="AK181" s="9">
        <v>0.96026</v>
      </c>
      <c r="AL181" s="10"/>
      <c r="AM181" s="10" t="s">
        <v>55</v>
      </c>
      <c r="AN181" s="10">
        <v>0.02</v>
      </c>
      <c r="AO181" s="10">
        <v>0.47299999999999998</v>
      </c>
      <c r="AP181" s="10">
        <v>0.45200000000000001</v>
      </c>
      <c r="AQ181" s="9">
        <v>2883</v>
      </c>
      <c r="AR181" s="9" t="s">
        <v>55</v>
      </c>
      <c r="AS181" s="27">
        <v>-2.1000000000000001E-2</v>
      </c>
      <c r="AT181" s="10">
        <v>3.7999999999999999E-2</v>
      </c>
      <c r="AU181" s="16" t="s">
        <v>2055</v>
      </c>
      <c r="AV181" s="1" t="str">
        <f t="shared" si="2"/>
        <v>no</v>
      </c>
      <c r="AW181" s="28"/>
    </row>
    <row r="182" spans="1:49" ht="14.25" hidden="1" customHeight="1">
      <c r="A182" s="7">
        <v>178</v>
      </c>
      <c r="B182" s="8" t="s">
        <v>517</v>
      </c>
      <c r="C182" s="8" t="s">
        <v>485</v>
      </c>
      <c r="D182" s="9" t="s">
        <v>150</v>
      </c>
      <c r="E182" s="9" t="s">
        <v>51</v>
      </c>
      <c r="F182" s="9" t="s">
        <v>160</v>
      </c>
      <c r="G182" s="9">
        <v>1105</v>
      </c>
      <c r="H182" s="10">
        <v>0.503</v>
      </c>
      <c r="I182" s="10">
        <v>0.443</v>
      </c>
      <c r="J182" s="10">
        <v>0.245</v>
      </c>
      <c r="K182" s="10">
        <v>0.878</v>
      </c>
      <c r="L182" s="10">
        <v>0.11600000000000001</v>
      </c>
      <c r="M182" s="10">
        <v>0.35099999999999998</v>
      </c>
      <c r="N182" s="10">
        <v>0.82</v>
      </c>
      <c r="O182" s="9">
        <v>18277.34</v>
      </c>
      <c r="P182" s="9">
        <v>832</v>
      </c>
      <c r="Q182" s="9">
        <v>68</v>
      </c>
      <c r="R182" s="9">
        <v>3308</v>
      </c>
      <c r="S182" s="11">
        <v>10781</v>
      </c>
      <c r="T182" s="9" t="s">
        <v>518</v>
      </c>
      <c r="U182" s="9" t="s">
        <v>519</v>
      </c>
      <c r="V182" s="11">
        <v>6339</v>
      </c>
      <c r="W182" s="11">
        <v>71305</v>
      </c>
      <c r="X182" s="11">
        <v>74412</v>
      </c>
      <c r="Y182" s="11">
        <v>64161</v>
      </c>
      <c r="Z182" s="11">
        <v>59670</v>
      </c>
      <c r="AA182" s="11">
        <v>6273</v>
      </c>
      <c r="AB182" s="11">
        <v>16847</v>
      </c>
      <c r="AC182" s="9" t="s">
        <v>516</v>
      </c>
      <c r="AD182" s="10">
        <v>0.49099999999999999</v>
      </c>
      <c r="AE182" s="10">
        <v>0.35</v>
      </c>
      <c r="AF182" s="10">
        <v>0.38</v>
      </c>
      <c r="AG182" s="9">
        <v>861.33</v>
      </c>
      <c r="AH182" s="9">
        <v>1520</v>
      </c>
      <c r="AI182" s="9">
        <v>21.22</v>
      </c>
      <c r="AJ182" s="9">
        <v>12.025</v>
      </c>
      <c r="AK182" s="9">
        <v>0.56667000000000001</v>
      </c>
      <c r="AL182" s="10">
        <v>7.3999999999999996E-2</v>
      </c>
      <c r="AM182" s="10">
        <v>0.46100000000000002</v>
      </c>
      <c r="AN182" s="10">
        <v>1.9E-2</v>
      </c>
      <c r="AO182" s="10">
        <v>0.34699999999999998</v>
      </c>
      <c r="AP182" s="10">
        <v>0.45200000000000001</v>
      </c>
      <c r="AQ182" s="9">
        <v>20459</v>
      </c>
      <c r="AR182" s="9">
        <v>0.47499999999999998</v>
      </c>
      <c r="AS182" s="10">
        <v>0.105</v>
      </c>
      <c r="AT182" s="10">
        <v>1.2E-2</v>
      </c>
      <c r="AU182" s="16">
        <v>0.67796610169491522</v>
      </c>
      <c r="AV182" s="1" t="str">
        <f t="shared" si="2"/>
        <v>yes</v>
      </c>
      <c r="AW182" s="28">
        <v>49</v>
      </c>
    </row>
    <row r="183" spans="1:49" ht="14.25" hidden="1" customHeight="1">
      <c r="A183" s="7">
        <v>179</v>
      </c>
      <c r="B183" s="8" t="s">
        <v>520</v>
      </c>
      <c r="C183" s="8" t="s">
        <v>485</v>
      </c>
      <c r="D183" s="9" t="s">
        <v>91</v>
      </c>
      <c r="E183" s="9" t="s">
        <v>59</v>
      </c>
      <c r="F183" s="9" t="s">
        <v>165</v>
      </c>
      <c r="G183" s="9">
        <v>992.5</v>
      </c>
      <c r="H183" s="10">
        <v>0.46300000000000002</v>
      </c>
      <c r="I183" s="10">
        <v>0.45900000000000002</v>
      </c>
      <c r="J183" s="10">
        <v>0.40600000000000003</v>
      </c>
      <c r="K183" s="10">
        <v>0.88700000000000001</v>
      </c>
      <c r="L183" s="10">
        <v>6.0999999999999999E-2</v>
      </c>
      <c r="M183" s="10">
        <v>0.251</v>
      </c>
      <c r="N183" s="10">
        <v>0.67</v>
      </c>
      <c r="O183" s="9">
        <v>977.36</v>
      </c>
      <c r="P183" s="9">
        <v>39</v>
      </c>
      <c r="Q183" s="9" t="s">
        <v>55</v>
      </c>
      <c r="R183" s="9">
        <v>169</v>
      </c>
      <c r="S183" s="9" t="s">
        <v>55</v>
      </c>
      <c r="T183" s="9" t="s">
        <v>55</v>
      </c>
      <c r="U183" s="9" t="s">
        <v>55</v>
      </c>
      <c r="V183" s="9" t="s">
        <v>55</v>
      </c>
      <c r="W183" s="11">
        <v>60006</v>
      </c>
      <c r="X183" s="11">
        <v>63999</v>
      </c>
      <c r="Y183" s="11">
        <v>48753</v>
      </c>
      <c r="Z183" s="11">
        <v>46917</v>
      </c>
      <c r="AA183" s="11">
        <v>27540</v>
      </c>
      <c r="AB183" s="11">
        <v>27540</v>
      </c>
      <c r="AC183" s="9" t="s">
        <v>55</v>
      </c>
      <c r="AD183" s="10">
        <v>0.37</v>
      </c>
      <c r="AE183" s="10">
        <v>0.4</v>
      </c>
      <c r="AF183" s="10">
        <v>0.441</v>
      </c>
      <c r="AG183" s="9">
        <v>76</v>
      </c>
      <c r="AH183" s="9">
        <v>89.67</v>
      </c>
      <c r="AI183" s="9">
        <v>12.86</v>
      </c>
      <c r="AJ183" s="9">
        <v>10.9</v>
      </c>
      <c r="AK183" s="9">
        <v>0.84758</v>
      </c>
      <c r="AL183" s="9" t="s">
        <v>55</v>
      </c>
      <c r="AM183" s="9" t="s">
        <v>55</v>
      </c>
      <c r="AN183" s="10">
        <v>5.0000000000000001E-3</v>
      </c>
      <c r="AO183" s="10">
        <v>0.315</v>
      </c>
      <c r="AP183" s="10">
        <v>0.45200000000000001</v>
      </c>
      <c r="AQ183" s="9">
        <v>1028</v>
      </c>
      <c r="AR183" s="9">
        <v>0.28799999999999998</v>
      </c>
      <c r="AS183" s="10">
        <v>0.13700000000000001</v>
      </c>
      <c r="AT183" s="9">
        <v>9.2999999999999999E-2</v>
      </c>
      <c r="AU183" s="16">
        <v>0.77639751552795033</v>
      </c>
      <c r="AV183" s="1" t="str">
        <f t="shared" si="2"/>
        <v>no</v>
      </c>
      <c r="AW183" s="28"/>
    </row>
    <row r="184" spans="1:49" ht="14.25" hidden="1" customHeight="1">
      <c r="A184" s="7">
        <v>180</v>
      </c>
      <c r="B184" s="8" t="s">
        <v>521</v>
      </c>
      <c r="C184" s="8" t="s">
        <v>485</v>
      </c>
      <c r="D184" s="9" t="s">
        <v>150</v>
      </c>
      <c r="E184" s="9" t="s">
        <v>59</v>
      </c>
      <c r="F184" s="9" t="s">
        <v>200</v>
      </c>
      <c r="G184" s="9">
        <v>1210</v>
      </c>
      <c r="H184" s="10">
        <v>0.61299999999999999</v>
      </c>
      <c r="I184" s="10">
        <v>0.59599999999999997</v>
      </c>
      <c r="J184" s="10">
        <v>0.46800000000000003</v>
      </c>
      <c r="K184" s="10">
        <v>0.54300000000000004</v>
      </c>
      <c r="L184" s="10">
        <v>0.16800000000000001</v>
      </c>
      <c r="M184" s="10">
        <v>0.40699999999999997</v>
      </c>
      <c r="N184" s="10">
        <v>0.87</v>
      </c>
      <c r="O184" s="9">
        <v>7419.48</v>
      </c>
      <c r="P184" s="9">
        <v>840</v>
      </c>
      <c r="Q184" s="9">
        <v>449</v>
      </c>
      <c r="R184" s="9">
        <v>989</v>
      </c>
      <c r="S184" s="9" t="s">
        <v>55</v>
      </c>
      <c r="T184" s="9" t="s">
        <v>55</v>
      </c>
      <c r="U184" s="9" t="s">
        <v>55</v>
      </c>
      <c r="V184" s="9" t="s">
        <v>55</v>
      </c>
      <c r="W184" s="11">
        <v>79665</v>
      </c>
      <c r="X184" s="11">
        <v>89982</v>
      </c>
      <c r="Y184" s="11">
        <v>71136</v>
      </c>
      <c r="Z184" s="11">
        <v>65844</v>
      </c>
      <c r="AA184" s="11">
        <v>34450</v>
      </c>
      <c r="AB184" s="11">
        <v>34450</v>
      </c>
      <c r="AC184" s="9" t="s">
        <v>55</v>
      </c>
      <c r="AD184" s="10">
        <v>0.59699999999999998</v>
      </c>
      <c r="AE184" s="10">
        <v>0.27</v>
      </c>
      <c r="AF184" s="10">
        <v>0.34699999999999998</v>
      </c>
      <c r="AG184" s="9">
        <v>532.33000000000004</v>
      </c>
      <c r="AH184" s="9">
        <v>942.33</v>
      </c>
      <c r="AI184" s="9">
        <v>13.94</v>
      </c>
      <c r="AJ184" s="9">
        <v>7.8739999999999997</v>
      </c>
      <c r="AK184" s="9">
        <v>0.56491000000000002</v>
      </c>
      <c r="AL184" s="9" t="s">
        <v>55</v>
      </c>
      <c r="AM184" s="9" t="s">
        <v>55</v>
      </c>
      <c r="AN184" s="10">
        <v>3.5999999999999997E-2</v>
      </c>
      <c r="AO184" s="10">
        <v>0.436</v>
      </c>
      <c r="AP184" s="10">
        <v>0.45200000000000001</v>
      </c>
      <c r="AQ184" s="9">
        <v>8600</v>
      </c>
      <c r="AR184" s="9">
        <v>0.46</v>
      </c>
      <c r="AS184" s="10">
        <v>1.6E-2</v>
      </c>
      <c r="AT184" s="10">
        <v>1.6E-2</v>
      </c>
      <c r="AU184" s="16">
        <v>0.68493150684931503</v>
      </c>
      <c r="AV184" s="1" t="str">
        <f t="shared" si="2"/>
        <v>yes</v>
      </c>
      <c r="AW184" s="28"/>
    </row>
    <row r="185" spans="1:49" ht="14.25" hidden="1" customHeight="1">
      <c r="A185" s="7">
        <v>181</v>
      </c>
      <c r="B185" s="8" t="s">
        <v>522</v>
      </c>
      <c r="C185" s="8" t="s">
        <v>485</v>
      </c>
      <c r="D185" s="9" t="s">
        <v>91</v>
      </c>
      <c r="E185" s="9" t="s">
        <v>59</v>
      </c>
      <c r="F185" s="9" t="s">
        <v>296</v>
      </c>
      <c r="G185" s="9">
        <v>985</v>
      </c>
      <c r="H185" s="10">
        <v>0.50900000000000001</v>
      </c>
      <c r="I185" s="10">
        <v>0.48699999999999999</v>
      </c>
      <c r="J185" s="10">
        <v>0.40600000000000003</v>
      </c>
      <c r="K185" s="10">
        <v>1</v>
      </c>
      <c r="L185" s="10">
        <v>4.4999999999999998E-2</v>
      </c>
      <c r="M185" s="10">
        <v>0.10100000000000001</v>
      </c>
      <c r="N185" s="10">
        <v>0.83</v>
      </c>
      <c r="O185" s="9">
        <v>2108.5500000000002</v>
      </c>
      <c r="P185" s="9" t="s">
        <v>55</v>
      </c>
      <c r="Q185" s="9" t="s">
        <v>55</v>
      </c>
      <c r="R185" s="9">
        <v>328</v>
      </c>
      <c r="S185" s="9" t="s">
        <v>55</v>
      </c>
      <c r="T185" s="9" t="s">
        <v>55</v>
      </c>
      <c r="U185" s="9" t="s">
        <v>55</v>
      </c>
      <c r="V185" s="9" t="s">
        <v>55</v>
      </c>
      <c r="W185" s="11">
        <v>70646</v>
      </c>
      <c r="X185" s="11">
        <v>85617</v>
      </c>
      <c r="Y185" s="11">
        <v>69552</v>
      </c>
      <c r="Z185" s="11">
        <v>56394</v>
      </c>
      <c r="AA185" s="11">
        <v>26742</v>
      </c>
      <c r="AB185" s="11">
        <v>26742</v>
      </c>
      <c r="AC185" s="9" t="s">
        <v>55</v>
      </c>
      <c r="AD185" s="10">
        <v>0.503</v>
      </c>
      <c r="AE185" s="10">
        <v>0.52</v>
      </c>
      <c r="AF185" s="10">
        <v>0.49299999999999999</v>
      </c>
      <c r="AG185" s="9">
        <v>176</v>
      </c>
      <c r="AH185" s="9">
        <v>233.67</v>
      </c>
      <c r="AI185" s="9">
        <v>11.98</v>
      </c>
      <c r="AJ185" s="9">
        <v>9.0239999999999991</v>
      </c>
      <c r="AK185" s="9">
        <v>0.75321000000000005</v>
      </c>
      <c r="AL185" s="9" t="s">
        <v>55</v>
      </c>
      <c r="AM185" s="9" t="s">
        <v>55</v>
      </c>
      <c r="AN185" s="10">
        <v>2.5000000000000001E-2</v>
      </c>
      <c r="AO185" s="10">
        <v>0.95799999999999996</v>
      </c>
      <c r="AP185" s="10">
        <v>0.45200000000000001</v>
      </c>
      <c r="AQ185" s="9">
        <v>2167</v>
      </c>
      <c r="AR185" s="9">
        <v>0.69199999999999995</v>
      </c>
      <c r="AS185" s="10">
        <v>-0.50600000000000001</v>
      </c>
      <c r="AT185" s="9">
        <v>5.0000000000000001E-3</v>
      </c>
      <c r="AU185" s="16">
        <v>0.59101654846335694</v>
      </c>
      <c r="AV185" s="1" t="str">
        <f t="shared" si="2"/>
        <v>no</v>
      </c>
      <c r="AW185" s="28"/>
    </row>
    <row r="186" spans="1:49" ht="14.25" hidden="1" customHeight="1">
      <c r="A186" s="7">
        <v>182</v>
      </c>
      <c r="B186" s="8" t="s">
        <v>524</v>
      </c>
      <c r="C186" s="8" t="s">
        <v>485</v>
      </c>
      <c r="D186" s="9" t="s">
        <v>91</v>
      </c>
      <c r="E186" s="9" t="s">
        <v>59</v>
      </c>
      <c r="F186" s="9" t="s">
        <v>92</v>
      </c>
      <c r="G186" s="9">
        <v>1135</v>
      </c>
      <c r="H186" s="10">
        <v>0.53200000000000003</v>
      </c>
      <c r="I186" s="10">
        <v>0.498</v>
      </c>
      <c r="J186" s="10">
        <v>0.433</v>
      </c>
      <c r="K186" s="10">
        <v>1</v>
      </c>
      <c r="L186" s="10">
        <v>7.4999999999999997E-2</v>
      </c>
      <c r="M186" s="10">
        <v>0.17199999999999999</v>
      </c>
      <c r="N186" s="10">
        <v>0.73</v>
      </c>
      <c r="O186" s="9">
        <v>1103.1099999999999</v>
      </c>
      <c r="P186" s="9" t="s">
        <v>55</v>
      </c>
      <c r="Q186" s="9" t="s">
        <v>55</v>
      </c>
      <c r="R186" s="9">
        <v>201</v>
      </c>
      <c r="S186" s="9" t="s">
        <v>55</v>
      </c>
      <c r="T186" s="9" t="s">
        <v>55</v>
      </c>
      <c r="U186" s="9" t="s">
        <v>55</v>
      </c>
      <c r="V186" s="9" t="s">
        <v>55</v>
      </c>
      <c r="W186" s="11">
        <v>63224</v>
      </c>
      <c r="X186" s="11">
        <v>75942</v>
      </c>
      <c r="Y186" s="11">
        <v>58311</v>
      </c>
      <c r="Z186" s="11">
        <v>52542</v>
      </c>
      <c r="AA186" s="11">
        <v>33800</v>
      </c>
      <c r="AB186" s="11">
        <v>33800</v>
      </c>
      <c r="AC186" s="9" t="s">
        <v>55</v>
      </c>
      <c r="AD186" s="10">
        <v>0.51400000000000001</v>
      </c>
      <c r="AE186" s="10">
        <v>0.47</v>
      </c>
      <c r="AF186" s="10">
        <v>0.39400000000000002</v>
      </c>
      <c r="AG186" s="9">
        <v>59</v>
      </c>
      <c r="AH186" s="9">
        <v>103.33</v>
      </c>
      <c r="AI186" s="9">
        <v>18.7</v>
      </c>
      <c r="AJ186" s="9">
        <v>10.675000000000001</v>
      </c>
      <c r="AK186" s="9">
        <v>0.57096999999999998</v>
      </c>
      <c r="AL186" s="9" t="s">
        <v>55</v>
      </c>
      <c r="AM186" s="9" t="s">
        <v>55</v>
      </c>
      <c r="AN186" s="10">
        <v>6.5000000000000002E-2</v>
      </c>
      <c r="AO186" s="10">
        <v>0.34300000000000003</v>
      </c>
      <c r="AP186" s="10">
        <v>0.45200000000000001</v>
      </c>
      <c r="AQ186" s="9">
        <v>1155</v>
      </c>
      <c r="AR186" s="9">
        <v>0.28299999999999997</v>
      </c>
      <c r="AS186" s="10">
        <v>0.109</v>
      </c>
      <c r="AT186" s="10">
        <v>1.7999999999999999E-2</v>
      </c>
      <c r="AU186" s="16">
        <v>0.77942322681215903</v>
      </c>
      <c r="AV186" s="1" t="str">
        <f t="shared" si="2"/>
        <v>no</v>
      </c>
      <c r="AW186" s="28"/>
    </row>
    <row r="187" spans="1:49" ht="14.25" hidden="1" customHeight="1">
      <c r="A187" s="7">
        <v>183</v>
      </c>
      <c r="B187" s="8" t="s">
        <v>525</v>
      </c>
      <c r="C187" s="8" t="s">
        <v>485</v>
      </c>
      <c r="D187" s="9" t="s">
        <v>91</v>
      </c>
      <c r="E187" s="9" t="s">
        <v>59</v>
      </c>
      <c r="F187" s="9" t="s">
        <v>165</v>
      </c>
      <c r="G187" s="9">
        <v>735</v>
      </c>
      <c r="H187" s="10">
        <v>0.219</v>
      </c>
      <c r="I187" s="10">
        <v>0.16400000000000001</v>
      </c>
      <c r="J187" s="10">
        <v>5.8000000000000003E-2</v>
      </c>
      <c r="K187" s="10">
        <v>1</v>
      </c>
      <c r="L187" s="10">
        <v>8.5000000000000006E-2</v>
      </c>
      <c r="M187" s="10">
        <v>0.19900000000000001</v>
      </c>
      <c r="N187" s="10">
        <v>0.32</v>
      </c>
      <c r="O187" s="9">
        <v>526.97</v>
      </c>
      <c r="P187" s="9" t="s">
        <v>55</v>
      </c>
      <c r="Q187" s="9" t="s">
        <v>55</v>
      </c>
      <c r="R187" s="9">
        <v>101</v>
      </c>
      <c r="S187" s="9" t="s">
        <v>55</v>
      </c>
      <c r="T187" s="9" t="s">
        <v>55</v>
      </c>
      <c r="U187" s="9" t="s">
        <v>55</v>
      </c>
      <c r="V187" s="9" t="s">
        <v>55</v>
      </c>
      <c r="W187" s="11">
        <v>44498</v>
      </c>
      <c r="X187" s="11">
        <v>46872</v>
      </c>
      <c r="Y187" s="11">
        <v>47880</v>
      </c>
      <c r="Z187" s="11">
        <v>43524</v>
      </c>
      <c r="AA187" s="11">
        <v>14224</v>
      </c>
      <c r="AB187" s="11">
        <v>14224</v>
      </c>
      <c r="AC187" s="9" t="s">
        <v>55</v>
      </c>
      <c r="AD187" s="10">
        <v>0.21</v>
      </c>
      <c r="AE187" s="10">
        <v>0.83</v>
      </c>
      <c r="AF187" s="10">
        <v>0.79900000000000004</v>
      </c>
      <c r="AG187" s="9">
        <v>54.67</v>
      </c>
      <c r="AH187" s="9">
        <v>109</v>
      </c>
      <c r="AI187" s="9">
        <v>9.64</v>
      </c>
      <c r="AJ187" s="9">
        <v>4.835</v>
      </c>
      <c r="AK187" s="9">
        <v>0.50153000000000003</v>
      </c>
      <c r="AL187" s="9" t="s">
        <v>55</v>
      </c>
      <c r="AM187" s="9" t="s">
        <v>55</v>
      </c>
      <c r="AN187" s="10">
        <v>3.1E-2</v>
      </c>
      <c r="AO187" s="10">
        <v>0.92100000000000004</v>
      </c>
      <c r="AP187" s="10">
        <v>0.45200000000000001</v>
      </c>
      <c r="AQ187" s="9">
        <v>555</v>
      </c>
      <c r="AR187" s="9">
        <v>0.36699999999999999</v>
      </c>
      <c r="AS187" s="10">
        <v>-0.46899999999999997</v>
      </c>
      <c r="AT187" s="9">
        <v>8.9999999999999993E-3</v>
      </c>
      <c r="AU187" s="16">
        <v>0.73152889539136789</v>
      </c>
      <c r="AV187" s="1" t="str">
        <f t="shared" si="2"/>
        <v>no</v>
      </c>
      <c r="AW187" s="28"/>
    </row>
    <row r="188" spans="1:49" ht="14.25" customHeight="1">
      <c r="A188" s="7">
        <v>172</v>
      </c>
      <c r="B188" s="8" t="s">
        <v>505</v>
      </c>
      <c r="C188" s="8" t="s">
        <v>485</v>
      </c>
      <c r="D188" s="9" t="s">
        <v>50</v>
      </c>
      <c r="E188" s="9" t="s">
        <v>51</v>
      </c>
      <c r="F188" s="9" t="s">
        <v>97</v>
      </c>
      <c r="G188" s="9">
        <v>970</v>
      </c>
      <c r="H188" s="10">
        <v>0.30099999999999999</v>
      </c>
      <c r="I188" s="10">
        <v>0.24399999999999999</v>
      </c>
      <c r="J188" s="10">
        <v>0.113</v>
      </c>
      <c r="K188" s="10">
        <v>0.82199999999999995</v>
      </c>
      <c r="L188" s="10">
        <v>0.28899999999999998</v>
      </c>
      <c r="M188" s="10">
        <v>0.48199999999999998</v>
      </c>
      <c r="N188" s="10">
        <v>0.71</v>
      </c>
      <c r="O188" s="9">
        <v>6610.19</v>
      </c>
      <c r="P188" s="9">
        <v>359</v>
      </c>
      <c r="Q188" s="9">
        <v>2</v>
      </c>
      <c r="R188" s="9">
        <v>972</v>
      </c>
      <c r="S188" s="9">
        <v>11709</v>
      </c>
      <c r="T188" s="9" t="s">
        <v>156</v>
      </c>
      <c r="U188" s="9" t="s">
        <v>169</v>
      </c>
      <c r="V188" s="53">
        <v>8124</v>
      </c>
      <c r="W188" s="11">
        <v>68514</v>
      </c>
      <c r="X188" s="11">
        <v>68193</v>
      </c>
      <c r="Y188" s="11">
        <v>60921</v>
      </c>
      <c r="Z188" s="11">
        <v>51597</v>
      </c>
      <c r="AA188" s="11">
        <v>6011</v>
      </c>
      <c r="AB188" s="11">
        <v>16585</v>
      </c>
      <c r="AC188" s="9" t="s">
        <v>212</v>
      </c>
      <c r="AD188" s="10">
        <v>0.254</v>
      </c>
      <c r="AE188" s="10">
        <v>0.52</v>
      </c>
      <c r="AF188" s="10">
        <v>0.47</v>
      </c>
      <c r="AG188" s="9">
        <v>375.67</v>
      </c>
      <c r="AH188" s="9">
        <v>460.67</v>
      </c>
      <c r="AI188" s="9">
        <v>17.600000000000001</v>
      </c>
      <c r="AJ188" s="9">
        <v>14.349</v>
      </c>
      <c r="AK188" s="9">
        <v>0.81547999999999998</v>
      </c>
      <c r="AL188" s="9">
        <v>2</v>
      </c>
      <c r="AM188" s="9">
        <v>0.52200000000000002</v>
      </c>
      <c r="AN188" s="10">
        <v>1.4E-2</v>
      </c>
      <c r="AO188" s="10">
        <v>0.45900000000000002</v>
      </c>
      <c r="AP188" s="10">
        <v>0.45200000000000001</v>
      </c>
      <c r="AQ188" s="9">
        <v>8440</v>
      </c>
      <c r="AR188" s="9">
        <v>0.61499999999999999</v>
      </c>
      <c r="AS188" s="27">
        <v>-7.0000000000000001E-3</v>
      </c>
      <c r="AT188" s="10">
        <v>4.7E-2</v>
      </c>
      <c r="AU188" s="16">
        <v>0.61919504643962853</v>
      </c>
      <c r="AV188" s="1" t="str">
        <f t="shared" si="2"/>
        <v>yes</v>
      </c>
      <c r="AW188" s="28">
        <v>53</v>
      </c>
    </row>
    <row r="189" spans="1:49" ht="14.25" hidden="1" customHeight="1">
      <c r="A189" s="7">
        <v>185</v>
      </c>
      <c r="B189" s="8" t="s">
        <v>528</v>
      </c>
      <c r="C189" s="8" t="s">
        <v>485</v>
      </c>
      <c r="D189" s="9" t="s">
        <v>58</v>
      </c>
      <c r="E189" s="9" t="s">
        <v>51</v>
      </c>
      <c r="F189" s="9" t="s">
        <v>379</v>
      </c>
      <c r="G189" s="9">
        <v>845</v>
      </c>
      <c r="H189" s="10">
        <v>0.27300000000000002</v>
      </c>
      <c r="I189" s="10">
        <v>0.19900000000000001</v>
      </c>
      <c r="J189" s="10">
        <v>7.9000000000000001E-2</v>
      </c>
      <c r="K189" s="10">
        <v>0.96799999999999997</v>
      </c>
      <c r="L189" s="10">
        <v>0.126</v>
      </c>
      <c r="M189" s="10">
        <v>0.27200000000000002</v>
      </c>
      <c r="N189" s="10">
        <v>0.61</v>
      </c>
      <c r="O189" s="9">
        <v>4419.71</v>
      </c>
      <c r="P189" s="9">
        <v>71</v>
      </c>
      <c r="Q189" s="9" t="s">
        <v>55</v>
      </c>
      <c r="R189" s="9">
        <v>492</v>
      </c>
      <c r="S189" s="11">
        <v>7348</v>
      </c>
      <c r="T189" s="9" t="s">
        <v>529</v>
      </c>
      <c r="U189" s="9" t="s">
        <v>111</v>
      </c>
      <c r="V189" s="11">
        <v>5487</v>
      </c>
      <c r="W189" s="11">
        <v>63810</v>
      </c>
      <c r="X189" s="11">
        <v>67194</v>
      </c>
      <c r="Y189" s="11">
        <v>57717</v>
      </c>
      <c r="Z189" s="11">
        <v>50994</v>
      </c>
      <c r="AA189" s="11">
        <v>5644</v>
      </c>
      <c r="AB189" s="11">
        <v>15900</v>
      </c>
      <c r="AC189" s="9" t="s">
        <v>510</v>
      </c>
      <c r="AD189" s="10">
        <v>0.27100000000000002</v>
      </c>
      <c r="AE189" s="10">
        <v>0.8</v>
      </c>
      <c r="AF189" s="10">
        <v>0.745</v>
      </c>
      <c r="AG189" s="9">
        <v>211.67</v>
      </c>
      <c r="AH189" s="9">
        <v>377.33</v>
      </c>
      <c r="AI189" s="9">
        <v>20.88</v>
      </c>
      <c r="AJ189" s="9">
        <v>11.712999999999999</v>
      </c>
      <c r="AK189" s="9">
        <v>0.56094999999999995</v>
      </c>
      <c r="AL189" s="10">
        <v>2.3E-2</v>
      </c>
      <c r="AM189" s="10">
        <v>0.39100000000000001</v>
      </c>
      <c r="AN189" s="10">
        <v>1.4E-2</v>
      </c>
      <c r="AO189" s="10">
        <v>0.93100000000000005</v>
      </c>
      <c r="AP189" s="10">
        <v>0.45200000000000001</v>
      </c>
      <c r="AQ189" s="9">
        <v>4800</v>
      </c>
      <c r="AR189" s="9">
        <v>0.63700000000000001</v>
      </c>
      <c r="AS189" s="10">
        <v>-0.47899999999999998</v>
      </c>
      <c r="AT189" s="10">
        <v>2E-3</v>
      </c>
      <c r="AU189" s="16">
        <v>0.61087354917532077</v>
      </c>
      <c r="AV189" s="1" t="str">
        <f t="shared" si="2"/>
        <v>yes</v>
      </c>
      <c r="AW189" s="28">
        <v>7</v>
      </c>
    </row>
    <row r="190" spans="1:49" ht="14.25" hidden="1" customHeight="1">
      <c r="A190" s="7">
        <v>186</v>
      </c>
      <c r="B190" s="8" t="s">
        <v>531</v>
      </c>
      <c r="C190" s="8" t="s">
        <v>485</v>
      </c>
      <c r="D190" s="9" t="s">
        <v>91</v>
      </c>
      <c r="E190" s="9" t="s">
        <v>59</v>
      </c>
      <c r="F190" s="9" t="s">
        <v>296</v>
      </c>
      <c r="G190" s="9">
        <v>1020</v>
      </c>
      <c r="H190" s="10">
        <v>0.75700000000000001</v>
      </c>
      <c r="I190" s="9">
        <v>0.73</v>
      </c>
      <c r="J190" s="9">
        <v>0.69299999999999995</v>
      </c>
      <c r="K190" s="10">
        <v>1</v>
      </c>
      <c r="L190" s="10">
        <v>2.5000000000000001E-2</v>
      </c>
      <c r="M190" s="10">
        <v>0.06</v>
      </c>
      <c r="N190" s="10">
        <v>0.9</v>
      </c>
      <c r="O190" s="9">
        <v>2111.79</v>
      </c>
      <c r="P190" s="9" t="s">
        <v>55</v>
      </c>
      <c r="Q190" s="9" t="s">
        <v>55</v>
      </c>
      <c r="R190" s="9">
        <v>462</v>
      </c>
      <c r="S190" s="9" t="s">
        <v>55</v>
      </c>
      <c r="T190" s="9" t="s">
        <v>55</v>
      </c>
      <c r="U190" s="9" t="s">
        <v>55</v>
      </c>
      <c r="V190" s="9" t="s">
        <v>55</v>
      </c>
      <c r="W190" s="11">
        <v>74738</v>
      </c>
      <c r="X190" s="11">
        <v>96318</v>
      </c>
      <c r="Y190" s="11">
        <v>73017</v>
      </c>
      <c r="Z190" s="11">
        <v>65412</v>
      </c>
      <c r="AA190" s="11">
        <v>26388</v>
      </c>
      <c r="AB190" s="11">
        <v>26388</v>
      </c>
      <c r="AC190" s="9" t="s">
        <v>55</v>
      </c>
      <c r="AD190" s="10">
        <v>0.75900000000000001</v>
      </c>
      <c r="AE190" s="10">
        <v>0.55000000000000004</v>
      </c>
      <c r="AF190" s="10">
        <v>0.48099999999999998</v>
      </c>
      <c r="AG190" s="9">
        <v>203.33</v>
      </c>
      <c r="AH190" s="9">
        <v>315</v>
      </c>
      <c r="AI190" s="9">
        <v>10.39</v>
      </c>
      <c r="AJ190" s="9">
        <v>6.7039999999999997</v>
      </c>
      <c r="AK190" s="9">
        <v>0.64549999999999996</v>
      </c>
      <c r="AL190" s="9" t="s">
        <v>55</v>
      </c>
      <c r="AM190" s="9" t="s">
        <v>55</v>
      </c>
      <c r="AN190" s="10">
        <v>1.2E-2</v>
      </c>
      <c r="AO190" s="10">
        <v>0.98799999999999999</v>
      </c>
      <c r="AP190" s="10">
        <v>0.45200000000000001</v>
      </c>
      <c r="AQ190" s="9">
        <v>2144</v>
      </c>
      <c r="AR190" s="9">
        <v>0.627</v>
      </c>
      <c r="AS190" s="10">
        <v>-0.53600000000000003</v>
      </c>
      <c r="AT190" s="10">
        <v>-3.0000000000000001E-3</v>
      </c>
      <c r="AU190" s="16">
        <v>0.61462814996926851</v>
      </c>
      <c r="AV190" s="1" t="str">
        <f t="shared" si="2"/>
        <v>no</v>
      </c>
      <c r="AW190" s="28"/>
    </row>
    <row r="191" spans="1:49" ht="14.25" hidden="1" customHeight="1">
      <c r="A191" s="7">
        <v>187</v>
      </c>
      <c r="B191" s="8" t="s">
        <v>533</v>
      </c>
      <c r="C191" s="8" t="s">
        <v>485</v>
      </c>
      <c r="D191" s="9" t="s">
        <v>58</v>
      </c>
      <c r="E191" s="9" t="s">
        <v>59</v>
      </c>
      <c r="F191" s="9" t="s">
        <v>147</v>
      </c>
      <c r="G191" s="9" t="s">
        <v>55</v>
      </c>
      <c r="H191" s="10">
        <v>0.32500000000000001</v>
      </c>
      <c r="I191" s="10">
        <v>0.22500000000000001</v>
      </c>
      <c r="J191" s="10">
        <v>0.15</v>
      </c>
      <c r="K191" s="10">
        <v>0.68</v>
      </c>
      <c r="L191" s="10">
        <v>0.38400000000000001</v>
      </c>
      <c r="M191" s="10">
        <v>0.68899999999999995</v>
      </c>
      <c r="N191" s="10">
        <v>0.6</v>
      </c>
      <c r="O191" s="9">
        <v>808.76</v>
      </c>
      <c r="P191" s="9">
        <v>57</v>
      </c>
      <c r="Q191" s="9" t="s">
        <v>55</v>
      </c>
      <c r="R191" s="9">
        <v>162</v>
      </c>
      <c r="S191" s="11" t="s">
        <v>55</v>
      </c>
      <c r="T191" s="9" t="s">
        <v>55</v>
      </c>
      <c r="U191" s="9" t="s">
        <v>55</v>
      </c>
      <c r="V191" s="11" t="s">
        <v>55</v>
      </c>
      <c r="W191" s="11">
        <v>54371</v>
      </c>
      <c r="X191" s="11">
        <v>42723</v>
      </c>
      <c r="Y191" s="11">
        <v>61047</v>
      </c>
      <c r="Z191" s="11">
        <v>51111</v>
      </c>
      <c r="AA191" s="11">
        <v>16400</v>
      </c>
      <c r="AB191" s="11">
        <v>16400</v>
      </c>
      <c r="AC191" s="9" t="s">
        <v>55</v>
      </c>
      <c r="AD191" s="10">
        <v>0.154</v>
      </c>
      <c r="AE191" s="10">
        <v>0.51</v>
      </c>
      <c r="AF191" s="10">
        <v>0.46100000000000002</v>
      </c>
      <c r="AG191" s="9">
        <v>76.33</v>
      </c>
      <c r="AH191" s="9">
        <v>68</v>
      </c>
      <c r="AI191" s="9">
        <v>10.6</v>
      </c>
      <c r="AJ191" s="9">
        <v>11.894</v>
      </c>
      <c r="AK191" s="9">
        <v>1.1225499999999999</v>
      </c>
      <c r="AL191" s="10" t="s">
        <v>55</v>
      </c>
      <c r="AM191" s="10" t="s">
        <v>55</v>
      </c>
      <c r="AN191" s="10">
        <v>4.3999999999999997E-2</v>
      </c>
      <c r="AO191" s="10">
        <v>0.26700000000000002</v>
      </c>
      <c r="AP191" s="10">
        <v>0.45200000000000001</v>
      </c>
      <c r="AQ191" s="9">
        <v>1182</v>
      </c>
      <c r="AR191" s="9" t="s">
        <v>55</v>
      </c>
      <c r="AS191" s="10">
        <v>0.185</v>
      </c>
      <c r="AT191" s="10">
        <v>0.17100000000000001</v>
      </c>
      <c r="AU191" s="16" t="s">
        <v>2055</v>
      </c>
      <c r="AV191" s="1" t="str">
        <f t="shared" si="2"/>
        <v>no</v>
      </c>
      <c r="AW191" s="28"/>
    </row>
    <row r="192" spans="1:49" ht="14.25" hidden="1" customHeight="1">
      <c r="A192" s="7">
        <v>188</v>
      </c>
      <c r="B192" s="8" t="s">
        <v>534</v>
      </c>
      <c r="C192" s="8" t="s">
        <v>485</v>
      </c>
      <c r="D192" s="9" t="s">
        <v>150</v>
      </c>
      <c r="E192" s="9" t="s">
        <v>51</v>
      </c>
      <c r="F192" s="9" t="s">
        <v>160</v>
      </c>
      <c r="G192" s="9">
        <v>995</v>
      </c>
      <c r="H192" s="10">
        <v>0.36399999999999999</v>
      </c>
      <c r="I192" s="10">
        <v>0.311</v>
      </c>
      <c r="J192" s="10">
        <v>0.152</v>
      </c>
      <c r="K192" s="10">
        <v>0.77800000000000002</v>
      </c>
      <c r="L192" s="10">
        <v>0.17499999999999999</v>
      </c>
      <c r="M192" s="10">
        <v>0.38800000000000001</v>
      </c>
      <c r="N192" s="10">
        <v>0.7</v>
      </c>
      <c r="O192" s="9">
        <v>9303.4599999999991</v>
      </c>
      <c r="P192" s="9">
        <v>554</v>
      </c>
      <c r="Q192" s="9">
        <v>36</v>
      </c>
      <c r="R192" s="9">
        <v>1682</v>
      </c>
      <c r="S192" s="9">
        <v>11552</v>
      </c>
      <c r="T192" s="9" t="s">
        <v>535</v>
      </c>
      <c r="U192" s="9" t="s">
        <v>536</v>
      </c>
      <c r="V192" s="9">
        <v>7219</v>
      </c>
      <c r="W192" s="11">
        <v>67029</v>
      </c>
      <c r="X192" s="11">
        <v>70110</v>
      </c>
      <c r="Y192" s="11">
        <v>57456</v>
      </c>
      <c r="Z192" s="11">
        <v>50751</v>
      </c>
      <c r="AA192" s="11">
        <v>6297</v>
      </c>
      <c r="AB192" s="11">
        <v>16871</v>
      </c>
      <c r="AC192" s="9" t="s">
        <v>54</v>
      </c>
      <c r="AD192" s="10">
        <v>0.34</v>
      </c>
      <c r="AE192" s="10">
        <v>0.47</v>
      </c>
      <c r="AF192" s="10">
        <v>0.47099999999999997</v>
      </c>
      <c r="AG192" s="9">
        <v>516.66999999999996</v>
      </c>
      <c r="AH192" s="9">
        <v>575.33000000000004</v>
      </c>
      <c r="AI192" s="9">
        <v>18.010000000000002</v>
      </c>
      <c r="AJ192" s="9">
        <v>16.170999999999999</v>
      </c>
      <c r="AK192" s="9">
        <v>0.89802999999999999</v>
      </c>
      <c r="AL192" s="9">
        <v>2E-3</v>
      </c>
      <c r="AM192" s="9">
        <v>0.47199999999999998</v>
      </c>
      <c r="AN192" s="10">
        <v>2.7E-2</v>
      </c>
      <c r="AO192" s="10">
        <v>0.42199999999999999</v>
      </c>
      <c r="AP192" s="10">
        <v>0.45200000000000001</v>
      </c>
      <c r="AQ192" s="9">
        <v>11302</v>
      </c>
      <c r="AR192" s="9">
        <v>0.45100000000000001</v>
      </c>
      <c r="AS192" s="10">
        <v>0.03</v>
      </c>
      <c r="AT192" s="10">
        <v>2.4E-2</v>
      </c>
      <c r="AU192" s="16">
        <v>0.68917987594762231</v>
      </c>
      <c r="AV192" s="1" t="str">
        <f t="shared" si="2"/>
        <v>yes</v>
      </c>
      <c r="AW192" s="28">
        <v>37</v>
      </c>
    </row>
    <row r="193" spans="1:49" ht="14.25" hidden="1" customHeight="1">
      <c r="A193" s="7">
        <v>189</v>
      </c>
      <c r="B193" s="8" t="s">
        <v>537</v>
      </c>
      <c r="C193" s="8" t="s">
        <v>485</v>
      </c>
      <c r="D193" s="9" t="s">
        <v>91</v>
      </c>
      <c r="E193" s="9" t="s">
        <v>59</v>
      </c>
      <c r="F193" s="9" t="s">
        <v>102</v>
      </c>
      <c r="G193" s="9" t="s">
        <v>55</v>
      </c>
      <c r="H193" s="10">
        <v>0.58599999999999997</v>
      </c>
      <c r="I193" s="10">
        <v>0.58599999999999997</v>
      </c>
      <c r="J193" s="10">
        <v>0.55600000000000005</v>
      </c>
      <c r="K193" s="10">
        <v>0.93200000000000005</v>
      </c>
      <c r="L193" s="10">
        <v>0.22600000000000001</v>
      </c>
      <c r="M193" s="10">
        <v>0.39</v>
      </c>
      <c r="N193" s="10">
        <v>0.7</v>
      </c>
      <c r="O193" s="9">
        <v>618.49</v>
      </c>
      <c r="P193" s="9">
        <v>28</v>
      </c>
      <c r="Q193" s="9" t="s">
        <v>55</v>
      </c>
      <c r="R193" s="9">
        <v>180</v>
      </c>
      <c r="S193" s="11" t="s">
        <v>55</v>
      </c>
      <c r="T193" s="9" t="s">
        <v>55</v>
      </c>
      <c r="U193" s="9" t="s">
        <v>55</v>
      </c>
      <c r="V193" s="11" t="s">
        <v>55</v>
      </c>
      <c r="W193" s="11">
        <v>60611</v>
      </c>
      <c r="X193" s="11">
        <v>67086</v>
      </c>
      <c r="Y193" s="11">
        <v>57276</v>
      </c>
      <c r="Z193" s="11">
        <v>52470</v>
      </c>
      <c r="AA193" s="11">
        <v>20290</v>
      </c>
      <c r="AB193" s="11">
        <v>20290</v>
      </c>
      <c r="AC193" s="9" t="s">
        <v>55</v>
      </c>
      <c r="AD193" s="10">
        <v>0.56000000000000005</v>
      </c>
      <c r="AE193" s="10">
        <v>0.54</v>
      </c>
      <c r="AF193" s="10">
        <v>0.36299999999999999</v>
      </c>
      <c r="AG193" s="9">
        <v>52</v>
      </c>
      <c r="AH193" s="9">
        <v>96.33</v>
      </c>
      <c r="AI193" s="9">
        <v>11.89</v>
      </c>
      <c r="AJ193" s="9">
        <v>6.42</v>
      </c>
      <c r="AK193" s="9">
        <v>0.53978999999999999</v>
      </c>
      <c r="AL193" s="10" t="s">
        <v>55</v>
      </c>
      <c r="AM193" s="10" t="s">
        <v>55</v>
      </c>
      <c r="AN193" s="10">
        <v>0.222</v>
      </c>
      <c r="AO193" s="10">
        <v>0.39300000000000002</v>
      </c>
      <c r="AP193" s="10">
        <v>0.45200000000000001</v>
      </c>
      <c r="AQ193" s="9">
        <v>708</v>
      </c>
      <c r="AR193" s="9">
        <v>6.0999999999999999E-2</v>
      </c>
      <c r="AS193" s="10">
        <v>5.8999999999999997E-2</v>
      </c>
      <c r="AT193" s="9">
        <v>2.5999999999999999E-2</v>
      </c>
      <c r="AU193" s="16">
        <v>0.94250706880301605</v>
      </c>
      <c r="AV193" s="1" t="str">
        <f t="shared" si="2"/>
        <v>no</v>
      </c>
      <c r="AW193" s="28"/>
    </row>
    <row r="194" spans="1:49" ht="14.25" hidden="1" customHeight="1">
      <c r="A194" s="7">
        <v>190</v>
      </c>
      <c r="B194" s="8" t="s">
        <v>538</v>
      </c>
      <c r="C194" s="8" t="s">
        <v>485</v>
      </c>
      <c r="D194" s="9" t="s">
        <v>150</v>
      </c>
      <c r="E194" s="9" t="s">
        <v>51</v>
      </c>
      <c r="F194" s="9" t="s">
        <v>160</v>
      </c>
      <c r="G194" s="9">
        <v>940</v>
      </c>
      <c r="H194" s="10">
        <v>0.39</v>
      </c>
      <c r="I194" s="10">
        <v>0.32900000000000001</v>
      </c>
      <c r="J194" s="10">
        <v>0.156</v>
      </c>
      <c r="K194" s="10">
        <v>0.83799999999999997</v>
      </c>
      <c r="L194" s="10">
        <v>0.18</v>
      </c>
      <c r="M194" s="10">
        <v>0.34200000000000003</v>
      </c>
      <c r="N194" s="10">
        <v>0.72</v>
      </c>
      <c r="O194" s="9">
        <v>10748.7</v>
      </c>
      <c r="P194" s="9">
        <v>478</v>
      </c>
      <c r="Q194" s="9">
        <v>36</v>
      </c>
      <c r="R194" s="9">
        <v>1651</v>
      </c>
      <c r="S194" s="9">
        <v>9970</v>
      </c>
      <c r="T194" s="9" t="s">
        <v>539</v>
      </c>
      <c r="U194" s="9" t="s">
        <v>540</v>
      </c>
      <c r="V194" s="9">
        <v>6820</v>
      </c>
      <c r="W194" s="11">
        <v>69122</v>
      </c>
      <c r="X194" s="11">
        <v>76113</v>
      </c>
      <c r="Y194" s="11">
        <v>57843</v>
      </c>
      <c r="Z194" s="11">
        <v>51309</v>
      </c>
      <c r="AA194" s="11">
        <v>6143</v>
      </c>
      <c r="AB194" s="11">
        <v>16717</v>
      </c>
      <c r="AC194" s="9" t="s">
        <v>116</v>
      </c>
      <c r="AD194" s="10">
        <v>0.40400000000000003</v>
      </c>
      <c r="AE194" s="10">
        <v>0.52</v>
      </c>
      <c r="AF194" s="10">
        <v>0.49399999999999999</v>
      </c>
      <c r="AG194" s="9">
        <v>513.33000000000004</v>
      </c>
      <c r="AH194" s="9">
        <v>744.67</v>
      </c>
      <c r="AI194" s="9">
        <v>20.94</v>
      </c>
      <c r="AJ194" s="9">
        <v>14.433999999999999</v>
      </c>
      <c r="AK194" s="9">
        <v>0.68935000000000002</v>
      </c>
      <c r="AL194" s="9">
        <v>1.6E-2</v>
      </c>
      <c r="AM194" s="9">
        <v>0.52400000000000002</v>
      </c>
      <c r="AN194" s="10">
        <v>1.2E-2</v>
      </c>
      <c r="AO194" s="10">
        <v>0.44500000000000001</v>
      </c>
      <c r="AP194" s="10">
        <v>0.45200000000000001</v>
      </c>
      <c r="AQ194" s="9">
        <v>12834</v>
      </c>
      <c r="AR194" s="9">
        <v>0.66700000000000004</v>
      </c>
      <c r="AS194" s="10">
        <v>8.0000000000000002E-3</v>
      </c>
      <c r="AT194" s="10">
        <v>-1.4E-2</v>
      </c>
      <c r="AU194" s="16">
        <v>0.59988002399520091</v>
      </c>
      <c r="AV194" s="1" t="str">
        <f t="shared" si="2"/>
        <v>yes</v>
      </c>
      <c r="AW194" s="28">
        <v>29</v>
      </c>
    </row>
    <row r="195" spans="1:49" ht="14.25" hidden="1" customHeight="1">
      <c r="A195" s="7">
        <v>191</v>
      </c>
      <c r="B195" s="8" t="s">
        <v>541</v>
      </c>
      <c r="C195" s="8" t="s">
        <v>485</v>
      </c>
      <c r="D195" s="9" t="s">
        <v>91</v>
      </c>
      <c r="E195" s="9" t="s">
        <v>59</v>
      </c>
      <c r="F195" s="9" t="s">
        <v>92</v>
      </c>
      <c r="G195" s="9">
        <v>977.5</v>
      </c>
      <c r="H195" s="10">
        <v>0.81200000000000006</v>
      </c>
      <c r="I195" s="10">
        <v>0.59399999999999997</v>
      </c>
      <c r="J195" s="10">
        <v>0.52900000000000003</v>
      </c>
      <c r="K195" s="10">
        <v>1</v>
      </c>
      <c r="L195" s="10">
        <v>4.2000000000000003E-2</v>
      </c>
      <c r="M195" s="10">
        <v>0.13900000000000001</v>
      </c>
      <c r="N195" s="10">
        <v>0.74</v>
      </c>
      <c r="O195" s="9">
        <v>1173.58</v>
      </c>
      <c r="P195" s="9" t="s">
        <v>55</v>
      </c>
      <c r="Q195" s="9" t="s">
        <v>55</v>
      </c>
      <c r="R195" s="9">
        <v>147</v>
      </c>
      <c r="S195" s="11" t="s">
        <v>55</v>
      </c>
      <c r="T195" s="9" t="s">
        <v>55</v>
      </c>
      <c r="U195" s="9" t="s">
        <v>55</v>
      </c>
      <c r="V195" s="11" t="s">
        <v>55</v>
      </c>
      <c r="W195" s="11">
        <v>57268</v>
      </c>
      <c r="X195" s="11">
        <v>83538</v>
      </c>
      <c r="Y195" s="11">
        <v>58338</v>
      </c>
      <c r="Z195" s="11">
        <v>52695</v>
      </c>
      <c r="AA195" s="11">
        <v>28012</v>
      </c>
      <c r="AB195" s="11">
        <v>28012</v>
      </c>
      <c r="AC195" s="9" t="s">
        <v>55</v>
      </c>
      <c r="AD195" s="10">
        <v>0.29599999999999999</v>
      </c>
      <c r="AE195" s="10">
        <v>0.43</v>
      </c>
      <c r="AF195" s="10">
        <v>0.39</v>
      </c>
      <c r="AG195" s="9">
        <v>93.33</v>
      </c>
      <c r="AH195" s="9">
        <v>76.33</v>
      </c>
      <c r="AI195" s="9">
        <v>12.57</v>
      </c>
      <c r="AJ195" s="9">
        <v>15.374000000000001</v>
      </c>
      <c r="AK195" s="9">
        <v>1.22271</v>
      </c>
      <c r="AL195" s="10" t="s">
        <v>55</v>
      </c>
      <c r="AM195" s="10" t="s">
        <v>55</v>
      </c>
      <c r="AN195" s="10">
        <v>7.4999999999999997E-2</v>
      </c>
      <c r="AO195" s="10">
        <v>0.13500000000000001</v>
      </c>
      <c r="AP195" s="10">
        <v>0.45200000000000001</v>
      </c>
      <c r="AQ195" s="9">
        <v>1204</v>
      </c>
      <c r="AR195" s="9">
        <v>0.39300000000000002</v>
      </c>
      <c r="AS195" s="10">
        <v>0.317</v>
      </c>
      <c r="AT195" s="10">
        <v>0.51500000000000001</v>
      </c>
      <c r="AU195" s="16">
        <v>0.71787508973438618</v>
      </c>
      <c r="AV195" s="1" t="str">
        <f t="shared" si="2"/>
        <v>no</v>
      </c>
      <c r="AW195" s="28"/>
    </row>
    <row r="196" spans="1:49" ht="14.25" customHeight="1">
      <c r="A196" s="7">
        <v>177</v>
      </c>
      <c r="B196" s="8" t="s">
        <v>514</v>
      </c>
      <c r="C196" s="8" t="s">
        <v>485</v>
      </c>
      <c r="D196" s="9" t="s">
        <v>50</v>
      </c>
      <c r="E196" s="9" t="s">
        <v>51</v>
      </c>
      <c r="F196" s="9" t="s">
        <v>97</v>
      </c>
      <c r="G196" s="9">
        <v>1140</v>
      </c>
      <c r="H196" s="10">
        <v>0.60399999999999998</v>
      </c>
      <c r="I196" s="10">
        <v>0.57499999999999996</v>
      </c>
      <c r="J196" s="10">
        <v>0.39500000000000002</v>
      </c>
      <c r="K196" s="10">
        <v>0.876</v>
      </c>
      <c r="L196" s="10">
        <v>7.4999999999999997E-2</v>
      </c>
      <c r="M196" s="10">
        <v>0.20599999999999999</v>
      </c>
      <c r="N196" s="10">
        <v>0.86</v>
      </c>
      <c r="O196" s="9">
        <v>6275.91</v>
      </c>
      <c r="P196" s="9">
        <v>348</v>
      </c>
      <c r="Q196" s="9">
        <v>9</v>
      </c>
      <c r="R196" s="9">
        <v>1273</v>
      </c>
      <c r="S196" s="11">
        <v>13231</v>
      </c>
      <c r="T196" s="9" t="s">
        <v>515</v>
      </c>
      <c r="U196" s="9" t="s">
        <v>516</v>
      </c>
      <c r="V196" s="11">
        <v>7848</v>
      </c>
      <c r="W196" s="11">
        <v>72188</v>
      </c>
      <c r="X196" s="11">
        <v>74970</v>
      </c>
      <c r="Y196" s="11">
        <v>61209</v>
      </c>
      <c r="Z196" s="11">
        <v>52002</v>
      </c>
      <c r="AA196" s="11">
        <v>9170</v>
      </c>
      <c r="AB196" s="11">
        <v>27518</v>
      </c>
      <c r="AC196" s="9" t="s">
        <v>332</v>
      </c>
      <c r="AD196" s="10">
        <v>0.57599999999999996</v>
      </c>
      <c r="AE196" s="10">
        <v>0.17</v>
      </c>
      <c r="AF196" s="10">
        <v>0.20300000000000001</v>
      </c>
      <c r="AG196" s="9">
        <v>362.67</v>
      </c>
      <c r="AH196" s="9">
        <v>462</v>
      </c>
      <c r="AI196" s="9">
        <v>17.3</v>
      </c>
      <c r="AJ196" s="9">
        <v>13.584</v>
      </c>
      <c r="AK196" s="9">
        <v>0.78498999999999997</v>
      </c>
      <c r="AL196" s="10">
        <v>0.05</v>
      </c>
      <c r="AM196" s="10">
        <v>0.42499999999999999</v>
      </c>
      <c r="AN196" s="10">
        <v>1.4E-2</v>
      </c>
      <c r="AO196" s="10">
        <v>0.16800000000000001</v>
      </c>
      <c r="AP196" s="10">
        <v>0.45200000000000001</v>
      </c>
      <c r="AQ196" s="9">
        <v>6889</v>
      </c>
      <c r="AR196" s="9">
        <v>0.35199999999999998</v>
      </c>
      <c r="AS196" s="27">
        <v>0.28399999999999997</v>
      </c>
      <c r="AT196" s="10">
        <v>2.8000000000000001E-2</v>
      </c>
      <c r="AU196" s="16">
        <v>0.73964497041420119</v>
      </c>
      <c r="AV196" s="1" t="str">
        <f t="shared" si="2"/>
        <v>yes</v>
      </c>
      <c r="AW196" s="28">
        <v>35</v>
      </c>
    </row>
    <row r="197" spans="1:49" ht="14.25" hidden="1" customHeight="1">
      <c r="A197" s="7">
        <v>193</v>
      </c>
      <c r="B197" s="8" t="s">
        <v>544</v>
      </c>
      <c r="C197" s="8" t="s">
        <v>543</v>
      </c>
      <c r="D197" s="9" t="s">
        <v>58</v>
      </c>
      <c r="E197" s="9" t="s">
        <v>51</v>
      </c>
      <c r="F197" s="9" t="s">
        <v>379</v>
      </c>
      <c r="G197" s="9">
        <v>940</v>
      </c>
      <c r="H197" s="10">
        <v>0.38800000000000001</v>
      </c>
      <c r="I197" s="10">
        <v>0.31</v>
      </c>
      <c r="J197" s="10">
        <v>0.11700000000000001</v>
      </c>
      <c r="K197" s="10">
        <v>0.85099999999999998</v>
      </c>
      <c r="L197" s="10">
        <v>0.218</v>
      </c>
      <c r="M197" s="10">
        <v>0.65500000000000003</v>
      </c>
      <c r="N197" s="10">
        <v>0.63</v>
      </c>
      <c r="O197" s="9">
        <v>3307.94</v>
      </c>
      <c r="P197" s="9">
        <v>60</v>
      </c>
      <c r="Q197" s="9">
        <v>96</v>
      </c>
      <c r="R197" s="9">
        <v>749</v>
      </c>
      <c r="S197" s="11">
        <v>17499</v>
      </c>
      <c r="T197" s="9" t="s">
        <v>545</v>
      </c>
      <c r="U197" s="9" t="s">
        <v>546</v>
      </c>
      <c r="V197" s="11">
        <v>17032</v>
      </c>
      <c r="W197" s="11">
        <v>92737</v>
      </c>
      <c r="X197" s="11">
        <v>98739</v>
      </c>
      <c r="Y197" s="11">
        <v>85068</v>
      </c>
      <c r="Z197" s="11">
        <v>73341</v>
      </c>
      <c r="AA197" s="11">
        <v>7332</v>
      </c>
      <c r="AB197" s="11">
        <v>19788</v>
      </c>
      <c r="AC197" s="11">
        <v>257011</v>
      </c>
      <c r="AD197" s="10">
        <v>0.39100000000000001</v>
      </c>
      <c r="AE197" s="10">
        <v>0.5</v>
      </c>
      <c r="AF197" s="10">
        <v>0.48399999999999999</v>
      </c>
      <c r="AG197" s="9">
        <v>244.67</v>
      </c>
      <c r="AH197" s="9">
        <v>314.33</v>
      </c>
      <c r="AI197" s="9">
        <v>13.52</v>
      </c>
      <c r="AJ197" s="9">
        <v>10.523999999999999</v>
      </c>
      <c r="AK197" s="9">
        <v>0.77837000000000001</v>
      </c>
      <c r="AL197" s="10">
        <v>0.13200000000000001</v>
      </c>
      <c r="AM197" s="10">
        <v>0.50900000000000001</v>
      </c>
      <c r="AN197" s="10">
        <v>3.5999999999999997E-2</v>
      </c>
      <c r="AO197" s="10">
        <v>0.746</v>
      </c>
      <c r="AP197" s="10">
        <v>0.77</v>
      </c>
      <c r="AQ197" s="9">
        <v>3829</v>
      </c>
      <c r="AR197" s="9">
        <v>0.35899999999999999</v>
      </c>
      <c r="AS197" s="10">
        <v>2.4E-2</v>
      </c>
      <c r="AT197" s="10">
        <v>-3.0000000000000001E-3</v>
      </c>
      <c r="AU197" s="16">
        <v>0.73583517292126566</v>
      </c>
      <c r="AV197" s="1" t="str">
        <f t="shared" ref="AV197:AV260" si="3">IF(AND(O197&gt;=4000,O197&lt;=25000),"yes","no")</f>
        <v>no</v>
      </c>
      <c r="AW197" s="28">
        <v>0.26</v>
      </c>
    </row>
    <row r="198" spans="1:49" ht="14.25" customHeight="1">
      <c r="A198" s="7">
        <v>184</v>
      </c>
      <c r="B198" s="8" t="s">
        <v>527</v>
      </c>
      <c r="C198" s="8" t="s">
        <v>485</v>
      </c>
      <c r="D198" s="9" t="s">
        <v>50</v>
      </c>
      <c r="E198" s="9" t="s">
        <v>59</v>
      </c>
      <c r="F198" s="9" t="s">
        <v>442</v>
      </c>
      <c r="G198" s="9">
        <v>985</v>
      </c>
      <c r="H198" s="10">
        <v>0.45500000000000002</v>
      </c>
      <c r="I198" s="10">
        <v>0.442</v>
      </c>
      <c r="J198" s="10">
        <v>0.372</v>
      </c>
      <c r="K198" s="10">
        <v>0.56699999999999995</v>
      </c>
      <c r="L198" s="10">
        <v>0.11799999999999999</v>
      </c>
      <c r="M198" s="10">
        <v>0.32400000000000001</v>
      </c>
      <c r="N198" s="10">
        <v>0.63</v>
      </c>
      <c r="O198" s="9">
        <v>1759.04</v>
      </c>
      <c r="P198" s="9">
        <v>329</v>
      </c>
      <c r="Q198" s="9">
        <v>13</v>
      </c>
      <c r="R198" s="9">
        <v>295</v>
      </c>
      <c r="S198" s="9" t="s">
        <v>55</v>
      </c>
      <c r="T198" s="9" t="s">
        <v>55</v>
      </c>
      <c r="U198" s="9" t="s">
        <v>55</v>
      </c>
      <c r="V198" s="9"/>
      <c r="W198" s="11">
        <v>64907</v>
      </c>
      <c r="X198" s="11">
        <v>64233</v>
      </c>
      <c r="Y198" s="11">
        <v>53208</v>
      </c>
      <c r="Z198" s="11">
        <v>50013</v>
      </c>
      <c r="AA198" s="11">
        <v>21990</v>
      </c>
      <c r="AB198" s="11">
        <v>21990</v>
      </c>
      <c r="AC198" s="9" t="s">
        <v>55</v>
      </c>
      <c r="AD198" s="10">
        <v>0.51500000000000001</v>
      </c>
      <c r="AE198" s="10">
        <v>0.44</v>
      </c>
      <c r="AF198" s="10">
        <v>0.47399999999999998</v>
      </c>
      <c r="AG198" s="9">
        <v>177.67</v>
      </c>
      <c r="AH198" s="9">
        <v>141.33000000000001</v>
      </c>
      <c r="AI198" s="9">
        <v>9.9</v>
      </c>
      <c r="AJ198" s="9">
        <v>12.446</v>
      </c>
      <c r="AK198" s="9">
        <v>1.25708</v>
      </c>
      <c r="AL198" s="9"/>
      <c r="AM198" s="9" t="s">
        <v>55</v>
      </c>
      <c r="AN198" s="10">
        <v>8.0000000000000002E-3</v>
      </c>
      <c r="AO198" s="10">
        <v>0.16700000000000001</v>
      </c>
      <c r="AP198" s="10">
        <v>0.45200000000000001</v>
      </c>
      <c r="AQ198" s="9">
        <v>2264</v>
      </c>
      <c r="AR198" s="9">
        <v>4.3840000000000003</v>
      </c>
      <c r="AS198" s="27">
        <v>0.28499999999999998</v>
      </c>
      <c r="AT198" s="27">
        <v>-6.0999999999999999E-2</v>
      </c>
      <c r="AU198" s="16">
        <v>0.18573551263001487</v>
      </c>
      <c r="AV198" s="1" t="str">
        <f t="shared" si="3"/>
        <v>no</v>
      </c>
      <c r="AW198" s="28"/>
    </row>
    <row r="199" spans="1:49" ht="14.25" hidden="1" customHeight="1">
      <c r="A199" s="7">
        <v>195</v>
      </c>
      <c r="B199" s="8" t="s">
        <v>548</v>
      </c>
      <c r="C199" s="8" t="s">
        <v>549</v>
      </c>
      <c r="D199" s="9" t="s">
        <v>150</v>
      </c>
      <c r="E199" s="9" t="s">
        <v>51</v>
      </c>
      <c r="F199" s="9" t="s">
        <v>160</v>
      </c>
      <c r="G199" s="9">
        <v>1030</v>
      </c>
      <c r="H199" s="10">
        <v>0.38600000000000001</v>
      </c>
      <c r="I199" s="10">
        <v>0.312</v>
      </c>
      <c r="J199" s="10">
        <v>0.154</v>
      </c>
      <c r="K199" s="10">
        <v>0.86499999999999999</v>
      </c>
      <c r="L199" s="10">
        <v>0.37</v>
      </c>
      <c r="M199" s="10">
        <v>0.64</v>
      </c>
      <c r="N199" s="10">
        <v>0.76</v>
      </c>
      <c r="O199" s="9">
        <v>16541.990000000002</v>
      </c>
      <c r="P199" s="9">
        <v>703</v>
      </c>
      <c r="Q199" s="9">
        <v>14</v>
      </c>
      <c r="R199" s="9">
        <v>3154</v>
      </c>
      <c r="S199" s="11">
        <v>12393</v>
      </c>
      <c r="T199" s="9" t="s">
        <v>550</v>
      </c>
      <c r="U199" s="9" t="s">
        <v>551</v>
      </c>
      <c r="V199" s="11">
        <v>7709</v>
      </c>
      <c r="W199" s="11">
        <v>74511</v>
      </c>
      <c r="X199" s="11">
        <v>86553</v>
      </c>
      <c r="Y199" s="11">
        <v>68355</v>
      </c>
      <c r="Z199" s="11">
        <v>62811</v>
      </c>
      <c r="AA199" s="11">
        <v>6876</v>
      </c>
      <c r="AB199" s="11">
        <v>20926</v>
      </c>
      <c r="AC199" s="9" t="s">
        <v>552</v>
      </c>
      <c r="AD199" s="10">
        <v>0.35599999999999998</v>
      </c>
      <c r="AE199" s="10">
        <v>0.35</v>
      </c>
      <c r="AF199" s="10">
        <v>0.33100000000000002</v>
      </c>
      <c r="AG199" s="9">
        <v>925.33</v>
      </c>
      <c r="AH199" s="9">
        <v>1490.33</v>
      </c>
      <c r="AI199" s="9">
        <v>17.88</v>
      </c>
      <c r="AJ199" s="9">
        <v>11.1</v>
      </c>
      <c r="AK199" s="9">
        <v>0.62089000000000005</v>
      </c>
      <c r="AL199" s="10">
        <v>8.3000000000000004E-2</v>
      </c>
      <c r="AM199" s="10">
        <v>0.47399999999999998</v>
      </c>
      <c r="AN199" s="10">
        <v>4.2999999999999997E-2</v>
      </c>
      <c r="AO199" s="10">
        <v>0.18099999999999999</v>
      </c>
      <c r="AP199" s="10">
        <v>0.16900000000000001</v>
      </c>
      <c r="AQ199" s="9">
        <v>22086</v>
      </c>
      <c r="AR199" s="9">
        <v>0.85299999999999998</v>
      </c>
      <c r="AS199" s="10">
        <v>-1.2E-2</v>
      </c>
      <c r="AT199" s="10">
        <v>0.03</v>
      </c>
      <c r="AU199" s="16">
        <v>0.53966540744738256</v>
      </c>
      <c r="AV199" s="1" t="str">
        <f t="shared" si="3"/>
        <v>yes</v>
      </c>
      <c r="AW199" s="28">
        <v>94</v>
      </c>
    </row>
    <row r="200" spans="1:49" ht="14.25" hidden="1" customHeight="1">
      <c r="A200" s="7">
        <v>196</v>
      </c>
      <c r="B200" s="8" t="s">
        <v>553</v>
      </c>
      <c r="C200" s="8" t="s">
        <v>549</v>
      </c>
      <c r="D200" s="9" t="s">
        <v>150</v>
      </c>
      <c r="E200" s="9" t="s">
        <v>51</v>
      </c>
      <c r="F200" s="9" t="s">
        <v>160</v>
      </c>
      <c r="G200" s="9" t="s">
        <v>55</v>
      </c>
      <c r="H200" s="10">
        <v>0.29899999999999999</v>
      </c>
      <c r="I200" s="10">
        <v>0.23100000000000001</v>
      </c>
      <c r="J200" s="10">
        <v>0.13200000000000001</v>
      </c>
      <c r="K200" s="10">
        <v>0.85599999999999998</v>
      </c>
      <c r="L200" s="10">
        <v>0.379</v>
      </c>
      <c r="M200" s="10">
        <v>0.57499999999999996</v>
      </c>
      <c r="N200" s="10">
        <v>0.72</v>
      </c>
      <c r="O200" s="9">
        <v>10107.700000000001</v>
      </c>
      <c r="P200" s="9">
        <v>424</v>
      </c>
      <c r="Q200" s="9">
        <v>160</v>
      </c>
      <c r="R200" s="9">
        <v>1155</v>
      </c>
      <c r="S200" s="11">
        <v>16764</v>
      </c>
      <c r="T200" s="9" t="s">
        <v>554</v>
      </c>
      <c r="U200" s="9" t="s">
        <v>447</v>
      </c>
      <c r="V200" s="11">
        <v>9880</v>
      </c>
      <c r="W200" s="11">
        <v>72704</v>
      </c>
      <c r="X200" s="11">
        <v>78381</v>
      </c>
      <c r="Y200" s="11">
        <v>68481</v>
      </c>
      <c r="Z200" s="11">
        <v>59940</v>
      </c>
      <c r="AA200" s="11">
        <v>6784</v>
      </c>
      <c r="AB200" s="11">
        <v>20182</v>
      </c>
      <c r="AC200" s="9" t="s">
        <v>393</v>
      </c>
      <c r="AD200" s="10">
        <v>0.34499999999999997</v>
      </c>
      <c r="AE200" s="10">
        <v>0.39</v>
      </c>
      <c r="AF200" s="10">
        <v>0.38500000000000001</v>
      </c>
      <c r="AG200" s="9">
        <v>597</v>
      </c>
      <c r="AH200" s="9">
        <v>945.67</v>
      </c>
      <c r="AI200" s="9">
        <v>16.93</v>
      </c>
      <c r="AJ200" s="9">
        <v>10.688000000000001</v>
      </c>
      <c r="AK200" s="9">
        <v>0.63129999999999997</v>
      </c>
      <c r="AL200" s="10">
        <v>8.5000000000000006E-2</v>
      </c>
      <c r="AM200" s="10">
        <v>0.48499999999999999</v>
      </c>
      <c r="AN200" s="10">
        <v>0.109</v>
      </c>
      <c r="AO200" s="10">
        <v>0.153</v>
      </c>
      <c r="AP200" s="10">
        <v>0.16900000000000001</v>
      </c>
      <c r="AQ200" s="9">
        <v>13078</v>
      </c>
      <c r="AR200" s="9">
        <v>0.79600000000000004</v>
      </c>
      <c r="AS200" s="10">
        <v>1.6E-2</v>
      </c>
      <c r="AT200" s="10">
        <v>-4.5999999999999999E-2</v>
      </c>
      <c r="AU200" s="16">
        <v>0.55679287305122493</v>
      </c>
      <c r="AV200" s="1" t="str">
        <f t="shared" si="3"/>
        <v>yes</v>
      </c>
      <c r="AW200" s="28">
        <v>50</v>
      </c>
    </row>
    <row r="201" spans="1:49" ht="14.25" hidden="1" customHeight="1">
      <c r="A201" s="7">
        <v>197</v>
      </c>
      <c r="B201" s="8" t="s">
        <v>556</v>
      </c>
      <c r="C201" s="8" t="s">
        <v>549</v>
      </c>
      <c r="D201" s="9" t="s">
        <v>63</v>
      </c>
      <c r="E201" s="9" t="s">
        <v>51</v>
      </c>
      <c r="F201" s="9" t="s">
        <v>64</v>
      </c>
      <c r="G201" s="9">
        <v>1055</v>
      </c>
      <c r="H201" s="10">
        <v>0.57299999999999995</v>
      </c>
      <c r="I201" s="10">
        <v>0.53600000000000003</v>
      </c>
      <c r="J201" s="10">
        <v>0.29099999999999998</v>
      </c>
      <c r="K201" s="10">
        <v>0.80200000000000005</v>
      </c>
      <c r="L201" s="10">
        <v>0.188</v>
      </c>
      <c r="M201" s="10">
        <v>0.47699999999999998</v>
      </c>
      <c r="N201" s="10">
        <v>0.8</v>
      </c>
      <c r="O201" s="9">
        <v>9732.52</v>
      </c>
      <c r="P201" s="9">
        <v>524</v>
      </c>
      <c r="Q201" s="9">
        <v>192</v>
      </c>
      <c r="R201" s="9">
        <v>2017</v>
      </c>
      <c r="S201" s="11">
        <v>22155</v>
      </c>
      <c r="T201" s="9" t="s">
        <v>557</v>
      </c>
      <c r="U201" s="9" t="s">
        <v>519</v>
      </c>
      <c r="V201" s="11">
        <v>11884</v>
      </c>
      <c r="W201" s="11">
        <v>80613</v>
      </c>
      <c r="X201" s="11">
        <v>97146</v>
      </c>
      <c r="Y201" s="11">
        <v>75366</v>
      </c>
      <c r="Z201" s="11">
        <v>65970</v>
      </c>
      <c r="AA201" s="11">
        <v>7020</v>
      </c>
      <c r="AB201" s="11">
        <v>21024</v>
      </c>
      <c r="AC201" s="9" t="s">
        <v>558</v>
      </c>
      <c r="AD201" s="10">
        <v>0.47</v>
      </c>
      <c r="AE201" s="10">
        <v>0.39</v>
      </c>
      <c r="AF201" s="10">
        <v>0.39200000000000002</v>
      </c>
      <c r="AG201" s="9">
        <v>770.33</v>
      </c>
      <c r="AH201" s="9">
        <v>1614.67</v>
      </c>
      <c r="AI201" s="9">
        <v>12.63</v>
      </c>
      <c r="AJ201" s="9">
        <v>6.0279999999999996</v>
      </c>
      <c r="AK201" s="9">
        <v>0.47709000000000001</v>
      </c>
      <c r="AL201" s="10">
        <v>0.251</v>
      </c>
      <c r="AM201" s="10">
        <v>0.34699999999999998</v>
      </c>
      <c r="AN201" s="10">
        <v>6.7000000000000004E-2</v>
      </c>
      <c r="AO201" s="10">
        <v>0.16200000000000001</v>
      </c>
      <c r="AP201" s="10">
        <v>0.16900000000000001</v>
      </c>
      <c r="AQ201" s="9">
        <v>11372</v>
      </c>
      <c r="AR201" s="9">
        <v>0.33400000000000002</v>
      </c>
      <c r="AS201" s="10">
        <v>7.0000000000000001E-3</v>
      </c>
      <c r="AT201" s="10">
        <v>0.10199999999999999</v>
      </c>
      <c r="AU201" s="16">
        <v>0.74962518740629691</v>
      </c>
      <c r="AV201" s="1" t="str">
        <f t="shared" si="3"/>
        <v>yes</v>
      </c>
      <c r="AW201" s="28">
        <v>240</v>
      </c>
    </row>
    <row r="202" spans="1:49" ht="14.25" hidden="1" customHeight="1">
      <c r="A202" s="7">
        <v>198</v>
      </c>
      <c r="B202" s="8" t="s">
        <v>559</v>
      </c>
      <c r="C202" s="8" t="s">
        <v>549</v>
      </c>
      <c r="D202" s="9" t="s">
        <v>91</v>
      </c>
      <c r="E202" s="9" t="s">
        <v>59</v>
      </c>
      <c r="F202" s="9" t="s">
        <v>92</v>
      </c>
      <c r="G202" s="9" t="s">
        <v>55</v>
      </c>
      <c r="H202" s="10">
        <v>0.67600000000000005</v>
      </c>
      <c r="I202" s="10">
        <v>0.60599999999999998</v>
      </c>
      <c r="J202" s="10">
        <v>0.55100000000000005</v>
      </c>
      <c r="K202" s="10">
        <v>0.97099999999999997</v>
      </c>
      <c r="L202" s="10">
        <v>2.5999999999999999E-2</v>
      </c>
      <c r="M202" s="10">
        <v>0.224</v>
      </c>
      <c r="N202" s="10">
        <v>0.82</v>
      </c>
      <c r="O202" s="9">
        <v>1041.8699999999999</v>
      </c>
      <c r="P202" s="9">
        <v>12</v>
      </c>
      <c r="Q202" s="9" t="s">
        <v>55</v>
      </c>
      <c r="R202" s="9">
        <v>248</v>
      </c>
      <c r="S202" s="9" t="s">
        <v>55</v>
      </c>
      <c r="T202" s="9" t="s">
        <v>55</v>
      </c>
      <c r="U202" s="9" t="s">
        <v>55</v>
      </c>
      <c r="V202" s="9" t="s">
        <v>55</v>
      </c>
      <c r="W202" s="11">
        <v>61829</v>
      </c>
      <c r="X202" s="11">
        <v>74268</v>
      </c>
      <c r="Y202" s="11">
        <v>57681</v>
      </c>
      <c r="Z202" s="11">
        <v>51174</v>
      </c>
      <c r="AA202" s="11">
        <v>26155</v>
      </c>
      <c r="AB202" s="11">
        <v>26155</v>
      </c>
      <c r="AC202" s="9" t="s">
        <v>55</v>
      </c>
      <c r="AD202" s="10">
        <v>0.66700000000000004</v>
      </c>
      <c r="AE202" s="10">
        <v>0.4</v>
      </c>
      <c r="AF202" s="10">
        <v>0.39800000000000002</v>
      </c>
      <c r="AG202" s="9">
        <v>104</v>
      </c>
      <c r="AH202" s="9">
        <v>146.66999999999999</v>
      </c>
      <c r="AI202" s="9">
        <v>10.02</v>
      </c>
      <c r="AJ202" s="9">
        <v>7.1040000000000001</v>
      </c>
      <c r="AK202" s="9">
        <v>0.70909</v>
      </c>
      <c r="AL202" s="9" t="s">
        <v>55</v>
      </c>
      <c r="AM202" s="9" t="s">
        <v>55</v>
      </c>
      <c r="AN202" s="10">
        <v>6.9000000000000006E-2</v>
      </c>
      <c r="AO202" s="10">
        <v>0.223</v>
      </c>
      <c r="AP202" s="10">
        <v>0.16900000000000001</v>
      </c>
      <c r="AQ202" s="9">
        <v>1065</v>
      </c>
      <c r="AR202" s="9">
        <v>0.78300000000000003</v>
      </c>
      <c r="AS202" s="10">
        <v>-5.3999999999999999E-2</v>
      </c>
      <c r="AT202" s="9">
        <v>8.9999999999999993E-3</v>
      </c>
      <c r="AU202" s="16">
        <v>0.5608524957936063</v>
      </c>
      <c r="AV202" s="1" t="str">
        <f t="shared" si="3"/>
        <v>no</v>
      </c>
      <c r="AW202" s="28"/>
    </row>
    <row r="203" spans="1:49" ht="14.25" customHeight="1">
      <c r="A203" s="7">
        <v>192</v>
      </c>
      <c r="B203" s="8" t="s">
        <v>542</v>
      </c>
      <c r="C203" s="8" t="s">
        <v>543</v>
      </c>
      <c r="D203" s="9" t="s">
        <v>50</v>
      </c>
      <c r="E203" s="9" t="s">
        <v>59</v>
      </c>
      <c r="F203" s="9" t="s">
        <v>442</v>
      </c>
      <c r="G203" s="9">
        <v>962.5</v>
      </c>
      <c r="H203" s="10">
        <v>0.46600000000000003</v>
      </c>
      <c r="I203" s="10">
        <v>0.41599999999999998</v>
      </c>
      <c r="J203" s="10">
        <v>0.27900000000000003</v>
      </c>
      <c r="K203" s="10">
        <v>0.73599999999999999</v>
      </c>
      <c r="L203" s="10">
        <v>0.20200000000000001</v>
      </c>
      <c r="M203" s="10">
        <v>0.503</v>
      </c>
      <c r="N203" s="10">
        <v>0.74</v>
      </c>
      <c r="O203" s="9">
        <v>2102.21</v>
      </c>
      <c r="P203" s="9">
        <v>215</v>
      </c>
      <c r="Q203" s="9" t="s">
        <v>55</v>
      </c>
      <c r="R203" s="9">
        <v>420</v>
      </c>
      <c r="S203" s="9" t="s">
        <v>55</v>
      </c>
      <c r="T203" s="9" t="s">
        <v>55</v>
      </c>
      <c r="U203" s="9" t="s">
        <v>55</v>
      </c>
      <c r="V203" s="9"/>
      <c r="W203" s="11">
        <v>75496</v>
      </c>
      <c r="X203" s="11">
        <v>84159</v>
      </c>
      <c r="Y203" s="11">
        <v>72180</v>
      </c>
      <c r="Z203" s="11">
        <v>67023</v>
      </c>
      <c r="AA203" s="11">
        <v>21780</v>
      </c>
      <c r="AB203" s="11">
        <v>21780</v>
      </c>
      <c r="AC203" s="9" t="s">
        <v>55</v>
      </c>
      <c r="AD203" s="10">
        <v>0.45700000000000002</v>
      </c>
      <c r="AE203" s="10">
        <v>0.39</v>
      </c>
      <c r="AF203" s="10">
        <v>0.436</v>
      </c>
      <c r="AG203" s="9">
        <v>77.67</v>
      </c>
      <c r="AH203" s="9">
        <v>183</v>
      </c>
      <c r="AI203" s="9">
        <v>27.07</v>
      </c>
      <c r="AJ203" s="9">
        <v>11.487</v>
      </c>
      <c r="AK203" s="9">
        <v>0.42441000000000001</v>
      </c>
      <c r="AL203" s="9"/>
      <c r="AM203" s="9" t="s">
        <v>55</v>
      </c>
      <c r="AN203" s="10">
        <v>1.4999999999999999E-2</v>
      </c>
      <c r="AO203" s="10">
        <v>0.70099999999999996</v>
      </c>
      <c r="AP203" s="10">
        <v>0.77</v>
      </c>
      <c r="AQ203" s="9">
        <v>2466</v>
      </c>
      <c r="AR203" s="9">
        <v>0.89400000000000002</v>
      </c>
      <c r="AS203" s="27">
        <v>6.9000000000000006E-2</v>
      </c>
      <c r="AT203" s="10">
        <v>8.0000000000000002E-3</v>
      </c>
      <c r="AU203" s="16">
        <v>0.52798310454065467</v>
      </c>
      <c r="AV203" s="1" t="str">
        <f t="shared" si="3"/>
        <v>no</v>
      </c>
      <c r="AW203" s="28"/>
    </row>
    <row r="204" spans="1:49" ht="14.25" hidden="1" customHeight="1">
      <c r="A204" s="7">
        <v>200</v>
      </c>
      <c r="B204" s="8" t="s">
        <v>561</v>
      </c>
      <c r="C204" s="8" t="s">
        <v>562</v>
      </c>
      <c r="D204" s="9" t="s">
        <v>91</v>
      </c>
      <c r="E204" s="9" t="s">
        <v>59</v>
      </c>
      <c r="F204" s="9" t="s">
        <v>409</v>
      </c>
      <c r="G204" s="9" t="s">
        <v>55</v>
      </c>
      <c r="H204" s="10">
        <v>0.76</v>
      </c>
      <c r="I204" s="10">
        <v>0.755</v>
      </c>
      <c r="J204" s="10">
        <v>0.70499999999999996</v>
      </c>
      <c r="K204" s="10">
        <v>1</v>
      </c>
      <c r="L204" s="10">
        <v>7.0000000000000001E-3</v>
      </c>
      <c r="M204" s="10">
        <v>0.106</v>
      </c>
      <c r="N204" s="10">
        <v>0.86</v>
      </c>
      <c r="O204" s="9">
        <v>2467.2600000000002</v>
      </c>
      <c r="P204" s="9" t="s">
        <v>55</v>
      </c>
      <c r="Q204" s="9" t="s">
        <v>55</v>
      </c>
      <c r="R204" s="9">
        <v>788</v>
      </c>
      <c r="S204" s="9" t="s">
        <v>55</v>
      </c>
      <c r="T204" s="9" t="s">
        <v>55</v>
      </c>
      <c r="U204" s="9" t="s">
        <v>55</v>
      </c>
      <c r="V204" s="9" t="s">
        <v>55</v>
      </c>
      <c r="W204" s="11">
        <v>69002</v>
      </c>
      <c r="X204" s="11">
        <v>85779</v>
      </c>
      <c r="Y204" s="11">
        <v>66339</v>
      </c>
      <c r="Z204" s="11">
        <v>51732</v>
      </c>
      <c r="AA204" s="11">
        <v>38466</v>
      </c>
      <c r="AB204" s="11">
        <v>38466</v>
      </c>
      <c r="AC204" s="9" t="s">
        <v>55</v>
      </c>
      <c r="AD204" s="10">
        <v>0.67200000000000004</v>
      </c>
      <c r="AE204" s="10">
        <v>0.27</v>
      </c>
      <c r="AF204" s="10">
        <v>0.23799999999999999</v>
      </c>
      <c r="AG204" s="9">
        <v>213</v>
      </c>
      <c r="AH204" s="9">
        <v>294.67</v>
      </c>
      <c r="AI204" s="9">
        <v>11.58</v>
      </c>
      <c r="AJ204" s="9">
        <v>8.3729999999999993</v>
      </c>
      <c r="AK204" s="9">
        <v>0.72284999999999999</v>
      </c>
      <c r="AL204" s="9" t="s">
        <v>55</v>
      </c>
      <c r="AM204" s="9" t="s">
        <v>55</v>
      </c>
      <c r="AN204" s="10">
        <v>4.2000000000000003E-2</v>
      </c>
      <c r="AO204" s="10">
        <v>0.19500000000000001</v>
      </c>
      <c r="AP204" s="10">
        <v>0.374</v>
      </c>
      <c r="AQ204" s="9">
        <v>2478</v>
      </c>
      <c r="AR204" s="9">
        <v>0.46899999999999997</v>
      </c>
      <c r="AS204" s="10">
        <v>0.17899999999999999</v>
      </c>
      <c r="AT204" s="9">
        <v>8.7999999999999995E-2</v>
      </c>
      <c r="AU204" s="16">
        <v>0.68073519400953031</v>
      </c>
      <c r="AV204" s="1" t="str">
        <f t="shared" si="3"/>
        <v>no</v>
      </c>
      <c r="AW204" s="28"/>
    </row>
    <row r="205" spans="1:49" ht="14.25" customHeight="1">
      <c r="A205" s="7">
        <v>194</v>
      </c>
      <c r="B205" s="8" t="s">
        <v>547</v>
      </c>
      <c r="C205" s="8" t="s">
        <v>543</v>
      </c>
      <c r="D205" s="9" t="s">
        <v>50</v>
      </c>
      <c r="E205" s="9" t="s">
        <v>59</v>
      </c>
      <c r="F205" s="9" t="s">
        <v>118</v>
      </c>
      <c r="G205" s="9" t="s">
        <v>55</v>
      </c>
      <c r="H205" s="10">
        <v>0.48499999999999999</v>
      </c>
      <c r="I205" s="10">
        <v>0.42799999999999999</v>
      </c>
      <c r="J205" s="10">
        <v>0.217</v>
      </c>
      <c r="K205" s="10">
        <v>0.83499999999999996</v>
      </c>
      <c r="L205" s="10">
        <v>0.29199999999999998</v>
      </c>
      <c r="M205" s="10">
        <v>0.59499999999999997</v>
      </c>
      <c r="N205" s="10">
        <v>0.7</v>
      </c>
      <c r="O205" s="9">
        <v>3907.49</v>
      </c>
      <c r="P205" s="9">
        <v>397</v>
      </c>
      <c r="Q205" s="9" t="s">
        <v>55</v>
      </c>
      <c r="R205" s="9">
        <v>850</v>
      </c>
      <c r="S205" s="9" t="s">
        <v>55</v>
      </c>
      <c r="T205" s="9" t="s">
        <v>55</v>
      </c>
      <c r="U205" s="9" t="s">
        <v>55</v>
      </c>
      <c r="V205" s="9"/>
      <c r="W205" s="11">
        <v>80145</v>
      </c>
      <c r="X205" s="11">
        <v>88362</v>
      </c>
      <c r="Y205" s="11">
        <v>80712</v>
      </c>
      <c r="Z205" s="11">
        <v>73746</v>
      </c>
      <c r="AA205" s="11">
        <v>22440</v>
      </c>
      <c r="AB205" s="11">
        <v>22440</v>
      </c>
      <c r="AC205" s="9" t="s">
        <v>55</v>
      </c>
      <c r="AD205" s="10">
        <v>0.54100000000000004</v>
      </c>
      <c r="AE205" s="10">
        <v>0.37</v>
      </c>
      <c r="AF205" s="10">
        <v>0.24399999999999999</v>
      </c>
      <c r="AG205" s="9">
        <v>219</v>
      </c>
      <c r="AH205" s="9">
        <v>221</v>
      </c>
      <c r="AI205" s="9">
        <v>17.84</v>
      </c>
      <c r="AJ205" s="9">
        <v>17.681000000000001</v>
      </c>
      <c r="AK205" s="9">
        <v>0.99095</v>
      </c>
      <c r="AL205" s="9"/>
      <c r="AM205" s="9" t="s">
        <v>55</v>
      </c>
      <c r="AN205" s="10">
        <v>0.129</v>
      </c>
      <c r="AO205" s="10">
        <v>0.52600000000000002</v>
      </c>
      <c r="AP205" s="10">
        <v>0.77</v>
      </c>
      <c r="AQ205" s="9">
        <v>4781</v>
      </c>
      <c r="AR205" s="9">
        <v>64.7</v>
      </c>
      <c r="AS205" s="27">
        <v>0.24399999999999999</v>
      </c>
      <c r="AT205" s="27">
        <v>-5.6000000000000001E-2</v>
      </c>
      <c r="AU205" s="16">
        <v>1.5220700152207001E-2</v>
      </c>
      <c r="AV205" s="1" t="str">
        <f t="shared" si="3"/>
        <v>no</v>
      </c>
      <c r="AW205" s="28"/>
    </row>
    <row r="206" spans="1:49" ht="14.25" hidden="1" customHeight="1">
      <c r="A206" s="7">
        <v>202</v>
      </c>
      <c r="B206" s="8" t="s">
        <v>564</v>
      </c>
      <c r="C206" s="8" t="s">
        <v>562</v>
      </c>
      <c r="D206" s="9" t="s">
        <v>69</v>
      </c>
      <c r="E206" s="9" t="s">
        <v>59</v>
      </c>
      <c r="F206" s="9" t="s">
        <v>354</v>
      </c>
      <c r="G206" s="9">
        <v>1145</v>
      </c>
      <c r="H206" s="10">
        <v>0.73799999999999999</v>
      </c>
      <c r="I206" s="10">
        <v>0.71499999999999997</v>
      </c>
      <c r="J206" s="10">
        <v>0.52900000000000003</v>
      </c>
      <c r="K206" s="10">
        <v>0.83199999999999996</v>
      </c>
      <c r="L206" s="10">
        <v>4.9000000000000002E-2</v>
      </c>
      <c r="M206" s="10">
        <v>5.1999999999999998E-2</v>
      </c>
      <c r="N206" s="10">
        <v>0.86</v>
      </c>
      <c r="O206" s="9">
        <v>4939.21</v>
      </c>
      <c r="P206" s="9">
        <v>282</v>
      </c>
      <c r="Q206" s="9">
        <v>24</v>
      </c>
      <c r="R206" s="9">
        <v>1177</v>
      </c>
      <c r="S206" s="9" t="s">
        <v>55</v>
      </c>
      <c r="T206" s="9" t="s">
        <v>55</v>
      </c>
      <c r="U206" s="9" t="s">
        <v>55</v>
      </c>
      <c r="V206" s="9" t="s">
        <v>55</v>
      </c>
      <c r="W206" s="11">
        <v>78542</v>
      </c>
      <c r="X206" s="11">
        <v>97335</v>
      </c>
      <c r="Y206" s="11">
        <v>73251</v>
      </c>
      <c r="Z206" s="11">
        <v>65295</v>
      </c>
      <c r="AA206" s="11">
        <v>31480</v>
      </c>
      <c r="AB206" s="11">
        <v>31480</v>
      </c>
      <c r="AC206" s="9" t="s">
        <v>55</v>
      </c>
      <c r="AD206" s="10">
        <v>0.622</v>
      </c>
      <c r="AE206" s="10">
        <v>0.22</v>
      </c>
      <c r="AF206" s="10">
        <v>0.23499999999999999</v>
      </c>
      <c r="AG206" s="9">
        <v>410</v>
      </c>
      <c r="AH206" s="9">
        <v>590</v>
      </c>
      <c r="AI206" s="9">
        <v>12.05</v>
      </c>
      <c r="AJ206" s="9">
        <v>8.3719999999999999</v>
      </c>
      <c r="AK206" s="9">
        <v>0.69491999999999998</v>
      </c>
      <c r="AL206" s="9" t="s">
        <v>55</v>
      </c>
      <c r="AM206" s="9" t="s">
        <v>55</v>
      </c>
      <c r="AN206" s="10">
        <v>9.7000000000000003E-2</v>
      </c>
      <c r="AO206" s="10">
        <v>0.13200000000000001</v>
      </c>
      <c r="AP206" s="10">
        <v>0.374</v>
      </c>
      <c r="AQ206" s="9">
        <v>5338</v>
      </c>
      <c r="AR206" s="9">
        <v>0.47499999999999998</v>
      </c>
      <c r="AS206" s="10">
        <v>0.24199999999999999</v>
      </c>
      <c r="AT206" s="10">
        <v>0.11600000000000001</v>
      </c>
      <c r="AU206" s="16">
        <v>0.67796610169491522</v>
      </c>
      <c r="AV206" s="1" t="str">
        <f t="shared" si="3"/>
        <v>yes</v>
      </c>
      <c r="AW206" s="28"/>
    </row>
    <row r="207" spans="1:49" ht="14.25" hidden="1" customHeight="1">
      <c r="A207" s="7">
        <v>203</v>
      </c>
      <c r="B207" s="8" t="s">
        <v>565</v>
      </c>
      <c r="C207" s="8" t="s">
        <v>562</v>
      </c>
      <c r="D207" s="9" t="s">
        <v>69</v>
      </c>
      <c r="E207" s="9" t="s">
        <v>51</v>
      </c>
      <c r="F207" s="9" t="s">
        <v>109</v>
      </c>
      <c r="G207" s="9">
        <v>1003</v>
      </c>
      <c r="H207" s="10">
        <v>0.11</v>
      </c>
      <c r="I207" s="10">
        <v>6.6000000000000003E-2</v>
      </c>
      <c r="J207" s="10">
        <v>2.1999999999999999E-2</v>
      </c>
      <c r="K207" s="10">
        <v>0.72599999999999998</v>
      </c>
      <c r="L207" s="10">
        <v>0.34699999999999998</v>
      </c>
      <c r="M207" s="10">
        <v>0.77400000000000002</v>
      </c>
      <c r="N207" s="10">
        <v>0.57999999999999996</v>
      </c>
      <c r="O207" s="9">
        <v>3687.46</v>
      </c>
      <c r="P207" s="9">
        <v>216</v>
      </c>
      <c r="Q207" s="9">
        <v>70</v>
      </c>
      <c r="R207" s="9">
        <v>661</v>
      </c>
      <c r="S207" s="11">
        <v>17855</v>
      </c>
      <c r="T207" s="9" t="s">
        <v>566</v>
      </c>
      <c r="U207" s="9" t="s">
        <v>66</v>
      </c>
      <c r="V207" s="11">
        <v>17415</v>
      </c>
      <c r="W207" s="11">
        <v>78384</v>
      </c>
      <c r="X207" s="11">
        <v>86634</v>
      </c>
      <c r="Y207" s="11">
        <v>72405</v>
      </c>
      <c r="Z207" s="11">
        <v>68076</v>
      </c>
      <c r="AA207" s="11">
        <v>9994</v>
      </c>
      <c r="AB207" s="11">
        <v>16954</v>
      </c>
      <c r="AC207" s="9" t="s">
        <v>145</v>
      </c>
      <c r="AD207" s="10">
        <v>0.105</v>
      </c>
      <c r="AE207" s="10">
        <v>0.84</v>
      </c>
      <c r="AF207" s="10">
        <v>0.70799999999999996</v>
      </c>
      <c r="AG207" s="9">
        <v>284.67</v>
      </c>
      <c r="AH207" s="9">
        <v>515.66999999999996</v>
      </c>
      <c r="AI207" s="9">
        <v>12.95</v>
      </c>
      <c r="AJ207" s="9">
        <v>7.1509999999999998</v>
      </c>
      <c r="AK207" s="9">
        <v>0.55203999999999998</v>
      </c>
      <c r="AL207" s="10">
        <v>2.4E-2</v>
      </c>
      <c r="AM207" s="10">
        <v>0.48799999999999999</v>
      </c>
      <c r="AN207" s="10">
        <v>4.4999999999999998E-2</v>
      </c>
      <c r="AO207" s="10">
        <v>0.8</v>
      </c>
      <c r="AP207" s="10">
        <v>0.374</v>
      </c>
      <c r="AQ207" s="9">
        <v>4767</v>
      </c>
      <c r="AR207" s="9">
        <v>1.504</v>
      </c>
      <c r="AS207" s="10">
        <v>-0.42599999999999999</v>
      </c>
      <c r="AT207" s="10">
        <v>6.0000000000000001E-3</v>
      </c>
      <c r="AU207" s="16">
        <v>0.39936102236421722</v>
      </c>
      <c r="AV207" s="1" t="str">
        <f t="shared" si="3"/>
        <v>no</v>
      </c>
      <c r="AW207" s="28">
        <v>5</v>
      </c>
    </row>
    <row r="208" spans="1:49" ht="14.25" customHeight="1">
      <c r="A208" s="7">
        <v>275</v>
      </c>
      <c r="B208" s="8" t="s">
        <v>689</v>
      </c>
      <c r="C208" s="8" t="s">
        <v>685</v>
      </c>
      <c r="D208" s="9" t="s">
        <v>50</v>
      </c>
      <c r="E208" s="9" t="s">
        <v>59</v>
      </c>
      <c r="F208" s="9" t="s">
        <v>118</v>
      </c>
      <c r="G208" s="9">
        <v>1215</v>
      </c>
      <c r="H208" s="10">
        <v>0.73299999999999998</v>
      </c>
      <c r="I208" s="10">
        <v>0.72799999999999998</v>
      </c>
      <c r="J208" s="10">
        <v>0.65200000000000002</v>
      </c>
      <c r="K208" s="10">
        <v>0.66900000000000004</v>
      </c>
      <c r="L208" s="10">
        <v>5.0999999999999997E-2</v>
      </c>
      <c r="M208" s="10">
        <v>0.17</v>
      </c>
      <c r="N208" s="10">
        <v>0.88</v>
      </c>
      <c r="O208" s="9">
        <v>4380.28</v>
      </c>
      <c r="P208" s="9">
        <v>363</v>
      </c>
      <c r="Q208" s="9">
        <v>219</v>
      </c>
      <c r="R208" s="9">
        <v>918</v>
      </c>
      <c r="S208" s="9" t="s">
        <v>55</v>
      </c>
      <c r="T208" s="9" t="s">
        <v>55</v>
      </c>
      <c r="U208" s="9" t="s">
        <v>55</v>
      </c>
      <c r="V208" s="9"/>
      <c r="W208" s="11">
        <v>87684</v>
      </c>
      <c r="X208" s="11">
        <v>108783</v>
      </c>
      <c r="Y208" s="11">
        <v>76293</v>
      </c>
      <c r="Z208" s="11">
        <v>71721</v>
      </c>
      <c r="AA208" s="11">
        <v>33696</v>
      </c>
      <c r="AB208" s="11">
        <v>33696</v>
      </c>
      <c r="AC208" s="9" t="s">
        <v>55</v>
      </c>
      <c r="AD208" s="10">
        <v>0.67500000000000004</v>
      </c>
      <c r="AE208" s="10">
        <v>0.17</v>
      </c>
      <c r="AF208" s="10">
        <v>0.159</v>
      </c>
      <c r="AG208" s="9">
        <v>344.33</v>
      </c>
      <c r="AH208" s="9">
        <v>623.33000000000004</v>
      </c>
      <c r="AI208" s="9">
        <v>12.72</v>
      </c>
      <c r="AJ208" s="9">
        <v>7.0270000000000001</v>
      </c>
      <c r="AK208" s="9">
        <v>0.55240999999999996</v>
      </c>
      <c r="AL208" s="9"/>
      <c r="AM208" s="9" t="s">
        <v>55</v>
      </c>
      <c r="AN208" s="10">
        <v>5.5E-2</v>
      </c>
      <c r="AO208" s="10">
        <v>0.123</v>
      </c>
      <c r="AP208" s="10">
        <v>0.125</v>
      </c>
      <c r="AQ208" s="9">
        <v>4991</v>
      </c>
      <c r="AR208" s="9">
        <v>0.49099999999999999</v>
      </c>
      <c r="AS208" s="27">
        <v>2E-3</v>
      </c>
      <c r="AT208" s="10">
        <v>5.8000000000000003E-2</v>
      </c>
      <c r="AU208" s="16">
        <v>0.67069081153588206</v>
      </c>
      <c r="AV208" s="1" t="str">
        <f t="shared" si="3"/>
        <v>yes</v>
      </c>
      <c r="AW208" s="28"/>
    </row>
    <row r="209" spans="1:49" ht="14.25" hidden="1" customHeight="1">
      <c r="A209" s="7">
        <v>205</v>
      </c>
      <c r="B209" s="8" t="s">
        <v>569</v>
      </c>
      <c r="C209" s="8" t="s">
        <v>562</v>
      </c>
      <c r="D209" s="9" t="s">
        <v>150</v>
      </c>
      <c r="E209" s="9" t="s">
        <v>59</v>
      </c>
      <c r="F209" s="9" t="s">
        <v>200</v>
      </c>
      <c r="G209" s="9" t="s">
        <v>55</v>
      </c>
      <c r="H209" s="10">
        <v>0.72899999999999998</v>
      </c>
      <c r="I209" s="10">
        <v>0.69899999999999995</v>
      </c>
      <c r="J209" s="10">
        <v>0.56499999999999995</v>
      </c>
      <c r="K209" s="10">
        <v>0.67800000000000005</v>
      </c>
      <c r="L209" s="10">
        <v>0.14399999999999999</v>
      </c>
      <c r="M209" s="10">
        <v>0.41699999999999998</v>
      </c>
      <c r="N209" s="10">
        <v>0.84</v>
      </c>
      <c r="O209" s="9">
        <v>20589.79</v>
      </c>
      <c r="P209" s="9">
        <v>2434</v>
      </c>
      <c r="Q209" s="9">
        <v>292</v>
      </c>
      <c r="R209" s="9">
        <v>3776</v>
      </c>
      <c r="S209" s="9" t="s">
        <v>55</v>
      </c>
      <c r="T209" s="9" t="s">
        <v>55</v>
      </c>
      <c r="U209" s="9" t="s">
        <v>55</v>
      </c>
      <c r="V209" s="9" t="s">
        <v>55</v>
      </c>
      <c r="W209" s="11">
        <v>100175</v>
      </c>
      <c r="X209" s="11">
        <v>129402</v>
      </c>
      <c r="Y209" s="11">
        <v>92520</v>
      </c>
      <c r="Z209" s="11">
        <v>78147</v>
      </c>
      <c r="AA209" s="11">
        <v>36361</v>
      </c>
      <c r="AB209" s="11">
        <v>36361</v>
      </c>
      <c r="AC209" s="9" t="s">
        <v>55</v>
      </c>
      <c r="AD209" s="10">
        <v>0.68899999999999995</v>
      </c>
      <c r="AE209" s="10">
        <v>0.33</v>
      </c>
      <c r="AF209" s="10">
        <v>0.34699999999999998</v>
      </c>
      <c r="AG209" s="9">
        <v>1238.33</v>
      </c>
      <c r="AH209" s="9">
        <v>1484.67</v>
      </c>
      <c r="AI209" s="9">
        <v>16.63</v>
      </c>
      <c r="AJ209" s="9">
        <v>13.868</v>
      </c>
      <c r="AK209" s="9">
        <v>0.83408000000000004</v>
      </c>
      <c r="AL209" s="9" t="s">
        <v>55</v>
      </c>
      <c r="AM209" s="9" t="s">
        <v>55</v>
      </c>
      <c r="AN209" s="10">
        <v>6.7000000000000004E-2</v>
      </c>
      <c r="AO209" s="10">
        <v>0.35</v>
      </c>
      <c r="AP209" s="10">
        <v>0.374</v>
      </c>
      <c r="AQ209" s="9">
        <v>23539</v>
      </c>
      <c r="AR209" s="9">
        <v>0.71499999999999997</v>
      </c>
      <c r="AS209" s="10">
        <v>2.4E-2</v>
      </c>
      <c r="AT209" s="10">
        <v>0.04</v>
      </c>
      <c r="AU209" s="16">
        <v>0.58309037900874627</v>
      </c>
      <c r="AV209" s="1" t="str">
        <f t="shared" si="3"/>
        <v>yes</v>
      </c>
      <c r="AW209" s="28"/>
    </row>
    <row r="210" spans="1:49" ht="14.25" hidden="1" customHeight="1">
      <c r="A210" s="7">
        <v>206</v>
      </c>
      <c r="B210" s="8" t="s">
        <v>570</v>
      </c>
      <c r="C210" s="8" t="s">
        <v>562</v>
      </c>
      <c r="D210" s="9" t="s">
        <v>91</v>
      </c>
      <c r="E210" s="9" t="s">
        <v>59</v>
      </c>
      <c r="F210" s="9" t="s">
        <v>102</v>
      </c>
      <c r="G210" s="9" t="s">
        <v>55</v>
      </c>
      <c r="H210" s="10">
        <v>8.4000000000000005E-2</v>
      </c>
      <c r="I210" s="10" t="s">
        <v>55</v>
      </c>
      <c r="J210" s="10" t="s">
        <v>55</v>
      </c>
      <c r="K210" s="10">
        <v>1</v>
      </c>
      <c r="L210" s="10">
        <v>2.1999999999999999E-2</v>
      </c>
      <c r="M210" s="10">
        <v>0.11600000000000001</v>
      </c>
      <c r="N210" s="10">
        <v>0.39</v>
      </c>
      <c r="O210" s="9">
        <v>531.84</v>
      </c>
      <c r="P210" s="9" t="s">
        <v>55</v>
      </c>
      <c r="Q210" s="9" t="s">
        <v>55</v>
      </c>
      <c r="R210" s="9">
        <v>77</v>
      </c>
      <c r="S210" s="9" t="s">
        <v>55</v>
      </c>
      <c r="T210" s="9" t="s">
        <v>55</v>
      </c>
      <c r="U210" s="9" t="s">
        <v>55</v>
      </c>
      <c r="V210" s="9" t="s">
        <v>55</v>
      </c>
      <c r="W210" s="11">
        <v>57346</v>
      </c>
      <c r="X210" s="9" t="s">
        <v>55</v>
      </c>
      <c r="Y210" s="11">
        <v>62217</v>
      </c>
      <c r="Z210" s="11">
        <v>51669</v>
      </c>
      <c r="AA210" s="11">
        <v>20145</v>
      </c>
      <c r="AB210" s="11">
        <v>20145</v>
      </c>
      <c r="AC210" s="9" t="s">
        <v>55</v>
      </c>
      <c r="AD210" s="10">
        <v>8.8999999999999996E-2</v>
      </c>
      <c r="AE210" s="10">
        <v>0.8</v>
      </c>
      <c r="AF210" s="10">
        <v>0.751</v>
      </c>
      <c r="AG210" s="9">
        <v>25.33</v>
      </c>
      <c r="AH210" s="9">
        <v>25</v>
      </c>
      <c r="AI210" s="9">
        <v>20.99</v>
      </c>
      <c r="AJ210" s="9">
        <v>21.274000000000001</v>
      </c>
      <c r="AK210" s="9">
        <v>1.0133300000000001</v>
      </c>
      <c r="AL210" s="9" t="s">
        <v>55</v>
      </c>
      <c r="AM210" s="9" t="s">
        <v>55</v>
      </c>
      <c r="AN210" s="10">
        <v>7.0000000000000001E-3</v>
      </c>
      <c r="AO210" s="10">
        <v>0.96099999999999997</v>
      </c>
      <c r="AP210" s="10">
        <v>0.374</v>
      </c>
      <c r="AQ210" s="9">
        <v>539</v>
      </c>
      <c r="AR210" s="9" t="s">
        <v>55</v>
      </c>
      <c r="AS210" s="10">
        <v>-0.58699999999999997</v>
      </c>
      <c r="AT210" s="10" t="s">
        <v>261</v>
      </c>
      <c r="AU210" s="16" t="s">
        <v>2055</v>
      </c>
      <c r="AV210" s="1" t="str">
        <f t="shared" si="3"/>
        <v>no</v>
      </c>
      <c r="AW210" s="28"/>
    </row>
    <row r="211" spans="1:49" ht="14.25" customHeight="1">
      <c r="A211" s="7">
        <v>280</v>
      </c>
      <c r="B211" s="8" t="s">
        <v>695</v>
      </c>
      <c r="C211" s="8" t="s">
        <v>685</v>
      </c>
      <c r="D211" s="9" t="s">
        <v>50</v>
      </c>
      <c r="E211" s="9" t="s">
        <v>59</v>
      </c>
      <c r="F211" s="9" t="s">
        <v>290</v>
      </c>
      <c r="G211" s="9" t="s">
        <v>55</v>
      </c>
      <c r="H211" s="10">
        <v>0.39</v>
      </c>
      <c r="I211" s="10">
        <v>0.34100000000000003</v>
      </c>
      <c r="J211" s="10">
        <v>0.24399999999999999</v>
      </c>
      <c r="K211" s="10">
        <v>0.23100000000000001</v>
      </c>
      <c r="L211" s="10">
        <v>0.36499999999999999</v>
      </c>
      <c r="M211" s="10">
        <v>0.81699999999999995</v>
      </c>
      <c r="N211" s="10">
        <v>0.9</v>
      </c>
      <c r="O211" s="9">
        <v>1213.7</v>
      </c>
      <c r="P211" s="9">
        <v>252</v>
      </c>
      <c r="Q211" s="9">
        <v>3</v>
      </c>
      <c r="R211" s="9">
        <v>132</v>
      </c>
      <c r="S211" s="9" t="s">
        <v>55</v>
      </c>
      <c r="T211" s="9" t="s">
        <v>55</v>
      </c>
      <c r="U211" s="9" t="s">
        <v>55</v>
      </c>
      <c r="V211" s="9"/>
      <c r="W211" s="11">
        <v>27390</v>
      </c>
      <c r="X211" s="11">
        <v>28161</v>
      </c>
      <c r="Y211" s="11">
        <v>19548</v>
      </c>
      <c r="Z211" s="11">
        <v>18189</v>
      </c>
      <c r="AA211" s="11">
        <v>26530</v>
      </c>
      <c r="AB211" s="11">
        <v>26530</v>
      </c>
      <c r="AC211" s="9" t="s">
        <v>55</v>
      </c>
      <c r="AD211" s="10">
        <v>0.375</v>
      </c>
      <c r="AE211" s="10">
        <v>0.48</v>
      </c>
      <c r="AF211" s="10">
        <v>0.49</v>
      </c>
      <c r="AG211" s="9">
        <v>104</v>
      </c>
      <c r="AH211" s="9">
        <v>237</v>
      </c>
      <c r="AI211" s="9">
        <v>11.67</v>
      </c>
      <c r="AJ211" s="9">
        <v>5.1210000000000004</v>
      </c>
      <c r="AK211" s="9">
        <v>0.43881999999999999</v>
      </c>
      <c r="AL211" s="9"/>
      <c r="AM211" s="9" t="s">
        <v>55</v>
      </c>
      <c r="AN211" s="10">
        <v>0.73199999999999998</v>
      </c>
      <c r="AO211" s="10">
        <v>0.112</v>
      </c>
      <c r="AP211" s="10">
        <v>0.125</v>
      </c>
      <c r="AQ211" s="9">
        <v>1530</v>
      </c>
      <c r="AR211" s="9" t="s">
        <v>55</v>
      </c>
      <c r="AS211" s="27">
        <v>1.4E-2</v>
      </c>
      <c r="AT211" s="10">
        <v>1.4999999999999999E-2</v>
      </c>
      <c r="AU211" s="16" t="s">
        <v>2055</v>
      </c>
      <c r="AV211" s="1" t="str">
        <f t="shared" si="3"/>
        <v>no</v>
      </c>
      <c r="AW211" s="28"/>
    </row>
    <row r="212" spans="1:49" ht="14.25" hidden="1" customHeight="1">
      <c r="A212" s="7">
        <v>208</v>
      </c>
      <c r="B212" s="8" t="s">
        <v>574</v>
      </c>
      <c r="C212" s="8" t="s">
        <v>562</v>
      </c>
      <c r="D212" s="9" t="s">
        <v>69</v>
      </c>
      <c r="E212" s="9" t="s">
        <v>59</v>
      </c>
      <c r="F212" s="9" t="s">
        <v>354</v>
      </c>
      <c r="G212" s="9">
        <v>1087.5</v>
      </c>
      <c r="H212" s="10">
        <v>0.66800000000000004</v>
      </c>
      <c r="I212" s="10">
        <v>0.66400000000000003</v>
      </c>
      <c r="J212" s="10">
        <v>0.54300000000000004</v>
      </c>
      <c r="K212" s="10">
        <v>0.86099999999999999</v>
      </c>
      <c r="L212" s="10">
        <v>5.7000000000000002E-2</v>
      </c>
      <c r="M212" s="10">
        <v>0.45700000000000002</v>
      </c>
      <c r="N212" s="10">
        <v>0.79</v>
      </c>
      <c r="O212" s="9">
        <v>2961.42</v>
      </c>
      <c r="P212" s="9">
        <v>155</v>
      </c>
      <c r="Q212" s="9" t="s">
        <v>55</v>
      </c>
      <c r="R212" s="9">
        <v>781</v>
      </c>
      <c r="S212" s="9" t="s">
        <v>55</v>
      </c>
      <c r="T212" s="9" t="s">
        <v>55</v>
      </c>
      <c r="U212" s="9" t="s">
        <v>55</v>
      </c>
      <c r="V212" s="9" t="s">
        <v>55</v>
      </c>
      <c r="W212" s="11">
        <v>72561</v>
      </c>
      <c r="X212" s="11">
        <v>85464</v>
      </c>
      <c r="Y212" s="11">
        <v>70371</v>
      </c>
      <c r="Z212" s="11">
        <v>60588</v>
      </c>
      <c r="AA212" s="11">
        <v>34450</v>
      </c>
      <c r="AB212" s="11">
        <v>34450</v>
      </c>
      <c r="AC212" s="9" t="s">
        <v>55</v>
      </c>
      <c r="AD212" s="10">
        <v>0.5</v>
      </c>
      <c r="AE212" s="10">
        <v>0.28000000000000003</v>
      </c>
      <c r="AF212" s="10">
        <v>0.32300000000000001</v>
      </c>
      <c r="AG212" s="9">
        <v>215</v>
      </c>
      <c r="AH212" s="9">
        <v>255.67</v>
      </c>
      <c r="AI212" s="9">
        <v>13.77</v>
      </c>
      <c r="AJ212" s="9">
        <v>11.583</v>
      </c>
      <c r="AK212" s="9">
        <v>0.84094000000000002</v>
      </c>
      <c r="AL212" s="9" t="s">
        <v>55</v>
      </c>
      <c r="AM212" s="9" t="s">
        <v>55</v>
      </c>
      <c r="AN212" s="10">
        <v>4.0000000000000001E-3</v>
      </c>
      <c r="AO212" s="10">
        <v>0.29499999999999998</v>
      </c>
      <c r="AP212" s="10">
        <v>0.374</v>
      </c>
      <c r="AQ212" s="9">
        <v>3298</v>
      </c>
      <c r="AR212" s="9">
        <v>0.99099999999999999</v>
      </c>
      <c r="AS212" s="10">
        <v>7.9000000000000001E-2</v>
      </c>
      <c r="AT212" s="10">
        <v>0.16800000000000001</v>
      </c>
      <c r="AU212" s="16">
        <v>0.50226017076845808</v>
      </c>
      <c r="AV212" s="1" t="str">
        <f t="shared" si="3"/>
        <v>no</v>
      </c>
      <c r="AW212" s="28"/>
    </row>
    <row r="213" spans="1:49" ht="14.25" hidden="1" customHeight="1">
      <c r="A213" s="7">
        <v>209</v>
      </c>
      <c r="B213" s="8" t="s">
        <v>575</v>
      </c>
      <c r="C213" s="8" t="s">
        <v>562</v>
      </c>
      <c r="D213" s="9" t="s">
        <v>58</v>
      </c>
      <c r="E213" s="9" t="s">
        <v>59</v>
      </c>
      <c r="F213" s="9" t="s">
        <v>147</v>
      </c>
      <c r="G213" s="9">
        <v>970</v>
      </c>
      <c r="H213" s="10">
        <v>0.56499999999999995</v>
      </c>
      <c r="I213" s="10">
        <v>0.55700000000000005</v>
      </c>
      <c r="J213" s="10">
        <v>0.45100000000000001</v>
      </c>
      <c r="K213" s="10">
        <v>0.81499999999999995</v>
      </c>
      <c r="L213" s="10">
        <v>4.3999999999999997E-2</v>
      </c>
      <c r="M213" s="10">
        <v>0.28799999999999998</v>
      </c>
      <c r="N213" s="10">
        <v>0.82</v>
      </c>
      <c r="O213" s="9">
        <v>1157.01</v>
      </c>
      <c r="P213" s="9">
        <v>96</v>
      </c>
      <c r="Q213" s="9" t="s">
        <v>55</v>
      </c>
      <c r="R213" s="9">
        <v>253</v>
      </c>
      <c r="S213" s="9" t="s">
        <v>55</v>
      </c>
      <c r="T213" s="9" t="s">
        <v>55</v>
      </c>
      <c r="U213" s="9" t="s">
        <v>55</v>
      </c>
      <c r="V213" s="9" t="s">
        <v>55</v>
      </c>
      <c r="W213" s="11">
        <v>56842</v>
      </c>
      <c r="X213" s="11">
        <v>57708</v>
      </c>
      <c r="Y213" s="11">
        <v>54693</v>
      </c>
      <c r="Z213" s="11">
        <v>50805</v>
      </c>
      <c r="AA213" s="11">
        <v>25088</v>
      </c>
      <c r="AB213" s="11">
        <v>25088</v>
      </c>
      <c r="AC213" s="9" t="s">
        <v>55</v>
      </c>
      <c r="AD213" s="10">
        <v>0.41699999999999998</v>
      </c>
      <c r="AE213" s="10">
        <v>0.44</v>
      </c>
      <c r="AF213" s="10">
        <v>0.39</v>
      </c>
      <c r="AG213" s="9">
        <v>60.67</v>
      </c>
      <c r="AH213" s="9">
        <v>106.67</v>
      </c>
      <c r="AI213" s="9">
        <v>19.07</v>
      </c>
      <c r="AJ213" s="9">
        <v>10.847</v>
      </c>
      <c r="AK213" s="9">
        <v>0.56874999999999998</v>
      </c>
      <c r="AL213" s="9" t="s">
        <v>55</v>
      </c>
      <c r="AM213" s="9" t="s">
        <v>55</v>
      </c>
      <c r="AN213" s="10">
        <v>3.1E-2</v>
      </c>
      <c r="AO213" s="10">
        <v>0.16500000000000001</v>
      </c>
      <c r="AP213" s="10">
        <v>0.374</v>
      </c>
      <c r="AQ213" s="9">
        <v>1321</v>
      </c>
      <c r="AR213" s="9">
        <v>0.28199999999999997</v>
      </c>
      <c r="AS213" s="10">
        <v>0.20899999999999999</v>
      </c>
      <c r="AT213" s="10">
        <v>0.14899999999999999</v>
      </c>
      <c r="AU213" s="16">
        <v>0.78003120124804992</v>
      </c>
      <c r="AV213" s="1" t="str">
        <f t="shared" si="3"/>
        <v>no</v>
      </c>
      <c r="AW213" s="28"/>
    </row>
    <row r="214" spans="1:49" ht="14.25" hidden="1" customHeight="1">
      <c r="A214" s="7">
        <v>210</v>
      </c>
      <c r="B214" s="8" t="s">
        <v>576</v>
      </c>
      <c r="C214" s="8" t="s">
        <v>562</v>
      </c>
      <c r="D214" s="9" t="s">
        <v>150</v>
      </c>
      <c r="E214" s="9" t="s">
        <v>59</v>
      </c>
      <c r="F214" s="9" t="s">
        <v>200</v>
      </c>
      <c r="G214" s="9" t="s">
        <v>55</v>
      </c>
      <c r="H214" s="10">
        <v>0.53300000000000003</v>
      </c>
      <c r="I214" s="10">
        <v>0.49299999999999999</v>
      </c>
      <c r="J214" s="10">
        <v>0.34499999999999997</v>
      </c>
      <c r="K214" s="10">
        <v>0.56200000000000006</v>
      </c>
      <c r="L214" s="10">
        <v>0.17699999999999999</v>
      </c>
      <c r="M214" s="10">
        <v>0.52600000000000002</v>
      </c>
      <c r="N214" s="10">
        <v>0.64</v>
      </c>
      <c r="O214" s="9">
        <v>4256.6000000000004</v>
      </c>
      <c r="P214" s="9">
        <v>960</v>
      </c>
      <c r="Q214" s="9">
        <v>29</v>
      </c>
      <c r="R214" s="9">
        <v>939</v>
      </c>
      <c r="S214" s="9" t="s">
        <v>55</v>
      </c>
      <c r="T214" s="9" t="s">
        <v>55</v>
      </c>
      <c r="U214" s="9" t="s">
        <v>55</v>
      </c>
      <c r="V214" s="9" t="s">
        <v>55</v>
      </c>
      <c r="W214" s="11">
        <v>74758</v>
      </c>
      <c r="X214" s="11">
        <v>93942</v>
      </c>
      <c r="Y214" s="11">
        <v>68427</v>
      </c>
      <c r="Z214" s="11">
        <v>59625</v>
      </c>
      <c r="AA214" s="11">
        <v>27465</v>
      </c>
      <c r="AB214" s="11">
        <v>27465</v>
      </c>
      <c r="AC214" s="9" t="s">
        <v>55</v>
      </c>
      <c r="AD214" s="10">
        <v>0.47</v>
      </c>
      <c r="AE214" s="10">
        <v>0.43</v>
      </c>
      <c r="AF214" s="10">
        <v>0.38700000000000001</v>
      </c>
      <c r="AG214" s="9">
        <v>329.67</v>
      </c>
      <c r="AH214" s="9">
        <v>274.67</v>
      </c>
      <c r="AI214" s="9">
        <v>12.91</v>
      </c>
      <c r="AJ214" s="9">
        <v>15.497</v>
      </c>
      <c r="AK214" s="9">
        <v>1.20024</v>
      </c>
      <c r="AL214" s="9" t="s">
        <v>55</v>
      </c>
      <c r="AM214" s="9" t="s">
        <v>55</v>
      </c>
      <c r="AN214" s="10">
        <v>1.7000000000000001E-2</v>
      </c>
      <c r="AO214" s="10">
        <v>0.313</v>
      </c>
      <c r="AP214" s="10">
        <v>0.374</v>
      </c>
      <c r="AQ214" s="9">
        <v>5954</v>
      </c>
      <c r="AR214" s="9">
        <v>1.9970000000000001</v>
      </c>
      <c r="AS214" s="10">
        <v>6.0999999999999999E-2</v>
      </c>
      <c r="AT214" s="9">
        <v>6.3E-2</v>
      </c>
      <c r="AU214" s="16">
        <v>0.33366700033366692</v>
      </c>
      <c r="AV214" s="1" t="str">
        <f t="shared" si="3"/>
        <v>yes</v>
      </c>
      <c r="AW214" s="28"/>
    </row>
    <row r="215" spans="1:49" ht="14.25" hidden="1" customHeight="1">
      <c r="A215" s="7">
        <v>211</v>
      </c>
      <c r="B215" s="8" t="s">
        <v>577</v>
      </c>
      <c r="C215" s="8" t="s">
        <v>562</v>
      </c>
      <c r="D215" s="9" t="s">
        <v>91</v>
      </c>
      <c r="E215" s="9" t="s">
        <v>59</v>
      </c>
      <c r="F215" s="9" t="s">
        <v>390</v>
      </c>
      <c r="G215" s="9">
        <v>1275</v>
      </c>
      <c r="H215" s="10">
        <v>0.83</v>
      </c>
      <c r="I215" s="10">
        <v>0.83</v>
      </c>
      <c r="J215" s="10">
        <v>0.78300000000000003</v>
      </c>
      <c r="K215" s="10">
        <v>1</v>
      </c>
      <c r="L215" s="10">
        <v>8.0000000000000002E-3</v>
      </c>
      <c r="M215" s="10">
        <v>6.8000000000000005E-2</v>
      </c>
      <c r="N215" s="10">
        <v>0.93</v>
      </c>
      <c r="O215" s="9">
        <v>1833.65</v>
      </c>
      <c r="P215" s="9" t="s">
        <v>55</v>
      </c>
      <c r="Q215" s="9" t="s">
        <v>55</v>
      </c>
      <c r="R215" s="9">
        <v>463</v>
      </c>
      <c r="S215" s="9" t="s">
        <v>55</v>
      </c>
      <c r="T215" s="9" t="s">
        <v>55</v>
      </c>
      <c r="U215" s="9" t="s">
        <v>55</v>
      </c>
      <c r="V215" s="9" t="s">
        <v>55</v>
      </c>
      <c r="W215" s="11">
        <v>73467</v>
      </c>
      <c r="X215" s="11">
        <v>89640</v>
      </c>
      <c r="Y215" s="11">
        <v>69552</v>
      </c>
      <c r="Z215" s="11">
        <v>58950</v>
      </c>
      <c r="AA215" s="11">
        <v>42490</v>
      </c>
      <c r="AB215" s="11">
        <v>42490</v>
      </c>
      <c r="AC215" s="9" t="s">
        <v>55</v>
      </c>
      <c r="AD215" s="10">
        <v>0.8</v>
      </c>
      <c r="AE215" s="10">
        <v>0.19</v>
      </c>
      <c r="AF215" s="10">
        <v>0.19400000000000001</v>
      </c>
      <c r="AG215" s="9">
        <v>171</v>
      </c>
      <c r="AH215" s="9">
        <v>269</v>
      </c>
      <c r="AI215" s="9">
        <v>10.72</v>
      </c>
      <c r="AJ215" s="9">
        <v>6.8170000000000002</v>
      </c>
      <c r="AK215" s="9">
        <v>0.63568999999999998</v>
      </c>
      <c r="AL215" s="9" t="s">
        <v>55</v>
      </c>
      <c r="AM215" s="9" t="s">
        <v>55</v>
      </c>
      <c r="AN215" s="10">
        <v>9.1999999999999998E-2</v>
      </c>
      <c r="AO215" s="10">
        <v>0.17699999999999999</v>
      </c>
      <c r="AP215" s="10">
        <v>0.374</v>
      </c>
      <c r="AQ215" s="9">
        <v>1842</v>
      </c>
      <c r="AR215" s="9">
        <v>0.30499999999999999</v>
      </c>
      <c r="AS215" s="10">
        <v>0.19700000000000001</v>
      </c>
      <c r="AT215" s="10">
        <v>0.03</v>
      </c>
      <c r="AU215" s="16">
        <v>0.76628352490421459</v>
      </c>
      <c r="AV215" s="1" t="str">
        <f t="shared" si="3"/>
        <v>no</v>
      </c>
      <c r="AW215" s="28"/>
    </row>
    <row r="216" spans="1:49" ht="14.25" hidden="1" customHeight="1">
      <c r="A216" s="7">
        <v>212</v>
      </c>
      <c r="B216" s="8" t="s">
        <v>578</v>
      </c>
      <c r="C216" s="8" t="s">
        <v>562</v>
      </c>
      <c r="D216" s="9" t="s">
        <v>91</v>
      </c>
      <c r="E216" s="9" t="s">
        <v>59</v>
      </c>
      <c r="F216" s="9" t="s">
        <v>165</v>
      </c>
      <c r="G216" s="9" t="s">
        <v>55</v>
      </c>
      <c r="H216" s="10">
        <v>0.71099999999999997</v>
      </c>
      <c r="I216" s="10">
        <v>0.69299999999999995</v>
      </c>
      <c r="J216" s="10">
        <v>0.61799999999999999</v>
      </c>
      <c r="K216" s="10">
        <v>0.997</v>
      </c>
      <c r="L216" s="10">
        <v>4.0000000000000001E-3</v>
      </c>
      <c r="M216" s="10">
        <v>0.192</v>
      </c>
      <c r="N216" s="10">
        <v>0.79</v>
      </c>
      <c r="O216" s="9">
        <v>950.7</v>
      </c>
      <c r="P216" s="9">
        <v>4</v>
      </c>
      <c r="Q216" s="9" t="s">
        <v>55</v>
      </c>
      <c r="R216" s="9">
        <v>256</v>
      </c>
      <c r="S216" s="9" t="s">
        <v>55</v>
      </c>
      <c r="T216" s="9" t="s">
        <v>55</v>
      </c>
      <c r="U216" s="9" t="s">
        <v>55</v>
      </c>
      <c r="V216" s="9" t="s">
        <v>55</v>
      </c>
      <c r="W216" s="11">
        <v>67799</v>
      </c>
      <c r="X216" s="11">
        <v>61182</v>
      </c>
      <c r="Y216" s="11">
        <v>50139</v>
      </c>
      <c r="Z216" s="11">
        <v>41121</v>
      </c>
      <c r="AA216" s="11">
        <v>31660</v>
      </c>
      <c r="AB216" s="11">
        <v>31660</v>
      </c>
      <c r="AC216" s="9" t="s">
        <v>55</v>
      </c>
      <c r="AD216" s="10">
        <v>0.55600000000000005</v>
      </c>
      <c r="AE216" s="10">
        <v>0.47</v>
      </c>
      <c r="AF216" s="10">
        <v>0.39400000000000002</v>
      </c>
      <c r="AG216" s="9">
        <v>90.67</v>
      </c>
      <c r="AH216" s="9">
        <v>118.33</v>
      </c>
      <c r="AI216" s="9">
        <v>10.49</v>
      </c>
      <c r="AJ216" s="9">
        <v>8.0340000000000007</v>
      </c>
      <c r="AK216" s="9">
        <v>0.76619999999999999</v>
      </c>
      <c r="AL216" s="9" t="s">
        <v>55</v>
      </c>
      <c r="AM216" s="9" t="s">
        <v>55</v>
      </c>
      <c r="AN216" s="10">
        <v>3.6999999999999998E-2</v>
      </c>
      <c r="AO216" s="10">
        <v>0.27100000000000002</v>
      </c>
      <c r="AP216" s="10">
        <v>0.374</v>
      </c>
      <c r="AQ216" s="9">
        <v>955</v>
      </c>
      <c r="AR216" s="9">
        <v>0.41699999999999998</v>
      </c>
      <c r="AS216" s="10">
        <v>0.10299999999999999</v>
      </c>
      <c r="AT216" s="10">
        <v>0.156</v>
      </c>
      <c r="AU216" s="16">
        <v>0.70571630204657732</v>
      </c>
      <c r="AV216" s="1" t="str">
        <f t="shared" si="3"/>
        <v>no</v>
      </c>
      <c r="AW216" s="28"/>
    </row>
    <row r="217" spans="1:49" ht="14.25" hidden="1" customHeight="1">
      <c r="A217" s="7">
        <v>213</v>
      </c>
      <c r="B217" s="8" t="s">
        <v>579</v>
      </c>
      <c r="C217" s="8" t="s">
        <v>562</v>
      </c>
      <c r="D217" s="9" t="s">
        <v>63</v>
      </c>
      <c r="E217" s="9" t="s">
        <v>59</v>
      </c>
      <c r="F217" s="9" t="s">
        <v>361</v>
      </c>
      <c r="G217" s="9">
        <v>1265</v>
      </c>
      <c r="H217" s="10">
        <v>0.72399999999999998</v>
      </c>
      <c r="I217" s="10">
        <v>0.68500000000000005</v>
      </c>
      <c r="J217" s="10">
        <v>0.379</v>
      </c>
      <c r="K217" s="10">
        <v>0.38400000000000001</v>
      </c>
      <c r="L217" s="10">
        <v>6.7000000000000004E-2</v>
      </c>
      <c r="M217" s="10">
        <v>0.38</v>
      </c>
      <c r="N217" s="10">
        <v>0.87</v>
      </c>
      <c r="O217" s="9">
        <v>7026.11</v>
      </c>
      <c r="P217" s="9">
        <v>1583</v>
      </c>
      <c r="Q217" s="9">
        <v>364</v>
      </c>
      <c r="R217" s="9">
        <v>587</v>
      </c>
      <c r="S217" s="9" t="s">
        <v>55</v>
      </c>
      <c r="T217" s="9" t="s">
        <v>55</v>
      </c>
      <c r="U217" s="9" t="s">
        <v>55</v>
      </c>
      <c r="V217" s="9" t="s">
        <v>55</v>
      </c>
      <c r="W217" s="11">
        <v>123570</v>
      </c>
      <c r="X217" s="11">
        <v>135810</v>
      </c>
      <c r="Y217" s="11">
        <v>102015</v>
      </c>
      <c r="Z217" s="11">
        <v>92475</v>
      </c>
      <c r="AA217" s="11">
        <v>43680</v>
      </c>
      <c r="AB217" s="11">
        <v>43680</v>
      </c>
      <c r="AC217" s="9" t="s">
        <v>55</v>
      </c>
      <c r="AD217" s="10">
        <v>0.69199999999999995</v>
      </c>
      <c r="AE217" s="10">
        <v>0.28999999999999998</v>
      </c>
      <c r="AF217" s="10">
        <v>0.28399999999999997</v>
      </c>
      <c r="AG217" s="9">
        <v>410</v>
      </c>
      <c r="AH217" s="9">
        <v>670.33</v>
      </c>
      <c r="AI217" s="9">
        <v>17.14</v>
      </c>
      <c r="AJ217" s="9">
        <v>10.481999999999999</v>
      </c>
      <c r="AK217" s="9">
        <v>0.61163999999999996</v>
      </c>
      <c r="AL217" s="9" t="s">
        <v>55</v>
      </c>
      <c r="AM217" s="9" t="s">
        <v>55</v>
      </c>
      <c r="AN217" s="10">
        <v>0.501</v>
      </c>
      <c r="AO217" s="10">
        <v>0.20100000000000001</v>
      </c>
      <c r="AP217" s="10">
        <v>0.374</v>
      </c>
      <c r="AQ217" s="9">
        <v>7792</v>
      </c>
      <c r="AR217" s="9">
        <v>0.42899999999999999</v>
      </c>
      <c r="AS217" s="10">
        <v>0.17299999999999999</v>
      </c>
      <c r="AT217" s="9">
        <v>3.3000000000000002E-2</v>
      </c>
      <c r="AU217" s="16">
        <v>0.69979006298110569</v>
      </c>
      <c r="AV217" s="1" t="str">
        <f t="shared" si="3"/>
        <v>yes</v>
      </c>
      <c r="AW217" s="28"/>
    </row>
    <row r="218" spans="1:49" ht="14.25" hidden="1" customHeight="1">
      <c r="A218" s="7">
        <v>214</v>
      </c>
      <c r="B218" s="8" t="s">
        <v>580</v>
      </c>
      <c r="C218" s="8" t="s">
        <v>562</v>
      </c>
      <c r="D218" s="9" t="s">
        <v>150</v>
      </c>
      <c r="E218" s="9" t="s">
        <v>151</v>
      </c>
      <c r="F218" s="9" t="s">
        <v>152</v>
      </c>
      <c r="G218" s="9" t="s">
        <v>55</v>
      </c>
      <c r="H218" s="10" t="s">
        <v>55</v>
      </c>
      <c r="I218" s="10" t="s">
        <v>55</v>
      </c>
      <c r="J218" s="10" t="s">
        <v>55</v>
      </c>
      <c r="K218" s="10">
        <v>0.31</v>
      </c>
      <c r="L218" s="10">
        <v>0.53</v>
      </c>
      <c r="M218" s="10">
        <v>0.78600000000000003</v>
      </c>
      <c r="N218" s="10">
        <v>0.42</v>
      </c>
      <c r="O218" s="9">
        <v>421.41</v>
      </c>
      <c r="P218" s="9">
        <v>97</v>
      </c>
      <c r="Q218" s="9">
        <v>110</v>
      </c>
      <c r="R218" s="9">
        <v>19</v>
      </c>
      <c r="S218" s="11" t="s">
        <v>55</v>
      </c>
      <c r="T218" s="9" t="s">
        <v>55</v>
      </c>
      <c r="U218" s="9" t="s">
        <v>55</v>
      </c>
      <c r="V218" s="11" t="s">
        <v>55</v>
      </c>
      <c r="W218" s="11">
        <v>85367</v>
      </c>
      <c r="X218" s="11">
        <v>71037</v>
      </c>
      <c r="Y218" s="11">
        <v>63612</v>
      </c>
      <c r="Z218" s="11">
        <v>55890</v>
      </c>
      <c r="AA218" s="11">
        <v>13560</v>
      </c>
      <c r="AB218" s="11">
        <v>13560</v>
      </c>
      <c r="AC218" s="9" t="s">
        <v>55</v>
      </c>
      <c r="AD218" s="10" t="s">
        <v>55</v>
      </c>
      <c r="AE218" s="10">
        <v>0.92</v>
      </c>
      <c r="AF218" s="10">
        <v>0.76100000000000001</v>
      </c>
      <c r="AG218" s="9">
        <v>38.33</v>
      </c>
      <c r="AH218" s="9">
        <v>27</v>
      </c>
      <c r="AI218" s="9">
        <v>10.99</v>
      </c>
      <c r="AJ218" s="9">
        <v>15.608000000000001</v>
      </c>
      <c r="AK218" s="9">
        <v>1.4197500000000001</v>
      </c>
      <c r="AL218" s="10" t="s">
        <v>55</v>
      </c>
      <c r="AM218" s="10" t="s">
        <v>55</v>
      </c>
      <c r="AN218" s="10">
        <v>5.2999999999999999E-2</v>
      </c>
      <c r="AO218" s="10">
        <v>0.66300000000000003</v>
      </c>
      <c r="AP218" s="10">
        <v>0.374</v>
      </c>
      <c r="AQ218" s="9">
        <v>700</v>
      </c>
      <c r="AR218" s="9" t="s">
        <v>55</v>
      </c>
      <c r="AS218" s="10">
        <v>-0.28899999999999998</v>
      </c>
      <c r="AT218" s="10" t="s">
        <v>55</v>
      </c>
      <c r="AU218" s="16" t="s">
        <v>2055</v>
      </c>
      <c r="AV218" s="1" t="str">
        <f t="shared" si="3"/>
        <v>no</v>
      </c>
      <c r="AW218" s="28"/>
    </row>
    <row r="219" spans="1:49" ht="14.25" hidden="1" customHeight="1">
      <c r="A219" s="7">
        <v>215</v>
      </c>
      <c r="B219" s="8" t="s">
        <v>582</v>
      </c>
      <c r="C219" s="8" t="s">
        <v>562</v>
      </c>
      <c r="D219" s="9" t="s">
        <v>63</v>
      </c>
      <c r="E219" s="9" t="s">
        <v>51</v>
      </c>
      <c r="F219" s="9" t="s">
        <v>77</v>
      </c>
      <c r="G219" s="9">
        <v>1070</v>
      </c>
      <c r="H219" s="10">
        <v>0.73099999999999998</v>
      </c>
      <c r="I219" s="10">
        <v>0.69599999999999995</v>
      </c>
      <c r="J219" s="10">
        <v>0.47799999999999998</v>
      </c>
      <c r="K219" s="10">
        <v>0.88800000000000001</v>
      </c>
      <c r="L219" s="10">
        <v>6.9000000000000006E-2</v>
      </c>
      <c r="M219" s="10">
        <v>0.36</v>
      </c>
      <c r="N219" s="10">
        <v>0.82</v>
      </c>
      <c r="O219" s="9">
        <v>19236.75</v>
      </c>
      <c r="P219" s="9">
        <v>664</v>
      </c>
      <c r="Q219" s="9">
        <v>70</v>
      </c>
      <c r="R219" s="9">
        <v>4605</v>
      </c>
      <c r="S219" s="9">
        <v>14197</v>
      </c>
      <c r="T219" s="9" t="s">
        <v>583</v>
      </c>
      <c r="U219" s="9" t="s">
        <v>208</v>
      </c>
      <c r="V219" s="9">
        <v>9807</v>
      </c>
      <c r="W219" s="11">
        <v>78700</v>
      </c>
      <c r="X219" s="11">
        <v>90936</v>
      </c>
      <c r="Y219" s="11">
        <v>72801</v>
      </c>
      <c r="Z219" s="11">
        <v>71010</v>
      </c>
      <c r="AA219" s="11">
        <v>13666</v>
      </c>
      <c r="AB219" s="11">
        <v>21482</v>
      </c>
      <c r="AC219" s="9" t="s">
        <v>513</v>
      </c>
      <c r="AD219" s="10">
        <v>0.623</v>
      </c>
      <c r="AE219" s="10">
        <v>0.28999999999999998</v>
      </c>
      <c r="AF219" s="10">
        <v>0.27200000000000002</v>
      </c>
      <c r="AG219" s="9">
        <v>978</v>
      </c>
      <c r="AH219" s="9">
        <v>1842.67</v>
      </c>
      <c r="AI219" s="9">
        <v>19.670000000000002</v>
      </c>
      <c r="AJ219" s="9">
        <v>10.44</v>
      </c>
      <c r="AK219" s="9">
        <v>0.53075000000000006</v>
      </c>
      <c r="AL219" s="9">
        <v>5.2999999999999999E-2</v>
      </c>
      <c r="AM219" s="9">
        <v>0.40799999999999997</v>
      </c>
      <c r="AN219" s="10">
        <v>1.7999999999999999E-2</v>
      </c>
      <c r="AO219" s="10">
        <v>0.21199999999999999</v>
      </c>
      <c r="AP219" s="10">
        <v>0.374</v>
      </c>
      <c r="AQ219" s="9">
        <v>20760</v>
      </c>
      <c r="AR219" s="9">
        <v>0.432</v>
      </c>
      <c r="AS219" s="10">
        <v>0.16200000000000001</v>
      </c>
      <c r="AT219" s="10">
        <v>0.109</v>
      </c>
      <c r="AU219" s="16">
        <v>0.6983240223463687</v>
      </c>
      <c r="AV219" s="1" t="str">
        <f t="shared" si="3"/>
        <v>yes</v>
      </c>
      <c r="AW219" s="28">
        <v>102</v>
      </c>
    </row>
    <row r="220" spans="1:49" ht="14.25" hidden="1" customHeight="1">
      <c r="A220" s="7">
        <v>216</v>
      </c>
      <c r="B220" s="8" t="s">
        <v>584</v>
      </c>
      <c r="C220" s="8" t="s">
        <v>562</v>
      </c>
      <c r="D220" s="9" t="s">
        <v>58</v>
      </c>
      <c r="E220" s="9" t="s">
        <v>59</v>
      </c>
      <c r="F220" s="9" t="s">
        <v>147</v>
      </c>
      <c r="G220" s="9">
        <v>1065</v>
      </c>
      <c r="H220" s="10">
        <v>0.52100000000000002</v>
      </c>
      <c r="I220" s="10">
        <v>0.51400000000000001</v>
      </c>
      <c r="J220" s="10">
        <v>0.40100000000000002</v>
      </c>
      <c r="K220" s="10">
        <v>0.871</v>
      </c>
      <c r="L220" s="10">
        <v>0.317</v>
      </c>
      <c r="M220" s="10">
        <v>0.57399999999999995</v>
      </c>
      <c r="N220" s="10">
        <v>0.73</v>
      </c>
      <c r="O220" s="9">
        <v>1016.17</v>
      </c>
      <c r="P220" s="9">
        <v>93</v>
      </c>
      <c r="Q220" s="9">
        <v>0</v>
      </c>
      <c r="R220" s="9">
        <v>249</v>
      </c>
      <c r="S220" s="9" t="s">
        <v>55</v>
      </c>
      <c r="T220" s="9" t="s">
        <v>55</v>
      </c>
      <c r="U220" s="9" t="s">
        <v>55</v>
      </c>
      <c r="V220" s="9" t="s">
        <v>55</v>
      </c>
      <c r="W220" s="11">
        <v>65929</v>
      </c>
      <c r="X220" s="11">
        <v>65799</v>
      </c>
      <c r="Y220" s="11">
        <v>63270</v>
      </c>
      <c r="Z220" s="11">
        <v>51957</v>
      </c>
      <c r="AA220" s="11">
        <v>28170</v>
      </c>
      <c r="AB220" s="11">
        <v>28170</v>
      </c>
      <c r="AC220" s="9" t="s">
        <v>55</v>
      </c>
      <c r="AD220" s="10">
        <v>0.33300000000000002</v>
      </c>
      <c r="AE220" s="10">
        <v>0.32</v>
      </c>
      <c r="AF220" s="10">
        <v>0.42</v>
      </c>
      <c r="AG220" s="9">
        <v>101</v>
      </c>
      <c r="AH220" s="9">
        <v>103</v>
      </c>
      <c r="AI220" s="9">
        <v>10.06</v>
      </c>
      <c r="AJ220" s="9">
        <v>9.8659999999999997</v>
      </c>
      <c r="AK220" s="9">
        <v>0.98058000000000001</v>
      </c>
      <c r="AL220" s="9" t="s">
        <v>55</v>
      </c>
      <c r="AM220" s="9" t="s">
        <v>55</v>
      </c>
      <c r="AN220" s="10">
        <v>2.7E-2</v>
      </c>
      <c r="AO220" s="10">
        <v>0.28599999999999998</v>
      </c>
      <c r="AP220" s="10">
        <v>0.374</v>
      </c>
      <c r="AQ220" s="9">
        <v>1274</v>
      </c>
      <c r="AR220" s="9">
        <v>1.331</v>
      </c>
      <c r="AS220" s="10">
        <v>8.6999999999999994E-2</v>
      </c>
      <c r="AT220" s="10">
        <v>0.188</v>
      </c>
      <c r="AU220" s="16">
        <v>0.42900042900042901</v>
      </c>
      <c r="AV220" s="1" t="str">
        <f t="shared" si="3"/>
        <v>no</v>
      </c>
      <c r="AW220" s="28"/>
    </row>
    <row r="221" spans="1:49" ht="14.25" hidden="1" customHeight="1">
      <c r="A221" s="7">
        <v>217</v>
      </c>
      <c r="B221" s="8" t="s">
        <v>585</v>
      </c>
      <c r="C221" s="8" t="s">
        <v>562</v>
      </c>
      <c r="D221" s="9" t="s">
        <v>91</v>
      </c>
      <c r="E221" s="9" t="s">
        <v>59</v>
      </c>
      <c r="F221" s="9" t="s">
        <v>187</v>
      </c>
      <c r="G221" s="9" t="s">
        <v>55</v>
      </c>
      <c r="H221" s="10">
        <v>0.77400000000000002</v>
      </c>
      <c r="I221" s="10">
        <v>0.746</v>
      </c>
      <c r="J221" s="10">
        <v>0.69</v>
      </c>
      <c r="K221" s="10">
        <v>1</v>
      </c>
      <c r="L221" s="10">
        <v>2.1000000000000001E-2</v>
      </c>
      <c r="M221" s="10">
        <v>6.8000000000000005E-2</v>
      </c>
      <c r="N221" s="10">
        <v>0.83</v>
      </c>
      <c r="O221" s="9">
        <v>1379.7</v>
      </c>
      <c r="P221" s="9" t="s">
        <v>55</v>
      </c>
      <c r="Q221" s="9" t="s">
        <v>55</v>
      </c>
      <c r="R221" s="9">
        <v>376</v>
      </c>
      <c r="S221" s="9" t="s">
        <v>55</v>
      </c>
      <c r="T221" s="9" t="s">
        <v>55</v>
      </c>
      <c r="U221" s="9" t="s">
        <v>55</v>
      </c>
      <c r="V221" s="9" t="s">
        <v>55</v>
      </c>
      <c r="W221" s="11">
        <v>68070</v>
      </c>
      <c r="X221" s="11">
        <v>86166</v>
      </c>
      <c r="Y221" s="11">
        <v>62262</v>
      </c>
      <c r="Z221" s="11">
        <v>53811</v>
      </c>
      <c r="AA221" s="11">
        <v>41847</v>
      </c>
      <c r="AB221" s="11">
        <v>41847</v>
      </c>
      <c r="AC221" s="9" t="s">
        <v>55</v>
      </c>
      <c r="AD221" s="10">
        <v>0.73799999999999999</v>
      </c>
      <c r="AE221" s="10">
        <v>0.38</v>
      </c>
      <c r="AF221" s="10">
        <v>0.33200000000000002</v>
      </c>
      <c r="AG221" s="9">
        <v>103.67</v>
      </c>
      <c r="AH221" s="9">
        <v>232</v>
      </c>
      <c r="AI221" s="9">
        <v>13.31</v>
      </c>
      <c r="AJ221" s="9">
        <v>5.9470000000000001</v>
      </c>
      <c r="AK221" s="9">
        <v>0.44684000000000001</v>
      </c>
      <c r="AL221" s="9" t="s">
        <v>55</v>
      </c>
      <c r="AM221" s="9" t="s">
        <v>55</v>
      </c>
      <c r="AN221" s="10">
        <v>0.12</v>
      </c>
      <c r="AO221" s="10">
        <v>0.318</v>
      </c>
      <c r="AP221" s="10">
        <v>0.374</v>
      </c>
      <c r="AQ221" s="9">
        <v>1397</v>
      </c>
      <c r="AR221" s="9">
        <v>5.3999999999999999E-2</v>
      </c>
      <c r="AS221" s="10">
        <v>5.6000000000000001E-2</v>
      </c>
      <c r="AT221" s="10">
        <v>3.5999999999999997E-2</v>
      </c>
      <c r="AU221" s="16">
        <v>0.94876660341555974</v>
      </c>
      <c r="AV221" s="1" t="str">
        <f t="shared" si="3"/>
        <v>no</v>
      </c>
      <c r="AW221" s="28"/>
    </row>
    <row r="222" spans="1:49" ht="14.25" hidden="1" customHeight="1">
      <c r="A222" s="7">
        <v>218</v>
      </c>
      <c r="B222" s="8" t="s">
        <v>586</v>
      </c>
      <c r="C222" s="8" t="s">
        <v>562</v>
      </c>
      <c r="D222" s="9" t="s">
        <v>91</v>
      </c>
      <c r="E222" s="9" t="s">
        <v>59</v>
      </c>
      <c r="F222" s="9" t="s">
        <v>187</v>
      </c>
      <c r="G222" s="9" t="s">
        <v>55</v>
      </c>
      <c r="H222" s="10">
        <v>0.72299999999999998</v>
      </c>
      <c r="I222" s="10">
        <v>0.71799999999999997</v>
      </c>
      <c r="J222" s="10">
        <v>0.65500000000000003</v>
      </c>
      <c r="K222" s="10">
        <v>0.98299999999999998</v>
      </c>
      <c r="L222" s="10">
        <v>1.2E-2</v>
      </c>
      <c r="M222" s="10">
        <v>0.193</v>
      </c>
      <c r="N222" s="10">
        <v>0.84</v>
      </c>
      <c r="O222" s="9">
        <v>1577.82</v>
      </c>
      <c r="P222" s="9">
        <v>3</v>
      </c>
      <c r="Q222" s="9" t="s">
        <v>55</v>
      </c>
      <c r="R222" s="9">
        <v>487</v>
      </c>
      <c r="S222" s="9" t="s">
        <v>55</v>
      </c>
      <c r="T222" s="9" t="s">
        <v>55</v>
      </c>
      <c r="U222" s="9" t="s">
        <v>55</v>
      </c>
      <c r="V222" s="9" t="s">
        <v>55</v>
      </c>
      <c r="W222" s="11">
        <v>76764</v>
      </c>
      <c r="X222" s="11">
        <v>98289</v>
      </c>
      <c r="Y222" s="11">
        <v>75330</v>
      </c>
      <c r="Z222" s="11">
        <v>60588</v>
      </c>
      <c r="AA222" s="11">
        <v>42644</v>
      </c>
      <c r="AB222" s="11">
        <v>42644</v>
      </c>
      <c r="AC222" s="9" t="s">
        <v>55</v>
      </c>
      <c r="AD222" s="10">
        <v>0.76400000000000001</v>
      </c>
      <c r="AE222" s="10">
        <v>0.38</v>
      </c>
      <c r="AF222" s="10">
        <v>0.35299999999999998</v>
      </c>
      <c r="AG222" s="9">
        <v>130.66999999999999</v>
      </c>
      <c r="AH222" s="9">
        <v>170.67</v>
      </c>
      <c r="AI222" s="9">
        <v>12.08</v>
      </c>
      <c r="AJ222" s="9">
        <v>9.2449999999999992</v>
      </c>
      <c r="AK222" s="9">
        <v>0.76563000000000003</v>
      </c>
      <c r="AL222" s="9" t="s">
        <v>55</v>
      </c>
      <c r="AM222" s="9" t="s">
        <v>55</v>
      </c>
      <c r="AN222" s="10">
        <v>7.2999999999999995E-2</v>
      </c>
      <c r="AO222" s="10">
        <v>0.314</v>
      </c>
      <c r="AP222" s="10">
        <v>0.374</v>
      </c>
      <c r="AQ222" s="9">
        <v>1600</v>
      </c>
      <c r="AR222" s="9">
        <v>0.52500000000000002</v>
      </c>
      <c r="AS222" s="10">
        <v>0.06</v>
      </c>
      <c r="AT222" s="10" t="s">
        <v>587</v>
      </c>
      <c r="AU222" s="16">
        <v>0.65573770491803274</v>
      </c>
      <c r="AV222" s="1" t="str">
        <f t="shared" si="3"/>
        <v>no</v>
      </c>
      <c r="AW222" s="28"/>
    </row>
    <row r="223" spans="1:49" ht="14.25" customHeight="1">
      <c r="A223" s="7">
        <v>285</v>
      </c>
      <c r="B223" s="8" t="s">
        <v>703</v>
      </c>
      <c r="C223" s="8" t="s">
        <v>685</v>
      </c>
      <c r="D223" s="9" t="s">
        <v>50</v>
      </c>
      <c r="E223" s="9" t="s">
        <v>59</v>
      </c>
      <c r="F223" s="9" t="s">
        <v>273</v>
      </c>
      <c r="G223" s="9">
        <v>1030</v>
      </c>
      <c r="H223" s="10">
        <v>0.626</v>
      </c>
      <c r="I223" s="10">
        <v>0.61499999999999999</v>
      </c>
      <c r="J223" s="10">
        <v>0.51500000000000001</v>
      </c>
      <c r="K223" s="10">
        <v>0.76200000000000001</v>
      </c>
      <c r="L223" s="10">
        <v>0.108</v>
      </c>
      <c r="M223" s="10">
        <v>0.314</v>
      </c>
      <c r="N223" s="10">
        <v>0.79</v>
      </c>
      <c r="O223" s="9">
        <v>2880.87</v>
      </c>
      <c r="P223" s="9">
        <v>280</v>
      </c>
      <c r="Q223" s="9">
        <v>37</v>
      </c>
      <c r="R223" s="9">
        <v>718</v>
      </c>
      <c r="S223" s="9" t="s">
        <v>55</v>
      </c>
      <c r="T223" s="9" t="s">
        <v>55</v>
      </c>
      <c r="U223" s="9" t="s">
        <v>55</v>
      </c>
      <c r="V223" s="9"/>
      <c r="W223" s="11">
        <v>70294</v>
      </c>
      <c r="X223" s="11">
        <v>78138</v>
      </c>
      <c r="Y223" s="11">
        <v>64350</v>
      </c>
      <c r="Z223" s="11">
        <v>54378</v>
      </c>
      <c r="AA223" s="11">
        <v>28380</v>
      </c>
      <c r="AB223" s="11">
        <v>28380</v>
      </c>
      <c r="AC223" s="9" t="s">
        <v>55</v>
      </c>
      <c r="AD223" s="10">
        <v>0.5</v>
      </c>
      <c r="AE223" s="10">
        <v>0.26</v>
      </c>
      <c r="AF223" s="10">
        <v>0.254</v>
      </c>
      <c r="AG223" s="9">
        <v>223</v>
      </c>
      <c r="AH223" s="9">
        <v>232</v>
      </c>
      <c r="AI223" s="9">
        <v>12.92</v>
      </c>
      <c r="AJ223" s="9">
        <v>12.417999999999999</v>
      </c>
      <c r="AK223" s="9">
        <v>0.96121000000000001</v>
      </c>
      <c r="AL223" s="9"/>
      <c r="AM223" s="9" t="s">
        <v>55</v>
      </c>
      <c r="AN223" s="10">
        <v>3.5999999999999997E-2</v>
      </c>
      <c r="AO223" s="10">
        <v>0.126</v>
      </c>
      <c r="AP223" s="10">
        <v>0.125</v>
      </c>
      <c r="AQ223" s="9">
        <v>3266</v>
      </c>
      <c r="AR223" s="9">
        <v>0.253</v>
      </c>
      <c r="AS223" s="27">
        <v>-1E-3</v>
      </c>
      <c r="AT223" s="10">
        <v>0.126</v>
      </c>
      <c r="AU223" s="16">
        <v>0.79808459696727851</v>
      </c>
      <c r="AV223" s="1" t="str">
        <f t="shared" si="3"/>
        <v>no</v>
      </c>
      <c r="AW223" s="28"/>
    </row>
    <row r="224" spans="1:49" ht="14.25" hidden="1" customHeight="1">
      <c r="A224" s="7">
        <v>220</v>
      </c>
      <c r="B224" s="8" t="s">
        <v>589</v>
      </c>
      <c r="C224" s="8" t="s">
        <v>562</v>
      </c>
      <c r="D224" s="9" t="s">
        <v>63</v>
      </c>
      <c r="E224" s="9" t="s">
        <v>59</v>
      </c>
      <c r="F224" s="9" t="s">
        <v>361</v>
      </c>
      <c r="G224" s="9">
        <v>1149</v>
      </c>
      <c r="H224" s="10">
        <v>0.73699999999999999</v>
      </c>
      <c r="I224" s="10">
        <v>0.72399999999999998</v>
      </c>
      <c r="J224" s="10">
        <v>0.63700000000000001</v>
      </c>
      <c r="K224" s="10">
        <v>0.67400000000000004</v>
      </c>
      <c r="L224" s="10">
        <v>0.11799999999999999</v>
      </c>
      <c r="M224" s="10">
        <v>0.182</v>
      </c>
      <c r="N224" s="10">
        <v>0.86</v>
      </c>
      <c r="O224" s="9">
        <v>14765.64</v>
      </c>
      <c r="P224" s="9">
        <v>1624</v>
      </c>
      <c r="Q224" s="9">
        <v>543</v>
      </c>
      <c r="R224" s="9">
        <v>2583</v>
      </c>
      <c r="S224" s="9" t="s">
        <v>55</v>
      </c>
      <c r="T224" s="9" t="s">
        <v>55</v>
      </c>
      <c r="U224" s="9" t="s">
        <v>55</v>
      </c>
      <c r="V224" s="9" t="s">
        <v>55</v>
      </c>
      <c r="W224" s="11">
        <v>110870</v>
      </c>
      <c r="X224" s="11">
        <v>133128</v>
      </c>
      <c r="Y224" s="11">
        <v>94149</v>
      </c>
      <c r="Z224" s="11">
        <v>80685</v>
      </c>
      <c r="AA224" s="11">
        <v>40426</v>
      </c>
      <c r="AB224" s="11">
        <v>40426</v>
      </c>
      <c r="AC224" s="9" t="s">
        <v>55</v>
      </c>
      <c r="AD224" s="10">
        <v>0.69899999999999995</v>
      </c>
      <c r="AE224" s="10">
        <v>0.25</v>
      </c>
      <c r="AF224" s="10">
        <v>0.26500000000000001</v>
      </c>
      <c r="AG224" s="9">
        <v>1220.67</v>
      </c>
      <c r="AH224" s="9">
        <v>1226</v>
      </c>
      <c r="AI224" s="9">
        <v>12.1</v>
      </c>
      <c r="AJ224" s="9">
        <v>12.044</v>
      </c>
      <c r="AK224" s="9">
        <v>0.99565000000000003</v>
      </c>
      <c r="AL224" s="9" t="s">
        <v>55</v>
      </c>
      <c r="AM224" s="9" t="s">
        <v>55</v>
      </c>
      <c r="AN224" s="10">
        <v>6.3E-2</v>
      </c>
      <c r="AO224" s="10">
        <v>0.31900000000000001</v>
      </c>
      <c r="AP224" s="10">
        <v>0.374</v>
      </c>
      <c r="AQ224" s="9">
        <v>16437</v>
      </c>
      <c r="AR224" s="9">
        <v>1.157</v>
      </c>
      <c r="AS224" s="10">
        <v>5.5E-2</v>
      </c>
      <c r="AT224" s="10">
        <v>3.7999999999999999E-2</v>
      </c>
      <c r="AU224" s="16">
        <v>0.4636068613815485</v>
      </c>
      <c r="AV224" s="1" t="str">
        <f t="shared" si="3"/>
        <v>yes</v>
      </c>
      <c r="AW224" s="28"/>
    </row>
    <row r="225" spans="1:49" ht="14.25" customHeight="1">
      <c r="A225" s="7">
        <v>284</v>
      </c>
      <c r="B225" s="8" t="s">
        <v>700</v>
      </c>
      <c r="C225" s="8" t="s">
        <v>685</v>
      </c>
      <c r="D225" s="9" t="s">
        <v>50</v>
      </c>
      <c r="E225" s="9" t="s">
        <v>51</v>
      </c>
      <c r="F225" s="9" t="s">
        <v>136</v>
      </c>
      <c r="G225" s="9">
        <v>1030</v>
      </c>
      <c r="H225" s="10">
        <v>0.67600000000000005</v>
      </c>
      <c r="I225" s="10">
        <v>0.63700000000000001</v>
      </c>
      <c r="J225" s="10">
        <v>0.376</v>
      </c>
      <c r="K225" s="10">
        <v>0.84899999999999998</v>
      </c>
      <c r="L225" s="10">
        <v>0.10199999999999999</v>
      </c>
      <c r="M225" s="10">
        <v>0.38</v>
      </c>
      <c r="N225" s="10">
        <v>0.8</v>
      </c>
      <c r="O225" s="9">
        <v>10561.62</v>
      </c>
      <c r="P225" s="9">
        <v>451</v>
      </c>
      <c r="Q225" s="9">
        <v>14</v>
      </c>
      <c r="R225" s="9">
        <v>2605</v>
      </c>
      <c r="S225" s="9">
        <v>15452</v>
      </c>
      <c r="T225" s="9" t="s">
        <v>701</v>
      </c>
      <c r="U225" s="9" t="s">
        <v>388</v>
      </c>
      <c r="V225" s="53">
        <v>10137</v>
      </c>
      <c r="W225" s="11">
        <v>77084</v>
      </c>
      <c r="X225" s="11">
        <v>92070</v>
      </c>
      <c r="Y225" s="11">
        <v>72576</v>
      </c>
      <c r="Z225" s="11">
        <v>64251</v>
      </c>
      <c r="AA225" s="11">
        <v>7817</v>
      </c>
      <c r="AB225" s="11">
        <v>18005</v>
      </c>
      <c r="AC225" s="9" t="s">
        <v>702</v>
      </c>
      <c r="AD225" s="10">
        <v>0.433</v>
      </c>
      <c r="AE225" s="10">
        <v>0.26</v>
      </c>
      <c r="AF225" s="10">
        <v>0.26300000000000001</v>
      </c>
      <c r="AG225" s="9">
        <v>635</v>
      </c>
      <c r="AH225" s="9">
        <v>973.33</v>
      </c>
      <c r="AI225" s="9">
        <v>16.63</v>
      </c>
      <c r="AJ225" s="9">
        <v>10.851000000000001</v>
      </c>
      <c r="AK225" s="9">
        <v>0.65239999999999998</v>
      </c>
      <c r="AL225" s="9">
        <v>17</v>
      </c>
      <c r="AM225" s="9">
        <v>0.502</v>
      </c>
      <c r="AN225" s="10">
        <v>5.0999999999999997E-2</v>
      </c>
      <c r="AO225" s="10">
        <v>9.4E-2</v>
      </c>
      <c r="AP225" s="10">
        <v>0.125</v>
      </c>
      <c r="AQ225" s="9">
        <v>11981</v>
      </c>
      <c r="AR225" s="9">
        <v>0.28399999999999997</v>
      </c>
      <c r="AS225" s="27">
        <v>3.2000000000000001E-2</v>
      </c>
      <c r="AT225" s="10">
        <v>0.24299999999999999</v>
      </c>
      <c r="AU225" s="16">
        <v>0.77881619937694713</v>
      </c>
      <c r="AV225" s="1" t="str">
        <f t="shared" si="3"/>
        <v>yes</v>
      </c>
      <c r="AW225" s="28">
        <v>103</v>
      </c>
    </row>
    <row r="226" spans="1:49" ht="14.25" hidden="1" customHeight="1">
      <c r="A226" s="7">
        <v>222</v>
      </c>
      <c r="B226" s="8" t="s">
        <v>591</v>
      </c>
      <c r="C226" s="8" t="s">
        <v>562</v>
      </c>
      <c r="D226" s="9" t="s">
        <v>91</v>
      </c>
      <c r="E226" s="9" t="s">
        <v>59</v>
      </c>
      <c r="F226" s="9" t="s">
        <v>92</v>
      </c>
      <c r="G226" s="9">
        <v>1070</v>
      </c>
      <c r="H226" s="10">
        <v>0.57499999999999996</v>
      </c>
      <c r="I226" s="10">
        <v>0.57299999999999995</v>
      </c>
      <c r="J226" s="10">
        <v>0.48299999999999998</v>
      </c>
      <c r="K226" s="10">
        <v>1</v>
      </c>
      <c r="L226" s="10">
        <v>1.6E-2</v>
      </c>
      <c r="M226" s="10">
        <v>0.16400000000000001</v>
      </c>
      <c r="N226" s="10">
        <v>0.74</v>
      </c>
      <c r="O226" s="9">
        <v>1185.67</v>
      </c>
      <c r="P226" s="9" t="s">
        <v>55</v>
      </c>
      <c r="Q226" s="9" t="s">
        <v>55</v>
      </c>
      <c r="R226" s="9">
        <v>314</v>
      </c>
      <c r="S226" s="9" t="s">
        <v>55</v>
      </c>
      <c r="T226" s="9" t="s">
        <v>55</v>
      </c>
      <c r="U226" s="9" t="s">
        <v>55</v>
      </c>
      <c r="V226" s="9" t="s">
        <v>55</v>
      </c>
      <c r="W226" s="11">
        <v>62374</v>
      </c>
      <c r="X226" s="11">
        <v>74682</v>
      </c>
      <c r="Y226" s="11">
        <v>62019</v>
      </c>
      <c r="Z226" s="11">
        <v>51894</v>
      </c>
      <c r="AA226" s="11">
        <v>34200</v>
      </c>
      <c r="AB226" s="11">
        <v>34200</v>
      </c>
      <c r="AC226" s="9" t="s">
        <v>55</v>
      </c>
      <c r="AD226" s="10">
        <v>0.35199999999999998</v>
      </c>
      <c r="AE226" s="10">
        <v>0.49</v>
      </c>
      <c r="AF226" s="10">
        <v>0.44400000000000001</v>
      </c>
      <c r="AG226" s="9">
        <v>103</v>
      </c>
      <c r="AH226" s="9">
        <v>154</v>
      </c>
      <c r="AI226" s="9">
        <v>11.51</v>
      </c>
      <c r="AJ226" s="9">
        <v>7.6989999999999998</v>
      </c>
      <c r="AK226" s="9">
        <v>0.66883000000000004</v>
      </c>
      <c r="AL226" s="9" t="s">
        <v>55</v>
      </c>
      <c r="AM226" s="9" t="s">
        <v>55</v>
      </c>
      <c r="AN226" s="10">
        <v>6.5000000000000002E-2</v>
      </c>
      <c r="AO226" s="10">
        <v>0.25900000000000001</v>
      </c>
      <c r="AP226" s="10">
        <v>0.374</v>
      </c>
      <c r="AQ226" s="9">
        <v>1197</v>
      </c>
      <c r="AR226" s="9">
        <v>0.34899999999999998</v>
      </c>
      <c r="AS226" s="10">
        <v>0.115</v>
      </c>
      <c r="AT226" s="10">
        <v>0.223</v>
      </c>
      <c r="AU226" s="16">
        <v>0.7412898443291327</v>
      </c>
      <c r="AV226" s="1" t="str">
        <f t="shared" si="3"/>
        <v>no</v>
      </c>
      <c r="AW226" s="28"/>
    </row>
    <row r="227" spans="1:49" ht="14.25" hidden="1" customHeight="1">
      <c r="A227" s="7">
        <v>223</v>
      </c>
      <c r="B227" s="8" t="s">
        <v>592</v>
      </c>
      <c r="C227" s="8" t="s">
        <v>562</v>
      </c>
      <c r="D227" s="9" t="s">
        <v>69</v>
      </c>
      <c r="E227" s="9" t="s">
        <v>59</v>
      </c>
      <c r="F227" s="9" t="s">
        <v>354</v>
      </c>
      <c r="G227" s="9">
        <v>1110</v>
      </c>
      <c r="H227" s="10">
        <v>0.67200000000000004</v>
      </c>
      <c r="I227" s="10">
        <v>0.64600000000000002</v>
      </c>
      <c r="J227" s="10">
        <v>0.52600000000000002</v>
      </c>
      <c r="K227" s="10">
        <v>0.92300000000000004</v>
      </c>
      <c r="L227" s="10">
        <v>5.1999999999999998E-2</v>
      </c>
      <c r="M227" s="10">
        <v>0.35</v>
      </c>
      <c r="N227" s="10">
        <v>0.8</v>
      </c>
      <c r="O227" s="9">
        <v>2784.79</v>
      </c>
      <c r="P227" s="9">
        <v>101</v>
      </c>
      <c r="Q227" s="9" t="s">
        <v>55</v>
      </c>
      <c r="R227" s="9">
        <v>871</v>
      </c>
      <c r="S227" s="9" t="s">
        <v>55</v>
      </c>
      <c r="T227" s="9" t="s">
        <v>55</v>
      </c>
      <c r="U227" s="9" t="s">
        <v>55</v>
      </c>
      <c r="V227" s="9" t="s">
        <v>55</v>
      </c>
      <c r="W227" s="11">
        <v>76017</v>
      </c>
      <c r="X227" s="11">
        <v>94851</v>
      </c>
      <c r="Y227" s="11">
        <v>74943</v>
      </c>
      <c r="Z227" s="11">
        <v>60714</v>
      </c>
      <c r="AA227" s="11">
        <v>35421</v>
      </c>
      <c r="AB227" s="11">
        <v>35421</v>
      </c>
      <c r="AC227" s="9" t="s">
        <v>55</v>
      </c>
      <c r="AD227" s="10">
        <v>0.49399999999999999</v>
      </c>
      <c r="AE227" s="10">
        <v>0.26</v>
      </c>
      <c r="AF227" s="10">
        <v>0.25</v>
      </c>
      <c r="AG227" s="9">
        <v>191.67</v>
      </c>
      <c r="AH227" s="9">
        <v>204.67</v>
      </c>
      <c r="AI227" s="9">
        <v>14.53</v>
      </c>
      <c r="AJ227" s="9">
        <v>13.606</v>
      </c>
      <c r="AK227" s="9">
        <v>0.93647999999999998</v>
      </c>
      <c r="AL227" s="9" t="s">
        <v>55</v>
      </c>
      <c r="AM227" s="9" t="s">
        <v>55</v>
      </c>
      <c r="AN227" s="10">
        <v>1.7999999999999999E-2</v>
      </c>
      <c r="AO227" s="10">
        <v>0.20499999999999999</v>
      </c>
      <c r="AP227" s="10">
        <v>0.374</v>
      </c>
      <c r="AQ227" s="9">
        <v>2962</v>
      </c>
      <c r="AR227" s="9">
        <v>0.63800000000000001</v>
      </c>
      <c r="AS227" s="10">
        <v>0.16900000000000001</v>
      </c>
      <c r="AT227" s="10">
        <v>0.17799999999999999</v>
      </c>
      <c r="AU227" s="16">
        <v>0.61050061050061055</v>
      </c>
      <c r="AV227" s="1" t="str">
        <f t="shared" si="3"/>
        <v>no</v>
      </c>
      <c r="AW227" s="28"/>
    </row>
    <row r="228" spans="1:49" ht="14.25" customHeight="1">
      <c r="A228" s="7">
        <v>199</v>
      </c>
      <c r="B228" s="8" t="s">
        <v>560</v>
      </c>
      <c r="C228" s="8" t="s">
        <v>549</v>
      </c>
      <c r="D228" s="9" t="s">
        <v>50</v>
      </c>
      <c r="E228" s="9" t="s">
        <v>59</v>
      </c>
      <c r="F228" s="9" t="s">
        <v>442</v>
      </c>
      <c r="G228" s="9">
        <v>1035</v>
      </c>
      <c r="H228" s="10">
        <v>0.49399999999999999</v>
      </c>
      <c r="I228" s="10">
        <v>0.44900000000000001</v>
      </c>
      <c r="J228" s="10">
        <v>0.36099999999999999</v>
      </c>
      <c r="K228" s="10">
        <v>0.67700000000000005</v>
      </c>
      <c r="L228" s="10">
        <v>0.217</v>
      </c>
      <c r="M228" s="10">
        <v>0.45</v>
      </c>
      <c r="N228" s="10">
        <v>0.77</v>
      </c>
      <c r="O228" s="9">
        <v>1910.39</v>
      </c>
      <c r="P228" s="9">
        <v>291</v>
      </c>
      <c r="Q228" s="9">
        <v>21</v>
      </c>
      <c r="R228" s="9">
        <v>350</v>
      </c>
      <c r="S228" s="9" t="s">
        <v>55</v>
      </c>
      <c r="T228" s="9" t="s">
        <v>55</v>
      </c>
      <c r="U228" s="9" t="s">
        <v>55</v>
      </c>
      <c r="V228" s="9"/>
      <c r="W228" s="11">
        <v>51880</v>
      </c>
      <c r="X228" s="11">
        <v>59247</v>
      </c>
      <c r="Y228" s="11">
        <v>49104</v>
      </c>
      <c r="Z228" s="11">
        <v>41445</v>
      </c>
      <c r="AA228" s="11">
        <v>28150</v>
      </c>
      <c r="AB228" s="11">
        <v>28150</v>
      </c>
      <c r="AC228" s="9" t="s">
        <v>55</v>
      </c>
      <c r="AD228" s="10">
        <v>0.47399999999999998</v>
      </c>
      <c r="AE228" s="10">
        <v>0.42</v>
      </c>
      <c r="AF228" s="10">
        <v>0.35399999999999998</v>
      </c>
      <c r="AG228" s="9">
        <v>106</v>
      </c>
      <c r="AH228" s="9">
        <v>154.33000000000001</v>
      </c>
      <c r="AI228" s="9">
        <v>18.02</v>
      </c>
      <c r="AJ228" s="9">
        <v>12.378</v>
      </c>
      <c r="AK228" s="9">
        <v>0.68683000000000005</v>
      </c>
      <c r="AL228" s="9"/>
      <c r="AM228" s="9" t="s">
        <v>55</v>
      </c>
      <c r="AN228" s="10">
        <v>2.9000000000000001E-2</v>
      </c>
      <c r="AO228" s="10">
        <v>0.14799999999999999</v>
      </c>
      <c r="AP228" s="10">
        <v>0.16900000000000001</v>
      </c>
      <c r="AQ228" s="9">
        <v>2207</v>
      </c>
      <c r="AR228" s="9">
        <v>0.104</v>
      </c>
      <c r="AS228" s="27">
        <v>2.1000000000000001E-2</v>
      </c>
      <c r="AT228" s="27">
        <v>2.1000000000000001E-2</v>
      </c>
      <c r="AU228" s="16">
        <v>0.90579710144927539</v>
      </c>
      <c r="AV228" s="1" t="str">
        <f t="shared" si="3"/>
        <v>no</v>
      </c>
      <c r="AW228" s="28"/>
    </row>
    <row r="229" spans="1:49" ht="14.25" hidden="1" customHeight="1">
      <c r="A229" s="7">
        <v>225</v>
      </c>
      <c r="B229" s="8" t="s">
        <v>594</v>
      </c>
      <c r="C229" s="8" t="s">
        <v>562</v>
      </c>
      <c r="D229" s="9" t="s">
        <v>63</v>
      </c>
      <c r="E229" s="9" t="s">
        <v>51</v>
      </c>
      <c r="F229" s="9" t="s">
        <v>77</v>
      </c>
      <c r="G229" s="9">
        <v>990</v>
      </c>
      <c r="H229" s="10">
        <v>0.502</v>
      </c>
      <c r="I229" s="10">
        <v>0.443</v>
      </c>
      <c r="J229" s="10">
        <v>0.252</v>
      </c>
      <c r="K229" s="10">
        <v>0.746</v>
      </c>
      <c r="L229" s="10">
        <v>0.12</v>
      </c>
      <c r="M229" s="10">
        <v>0.45</v>
      </c>
      <c r="N229" s="10">
        <v>0.72</v>
      </c>
      <c r="O229" s="9">
        <v>17278.84</v>
      </c>
      <c r="P229" s="9">
        <v>1434</v>
      </c>
      <c r="Q229" s="9">
        <v>253</v>
      </c>
      <c r="R229" s="9">
        <v>3507</v>
      </c>
      <c r="S229" s="11">
        <v>21356</v>
      </c>
      <c r="T229" s="9" t="s">
        <v>224</v>
      </c>
      <c r="U229" s="9" t="s">
        <v>243</v>
      </c>
      <c r="V229" s="11">
        <v>13516</v>
      </c>
      <c r="W229" s="11">
        <v>82716</v>
      </c>
      <c r="X229" s="11">
        <v>95571</v>
      </c>
      <c r="Y229" s="11">
        <v>75141</v>
      </c>
      <c r="Z229" s="11">
        <v>67779</v>
      </c>
      <c r="AA229" s="11">
        <v>14295</v>
      </c>
      <c r="AB229" s="11">
        <v>23761</v>
      </c>
      <c r="AC229" s="9" t="s">
        <v>233</v>
      </c>
      <c r="AD229" s="10">
        <v>0.37</v>
      </c>
      <c r="AE229" s="10">
        <v>0.51</v>
      </c>
      <c r="AF229" s="10">
        <v>0.44500000000000001</v>
      </c>
      <c r="AG229" s="9">
        <v>939.33</v>
      </c>
      <c r="AH229" s="9">
        <v>2087.67</v>
      </c>
      <c r="AI229" s="9">
        <v>18.39</v>
      </c>
      <c r="AJ229" s="9">
        <v>8.2769999999999992</v>
      </c>
      <c r="AK229" s="9">
        <v>0.44994000000000001</v>
      </c>
      <c r="AL229" s="10">
        <v>5.2999999999999999E-2</v>
      </c>
      <c r="AM229" s="10">
        <v>0.51500000000000001</v>
      </c>
      <c r="AN229" s="10">
        <v>0.06</v>
      </c>
      <c r="AO229" s="10">
        <v>0.34799999999999998</v>
      </c>
      <c r="AP229" s="10">
        <v>0.374</v>
      </c>
      <c r="AQ229" s="9">
        <v>20130</v>
      </c>
      <c r="AR229" s="9">
        <v>0.47699999999999998</v>
      </c>
      <c r="AS229" s="10">
        <v>2.5999999999999999E-2</v>
      </c>
      <c r="AT229" s="10">
        <v>0.13200000000000001</v>
      </c>
      <c r="AU229" s="16">
        <v>0.6770480704129993</v>
      </c>
      <c r="AV229" s="1" t="str">
        <f t="shared" si="3"/>
        <v>yes</v>
      </c>
      <c r="AW229" s="28">
        <v>74</v>
      </c>
    </row>
    <row r="230" spans="1:49" ht="14.25" customHeight="1">
      <c r="A230" s="7">
        <v>201</v>
      </c>
      <c r="B230" s="8" t="s">
        <v>563</v>
      </c>
      <c r="C230" s="8" t="s">
        <v>562</v>
      </c>
      <c r="D230" s="9" t="s">
        <v>50</v>
      </c>
      <c r="E230" s="9" t="s">
        <v>59</v>
      </c>
      <c r="F230" s="9" t="s">
        <v>118</v>
      </c>
      <c r="G230" s="9">
        <v>994</v>
      </c>
      <c r="H230" s="10">
        <v>0.56000000000000005</v>
      </c>
      <c r="I230" s="10">
        <v>0.53400000000000003</v>
      </c>
      <c r="J230" s="10">
        <v>0.46400000000000002</v>
      </c>
      <c r="K230" s="10">
        <v>0.66</v>
      </c>
      <c r="L230" s="10">
        <v>0.125</v>
      </c>
      <c r="M230" s="10">
        <v>0.47499999999999998</v>
      </c>
      <c r="N230" s="10">
        <v>0.7</v>
      </c>
      <c r="O230" s="9">
        <v>4342.6000000000004</v>
      </c>
      <c r="P230" s="9">
        <v>550</v>
      </c>
      <c r="Q230" s="9">
        <v>26</v>
      </c>
      <c r="R230" s="9">
        <v>868</v>
      </c>
      <c r="S230" s="9" t="s">
        <v>55</v>
      </c>
      <c r="T230" s="9" t="s">
        <v>55</v>
      </c>
      <c r="U230" s="9" t="s">
        <v>55</v>
      </c>
      <c r="V230" s="9"/>
      <c r="W230" s="11">
        <v>74253</v>
      </c>
      <c r="X230" s="11">
        <v>93537</v>
      </c>
      <c r="Y230" s="11">
        <v>75258</v>
      </c>
      <c r="Z230" s="11">
        <v>61290</v>
      </c>
      <c r="AA230" s="11">
        <v>22080</v>
      </c>
      <c r="AB230" s="11">
        <v>22080</v>
      </c>
      <c r="AC230" s="9" t="s">
        <v>55</v>
      </c>
      <c r="AD230" s="10">
        <v>0.48399999999999999</v>
      </c>
      <c r="AE230" s="10">
        <v>0.46</v>
      </c>
      <c r="AF230" s="10">
        <v>0.41599999999999998</v>
      </c>
      <c r="AG230" s="9">
        <v>269.67</v>
      </c>
      <c r="AH230" s="9">
        <v>238.33</v>
      </c>
      <c r="AI230" s="9">
        <v>16.100000000000001</v>
      </c>
      <c r="AJ230" s="9">
        <v>18.221</v>
      </c>
      <c r="AK230" s="9">
        <v>1.13147</v>
      </c>
      <c r="AL230" s="9"/>
      <c r="AM230" s="9" t="s">
        <v>55</v>
      </c>
      <c r="AN230" s="10">
        <v>1E-3</v>
      </c>
      <c r="AO230" s="10">
        <v>0.32300000000000001</v>
      </c>
      <c r="AP230" s="10">
        <v>0.374</v>
      </c>
      <c r="AQ230" s="9">
        <v>5423</v>
      </c>
      <c r="AR230" s="9">
        <v>2.173</v>
      </c>
      <c r="AS230" s="27">
        <v>5.0999999999999997E-2</v>
      </c>
      <c r="AT230" s="10">
        <v>7.5999999999999998E-2</v>
      </c>
      <c r="AU230" s="16">
        <v>0.31515915537346362</v>
      </c>
      <c r="AV230" s="1" t="str">
        <f t="shared" si="3"/>
        <v>yes</v>
      </c>
      <c r="AW230" s="28"/>
    </row>
    <row r="231" spans="1:49" ht="14.25" customHeight="1">
      <c r="A231" s="7">
        <v>233</v>
      </c>
      <c r="B231" s="8" t="s">
        <v>608</v>
      </c>
      <c r="C231" s="8" t="s">
        <v>562</v>
      </c>
      <c r="D231" s="9" t="s">
        <v>50</v>
      </c>
      <c r="E231" s="9" t="s">
        <v>59</v>
      </c>
      <c r="F231" s="9" t="s">
        <v>273</v>
      </c>
      <c r="G231" s="9">
        <v>995</v>
      </c>
      <c r="H231" s="10">
        <v>0.59299999999999997</v>
      </c>
      <c r="I231" s="10">
        <v>0.56299999999999994</v>
      </c>
      <c r="J231" s="10">
        <v>0.47699999999999998</v>
      </c>
      <c r="K231" s="10">
        <v>0.61499999999999999</v>
      </c>
      <c r="L231" s="10">
        <v>8.5999999999999993E-2</v>
      </c>
      <c r="M231" s="10">
        <v>0.27800000000000002</v>
      </c>
      <c r="N231" s="10">
        <v>0.79</v>
      </c>
      <c r="O231" s="9">
        <v>2899.31</v>
      </c>
      <c r="P231" s="9">
        <v>439</v>
      </c>
      <c r="Q231" s="9">
        <v>2</v>
      </c>
      <c r="R231" s="9">
        <v>485</v>
      </c>
      <c r="S231" s="9" t="s">
        <v>55</v>
      </c>
      <c r="T231" s="9" t="s">
        <v>55</v>
      </c>
      <c r="U231" s="9" t="s">
        <v>55</v>
      </c>
      <c r="V231" s="9"/>
      <c r="W231" s="11">
        <v>74085</v>
      </c>
      <c r="X231" s="11">
        <v>78696</v>
      </c>
      <c r="Y231" s="11">
        <v>63927</v>
      </c>
      <c r="Z231" s="11">
        <v>58284</v>
      </c>
      <c r="AA231" s="11">
        <v>30670</v>
      </c>
      <c r="AB231" s="11">
        <v>30670</v>
      </c>
      <c r="AC231" s="9" t="s">
        <v>55</v>
      </c>
      <c r="AD231" s="10">
        <v>0.51300000000000001</v>
      </c>
      <c r="AE231" s="10">
        <v>0.59</v>
      </c>
      <c r="AF231" s="10">
        <v>0.50600000000000001</v>
      </c>
      <c r="AG231" s="9">
        <v>253.67</v>
      </c>
      <c r="AH231" s="9">
        <v>177</v>
      </c>
      <c r="AI231" s="9">
        <v>11.43</v>
      </c>
      <c r="AJ231" s="9">
        <v>16.38</v>
      </c>
      <c r="AK231" s="9">
        <v>1.4331499999999999</v>
      </c>
      <c r="AL231" s="9"/>
      <c r="AM231" s="9" t="s">
        <v>55</v>
      </c>
      <c r="AN231" s="10">
        <v>2.4E-2</v>
      </c>
      <c r="AO231" s="10">
        <v>0.46100000000000002</v>
      </c>
      <c r="AP231" s="10">
        <v>0.374</v>
      </c>
      <c r="AQ231" s="9">
        <v>3696</v>
      </c>
      <c r="AR231" s="9">
        <v>0.78600000000000003</v>
      </c>
      <c r="AS231" s="27">
        <v>-8.6999999999999994E-2</v>
      </c>
      <c r="AT231" s="10">
        <v>7.9000000000000001E-2</v>
      </c>
      <c r="AU231" s="16">
        <v>0.55991041433370659</v>
      </c>
      <c r="AV231" s="1" t="str">
        <f t="shared" si="3"/>
        <v>no</v>
      </c>
      <c r="AW231" s="28"/>
    </row>
    <row r="232" spans="1:49" ht="14.25" hidden="1" customHeight="1">
      <c r="A232" s="7">
        <v>228</v>
      </c>
      <c r="B232" s="8" t="s">
        <v>600</v>
      </c>
      <c r="C232" s="8" t="s">
        <v>562</v>
      </c>
      <c r="D232" s="9" t="s">
        <v>91</v>
      </c>
      <c r="E232" s="9" t="s">
        <v>59</v>
      </c>
      <c r="F232" s="9" t="s">
        <v>601</v>
      </c>
      <c r="G232" s="9">
        <v>1064</v>
      </c>
      <c r="H232" s="10">
        <v>0.80200000000000005</v>
      </c>
      <c r="I232" s="10">
        <v>0.78400000000000003</v>
      </c>
      <c r="J232" s="10">
        <v>0.71199999999999997</v>
      </c>
      <c r="K232" s="10">
        <v>1</v>
      </c>
      <c r="L232" s="10">
        <v>1.7000000000000001E-2</v>
      </c>
      <c r="M232" s="10">
        <v>0.16</v>
      </c>
      <c r="N232" s="10">
        <v>0.88</v>
      </c>
      <c r="O232" s="9">
        <v>455.23</v>
      </c>
      <c r="P232" s="9" t="s">
        <v>55</v>
      </c>
      <c r="Q232" s="9" t="s">
        <v>55</v>
      </c>
      <c r="R232" s="9">
        <v>136</v>
      </c>
      <c r="S232" s="9" t="s">
        <v>55</v>
      </c>
      <c r="T232" s="9" t="s">
        <v>55</v>
      </c>
      <c r="U232" s="9" t="s">
        <v>55</v>
      </c>
      <c r="V232" s="9" t="s">
        <v>55</v>
      </c>
      <c r="W232" s="11">
        <v>68943</v>
      </c>
      <c r="X232" s="11">
        <v>84681</v>
      </c>
      <c r="Y232" s="11">
        <v>67275</v>
      </c>
      <c r="Z232" s="11">
        <v>57699</v>
      </c>
      <c r="AA232" s="11">
        <v>27440</v>
      </c>
      <c r="AB232" s="11">
        <v>27440</v>
      </c>
      <c r="AC232" s="9" t="s">
        <v>55</v>
      </c>
      <c r="AD232" s="10">
        <v>0.5</v>
      </c>
      <c r="AE232" s="10">
        <v>0</v>
      </c>
      <c r="AF232" s="10">
        <v>0</v>
      </c>
      <c r="AG232" s="9">
        <v>61.67</v>
      </c>
      <c r="AH232" s="9">
        <v>208.33</v>
      </c>
      <c r="AI232" s="9">
        <v>7.38</v>
      </c>
      <c r="AJ232" s="9">
        <v>2.1850000000000001</v>
      </c>
      <c r="AK232" s="9">
        <v>0.29599999999999999</v>
      </c>
      <c r="AL232" s="9" t="s">
        <v>55</v>
      </c>
      <c r="AM232" s="9" t="s">
        <v>55</v>
      </c>
      <c r="AN232" s="10">
        <v>0.20200000000000001</v>
      </c>
      <c r="AO232" s="10">
        <v>6.7000000000000004E-2</v>
      </c>
      <c r="AP232" s="10">
        <v>0.374</v>
      </c>
      <c r="AQ232" s="9">
        <v>460</v>
      </c>
      <c r="AR232" s="9" t="s">
        <v>55</v>
      </c>
      <c r="AS232" s="10">
        <v>0.307</v>
      </c>
      <c r="AT232" s="10">
        <v>0.30199999999999999</v>
      </c>
      <c r="AU232" s="16" t="s">
        <v>2055</v>
      </c>
      <c r="AV232" s="1" t="str">
        <f t="shared" si="3"/>
        <v>no</v>
      </c>
      <c r="AW232" s="28"/>
    </row>
    <row r="233" spans="1:49" ht="14.25" hidden="1" customHeight="1">
      <c r="A233" s="7">
        <v>229</v>
      </c>
      <c r="B233" s="8" t="s">
        <v>602</v>
      </c>
      <c r="C233" s="8" t="s">
        <v>562</v>
      </c>
      <c r="D233" s="9" t="s">
        <v>69</v>
      </c>
      <c r="E233" s="9" t="s">
        <v>59</v>
      </c>
      <c r="F233" s="9" t="s">
        <v>276</v>
      </c>
      <c r="G233" s="9">
        <v>1010</v>
      </c>
      <c r="H233" s="10">
        <v>0.51800000000000002</v>
      </c>
      <c r="I233" s="10">
        <v>0.49</v>
      </c>
      <c r="J233" s="10">
        <v>0.32500000000000001</v>
      </c>
      <c r="K233" s="10">
        <v>0.88200000000000001</v>
      </c>
      <c r="L233" s="10">
        <v>0.10199999999999999</v>
      </c>
      <c r="M233" s="10">
        <v>0.255</v>
      </c>
      <c r="N233" s="10">
        <v>0.69</v>
      </c>
      <c r="O233" s="9">
        <v>1138.28</v>
      </c>
      <c r="P233" s="9">
        <v>82</v>
      </c>
      <c r="Q233" s="9" t="s">
        <v>55</v>
      </c>
      <c r="R233" s="9">
        <v>290</v>
      </c>
      <c r="S233" s="9" t="s">
        <v>55</v>
      </c>
      <c r="T233" s="9" t="s">
        <v>55</v>
      </c>
      <c r="U233" s="9" t="s">
        <v>55</v>
      </c>
      <c r="V233" s="9" t="s">
        <v>55</v>
      </c>
      <c r="W233" s="11">
        <v>50209</v>
      </c>
      <c r="X233" s="11">
        <v>65385</v>
      </c>
      <c r="Y233" s="11">
        <v>49851</v>
      </c>
      <c r="Z233" s="11">
        <v>45549</v>
      </c>
      <c r="AA233" s="11">
        <v>26998</v>
      </c>
      <c r="AB233" s="11">
        <v>26998</v>
      </c>
      <c r="AC233" s="9" t="s">
        <v>55</v>
      </c>
      <c r="AD233" s="10">
        <v>0.50900000000000001</v>
      </c>
      <c r="AE233" s="10">
        <v>0.38</v>
      </c>
      <c r="AF233" s="10">
        <v>0.40400000000000003</v>
      </c>
      <c r="AG233" s="9">
        <v>72.67</v>
      </c>
      <c r="AH233" s="9">
        <v>93.67</v>
      </c>
      <c r="AI233" s="9">
        <v>15.66</v>
      </c>
      <c r="AJ233" s="9">
        <v>12.151999999999999</v>
      </c>
      <c r="AK233" s="9">
        <v>0.77580000000000005</v>
      </c>
      <c r="AL233" s="9" t="s">
        <v>55</v>
      </c>
      <c r="AM233" s="9" t="s">
        <v>55</v>
      </c>
      <c r="AN233" s="10">
        <v>5.0000000000000001E-3</v>
      </c>
      <c r="AO233" s="10">
        <v>0.17599999999999999</v>
      </c>
      <c r="AP233" s="10">
        <v>0.374</v>
      </c>
      <c r="AQ233" s="9">
        <v>1293</v>
      </c>
      <c r="AR233" s="9">
        <v>0.96399999999999997</v>
      </c>
      <c r="AS233" s="10">
        <v>0.19800000000000001</v>
      </c>
      <c r="AT233" s="10">
        <v>8.9999999999999993E-3</v>
      </c>
      <c r="AU233" s="16">
        <v>0.50916496945010192</v>
      </c>
      <c r="AV233" s="1" t="str">
        <f t="shared" si="3"/>
        <v>no</v>
      </c>
      <c r="AW233" s="28"/>
    </row>
    <row r="234" spans="1:49" ht="14.25" customHeight="1">
      <c r="A234" s="7">
        <v>207</v>
      </c>
      <c r="B234" s="8" t="s">
        <v>572</v>
      </c>
      <c r="C234" s="8" t="s">
        <v>562</v>
      </c>
      <c r="D234" s="9" t="s">
        <v>50</v>
      </c>
      <c r="E234" s="9" t="s">
        <v>51</v>
      </c>
      <c r="F234" s="9" t="s">
        <v>171</v>
      </c>
      <c r="G234" s="9">
        <v>990</v>
      </c>
      <c r="H234" s="10">
        <v>0.57699999999999996</v>
      </c>
      <c r="I234" s="10">
        <v>0.54200000000000004</v>
      </c>
      <c r="J234" s="10">
        <v>0.318</v>
      </c>
      <c r="K234" s="10">
        <v>0.84499999999999997</v>
      </c>
      <c r="L234" s="10">
        <v>0.13100000000000001</v>
      </c>
      <c r="M234" s="10">
        <v>0.42899999999999999</v>
      </c>
      <c r="N234" s="10">
        <v>0.75</v>
      </c>
      <c r="O234" s="9">
        <v>7532.6</v>
      </c>
      <c r="P234" s="9">
        <v>525</v>
      </c>
      <c r="Q234" s="9" t="s">
        <v>55</v>
      </c>
      <c r="R234" s="9">
        <v>1895</v>
      </c>
      <c r="S234" s="11">
        <v>12965</v>
      </c>
      <c r="T234" s="9" t="s">
        <v>573</v>
      </c>
      <c r="U234" s="9" t="s">
        <v>110</v>
      </c>
      <c r="V234" s="11">
        <v>14977</v>
      </c>
      <c r="W234" s="11">
        <v>82135</v>
      </c>
      <c r="X234" s="11">
        <v>89316</v>
      </c>
      <c r="Y234" s="11">
        <v>72207</v>
      </c>
      <c r="Z234" s="11">
        <v>66780</v>
      </c>
      <c r="AA234" s="11">
        <v>11312</v>
      </c>
      <c r="AB234" s="11">
        <v>13442</v>
      </c>
      <c r="AC234" s="9" t="s">
        <v>212</v>
      </c>
      <c r="AD234" s="10">
        <v>0.47199999999999998</v>
      </c>
      <c r="AE234" s="10">
        <v>0.46</v>
      </c>
      <c r="AF234" s="10">
        <v>0.40200000000000002</v>
      </c>
      <c r="AG234" s="9">
        <v>514.33000000000004</v>
      </c>
      <c r="AH234" s="9">
        <v>885.67</v>
      </c>
      <c r="AI234" s="9">
        <v>14.65</v>
      </c>
      <c r="AJ234" s="9">
        <v>8.5050000000000008</v>
      </c>
      <c r="AK234" s="9">
        <v>0.58072999999999997</v>
      </c>
      <c r="AL234" s="10">
        <v>7.0000000000000007E-2</v>
      </c>
      <c r="AM234" s="10">
        <v>0.57499999999999996</v>
      </c>
      <c r="AN234" s="10">
        <v>3.4000000000000002E-2</v>
      </c>
      <c r="AO234" s="10">
        <v>0.25900000000000001</v>
      </c>
      <c r="AP234" s="10">
        <v>0.374</v>
      </c>
      <c r="AQ234" s="9">
        <v>8520</v>
      </c>
      <c r="AR234" s="9">
        <v>0.4</v>
      </c>
      <c r="AS234" s="27">
        <v>0.115</v>
      </c>
      <c r="AT234" s="10">
        <v>0.105</v>
      </c>
      <c r="AU234" s="16">
        <v>0.71428571428571419</v>
      </c>
      <c r="AV234" s="1" t="str">
        <f t="shared" si="3"/>
        <v>yes</v>
      </c>
      <c r="AW234" s="28">
        <v>53</v>
      </c>
    </row>
    <row r="235" spans="1:49" ht="14.25" hidden="1" customHeight="1">
      <c r="A235" s="7">
        <v>231</v>
      </c>
      <c r="B235" s="8" t="s">
        <v>605</v>
      </c>
      <c r="C235" s="8" t="s">
        <v>562</v>
      </c>
      <c r="D235" s="9" t="s">
        <v>58</v>
      </c>
      <c r="E235" s="9" t="s">
        <v>59</v>
      </c>
      <c r="F235" s="9" t="s">
        <v>147</v>
      </c>
      <c r="G235" s="9">
        <v>955</v>
      </c>
      <c r="H235" s="10">
        <v>0.41599999999999998</v>
      </c>
      <c r="I235" s="10">
        <v>0.39300000000000002</v>
      </c>
      <c r="J235" s="10">
        <v>0.247</v>
      </c>
      <c r="K235" s="10">
        <v>0.82699999999999996</v>
      </c>
      <c r="L235" s="10">
        <v>0.122</v>
      </c>
      <c r="M235" s="10">
        <v>0.503</v>
      </c>
      <c r="N235" s="10">
        <v>0.65</v>
      </c>
      <c r="O235" s="9">
        <v>1099.4000000000001</v>
      </c>
      <c r="P235" s="9">
        <v>117</v>
      </c>
      <c r="Q235" s="9" t="s">
        <v>55</v>
      </c>
      <c r="R235" s="9">
        <v>280</v>
      </c>
      <c r="S235" s="9" t="s">
        <v>55</v>
      </c>
      <c r="T235" s="9" t="s">
        <v>55</v>
      </c>
      <c r="U235" s="9" t="s">
        <v>55</v>
      </c>
      <c r="V235" s="9" t="s">
        <v>55</v>
      </c>
      <c r="W235" s="11">
        <v>50911</v>
      </c>
      <c r="X235" s="11">
        <v>57195</v>
      </c>
      <c r="Y235" s="11">
        <v>53982</v>
      </c>
      <c r="Z235" s="11">
        <v>47277</v>
      </c>
      <c r="AA235" s="11">
        <v>28330</v>
      </c>
      <c r="AB235" s="11">
        <v>28330</v>
      </c>
      <c r="AC235" s="9" t="s">
        <v>55</v>
      </c>
      <c r="AD235" s="10">
        <v>0.318</v>
      </c>
      <c r="AE235" s="10">
        <v>0.53</v>
      </c>
      <c r="AF235" s="10">
        <v>0.51500000000000001</v>
      </c>
      <c r="AG235" s="9">
        <v>114</v>
      </c>
      <c r="AH235" s="9">
        <v>96.33</v>
      </c>
      <c r="AI235" s="9">
        <v>9.64</v>
      </c>
      <c r="AJ235" s="9">
        <v>11.412000000000001</v>
      </c>
      <c r="AK235" s="9">
        <v>1.1833899999999999</v>
      </c>
      <c r="AL235" s="9" t="s">
        <v>55</v>
      </c>
      <c r="AM235" s="9" t="s">
        <v>55</v>
      </c>
      <c r="AN235" s="10">
        <v>3.1E-2</v>
      </c>
      <c r="AO235" s="10">
        <v>0.248</v>
      </c>
      <c r="AP235" s="10">
        <v>0.374</v>
      </c>
      <c r="AQ235" s="9">
        <v>1274</v>
      </c>
      <c r="AR235" s="9">
        <v>0.70099999999999996</v>
      </c>
      <c r="AS235" s="10">
        <v>0.126</v>
      </c>
      <c r="AT235" s="10">
        <v>9.8000000000000004E-2</v>
      </c>
      <c r="AU235" s="16">
        <v>0.58788947677836578</v>
      </c>
      <c r="AV235" s="1" t="str">
        <f t="shared" si="3"/>
        <v>no</v>
      </c>
      <c r="AW235" s="28"/>
    </row>
    <row r="236" spans="1:49" ht="14.25" customHeight="1">
      <c r="A236" s="7">
        <v>219</v>
      </c>
      <c r="B236" s="8" t="s">
        <v>588</v>
      </c>
      <c r="C236" s="8" t="s">
        <v>562</v>
      </c>
      <c r="D236" s="9" t="s">
        <v>50</v>
      </c>
      <c r="E236" s="9" t="s">
        <v>59</v>
      </c>
      <c r="F236" s="9" t="s">
        <v>118</v>
      </c>
      <c r="G236" s="9">
        <v>1080</v>
      </c>
      <c r="H236" s="10">
        <v>0.66300000000000003</v>
      </c>
      <c r="I236" s="10">
        <v>0.629</v>
      </c>
      <c r="J236" s="10">
        <v>0.44700000000000001</v>
      </c>
      <c r="K236" s="10">
        <v>0.69699999999999995</v>
      </c>
      <c r="L236" s="10">
        <v>0.18099999999999999</v>
      </c>
      <c r="M236" s="10">
        <v>0.496</v>
      </c>
      <c r="N236" s="10">
        <v>0.84</v>
      </c>
      <c r="O236" s="9">
        <v>5124.2700000000004</v>
      </c>
      <c r="P236" s="9">
        <v>529</v>
      </c>
      <c r="Q236" s="9">
        <v>2</v>
      </c>
      <c r="R236" s="9">
        <v>1255</v>
      </c>
      <c r="S236" s="9" t="s">
        <v>55</v>
      </c>
      <c r="T236" s="9" t="s">
        <v>55</v>
      </c>
      <c r="U236" s="9" t="s">
        <v>55</v>
      </c>
      <c r="V236" s="9"/>
      <c r="W236" s="11">
        <v>81822</v>
      </c>
      <c r="X236" s="11">
        <v>100458</v>
      </c>
      <c r="Y236" s="11">
        <v>83646</v>
      </c>
      <c r="Z236" s="11">
        <v>68967</v>
      </c>
      <c r="AA236" s="11">
        <v>29040</v>
      </c>
      <c r="AB236" s="11">
        <v>29040</v>
      </c>
      <c r="AC236" s="9" t="s">
        <v>55</v>
      </c>
      <c r="AD236" s="10">
        <v>0.49399999999999999</v>
      </c>
      <c r="AE236" s="10">
        <v>0.34</v>
      </c>
      <c r="AF236" s="10">
        <v>0.316</v>
      </c>
      <c r="AG236" s="9">
        <v>362.67</v>
      </c>
      <c r="AH236" s="9">
        <v>320</v>
      </c>
      <c r="AI236" s="9">
        <v>14.13</v>
      </c>
      <c r="AJ236" s="9">
        <v>16.013000000000002</v>
      </c>
      <c r="AK236" s="9">
        <v>1.1333299999999999</v>
      </c>
      <c r="AL236" s="9"/>
      <c r="AM236" s="9" t="s">
        <v>55</v>
      </c>
      <c r="AN236" s="10">
        <v>1.9E-2</v>
      </c>
      <c r="AO236" s="10">
        <v>0.309</v>
      </c>
      <c r="AP236" s="10">
        <v>0.374</v>
      </c>
      <c r="AQ236" s="9">
        <v>6679</v>
      </c>
      <c r="AR236" s="9">
        <v>1.833</v>
      </c>
      <c r="AS236" s="27">
        <v>6.5000000000000002E-2</v>
      </c>
      <c r="AT236" s="10">
        <v>0.16900000000000001</v>
      </c>
      <c r="AU236" s="16">
        <v>0.35298270384751151</v>
      </c>
      <c r="AV236" s="1" t="str">
        <f t="shared" si="3"/>
        <v>yes</v>
      </c>
      <c r="AW236" s="28"/>
    </row>
    <row r="237" spans="1:49" ht="14.25" customHeight="1">
      <c r="A237" s="7">
        <v>221</v>
      </c>
      <c r="B237" s="8" t="s">
        <v>590</v>
      </c>
      <c r="C237" s="8" t="s">
        <v>562</v>
      </c>
      <c r="D237" s="9" t="s">
        <v>50</v>
      </c>
      <c r="E237" s="9" t="s">
        <v>59</v>
      </c>
      <c r="F237" s="9" t="s">
        <v>273</v>
      </c>
      <c r="G237" s="9">
        <v>975</v>
      </c>
      <c r="H237" s="10">
        <v>0.55700000000000005</v>
      </c>
      <c r="I237" s="10">
        <v>0.52500000000000002</v>
      </c>
      <c r="J237" s="10">
        <v>0.33400000000000002</v>
      </c>
      <c r="K237" s="10">
        <v>0.78</v>
      </c>
      <c r="L237" s="10">
        <v>0.223</v>
      </c>
      <c r="M237" s="10">
        <v>0.41299999999999998</v>
      </c>
      <c r="N237" s="10">
        <v>0.71</v>
      </c>
      <c r="O237" s="9">
        <v>2372.42</v>
      </c>
      <c r="P237" s="9">
        <v>177</v>
      </c>
      <c r="Q237" s="9">
        <v>3</v>
      </c>
      <c r="R237" s="9">
        <v>543</v>
      </c>
      <c r="S237" s="9" t="s">
        <v>55</v>
      </c>
      <c r="T237" s="9" t="s">
        <v>55</v>
      </c>
      <c r="U237" s="9" t="s">
        <v>55</v>
      </c>
      <c r="V237" s="9"/>
      <c r="W237" s="11">
        <v>65348</v>
      </c>
      <c r="X237" s="11">
        <v>75834</v>
      </c>
      <c r="Y237" s="11">
        <v>61263</v>
      </c>
      <c r="Z237" s="11">
        <v>61101</v>
      </c>
      <c r="AA237" s="11">
        <v>27930</v>
      </c>
      <c r="AB237" s="11">
        <v>27930</v>
      </c>
      <c r="AC237" s="9" t="s">
        <v>55</v>
      </c>
      <c r="AD237" s="10">
        <v>0.38500000000000001</v>
      </c>
      <c r="AE237" s="10">
        <v>0.41</v>
      </c>
      <c r="AF237" s="10">
        <v>0.36399999999999999</v>
      </c>
      <c r="AG237" s="9">
        <v>105</v>
      </c>
      <c r="AH237" s="9">
        <v>178.67</v>
      </c>
      <c r="AI237" s="9">
        <v>22.59</v>
      </c>
      <c r="AJ237" s="9">
        <v>13.278</v>
      </c>
      <c r="AK237" s="9">
        <v>0.58769000000000005</v>
      </c>
      <c r="AL237" s="9"/>
      <c r="AM237" s="9" t="s">
        <v>55</v>
      </c>
      <c r="AN237" s="10">
        <v>1.6E-2</v>
      </c>
      <c r="AO237" s="10">
        <v>0.21099999999999999</v>
      </c>
      <c r="AP237" s="10">
        <v>0.374</v>
      </c>
      <c r="AQ237" s="9">
        <v>3001</v>
      </c>
      <c r="AR237" s="9">
        <v>0.28000000000000003</v>
      </c>
      <c r="AS237" s="27">
        <v>0.16300000000000001</v>
      </c>
      <c r="AT237" s="10">
        <v>0.17299999999999999</v>
      </c>
      <c r="AU237" s="16">
        <v>0.78125</v>
      </c>
      <c r="AV237" s="1" t="str">
        <f t="shared" si="3"/>
        <v>no</v>
      </c>
      <c r="AW237" s="28"/>
    </row>
    <row r="238" spans="1:49" ht="14.25" customHeight="1">
      <c r="A238" s="7">
        <v>224</v>
      </c>
      <c r="B238" s="8" t="s">
        <v>593</v>
      </c>
      <c r="C238" s="8" t="s">
        <v>562</v>
      </c>
      <c r="D238" s="9" t="s">
        <v>50</v>
      </c>
      <c r="E238" s="9" t="s">
        <v>59</v>
      </c>
      <c r="F238" s="9" t="s">
        <v>442</v>
      </c>
      <c r="G238" s="9">
        <v>1040</v>
      </c>
      <c r="H238" s="10">
        <v>0.52500000000000002</v>
      </c>
      <c r="I238" s="10">
        <v>0.49199999999999999</v>
      </c>
      <c r="J238" s="10">
        <v>0.34100000000000003</v>
      </c>
      <c r="K238" s="10">
        <v>0.68100000000000005</v>
      </c>
      <c r="L238" s="10">
        <v>0.13200000000000001</v>
      </c>
      <c r="M238" s="10">
        <v>0.45200000000000001</v>
      </c>
      <c r="N238" s="10">
        <v>0.75</v>
      </c>
      <c r="O238" s="9">
        <v>2424.71</v>
      </c>
      <c r="P238" s="9">
        <v>215</v>
      </c>
      <c r="Q238" s="9">
        <v>4</v>
      </c>
      <c r="R238" s="9">
        <v>551</v>
      </c>
      <c r="S238" s="9" t="s">
        <v>55</v>
      </c>
      <c r="T238" s="9" t="s">
        <v>55</v>
      </c>
      <c r="U238" s="9" t="s">
        <v>55</v>
      </c>
      <c r="V238" s="9"/>
      <c r="W238" s="11">
        <v>70592</v>
      </c>
      <c r="X238" s="11">
        <v>79245</v>
      </c>
      <c r="Y238" s="11">
        <v>66672</v>
      </c>
      <c r="Z238" s="11">
        <v>55719</v>
      </c>
      <c r="AA238" s="11">
        <v>25860</v>
      </c>
      <c r="AB238" s="11">
        <v>25860</v>
      </c>
      <c r="AC238" s="9" t="s">
        <v>55</v>
      </c>
      <c r="AD238" s="10">
        <v>0.42699999999999999</v>
      </c>
      <c r="AE238" s="10">
        <v>0.45</v>
      </c>
      <c r="AF238" s="10">
        <v>0.39900000000000002</v>
      </c>
      <c r="AG238" s="9">
        <v>120</v>
      </c>
      <c r="AH238" s="9">
        <v>116</v>
      </c>
      <c r="AI238" s="9">
        <v>20.21</v>
      </c>
      <c r="AJ238" s="9">
        <v>20.902999999999999</v>
      </c>
      <c r="AK238" s="9">
        <v>1.0344800000000001</v>
      </c>
      <c r="AL238" s="9"/>
      <c r="AM238" s="9" t="s">
        <v>55</v>
      </c>
      <c r="AN238" s="10">
        <v>4.7E-2</v>
      </c>
      <c r="AO238" s="10">
        <v>0.39600000000000002</v>
      </c>
      <c r="AP238" s="10">
        <v>0.374</v>
      </c>
      <c r="AQ238" s="9">
        <v>3159</v>
      </c>
      <c r="AR238" s="9">
        <v>0.33300000000000002</v>
      </c>
      <c r="AS238" s="27">
        <v>-2.1999999999999999E-2</v>
      </c>
      <c r="AT238" s="10">
        <v>9.8000000000000004E-2</v>
      </c>
      <c r="AU238" s="16">
        <v>0.75018754688672162</v>
      </c>
      <c r="AV238" s="1" t="str">
        <f t="shared" si="3"/>
        <v>no</v>
      </c>
      <c r="AW238" s="28"/>
    </row>
    <row r="239" spans="1:49" ht="14.25" customHeight="1">
      <c r="A239" s="7">
        <v>226</v>
      </c>
      <c r="B239" s="8" t="s">
        <v>595</v>
      </c>
      <c r="C239" s="8" t="s">
        <v>562</v>
      </c>
      <c r="D239" s="9" t="s">
        <v>50</v>
      </c>
      <c r="E239" s="9" t="s">
        <v>51</v>
      </c>
      <c r="F239" s="9" t="s">
        <v>97</v>
      </c>
      <c r="G239" s="9">
        <v>822.5</v>
      </c>
      <c r="H239" s="10">
        <v>0.222</v>
      </c>
      <c r="I239" s="10">
        <v>0.153</v>
      </c>
      <c r="J239" s="10">
        <v>0.05</v>
      </c>
      <c r="K239" s="10">
        <v>0.81799999999999995</v>
      </c>
      <c r="L239" s="10">
        <v>0.44400000000000001</v>
      </c>
      <c r="M239" s="10">
        <v>0.66300000000000003</v>
      </c>
      <c r="N239" s="10">
        <v>0.61</v>
      </c>
      <c r="O239" s="9">
        <v>6840.27</v>
      </c>
      <c r="P239" s="9">
        <v>404</v>
      </c>
      <c r="Q239" s="9" t="s">
        <v>55</v>
      </c>
      <c r="R239" s="9">
        <v>1641</v>
      </c>
      <c r="S239" s="11">
        <v>12228</v>
      </c>
      <c r="T239" s="9" t="s">
        <v>596</v>
      </c>
      <c r="U239" s="9" t="s">
        <v>597</v>
      </c>
      <c r="V239" s="11">
        <v>14493</v>
      </c>
      <c r="W239" s="11">
        <v>76969</v>
      </c>
      <c r="X239" s="11">
        <v>88020</v>
      </c>
      <c r="Y239" s="11">
        <v>75132</v>
      </c>
      <c r="Z239" s="11">
        <v>71280</v>
      </c>
      <c r="AA239" s="11">
        <v>9351</v>
      </c>
      <c r="AB239" s="11">
        <v>17079</v>
      </c>
      <c r="AC239" s="9" t="s">
        <v>364</v>
      </c>
      <c r="AD239" s="10">
        <v>0.16900000000000001</v>
      </c>
      <c r="AE239" s="10">
        <v>0.62</v>
      </c>
      <c r="AF239" s="10">
        <v>0.48599999999999999</v>
      </c>
      <c r="AG239" s="9">
        <v>414.33</v>
      </c>
      <c r="AH239" s="9">
        <v>637.33000000000004</v>
      </c>
      <c r="AI239" s="9">
        <v>16.510000000000002</v>
      </c>
      <c r="AJ239" s="9">
        <v>10.733000000000001</v>
      </c>
      <c r="AK239" s="9">
        <v>0.65010000000000001</v>
      </c>
      <c r="AL239" s="10">
        <v>0.09</v>
      </c>
      <c r="AM239" s="10">
        <v>0.54400000000000004</v>
      </c>
      <c r="AN239" s="10">
        <v>5.6000000000000001E-2</v>
      </c>
      <c r="AO239" s="10">
        <v>0.54100000000000004</v>
      </c>
      <c r="AP239" s="10">
        <v>0.374</v>
      </c>
      <c r="AQ239" s="9">
        <v>9891</v>
      </c>
      <c r="AR239" s="9">
        <v>0.80100000000000005</v>
      </c>
      <c r="AS239" s="27">
        <v>-0.16700000000000001</v>
      </c>
      <c r="AT239" s="10">
        <v>5.2999999999999999E-2</v>
      </c>
      <c r="AU239" s="16">
        <v>0.55524708495280395</v>
      </c>
      <c r="AV239" s="1" t="str">
        <f t="shared" si="3"/>
        <v>yes</v>
      </c>
      <c r="AW239" s="28">
        <v>8</v>
      </c>
    </row>
    <row r="240" spans="1:49" ht="14.25" customHeight="1">
      <c r="A240" s="7">
        <v>227</v>
      </c>
      <c r="B240" s="8" t="s">
        <v>599</v>
      </c>
      <c r="C240" s="8" t="s">
        <v>562</v>
      </c>
      <c r="D240" s="9" t="s">
        <v>50</v>
      </c>
      <c r="E240" s="9" t="s">
        <v>59</v>
      </c>
      <c r="F240" s="9" t="s">
        <v>118</v>
      </c>
      <c r="G240" s="9">
        <v>1040</v>
      </c>
      <c r="H240" s="10">
        <v>0.61299999999999999</v>
      </c>
      <c r="I240" s="10">
        <v>0.59099999999999997</v>
      </c>
      <c r="J240" s="10">
        <v>0.51200000000000001</v>
      </c>
      <c r="K240" s="10">
        <v>0.69599999999999995</v>
      </c>
      <c r="L240" s="10">
        <v>0.106</v>
      </c>
      <c r="M240" s="10">
        <v>0.27</v>
      </c>
      <c r="N240" s="10">
        <v>0.77</v>
      </c>
      <c r="O240" s="9">
        <v>4120.04</v>
      </c>
      <c r="P240" s="9">
        <v>574</v>
      </c>
      <c r="Q240" s="9">
        <v>22</v>
      </c>
      <c r="R240" s="9">
        <v>953</v>
      </c>
      <c r="S240" s="9" t="s">
        <v>55</v>
      </c>
      <c r="T240" s="9" t="s">
        <v>55</v>
      </c>
      <c r="U240" s="9" t="s">
        <v>55</v>
      </c>
      <c r="V240" s="9"/>
      <c r="W240" s="11">
        <v>63545</v>
      </c>
      <c r="X240" s="11">
        <v>74286</v>
      </c>
      <c r="Y240" s="11">
        <v>61506</v>
      </c>
      <c r="Z240" s="11">
        <v>49644</v>
      </c>
      <c r="AA240" s="11">
        <v>32790</v>
      </c>
      <c r="AB240" s="11">
        <v>32790</v>
      </c>
      <c r="AC240" s="9" t="s">
        <v>55</v>
      </c>
      <c r="AD240" s="10">
        <v>0.36599999999999999</v>
      </c>
      <c r="AE240" s="10">
        <v>0.34</v>
      </c>
      <c r="AF240" s="10">
        <v>0.318</v>
      </c>
      <c r="AG240" s="9">
        <v>276.67</v>
      </c>
      <c r="AH240" s="9">
        <v>374.33</v>
      </c>
      <c r="AI240" s="9">
        <v>14.89</v>
      </c>
      <c r="AJ240" s="9">
        <v>11.006</v>
      </c>
      <c r="AK240" s="9">
        <v>0.73909000000000002</v>
      </c>
      <c r="AL240" s="9"/>
      <c r="AM240" s="9" t="s">
        <v>55</v>
      </c>
      <c r="AN240" s="10">
        <v>6.0000000000000001E-3</v>
      </c>
      <c r="AO240" s="10">
        <v>0.217</v>
      </c>
      <c r="AP240" s="10">
        <v>0.374</v>
      </c>
      <c r="AQ240" s="9">
        <v>4892</v>
      </c>
      <c r="AR240" s="9">
        <v>13.561</v>
      </c>
      <c r="AS240" s="27">
        <v>0.157</v>
      </c>
      <c r="AT240" s="10">
        <v>0.247</v>
      </c>
      <c r="AU240" s="16">
        <v>6.8676601881738852E-2</v>
      </c>
      <c r="AV240" s="1" t="str">
        <f t="shared" si="3"/>
        <v>yes</v>
      </c>
      <c r="AW240" s="28"/>
    </row>
    <row r="241" spans="1:49" ht="14.25" hidden="1" customHeight="1">
      <c r="A241" s="7">
        <v>237</v>
      </c>
      <c r="B241" s="8" t="s">
        <v>615</v>
      </c>
      <c r="C241" s="8" t="s">
        <v>562</v>
      </c>
      <c r="D241" s="9" t="s">
        <v>91</v>
      </c>
      <c r="E241" s="9" t="s">
        <v>59</v>
      </c>
      <c r="F241" s="9" t="s">
        <v>102</v>
      </c>
      <c r="G241" s="9" t="s">
        <v>55</v>
      </c>
      <c r="H241" s="10">
        <v>0.68400000000000005</v>
      </c>
      <c r="I241" s="10">
        <v>0.63200000000000001</v>
      </c>
      <c r="J241" s="10">
        <v>0.57899999999999996</v>
      </c>
      <c r="K241" s="10">
        <v>1</v>
      </c>
      <c r="L241" s="10">
        <v>0.24099999999999999</v>
      </c>
      <c r="M241" s="10">
        <v>0.52200000000000002</v>
      </c>
      <c r="N241" s="10">
        <v>0.82</v>
      </c>
      <c r="O241" s="9">
        <v>67.67</v>
      </c>
      <c r="P241" s="9" t="s">
        <v>55</v>
      </c>
      <c r="Q241" s="9" t="s">
        <v>55</v>
      </c>
      <c r="R241" s="9">
        <v>19</v>
      </c>
      <c r="S241" s="9" t="s">
        <v>55</v>
      </c>
      <c r="T241" s="9" t="s">
        <v>55</v>
      </c>
      <c r="U241" s="9" t="s">
        <v>55</v>
      </c>
      <c r="V241" s="9" t="s">
        <v>55</v>
      </c>
      <c r="W241" s="9">
        <v>49952</v>
      </c>
      <c r="X241" s="9">
        <v>48186</v>
      </c>
      <c r="Y241" s="9">
        <v>37503</v>
      </c>
      <c r="Z241" s="9">
        <v>37782</v>
      </c>
      <c r="AA241" s="11">
        <v>34004</v>
      </c>
      <c r="AB241" s="11">
        <v>34004</v>
      </c>
      <c r="AC241" s="9" t="s">
        <v>55</v>
      </c>
      <c r="AD241" s="10">
        <v>1</v>
      </c>
      <c r="AE241" s="10">
        <v>0.45</v>
      </c>
      <c r="AF241" s="10">
        <v>0.51400000000000001</v>
      </c>
      <c r="AG241" s="9">
        <v>10.33</v>
      </c>
      <c r="AH241" s="9">
        <v>7.33</v>
      </c>
      <c r="AI241" s="9">
        <v>6.55</v>
      </c>
      <c r="AJ241" s="9">
        <v>9.2270000000000003</v>
      </c>
      <c r="AK241" s="9">
        <v>1.40909</v>
      </c>
      <c r="AL241" s="9" t="s">
        <v>55</v>
      </c>
      <c r="AM241" s="9" t="s">
        <v>55</v>
      </c>
      <c r="AN241" s="10">
        <v>0</v>
      </c>
      <c r="AO241" s="10">
        <v>0.34200000000000003</v>
      </c>
      <c r="AP241" s="10">
        <v>0.374</v>
      </c>
      <c r="AQ241" s="9">
        <v>79</v>
      </c>
      <c r="AR241" s="9" t="s">
        <v>55</v>
      </c>
      <c r="AS241" s="10">
        <v>3.2000000000000001E-2</v>
      </c>
      <c r="AT241" s="10" t="s">
        <v>616</v>
      </c>
      <c r="AU241" s="16" t="s">
        <v>2055</v>
      </c>
      <c r="AV241" s="1" t="str">
        <f t="shared" si="3"/>
        <v>no</v>
      </c>
      <c r="AW241" s="28"/>
    </row>
    <row r="242" spans="1:49" ht="14.25" hidden="1" customHeight="1">
      <c r="A242" s="7">
        <v>238</v>
      </c>
      <c r="B242" s="8" t="s">
        <v>617</v>
      </c>
      <c r="C242" s="8" t="s">
        <v>562</v>
      </c>
      <c r="D242" s="9" t="s">
        <v>63</v>
      </c>
      <c r="E242" s="9" t="s">
        <v>51</v>
      </c>
      <c r="F242" s="9" t="s">
        <v>77</v>
      </c>
      <c r="G242" s="9">
        <v>1070</v>
      </c>
      <c r="H242" s="10">
        <v>0.44800000000000001</v>
      </c>
      <c r="I242" s="10">
        <v>0.41299999999999998</v>
      </c>
      <c r="J242" s="10">
        <v>0.26100000000000001</v>
      </c>
      <c r="K242" s="10">
        <v>0.754</v>
      </c>
      <c r="L242" s="10">
        <v>0.127</v>
      </c>
      <c r="M242" s="10">
        <v>0.45</v>
      </c>
      <c r="N242" s="10">
        <v>0.68</v>
      </c>
      <c r="O242" s="9">
        <v>15234.65</v>
      </c>
      <c r="P242" s="9">
        <v>1172</v>
      </c>
      <c r="Q242" s="9">
        <v>347</v>
      </c>
      <c r="R242" s="9">
        <v>3305</v>
      </c>
      <c r="S242" s="11">
        <v>18454</v>
      </c>
      <c r="T242" s="9" t="s">
        <v>618</v>
      </c>
      <c r="U242" s="9" t="s">
        <v>619</v>
      </c>
      <c r="V242" s="11">
        <v>16563</v>
      </c>
      <c r="W242" s="11">
        <v>78560</v>
      </c>
      <c r="X242" s="11">
        <v>96462</v>
      </c>
      <c r="Y242" s="11">
        <v>72495</v>
      </c>
      <c r="Z242" s="11">
        <v>68517</v>
      </c>
      <c r="AA242" s="11">
        <v>13137</v>
      </c>
      <c r="AB242" s="11">
        <v>26390</v>
      </c>
      <c r="AC242" s="9" t="s">
        <v>620</v>
      </c>
      <c r="AD242" s="10">
        <v>0.29899999999999999</v>
      </c>
      <c r="AE242" s="10">
        <v>0.49</v>
      </c>
      <c r="AF242" s="10">
        <v>0.42799999999999999</v>
      </c>
      <c r="AG242" s="9">
        <v>1269</v>
      </c>
      <c r="AH242" s="9">
        <v>3537.67</v>
      </c>
      <c r="AI242" s="9">
        <v>12.01</v>
      </c>
      <c r="AJ242" s="9">
        <v>4.306</v>
      </c>
      <c r="AK242" s="9">
        <v>0.35870999999999997</v>
      </c>
      <c r="AL242" s="10">
        <v>7.5999999999999998E-2</v>
      </c>
      <c r="AM242" s="10">
        <v>0.34899999999999998</v>
      </c>
      <c r="AN242" s="10">
        <v>9.0999999999999998E-2</v>
      </c>
      <c r="AO242" s="10">
        <v>0.28999999999999998</v>
      </c>
      <c r="AP242" s="10">
        <v>0.374</v>
      </c>
      <c r="AQ242" s="9">
        <v>17292</v>
      </c>
      <c r="AR242" s="9">
        <v>0.88800000000000001</v>
      </c>
      <c r="AS242" s="10">
        <v>8.4000000000000005E-2</v>
      </c>
      <c r="AT242" s="10">
        <v>0.14799999999999999</v>
      </c>
      <c r="AU242" s="16">
        <v>0.52966101694915246</v>
      </c>
      <c r="AV242" s="1" t="str">
        <f t="shared" si="3"/>
        <v>yes</v>
      </c>
      <c r="AW242" s="28">
        <v>124</v>
      </c>
    </row>
    <row r="243" spans="1:49" ht="14.25" customHeight="1">
      <c r="A243" s="7">
        <v>230</v>
      </c>
      <c r="B243" s="8" t="s">
        <v>603</v>
      </c>
      <c r="C243" s="8" t="s">
        <v>562</v>
      </c>
      <c r="D243" s="9" t="s">
        <v>50</v>
      </c>
      <c r="E243" s="9" t="s">
        <v>59</v>
      </c>
      <c r="F243" s="9" t="s">
        <v>205</v>
      </c>
      <c r="G243" s="9" t="s">
        <v>55</v>
      </c>
      <c r="H243" s="10">
        <v>0.96499999999999997</v>
      </c>
      <c r="I243" s="10">
        <v>0.70399999999999996</v>
      </c>
      <c r="J243" s="10">
        <v>0.65800000000000003</v>
      </c>
      <c r="K243" s="10">
        <v>0.879</v>
      </c>
      <c r="L243" s="10">
        <v>0.05</v>
      </c>
      <c r="M243" s="10">
        <v>0.44700000000000001</v>
      </c>
      <c r="N243" s="10">
        <v>0.49</v>
      </c>
      <c r="O243" s="9">
        <v>2763.48</v>
      </c>
      <c r="P243" s="9">
        <v>248</v>
      </c>
      <c r="Q243" s="9" t="s">
        <v>55</v>
      </c>
      <c r="R243" s="9">
        <v>542</v>
      </c>
      <c r="S243" s="9" t="s">
        <v>55</v>
      </c>
      <c r="T243" s="9" t="s">
        <v>55</v>
      </c>
      <c r="U243" s="9" t="s">
        <v>55</v>
      </c>
      <c r="V243" s="9"/>
      <c r="W243" s="9">
        <v>71646</v>
      </c>
      <c r="X243" s="9">
        <v>64485</v>
      </c>
      <c r="Y243" s="9" t="s">
        <v>55</v>
      </c>
      <c r="Z243" s="9" t="s">
        <v>55</v>
      </c>
      <c r="AA243" s="11">
        <v>25200</v>
      </c>
      <c r="AB243" s="11">
        <v>25200</v>
      </c>
      <c r="AC243" s="9" t="s">
        <v>55</v>
      </c>
      <c r="AD243" s="10">
        <v>0.32100000000000001</v>
      </c>
      <c r="AE243" s="10">
        <v>0.64</v>
      </c>
      <c r="AF243" s="10">
        <v>0.60199999999999998</v>
      </c>
      <c r="AG243" s="9">
        <v>121</v>
      </c>
      <c r="AH243" s="9">
        <v>163.66999999999999</v>
      </c>
      <c r="AI243" s="9">
        <v>22.84</v>
      </c>
      <c r="AJ243" s="9">
        <v>16.885000000000002</v>
      </c>
      <c r="AK243" s="9">
        <v>0.73931000000000002</v>
      </c>
      <c r="AL243" s="9"/>
      <c r="AM243" s="9" t="s">
        <v>55</v>
      </c>
      <c r="AN243" s="10">
        <v>1.2999999999999999E-2</v>
      </c>
      <c r="AO243" s="10">
        <v>0.60599999999999998</v>
      </c>
      <c r="AP243" s="10">
        <v>0.374</v>
      </c>
      <c r="AQ243" s="9">
        <v>3056</v>
      </c>
      <c r="AR243" s="9" t="s">
        <v>55</v>
      </c>
      <c r="AS243" s="27">
        <v>-0.23200000000000001</v>
      </c>
      <c r="AT243" s="10">
        <v>0.64400000000000002</v>
      </c>
      <c r="AU243" s="16" t="s">
        <v>2055</v>
      </c>
      <c r="AV243" s="1" t="str">
        <f t="shared" si="3"/>
        <v>no</v>
      </c>
      <c r="AW243" s="28"/>
    </row>
    <row r="244" spans="1:49" ht="14.25" hidden="1" customHeight="1">
      <c r="A244" s="7">
        <v>240</v>
      </c>
      <c r="B244" s="8" t="s">
        <v>623</v>
      </c>
      <c r="C244" s="8" t="s">
        <v>562</v>
      </c>
      <c r="D244" s="9" t="s">
        <v>150</v>
      </c>
      <c r="E244" s="9" t="s">
        <v>59</v>
      </c>
      <c r="F244" s="9" t="s">
        <v>624</v>
      </c>
      <c r="G244" s="9">
        <v>1015</v>
      </c>
      <c r="H244" s="10">
        <v>0.45200000000000001</v>
      </c>
      <c r="I244" s="10">
        <v>0.432</v>
      </c>
      <c r="J244" s="10">
        <v>0.32900000000000001</v>
      </c>
      <c r="K244" s="10">
        <v>0.39900000000000002</v>
      </c>
      <c r="L244" s="10">
        <v>0.217</v>
      </c>
      <c r="M244" s="10">
        <v>0.53300000000000003</v>
      </c>
      <c r="N244" s="10">
        <v>0.71</v>
      </c>
      <c r="O244" s="9">
        <v>1534.05</v>
      </c>
      <c r="P244" s="9">
        <v>230</v>
      </c>
      <c r="Q244" s="9">
        <v>48</v>
      </c>
      <c r="R244" s="9">
        <v>203</v>
      </c>
      <c r="S244" s="9" t="s">
        <v>55</v>
      </c>
      <c r="T244" s="9" t="s">
        <v>55</v>
      </c>
      <c r="U244" s="9" t="s">
        <v>55</v>
      </c>
      <c r="V244" s="9" t="s">
        <v>55</v>
      </c>
      <c r="W244" s="11">
        <v>66898</v>
      </c>
      <c r="X244" s="11">
        <v>74871</v>
      </c>
      <c r="Y244" s="11">
        <v>63540</v>
      </c>
      <c r="Z244" s="11">
        <v>55611</v>
      </c>
      <c r="AA244" s="11">
        <v>28700</v>
      </c>
      <c r="AB244" s="11">
        <v>28700</v>
      </c>
      <c r="AC244" s="9" t="s">
        <v>55</v>
      </c>
      <c r="AD244" s="10">
        <v>0.23300000000000001</v>
      </c>
      <c r="AE244" s="10">
        <v>0.46</v>
      </c>
      <c r="AF244" s="10">
        <v>0.46600000000000003</v>
      </c>
      <c r="AG244" s="9">
        <v>125.67</v>
      </c>
      <c r="AH244" s="9">
        <v>179.67</v>
      </c>
      <c r="AI244" s="9">
        <v>12.21</v>
      </c>
      <c r="AJ244" s="9">
        <v>8.5380000000000003</v>
      </c>
      <c r="AK244" s="9">
        <v>0.69943999999999995</v>
      </c>
      <c r="AL244" s="9" t="s">
        <v>55</v>
      </c>
      <c r="AM244" s="9" t="s">
        <v>55</v>
      </c>
      <c r="AN244" s="10">
        <v>7.6999999999999999E-2</v>
      </c>
      <c r="AO244" s="10">
        <v>0.23100000000000001</v>
      </c>
      <c r="AP244" s="10">
        <v>0.374</v>
      </c>
      <c r="AQ244" s="9">
        <v>2237</v>
      </c>
      <c r="AR244" s="9">
        <v>0.77</v>
      </c>
      <c r="AS244" s="10">
        <v>0.14299999999999999</v>
      </c>
      <c r="AT244" s="9">
        <v>0.219</v>
      </c>
      <c r="AU244" s="16">
        <v>0.56497175141242939</v>
      </c>
      <c r="AV244" s="1" t="str">
        <f t="shared" si="3"/>
        <v>no</v>
      </c>
      <c r="AW244" s="28"/>
    </row>
    <row r="245" spans="1:49" ht="14.25" customHeight="1">
      <c r="A245" s="7">
        <v>232</v>
      </c>
      <c r="B245" s="8" t="s">
        <v>606</v>
      </c>
      <c r="C245" s="8" t="s">
        <v>562</v>
      </c>
      <c r="D245" s="9" t="s">
        <v>50</v>
      </c>
      <c r="E245" s="9" t="s">
        <v>59</v>
      </c>
      <c r="F245" s="9" t="s">
        <v>118</v>
      </c>
      <c r="G245" s="9">
        <v>1092.5</v>
      </c>
      <c r="H245" s="10">
        <v>0.36899999999999999</v>
      </c>
      <c r="I245" s="10">
        <v>0.34</v>
      </c>
      <c r="J245" s="10">
        <v>0.253</v>
      </c>
      <c r="K245" s="10">
        <v>0.60499999999999998</v>
      </c>
      <c r="L245" s="10">
        <v>0.20699999999999999</v>
      </c>
      <c r="M245" s="10">
        <v>0.57699999999999996</v>
      </c>
      <c r="N245" s="10">
        <v>0.65</v>
      </c>
      <c r="O245" s="9">
        <v>4287.91</v>
      </c>
      <c r="P245" s="9">
        <v>682</v>
      </c>
      <c r="Q245" s="9">
        <v>97</v>
      </c>
      <c r="R245" s="9">
        <v>896</v>
      </c>
      <c r="S245" s="9" t="s">
        <v>55</v>
      </c>
      <c r="T245" s="9" t="s">
        <v>55</v>
      </c>
      <c r="U245" s="9" t="s">
        <v>55</v>
      </c>
      <c r="V245" s="9"/>
      <c r="W245" s="11">
        <v>76630</v>
      </c>
      <c r="X245" s="11">
        <v>98712</v>
      </c>
      <c r="Y245" s="11">
        <v>70911</v>
      </c>
      <c r="Z245" s="11">
        <v>63189</v>
      </c>
      <c r="AA245" s="11">
        <v>27300</v>
      </c>
      <c r="AB245" s="11">
        <v>27300</v>
      </c>
      <c r="AC245" s="9" t="s">
        <v>55</v>
      </c>
      <c r="AD245" s="10">
        <v>0.3</v>
      </c>
      <c r="AE245" s="10">
        <v>0.51</v>
      </c>
      <c r="AF245" s="10">
        <v>0.45600000000000002</v>
      </c>
      <c r="AG245" s="9">
        <v>374</v>
      </c>
      <c r="AH245" s="9">
        <v>371.33</v>
      </c>
      <c r="AI245" s="9">
        <v>11.46</v>
      </c>
      <c r="AJ245" s="9">
        <v>11.547000000000001</v>
      </c>
      <c r="AK245" s="9">
        <v>1.00718</v>
      </c>
      <c r="AL245" s="9"/>
      <c r="AM245" s="9" t="s">
        <v>55</v>
      </c>
      <c r="AN245" s="10">
        <v>7.4999999999999997E-2</v>
      </c>
      <c r="AO245" s="10">
        <v>0.45200000000000001</v>
      </c>
      <c r="AP245" s="10">
        <v>0.374</v>
      </c>
      <c r="AQ245" s="9">
        <v>5352</v>
      </c>
      <c r="AR245" s="9">
        <v>0.90500000000000003</v>
      </c>
      <c r="AS245" s="27">
        <v>-7.8E-2</v>
      </c>
      <c r="AT245" s="10">
        <v>6.9000000000000006E-2</v>
      </c>
      <c r="AU245" s="16">
        <v>0.52493438320209973</v>
      </c>
      <c r="AV245" s="1" t="str">
        <f t="shared" si="3"/>
        <v>yes</v>
      </c>
      <c r="AW245" s="28"/>
    </row>
    <row r="246" spans="1:49" ht="14.25" hidden="1" customHeight="1">
      <c r="A246" s="7">
        <v>242</v>
      </c>
      <c r="B246" s="8" t="s">
        <v>629</v>
      </c>
      <c r="C246" s="8" t="s">
        <v>562</v>
      </c>
      <c r="D246" s="9" t="s">
        <v>91</v>
      </c>
      <c r="E246" s="9" t="s">
        <v>59</v>
      </c>
      <c r="F246" s="9" t="s">
        <v>409</v>
      </c>
      <c r="G246" s="9">
        <v>1305</v>
      </c>
      <c r="H246" s="10">
        <v>0.89</v>
      </c>
      <c r="I246" s="10">
        <v>0.86899999999999999</v>
      </c>
      <c r="J246" s="10">
        <v>0.80800000000000005</v>
      </c>
      <c r="K246" s="10">
        <v>0.84099999999999997</v>
      </c>
      <c r="L246" s="10">
        <v>2.1999999999999999E-2</v>
      </c>
      <c r="M246" s="10">
        <v>0.10199999999999999</v>
      </c>
      <c r="N246" s="10">
        <v>0.95</v>
      </c>
      <c r="O246" s="9">
        <v>2758.88</v>
      </c>
      <c r="P246" s="9">
        <v>150</v>
      </c>
      <c r="Q246" s="9">
        <v>27</v>
      </c>
      <c r="R246" s="9">
        <v>669</v>
      </c>
      <c r="S246" s="9" t="s">
        <v>55</v>
      </c>
      <c r="T246" s="9" t="s">
        <v>55</v>
      </c>
      <c r="U246" s="9" t="s">
        <v>55</v>
      </c>
      <c r="V246" s="9" t="s">
        <v>55</v>
      </c>
      <c r="W246" s="11">
        <v>81833</v>
      </c>
      <c r="X246" s="11">
        <v>93699</v>
      </c>
      <c r="Y246" s="11">
        <v>80316</v>
      </c>
      <c r="Z246" s="11">
        <v>66168</v>
      </c>
      <c r="AA246" s="11">
        <v>32950</v>
      </c>
      <c r="AB246" s="11">
        <v>32950</v>
      </c>
      <c r="AC246" s="9" t="s">
        <v>55</v>
      </c>
      <c r="AD246" s="10">
        <v>0.88300000000000001</v>
      </c>
      <c r="AE246" s="10">
        <v>0.2</v>
      </c>
      <c r="AF246" s="10">
        <v>0.19900000000000001</v>
      </c>
      <c r="AG246" s="9">
        <v>238.67</v>
      </c>
      <c r="AH246" s="9">
        <v>503.67</v>
      </c>
      <c r="AI246" s="9">
        <v>11.56</v>
      </c>
      <c r="AJ246" s="9">
        <v>5.4779999999999998</v>
      </c>
      <c r="AK246" s="9">
        <v>0.47386</v>
      </c>
      <c r="AL246" s="9" t="s">
        <v>55</v>
      </c>
      <c r="AM246" s="9" t="s">
        <v>55</v>
      </c>
      <c r="AN246" s="10">
        <v>0.04</v>
      </c>
      <c r="AO246" s="10">
        <v>0.20399999999999999</v>
      </c>
      <c r="AP246" s="10">
        <v>0.374</v>
      </c>
      <c r="AQ246" s="9">
        <v>2929</v>
      </c>
      <c r="AR246" s="9">
        <v>0.247</v>
      </c>
      <c r="AS246" s="10">
        <v>0.17</v>
      </c>
      <c r="AT246" s="10">
        <v>7.0000000000000001E-3</v>
      </c>
      <c r="AU246" s="16">
        <v>0.80192461908580592</v>
      </c>
      <c r="AV246" s="1" t="str">
        <f t="shared" si="3"/>
        <v>no</v>
      </c>
      <c r="AW246" s="28"/>
    </row>
    <row r="247" spans="1:49" ht="14.25" hidden="1" customHeight="1">
      <c r="A247" s="7">
        <v>243</v>
      </c>
      <c r="B247" s="8" t="s">
        <v>630</v>
      </c>
      <c r="C247" s="8" t="s">
        <v>631</v>
      </c>
      <c r="D247" s="9" t="s">
        <v>69</v>
      </c>
      <c r="E247" s="9" t="s">
        <v>59</v>
      </c>
      <c r="F247" s="9" t="s">
        <v>189</v>
      </c>
      <c r="G247" s="9">
        <v>1035</v>
      </c>
      <c r="H247" s="10">
        <v>0.53800000000000003</v>
      </c>
      <c r="I247" s="10">
        <v>0.52200000000000002</v>
      </c>
      <c r="J247" s="10">
        <v>0.434</v>
      </c>
      <c r="K247" s="10">
        <v>0.82</v>
      </c>
      <c r="L247" s="10">
        <v>0.156</v>
      </c>
      <c r="M247" s="10">
        <v>0.29099999999999998</v>
      </c>
      <c r="N247" s="10">
        <v>0.75</v>
      </c>
      <c r="O247" s="9">
        <v>1911.04</v>
      </c>
      <c r="P247" s="9">
        <v>140</v>
      </c>
      <c r="Q247" s="9">
        <v>10</v>
      </c>
      <c r="R247" s="9">
        <v>433</v>
      </c>
      <c r="S247" s="9" t="s">
        <v>55</v>
      </c>
      <c r="T247" s="9" t="s">
        <v>55</v>
      </c>
      <c r="U247" s="9" t="s">
        <v>55</v>
      </c>
      <c r="V247" s="9" t="s">
        <v>55</v>
      </c>
      <c r="W247" s="11">
        <v>59057</v>
      </c>
      <c r="X247" s="11">
        <v>64548</v>
      </c>
      <c r="Y247" s="11">
        <v>56547</v>
      </c>
      <c r="Z247" s="11">
        <v>52110</v>
      </c>
      <c r="AA247" s="11">
        <v>27680</v>
      </c>
      <c r="AB247" s="11">
        <v>27680</v>
      </c>
      <c r="AC247" s="9" t="s">
        <v>55</v>
      </c>
      <c r="AD247" s="10">
        <v>0.27700000000000002</v>
      </c>
      <c r="AE247" s="10">
        <v>0.36</v>
      </c>
      <c r="AF247" s="10">
        <v>0.313</v>
      </c>
      <c r="AG247" s="9">
        <v>118</v>
      </c>
      <c r="AH247" s="9">
        <v>168.33</v>
      </c>
      <c r="AI247" s="9">
        <v>16.2</v>
      </c>
      <c r="AJ247" s="9">
        <v>11.353</v>
      </c>
      <c r="AK247" s="9">
        <v>0.70099</v>
      </c>
      <c r="AL247" s="9" t="s">
        <v>55</v>
      </c>
      <c r="AM247" s="9" t="s">
        <v>55</v>
      </c>
      <c r="AN247" s="10">
        <v>3.2000000000000001E-2</v>
      </c>
      <c r="AO247" s="10">
        <v>0.14799999999999999</v>
      </c>
      <c r="AP247" s="10">
        <v>0.19400000000000001</v>
      </c>
      <c r="AQ247" s="9">
        <v>2325</v>
      </c>
      <c r="AR247" s="9">
        <v>0.20399999999999999</v>
      </c>
      <c r="AS247" s="10">
        <v>4.5999999999999999E-2</v>
      </c>
      <c r="AT247" s="10">
        <v>0.26200000000000001</v>
      </c>
      <c r="AU247" s="16">
        <v>0.83056478405315615</v>
      </c>
      <c r="AV247" s="1" t="str">
        <f t="shared" si="3"/>
        <v>no</v>
      </c>
      <c r="AW247" s="28"/>
    </row>
    <row r="248" spans="1:49" ht="14.25" hidden="1" customHeight="1">
      <c r="A248" s="7">
        <v>244</v>
      </c>
      <c r="B248" s="8" t="s">
        <v>632</v>
      </c>
      <c r="C248" s="8" t="s">
        <v>631</v>
      </c>
      <c r="D248" s="9" t="s">
        <v>63</v>
      </c>
      <c r="E248" s="9" t="s">
        <v>51</v>
      </c>
      <c r="F248" s="9" t="s">
        <v>77</v>
      </c>
      <c r="G248" s="9">
        <v>1100</v>
      </c>
      <c r="H248" s="10">
        <v>0.60699999999999998</v>
      </c>
      <c r="I248" s="10">
        <v>0.57499999999999996</v>
      </c>
      <c r="J248" s="10">
        <v>0.40300000000000002</v>
      </c>
      <c r="K248" s="10">
        <v>0.78300000000000003</v>
      </c>
      <c r="L248" s="10">
        <v>0.114</v>
      </c>
      <c r="M248" s="10">
        <v>0.20399999999999999</v>
      </c>
      <c r="N248" s="10">
        <v>0.82</v>
      </c>
      <c r="O248" s="9">
        <v>18029.169999999998</v>
      </c>
      <c r="P248" s="9">
        <v>1464</v>
      </c>
      <c r="Q248" s="9">
        <v>82</v>
      </c>
      <c r="R248" s="9">
        <v>3682</v>
      </c>
      <c r="S248" s="11">
        <v>16043</v>
      </c>
      <c r="T248" s="9" t="s">
        <v>633</v>
      </c>
      <c r="U248" s="9" t="s">
        <v>634</v>
      </c>
      <c r="V248" s="11">
        <v>10189</v>
      </c>
      <c r="W248" s="11">
        <v>74741</v>
      </c>
      <c r="X248" s="11">
        <v>92160</v>
      </c>
      <c r="Y248" s="11">
        <v>73377</v>
      </c>
      <c r="Z248" s="11">
        <v>60129</v>
      </c>
      <c r="AA248" s="11">
        <v>9498</v>
      </c>
      <c r="AB248" s="11">
        <v>25016</v>
      </c>
      <c r="AC248" s="9" t="s">
        <v>635</v>
      </c>
      <c r="AD248" s="10">
        <v>0.48599999999999999</v>
      </c>
      <c r="AE248" s="10">
        <v>0.36</v>
      </c>
      <c r="AF248" s="10">
        <v>0.33900000000000002</v>
      </c>
      <c r="AG248" s="9">
        <v>1093</v>
      </c>
      <c r="AH248" s="9">
        <v>1999.33</v>
      </c>
      <c r="AI248" s="9">
        <v>16.5</v>
      </c>
      <c r="AJ248" s="9">
        <v>9.0180000000000007</v>
      </c>
      <c r="AK248" s="9">
        <v>0.54668000000000005</v>
      </c>
      <c r="AL248" s="10">
        <v>2.1000000000000001E-2</v>
      </c>
      <c r="AM248" s="10">
        <v>0.47599999999999998</v>
      </c>
      <c r="AN248" s="10">
        <v>0.03</v>
      </c>
      <c r="AO248" s="10">
        <v>0.14699999999999999</v>
      </c>
      <c r="AP248" s="10">
        <v>0.19400000000000001</v>
      </c>
      <c r="AQ248" s="9">
        <v>21196</v>
      </c>
      <c r="AR248" s="9">
        <v>0.64100000000000001</v>
      </c>
      <c r="AS248" s="10">
        <v>4.5999999999999999E-2</v>
      </c>
      <c r="AT248" s="10">
        <v>0.121</v>
      </c>
      <c r="AU248" s="16">
        <v>0.60938452163315049</v>
      </c>
      <c r="AV248" s="1" t="str">
        <f t="shared" si="3"/>
        <v>yes</v>
      </c>
      <c r="AW248" s="28">
        <v>193</v>
      </c>
    </row>
    <row r="249" spans="1:49" ht="14.25" hidden="1" customHeight="1">
      <c r="A249" s="7">
        <v>245</v>
      </c>
      <c r="B249" s="8" t="s">
        <v>636</v>
      </c>
      <c r="C249" s="8" t="s">
        <v>631</v>
      </c>
      <c r="D249" s="9" t="s">
        <v>58</v>
      </c>
      <c r="E249" s="9" t="s">
        <v>59</v>
      </c>
      <c r="F249" s="9" t="s">
        <v>94</v>
      </c>
      <c r="G249" s="9">
        <v>1000</v>
      </c>
      <c r="H249" s="10">
        <v>0.63600000000000001</v>
      </c>
      <c r="I249" s="10">
        <v>0.61899999999999999</v>
      </c>
      <c r="J249" s="10">
        <v>0.57699999999999996</v>
      </c>
      <c r="K249" s="10">
        <v>0.86599999999999999</v>
      </c>
      <c r="L249" s="10">
        <v>0.216</v>
      </c>
      <c r="M249" s="10">
        <v>0.376</v>
      </c>
      <c r="N249" s="10">
        <v>0.78</v>
      </c>
      <c r="O249" s="9">
        <v>1409.45</v>
      </c>
      <c r="P249" s="9">
        <v>47</v>
      </c>
      <c r="Q249" s="9" t="s">
        <v>55</v>
      </c>
      <c r="R249" s="9">
        <v>400</v>
      </c>
      <c r="S249" s="9" t="s">
        <v>55</v>
      </c>
      <c r="T249" s="9" t="s">
        <v>55</v>
      </c>
      <c r="U249" s="9" t="s">
        <v>55</v>
      </c>
      <c r="V249" s="9" t="s">
        <v>55</v>
      </c>
      <c r="W249" s="11">
        <v>53685</v>
      </c>
      <c r="X249" s="11">
        <v>65142</v>
      </c>
      <c r="Y249" s="11">
        <v>55269</v>
      </c>
      <c r="Z249" s="11">
        <v>48780</v>
      </c>
      <c r="AA249" s="11">
        <v>26590</v>
      </c>
      <c r="AB249" s="11">
        <v>26590</v>
      </c>
      <c r="AC249" s="9" t="s">
        <v>55</v>
      </c>
      <c r="AD249" s="10">
        <v>0.64300000000000002</v>
      </c>
      <c r="AE249" s="10">
        <v>0.45</v>
      </c>
      <c r="AF249" s="10">
        <v>0.48799999999999999</v>
      </c>
      <c r="AG249" s="9">
        <v>75.67</v>
      </c>
      <c r="AH249" s="9">
        <v>137.66999999999999</v>
      </c>
      <c r="AI249" s="9">
        <v>18.63</v>
      </c>
      <c r="AJ249" s="9">
        <v>10.238</v>
      </c>
      <c r="AK249" s="9">
        <v>0.54964000000000002</v>
      </c>
      <c r="AL249" s="9" t="s">
        <v>55</v>
      </c>
      <c r="AM249" s="9" t="s">
        <v>55</v>
      </c>
      <c r="AN249" s="10">
        <v>0.01</v>
      </c>
      <c r="AO249" s="10">
        <v>0.217</v>
      </c>
      <c r="AP249" s="10">
        <v>0.19400000000000001</v>
      </c>
      <c r="AQ249" s="9">
        <v>1719</v>
      </c>
      <c r="AR249" s="9">
        <v>0.42799999999999999</v>
      </c>
      <c r="AS249" s="10">
        <v>-2.3E-2</v>
      </c>
      <c r="AT249" s="10" t="s">
        <v>214</v>
      </c>
      <c r="AU249" s="16">
        <v>0.70028011204481788</v>
      </c>
      <c r="AV249" s="1" t="str">
        <f t="shared" si="3"/>
        <v>no</v>
      </c>
      <c r="AW249" s="28"/>
    </row>
    <row r="250" spans="1:49" ht="14.25" customHeight="1">
      <c r="A250" s="7">
        <v>235</v>
      </c>
      <c r="B250" s="8" t="s">
        <v>611</v>
      </c>
      <c r="C250" s="8" t="s">
        <v>562</v>
      </c>
      <c r="D250" s="9" t="s">
        <v>50</v>
      </c>
      <c r="E250" s="9" t="s">
        <v>59</v>
      </c>
      <c r="F250" s="9" t="s">
        <v>273</v>
      </c>
      <c r="G250" s="9">
        <v>1000</v>
      </c>
      <c r="H250" s="10">
        <v>0.47699999999999998</v>
      </c>
      <c r="I250" s="10">
        <v>0.436</v>
      </c>
      <c r="J250" s="10">
        <v>0.29899999999999999</v>
      </c>
      <c r="K250" s="10">
        <v>0.75900000000000001</v>
      </c>
      <c r="L250" s="10">
        <v>0.128</v>
      </c>
      <c r="M250" s="10">
        <v>0.375</v>
      </c>
      <c r="N250" s="10">
        <v>0.72</v>
      </c>
      <c r="O250" s="9">
        <v>3227.79</v>
      </c>
      <c r="P250" s="9">
        <v>363</v>
      </c>
      <c r="Q250" s="9" t="s">
        <v>55</v>
      </c>
      <c r="R250" s="9">
        <v>849</v>
      </c>
      <c r="S250" s="9" t="s">
        <v>55</v>
      </c>
      <c r="T250" s="9" t="s">
        <v>55</v>
      </c>
      <c r="U250" s="9" t="s">
        <v>55</v>
      </c>
      <c r="V250" s="9"/>
      <c r="W250" s="11">
        <v>65743</v>
      </c>
      <c r="X250" s="11">
        <v>77283</v>
      </c>
      <c r="Y250" s="11">
        <v>66231</v>
      </c>
      <c r="Z250" s="11">
        <v>57231</v>
      </c>
      <c r="AA250" s="11">
        <v>30920</v>
      </c>
      <c r="AB250" s="11">
        <v>30920</v>
      </c>
      <c r="AC250" s="9" t="s">
        <v>55</v>
      </c>
      <c r="AD250" s="10">
        <v>0.38500000000000001</v>
      </c>
      <c r="AE250" s="10">
        <v>0.64</v>
      </c>
      <c r="AF250" s="10">
        <v>0.51900000000000002</v>
      </c>
      <c r="AG250" s="9">
        <v>243.33</v>
      </c>
      <c r="AH250" s="9">
        <v>311.67</v>
      </c>
      <c r="AI250" s="9">
        <v>13.26</v>
      </c>
      <c r="AJ250" s="9">
        <v>10.356999999999999</v>
      </c>
      <c r="AK250" s="9">
        <v>0.78075000000000006</v>
      </c>
      <c r="AL250" s="9"/>
      <c r="AM250" s="9" t="s">
        <v>55</v>
      </c>
      <c r="AN250" s="10">
        <v>6.0000000000000001E-3</v>
      </c>
      <c r="AO250" s="10">
        <v>0.47</v>
      </c>
      <c r="AP250" s="10">
        <v>0.374</v>
      </c>
      <c r="AQ250" s="9">
        <v>3949</v>
      </c>
      <c r="AR250" s="9">
        <v>0.69399999999999995</v>
      </c>
      <c r="AS250" s="27">
        <v>-9.6000000000000002E-2</v>
      </c>
      <c r="AT250" s="10">
        <v>9.2999999999999999E-2</v>
      </c>
      <c r="AU250" s="16">
        <v>0.59031877213695405</v>
      </c>
      <c r="AV250" s="1" t="str">
        <f t="shared" si="3"/>
        <v>no</v>
      </c>
      <c r="AW250" s="28"/>
    </row>
    <row r="251" spans="1:49" ht="14.25" hidden="1" customHeight="1">
      <c r="A251" s="7">
        <v>247</v>
      </c>
      <c r="B251" s="8" t="s">
        <v>639</v>
      </c>
      <c r="C251" s="8" t="s">
        <v>631</v>
      </c>
      <c r="D251" s="9" t="s">
        <v>58</v>
      </c>
      <c r="E251" s="9" t="s">
        <v>59</v>
      </c>
      <c r="F251" s="9" t="s">
        <v>147</v>
      </c>
      <c r="G251" s="9" t="s">
        <v>55</v>
      </c>
      <c r="H251" s="10">
        <v>0.33100000000000002</v>
      </c>
      <c r="I251" s="10">
        <v>0.26600000000000001</v>
      </c>
      <c r="J251" s="9">
        <v>0.121</v>
      </c>
      <c r="K251" s="10">
        <v>0.80100000000000005</v>
      </c>
      <c r="L251" s="10">
        <v>0.39600000000000002</v>
      </c>
      <c r="M251" s="10">
        <v>0.61099999999999999</v>
      </c>
      <c r="N251" s="10">
        <v>0.51</v>
      </c>
      <c r="O251" s="9">
        <v>793.54</v>
      </c>
      <c r="P251" s="9">
        <v>60</v>
      </c>
      <c r="Q251" s="9" t="s">
        <v>55</v>
      </c>
      <c r="R251" s="9">
        <v>196</v>
      </c>
      <c r="S251" s="9" t="s">
        <v>55</v>
      </c>
      <c r="T251" s="9" t="s">
        <v>55</v>
      </c>
      <c r="U251" s="9" t="s">
        <v>55</v>
      </c>
      <c r="V251" s="9" t="s">
        <v>55</v>
      </c>
      <c r="W251" s="11">
        <v>59621</v>
      </c>
      <c r="X251" s="11">
        <v>62775</v>
      </c>
      <c r="Y251" s="11">
        <v>55332</v>
      </c>
      <c r="Z251" s="11">
        <v>51174</v>
      </c>
      <c r="AA251" s="11">
        <v>17000</v>
      </c>
      <c r="AB251" s="11">
        <v>17000</v>
      </c>
      <c r="AC251" s="9" t="s">
        <v>55</v>
      </c>
      <c r="AD251" s="10">
        <v>0.26400000000000001</v>
      </c>
      <c r="AE251" s="10">
        <v>0.5</v>
      </c>
      <c r="AF251" s="10">
        <v>0.43</v>
      </c>
      <c r="AG251" s="9">
        <v>65.33</v>
      </c>
      <c r="AH251" s="9">
        <v>64.67</v>
      </c>
      <c r="AI251" s="9">
        <v>12.15</v>
      </c>
      <c r="AJ251" s="9">
        <v>12.271000000000001</v>
      </c>
      <c r="AK251" s="9">
        <v>1.01031</v>
      </c>
      <c r="AL251" s="9" t="s">
        <v>55</v>
      </c>
      <c r="AM251" s="9" t="s">
        <v>55</v>
      </c>
      <c r="AN251" s="10">
        <v>1E-3</v>
      </c>
      <c r="AO251" s="10">
        <v>0.58599999999999997</v>
      </c>
      <c r="AP251" s="10">
        <v>0.19400000000000001</v>
      </c>
      <c r="AQ251" s="9">
        <v>1100</v>
      </c>
      <c r="AR251" s="9">
        <v>1.722</v>
      </c>
      <c r="AS251" s="10">
        <v>-0.39300000000000002</v>
      </c>
      <c r="AT251" s="10">
        <v>6.7000000000000004E-2</v>
      </c>
      <c r="AU251" s="16">
        <v>0.36737692872887584</v>
      </c>
      <c r="AV251" s="1" t="str">
        <f t="shared" si="3"/>
        <v>no</v>
      </c>
      <c r="AW251" s="28"/>
    </row>
    <row r="252" spans="1:49" ht="14.25" hidden="1" customHeight="1">
      <c r="A252" s="7">
        <v>248</v>
      </c>
      <c r="B252" s="8" t="s">
        <v>641</v>
      </c>
      <c r="C252" s="8" t="s">
        <v>631</v>
      </c>
      <c r="D252" s="9" t="s">
        <v>91</v>
      </c>
      <c r="E252" s="9" t="s">
        <v>59</v>
      </c>
      <c r="F252" s="9" t="s">
        <v>296</v>
      </c>
      <c r="G252" s="9">
        <v>1175</v>
      </c>
      <c r="H252" s="10">
        <v>0.81699999999999995</v>
      </c>
      <c r="I252" s="10">
        <v>0.80600000000000005</v>
      </c>
      <c r="J252" s="10">
        <v>0.75700000000000001</v>
      </c>
      <c r="K252" s="10">
        <v>1</v>
      </c>
      <c r="L252" s="10">
        <v>1.6E-2</v>
      </c>
      <c r="M252" s="10">
        <v>7.1999999999999995E-2</v>
      </c>
      <c r="N252" s="10">
        <v>0.94</v>
      </c>
      <c r="O252" s="9">
        <v>2243.5300000000002</v>
      </c>
      <c r="P252" s="9" t="s">
        <v>55</v>
      </c>
      <c r="Q252" s="9" t="s">
        <v>55</v>
      </c>
      <c r="R252" s="9">
        <v>588</v>
      </c>
      <c r="S252" s="9" t="s">
        <v>55</v>
      </c>
      <c r="T252" s="9" t="s">
        <v>55</v>
      </c>
      <c r="U252" s="9" t="s">
        <v>55</v>
      </c>
      <c r="V252" s="9" t="s">
        <v>55</v>
      </c>
      <c r="W252" s="11">
        <v>84939</v>
      </c>
      <c r="X252" s="11">
        <v>100341</v>
      </c>
      <c r="Y252" s="11">
        <v>76761</v>
      </c>
      <c r="Z252" s="11">
        <v>66456</v>
      </c>
      <c r="AA252" s="11">
        <v>44678</v>
      </c>
      <c r="AB252" s="11">
        <v>44678</v>
      </c>
      <c r="AC252" s="9" t="s">
        <v>55</v>
      </c>
      <c r="AD252" s="10">
        <v>0.78700000000000003</v>
      </c>
      <c r="AE252" s="10">
        <v>0.21</v>
      </c>
      <c r="AF252" s="10">
        <v>0.19500000000000001</v>
      </c>
      <c r="AG252" s="9">
        <v>242</v>
      </c>
      <c r="AH252" s="9">
        <v>422.33</v>
      </c>
      <c r="AI252" s="9">
        <v>9.27</v>
      </c>
      <c r="AJ252" s="9">
        <v>5.3120000000000003</v>
      </c>
      <c r="AK252" s="9">
        <v>0.57301000000000002</v>
      </c>
      <c r="AL252" s="9" t="s">
        <v>55</v>
      </c>
      <c r="AM252" s="9" t="s">
        <v>55</v>
      </c>
      <c r="AN252" s="10">
        <v>8.2000000000000003E-2</v>
      </c>
      <c r="AO252" s="10">
        <v>0.192</v>
      </c>
      <c r="AP252" s="10">
        <v>0.19400000000000001</v>
      </c>
      <c r="AQ252" s="9">
        <v>2265</v>
      </c>
      <c r="AR252" s="9">
        <v>0.22800000000000001</v>
      </c>
      <c r="AS252" s="10">
        <v>2E-3</v>
      </c>
      <c r="AT252" s="10">
        <v>0.03</v>
      </c>
      <c r="AU252" s="16">
        <v>0.81433224755700329</v>
      </c>
      <c r="AV252" s="1" t="str">
        <f t="shared" si="3"/>
        <v>no</v>
      </c>
      <c r="AW252" s="28"/>
    </row>
    <row r="253" spans="1:49" ht="14.25" hidden="1" customHeight="1">
      <c r="A253" s="7">
        <v>249</v>
      </c>
      <c r="B253" s="8" t="s">
        <v>642</v>
      </c>
      <c r="C253" s="8" t="s">
        <v>631</v>
      </c>
      <c r="D253" s="9" t="s">
        <v>91</v>
      </c>
      <c r="E253" s="9" t="s">
        <v>59</v>
      </c>
      <c r="F253" s="9" t="s">
        <v>92</v>
      </c>
      <c r="G253" s="9" t="s">
        <v>55</v>
      </c>
      <c r="H253" s="10">
        <v>0.66700000000000004</v>
      </c>
      <c r="I253" s="10">
        <v>0.64300000000000002</v>
      </c>
      <c r="J253" s="10">
        <v>0.59499999999999997</v>
      </c>
      <c r="K253" s="10">
        <v>0.92600000000000005</v>
      </c>
      <c r="L253" s="10">
        <v>8.0000000000000002E-3</v>
      </c>
      <c r="M253" s="10">
        <v>0.215</v>
      </c>
      <c r="N253" s="10">
        <v>0.81</v>
      </c>
      <c r="O253" s="9">
        <v>1042.44</v>
      </c>
      <c r="P253" s="9">
        <v>23</v>
      </c>
      <c r="Q253" s="9" t="s">
        <v>55</v>
      </c>
      <c r="R253" s="9">
        <v>198</v>
      </c>
      <c r="S253" s="9" t="s">
        <v>55</v>
      </c>
      <c r="T253" s="9" t="s">
        <v>55</v>
      </c>
      <c r="U253" s="9" t="s">
        <v>55</v>
      </c>
      <c r="V253" s="9" t="s">
        <v>55</v>
      </c>
      <c r="W253" s="11">
        <v>63855</v>
      </c>
      <c r="X253" s="11">
        <v>70056</v>
      </c>
      <c r="Y253" s="11">
        <v>71073</v>
      </c>
      <c r="Z253" s="11">
        <v>54162</v>
      </c>
      <c r="AA253" s="11">
        <v>44390</v>
      </c>
      <c r="AB253" s="11">
        <v>44390</v>
      </c>
      <c r="AC253" s="9" t="s">
        <v>55</v>
      </c>
      <c r="AD253" s="10">
        <v>0.64300000000000002</v>
      </c>
      <c r="AE253" s="10">
        <v>0.28999999999999998</v>
      </c>
      <c r="AF253" s="10">
        <v>0.28299999999999997</v>
      </c>
      <c r="AG253" s="9">
        <v>124.33</v>
      </c>
      <c r="AH253" s="9">
        <v>220.33</v>
      </c>
      <c r="AI253" s="9">
        <v>8.3800000000000008</v>
      </c>
      <c r="AJ253" s="9">
        <v>4.7309999999999999</v>
      </c>
      <c r="AK253" s="9">
        <v>0.56430000000000002</v>
      </c>
      <c r="AL253" s="9" t="s">
        <v>55</v>
      </c>
      <c r="AM253" s="9" t="s">
        <v>55</v>
      </c>
      <c r="AN253" s="10">
        <v>0.20499999999999999</v>
      </c>
      <c r="AO253" s="10">
        <v>0.22700000000000001</v>
      </c>
      <c r="AP253" s="10">
        <v>0.19400000000000001</v>
      </c>
      <c r="AQ253" s="9">
        <v>1067</v>
      </c>
      <c r="AR253" s="9">
        <v>0.48</v>
      </c>
      <c r="AS253" s="10">
        <v>-3.3000000000000002E-2</v>
      </c>
      <c r="AT253" s="10">
        <v>2.4E-2</v>
      </c>
      <c r="AU253" s="16">
        <v>0.67567567567567566</v>
      </c>
      <c r="AV253" s="1" t="str">
        <f t="shared" si="3"/>
        <v>no</v>
      </c>
      <c r="AW253" s="28"/>
    </row>
    <row r="254" spans="1:49" ht="14.25" hidden="1" customHeight="1">
      <c r="A254" s="7">
        <v>250</v>
      </c>
      <c r="B254" s="8" t="s">
        <v>643</v>
      </c>
      <c r="C254" s="8" t="s">
        <v>631</v>
      </c>
      <c r="D254" s="9" t="s">
        <v>58</v>
      </c>
      <c r="E254" s="9" t="s">
        <v>59</v>
      </c>
      <c r="F254" s="9" t="s">
        <v>94</v>
      </c>
      <c r="G254" s="9">
        <v>1125</v>
      </c>
      <c r="H254" s="10">
        <v>0.68200000000000005</v>
      </c>
      <c r="I254" s="10">
        <v>0.67</v>
      </c>
      <c r="J254" s="10">
        <v>0.57899999999999996</v>
      </c>
      <c r="K254" s="10">
        <v>0.93400000000000005</v>
      </c>
      <c r="L254" s="10">
        <v>8.2000000000000003E-2</v>
      </c>
      <c r="M254" s="10">
        <v>0.28799999999999998</v>
      </c>
      <c r="N254" s="10">
        <v>0.81</v>
      </c>
      <c r="O254" s="9">
        <v>2379.16</v>
      </c>
      <c r="P254" s="9">
        <v>34</v>
      </c>
      <c r="Q254" s="9">
        <v>38</v>
      </c>
      <c r="R254" s="9">
        <v>617</v>
      </c>
      <c r="S254" s="9" t="s">
        <v>55</v>
      </c>
      <c r="T254" s="9" t="s">
        <v>55</v>
      </c>
      <c r="U254" s="9" t="s">
        <v>55</v>
      </c>
      <c r="V254" s="9" t="s">
        <v>55</v>
      </c>
      <c r="W254" s="11">
        <v>70503</v>
      </c>
      <c r="X254" s="11">
        <v>87588</v>
      </c>
      <c r="Y254" s="11">
        <v>67716</v>
      </c>
      <c r="Z254" s="11">
        <v>60957</v>
      </c>
      <c r="AA254" s="11">
        <v>32946</v>
      </c>
      <c r="AB254" s="11">
        <v>32946</v>
      </c>
      <c r="AC254" s="9" t="s">
        <v>55</v>
      </c>
      <c r="AD254" s="10">
        <v>0.58899999999999997</v>
      </c>
      <c r="AE254" s="10">
        <v>0.27</v>
      </c>
      <c r="AF254" s="10">
        <v>0.23400000000000001</v>
      </c>
      <c r="AG254" s="9">
        <v>201.67</v>
      </c>
      <c r="AH254" s="9">
        <v>251.33</v>
      </c>
      <c r="AI254" s="9">
        <v>11.8</v>
      </c>
      <c r="AJ254" s="9">
        <v>9.4659999999999993</v>
      </c>
      <c r="AK254" s="9">
        <v>0.80239000000000005</v>
      </c>
      <c r="AL254" s="9" t="s">
        <v>55</v>
      </c>
      <c r="AM254" s="9" t="s">
        <v>55</v>
      </c>
      <c r="AN254" s="10">
        <v>0.14699999999999999</v>
      </c>
      <c r="AO254" s="10">
        <v>6.6000000000000003E-2</v>
      </c>
      <c r="AP254" s="10">
        <v>0.19400000000000001</v>
      </c>
      <c r="AQ254" s="9">
        <v>2495</v>
      </c>
      <c r="AR254" s="9">
        <v>0.40699999999999997</v>
      </c>
      <c r="AS254" s="10">
        <v>0.128</v>
      </c>
      <c r="AT254" s="10">
        <v>9.2999999999999999E-2</v>
      </c>
      <c r="AU254" s="16">
        <v>0.71073205401563611</v>
      </c>
      <c r="AV254" s="1" t="str">
        <f t="shared" si="3"/>
        <v>no</v>
      </c>
      <c r="AW254" s="28"/>
    </row>
    <row r="255" spans="1:49" ht="14.25" hidden="1" customHeight="1">
      <c r="A255" s="7">
        <v>251</v>
      </c>
      <c r="B255" s="8" t="s">
        <v>644</v>
      </c>
      <c r="C255" s="8" t="s">
        <v>631</v>
      </c>
      <c r="D255" s="9" t="s">
        <v>91</v>
      </c>
      <c r="E255" s="9" t="s">
        <v>59</v>
      </c>
      <c r="F255" s="9" t="s">
        <v>165</v>
      </c>
      <c r="G255" s="9">
        <v>985</v>
      </c>
      <c r="H255" s="10">
        <v>0.59899999999999998</v>
      </c>
      <c r="I255" s="9">
        <v>0.59899999999999998</v>
      </c>
      <c r="J255" s="9">
        <v>0.55000000000000004</v>
      </c>
      <c r="K255" s="10">
        <v>1</v>
      </c>
      <c r="L255" s="10">
        <v>6.6000000000000003E-2</v>
      </c>
      <c r="M255" s="10">
        <v>0.216</v>
      </c>
      <c r="N255" s="10">
        <v>0.8</v>
      </c>
      <c r="O255" s="9">
        <v>1044.06</v>
      </c>
      <c r="P255" s="9" t="s">
        <v>55</v>
      </c>
      <c r="Q255" s="9" t="s">
        <v>55</v>
      </c>
      <c r="R255" s="9">
        <v>241</v>
      </c>
      <c r="S255" s="9" t="s">
        <v>55</v>
      </c>
      <c r="T255" s="9" t="s">
        <v>55</v>
      </c>
      <c r="U255" s="9" t="s">
        <v>55</v>
      </c>
      <c r="V255" s="9" t="s">
        <v>55</v>
      </c>
      <c r="W255" s="11">
        <v>64385</v>
      </c>
      <c r="X255" s="11">
        <v>79596</v>
      </c>
      <c r="Y255" s="11">
        <v>63423</v>
      </c>
      <c r="Z255" s="11">
        <v>51651</v>
      </c>
      <c r="AA255" s="11">
        <v>29025</v>
      </c>
      <c r="AB255" s="11">
        <v>29025</v>
      </c>
      <c r="AC255" s="9" t="s">
        <v>55</v>
      </c>
      <c r="AD255" s="10">
        <v>0.45800000000000002</v>
      </c>
      <c r="AE255" s="10">
        <v>0.35</v>
      </c>
      <c r="AF255" s="10">
        <v>0.36299999999999999</v>
      </c>
      <c r="AG255" s="9">
        <v>85.33</v>
      </c>
      <c r="AH255" s="9">
        <v>158.33000000000001</v>
      </c>
      <c r="AI255" s="9">
        <v>12.24</v>
      </c>
      <c r="AJ255" s="9">
        <v>6.5940000000000003</v>
      </c>
      <c r="AK255" s="9">
        <v>0.53895000000000004</v>
      </c>
      <c r="AL255" s="9" t="s">
        <v>55</v>
      </c>
      <c r="AM255" s="9" t="s">
        <v>55</v>
      </c>
      <c r="AN255" s="10">
        <v>1.7000000000000001E-2</v>
      </c>
      <c r="AO255" s="10">
        <v>0.113</v>
      </c>
      <c r="AP255" s="10">
        <v>0.19400000000000001</v>
      </c>
      <c r="AQ255" s="9">
        <v>1087</v>
      </c>
      <c r="AR255" s="9">
        <v>0.41399999999999998</v>
      </c>
      <c r="AS255" s="10">
        <v>0.08</v>
      </c>
      <c r="AT255" s="10">
        <v>0.14099999999999999</v>
      </c>
      <c r="AU255" s="16">
        <v>0.70721357850070721</v>
      </c>
      <c r="AV255" s="1" t="str">
        <f t="shared" si="3"/>
        <v>no</v>
      </c>
      <c r="AW255" s="28"/>
    </row>
    <row r="256" spans="1:49" ht="14.25" hidden="1" customHeight="1">
      <c r="A256" s="7">
        <v>252</v>
      </c>
      <c r="B256" s="8" t="s">
        <v>645</v>
      </c>
      <c r="C256" s="8" t="s">
        <v>631</v>
      </c>
      <c r="D256" s="9" t="s">
        <v>58</v>
      </c>
      <c r="E256" s="9" t="s">
        <v>59</v>
      </c>
      <c r="F256" s="9" t="s">
        <v>94</v>
      </c>
      <c r="G256" s="9">
        <v>1030</v>
      </c>
      <c r="H256" s="10">
        <v>0.6</v>
      </c>
      <c r="I256" s="10">
        <v>0.6</v>
      </c>
      <c r="J256" s="10">
        <v>0.57799999999999996</v>
      </c>
      <c r="K256" s="10">
        <v>0.83499999999999996</v>
      </c>
      <c r="L256" s="10">
        <v>0.22800000000000001</v>
      </c>
      <c r="M256" s="10">
        <v>0.46500000000000002</v>
      </c>
      <c r="N256" s="10">
        <v>0.8</v>
      </c>
      <c r="O256" s="9">
        <v>1896.22</v>
      </c>
      <c r="P256" s="9">
        <v>96</v>
      </c>
      <c r="Q256" s="9">
        <v>5</v>
      </c>
      <c r="R256" s="9">
        <v>271</v>
      </c>
      <c r="S256" s="9" t="s">
        <v>55</v>
      </c>
      <c r="T256" s="9" t="s">
        <v>55</v>
      </c>
      <c r="U256" s="9" t="s">
        <v>55</v>
      </c>
      <c r="V256" s="9" t="s">
        <v>55</v>
      </c>
      <c r="W256" s="11">
        <v>65885</v>
      </c>
      <c r="X256" s="11">
        <v>72144</v>
      </c>
      <c r="Y256" s="11">
        <v>65664</v>
      </c>
      <c r="Z256" s="11">
        <v>61335</v>
      </c>
      <c r="AA256" s="11">
        <v>22450</v>
      </c>
      <c r="AB256" s="11">
        <v>22450</v>
      </c>
      <c r="AC256" s="9" t="s">
        <v>55</v>
      </c>
      <c r="AD256" s="10">
        <v>0.6</v>
      </c>
      <c r="AE256" s="10">
        <v>0.41</v>
      </c>
      <c r="AF256" s="10">
        <v>0.28999999999999998</v>
      </c>
      <c r="AG256" s="9">
        <v>49</v>
      </c>
      <c r="AH256" s="9">
        <v>128.33000000000001</v>
      </c>
      <c r="AI256" s="9">
        <v>38.700000000000003</v>
      </c>
      <c r="AJ256" s="9">
        <v>14.776</v>
      </c>
      <c r="AK256" s="9">
        <v>0.38181999999999999</v>
      </c>
      <c r="AL256" s="9" t="s">
        <v>55</v>
      </c>
      <c r="AM256" s="9" t="s">
        <v>55</v>
      </c>
      <c r="AN256" s="10">
        <v>0.03</v>
      </c>
      <c r="AO256" s="10">
        <v>0.12</v>
      </c>
      <c r="AP256" s="10">
        <v>0.19400000000000001</v>
      </c>
      <c r="AQ256" s="9">
        <v>2303</v>
      </c>
      <c r="AR256" s="9" t="s">
        <v>55</v>
      </c>
      <c r="AS256" s="10">
        <v>7.2999999999999995E-2</v>
      </c>
      <c r="AT256" s="10">
        <v>0</v>
      </c>
      <c r="AU256" s="16" t="s">
        <v>2055</v>
      </c>
      <c r="AV256" s="1" t="str">
        <f t="shared" si="3"/>
        <v>no</v>
      </c>
      <c r="AW256" s="28"/>
    </row>
    <row r="257" spans="1:49" ht="14.25" hidden="1" customHeight="1">
      <c r="A257" s="7">
        <v>253</v>
      </c>
      <c r="B257" s="8" t="s">
        <v>646</v>
      </c>
      <c r="C257" s="8" t="s">
        <v>631</v>
      </c>
      <c r="D257" s="9" t="s">
        <v>91</v>
      </c>
      <c r="E257" s="9" t="s">
        <v>59</v>
      </c>
      <c r="F257" s="9" t="s">
        <v>92</v>
      </c>
      <c r="G257" s="9">
        <v>1080</v>
      </c>
      <c r="H257" s="10">
        <v>0.67200000000000004</v>
      </c>
      <c r="I257" s="10">
        <v>0.66600000000000004</v>
      </c>
      <c r="J257" s="10">
        <v>0.64500000000000002</v>
      </c>
      <c r="K257" s="10">
        <v>1</v>
      </c>
      <c r="L257" s="10">
        <v>5.0000000000000001E-3</v>
      </c>
      <c r="M257" s="10">
        <v>7.0000000000000007E-2</v>
      </c>
      <c r="N257" s="10">
        <v>0.82</v>
      </c>
      <c r="O257" s="9">
        <v>1129.42</v>
      </c>
      <c r="P257" s="9" t="s">
        <v>55</v>
      </c>
      <c r="Q257" s="9" t="s">
        <v>55</v>
      </c>
      <c r="R257" s="9">
        <v>258</v>
      </c>
      <c r="S257" s="9" t="s">
        <v>55</v>
      </c>
      <c r="T257" s="9" t="s">
        <v>55</v>
      </c>
      <c r="U257" s="9" t="s">
        <v>55</v>
      </c>
      <c r="V257" s="9" t="s">
        <v>55</v>
      </c>
      <c r="W257" s="11">
        <v>72702</v>
      </c>
      <c r="X257" s="11">
        <v>79470</v>
      </c>
      <c r="Y257" s="11">
        <v>67743</v>
      </c>
      <c r="Z257" s="11">
        <v>57204</v>
      </c>
      <c r="AA257" s="11">
        <v>34514</v>
      </c>
      <c r="AB257" s="11">
        <v>34514</v>
      </c>
      <c r="AC257" s="9" t="s">
        <v>55</v>
      </c>
      <c r="AD257" s="10">
        <v>0.57599999999999996</v>
      </c>
      <c r="AE257" s="10">
        <v>0.33</v>
      </c>
      <c r="AF257" s="10">
        <v>0.30599999999999999</v>
      </c>
      <c r="AG257" s="9">
        <v>101.33</v>
      </c>
      <c r="AH257" s="9">
        <v>135</v>
      </c>
      <c r="AI257" s="9">
        <v>11.15</v>
      </c>
      <c r="AJ257" s="9">
        <v>8.3659999999999997</v>
      </c>
      <c r="AK257" s="9">
        <v>0.75061999999999995</v>
      </c>
      <c r="AL257" s="9" t="s">
        <v>55</v>
      </c>
      <c r="AM257" s="9" t="s">
        <v>55</v>
      </c>
      <c r="AN257" s="10">
        <v>4.2999999999999997E-2</v>
      </c>
      <c r="AO257" s="10">
        <v>0.10299999999999999</v>
      </c>
      <c r="AP257" s="10">
        <v>0.19400000000000001</v>
      </c>
      <c r="AQ257" s="9">
        <v>1133</v>
      </c>
      <c r="AR257" s="9">
        <v>0.20599999999999999</v>
      </c>
      <c r="AS257" s="10">
        <v>0.09</v>
      </c>
      <c r="AT257" s="10">
        <v>9.7000000000000003E-2</v>
      </c>
      <c r="AU257" s="16">
        <v>0.82918739635157546</v>
      </c>
      <c r="AV257" s="1" t="str">
        <f t="shared" si="3"/>
        <v>no</v>
      </c>
      <c r="AW257" s="28"/>
    </row>
    <row r="258" spans="1:49" ht="14.25" hidden="1" customHeight="1">
      <c r="A258" s="7">
        <v>254</v>
      </c>
      <c r="B258" s="8" t="s">
        <v>647</v>
      </c>
      <c r="C258" s="8" t="s">
        <v>631</v>
      </c>
      <c r="D258" s="9" t="s">
        <v>91</v>
      </c>
      <c r="E258" s="9" t="s">
        <v>59</v>
      </c>
      <c r="F258" s="9" t="s">
        <v>102</v>
      </c>
      <c r="G258" s="9">
        <v>965</v>
      </c>
      <c r="H258" s="10">
        <v>0.25600000000000001</v>
      </c>
      <c r="I258" s="10">
        <v>0.223</v>
      </c>
      <c r="J258" s="10">
        <v>0.14000000000000001</v>
      </c>
      <c r="K258" s="10">
        <v>1</v>
      </c>
      <c r="L258" s="10">
        <v>0.11899999999999999</v>
      </c>
      <c r="M258" s="10">
        <v>0.33500000000000002</v>
      </c>
      <c r="N258" s="10">
        <v>0.53</v>
      </c>
      <c r="O258" s="9">
        <v>536.84</v>
      </c>
      <c r="P258" s="9" t="s">
        <v>55</v>
      </c>
      <c r="Q258" s="9" t="s">
        <v>55</v>
      </c>
      <c r="R258" s="9">
        <v>91</v>
      </c>
      <c r="S258" s="11" t="s">
        <v>55</v>
      </c>
      <c r="T258" s="9" t="s">
        <v>55</v>
      </c>
      <c r="U258" s="9" t="s">
        <v>55</v>
      </c>
      <c r="V258" s="11" t="s">
        <v>55</v>
      </c>
      <c r="W258" s="11">
        <v>43881</v>
      </c>
      <c r="X258" s="11">
        <v>48654</v>
      </c>
      <c r="Y258" s="11">
        <v>36972</v>
      </c>
      <c r="Z258" s="11">
        <v>39996</v>
      </c>
      <c r="AA258" s="11">
        <v>27950</v>
      </c>
      <c r="AB258" s="11">
        <v>27950</v>
      </c>
      <c r="AC258" s="9" t="s">
        <v>55</v>
      </c>
      <c r="AD258" s="10">
        <v>0.16700000000000001</v>
      </c>
      <c r="AE258" s="10">
        <v>0.33</v>
      </c>
      <c r="AF258" s="10">
        <v>0.32700000000000001</v>
      </c>
      <c r="AG258" s="9">
        <v>37</v>
      </c>
      <c r="AH258" s="9">
        <v>50.33</v>
      </c>
      <c r="AI258" s="9">
        <v>14.51</v>
      </c>
      <c r="AJ258" s="9">
        <v>10.666</v>
      </c>
      <c r="AK258" s="9">
        <v>0.73509999999999998</v>
      </c>
      <c r="AL258" s="10" t="s">
        <v>55</v>
      </c>
      <c r="AM258" s="10" t="s">
        <v>55</v>
      </c>
      <c r="AN258" s="10">
        <v>0.04</v>
      </c>
      <c r="AO258" s="10">
        <v>0.26800000000000002</v>
      </c>
      <c r="AP258" s="10">
        <v>0.19400000000000001</v>
      </c>
      <c r="AQ258" s="9">
        <v>578</v>
      </c>
      <c r="AR258" s="9">
        <v>1.056</v>
      </c>
      <c r="AS258" s="10">
        <v>-7.4999999999999997E-2</v>
      </c>
      <c r="AT258" s="10">
        <v>0.09</v>
      </c>
      <c r="AU258" s="16">
        <v>0.48638132295719838</v>
      </c>
      <c r="AV258" s="1" t="str">
        <f t="shared" si="3"/>
        <v>no</v>
      </c>
      <c r="AW258" s="28"/>
    </row>
    <row r="259" spans="1:49" ht="14.25" hidden="1" customHeight="1">
      <c r="A259" s="7">
        <v>915</v>
      </c>
      <c r="B259" s="8" t="s">
        <v>1647</v>
      </c>
      <c r="C259" s="8" t="s">
        <v>1634</v>
      </c>
      <c r="D259" s="9" t="s">
        <v>58</v>
      </c>
      <c r="E259" s="9" t="s">
        <v>51</v>
      </c>
      <c r="F259" s="9" t="s">
        <v>379</v>
      </c>
      <c r="G259" s="9">
        <v>900</v>
      </c>
      <c r="H259" s="10">
        <v>0.13300000000000001</v>
      </c>
      <c r="I259" s="10">
        <v>7.8E-2</v>
      </c>
      <c r="J259" s="10">
        <v>1.4E-2</v>
      </c>
      <c r="K259" s="10">
        <v>0.92900000000000005</v>
      </c>
      <c r="L259" s="10">
        <v>0.498</v>
      </c>
      <c r="M259" s="10">
        <v>0.73799999999999999</v>
      </c>
      <c r="N259" s="10">
        <v>0.66</v>
      </c>
      <c r="O259" s="9">
        <v>9703.77</v>
      </c>
      <c r="P259" s="9">
        <v>97</v>
      </c>
      <c r="Q259" s="9" t="s">
        <v>55</v>
      </c>
      <c r="R259" s="9">
        <v>2339</v>
      </c>
      <c r="S259" s="11">
        <v>10087</v>
      </c>
      <c r="T259" s="9" t="s">
        <v>1648</v>
      </c>
      <c r="U259" s="9" t="s">
        <v>1649</v>
      </c>
      <c r="V259" s="11">
        <v>4845</v>
      </c>
      <c r="W259" s="11">
        <v>78838</v>
      </c>
      <c r="X259" s="11">
        <v>92880</v>
      </c>
      <c r="Y259" s="11">
        <v>75033</v>
      </c>
      <c r="Z259" s="11">
        <v>69912</v>
      </c>
      <c r="AA259" s="11">
        <v>5780</v>
      </c>
      <c r="AB259" s="11">
        <v>15140</v>
      </c>
      <c r="AC259" s="9" t="s">
        <v>663</v>
      </c>
      <c r="AD259" s="10">
        <v>0.13500000000000001</v>
      </c>
      <c r="AE259" s="10">
        <v>0.64</v>
      </c>
      <c r="AF259" s="10">
        <v>0.47399999999999998</v>
      </c>
      <c r="AG259" s="9">
        <v>449.67</v>
      </c>
      <c r="AH259" s="9">
        <v>500.67</v>
      </c>
      <c r="AI259" s="9">
        <v>21.58</v>
      </c>
      <c r="AJ259" s="9">
        <v>19.382000000000001</v>
      </c>
      <c r="AK259" s="9">
        <v>0.89814000000000005</v>
      </c>
      <c r="AL259" s="10">
        <v>1.6E-2</v>
      </c>
      <c r="AM259" s="10">
        <v>0.32600000000000001</v>
      </c>
      <c r="AN259" s="10">
        <v>5.0999999999999997E-2</v>
      </c>
      <c r="AO259" s="10">
        <v>0.76500000000000001</v>
      </c>
      <c r="AP259" s="10">
        <v>0.56000000000000005</v>
      </c>
      <c r="AQ259" s="9">
        <v>14262</v>
      </c>
      <c r="AR259" s="9">
        <v>0.93799999999999994</v>
      </c>
      <c r="AS259" s="10">
        <v>-0.20499999999999999</v>
      </c>
      <c r="AT259" s="10" t="s">
        <v>126</v>
      </c>
      <c r="AU259" s="16">
        <v>0.51599587203302377</v>
      </c>
      <c r="AV259" s="1" t="str">
        <f t="shared" si="3"/>
        <v>yes</v>
      </c>
      <c r="AW259" s="28">
        <v>38</v>
      </c>
    </row>
    <row r="260" spans="1:49" ht="14.25" hidden="1" customHeight="1">
      <c r="A260" s="7">
        <v>256</v>
      </c>
      <c r="B260" s="8" t="s">
        <v>651</v>
      </c>
      <c r="C260" s="8" t="s">
        <v>631</v>
      </c>
      <c r="D260" s="9" t="s">
        <v>63</v>
      </c>
      <c r="E260" s="9" t="s">
        <v>51</v>
      </c>
      <c r="F260" s="9" t="s">
        <v>77</v>
      </c>
      <c r="G260" s="9">
        <v>1005</v>
      </c>
      <c r="H260" s="10">
        <v>0.44600000000000001</v>
      </c>
      <c r="I260" s="10">
        <v>0.373</v>
      </c>
      <c r="J260" s="10">
        <v>0.19</v>
      </c>
      <c r="K260" s="10">
        <v>0.73</v>
      </c>
      <c r="L260" s="10">
        <v>0.224</v>
      </c>
      <c r="M260" s="10">
        <v>0.35899999999999999</v>
      </c>
      <c r="N260" s="10">
        <v>0.74</v>
      </c>
      <c r="O260" s="9">
        <v>24899.31</v>
      </c>
      <c r="P260" s="9">
        <v>1558</v>
      </c>
      <c r="Q260" s="9">
        <v>810</v>
      </c>
      <c r="R260" s="9">
        <v>3948</v>
      </c>
      <c r="S260" s="9">
        <v>21478</v>
      </c>
      <c r="T260" s="9" t="s">
        <v>348</v>
      </c>
      <c r="U260" s="9" t="s">
        <v>652</v>
      </c>
      <c r="V260" s="9">
        <v>17210</v>
      </c>
      <c r="W260" s="11">
        <v>93557</v>
      </c>
      <c r="X260" s="11">
        <v>104715</v>
      </c>
      <c r="Y260" s="11">
        <v>76455</v>
      </c>
      <c r="Z260" s="11">
        <v>65511</v>
      </c>
      <c r="AA260" s="11">
        <v>9056</v>
      </c>
      <c r="AB260" s="11">
        <v>29774</v>
      </c>
      <c r="AC260" s="9" t="s">
        <v>653</v>
      </c>
      <c r="AD260" s="10">
        <v>0.34799999999999998</v>
      </c>
      <c r="AE260" s="10">
        <v>0.42</v>
      </c>
      <c r="AF260" s="10">
        <v>0.372</v>
      </c>
      <c r="AG260" s="9">
        <v>3130.33</v>
      </c>
      <c r="AH260" s="9">
        <v>4167</v>
      </c>
      <c r="AI260" s="9">
        <v>7.95</v>
      </c>
      <c r="AJ260" s="9">
        <v>5.9749999999999996</v>
      </c>
      <c r="AK260" s="9">
        <v>0.75122</v>
      </c>
      <c r="AL260" s="9">
        <v>0.17499999999999999</v>
      </c>
      <c r="AM260" s="9">
        <v>0.41499999999999998</v>
      </c>
      <c r="AN260" s="10">
        <v>6.7000000000000004E-2</v>
      </c>
      <c r="AO260" s="10">
        <v>0.22900000000000001</v>
      </c>
      <c r="AP260" s="10">
        <v>0.19400000000000001</v>
      </c>
      <c r="AQ260" s="9">
        <v>30105</v>
      </c>
      <c r="AR260" s="9">
        <v>1.669</v>
      </c>
      <c r="AS260" s="10">
        <v>-3.5000000000000003E-2</v>
      </c>
      <c r="AT260" s="10">
        <v>9.8000000000000004E-2</v>
      </c>
      <c r="AU260" s="16">
        <v>0.37467216185837393</v>
      </c>
      <c r="AV260" s="1" t="str">
        <f t="shared" si="3"/>
        <v>yes</v>
      </c>
      <c r="AW260" s="28">
        <v>825</v>
      </c>
    </row>
    <row r="261" spans="1:49" ht="14.25" customHeight="1">
      <c r="A261" s="7">
        <v>239</v>
      </c>
      <c r="B261" s="8" t="s">
        <v>621</v>
      </c>
      <c r="C261" s="8" t="s">
        <v>562</v>
      </c>
      <c r="D261" s="9" t="s">
        <v>50</v>
      </c>
      <c r="E261" s="9" t="s">
        <v>51</v>
      </c>
      <c r="F261" s="9" t="s">
        <v>128</v>
      </c>
      <c r="G261" s="9">
        <v>1036.5</v>
      </c>
      <c r="H261" s="10">
        <v>0.49299999999999999</v>
      </c>
      <c r="I261" s="10">
        <v>0.439</v>
      </c>
      <c r="J261" s="10">
        <v>0.26300000000000001</v>
      </c>
      <c r="K261" s="10">
        <v>0.82599999999999996</v>
      </c>
      <c r="L261" s="10">
        <v>0.155</v>
      </c>
      <c r="M261" s="10">
        <v>0.41799999999999998</v>
      </c>
      <c r="N261" s="10">
        <v>0.74</v>
      </c>
      <c r="O261" s="9">
        <v>12383.83</v>
      </c>
      <c r="P261" s="9">
        <v>636</v>
      </c>
      <c r="Q261" s="9">
        <v>132</v>
      </c>
      <c r="R261" s="9">
        <v>2169</v>
      </c>
      <c r="S261" s="11">
        <v>12935</v>
      </c>
      <c r="T261" s="9" t="s">
        <v>622</v>
      </c>
      <c r="U261" s="9" t="s">
        <v>82</v>
      </c>
      <c r="V261" s="11">
        <v>12768</v>
      </c>
      <c r="W261" s="11">
        <v>83026</v>
      </c>
      <c r="X261" s="11">
        <v>90261</v>
      </c>
      <c r="Y261" s="11">
        <v>76797</v>
      </c>
      <c r="Z261" s="11">
        <v>65466</v>
      </c>
      <c r="AA261" s="11">
        <v>10247</v>
      </c>
      <c r="AB261" s="11">
        <v>21740</v>
      </c>
      <c r="AC261" s="9" t="s">
        <v>195</v>
      </c>
      <c r="AD261" s="10">
        <v>0.316</v>
      </c>
      <c r="AE261" s="10">
        <v>0.36</v>
      </c>
      <c r="AF261" s="10">
        <v>0.36</v>
      </c>
      <c r="AG261" s="9">
        <v>684.67</v>
      </c>
      <c r="AH261" s="9">
        <v>1398.67</v>
      </c>
      <c r="AI261" s="9">
        <v>18.09</v>
      </c>
      <c r="AJ261" s="9">
        <v>8.8539999999999992</v>
      </c>
      <c r="AK261" s="9">
        <v>0.48951</v>
      </c>
      <c r="AL261" s="10">
        <v>0.34</v>
      </c>
      <c r="AM261" s="10">
        <v>0.502</v>
      </c>
      <c r="AN261" s="10">
        <v>0.03</v>
      </c>
      <c r="AO261" s="10">
        <v>0.22800000000000001</v>
      </c>
      <c r="AP261" s="10">
        <v>0.374</v>
      </c>
      <c r="AQ261" s="9">
        <v>14265</v>
      </c>
      <c r="AR261" s="9">
        <v>0.53500000000000003</v>
      </c>
      <c r="AS261" s="27">
        <v>0.14599999999999999</v>
      </c>
      <c r="AT261" s="10">
        <v>0.17699999999999999</v>
      </c>
      <c r="AU261" s="16">
        <v>0.65146579804560267</v>
      </c>
      <c r="AV261" s="1" t="str">
        <f t="shared" ref="AV261:AV324" si="4">IF(AND(O261&gt;=4000,O261&lt;=25000),"yes","no")</f>
        <v>yes</v>
      </c>
      <c r="AW261" s="28">
        <v>20</v>
      </c>
    </row>
    <row r="262" spans="1:49" ht="14.25" customHeight="1">
      <c r="A262" s="7">
        <v>236</v>
      </c>
      <c r="B262" s="8" t="s">
        <v>613</v>
      </c>
      <c r="C262" s="8" t="s">
        <v>562</v>
      </c>
      <c r="D262" s="9" t="s">
        <v>50</v>
      </c>
      <c r="E262" s="9" t="s">
        <v>51</v>
      </c>
      <c r="F262" s="9" t="s">
        <v>52</v>
      </c>
      <c r="G262" s="9">
        <v>1035</v>
      </c>
      <c r="H262" s="10">
        <v>0.47899999999999998</v>
      </c>
      <c r="I262" s="10">
        <v>0.437</v>
      </c>
      <c r="J262" s="10">
        <v>0.34200000000000003</v>
      </c>
      <c r="K262" s="10">
        <v>0.54400000000000004</v>
      </c>
      <c r="L262" s="10">
        <v>0.35299999999999998</v>
      </c>
      <c r="M262" s="10">
        <v>0.70399999999999996</v>
      </c>
      <c r="N262" s="10">
        <v>0.77</v>
      </c>
      <c r="O262" s="9">
        <v>3882.24</v>
      </c>
      <c r="P262" s="9">
        <v>776</v>
      </c>
      <c r="Q262" s="9">
        <v>1</v>
      </c>
      <c r="R262" s="9">
        <v>693</v>
      </c>
      <c r="S262" s="11">
        <v>13785</v>
      </c>
      <c r="T262" s="9" t="s">
        <v>614</v>
      </c>
      <c r="U262" s="9" t="s">
        <v>72</v>
      </c>
      <c r="V262" s="11">
        <v>10823</v>
      </c>
      <c r="W262" s="11">
        <v>71425</v>
      </c>
      <c r="X262" s="11">
        <v>105426</v>
      </c>
      <c r="Y262" s="11">
        <v>69300</v>
      </c>
      <c r="Z262" s="11">
        <v>63873</v>
      </c>
      <c r="AA262" s="11">
        <v>11413</v>
      </c>
      <c r="AB262" s="11">
        <v>20938</v>
      </c>
      <c r="AC262" s="9" t="s">
        <v>405</v>
      </c>
      <c r="AD262" s="10">
        <v>0.442</v>
      </c>
      <c r="AE262" s="10">
        <v>0.46</v>
      </c>
      <c r="AF262" s="10">
        <v>0.378</v>
      </c>
      <c r="AG262" s="9">
        <v>256.33</v>
      </c>
      <c r="AH262" s="9">
        <v>423.33</v>
      </c>
      <c r="AI262" s="9">
        <v>15.15</v>
      </c>
      <c r="AJ262" s="9">
        <v>9.1709999999999994</v>
      </c>
      <c r="AK262" s="9">
        <v>0.60550999999999999</v>
      </c>
      <c r="AL262" s="10">
        <v>0.02</v>
      </c>
      <c r="AM262" s="10">
        <v>0.42399999999999999</v>
      </c>
      <c r="AN262" s="10">
        <v>0.193</v>
      </c>
      <c r="AO262" s="10">
        <v>0.22800000000000001</v>
      </c>
      <c r="AP262" s="10">
        <v>0.374</v>
      </c>
      <c r="AQ262" s="9">
        <v>5402</v>
      </c>
      <c r="AR262" s="9">
        <v>0.55000000000000004</v>
      </c>
      <c r="AS262" s="27">
        <v>0.14599999999999999</v>
      </c>
      <c r="AT262" s="10">
        <v>3.6999999999999998E-2</v>
      </c>
      <c r="AU262" s="16">
        <v>0.64516129032258063</v>
      </c>
      <c r="AV262" s="1" t="str">
        <f t="shared" si="4"/>
        <v>no</v>
      </c>
      <c r="AW262" s="28">
        <v>15</v>
      </c>
    </row>
    <row r="263" spans="1:49" ht="14.25" hidden="1" customHeight="1">
      <c r="A263" s="7">
        <v>259</v>
      </c>
      <c r="B263" s="8" t="s">
        <v>658</v>
      </c>
      <c r="C263" s="8" t="s">
        <v>631</v>
      </c>
      <c r="D263" s="9" t="s">
        <v>150</v>
      </c>
      <c r="E263" s="9" t="s">
        <v>51</v>
      </c>
      <c r="F263" s="9" t="s">
        <v>160</v>
      </c>
      <c r="G263" s="9">
        <v>910</v>
      </c>
      <c r="H263" s="10">
        <v>0.40899999999999997</v>
      </c>
      <c r="I263" s="10">
        <v>0.36699999999999999</v>
      </c>
      <c r="J263" s="10">
        <v>0.218</v>
      </c>
      <c r="K263" s="10">
        <v>0.82899999999999996</v>
      </c>
      <c r="L263" s="10">
        <v>0.14199999999999999</v>
      </c>
      <c r="M263" s="10">
        <v>0.312</v>
      </c>
      <c r="N263" s="10">
        <v>0.64</v>
      </c>
      <c r="O263" s="9">
        <v>11777.5</v>
      </c>
      <c r="P263" s="9">
        <v>519</v>
      </c>
      <c r="Q263" s="9">
        <v>94</v>
      </c>
      <c r="R263" s="9">
        <v>1894</v>
      </c>
      <c r="S263" s="11">
        <v>12538</v>
      </c>
      <c r="T263" s="9" t="s">
        <v>659</v>
      </c>
      <c r="U263" s="9" t="s">
        <v>660</v>
      </c>
      <c r="V263" s="11">
        <v>7459</v>
      </c>
      <c r="W263" s="11">
        <v>81006</v>
      </c>
      <c r="X263" s="11">
        <v>86607</v>
      </c>
      <c r="Y263" s="11">
        <v>67842</v>
      </c>
      <c r="Z263" s="11">
        <v>59346</v>
      </c>
      <c r="AA263" s="11">
        <v>8580</v>
      </c>
      <c r="AB263" s="11">
        <v>18708</v>
      </c>
      <c r="AC263" s="9" t="s">
        <v>72</v>
      </c>
      <c r="AD263" s="10">
        <v>0.29399999999999998</v>
      </c>
      <c r="AE263" s="10">
        <v>0.54</v>
      </c>
      <c r="AF263" s="10">
        <v>0.434</v>
      </c>
      <c r="AG263" s="9">
        <v>566.33000000000004</v>
      </c>
      <c r="AH263" s="9">
        <v>1035</v>
      </c>
      <c r="AI263" s="9">
        <v>20.8</v>
      </c>
      <c r="AJ263" s="9">
        <v>11.379</v>
      </c>
      <c r="AK263" s="9">
        <v>0.54718</v>
      </c>
      <c r="AL263" s="10">
        <v>0.06</v>
      </c>
      <c r="AM263" s="10">
        <v>0.49299999999999999</v>
      </c>
      <c r="AN263" s="10">
        <v>7.0000000000000007E-2</v>
      </c>
      <c r="AO263" s="10">
        <v>0.25</v>
      </c>
      <c r="AP263" s="10">
        <v>0.19400000000000001</v>
      </c>
      <c r="AQ263" s="9">
        <v>13584</v>
      </c>
      <c r="AR263" s="9">
        <v>0.53900000000000003</v>
      </c>
      <c r="AS263" s="10">
        <v>-5.6000000000000001E-2</v>
      </c>
      <c r="AT263" s="10">
        <v>0.115</v>
      </c>
      <c r="AU263" s="16">
        <v>0.64977257959714096</v>
      </c>
      <c r="AV263" s="1" t="str">
        <f t="shared" si="4"/>
        <v>yes</v>
      </c>
      <c r="AW263" s="28">
        <v>42</v>
      </c>
    </row>
    <row r="264" spans="1:49" ht="14.25" hidden="1" customHeight="1">
      <c r="A264" s="7">
        <v>260</v>
      </c>
      <c r="B264" s="8" t="s">
        <v>661</v>
      </c>
      <c r="C264" s="8" t="s">
        <v>631</v>
      </c>
      <c r="D264" s="9" t="s">
        <v>69</v>
      </c>
      <c r="E264" s="9" t="s">
        <v>51</v>
      </c>
      <c r="F264" s="9" t="s">
        <v>70</v>
      </c>
      <c r="G264" s="9">
        <v>950</v>
      </c>
      <c r="H264" s="10">
        <v>0.246</v>
      </c>
      <c r="I264" s="10">
        <v>0.16800000000000001</v>
      </c>
      <c r="J264" s="10">
        <v>6.2E-2</v>
      </c>
      <c r="K264" s="10">
        <v>0.92600000000000005</v>
      </c>
      <c r="L264" s="10">
        <v>0.45100000000000001</v>
      </c>
      <c r="M264" s="10">
        <v>0.68600000000000005</v>
      </c>
      <c r="N264" s="10">
        <v>0.66</v>
      </c>
      <c r="O264" s="9">
        <v>5396.43</v>
      </c>
      <c r="P264" s="9">
        <v>95</v>
      </c>
      <c r="Q264" s="9" t="s">
        <v>55</v>
      </c>
      <c r="R264" s="9">
        <v>795</v>
      </c>
      <c r="S264" s="11">
        <v>9975</v>
      </c>
      <c r="T264" s="9" t="s">
        <v>662</v>
      </c>
      <c r="U264" s="9" t="s">
        <v>663</v>
      </c>
      <c r="V264" s="11">
        <v>7070</v>
      </c>
      <c r="W264" s="11">
        <v>66164</v>
      </c>
      <c r="X264" s="11">
        <v>71478</v>
      </c>
      <c r="Y264" s="11">
        <v>57492</v>
      </c>
      <c r="Z264" s="11">
        <v>51363</v>
      </c>
      <c r="AA264" s="11">
        <v>6986</v>
      </c>
      <c r="AB264" s="11">
        <v>18379</v>
      </c>
      <c r="AC264" s="9" t="s">
        <v>234</v>
      </c>
      <c r="AD264" s="10">
        <v>0.17499999999999999</v>
      </c>
      <c r="AE264" s="10">
        <v>0.51</v>
      </c>
      <c r="AF264" s="10">
        <v>0.33500000000000002</v>
      </c>
      <c r="AG264" s="9">
        <v>320.33</v>
      </c>
      <c r="AH264" s="9">
        <v>224.67</v>
      </c>
      <c r="AI264" s="9">
        <v>16.850000000000001</v>
      </c>
      <c r="AJ264" s="9">
        <v>24.02</v>
      </c>
      <c r="AK264" s="9">
        <v>1.4258200000000001</v>
      </c>
      <c r="AL264" s="10">
        <v>1.6E-2</v>
      </c>
      <c r="AM264" s="10">
        <v>0.60299999999999998</v>
      </c>
      <c r="AN264" s="10">
        <v>3.1E-2</v>
      </c>
      <c r="AO264" s="10">
        <v>0.187</v>
      </c>
      <c r="AP264" s="10">
        <v>0.19400000000000001</v>
      </c>
      <c r="AQ264" s="9">
        <v>7574</v>
      </c>
      <c r="AR264" s="9">
        <v>0.93</v>
      </c>
      <c r="AS264" s="9">
        <v>7.0000000000000001E-3</v>
      </c>
      <c r="AT264" s="10">
        <v>7.0000000000000007E-2</v>
      </c>
      <c r="AU264" s="16">
        <v>0.5181347150259068</v>
      </c>
      <c r="AV264" s="1" t="str">
        <f t="shared" si="4"/>
        <v>yes</v>
      </c>
      <c r="AW264" s="28">
        <v>14</v>
      </c>
    </row>
    <row r="265" spans="1:49" ht="14.25" hidden="1" customHeight="1">
      <c r="A265" s="7">
        <v>261</v>
      </c>
      <c r="B265" s="8" t="s">
        <v>664</v>
      </c>
      <c r="C265" s="8" t="s">
        <v>631</v>
      </c>
      <c r="D265" s="9" t="s">
        <v>69</v>
      </c>
      <c r="E265" s="9" t="s">
        <v>51</v>
      </c>
      <c r="F265" s="9" t="s">
        <v>109</v>
      </c>
      <c r="G265" s="9">
        <v>910</v>
      </c>
      <c r="H265" s="10">
        <v>0.24299999999999999</v>
      </c>
      <c r="I265" s="10">
        <v>0.19800000000000001</v>
      </c>
      <c r="J265" s="10">
        <v>9.8000000000000004E-2</v>
      </c>
      <c r="K265" s="10">
        <v>0.93799999999999994</v>
      </c>
      <c r="L265" s="10">
        <v>0.46100000000000002</v>
      </c>
      <c r="M265" s="10">
        <v>0.69399999999999995</v>
      </c>
      <c r="N265" s="10">
        <v>0.66</v>
      </c>
      <c r="O265" s="9">
        <v>4168.5</v>
      </c>
      <c r="P265" s="9">
        <v>89</v>
      </c>
      <c r="Q265" s="9" t="s">
        <v>55</v>
      </c>
      <c r="R265" s="9">
        <v>533</v>
      </c>
      <c r="S265" s="11">
        <v>11052</v>
      </c>
      <c r="T265" s="9" t="s">
        <v>665</v>
      </c>
      <c r="U265" s="9" t="s">
        <v>666</v>
      </c>
      <c r="V265" s="11">
        <v>6443</v>
      </c>
      <c r="W265" s="11">
        <v>70464</v>
      </c>
      <c r="X265" s="11">
        <v>78165</v>
      </c>
      <c r="Y265" s="11">
        <v>62064</v>
      </c>
      <c r="Z265" s="11">
        <v>53307</v>
      </c>
      <c r="AA265" s="11">
        <v>6963</v>
      </c>
      <c r="AB265" s="11">
        <v>18379</v>
      </c>
      <c r="AC265" s="9" t="s">
        <v>667</v>
      </c>
      <c r="AD265" s="10">
        <v>0.19800000000000001</v>
      </c>
      <c r="AE265" s="10">
        <v>0.39</v>
      </c>
      <c r="AF265" s="10">
        <v>0.30399999999999999</v>
      </c>
      <c r="AG265" s="9">
        <v>218.67</v>
      </c>
      <c r="AH265" s="9">
        <v>185.67</v>
      </c>
      <c r="AI265" s="9">
        <v>19.059999999999999</v>
      </c>
      <c r="AJ265" s="9">
        <v>22.452000000000002</v>
      </c>
      <c r="AK265" s="9">
        <v>1.17774</v>
      </c>
      <c r="AL265" s="10">
        <v>0.01</v>
      </c>
      <c r="AM265" s="10">
        <v>0.56100000000000005</v>
      </c>
      <c r="AN265" s="10">
        <v>2E-3</v>
      </c>
      <c r="AO265" s="10">
        <v>0.36299999999999999</v>
      </c>
      <c r="AP265" s="10">
        <v>0.19400000000000001</v>
      </c>
      <c r="AQ265" s="9">
        <v>5848</v>
      </c>
      <c r="AR265" s="9">
        <v>1.1439999999999999</v>
      </c>
      <c r="AS265" s="10">
        <v>-0.17</v>
      </c>
      <c r="AT265" s="10">
        <v>4.4999999999999998E-2</v>
      </c>
      <c r="AU265" s="16">
        <v>0.46641791044776126</v>
      </c>
      <c r="AV265" s="1" t="str">
        <f t="shared" si="4"/>
        <v>yes</v>
      </c>
      <c r="AW265" s="28">
        <v>9</v>
      </c>
    </row>
    <row r="266" spans="1:49" ht="14.25" customHeight="1">
      <c r="A266" s="7">
        <v>234</v>
      </c>
      <c r="B266" s="8" t="s">
        <v>610</v>
      </c>
      <c r="C266" s="8" t="s">
        <v>562</v>
      </c>
      <c r="D266" s="9" t="s">
        <v>50</v>
      </c>
      <c r="E266" s="9" t="s">
        <v>59</v>
      </c>
      <c r="F266" s="9" t="s">
        <v>273</v>
      </c>
      <c r="G266" s="9">
        <v>1050</v>
      </c>
      <c r="H266" s="10">
        <v>0.65</v>
      </c>
      <c r="I266" s="10">
        <v>0.628</v>
      </c>
      <c r="J266" s="10">
        <v>0.41299999999999998</v>
      </c>
      <c r="K266" s="10">
        <v>0.42199999999999999</v>
      </c>
      <c r="L266" s="10">
        <v>0.215</v>
      </c>
      <c r="M266" s="10">
        <v>0.55600000000000005</v>
      </c>
      <c r="N266" s="10">
        <v>0.76</v>
      </c>
      <c r="O266" s="9">
        <v>2403.08</v>
      </c>
      <c r="P266" s="9">
        <v>454</v>
      </c>
      <c r="Q266" s="9">
        <v>23</v>
      </c>
      <c r="R266" s="9">
        <v>412</v>
      </c>
      <c r="S266" s="9" t="s">
        <v>55</v>
      </c>
      <c r="T266" s="9" t="s">
        <v>55</v>
      </c>
      <c r="U266" s="9" t="s">
        <v>55</v>
      </c>
      <c r="V266" s="9"/>
      <c r="W266" s="11">
        <v>74351</v>
      </c>
      <c r="X266" s="11">
        <v>87696</v>
      </c>
      <c r="Y266" s="11">
        <v>69696</v>
      </c>
      <c r="Z266" s="11">
        <v>63693</v>
      </c>
      <c r="AA266" s="11">
        <v>29950</v>
      </c>
      <c r="AB266" s="11">
        <v>29950</v>
      </c>
      <c r="AC266" s="9" t="s">
        <v>55</v>
      </c>
      <c r="AD266" s="10">
        <v>0.59599999999999997</v>
      </c>
      <c r="AE266" s="10">
        <v>0.43</v>
      </c>
      <c r="AF266" s="10">
        <v>0.38400000000000001</v>
      </c>
      <c r="AG266" s="9">
        <v>104.67</v>
      </c>
      <c r="AH266" s="9">
        <v>201.33</v>
      </c>
      <c r="AI266" s="9">
        <v>22.96</v>
      </c>
      <c r="AJ266" s="9">
        <v>11.936</v>
      </c>
      <c r="AK266" s="9">
        <v>0.51987000000000005</v>
      </c>
      <c r="AL266" s="9"/>
      <c r="AM266" s="9" t="s">
        <v>55</v>
      </c>
      <c r="AN266" s="10">
        <v>1.4E-2</v>
      </c>
      <c r="AO266" s="10">
        <v>0.26200000000000001</v>
      </c>
      <c r="AP266" s="10">
        <v>0.374</v>
      </c>
      <c r="AQ266" s="9">
        <v>3957</v>
      </c>
      <c r="AR266" s="9">
        <v>0.495</v>
      </c>
      <c r="AS266" s="27">
        <v>0.112</v>
      </c>
      <c r="AT266" s="10">
        <v>5.3999999999999999E-2</v>
      </c>
      <c r="AU266" s="16">
        <v>0.66889632107023411</v>
      </c>
      <c r="AV266" s="1" t="str">
        <f t="shared" si="4"/>
        <v>no</v>
      </c>
      <c r="AW266" s="28"/>
    </row>
    <row r="267" spans="1:49" ht="14.25" hidden="1" customHeight="1">
      <c r="A267" s="7">
        <v>263</v>
      </c>
      <c r="B267" s="8" t="s">
        <v>670</v>
      </c>
      <c r="C267" s="8" t="s">
        <v>631</v>
      </c>
      <c r="D267" s="9" t="s">
        <v>58</v>
      </c>
      <c r="E267" s="9" t="s">
        <v>51</v>
      </c>
      <c r="F267" s="9" t="s">
        <v>379</v>
      </c>
      <c r="G267" s="9">
        <v>955</v>
      </c>
      <c r="H267" s="10">
        <v>0.28499999999999998</v>
      </c>
      <c r="I267" s="10">
        <v>0.221</v>
      </c>
      <c r="J267" s="10">
        <v>0.14199999999999999</v>
      </c>
      <c r="K267" s="10">
        <v>0.96699999999999997</v>
      </c>
      <c r="L267" s="10">
        <v>0.56899999999999995</v>
      </c>
      <c r="M267" s="10">
        <v>0.81</v>
      </c>
      <c r="N267" s="10">
        <v>0.64</v>
      </c>
      <c r="O267" s="9">
        <v>3091.09</v>
      </c>
      <c r="P267" s="9">
        <v>45</v>
      </c>
      <c r="Q267" s="9" t="s">
        <v>55</v>
      </c>
      <c r="R267" s="9">
        <v>665</v>
      </c>
      <c r="S267" s="9">
        <v>9026</v>
      </c>
      <c r="T267" s="9" t="s">
        <v>493</v>
      </c>
      <c r="U267" s="9" t="s">
        <v>106</v>
      </c>
      <c r="V267" s="9">
        <v>5374</v>
      </c>
      <c r="W267" s="11">
        <v>66917</v>
      </c>
      <c r="X267" s="11">
        <v>76311</v>
      </c>
      <c r="Y267" s="11">
        <v>62703</v>
      </c>
      <c r="Z267" s="11">
        <v>54585</v>
      </c>
      <c r="AA267" s="11">
        <v>6930</v>
      </c>
      <c r="AB267" s="11">
        <v>18379</v>
      </c>
      <c r="AC267" s="9" t="s">
        <v>671</v>
      </c>
      <c r="AD267" s="10">
        <v>0.17399999999999999</v>
      </c>
      <c r="AE267" s="10">
        <v>0.52</v>
      </c>
      <c r="AF267" s="10">
        <v>0.32800000000000001</v>
      </c>
      <c r="AG267" s="9">
        <v>164</v>
      </c>
      <c r="AH267" s="9">
        <v>118</v>
      </c>
      <c r="AI267" s="9">
        <v>18.850000000000001</v>
      </c>
      <c r="AJ267" s="9">
        <v>26.196000000000002</v>
      </c>
      <c r="AK267" s="9">
        <v>1.3898299999999999</v>
      </c>
      <c r="AL267" s="9">
        <v>0</v>
      </c>
      <c r="AM267" s="9">
        <v>0.49299999999999999</v>
      </c>
      <c r="AN267" s="10">
        <v>7.0000000000000001E-3</v>
      </c>
      <c r="AO267" s="10">
        <v>9.5000000000000001E-2</v>
      </c>
      <c r="AP267" s="10">
        <v>0.19400000000000001</v>
      </c>
      <c r="AQ267" s="9">
        <v>4716</v>
      </c>
      <c r="AR267" s="9">
        <v>1.78</v>
      </c>
      <c r="AS267" s="9">
        <v>9.8000000000000004E-2</v>
      </c>
      <c r="AT267" s="10">
        <v>0.111</v>
      </c>
      <c r="AU267" s="16">
        <v>0.35971223021582743</v>
      </c>
      <c r="AV267" s="1" t="str">
        <f t="shared" si="4"/>
        <v>no</v>
      </c>
      <c r="AW267" s="28">
        <v>6</v>
      </c>
    </row>
    <row r="268" spans="1:49" ht="14.25" hidden="1" customHeight="1">
      <c r="A268" s="7">
        <v>264</v>
      </c>
      <c r="B268" s="8" t="s">
        <v>672</v>
      </c>
      <c r="C268" s="8" t="s">
        <v>631</v>
      </c>
      <c r="D268" s="9" t="s">
        <v>69</v>
      </c>
      <c r="E268" s="9" t="s">
        <v>59</v>
      </c>
      <c r="F268" s="9" t="s">
        <v>189</v>
      </c>
      <c r="G268" s="9">
        <v>990</v>
      </c>
      <c r="H268" s="10">
        <v>0.56399999999999995</v>
      </c>
      <c r="I268" s="10">
        <v>0.51300000000000001</v>
      </c>
      <c r="J268" s="10">
        <v>0.33</v>
      </c>
      <c r="K268" s="10">
        <v>0.72399999999999998</v>
      </c>
      <c r="L268" s="10">
        <v>0.19600000000000001</v>
      </c>
      <c r="M268" s="10">
        <v>0.54800000000000004</v>
      </c>
      <c r="N268" s="10">
        <v>0.8</v>
      </c>
      <c r="O268" s="9">
        <v>2461.6</v>
      </c>
      <c r="P268" s="9">
        <v>116</v>
      </c>
      <c r="Q268" s="9">
        <v>0</v>
      </c>
      <c r="R268" s="9">
        <v>534</v>
      </c>
      <c r="S268" s="9" t="s">
        <v>55</v>
      </c>
      <c r="T268" s="9" t="s">
        <v>55</v>
      </c>
      <c r="U268" s="9" t="s">
        <v>55</v>
      </c>
      <c r="V268" s="9" t="s">
        <v>55</v>
      </c>
      <c r="W268" s="11">
        <v>57840</v>
      </c>
      <c r="X268" s="11">
        <v>67014</v>
      </c>
      <c r="Y268" s="11">
        <v>61722</v>
      </c>
      <c r="Z268" s="11">
        <v>53415</v>
      </c>
      <c r="AA268" s="11">
        <v>30500</v>
      </c>
      <c r="AB268" s="11">
        <v>30500</v>
      </c>
      <c r="AC268" s="9" t="s">
        <v>55</v>
      </c>
      <c r="AD268" s="10">
        <v>0.25</v>
      </c>
      <c r="AE268" s="10">
        <v>0.41</v>
      </c>
      <c r="AF268" s="10">
        <v>0.27400000000000002</v>
      </c>
      <c r="AG268" s="9">
        <v>192.67</v>
      </c>
      <c r="AH268" s="9">
        <v>213.33</v>
      </c>
      <c r="AI268" s="9">
        <v>12.78</v>
      </c>
      <c r="AJ268" s="9">
        <v>11.539</v>
      </c>
      <c r="AK268" s="9">
        <v>0.90312999999999999</v>
      </c>
      <c r="AL268" s="9" t="s">
        <v>55</v>
      </c>
      <c r="AM268" s="9" t="s">
        <v>55</v>
      </c>
      <c r="AN268" s="10">
        <v>1.4E-2</v>
      </c>
      <c r="AO268" s="10">
        <v>0.218</v>
      </c>
      <c r="AP268" s="10">
        <v>0.19400000000000001</v>
      </c>
      <c r="AQ268" s="9">
        <v>2897</v>
      </c>
      <c r="AR268" s="9">
        <v>1.964</v>
      </c>
      <c r="AS268" s="10">
        <v>-2.4E-2</v>
      </c>
      <c r="AT268" s="10">
        <v>0.314</v>
      </c>
      <c r="AU268" s="16">
        <v>0.33738191632928471</v>
      </c>
      <c r="AV268" s="1" t="str">
        <f t="shared" si="4"/>
        <v>no</v>
      </c>
      <c r="AW268" s="28"/>
    </row>
    <row r="269" spans="1:49" ht="14.25" customHeight="1">
      <c r="A269" s="7">
        <v>241</v>
      </c>
      <c r="B269" s="8" t="s">
        <v>625</v>
      </c>
      <c r="C269" s="8" t="s">
        <v>562</v>
      </c>
      <c r="D269" s="9" t="s">
        <v>50</v>
      </c>
      <c r="E269" s="9" t="s">
        <v>51</v>
      </c>
      <c r="F269" s="9" t="s">
        <v>136</v>
      </c>
      <c r="G269" s="9">
        <v>950</v>
      </c>
      <c r="H269" s="10">
        <v>0.52800000000000002</v>
      </c>
      <c r="I269" s="10">
        <v>0.48</v>
      </c>
      <c r="J269" s="10">
        <v>0.315</v>
      </c>
      <c r="K269" s="10">
        <v>0.82399999999999995</v>
      </c>
      <c r="L269" s="10">
        <v>0.113</v>
      </c>
      <c r="M269" s="10">
        <v>0.42899999999999999</v>
      </c>
      <c r="N269" s="10">
        <v>0.68</v>
      </c>
      <c r="O269" s="9">
        <v>9793.0499999999993</v>
      </c>
      <c r="P269" s="9">
        <v>566</v>
      </c>
      <c r="Q269" s="9">
        <v>7</v>
      </c>
      <c r="R269" s="9">
        <v>2264</v>
      </c>
      <c r="S269" s="11">
        <v>12980</v>
      </c>
      <c r="T269" s="9" t="s">
        <v>626</v>
      </c>
      <c r="U269" s="9" t="s">
        <v>627</v>
      </c>
      <c r="V269" s="11">
        <v>12720</v>
      </c>
      <c r="W269" s="11">
        <v>87352</v>
      </c>
      <c r="X269" s="11">
        <v>100350</v>
      </c>
      <c r="Y269" s="11">
        <v>80703</v>
      </c>
      <c r="Z269" s="11">
        <v>63621</v>
      </c>
      <c r="AA269" s="11">
        <v>12889</v>
      </c>
      <c r="AB269" s="11">
        <v>17291</v>
      </c>
      <c r="AC269" s="9" t="s">
        <v>628</v>
      </c>
      <c r="AD269" s="10">
        <v>0.41499999999999998</v>
      </c>
      <c r="AE269" s="10">
        <v>0.52</v>
      </c>
      <c r="AF269" s="10">
        <v>0.46200000000000002</v>
      </c>
      <c r="AG269" s="9">
        <v>647.66999999999996</v>
      </c>
      <c r="AH269" s="9">
        <v>1143.33</v>
      </c>
      <c r="AI269" s="9">
        <v>15.12</v>
      </c>
      <c r="AJ269" s="9">
        <v>8.5649999999999995</v>
      </c>
      <c r="AK269" s="9">
        <v>0.56647000000000003</v>
      </c>
      <c r="AL269" s="10">
        <v>0.25</v>
      </c>
      <c r="AM269" s="10">
        <v>0.499</v>
      </c>
      <c r="AN269" s="10">
        <v>4.5999999999999999E-2</v>
      </c>
      <c r="AO269" s="10">
        <v>0.3</v>
      </c>
      <c r="AP269" s="10">
        <v>0.374</v>
      </c>
      <c r="AQ269" s="9">
        <v>11094</v>
      </c>
      <c r="AR269" s="9">
        <v>0.31900000000000001</v>
      </c>
      <c r="AS269" s="27">
        <v>7.3999999999999996E-2</v>
      </c>
      <c r="AT269" s="10">
        <v>0.113</v>
      </c>
      <c r="AU269" s="16">
        <v>0.75815011372251706</v>
      </c>
      <c r="AV269" s="1" t="str">
        <f t="shared" si="4"/>
        <v>yes</v>
      </c>
      <c r="AW269" s="28">
        <v>43</v>
      </c>
    </row>
    <row r="270" spans="1:49" ht="14.25" hidden="1" customHeight="1">
      <c r="A270" s="7">
        <v>266</v>
      </c>
      <c r="B270" s="8" t="s">
        <v>676</v>
      </c>
      <c r="C270" s="8" t="s">
        <v>631</v>
      </c>
      <c r="D270" s="9" t="s">
        <v>91</v>
      </c>
      <c r="E270" s="9" t="s">
        <v>59</v>
      </c>
      <c r="F270" s="9" t="s">
        <v>102</v>
      </c>
      <c r="G270" s="9" t="s">
        <v>55</v>
      </c>
      <c r="H270" s="10">
        <v>9.1999999999999998E-2</v>
      </c>
      <c r="I270" s="10">
        <v>7.6999999999999999E-2</v>
      </c>
      <c r="J270" s="10">
        <v>3.1E-2</v>
      </c>
      <c r="K270" s="10">
        <v>0.81899999999999995</v>
      </c>
      <c r="L270" s="10">
        <v>0.39900000000000002</v>
      </c>
      <c r="M270" s="10">
        <v>0.94899999999999995</v>
      </c>
      <c r="N270" s="10">
        <v>0.6</v>
      </c>
      <c r="O270" s="9">
        <v>262.49</v>
      </c>
      <c r="P270" s="9">
        <v>22</v>
      </c>
      <c r="Q270" s="9" t="s">
        <v>55</v>
      </c>
      <c r="R270" s="9">
        <v>58</v>
      </c>
      <c r="S270" s="11" t="s">
        <v>55</v>
      </c>
      <c r="T270" s="9" t="s">
        <v>55</v>
      </c>
      <c r="U270" s="9" t="s">
        <v>55</v>
      </c>
      <c r="V270" s="11" t="s">
        <v>55</v>
      </c>
      <c r="W270" s="11">
        <v>53754</v>
      </c>
      <c r="X270" s="11">
        <v>44622</v>
      </c>
      <c r="Y270" s="11">
        <v>41310</v>
      </c>
      <c r="Z270" s="11">
        <v>36342</v>
      </c>
      <c r="AA270" s="11">
        <v>12536</v>
      </c>
      <c r="AB270" s="11">
        <v>12536</v>
      </c>
      <c r="AC270" s="9" t="s">
        <v>55</v>
      </c>
      <c r="AD270" s="10">
        <v>8.5999999999999993E-2</v>
      </c>
      <c r="AE270" s="10">
        <v>0.9</v>
      </c>
      <c r="AF270" s="10">
        <v>0.86499999999999999</v>
      </c>
      <c r="AG270" s="9">
        <v>10.67</v>
      </c>
      <c r="AH270" s="9">
        <v>27.67</v>
      </c>
      <c r="AI270" s="9">
        <v>24.61</v>
      </c>
      <c r="AJ270" s="9">
        <v>9.4879999999999995</v>
      </c>
      <c r="AK270" s="9">
        <v>0.38553999999999999</v>
      </c>
      <c r="AL270" s="10" t="s">
        <v>55</v>
      </c>
      <c r="AM270" s="10" t="s">
        <v>55</v>
      </c>
      <c r="AN270" s="10">
        <v>3.0000000000000001E-3</v>
      </c>
      <c r="AO270" s="10">
        <v>0.97399999999999998</v>
      </c>
      <c r="AP270" s="10">
        <v>0.19400000000000001</v>
      </c>
      <c r="AQ270" s="9">
        <v>349</v>
      </c>
      <c r="AR270" s="9" t="s">
        <v>55</v>
      </c>
      <c r="AS270" s="10">
        <v>-0.78100000000000003</v>
      </c>
      <c r="AT270" s="10">
        <v>7.0000000000000001E-3</v>
      </c>
      <c r="AU270" s="16" t="s">
        <v>2055</v>
      </c>
      <c r="AV270" s="1" t="str">
        <f t="shared" si="4"/>
        <v>no</v>
      </c>
      <c r="AW270" s="28"/>
    </row>
    <row r="271" spans="1:49" ht="14.25" customHeight="1">
      <c r="A271" s="7">
        <v>246</v>
      </c>
      <c r="B271" s="8" t="s">
        <v>638</v>
      </c>
      <c r="C271" s="8" t="s">
        <v>631</v>
      </c>
      <c r="D271" s="9" t="s">
        <v>50</v>
      </c>
      <c r="E271" s="9" t="s">
        <v>59</v>
      </c>
      <c r="F271" s="9" t="s">
        <v>118</v>
      </c>
      <c r="G271" s="9">
        <v>1150</v>
      </c>
      <c r="H271" s="10">
        <v>0.76200000000000001</v>
      </c>
      <c r="I271" s="10">
        <v>0.622</v>
      </c>
      <c r="J271" s="10">
        <v>0.53100000000000003</v>
      </c>
      <c r="K271" s="10">
        <v>0.84</v>
      </c>
      <c r="L271" s="10">
        <v>1.2E-2</v>
      </c>
      <c r="M271" s="10">
        <v>0.20499999999999999</v>
      </c>
      <c r="N271" s="10">
        <v>0.89</v>
      </c>
      <c r="O271" s="9">
        <v>4527.18</v>
      </c>
      <c r="P271" s="9">
        <v>225</v>
      </c>
      <c r="Q271" s="9">
        <v>132</v>
      </c>
      <c r="R271" s="9">
        <v>972</v>
      </c>
      <c r="S271" s="9" t="s">
        <v>55</v>
      </c>
      <c r="T271" s="9" t="s">
        <v>55</v>
      </c>
      <c r="U271" s="9" t="s">
        <v>55</v>
      </c>
      <c r="V271" s="9"/>
      <c r="W271" s="11">
        <v>89653</v>
      </c>
      <c r="X271" s="11">
        <v>100377</v>
      </c>
      <c r="Y271" s="11">
        <v>78372</v>
      </c>
      <c r="Z271" s="11">
        <v>74754</v>
      </c>
      <c r="AA271" s="11">
        <v>37010</v>
      </c>
      <c r="AB271" s="11">
        <v>37010</v>
      </c>
      <c r="AC271" s="9" t="s">
        <v>55</v>
      </c>
      <c r="AD271" s="10">
        <v>0.75600000000000001</v>
      </c>
      <c r="AE271" s="10">
        <v>0.14000000000000001</v>
      </c>
      <c r="AF271" s="10">
        <v>0.152</v>
      </c>
      <c r="AG271" s="9">
        <v>371</v>
      </c>
      <c r="AH271" s="9">
        <v>517</v>
      </c>
      <c r="AI271" s="9">
        <v>12.2</v>
      </c>
      <c r="AJ271" s="9">
        <v>8.7569999999999997</v>
      </c>
      <c r="AK271" s="9">
        <v>0.71760000000000002</v>
      </c>
      <c r="AL271" s="9"/>
      <c r="AM271" s="9" t="s">
        <v>55</v>
      </c>
      <c r="AN271" s="10">
        <v>1.2999999999999999E-2</v>
      </c>
      <c r="AO271" s="10">
        <v>0.128</v>
      </c>
      <c r="AP271" s="10">
        <v>0.19400000000000001</v>
      </c>
      <c r="AQ271" s="9">
        <v>4797</v>
      </c>
      <c r="AR271" s="9">
        <v>0.40500000000000003</v>
      </c>
      <c r="AS271" s="27">
        <v>6.5000000000000002E-2</v>
      </c>
      <c r="AT271" s="10">
        <v>5.0000000000000001E-3</v>
      </c>
      <c r="AU271" s="16">
        <v>0.71174377224199281</v>
      </c>
      <c r="AV271" s="1" t="str">
        <f t="shared" si="4"/>
        <v>yes</v>
      </c>
      <c r="AW271" s="28"/>
    </row>
    <row r="272" spans="1:49" ht="14.25" hidden="1" customHeight="1">
      <c r="A272" s="7">
        <v>268</v>
      </c>
      <c r="B272" s="8" t="s">
        <v>680</v>
      </c>
      <c r="C272" s="8" t="s">
        <v>631</v>
      </c>
      <c r="D272" s="9" t="s">
        <v>69</v>
      </c>
      <c r="E272" s="9" t="s">
        <v>59</v>
      </c>
      <c r="F272" s="9" t="s">
        <v>189</v>
      </c>
      <c r="G272" s="9">
        <v>965</v>
      </c>
      <c r="H272" s="10">
        <v>0.57199999999999995</v>
      </c>
      <c r="I272" s="10">
        <v>0.54500000000000004</v>
      </c>
      <c r="J272" s="10">
        <v>0.36599999999999999</v>
      </c>
      <c r="K272" s="10">
        <v>0.80500000000000005</v>
      </c>
      <c r="L272" s="10">
        <v>0.16700000000000001</v>
      </c>
      <c r="M272" s="10">
        <v>0.39200000000000002</v>
      </c>
      <c r="N272" s="10">
        <v>0.68</v>
      </c>
      <c r="O272" s="9">
        <v>1918.81</v>
      </c>
      <c r="P272" s="9">
        <v>218</v>
      </c>
      <c r="Q272" s="9" t="s">
        <v>55</v>
      </c>
      <c r="R272" s="9">
        <v>316</v>
      </c>
      <c r="S272" s="9" t="s">
        <v>55</v>
      </c>
      <c r="T272" s="9" t="s">
        <v>55</v>
      </c>
      <c r="U272" s="9" t="s">
        <v>55</v>
      </c>
      <c r="V272" s="9" t="s">
        <v>55</v>
      </c>
      <c r="W272" s="11">
        <v>57732</v>
      </c>
      <c r="X272" s="11">
        <v>68940</v>
      </c>
      <c r="Y272" s="11">
        <v>53010</v>
      </c>
      <c r="Z272" s="11">
        <v>50238</v>
      </c>
      <c r="AA272" s="11">
        <v>27220</v>
      </c>
      <c r="AB272" s="11">
        <v>27220</v>
      </c>
      <c r="AC272" s="9" t="s">
        <v>55</v>
      </c>
      <c r="AD272" s="10">
        <v>0.35499999999999998</v>
      </c>
      <c r="AE272" s="10">
        <v>0.42</v>
      </c>
      <c r="AF272" s="10">
        <v>0.41499999999999998</v>
      </c>
      <c r="AG272" s="9">
        <v>173</v>
      </c>
      <c r="AH272" s="9">
        <v>169.33</v>
      </c>
      <c r="AI272" s="9">
        <v>11.09</v>
      </c>
      <c r="AJ272" s="9">
        <v>11.332000000000001</v>
      </c>
      <c r="AK272" s="9">
        <v>1.0216499999999999</v>
      </c>
      <c r="AL272" s="9" t="s">
        <v>55</v>
      </c>
      <c r="AM272" s="9" t="s">
        <v>55</v>
      </c>
      <c r="AN272" s="10">
        <v>5.0000000000000001E-3</v>
      </c>
      <c r="AO272" s="10">
        <v>0.17199999999999999</v>
      </c>
      <c r="AP272" s="10">
        <v>0.19400000000000001</v>
      </c>
      <c r="AQ272" s="9">
        <v>2240</v>
      </c>
      <c r="AR272" s="9">
        <v>1.381</v>
      </c>
      <c r="AS272" s="10">
        <v>2.1000000000000001E-2</v>
      </c>
      <c r="AT272" s="10">
        <v>0.217</v>
      </c>
      <c r="AU272" s="16">
        <v>0.41999160016799675</v>
      </c>
      <c r="AV272" s="1" t="str">
        <f t="shared" si="4"/>
        <v>no</v>
      </c>
      <c r="AW272" s="28"/>
    </row>
    <row r="273" spans="1:49" ht="14.25" hidden="1" customHeight="1">
      <c r="A273" s="7">
        <v>269</v>
      </c>
      <c r="B273" s="8" t="s">
        <v>681</v>
      </c>
      <c r="C273" s="8" t="s">
        <v>631</v>
      </c>
      <c r="D273" s="9" t="s">
        <v>91</v>
      </c>
      <c r="E273" s="9" t="s">
        <v>59</v>
      </c>
      <c r="F273" s="9" t="s">
        <v>187</v>
      </c>
      <c r="G273" s="9">
        <v>1090</v>
      </c>
      <c r="H273" s="10">
        <v>0.79100000000000004</v>
      </c>
      <c r="I273" s="10">
        <v>0.78600000000000003</v>
      </c>
      <c r="J273" s="10">
        <v>0.747</v>
      </c>
      <c r="K273" s="10">
        <v>0.97699999999999998</v>
      </c>
      <c r="L273" s="10">
        <v>3.7999999999999999E-2</v>
      </c>
      <c r="M273" s="10">
        <v>0.14499999999999999</v>
      </c>
      <c r="N273" s="10">
        <v>0.9</v>
      </c>
      <c r="O273" s="9">
        <v>1614.87</v>
      </c>
      <c r="P273" s="9" t="s">
        <v>55</v>
      </c>
      <c r="Q273" s="9" t="s">
        <v>55</v>
      </c>
      <c r="R273" s="9">
        <v>382</v>
      </c>
      <c r="S273" s="9" t="s">
        <v>55</v>
      </c>
      <c r="T273" s="9" t="s">
        <v>55</v>
      </c>
      <c r="U273" s="9" t="s">
        <v>55</v>
      </c>
      <c r="V273" s="9" t="s">
        <v>55</v>
      </c>
      <c r="W273" s="11">
        <v>64937</v>
      </c>
      <c r="X273" s="11">
        <v>82125</v>
      </c>
      <c r="Y273" s="11">
        <v>65682</v>
      </c>
      <c r="Z273" s="11">
        <v>52335</v>
      </c>
      <c r="AA273" s="11">
        <v>37400</v>
      </c>
      <c r="AB273" s="11">
        <v>37400</v>
      </c>
      <c r="AC273" s="9" t="s">
        <v>55</v>
      </c>
      <c r="AD273" s="10">
        <v>0.79700000000000004</v>
      </c>
      <c r="AE273" s="10">
        <v>0.23</v>
      </c>
      <c r="AF273" s="10">
        <v>0.221</v>
      </c>
      <c r="AG273" s="9">
        <v>173</v>
      </c>
      <c r="AH273" s="9">
        <v>230.67</v>
      </c>
      <c r="AI273" s="9">
        <v>9.33</v>
      </c>
      <c r="AJ273" s="9">
        <v>7.0010000000000003</v>
      </c>
      <c r="AK273" s="9">
        <v>0.75</v>
      </c>
      <c r="AL273" s="9" t="s">
        <v>55</v>
      </c>
      <c r="AM273" s="9" t="s">
        <v>55</v>
      </c>
      <c r="AN273" s="10">
        <v>1.6E-2</v>
      </c>
      <c r="AO273" s="10">
        <v>0.17100000000000001</v>
      </c>
      <c r="AP273" s="10">
        <v>0.19400000000000001</v>
      </c>
      <c r="AQ273" s="9">
        <v>1657</v>
      </c>
      <c r="AR273" s="9">
        <v>0.51800000000000002</v>
      </c>
      <c r="AS273" s="10">
        <v>2.1999999999999999E-2</v>
      </c>
      <c r="AT273" s="10" t="s">
        <v>214</v>
      </c>
      <c r="AU273" s="16">
        <v>0.65876152832674573</v>
      </c>
      <c r="AV273" s="1" t="str">
        <f t="shared" si="4"/>
        <v>no</v>
      </c>
      <c r="AW273" s="28"/>
    </row>
    <row r="274" spans="1:49" ht="14.25" customHeight="1">
      <c r="A274" s="7">
        <v>255</v>
      </c>
      <c r="B274" s="8" t="s">
        <v>648</v>
      </c>
      <c r="C274" s="8" t="s">
        <v>631</v>
      </c>
      <c r="D274" s="9" t="s">
        <v>50</v>
      </c>
      <c r="E274" s="9" t="s">
        <v>51</v>
      </c>
      <c r="F274" s="9" t="s">
        <v>171</v>
      </c>
      <c r="G274" s="9">
        <v>980</v>
      </c>
      <c r="H274" s="10">
        <v>0.25700000000000001</v>
      </c>
      <c r="I274" s="10">
        <v>0.19500000000000001</v>
      </c>
      <c r="J274" s="10">
        <v>7.4999999999999997E-2</v>
      </c>
      <c r="K274" s="10">
        <v>0.95599999999999996</v>
      </c>
      <c r="L274" s="10">
        <v>0.45300000000000001</v>
      </c>
      <c r="M274" s="10">
        <v>0.70799999999999996</v>
      </c>
      <c r="N274" s="10">
        <v>0.64</v>
      </c>
      <c r="O274" s="9">
        <v>9168.02</v>
      </c>
      <c r="P274" s="9">
        <v>165</v>
      </c>
      <c r="Q274" s="9" t="s">
        <v>55</v>
      </c>
      <c r="R274" s="9">
        <v>1381</v>
      </c>
      <c r="S274" s="11">
        <v>11094</v>
      </c>
      <c r="T274" s="9" t="s">
        <v>649</v>
      </c>
      <c r="U274" s="9" t="s">
        <v>650</v>
      </c>
      <c r="V274" s="11">
        <v>7053</v>
      </c>
      <c r="W274" s="11">
        <v>72840</v>
      </c>
      <c r="X274" s="11">
        <v>86121</v>
      </c>
      <c r="Y274" s="11">
        <v>70704</v>
      </c>
      <c r="Z274" s="11">
        <v>63045</v>
      </c>
      <c r="AA274" s="11">
        <v>8080</v>
      </c>
      <c r="AB274" s="11">
        <v>19408</v>
      </c>
      <c r="AC274" s="9" t="s">
        <v>169</v>
      </c>
      <c r="AD274" s="10">
        <v>0.16900000000000001</v>
      </c>
      <c r="AE274" s="10">
        <v>0.41</v>
      </c>
      <c r="AF274" s="10">
        <v>0.312</v>
      </c>
      <c r="AG274" s="9">
        <v>279</v>
      </c>
      <c r="AH274" s="9">
        <v>661</v>
      </c>
      <c r="AI274" s="9">
        <v>32.86</v>
      </c>
      <c r="AJ274" s="9">
        <v>13.87</v>
      </c>
      <c r="AK274" s="9">
        <v>0.42209000000000002</v>
      </c>
      <c r="AL274" s="10">
        <v>7.0000000000000007E-2</v>
      </c>
      <c r="AM274" s="10">
        <v>0.501</v>
      </c>
      <c r="AN274" s="10">
        <v>0.02</v>
      </c>
      <c r="AO274" s="10">
        <v>0.152</v>
      </c>
      <c r="AP274" s="10">
        <v>0.19400000000000001</v>
      </c>
      <c r="AQ274" s="9">
        <v>12719</v>
      </c>
      <c r="AR274" s="9">
        <v>0.192</v>
      </c>
      <c r="AS274" s="27">
        <v>4.1000000000000002E-2</v>
      </c>
      <c r="AT274" s="10">
        <v>8.7999999999999995E-2</v>
      </c>
      <c r="AU274" s="16">
        <v>0.83892617449664431</v>
      </c>
      <c r="AV274" s="1" t="str">
        <f t="shared" si="4"/>
        <v>yes</v>
      </c>
      <c r="AW274" s="28">
        <v>54</v>
      </c>
    </row>
    <row r="275" spans="1:49" ht="14.25" hidden="1" customHeight="1">
      <c r="A275" s="7">
        <v>271</v>
      </c>
      <c r="B275" s="8" t="s">
        <v>683</v>
      </c>
      <c r="C275" s="8" t="s">
        <v>631</v>
      </c>
      <c r="D275" s="9" t="s">
        <v>91</v>
      </c>
      <c r="E275" s="9" t="s">
        <v>59</v>
      </c>
      <c r="F275" s="9" t="s">
        <v>165</v>
      </c>
      <c r="G275" s="9">
        <v>1145</v>
      </c>
      <c r="H275" s="10">
        <v>0.72899999999999998</v>
      </c>
      <c r="I275" s="10">
        <v>0.72899999999999998</v>
      </c>
      <c r="J275" s="10">
        <v>0.69599999999999995</v>
      </c>
      <c r="K275" s="10">
        <v>1</v>
      </c>
      <c r="L275" s="10">
        <v>1E-3</v>
      </c>
      <c r="M275" s="10">
        <v>3.2000000000000001E-2</v>
      </c>
      <c r="N275" s="10">
        <v>0.85</v>
      </c>
      <c r="O275" s="9">
        <v>867.4</v>
      </c>
      <c r="P275" s="9" t="s">
        <v>55</v>
      </c>
      <c r="Q275" s="9" t="s">
        <v>55</v>
      </c>
      <c r="R275" s="9">
        <v>259</v>
      </c>
      <c r="S275" s="9" t="s">
        <v>55</v>
      </c>
      <c r="T275" s="9" t="s">
        <v>55</v>
      </c>
      <c r="U275" s="9" t="s">
        <v>55</v>
      </c>
      <c r="V275" s="9" t="s">
        <v>55</v>
      </c>
      <c r="W275" s="11">
        <v>75423</v>
      </c>
      <c r="X275" s="11">
        <v>101061</v>
      </c>
      <c r="Y275" s="11">
        <v>75924</v>
      </c>
      <c r="Z275" s="11">
        <v>61020</v>
      </c>
      <c r="AA275" s="11">
        <v>39980</v>
      </c>
      <c r="AB275" s="11">
        <v>39980</v>
      </c>
      <c r="AC275" s="9" t="s">
        <v>55</v>
      </c>
      <c r="AD275" s="10">
        <v>0.73299999999999998</v>
      </c>
      <c r="AE275" s="10">
        <v>0.36</v>
      </c>
      <c r="AF275" s="10">
        <v>0.26900000000000002</v>
      </c>
      <c r="AG275" s="9">
        <v>93</v>
      </c>
      <c r="AH275" s="9">
        <v>132.66999999999999</v>
      </c>
      <c r="AI275" s="9">
        <v>9.33</v>
      </c>
      <c r="AJ275" s="9">
        <v>6.5380000000000003</v>
      </c>
      <c r="AK275" s="9">
        <v>0.70101000000000002</v>
      </c>
      <c r="AL275" s="9" t="s">
        <v>55</v>
      </c>
      <c r="AM275" s="9" t="s">
        <v>55</v>
      </c>
      <c r="AN275" s="10">
        <v>6.8000000000000005E-2</v>
      </c>
      <c r="AO275" s="10">
        <v>0.17899999999999999</v>
      </c>
      <c r="AP275" s="10">
        <v>0.19400000000000001</v>
      </c>
      <c r="AQ275" s="9">
        <v>868</v>
      </c>
      <c r="AR275" s="9">
        <v>0.27400000000000002</v>
      </c>
      <c r="AS275" s="10">
        <v>1.4999999999999999E-2</v>
      </c>
      <c r="AT275" s="10" t="s">
        <v>261</v>
      </c>
      <c r="AU275" s="16">
        <v>0.78492935635792782</v>
      </c>
      <c r="AV275" s="1" t="str">
        <f t="shared" si="4"/>
        <v>no</v>
      </c>
      <c r="AW275" s="28"/>
    </row>
    <row r="276" spans="1:49" ht="14.25" hidden="1" customHeight="1">
      <c r="A276" s="7">
        <v>272</v>
      </c>
      <c r="B276" s="8" t="s">
        <v>684</v>
      </c>
      <c r="C276" s="8" t="s">
        <v>685</v>
      </c>
      <c r="D276" s="9" t="s">
        <v>91</v>
      </c>
      <c r="E276" s="9" t="s">
        <v>59</v>
      </c>
      <c r="F276" s="9" t="s">
        <v>92</v>
      </c>
      <c r="G276" s="9">
        <v>1020</v>
      </c>
      <c r="H276" s="10">
        <v>0.66800000000000004</v>
      </c>
      <c r="I276" s="10">
        <v>0.66800000000000004</v>
      </c>
      <c r="J276" s="10">
        <v>0.59599999999999997</v>
      </c>
      <c r="K276" s="10">
        <v>1</v>
      </c>
      <c r="L276" s="10">
        <v>3.5000000000000003E-2</v>
      </c>
      <c r="M276" s="10">
        <v>0.20200000000000001</v>
      </c>
      <c r="N276" s="10">
        <v>0.78</v>
      </c>
      <c r="O276" s="9">
        <v>1247.76</v>
      </c>
      <c r="P276" s="9" t="s">
        <v>55</v>
      </c>
      <c r="Q276" s="9" t="s">
        <v>55</v>
      </c>
      <c r="R276" s="9">
        <v>372</v>
      </c>
      <c r="S276" s="9" t="s">
        <v>55</v>
      </c>
      <c r="T276" s="9" t="s">
        <v>55</v>
      </c>
      <c r="U276" s="9" t="s">
        <v>55</v>
      </c>
      <c r="V276" s="9" t="s">
        <v>55</v>
      </c>
      <c r="W276" s="11">
        <v>65247</v>
      </c>
      <c r="X276" s="11">
        <v>77508</v>
      </c>
      <c r="Y276" s="11">
        <v>63378</v>
      </c>
      <c r="Z276" s="11">
        <v>54153</v>
      </c>
      <c r="AA276" s="11">
        <v>33345</v>
      </c>
      <c r="AB276" s="11">
        <v>33345</v>
      </c>
      <c r="AC276" s="9" t="s">
        <v>55</v>
      </c>
      <c r="AD276" s="10">
        <v>0.70299999999999996</v>
      </c>
      <c r="AE276" s="10">
        <v>0.28999999999999998</v>
      </c>
      <c r="AF276" s="10">
        <v>0.249</v>
      </c>
      <c r="AG276" s="9">
        <v>101.67</v>
      </c>
      <c r="AH276" s="9">
        <v>245.67</v>
      </c>
      <c r="AI276" s="9">
        <v>12.27</v>
      </c>
      <c r="AJ276" s="9">
        <v>5.0789999999999997</v>
      </c>
      <c r="AK276" s="9">
        <v>0.41383999999999999</v>
      </c>
      <c r="AL276" s="9" t="s">
        <v>55</v>
      </c>
      <c r="AM276" s="9" t="s">
        <v>55</v>
      </c>
      <c r="AN276" s="10">
        <v>1.2999999999999999E-2</v>
      </c>
      <c r="AO276" s="10">
        <v>9.1999999999999998E-2</v>
      </c>
      <c r="AP276" s="10">
        <v>0.125</v>
      </c>
      <c r="AQ276" s="9">
        <v>1274</v>
      </c>
      <c r="AR276" s="9">
        <v>0.11700000000000001</v>
      </c>
      <c r="AS276" s="10">
        <v>3.3000000000000002E-2</v>
      </c>
      <c r="AT276" s="10" t="s">
        <v>654</v>
      </c>
      <c r="AU276" s="16">
        <v>0.89525514771709935</v>
      </c>
      <c r="AV276" s="1" t="str">
        <f t="shared" si="4"/>
        <v>no</v>
      </c>
      <c r="AW276" s="28"/>
    </row>
    <row r="277" spans="1:49" ht="14.25" hidden="1" customHeight="1">
      <c r="A277" s="7">
        <v>273</v>
      </c>
      <c r="B277" s="8" t="s">
        <v>686</v>
      </c>
      <c r="C277" s="8" t="s">
        <v>685</v>
      </c>
      <c r="D277" s="9" t="s">
        <v>91</v>
      </c>
      <c r="E277" s="9" t="s">
        <v>59</v>
      </c>
      <c r="F277" s="9" t="s">
        <v>187</v>
      </c>
      <c r="G277" s="9">
        <v>1137.5</v>
      </c>
      <c r="H277" s="10">
        <v>0.66800000000000004</v>
      </c>
      <c r="I277" s="10">
        <v>0.66800000000000004</v>
      </c>
      <c r="J277" s="10">
        <v>0.59699999999999998</v>
      </c>
      <c r="K277" s="10">
        <v>1</v>
      </c>
      <c r="L277" s="10">
        <v>3.7999999999999999E-2</v>
      </c>
      <c r="M277" s="10">
        <v>0.184</v>
      </c>
      <c r="N277" s="10">
        <v>0.77</v>
      </c>
      <c r="O277" s="9">
        <v>1378.79</v>
      </c>
      <c r="P277" s="9">
        <v>1</v>
      </c>
      <c r="Q277" s="9" t="s">
        <v>55</v>
      </c>
      <c r="R277" s="9">
        <v>407</v>
      </c>
      <c r="S277" s="9" t="s">
        <v>55</v>
      </c>
      <c r="T277" s="9" t="s">
        <v>55</v>
      </c>
      <c r="U277" s="9" t="s">
        <v>55</v>
      </c>
      <c r="V277" s="9" t="s">
        <v>55</v>
      </c>
      <c r="W277" s="11">
        <v>66445</v>
      </c>
      <c r="X277" s="11">
        <v>84591</v>
      </c>
      <c r="Y277" s="11">
        <v>62856</v>
      </c>
      <c r="Z277" s="11">
        <v>54783</v>
      </c>
      <c r="AA277" s="11">
        <v>39080</v>
      </c>
      <c r="AB277" s="11">
        <v>39080</v>
      </c>
      <c r="AC277" s="9" t="s">
        <v>55</v>
      </c>
      <c r="AD277" s="10">
        <v>0.7</v>
      </c>
      <c r="AE277" s="10">
        <v>0.34</v>
      </c>
      <c r="AF277" s="10">
        <v>0.29399999999999998</v>
      </c>
      <c r="AG277" s="9">
        <v>112.67</v>
      </c>
      <c r="AH277" s="9">
        <v>148</v>
      </c>
      <c r="AI277" s="9">
        <v>12.24</v>
      </c>
      <c r="AJ277" s="9">
        <v>9.3160000000000007</v>
      </c>
      <c r="AK277" s="9">
        <v>0.76126000000000005</v>
      </c>
      <c r="AL277" s="9" t="s">
        <v>55</v>
      </c>
      <c r="AM277" s="9" t="s">
        <v>55</v>
      </c>
      <c r="AN277" s="10">
        <v>4.3999999999999997E-2</v>
      </c>
      <c r="AO277" s="10">
        <v>0.20699999999999999</v>
      </c>
      <c r="AP277" s="10">
        <v>0.125</v>
      </c>
      <c r="AQ277" s="9">
        <v>1411</v>
      </c>
      <c r="AR277" s="9">
        <v>0.34100000000000003</v>
      </c>
      <c r="AS277" s="10">
        <v>-8.2000000000000003E-2</v>
      </c>
      <c r="AT277" s="10" t="s">
        <v>317</v>
      </c>
      <c r="AU277" s="16">
        <v>0.74571215510812827</v>
      </c>
      <c r="AV277" s="1" t="str">
        <f t="shared" si="4"/>
        <v>no</v>
      </c>
      <c r="AW277" s="28"/>
    </row>
    <row r="278" spans="1:49" ht="14.25" hidden="1" customHeight="1">
      <c r="A278" s="7">
        <v>274</v>
      </c>
      <c r="B278" s="8" t="s">
        <v>687</v>
      </c>
      <c r="C278" s="8" t="s">
        <v>685</v>
      </c>
      <c r="D278" s="9" t="s">
        <v>91</v>
      </c>
      <c r="E278" s="9" t="s">
        <v>59</v>
      </c>
      <c r="F278" s="9" t="s">
        <v>92</v>
      </c>
      <c r="G278" s="9">
        <v>1155</v>
      </c>
      <c r="H278" s="10">
        <v>0.68100000000000005</v>
      </c>
      <c r="I278" s="10">
        <v>0.67200000000000004</v>
      </c>
      <c r="J278" s="10">
        <v>0.65400000000000003</v>
      </c>
      <c r="K278" s="10">
        <v>1</v>
      </c>
      <c r="L278" s="10">
        <v>4.0000000000000001E-3</v>
      </c>
      <c r="M278" s="10">
        <v>0.13200000000000001</v>
      </c>
      <c r="N278" s="10">
        <v>0.82</v>
      </c>
      <c r="O278" s="9">
        <v>1034.6099999999999</v>
      </c>
      <c r="P278" s="9" t="s">
        <v>55</v>
      </c>
      <c r="Q278" s="9" t="s">
        <v>55</v>
      </c>
      <c r="R278" s="9">
        <v>319</v>
      </c>
      <c r="S278" s="9" t="s">
        <v>55</v>
      </c>
      <c r="T278" s="9" t="s">
        <v>55</v>
      </c>
      <c r="U278" s="9" t="s">
        <v>55</v>
      </c>
      <c r="V278" s="9" t="s">
        <v>55</v>
      </c>
      <c r="W278" s="11">
        <v>67090</v>
      </c>
      <c r="X278" s="11">
        <v>76914</v>
      </c>
      <c r="Y278" s="11">
        <v>58482</v>
      </c>
      <c r="Z278" s="11">
        <v>51786</v>
      </c>
      <c r="AA278" s="11">
        <v>38700</v>
      </c>
      <c r="AB278" s="11">
        <v>38700</v>
      </c>
      <c r="AC278" s="9" t="s">
        <v>55</v>
      </c>
      <c r="AD278" s="10">
        <v>0.69399999999999995</v>
      </c>
      <c r="AE278" s="10">
        <v>0.28000000000000003</v>
      </c>
      <c r="AF278" s="10">
        <v>0.33600000000000002</v>
      </c>
      <c r="AG278" s="9">
        <v>82.67</v>
      </c>
      <c r="AH278" s="9">
        <v>135.66999999999999</v>
      </c>
      <c r="AI278" s="9">
        <v>12.52</v>
      </c>
      <c r="AJ278" s="9">
        <v>7.6260000000000003</v>
      </c>
      <c r="AK278" s="9">
        <v>0.60933999999999999</v>
      </c>
      <c r="AL278" s="9" t="s">
        <v>55</v>
      </c>
      <c r="AM278" s="9" t="s">
        <v>55</v>
      </c>
      <c r="AN278" s="10">
        <v>3.4000000000000002E-2</v>
      </c>
      <c r="AO278" s="10">
        <v>0.23599999999999999</v>
      </c>
      <c r="AP278" s="10">
        <v>0.125</v>
      </c>
      <c r="AQ278" s="9">
        <v>1037</v>
      </c>
      <c r="AR278" s="9" t="s">
        <v>55</v>
      </c>
      <c r="AS278" s="10">
        <v>-0.111</v>
      </c>
      <c r="AT278" s="10" t="s">
        <v>498</v>
      </c>
      <c r="AU278" s="16" t="s">
        <v>2055</v>
      </c>
      <c r="AV278" s="1" t="str">
        <f t="shared" si="4"/>
        <v>no</v>
      </c>
      <c r="AW278" s="28"/>
    </row>
    <row r="279" spans="1:49" ht="14.25" customHeight="1">
      <c r="A279" s="7">
        <v>262</v>
      </c>
      <c r="B279" s="8" t="s">
        <v>669</v>
      </c>
      <c r="C279" s="8" t="s">
        <v>631</v>
      </c>
      <c r="D279" s="9" t="s">
        <v>50</v>
      </c>
      <c r="E279" s="9" t="s">
        <v>51</v>
      </c>
      <c r="F279" s="9" t="s">
        <v>52</v>
      </c>
      <c r="G279" s="9">
        <v>940</v>
      </c>
      <c r="H279" s="10">
        <v>0.27800000000000002</v>
      </c>
      <c r="I279" s="10">
        <v>0.215</v>
      </c>
      <c r="J279" s="10">
        <v>8.2000000000000003E-2</v>
      </c>
      <c r="K279" s="10">
        <v>0.93200000000000005</v>
      </c>
      <c r="L279" s="10">
        <v>0.4</v>
      </c>
      <c r="M279" s="10">
        <v>0.51300000000000001</v>
      </c>
      <c r="N279" s="10">
        <v>0.62</v>
      </c>
      <c r="O279" s="9">
        <v>4548.47</v>
      </c>
      <c r="P279" s="9">
        <v>148</v>
      </c>
      <c r="Q279" s="9" t="s">
        <v>55</v>
      </c>
      <c r="R279" s="9">
        <v>883</v>
      </c>
      <c r="S279" s="11">
        <v>10305</v>
      </c>
      <c r="T279" s="9" t="s">
        <v>110</v>
      </c>
      <c r="U279" s="9" t="s">
        <v>503</v>
      </c>
      <c r="V279" s="11">
        <v>7240</v>
      </c>
      <c r="W279" s="11">
        <v>73753</v>
      </c>
      <c r="X279" s="11">
        <v>76698</v>
      </c>
      <c r="Y279" s="11">
        <v>66402</v>
      </c>
      <c r="Z279" s="11">
        <v>56439</v>
      </c>
      <c r="AA279" s="11">
        <v>6949</v>
      </c>
      <c r="AB279" s="11">
        <v>18379</v>
      </c>
      <c r="AC279" s="9" t="s">
        <v>405</v>
      </c>
      <c r="AD279" s="10">
        <v>0.22600000000000001</v>
      </c>
      <c r="AE279" s="10">
        <v>0.45</v>
      </c>
      <c r="AF279" s="10">
        <v>0.34799999999999998</v>
      </c>
      <c r="AG279" s="9">
        <v>201</v>
      </c>
      <c r="AH279" s="9">
        <v>202</v>
      </c>
      <c r="AI279" s="9">
        <v>22.63</v>
      </c>
      <c r="AJ279" s="9">
        <v>22.516999999999999</v>
      </c>
      <c r="AK279" s="9">
        <v>0.99504999999999999</v>
      </c>
      <c r="AL279" s="10">
        <v>0.02</v>
      </c>
      <c r="AM279" s="10">
        <v>0.61399999999999999</v>
      </c>
      <c r="AN279" s="10">
        <v>3.0000000000000001E-3</v>
      </c>
      <c r="AO279" s="10">
        <v>0.13800000000000001</v>
      </c>
      <c r="AP279" s="10">
        <v>0.19400000000000001</v>
      </c>
      <c r="AQ279" s="9">
        <v>6173</v>
      </c>
      <c r="AR279" s="9">
        <v>0.56999999999999995</v>
      </c>
      <c r="AS279" s="27">
        <v>5.6000000000000001E-2</v>
      </c>
      <c r="AT279" s="27">
        <v>5.1999999999999998E-2</v>
      </c>
      <c r="AU279" s="16">
        <v>0.63694267515923564</v>
      </c>
      <c r="AV279" s="1" t="str">
        <f t="shared" si="4"/>
        <v>yes</v>
      </c>
      <c r="AW279" s="28">
        <v>15</v>
      </c>
    </row>
    <row r="280" spans="1:49" ht="14.25" hidden="1" customHeight="1">
      <c r="A280" s="7">
        <v>276</v>
      </c>
      <c r="B280" s="8" t="s">
        <v>690</v>
      </c>
      <c r="C280" s="8" t="s">
        <v>685</v>
      </c>
      <c r="D280" s="9" t="s">
        <v>58</v>
      </c>
      <c r="E280" s="9" t="s">
        <v>59</v>
      </c>
      <c r="F280" s="9" t="s">
        <v>94</v>
      </c>
      <c r="G280" s="9">
        <v>900</v>
      </c>
      <c r="H280" s="10">
        <v>0.40100000000000002</v>
      </c>
      <c r="I280" s="10">
        <v>0.38600000000000001</v>
      </c>
      <c r="J280" s="10">
        <v>0.32</v>
      </c>
      <c r="K280" s="10">
        <v>0.84499999999999997</v>
      </c>
      <c r="L280" s="10">
        <v>0.11700000000000001</v>
      </c>
      <c r="M280" s="10">
        <v>0.28999999999999998</v>
      </c>
      <c r="N280" s="10">
        <v>0.67</v>
      </c>
      <c r="O280" s="9">
        <v>1971.65</v>
      </c>
      <c r="P280" s="9">
        <v>94</v>
      </c>
      <c r="Q280" s="9">
        <v>0</v>
      </c>
      <c r="R280" s="9">
        <v>421</v>
      </c>
      <c r="S280" s="9" t="s">
        <v>55</v>
      </c>
      <c r="T280" s="9" t="s">
        <v>55</v>
      </c>
      <c r="U280" s="9" t="s">
        <v>55</v>
      </c>
      <c r="V280" s="9" t="s">
        <v>55</v>
      </c>
      <c r="W280" s="11">
        <v>63805</v>
      </c>
      <c r="X280" s="11">
        <v>68238</v>
      </c>
      <c r="Y280" s="11">
        <v>59013</v>
      </c>
      <c r="Z280" s="11">
        <v>52533</v>
      </c>
      <c r="AA280" s="11">
        <v>27895</v>
      </c>
      <c r="AB280" s="11">
        <v>27895</v>
      </c>
      <c r="AC280" s="9" t="s">
        <v>55</v>
      </c>
      <c r="AD280" s="10">
        <v>0.23300000000000001</v>
      </c>
      <c r="AE280" s="10">
        <v>0.53</v>
      </c>
      <c r="AF280" s="10">
        <v>0.441</v>
      </c>
      <c r="AG280" s="9">
        <v>87</v>
      </c>
      <c r="AH280" s="9">
        <v>248</v>
      </c>
      <c r="AI280" s="9">
        <v>22.66</v>
      </c>
      <c r="AJ280" s="9">
        <v>7.95</v>
      </c>
      <c r="AK280" s="9">
        <v>0.35081000000000001</v>
      </c>
      <c r="AL280" s="9" t="s">
        <v>55</v>
      </c>
      <c r="AM280" s="9" t="s">
        <v>55</v>
      </c>
      <c r="AN280" s="10">
        <v>4.3999999999999997E-2</v>
      </c>
      <c r="AO280" s="10">
        <v>0.253</v>
      </c>
      <c r="AP280" s="10">
        <v>0.125</v>
      </c>
      <c r="AQ280" s="9">
        <v>2179</v>
      </c>
      <c r="AR280" s="9">
        <v>2.1070000000000002</v>
      </c>
      <c r="AS280" s="10">
        <v>-0.128</v>
      </c>
      <c r="AT280" s="10">
        <v>0.16900000000000001</v>
      </c>
      <c r="AU280" s="16">
        <v>0.32185387833923396</v>
      </c>
      <c r="AV280" s="1" t="str">
        <f t="shared" si="4"/>
        <v>no</v>
      </c>
      <c r="AW280" s="28"/>
    </row>
    <row r="281" spans="1:49" ht="14.25" hidden="1" customHeight="1">
      <c r="A281" s="7">
        <v>277</v>
      </c>
      <c r="B281" s="8" t="s">
        <v>691</v>
      </c>
      <c r="C281" s="8" t="s">
        <v>685</v>
      </c>
      <c r="D281" s="9" t="s">
        <v>69</v>
      </c>
      <c r="E281" s="9" t="s">
        <v>59</v>
      </c>
      <c r="F281" s="9" t="s">
        <v>271</v>
      </c>
      <c r="G281" s="9">
        <v>860</v>
      </c>
      <c r="H281" s="10">
        <v>0.51800000000000002</v>
      </c>
      <c r="I281" s="10">
        <v>0.50900000000000001</v>
      </c>
      <c r="J281" s="10">
        <v>0.33900000000000002</v>
      </c>
      <c r="K281" s="10">
        <v>0.67600000000000005</v>
      </c>
      <c r="L281" s="10">
        <v>0.20100000000000001</v>
      </c>
      <c r="M281" s="10">
        <v>0.55900000000000005</v>
      </c>
      <c r="N281" s="10">
        <v>0.62</v>
      </c>
      <c r="O281" s="9">
        <v>1880.33</v>
      </c>
      <c r="P281" s="9">
        <v>252</v>
      </c>
      <c r="Q281" s="9">
        <v>11</v>
      </c>
      <c r="R281" s="9">
        <v>455</v>
      </c>
      <c r="S281" s="9" t="s">
        <v>55</v>
      </c>
      <c r="T281" s="9" t="s">
        <v>55</v>
      </c>
      <c r="U281" s="9" t="s">
        <v>55</v>
      </c>
      <c r="V281" s="9" t="s">
        <v>55</v>
      </c>
      <c r="W281" s="11">
        <v>55811</v>
      </c>
      <c r="X281" s="11">
        <v>60858</v>
      </c>
      <c r="Y281" s="11">
        <v>51642</v>
      </c>
      <c r="Z281" s="11">
        <v>42903</v>
      </c>
      <c r="AA281" s="11">
        <v>25890</v>
      </c>
      <c r="AB281" s="11">
        <v>25890</v>
      </c>
      <c r="AC281" s="9" t="s">
        <v>55</v>
      </c>
      <c r="AD281" s="10">
        <v>0.45800000000000002</v>
      </c>
      <c r="AE281" s="10">
        <v>0.61</v>
      </c>
      <c r="AF281" s="10">
        <v>0.41599999999999998</v>
      </c>
      <c r="AG281" s="9">
        <v>88</v>
      </c>
      <c r="AH281" s="9">
        <v>201.67</v>
      </c>
      <c r="AI281" s="9">
        <v>21.37</v>
      </c>
      <c r="AJ281" s="9">
        <v>9.3239999999999998</v>
      </c>
      <c r="AK281" s="9">
        <v>0.43636000000000003</v>
      </c>
      <c r="AL281" s="9" t="s">
        <v>55</v>
      </c>
      <c r="AM281" s="9" t="s">
        <v>55</v>
      </c>
      <c r="AN281" s="10">
        <v>2.1999999999999999E-2</v>
      </c>
      <c r="AO281" s="10">
        <v>0.21099999999999999</v>
      </c>
      <c r="AP281" s="10">
        <v>0.125</v>
      </c>
      <c r="AQ281" s="9">
        <v>2300</v>
      </c>
      <c r="AR281" s="9">
        <v>3.5000000000000003E-2</v>
      </c>
      <c r="AS281" s="10">
        <v>-8.5999999999999993E-2</v>
      </c>
      <c r="AT281" s="10">
        <v>0.06</v>
      </c>
      <c r="AU281" s="16">
        <v>0.96618357487922701</v>
      </c>
      <c r="AV281" s="1" t="str">
        <f t="shared" si="4"/>
        <v>no</v>
      </c>
      <c r="AW281" s="28"/>
    </row>
    <row r="282" spans="1:49" ht="14.25" hidden="1" customHeight="1">
      <c r="A282" s="7">
        <v>278</v>
      </c>
      <c r="B282" s="8" t="s">
        <v>692</v>
      </c>
      <c r="C282" s="8" t="s">
        <v>685</v>
      </c>
      <c r="D282" s="9" t="s">
        <v>91</v>
      </c>
      <c r="E282" s="9" t="s">
        <v>59</v>
      </c>
      <c r="F282" s="9" t="s">
        <v>187</v>
      </c>
      <c r="G282" s="9">
        <v>1405</v>
      </c>
      <c r="H282" s="10">
        <v>0.85399999999999998</v>
      </c>
      <c r="I282" s="10">
        <v>0.84099999999999997</v>
      </c>
      <c r="J282" s="10">
        <v>0.79100000000000004</v>
      </c>
      <c r="K282" s="10">
        <v>1</v>
      </c>
      <c r="L282" s="10">
        <v>2.3E-2</v>
      </c>
      <c r="M282" s="10">
        <v>0.06</v>
      </c>
      <c r="N282" s="10">
        <v>0.94</v>
      </c>
      <c r="O282" s="9">
        <v>1681.14</v>
      </c>
      <c r="P282" s="9" t="s">
        <v>55</v>
      </c>
      <c r="Q282" s="9" t="s">
        <v>55</v>
      </c>
      <c r="R282" s="9">
        <v>510</v>
      </c>
      <c r="S282" s="9" t="s">
        <v>55</v>
      </c>
      <c r="T282" s="9" t="s">
        <v>55</v>
      </c>
      <c r="U282" s="9" t="s">
        <v>55</v>
      </c>
      <c r="V282" s="9" t="s">
        <v>55</v>
      </c>
      <c r="W282" s="11">
        <v>93630</v>
      </c>
      <c r="X282" s="11">
        <v>109998</v>
      </c>
      <c r="Y282" s="11">
        <v>85401</v>
      </c>
      <c r="Z282" s="11">
        <v>65088</v>
      </c>
      <c r="AA282" s="11">
        <v>46990</v>
      </c>
      <c r="AB282" s="11">
        <v>46990</v>
      </c>
      <c r="AC282" s="9" t="s">
        <v>55</v>
      </c>
      <c r="AD282" s="10">
        <v>0.76300000000000001</v>
      </c>
      <c r="AE282" s="10">
        <v>0.2</v>
      </c>
      <c r="AF282" s="10">
        <v>0.222</v>
      </c>
      <c r="AG282" s="9">
        <v>214.33</v>
      </c>
      <c r="AH282" s="9">
        <v>415.33</v>
      </c>
      <c r="AI282" s="9">
        <v>7.84</v>
      </c>
      <c r="AJ282" s="9">
        <v>4.048</v>
      </c>
      <c r="AK282" s="9">
        <v>0.51605000000000001</v>
      </c>
      <c r="AL282" s="9" t="s">
        <v>55</v>
      </c>
      <c r="AM282" s="9" t="s">
        <v>55</v>
      </c>
      <c r="AN282" s="10">
        <v>0.152</v>
      </c>
      <c r="AO282" s="10">
        <v>0.252</v>
      </c>
      <c r="AP282" s="10">
        <v>0.125</v>
      </c>
      <c r="AQ282" s="9">
        <v>1705</v>
      </c>
      <c r="AR282" s="9">
        <v>0.438</v>
      </c>
      <c r="AS282" s="10">
        <v>-0.127</v>
      </c>
      <c r="AT282" s="9">
        <v>9.1999999999999998E-2</v>
      </c>
      <c r="AU282" s="16">
        <v>0.69541029207232263</v>
      </c>
      <c r="AV282" s="1" t="str">
        <f t="shared" si="4"/>
        <v>no</v>
      </c>
      <c r="AW282" s="28"/>
    </row>
    <row r="283" spans="1:49" ht="14.25" hidden="1" customHeight="1">
      <c r="A283" s="7">
        <v>279</v>
      </c>
      <c r="B283" s="8" t="s">
        <v>694</v>
      </c>
      <c r="C283" s="8" t="s">
        <v>685</v>
      </c>
      <c r="D283" s="9" t="s">
        <v>91</v>
      </c>
      <c r="E283" s="9" t="s">
        <v>59</v>
      </c>
      <c r="F283" s="9" t="s">
        <v>296</v>
      </c>
      <c r="G283" s="9">
        <v>1117.5</v>
      </c>
      <c r="H283" s="10">
        <v>0.77500000000000002</v>
      </c>
      <c r="I283" s="10">
        <v>0.77</v>
      </c>
      <c r="J283" s="10">
        <v>0.68600000000000005</v>
      </c>
      <c r="K283" s="10">
        <v>1</v>
      </c>
      <c r="L283" s="10">
        <v>1.4999999999999999E-2</v>
      </c>
      <c r="M283" s="10">
        <v>4.5999999999999999E-2</v>
      </c>
      <c r="N283" s="10">
        <v>0.85</v>
      </c>
      <c r="O283" s="9">
        <v>2316.7199999999998</v>
      </c>
      <c r="P283" s="9" t="s">
        <v>55</v>
      </c>
      <c r="Q283" s="9" t="s">
        <v>55</v>
      </c>
      <c r="R283" s="9">
        <v>698</v>
      </c>
      <c r="S283" s="9" t="s">
        <v>55</v>
      </c>
      <c r="T283" s="9" t="s">
        <v>55</v>
      </c>
      <c r="U283" s="9" t="s">
        <v>55</v>
      </c>
      <c r="V283" s="9" t="s">
        <v>55</v>
      </c>
      <c r="W283" s="9">
        <v>70111</v>
      </c>
      <c r="X283" s="9">
        <v>82206</v>
      </c>
      <c r="Y283" s="9">
        <v>68967</v>
      </c>
      <c r="Z283" s="9">
        <v>58077</v>
      </c>
      <c r="AA283" s="11">
        <v>39190</v>
      </c>
      <c r="AB283" s="11">
        <v>39190</v>
      </c>
      <c r="AC283" s="9" t="s">
        <v>55</v>
      </c>
      <c r="AD283" s="10">
        <v>0.69499999999999995</v>
      </c>
      <c r="AE283" s="10">
        <v>0.22</v>
      </c>
      <c r="AF283" s="10">
        <v>0.187</v>
      </c>
      <c r="AG283" s="9">
        <v>199.33</v>
      </c>
      <c r="AH283" s="9">
        <v>235.67</v>
      </c>
      <c r="AI283" s="9">
        <v>11.62</v>
      </c>
      <c r="AJ283" s="9">
        <v>9.83</v>
      </c>
      <c r="AK283" s="9">
        <v>0.84582999999999997</v>
      </c>
      <c r="AL283" s="9" t="s">
        <v>55</v>
      </c>
      <c r="AM283" s="9" t="s">
        <v>55</v>
      </c>
      <c r="AN283" s="10">
        <v>6.2E-2</v>
      </c>
      <c r="AO283" s="10">
        <v>9.7000000000000003E-2</v>
      </c>
      <c r="AP283" s="10">
        <v>0.125</v>
      </c>
      <c r="AQ283" s="9">
        <v>2337</v>
      </c>
      <c r="AR283" s="9">
        <v>0.26200000000000001</v>
      </c>
      <c r="AS283" s="10">
        <v>2.8000000000000001E-2</v>
      </c>
      <c r="AT283" s="10">
        <v>0.08</v>
      </c>
      <c r="AU283" s="16">
        <v>0.79239302694136293</v>
      </c>
      <c r="AV283" s="1" t="str">
        <f t="shared" si="4"/>
        <v>no</v>
      </c>
      <c r="AW283" s="28"/>
    </row>
    <row r="284" spans="1:49" ht="14.25" customHeight="1">
      <c r="A284" s="7">
        <v>265</v>
      </c>
      <c r="B284" s="8" t="s">
        <v>674</v>
      </c>
      <c r="C284" s="8" t="s">
        <v>631</v>
      </c>
      <c r="D284" s="9" t="s">
        <v>50</v>
      </c>
      <c r="E284" s="9" t="s">
        <v>59</v>
      </c>
      <c r="F284" s="9" t="s">
        <v>203</v>
      </c>
      <c r="G284" s="9">
        <v>1065</v>
      </c>
      <c r="H284" s="10">
        <v>0.65300000000000002</v>
      </c>
      <c r="I284" s="10">
        <v>0.64600000000000002</v>
      </c>
      <c r="J284" s="9">
        <v>0.51400000000000001</v>
      </c>
      <c r="K284" s="10">
        <v>0.69199999999999995</v>
      </c>
      <c r="L284" s="10">
        <v>0.114</v>
      </c>
      <c r="M284" s="10">
        <v>0.56399999999999995</v>
      </c>
      <c r="N284" s="10">
        <v>0.82</v>
      </c>
      <c r="O284" s="9">
        <v>13699.13</v>
      </c>
      <c r="P284" s="9">
        <v>1474</v>
      </c>
      <c r="Q284" s="9">
        <v>19</v>
      </c>
      <c r="R284" s="9">
        <v>2986</v>
      </c>
      <c r="S284" s="9" t="s">
        <v>55</v>
      </c>
      <c r="T284" s="9" t="s">
        <v>55</v>
      </c>
      <c r="U284" s="9" t="s">
        <v>55</v>
      </c>
      <c r="V284" s="9"/>
      <c r="W284" s="9">
        <v>64199</v>
      </c>
      <c r="X284" s="9">
        <v>77868</v>
      </c>
      <c r="Y284" s="9">
        <v>64170</v>
      </c>
      <c r="Z284" s="9">
        <v>55521</v>
      </c>
      <c r="AA284" s="11">
        <v>24728</v>
      </c>
      <c r="AB284" s="11">
        <v>24728</v>
      </c>
      <c r="AC284" s="9" t="s">
        <v>55</v>
      </c>
      <c r="AD284" s="10">
        <v>0.47099999999999997</v>
      </c>
      <c r="AE284" s="10">
        <v>0.51</v>
      </c>
      <c r="AF284" s="10">
        <v>0.4</v>
      </c>
      <c r="AG284" s="9">
        <v>265</v>
      </c>
      <c r="AH284" s="9">
        <v>493</v>
      </c>
      <c r="AI284" s="9">
        <v>51.69</v>
      </c>
      <c r="AJ284" s="9">
        <v>27.786999999999999</v>
      </c>
      <c r="AK284" s="9">
        <v>0.53752999999999995</v>
      </c>
      <c r="AL284" s="9"/>
      <c r="AM284" s="9" t="s">
        <v>55</v>
      </c>
      <c r="AN284" s="10">
        <v>6.0000000000000001E-3</v>
      </c>
      <c r="AO284" s="10">
        <v>0.27600000000000002</v>
      </c>
      <c r="AP284" s="10">
        <v>0.19400000000000001</v>
      </c>
      <c r="AQ284" s="9">
        <v>14730</v>
      </c>
      <c r="AR284" s="9" t="s">
        <v>55</v>
      </c>
      <c r="AS284" s="27">
        <v>-8.2000000000000003E-2</v>
      </c>
      <c r="AT284" s="27">
        <v>0.183</v>
      </c>
      <c r="AU284" s="16" t="s">
        <v>2055</v>
      </c>
      <c r="AV284" s="1" t="str">
        <f t="shared" si="4"/>
        <v>yes</v>
      </c>
      <c r="AW284" s="28"/>
    </row>
    <row r="285" spans="1:49" ht="14.25" hidden="1" customHeight="1">
      <c r="A285" s="7">
        <v>281</v>
      </c>
      <c r="B285" s="8" t="s">
        <v>696</v>
      </c>
      <c r="C285" s="8" t="s">
        <v>685</v>
      </c>
      <c r="D285" s="9" t="s">
        <v>69</v>
      </c>
      <c r="E285" s="9" t="s">
        <v>59</v>
      </c>
      <c r="F285" s="9" t="s">
        <v>271</v>
      </c>
      <c r="G285" s="9">
        <v>1070</v>
      </c>
      <c r="H285" s="10">
        <v>0.54800000000000004</v>
      </c>
      <c r="I285" s="10">
        <v>0.54800000000000004</v>
      </c>
      <c r="J285" s="10">
        <v>0.54200000000000004</v>
      </c>
      <c r="K285" s="10">
        <v>0.46700000000000003</v>
      </c>
      <c r="L285" s="10">
        <v>2.3E-2</v>
      </c>
      <c r="M285" s="10">
        <v>0.20699999999999999</v>
      </c>
      <c r="N285" s="10">
        <v>0.74</v>
      </c>
      <c r="O285" s="9">
        <v>1842.72</v>
      </c>
      <c r="P285" s="9">
        <v>265</v>
      </c>
      <c r="Q285" s="9" t="s">
        <v>55</v>
      </c>
      <c r="R285" s="9">
        <v>342</v>
      </c>
      <c r="S285" s="9" t="s">
        <v>55</v>
      </c>
      <c r="T285" s="9" t="s">
        <v>55</v>
      </c>
      <c r="U285" s="9" t="s">
        <v>55</v>
      </c>
      <c r="V285" s="9" t="s">
        <v>55</v>
      </c>
      <c r="W285" s="11">
        <v>61921</v>
      </c>
      <c r="X285" s="11">
        <v>72630</v>
      </c>
      <c r="Y285" s="11">
        <v>60759</v>
      </c>
      <c r="Z285" s="11">
        <v>54027</v>
      </c>
      <c r="AA285" s="11">
        <v>28155</v>
      </c>
      <c r="AB285" s="11">
        <v>28155</v>
      </c>
      <c r="AC285" s="9" t="s">
        <v>55</v>
      </c>
      <c r="AD285" s="10">
        <v>0.29399999999999998</v>
      </c>
      <c r="AE285" s="10">
        <v>0.33</v>
      </c>
      <c r="AF285" s="10">
        <v>0.33800000000000002</v>
      </c>
      <c r="AG285" s="9">
        <v>85</v>
      </c>
      <c r="AH285" s="9">
        <v>148</v>
      </c>
      <c r="AI285" s="9">
        <v>21.68</v>
      </c>
      <c r="AJ285" s="9">
        <v>12.451000000000001</v>
      </c>
      <c r="AK285" s="9">
        <v>0.57432000000000005</v>
      </c>
      <c r="AL285" s="9" t="s">
        <v>55</v>
      </c>
      <c r="AM285" s="9" t="s">
        <v>55</v>
      </c>
      <c r="AN285" s="10">
        <v>1.7999999999999999E-2</v>
      </c>
      <c r="AO285" s="10">
        <v>7.6999999999999999E-2</v>
      </c>
      <c r="AP285" s="10">
        <v>0.125</v>
      </c>
      <c r="AQ285" s="9">
        <v>2797</v>
      </c>
      <c r="AR285" s="9">
        <v>0.308</v>
      </c>
      <c r="AS285" s="10">
        <v>4.8000000000000001E-2</v>
      </c>
      <c r="AT285" s="10">
        <v>0.254</v>
      </c>
      <c r="AU285" s="16">
        <v>0.76452599388379205</v>
      </c>
      <c r="AV285" s="1" t="str">
        <f t="shared" si="4"/>
        <v>no</v>
      </c>
      <c r="AW285" s="28"/>
    </row>
    <row r="286" spans="1:49" ht="14.25" hidden="1" customHeight="1">
      <c r="A286" s="7">
        <v>282</v>
      </c>
      <c r="B286" s="8" t="s">
        <v>697</v>
      </c>
      <c r="C286" s="8" t="s">
        <v>685</v>
      </c>
      <c r="D286" s="9" t="s">
        <v>69</v>
      </c>
      <c r="E286" s="9" t="s">
        <v>59</v>
      </c>
      <c r="F286" s="9" t="s">
        <v>271</v>
      </c>
      <c r="G286" s="9">
        <v>520</v>
      </c>
      <c r="H286" s="10">
        <v>0.64700000000000002</v>
      </c>
      <c r="I286" s="10">
        <v>0.64700000000000002</v>
      </c>
      <c r="J286" s="10">
        <v>0.50700000000000001</v>
      </c>
      <c r="K286" s="10">
        <v>0.82199999999999995</v>
      </c>
      <c r="L286" s="10">
        <v>0.38</v>
      </c>
      <c r="M286" s="10">
        <v>0.53200000000000003</v>
      </c>
      <c r="N286" s="10">
        <v>0.78</v>
      </c>
      <c r="O286" s="9">
        <v>1408.11</v>
      </c>
      <c r="P286" s="9">
        <v>106</v>
      </c>
      <c r="Q286" s="9" t="s">
        <v>55</v>
      </c>
      <c r="R286" s="9">
        <v>497</v>
      </c>
      <c r="S286" s="9" t="s">
        <v>55</v>
      </c>
      <c r="T286" s="9" t="s">
        <v>55</v>
      </c>
      <c r="U286" s="9" t="s">
        <v>55</v>
      </c>
      <c r="V286" s="9" t="s">
        <v>55</v>
      </c>
      <c r="W286" s="9">
        <v>58975</v>
      </c>
      <c r="X286" s="9">
        <v>68499</v>
      </c>
      <c r="Y286" s="9">
        <v>57042</v>
      </c>
      <c r="Z286" s="9">
        <v>49734</v>
      </c>
      <c r="AA286" s="11">
        <v>28226</v>
      </c>
      <c r="AB286" s="11">
        <v>28226</v>
      </c>
      <c r="AC286" s="9" t="s">
        <v>55</v>
      </c>
      <c r="AD286" s="10">
        <v>0.83299999999999996</v>
      </c>
      <c r="AE286" s="10">
        <v>0.32</v>
      </c>
      <c r="AF286" s="10">
        <v>0.34699999999999998</v>
      </c>
      <c r="AG286" s="9">
        <v>81</v>
      </c>
      <c r="AH286" s="9">
        <v>113.67</v>
      </c>
      <c r="AI286" s="9">
        <v>17.38</v>
      </c>
      <c r="AJ286" s="9">
        <v>12.388</v>
      </c>
      <c r="AK286" s="9">
        <v>0.71260999999999997</v>
      </c>
      <c r="AL286" s="9" t="s">
        <v>55</v>
      </c>
      <c r="AM286" s="9" t="s">
        <v>55</v>
      </c>
      <c r="AN286" s="10">
        <v>3.1E-2</v>
      </c>
      <c r="AO286" s="10">
        <v>0.129</v>
      </c>
      <c r="AP286" s="10">
        <v>0.125</v>
      </c>
      <c r="AQ286" s="9">
        <v>1877</v>
      </c>
      <c r="AR286" s="9">
        <v>0.32800000000000001</v>
      </c>
      <c r="AS286" s="10">
        <v>-4.0000000000000001E-3</v>
      </c>
      <c r="AT286" s="10" t="s">
        <v>698</v>
      </c>
      <c r="AU286" s="16">
        <v>0.75301204819277112</v>
      </c>
      <c r="AV286" s="1" t="str">
        <f t="shared" si="4"/>
        <v>no</v>
      </c>
      <c r="AW286" s="28"/>
    </row>
    <row r="287" spans="1:49" ht="14.25" customHeight="1">
      <c r="A287" s="7">
        <v>283</v>
      </c>
      <c r="B287" s="8" t="s">
        <v>699</v>
      </c>
      <c r="C287" s="8" t="s">
        <v>199</v>
      </c>
      <c r="D287" s="9" t="s">
        <v>50</v>
      </c>
      <c r="E287" s="9" t="s">
        <v>151</v>
      </c>
      <c r="F287" s="9" t="s">
        <v>359</v>
      </c>
      <c r="G287" s="9" t="s">
        <v>55</v>
      </c>
      <c r="H287" s="10">
        <v>0.14699999999999999</v>
      </c>
      <c r="I287" s="10">
        <v>0.115</v>
      </c>
      <c r="J287" s="10">
        <v>0.02</v>
      </c>
      <c r="K287" s="10">
        <v>0.873</v>
      </c>
      <c r="L287" s="10">
        <v>0</v>
      </c>
      <c r="M287" s="10">
        <v>0.90900000000000003</v>
      </c>
      <c r="N287" s="10">
        <v>0.34</v>
      </c>
      <c r="O287" s="9">
        <v>42449.61</v>
      </c>
      <c r="P287" s="9">
        <v>3548</v>
      </c>
      <c r="Q287" s="9" t="s">
        <v>55</v>
      </c>
      <c r="R287" s="9">
        <v>11565</v>
      </c>
      <c r="S287" s="11" t="s">
        <v>55</v>
      </c>
      <c r="T287" s="9" t="s">
        <v>55</v>
      </c>
      <c r="U287" s="9" t="s">
        <v>55</v>
      </c>
      <c r="V287" s="11" t="s">
        <v>55</v>
      </c>
      <c r="W287" s="11">
        <v>72374</v>
      </c>
      <c r="X287" s="11">
        <v>74781</v>
      </c>
      <c r="Y287" s="11">
        <v>58698</v>
      </c>
      <c r="Z287" s="11">
        <v>54171</v>
      </c>
      <c r="AA287" s="11">
        <v>10720</v>
      </c>
      <c r="AB287" s="11">
        <v>10720</v>
      </c>
      <c r="AC287" s="9" t="s">
        <v>55</v>
      </c>
      <c r="AD287" s="10">
        <v>0.108</v>
      </c>
      <c r="AE287" s="10">
        <v>0.82</v>
      </c>
      <c r="AF287" s="10">
        <v>0.56699999999999995</v>
      </c>
      <c r="AG287" s="9">
        <v>1176.67</v>
      </c>
      <c r="AH287" s="9">
        <v>316</v>
      </c>
      <c r="AI287" s="9">
        <v>36.08</v>
      </c>
      <c r="AJ287" s="9">
        <v>134.334</v>
      </c>
      <c r="AK287" s="9">
        <v>3.72363</v>
      </c>
      <c r="AL287" s="10" t="s">
        <v>55</v>
      </c>
      <c r="AM287" s="10" t="s">
        <v>55</v>
      </c>
      <c r="AN287" s="10">
        <v>1E-3</v>
      </c>
      <c r="AO287" s="10">
        <v>0.53600000000000003</v>
      </c>
      <c r="AP287" s="10">
        <v>0.61099999999999999</v>
      </c>
      <c r="AQ287" s="9">
        <v>42452</v>
      </c>
      <c r="AR287" s="9" t="s">
        <v>55</v>
      </c>
      <c r="AS287" s="10">
        <v>7.4999999999999997E-2</v>
      </c>
      <c r="AT287" s="10">
        <v>3.9E-2</v>
      </c>
      <c r="AU287" s="16" t="s">
        <v>2055</v>
      </c>
      <c r="AV287" s="1" t="str">
        <f t="shared" si="4"/>
        <v>no</v>
      </c>
      <c r="AW287" s="28"/>
    </row>
    <row r="288" spans="1:49" ht="14.25" customHeight="1">
      <c r="A288" s="7">
        <v>267</v>
      </c>
      <c r="B288" s="8" t="s">
        <v>678</v>
      </c>
      <c r="C288" s="8" t="s">
        <v>631</v>
      </c>
      <c r="D288" s="9" t="s">
        <v>50</v>
      </c>
      <c r="E288" s="9" t="s">
        <v>51</v>
      </c>
      <c r="F288" s="9" t="s">
        <v>97</v>
      </c>
      <c r="G288" s="9">
        <v>960</v>
      </c>
      <c r="H288" s="10">
        <v>0.32100000000000001</v>
      </c>
      <c r="I288" s="10">
        <v>0.23300000000000001</v>
      </c>
      <c r="J288" s="10">
        <v>8.8999999999999996E-2</v>
      </c>
      <c r="K288" s="10">
        <v>0.90500000000000003</v>
      </c>
      <c r="L288" s="10">
        <v>0.42199999999999999</v>
      </c>
      <c r="M288" s="10">
        <v>0.64400000000000002</v>
      </c>
      <c r="N288" s="10">
        <v>0.7</v>
      </c>
      <c r="O288" s="9">
        <v>6820.68</v>
      </c>
      <c r="P288" s="9">
        <v>417</v>
      </c>
      <c r="Q288" s="9" t="s">
        <v>55</v>
      </c>
      <c r="R288" s="9">
        <v>1498</v>
      </c>
      <c r="S288" s="9">
        <v>12020</v>
      </c>
      <c r="T288" s="9" t="s">
        <v>208</v>
      </c>
      <c r="U288" s="9" t="s">
        <v>679</v>
      </c>
      <c r="V288" s="53">
        <v>8927</v>
      </c>
      <c r="W288" s="11">
        <v>80869</v>
      </c>
      <c r="X288" s="11">
        <v>94338</v>
      </c>
      <c r="Y288" s="11">
        <v>76140</v>
      </c>
      <c r="Z288" s="11">
        <v>66852</v>
      </c>
      <c r="AA288" s="11">
        <v>6868</v>
      </c>
      <c r="AB288" s="11">
        <v>15516</v>
      </c>
      <c r="AC288" s="9" t="s">
        <v>377</v>
      </c>
      <c r="AD288" s="10">
        <v>0.26200000000000001</v>
      </c>
      <c r="AE288" s="10">
        <v>0.46</v>
      </c>
      <c r="AF288" s="10">
        <v>0.32500000000000001</v>
      </c>
      <c r="AG288" s="9">
        <v>223</v>
      </c>
      <c r="AH288" s="9">
        <v>470.33</v>
      </c>
      <c r="AI288" s="9">
        <v>30.59</v>
      </c>
      <c r="AJ288" s="9">
        <v>14.502000000000001</v>
      </c>
      <c r="AK288" s="9">
        <v>0.47413</v>
      </c>
      <c r="AL288" s="9">
        <v>42</v>
      </c>
      <c r="AM288" s="27">
        <v>0.57899999999999996</v>
      </c>
      <c r="AN288" s="10">
        <v>0.09</v>
      </c>
      <c r="AO288" s="10">
        <v>0.32</v>
      </c>
      <c r="AP288" s="10">
        <v>0.19400000000000001</v>
      </c>
      <c r="AQ288" s="9">
        <v>9301</v>
      </c>
      <c r="AR288" s="9">
        <v>0.253</v>
      </c>
      <c r="AS288" s="27">
        <v>-0.126</v>
      </c>
      <c r="AT288" s="10">
        <v>5.8000000000000003E-2</v>
      </c>
      <c r="AU288" s="16">
        <v>0.79808459696727851</v>
      </c>
      <c r="AV288" s="1" t="str">
        <f t="shared" si="4"/>
        <v>yes</v>
      </c>
      <c r="AW288" s="28">
        <v>16</v>
      </c>
    </row>
    <row r="289" spans="1:49" ht="14.25" customHeight="1">
      <c r="A289" s="7">
        <v>257</v>
      </c>
      <c r="B289" s="8" t="s">
        <v>655</v>
      </c>
      <c r="C289" s="8" t="s">
        <v>631</v>
      </c>
      <c r="D289" s="9" t="s">
        <v>50</v>
      </c>
      <c r="E289" s="9" t="s">
        <v>59</v>
      </c>
      <c r="F289" s="9" t="s">
        <v>118</v>
      </c>
      <c r="G289" s="9">
        <v>1015</v>
      </c>
      <c r="H289" s="10">
        <v>0.56799999999999995</v>
      </c>
      <c r="I289" s="10">
        <v>0.54600000000000004</v>
      </c>
      <c r="J289" s="10">
        <v>0.42299999999999999</v>
      </c>
      <c r="K289" s="10">
        <v>0.76300000000000001</v>
      </c>
      <c r="L289" s="10">
        <v>0.17399999999999999</v>
      </c>
      <c r="M289" s="10">
        <v>0.24299999999999999</v>
      </c>
      <c r="N289" s="10">
        <v>0.75</v>
      </c>
      <c r="O289" s="9">
        <v>4546.5</v>
      </c>
      <c r="P289" s="9">
        <v>350</v>
      </c>
      <c r="Q289" s="9">
        <v>78</v>
      </c>
      <c r="R289" s="9">
        <v>886</v>
      </c>
      <c r="S289" s="11" t="s">
        <v>55</v>
      </c>
      <c r="T289" s="9" t="s">
        <v>55</v>
      </c>
      <c r="U289" s="9" t="s">
        <v>55</v>
      </c>
      <c r="V289" s="11"/>
      <c r="W289" s="11">
        <v>69171</v>
      </c>
      <c r="X289" s="11">
        <v>83934</v>
      </c>
      <c r="Y289" s="11">
        <v>67455</v>
      </c>
      <c r="Z289" s="11">
        <v>59994</v>
      </c>
      <c r="AA289" s="11">
        <v>26290</v>
      </c>
      <c r="AB289" s="11">
        <v>26290</v>
      </c>
      <c r="AC289" s="9" t="s">
        <v>55</v>
      </c>
      <c r="AD289" s="10">
        <v>0.39</v>
      </c>
      <c r="AE289" s="10">
        <v>0.33</v>
      </c>
      <c r="AF289" s="10">
        <v>0.34300000000000003</v>
      </c>
      <c r="AG289" s="9">
        <v>255</v>
      </c>
      <c r="AH289" s="9">
        <v>391.33</v>
      </c>
      <c r="AI289" s="9">
        <v>17.829999999999998</v>
      </c>
      <c r="AJ289" s="9">
        <v>11.618</v>
      </c>
      <c r="AK289" s="9">
        <v>0.65161999999999998</v>
      </c>
      <c r="AL289" s="10"/>
      <c r="AM289" s="10" t="s">
        <v>55</v>
      </c>
      <c r="AN289" s="10">
        <v>8.2000000000000003E-2</v>
      </c>
      <c r="AO289" s="10">
        <v>0.16500000000000001</v>
      </c>
      <c r="AP289" s="10">
        <v>0.19400000000000001</v>
      </c>
      <c r="AQ289" s="9">
        <v>5504</v>
      </c>
      <c r="AR289" s="9">
        <v>0.41699999999999998</v>
      </c>
      <c r="AS289" s="27">
        <v>2.8000000000000001E-2</v>
      </c>
      <c r="AT289" s="10">
        <v>0.17799999999999999</v>
      </c>
      <c r="AU289" s="16">
        <v>0.70571630204657732</v>
      </c>
      <c r="AV289" s="1" t="str">
        <f t="shared" si="4"/>
        <v>yes</v>
      </c>
      <c r="AW289" s="28"/>
    </row>
    <row r="290" spans="1:49" ht="14.25" hidden="1" customHeight="1">
      <c r="A290" s="7">
        <v>286</v>
      </c>
      <c r="B290" s="8" t="s">
        <v>704</v>
      </c>
      <c r="C290" s="8" t="s">
        <v>685</v>
      </c>
      <c r="D290" s="9" t="s">
        <v>91</v>
      </c>
      <c r="E290" s="9" t="s">
        <v>59</v>
      </c>
      <c r="F290" s="9" t="s">
        <v>390</v>
      </c>
      <c r="G290" s="9">
        <v>1090</v>
      </c>
      <c r="H290" s="10">
        <v>0.67700000000000005</v>
      </c>
      <c r="I290" s="10">
        <v>0.66900000000000004</v>
      </c>
      <c r="J290" s="10">
        <v>0.61799999999999999</v>
      </c>
      <c r="K290" s="10">
        <v>0.96</v>
      </c>
      <c r="L290" s="10">
        <v>0.121</v>
      </c>
      <c r="M290" s="10">
        <v>0.29699999999999999</v>
      </c>
      <c r="N290" s="10">
        <v>0.81</v>
      </c>
      <c r="O290" s="9">
        <v>1536.75</v>
      </c>
      <c r="P290" s="9">
        <v>14</v>
      </c>
      <c r="Q290" s="9" t="s">
        <v>55</v>
      </c>
      <c r="R290" s="9">
        <v>460</v>
      </c>
      <c r="S290" s="9" t="s">
        <v>55</v>
      </c>
      <c r="T290" s="9" t="s">
        <v>55</v>
      </c>
      <c r="U290" s="9" t="s">
        <v>55</v>
      </c>
      <c r="V290" s="9" t="s">
        <v>55</v>
      </c>
      <c r="W290" s="11">
        <v>59725</v>
      </c>
      <c r="X290" s="11">
        <v>67797</v>
      </c>
      <c r="Y290" s="11">
        <v>55485</v>
      </c>
      <c r="Z290" s="11">
        <v>49122</v>
      </c>
      <c r="AA290" s="11">
        <v>34175</v>
      </c>
      <c r="AB290" s="11">
        <v>34175</v>
      </c>
      <c r="AC290" s="9" t="s">
        <v>55</v>
      </c>
      <c r="AD290" s="10">
        <v>0.54100000000000004</v>
      </c>
      <c r="AE290" s="10">
        <v>0.28000000000000003</v>
      </c>
      <c r="AF290" s="10">
        <v>0.27100000000000002</v>
      </c>
      <c r="AG290" s="9">
        <v>122.67</v>
      </c>
      <c r="AH290" s="9">
        <v>170.67</v>
      </c>
      <c r="AI290" s="9">
        <v>12.53</v>
      </c>
      <c r="AJ290" s="9">
        <v>9.0039999999999996</v>
      </c>
      <c r="AK290" s="9">
        <v>0.71875</v>
      </c>
      <c r="AL290" s="9" t="s">
        <v>55</v>
      </c>
      <c r="AM290" s="9" t="s">
        <v>55</v>
      </c>
      <c r="AN290" s="10">
        <v>5.0000000000000001E-3</v>
      </c>
      <c r="AO290" s="10">
        <v>7.8E-2</v>
      </c>
      <c r="AP290" s="10">
        <v>0.125</v>
      </c>
      <c r="AQ290" s="9">
        <v>1690</v>
      </c>
      <c r="AR290" s="9">
        <v>0.53300000000000003</v>
      </c>
      <c r="AS290" s="9">
        <v>4.7E-2</v>
      </c>
      <c r="AT290" s="10">
        <v>0.13600000000000001</v>
      </c>
      <c r="AU290" s="16">
        <v>0.65231572080887146</v>
      </c>
      <c r="AV290" s="1" t="str">
        <f t="shared" si="4"/>
        <v>no</v>
      </c>
      <c r="AW290" s="28"/>
    </row>
    <row r="291" spans="1:49" ht="14.25" hidden="1" customHeight="1">
      <c r="A291" s="7">
        <v>287</v>
      </c>
      <c r="B291" s="8" t="s">
        <v>705</v>
      </c>
      <c r="C291" s="8" t="s">
        <v>685</v>
      </c>
      <c r="D291" s="9" t="s">
        <v>69</v>
      </c>
      <c r="E291" s="9" t="s">
        <v>59</v>
      </c>
      <c r="F291" s="9" t="s">
        <v>354</v>
      </c>
      <c r="G291" s="9">
        <v>465</v>
      </c>
      <c r="H291" s="10">
        <v>0.41299999999999998</v>
      </c>
      <c r="I291" s="10">
        <v>0.39100000000000001</v>
      </c>
      <c r="J291" s="10">
        <v>0.29599999999999999</v>
      </c>
      <c r="K291" s="10">
        <v>0.85699999999999998</v>
      </c>
      <c r="L291" s="10">
        <v>0.40300000000000002</v>
      </c>
      <c r="M291" s="10">
        <v>0.71499999999999997</v>
      </c>
      <c r="N291" s="10">
        <v>0.42</v>
      </c>
      <c r="O291" s="9">
        <v>3802.88</v>
      </c>
      <c r="P291" s="9">
        <v>258</v>
      </c>
      <c r="Q291" s="9" t="s">
        <v>55</v>
      </c>
      <c r="R291" s="9">
        <v>1635</v>
      </c>
      <c r="S291" s="9" t="s">
        <v>55</v>
      </c>
      <c r="T291" s="9" t="s">
        <v>55</v>
      </c>
      <c r="U291" s="9" t="s">
        <v>55</v>
      </c>
      <c r="V291" s="9" t="s">
        <v>55</v>
      </c>
      <c r="W291" s="11">
        <v>62569</v>
      </c>
      <c r="X291" s="11">
        <v>73269</v>
      </c>
      <c r="Y291" s="11">
        <v>52443</v>
      </c>
      <c r="Z291" s="11">
        <v>51228</v>
      </c>
      <c r="AA291" s="11">
        <v>28073</v>
      </c>
      <c r="AB291" s="11">
        <v>28073</v>
      </c>
      <c r="AC291" s="9" t="s">
        <v>55</v>
      </c>
      <c r="AD291" s="10">
        <v>0.255</v>
      </c>
      <c r="AE291" s="10">
        <v>0.36</v>
      </c>
      <c r="AF291" s="10">
        <v>0.44</v>
      </c>
      <c r="AG291" s="9">
        <v>74</v>
      </c>
      <c r="AH291" s="9">
        <v>185.33</v>
      </c>
      <c r="AI291" s="9">
        <v>51.39</v>
      </c>
      <c r="AJ291" s="9">
        <v>20.518999999999998</v>
      </c>
      <c r="AK291" s="9">
        <v>0.39928000000000002</v>
      </c>
      <c r="AL291" s="9" t="s">
        <v>55</v>
      </c>
      <c r="AM291" s="9" t="s">
        <v>55</v>
      </c>
      <c r="AN291" s="10">
        <v>2.7E-2</v>
      </c>
      <c r="AO291" s="10">
        <v>0.26100000000000001</v>
      </c>
      <c r="AP291" s="10">
        <v>0.125</v>
      </c>
      <c r="AQ291" s="9">
        <v>4797</v>
      </c>
      <c r="AR291" s="9">
        <v>8.7999999999999995E-2</v>
      </c>
      <c r="AS291" s="10">
        <v>-0.13600000000000001</v>
      </c>
      <c r="AT291" s="10">
        <v>0.158</v>
      </c>
      <c r="AU291" s="16">
        <v>0.91911764705882359</v>
      </c>
      <c r="AV291" s="1" t="str">
        <f t="shared" si="4"/>
        <v>no</v>
      </c>
      <c r="AW291" s="28"/>
    </row>
    <row r="292" spans="1:49" ht="14.25" hidden="1" customHeight="1">
      <c r="A292" s="7">
        <v>288</v>
      </c>
      <c r="B292" s="8" t="s">
        <v>707</v>
      </c>
      <c r="C292" s="8" t="s">
        <v>685</v>
      </c>
      <c r="D292" s="9" t="s">
        <v>91</v>
      </c>
      <c r="E292" s="9" t="s">
        <v>59</v>
      </c>
      <c r="F292" s="9" t="s">
        <v>187</v>
      </c>
      <c r="G292" s="9">
        <v>1101.5</v>
      </c>
      <c r="H292" s="10">
        <v>0.69599999999999995</v>
      </c>
      <c r="I292" s="10">
        <v>0.69</v>
      </c>
      <c r="J292" s="10">
        <v>0.65400000000000003</v>
      </c>
      <c r="K292" s="10">
        <v>1</v>
      </c>
      <c r="L292" s="10">
        <v>4.1000000000000002E-2</v>
      </c>
      <c r="M292" s="10">
        <v>0.14899999999999999</v>
      </c>
      <c r="N292" s="10">
        <v>0.8</v>
      </c>
      <c r="O292" s="9">
        <v>1499.42</v>
      </c>
      <c r="P292" s="9" t="s">
        <v>55</v>
      </c>
      <c r="Q292" s="9" t="s">
        <v>55</v>
      </c>
      <c r="R292" s="9">
        <v>416</v>
      </c>
      <c r="S292" s="9" t="s">
        <v>55</v>
      </c>
      <c r="T292" s="9" t="s">
        <v>55</v>
      </c>
      <c r="U292" s="9" t="s">
        <v>55</v>
      </c>
      <c r="V292" s="9" t="s">
        <v>55</v>
      </c>
      <c r="W292" s="9">
        <v>62490</v>
      </c>
      <c r="X292" s="9">
        <v>70632</v>
      </c>
      <c r="Y292" s="9">
        <v>57897</v>
      </c>
      <c r="Z292" s="9">
        <v>55467</v>
      </c>
      <c r="AA292" s="11">
        <v>37190</v>
      </c>
      <c r="AB292" s="11">
        <v>37190</v>
      </c>
      <c r="AC292" s="9" t="s">
        <v>55</v>
      </c>
      <c r="AD292" s="10">
        <v>0.39300000000000002</v>
      </c>
      <c r="AE292" s="10">
        <v>0.28000000000000003</v>
      </c>
      <c r="AF292" s="10">
        <v>0.221</v>
      </c>
      <c r="AG292" s="9">
        <v>106</v>
      </c>
      <c r="AH292" s="9">
        <v>213</v>
      </c>
      <c r="AI292" s="9">
        <v>14.15</v>
      </c>
      <c r="AJ292" s="9">
        <v>7.04</v>
      </c>
      <c r="AK292" s="9">
        <v>0.49764999999999998</v>
      </c>
      <c r="AL292" s="9" t="s">
        <v>55</v>
      </c>
      <c r="AM292" s="9" t="s">
        <v>55</v>
      </c>
      <c r="AN292" s="10">
        <v>8.1000000000000003E-2</v>
      </c>
      <c r="AO292" s="10">
        <v>0.109</v>
      </c>
      <c r="AP292" s="10">
        <v>0.125</v>
      </c>
      <c r="AQ292" s="9">
        <v>1537</v>
      </c>
      <c r="AR292" s="9">
        <v>0.218</v>
      </c>
      <c r="AS292" s="9">
        <v>1.7000000000000001E-2</v>
      </c>
      <c r="AT292" s="10">
        <v>0.30299999999999999</v>
      </c>
      <c r="AU292" s="16">
        <v>0.82101806239737274</v>
      </c>
      <c r="AV292" s="1" t="str">
        <f t="shared" si="4"/>
        <v>no</v>
      </c>
      <c r="AW292" s="28"/>
    </row>
    <row r="293" spans="1:49" ht="14.25" hidden="1" customHeight="1">
      <c r="A293" s="7">
        <v>289</v>
      </c>
      <c r="B293" s="8" t="s">
        <v>708</v>
      </c>
      <c r="C293" s="8" t="s">
        <v>685</v>
      </c>
      <c r="D293" s="9" t="s">
        <v>58</v>
      </c>
      <c r="E293" s="9" t="s">
        <v>59</v>
      </c>
      <c r="F293" s="9" t="s">
        <v>147</v>
      </c>
      <c r="G293" s="9" t="s">
        <v>55</v>
      </c>
      <c r="H293" s="10">
        <v>0.32700000000000001</v>
      </c>
      <c r="I293" s="10">
        <v>0.25600000000000001</v>
      </c>
      <c r="J293" s="10">
        <v>0.16400000000000001</v>
      </c>
      <c r="K293" s="10">
        <v>0.95</v>
      </c>
      <c r="L293" s="10">
        <v>8.8999999999999996E-2</v>
      </c>
      <c r="M293" s="9">
        <v>0.41199999999999998</v>
      </c>
      <c r="N293" s="10">
        <v>0.54</v>
      </c>
      <c r="O293" s="9">
        <v>1552.69</v>
      </c>
      <c r="P293" s="9">
        <v>46</v>
      </c>
      <c r="Q293" s="9" t="s">
        <v>55</v>
      </c>
      <c r="R293" s="9">
        <v>354</v>
      </c>
      <c r="S293" s="9" t="s">
        <v>55</v>
      </c>
      <c r="T293" s="9" t="s">
        <v>55</v>
      </c>
      <c r="U293" s="9" t="s">
        <v>55</v>
      </c>
      <c r="V293" s="9" t="s">
        <v>55</v>
      </c>
      <c r="W293" s="11">
        <v>54676</v>
      </c>
      <c r="X293" s="11">
        <v>60507</v>
      </c>
      <c r="Y293" s="11">
        <v>52074</v>
      </c>
      <c r="Z293" s="11">
        <v>50994</v>
      </c>
      <c r="AA293" s="11">
        <v>23930</v>
      </c>
      <c r="AB293" s="11">
        <v>23930</v>
      </c>
      <c r="AC293" s="9" t="s">
        <v>55</v>
      </c>
      <c r="AD293" s="10">
        <v>0.25900000000000001</v>
      </c>
      <c r="AE293" s="10">
        <v>0.57999999999999996</v>
      </c>
      <c r="AF293" s="9">
        <v>0.50600000000000001</v>
      </c>
      <c r="AG293" s="9">
        <v>40.67</v>
      </c>
      <c r="AH293" s="9">
        <v>112</v>
      </c>
      <c r="AI293" s="9">
        <v>38.18</v>
      </c>
      <c r="AJ293" s="9">
        <v>13.863</v>
      </c>
      <c r="AK293" s="9">
        <v>0.36309999999999998</v>
      </c>
      <c r="AL293" s="9" t="s">
        <v>55</v>
      </c>
      <c r="AM293" s="9" t="s">
        <v>55</v>
      </c>
      <c r="AN293" s="10">
        <v>4.4999999999999998E-2</v>
      </c>
      <c r="AO293" s="10">
        <v>0.29099999999999998</v>
      </c>
      <c r="AP293" s="10">
        <v>0.125</v>
      </c>
      <c r="AQ293" s="9">
        <v>1635</v>
      </c>
      <c r="AR293" s="9">
        <v>1.3460000000000001</v>
      </c>
      <c r="AS293" s="10">
        <v>-0.16600000000000001</v>
      </c>
      <c r="AT293" s="10">
        <v>6.8000000000000005E-2</v>
      </c>
      <c r="AU293" s="16">
        <v>0.42625745950554128</v>
      </c>
      <c r="AV293" s="1" t="str">
        <f t="shared" si="4"/>
        <v>no</v>
      </c>
      <c r="AW293" s="28"/>
    </row>
    <row r="294" spans="1:49" ht="14.25" customHeight="1">
      <c r="A294" s="7">
        <v>258</v>
      </c>
      <c r="B294" s="8" t="s">
        <v>656</v>
      </c>
      <c r="C294" s="8" t="s">
        <v>631</v>
      </c>
      <c r="D294" s="9" t="s">
        <v>50</v>
      </c>
      <c r="E294" s="9" t="s">
        <v>51</v>
      </c>
      <c r="F294" s="9" t="s">
        <v>171</v>
      </c>
      <c r="G294" s="9">
        <v>995</v>
      </c>
      <c r="H294" s="10">
        <v>0.41</v>
      </c>
      <c r="I294" s="10">
        <v>0.36399999999999999</v>
      </c>
      <c r="J294" s="10">
        <v>0.20699999999999999</v>
      </c>
      <c r="K294" s="10">
        <v>0.91500000000000004</v>
      </c>
      <c r="L294" s="10">
        <v>0.29299999999999998</v>
      </c>
      <c r="M294" s="10">
        <v>0.52300000000000002</v>
      </c>
      <c r="N294" s="10">
        <v>0.71</v>
      </c>
      <c r="O294" s="9">
        <v>8493.99</v>
      </c>
      <c r="P294" s="9">
        <v>283</v>
      </c>
      <c r="Q294" s="9">
        <v>16</v>
      </c>
      <c r="R294" s="9">
        <v>1618</v>
      </c>
      <c r="S294" s="11">
        <v>11815</v>
      </c>
      <c r="T294" s="9" t="s">
        <v>657</v>
      </c>
      <c r="U294" s="9" t="s">
        <v>546</v>
      </c>
      <c r="V294" s="11">
        <v>6586</v>
      </c>
      <c r="W294" s="11">
        <v>70880</v>
      </c>
      <c r="X294" s="11">
        <v>86769</v>
      </c>
      <c r="Y294" s="11">
        <v>68742</v>
      </c>
      <c r="Z294" s="11">
        <v>58806</v>
      </c>
      <c r="AA294" s="11">
        <v>7178</v>
      </c>
      <c r="AB294" s="11">
        <v>16959</v>
      </c>
      <c r="AC294" s="9" t="s">
        <v>72</v>
      </c>
      <c r="AD294" s="10">
        <v>0.25900000000000001</v>
      </c>
      <c r="AE294" s="10">
        <v>0.39</v>
      </c>
      <c r="AF294" s="10">
        <v>0.33300000000000002</v>
      </c>
      <c r="AG294" s="9">
        <v>404</v>
      </c>
      <c r="AH294" s="9">
        <v>609.33000000000004</v>
      </c>
      <c r="AI294" s="9">
        <v>21.02</v>
      </c>
      <c r="AJ294" s="9">
        <v>13.94</v>
      </c>
      <c r="AK294" s="9">
        <v>0.66302000000000005</v>
      </c>
      <c r="AL294" s="10">
        <v>0.04</v>
      </c>
      <c r="AM294" s="10">
        <v>0.48099999999999998</v>
      </c>
      <c r="AN294" s="10">
        <v>1.9E-2</v>
      </c>
      <c r="AO294" s="10">
        <v>0.109</v>
      </c>
      <c r="AP294" s="10">
        <v>0.19400000000000001</v>
      </c>
      <c r="AQ294" s="9">
        <v>10671</v>
      </c>
      <c r="AR294" s="9">
        <v>0.84499999999999997</v>
      </c>
      <c r="AS294" s="27">
        <v>8.5000000000000006E-2</v>
      </c>
      <c r="AT294" s="10">
        <v>0.151</v>
      </c>
      <c r="AU294" s="16">
        <v>0.5420054200542006</v>
      </c>
      <c r="AV294" s="1" t="str">
        <f t="shared" si="4"/>
        <v>yes</v>
      </c>
      <c r="AW294" s="28">
        <v>42</v>
      </c>
    </row>
    <row r="295" spans="1:49" ht="14.25" hidden="1" customHeight="1">
      <c r="A295" s="7">
        <v>291</v>
      </c>
      <c r="B295" s="8" t="s">
        <v>712</v>
      </c>
      <c r="C295" s="8" t="s">
        <v>711</v>
      </c>
      <c r="D295" s="9" t="s">
        <v>91</v>
      </c>
      <c r="E295" s="9" t="s">
        <v>59</v>
      </c>
      <c r="F295" s="9" t="s">
        <v>102</v>
      </c>
      <c r="G295" s="9" t="s">
        <v>55</v>
      </c>
      <c r="H295" s="10">
        <v>0.68500000000000005</v>
      </c>
      <c r="I295" s="10">
        <v>0.67400000000000004</v>
      </c>
      <c r="J295" s="10">
        <v>0.53300000000000003</v>
      </c>
      <c r="K295" s="10">
        <v>1</v>
      </c>
      <c r="L295" s="10">
        <v>3.2000000000000001E-2</v>
      </c>
      <c r="M295" s="10">
        <v>0.36899999999999999</v>
      </c>
      <c r="N295" s="10">
        <v>0.63</v>
      </c>
      <c r="O295" s="9">
        <v>514.86</v>
      </c>
      <c r="P295" s="9" t="s">
        <v>55</v>
      </c>
      <c r="Q295" s="9" t="s">
        <v>55</v>
      </c>
      <c r="R295" s="9">
        <v>90</v>
      </c>
      <c r="S295" s="11" t="s">
        <v>55</v>
      </c>
      <c r="T295" s="9" t="s">
        <v>55</v>
      </c>
      <c r="U295" s="9" t="s">
        <v>55</v>
      </c>
      <c r="V295" s="11" t="s">
        <v>55</v>
      </c>
      <c r="W295" s="11">
        <v>52142</v>
      </c>
      <c r="X295" s="11">
        <v>57735</v>
      </c>
      <c r="Y295" s="11">
        <v>50229</v>
      </c>
      <c r="Z295" s="11">
        <v>45234</v>
      </c>
      <c r="AA295" s="11">
        <v>25400</v>
      </c>
      <c r="AB295" s="11">
        <v>25400</v>
      </c>
      <c r="AC295" s="9" t="s">
        <v>55</v>
      </c>
      <c r="AD295" s="10">
        <v>0.44400000000000001</v>
      </c>
      <c r="AE295" s="10">
        <v>0.55000000000000004</v>
      </c>
      <c r="AF295" s="10">
        <v>0.49099999999999999</v>
      </c>
      <c r="AG295" s="9">
        <v>48.33</v>
      </c>
      <c r="AH295" s="9">
        <v>73</v>
      </c>
      <c r="AI295" s="9">
        <v>10.65</v>
      </c>
      <c r="AJ295" s="9">
        <v>7.0529999999999999</v>
      </c>
      <c r="AK295" s="9">
        <v>0.66210000000000002</v>
      </c>
      <c r="AL295" s="10" t="s">
        <v>55</v>
      </c>
      <c r="AM295" s="10" t="s">
        <v>55</v>
      </c>
      <c r="AN295" s="10">
        <v>1.7000000000000001E-2</v>
      </c>
      <c r="AO295" s="10">
        <v>0.27600000000000002</v>
      </c>
      <c r="AP295" s="10">
        <v>0.22900000000000001</v>
      </c>
      <c r="AQ295" s="9">
        <v>525</v>
      </c>
      <c r="AR295" s="9">
        <v>1.417</v>
      </c>
      <c r="AS295" s="10">
        <v>-4.7E-2</v>
      </c>
      <c r="AT295" s="10">
        <v>0.24</v>
      </c>
      <c r="AU295" s="16">
        <v>0.4137360364087711</v>
      </c>
      <c r="AV295" s="1" t="str">
        <f t="shared" si="4"/>
        <v>no</v>
      </c>
      <c r="AW295" s="28"/>
    </row>
    <row r="296" spans="1:49" ht="14.25" customHeight="1">
      <c r="A296" s="7">
        <v>270</v>
      </c>
      <c r="B296" s="8" t="s">
        <v>682</v>
      </c>
      <c r="C296" s="8" t="s">
        <v>631</v>
      </c>
      <c r="D296" s="9" t="s">
        <v>50</v>
      </c>
      <c r="E296" s="9" t="s">
        <v>59</v>
      </c>
      <c r="F296" s="9" t="s">
        <v>118</v>
      </c>
      <c r="G296" s="9">
        <v>1115</v>
      </c>
      <c r="H296" s="10">
        <v>0.66800000000000004</v>
      </c>
      <c r="I296" s="10">
        <v>0.65</v>
      </c>
      <c r="J296" s="10">
        <v>0.55300000000000005</v>
      </c>
      <c r="K296" s="10">
        <v>0.69899999999999995</v>
      </c>
      <c r="L296" s="10">
        <v>2.5999999999999999E-2</v>
      </c>
      <c r="M296" s="10">
        <v>0.214</v>
      </c>
      <c r="N296" s="10">
        <v>0.82</v>
      </c>
      <c r="O296" s="9">
        <v>4215.8999999999996</v>
      </c>
      <c r="P296" s="9">
        <v>373</v>
      </c>
      <c r="Q296" s="9">
        <v>147</v>
      </c>
      <c r="R296" s="9">
        <v>841</v>
      </c>
      <c r="S296" s="9" t="s">
        <v>55</v>
      </c>
      <c r="T296" s="9" t="s">
        <v>55</v>
      </c>
      <c r="U296" s="9" t="s">
        <v>55</v>
      </c>
      <c r="V296" s="9"/>
      <c r="W296" s="9">
        <v>78309</v>
      </c>
      <c r="X296" s="9">
        <v>108693</v>
      </c>
      <c r="Y296" s="9">
        <v>73467</v>
      </c>
      <c r="Z296" s="9">
        <v>59004</v>
      </c>
      <c r="AA296" s="11">
        <v>36160</v>
      </c>
      <c r="AB296" s="11">
        <v>36160</v>
      </c>
      <c r="AC296" s="9" t="s">
        <v>55</v>
      </c>
      <c r="AD296" s="10">
        <v>0.46200000000000002</v>
      </c>
      <c r="AE296" s="10">
        <v>0.31</v>
      </c>
      <c r="AF296" s="10">
        <v>0.25</v>
      </c>
      <c r="AG296" s="9">
        <v>351</v>
      </c>
      <c r="AH296" s="9">
        <v>470.67</v>
      </c>
      <c r="AI296" s="9">
        <v>12.01</v>
      </c>
      <c r="AJ296" s="9">
        <v>8.9570000000000007</v>
      </c>
      <c r="AK296" s="9">
        <v>0.74575000000000002</v>
      </c>
      <c r="AL296" s="9"/>
      <c r="AM296" s="9" t="s">
        <v>55</v>
      </c>
      <c r="AN296" s="10">
        <v>0.16</v>
      </c>
      <c r="AO296" s="10">
        <v>0.187</v>
      </c>
      <c r="AP296" s="10">
        <v>0.19400000000000001</v>
      </c>
      <c r="AQ296" s="9">
        <v>4524</v>
      </c>
      <c r="AR296" s="9">
        <v>0.42499999999999999</v>
      </c>
      <c r="AS296" s="27">
        <v>6.0000000000000001E-3</v>
      </c>
      <c r="AT296" s="10">
        <v>0.20499999999999999</v>
      </c>
      <c r="AU296" s="16">
        <v>0.70175438596491224</v>
      </c>
      <c r="AV296" s="1" t="str">
        <f t="shared" si="4"/>
        <v>yes</v>
      </c>
      <c r="AW296" s="28"/>
    </row>
    <row r="297" spans="1:49" ht="14.25" hidden="1" customHeight="1">
      <c r="A297" s="7">
        <v>1047</v>
      </c>
      <c r="B297" s="8" t="s">
        <v>1832</v>
      </c>
      <c r="C297" s="8" t="s">
        <v>1813</v>
      </c>
      <c r="D297" s="9" t="s">
        <v>69</v>
      </c>
      <c r="E297" s="9" t="s">
        <v>51</v>
      </c>
      <c r="F297" s="9" t="s">
        <v>70</v>
      </c>
      <c r="G297" s="9">
        <v>1110</v>
      </c>
      <c r="H297" s="10">
        <v>0.64600000000000002</v>
      </c>
      <c r="I297" s="10">
        <v>0.59799999999999998</v>
      </c>
      <c r="J297" s="10">
        <v>0.28699999999999998</v>
      </c>
      <c r="K297" s="10">
        <v>0.94599999999999995</v>
      </c>
      <c r="L297" s="10">
        <v>7.4999999999999997E-2</v>
      </c>
      <c r="M297" s="10">
        <v>0.221</v>
      </c>
      <c r="N297" s="10">
        <v>0.8</v>
      </c>
      <c r="O297" s="9">
        <v>9837.08</v>
      </c>
      <c r="P297" s="9">
        <v>128</v>
      </c>
      <c r="Q297" s="9">
        <v>17</v>
      </c>
      <c r="R297" s="9">
        <v>2292</v>
      </c>
      <c r="S297" s="11">
        <v>10250</v>
      </c>
      <c r="T297" s="9" t="s">
        <v>1833</v>
      </c>
      <c r="U297" s="9" t="s">
        <v>540</v>
      </c>
      <c r="V297" s="11">
        <v>7451</v>
      </c>
      <c r="W297" s="11">
        <v>69290</v>
      </c>
      <c r="X297" s="11">
        <v>76914</v>
      </c>
      <c r="Y297" s="11">
        <v>63108</v>
      </c>
      <c r="Z297" s="11">
        <v>63567</v>
      </c>
      <c r="AA297" s="11">
        <v>8822</v>
      </c>
      <c r="AB297" s="11">
        <v>16395</v>
      </c>
      <c r="AC297" s="9" t="s">
        <v>253</v>
      </c>
      <c r="AD297" s="10">
        <v>0.59499999999999997</v>
      </c>
      <c r="AE297" s="10">
        <v>0.23</v>
      </c>
      <c r="AF297" s="10">
        <v>0.26100000000000001</v>
      </c>
      <c r="AG297" s="9">
        <v>469</v>
      </c>
      <c r="AH297" s="9">
        <v>501.33</v>
      </c>
      <c r="AI297" s="9">
        <v>20.97</v>
      </c>
      <c r="AJ297" s="9">
        <v>19.622</v>
      </c>
      <c r="AK297" s="9">
        <v>0.93550999999999995</v>
      </c>
      <c r="AL297" s="10">
        <v>8.9999999999999993E-3</v>
      </c>
      <c r="AM297" s="10">
        <v>0.47399999999999998</v>
      </c>
      <c r="AN297" s="10">
        <v>2.1999999999999999E-2</v>
      </c>
      <c r="AO297" s="10">
        <v>0.09</v>
      </c>
      <c r="AP297" s="10">
        <v>0.17599999999999999</v>
      </c>
      <c r="AQ297" s="9">
        <v>10592</v>
      </c>
      <c r="AR297" s="9">
        <v>0.25800000000000001</v>
      </c>
      <c r="AS297" s="9">
        <v>8.5000000000000006E-2</v>
      </c>
      <c r="AT297" s="10">
        <v>0.05</v>
      </c>
      <c r="AU297" s="16">
        <v>0.79491255961844198</v>
      </c>
      <c r="AV297" s="1" t="str">
        <f t="shared" si="4"/>
        <v>yes</v>
      </c>
      <c r="AW297" s="28">
        <v>57</v>
      </c>
    </row>
    <row r="298" spans="1:49" ht="14.25" customHeight="1">
      <c r="A298" s="7">
        <v>290</v>
      </c>
      <c r="B298" s="8" t="s">
        <v>710</v>
      </c>
      <c r="C298" s="8" t="s">
        <v>711</v>
      </c>
      <c r="D298" s="9" t="s">
        <v>50</v>
      </c>
      <c r="E298" s="9" t="s">
        <v>59</v>
      </c>
      <c r="F298" s="9" t="s">
        <v>442</v>
      </c>
      <c r="G298" s="9">
        <v>1000</v>
      </c>
      <c r="H298" s="10">
        <v>0.60699999999999998</v>
      </c>
      <c r="I298" s="10">
        <v>0.57599999999999996</v>
      </c>
      <c r="J298" s="10">
        <v>0.42</v>
      </c>
      <c r="K298" s="10">
        <v>0.63900000000000001</v>
      </c>
      <c r="L298" s="10">
        <v>0.373</v>
      </c>
      <c r="M298" s="10">
        <v>0.63500000000000001</v>
      </c>
      <c r="N298" s="10">
        <v>0.77</v>
      </c>
      <c r="O298" s="9">
        <v>1842.03</v>
      </c>
      <c r="P298" s="9">
        <v>384</v>
      </c>
      <c r="Q298" s="9">
        <v>20</v>
      </c>
      <c r="R298" s="9">
        <v>442</v>
      </c>
      <c r="S298" s="9" t="s">
        <v>55</v>
      </c>
      <c r="T298" s="9" t="s">
        <v>55</v>
      </c>
      <c r="U298" s="9" t="s">
        <v>55</v>
      </c>
      <c r="V298" s="9"/>
      <c r="W298" s="11">
        <v>53654</v>
      </c>
      <c r="X298" s="11">
        <v>63360</v>
      </c>
      <c r="Y298" s="11">
        <v>53235</v>
      </c>
      <c r="Z298" s="11">
        <v>42930</v>
      </c>
      <c r="AA298" s="11">
        <v>27160</v>
      </c>
      <c r="AB298" s="11">
        <v>27160</v>
      </c>
      <c r="AC298" s="9" t="s">
        <v>55</v>
      </c>
      <c r="AD298" s="10">
        <v>0.54300000000000004</v>
      </c>
      <c r="AE298" s="10">
        <v>0.33</v>
      </c>
      <c r="AF298" s="10">
        <v>0.39100000000000001</v>
      </c>
      <c r="AG298" s="9">
        <v>134.33000000000001</v>
      </c>
      <c r="AH298" s="9">
        <v>156.33000000000001</v>
      </c>
      <c r="AI298" s="9">
        <v>13.71</v>
      </c>
      <c r="AJ298" s="9">
        <v>11.782999999999999</v>
      </c>
      <c r="AK298" s="9">
        <v>0.85928000000000004</v>
      </c>
      <c r="AL298" s="9"/>
      <c r="AM298" s="9" t="s">
        <v>55</v>
      </c>
      <c r="AN298" s="10">
        <v>0.01</v>
      </c>
      <c r="AO298" s="10">
        <v>0.191</v>
      </c>
      <c r="AP298" s="10">
        <v>0.22900000000000001</v>
      </c>
      <c r="AQ298" s="9">
        <v>2689</v>
      </c>
      <c r="AR298" s="9">
        <v>1.583</v>
      </c>
      <c r="AS298" s="27">
        <v>3.7999999999999999E-2</v>
      </c>
      <c r="AT298" s="10">
        <v>6.4000000000000001E-2</v>
      </c>
      <c r="AU298" s="16">
        <v>0.38714672861014332</v>
      </c>
      <c r="AV298" s="1" t="str">
        <f t="shared" si="4"/>
        <v>no</v>
      </c>
      <c r="AW298" s="28"/>
    </row>
    <row r="299" spans="1:49" ht="14.25" hidden="1" customHeight="1">
      <c r="A299" s="7">
        <v>295</v>
      </c>
      <c r="B299" s="8" t="s">
        <v>720</v>
      </c>
      <c r="C299" s="8" t="s">
        <v>711</v>
      </c>
      <c r="D299" s="9" t="s">
        <v>69</v>
      </c>
      <c r="E299" s="9" t="s">
        <v>59</v>
      </c>
      <c r="F299" s="9" t="s">
        <v>189</v>
      </c>
      <c r="G299" s="9">
        <v>1040</v>
      </c>
      <c r="H299" s="10">
        <v>0.5</v>
      </c>
      <c r="I299" s="10">
        <v>0.437</v>
      </c>
      <c r="J299" s="10">
        <v>0.316</v>
      </c>
      <c r="K299" s="10">
        <v>0.76600000000000001</v>
      </c>
      <c r="L299" s="10">
        <v>0.626</v>
      </c>
      <c r="M299" s="10">
        <v>0.89200000000000002</v>
      </c>
      <c r="N299" s="10">
        <v>0.71</v>
      </c>
      <c r="O299" s="9">
        <v>2119.9</v>
      </c>
      <c r="P299" s="9">
        <v>232</v>
      </c>
      <c r="Q299" s="9" t="s">
        <v>55</v>
      </c>
      <c r="R299" s="9">
        <v>292</v>
      </c>
      <c r="S299" s="9" t="s">
        <v>55</v>
      </c>
      <c r="T299" s="9" t="s">
        <v>55</v>
      </c>
      <c r="U299" s="9" t="s">
        <v>55</v>
      </c>
      <c r="V299" s="9" t="s">
        <v>55</v>
      </c>
      <c r="W299" s="11">
        <v>61075</v>
      </c>
      <c r="X299" s="11">
        <v>63666</v>
      </c>
      <c r="Y299" s="11">
        <v>59508</v>
      </c>
      <c r="Z299" s="11">
        <v>50868</v>
      </c>
      <c r="AA299" s="11">
        <v>26030</v>
      </c>
      <c r="AB299" s="11">
        <v>26030</v>
      </c>
      <c r="AC299" s="9" t="s">
        <v>55</v>
      </c>
      <c r="AD299" s="10">
        <v>0.39200000000000002</v>
      </c>
      <c r="AE299" s="10">
        <v>0.32</v>
      </c>
      <c r="AF299" s="10">
        <v>0.161</v>
      </c>
      <c r="AG299" s="9">
        <v>85.33</v>
      </c>
      <c r="AH299" s="9">
        <v>103</v>
      </c>
      <c r="AI299" s="9">
        <v>24.84</v>
      </c>
      <c r="AJ299" s="9">
        <v>20.582000000000001</v>
      </c>
      <c r="AK299" s="9">
        <v>0.82847999999999999</v>
      </c>
      <c r="AL299" s="9" t="s">
        <v>55</v>
      </c>
      <c r="AM299" s="9" t="s">
        <v>55</v>
      </c>
      <c r="AN299" s="10">
        <v>2.3E-2</v>
      </c>
      <c r="AO299" s="10">
        <v>0.219</v>
      </c>
      <c r="AP299" s="10">
        <v>0.22900000000000001</v>
      </c>
      <c r="AQ299" s="9">
        <v>3595</v>
      </c>
      <c r="AR299" s="9">
        <v>1.6E-2</v>
      </c>
      <c r="AS299" s="10">
        <v>0.01</v>
      </c>
      <c r="AT299" s="10">
        <v>0.108</v>
      </c>
      <c r="AU299" s="16">
        <v>0.98425196850393704</v>
      </c>
      <c r="AV299" s="1" t="str">
        <f t="shared" si="4"/>
        <v>no</v>
      </c>
      <c r="AW299" s="28"/>
    </row>
    <row r="300" spans="1:49" ht="14.25" hidden="1" customHeight="1">
      <c r="A300" s="7">
        <v>296</v>
      </c>
      <c r="B300" s="8" t="s">
        <v>721</v>
      </c>
      <c r="C300" s="8" t="s">
        <v>711</v>
      </c>
      <c r="D300" s="9" t="s">
        <v>69</v>
      </c>
      <c r="E300" s="9" t="s">
        <v>59</v>
      </c>
      <c r="F300" s="9" t="s">
        <v>271</v>
      </c>
      <c r="G300" s="9">
        <v>900</v>
      </c>
      <c r="H300" s="10">
        <v>0.54800000000000004</v>
      </c>
      <c r="I300" s="10">
        <v>0.52800000000000002</v>
      </c>
      <c r="J300" s="10">
        <v>0.42099999999999999</v>
      </c>
      <c r="K300" s="10">
        <v>0.73099999999999998</v>
      </c>
      <c r="L300" s="10">
        <v>0.22500000000000001</v>
      </c>
      <c r="M300" s="10">
        <v>0.67100000000000004</v>
      </c>
      <c r="N300" s="10">
        <v>0.74</v>
      </c>
      <c r="O300" s="9">
        <v>1443.14</v>
      </c>
      <c r="P300" s="9">
        <v>175</v>
      </c>
      <c r="Q300" s="9" t="s">
        <v>55</v>
      </c>
      <c r="R300" s="9">
        <v>515</v>
      </c>
      <c r="S300" s="11" t="s">
        <v>55</v>
      </c>
      <c r="T300" s="9" t="s">
        <v>55</v>
      </c>
      <c r="U300" s="9" t="s">
        <v>55</v>
      </c>
      <c r="V300" s="11" t="s">
        <v>55</v>
      </c>
      <c r="W300" s="11">
        <v>64958</v>
      </c>
      <c r="X300" s="11">
        <v>62352</v>
      </c>
      <c r="Y300" s="11">
        <v>59517</v>
      </c>
      <c r="Z300" s="11">
        <v>48771</v>
      </c>
      <c r="AA300" s="11">
        <v>26150</v>
      </c>
      <c r="AB300" s="11">
        <v>26150</v>
      </c>
      <c r="AC300" s="9" t="s">
        <v>55</v>
      </c>
      <c r="AD300" s="10">
        <v>0.39500000000000002</v>
      </c>
      <c r="AE300" s="10">
        <v>0.35</v>
      </c>
      <c r="AF300" s="10">
        <v>0.38300000000000001</v>
      </c>
      <c r="AG300" s="9">
        <v>79.33</v>
      </c>
      <c r="AH300" s="9">
        <v>157.33000000000001</v>
      </c>
      <c r="AI300" s="9">
        <v>18.190000000000001</v>
      </c>
      <c r="AJ300" s="9">
        <v>9.173</v>
      </c>
      <c r="AK300" s="9">
        <v>0.50424000000000002</v>
      </c>
      <c r="AL300" s="10" t="s">
        <v>55</v>
      </c>
      <c r="AM300" s="10" t="s">
        <v>55</v>
      </c>
      <c r="AN300" s="10">
        <v>0</v>
      </c>
      <c r="AO300" s="10">
        <v>0.222</v>
      </c>
      <c r="AP300" s="10">
        <v>0.22900000000000001</v>
      </c>
      <c r="AQ300" s="9">
        <v>1884</v>
      </c>
      <c r="AR300" s="9" t="s">
        <v>55</v>
      </c>
      <c r="AS300" s="10">
        <v>7.0000000000000001E-3</v>
      </c>
      <c r="AT300" s="10">
        <v>0.153</v>
      </c>
      <c r="AU300" s="16" t="s">
        <v>2055</v>
      </c>
      <c r="AV300" s="1" t="str">
        <f t="shared" si="4"/>
        <v>no</v>
      </c>
      <c r="AW300" s="28"/>
    </row>
    <row r="301" spans="1:49" ht="14.25" customHeight="1">
      <c r="A301" s="7">
        <v>292</v>
      </c>
      <c r="B301" s="8" t="s">
        <v>714</v>
      </c>
      <c r="C301" s="8" t="s">
        <v>711</v>
      </c>
      <c r="D301" s="9" t="s">
        <v>50</v>
      </c>
      <c r="E301" s="9" t="s">
        <v>51</v>
      </c>
      <c r="F301" s="9" t="s">
        <v>52</v>
      </c>
      <c r="G301" s="9">
        <v>1030</v>
      </c>
      <c r="H301" s="10">
        <v>0.41699999999999998</v>
      </c>
      <c r="I301" s="10">
        <v>0.35899999999999999</v>
      </c>
      <c r="J301" s="10">
        <v>0.218</v>
      </c>
      <c r="K301" s="10">
        <v>0.63400000000000001</v>
      </c>
      <c r="L301" s="10">
        <v>7.3999999999999996E-2</v>
      </c>
      <c r="M301" s="10">
        <v>0.39</v>
      </c>
      <c r="N301" s="10">
        <v>0.72</v>
      </c>
      <c r="O301" s="9">
        <v>4817.84</v>
      </c>
      <c r="P301" s="9">
        <v>619</v>
      </c>
      <c r="Q301" s="9">
        <v>3</v>
      </c>
      <c r="R301" s="9">
        <v>746</v>
      </c>
      <c r="S301" s="11">
        <v>13772</v>
      </c>
      <c r="T301" s="9" t="s">
        <v>220</v>
      </c>
      <c r="U301" s="9" t="s">
        <v>54</v>
      </c>
      <c r="V301" s="11">
        <v>7596</v>
      </c>
      <c r="W301" s="11">
        <v>62627</v>
      </c>
      <c r="X301" s="11">
        <v>68472</v>
      </c>
      <c r="Y301" s="11">
        <v>56169</v>
      </c>
      <c r="Z301" s="11">
        <v>58986</v>
      </c>
      <c r="AA301" s="11">
        <v>5936</v>
      </c>
      <c r="AB301" s="11">
        <v>18524</v>
      </c>
      <c r="AC301" s="9" t="s">
        <v>715</v>
      </c>
      <c r="AD301" s="10">
        <v>0.307</v>
      </c>
      <c r="AE301" s="10">
        <v>0.45</v>
      </c>
      <c r="AF301" s="10">
        <v>0.39200000000000002</v>
      </c>
      <c r="AG301" s="9">
        <v>261.67</v>
      </c>
      <c r="AH301" s="9">
        <v>349</v>
      </c>
      <c r="AI301" s="9">
        <v>18.41</v>
      </c>
      <c r="AJ301" s="9">
        <v>13.805</v>
      </c>
      <c r="AK301" s="9">
        <v>0.74975999999999998</v>
      </c>
      <c r="AL301" s="10">
        <v>0.04</v>
      </c>
      <c r="AM301" s="10">
        <v>0.48499999999999999</v>
      </c>
      <c r="AN301" s="10">
        <v>9.2999999999999999E-2</v>
      </c>
      <c r="AO301" s="10">
        <v>0.16</v>
      </c>
      <c r="AP301" s="10">
        <v>0.22900000000000001</v>
      </c>
      <c r="AQ301" s="9">
        <v>6094</v>
      </c>
      <c r="AR301" s="9">
        <v>0.24399999999999999</v>
      </c>
      <c r="AS301" s="27">
        <v>6.9000000000000006E-2</v>
      </c>
      <c r="AT301" s="10">
        <v>0.11</v>
      </c>
      <c r="AU301" s="16">
        <v>0.8038585209003215</v>
      </c>
      <c r="AV301" s="1" t="str">
        <f t="shared" si="4"/>
        <v>yes</v>
      </c>
      <c r="AW301" s="28">
        <v>71</v>
      </c>
    </row>
    <row r="302" spans="1:49" ht="14.25" hidden="1" customHeight="1">
      <c r="A302" s="7">
        <v>298</v>
      </c>
      <c r="B302" s="8" t="s">
        <v>724</v>
      </c>
      <c r="C302" s="8" t="s">
        <v>711</v>
      </c>
      <c r="D302" s="9" t="s">
        <v>69</v>
      </c>
      <c r="E302" s="9" t="s">
        <v>59</v>
      </c>
      <c r="F302" s="9" t="s">
        <v>276</v>
      </c>
      <c r="G302" s="9">
        <v>935</v>
      </c>
      <c r="H302" s="10">
        <v>0.41099999999999998</v>
      </c>
      <c r="I302" s="10">
        <v>0.39500000000000002</v>
      </c>
      <c r="J302" s="10">
        <v>0.33300000000000002</v>
      </c>
      <c r="K302" s="10">
        <v>0.61299999999999999</v>
      </c>
      <c r="L302" s="10">
        <v>0.28599999999999998</v>
      </c>
      <c r="M302" s="10">
        <v>0.55900000000000005</v>
      </c>
      <c r="N302" s="10">
        <v>0.75</v>
      </c>
      <c r="O302" s="9">
        <v>1209.5899999999999</v>
      </c>
      <c r="P302" s="9">
        <v>150</v>
      </c>
      <c r="Q302" s="9">
        <v>37</v>
      </c>
      <c r="R302" s="9">
        <v>216</v>
      </c>
      <c r="S302" s="9" t="s">
        <v>55</v>
      </c>
      <c r="T302" s="9" t="s">
        <v>55</v>
      </c>
      <c r="U302" s="9" t="s">
        <v>55</v>
      </c>
      <c r="V302" s="9" t="s">
        <v>55</v>
      </c>
      <c r="W302" s="11">
        <v>59795</v>
      </c>
      <c r="X302" s="11">
        <v>57204</v>
      </c>
      <c r="Y302" s="11">
        <v>49455</v>
      </c>
      <c r="Z302" s="11">
        <v>55071</v>
      </c>
      <c r="AA302" s="11">
        <v>25620</v>
      </c>
      <c r="AB302" s="11">
        <v>25620</v>
      </c>
      <c r="AC302" s="9" t="s">
        <v>55</v>
      </c>
      <c r="AD302" s="10">
        <v>0.33300000000000002</v>
      </c>
      <c r="AE302" s="10">
        <v>0.41</v>
      </c>
      <c r="AF302" s="10">
        <v>0.32500000000000001</v>
      </c>
      <c r="AG302" s="9">
        <v>63</v>
      </c>
      <c r="AH302" s="9">
        <v>130.66999999999999</v>
      </c>
      <c r="AI302" s="9">
        <v>19.2</v>
      </c>
      <c r="AJ302" s="9">
        <v>9.2569999999999997</v>
      </c>
      <c r="AK302" s="9">
        <v>0.48214000000000001</v>
      </c>
      <c r="AL302" s="9" t="s">
        <v>55</v>
      </c>
      <c r="AM302" s="9" t="s">
        <v>55</v>
      </c>
      <c r="AN302" s="10">
        <v>1.0999999999999999E-2</v>
      </c>
      <c r="AO302" s="10">
        <v>0.26800000000000002</v>
      </c>
      <c r="AP302" s="10">
        <v>0.22900000000000001</v>
      </c>
      <c r="AQ302" s="9">
        <v>1427</v>
      </c>
      <c r="AR302" s="9">
        <v>0.16700000000000001</v>
      </c>
      <c r="AS302" s="10">
        <v>-3.9E-2</v>
      </c>
      <c r="AT302" s="9">
        <v>7.8E-2</v>
      </c>
      <c r="AU302" s="16">
        <v>0.85689802913453295</v>
      </c>
      <c r="AV302" s="1" t="str">
        <f t="shared" si="4"/>
        <v>no</v>
      </c>
      <c r="AW302" s="28"/>
    </row>
    <row r="303" spans="1:49" ht="14.25" hidden="1" customHeight="1">
      <c r="A303" s="7">
        <v>299</v>
      </c>
      <c r="B303" s="8" t="s">
        <v>725</v>
      </c>
      <c r="C303" s="8" t="s">
        <v>711</v>
      </c>
      <c r="D303" s="9" t="s">
        <v>69</v>
      </c>
      <c r="E303" s="9" t="s">
        <v>59</v>
      </c>
      <c r="F303" s="9" t="s">
        <v>271</v>
      </c>
      <c r="G303" s="9">
        <v>970</v>
      </c>
      <c r="H303" s="10">
        <v>0.437</v>
      </c>
      <c r="I303" s="10">
        <v>0.42</v>
      </c>
      <c r="J303" s="10">
        <v>0.34499999999999997</v>
      </c>
      <c r="K303" s="10">
        <v>0.80900000000000005</v>
      </c>
      <c r="L303" s="10">
        <v>0.59599999999999997</v>
      </c>
      <c r="M303" s="10">
        <v>0.71299999999999997</v>
      </c>
      <c r="N303" s="10">
        <v>0.65</v>
      </c>
      <c r="O303" s="9">
        <v>908.96</v>
      </c>
      <c r="P303" s="9">
        <v>143</v>
      </c>
      <c r="Q303" s="9">
        <v>7</v>
      </c>
      <c r="R303" s="9">
        <v>477</v>
      </c>
      <c r="S303" s="11" t="s">
        <v>55</v>
      </c>
      <c r="T303" s="9" t="s">
        <v>55</v>
      </c>
      <c r="U303" s="9" t="s">
        <v>55</v>
      </c>
      <c r="V303" s="11" t="s">
        <v>55</v>
      </c>
      <c r="W303" s="11">
        <v>57192</v>
      </c>
      <c r="X303" s="11">
        <v>62136</v>
      </c>
      <c r="Y303" s="11">
        <v>55296</v>
      </c>
      <c r="Z303" s="11">
        <v>50211</v>
      </c>
      <c r="AA303" s="11">
        <v>25946</v>
      </c>
      <c r="AB303" s="11">
        <v>25946</v>
      </c>
      <c r="AC303" s="9" t="s">
        <v>55</v>
      </c>
      <c r="AD303" s="10">
        <v>0.314</v>
      </c>
      <c r="AE303" s="10">
        <v>0.3</v>
      </c>
      <c r="AF303" s="10">
        <v>0.374</v>
      </c>
      <c r="AG303" s="9">
        <v>44</v>
      </c>
      <c r="AH303" s="9">
        <v>145.33000000000001</v>
      </c>
      <c r="AI303" s="9">
        <v>20.66</v>
      </c>
      <c r="AJ303" s="9">
        <v>6.2539999999999996</v>
      </c>
      <c r="AK303" s="9">
        <v>0.30275000000000002</v>
      </c>
      <c r="AL303" s="10" t="s">
        <v>55</v>
      </c>
      <c r="AM303" s="10" t="s">
        <v>55</v>
      </c>
      <c r="AN303" s="10">
        <v>8.2000000000000003E-2</v>
      </c>
      <c r="AO303" s="10">
        <v>0.23599999999999999</v>
      </c>
      <c r="AP303" s="10">
        <v>0.22900000000000001</v>
      </c>
      <c r="AQ303" s="9">
        <v>1471</v>
      </c>
      <c r="AR303" s="9">
        <v>0.222</v>
      </c>
      <c r="AS303" s="10">
        <v>-7.0000000000000001E-3</v>
      </c>
      <c r="AT303" s="10">
        <v>0.123</v>
      </c>
      <c r="AU303" s="16">
        <v>0.81833060556464809</v>
      </c>
      <c r="AV303" s="1" t="str">
        <f t="shared" si="4"/>
        <v>no</v>
      </c>
      <c r="AW303" s="28"/>
    </row>
    <row r="304" spans="1:49" ht="14.25" hidden="1" customHeight="1">
      <c r="A304" s="7">
        <v>300</v>
      </c>
      <c r="B304" s="8" t="s">
        <v>726</v>
      </c>
      <c r="C304" s="8" t="s">
        <v>711</v>
      </c>
      <c r="D304" s="9" t="s">
        <v>69</v>
      </c>
      <c r="E304" s="9" t="s">
        <v>51</v>
      </c>
      <c r="F304" s="9" t="s">
        <v>70</v>
      </c>
      <c r="G304" s="9" t="s">
        <v>55</v>
      </c>
      <c r="H304" s="10">
        <v>0.35599999999999998</v>
      </c>
      <c r="I304" s="10">
        <v>0.30099999999999999</v>
      </c>
      <c r="J304" s="10">
        <v>0.156</v>
      </c>
      <c r="K304" s="10">
        <v>0.876</v>
      </c>
      <c r="L304" s="10">
        <v>0.35</v>
      </c>
      <c r="M304" s="10">
        <v>0.60899999999999999</v>
      </c>
      <c r="N304" s="10">
        <v>0.68</v>
      </c>
      <c r="O304" s="9">
        <v>5191.47</v>
      </c>
      <c r="P304" s="9">
        <v>155</v>
      </c>
      <c r="Q304" s="9">
        <v>122</v>
      </c>
      <c r="R304" s="9">
        <v>833</v>
      </c>
      <c r="S304" s="11">
        <v>12601</v>
      </c>
      <c r="T304" s="9" t="s">
        <v>727</v>
      </c>
      <c r="U304" s="9" t="s">
        <v>84</v>
      </c>
      <c r="V304" s="11">
        <v>8417</v>
      </c>
      <c r="W304" s="11">
        <v>79037</v>
      </c>
      <c r="X304" s="11">
        <v>94473</v>
      </c>
      <c r="Y304" s="11">
        <v>69813</v>
      </c>
      <c r="Z304" s="11">
        <v>59922</v>
      </c>
      <c r="AA304" s="11">
        <v>6350</v>
      </c>
      <c r="AB304" s="11">
        <v>14222</v>
      </c>
      <c r="AC304" s="9" t="s">
        <v>728</v>
      </c>
      <c r="AD304" s="10">
        <v>0.21099999999999999</v>
      </c>
      <c r="AE304" s="10">
        <v>0.44</v>
      </c>
      <c r="AF304" s="10">
        <v>0.35699999999999998</v>
      </c>
      <c r="AG304" s="9">
        <v>375.33</v>
      </c>
      <c r="AH304" s="9">
        <v>342.67</v>
      </c>
      <c r="AI304" s="9">
        <v>13.83</v>
      </c>
      <c r="AJ304" s="9">
        <v>15.15</v>
      </c>
      <c r="AK304" s="9">
        <v>1.0953299999999999</v>
      </c>
      <c r="AL304" s="10">
        <v>4.0000000000000001E-3</v>
      </c>
      <c r="AM304" s="10">
        <v>0.501</v>
      </c>
      <c r="AN304" s="10">
        <v>4.4999999999999998E-2</v>
      </c>
      <c r="AO304" s="10">
        <v>0.17399999999999999</v>
      </c>
      <c r="AP304" s="10">
        <v>0.22900000000000001</v>
      </c>
      <c r="AQ304" s="9">
        <v>6615</v>
      </c>
      <c r="AR304" s="9">
        <v>0.83699999999999997</v>
      </c>
      <c r="AS304" s="10">
        <v>5.5E-2</v>
      </c>
      <c r="AT304" s="10">
        <v>0.14499999999999999</v>
      </c>
      <c r="AU304" s="16">
        <v>0.54436581382689164</v>
      </c>
      <c r="AV304" s="1" t="str">
        <f t="shared" si="4"/>
        <v>yes</v>
      </c>
      <c r="AW304" s="28">
        <v>167</v>
      </c>
    </row>
    <row r="305" spans="1:49" ht="14.25" hidden="1" customHeight="1">
      <c r="A305" s="7">
        <v>301</v>
      </c>
      <c r="B305" s="8" t="s">
        <v>729</v>
      </c>
      <c r="C305" s="8" t="s">
        <v>711</v>
      </c>
      <c r="D305" s="9" t="s">
        <v>63</v>
      </c>
      <c r="E305" s="9" t="s">
        <v>51</v>
      </c>
      <c r="F305" s="9" t="s">
        <v>64</v>
      </c>
      <c r="G305" s="9">
        <v>1070</v>
      </c>
      <c r="H305" s="10">
        <v>0.42899999999999999</v>
      </c>
      <c r="I305" s="10">
        <v>0.36499999999999999</v>
      </c>
      <c r="J305" s="10">
        <v>0.183</v>
      </c>
      <c r="K305" s="10">
        <v>0.80800000000000005</v>
      </c>
      <c r="L305" s="10">
        <v>0.245</v>
      </c>
      <c r="M305" s="10">
        <v>0.57599999999999996</v>
      </c>
      <c r="N305" s="10">
        <v>0.72</v>
      </c>
      <c r="O305" s="9">
        <v>11721.74</v>
      </c>
      <c r="P305" s="9">
        <v>828</v>
      </c>
      <c r="Q305" s="9">
        <v>101</v>
      </c>
      <c r="R305" s="9">
        <v>2046</v>
      </c>
      <c r="S305" s="9">
        <v>13922</v>
      </c>
      <c r="T305" s="9" t="s">
        <v>730</v>
      </c>
      <c r="U305" s="9" t="s">
        <v>226</v>
      </c>
      <c r="V305" s="9">
        <v>7649</v>
      </c>
      <c r="W305" s="11">
        <v>79852</v>
      </c>
      <c r="X305" s="11">
        <v>97047</v>
      </c>
      <c r="Y305" s="11">
        <v>72144</v>
      </c>
      <c r="Z305" s="11">
        <v>60138</v>
      </c>
      <c r="AA305" s="11">
        <v>7528</v>
      </c>
      <c r="AB305" s="11">
        <v>15851</v>
      </c>
      <c r="AC305" s="9" t="s">
        <v>727</v>
      </c>
      <c r="AD305" s="10">
        <v>0.40100000000000002</v>
      </c>
      <c r="AE305" s="10">
        <v>0.37</v>
      </c>
      <c r="AF305" s="10">
        <v>0.36099999999999999</v>
      </c>
      <c r="AG305" s="9">
        <v>555</v>
      </c>
      <c r="AH305" s="9">
        <v>1391</v>
      </c>
      <c r="AI305" s="9">
        <v>21.12</v>
      </c>
      <c r="AJ305" s="9">
        <v>8.4269999999999996</v>
      </c>
      <c r="AK305" s="9">
        <v>0.39899000000000001</v>
      </c>
      <c r="AL305" s="9">
        <v>0.17299999999999999</v>
      </c>
      <c r="AM305" s="9">
        <v>0.318</v>
      </c>
      <c r="AN305" s="10">
        <v>0.111</v>
      </c>
      <c r="AO305" s="10">
        <v>0.253</v>
      </c>
      <c r="AP305" s="10">
        <v>0.22900000000000001</v>
      </c>
      <c r="AQ305" s="9">
        <v>14240</v>
      </c>
      <c r="AR305" s="9">
        <v>0.40500000000000003</v>
      </c>
      <c r="AS305" s="10">
        <v>-2.4E-2</v>
      </c>
      <c r="AT305" s="9">
        <v>2.8000000000000001E-2</v>
      </c>
      <c r="AU305" s="16">
        <v>0.71174377224199281</v>
      </c>
      <c r="AV305" s="1" t="str">
        <f t="shared" si="4"/>
        <v>yes</v>
      </c>
      <c r="AW305" s="28">
        <v>236</v>
      </c>
    </row>
    <row r="306" spans="1:49" ht="14.25" hidden="1" customHeight="1">
      <c r="A306" s="7">
        <v>302</v>
      </c>
      <c r="B306" s="8" t="s">
        <v>731</v>
      </c>
      <c r="C306" s="8" t="s">
        <v>732</v>
      </c>
      <c r="D306" s="9" t="s">
        <v>91</v>
      </c>
      <c r="E306" s="9" t="s">
        <v>59</v>
      </c>
      <c r="F306" s="9" t="s">
        <v>102</v>
      </c>
      <c r="G306" s="9">
        <v>945</v>
      </c>
      <c r="H306" s="10">
        <v>0.27500000000000002</v>
      </c>
      <c r="I306" s="10">
        <v>0.24</v>
      </c>
      <c r="J306" s="10">
        <v>0.158</v>
      </c>
      <c r="K306" s="10">
        <v>1</v>
      </c>
      <c r="L306" s="10">
        <v>3.9E-2</v>
      </c>
      <c r="M306" s="10">
        <v>0.13400000000000001</v>
      </c>
      <c r="N306" s="10">
        <v>0.64</v>
      </c>
      <c r="O306" s="9">
        <v>601.69000000000005</v>
      </c>
      <c r="P306" s="9" t="s">
        <v>55</v>
      </c>
      <c r="Q306" s="9" t="s">
        <v>55</v>
      </c>
      <c r="R306" s="9">
        <v>76</v>
      </c>
      <c r="S306" s="9" t="s">
        <v>55</v>
      </c>
      <c r="T306" s="9" t="s">
        <v>55</v>
      </c>
      <c r="U306" s="9" t="s">
        <v>55</v>
      </c>
      <c r="V306" s="9" t="s">
        <v>55</v>
      </c>
      <c r="W306" s="11">
        <v>42919</v>
      </c>
      <c r="X306" s="11">
        <v>49185</v>
      </c>
      <c r="Y306" s="11">
        <v>42327</v>
      </c>
      <c r="Z306" s="11">
        <v>38124</v>
      </c>
      <c r="AA306" s="11">
        <v>11460</v>
      </c>
      <c r="AB306" s="11">
        <v>11460</v>
      </c>
      <c r="AC306" s="9" t="s">
        <v>55</v>
      </c>
      <c r="AD306" s="10">
        <v>0</v>
      </c>
      <c r="AE306" s="10">
        <v>0.59</v>
      </c>
      <c r="AF306" s="10">
        <v>0.54900000000000004</v>
      </c>
      <c r="AG306" s="9">
        <v>31</v>
      </c>
      <c r="AH306" s="9">
        <v>57.33</v>
      </c>
      <c r="AI306" s="9">
        <v>19.41</v>
      </c>
      <c r="AJ306" s="9">
        <v>10.494999999999999</v>
      </c>
      <c r="AK306" s="9">
        <v>0.54069999999999996</v>
      </c>
      <c r="AL306" s="9" t="s">
        <v>55</v>
      </c>
      <c r="AM306" s="9" t="s">
        <v>55</v>
      </c>
      <c r="AN306" s="10">
        <v>5.0000000000000001E-3</v>
      </c>
      <c r="AO306" s="10">
        <v>3.2000000000000001E-2</v>
      </c>
      <c r="AP306" s="10">
        <v>0.14299999999999999</v>
      </c>
      <c r="AQ306" s="9">
        <v>616</v>
      </c>
      <c r="AR306" s="9" t="s">
        <v>55</v>
      </c>
      <c r="AS306" s="10">
        <v>0.111</v>
      </c>
      <c r="AT306" s="10">
        <v>0.27500000000000002</v>
      </c>
      <c r="AU306" s="16" t="s">
        <v>2055</v>
      </c>
      <c r="AV306" s="1" t="str">
        <f t="shared" si="4"/>
        <v>no</v>
      </c>
      <c r="AW306" s="28"/>
    </row>
    <row r="307" spans="1:49" ht="14.25" hidden="1" customHeight="1">
      <c r="A307" s="7">
        <v>303</v>
      </c>
      <c r="B307" s="8" t="s">
        <v>733</v>
      </c>
      <c r="C307" s="8" t="s">
        <v>732</v>
      </c>
      <c r="D307" s="9" t="s">
        <v>58</v>
      </c>
      <c r="E307" s="9" t="s">
        <v>59</v>
      </c>
      <c r="F307" s="9" t="s">
        <v>94</v>
      </c>
      <c r="G307" s="9">
        <v>1090</v>
      </c>
      <c r="H307" s="10">
        <v>0.629</v>
      </c>
      <c r="I307" s="10">
        <v>0.61599999999999999</v>
      </c>
      <c r="J307" s="10">
        <v>0.53300000000000003</v>
      </c>
      <c r="K307" s="10">
        <v>0.874</v>
      </c>
      <c r="L307" s="10">
        <v>0.192</v>
      </c>
      <c r="M307" s="10">
        <v>0.46500000000000002</v>
      </c>
      <c r="N307" s="10">
        <v>0.81</v>
      </c>
      <c r="O307" s="9">
        <v>1606.09</v>
      </c>
      <c r="P307" s="9">
        <v>98</v>
      </c>
      <c r="Q307" s="9" t="s">
        <v>55</v>
      </c>
      <c r="R307" s="9">
        <v>314</v>
      </c>
      <c r="S307" s="9" t="s">
        <v>55</v>
      </c>
      <c r="T307" s="9" t="s">
        <v>55</v>
      </c>
      <c r="U307" s="9" t="s">
        <v>55</v>
      </c>
      <c r="V307" s="9" t="s">
        <v>55</v>
      </c>
      <c r="W307" s="11">
        <v>57802</v>
      </c>
      <c r="X307" s="11">
        <v>72810</v>
      </c>
      <c r="Y307" s="11">
        <v>49896</v>
      </c>
      <c r="Z307" s="11">
        <v>50967</v>
      </c>
      <c r="AA307" s="11">
        <v>27934</v>
      </c>
      <c r="AB307" s="11">
        <v>27934</v>
      </c>
      <c r="AC307" s="9" t="s">
        <v>55</v>
      </c>
      <c r="AD307" s="10">
        <v>0.44400000000000001</v>
      </c>
      <c r="AE307" s="10">
        <v>0.33</v>
      </c>
      <c r="AF307" s="10">
        <v>0.32800000000000001</v>
      </c>
      <c r="AG307" s="9">
        <v>134.33000000000001</v>
      </c>
      <c r="AH307" s="9">
        <v>188.67</v>
      </c>
      <c r="AI307" s="9">
        <v>11.96</v>
      </c>
      <c r="AJ307" s="9">
        <v>8.5129999999999999</v>
      </c>
      <c r="AK307" s="9">
        <v>0.71201000000000003</v>
      </c>
      <c r="AL307" s="9" t="s">
        <v>55</v>
      </c>
      <c r="AM307" s="9" t="s">
        <v>55</v>
      </c>
      <c r="AN307" s="10">
        <v>1.7999999999999999E-2</v>
      </c>
      <c r="AO307" s="10">
        <v>0.13100000000000001</v>
      </c>
      <c r="AP307" s="10">
        <v>0.14299999999999999</v>
      </c>
      <c r="AQ307" s="9">
        <v>1915</v>
      </c>
      <c r="AR307" s="9">
        <v>0.7</v>
      </c>
      <c r="AS307" s="10">
        <v>1.2999999999999999E-2</v>
      </c>
      <c r="AT307" s="10">
        <v>0.184</v>
      </c>
      <c r="AU307" s="16">
        <v>0.58823529411764708</v>
      </c>
      <c r="AV307" s="1" t="str">
        <f t="shared" si="4"/>
        <v>no</v>
      </c>
      <c r="AW307" s="28"/>
    </row>
    <row r="308" spans="1:49" ht="14.25" customHeight="1">
      <c r="A308" s="7">
        <v>293</v>
      </c>
      <c r="B308" s="8" t="s">
        <v>716</v>
      </c>
      <c r="C308" s="8" t="s">
        <v>711</v>
      </c>
      <c r="D308" s="9" t="s">
        <v>50</v>
      </c>
      <c r="E308" s="9" t="s">
        <v>51</v>
      </c>
      <c r="F308" s="9" t="s">
        <v>171</v>
      </c>
      <c r="G308" s="9" t="s">
        <v>55</v>
      </c>
      <c r="H308" s="10">
        <v>0.42499999999999999</v>
      </c>
      <c r="I308" s="10">
        <v>0.34899999999999998</v>
      </c>
      <c r="J308" s="10">
        <v>0.185</v>
      </c>
      <c r="K308" s="10">
        <v>0.83299999999999996</v>
      </c>
      <c r="L308" s="10">
        <v>0.51800000000000002</v>
      </c>
      <c r="M308" s="10">
        <v>0.73099999999999998</v>
      </c>
      <c r="N308" s="10">
        <v>0.7</v>
      </c>
      <c r="O308" s="9">
        <v>9412.27</v>
      </c>
      <c r="P308" s="9">
        <v>597</v>
      </c>
      <c r="Q308" s="9" t="s">
        <v>55</v>
      </c>
      <c r="R308" s="9">
        <v>2506</v>
      </c>
      <c r="S308" s="9">
        <v>8790</v>
      </c>
      <c r="T308" s="9" t="s">
        <v>717</v>
      </c>
      <c r="U308" s="9" t="s">
        <v>316</v>
      </c>
      <c r="V308" s="53">
        <v>5086</v>
      </c>
      <c r="W308" s="11">
        <v>69992</v>
      </c>
      <c r="X308" s="11">
        <v>80766</v>
      </c>
      <c r="Y308" s="11">
        <v>64818</v>
      </c>
      <c r="Z308" s="11">
        <v>59103</v>
      </c>
      <c r="AA308" s="11">
        <v>4654</v>
      </c>
      <c r="AB308" s="11">
        <v>13657</v>
      </c>
      <c r="AC308" s="9" t="s">
        <v>718</v>
      </c>
      <c r="AD308" s="10">
        <v>0.254</v>
      </c>
      <c r="AE308" s="10">
        <v>0.41</v>
      </c>
      <c r="AF308" s="10">
        <v>0.28499999999999998</v>
      </c>
      <c r="AG308" s="9">
        <v>337.67</v>
      </c>
      <c r="AH308" s="9">
        <v>475.33</v>
      </c>
      <c r="AI308" s="9">
        <v>27.87</v>
      </c>
      <c r="AJ308" s="9">
        <v>19.800999999999998</v>
      </c>
      <c r="AK308" s="9">
        <v>0.71038000000000001</v>
      </c>
      <c r="AL308" s="9">
        <v>1</v>
      </c>
      <c r="AM308" s="9">
        <v>0.44900000000000001</v>
      </c>
      <c r="AN308" s="10">
        <v>0.24399999999999999</v>
      </c>
      <c r="AO308" s="10">
        <v>0.14000000000000001</v>
      </c>
      <c r="AP308" s="10">
        <v>0.22900000000000001</v>
      </c>
      <c r="AQ308" s="9">
        <v>14210</v>
      </c>
      <c r="AR308" s="9">
        <v>0.61</v>
      </c>
      <c r="AS308" s="27">
        <v>8.8999999999999996E-2</v>
      </c>
      <c r="AT308" s="10">
        <v>0.17100000000000001</v>
      </c>
      <c r="AU308" s="16">
        <v>0.62111801242236031</v>
      </c>
      <c r="AV308" s="1" t="str">
        <f t="shared" si="4"/>
        <v>yes</v>
      </c>
      <c r="AW308" s="28">
        <v>72</v>
      </c>
    </row>
    <row r="309" spans="1:49" ht="14.25" hidden="1" customHeight="1">
      <c r="A309" s="7">
        <v>305</v>
      </c>
      <c r="B309" s="8" t="s">
        <v>735</v>
      </c>
      <c r="C309" s="8" t="s">
        <v>732</v>
      </c>
      <c r="D309" s="9" t="s">
        <v>91</v>
      </c>
      <c r="E309" s="9" t="s">
        <v>59</v>
      </c>
      <c r="F309" s="9" t="s">
        <v>187</v>
      </c>
      <c r="G309" s="9">
        <v>1160</v>
      </c>
      <c r="H309" s="10">
        <v>0.63</v>
      </c>
      <c r="I309" s="10">
        <v>0.61499999999999999</v>
      </c>
      <c r="J309" s="10">
        <v>0.44400000000000001</v>
      </c>
      <c r="K309" s="10">
        <v>1</v>
      </c>
      <c r="L309" s="10">
        <v>3.1E-2</v>
      </c>
      <c r="M309" s="10">
        <v>0.16</v>
      </c>
      <c r="N309" s="10">
        <v>0.86</v>
      </c>
      <c r="O309" s="9">
        <v>1612.58</v>
      </c>
      <c r="P309" s="9" t="s">
        <v>55</v>
      </c>
      <c r="Q309" s="9" t="s">
        <v>55</v>
      </c>
      <c r="R309" s="9">
        <v>344</v>
      </c>
      <c r="S309" s="9" t="s">
        <v>55</v>
      </c>
      <c r="T309" s="9" t="s">
        <v>55</v>
      </c>
      <c r="U309" s="9" t="s">
        <v>55</v>
      </c>
      <c r="V309" s="9" t="s">
        <v>55</v>
      </c>
      <c r="W309" s="11">
        <v>70600</v>
      </c>
      <c r="X309" s="11">
        <v>87894</v>
      </c>
      <c r="Y309" s="11">
        <v>69948</v>
      </c>
      <c r="Z309" s="11">
        <v>57474</v>
      </c>
      <c r="AA309" s="11">
        <v>24870</v>
      </c>
      <c r="AB309" s="11">
        <v>24870</v>
      </c>
      <c r="AC309" s="9" t="s">
        <v>55</v>
      </c>
      <c r="AD309" s="10">
        <v>0.58899999999999997</v>
      </c>
      <c r="AE309" s="10">
        <v>0.84</v>
      </c>
      <c r="AF309" s="10">
        <v>0.83299999999999996</v>
      </c>
      <c r="AG309" s="9">
        <v>149</v>
      </c>
      <c r="AH309" s="9">
        <v>380</v>
      </c>
      <c r="AI309" s="9">
        <v>10.82</v>
      </c>
      <c r="AJ309" s="9">
        <v>4.2439999999999998</v>
      </c>
      <c r="AK309" s="9">
        <v>0.39211000000000001</v>
      </c>
      <c r="AL309" s="9" t="s">
        <v>55</v>
      </c>
      <c r="AM309" s="9" t="s">
        <v>55</v>
      </c>
      <c r="AN309" s="10">
        <v>7.6999999999999999E-2</v>
      </c>
      <c r="AO309" s="10">
        <v>0.30399999999999999</v>
      </c>
      <c r="AP309" s="10">
        <v>0.14299999999999999</v>
      </c>
      <c r="AQ309" s="9">
        <v>1643</v>
      </c>
      <c r="AR309" s="9">
        <v>0.39300000000000002</v>
      </c>
      <c r="AS309" s="10">
        <v>-0.16</v>
      </c>
      <c r="AT309" s="9">
        <v>4.1000000000000002E-2</v>
      </c>
      <c r="AU309" s="16">
        <v>0.71787508973438618</v>
      </c>
      <c r="AV309" s="1" t="str">
        <f t="shared" si="4"/>
        <v>no</v>
      </c>
      <c r="AW309" s="28"/>
    </row>
    <row r="310" spans="1:49" ht="14.25" customHeight="1">
      <c r="A310" s="7">
        <v>294</v>
      </c>
      <c r="B310" s="8" t="s">
        <v>719</v>
      </c>
      <c r="C310" s="8" t="s">
        <v>711</v>
      </c>
      <c r="D310" s="9" t="s">
        <v>50</v>
      </c>
      <c r="E310" s="9" t="s">
        <v>59</v>
      </c>
      <c r="F310" s="9" t="s">
        <v>290</v>
      </c>
      <c r="G310" s="9">
        <v>1110</v>
      </c>
      <c r="H310" s="10">
        <v>0.41</v>
      </c>
      <c r="I310" s="10">
        <v>0.35</v>
      </c>
      <c r="J310" s="10">
        <v>0.28599999999999998</v>
      </c>
      <c r="K310" s="10">
        <v>0.72099999999999997</v>
      </c>
      <c r="L310" s="10">
        <v>0.26300000000000001</v>
      </c>
      <c r="M310" s="10">
        <v>0.57199999999999995</v>
      </c>
      <c r="N310" s="10">
        <v>0.74</v>
      </c>
      <c r="O310" s="9">
        <v>1484.7</v>
      </c>
      <c r="P310" s="9">
        <v>196</v>
      </c>
      <c r="Q310" s="9" t="s">
        <v>55</v>
      </c>
      <c r="R310" s="9">
        <v>411</v>
      </c>
      <c r="S310" s="9" t="s">
        <v>55</v>
      </c>
      <c r="T310" s="9" t="s">
        <v>55</v>
      </c>
      <c r="U310" s="9" t="s">
        <v>55</v>
      </c>
      <c r="V310" s="9"/>
      <c r="W310" s="11">
        <v>60781</v>
      </c>
      <c r="X310" s="11">
        <v>65421</v>
      </c>
      <c r="Y310" s="11">
        <v>60660</v>
      </c>
      <c r="Z310" s="11">
        <v>54306</v>
      </c>
      <c r="AA310" s="11">
        <v>25965</v>
      </c>
      <c r="AB310" s="11">
        <v>25965</v>
      </c>
      <c r="AC310" s="9" t="s">
        <v>55</v>
      </c>
      <c r="AD310" s="10">
        <v>0.22900000000000001</v>
      </c>
      <c r="AE310" s="10">
        <v>0.37</v>
      </c>
      <c r="AF310" s="10">
        <v>0.40899999999999997</v>
      </c>
      <c r="AG310" s="9">
        <v>68</v>
      </c>
      <c r="AH310" s="9">
        <v>151.33000000000001</v>
      </c>
      <c r="AI310" s="9">
        <v>21.83</v>
      </c>
      <c r="AJ310" s="9">
        <v>9.8109999999999999</v>
      </c>
      <c r="AK310" s="9">
        <v>0.44934000000000002</v>
      </c>
      <c r="AL310" s="9"/>
      <c r="AM310" s="9" t="s">
        <v>55</v>
      </c>
      <c r="AN310" s="10">
        <v>0</v>
      </c>
      <c r="AO310" s="10">
        <v>0.25600000000000001</v>
      </c>
      <c r="AP310" s="10">
        <v>0.22900000000000001</v>
      </c>
      <c r="AQ310" s="9">
        <v>1929</v>
      </c>
      <c r="AR310" s="9">
        <v>0.03</v>
      </c>
      <c r="AS310" s="27">
        <v>-2.7E-2</v>
      </c>
      <c r="AT310" s="10">
        <v>0.182</v>
      </c>
      <c r="AU310" s="16">
        <v>0.970873786407767</v>
      </c>
      <c r="AV310" s="1" t="str">
        <f t="shared" si="4"/>
        <v>no</v>
      </c>
      <c r="AW310" s="28"/>
    </row>
    <row r="311" spans="1:49" ht="14.25" hidden="1" customHeight="1">
      <c r="A311" s="7">
        <v>307</v>
      </c>
      <c r="B311" s="8" t="s">
        <v>738</v>
      </c>
      <c r="C311" s="8" t="s">
        <v>732</v>
      </c>
      <c r="D311" s="9" t="s">
        <v>91</v>
      </c>
      <c r="E311" s="9" t="s">
        <v>59</v>
      </c>
      <c r="F311" s="9" t="s">
        <v>92</v>
      </c>
      <c r="G311" s="9">
        <v>1255</v>
      </c>
      <c r="H311" s="10">
        <v>0.86399999999999999</v>
      </c>
      <c r="I311" s="10">
        <v>0.86099999999999999</v>
      </c>
      <c r="J311" s="10">
        <v>0.82799999999999996</v>
      </c>
      <c r="K311" s="10">
        <v>1</v>
      </c>
      <c r="L311" s="10">
        <v>4.0000000000000001E-3</v>
      </c>
      <c r="M311" s="10">
        <v>4.1000000000000002E-2</v>
      </c>
      <c r="N311" s="10">
        <v>0.89</v>
      </c>
      <c r="O311" s="9">
        <v>1364.02</v>
      </c>
      <c r="P311" s="9" t="s">
        <v>55</v>
      </c>
      <c r="Q311" s="9" t="s">
        <v>55</v>
      </c>
      <c r="R311" s="9">
        <v>400</v>
      </c>
      <c r="S311" s="9" t="s">
        <v>55</v>
      </c>
      <c r="T311" s="9" t="s">
        <v>55</v>
      </c>
      <c r="U311" s="9" t="s">
        <v>55</v>
      </c>
      <c r="V311" s="9" t="s">
        <v>55</v>
      </c>
      <c r="W311" s="11">
        <v>72761</v>
      </c>
      <c r="X311" s="11">
        <v>92961</v>
      </c>
      <c r="Y311" s="11">
        <v>71001</v>
      </c>
      <c r="Z311" s="11">
        <v>58932</v>
      </c>
      <c r="AA311" s="11">
        <v>38200</v>
      </c>
      <c r="AB311" s="11">
        <v>38200</v>
      </c>
      <c r="AC311" s="9" t="s">
        <v>55</v>
      </c>
      <c r="AD311" s="10">
        <v>0.66700000000000004</v>
      </c>
      <c r="AE311" s="10">
        <v>0.15</v>
      </c>
      <c r="AF311" s="10">
        <v>0.14499999999999999</v>
      </c>
      <c r="AG311" s="9">
        <v>129.33000000000001</v>
      </c>
      <c r="AH311" s="9">
        <v>245.33</v>
      </c>
      <c r="AI311" s="9">
        <v>10.55</v>
      </c>
      <c r="AJ311" s="9">
        <v>5.56</v>
      </c>
      <c r="AK311" s="9">
        <v>0.52717000000000003</v>
      </c>
      <c r="AL311" s="9" t="s">
        <v>55</v>
      </c>
      <c r="AM311" s="9" t="s">
        <v>55</v>
      </c>
      <c r="AN311" s="10">
        <v>7.4999999999999997E-2</v>
      </c>
      <c r="AO311" s="10">
        <v>0.14599999999999999</v>
      </c>
      <c r="AP311" s="10">
        <v>0.14299999999999999</v>
      </c>
      <c r="AQ311" s="9">
        <v>1367</v>
      </c>
      <c r="AR311" s="9">
        <v>0.187</v>
      </c>
      <c r="AS311" s="10">
        <v>-2E-3</v>
      </c>
      <c r="AT311" s="10">
        <v>0.19800000000000001</v>
      </c>
      <c r="AU311" s="16">
        <v>0.8424599831508004</v>
      </c>
      <c r="AV311" s="1" t="str">
        <f t="shared" si="4"/>
        <v>no</v>
      </c>
      <c r="AW311" s="28"/>
    </row>
    <row r="312" spans="1:49" ht="14.25" hidden="1" customHeight="1">
      <c r="A312" s="7">
        <v>308</v>
      </c>
      <c r="B312" s="8" t="s">
        <v>739</v>
      </c>
      <c r="C312" s="8" t="s">
        <v>732</v>
      </c>
      <c r="D312" s="9" t="s">
        <v>150</v>
      </c>
      <c r="E312" s="9" t="s">
        <v>59</v>
      </c>
      <c r="F312" s="9" t="s">
        <v>624</v>
      </c>
      <c r="G312" s="9">
        <v>985</v>
      </c>
      <c r="H312" s="10">
        <v>0.373</v>
      </c>
      <c r="I312" s="10">
        <v>0.34699999999999998</v>
      </c>
      <c r="J312" s="10">
        <v>0.23599999999999999</v>
      </c>
      <c r="K312" s="10">
        <v>0.46200000000000002</v>
      </c>
      <c r="L312" s="10">
        <v>0.42399999999999999</v>
      </c>
      <c r="M312" s="10">
        <v>0.308</v>
      </c>
      <c r="N312" s="10">
        <v>0.65</v>
      </c>
      <c r="O312" s="9">
        <v>3949.17</v>
      </c>
      <c r="P312" s="9">
        <v>1093</v>
      </c>
      <c r="Q312" s="9">
        <v>107</v>
      </c>
      <c r="R312" s="9">
        <v>434</v>
      </c>
      <c r="S312" s="11" t="s">
        <v>55</v>
      </c>
      <c r="T312" s="9" t="s">
        <v>55</v>
      </c>
      <c r="U312" s="9" t="s">
        <v>55</v>
      </c>
      <c r="V312" s="11" t="s">
        <v>55</v>
      </c>
      <c r="W312" s="11">
        <v>54217</v>
      </c>
      <c r="X312" s="11">
        <v>47457</v>
      </c>
      <c r="Y312" s="11">
        <v>45945</v>
      </c>
      <c r="Z312" s="11">
        <v>42894</v>
      </c>
      <c r="AA312" s="11">
        <v>21000</v>
      </c>
      <c r="AB312" s="11">
        <v>21000</v>
      </c>
      <c r="AC312" s="9" t="s">
        <v>55</v>
      </c>
      <c r="AD312" s="10">
        <v>0.25800000000000001</v>
      </c>
      <c r="AE312" s="10">
        <v>0.54</v>
      </c>
      <c r="AF312" s="10">
        <v>0.39900000000000002</v>
      </c>
      <c r="AG312" s="9">
        <v>216</v>
      </c>
      <c r="AH312" s="9">
        <v>222.33</v>
      </c>
      <c r="AI312" s="9">
        <v>18.28</v>
      </c>
      <c r="AJ312" s="9">
        <v>17.762</v>
      </c>
      <c r="AK312" s="9">
        <v>0.97150999999999998</v>
      </c>
      <c r="AL312" s="10" t="s">
        <v>55</v>
      </c>
      <c r="AM312" s="10" t="s">
        <v>55</v>
      </c>
      <c r="AN312" s="10">
        <v>3.5999999999999997E-2</v>
      </c>
      <c r="AO312" s="10">
        <v>8.2000000000000003E-2</v>
      </c>
      <c r="AP312" s="10">
        <v>0.14299999999999999</v>
      </c>
      <c r="AQ312" s="9">
        <v>6276</v>
      </c>
      <c r="AR312" s="9">
        <v>0.878</v>
      </c>
      <c r="AS312" s="10">
        <v>6.0999999999999999E-2</v>
      </c>
      <c r="AT312" s="10">
        <v>0.115</v>
      </c>
      <c r="AU312" s="16">
        <v>0.53248136315228978</v>
      </c>
      <c r="AV312" s="1" t="str">
        <f t="shared" si="4"/>
        <v>no</v>
      </c>
      <c r="AW312" s="28"/>
    </row>
    <row r="313" spans="1:49" ht="14.25" customHeight="1">
      <c r="A313" s="7">
        <v>297</v>
      </c>
      <c r="B313" s="8" t="s">
        <v>722</v>
      </c>
      <c r="C313" s="8" t="s">
        <v>711</v>
      </c>
      <c r="D313" s="9" t="s">
        <v>50</v>
      </c>
      <c r="E313" s="9" t="s">
        <v>51</v>
      </c>
      <c r="F313" s="9" t="s">
        <v>97</v>
      </c>
      <c r="G313" s="9" t="s">
        <v>55</v>
      </c>
      <c r="H313" s="10">
        <v>0.46400000000000002</v>
      </c>
      <c r="I313" s="10">
        <v>0.39600000000000002</v>
      </c>
      <c r="J313" s="10">
        <v>0.23200000000000001</v>
      </c>
      <c r="K313" s="10">
        <v>0.84099999999999997</v>
      </c>
      <c r="L313" s="10">
        <v>0.105</v>
      </c>
      <c r="M313" s="10">
        <v>0.372</v>
      </c>
      <c r="N313" s="10">
        <v>0.74</v>
      </c>
      <c r="O313" s="9">
        <v>6364.95</v>
      </c>
      <c r="P313" s="9">
        <v>483</v>
      </c>
      <c r="Q313" s="9" t="s">
        <v>55</v>
      </c>
      <c r="R313" s="9">
        <v>1187</v>
      </c>
      <c r="S313" s="9">
        <v>11185</v>
      </c>
      <c r="T313" s="9" t="s">
        <v>723</v>
      </c>
      <c r="U313" s="9" t="s">
        <v>173</v>
      </c>
      <c r="V313" s="53">
        <v>7298</v>
      </c>
      <c r="W313" s="11">
        <v>70806</v>
      </c>
      <c r="X313" s="11">
        <v>79371</v>
      </c>
      <c r="Y313" s="11">
        <v>63324</v>
      </c>
      <c r="Z313" s="11">
        <v>58950</v>
      </c>
      <c r="AA313" s="11">
        <v>6508</v>
      </c>
      <c r="AB313" s="11">
        <v>16978</v>
      </c>
      <c r="AC313" s="9" t="s">
        <v>715</v>
      </c>
      <c r="AD313" s="10">
        <v>0.48099999999999998</v>
      </c>
      <c r="AE313" s="10">
        <v>0.39</v>
      </c>
      <c r="AF313" s="10">
        <v>0.378</v>
      </c>
      <c r="AG313" s="9">
        <v>347</v>
      </c>
      <c r="AH313" s="9">
        <v>432.33</v>
      </c>
      <c r="AI313" s="9">
        <v>18.34</v>
      </c>
      <c r="AJ313" s="9">
        <v>14.722</v>
      </c>
      <c r="AK313" s="9">
        <v>0.80262</v>
      </c>
      <c r="AL313" s="9">
        <v>26</v>
      </c>
      <c r="AM313" s="9">
        <v>0.499</v>
      </c>
      <c r="AN313" s="10">
        <v>7.4999999999999997E-2</v>
      </c>
      <c r="AO313" s="10">
        <v>0.16</v>
      </c>
      <c r="AP313" s="10">
        <v>0.22900000000000001</v>
      </c>
      <c r="AQ313" s="9">
        <v>7244</v>
      </c>
      <c r="AR313" s="9">
        <v>0.30599999999999999</v>
      </c>
      <c r="AS313" s="27">
        <v>6.9000000000000006E-2</v>
      </c>
      <c r="AT313" s="27">
        <v>-1.7000000000000001E-2</v>
      </c>
      <c r="AU313" s="16">
        <v>0.76569678407350694</v>
      </c>
      <c r="AV313" s="1" t="str">
        <f t="shared" si="4"/>
        <v>yes</v>
      </c>
      <c r="AW313" s="28">
        <v>71</v>
      </c>
    </row>
    <row r="314" spans="1:49" ht="14.25" hidden="1" customHeight="1">
      <c r="A314" s="7">
        <v>310</v>
      </c>
      <c r="B314" s="8" t="s">
        <v>742</v>
      </c>
      <c r="C314" s="8" t="s">
        <v>732</v>
      </c>
      <c r="D314" s="9" t="s">
        <v>91</v>
      </c>
      <c r="E314" s="9" t="s">
        <v>59</v>
      </c>
      <c r="F314" s="9" t="s">
        <v>92</v>
      </c>
      <c r="G314" s="9">
        <v>998</v>
      </c>
      <c r="H314" s="10">
        <v>0.56599999999999995</v>
      </c>
      <c r="I314" s="10">
        <v>0.55300000000000005</v>
      </c>
      <c r="J314" s="10">
        <v>0.49199999999999999</v>
      </c>
      <c r="K314" s="10">
        <v>0.72099999999999997</v>
      </c>
      <c r="L314" s="10">
        <v>7.8E-2</v>
      </c>
      <c r="M314" s="10">
        <v>0.153</v>
      </c>
      <c r="N314" s="10">
        <v>0.72</v>
      </c>
      <c r="O314" s="9">
        <v>1078.71</v>
      </c>
      <c r="P314" s="9">
        <v>114</v>
      </c>
      <c r="Q314" s="9" t="s">
        <v>55</v>
      </c>
      <c r="R314" s="9">
        <v>251</v>
      </c>
      <c r="S314" s="9" t="s">
        <v>55</v>
      </c>
      <c r="T314" s="9" t="s">
        <v>55</v>
      </c>
      <c r="U314" s="9" t="s">
        <v>55</v>
      </c>
      <c r="V314" s="9" t="s">
        <v>55</v>
      </c>
      <c r="W314" s="11">
        <v>59413</v>
      </c>
      <c r="X314" s="11">
        <v>66483</v>
      </c>
      <c r="Y314" s="11">
        <v>54396</v>
      </c>
      <c r="Z314" s="11">
        <v>44946</v>
      </c>
      <c r="AA314" s="11">
        <v>34280</v>
      </c>
      <c r="AB314" s="11">
        <v>34280</v>
      </c>
      <c r="AC314" s="9" t="s">
        <v>55</v>
      </c>
      <c r="AD314" s="10">
        <v>0.39400000000000002</v>
      </c>
      <c r="AE314" s="10">
        <v>0.38</v>
      </c>
      <c r="AF314" s="10">
        <v>0.36899999999999999</v>
      </c>
      <c r="AG314" s="9">
        <v>100.33</v>
      </c>
      <c r="AH314" s="9">
        <v>157.33000000000001</v>
      </c>
      <c r="AI314" s="9">
        <v>10.75</v>
      </c>
      <c r="AJ314" s="9">
        <v>6.8559999999999999</v>
      </c>
      <c r="AK314" s="9">
        <v>0.63771</v>
      </c>
      <c r="AL314" s="9" t="s">
        <v>55</v>
      </c>
      <c r="AM314" s="9" t="s">
        <v>55</v>
      </c>
      <c r="AN314" s="10">
        <v>0.01</v>
      </c>
      <c r="AO314" s="10">
        <v>0.154</v>
      </c>
      <c r="AP314" s="10">
        <v>0.14299999999999999</v>
      </c>
      <c r="AQ314" s="9">
        <v>1364</v>
      </c>
      <c r="AR314" s="9">
        <v>0.32</v>
      </c>
      <c r="AS314" s="10">
        <v>-1.0999999999999999E-2</v>
      </c>
      <c r="AT314" s="10">
        <v>0.17199999999999999</v>
      </c>
      <c r="AU314" s="16">
        <v>0.75757575757575757</v>
      </c>
      <c r="AV314" s="1" t="str">
        <f t="shared" si="4"/>
        <v>no</v>
      </c>
      <c r="AW314" s="28"/>
    </row>
    <row r="315" spans="1:49" ht="14.25" customHeight="1">
      <c r="A315" s="7">
        <v>304</v>
      </c>
      <c r="B315" s="8" t="s">
        <v>734</v>
      </c>
      <c r="C315" s="8" t="s">
        <v>732</v>
      </c>
      <c r="D315" s="9" t="s">
        <v>50</v>
      </c>
      <c r="E315" s="9" t="s">
        <v>59</v>
      </c>
      <c r="F315" s="9" t="s">
        <v>205</v>
      </c>
      <c r="G315" s="9">
        <v>1097.5</v>
      </c>
      <c r="H315" s="10">
        <v>0.66900000000000004</v>
      </c>
      <c r="I315" s="10">
        <v>0.65600000000000003</v>
      </c>
      <c r="J315" s="10">
        <v>0.503</v>
      </c>
      <c r="K315" s="10">
        <v>0.68899999999999995</v>
      </c>
      <c r="L315" s="10">
        <v>7.1999999999999995E-2</v>
      </c>
      <c r="M315" s="10">
        <v>0.122</v>
      </c>
      <c r="N315" s="10">
        <v>0.81</v>
      </c>
      <c r="O315" s="9">
        <v>3171.05</v>
      </c>
      <c r="P315" s="9">
        <v>236</v>
      </c>
      <c r="Q315" s="9">
        <v>67</v>
      </c>
      <c r="R315" s="9">
        <v>578</v>
      </c>
      <c r="S315" s="9" t="s">
        <v>55</v>
      </c>
      <c r="T315" s="9" t="s">
        <v>55</v>
      </c>
      <c r="U315" s="9" t="s">
        <v>55</v>
      </c>
      <c r="V315" s="9"/>
      <c r="W315" s="11">
        <v>77781</v>
      </c>
      <c r="X315" s="11">
        <v>97479</v>
      </c>
      <c r="Y315" s="11">
        <v>69030</v>
      </c>
      <c r="Z315" s="11">
        <v>58725</v>
      </c>
      <c r="AA315" s="11">
        <v>37650</v>
      </c>
      <c r="AB315" s="11">
        <v>37650</v>
      </c>
      <c r="AC315" s="9" t="s">
        <v>55</v>
      </c>
      <c r="AD315" s="10">
        <v>0.63500000000000001</v>
      </c>
      <c r="AE315" s="10">
        <v>0.33</v>
      </c>
      <c r="AF315" s="10">
        <v>0.248</v>
      </c>
      <c r="AG315" s="9">
        <v>246.67</v>
      </c>
      <c r="AH315" s="9">
        <v>194</v>
      </c>
      <c r="AI315" s="9">
        <v>12.86</v>
      </c>
      <c r="AJ315" s="9">
        <v>16.346</v>
      </c>
      <c r="AK315" s="9">
        <v>1.2714799999999999</v>
      </c>
      <c r="AL315" s="9"/>
      <c r="AM315" s="9" t="s">
        <v>55</v>
      </c>
      <c r="AN315" s="10">
        <v>0.01</v>
      </c>
      <c r="AO315" s="10">
        <v>0.13600000000000001</v>
      </c>
      <c r="AP315" s="10">
        <v>0.14299999999999999</v>
      </c>
      <c r="AQ315" s="9">
        <v>3846</v>
      </c>
      <c r="AR315" s="9">
        <v>1.056</v>
      </c>
      <c r="AS315" s="27">
        <v>8.0000000000000002E-3</v>
      </c>
      <c r="AT315" s="27">
        <v>3.5000000000000003E-2</v>
      </c>
      <c r="AU315" s="16">
        <v>0.48638132295719838</v>
      </c>
      <c r="AV315" s="1" t="str">
        <f t="shared" si="4"/>
        <v>no</v>
      </c>
      <c r="AW315" s="28"/>
    </row>
    <row r="316" spans="1:49" ht="14.25" hidden="1" customHeight="1">
      <c r="A316" s="7">
        <v>312</v>
      </c>
      <c r="B316" s="8" t="s">
        <v>745</v>
      </c>
      <c r="C316" s="8" t="s">
        <v>732</v>
      </c>
      <c r="D316" s="9" t="s">
        <v>58</v>
      </c>
      <c r="E316" s="9" t="s">
        <v>59</v>
      </c>
      <c r="F316" s="9" t="s">
        <v>147</v>
      </c>
      <c r="G316" s="9" t="s">
        <v>55</v>
      </c>
      <c r="H316" s="10">
        <v>0.56000000000000005</v>
      </c>
      <c r="I316" s="10">
        <v>0.52800000000000002</v>
      </c>
      <c r="J316" s="10">
        <v>0.4</v>
      </c>
      <c r="K316" s="10">
        <v>0.89500000000000002</v>
      </c>
      <c r="L316" s="10">
        <v>0.36899999999999999</v>
      </c>
      <c r="M316" s="10">
        <v>0.69299999999999995</v>
      </c>
      <c r="N316" s="10">
        <v>0.78</v>
      </c>
      <c r="O316" s="9">
        <v>828.92</v>
      </c>
      <c r="P316" s="9">
        <v>43</v>
      </c>
      <c r="Q316" s="9" t="s">
        <v>55</v>
      </c>
      <c r="R316" s="9">
        <v>212</v>
      </c>
      <c r="S316" s="11" t="s">
        <v>55</v>
      </c>
      <c r="T316" s="9" t="s">
        <v>55</v>
      </c>
      <c r="U316" s="9" t="s">
        <v>55</v>
      </c>
      <c r="V316" s="11" t="s">
        <v>55</v>
      </c>
      <c r="W316" s="11">
        <v>59071</v>
      </c>
      <c r="X316" s="11">
        <v>74979</v>
      </c>
      <c r="Y316" s="11">
        <v>58815</v>
      </c>
      <c r="Z316" s="11">
        <v>48285</v>
      </c>
      <c r="AA316" s="11">
        <v>22250</v>
      </c>
      <c r="AB316" s="11">
        <v>22250</v>
      </c>
      <c r="AC316" s="9" t="s">
        <v>55</v>
      </c>
      <c r="AD316" s="10">
        <v>0.5</v>
      </c>
      <c r="AE316" s="10">
        <v>0.42</v>
      </c>
      <c r="AF316" s="10">
        <v>0.51900000000000002</v>
      </c>
      <c r="AG316" s="9">
        <v>55.67</v>
      </c>
      <c r="AH316" s="9">
        <v>40.67</v>
      </c>
      <c r="AI316" s="9">
        <v>14.89</v>
      </c>
      <c r="AJ316" s="9">
        <v>20.382999999999999</v>
      </c>
      <c r="AK316" s="9">
        <v>1.3688499999999999</v>
      </c>
      <c r="AL316" s="10" t="s">
        <v>55</v>
      </c>
      <c r="AM316" s="10" t="s">
        <v>55</v>
      </c>
      <c r="AN316" s="10">
        <v>3.7999999999999999E-2</v>
      </c>
      <c r="AO316" s="10">
        <v>0.14799999999999999</v>
      </c>
      <c r="AP316" s="10">
        <v>0.14299999999999999</v>
      </c>
      <c r="AQ316" s="9">
        <v>1055</v>
      </c>
      <c r="AR316" s="9">
        <v>26.832999999999998</v>
      </c>
      <c r="AS316" s="10">
        <v>-4.0000000000000001E-3</v>
      </c>
      <c r="AT316" s="10">
        <v>0.06</v>
      </c>
      <c r="AU316" s="16">
        <v>3.5928573994898128E-2</v>
      </c>
      <c r="AV316" s="1" t="str">
        <f t="shared" si="4"/>
        <v>no</v>
      </c>
      <c r="AW316" s="28"/>
    </row>
    <row r="317" spans="1:49" ht="14.25" customHeight="1">
      <c r="A317" s="7">
        <v>306</v>
      </c>
      <c r="B317" s="8" t="s">
        <v>737</v>
      </c>
      <c r="C317" s="8" t="s">
        <v>732</v>
      </c>
      <c r="D317" s="9" t="s">
        <v>50</v>
      </c>
      <c r="E317" s="9" t="s">
        <v>59</v>
      </c>
      <c r="F317" s="9" t="s">
        <v>273</v>
      </c>
      <c r="G317" s="9">
        <v>940</v>
      </c>
      <c r="H317" s="10">
        <v>0.36899999999999999</v>
      </c>
      <c r="I317" s="10">
        <v>0.34599999999999997</v>
      </c>
      <c r="J317" s="10">
        <v>0.26200000000000001</v>
      </c>
      <c r="K317" s="10">
        <v>0.86199999999999999</v>
      </c>
      <c r="L317" s="10">
        <v>0.30299999999999999</v>
      </c>
      <c r="M317" s="10">
        <v>0.61799999999999999</v>
      </c>
      <c r="N317" s="10">
        <v>0.59</v>
      </c>
      <c r="O317" s="9">
        <v>2514.9899999999998</v>
      </c>
      <c r="P317" s="9">
        <v>213</v>
      </c>
      <c r="Q317" s="9" t="s">
        <v>55</v>
      </c>
      <c r="R317" s="9">
        <v>335</v>
      </c>
      <c r="S317" s="9" t="s">
        <v>55</v>
      </c>
      <c r="T317" s="9" t="s">
        <v>55</v>
      </c>
      <c r="U317" s="9" t="s">
        <v>55</v>
      </c>
      <c r="V317" s="9"/>
      <c r="W317" s="11">
        <v>52422</v>
      </c>
      <c r="X317" s="11">
        <v>56367</v>
      </c>
      <c r="Y317" s="11">
        <v>48159</v>
      </c>
      <c r="Z317" s="11">
        <v>42759</v>
      </c>
      <c r="AA317" s="11">
        <v>23828</v>
      </c>
      <c r="AB317" s="11">
        <v>23828</v>
      </c>
      <c r="AC317" s="9" t="s">
        <v>55</v>
      </c>
      <c r="AD317" s="10">
        <v>0.19700000000000001</v>
      </c>
      <c r="AE317" s="10">
        <v>0.56999999999999995</v>
      </c>
      <c r="AF317" s="10">
        <v>0.42599999999999999</v>
      </c>
      <c r="AG317" s="9">
        <v>144.66999999999999</v>
      </c>
      <c r="AH317" s="9">
        <v>211.33</v>
      </c>
      <c r="AI317" s="9">
        <v>17.38</v>
      </c>
      <c r="AJ317" s="9">
        <v>11.901</v>
      </c>
      <c r="AK317" s="9">
        <v>0.68454000000000004</v>
      </c>
      <c r="AL317" s="9"/>
      <c r="AM317" s="9" t="s">
        <v>55</v>
      </c>
      <c r="AN317" s="10">
        <v>7.5999999999999998E-2</v>
      </c>
      <c r="AO317" s="10">
        <v>0.14699999999999999</v>
      </c>
      <c r="AP317" s="10">
        <v>0.14299999999999999</v>
      </c>
      <c r="AQ317" s="9">
        <v>3128</v>
      </c>
      <c r="AR317" s="9">
        <v>0.29199999999999998</v>
      </c>
      <c r="AS317" s="27">
        <v>-4.0000000000000001E-3</v>
      </c>
      <c r="AT317" s="10">
        <v>0.17199999999999999</v>
      </c>
      <c r="AU317" s="16">
        <v>0.77399380804953566</v>
      </c>
      <c r="AV317" s="1" t="str">
        <f t="shared" si="4"/>
        <v>no</v>
      </c>
      <c r="AW317" s="28"/>
    </row>
    <row r="318" spans="1:49" ht="14.25" customHeight="1">
      <c r="A318" s="7">
        <v>309</v>
      </c>
      <c r="B318" s="8" t="s">
        <v>740</v>
      </c>
      <c r="C318" s="8" t="s">
        <v>732</v>
      </c>
      <c r="D318" s="9" t="s">
        <v>50</v>
      </c>
      <c r="E318" s="9" t="s">
        <v>51</v>
      </c>
      <c r="F318" s="9" t="s">
        <v>128</v>
      </c>
      <c r="G318" s="9">
        <v>980</v>
      </c>
      <c r="H318" s="10">
        <v>0.45300000000000001</v>
      </c>
      <c r="I318" s="10">
        <v>0.40600000000000003</v>
      </c>
      <c r="J318" s="10">
        <v>0.23599999999999999</v>
      </c>
      <c r="K318" s="10">
        <v>0.85099999999999998</v>
      </c>
      <c r="L318" s="10">
        <v>0.20899999999999999</v>
      </c>
      <c r="M318" s="10">
        <v>0.39800000000000002</v>
      </c>
      <c r="N318" s="10">
        <v>0.74</v>
      </c>
      <c r="O318" s="9">
        <v>13971.87</v>
      </c>
      <c r="P318" s="9">
        <v>747</v>
      </c>
      <c r="Q318" s="9">
        <v>16</v>
      </c>
      <c r="R318" s="9">
        <v>2594</v>
      </c>
      <c r="S318" s="9">
        <v>11381</v>
      </c>
      <c r="T318" s="9" t="s">
        <v>741</v>
      </c>
      <c r="U318" s="9" t="s">
        <v>110</v>
      </c>
      <c r="V318" s="53">
        <v>8061</v>
      </c>
      <c r="W318" s="11">
        <v>69341</v>
      </c>
      <c r="X318" s="11">
        <v>79245</v>
      </c>
      <c r="Y318" s="11">
        <v>64674</v>
      </c>
      <c r="Z318" s="11">
        <v>59481</v>
      </c>
      <c r="AA318" s="11">
        <v>8150</v>
      </c>
      <c r="AB318" s="11">
        <v>17640</v>
      </c>
      <c r="AC318" s="9" t="s">
        <v>679</v>
      </c>
      <c r="AD318" s="10">
        <v>0.32400000000000001</v>
      </c>
      <c r="AE318" s="10">
        <v>0.51</v>
      </c>
      <c r="AF318" s="10">
        <v>0.434</v>
      </c>
      <c r="AG318" s="9">
        <v>874</v>
      </c>
      <c r="AH318" s="9">
        <v>1519.67</v>
      </c>
      <c r="AI318" s="9">
        <v>15.99</v>
      </c>
      <c r="AJ318" s="9">
        <v>9.1940000000000008</v>
      </c>
      <c r="AK318" s="9">
        <v>0.57513000000000003</v>
      </c>
      <c r="AL318" s="9">
        <v>3</v>
      </c>
      <c r="AM318" s="9">
        <v>0.41899999999999998</v>
      </c>
      <c r="AN318" s="10">
        <v>1.7000000000000001E-2</v>
      </c>
      <c r="AO318" s="10">
        <v>0.11600000000000001</v>
      </c>
      <c r="AP318" s="10">
        <v>0.14299999999999999</v>
      </c>
      <c r="AQ318" s="9">
        <v>16844</v>
      </c>
      <c r="AR318" s="9">
        <v>0.53800000000000003</v>
      </c>
      <c r="AS318" s="27">
        <v>2.8000000000000001E-2</v>
      </c>
      <c r="AT318" s="10">
        <v>0.129</v>
      </c>
      <c r="AU318" s="16">
        <v>0.65019505851755532</v>
      </c>
      <c r="AV318" s="1" t="str">
        <f t="shared" si="4"/>
        <v>yes</v>
      </c>
      <c r="AW318" s="28">
        <v>61</v>
      </c>
    </row>
    <row r="319" spans="1:49" ht="14.25" customHeight="1">
      <c r="A319" s="7">
        <v>311</v>
      </c>
      <c r="B319" s="8" t="s">
        <v>744</v>
      </c>
      <c r="C319" s="8" t="s">
        <v>732</v>
      </c>
      <c r="D319" s="9" t="s">
        <v>50</v>
      </c>
      <c r="E319" s="9" t="s">
        <v>59</v>
      </c>
      <c r="F319" s="9" t="s">
        <v>442</v>
      </c>
      <c r="G319" s="9" t="s">
        <v>55</v>
      </c>
      <c r="H319" s="10">
        <v>0.27700000000000002</v>
      </c>
      <c r="I319" s="10">
        <v>0.25</v>
      </c>
      <c r="J319" s="10">
        <v>0.153</v>
      </c>
      <c r="K319" s="10">
        <v>0.82899999999999996</v>
      </c>
      <c r="L319" s="10">
        <v>5.8000000000000003E-2</v>
      </c>
      <c r="M319" s="10">
        <v>0.44400000000000001</v>
      </c>
      <c r="N319" s="10">
        <v>0.61</v>
      </c>
      <c r="O319" s="9">
        <v>2556.7399999999998</v>
      </c>
      <c r="P319" s="9">
        <v>195</v>
      </c>
      <c r="Q319" s="9">
        <v>0</v>
      </c>
      <c r="R319" s="9">
        <v>465</v>
      </c>
      <c r="S319" s="9" t="s">
        <v>55</v>
      </c>
      <c r="T319" s="9" t="s">
        <v>55</v>
      </c>
      <c r="U319" s="9" t="s">
        <v>55</v>
      </c>
      <c r="V319" s="9"/>
      <c r="W319" s="11">
        <v>60594</v>
      </c>
      <c r="X319" s="9">
        <v>67851</v>
      </c>
      <c r="Y319" s="11">
        <v>56862</v>
      </c>
      <c r="Z319" s="11">
        <v>46926</v>
      </c>
      <c r="AA319" s="11">
        <v>23162</v>
      </c>
      <c r="AB319" s="11">
        <v>23162</v>
      </c>
      <c r="AC319" s="9" t="s">
        <v>55</v>
      </c>
      <c r="AD319" s="10">
        <v>0.16300000000000001</v>
      </c>
      <c r="AE319" s="10">
        <v>0.64</v>
      </c>
      <c r="AF319" s="10">
        <v>0.60399999999999998</v>
      </c>
      <c r="AG319" s="9">
        <v>145.66999999999999</v>
      </c>
      <c r="AH319" s="9">
        <v>253.67</v>
      </c>
      <c r="AI319" s="9">
        <v>17.55</v>
      </c>
      <c r="AJ319" s="9">
        <v>10.079000000000001</v>
      </c>
      <c r="AK319" s="9">
        <v>0.57423999999999997</v>
      </c>
      <c r="AL319" s="9"/>
      <c r="AM319" s="9" t="s">
        <v>55</v>
      </c>
      <c r="AN319" s="10">
        <v>1E-3</v>
      </c>
      <c r="AO319" s="10">
        <v>0.124</v>
      </c>
      <c r="AP319" s="10">
        <v>0.14299999999999999</v>
      </c>
      <c r="AQ319" s="9">
        <v>2651</v>
      </c>
      <c r="AR319" s="9" t="s">
        <v>55</v>
      </c>
      <c r="AS319" s="27">
        <v>0.02</v>
      </c>
      <c r="AT319" s="27">
        <v>0.114</v>
      </c>
      <c r="AU319" s="16" t="s">
        <v>2055</v>
      </c>
      <c r="AV319" s="1" t="str">
        <f t="shared" si="4"/>
        <v>no</v>
      </c>
      <c r="AW319" s="28"/>
    </row>
    <row r="320" spans="1:49" ht="14.25" hidden="1" customHeight="1">
      <c r="A320" s="7">
        <v>316</v>
      </c>
      <c r="B320" s="8" t="s">
        <v>751</v>
      </c>
      <c r="C320" s="8" t="s">
        <v>732</v>
      </c>
      <c r="D320" s="9" t="s">
        <v>91</v>
      </c>
      <c r="E320" s="9" t="s">
        <v>59</v>
      </c>
      <c r="F320" s="9" t="s">
        <v>390</v>
      </c>
      <c r="G320" s="9">
        <v>870</v>
      </c>
      <c r="H320" s="10">
        <v>0.35399999999999998</v>
      </c>
      <c r="I320" s="10">
        <v>0.29099999999999998</v>
      </c>
      <c r="J320" s="10">
        <v>0.217</v>
      </c>
      <c r="K320" s="10">
        <v>0.752</v>
      </c>
      <c r="L320" s="10">
        <v>0.35899999999999999</v>
      </c>
      <c r="M320" s="9">
        <v>0.67200000000000004</v>
      </c>
      <c r="N320" s="10">
        <v>0.57999999999999996</v>
      </c>
      <c r="O320" s="9">
        <v>2121.11</v>
      </c>
      <c r="P320" s="9">
        <v>19</v>
      </c>
      <c r="Q320" s="9">
        <v>67</v>
      </c>
      <c r="R320" s="9">
        <v>241</v>
      </c>
      <c r="S320" s="9" t="s">
        <v>55</v>
      </c>
      <c r="T320" s="9" t="s">
        <v>55</v>
      </c>
      <c r="U320" s="9" t="s">
        <v>55</v>
      </c>
      <c r="V320" s="9" t="s">
        <v>55</v>
      </c>
      <c r="W320" s="11">
        <v>54551</v>
      </c>
      <c r="X320" s="11">
        <v>66141</v>
      </c>
      <c r="Y320" s="11">
        <v>55044</v>
      </c>
      <c r="Z320" s="11">
        <v>48555</v>
      </c>
      <c r="AA320" s="11">
        <v>18840</v>
      </c>
      <c r="AB320" s="11">
        <v>18840</v>
      </c>
      <c r="AC320" s="9" t="s">
        <v>55</v>
      </c>
      <c r="AD320" s="10">
        <v>0.108</v>
      </c>
      <c r="AE320" s="10">
        <v>0.7</v>
      </c>
      <c r="AF320" s="9">
        <v>0.44700000000000001</v>
      </c>
      <c r="AG320" s="9">
        <v>105.33</v>
      </c>
      <c r="AH320" s="9">
        <v>163.66999999999999</v>
      </c>
      <c r="AI320" s="9">
        <v>20.14</v>
      </c>
      <c r="AJ320" s="9">
        <v>12.96</v>
      </c>
      <c r="AK320" s="9">
        <v>0.64358000000000004</v>
      </c>
      <c r="AL320" s="9" t="s">
        <v>55</v>
      </c>
      <c r="AM320" s="9" t="s">
        <v>55</v>
      </c>
      <c r="AN320" s="10">
        <v>2.1000000000000001E-2</v>
      </c>
      <c r="AO320" s="10">
        <v>0.11600000000000001</v>
      </c>
      <c r="AP320" s="10">
        <v>0.14299999999999999</v>
      </c>
      <c r="AQ320" s="9">
        <v>2531</v>
      </c>
      <c r="AR320" s="9" t="s">
        <v>55</v>
      </c>
      <c r="AS320" s="9">
        <v>2.7E-2</v>
      </c>
      <c r="AT320" s="10">
        <v>0.246</v>
      </c>
      <c r="AU320" s="16" t="s">
        <v>2055</v>
      </c>
      <c r="AV320" s="1" t="str">
        <f t="shared" si="4"/>
        <v>no</v>
      </c>
      <c r="AW320" s="28"/>
    </row>
    <row r="321" spans="1:49" ht="14.25" hidden="1" customHeight="1">
      <c r="A321" s="7">
        <v>317</v>
      </c>
      <c r="B321" s="8" t="s">
        <v>752</v>
      </c>
      <c r="C321" s="8" t="s">
        <v>732</v>
      </c>
      <c r="D321" s="9" t="s">
        <v>150</v>
      </c>
      <c r="E321" s="9" t="s">
        <v>59</v>
      </c>
      <c r="F321" s="9" t="s">
        <v>624</v>
      </c>
      <c r="G321" s="9">
        <v>540</v>
      </c>
      <c r="H321" s="10">
        <v>0.432</v>
      </c>
      <c r="I321" s="10">
        <v>0.123</v>
      </c>
      <c r="J321" s="10">
        <v>6.2E-2</v>
      </c>
      <c r="K321" s="10">
        <v>0.53900000000000003</v>
      </c>
      <c r="L321" s="10">
        <v>0.221</v>
      </c>
      <c r="M321" s="10">
        <v>0.41699999999999998</v>
      </c>
      <c r="N321" s="10">
        <v>0.78</v>
      </c>
      <c r="O321" s="9">
        <v>1854.24</v>
      </c>
      <c r="P321" s="9">
        <v>306</v>
      </c>
      <c r="Q321" s="9">
        <v>29</v>
      </c>
      <c r="R321" s="9">
        <v>269</v>
      </c>
      <c r="S321" s="9" t="s">
        <v>55</v>
      </c>
      <c r="T321" s="9" t="s">
        <v>55</v>
      </c>
      <c r="U321" s="9" t="s">
        <v>55</v>
      </c>
      <c r="V321" s="9" t="s">
        <v>55</v>
      </c>
      <c r="W321" s="9">
        <v>71535</v>
      </c>
      <c r="X321" s="9">
        <v>79605</v>
      </c>
      <c r="Y321" s="9">
        <v>67797</v>
      </c>
      <c r="Z321" s="9">
        <v>52722</v>
      </c>
      <c r="AA321" s="11">
        <v>24000</v>
      </c>
      <c r="AB321" s="11">
        <v>24000</v>
      </c>
      <c r="AC321" s="9" t="s">
        <v>55</v>
      </c>
      <c r="AD321" s="10">
        <v>0.25900000000000001</v>
      </c>
      <c r="AE321" s="10">
        <v>0.53</v>
      </c>
      <c r="AF321" s="10">
        <v>0.44700000000000001</v>
      </c>
      <c r="AG321" s="9">
        <v>130.33000000000001</v>
      </c>
      <c r="AH321" s="9">
        <v>104.67</v>
      </c>
      <c r="AI321" s="9">
        <v>14.23</v>
      </c>
      <c r="AJ321" s="9">
        <v>17.716000000000001</v>
      </c>
      <c r="AK321" s="9">
        <v>1.24522</v>
      </c>
      <c r="AL321" s="9" t="s">
        <v>55</v>
      </c>
      <c r="AM321" s="9" t="s">
        <v>55</v>
      </c>
      <c r="AN321" s="10">
        <v>3.0000000000000001E-3</v>
      </c>
      <c r="AO321" s="10">
        <v>0.249</v>
      </c>
      <c r="AP321" s="10">
        <v>0.14299999999999999</v>
      </c>
      <c r="AQ321" s="9">
        <v>2202</v>
      </c>
      <c r="AR321" s="9">
        <v>0.88900000000000001</v>
      </c>
      <c r="AS321" s="10">
        <v>-0.105</v>
      </c>
      <c r="AT321" s="10">
        <v>0.17299999999999999</v>
      </c>
      <c r="AU321" s="16">
        <v>0.52938062466913705</v>
      </c>
      <c r="AV321" s="1" t="str">
        <f t="shared" si="4"/>
        <v>no</v>
      </c>
      <c r="AW321" s="28"/>
    </row>
    <row r="322" spans="1:49" ht="14.25" hidden="1" customHeight="1">
      <c r="A322" s="7">
        <v>318</v>
      </c>
      <c r="B322" s="8" t="s">
        <v>754</v>
      </c>
      <c r="C322" s="8" t="s">
        <v>732</v>
      </c>
      <c r="D322" s="9" t="s">
        <v>58</v>
      </c>
      <c r="E322" s="9" t="s">
        <v>59</v>
      </c>
      <c r="F322" s="9" t="s">
        <v>147</v>
      </c>
      <c r="G322" s="9">
        <v>910</v>
      </c>
      <c r="H322" s="10">
        <v>0.48</v>
      </c>
      <c r="I322" s="10">
        <v>0.45100000000000001</v>
      </c>
      <c r="J322" s="10">
        <v>0.33300000000000002</v>
      </c>
      <c r="K322" s="10">
        <v>0.90700000000000003</v>
      </c>
      <c r="L322" s="10">
        <v>0.26500000000000001</v>
      </c>
      <c r="M322" s="10">
        <v>0.60399999999999998</v>
      </c>
      <c r="N322" s="10">
        <v>0.66</v>
      </c>
      <c r="O322" s="9">
        <v>1621.82</v>
      </c>
      <c r="P322" s="9">
        <v>48</v>
      </c>
      <c r="Q322" s="9" t="s">
        <v>55</v>
      </c>
      <c r="R322" s="9">
        <v>247</v>
      </c>
      <c r="S322" s="9" t="s">
        <v>55</v>
      </c>
      <c r="T322" s="9" t="s">
        <v>55</v>
      </c>
      <c r="U322" s="9" t="s">
        <v>55</v>
      </c>
      <c r="V322" s="9" t="s">
        <v>55</v>
      </c>
      <c r="W322" s="11">
        <v>56044</v>
      </c>
      <c r="X322" s="11">
        <v>63234</v>
      </c>
      <c r="Y322" s="11">
        <v>54441</v>
      </c>
      <c r="Z322" s="11">
        <v>47817</v>
      </c>
      <c r="AA322" s="11">
        <v>29153</v>
      </c>
      <c r="AB322" s="11">
        <v>29153</v>
      </c>
      <c r="AC322" s="9" t="s">
        <v>55</v>
      </c>
      <c r="AD322" s="10">
        <v>0.48499999999999999</v>
      </c>
      <c r="AE322" s="10">
        <v>0.42</v>
      </c>
      <c r="AF322" s="10">
        <v>0.28999999999999998</v>
      </c>
      <c r="AG322" s="9">
        <v>99</v>
      </c>
      <c r="AH322" s="9">
        <v>68</v>
      </c>
      <c r="AI322" s="9">
        <v>16.38</v>
      </c>
      <c r="AJ322" s="9">
        <v>23.85</v>
      </c>
      <c r="AK322" s="9">
        <v>1.4558800000000001</v>
      </c>
      <c r="AL322" s="9" t="s">
        <v>55</v>
      </c>
      <c r="AM322" s="9" t="s">
        <v>55</v>
      </c>
      <c r="AN322" s="10">
        <v>6.0000000000000001E-3</v>
      </c>
      <c r="AO322" s="10">
        <v>0.11600000000000001</v>
      </c>
      <c r="AP322" s="10">
        <v>0.14299999999999999</v>
      </c>
      <c r="AQ322" s="9">
        <v>1909</v>
      </c>
      <c r="AR322" s="9">
        <v>0.40799999999999997</v>
      </c>
      <c r="AS322" s="10">
        <v>2.8000000000000001E-2</v>
      </c>
      <c r="AT322" s="10" t="s">
        <v>496</v>
      </c>
      <c r="AU322" s="16">
        <v>0.71022727272727271</v>
      </c>
      <c r="AV322" s="1" t="str">
        <f t="shared" si="4"/>
        <v>no</v>
      </c>
      <c r="AW322" s="28"/>
    </row>
    <row r="323" spans="1:49" ht="14.25" hidden="1" customHeight="1">
      <c r="A323" s="7">
        <v>319</v>
      </c>
      <c r="B323" s="8" t="s">
        <v>755</v>
      </c>
      <c r="C323" s="8" t="s">
        <v>732</v>
      </c>
      <c r="D323" s="9" t="s">
        <v>91</v>
      </c>
      <c r="E323" s="9" t="s">
        <v>59</v>
      </c>
      <c r="F323" s="9" t="s">
        <v>92</v>
      </c>
      <c r="G323" s="9" t="s">
        <v>55</v>
      </c>
      <c r="H323" s="10">
        <v>0.72699999999999998</v>
      </c>
      <c r="I323" s="10">
        <v>0.71599999999999997</v>
      </c>
      <c r="J323" s="10">
        <v>0.66700000000000004</v>
      </c>
      <c r="K323" s="10">
        <v>1</v>
      </c>
      <c r="L323" s="10">
        <v>6.0000000000000001E-3</v>
      </c>
      <c r="M323" s="10">
        <v>3.4000000000000002E-2</v>
      </c>
      <c r="N323" s="10">
        <v>0.85</v>
      </c>
      <c r="O323" s="9">
        <v>1049.42</v>
      </c>
      <c r="P323" s="9" t="s">
        <v>55</v>
      </c>
      <c r="Q323" s="9" t="s">
        <v>55</v>
      </c>
      <c r="R323" s="9">
        <v>221</v>
      </c>
      <c r="S323" s="9" t="s">
        <v>55</v>
      </c>
      <c r="T323" s="9" t="s">
        <v>55</v>
      </c>
      <c r="U323" s="9" t="s">
        <v>55</v>
      </c>
      <c r="V323" s="9" t="s">
        <v>55</v>
      </c>
      <c r="W323" s="11">
        <v>66698</v>
      </c>
      <c r="X323" s="11">
        <v>74376</v>
      </c>
      <c r="Y323" s="11">
        <v>64548</v>
      </c>
      <c r="Z323" s="11">
        <v>57141</v>
      </c>
      <c r="AA323" s="11">
        <v>34370</v>
      </c>
      <c r="AB323" s="11">
        <v>34370</v>
      </c>
      <c r="AC323" s="9" t="s">
        <v>55</v>
      </c>
      <c r="AD323" s="10">
        <v>0.75</v>
      </c>
      <c r="AE323" s="10">
        <v>0.19</v>
      </c>
      <c r="AF323" s="10">
        <v>0.23799999999999999</v>
      </c>
      <c r="AG323" s="9">
        <v>97</v>
      </c>
      <c r="AH323" s="9">
        <v>154.33000000000001</v>
      </c>
      <c r="AI323" s="9">
        <v>10.82</v>
      </c>
      <c r="AJ323" s="9">
        <v>6.8</v>
      </c>
      <c r="AK323" s="9">
        <v>0.62851000000000001</v>
      </c>
      <c r="AL323" s="9" t="s">
        <v>55</v>
      </c>
      <c r="AM323" s="9" t="s">
        <v>55</v>
      </c>
      <c r="AN323" s="10">
        <v>3.4000000000000002E-2</v>
      </c>
      <c r="AO323" s="10">
        <v>0.15</v>
      </c>
      <c r="AP323" s="10">
        <v>0.14299999999999999</v>
      </c>
      <c r="AQ323" s="9">
        <v>1053</v>
      </c>
      <c r="AR323" s="9">
        <v>0.16900000000000001</v>
      </c>
      <c r="AS323" s="10">
        <v>-7.0000000000000001E-3</v>
      </c>
      <c r="AT323" s="10" t="s">
        <v>637</v>
      </c>
      <c r="AU323" s="16">
        <v>0.85543199315654406</v>
      </c>
      <c r="AV323" s="1" t="str">
        <f t="shared" si="4"/>
        <v>no</v>
      </c>
      <c r="AW323" s="28"/>
    </row>
    <row r="324" spans="1:49" ht="14.25" hidden="1" customHeight="1">
      <c r="A324" s="7">
        <v>320</v>
      </c>
      <c r="B324" s="8" t="s">
        <v>756</v>
      </c>
      <c r="C324" s="8" t="s">
        <v>732</v>
      </c>
      <c r="D324" s="9" t="s">
        <v>69</v>
      </c>
      <c r="E324" s="9" t="s">
        <v>59</v>
      </c>
      <c r="F324" s="9" t="s">
        <v>276</v>
      </c>
      <c r="G324" s="9">
        <v>973.5</v>
      </c>
      <c r="H324" s="10">
        <v>0.32100000000000001</v>
      </c>
      <c r="I324" s="10">
        <v>0.25800000000000001</v>
      </c>
      <c r="J324" s="10">
        <v>0.13200000000000001</v>
      </c>
      <c r="K324" s="10">
        <v>0.79800000000000004</v>
      </c>
      <c r="L324" s="10">
        <v>0.14099999999999999</v>
      </c>
      <c r="M324" s="10">
        <v>0.24</v>
      </c>
      <c r="N324" s="10">
        <v>0.56000000000000005</v>
      </c>
      <c r="O324" s="9">
        <v>933.53</v>
      </c>
      <c r="P324" s="9">
        <v>58</v>
      </c>
      <c r="Q324" s="9" t="s">
        <v>55</v>
      </c>
      <c r="R324" s="9">
        <v>125</v>
      </c>
      <c r="S324" s="9" t="s">
        <v>55</v>
      </c>
      <c r="T324" s="9" t="s">
        <v>55</v>
      </c>
      <c r="U324" s="9" t="s">
        <v>55</v>
      </c>
      <c r="V324" s="9" t="s">
        <v>55</v>
      </c>
      <c r="W324" s="11">
        <v>44073</v>
      </c>
      <c r="X324" s="11">
        <v>47331</v>
      </c>
      <c r="Y324" s="11">
        <v>44271</v>
      </c>
      <c r="Z324" s="11">
        <v>39879</v>
      </c>
      <c r="AA324" s="11">
        <v>24000</v>
      </c>
      <c r="AB324" s="11">
        <v>24000</v>
      </c>
      <c r="AC324" s="9" t="s">
        <v>55</v>
      </c>
      <c r="AD324" s="10">
        <v>0.20899999999999999</v>
      </c>
      <c r="AE324" s="10">
        <v>0.6</v>
      </c>
      <c r="AF324" s="10">
        <v>0.53300000000000003</v>
      </c>
      <c r="AG324" s="9">
        <v>51</v>
      </c>
      <c r="AH324" s="9">
        <v>88.67</v>
      </c>
      <c r="AI324" s="9">
        <v>18.3</v>
      </c>
      <c r="AJ324" s="9">
        <v>10.529</v>
      </c>
      <c r="AK324" s="9">
        <v>0.57518999999999998</v>
      </c>
      <c r="AL324" s="9" t="s">
        <v>55</v>
      </c>
      <c r="AM324" s="9" t="s">
        <v>55</v>
      </c>
      <c r="AN324" s="10">
        <v>0.06</v>
      </c>
      <c r="AO324" s="10">
        <v>0.152</v>
      </c>
      <c r="AP324" s="10">
        <v>0.14299999999999999</v>
      </c>
      <c r="AQ324" s="9">
        <v>1088</v>
      </c>
      <c r="AR324" s="9">
        <v>0.214</v>
      </c>
      <c r="AS324" s="10">
        <v>-8.0000000000000002E-3</v>
      </c>
      <c r="AT324" s="10">
        <v>0.112</v>
      </c>
      <c r="AU324" s="16">
        <v>0.82372322899505768</v>
      </c>
      <c r="AV324" s="1" t="str">
        <f t="shared" si="4"/>
        <v>no</v>
      </c>
      <c r="AW324" s="28"/>
    </row>
    <row r="325" spans="1:49" ht="14.25" customHeight="1">
      <c r="A325" s="7">
        <v>313</v>
      </c>
      <c r="B325" s="8" t="s">
        <v>746</v>
      </c>
      <c r="C325" s="8" t="s">
        <v>732</v>
      </c>
      <c r="D325" s="9" t="s">
        <v>50</v>
      </c>
      <c r="E325" s="9" t="s">
        <v>51</v>
      </c>
      <c r="F325" s="9" t="s">
        <v>171</v>
      </c>
      <c r="G325" s="9">
        <v>975</v>
      </c>
      <c r="H325" s="10">
        <v>0.40300000000000002</v>
      </c>
      <c r="I325" s="10">
        <v>0.35699999999999998</v>
      </c>
      <c r="J325" s="10">
        <v>0.20200000000000001</v>
      </c>
      <c r="K325" s="10">
        <v>0.9</v>
      </c>
      <c r="L325" s="10">
        <v>0.36499999999999999</v>
      </c>
      <c r="M325" s="10">
        <v>0.253</v>
      </c>
      <c r="N325" s="10">
        <v>0.66</v>
      </c>
      <c r="O325" s="9">
        <v>8183.54</v>
      </c>
      <c r="P325" s="9">
        <v>333</v>
      </c>
      <c r="Q325" s="9">
        <v>9</v>
      </c>
      <c r="R325" s="9">
        <v>1197</v>
      </c>
      <c r="S325" s="11">
        <v>9428</v>
      </c>
      <c r="T325" s="9" t="s">
        <v>747</v>
      </c>
      <c r="U325" s="9" t="s">
        <v>546</v>
      </c>
      <c r="V325" s="11">
        <v>6820</v>
      </c>
      <c r="W325" s="11">
        <v>67992</v>
      </c>
      <c r="X325" s="11">
        <v>76284</v>
      </c>
      <c r="Y325" s="11">
        <v>63756</v>
      </c>
      <c r="Z325" s="11">
        <v>56655</v>
      </c>
      <c r="AA325" s="11">
        <v>8098</v>
      </c>
      <c r="AB325" s="11">
        <v>20246</v>
      </c>
      <c r="AC325" s="9" t="s">
        <v>84</v>
      </c>
      <c r="AD325" s="10">
        <v>0.219</v>
      </c>
      <c r="AE325" s="10">
        <v>0.54</v>
      </c>
      <c r="AF325" s="10">
        <v>0.377</v>
      </c>
      <c r="AG325" s="9">
        <v>378.67</v>
      </c>
      <c r="AH325" s="9">
        <v>750.67</v>
      </c>
      <c r="AI325" s="9">
        <v>21.61</v>
      </c>
      <c r="AJ325" s="9">
        <v>10.901999999999999</v>
      </c>
      <c r="AK325" s="9">
        <v>0.50444</v>
      </c>
      <c r="AL325" s="10">
        <v>0.12</v>
      </c>
      <c r="AM325" s="10">
        <v>0.39300000000000002</v>
      </c>
      <c r="AN325" s="10">
        <v>1.7999999999999999E-2</v>
      </c>
      <c r="AO325" s="10">
        <v>7.3999999999999996E-2</v>
      </c>
      <c r="AP325" s="10">
        <v>0.14299999999999999</v>
      </c>
      <c r="AQ325" s="9">
        <v>10872</v>
      </c>
      <c r="AR325" s="9">
        <v>0.40200000000000002</v>
      </c>
      <c r="AS325" s="27">
        <v>6.9000000000000006E-2</v>
      </c>
      <c r="AT325" s="10">
        <v>0.184</v>
      </c>
      <c r="AU325" s="16">
        <v>0.71326676176890158</v>
      </c>
      <c r="AV325" s="1" t="str">
        <f t="shared" ref="AV325:AV388" si="5">IF(AND(O325&gt;=4000,O325&lt;=25000),"yes","no")</f>
        <v>yes</v>
      </c>
      <c r="AW325" s="28">
        <v>44</v>
      </c>
    </row>
    <row r="326" spans="1:49" ht="14.25" hidden="1" customHeight="1">
      <c r="A326" s="7">
        <v>322</v>
      </c>
      <c r="B326" s="8" t="s">
        <v>759</v>
      </c>
      <c r="C326" s="8" t="s">
        <v>760</v>
      </c>
      <c r="D326" s="9" t="s">
        <v>91</v>
      </c>
      <c r="E326" s="9" t="s">
        <v>59</v>
      </c>
      <c r="F326" s="9" t="s">
        <v>165</v>
      </c>
      <c r="G326" s="9">
        <v>1090</v>
      </c>
      <c r="H326" s="10">
        <v>0.54700000000000004</v>
      </c>
      <c r="I326" s="10">
        <v>0.54300000000000004</v>
      </c>
      <c r="J326" s="10">
        <v>0.46</v>
      </c>
      <c r="K326" s="10">
        <v>0.88900000000000001</v>
      </c>
      <c r="L326" s="10">
        <v>1.9E-2</v>
      </c>
      <c r="M326" s="10">
        <v>0.113</v>
      </c>
      <c r="N326" s="10">
        <v>0.74</v>
      </c>
      <c r="O326" s="9">
        <v>545.65</v>
      </c>
      <c r="P326" s="9">
        <v>22</v>
      </c>
      <c r="Q326" s="9" t="s">
        <v>55</v>
      </c>
      <c r="R326" s="9">
        <v>143</v>
      </c>
      <c r="S326" s="9" t="s">
        <v>55</v>
      </c>
      <c r="T326" s="9" t="s">
        <v>55</v>
      </c>
      <c r="U326" s="9" t="s">
        <v>55</v>
      </c>
      <c r="V326" s="9" t="s">
        <v>55</v>
      </c>
      <c r="W326" s="11">
        <v>56473</v>
      </c>
      <c r="X326" s="11">
        <v>57204</v>
      </c>
      <c r="Y326" s="11">
        <v>58986</v>
      </c>
      <c r="Z326" s="11">
        <v>53955</v>
      </c>
      <c r="AA326" s="11">
        <v>33900</v>
      </c>
      <c r="AB326" s="11">
        <v>33900</v>
      </c>
      <c r="AC326" s="9" t="s">
        <v>55</v>
      </c>
      <c r="AD326" s="10">
        <v>0.57099999999999995</v>
      </c>
      <c r="AE326" s="10">
        <v>0.43</v>
      </c>
      <c r="AF326" s="10">
        <v>0.34499999999999997</v>
      </c>
      <c r="AG326" s="9">
        <v>70.33</v>
      </c>
      <c r="AH326" s="9">
        <v>73</v>
      </c>
      <c r="AI326" s="9">
        <v>7.76</v>
      </c>
      <c r="AJ326" s="9">
        <v>7.4749999999999996</v>
      </c>
      <c r="AK326" s="9">
        <v>0.96347000000000005</v>
      </c>
      <c r="AL326" s="9" t="s">
        <v>55</v>
      </c>
      <c r="AM326" s="9" t="s">
        <v>55</v>
      </c>
      <c r="AN326" s="10">
        <v>1.4E-2</v>
      </c>
      <c r="AO326" s="10">
        <v>0.28599999999999998</v>
      </c>
      <c r="AP326" s="10">
        <v>0.40300000000000002</v>
      </c>
      <c r="AQ326" s="9">
        <v>588</v>
      </c>
      <c r="AR326" s="9">
        <v>0.59799999999999998</v>
      </c>
      <c r="AS326" s="10">
        <v>0.11799999999999999</v>
      </c>
      <c r="AT326" s="10" t="s">
        <v>761</v>
      </c>
      <c r="AU326" s="16">
        <v>0.62578222778473092</v>
      </c>
      <c r="AV326" s="1" t="str">
        <f t="shared" si="5"/>
        <v>no</v>
      </c>
      <c r="AW326" s="28"/>
    </row>
    <row r="327" spans="1:49" ht="14.25" hidden="1" customHeight="1">
      <c r="A327" s="7">
        <v>323</v>
      </c>
      <c r="B327" s="8" t="s">
        <v>762</v>
      </c>
      <c r="C327" s="8" t="s">
        <v>760</v>
      </c>
      <c r="D327" s="9" t="s">
        <v>91</v>
      </c>
      <c r="E327" s="9" t="s">
        <v>59</v>
      </c>
      <c r="F327" s="9" t="s">
        <v>92</v>
      </c>
      <c r="G327" s="9">
        <v>880</v>
      </c>
      <c r="H327" s="10">
        <v>0.38300000000000001</v>
      </c>
      <c r="I327" s="10">
        <v>0.35199999999999998</v>
      </c>
      <c r="J327" s="10">
        <v>0.25900000000000001</v>
      </c>
      <c r="K327" s="10">
        <v>1</v>
      </c>
      <c r="L327" s="10">
        <v>4.3999999999999997E-2</v>
      </c>
      <c r="M327" s="10">
        <v>0.159</v>
      </c>
      <c r="N327" s="10">
        <v>0.75</v>
      </c>
      <c r="O327" s="9">
        <v>1153.98</v>
      </c>
      <c r="P327" s="9" t="s">
        <v>55</v>
      </c>
      <c r="Q327" s="9" t="s">
        <v>55</v>
      </c>
      <c r="R327" s="9">
        <v>192</v>
      </c>
      <c r="S327" s="9" t="s">
        <v>55</v>
      </c>
      <c r="T327" s="9" t="s">
        <v>55</v>
      </c>
      <c r="U327" s="9" t="s">
        <v>55</v>
      </c>
      <c r="V327" s="9" t="s">
        <v>55</v>
      </c>
      <c r="W327" s="11">
        <v>59537</v>
      </c>
      <c r="X327" s="11">
        <v>76860</v>
      </c>
      <c r="Y327" s="11">
        <v>59472</v>
      </c>
      <c r="Z327" s="11">
        <v>51588</v>
      </c>
      <c r="AA327" s="11">
        <v>16252</v>
      </c>
      <c r="AB327" s="11">
        <v>16252</v>
      </c>
      <c r="AC327" s="9" t="s">
        <v>55</v>
      </c>
      <c r="AD327" s="10">
        <v>0.377</v>
      </c>
      <c r="AE327" s="10">
        <v>0.83</v>
      </c>
      <c r="AF327" s="10">
        <v>0.77300000000000002</v>
      </c>
      <c r="AG327" s="9">
        <v>94</v>
      </c>
      <c r="AH327" s="9">
        <v>190</v>
      </c>
      <c r="AI327" s="9">
        <v>12.28</v>
      </c>
      <c r="AJ327" s="9">
        <v>6.0739999999999998</v>
      </c>
      <c r="AK327" s="9">
        <v>0.49474000000000001</v>
      </c>
      <c r="AL327" s="9" t="s">
        <v>55</v>
      </c>
      <c r="AM327" s="9" t="s">
        <v>55</v>
      </c>
      <c r="AN327" s="10">
        <v>2.1999999999999999E-2</v>
      </c>
      <c r="AO327" s="10">
        <v>0.92</v>
      </c>
      <c r="AP327" s="10">
        <v>0.40300000000000002</v>
      </c>
      <c r="AQ327" s="9">
        <v>1185</v>
      </c>
      <c r="AR327" s="9">
        <v>1.2929999999999999</v>
      </c>
      <c r="AS327" s="10">
        <v>-0.51600000000000001</v>
      </c>
      <c r="AT327" s="10">
        <v>6.0000000000000001E-3</v>
      </c>
      <c r="AU327" s="16">
        <v>0.43610989969472314</v>
      </c>
      <c r="AV327" s="1" t="str">
        <f t="shared" si="5"/>
        <v>no</v>
      </c>
      <c r="AW327" s="28"/>
    </row>
    <row r="328" spans="1:49" ht="14.25" customHeight="1">
      <c r="A328" s="7">
        <v>314</v>
      </c>
      <c r="B328" s="8" t="s">
        <v>748</v>
      </c>
      <c r="C328" s="8" t="s">
        <v>732</v>
      </c>
      <c r="D328" s="9" t="s">
        <v>50</v>
      </c>
      <c r="E328" s="9" t="s">
        <v>51</v>
      </c>
      <c r="F328" s="9" t="s">
        <v>171</v>
      </c>
      <c r="G328" s="9">
        <v>1055</v>
      </c>
      <c r="H328" s="10">
        <v>0.48499999999999999</v>
      </c>
      <c r="I328" s="10">
        <v>0.433</v>
      </c>
      <c r="J328" s="10">
        <v>0.24099999999999999</v>
      </c>
      <c r="K328" s="10">
        <v>0.84299999999999997</v>
      </c>
      <c r="L328" s="10">
        <v>0.22700000000000001</v>
      </c>
      <c r="M328" s="10">
        <v>0.53200000000000003</v>
      </c>
      <c r="N328" s="10">
        <v>0.72</v>
      </c>
      <c r="O328" s="9">
        <v>9116.9699999999993</v>
      </c>
      <c r="P328" s="9">
        <v>665</v>
      </c>
      <c r="Q328" s="9">
        <v>4</v>
      </c>
      <c r="R328" s="9">
        <v>1533</v>
      </c>
      <c r="S328" s="11">
        <v>13339</v>
      </c>
      <c r="T328" s="9" t="s">
        <v>749</v>
      </c>
      <c r="U328" s="9" t="s">
        <v>352</v>
      </c>
      <c r="V328" s="11">
        <v>8296</v>
      </c>
      <c r="W328" s="11">
        <v>71962</v>
      </c>
      <c r="X328" s="11">
        <v>84474</v>
      </c>
      <c r="Y328" s="11">
        <v>67455</v>
      </c>
      <c r="Z328" s="11">
        <v>59454</v>
      </c>
      <c r="AA328" s="11">
        <v>7608</v>
      </c>
      <c r="AB328" s="11">
        <v>20712</v>
      </c>
      <c r="AC328" s="9" t="s">
        <v>536</v>
      </c>
      <c r="AD328" s="10">
        <v>0.377</v>
      </c>
      <c r="AE328" s="10">
        <v>0.39</v>
      </c>
      <c r="AF328" s="10">
        <v>0.33</v>
      </c>
      <c r="AG328" s="9">
        <v>517</v>
      </c>
      <c r="AH328" s="9">
        <v>883.33</v>
      </c>
      <c r="AI328" s="9">
        <v>17.63</v>
      </c>
      <c r="AJ328" s="9">
        <v>10.321</v>
      </c>
      <c r="AK328" s="9">
        <v>0.58528000000000002</v>
      </c>
      <c r="AL328" s="10">
        <v>0.14000000000000001</v>
      </c>
      <c r="AM328" s="10">
        <v>0.48099999999999998</v>
      </c>
      <c r="AN328" s="10">
        <v>7.0000000000000007E-2</v>
      </c>
      <c r="AO328" s="10">
        <v>0.11700000000000001</v>
      </c>
      <c r="AP328" s="10">
        <v>0.14299999999999999</v>
      </c>
      <c r="AQ328" s="9">
        <v>10998</v>
      </c>
      <c r="AR328" s="9">
        <v>0.49299999999999999</v>
      </c>
      <c r="AS328" s="27">
        <v>2.5999999999999999E-2</v>
      </c>
      <c r="AT328" s="10">
        <v>0.108</v>
      </c>
      <c r="AU328" s="16">
        <v>0.66979236436704626</v>
      </c>
      <c r="AV328" s="1" t="str">
        <f t="shared" si="5"/>
        <v>yes</v>
      </c>
      <c r="AW328" s="28">
        <v>67</v>
      </c>
    </row>
    <row r="329" spans="1:49" ht="14.25" hidden="1" customHeight="1">
      <c r="A329" s="7">
        <v>325</v>
      </c>
      <c r="B329" s="8" t="s">
        <v>767</v>
      </c>
      <c r="C329" s="8" t="s">
        <v>760</v>
      </c>
      <c r="D329" s="9" t="s">
        <v>91</v>
      </c>
      <c r="E329" s="9" t="s">
        <v>51</v>
      </c>
      <c r="F329" s="9" t="s">
        <v>363</v>
      </c>
      <c r="G329" s="9">
        <v>955</v>
      </c>
      <c r="H329" s="10">
        <v>0.27400000000000002</v>
      </c>
      <c r="I329" s="9">
        <v>0.23300000000000001</v>
      </c>
      <c r="J329" s="9">
        <v>0.123</v>
      </c>
      <c r="K329" s="10">
        <v>1</v>
      </c>
      <c r="L329" s="10">
        <v>0.439</v>
      </c>
      <c r="M329" s="10">
        <v>0.63300000000000001</v>
      </c>
      <c r="N329" s="10">
        <v>0.66</v>
      </c>
      <c r="O329" s="9">
        <v>2291.0300000000002</v>
      </c>
      <c r="P329" s="9" t="s">
        <v>55</v>
      </c>
      <c r="Q329" s="9" t="s">
        <v>55</v>
      </c>
      <c r="R329" s="9">
        <v>214</v>
      </c>
      <c r="S329" s="11">
        <v>6622</v>
      </c>
      <c r="T329" s="9" t="s">
        <v>768</v>
      </c>
      <c r="U329" s="9" t="s">
        <v>248</v>
      </c>
      <c r="V329" s="11">
        <v>4954</v>
      </c>
      <c r="W329" s="11">
        <v>52842</v>
      </c>
      <c r="X329" s="11">
        <v>57267</v>
      </c>
      <c r="Y329" s="11">
        <v>47475</v>
      </c>
      <c r="Z329" s="11">
        <v>49365</v>
      </c>
      <c r="AA329" s="11">
        <v>6158</v>
      </c>
      <c r="AB329" s="11">
        <v>13150</v>
      </c>
      <c r="AC329" s="9" t="s">
        <v>405</v>
      </c>
      <c r="AD329" s="10">
        <v>0.182</v>
      </c>
      <c r="AE329" s="10">
        <v>0.49</v>
      </c>
      <c r="AF329" s="10">
        <v>0.42</v>
      </c>
      <c r="AG329" s="9">
        <v>103.67</v>
      </c>
      <c r="AH329" s="9">
        <v>104.67</v>
      </c>
      <c r="AI329" s="9">
        <v>22.1</v>
      </c>
      <c r="AJ329" s="9">
        <v>21.888999999999999</v>
      </c>
      <c r="AK329" s="9">
        <v>0.99045000000000005</v>
      </c>
      <c r="AL329" s="10">
        <v>1E-3</v>
      </c>
      <c r="AM329" s="10">
        <v>0.50600000000000001</v>
      </c>
      <c r="AN329" s="10">
        <v>2.7E-2</v>
      </c>
      <c r="AO329" s="10">
        <v>0.29299999999999998</v>
      </c>
      <c r="AP329" s="10">
        <v>0.40300000000000002</v>
      </c>
      <c r="AQ329" s="9">
        <v>3104</v>
      </c>
      <c r="AR329" s="9">
        <v>1.468</v>
      </c>
      <c r="AS329" s="10">
        <v>0.11</v>
      </c>
      <c r="AT329" s="10">
        <v>9.1999999999999998E-2</v>
      </c>
      <c r="AU329" s="16">
        <v>0.40518638573743926</v>
      </c>
      <c r="AV329" s="1" t="str">
        <f t="shared" si="5"/>
        <v>no</v>
      </c>
      <c r="AW329" s="28">
        <v>15</v>
      </c>
    </row>
    <row r="330" spans="1:49" ht="14.25" hidden="1" customHeight="1">
      <c r="A330" s="7">
        <v>326</v>
      </c>
      <c r="B330" s="8" t="s">
        <v>769</v>
      </c>
      <c r="C330" s="8" t="s">
        <v>760</v>
      </c>
      <c r="D330" s="9" t="s">
        <v>69</v>
      </c>
      <c r="E330" s="9" t="s">
        <v>51</v>
      </c>
      <c r="F330" s="9" t="s">
        <v>109</v>
      </c>
      <c r="G330" s="9">
        <v>975</v>
      </c>
      <c r="H330" s="10">
        <v>0.36199999999999999</v>
      </c>
      <c r="I330" s="10">
        <v>0.313</v>
      </c>
      <c r="J330" s="10">
        <v>0.14199999999999999</v>
      </c>
      <c r="K330" s="10">
        <v>0.627</v>
      </c>
      <c r="L330" s="10">
        <v>0.34200000000000003</v>
      </c>
      <c r="M330" s="10">
        <v>0.6</v>
      </c>
      <c r="N330" s="10">
        <v>0.65</v>
      </c>
      <c r="O330" s="9">
        <v>3046.22</v>
      </c>
      <c r="P330" s="9">
        <v>167</v>
      </c>
      <c r="Q330" s="9">
        <v>0</v>
      </c>
      <c r="R330" s="9">
        <v>455</v>
      </c>
      <c r="S330" s="9">
        <v>7497</v>
      </c>
      <c r="T330" s="9" t="s">
        <v>493</v>
      </c>
      <c r="U330" s="9" t="s">
        <v>106</v>
      </c>
      <c r="V330" s="9">
        <v>5621</v>
      </c>
      <c r="W330" s="11">
        <v>62527</v>
      </c>
      <c r="X330" s="11">
        <v>67581</v>
      </c>
      <c r="Y330" s="11">
        <v>56988</v>
      </c>
      <c r="Z330" s="11">
        <v>51876</v>
      </c>
      <c r="AA330" s="11">
        <v>6903</v>
      </c>
      <c r="AB330" s="11">
        <v>20057</v>
      </c>
      <c r="AC330" s="9" t="s">
        <v>177</v>
      </c>
      <c r="AD330" s="10">
        <v>0.30099999999999999</v>
      </c>
      <c r="AE330" s="10">
        <v>0.48</v>
      </c>
      <c r="AF330" s="10">
        <v>0.35699999999999998</v>
      </c>
      <c r="AG330" s="9">
        <v>137.66999999999999</v>
      </c>
      <c r="AH330" s="9">
        <v>113.67</v>
      </c>
      <c r="AI330" s="9">
        <v>22.13</v>
      </c>
      <c r="AJ330" s="9">
        <v>26.8</v>
      </c>
      <c r="AK330" s="9">
        <v>1.2111400000000001</v>
      </c>
      <c r="AL330" s="9">
        <v>1.7000000000000001E-2</v>
      </c>
      <c r="AM330" s="9">
        <v>0.46</v>
      </c>
      <c r="AN330" s="10">
        <v>2.1999999999999999E-2</v>
      </c>
      <c r="AO330" s="10">
        <v>0.32800000000000001</v>
      </c>
      <c r="AP330" s="10">
        <v>0.40300000000000002</v>
      </c>
      <c r="AQ330" s="9">
        <v>4428</v>
      </c>
      <c r="AR330" s="9">
        <v>0.54700000000000004</v>
      </c>
      <c r="AS330" s="10">
        <v>7.4999999999999997E-2</v>
      </c>
      <c r="AT330" s="10">
        <v>6.0999999999999999E-2</v>
      </c>
      <c r="AU330" s="16">
        <v>0.64641241111829351</v>
      </c>
      <c r="AV330" s="1" t="str">
        <f t="shared" si="5"/>
        <v>no</v>
      </c>
      <c r="AW330" s="28">
        <v>21</v>
      </c>
    </row>
    <row r="331" spans="1:49" ht="14.25" hidden="1" customHeight="1">
      <c r="A331" s="7">
        <v>327</v>
      </c>
      <c r="B331" s="8" t="s">
        <v>770</v>
      </c>
      <c r="C331" s="8" t="s">
        <v>760</v>
      </c>
      <c r="D331" s="9" t="s">
        <v>69</v>
      </c>
      <c r="E331" s="9" t="s">
        <v>59</v>
      </c>
      <c r="F331" s="9" t="s">
        <v>276</v>
      </c>
      <c r="G331" s="9">
        <v>910</v>
      </c>
      <c r="H331" s="10">
        <v>0.33200000000000002</v>
      </c>
      <c r="I331" s="10">
        <v>0.29899999999999999</v>
      </c>
      <c r="J331" s="10">
        <v>0.189</v>
      </c>
      <c r="K331" s="10">
        <v>0.83099999999999996</v>
      </c>
      <c r="L331" s="10">
        <v>5.2999999999999999E-2</v>
      </c>
      <c r="M331" s="10">
        <v>0.252</v>
      </c>
      <c r="N331" s="10">
        <v>0.57999999999999996</v>
      </c>
      <c r="O331" s="9">
        <v>959.97</v>
      </c>
      <c r="P331" s="9">
        <v>74</v>
      </c>
      <c r="Q331" s="9" t="s">
        <v>55</v>
      </c>
      <c r="R331" s="9">
        <v>185</v>
      </c>
      <c r="S331" s="11" t="s">
        <v>55</v>
      </c>
      <c r="T331" s="9" t="s">
        <v>55</v>
      </c>
      <c r="U331" s="9" t="s">
        <v>55</v>
      </c>
      <c r="V331" s="11" t="s">
        <v>55</v>
      </c>
      <c r="W331" s="11">
        <v>53040</v>
      </c>
      <c r="X331" s="11">
        <v>61497</v>
      </c>
      <c r="Y331" s="11">
        <v>51246</v>
      </c>
      <c r="Z331" s="11">
        <v>47376</v>
      </c>
      <c r="AA331" s="11">
        <v>15070</v>
      </c>
      <c r="AB331" s="11">
        <v>15070</v>
      </c>
      <c r="AC331" s="9" t="s">
        <v>55</v>
      </c>
      <c r="AD331" s="10">
        <v>0.21299999999999999</v>
      </c>
      <c r="AE331" s="10">
        <v>0.5</v>
      </c>
      <c r="AF331" s="10">
        <v>0.42099999999999999</v>
      </c>
      <c r="AG331" s="9">
        <v>68</v>
      </c>
      <c r="AH331" s="9">
        <v>88.67</v>
      </c>
      <c r="AI331" s="9">
        <v>14.12</v>
      </c>
      <c r="AJ331" s="9">
        <v>10.827</v>
      </c>
      <c r="AK331" s="9">
        <v>0.76692000000000005</v>
      </c>
      <c r="AL331" s="10" t="s">
        <v>55</v>
      </c>
      <c r="AM331" s="10" t="s">
        <v>55</v>
      </c>
      <c r="AN331" s="10">
        <v>3.1E-2</v>
      </c>
      <c r="AO331" s="10">
        <v>0.316</v>
      </c>
      <c r="AP331" s="10">
        <v>0.40300000000000002</v>
      </c>
      <c r="AQ331" s="9">
        <v>1092</v>
      </c>
      <c r="AR331" s="9" t="s">
        <v>55</v>
      </c>
      <c r="AS331" s="10">
        <v>8.7999999999999995E-2</v>
      </c>
      <c r="AT331" s="10">
        <v>0.11899999999999999</v>
      </c>
      <c r="AU331" s="16" t="s">
        <v>2055</v>
      </c>
      <c r="AV331" s="1" t="str">
        <f t="shared" si="5"/>
        <v>no</v>
      </c>
      <c r="AW331" s="28"/>
    </row>
    <row r="332" spans="1:49" ht="14.25" hidden="1" customHeight="1">
      <c r="A332" s="7">
        <v>328</v>
      </c>
      <c r="B332" s="8" t="s">
        <v>771</v>
      </c>
      <c r="C332" s="8" t="s">
        <v>760</v>
      </c>
      <c r="D332" s="9" t="s">
        <v>150</v>
      </c>
      <c r="E332" s="9" t="s">
        <v>51</v>
      </c>
      <c r="F332" s="9" t="s">
        <v>160</v>
      </c>
      <c r="G332" s="9">
        <v>1100</v>
      </c>
      <c r="H332" s="10">
        <v>0.52900000000000003</v>
      </c>
      <c r="I332" s="10">
        <v>0.48</v>
      </c>
      <c r="J332" s="10">
        <v>0.316</v>
      </c>
      <c r="K332" s="10">
        <v>0.86299999999999999</v>
      </c>
      <c r="L332" s="10">
        <v>0.309</v>
      </c>
      <c r="M332" s="10">
        <v>0.54300000000000004</v>
      </c>
      <c r="N332" s="10">
        <v>0.8</v>
      </c>
      <c r="O332" s="9">
        <v>9930.82</v>
      </c>
      <c r="P332" s="9">
        <v>434</v>
      </c>
      <c r="Q332" s="9">
        <v>41</v>
      </c>
      <c r="R332" s="9">
        <v>1247</v>
      </c>
      <c r="S332" s="9">
        <v>9296</v>
      </c>
      <c r="T332" s="9" t="s">
        <v>772</v>
      </c>
      <c r="U332" s="9" t="s">
        <v>169</v>
      </c>
      <c r="V332" s="9">
        <v>5425</v>
      </c>
      <c r="W332" s="11">
        <v>75631</v>
      </c>
      <c r="X332" s="11">
        <v>83619</v>
      </c>
      <c r="Y332" s="11">
        <v>70407</v>
      </c>
      <c r="Z332" s="11">
        <v>65961</v>
      </c>
      <c r="AA332" s="11">
        <v>8854</v>
      </c>
      <c r="AB332" s="11">
        <v>25852</v>
      </c>
      <c r="AC332" s="9" t="s">
        <v>540</v>
      </c>
      <c r="AD332" s="10">
        <v>0.39800000000000002</v>
      </c>
      <c r="AE332" s="10">
        <v>0.3</v>
      </c>
      <c r="AF332" s="10">
        <v>0.215</v>
      </c>
      <c r="AG332" s="9">
        <v>400.33</v>
      </c>
      <c r="AH332" s="9">
        <v>536.33000000000004</v>
      </c>
      <c r="AI332" s="9">
        <v>24.81</v>
      </c>
      <c r="AJ332" s="9">
        <v>18.515999999999998</v>
      </c>
      <c r="AK332" s="9">
        <v>0.74643000000000004</v>
      </c>
      <c r="AL332" s="9">
        <v>0.17599999999999999</v>
      </c>
      <c r="AM332" s="9">
        <v>0.46899999999999997</v>
      </c>
      <c r="AN332" s="10">
        <v>3.7999999999999999E-2</v>
      </c>
      <c r="AO332" s="10">
        <v>0.19800000000000001</v>
      </c>
      <c r="AP332" s="10">
        <v>0.40300000000000002</v>
      </c>
      <c r="AQ332" s="9">
        <v>12371</v>
      </c>
      <c r="AR332" s="9">
        <v>0.52600000000000002</v>
      </c>
      <c r="AS332" s="10">
        <v>0.20499999999999999</v>
      </c>
      <c r="AT332" s="9">
        <v>0.13100000000000001</v>
      </c>
      <c r="AU332" s="16">
        <v>0.65530799475753598</v>
      </c>
      <c r="AV332" s="1" t="str">
        <f t="shared" si="5"/>
        <v>yes</v>
      </c>
      <c r="AW332" s="28">
        <v>73</v>
      </c>
    </row>
    <row r="333" spans="1:49" ht="14.25" customHeight="1">
      <c r="A333" s="7">
        <v>315</v>
      </c>
      <c r="B333" s="8" t="s">
        <v>750</v>
      </c>
      <c r="C333" s="8" t="s">
        <v>732</v>
      </c>
      <c r="D333" s="9" t="s">
        <v>50</v>
      </c>
      <c r="E333" s="9" t="s">
        <v>51</v>
      </c>
      <c r="F333" s="9" t="s">
        <v>136</v>
      </c>
      <c r="G333" s="9">
        <v>1047.5</v>
      </c>
      <c r="H333" s="10">
        <v>0.39900000000000002</v>
      </c>
      <c r="I333" s="10">
        <v>0.33100000000000002</v>
      </c>
      <c r="J333" s="10">
        <v>0.157</v>
      </c>
      <c r="K333" s="10">
        <v>0.85299999999999998</v>
      </c>
      <c r="L333" s="10">
        <v>0.26</v>
      </c>
      <c r="M333" s="10">
        <v>0.42399999999999999</v>
      </c>
      <c r="N333" s="10">
        <v>0.69</v>
      </c>
      <c r="O333" s="9">
        <v>11843.19</v>
      </c>
      <c r="P333" s="9">
        <v>528</v>
      </c>
      <c r="Q333" s="9">
        <v>171</v>
      </c>
      <c r="R333" s="9">
        <v>2274</v>
      </c>
      <c r="S333" s="9">
        <v>13084</v>
      </c>
      <c r="T333" s="9" t="s">
        <v>404</v>
      </c>
      <c r="U333" s="9" t="s">
        <v>226</v>
      </c>
      <c r="V333" s="53">
        <v>7577</v>
      </c>
      <c r="W333" s="11">
        <v>81015</v>
      </c>
      <c r="X333" s="11">
        <v>97281</v>
      </c>
      <c r="Y333" s="11">
        <v>73161</v>
      </c>
      <c r="Z333" s="11">
        <v>66762</v>
      </c>
      <c r="AA333" s="11">
        <v>9120</v>
      </c>
      <c r="AB333" s="11">
        <v>17856</v>
      </c>
      <c r="AC333" s="9" t="s">
        <v>105</v>
      </c>
      <c r="AD333" s="10">
        <v>0.31</v>
      </c>
      <c r="AE333" s="10">
        <v>0.38</v>
      </c>
      <c r="AF333" s="10">
        <v>0.33400000000000002</v>
      </c>
      <c r="AG333" s="9">
        <v>588</v>
      </c>
      <c r="AH333" s="9">
        <v>883</v>
      </c>
      <c r="AI333" s="9">
        <v>20.14</v>
      </c>
      <c r="AJ333" s="9">
        <v>13.412000000000001</v>
      </c>
      <c r="AK333" s="9">
        <v>0.66591</v>
      </c>
      <c r="AL333" s="9">
        <v>9</v>
      </c>
      <c r="AM333" s="9">
        <v>0.41399999999999998</v>
      </c>
      <c r="AN333" s="10">
        <v>2.7E-2</v>
      </c>
      <c r="AO333" s="10">
        <v>0.13200000000000001</v>
      </c>
      <c r="AP333" s="10">
        <v>0.14299999999999999</v>
      </c>
      <c r="AQ333" s="9">
        <v>14699</v>
      </c>
      <c r="AR333" s="9">
        <v>0.48499999999999999</v>
      </c>
      <c r="AS333" s="27">
        <v>1.2E-2</v>
      </c>
      <c r="AT333" s="10">
        <v>8.7999999999999995E-2</v>
      </c>
      <c r="AU333" s="16">
        <v>0.67340067340067344</v>
      </c>
      <c r="AV333" s="1" t="str">
        <f t="shared" si="5"/>
        <v>yes</v>
      </c>
      <c r="AW333" s="28">
        <v>95</v>
      </c>
    </row>
    <row r="334" spans="1:49" ht="14.25" customHeight="1">
      <c r="A334" s="7">
        <v>321</v>
      </c>
      <c r="B334" s="8" t="s">
        <v>757</v>
      </c>
      <c r="C334" s="8" t="s">
        <v>732</v>
      </c>
      <c r="D334" s="9" t="s">
        <v>50</v>
      </c>
      <c r="E334" s="9" t="s">
        <v>51</v>
      </c>
      <c r="F334" s="9" t="s">
        <v>128</v>
      </c>
      <c r="G334" s="9">
        <v>1010</v>
      </c>
      <c r="H334" s="10">
        <v>0.502</v>
      </c>
      <c r="I334" s="10">
        <v>0.45100000000000001</v>
      </c>
      <c r="J334" s="10">
        <v>0.27300000000000002</v>
      </c>
      <c r="K334" s="10">
        <v>0.86299999999999999</v>
      </c>
      <c r="L334" s="10">
        <v>0.24</v>
      </c>
      <c r="M334" s="10">
        <v>0.253</v>
      </c>
      <c r="N334" s="10">
        <v>0.72</v>
      </c>
      <c r="O334" s="9">
        <v>16481.87</v>
      </c>
      <c r="P334" s="9">
        <v>824</v>
      </c>
      <c r="Q334" s="9">
        <v>29</v>
      </c>
      <c r="R334" s="9">
        <v>2863</v>
      </c>
      <c r="S334" s="11">
        <v>12646</v>
      </c>
      <c r="T334" s="9" t="s">
        <v>758</v>
      </c>
      <c r="U334" s="9" t="s">
        <v>492</v>
      </c>
      <c r="V334" s="11">
        <v>8437</v>
      </c>
      <c r="W334" s="11">
        <v>71681</v>
      </c>
      <c r="X334" s="11">
        <v>85176</v>
      </c>
      <c r="Y334" s="11">
        <v>66717</v>
      </c>
      <c r="Z334" s="11">
        <v>58284</v>
      </c>
      <c r="AA334" s="11">
        <v>9482</v>
      </c>
      <c r="AB334" s="11">
        <v>24132</v>
      </c>
      <c r="AC334" s="9" t="s">
        <v>377</v>
      </c>
      <c r="AD334" s="10">
        <v>0.245</v>
      </c>
      <c r="AE334" s="10">
        <v>0.41</v>
      </c>
      <c r="AF334" s="10">
        <v>0.35399999999999998</v>
      </c>
      <c r="AG334" s="9">
        <v>912.33</v>
      </c>
      <c r="AH334" s="9">
        <v>1571.67</v>
      </c>
      <c r="AI334" s="9">
        <v>18.07</v>
      </c>
      <c r="AJ334" s="9">
        <v>10.487</v>
      </c>
      <c r="AK334" s="9">
        <v>0.58048999999999995</v>
      </c>
      <c r="AL334" s="10">
        <v>0.26</v>
      </c>
      <c r="AM334" s="10">
        <v>0.436</v>
      </c>
      <c r="AN334" s="10">
        <v>6.8000000000000005E-2</v>
      </c>
      <c r="AO334" s="10">
        <v>0.158</v>
      </c>
      <c r="AP334" s="10">
        <v>0.14299999999999999</v>
      </c>
      <c r="AQ334" s="9">
        <v>20063</v>
      </c>
      <c r="AR334" s="9">
        <v>0.54600000000000004</v>
      </c>
      <c r="AS334" s="27">
        <v>-1.4999999999999999E-2</v>
      </c>
      <c r="AT334" s="10">
        <v>0.25700000000000001</v>
      </c>
      <c r="AU334" s="16">
        <v>0.64683053040103489</v>
      </c>
      <c r="AV334" s="1" t="str">
        <f t="shared" si="5"/>
        <v>yes</v>
      </c>
      <c r="AW334" s="28">
        <v>16</v>
      </c>
    </row>
    <row r="335" spans="1:49" ht="14.25" hidden="1" customHeight="1">
      <c r="A335" s="7">
        <v>331</v>
      </c>
      <c r="B335" s="8" t="s">
        <v>776</v>
      </c>
      <c r="C335" s="8" t="s">
        <v>760</v>
      </c>
      <c r="D335" s="9" t="s">
        <v>63</v>
      </c>
      <c r="E335" s="9" t="s">
        <v>51</v>
      </c>
      <c r="F335" s="9" t="s">
        <v>64</v>
      </c>
      <c r="G335" s="9">
        <v>1082.5</v>
      </c>
      <c r="H335" s="10">
        <v>0.34899999999999998</v>
      </c>
      <c r="I335" s="10">
        <v>0.29299999999999998</v>
      </c>
      <c r="J335" s="10">
        <v>0.14699999999999999</v>
      </c>
      <c r="K335" s="10">
        <v>0.78400000000000003</v>
      </c>
      <c r="L335" s="10">
        <v>0.26600000000000001</v>
      </c>
      <c r="M335" s="10">
        <v>0.46100000000000002</v>
      </c>
      <c r="N335" s="10">
        <v>0.62</v>
      </c>
      <c r="O335" s="9">
        <v>6841.28</v>
      </c>
      <c r="P335" s="9">
        <v>618</v>
      </c>
      <c r="Q335" s="9">
        <v>44</v>
      </c>
      <c r="R335" s="9">
        <v>1248</v>
      </c>
      <c r="S335" s="11">
        <v>13651</v>
      </c>
      <c r="T335" s="9" t="s">
        <v>777</v>
      </c>
      <c r="U335" s="9" t="s">
        <v>217</v>
      </c>
      <c r="V335" s="11">
        <v>9106</v>
      </c>
      <c r="W335" s="11">
        <v>76268</v>
      </c>
      <c r="X335" s="11">
        <v>86076</v>
      </c>
      <c r="Y335" s="11">
        <v>66708</v>
      </c>
      <c r="Z335" s="11">
        <v>69849</v>
      </c>
      <c r="AA335" s="11">
        <v>8004</v>
      </c>
      <c r="AB335" s="11">
        <v>21821</v>
      </c>
      <c r="AC335" s="9" t="s">
        <v>177</v>
      </c>
      <c r="AD335" s="10">
        <v>0.26200000000000001</v>
      </c>
      <c r="AE335" s="10">
        <v>0.47</v>
      </c>
      <c r="AF335" s="10">
        <v>0.32500000000000001</v>
      </c>
      <c r="AG335" s="9">
        <v>318.33</v>
      </c>
      <c r="AH335" s="9">
        <v>367</v>
      </c>
      <c r="AI335" s="9">
        <v>21.49</v>
      </c>
      <c r="AJ335" s="9">
        <v>18.640999999999998</v>
      </c>
      <c r="AK335" s="9">
        <v>0.86738999999999999</v>
      </c>
      <c r="AL335" s="10">
        <v>0.112</v>
      </c>
      <c r="AM335" s="10">
        <v>0.43</v>
      </c>
      <c r="AN335" s="10">
        <v>6.7000000000000004E-2</v>
      </c>
      <c r="AO335" s="10">
        <v>0.36199999999999999</v>
      </c>
      <c r="AP335" s="10">
        <v>0.40300000000000002</v>
      </c>
      <c r="AQ335" s="9">
        <v>8423</v>
      </c>
      <c r="AR335" s="9">
        <v>0.624</v>
      </c>
      <c r="AS335" s="10">
        <v>4.1000000000000002E-2</v>
      </c>
      <c r="AT335" s="10">
        <v>8.6999999999999994E-2</v>
      </c>
      <c r="AU335" s="16">
        <v>0.61576354679802958</v>
      </c>
      <c r="AV335" s="1" t="str">
        <f t="shared" si="5"/>
        <v>yes</v>
      </c>
      <c r="AW335" s="28">
        <v>21</v>
      </c>
    </row>
    <row r="336" spans="1:49" ht="14.25" hidden="1" customHeight="1">
      <c r="A336" s="7">
        <v>332</v>
      </c>
      <c r="B336" s="8" t="s">
        <v>778</v>
      </c>
      <c r="C336" s="8" t="s">
        <v>760</v>
      </c>
      <c r="D336" s="9" t="s">
        <v>69</v>
      </c>
      <c r="E336" s="9" t="s">
        <v>51</v>
      </c>
      <c r="F336" s="9" t="s">
        <v>70</v>
      </c>
      <c r="G336" s="9">
        <v>1030</v>
      </c>
      <c r="H336" s="10">
        <v>0.44400000000000001</v>
      </c>
      <c r="I336" s="10">
        <v>0.37</v>
      </c>
      <c r="J336" s="10">
        <v>0.17699999999999999</v>
      </c>
      <c r="K336" s="10">
        <v>0.89100000000000001</v>
      </c>
      <c r="L336" s="10">
        <v>0.16400000000000001</v>
      </c>
      <c r="M336" s="10">
        <v>0.30399999999999999</v>
      </c>
      <c r="N336" s="10">
        <v>0.65</v>
      </c>
      <c r="O336" s="9">
        <v>5316</v>
      </c>
      <c r="P336" s="9">
        <v>203</v>
      </c>
      <c r="Q336" s="9" t="s">
        <v>55</v>
      </c>
      <c r="R336" s="9">
        <v>958</v>
      </c>
      <c r="S336" s="11">
        <v>9302</v>
      </c>
      <c r="T336" s="9" t="s">
        <v>779</v>
      </c>
      <c r="U336" s="9" t="s">
        <v>265</v>
      </c>
      <c r="V336" s="11">
        <v>6335</v>
      </c>
      <c r="W336" s="11">
        <v>59407</v>
      </c>
      <c r="X336" s="11">
        <v>70200</v>
      </c>
      <c r="Y336" s="11">
        <v>57483</v>
      </c>
      <c r="Z336" s="11">
        <v>51975</v>
      </c>
      <c r="AA336" s="11">
        <v>7348</v>
      </c>
      <c r="AB336" s="11">
        <v>18279</v>
      </c>
      <c r="AC336" s="9" t="s">
        <v>364</v>
      </c>
      <c r="AD336" s="10">
        <v>0.34200000000000003</v>
      </c>
      <c r="AE336" s="10">
        <v>0.43</v>
      </c>
      <c r="AF336" s="10">
        <v>0.379</v>
      </c>
      <c r="AG336" s="9">
        <v>243</v>
      </c>
      <c r="AH336" s="9">
        <v>321.33</v>
      </c>
      <c r="AI336" s="9">
        <v>21.88</v>
      </c>
      <c r="AJ336" s="9">
        <v>16.544</v>
      </c>
      <c r="AK336" s="9">
        <v>0.75622</v>
      </c>
      <c r="AL336" s="10">
        <v>2.4E-2</v>
      </c>
      <c r="AM336" s="10">
        <v>0.49299999999999999</v>
      </c>
      <c r="AN336" s="10">
        <v>2.1999999999999999E-2</v>
      </c>
      <c r="AO336" s="10">
        <v>0.28399999999999997</v>
      </c>
      <c r="AP336" s="10">
        <v>0.40300000000000002</v>
      </c>
      <c r="AQ336" s="9">
        <v>6158</v>
      </c>
      <c r="AR336" s="9">
        <v>0.66400000000000003</v>
      </c>
      <c r="AS336" s="10">
        <v>0.12</v>
      </c>
      <c r="AT336" s="10">
        <v>0.10199999999999999</v>
      </c>
      <c r="AU336" s="16">
        <v>0.60096153846153855</v>
      </c>
      <c r="AV336" s="1" t="str">
        <f t="shared" si="5"/>
        <v>yes</v>
      </c>
      <c r="AW336" s="28">
        <v>8</v>
      </c>
    </row>
    <row r="337" spans="1:49" ht="14.25" hidden="1" customHeight="1">
      <c r="A337" s="7">
        <v>333</v>
      </c>
      <c r="B337" s="8" t="s">
        <v>780</v>
      </c>
      <c r="C337" s="8" t="s">
        <v>760</v>
      </c>
      <c r="D337" s="9" t="s">
        <v>150</v>
      </c>
      <c r="E337" s="9" t="s">
        <v>51</v>
      </c>
      <c r="F337" s="9" t="s">
        <v>160</v>
      </c>
      <c r="G337" s="9">
        <v>1089</v>
      </c>
      <c r="H337" s="10">
        <v>0.40899999999999997</v>
      </c>
      <c r="I337" s="10">
        <v>0.33500000000000002</v>
      </c>
      <c r="J337" s="10">
        <v>0.186</v>
      </c>
      <c r="K337" s="10">
        <v>0.85</v>
      </c>
      <c r="L337" s="10">
        <v>0.32800000000000001</v>
      </c>
      <c r="M337" s="10">
        <v>0.53</v>
      </c>
      <c r="N337" s="10">
        <v>0.76</v>
      </c>
      <c r="O337" s="9">
        <v>7022.3</v>
      </c>
      <c r="P337" s="9">
        <v>274</v>
      </c>
      <c r="Q337" s="9">
        <v>112</v>
      </c>
      <c r="R337" s="9">
        <v>1005</v>
      </c>
      <c r="S337" s="11">
        <v>10666</v>
      </c>
      <c r="T337" s="9" t="s">
        <v>252</v>
      </c>
      <c r="U337" s="9" t="s">
        <v>316</v>
      </c>
      <c r="V337" s="11">
        <v>6808</v>
      </c>
      <c r="W337" s="11">
        <v>71901</v>
      </c>
      <c r="X337" s="11">
        <v>79884</v>
      </c>
      <c r="Y337" s="11">
        <v>68832</v>
      </c>
      <c r="Z337" s="11">
        <v>59625</v>
      </c>
      <c r="AA337" s="11">
        <v>7658</v>
      </c>
      <c r="AB337" s="11">
        <v>19758</v>
      </c>
      <c r="AC337" s="9" t="s">
        <v>83</v>
      </c>
      <c r="AD337" s="10">
        <v>0.33600000000000002</v>
      </c>
      <c r="AE337" s="10">
        <v>0.42</v>
      </c>
      <c r="AF337" s="10">
        <v>0.34499999999999997</v>
      </c>
      <c r="AG337" s="9">
        <v>288</v>
      </c>
      <c r="AH337" s="9">
        <v>444.67</v>
      </c>
      <c r="AI337" s="9">
        <v>24.38</v>
      </c>
      <c r="AJ337" s="9">
        <v>15.792</v>
      </c>
      <c r="AK337" s="9">
        <v>0.64768000000000003</v>
      </c>
      <c r="AL337" s="10">
        <v>4.9000000000000002E-2</v>
      </c>
      <c r="AM337" s="10">
        <v>0.46800000000000003</v>
      </c>
      <c r="AN337" s="10">
        <v>3.3000000000000002E-2</v>
      </c>
      <c r="AO337" s="10">
        <v>0.29299999999999998</v>
      </c>
      <c r="AP337" s="10">
        <v>0.40300000000000002</v>
      </c>
      <c r="AQ337" s="9">
        <v>8804</v>
      </c>
      <c r="AR337" s="9">
        <v>0.378</v>
      </c>
      <c r="AS337" s="10">
        <v>0.11</v>
      </c>
      <c r="AT337" s="10">
        <v>7.2999999999999995E-2</v>
      </c>
      <c r="AU337" s="16">
        <v>0.72568940493468803</v>
      </c>
      <c r="AV337" s="1" t="str">
        <f t="shared" si="5"/>
        <v>yes</v>
      </c>
      <c r="AW337" s="28">
        <v>28</v>
      </c>
    </row>
    <row r="338" spans="1:49" ht="14.25" customHeight="1">
      <c r="A338" s="7">
        <v>324</v>
      </c>
      <c r="B338" s="8" t="s">
        <v>764</v>
      </c>
      <c r="C338" s="8" t="s">
        <v>760</v>
      </c>
      <c r="D338" s="9" t="s">
        <v>50</v>
      </c>
      <c r="E338" s="9" t="s">
        <v>51</v>
      </c>
      <c r="F338" s="9" t="s">
        <v>52</v>
      </c>
      <c r="G338" s="9">
        <v>875</v>
      </c>
      <c r="H338" s="10">
        <v>0.35199999999999998</v>
      </c>
      <c r="I338" s="10">
        <v>0.30499999999999999</v>
      </c>
      <c r="J338" s="10">
        <v>0.19500000000000001</v>
      </c>
      <c r="K338" s="10">
        <v>0.78600000000000003</v>
      </c>
      <c r="L338" s="10">
        <v>7.3999999999999996E-2</v>
      </c>
      <c r="M338" s="10">
        <v>0.35499999999999998</v>
      </c>
      <c r="N338" s="10">
        <v>0.69</v>
      </c>
      <c r="O338" s="9">
        <v>3980.09</v>
      </c>
      <c r="P338" s="9">
        <v>244</v>
      </c>
      <c r="Q338" s="9">
        <v>5</v>
      </c>
      <c r="R338" s="9">
        <v>592</v>
      </c>
      <c r="S338" s="11">
        <v>8516</v>
      </c>
      <c r="T338" s="9" t="s">
        <v>765</v>
      </c>
      <c r="U338" s="9" t="s">
        <v>111</v>
      </c>
      <c r="V338" s="11">
        <v>5924</v>
      </c>
      <c r="W338" s="11">
        <v>61471</v>
      </c>
      <c r="X338" s="11">
        <v>67212</v>
      </c>
      <c r="Y338" s="11">
        <v>58545</v>
      </c>
      <c r="Z338" s="11">
        <v>49779</v>
      </c>
      <c r="AA338" s="11">
        <v>7063</v>
      </c>
      <c r="AB338" s="11">
        <v>16222</v>
      </c>
      <c r="AC338" s="9" t="s">
        <v>510</v>
      </c>
      <c r="AD338" s="10">
        <v>0.35199999999999998</v>
      </c>
      <c r="AE338" s="10">
        <v>0.84</v>
      </c>
      <c r="AF338" s="10">
        <v>0.81299999999999994</v>
      </c>
      <c r="AG338" s="9">
        <v>159</v>
      </c>
      <c r="AH338" s="9">
        <v>312.67</v>
      </c>
      <c r="AI338" s="9">
        <v>25.03</v>
      </c>
      <c r="AJ338" s="9">
        <v>12.728999999999999</v>
      </c>
      <c r="AK338" s="9">
        <v>0.50853000000000004</v>
      </c>
      <c r="AL338" s="10">
        <v>0.15</v>
      </c>
      <c r="AM338" s="10">
        <v>0.378</v>
      </c>
      <c r="AN338" s="10">
        <v>3.5000000000000003E-2</v>
      </c>
      <c r="AO338" s="10">
        <v>0.94199999999999995</v>
      </c>
      <c r="AP338" s="10">
        <v>0.40300000000000002</v>
      </c>
      <c r="AQ338" s="9">
        <v>4541</v>
      </c>
      <c r="AR338" s="9">
        <v>0.23300000000000001</v>
      </c>
      <c r="AS338" s="27">
        <v>-0.53800000000000003</v>
      </c>
      <c r="AT338" s="27">
        <v>0</v>
      </c>
      <c r="AU338" s="16">
        <v>0.81103000811030013</v>
      </c>
      <c r="AV338" s="1" t="str">
        <f t="shared" si="5"/>
        <v>no</v>
      </c>
      <c r="AW338" s="28">
        <v>7</v>
      </c>
    </row>
    <row r="339" spans="1:49" ht="14.25" customHeight="1">
      <c r="A339" s="7">
        <v>329</v>
      </c>
      <c r="B339" s="8" t="s">
        <v>773</v>
      </c>
      <c r="C339" s="8" t="s">
        <v>760</v>
      </c>
      <c r="D339" s="9" t="s">
        <v>50</v>
      </c>
      <c r="E339" s="9" t="s">
        <v>59</v>
      </c>
      <c r="F339" s="9" t="s">
        <v>205</v>
      </c>
      <c r="G339" s="9">
        <v>1115</v>
      </c>
      <c r="H339" s="10">
        <v>0.65800000000000003</v>
      </c>
      <c r="I339" s="10">
        <v>0.63100000000000001</v>
      </c>
      <c r="J339" s="10">
        <v>0.53500000000000003</v>
      </c>
      <c r="K339" s="10">
        <v>0.65800000000000003</v>
      </c>
      <c r="L339" s="10">
        <v>6.7000000000000004E-2</v>
      </c>
      <c r="M339" s="10">
        <v>0.21</v>
      </c>
      <c r="N339" s="10">
        <v>0.77</v>
      </c>
      <c r="O339" s="9">
        <v>3462.66</v>
      </c>
      <c r="P339" s="9">
        <v>280</v>
      </c>
      <c r="Q339" s="9">
        <v>240</v>
      </c>
      <c r="R339" s="9">
        <v>645</v>
      </c>
      <c r="S339" s="11" t="s">
        <v>55</v>
      </c>
      <c r="T339" s="9" t="s">
        <v>55</v>
      </c>
      <c r="U339" s="9" t="s">
        <v>55</v>
      </c>
      <c r="V339" s="11"/>
      <c r="W339" s="11">
        <v>86605</v>
      </c>
      <c r="X339" s="11">
        <v>108729</v>
      </c>
      <c r="Y339" s="11">
        <v>73251</v>
      </c>
      <c r="Z339" s="11">
        <v>61263</v>
      </c>
      <c r="AA339" s="11">
        <v>37830</v>
      </c>
      <c r="AB339" s="11">
        <v>37830</v>
      </c>
      <c r="AC339" s="9" t="s">
        <v>55</v>
      </c>
      <c r="AD339" s="10">
        <v>0.64300000000000002</v>
      </c>
      <c r="AE339" s="10">
        <v>0.35</v>
      </c>
      <c r="AF339" s="10">
        <v>0.31</v>
      </c>
      <c r="AG339" s="9">
        <v>332.67</v>
      </c>
      <c r="AH339" s="9">
        <v>423.33</v>
      </c>
      <c r="AI339" s="9">
        <v>10.41</v>
      </c>
      <c r="AJ339" s="9">
        <v>8.18</v>
      </c>
      <c r="AK339" s="9">
        <v>0.78583000000000003</v>
      </c>
      <c r="AL339" s="10"/>
      <c r="AM339" s="10" t="s">
        <v>55</v>
      </c>
      <c r="AN339" s="10">
        <v>3.4000000000000002E-2</v>
      </c>
      <c r="AO339" s="10">
        <v>0.35399999999999998</v>
      </c>
      <c r="AP339" s="10">
        <v>0.40300000000000002</v>
      </c>
      <c r="AQ339" s="9">
        <v>4087</v>
      </c>
      <c r="AR339" s="9">
        <v>0.69699999999999995</v>
      </c>
      <c r="AS339" s="27">
        <v>4.9000000000000002E-2</v>
      </c>
      <c r="AT339" s="10">
        <v>1.4999999999999999E-2</v>
      </c>
      <c r="AU339" s="16">
        <v>0.5892751915144373</v>
      </c>
      <c r="AV339" s="1" t="str">
        <f t="shared" si="5"/>
        <v>no</v>
      </c>
      <c r="AW339" s="28"/>
    </row>
    <row r="340" spans="1:49" ht="14.25" customHeight="1">
      <c r="A340" s="7">
        <v>330</v>
      </c>
      <c r="B340" s="8" t="s">
        <v>774</v>
      </c>
      <c r="C340" s="8" t="s">
        <v>760</v>
      </c>
      <c r="D340" s="9" t="s">
        <v>50</v>
      </c>
      <c r="E340" s="9" t="s">
        <v>51</v>
      </c>
      <c r="F340" s="9" t="s">
        <v>97</v>
      </c>
      <c r="G340" s="9">
        <v>1010</v>
      </c>
      <c r="H340" s="10">
        <v>0.41599999999999998</v>
      </c>
      <c r="I340" s="10">
        <v>0.35199999999999998</v>
      </c>
      <c r="J340" s="10">
        <v>0.21199999999999999</v>
      </c>
      <c r="K340" s="10">
        <v>0.90600000000000003</v>
      </c>
      <c r="L340" s="10">
        <v>0.21199999999999999</v>
      </c>
      <c r="M340" s="10">
        <v>0.41399999999999998</v>
      </c>
      <c r="N340" s="10">
        <v>0.67</v>
      </c>
      <c r="O340" s="9">
        <v>6934.23</v>
      </c>
      <c r="P340" s="9">
        <v>240</v>
      </c>
      <c r="Q340" s="9" t="s">
        <v>55</v>
      </c>
      <c r="R340" s="9">
        <v>1095</v>
      </c>
      <c r="S340" s="11">
        <v>8175</v>
      </c>
      <c r="T340" s="9" t="s">
        <v>775</v>
      </c>
      <c r="U340" s="9" t="s">
        <v>265</v>
      </c>
      <c r="V340" s="11">
        <v>4915</v>
      </c>
      <c r="W340" s="11">
        <v>65375</v>
      </c>
      <c r="X340" s="11">
        <v>79830</v>
      </c>
      <c r="Y340" s="11">
        <v>62946</v>
      </c>
      <c r="Z340" s="11">
        <v>56421</v>
      </c>
      <c r="AA340" s="11">
        <v>7290</v>
      </c>
      <c r="AB340" s="11">
        <v>18365</v>
      </c>
      <c r="AC340" s="9" t="s">
        <v>112</v>
      </c>
      <c r="AD340" s="10">
        <v>0.311</v>
      </c>
      <c r="AE340" s="10">
        <v>0.39</v>
      </c>
      <c r="AF340" s="10">
        <v>0.34899999999999998</v>
      </c>
      <c r="AG340" s="9">
        <v>254</v>
      </c>
      <c r="AH340" s="9">
        <v>323</v>
      </c>
      <c r="AI340" s="9">
        <v>27.3</v>
      </c>
      <c r="AJ340" s="9">
        <v>21.468</v>
      </c>
      <c r="AK340" s="9">
        <v>0.78637999999999997</v>
      </c>
      <c r="AL340" s="10">
        <v>0.44</v>
      </c>
      <c r="AM340" s="10">
        <v>0.48599999999999999</v>
      </c>
      <c r="AN340" s="10">
        <v>6.9000000000000006E-2</v>
      </c>
      <c r="AO340" s="10">
        <v>0.245</v>
      </c>
      <c r="AP340" s="10">
        <v>0.40300000000000002</v>
      </c>
      <c r="AQ340" s="9">
        <v>8153</v>
      </c>
      <c r="AR340" s="9">
        <v>0.35799999999999998</v>
      </c>
      <c r="AS340" s="27">
        <v>0.158</v>
      </c>
      <c r="AT340" s="10">
        <v>0.105</v>
      </c>
      <c r="AU340" s="16">
        <v>0.7363770250368189</v>
      </c>
      <c r="AV340" s="1" t="str">
        <f t="shared" si="5"/>
        <v>yes</v>
      </c>
      <c r="AW340" s="28">
        <v>19</v>
      </c>
    </row>
    <row r="341" spans="1:49" ht="14.25" hidden="1" customHeight="1">
      <c r="A341" s="7">
        <v>337</v>
      </c>
      <c r="B341" s="8" t="s">
        <v>786</v>
      </c>
      <c r="C341" s="8" t="s">
        <v>760</v>
      </c>
      <c r="D341" s="9" t="s">
        <v>69</v>
      </c>
      <c r="E341" s="9" t="s">
        <v>51</v>
      </c>
      <c r="F341" s="9" t="s">
        <v>109</v>
      </c>
      <c r="G341" s="9">
        <v>737.5</v>
      </c>
      <c r="H341" s="10">
        <v>0.14699999999999999</v>
      </c>
      <c r="I341" s="10">
        <v>7.0999999999999994E-2</v>
      </c>
      <c r="J341" s="10">
        <v>1.9E-2</v>
      </c>
      <c r="K341" s="10">
        <v>0.82199999999999995</v>
      </c>
      <c r="L341" s="10">
        <v>0.38500000000000001</v>
      </c>
      <c r="M341" s="10">
        <v>0.59899999999999998</v>
      </c>
      <c r="N341" s="10">
        <v>0.64</v>
      </c>
      <c r="O341" s="9">
        <v>2243.67</v>
      </c>
      <c r="P341" s="9">
        <v>163</v>
      </c>
      <c r="Q341" s="9" t="s">
        <v>55</v>
      </c>
      <c r="R341" s="9">
        <v>306</v>
      </c>
      <c r="S341" s="11">
        <v>7432</v>
      </c>
      <c r="T341" s="9" t="s">
        <v>787</v>
      </c>
      <c r="U341" s="9" t="s">
        <v>405</v>
      </c>
      <c r="V341" s="11">
        <v>6792</v>
      </c>
      <c r="W341" s="11">
        <v>50582</v>
      </c>
      <c r="X341" s="11">
        <v>49176</v>
      </c>
      <c r="Y341" s="11">
        <v>47385</v>
      </c>
      <c r="Z341" s="11">
        <v>42462</v>
      </c>
      <c r="AA341" s="11">
        <v>5827</v>
      </c>
      <c r="AB341" s="11">
        <v>5827</v>
      </c>
      <c r="AC341" s="9" t="s">
        <v>196</v>
      </c>
      <c r="AD341" s="10">
        <v>0.121</v>
      </c>
      <c r="AE341" s="10">
        <v>0.78</v>
      </c>
      <c r="AF341" s="10">
        <v>0.745</v>
      </c>
      <c r="AG341" s="9">
        <v>159.33000000000001</v>
      </c>
      <c r="AH341" s="9">
        <v>126.33</v>
      </c>
      <c r="AI341" s="9">
        <v>14.08</v>
      </c>
      <c r="AJ341" s="9">
        <v>17.760000000000002</v>
      </c>
      <c r="AK341" s="9">
        <v>1.2612099999999999</v>
      </c>
      <c r="AL341" s="10">
        <v>6.0000000000000001E-3</v>
      </c>
      <c r="AM341" s="10">
        <v>0.39800000000000002</v>
      </c>
      <c r="AN341" s="10">
        <v>0</v>
      </c>
      <c r="AO341" s="10">
        <v>0.871</v>
      </c>
      <c r="AP341" s="10">
        <v>0.40300000000000002</v>
      </c>
      <c r="AQ341" s="9">
        <v>2792</v>
      </c>
      <c r="AR341" s="9">
        <v>0.81100000000000005</v>
      </c>
      <c r="AS341" s="10">
        <v>-0.46800000000000003</v>
      </c>
      <c r="AT341" s="10">
        <v>2.5999999999999999E-2</v>
      </c>
      <c r="AU341" s="16">
        <v>0.55218111540585313</v>
      </c>
      <c r="AV341" s="1" t="str">
        <f t="shared" si="5"/>
        <v>no</v>
      </c>
      <c r="AW341" s="28">
        <v>4</v>
      </c>
    </row>
    <row r="342" spans="1:49" ht="14.25" hidden="1" customHeight="1">
      <c r="A342" s="7">
        <v>338</v>
      </c>
      <c r="B342" s="8" t="s">
        <v>789</v>
      </c>
      <c r="C342" s="8" t="s">
        <v>760</v>
      </c>
      <c r="D342" s="9" t="s">
        <v>63</v>
      </c>
      <c r="E342" s="9" t="s">
        <v>51</v>
      </c>
      <c r="F342" s="9" t="s">
        <v>64</v>
      </c>
      <c r="G342" s="9">
        <v>1055</v>
      </c>
      <c r="H342" s="10">
        <v>0.45400000000000001</v>
      </c>
      <c r="I342" s="10">
        <v>0.36699999999999999</v>
      </c>
      <c r="J342" s="10">
        <v>0.14599999999999999</v>
      </c>
      <c r="K342" s="10">
        <v>0.90600000000000003</v>
      </c>
      <c r="L342" s="10">
        <v>0.189</v>
      </c>
      <c r="M342" s="10">
        <v>0.33300000000000002</v>
      </c>
      <c r="N342" s="10">
        <v>0.76</v>
      </c>
      <c r="O342" s="9">
        <v>15301.31</v>
      </c>
      <c r="P342" s="9">
        <v>456</v>
      </c>
      <c r="Q342" s="9">
        <v>48</v>
      </c>
      <c r="R342" s="9">
        <v>2569</v>
      </c>
      <c r="S342" s="9">
        <v>9677</v>
      </c>
      <c r="T342" s="9" t="s">
        <v>790</v>
      </c>
      <c r="U342" s="9" t="s">
        <v>73</v>
      </c>
      <c r="V342" s="9">
        <v>5604</v>
      </c>
      <c r="W342" s="11">
        <v>85126</v>
      </c>
      <c r="X342" s="11">
        <v>109566</v>
      </c>
      <c r="Y342" s="11">
        <v>81387</v>
      </c>
      <c r="Z342" s="11">
        <v>63594</v>
      </c>
      <c r="AA342" s="11">
        <v>8256</v>
      </c>
      <c r="AB342" s="11">
        <v>21984</v>
      </c>
      <c r="AC342" s="9" t="s">
        <v>791</v>
      </c>
      <c r="AD342" s="10">
        <v>0.373</v>
      </c>
      <c r="AE342" s="10">
        <v>0.37</v>
      </c>
      <c r="AF342" s="10">
        <v>0.32</v>
      </c>
      <c r="AG342" s="9">
        <v>665</v>
      </c>
      <c r="AH342" s="9">
        <v>991.33</v>
      </c>
      <c r="AI342" s="9">
        <v>23.01</v>
      </c>
      <c r="AJ342" s="9">
        <v>15.435</v>
      </c>
      <c r="AK342" s="9">
        <v>0.67081000000000002</v>
      </c>
      <c r="AL342" s="9">
        <v>0.221</v>
      </c>
      <c r="AM342" s="9">
        <v>0.39300000000000002</v>
      </c>
      <c r="AN342" s="10">
        <v>3.5999999999999997E-2</v>
      </c>
      <c r="AO342" s="10">
        <v>0.28100000000000003</v>
      </c>
      <c r="AP342" s="10">
        <v>0.40300000000000002</v>
      </c>
      <c r="AQ342" s="9">
        <v>17508</v>
      </c>
      <c r="AR342" s="9">
        <v>0.76900000000000002</v>
      </c>
      <c r="AS342" s="9">
        <v>0.122</v>
      </c>
      <c r="AT342" s="10">
        <v>8.1000000000000003E-2</v>
      </c>
      <c r="AU342" s="16">
        <v>0.56529112492933864</v>
      </c>
      <c r="AV342" s="1" t="str">
        <f t="shared" si="5"/>
        <v>yes</v>
      </c>
      <c r="AW342" s="28">
        <v>143</v>
      </c>
    </row>
    <row r="343" spans="1:49" ht="14.25" hidden="1" customHeight="1">
      <c r="A343" s="7">
        <v>339</v>
      </c>
      <c r="B343" s="8" t="s">
        <v>792</v>
      </c>
      <c r="C343" s="8" t="s">
        <v>760</v>
      </c>
      <c r="D343" s="9" t="s">
        <v>58</v>
      </c>
      <c r="E343" s="9" t="s">
        <v>59</v>
      </c>
      <c r="F343" s="9" t="s">
        <v>94</v>
      </c>
      <c r="G343" s="9">
        <v>990</v>
      </c>
      <c r="H343" s="10">
        <v>0.39700000000000002</v>
      </c>
      <c r="I343" s="10">
        <v>0.34300000000000003</v>
      </c>
      <c r="J343" s="10">
        <v>0.23100000000000001</v>
      </c>
      <c r="K343" s="10">
        <v>0.79700000000000004</v>
      </c>
      <c r="L343" s="10">
        <v>5.1999999999999998E-2</v>
      </c>
      <c r="M343" s="10">
        <v>0.161</v>
      </c>
      <c r="N343" s="10">
        <v>0.74</v>
      </c>
      <c r="O343" s="9">
        <v>2866.32</v>
      </c>
      <c r="P343" s="9">
        <v>43</v>
      </c>
      <c r="Q343" s="9">
        <v>163</v>
      </c>
      <c r="R343" s="9">
        <v>361</v>
      </c>
      <c r="S343" s="9" t="s">
        <v>55</v>
      </c>
      <c r="T343" s="9" t="s">
        <v>55</v>
      </c>
      <c r="U343" s="9" t="s">
        <v>55</v>
      </c>
      <c r="V343" s="9" t="s">
        <v>55</v>
      </c>
      <c r="W343" s="11">
        <v>80123</v>
      </c>
      <c r="X343" s="11">
        <v>98145</v>
      </c>
      <c r="Y343" s="9">
        <v>78543</v>
      </c>
      <c r="Z343" s="9">
        <v>65484</v>
      </c>
      <c r="AA343" s="11">
        <v>22349</v>
      </c>
      <c r="AB343" s="11">
        <v>22349</v>
      </c>
      <c r="AC343" s="9" t="s">
        <v>55</v>
      </c>
      <c r="AD343" s="9">
        <v>0.38900000000000001</v>
      </c>
      <c r="AE343" s="10">
        <v>0.6</v>
      </c>
      <c r="AF343" s="10">
        <v>0.53300000000000003</v>
      </c>
      <c r="AG343" s="9">
        <v>229.33</v>
      </c>
      <c r="AH343" s="9">
        <v>375.67</v>
      </c>
      <c r="AI343" s="9">
        <v>12.5</v>
      </c>
      <c r="AJ343" s="9">
        <v>7.63</v>
      </c>
      <c r="AK343" s="9">
        <v>0.61046999999999996</v>
      </c>
      <c r="AL343" s="9" t="s">
        <v>55</v>
      </c>
      <c r="AM343" s="9" t="s">
        <v>55</v>
      </c>
      <c r="AN343" s="10">
        <v>2.8000000000000001E-2</v>
      </c>
      <c r="AO343" s="10">
        <v>0.89300000000000002</v>
      </c>
      <c r="AP343" s="10">
        <v>0.40300000000000002</v>
      </c>
      <c r="AQ343" s="9">
        <v>2969</v>
      </c>
      <c r="AR343" s="9">
        <v>0.371</v>
      </c>
      <c r="AS343" s="10">
        <v>-0.49</v>
      </c>
      <c r="AT343" s="10">
        <v>8.0000000000000002E-3</v>
      </c>
      <c r="AU343" s="16">
        <v>0.72939460247994159</v>
      </c>
      <c r="AV343" s="1" t="str">
        <f t="shared" si="5"/>
        <v>no</v>
      </c>
      <c r="AW343" s="28"/>
    </row>
    <row r="344" spans="1:49" ht="14.25" hidden="1" customHeight="1">
      <c r="A344" s="7">
        <v>340</v>
      </c>
      <c r="B344" s="8" t="s">
        <v>794</v>
      </c>
      <c r="C344" s="8" t="s">
        <v>795</v>
      </c>
      <c r="D344" s="9" t="s">
        <v>91</v>
      </c>
      <c r="E344" s="9" t="s">
        <v>59</v>
      </c>
      <c r="F344" s="9" t="s">
        <v>102</v>
      </c>
      <c r="G344" s="9" t="s">
        <v>55</v>
      </c>
      <c r="H344" s="10">
        <v>0.69699999999999995</v>
      </c>
      <c r="I344" s="10">
        <v>0.68400000000000005</v>
      </c>
      <c r="J344" s="10">
        <v>0.59199999999999997</v>
      </c>
      <c r="K344" s="10">
        <v>0.97099999999999997</v>
      </c>
      <c r="L344" s="9">
        <v>0.03</v>
      </c>
      <c r="M344" s="10">
        <v>0.221</v>
      </c>
      <c r="N344" s="10">
        <v>0.81</v>
      </c>
      <c r="O344" s="9">
        <v>341.4</v>
      </c>
      <c r="P344" s="9">
        <v>2</v>
      </c>
      <c r="Q344" s="9" t="s">
        <v>55</v>
      </c>
      <c r="R344" s="9">
        <v>80</v>
      </c>
      <c r="S344" s="9" t="s">
        <v>55</v>
      </c>
      <c r="T344" s="9" t="s">
        <v>55</v>
      </c>
      <c r="U344" s="9" t="s">
        <v>55</v>
      </c>
      <c r="V344" s="9" t="s">
        <v>55</v>
      </c>
      <c r="W344" s="11">
        <v>78335</v>
      </c>
      <c r="X344" s="11">
        <v>67527</v>
      </c>
      <c r="Y344" s="11" t="s">
        <v>55</v>
      </c>
      <c r="Z344" s="11" t="s">
        <v>55</v>
      </c>
      <c r="AA344" s="9">
        <v>42084</v>
      </c>
      <c r="AB344" s="9">
        <v>42084</v>
      </c>
      <c r="AC344" s="9" t="s">
        <v>55</v>
      </c>
      <c r="AD344" s="10">
        <v>0.5</v>
      </c>
      <c r="AE344" s="10">
        <v>0.28999999999999998</v>
      </c>
      <c r="AF344" s="10">
        <v>0.38400000000000001</v>
      </c>
      <c r="AG344" s="9">
        <v>25</v>
      </c>
      <c r="AH344" s="9">
        <v>56.33</v>
      </c>
      <c r="AI344" s="9">
        <v>13.66</v>
      </c>
      <c r="AJ344" s="9">
        <v>6.06</v>
      </c>
      <c r="AK344" s="9">
        <v>0.44379000000000002</v>
      </c>
      <c r="AL344" s="9" t="s">
        <v>55</v>
      </c>
      <c r="AM344" s="9" t="s">
        <v>55</v>
      </c>
      <c r="AN344" s="10">
        <v>0.17</v>
      </c>
      <c r="AO344" s="10">
        <v>9.1999999999999998E-2</v>
      </c>
      <c r="AP344" s="10">
        <v>6.0999999999999999E-2</v>
      </c>
      <c r="AQ344" s="9">
        <v>348</v>
      </c>
      <c r="AR344" s="9" t="s">
        <v>55</v>
      </c>
      <c r="AS344" s="10">
        <v>-3.1E-2</v>
      </c>
      <c r="AT344" s="10">
        <v>0.19700000000000001</v>
      </c>
      <c r="AU344" s="16" t="s">
        <v>2055</v>
      </c>
      <c r="AV344" s="1" t="str">
        <f t="shared" si="5"/>
        <v>no</v>
      </c>
      <c r="AW344" s="28"/>
    </row>
    <row r="345" spans="1:49" ht="14.25" hidden="1" customHeight="1">
      <c r="A345" s="7">
        <v>341</v>
      </c>
      <c r="B345" s="8" t="s">
        <v>797</v>
      </c>
      <c r="C345" s="8" t="s">
        <v>795</v>
      </c>
      <c r="D345" s="9" t="s">
        <v>91</v>
      </c>
      <c r="E345" s="9" t="s">
        <v>59</v>
      </c>
      <c r="F345" s="9" t="s">
        <v>102</v>
      </c>
      <c r="G345" s="9" t="s">
        <v>55</v>
      </c>
      <c r="H345" s="10">
        <v>0.876</v>
      </c>
      <c r="I345" s="10">
        <v>0.86599999999999999</v>
      </c>
      <c r="J345" s="10">
        <v>0.82499999999999996</v>
      </c>
      <c r="K345" s="10">
        <v>1</v>
      </c>
      <c r="L345" s="10" t="s">
        <v>55</v>
      </c>
      <c r="M345" s="10">
        <v>0.01</v>
      </c>
      <c r="N345" s="10">
        <v>0.95</v>
      </c>
      <c r="O345" s="9">
        <v>1792</v>
      </c>
      <c r="P345" s="9" t="s">
        <v>55</v>
      </c>
      <c r="Q345" s="9" t="s">
        <v>55</v>
      </c>
      <c r="R345" s="9">
        <v>579</v>
      </c>
      <c r="S345" s="9" t="s">
        <v>55</v>
      </c>
      <c r="T345" s="9" t="s">
        <v>55</v>
      </c>
      <c r="U345" s="9" t="s">
        <v>55</v>
      </c>
      <c r="V345" s="9" t="s">
        <v>55</v>
      </c>
      <c r="W345" s="11">
        <v>99906</v>
      </c>
      <c r="X345" s="11">
        <v>128502</v>
      </c>
      <c r="Y345" s="11">
        <v>92394</v>
      </c>
      <c r="Z345" s="11">
        <v>74187</v>
      </c>
      <c r="AA345" s="11">
        <v>48435</v>
      </c>
      <c r="AB345" s="11">
        <v>48435</v>
      </c>
      <c r="AC345" s="9" t="s">
        <v>55</v>
      </c>
      <c r="AD345" s="10">
        <v>0.8</v>
      </c>
      <c r="AE345" s="10">
        <v>0.09</v>
      </c>
      <c r="AF345" s="10">
        <v>0.105</v>
      </c>
      <c r="AG345" s="9">
        <v>172</v>
      </c>
      <c r="AH345" s="9">
        <v>449.67</v>
      </c>
      <c r="AI345" s="9">
        <v>10.42</v>
      </c>
      <c r="AJ345" s="9">
        <v>3.9849999999999999</v>
      </c>
      <c r="AK345" s="9">
        <v>0.38251000000000002</v>
      </c>
      <c r="AL345" s="9" t="s">
        <v>55</v>
      </c>
      <c r="AM345" s="9" t="s">
        <v>55</v>
      </c>
      <c r="AN345" s="10">
        <v>7.2999999999999995E-2</v>
      </c>
      <c r="AO345" s="10">
        <v>0.21</v>
      </c>
      <c r="AP345" s="10">
        <v>6.0999999999999999E-2</v>
      </c>
      <c r="AQ345" s="9">
        <v>1792</v>
      </c>
      <c r="AR345" s="9">
        <v>0.376</v>
      </c>
      <c r="AS345" s="10">
        <v>-0.15</v>
      </c>
      <c r="AT345" s="10">
        <v>7.5999999999999998E-2</v>
      </c>
      <c r="AU345" s="16">
        <v>0.72674418604651159</v>
      </c>
      <c r="AV345" s="1" t="str">
        <f t="shared" si="5"/>
        <v>no</v>
      </c>
      <c r="AW345" s="28"/>
    </row>
    <row r="346" spans="1:49" ht="14.25" hidden="1" customHeight="1">
      <c r="A346" s="7">
        <v>342</v>
      </c>
      <c r="B346" s="8" t="s">
        <v>798</v>
      </c>
      <c r="C346" s="8" t="s">
        <v>795</v>
      </c>
      <c r="D346" s="9" t="s">
        <v>91</v>
      </c>
      <c r="E346" s="9" t="s">
        <v>59</v>
      </c>
      <c r="F346" s="9" t="s">
        <v>390</v>
      </c>
      <c r="G346" s="9" t="s">
        <v>55</v>
      </c>
      <c r="H346" s="10">
        <v>0.92700000000000005</v>
      </c>
      <c r="I346" s="10">
        <v>0.91500000000000004</v>
      </c>
      <c r="J346" s="10">
        <v>0.85599999999999998</v>
      </c>
      <c r="K346" s="10">
        <v>1</v>
      </c>
      <c r="L346" s="9">
        <v>3.0000000000000001E-3</v>
      </c>
      <c r="M346" s="10">
        <v>1.2E-2</v>
      </c>
      <c r="N346" s="10">
        <v>0.97</v>
      </c>
      <c r="O346" s="9">
        <v>1796.02</v>
      </c>
      <c r="P346" s="9" t="s">
        <v>55</v>
      </c>
      <c r="Q346" s="9" t="s">
        <v>55</v>
      </c>
      <c r="R346" s="9">
        <v>626</v>
      </c>
      <c r="S346" s="9" t="s">
        <v>55</v>
      </c>
      <c r="T346" s="9" t="s">
        <v>55</v>
      </c>
      <c r="U346" s="9" t="s">
        <v>55</v>
      </c>
      <c r="V346" s="9" t="s">
        <v>55</v>
      </c>
      <c r="W346" s="11">
        <v>106307</v>
      </c>
      <c r="X346" s="11">
        <v>139032</v>
      </c>
      <c r="Y346" s="11">
        <v>101619</v>
      </c>
      <c r="Z346" s="11">
        <v>77913</v>
      </c>
      <c r="AA346" s="9">
        <v>48212</v>
      </c>
      <c r="AB346" s="9">
        <v>48212</v>
      </c>
      <c r="AC346" s="9" t="s">
        <v>55</v>
      </c>
      <c r="AD346" s="10">
        <v>0.87</v>
      </c>
      <c r="AE346" s="10">
        <v>0.14000000000000001</v>
      </c>
      <c r="AF346" s="10">
        <v>0.14399999999999999</v>
      </c>
      <c r="AG346" s="9">
        <v>223.67</v>
      </c>
      <c r="AH346" s="9">
        <v>554.66999999999996</v>
      </c>
      <c r="AI346" s="9">
        <v>8.0299999999999994</v>
      </c>
      <c r="AJ346" s="9">
        <v>3.238</v>
      </c>
      <c r="AK346" s="9">
        <v>0.40325</v>
      </c>
      <c r="AL346" s="9" t="s">
        <v>55</v>
      </c>
      <c r="AM346" s="9" t="s">
        <v>55</v>
      </c>
      <c r="AN346" s="10">
        <v>5.1999999999999998E-2</v>
      </c>
      <c r="AO346" s="10">
        <v>0.315</v>
      </c>
      <c r="AP346" s="10">
        <v>6.0999999999999999E-2</v>
      </c>
      <c r="AQ346" s="9">
        <v>1799</v>
      </c>
      <c r="AR346" s="9">
        <v>0.33100000000000002</v>
      </c>
      <c r="AS346" s="10">
        <v>-0.255</v>
      </c>
      <c r="AT346" s="10">
        <v>5.7000000000000002E-2</v>
      </c>
      <c r="AU346" s="16">
        <v>0.75131480090157776</v>
      </c>
      <c r="AV346" s="1" t="str">
        <f t="shared" si="5"/>
        <v>no</v>
      </c>
      <c r="AW346" s="28"/>
    </row>
    <row r="347" spans="1:49" ht="14.25" hidden="1" customHeight="1">
      <c r="A347" s="7">
        <v>343</v>
      </c>
      <c r="B347" s="8" t="s">
        <v>800</v>
      </c>
      <c r="C347" s="8" t="s">
        <v>795</v>
      </c>
      <c r="D347" s="9" t="s">
        <v>91</v>
      </c>
      <c r="E347" s="9" t="s">
        <v>59</v>
      </c>
      <c r="F347" s="9" t="s">
        <v>296</v>
      </c>
      <c r="G347" s="9">
        <v>1365</v>
      </c>
      <c r="H347" s="10">
        <v>0.93700000000000006</v>
      </c>
      <c r="I347" s="10">
        <v>0.93300000000000005</v>
      </c>
      <c r="J347" s="10">
        <v>0.90600000000000003</v>
      </c>
      <c r="K347" s="10">
        <v>1</v>
      </c>
      <c r="L347" s="10" t="s">
        <v>55</v>
      </c>
      <c r="M347" s="10">
        <v>8.0000000000000002E-3</v>
      </c>
      <c r="N347" s="10">
        <v>0.93</v>
      </c>
      <c r="O347" s="9">
        <v>1857</v>
      </c>
      <c r="P347" s="9" t="s">
        <v>55</v>
      </c>
      <c r="Q347" s="9" t="s">
        <v>55</v>
      </c>
      <c r="R347" s="9">
        <v>641</v>
      </c>
      <c r="S347" s="9" t="s">
        <v>55</v>
      </c>
      <c r="T347" s="9" t="s">
        <v>55</v>
      </c>
      <c r="U347" s="9" t="s">
        <v>55</v>
      </c>
      <c r="V347" s="9" t="s">
        <v>55</v>
      </c>
      <c r="W347" s="11">
        <v>108649</v>
      </c>
      <c r="X347" s="11">
        <v>137187</v>
      </c>
      <c r="Y347" s="11">
        <v>98793</v>
      </c>
      <c r="Z347" s="11">
        <v>80874</v>
      </c>
      <c r="AA347" s="11">
        <v>49120</v>
      </c>
      <c r="AB347" s="11">
        <v>49120</v>
      </c>
      <c r="AC347" s="9" t="s">
        <v>55</v>
      </c>
      <c r="AD347" s="10">
        <v>0.89700000000000002</v>
      </c>
      <c r="AE347" s="10">
        <v>0.09</v>
      </c>
      <c r="AF347" s="10">
        <v>0.113</v>
      </c>
      <c r="AG347" s="9">
        <v>195.67</v>
      </c>
      <c r="AH347" s="9">
        <v>389.67</v>
      </c>
      <c r="AI347" s="9">
        <v>9.49</v>
      </c>
      <c r="AJ347" s="9">
        <v>4.766</v>
      </c>
      <c r="AK347" s="9">
        <v>0.50214000000000003</v>
      </c>
      <c r="AL347" s="9" t="s">
        <v>55</v>
      </c>
      <c r="AM347" s="9" t="s">
        <v>55</v>
      </c>
      <c r="AN347" s="10">
        <v>0.106</v>
      </c>
      <c r="AO347" s="10">
        <v>0.20699999999999999</v>
      </c>
      <c r="AP347" s="10">
        <v>6.0999999999999999E-2</v>
      </c>
      <c r="AQ347" s="9">
        <v>1857</v>
      </c>
      <c r="AR347" s="9">
        <v>0.218</v>
      </c>
      <c r="AS347" s="10">
        <v>-0.14599999999999999</v>
      </c>
      <c r="AT347" s="10">
        <v>0.04</v>
      </c>
      <c r="AU347" s="16">
        <v>0.82101806239737274</v>
      </c>
      <c r="AV347" s="1" t="str">
        <f t="shared" si="5"/>
        <v>no</v>
      </c>
      <c r="AW347" s="28"/>
    </row>
    <row r="348" spans="1:49" ht="14.25" hidden="1" customHeight="1">
      <c r="A348" s="7">
        <v>344</v>
      </c>
      <c r="B348" s="8" t="s">
        <v>802</v>
      </c>
      <c r="C348" s="8" t="s">
        <v>795</v>
      </c>
      <c r="D348" s="9" t="s">
        <v>91</v>
      </c>
      <c r="E348" s="9" t="s">
        <v>51</v>
      </c>
      <c r="F348" s="9" t="s">
        <v>363</v>
      </c>
      <c r="G348" s="9" t="s">
        <v>55</v>
      </c>
      <c r="H348" s="10">
        <v>0.28699999999999998</v>
      </c>
      <c r="I348" s="10">
        <v>0.23799999999999999</v>
      </c>
      <c r="J348" s="10">
        <v>0.158</v>
      </c>
      <c r="K348" s="10">
        <v>1</v>
      </c>
      <c r="L348" s="10">
        <v>0.48</v>
      </c>
      <c r="M348" s="10">
        <v>0.626</v>
      </c>
      <c r="N348" s="10">
        <v>0.63</v>
      </c>
      <c r="O348" s="9">
        <v>561.14</v>
      </c>
      <c r="P348" s="9" t="s">
        <v>55</v>
      </c>
      <c r="Q348" s="9" t="s">
        <v>55</v>
      </c>
      <c r="R348" s="9">
        <v>91</v>
      </c>
      <c r="S348" s="11">
        <v>12047</v>
      </c>
      <c r="T348" s="9" t="s">
        <v>195</v>
      </c>
      <c r="U348" s="9" t="s">
        <v>145</v>
      </c>
      <c r="V348" s="11">
        <v>8062</v>
      </c>
      <c r="W348" s="11">
        <v>57599</v>
      </c>
      <c r="X348" s="11">
        <v>67302</v>
      </c>
      <c r="Y348" s="11">
        <v>56871</v>
      </c>
      <c r="Z348" s="11">
        <v>47439</v>
      </c>
      <c r="AA348" s="11">
        <v>7480</v>
      </c>
      <c r="AB348" s="11">
        <v>19370</v>
      </c>
      <c r="AC348" s="9" t="s">
        <v>489</v>
      </c>
      <c r="AD348" s="10">
        <v>8.3000000000000004E-2</v>
      </c>
      <c r="AE348" s="10">
        <v>0.77</v>
      </c>
      <c r="AF348" s="10">
        <v>0.42799999999999999</v>
      </c>
      <c r="AG348" s="9">
        <v>42</v>
      </c>
      <c r="AH348" s="9">
        <v>40</v>
      </c>
      <c r="AI348" s="9">
        <v>13.36</v>
      </c>
      <c r="AJ348" s="9">
        <v>14.028</v>
      </c>
      <c r="AK348" s="9">
        <v>1.05</v>
      </c>
      <c r="AL348" s="10">
        <v>0.06</v>
      </c>
      <c r="AM348" s="10">
        <v>0.41799999999999998</v>
      </c>
      <c r="AN348" s="10">
        <v>1.4999999999999999E-2</v>
      </c>
      <c r="AO348" s="10">
        <v>0.121</v>
      </c>
      <c r="AP348" s="10">
        <v>6.0999999999999999E-2</v>
      </c>
      <c r="AQ348" s="9">
        <v>786</v>
      </c>
      <c r="AR348" s="9">
        <v>0.61499999999999999</v>
      </c>
      <c r="AS348" s="10">
        <v>-0.06</v>
      </c>
      <c r="AT348" s="10">
        <v>0.20399999999999999</v>
      </c>
      <c r="AU348" s="16">
        <v>0.61919504643962853</v>
      </c>
      <c r="AV348" s="1" t="str">
        <f t="shared" si="5"/>
        <v>no</v>
      </c>
      <c r="AW348" s="28">
        <v>2</v>
      </c>
    </row>
    <row r="349" spans="1:49" ht="14.25" hidden="1" customHeight="1">
      <c r="A349" s="7">
        <v>345</v>
      </c>
      <c r="B349" s="8" t="s">
        <v>803</v>
      </c>
      <c r="C349" s="8" t="s">
        <v>795</v>
      </c>
      <c r="D349" s="9" t="s">
        <v>63</v>
      </c>
      <c r="E349" s="9" t="s">
        <v>51</v>
      </c>
      <c r="F349" s="9" t="s">
        <v>64</v>
      </c>
      <c r="G349" s="9">
        <v>1085</v>
      </c>
      <c r="H349" s="10">
        <v>0.55300000000000005</v>
      </c>
      <c r="I349" s="10">
        <v>0.51900000000000002</v>
      </c>
      <c r="J349" s="10">
        <v>0.33300000000000002</v>
      </c>
      <c r="K349" s="10">
        <v>0.85099999999999998</v>
      </c>
      <c r="L349" s="10">
        <v>0.127</v>
      </c>
      <c r="M349" s="10">
        <v>0.29499999999999998</v>
      </c>
      <c r="N349" s="10">
        <v>0.76</v>
      </c>
      <c r="O349" s="9">
        <v>9683.7999999999993</v>
      </c>
      <c r="P349" s="9">
        <v>326</v>
      </c>
      <c r="Q349" s="9">
        <v>69</v>
      </c>
      <c r="R349" s="9">
        <v>1651</v>
      </c>
      <c r="S349" s="11">
        <v>18977</v>
      </c>
      <c r="T349" s="9" t="s">
        <v>804</v>
      </c>
      <c r="U349" s="9" t="s">
        <v>105</v>
      </c>
      <c r="V349" s="11">
        <v>9794</v>
      </c>
      <c r="W349" s="11">
        <v>88890</v>
      </c>
      <c r="X349" s="11">
        <v>104202</v>
      </c>
      <c r="Y349" s="11">
        <v>80442</v>
      </c>
      <c r="Z349" s="11">
        <v>62802</v>
      </c>
      <c r="AA349" s="11">
        <v>10610</v>
      </c>
      <c r="AB349" s="11">
        <v>28880</v>
      </c>
      <c r="AC349" s="9" t="s">
        <v>88</v>
      </c>
      <c r="AD349" s="10">
        <v>0.39800000000000002</v>
      </c>
      <c r="AE349" s="10">
        <v>0.36</v>
      </c>
      <c r="AF349" s="10">
        <v>0.33</v>
      </c>
      <c r="AG349" s="9">
        <v>633.33000000000004</v>
      </c>
      <c r="AH349" s="9">
        <v>1602.67</v>
      </c>
      <c r="AI349" s="9">
        <v>15.29</v>
      </c>
      <c r="AJ349" s="9">
        <v>6.0419999999999998</v>
      </c>
      <c r="AK349" s="9">
        <v>0.39517000000000002</v>
      </c>
      <c r="AL349" s="10">
        <v>0.218</v>
      </c>
      <c r="AM349" s="10">
        <v>0.316</v>
      </c>
      <c r="AN349" s="10">
        <v>5.0999999999999997E-2</v>
      </c>
      <c r="AO349" s="10">
        <v>9.5000000000000001E-2</v>
      </c>
      <c r="AP349" s="10">
        <v>6.0999999999999999E-2</v>
      </c>
      <c r="AQ349" s="9">
        <v>10922</v>
      </c>
      <c r="AR349" s="9">
        <v>0.624</v>
      </c>
      <c r="AS349" s="10">
        <v>-3.5000000000000003E-2</v>
      </c>
      <c r="AT349" s="10">
        <v>0.155</v>
      </c>
      <c r="AU349" s="16">
        <v>0.61576354679802958</v>
      </c>
      <c r="AV349" s="1" t="str">
        <f t="shared" si="5"/>
        <v>yes</v>
      </c>
      <c r="AW349" s="28">
        <v>281</v>
      </c>
    </row>
    <row r="350" spans="1:49" ht="14.25" customHeight="1">
      <c r="A350" s="7">
        <v>334</v>
      </c>
      <c r="B350" s="8" t="s">
        <v>781</v>
      </c>
      <c r="C350" s="8" t="s">
        <v>760</v>
      </c>
      <c r="D350" s="9" t="s">
        <v>50</v>
      </c>
      <c r="E350" s="9" t="s">
        <v>51</v>
      </c>
      <c r="F350" s="9" t="s">
        <v>171</v>
      </c>
      <c r="G350" s="9">
        <v>985</v>
      </c>
      <c r="H350" s="10">
        <v>0.39100000000000001</v>
      </c>
      <c r="I350" s="10">
        <v>0.34499999999999997</v>
      </c>
      <c r="J350" s="10">
        <v>0.20100000000000001</v>
      </c>
      <c r="K350" s="10">
        <v>0.878</v>
      </c>
      <c r="L350" s="10">
        <v>0.372</v>
      </c>
      <c r="M350" s="10">
        <v>0.32200000000000001</v>
      </c>
      <c r="N350" s="10">
        <v>0.72</v>
      </c>
      <c r="O350" s="9">
        <v>6800.91</v>
      </c>
      <c r="P350" s="9">
        <v>252</v>
      </c>
      <c r="Q350" s="9">
        <v>0</v>
      </c>
      <c r="R350" s="9">
        <v>1096</v>
      </c>
      <c r="S350" s="11">
        <v>9542</v>
      </c>
      <c r="T350" s="9" t="s">
        <v>122</v>
      </c>
      <c r="U350" s="9" t="s">
        <v>115</v>
      </c>
      <c r="V350" s="11">
        <v>6073</v>
      </c>
      <c r="W350" s="11">
        <v>62850</v>
      </c>
      <c r="X350" s="11">
        <v>72369</v>
      </c>
      <c r="Y350" s="11">
        <v>57780</v>
      </c>
      <c r="Z350" s="11">
        <v>51507</v>
      </c>
      <c r="AA350" s="11">
        <v>7006</v>
      </c>
      <c r="AB350" s="11">
        <v>17794</v>
      </c>
      <c r="AC350" s="9" t="s">
        <v>234</v>
      </c>
      <c r="AD350" s="10">
        <v>0.35</v>
      </c>
      <c r="AE350" s="10">
        <v>0.53</v>
      </c>
      <c r="AF350" s="10">
        <v>0.39900000000000002</v>
      </c>
      <c r="AG350" s="9">
        <v>284.67</v>
      </c>
      <c r="AH350" s="9">
        <v>385</v>
      </c>
      <c r="AI350" s="9">
        <v>23.89</v>
      </c>
      <c r="AJ350" s="9">
        <v>17.664999999999999</v>
      </c>
      <c r="AK350" s="9">
        <v>0.73938999999999999</v>
      </c>
      <c r="AL350" s="10">
        <v>0.05</v>
      </c>
      <c r="AM350" s="10">
        <v>0.45400000000000001</v>
      </c>
      <c r="AN350" s="10">
        <v>1.2999999999999999E-2</v>
      </c>
      <c r="AO350" s="10">
        <v>0.37</v>
      </c>
      <c r="AP350" s="10">
        <v>0.40300000000000002</v>
      </c>
      <c r="AQ350" s="9">
        <v>9179</v>
      </c>
      <c r="AR350" s="9">
        <v>0.28799999999999998</v>
      </c>
      <c r="AS350" s="27">
        <v>3.3000000000000002E-2</v>
      </c>
      <c r="AT350" s="10">
        <v>4.2000000000000003E-2</v>
      </c>
      <c r="AU350" s="16">
        <v>0.77639751552795033</v>
      </c>
      <c r="AV350" s="1" t="str">
        <f t="shared" si="5"/>
        <v>yes</v>
      </c>
      <c r="AW350" s="28">
        <v>14</v>
      </c>
    </row>
    <row r="351" spans="1:49" ht="14.25" customHeight="1">
      <c r="A351" s="7">
        <v>335</v>
      </c>
      <c r="B351" s="8" t="s">
        <v>782</v>
      </c>
      <c r="C351" s="8" t="s">
        <v>760</v>
      </c>
      <c r="D351" s="9" t="s">
        <v>50</v>
      </c>
      <c r="E351" s="9" t="s">
        <v>51</v>
      </c>
      <c r="F351" s="9" t="s">
        <v>136</v>
      </c>
      <c r="G351" s="9">
        <v>1030</v>
      </c>
      <c r="H351" s="10">
        <v>0.377</v>
      </c>
      <c r="I351" s="10">
        <v>0.308</v>
      </c>
      <c r="J351" s="10">
        <v>0.14399999999999999</v>
      </c>
      <c r="K351" s="10">
        <v>0.93</v>
      </c>
      <c r="L351" s="10">
        <v>0.29299999999999998</v>
      </c>
      <c r="M351" s="10">
        <v>0.54800000000000004</v>
      </c>
      <c r="N351" s="10">
        <v>0.64</v>
      </c>
      <c r="O351" s="9">
        <v>11790.68</v>
      </c>
      <c r="P351" s="9">
        <v>349</v>
      </c>
      <c r="Q351" s="9">
        <v>22</v>
      </c>
      <c r="R351" s="9">
        <v>1934</v>
      </c>
      <c r="S351" s="11">
        <v>7910</v>
      </c>
      <c r="T351" s="9" t="s">
        <v>649</v>
      </c>
      <c r="U351" s="9" t="s">
        <v>783</v>
      </c>
      <c r="V351" s="11">
        <v>5806</v>
      </c>
      <c r="W351" s="11">
        <v>68036</v>
      </c>
      <c r="X351" s="11">
        <v>77049</v>
      </c>
      <c r="Y351" s="11">
        <v>64917</v>
      </c>
      <c r="Z351" s="11">
        <v>58905</v>
      </c>
      <c r="AA351" s="11">
        <v>7280</v>
      </c>
      <c r="AB351" s="11">
        <v>19758</v>
      </c>
      <c r="AC351" s="9" t="s">
        <v>405</v>
      </c>
      <c r="AD351" s="10">
        <v>0.28299999999999997</v>
      </c>
      <c r="AE351" s="10">
        <v>0.46</v>
      </c>
      <c r="AF351" s="10">
        <v>0.33600000000000002</v>
      </c>
      <c r="AG351" s="9">
        <v>507</v>
      </c>
      <c r="AH351" s="9">
        <v>614.66999999999996</v>
      </c>
      <c r="AI351" s="9">
        <v>23.26</v>
      </c>
      <c r="AJ351" s="9">
        <v>19.181999999999999</v>
      </c>
      <c r="AK351" s="9">
        <v>0.82484000000000002</v>
      </c>
      <c r="AL351" s="10">
        <v>0.13</v>
      </c>
      <c r="AM351" s="10">
        <v>0.51200000000000001</v>
      </c>
      <c r="AN351" s="10">
        <v>1.6E-2</v>
      </c>
      <c r="AO351" s="10">
        <v>0.29299999999999998</v>
      </c>
      <c r="AP351" s="10">
        <v>0.40300000000000002</v>
      </c>
      <c r="AQ351" s="9">
        <v>14581</v>
      </c>
      <c r="AR351" s="9">
        <v>1.139</v>
      </c>
      <c r="AS351" s="27">
        <v>0.11</v>
      </c>
      <c r="AT351" s="10">
        <v>9.4E-2</v>
      </c>
      <c r="AU351" s="16">
        <v>0.4675081813931744</v>
      </c>
      <c r="AV351" s="1" t="str">
        <f t="shared" si="5"/>
        <v>yes</v>
      </c>
      <c r="AW351" s="28">
        <v>15</v>
      </c>
    </row>
    <row r="352" spans="1:49" ht="14.25" customHeight="1">
      <c r="A352" s="7">
        <v>336</v>
      </c>
      <c r="B352" s="8" t="s">
        <v>784</v>
      </c>
      <c r="C352" s="8" t="s">
        <v>760</v>
      </c>
      <c r="D352" s="9" t="s">
        <v>50</v>
      </c>
      <c r="E352" s="9" t="s">
        <v>51</v>
      </c>
      <c r="F352" s="9" t="s">
        <v>97</v>
      </c>
      <c r="G352" s="9">
        <v>920</v>
      </c>
      <c r="H352" s="10">
        <v>0.33700000000000002</v>
      </c>
      <c r="I352" s="10">
        <v>0.247</v>
      </c>
      <c r="J352" s="10">
        <v>9.7000000000000003E-2</v>
      </c>
      <c r="K352" s="10">
        <v>0.82</v>
      </c>
      <c r="L352" s="10">
        <v>0.11600000000000001</v>
      </c>
      <c r="M352" s="10">
        <v>0.32700000000000001</v>
      </c>
      <c r="N352" s="10">
        <v>0.65</v>
      </c>
      <c r="O352" s="9">
        <v>5707.67</v>
      </c>
      <c r="P352" s="9">
        <v>281</v>
      </c>
      <c r="Q352" s="9">
        <v>26</v>
      </c>
      <c r="R352" s="9">
        <v>652</v>
      </c>
      <c r="S352" s="11">
        <v>9699</v>
      </c>
      <c r="T352" s="9" t="s">
        <v>777</v>
      </c>
      <c r="U352" s="9" t="s">
        <v>663</v>
      </c>
      <c r="V352" s="11">
        <v>6623</v>
      </c>
      <c r="W352" s="11">
        <v>67394</v>
      </c>
      <c r="X352" s="11">
        <v>70263</v>
      </c>
      <c r="Y352" s="11">
        <v>60660</v>
      </c>
      <c r="Z352" s="11">
        <v>56268</v>
      </c>
      <c r="AA352" s="11">
        <v>7346</v>
      </c>
      <c r="AB352" s="11">
        <v>17696</v>
      </c>
      <c r="AC352" s="9" t="s">
        <v>667</v>
      </c>
      <c r="AD352" s="10">
        <v>0.34100000000000003</v>
      </c>
      <c r="AE352" s="10">
        <v>0.79</v>
      </c>
      <c r="AF352" s="10">
        <v>0.67800000000000005</v>
      </c>
      <c r="AG352" s="9">
        <v>241.67</v>
      </c>
      <c r="AH352" s="9">
        <v>736.33</v>
      </c>
      <c r="AI352" s="9">
        <v>23.62</v>
      </c>
      <c r="AJ352" s="9">
        <v>7.7510000000000003</v>
      </c>
      <c r="AK352" s="9">
        <v>0.32819999999999999</v>
      </c>
      <c r="AL352" s="10">
        <v>0.72</v>
      </c>
      <c r="AM352" s="10">
        <v>0.31900000000000001</v>
      </c>
      <c r="AN352" s="10">
        <v>5.0000000000000001E-3</v>
      </c>
      <c r="AO352" s="10">
        <v>0.95599999999999996</v>
      </c>
      <c r="AP352" s="10">
        <v>0.40300000000000002</v>
      </c>
      <c r="AQ352" s="9">
        <v>6401</v>
      </c>
      <c r="AR352" s="9">
        <v>0.28299999999999997</v>
      </c>
      <c r="AS352" s="27">
        <v>-0.55200000000000005</v>
      </c>
      <c r="AT352" s="27">
        <v>-4.0000000000000001E-3</v>
      </c>
      <c r="AU352" s="16">
        <v>0.77942322681215903</v>
      </c>
      <c r="AV352" s="1" t="str">
        <f t="shared" si="5"/>
        <v>yes</v>
      </c>
      <c r="AW352" s="28">
        <v>9</v>
      </c>
    </row>
    <row r="353" spans="1:49" ht="14.25" hidden="1" customHeight="1">
      <c r="A353" s="7">
        <v>349</v>
      </c>
      <c r="B353" s="8" t="s">
        <v>811</v>
      </c>
      <c r="C353" s="8" t="s">
        <v>795</v>
      </c>
      <c r="D353" s="9" t="s">
        <v>58</v>
      </c>
      <c r="E353" s="9" t="s">
        <v>59</v>
      </c>
      <c r="F353" s="9" t="s">
        <v>147</v>
      </c>
      <c r="G353" s="9" t="s">
        <v>55</v>
      </c>
      <c r="H353" s="10">
        <v>0.46100000000000002</v>
      </c>
      <c r="I353" s="10">
        <v>0.435</v>
      </c>
      <c r="J353" s="10">
        <v>0.33500000000000002</v>
      </c>
      <c r="K353" s="10">
        <v>0.88700000000000001</v>
      </c>
      <c r="L353" s="10">
        <v>0.33300000000000002</v>
      </c>
      <c r="M353" s="10">
        <v>0.59699999999999998</v>
      </c>
      <c r="N353" s="10">
        <v>0.71</v>
      </c>
      <c r="O353" s="9">
        <v>1065.3900000000001</v>
      </c>
      <c r="P353" s="9">
        <v>85</v>
      </c>
      <c r="Q353" s="9" t="s">
        <v>55</v>
      </c>
      <c r="R353" s="9">
        <v>159</v>
      </c>
      <c r="S353" s="9" t="s">
        <v>55</v>
      </c>
      <c r="T353" s="9" t="s">
        <v>55</v>
      </c>
      <c r="U353" s="9" t="s">
        <v>55</v>
      </c>
      <c r="V353" s="9" t="s">
        <v>55</v>
      </c>
      <c r="W353" s="11">
        <v>58055</v>
      </c>
      <c r="X353" s="11">
        <v>70290</v>
      </c>
      <c r="Y353" s="11">
        <v>58590</v>
      </c>
      <c r="Z353" s="11">
        <v>51012</v>
      </c>
      <c r="AA353" s="11">
        <v>24300</v>
      </c>
      <c r="AB353" s="11">
        <v>24300</v>
      </c>
      <c r="AC353" s="9" t="s">
        <v>55</v>
      </c>
      <c r="AD353" s="10">
        <v>0.22700000000000001</v>
      </c>
      <c r="AE353" s="10">
        <v>0.5</v>
      </c>
      <c r="AF353" s="10">
        <v>0.35399999999999998</v>
      </c>
      <c r="AG353" s="9">
        <v>44</v>
      </c>
      <c r="AH353" s="9">
        <v>81.67</v>
      </c>
      <c r="AI353" s="9">
        <v>24.21</v>
      </c>
      <c r="AJ353" s="9">
        <v>13.045999999999999</v>
      </c>
      <c r="AK353" s="9">
        <v>0.53878000000000004</v>
      </c>
      <c r="AL353" s="9" t="s">
        <v>55</v>
      </c>
      <c r="AM353" s="9" t="s">
        <v>55</v>
      </c>
      <c r="AN353" s="10">
        <v>1.7000000000000001E-2</v>
      </c>
      <c r="AO353" s="10">
        <v>0.113</v>
      </c>
      <c r="AP353" s="10">
        <v>6.0999999999999999E-2</v>
      </c>
      <c r="AQ353" s="9">
        <v>1367</v>
      </c>
      <c r="AR353" s="9" t="s">
        <v>55</v>
      </c>
      <c r="AS353" s="10">
        <v>-5.1999999999999998E-2</v>
      </c>
      <c r="AT353" s="10">
        <v>0.23300000000000001</v>
      </c>
      <c r="AU353" s="16" t="s">
        <v>2055</v>
      </c>
      <c r="AV353" s="1" t="str">
        <f t="shared" si="5"/>
        <v>no</v>
      </c>
      <c r="AW353" s="28"/>
    </row>
    <row r="354" spans="1:49" ht="14.25" customHeight="1">
      <c r="A354" s="7">
        <v>375</v>
      </c>
      <c r="B354" s="8" t="s">
        <v>860</v>
      </c>
      <c r="C354" s="8" t="s">
        <v>854</v>
      </c>
      <c r="D354" s="9" t="s">
        <v>50</v>
      </c>
      <c r="E354" s="9" t="s">
        <v>59</v>
      </c>
      <c r="F354" s="9" t="s">
        <v>442</v>
      </c>
      <c r="G354" s="9" t="s">
        <v>55</v>
      </c>
      <c r="H354" s="10">
        <v>0.57099999999999995</v>
      </c>
      <c r="I354" s="10">
        <v>0.55000000000000004</v>
      </c>
      <c r="J354" s="10">
        <v>0.497</v>
      </c>
      <c r="K354" s="10">
        <v>0.59699999999999998</v>
      </c>
      <c r="L354" s="10">
        <v>0.20699999999999999</v>
      </c>
      <c r="M354" s="10">
        <v>0.71299999999999997</v>
      </c>
      <c r="N354" s="10">
        <v>0.8</v>
      </c>
      <c r="O354" s="9">
        <v>2442.04</v>
      </c>
      <c r="P354" s="9">
        <v>375</v>
      </c>
      <c r="Q354" s="9" t="s">
        <v>55</v>
      </c>
      <c r="R354" s="9">
        <v>379</v>
      </c>
      <c r="S354" s="9" t="s">
        <v>55</v>
      </c>
      <c r="T354" s="9" t="s">
        <v>55</v>
      </c>
      <c r="U354" s="9" t="s">
        <v>55</v>
      </c>
      <c r="V354" s="9"/>
      <c r="W354" s="11">
        <v>78890</v>
      </c>
      <c r="X354" s="11">
        <v>85257</v>
      </c>
      <c r="Y354" s="11">
        <v>77778</v>
      </c>
      <c r="Z354" s="11">
        <v>64890</v>
      </c>
      <c r="AA354" s="11">
        <v>31785</v>
      </c>
      <c r="AB354" s="11">
        <v>31785</v>
      </c>
      <c r="AC354" s="9" t="s">
        <v>55</v>
      </c>
      <c r="AD354" s="10">
        <v>0.58699999999999997</v>
      </c>
      <c r="AE354" s="10">
        <v>0.47</v>
      </c>
      <c r="AF354" s="10">
        <v>0.56799999999999995</v>
      </c>
      <c r="AG354" s="9">
        <v>162</v>
      </c>
      <c r="AH354" s="9">
        <v>191.67</v>
      </c>
      <c r="AI354" s="9">
        <v>15.07</v>
      </c>
      <c r="AJ354" s="9">
        <v>12.741</v>
      </c>
      <c r="AK354" s="9">
        <v>0.84521999999999997</v>
      </c>
      <c r="AL354" s="9"/>
      <c r="AM354" s="9" t="s">
        <v>55</v>
      </c>
      <c r="AN354" s="10">
        <v>1.7000000000000001E-2</v>
      </c>
      <c r="AO354" s="10">
        <v>0.307</v>
      </c>
      <c r="AP354" s="10">
        <v>0.251</v>
      </c>
      <c r="AQ354" s="9">
        <v>3107</v>
      </c>
      <c r="AR354" s="9" t="s">
        <v>55</v>
      </c>
      <c r="AS354" s="27">
        <v>-5.7000000000000002E-2</v>
      </c>
      <c r="AT354" s="27">
        <v>-1.7000000000000001E-2</v>
      </c>
      <c r="AU354" s="16" t="s">
        <v>2055</v>
      </c>
      <c r="AV354" s="1" t="str">
        <f t="shared" si="5"/>
        <v>no</v>
      </c>
      <c r="AW354" s="28"/>
    </row>
    <row r="355" spans="1:49" ht="14.25" customHeight="1">
      <c r="A355" s="7">
        <v>376</v>
      </c>
      <c r="B355" s="8" t="s">
        <v>861</v>
      </c>
      <c r="C355" s="8" t="s">
        <v>854</v>
      </c>
      <c r="D355" s="9" t="s">
        <v>50</v>
      </c>
      <c r="E355" s="9" t="s">
        <v>59</v>
      </c>
      <c r="F355" s="9" t="s">
        <v>118</v>
      </c>
      <c r="G355" s="9">
        <v>1235</v>
      </c>
      <c r="H355" s="10">
        <v>0.88900000000000001</v>
      </c>
      <c r="I355" s="10">
        <v>0.876</v>
      </c>
      <c r="J355" s="10">
        <v>0.83199999999999996</v>
      </c>
      <c r="K355" s="10">
        <v>0.75700000000000001</v>
      </c>
      <c r="L355" s="10">
        <v>1.6E-2</v>
      </c>
      <c r="M355" s="10">
        <v>0.182</v>
      </c>
      <c r="N355" s="10">
        <v>0.95</v>
      </c>
      <c r="O355" s="9">
        <v>5139.87</v>
      </c>
      <c r="P355" s="9">
        <v>660</v>
      </c>
      <c r="Q355" s="9">
        <v>7</v>
      </c>
      <c r="R355" s="9">
        <v>1257</v>
      </c>
      <c r="S355" s="9" t="s">
        <v>55</v>
      </c>
      <c r="T355" s="9" t="s">
        <v>55</v>
      </c>
      <c r="U355" s="9" t="s">
        <v>55</v>
      </c>
      <c r="V355" s="9"/>
      <c r="W355" s="11">
        <v>131645</v>
      </c>
      <c r="X355" s="11">
        <v>158364</v>
      </c>
      <c r="Y355" s="11">
        <v>111330</v>
      </c>
      <c r="Z355" s="11">
        <v>114264</v>
      </c>
      <c r="AA355" s="11">
        <v>44085</v>
      </c>
      <c r="AB355" s="11">
        <v>44085</v>
      </c>
      <c r="AC355" s="9" t="s">
        <v>55</v>
      </c>
      <c r="AD355" s="10">
        <v>0.89700000000000002</v>
      </c>
      <c r="AE355" s="10">
        <v>0.15</v>
      </c>
      <c r="AF355" s="10">
        <v>0.156</v>
      </c>
      <c r="AG355" s="9">
        <v>343.33</v>
      </c>
      <c r="AH355" s="9">
        <v>456</v>
      </c>
      <c r="AI355" s="9">
        <v>14.97</v>
      </c>
      <c r="AJ355" s="9">
        <v>11.272</v>
      </c>
      <c r="AK355" s="9">
        <v>0.75292000000000003</v>
      </c>
      <c r="AL355" s="9"/>
      <c r="AM355" s="9" t="s">
        <v>55</v>
      </c>
      <c r="AN355" s="10">
        <v>0.22600000000000001</v>
      </c>
      <c r="AO355" s="10">
        <v>0.17699999999999999</v>
      </c>
      <c r="AP355" s="10">
        <v>0.251</v>
      </c>
      <c r="AQ355" s="9">
        <v>5552</v>
      </c>
      <c r="AR355" s="9">
        <v>0.72499999999999998</v>
      </c>
      <c r="AS355" s="27">
        <v>7.2999999999999995E-2</v>
      </c>
      <c r="AT355" s="27">
        <v>-8.0000000000000002E-3</v>
      </c>
      <c r="AU355" s="16">
        <v>0.57971014492753625</v>
      </c>
      <c r="AV355" s="1" t="str">
        <f t="shared" si="5"/>
        <v>yes</v>
      </c>
      <c r="AW355" s="28"/>
    </row>
    <row r="356" spans="1:49" ht="14.25" hidden="1" customHeight="1">
      <c r="A356" s="7">
        <v>352</v>
      </c>
      <c r="B356" s="8" t="s">
        <v>820</v>
      </c>
      <c r="C356" s="8" t="s">
        <v>814</v>
      </c>
      <c r="D356" s="9" t="s">
        <v>69</v>
      </c>
      <c r="E356" s="9" t="s">
        <v>59</v>
      </c>
      <c r="F356" s="9" t="s">
        <v>276</v>
      </c>
      <c r="G356" s="9">
        <v>815</v>
      </c>
      <c r="H356" s="10">
        <v>0.36399999999999999</v>
      </c>
      <c r="I356" s="10">
        <v>0.33600000000000002</v>
      </c>
      <c r="J356" s="10">
        <v>0.15</v>
      </c>
      <c r="K356" s="10">
        <v>0.84</v>
      </c>
      <c r="L356" s="10">
        <v>0.249</v>
      </c>
      <c r="M356" s="10">
        <v>0.42899999999999999</v>
      </c>
      <c r="N356" s="10">
        <v>0.69</v>
      </c>
      <c r="O356" s="9">
        <v>852.06</v>
      </c>
      <c r="P356" s="9">
        <v>78</v>
      </c>
      <c r="Q356" s="9" t="s">
        <v>55</v>
      </c>
      <c r="R356" s="9">
        <v>209</v>
      </c>
      <c r="S356" s="11" t="s">
        <v>55</v>
      </c>
      <c r="T356" s="9" t="s">
        <v>55</v>
      </c>
      <c r="U356" s="9" t="s">
        <v>55</v>
      </c>
      <c r="V356" s="11" t="s">
        <v>55</v>
      </c>
      <c r="W356" s="11">
        <v>66203</v>
      </c>
      <c r="X356" s="11">
        <v>54441</v>
      </c>
      <c r="Y356" s="11">
        <v>49887</v>
      </c>
      <c r="Z356" s="11">
        <v>41157</v>
      </c>
      <c r="AA356" s="11">
        <v>22790</v>
      </c>
      <c r="AB356" s="11">
        <v>22790</v>
      </c>
      <c r="AC356" s="9" t="s">
        <v>55</v>
      </c>
      <c r="AD356" s="10">
        <v>0.33300000000000002</v>
      </c>
      <c r="AE356" s="10">
        <v>0.59</v>
      </c>
      <c r="AF356" s="10">
        <v>0.51800000000000002</v>
      </c>
      <c r="AG356" s="9">
        <v>119.33</v>
      </c>
      <c r="AH356" s="9">
        <v>74</v>
      </c>
      <c r="AI356" s="9">
        <v>7.14</v>
      </c>
      <c r="AJ356" s="9">
        <v>11.513999999999999</v>
      </c>
      <c r="AK356" s="9">
        <v>1.6126100000000001</v>
      </c>
      <c r="AL356" s="10" t="s">
        <v>55</v>
      </c>
      <c r="AM356" s="10" t="s">
        <v>55</v>
      </c>
      <c r="AN356" s="10">
        <v>1.7000000000000001E-2</v>
      </c>
      <c r="AO356" s="10">
        <v>0.68200000000000005</v>
      </c>
      <c r="AP356" s="10">
        <v>0.46700000000000003</v>
      </c>
      <c r="AQ356" s="9">
        <v>1044</v>
      </c>
      <c r="AR356" s="9" t="s">
        <v>55</v>
      </c>
      <c r="AS356" s="10">
        <v>-0.215</v>
      </c>
      <c r="AT356" s="9">
        <v>3.1E-2</v>
      </c>
      <c r="AU356" s="16" t="s">
        <v>2055</v>
      </c>
      <c r="AV356" s="1" t="str">
        <f t="shared" si="5"/>
        <v>no</v>
      </c>
      <c r="AW356" s="28"/>
    </row>
    <row r="357" spans="1:49" ht="14.25" hidden="1" customHeight="1">
      <c r="A357" s="7">
        <v>353</v>
      </c>
      <c r="B357" s="8" t="s">
        <v>821</v>
      </c>
      <c r="C357" s="8" t="s">
        <v>814</v>
      </c>
      <c r="D357" s="9" t="s">
        <v>58</v>
      </c>
      <c r="E357" s="9" t="s">
        <v>51</v>
      </c>
      <c r="F357" s="9" t="s">
        <v>379</v>
      </c>
      <c r="G357" s="9">
        <v>890</v>
      </c>
      <c r="H357" s="10">
        <v>0.17699999999999999</v>
      </c>
      <c r="I357" s="10">
        <v>0.14399999999999999</v>
      </c>
      <c r="J357" s="10">
        <v>5.3999999999999999E-2</v>
      </c>
      <c r="K357" s="10">
        <v>0.85799999999999998</v>
      </c>
      <c r="L357" s="10">
        <v>0.248</v>
      </c>
      <c r="M357" s="10">
        <v>0.62</v>
      </c>
      <c r="N357" s="10">
        <v>0.69</v>
      </c>
      <c r="O357" s="9">
        <v>2520.34</v>
      </c>
      <c r="P357" s="9">
        <v>75</v>
      </c>
      <c r="Q357" s="9">
        <v>0</v>
      </c>
      <c r="R357" s="9">
        <v>416</v>
      </c>
      <c r="S357" s="11">
        <v>18521</v>
      </c>
      <c r="T357" s="9" t="s">
        <v>822</v>
      </c>
      <c r="U357" s="9" t="s">
        <v>111</v>
      </c>
      <c r="V357" s="11">
        <v>9418</v>
      </c>
      <c r="W357" s="11">
        <v>77113</v>
      </c>
      <c r="X357" s="11">
        <v>79110</v>
      </c>
      <c r="Y357" s="11">
        <v>66033</v>
      </c>
      <c r="Z357" s="11">
        <v>65952</v>
      </c>
      <c r="AA357" s="11">
        <v>7346</v>
      </c>
      <c r="AB357" s="11">
        <v>12870</v>
      </c>
      <c r="AC357" s="9" t="s">
        <v>489</v>
      </c>
      <c r="AD357" s="10">
        <v>0.17100000000000001</v>
      </c>
      <c r="AE357" s="10">
        <v>0.73</v>
      </c>
      <c r="AF357" s="10">
        <v>0.621</v>
      </c>
      <c r="AG357" s="9">
        <v>171</v>
      </c>
      <c r="AH357" s="9">
        <v>238</v>
      </c>
      <c r="AI357" s="9">
        <v>14.74</v>
      </c>
      <c r="AJ357" s="9">
        <v>10.59</v>
      </c>
      <c r="AK357" s="9">
        <v>0.71848999999999996</v>
      </c>
      <c r="AL357" s="10">
        <v>0</v>
      </c>
      <c r="AM357" s="10">
        <v>0.36199999999999999</v>
      </c>
      <c r="AN357" s="10">
        <v>0.11899999999999999</v>
      </c>
      <c r="AO357" s="10">
        <v>0.84799999999999998</v>
      </c>
      <c r="AP357" s="10">
        <v>0.46700000000000003</v>
      </c>
      <c r="AQ357" s="9">
        <v>3108</v>
      </c>
      <c r="AR357" s="9">
        <v>0.45300000000000001</v>
      </c>
      <c r="AS357" s="10">
        <v>-0.38</v>
      </c>
      <c r="AT357" s="10">
        <v>7.0000000000000001E-3</v>
      </c>
      <c r="AU357" s="16">
        <v>0.68823124569855465</v>
      </c>
      <c r="AV357" s="1" t="str">
        <f t="shared" si="5"/>
        <v>no</v>
      </c>
      <c r="AW357" s="28">
        <v>2</v>
      </c>
    </row>
    <row r="358" spans="1:49" ht="14.25" customHeight="1">
      <c r="A358" s="7">
        <v>377</v>
      </c>
      <c r="B358" s="8" t="s">
        <v>862</v>
      </c>
      <c r="C358" s="8" t="s">
        <v>854</v>
      </c>
      <c r="D358" s="9" t="s">
        <v>50</v>
      </c>
      <c r="E358" s="9" t="s">
        <v>51</v>
      </c>
      <c r="F358" s="9" t="s">
        <v>136</v>
      </c>
      <c r="G358" s="9">
        <v>995</v>
      </c>
      <c r="H358" s="10">
        <v>0.57899999999999996</v>
      </c>
      <c r="I358" s="10">
        <v>0.52900000000000003</v>
      </c>
      <c r="J358" s="10">
        <v>0.28899999999999998</v>
      </c>
      <c r="K358" s="10">
        <v>0.86599999999999999</v>
      </c>
      <c r="L358" s="10">
        <v>0.17399999999999999</v>
      </c>
      <c r="M358" s="10">
        <v>0.442</v>
      </c>
      <c r="N358" s="10">
        <v>0.79</v>
      </c>
      <c r="O358" s="9">
        <v>9436.32</v>
      </c>
      <c r="P358" s="9">
        <v>402</v>
      </c>
      <c r="Q358" s="9" t="s">
        <v>55</v>
      </c>
      <c r="R358" s="9">
        <v>2135</v>
      </c>
      <c r="S358" s="11">
        <v>13652</v>
      </c>
      <c r="T358" s="9" t="s">
        <v>243</v>
      </c>
      <c r="U358" s="9" t="s">
        <v>783</v>
      </c>
      <c r="V358" s="11">
        <v>7199</v>
      </c>
      <c r="W358" s="11">
        <v>80593</v>
      </c>
      <c r="X358" s="11">
        <v>94068</v>
      </c>
      <c r="Y358" s="11">
        <v>78795</v>
      </c>
      <c r="Z358" s="11">
        <v>68832</v>
      </c>
      <c r="AA358" s="11">
        <v>8903</v>
      </c>
      <c r="AB358" s="11">
        <v>15043</v>
      </c>
      <c r="AC358" s="9" t="s">
        <v>863</v>
      </c>
      <c r="AD358" s="10">
        <v>0.51600000000000001</v>
      </c>
      <c r="AE358" s="10">
        <v>0.34</v>
      </c>
      <c r="AF358" s="10">
        <v>0.36899999999999999</v>
      </c>
      <c r="AG358" s="9">
        <v>335</v>
      </c>
      <c r="AH358" s="9">
        <v>718</v>
      </c>
      <c r="AI358" s="9">
        <v>28.17</v>
      </c>
      <c r="AJ358" s="9">
        <v>13.143000000000001</v>
      </c>
      <c r="AK358" s="9">
        <v>0.46656999999999998</v>
      </c>
      <c r="AL358" s="10">
        <v>0</v>
      </c>
      <c r="AM358" s="10">
        <v>0.40500000000000003</v>
      </c>
      <c r="AN358" s="10">
        <v>7.0000000000000001E-3</v>
      </c>
      <c r="AO358" s="10">
        <v>0.19500000000000001</v>
      </c>
      <c r="AP358" s="10">
        <v>0.251</v>
      </c>
      <c r="AQ358" s="9">
        <v>11089</v>
      </c>
      <c r="AR358" s="9">
        <v>7.0000000000000007E-2</v>
      </c>
      <c r="AS358" s="27">
        <v>5.6000000000000001E-2</v>
      </c>
      <c r="AT358" s="10">
        <v>6.3E-2</v>
      </c>
      <c r="AU358" s="16">
        <v>0.93457943925233644</v>
      </c>
      <c r="AV358" s="1" t="str">
        <f t="shared" si="5"/>
        <v>yes</v>
      </c>
      <c r="AW358" s="28">
        <v>36</v>
      </c>
    </row>
    <row r="359" spans="1:49" ht="14.25" hidden="1" customHeight="1">
      <c r="A359" s="7">
        <v>355</v>
      </c>
      <c r="B359" s="8" t="s">
        <v>826</v>
      </c>
      <c r="C359" s="8" t="s">
        <v>814</v>
      </c>
      <c r="D359" s="9" t="s">
        <v>91</v>
      </c>
      <c r="E359" s="9" t="s">
        <v>59</v>
      </c>
      <c r="F359" s="9" t="s">
        <v>390</v>
      </c>
      <c r="G359" s="9" t="s">
        <v>55</v>
      </c>
      <c r="H359" s="10">
        <v>0.68799999999999994</v>
      </c>
      <c r="I359" s="10">
        <v>0.66800000000000004</v>
      </c>
      <c r="J359" s="10">
        <v>0.56999999999999995</v>
      </c>
      <c r="K359" s="10">
        <v>0.68799999999999994</v>
      </c>
      <c r="L359" s="10">
        <v>1.4E-2</v>
      </c>
      <c r="M359" s="10">
        <v>0.08</v>
      </c>
      <c r="N359" s="10">
        <v>0.82</v>
      </c>
      <c r="O359" s="9">
        <v>1785.67</v>
      </c>
      <c r="P359" s="9">
        <v>158</v>
      </c>
      <c r="Q359" s="9" t="s">
        <v>55</v>
      </c>
      <c r="R359" s="9">
        <v>326</v>
      </c>
      <c r="S359" s="9" t="s">
        <v>55</v>
      </c>
      <c r="T359" s="9" t="s">
        <v>55</v>
      </c>
      <c r="U359" s="9" t="s">
        <v>55</v>
      </c>
      <c r="V359" s="9" t="s">
        <v>55</v>
      </c>
      <c r="W359" s="11">
        <v>73395</v>
      </c>
      <c r="X359" s="11">
        <v>94113</v>
      </c>
      <c r="Y359" s="11">
        <v>73809</v>
      </c>
      <c r="Z359" s="11">
        <v>62379</v>
      </c>
      <c r="AA359" s="11">
        <v>42180</v>
      </c>
      <c r="AB359" s="11">
        <v>42180</v>
      </c>
      <c r="AC359" s="9" t="s">
        <v>55</v>
      </c>
      <c r="AD359" s="10">
        <v>0.68200000000000005</v>
      </c>
      <c r="AE359" s="10">
        <v>0.23</v>
      </c>
      <c r="AF359" s="10">
        <v>0.249</v>
      </c>
      <c r="AG359" s="9">
        <v>159</v>
      </c>
      <c r="AH359" s="9">
        <v>254.33</v>
      </c>
      <c r="AI359" s="9">
        <v>11.23</v>
      </c>
      <c r="AJ359" s="9">
        <v>7.0209999999999999</v>
      </c>
      <c r="AK359" s="9">
        <v>0.62516000000000005</v>
      </c>
      <c r="AL359" s="9" t="s">
        <v>55</v>
      </c>
      <c r="AM359" s="9" t="s">
        <v>55</v>
      </c>
      <c r="AN359" s="10">
        <v>1.6E-2</v>
      </c>
      <c r="AO359" s="10">
        <v>0.22700000000000001</v>
      </c>
      <c r="AP359" s="10">
        <v>0.46700000000000003</v>
      </c>
      <c r="AQ359" s="9">
        <v>2141</v>
      </c>
      <c r="AR359" s="9">
        <v>0.71</v>
      </c>
      <c r="AS359" s="10">
        <v>0.24</v>
      </c>
      <c r="AT359" s="10">
        <v>6.0000000000000001E-3</v>
      </c>
      <c r="AU359" s="16">
        <v>0.58479532163742687</v>
      </c>
      <c r="AV359" s="1" t="str">
        <f t="shared" si="5"/>
        <v>no</v>
      </c>
      <c r="AW359" s="28"/>
    </row>
    <row r="360" spans="1:49" ht="14.25" customHeight="1">
      <c r="A360" s="7">
        <v>378</v>
      </c>
      <c r="B360" s="8" t="s">
        <v>864</v>
      </c>
      <c r="C360" s="8" t="s">
        <v>854</v>
      </c>
      <c r="D360" s="9" t="s">
        <v>50</v>
      </c>
      <c r="E360" s="9" t="s">
        <v>59</v>
      </c>
      <c r="F360" s="9" t="s">
        <v>442</v>
      </c>
      <c r="G360" s="9" t="s">
        <v>55</v>
      </c>
      <c r="H360" s="9">
        <v>0.38500000000000001</v>
      </c>
      <c r="I360" s="10">
        <v>0.38500000000000001</v>
      </c>
      <c r="J360" s="9">
        <v>0.38500000000000001</v>
      </c>
      <c r="K360" s="10">
        <v>0.432</v>
      </c>
      <c r="L360" s="10">
        <v>0.65400000000000003</v>
      </c>
      <c r="M360" s="10">
        <v>0.97899999999999998</v>
      </c>
      <c r="N360" s="10">
        <v>0.6</v>
      </c>
      <c r="O360" s="9">
        <v>1770.33</v>
      </c>
      <c r="P360" s="9">
        <v>740</v>
      </c>
      <c r="Q360" s="9">
        <v>8</v>
      </c>
      <c r="R360" s="9">
        <v>208</v>
      </c>
      <c r="S360" s="9" t="s">
        <v>55</v>
      </c>
      <c r="T360" s="9" t="s">
        <v>55</v>
      </c>
      <c r="U360" s="9" t="s">
        <v>55</v>
      </c>
      <c r="V360" s="9"/>
      <c r="W360" s="9">
        <v>91666</v>
      </c>
      <c r="X360" s="9">
        <v>71442</v>
      </c>
      <c r="Y360" s="9">
        <v>63000</v>
      </c>
      <c r="Z360" s="9">
        <v>60039</v>
      </c>
      <c r="AA360" s="11">
        <v>14004</v>
      </c>
      <c r="AB360" s="11">
        <v>14004</v>
      </c>
      <c r="AC360" s="9" t="s">
        <v>55</v>
      </c>
      <c r="AD360" s="9">
        <v>0.33300000000000002</v>
      </c>
      <c r="AE360" s="10">
        <v>0.5</v>
      </c>
      <c r="AF360" s="10">
        <v>0.38900000000000001</v>
      </c>
      <c r="AG360" s="9">
        <v>22</v>
      </c>
      <c r="AH360" s="9">
        <v>85</v>
      </c>
      <c r="AI360" s="9">
        <v>80.47</v>
      </c>
      <c r="AJ360" s="9">
        <v>20.827000000000002</v>
      </c>
      <c r="AK360" s="9">
        <v>0.25881999999999999</v>
      </c>
      <c r="AL360" s="9"/>
      <c r="AM360" s="9" t="s">
        <v>55</v>
      </c>
      <c r="AN360" s="10">
        <v>9.1999999999999998E-2</v>
      </c>
      <c r="AO360" s="10">
        <v>0.6</v>
      </c>
      <c r="AP360" s="10">
        <v>0.251</v>
      </c>
      <c r="AQ360" s="9">
        <v>2800</v>
      </c>
      <c r="AR360" s="9" t="s">
        <v>55</v>
      </c>
      <c r="AS360" s="27">
        <v>-0.34899999999999998</v>
      </c>
      <c r="AT360" s="27">
        <v>5.0999999999999997E-2</v>
      </c>
      <c r="AU360" s="16" t="s">
        <v>2055</v>
      </c>
      <c r="AV360" s="1" t="str">
        <f t="shared" si="5"/>
        <v>no</v>
      </c>
      <c r="AW360" s="28"/>
    </row>
    <row r="361" spans="1:49" ht="14.25" customHeight="1">
      <c r="A361" s="7">
        <v>382</v>
      </c>
      <c r="B361" s="8" t="s">
        <v>869</v>
      </c>
      <c r="C361" s="8" t="s">
        <v>854</v>
      </c>
      <c r="D361" s="9" t="s">
        <v>50</v>
      </c>
      <c r="E361" s="9" t="s">
        <v>59</v>
      </c>
      <c r="F361" s="9" t="s">
        <v>118</v>
      </c>
      <c r="G361" s="9">
        <v>1205</v>
      </c>
      <c r="H361" s="10">
        <v>0.79600000000000004</v>
      </c>
      <c r="I361" s="10">
        <v>0.79100000000000004</v>
      </c>
      <c r="J361" s="10">
        <v>0.77400000000000002</v>
      </c>
      <c r="K361" s="10">
        <v>0.85</v>
      </c>
      <c r="L361" s="10">
        <v>0.02</v>
      </c>
      <c r="M361" s="10">
        <v>0.17299999999999999</v>
      </c>
      <c r="N361" s="10">
        <v>1</v>
      </c>
      <c r="O361" s="9">
        <v>4385.8</v>
      </c>
      <c r="P361" s="9">
        <v>382</v>
      </c>
      <c r="Q361" s="9" t="s">
        <v>55</v>
      </c>
      <c r="R361" s="9">
        <v>978</v>
      </c>
      <c r="S361" s="9" t="s">
        <v>55</v>
      </c>
      <c r="T361" s="9" t="s">
        <v>55</v>
      </c>
      <c r="U361" s="9" t="s">
        <v>55</v>
      </c>
      <c r="V361" s="9"/>
      <c r="W361" s="11">
        <v>93923</v>
      </c>
      <c r="X361" s="11">
        <v>120240</v>
      </c>
      <c r="Y361" s="11">
        <v>95337</v>
      </c>
      <c r="Z361" s="11">
        <v>72882</v>
      </c>
      <c r="AA361" s="11">
        <v>41052</v>
      </c>
      <c r="AB361" s="11">
        <v>41052</v>
      </c>
      <c r="AC361" s="9" t="s">
        <v>55</v>
      </c>
      <c r="AD361" s="10">
        <v>0.75</v>
      </c>
      <c r="AE361" s="10">
        <v>0.15</v>
      </c>
      <c r="AF361" s="10">
        <v>0.16400000000000001</v>
      </c>
      <c r="AG361" s="9">
        <v>294.33</v>
      </c>
      <c r="AH361" s="9">
        <v>360.67</v>
      </c>
      <c r="AI361" s="9">
        <v>14.9</v>
      </c>
      <c r="AJ361" s="9">
        <v>12.16</v>
      </c>
      <c r="AK361" s="9">
        <v>0.81608000000000003</v>
      </c>
      <c r="AL361" s="9"/>
      <c r="AM361" s="9" t="s">
        <v>55</v>
      </c>
      <c r="AN361" s="10">
        <v>9.6000000000000002E-2</v>
      </c>
      <c r="AO361" s="10">
        <v>0.216</v>
      </c>
      <c r="AP361" s="10">
        <v>0.251</v>
      </c>
      <c r="AQ361" s="9">
        <v>4479</v>
      </c>
      <c r="AR361" s="9">
        <v>1.073</v>
      </c>
      <c r="AS361" s="27">
        <v>3.4000000000000002E-2</v>
      </c>
      <c r="AT361" s="10">
        <v>4.5999999999999999E-2</v>
      </c>
      <c r="AU361" s="16">
        <v>0.48239266763145205</v>
      </c>
      <c r="AV361" s="1" t="str">
        <f t="shared" si="5"/>
        <v>yes</v>
      </c>
      <c r="AW361" s="28"/>
    </row>
    <row r="362" spans="1:49" ht="14.25" customHeight="1">
      <c r="A362" s="7">
        <v>384</v>
      </c>
      <c r="B362" s="8" t="s">
        <v>871</v>
      </c>
      <c r="C362" s="8" t="s">
        <v>854</v>
      </c>
      <c r="D362" s="9" t="s">
        <v>50</v>
      </c>
      <c r="E362" s="9" t="s">
        <v>59</v>
      </c>
      <c r="F362" s="9" t="s">
        <v>205</v>
      </c>
      <c r="G362" s="9" t="s">
        <v>55</v>
      </c>
      <c r="H362" s="10">
        <v>0.71299999999999997</v>
      </c>
      <c r="I362" s="10">
        <v>0.70599999999999996</v>
      </c>
      <c r="J362" s="10">
        <v>0.66600000000000004</v>
      </c>
      <c r="K362" s="10">
        <v>0.67100000000000004</v>
      </c>
      <c r="L362" s="10">
        <v>0.14599999999999999</v>
      </c>
      <c r="M362" s="10">
        <v>0.25700000000000001</v>
      </c>
      <c r="N362" s="10">
        <v>0.86</v>
      </c>
      <c r="O362" s="9">
        <v>3733.14</v>
      </c>
      <c r="P362" s="9">
        <v>387</v>
      </c>
      <c r="Q362" s="9">
        <v>0</v>
      </c>
      <c r="R362" s="9">
        <v>616</v>
      </c>
      <c r="S362" s="9" t="s">
        <v>55</v>
      </c>
      <c r="T362" s="9" t="s">
        <v>55</v>
      </c>
      <c r="U362" s="9" t="s">
        <v>55</v>
      </c>
      <c r="V362" s="9"/>
      <c r="W362" s="11">
        <v>84494</v>
      </c>
      <c r="X362" s="11">
        <v>88101</v>
      </c>
      <c r="Y362" s="11">
        <v>73413</v>
      </c>
      <c r="Z362" s="11">
        <v>64926</v>
      </c>
      <c r="AA362" s="11">
        <v>30492</v>
      </c>
      <c r="AB362" s="11">
        <v>30492</v>
      </c>
      <c r="AC362" s="9" t="s">
        <v>55</v>
      </c>
      <c r="AD362" s="10">
        <v>0.59499999999999997</v>
      </c>
      <c r="AE362" s="10">
        <v>0.16</v>
      </c>
      <c r="AF362" s="10">
        <v>0.16800000000000001</v>
      </c>
      <c r="AG362" s="9">
        <v>192.67</v>
      </c>
      <c r="AH362" s="9">
        <v>312.33</v>
      </c>
      <c r="AI362" s="9">
        <v>19.38</v>
      </c>
      <c r="AJ362" s="9">
        <v>11.952</v>
      </c>
      <c r="AK362" s="9">
        <v>0.61685999999999996</v>
      </c>
      <c r="AL362" s="9"/>
      <c r="AM362" s="9" t="s">
        <v>55</v>
      </c>
      <c r="AN362" s="10">
        <v>1.6E-2</v>
      </c>
      <c r="AO362" s="10">
        <v>9.4E-2</v>
      </c>
      <c r="AP362" s="10">
        <v>0.251</v>
      </c>
      <c r="AQ362" s="9">
        <v>4695</v>
      </c>
      <c r="AR362" s="9" t="s">
        <v>55</v>
      </c>
      <c r="AS362" s="27">
        <v>0.157</v>
      </c>
      <c r="AT362" s="10">
        <v>0.11799999999999999</v>
      </c>
      <c r="AU362" s="16" t="s">
        <v>2055</v>
      </c>
      <c r="AV362" s="1" t="str">
        <f t="shared" si="5"/>
        <v>no</v>
      </c>
      <c r="AW362" s="28"/>
    </row>
    <row r="363" spans="1:49" ht="14.25" hidden="1" customHeight="1">
      <c r="A363" s="7">
        <v>359</v>
      </c>
      <c r="B363" s="8" t="s">
        <v>832</v>
      </c>
      <c r="C363" s="8" t="s">
        <v>814</v>
      </c>
      <c r="D363" s="9" t="s">
        <v>63</v>
      </c>
      <c r="E363" s="9" t="s">
        <v>51</v>
      </c>
      <c r="F363" s="9" t="s">
        <v>64</v>
      </c>
      <c r="G363" s="9">
        <v>1210</v>
      </c>
      <c r="H363" s="10">
        <v>0.63200000000000001</v>
      </c>
      <c r="I363" s="10">
        <v>0.56100000000000005</v>
      </c>
      <c r="J363" s="10">
        <v>0.377</v>
      </c>
      <c r="K363" s="10">
        <v>0.81200000000000006</v>
      </c>
      <c r="L363" s="10">
        <v>0.14699999999999999</v>
      </c>
      <c r="M363" s="10">
        <v>0.45300000000000001</v>
      </c>
      <c r="N363" s="10">
        <v>0.86</v>
      </c>
      <c r="O363" s="9">
        <v>11937.65</v>
      </c>
      <c r="P363" s="9">
        <v>694</v>
      </c>
      <c r="Q363" s="9">
        <v>100</v>
      </c>
      <c r="R363" s="9">
        <v>2540</v>
      </c>
      <c r="S363" s="11">
        <v>17834</v>
      </c>
      <c r="T363" s="9" t="s">
        <v>833</v>
      </c>
      <c r="U363" s="9" t="s">
        <v>787</v>
      </c>
      <c r="V363" s="11">
        <v>9864</v>
      </c>
      <c r="W363" s="11">
        <v>102395</v>
      </c>
      <c r="X363" s="11">
        <v>119754</v>
      </c>
      <c r="Y363" s="11">
        <v>85401</v>
      </c>
      <c r="Z363" s="11">
        <v>75474</v>
      </c>
      <c r="AA363" s="11">
        <v>11006</v>
      </c>
      <c r="AB363" s="11">
        <v>23770</v>
      </c>
      <c r="AC363" s="9" t="s">
        <v>834</v>
      </c>
      <c r="AD363" s="10">
        <v>0.65400000000000003</v>
      </c>
      <c r="AE363" s="10">
        <v>0.21</v>
      </c>
      <c r="AF363" s="10">
        <v>0.27700000000000002</v>
      </c>
      <c r="AG363" s="9">
        <v>778.33</v>
      </c>
      <c r="AH363" s="9">
        <v>1090.67</v>
      </c>
      <c r="AI363" s="9">
        <v>15.34</v>
      </c>
      <c r="AJ363" s="9">
        <v>10.945</v>
      </c>
      <c r="AK363" s="9">
        <v>0.71362999999999999</v>
      </c>
      <c r="AL363" s="10">
        <v>0.224</v>
      </c>
      <c r="AM363" s="10">
        <v>0.36</v>
      </c>
      <c r="AN363" s="10">
        <v>7.4999999999999997E-2</v>
      </c>
      <c r="AO363" s="10">
        <v>0.436</v>
      </c>
      <c r="AP363" s="10">
        <v>0.46700000000000003</v>
      </c>
      <c r="AQ363" s="9">
        <v>13839</v>
      </c>
      <c r="AR363" s="9">
        <v>0.96899999999999997</v>
      </c>
      <c r="AS363" s="9">
        <v>3.1E-2</v>
      </c>
      <c r="AT363" s="9" t="s">
        <v>153</v>
      </c>
      <c r="AU363" s="16">
        <v>0.50787201625190448</v>
      </c>
      <c r="AV363" s="1" t="str">
        <f t="shared" si="5"/>
        <v>yes</v>
      </c>
      <c r="AW363" s="28">
        <v>81</v>
      </c>
    </row>
    <row r="364" spans="1:49" ht="14.25" hidden="1" customHeight="1">
      <c r="A364" s="7">
        <v>360</v>
      </c>
      <c r="B364" s="8" t="s">
        <v>835</v>
      </c>
      <c r="C364" s="8" t="s">
        <v>814</v>
      </c>
      <c r="D364" s="9" t="s">
        <v>150</v>
      </c>
      <c r="E364" s="9" t="s">
        <v>51</v>
      </c>
      <c r="F364" s="9" t="s">
        <v>160</v>
      </c>
      <c r="G364" s="9">
        <v>840</v>
      </c>
      <c r="H364" s="10">
        <v>0.32800000000000001</v>
      </c>
      <c r="I364" s="10">
        <v>0.27700000000000002</v>
      </c>
      <c r="J364" s="10">
        <v>0.13900000000000001</v>
      </c>
      <c r="K364" s="10">
        <v>0.83799999999999997</v>
      </c>
      <c r="L364" s="10">
        <v>0.121</v>
      </c>
      <c r="M364" s="10">
        <v>0.2</v>
      </c>
      <c r="N364" s="10">
        <v>0.68</v>
      </c>
      <c r="O364" s="9">
        <v>4044.08</v>
      </c>
      <c r="P364" s="9">
        <v>46</v>
      </c>
      <c r="Q364" s="9">
        <v>99</v>
      </c>
      <c r="R364" s="9">
        <v>577</v>
      </c>
      <c r="S364" s="11">
        <v>13386</v>
      </c>
      <c r="T364" s="9" t="s">
        <v>836</v>
      </c>
      <c r="U364" s="9" t="s">
        <v>115</v>
      </c>
      <c r="V364" s="11">
        <v>10138</v>
      </c>
      <c r="W364" s="11">
        <v>84202</v>
      </c>
      <c r="X364" s="11">
        <v>88038</v>
      </c>
      <c r="Y364" s="11">
        <v>76374</v>
      </c>
      <c r="Z364" s="11">
        <v>67419</v>
      </c>
      <c r="AA364" s="11">
        <v>7625</v>
      </c>
      <c r="AB364" s="11">
        <v>16687</v>
      </c>
      <c r="AC364" s="9" t="s">
        <v>346</v>
      </c>
      <c r="AD364" s="10">
        <v>0.32300000000000001</v>
      </c>
      <c r="AE364" s="10">
        <v>0.62</v>
      </c>
      <c r="AF364" s="10">
        <v>0.54300000000000004</v>
      </c>
      <c r="AG364" s="9">
        <v>281</v>
      </c>
      <c r="AH364" s="9">
        <v>436.33</v>
      </c>
      <c r="AI364" s="9">
        <v>14.39</v>
      </c>
      <c r="AJ364" s="9">
        <v>9.2680000000000007</v>
      </c>
      <c r="AK364" s="9">
        <v>0.64400000000000002</v>
      </c>
      <c r="AL364" s="10">
        <v>0.13200000000000001</v>
      </c>
      <c r="AM364" s="10">
        <v>0.45</v>
      </c>
      <c r="AN364" s="10">
        <v>3.5000000000000003E-2</v>
      </c>
      <c r="AO364" s="10">
        <v>0.82199999999999995</v>
      </c>
      <c r="AP364" s="10">
        <v>0.46700000000000003</v>
      </c>
      <c r="AQ364" s="9">
        <v>4465</v>
      </c>
      <c r="AR364" s="9">
        <v>0.73799999999999999</v>
      </c>
      <c r="AS364" s="10">
        <v>-0.35499999999999998</v>
      </c>
      <c r="AT364" s="9">
        <v>4.0000000000000001E-3</v>
      </c>
      <c r="AU364" s="16">
        <v>0.57537399309551207</v>
      </c>
      <c r="AV364" s="1" t="str">
        <f t="shared" si="5"/>
        <v>yes</v>
      </c>
      <c r="AW364" s="28">
        <v>26</v>
      </c>
    </row>
    <row r="365" spans="1:49" ht="14.25" hidden="1" customHeight="1">
      <c r="A365" s="7">
        <v>361</v>
      </c>
      <c r="B365" s="8" t="s">
        <v>838</v>
      </c>
      <c r="C365" s="8" t="s">
        <v>814</v>
      </c>
      <c r="D365" s="9" t="s">
        <v>150</v>
      </c>
      <c r="E365" s="9" t="s">
        <v>51</v>
      </c>
      <c r="F365" s="9" t="s">
        <v>160</v>
      </c>
      <c r="G365" s="9">
        <v>885</v>
      </c>
      <c r="H365" s="10">
        <v>0.30299999999999999</v>
      </c>
      <c r="I365" s="10">
        <v>0.23400000000000001</v>
      </c>
      <c r="J365" s="10">
        <v>9.6000000000000002E-2</v>
      </c>
      <c r="K365" s="10">
        <v>0.81799999999999995</v>
      </c>
      <c r="L365" s="10">
        <v>0.114</v>
      </c>
      <c r="M365" s="10">
        <v>0.27100000000000002</v>
      </c>
      <c r="N365" s="10">
        <v>0.76</v>
      </c>
      <c r="O365" s="9">
        <v>7037.12</v>
      </c>
      <c r="P365" s="9">
        <v>234</v>
      </c>
      <c r="Q365" s="9">
        <v>58</v>
      </c>
      <c r="R365" s="9">
        <v>931</v>
      </c>
      <c r="S365" s="9">
        <v>17649</v>
      </c>
      <c r="T365" s="9" t="s">
        <v>839</v>
      </c>
      <c r="U365" s="9" t="s">
        <v>840</v>
      </c>
      <c r="V365" s="9">
        <v>9373</v>
      </c>
      <c r="W365" s="11">
        <v>94608</v>
      </c>
      <c r="X365" s="11">
        <v>108603</v>
      </c>
      <c r="Y365" s="11">
        <v>85923</v>
      </c>
      <c r="Z365" s="11">
        <v>75672</v>
      </c>
      <c r="AA365" s="11">
        <v>7508</v>
      </c>
      <c r="AB365" s="11">
        <v>17182</v>
      </c>
      <c r="AC365" s="9" t="s">
        <v>83</v>
      </c>
      <c r="AD365" s="10">
        <v>0.3</v>
      </c>
      <c r="AE365" s="10">
        <v>0.59</v>
      </c>
      <c r="AF365" s="10">
        <v>0.62</v>
      </c>
      <c r="AG365" s="9">
        <v>437.33</v>
      </c>
      <c r="AH365" s="9">
        <v>766</v>
      </c>
      <c r="AI365" s="9">
        <v>16.09</v>
      </c>
      <c r="AJ365" s="9">
        <v>9.1869999999999994</v>
      </c>
      <c r="AK365" s="9">
        <v>0.57093000000000005</v>
      </c>
      <c r="AL365" s="9">
        <v>0.14899999999999999</v>
      </c>
      <c r="AM365" s="9">
        <v>0.39</v>
      </c>
      <c r="AN365" s="10">
        <v>8.7999999999999995E-2</v>
      </c>
      <c r="AO365" s="10">
        <v>0.873</v>
      </c>
      <c r="AP365" s="10">
        <v>0.46700000000000003</v>
      </c>
      <c r="AQ365" s="9">
        <v>7725</v>
      </c>
      <c r="AR365" s="9">
        <v>0.439</v>
      </c>
      <c r="AS365" s="10">
        <v>-0.40600000000000003</v>
      </c>
      <c r="AT365" s="9">
        <v>3.0000000000000001E-3</v>
      </c>
      <c r="AU365" s="16">
        <v>0.69492703266157052</v>
      </c>
      <c r="AV365" s="1" t="str">
        <f t="shared" si="5"/>
        <v>yes</v>
      </c>
      <c r="AW365" s="28">
        <v>28</v>
      </c>
    </row>
    <row r="366" spans="1:49" ht="14.25" hidden="1" customHeight="1">
      <c r="A366" s="7">
        <v>362</v>
      </c>
      <c r="B366" s="8" t="s">
        <v>842</v>
      </c>
      <c r="C366" s="8" t="s">
        <v>814</v>
      </c>
      <c r="D366" s="9" t="s">
        <v>69</v>
      </c>
      <c r="E366" s="9" t="s">
        <v>59</v>
      </c>
      <c r="F366" s="9" t="s">
        <v>189</v>
      </c>
      <c r="G366" s="9">
        <v>1020</v>
      </c>
      <c r="H366" s="10">
        <v>0.68799999999999994</v>
      </c>
      <c r="I366" s="10">
        <v>0.68799999999999994</v>
      </c>
      <c r="J366" s="10">
        <v>0.64100000000000001</v>
      </c>
      <c r="K366" s="10">
        <v>0.79500000000000004</v>
      </c>
      <c r="L366" s="10">
        <v>5.8999999999999997E-2</v>
      </c>
      <c r="M366" s="10">
        <v>0.12</v>
      </c>
      <c r="N366" s="10">
        <v>0.75</v>
      </c>
      <c r="O366" s="9">
        <v>2026.54</v>
      </c>
      <c r="P366" s="9">
        <v>214</v>
      </c>
      <c r="Q366" s="9" t="s">
        <v>55</v>
      </c>
      <c r="R366" s="9">
        <v>498</v>
      </c>
      <c r="S366" s="9" t="s">
        <v>55</v>
      </c>
      <c r="T366" s="9" t="s">
        <v>55</v>
      </c>
      <c r="U366" s="9" t="s">
        <v>55</v>
      </c>
      <c r="V366" s="9" t="s">
        <v>55</v>
      </c>
      <c r="W366" s="11">
        <v>67611</v>
      </c>
      <c r="X366" s="11">
        <v>87507</v>
      </c>
      <c r="Y366" s="11">
        <v>68535</v>
      </c>
      <c r="Z366" s="11">
        <v>59229</v>
      </c>
      <c r="AA366" s="11">
        <v>37500</v>
      </c>
      <c r="AB366" s="11">
        <v>37500</v>
      </c>
      <c r="AC366" s="9" t="s">
        <v>55</v>
      </c>
      <c r="AD366" s="10">
        <v>0.59199999999999997</v>
      </c>
      <c r="AE366" s="10">
        <v>0.19</v>
      </c>
      <c r="AF366" s="10">
        <v>0.20300000000000001</v>
      </c>
      <c r="AG366" s="9">
        <v>128.33000000000001</v>
      </c>
      <c r="AH366" s="9">
        <v>182</v>
      </c>
      <c r="AI366" s="9">
        <v>15.79</v>
      </c>
      <c r="AJ366" s="9">
        <v>11.135</v>
      </c>
      <c r="AK366" s="9">
        <v>0.70513000000000003</v>
      </c>
      <c r="AL366" s="9" t="s">
        <v>55</v>
      </c>
      <c r="AM366" s="9" t="s">
        <v>55</v>
      </c>
      <c r="AN366" s="10">
        <v>1.2E-2</v>
      </c>
      <c r="AO366" s="10">
        <v>0.27300000000000002</v>
      </c>
      <c r="AP366" s="10">
        <v>0.46700000000000003</v>
      </c>
      <c r="AQ366" s="9">
        <v>2257</v>
      </c>
      <c r="AR366" s="9">
        <v>0.41</v>
      </c>
      <c r="AS366" s="10">
        <v>0.19400000000000001</v>
      </c>
      <c r="AT366" s="9">
        <v>9.6000000000000002E-2</v>
      </c>
      <c r="AU366" s="16">
        <v>0.70921985815602839</v>
      </c>
      <c r="AV366" s="1" t="str">
        <f t="shared" si="5"/>
        <v>no</v>
      </c>
      <c r="AW366" s="28"/>
    </row>
    <row r="367" spans="1:49" ht="14.25" customHeight="1">
      <c r="A367" s="7">
        <v>385</v>
      </c>
      <c r="B367" s="8" t="s">
        <v>872</v>
      </c>
      <c r="C367" s="8" t="s">
        <v>854</v>
      </c>
      <c r="D367" s="9" t="s">
        <v>50</v>
      </c>
      <c r="E367" s="9" t="s">
        <v>51</v>
      </c>
      <c r="F367" s="9" t="s">
        <v>52</v>
      </c>
      <c r="G367" s="9">
        <v>995</v>
      </c>
      <c r="H367" s="10">
        <v>0.53</v>
      </c>
      <c r="I367" s="10">
        <v>0.52500000000000002</v>
      </c>
      <c r="J367" s="10">
        <v>0.27800000000000002</v>
      </c>
      <c r="K367" s="10">
        <v>0.64700000000000002</v>
      </c>
      <c r="L367" s="10">
        <v>0.188</v>
      </c>
      <c r="M367" s="10">
        <v>0.36099999999999999</v>
      </c>
      <c r="N367" s="10">
        <v>0.75</v>
      </c>
      <c r="O367" s="9">
        <v>4746.75</v>
      </c>
      <c r="P367" s="9">
        <v>349</v>
      </c>
      <c r="Q367" s="9" t="s">
        <v>55</v>
      </c>
      <c r="R367" s="9">
        <v>792</v>
      </c>
      <c r="S367" s="11">
        <v>14294</v>
      </c>
      <c r="T367" s="9" t="s">
        <v>815</v>
      </c>
      <c r="U367" s="9" t="s">
        <v>84</v>
      </c>
      <c r="V367" s="11">
        <v>9234</v>
      </c>
      <c r="W367" s="11">
        <v>78996</v>
      </c>
      <c r="X367" s="11">
        <v>92934</v>
      </c>
      <c r="Y367" s="11">
        <v>75996</v>
      </c>
      <c r="Z367" s="11">
        <v>67140</v>
      </c>
      <c r="AA367" s="11">
        <v>9935</v>
      </c>
      <c r="AB367" s="11">
        <v>16015</v>
      </c>
      <c r="AC367" s="9" t="s">
        <v>394</v>
      </c>
      <c r="AD367" s="10">
        <v>0.377</v>
      </c>
      <c r="AE367" s="10">
        <v>0.43</v>
      </c>
      <c r="AF367" s="10">
        <v>0.38500000000000001</v>
      </c>
      <c r="AG367" s="9">
        <v>257.67</v>
      </c>
      <c r="AH367" s="9">
        <v>317.33</v>
      </c>
      <c r="AI367" s="9">
        <v>18.420000000000002</v>
      </c>
      <c r="AJ367" s="9">
        <v>14.958</v>
      </c>
      <c r="AK367" s="9">
        <v>0.81196999999999997</v>
      </c>
      <c r="AL367" s="10">
        <v>0</v>
      </c>
      <c r="AM367" s="10">
        <v>0.54800000000000004</v>
      </c>
      <c r="AN367" s="10">
        <v>1.2E-2</v>
      </c>
      <c r="AO367" s="10">
        <v>0.19</v>
      </c>
      <c r="AP367" s="10">
        <v>0.251</v>
      </c>
      <c r="AQ367" s="9">
        <v>6598</v>
      </c>
      <c r="AR367" s="9">
        <v>0.32100000000000001</v>
      </c>
      <c r="AS367" s="27">
        <v>0.06</v>
      </c>
      <c r="AT367" s="10">
        <v>0.153</v>
      </c>
      <c r="AU367" s="16">
        <v>0.75700227100681294</v>
      </c>
      <c r="AV367" s="1" t="str">
        <f t="shared" si="5"/>
        <v>yes</v>
      </c>
      <c r="AW367" s="28">
        <v>13</v>
      </c>
    </row>
    <row r="368" spans="1:49" ht="14.25" customHeight="1">
      <c r="A368" s="7">
        <v>386</v>
      </c>
      <c r="B368" s="8" t="s">
        <v>873</v>
      </c>
      <c r="C368" s="8" t="s">
        <v>854</v>
      </c>
      <c r="D368" s="9" t="s">
        <v>50</v>
      </c>
      <c r="E368" s="9" t="s">
        <v>51</v>
      </c>
      <c r="F368" s="9" t="s">
        <v>97</v>
      </c>
      <c r="G368" s="9">
        <v>975</v>
      </c>
      <c r="H368" s="10">
        <v>0.55800000000000005</v>
      </c>
      <c r="I368" s="10">
        <v>0.52600000000000002</v>
      </c>
      <c r="J368" s="10">
        <v>0.36099999999999999</v>
      </c>
      <c r="K368" s="10">
        <v>0.7</v>
      </c>
      <c r="L368" s="10">
        <v>0.14599999999999999</v>
      </c>
      <c r="M368" s="10">
        <v>0.36</v>
      </c>
      <c r="N368" s="10">
        <v>0.74</v>
      </c>
      <c r="O368" s="9">
        <v>4831.45</v>
      </c>
      <c r="P368" s="9">
        <v>427</v>
      </c>
      <c r="Q368" s="9" t="s">
        <v>55</v>
      </c>
      <c r="R368" s="9">
        <v>955</v>
      </c>
      <c r="S368" s="11">
        <v>13754</v>
      </c>
      <c r="T368" s="9" t="s">
        <v>874</v>
      </c>
      <c r="U368" s="9" t="s">
        <v>332</v>
      </c>
      <c r="V368" s="11">
        <v>7329</v>
      </c>
      <c r="W368" s="11">
        <v>77301</v>
      </c>
      <c r="X368" s="11">
        <v>94815</v>
      </c>
      <c r="Y368" s="11">
        <v>74043</v>
      </c>
      <c r="Z368" s="11">
        <v>67707</v>
      </c>
      <c r="AA368" s="11">
        <v>8700</v>
      </c>
      <c r="AB368" s="11">
        <v>14780</v>
      </c>
      <c r="AC368" s="9" t="s">
        <v>265</v>
      </c>
      <c r="AD368" s="10">
        <v>0.58199999999999996</v>
      </c>
      <c r="AE368" s="10">
        <v>0.33</v>
      </c>
      <c r="AF368" s="10">
        <v>0.318</v>
      </c>
      <c r="AG368" s="9">
        <v>194</v>
      </c>
      <c r="AH368" s="9">
        <v>259.67</v>
      </c>
      <c r="AI368" s="9">
        <v>24.9</v>
      </c>
      <c r="AJ368" s="9">
        <v>18.606000000000002</v>
      </c>
      <c r="AK368" s="9">
        <v>0.74711000000000005</v>
      </c>
      <c r="AL368" s="10">
        <v>0.24</v>
      </c>
      <c r="AM368" s="10">
        <v>0.46400000000000002</v>
      </c>
      <c r="AN368" s="10">
        <v>2E-3</v>
      </c>
      <c r="AO368" s="10">
        <v>0.22</v>
      </c>
      <c r="AP368" s="10">
        <v>0.251</v>
      </c>
      <c r="AQ368" s="9">
        <v>6398</v>
      </c>
      <c r="AR368" s="9">
        <v>0.13500000000000001</v>
      </c>
      <c r="AS368" s="27">
        <v>3.1E-2</v>
      </c>
      <c r="AT368" s="27">
        <v>-2.4E-2</v>
      </c>
      <c r="AU368" s="16">
        <v>0.88105726872246692</v>
      </c>
      <c r="AV368" s="1" t="str">
        <f t="shared" si="5"/>
        <v>yes</v>
      </c>
      <c r="AW368" s="28">
        <v>34</v>
      </c>
    </row>
    <row r="369" spans="1:49" ht="14.25" hidden="1" customHeight="1">
      <c r="A369" s="7">
        <v>365</v>
      </c>
      <c r="B369" s="8" t="s">
        <v>845</v>
      </c>
      <c r="C369" s="8" t="s">
        <v>814</v>
      </c>
      <c r="D369" s="9" t="s">
        <v>91</v>
      </c>
      <c r="E369" s="9" t="s">
        <v>51</v>
      </c>
      <c r="F369" s="9" t="s">
        <v>363</v>
      </c>
      <c r="G369" s="9">
        <v>1145</v>
      </c>
      <c r="H369" s="10">
        <v>0.78100000000000003</v>
      </c>
      <c r="I369" s="10">
        <v>0.76400000000000001</v>
      </c>
      <c r="J369" s="10">
        <v>0.67</v>
      </c>
      <c r="K369" s="10">
        <v>0.98399999999999999</v>
      </c>
      <c r="L369" s="9">
        <v>3.5999999999999997E-2</v>
      </c>
      <c r="M369" s="10">
        <v>0.219</v>
      </c>
      <c r="N369" s="10">
        <v>0.86</v>
      </c>
      <c r="O369" s="9">
        <v>1698.02</v>
      </c>
      <c r="P369" s="9">
        <v>29</v>
      </c>
      <c r="Q369" s="9" t="s">
        <v>55</v>
      </c>
      <c r="R369" s="9">
        <v>500</v>
      </c>
      <c r="S369" s="9">
        <v>25886</v>
      </c>
      <c r="T369" s="9" t="s">
        <v>450</v>
      </c>
      <c r="U369" s="9" t="s">
        <v>666</v>
      </c>
      <c r="V369" s="9">
        <v>15635</v>
      </c>
      <c r="W369" s="9">
        <v>72335</v>
      </c>
      <c r="X369" s="9">
        <v>81333</v>
      </c>
      <c r="Y369" s="9">
        <v>63549</v>
      </c>
      <c r="Z369" s="9">
        <v>48600</v>
      </c>
      <c r="AA369" s="11">
        <v>13895</v>
      </c>
      <c r="AB369" s="11">
        <v>28745</v>
      </c>
      <c r="AC369" s="9" t="s">
        <v>503</v>
      </c>
      <c r="AD369" s="10">
        <v>0.83699999999999997</v>
      </c>
      <c r="AE369" s="10">
        <v>0.18</v>
      </c>
      <c r="AF369" s="10">
        <v>0.17599999999999999</v>
      </c>
      <c r="AG369" s="9">
        <v>155.66999999999999</v>
      </c>
      <c r="AH369" s="9">
        <v>222.67</v>
      </c>
      <c r="AI369" s="9">
        <v>10.91</v>
      </c>
      <c r="AJ369" s="9">
        <v>7.6260000000000003</v>
      </c>
      <c r="AK369" s="9">
        <v>0.69910000000000005</v>
      </c>
      <c r="AL369" s="9">
        <v>8.0000000000000002E-3</v>
      </c>
      <c r="AM369" s="9">
        <v>0.48599999999999999</v>
      </c>
      <c r="AN369" s="10">
        <v>0.01</v>
      </c>
      <c r="AO369" s="10">
        <v>0.249</v>
      </c>
      <c r="AP369" s="10">
        <v>0.46700000000000003</v>
      </c>
      <c r="AQ369" s="9">
        <v>1735</v>
      </c>
      <c r="AR369" s="9">
        <v>0.28299999999999997</v>
      </c>
      <c r="AS369" s="10">
        <v>0.218</v>
      </c>
      <c r="AT369" s="10" t="s">
        <v>269</v>
      </c>
      <c r="AU369" s="16">
        <v>0.77942322681215903</v>
      </c>
      <c r="AV369" s="1" t="str">
        <f t="shared" si="5"/>
        <v>no</v>
      </c>
      <c r="AW369" s="28">
        <v>33</v>
      </c>
    </row>
    <row r="370" spans="1:49" ht="14.25" hidden="1" customHeight="1">
      <c r="A370" s="7">
        <v>366</v>
      </c>
      <c r="B370" s="8" t="s">
        <v>846</v>
      </c>
      <c r="C370" s="8" t="s">
        <v>814</v>
      </c>
      <c r="D370" s="9" t="s">
        <v>91</v>
      </c>
      <c r="E370" s="9" t="s">
        <v>59</v>
      </c>
      <c r="F370" s="9" t="s">
        <v>102</v>
      </c>
      <c r="G370" s="9" t="s">
        <v>55</v>
      </c>
      <c r="H370" s="10">
        <v>0.71199999999999997</v>
      </c>
      <c r="I370" s="10">
        <v>0.69399999999999995</v>
      </c>
      <c r="J370" s="10">
        <v>0.63100000000000001</v>
      </c>
      <c r="K370" s="10">
        <v>0.9</v>
      </c>
      <c r="L370" s="10" t="s">
        <v>55</v>
      </c>
      <c r="M370" s="10">
        <v>0.13600000000000001</v>
      </c>
      <c r="N370" s="10">
        <v>0.79</v>
      </c>
      <c r="O370" s="9">
        <v>443.98</v>
      </c>
      <c r="P370" s="9">
        <v>29</v>
      </c>
      <c r="Q370" s="9" t="s">
        <v>55</v>
      </c>
      <c r="R370" s="9">
        <v>97</v>
      </c>
      <c r="S370" s="11" t="s">
        <v>55</v>
      </c>
      <c r="T370" s="9" t="s">
        <v>55</v>
      </c>
      <c r="U370" s="9" t="s">
        <v>55</v>
      </c>
      <c r="V370" s="11" t="s">
        <v>55</v>
      </c>
      <c r="W370" s="11" t="s">
        <v>55</v>
      </c>
      <c r="X370" s="11" t="s">
        <v>55</v>
      </c>
      <c r="Y370" s="11" t="s">
        <v>55</v>
      </c>
      <c r="Z370" s="11" t="s">
        <v>55</v>
      </c>
      <c r="AA370" s="11">
        <v>49119</v>
      </c>
      <c r="AB370" s="11">
        <v>49119</v>
      </c>
      <c r="AC370" s="9" t="s">
        <v>55</v>
      </c>
      <c r="AD370" s="10">
        <v>0.75</v>
      </c>
      <c r="AE370" s="10">
        <v>0.19</v>
      </c>
      <c r="AF370" s="10">
        <v>0.217</v>
      </c>
      <c r="AG370" s="9">
        <v>63.67</v>
      </c>
      <c r="AH370" s="9">
        <v>93.67</v>
      </c>
      <c r="AI370" s="9">
        <v>6.97</v>
      </c>
      <c r="AJ370" s="9">
        <v>4.74</v>
      </c>
      <c r="AK370" s="9">
        <v>0.67971999999999999</v>
      </c>
      <c r="AL370" s="10" t="s">
        <v>55</v>
      </c>
      <c r="AM370" s="10" t="s">
        <v>55</v>
      </c>
      <c r="AN370" s="10">
        <v>0.126</v>
      </c>
      <c r="AO370" s="10">
        <v>0.14000000000000001</v>
      </c>
      <c r="AP370" s="10">
        <v>0.46700000000000003</v>
      </c>
      <c r="AQ370" s="9">
        <v>451</v>
      </c>
      <c r="AR370" s="9">
        <v>1.0999999999999999E-2</v>
      </c>
      <c r="AS370" s="10">
        <v>0.32800000000000001</v>
      </c>
      <c r="AT370" s="9" t="s">
        <v>283</v>
      </c>
      <c r="AU370" s="16">
        <v>0.98911968348170132</v>
      </c>
      <c r="AV370" s="1" t="str">
        <f t="shared" si="5"/>
        <v>no</v>
      </c>
      <c r="AW370" s="28"/>
    </row>
    <row r="371" spans="1:49" ht="14.25" customHeight="1">
      <c r="A371" s="7">
        <v>400</v>
      </c>
      <c r="B371" s="8" t="s">
        <v>895</v>
      </c>
      <c r="C371" s="8" t="s">
        <v>854</v>
      </c>
      <c r="D371" s="9" t="s">
        <v>50</v>
      </c>
      <c r="E371" s="9" t="s">
        <v>51</v>
      </c>
      <c r="F371" s="9" t="s">
        <v>171</v>
      </c>
      <c r="G371" s="9" t="s">
        <v>55</v>
      </c>
      <c r="H371" s="10">
        <v>0.499</v>
      </c>
      <c r="I371" s="10">
        <v>0.46100000000000002</v>
      </c>
      <c r="J371" s="10">
        <v>0.27200000000000002</v>
      </c>
      <c r="K371" s="10">
        <v>0.81399999999999995</v>
      </c>
      <c r="L371" s="10">
        <v>0.21099999999999999</v>
      </c>
      <c r="M371" s="10">
        <v>0.46500000000000002</v>
      </c>
      <c r="N371" s="10">
        <v>0.8</v>
      </c>
      <c r="O371" s="9">
        <v>7465.79</v>
      </c>
      <c r="P371" s="9">
        <v>443</v>
      </c>
      <c r="Q371" s="9" t="s">
        <v>55</v>
      </c>
      <c r="R371" s="9">
        <v>1685</v>
      </c>
      <c r="S371" s="11">
        <v>15047</v>
      </c>
      <c r="T371" s="9" t="s">
        <v>896</v>
      </c>
      <c r="U371" s="9" t="s">
        <v>67</v>
      </c>
      <c r="V371" s="11">
        <v>9371</v>
      </c>
      <c r="W371" s="11">
        <v>85567</v>
      </c>
      <c r="X371" s="11">
        <v>87741</v>
      </c>
      <c r="Y371" s="11">
        <v>73935</v>
      </c>
      <c r="Z371" s="11">
        <v>65736</v>
      </c>
      <c r="AA371" s="11">
        <v>9246</v>
      </c>
      <c r="AB371" s="11">
        <v>15508</v>
      </c>
      <c r="AC371" s="11" t="s">
        <v>112</v>
      </c>
      <c r="AD371" s="10">
        <v>0.44600000000000001</v>
      </c>
      <c r="AE371" s="10">
        <v>0.4</v>
      </c>
      <c r="AF371" s="10">
        <v>0.35199999999999998</v>
      </c>
      <c r="AG371" s="9">
        <v>352.33</v>
      </c>
      <c r="AH371" s="9">
        <v>548.66999999999996</v>
      </c>
      <c r="AI371" s="9">
        <v>21.19</v>
      </c>
      <c r="AJ371" s="9">
        <v>13.606999999999999</v>
      </c>
      <c r="AK371" s="9">
        <v>0.64215999999999995</v>
      </c>
      <c r="AL371" s="10">
        <v>0</v>
      </c>
      <c r="AM371" s="10">
        <v>0.49399999999999999</v>
      </c>
      <c r="AN371" s="10">
        <v>3.7999999999999999E-2</v>
      </c>
      <c r="AO371" s="10">
        <v>0.245</v>
      </c>
      <c r="AP371" s="10">
        <v>0.251</v>
      </c>
      <c r="AQ371" s="9">
        <v>9215</v>
      </c>
      <c r="AR371" s="9">
        <v>5.5E-2</v>
      </c>
      <c r="AS371" s="27">
        <v>6.0000000000000001E-3</v>
      </c>
      <c r="AT371" s="10">
        <v>5.2999999999999999E-2</v>
      </c>
      <c r="AU371" s="16">
        <v>0.94786729857819907</v>
      </c>
      <c r="AV371" s="1" t="str">
        <f t="shared" si="5"/>
        <v>yes</v>
      </c>
      <c r="AW371" s="28">
        <v>19</v>
      </c>
    </row>
    <row r="372" spans="1:49" ht="14.25" hidden="1" customHeight="1">
      <c r="A372" s="7">
        <v>368</v>
      </c>
      <c r="B372" s="8" t="s">
        <v>850</v>
      </c>
      <c r="C372" s="8" t="s">
        <v>814</v>
      </c>
      <c r="D372" s="9" t="s">
        <v>69</v>
      </c>
      <c r="E372" s="9" t="s">
        <v>59</v>
      </c>
      <c r="F372" s="9" t="s">
        <v>354</v>
      </c>
      <c r="G372" s="9">
        <v>1005</v>
      </c>
      <c r="H372" s="10">
        <v>0.53100000000000003</v>
      </c>
      <c r="I372" s="10">
        <v>0.50800000000000001</v>
      </c>
      <c r="J372" s="10">
        <v>0.42099999999999999</v>
      </c>
      <c r="K372" s="10">
        <v>0.88400000000000001</v>
      </c>
      <c r="L372" s="10">
        <v>0.156</v>
      </c>
      <c r="M372" s="10">
        <v>0.28899999999999998</v>
      </c>
      <c r="N372" s="10">
        <v>0.8</v>
      </c>
      <c r="O372" s="9">
        <v>3579.82</v>
      </c>
      <c r="P372" s="9">
        <v>179</v>
      </c>
      <c r="Q372" s="9" t="s">
        <v>55</v>
      </c>
      <c r="R372" s="9">
        <v>841</v>
      </c>
      <c r="S372" s="9" t="s">
        <v>55</v>
      </c>
      <c r="T372" s="9" t="s">
        <v>55</v>
      </c>
      <c r="U372" s="9" t="s">
        <v>55</v>
      </c>
      <c r="V372" s="9" t="s">
        <v>55</v>
      </c>
      <c r="W372" s="11">
        <v>79019</v>
      </c>
      <c r="X372" s="11">
        <v>94599</v>
      </c>
      <c r="Y372" s="11">
        <v>78183</v>
      </c>
      <c r="Z372" s="11">
        <v>68220</v>
      </c>
      <c r="AA372" s="11">
        <v>30998</v>
      </c>
      <c r="AB372" s="11">
        <v>30998</v>
      </c>
      <c r="AC372" s="9" t="s">
        <v>55</v>
      </c>
      <c r="AD372" s="10">
        <v>0.45</v>
      </c>
      <c r="AE372" s="10">
        <v>0.35</v>
      </c>
      <c r="AF372" s="10">
        <v>0.317</v>
      </c>
      <c r="AG372" s="9">
        <v>253</v>
      </c>
      <c r="AH372" s="9">
        <v>338.33</v>
      </c>
      <c r="AI372" s="9">
        <v>14.15</v>
      </c>
      <c r="AJ372" s="9">
        <v>10.581</v>
      </c>
      <c r="AK372" s="9">
        <v>0.74778</v>
      </c>
      <c r="AL372" s="9" t="s">
        <v>55</v>
      </c>
      <c r="AM372" s="9" t="s">
        <v>55</v>
      </c>
      <c r="AN372" s="10">
        <v>6.0000000000000001E-3</v>
      </c>
      <c r="AO372" s="10">
        <v>0.39200000000000002</v>
      </c>
      <c r="AP372" s="10">
        <v>0.46700000000000003</v>
      </c>
      <c r="AQ372" s="9">
        <v>4185</v>
      </c>
      <c r="AR372" s="9" t="s">
        <v>55</v>
      </c>
      <c r="AS372" s="10">
        <v>7.5999999999999998E-2</v>
      </c>
      <c r="AT372" s="10">
        <v>0.08</v>
      </c>
      <c r="AU372" s="16" t="s">
        <v>2055</v>
      </c>
      <c r="AV372" s="1" t="str">
        <f t="shared" si="5"/>
        <v>no</v>
      </c>
      <c r="AW372" s="28"/>
    </row>
    <row r="373" spans="1:49" ht="14.25" hidden="1" customHeight="1">
      <c r="A373" s="7">
        <v>369</v>
      </c>
      <c r="B373" s="8" t="s">
        <v>851</v>
      </c>
      <c r="C373" s="8" t="s">
        <v>814</v>
      </c>
      <c r="D373" s="9" t="s">
        <v>91</v>
      </c>
      <c r="E373" s="9" t="s">
        <v>59</v>
      </c>
      <c r="F373" s="9" t="s">
        <v>187</v>
      </c>
      <c r="G373" s="9" t="s">
        <v>55</v>
      </c>
      <c r="H373" s="10">
        <v>0.751</v>
      </c>
      <c r="I373" s="10">
        <v>0.746</v>
      </c>
      <c r="J373" s="10">
        <v>0.71199999999999997</v>
      </c>
      <c r="K373" s="10">
        <v>0.997</v>
      </c>
      <c r="L373" s="10">
        <v>1.6E-2</v>
      </c>
      <c r="M373" s="10">
        <v>0.121</v>
      </c>
      <c r="N373" s="10">
        <v>0.82</v>
      </c>
      <c r="O373" s="9">
        <v>1410.73</v>
      </c>
      <c r="P373" s="9">
        <v>15</v>
      </c>
      <c r="Q373" s="9" t="s">
        <v>55</v>
      </c>
      <c r="R373" s="9">
        <v>414</v>
      </c>
      <c r="S373" s="9" t="s">
        <v>55</v>
      </c>
      <c r="T373" s="9" t="s">
        <v>55</v>
      </c>
      <c r="U373" s="9" t="s">
        <v>55</v>
      </c>
      <c r="V373" s="9" t="s">
        <v>55</v>
      </c>
      <c r="W373" s="11">
        <v>75065</v>
      </c>
      <c r="X373" s="11">
        <v>99198</v>
      </c>
      <c r="Y373" s="11">
        <v>77427</v>
      </c>
      <c r="Z373" s="11">
        <v>63351</v>
      </c>
      <c r="AA373" s="11">
        <v>43850</v>
      </c>
      <c r="AB373" s="11">
        <v>43850</v>
      </c>
      <c r="AC373" s="9" t="s">
        <v>55</v>
      </c>
      <c r="AD373" s="10">
        <v>0.73499999999999999</v>
      </c>
      <c r="AE373" s="10">
        <v>0.17</v>
      </c>
      <c r="AF373" s="10">
        <v>0.14699999999999999</v>
      </c>
      <c r="AG373" s="9">
        <v>115.67</v>
      </c>
      <c r="AH373" s="9">
        <v>329</v>
      </c>
      <c r="AI373" s="9">
        <v>12.2</v>
      </c>
      <c r="AJ373" s="9">
        <v>4.2880000000000003</v>
      </c>
      <c r="AK373" s="9">
        <v>0.35156999999999999</v>
      </c>
      <c r="AL373" s="9" t="s">
        <v>55</v>
      </c>
      <c r="AM373" s="9" t="s">
        <v>55</v>
      </c>
      <c r="AN373" s="10">
        <v>0.108</v>
      </c>
      <c r="AO373" s="10">
        <v>0.125</v>
      </c>
      <c r="AP373" s="10">
        <v>0.46700000000000003</v>
      </c>
      <c r="AQ373" s="9">
        <v>1427</v>
      </c>
      <c r="AR373" s="9">
        <v>0.28499999999999998</v>
      </c>
      <c r="AS373" s="10">
        <v>0.34300000000000003</v>
      </c>
      <c r="AT373" s="10">
        <v>1.6E-2</v>
      </c>
      <c r="AU373" s="16">
        <v>0.77821011673151752</v>
      </c>
      <c r="AV373" s="1" t="str">
        <f t="shared" si="5"/>
        <v>no</v>
      </c>
      <c r="AW373" s="28"/>
    </row>
    <row r="374" spans="1:49" ht="14.25" hidden="1" customHeight="1">
      <c r="A374" s="7">
        <v>370</v>
      </c>
      <c r="B374" s="8" t="s">
        <v>852</v>
      </c>
      <c r="C374" s="8" t="s">
        <v>814</v>
      </c>
      <c r="D374" s="9" t="s">
        <v>91</v>
      </c>
      <c r="E374" s="9" t="s">
        <v>59</v>
      </c>
      <c r="F374" s="9" t="s">
        <v>409</v>
      </c>
      <c r="G374" s="9">
        <v>1070</v>
      </c>
      <c r="H374" s="10">
        <v>0.69699999999999995</v>
      </c>
      <c r="I374" s="10">
        <v>0.67600000000000005</v>
      </c>
      <c r="J374" s="10">
        <v>0.629</v>
      </c>
      <c r="K374" s="10">
        <v>0.55500000000000005</v>
      </c>
      <c r="L374" s="10">
        <v>3.7999999999999999E-2</v>
      </c>
      <c r="M374" s="10">
        <v>9.9000000000000005E-2</v>
      </c>
      <c r="N374" s="10">
        <v>0.75</v>
      </c>
      <c r="O374" s="9">
        <v>2198.83</v>
      </c>
      <c r="P374" s="9">
        <v>332</v>
      </c>
      <c r="Q374" s="9" t="s">
        <v>55</v>
      </c>
      <c r="R374" s="9">
        <v>415</v>
      </c>
      <c r="S374" s="9" t="s">
        <v>55</v>
      </c>
      <c r="T374" s="9" t="s">
        <v>55</v>
      </c>
      <c r="U374" s="9" t="s">
        <v>55</v>
      </c>
      <c r="V374" s="9" t="s">
        <v>55</v>
      </c>
      <c r="W374" s="11">
        <v>71035</v>
      </c>
      <c r="X374" s="11">
        <v>84672</v>
      </c>
      <c r="Y374" s="11">
        <v>67356</v>
      </c>
      <c r="Z374" s="11">
        <v>53964</v>
      </c>
      <c r="AA374" s="11">
        <v>39500</v>
      </c>
      <c r="AB374" s="11">
        <v>39500</v>
      </c>
      <c r="AC374" s="9" t="s">
        <v>55</v>
      </c>
      <c r="AD374" s="10">
        <v>0.59499999999999997</v>
      </c>
      <c r="AE374" s="10">
        <v>0.31</v>
      </c>
      <c r="AF374" s="10">
        <v>0.311</v>
      </c>
      <c r="AG374" s="9">
        <v>293</v>
      </c>
      <c r="AH374" s="9">
        <v>219</v>
      </c>
      <c r="AI374" s="9">
        <v>7.5</v>
      </c>
      <c r="AJ374" s="9">
        <v>10.039999999999999</v>
      </c>
      <c r="AK374" s="9">
        <v>1.3379000000000001</v>
      </c>
      <c r="AL374" s="9" t="s">
        <v>55</v>
      </c>
      <c r="AM374" s="9" t="s">
        <v>55</v>
      </c>
      <c r="AN374" s="10">
        <v>1.2E-2</v>
      </c>
      <c r="AO374" s="10">
        <v>0.20599999999999999</v>
      </c>
      <c r="AP374" s="10">
        <v>0.46700000000000003</v>
      </c>
      <c r="AQ374" s="9">
        <v>3003</v>
      </c>
      <c r="AR374" s="9">
        <v>1.835</v>
      </c>
      <c r="AS374" s="10">
        <v>0.26100000000000001</v>
      </c>
      <c r="AT374" s="10">
        <v>0.10199999999999999</v>
      </c>
      <c r="AU374" s="16">
        <v>0.35273368606701938</v>
      </c>
      <c r="AV374" s="1" t="str">
        <f t="shared" si="5"/>
        <v>no</v>
      </c>
      <c r="AW374" s="28"/>
    </row>
    <row r="375" spans="1:49" ht="14.25" hidden="1" customHeight="1">
      <c r="A375" s="7">
        <v>371</v>
      </c>
      <c r="B375" s="8" t="s">
        <v>853</v>
      </c>
      <c r="C375" s="8" t="s">
        <v>854</v>
      </c>
      <c r="D375" s="9" t="s">
        <v>150</v>
      </c>
      <c r="E375" s="9" t="s">
        <v>59</v>
      </c>
      <c r="F375" s="9" t="s">
        <v>624</v>
      </c>
      <c r="G375" s="9">
        <v>880</v>
      </c>
      <c r="H375" s="10">
        <v>0.376</v>
      </c>
      <c r="I375" s="10">
        <v>0.36199999999999999</v>
      </c>
      <c r="J375" s="10">
        <v>0.249</v>
      </c>
      <c r="K375" s="10">
        <v>0.42</v>
      </c>
      <c r="L375" s="10">
        <v>6.5000000000000002E-2</v>
      </c>
      <c r="M375" s="10">
        <v>0.29599999999999999</v>
      </c>
      <c r="N375" s="10">
        <v>0.72</v>
      </c>
      <c r="O375" s="9">
        <v>2450.25</v>
      </c>
      <c r="P375" s="9">
        <v>609</v>
      </c>
      <c r="Q375" s="9">
        <v>49</v>
      </c>
      <c r="R375" s="9">
        <v>284</v>
      </c>
      <c r="S375" s="9" t="s">
        <v>55</v>
      </c>
      <c r="T375" s="9" t="s">
        <v>55</v>
      </c>
      <c r="U375" s="9" t="s">
        <v>55</v>
      </c>
      <c r="V375" s="9" t="s">
        <v>55</v>
      </c>
      <c r="W375" s="11">
        <v>59753</v>
      </c>
      <c r="X375" s="11">
        <v>62244</v>
      </c>
      <c r="Y375" s="11">
        <v>60408</v>
      </c>
      <c r="Z375" s="11">
        <v>58032</v>
      </c>
      <c r="AA375" s="11">
        <v>31870</v>
      </c>
      <c r="AB375" s="11">
        <v>31870</v>
      </c>
      <c r="AC375" s="9" t="s">
        <v>55</v>
      </c>
      <c r="AD375" s="10">
        <v>0.313</v>
      </c>
      <c r="AE375" s="10">
        <v>0.54</v>
      </c>
      <c r="AF375" s="10">
        <v>0.51900000000000002</v>
      </c>
      <c r="AG375" s="9">
        <v>193</v>
      </c>
      <c r="AH375" s="9">
        <v>183.33</v>
      </c>
      <c r="AI375" s="9">
        <v>12.7</v>
      </c>
      <c r="AJ375" s="9">
        <v>13.365</v>
      </c>
      <c r="AK375" s="9">
        <v>1.0527299999999999</v>
      </c>
      <c r="AL375" s="9" t="s">
        <v>55</v>
      </c>
      <c r="AM375" s="9" t="s">
        <v>55</v>
      </c>
      <c r="AN375" s="10">
        <v>1.7999999999999999E-2</v>
      </c>
      <c r="AO375" s="10">
        <v>0.26700000000000002</v>
      </c>
      <c r="AP375" s="10">
        <v>0.251</v>
      </c>
      <c r="AQ375" s="9">
        <v>3539</v>
      </c>
      <c r="AR375" s="9">
        <v>2.2709999999999999</v>
      </c>
      <c r="AS375" s="10">
        <v>-1.6E-2</v>
      </c>
      <c r="AT375" s="10">
        <v>6.3E-2</v>
      </c>
      <c r="AU375" s="16">
        <v>0.30571690614490987</v>
      </c>
      <c r="AV375" s="1" t="str">
        <f t="shared" si="5"/>
        <v>no</v>
      </c>
      <c r="AW375" s="28"/>
    </row>
    <row r="376" spans="1:49" ht="14.25" hidden="1" customHeight="1">
      <c r="A376" s="7">
        <v>372</v>
      </c>
      <c r="B376" s="8" t="s">
        <v>856</v>
      </c>
      <c r="C376" s="8" t="s">
        <v>854</v>
      </c>
      <c r="D376" s="9" t="s">
        <v>91</v>
      </c>
      <c r="E376" s="9" t="s">
        <v>59</v>
      </c>
      <c r="F376" s="9" t="s">
        <v>390</v>
      </c>
      <c r="G376" s="9">
        <v>1456.5</v>
      </c>
      <c r="H376" s="10">
        <v>0.94599999999999995</v>
      </c>
      <c r="I376" s="10">
        <v>0.93600000000000005</v>
      </c>
      <c r="J376" s="10">
        <v>0.878</v>
      </c>
      <c r="K376" s="10">
        <v>1</v>
      </c>
      <c r="L376" s="9" t="s">
        <v>55</v>
      </c>
      <c r="M376" s="10">
        <v>0.04</v>
      </c>
      <c r="N376" s="10">
        <v>0.98</v>
      </c>
      <c r="O376" s="9">
        <v>1795</v>
      </c>
      <c r="P376" s="9" t="s">
        <v>55</v>
      </c>
      <c r="Q376" s="9" t="s">
        <v>55</v>
      </c>
      <c r="R376" s="9">
        <v>640</v>
      </c>
      <c r="S376" s="9" t="s">
        <v>55</v>
      </c>
      <c r="T376" s="9" t="s">
        <v>55</v>
      </c>
      <c r="U376" s="9" t="s">
        <v>55</v>
      </c>
      <c r="V376" s="9" t="s">
        <v>55</v>
      </c>
      <c r="W376" s="11">
        <v>116774</v>
      </c>
      <c r="X376" s="11">
        <v>149760</v>
      </c>
      <c r="Y376" s="11">
        <v>104643</v>
      </c>
      <c r="Z376" s="11">
        <v>80397</v>
      </c>
      <c r="AA376" s="11">
        <v>50562</v>
      </c>
      <c r="AB376" s="11">
        <v>50562</v>
      </c>
      <c r="AC376" s="9" t="s">
        <v>55</v>
      </c>
      <c r="AD376" s="10">
        <v>0.92500000000000004</v>
      </c>
      <c r="AE376" s="10">
        <v>0.24</v>
      </c>
      <c r="AF376" s="10">
        <v>0.22500000000000001</v>
      </c>
      <c r="AG376" s="9">
        <v>231</v>
      </c>
      <c r="AH376" s="9">
        <v>563.66999999999996</v>
      </c>
      <c r="AI376" s="9">
        <v>7.77</v>
      </c>
      <c r="AJ376" s="9">
        <v>3.1850000000000001</v>
      </c>
      <c r="AK376" s="9">
        <v>0.40982000000000002</v>
      </c>
      <c r="AL376" s="9" t="s">
        <v>55</v>
      </c>
      <c r="AM376" s="9" t="s">
        <v>55</v>
      </c>
      <c r="AN376" s="10">
        <v>9.6000000000000002E-2</v>
      </c>
      <c r="AO376" s="10">
        <v>0.442</v>
      </c>
      <c r="AP376" s="10">
        <v>0.251</v>
      </c>
      <c r="AQ376" s="9">
        <v>1795</v>
      </c>
      <c r="AR376" s="9">
        <v>0.315</v>
      </c>
      <c r="AS376" s="10">
        <v>-0.191</v>
      </c>
      <c r="AT376" s="10">
        <v>2.1000000000000001E-2</v>
      </c>
      <c r="AU376" s="16">
        <v>0.76045627376425851</v>
      </c>
      <c r="AV376" s="1" t="str">
        <f t="shared" si="5"/>
        <v>no</v>
      </c>
      <c r="AW376" s="28"/>
    </row>
    <row r="377" spans="1:49" ht="14.25" hidden="1" customHeight="1">
      <c r="A377" s="7">
        <v>373</v>
      </c>
      <c r="B377" s="8" t="s">
        <v>858</v>
      </c>
      <c r="C377" s="8" t="s">
        <v>854</v>
      </c>
      <c r="D377" s="9" t="s">
        <v>69</v>
      </c>
      <c r="E377" s="9" t="s">
        <v>59</v>
      </c>
      <c r="F377" s="9" t="s">
        <v>276</v>
      </c>
      <c r="G377" s="9" t="s">
        <v>55</v>
      </c>
      <c r="H377" s="10">
        <v>0.34</v>
      </c>
      <c r="I377" s="10">
        <v>0.33</v>
      </c>
      <c r="J377" s="10">
        <v>0.255</v>
      </c>
      <c r="K377" s="10">
        <v>0.77700000000000002</v>
      </c>
      <c r="L377" s="10">
        <v>0.28100000000000003</v>
      </c>
      <c r="M377" s="10">
        <v>0.23400000000000001</v>
      </c>
      <c r="N377" s="10">
        <v>0.65</v>
      </c>
      <c r="O377" s="9">
        <v>1083.2</v>
      </c>
      <c r="P377" s="9">
        <v>156</v>
      </c>
      <c r="Q377" s="9" t="s">
        <v>55</v>
      </c>
      <c r="R377" s="9">
        <v>269</v>
      </c>
      <c r="S377" s="9" t="s">
        <v>55</v>
      </c>
      <c r="T377" s="9" t="s">
        <v>55</v>
      </c>
      <c r="U377" s="9" t="s">
        <v>55</v>
      </c>
      <c r="V377" s="9" t="s">
        <v>55</v>
      </c>
      <c r="W377" s="11">
        <v>55398</v>
      </c>
      <c r="X377" s="11">
        <v>59796</v>
      </c>
      <c r="Y377" s="11">
        <v>57879</v>
      </c>
      <c r="Z377" s="11">
        <v>52110</v>
      </c>
      <c r="AA377" s="11">
        <v>35074</v>
      </c>
      <c r="AB377" s="11">
        <v>35074</v>
      </c>
      <c r="AC377" s="9" t="s">
        <v>55</v>
      </c>
      <c r="AD377" s="10">
        <v>0.26200000000000001</v>
      </c>
      <c r="AE377" s="10">
        <v>0.46</v>
      </c>
      <c r="AF377" s="10">
        <v>0.32100000000000001</v>
      </c>
      <c r="AG377" s="9">
        <v>88</v>
      </c>
      <c r="AH377" s="9">
        <v>57.67</v>
      </c>
      <c r="AI377" s="9">
        <v>12.31</v>
      </c>
      <c r="AJ377" s="9">
        <v>18.783999999999999</v>
      </c>
      <c r="AK377" s="9">
        <v>1.5260100000000001</v>
      </c>
      <c r="AL377" s="9" t="s">
        <v>55</v>
      </c>
      <c r="AM377" s="9" t="s">
        <v>55</v>
      </c>
      <c r="AN377" s="10">
        <v>3.0000000000000001E-3</v>
      </c>
      <c r="AO377" s="10">
        <v>0.20300000000000001</v>
      </c>
      <c r="AP377" s="10">
        <v>0.251</v>
      </c>
      <c r="AQ377" s="9">
        <v>1451</v>
      </c>
      <c r="AR377" s="9">
        <v>2.0339999999999998</v>
      </c>
      <c r="AS377" s="10">
        <v>4.8000000000000001E-2</v>
      </c>
      <c r="AT377" s="10">
        <v>7.9000000000000001E-2</v>
      </c>
      <c r="AU377" s="16">
        <v>0.32959789057350031</v>
      </c>
      <c r="AV377" s="1" t="str">
        <f t="shared" si="5"/>
        <v>no</v>
      </c>
      <c r="AW377" s="28"/>
    </row>
    <row r="378" spans="1:49" ht="14.25" hidden="1" customHeight="1">
      <c r="A378" s="7">
        <v>374</v>
      </c>
      <c r="B378" s="8" t="s">
        <v>859</v>
      </c>
      <c r="C378" s="8" t="s">
        <v>854</v>
      </c>
      <c r="D378" s="9" t="s">
        <v>69</v>
      </c>
      <c r="E378" s="9" t="s">
        <v>59</v>
      </c>
      <c r="F378" s="9" t="s">
        <v>189</v>
      </c>
      <c r="G378" s="9" t="s">
        <v>55</v>
      </c>
      <c r="H378" s="10">
        <v>0.72799999999999998</v>
      </c>
      <c r="I378" s="10">
        <v>0.72799999999999998</v>
      </c>
      <c r="J378" s="10">
        <v>0.70499999999999996</v>
      </c>
      <c r="K378" s="10">
        <v>0.83299999999999996</v>
      </c>
      <c r="L378" s="10">
        <v>0.1</v>
      </c>
      <c r="M378" s="10">
        <v>0.16900000000000001</v>
      </c>
      <c r="N378" s="10">
        <v>0.83</v>
      </c>
      <c r="O378" s="9">
        <v>2361.9499999999998</v>
      </c>
      <c r="P378" s="9">
        <v>175</v>
      </c>
      <c r="Q378" s="9" t="s">
        <v>55</v>
      </c>
      <c r="R378" s="9">
        <v>598</v>
      </c>
      <c r="S378" s="9" t="s">
        <v>55</v>
      </c>
      <c r="T378" s="9" t="s">
        <v>55</v>
      </c>
      <c r="U378" s="9" t="s">
        <v>55</v>
      </c>
      <c r="V378" s="9" t="s">
        <v>55</v>
      </c>
      <c r="W378" s="11">
        <v>76562</v>
      </c>
      <c r="X378" s="11">
        <v>96840</v>
      </c>
      <c r="Y378" s="11">
        <v>79398</v>
      </c>
      <c r="Z378" s="11">
        <v>63954</v>
      </c>
      <c r="AA378" s="11">
        <v>36160</v>
      </c>
      <c r="AB378" s="11">
        <v>36160</v>
      </c>
      <c r="AC378" s="9" t="s">
        <v>55</v>
      </c>
      <c r="AD378" s="10">
        <v>0.70199999999999996</v>
      </c>
      <c r="AE378" s="10">
        <v>0.22</v>
      </c>
      <c r="AF378" s="10">
        <v>0.24199999999999999</v>
      </c>
      <c r="AG378" s="9">
        <v>193.33</v>
      </c>
      <c r="AH378" s="9">
        <v>193.33</v>
      </c>
      <c r="AI378" s="9">
        <v>12.22</v>
      </c>
      <c r="AJ378" s="9">
        <v>12.217000000000001</v>
      </c>
      <c r="AK378" s="9">
        <v>1</v>
      </c>
      <c r="AL378" s="9" t="s">
        <v>55</v>
      </c>
      <c r="AM378" s="9" t="s">
        <v>55</v>
      </c>
      <c r="AN378" s="10">
        <v>1.7000000000000001E-2</v>
      </c>
      <c r="AO378" s="10">
        <v>0.16</v>
      </c>
      <c r="AP378" s="10">
        <v>0.251</v>
      </c>
      <c r="AQ378" s="9">
        <v>2675</v>
      </c>
      <c r="AR378" s="9">
        <v>0.61099999999999999</v>
      </c>
      <c r="AS378" s="10">
        <v>9.0999999999999998E-2</v>
      </c>
      <c r="AT378" s="10">
        <v>2.5999999999999999E-2</v>
      </c>
      <c r="AU378" s="16">
        <v>0.62073246430788331</v>
      </c>
      <c r="AV378" s="1" t="str">
        <f t="shared" si="5"/>
        <v>no</v>
      </c>
      <c r="AW378" s="28"/>
    </row>
    <row r="379" spans="1:49" ht="14.25" customHeight="1">
      <c r="A379" s="7">
        <v>401</v>
      </c>
      <c r="B379" s="8" t="s">
        <v>897</v>
      </c>
      <c r="C379" s="8" t="s">
        <v>854</v>
      </c>
      <c r="D379" s="9" t="s">
        <v>50</v>
      </c>
      <c r="E379" s="9" t="s">
        <v>59</v>
      </c>
      <c r="F379" s="9" t="s">
        <v>118</v>
      </c>
      <c r="G379" s="9">
        <v>1150</v>
      </c>
      <c r="H379" s="10">
        <v>0.73599999999999999</v>
      </c>
      <c r="I379" s="10">
        <v>0.72399999999999998</v>
      </c>
      <c r="J379" s="10">
        <v>0.66500000000000004</v>
      </c>
      <c r="K379" s="10">
        <v>0.308</v>
      </c>
      <c r="L379" s="10">
        <v>8.1000000000000003E-2</v>
      </c>
      <c r="M379" s="10">
        <v>0.20399999999999999</v>
      </c>
      <c r="N379" s="10">
        <v>0.85</v>
      </c>
      <c r="O379" s="9">
        <v>3898.58</v>
      </c>
      <c r="P379" s="9">
        <v>953</v>
      </c>
      <c r="Q379" s="9">
        <v>70</v>
      </c>
      <c r="R379" s="9">
        <v>491</v>
      </c>
      <c r="S379" s="9" t="s">
        <v>55</v>
      </c>
      <c r="T379" s="9" t="s">
        <v>55</v>
      </c>
      <c r="U379" s="9" t="s">
        <v>55</v>
      </c>
      <c r="V379" s="9"/>
      <c r="W379" s="11">
        <v>86110</v>
      </c>
      <c r="X379" s="11">
        <v>91593</v>
      </c>
      <c r="Y379" s="11">
        <v>68562</v>
      </c>
      <c r="Z379" s="11">
        <v>66474</v>
      </c>
      <c r="AA379" s="11">
        <v>37380</v>
      </c>
      <c r="AB379" s="11">
        <v>37380</v>
      </c>
      <c r="AC379" s="9" t="s">
        <v>55</v>
      </c>
      <c r="AD379" s="10">
        <v>0.70199999999999996</v>
      </c>
      <c r="AE379" s="10">
        <v>0.25</v>
      </c>
      <c r="AF379" s="10">
        <v>0.251</v>
      </c>
      <c r="AG379" s="9">
        <v>427.33</v>
      </c>
      <c r="AH379" s="9">
        <v>307</v>
      </c>
      <c r="AI379" s="9">
        <v>9.1199999999999992</v>
      </c>
      <c r="AJ379" s="9">
        <v>12.699</v>
      </c>
      <c r="AK379" s="9">
        <v>1.3919699999999999</v>
      </c>
      <c r="AL379" s="9"/>
      <c r="AM379" s="9" t="s">
        <v>55</v>
      </c>
      <c r="AN379" s="10">
        <v>2.4E-2</v>
      </c>
      <c r="AO379" s="10">
        <v>0.21299999999999999</v>
      </c>
      <c r="AP379" s="10">
        <v>0.251</v>
      </c>
      <c r="AQ379" s="9">
        <v>5662</v>
      </c>
      <c r="AR379" s="9">
        <v>2.181</v>
      </c>
      <c r="AS379" s="27">
        <v>3.7999999999999999E-2</v>
      </c>
      <c r="AT379" s="10">
        <v>3.3000000000000002E-2</v>
      </c>
      <c r="AU379" s="16">
        <v>0.3143665513989311</v>
      </c>
      <c r="AV379" s="1" t="str">
        <f t="shared" si="5"/>
        <v>no</v>
      </c>
      <c r="AW379" s="28"/>
    </row>
    <row r="380" spans="1:49" ht="14.25" customHeight="1">
      <c r="A380" s="7">
        <v>403</v>
      </c>
      <c r="B380" s="8" t="s">
        <v>899</v>
      </c>
      <c r="C380" s="8" t="s">
        <v>854</v>
      </c>
      <c r="D380" s="9" t="s">
        <v>50</v>
      </c>
      <c r="E380" s="9" t="s">
        <v>59</v>
      </c>
      <c r="F380" s="9" t="s">
        <v>273</v>
      </c>
      <c r="G380" s="9">
        <v>1035</v>
      </c>
      <c r="H380" s="10">
        <v>0.71599999999999997</v>
      </c>
      <c r="I380" s="10">
        <v>0.70899999999999996</v>
      </c>
      <c r="J380" s="9">
        <v>0.626</v>
      </c>
      <c r="K380" s="10">
        <v>0.66200000000000003</v>
      </c>
      <c r="L380" s="10">
        <v>1.4E-2</v>
      </c>
      <c r="M380" s="10">
        <v>0.159</v>
      </c>
      <c r="N380" s="10">
        <v>0.87</v>
      </c>
      <c r="O380" s="9">
        <v>3083.32</v>
      </c>
      <c r="P380" s="9">
        <v>394</v>
      </c>
      <c r="Q380" s="9">
        <v>36</v>
      </c>
      <c r="R380" s="9">
        <v>525</v>
      </c>
      <c r="S380" s="9" t="s">
        <v>55</v>
      </c>
      <c r="T380" s="9" t="s">
        <v>55</v>
      </c>
      <c r="U380" s="9" t="s">
        <v>55</v>
      </c>
      <c r="V380" s="9"/>
      <c r="W380" s="11">
        <v>76730</v>
      </c>
      <c r="X380" s="11">
        <v>90765</v>
      </c>
      <c r="Y380" s="11">
        <v>74556</v>
      </c>
      <c r="Z380" s="11">
        <v>59175</v>
      </c>
      <c r="AA380" s="11">
        <v>34455</v>
      </c>
      <c r="AB380" s="11">
        <v>34455</v>
      </c>
      <c r="AC380" s="9" t="s">
        <v>55</v>
      </c>
      <c r="AD380" s="10">
        <v>0.47099999999999997</v>
      </c>
      <c r="AE380" s="10">
        <v>0.25</v>
      </c>
      <c r="AF380" s="10">
        <v>0.23200000000000001</v>
      </c>
      <c r="AG380" s="9">
        <v>190</v>
      </c>
      <c r="AH380" s="9">
        <v>372.33</v>
      </c>
      <c r="AI380" s="9">
        <v>16.23</v>
      </c>
      <c r="AJ380" s="9">
        <v>8.2810000000000006</v>
      </c>
      <c r="AK380" s="9">
        <v>0.51029999999999998</v>
      </c>
      <c r="AL380" s="9"/>
      <c r="AM380" s="9" t="s">
        <v>55</v>
      </c>
      <c r="AN380" s="10">
        <v>2.5999999999999999E-2</v>
      </c>
      <c r="AO380" s="10">
        <v>0.17399999999999999</v>
      </c>
      <c r="AP380" s="10">
        <v>0.251</v>
      </c>
      <c r="AQ380" s="9">
        <v>3241</v>
      </c>
      <c r="AR380" s="9">
        <v>0.38700000000000001</v>
      </c>
      <c r="AS380" s="27">
        <v>7.6999999999999999E-2</v>
      </c>
      <c r="AT380" s="10">
        <v>0.246</v>
      </c>
      <c r="AU380" s="16">
        <v>0.72098053352559477</v>
      </c>
      <c r="AV380" s="1" t="str">
        <f t="shared" si="5"/>
        <v>no</v>
      </c>
      <c r="AW380" s="28"/>
    </row>
    <row r="381" spans="1:49" ht="14.25" customHeight="1">
      <c r="A381" s="7">
        <v>415</v>
      </c>
      <c r="B381" s="8" t="s">
        <v>915</v>
      </c>
      <c r="C381" s="8" t="s">
        <v>854</v>
      </c>
      <c r="D381" s="9" t="s">
        <v>50</v>
      </c>
      <c r="E381" s="9" t="s">
        <v>51</v>
      </c>
      <c r="F381" s="9" t="s">
        <v>97</v>
      </c>
      <c r="G381" s="9">
        <v>1017.5</v>
      </c>
      <c r="H381" s="10">
        <v>0.50900000000000001</v>
      </c>
      <c r="I381" s="10">
        <v>0.47799999999999998</v>
      </c>
      <c r="J381" s="10">
        <v>0.32500000000000001</v>
      </c>
      <c r="K381" s="10">
        <v>0.874</v>
      </c>
      <c r="L381" s="10">
        <v>0.253</v>
      </c>
      <c r="M381" s="10">
        <v>0.441</v>
      </c>
      <c r="N381" s="10">
        <v>0.77</v>
      </c>
      <c r="O381" s="9">
        <v>5077.6400000000003</v>
      </c>
      <c r="P381" s="9">
        <v>192</v>
      </c>
      <c r="Q381" s="9" t="s">
        <v>55</v>
      </c>
      <c r="R381" s="9">
        <v>1079</v>
      </c>
      <c r="S381" s="11">
        <v>13408</v>
      </c>
      <c r="T381" s="9" t="s">
        <v>156</v>
      </c>
      <c r="U381" s="9" t="s">
        <v>84</v>
      </c>
      <c r="V381" s="11">
        <v>8597</v>
      </c>
      <c r="W381" s="11">
        <v>79706</v>
      </c>
      <c r="X381" s="11">
        <v>95967</v>
      </c>
      <c r="Y381" s="11">
        <v>78426</v>
      </c>
      <c r="Z381" s="11">
        <v>62235</v>
      </c>
      <c r="AA381" s="11">
        <v>8857</v>
      </c>
      <c r="AB381" s="11">
        <v>14937</v>
      </c>
      <c r="AC381" s="9" t="s">
        <v>100</v>
      </c>
      <c r="AD381" s="10">
        <v>0.443</v>
      </c>
      <c r="AE381" s="10">
        <v>0.35</v>
      </c>
      <c r="AF381" s="10">
        <v>0.30099999999999999</v>
      </c>
      <c r="AG381" s="9">
        <v>202</v>
      </c>
      <c r="AH381" s="9">
        <v>239.67</v>
      </c>
      <c r="AI381" s="9">
        <v>25.14</v>
      </c>
      <c r="AJ381" s="9">
        <v>21.186</v>
      </c>
      <c r="AK381" s="9">
        <v>0.84284000000000003</v>
      </c>
      <c r="AL381" s="10">
        <v>0</v>
      </c>
      <c r="AM381" s="10">
        <v>0.55700000000000005</v>
      </c>
      <c r="AN381" s="10">
        <v>8.9999999999999993E-3</v>
      </c>
      <c r="AO381" s="10">
        <v>0.218</v>
      </c>
      <c r="AP381" s="10">
        <v>0.251</v>
      </c>
      <c r="AQ381" s="9">
        <v>6306</v>
      </c>
      <c r="AR381" s="9">
        <v>0.104</v>
      </c>
      <c r="AS381" s="27">
        <v>3.3000000000000002E-2</v>
      </c>
      <c r="AT381" s="10">
        <v>6.6000000000000003E-2</v>
      </c>
      <c r="AU381" s="16">
        <v>0.90579710144927539</v>
      </c>
      <c r="AV381" s="1" t="str">
        <f t="shared" si="5"/>
        <v>yes</v>
      </c>
      <c r="AW381" s="28">
        <v>12</v>
      </c>
    </row>
    <row r="382" spans="1:49" ht="14.25" customHeight="1">
      <c r="A382" s="7">
        <v>351</v>
      </c>
      <c r="B382" s="8" t="s">
        <v>817</v>
      </c>
      <c r="C382" s="8" t="s">
        <v>814</v>
      </c>
      <c r="D382" s="9" t="s">
        <v>50</v>
      </c>
      <c r="E382" s="9" t="s">
        <v>51</v>
      </c>
      <c r="F382" s="9" t="s">
        <v>52</v>
      </c>
      <c r="G382" s="9">
        <v>885</v>
      </c>
      <c r="H382" s="10">
        <v>0.41299999999999998</v>
      </c>
      <c r="I382" s="10">
        <v>0.30599999999999999</v>
      </c>
      <c r="J382" s="10">
        <v>0.112</v>
      </c>
      <c r="K382" s="10">
        <v>0.79500000000000004</v>
      </c>
      <c r="L382" s="10">
        <v>0.18099999999999999</v>
      </c>
      <c r="M382" s="10">
        <v>0.505</v>
      </c>
      <c r="N382" s="10">
        <v>0.72</v>
      </c>
      <c r="O382" s="9">
        <v>4554.42</v>
      </c>
      <c r="P382" s="9">
        <v>304</v>
      </c>
      <c r="Q382" s="9">
        <v>8</v>
      </c>
      <c r="R382" s="9">
        <v>803</v>
      </c>
      <c r="S382" s="9">
        <v>14134</v>
      </c>
      <c r="T382" s="9" t="s">
        <v>818</v>
      </c>
      <c r="U382" s="9" t="s">
        <v>332</v>
      </c>
      <c r="V382" s="53">
        <v>7626</v>
      </c>
      <c r="W382" s="9">
        <v>78859</v>
      </c>
      <c r="X382" s="9">
        <v>97884</v>
      </c>
      <c r="Y382" s="9">
        <v>80217</v>
      </c>
      <c r="Z382" s="9">
        <v>69732</v>
      </c>
      <c r="AA382" s="11">
        <v>7660</v>
      </c>
      <c r="AB382" s="11">
        <v>18142</v>
      </c>
      <c r="AC382" s="9" t="s">
        <v>364</v>
      </c>
      <c r="AD382" s="10">
        <v>0.41</v>
      </c>
      <c r="AE382" s="10">
        <v>0.59</v>
      </c>
      <c r="AF382" s="10">
        <v>0.52200000000000002</v>
      </c>
      <c r="AG382" s="9">
        <v>298</v>
      </c>
      <c r="AH382" s="9">
        <v>301</v>
      </c>
      <c r="AI382" s="9">
        <v>15.28</v>
      </c>
      <c r="AJ382" s="9">
        <v>15.131</v>
      </c>
      <c r="AK382" s="9">
        <v>0.99002999999999997</v>
      </c>
      <c r="AL382" s="9">
        <v>8</v>
      </c>
      <c r="AM382" s="9">
        <v>0.442</v>
      </c>
      <c r="AN382" s="10">
        <v>4.8000000000000001E-2</v>
      </c>
      <c r="AO382" s="10">
        <v>0.89500000000000002</v>
      </c>
      <c r="AP382" s="10">
        <v>0.46700000000000003</v>
      </c>
      <c r="AQ382" s="9">
        <v>5430</v>
      </c>
      <c r="AR382" s="9">
        <v>1.014</v>
      </c>
      <c r="AS382" s="27">
        <v>-0.42699999999999999</v>
      </c>
      <c r="AT382" s="10">
        <v>2E-3</v>
      </c>
      <c r="AU382" s="16">
        <v>0.49652432969215499</v>
      </c>
      <c r="AV382" s="1" t="str">
        <f t="shared" si="5"/>
        <v>yes</v>
      </c>
      <c r="AW382" s="28">
        <v>8</v>
      </c>
    </row>
    <row r="383" spans="1:49" ht="14.25" hidden="1" customHeight="1">
      <c r="A383" s="7">
        <v>379</v>
      </c>
      <c r="B383" s="8" t="s">
        <v>866</v>
      </c>
      <c r="C383" s="8" t="s">
        <v>854</v>
      </c>
      <c r="D383" s="9" t="s">
        <v>150</v>
      </c>
      <c r="E383" s="9" t="s">
        <v>59</v>
      </c>
      <c r="F383" s="9" t="s">
        <v>624</v>
      </c>
      <c r="G383" s="9" t="s">
        <v>55</v>
      </c>
      <c r="H383" s="10">
        <v>0.82799999999999996</v>
      </c>
      <c r="I383" s="10">
        <v>0.81599999999999995</v>
      </c>
      <c r="J383" s="10">
        <v>0.77</v>
      </c>
      <c r="K383" s="10">
        <v>0.68700000000000006</v>
      </c>
      <c r="L383" s="10">
        <v>3.1E-2</v>
      </c>
      <c r="M383" s="10">
        <v>8.5999999999999993E-2</v>
      </c>
      <c r="N383" s="10">
        <v>0.87</v>
      </c>
      <c r="O383" s="9">
        <v>3282.61</v>
      </c>
      <c r="P383" s="9">
        <v>467</v>
      </c>
      <c r="Q383" s="9">
        <v>24</v>
      </c>
      <c r="R383" s="9">
        <v>605</v>
      </c>
      <c r="S383" s="9" t="s">
        <v>55</v>
      </c>
      <c r="T383" s="9" t="s">
        <v>55</v>
      </c>
      <c r="U383" s="9" t="s">
        <v>55</v>
      </c>
      <c r="V383" s="9" t="s">
        <v>55</v>
      </c>
      <c r="W383" s="11">
        <v>95492</v>
      </c>
      <c r="X383" s="11">
        <v>117423</v>
      </c>
      <c r="Y383" s="11">
        <v>87201</v>
      </c>
      <c r="Z383" s="11">
        <v>75690</v>
      </c>
      <c r="AA383" s="11">
        <v>41940</v>
      </c>
      <c r="AB383" s="11">
        <v>41940</v>
      </c>
      <c r="AC383" s="9" t="s">
        <v>55</v>
      </c>
      <c r="AD383" s="10">
        <v>0.77300000000000002</v>
      </c>
      <c r="AE383" s="10">
        <v>0.22</v>
      </c>
      <c r="AF383" s="10">
        <v>0.217</v>
      </c>
      <c r="AG383" s="9">
        <v>206</v>
      </c>
      <c r="AH383" s="9">
        <v>357.67</v>
      </c>
      <c r="AI383" s="9">
        <v>15.93</v>
      </c>
      <c r="AJ383" s="9">
        <v>9.1780000000000008</v>
      </c>
      <c r="AK383" s="9">
        <v>0.57596000000000003</v>
      </c>
      <c r="AL383" s="9" t="s">
        <v>55</v>
      </c>
      <c r="AM383" s="9" t="s">
        <v>55</v>
      </c>
      <c r="AN383" s="10">
        <v>0.25700000000000001</v>
      </c>
      <c r="AO383" s="10">
        <v>0.17199999999999999</v>
      </c>
      <c r="AP383" s="10">
        <v>0.251</v>
      </c>
      <c r="AQ383" s="9">
        <v>3485</v>
      </c>
      <c r="AR383" s="9">
        <v>0.24099999999999999</v>
      </c>
      <c r="AS383" s="10">
        <v>7.8E-2</v>
      </c>
      <c r="AT383" s="10">
        <v>5.6000000000000001E-2</v>
      </c>
      <c r="AU383" s="16">
        <v>0.80580177276390008</v>
      </c>
      <c r="AV383" s="1" t="str">
        <f t="shared" si="5"/>
        <v>no</v>
      </c>
      <c r="AW383" s="28"/>
    </row>
    <row r="384" spans="1:49" ht="14.25" hidden="1" customHeight="1">
      <c r="A384" s="7">
        <v>380</v>
      </c>
      <c r="B384" s="8" t="s">
        <v>867</v>
      </c>
      <c r="C384" s="8" t="s">
        <v>854</v>
      </c>
      <c r="D384" s="9" t="s">
        <v>69</v>
      </c>
      <c r="E384" s="9" t="s">
        <v>59</v>
      </c>
      <c r="F384" s="9" t="s">
        <v>189</v>
      </c>
      <c r="G384" s="9">
        <v>940</v>
      </c>
      <c r="H384" s="10">
        <v>0.46500000000000002</v>
      </c>
      <c r="I384" s="10">
        <v>0.44500000000000001</v>
      </c>
      <c r="J384" s="10">
        <v>0.38</v>
      </c>
      <c r="K384" s="10">
        <v>0.92500000000000004</v>
      </c>
      <c r="L384" s="10">
        <v>0.26200000000000001</v>
      </c>
      <c r="M384" s="10">
        <v>0.19800000000000001</v>
      </c>
      <c r="N384" s="10">
        <v>0.69</v>
      </c>
      <c r="O384" s="9">
        <v>2395.2800000000002</v>
      </c>
      <c r="P384" s="9">
        <v>114</v>
      </c>
      <c r="Q384" s="9" t="s">
        <v>55</v>
      </c>
      <c r="R384" s="9">
        <v>699</v>
      </c>
      <c r="S384" s="9" t="s">
        <v>55</v>
      </c>
      <c r="T384" s="9" t="s">
        <v>55</v>
      </c>
      <c r="U384" s="9" t="s">
        <v>55</v>
      </c>
      <c r="V384" s="9" t="s">
        <v>55</v>
      </c>
      <c r="W384" s="11">
        <v>86076</v>
      </c>
      <c r="X384" s="11">
        <v>100197</v>
      </c>
      <c r="Y384" s="11">
        <v>83286</v>
      </c>
      <c r="Z384" s="11">
        <v>68679</v>
      </c>
      <c r="AA384" s="11">
        <v>36765</v>
      </c>
      <c r="AB384" s="11">
        <v>36765</v>
      </c>
      <c r="AC384" s="9" t="s">
        <v>55</v>
      </c>
      <c r="AD384" s="10">
        <v>0.33300000000000002</v>
      </c>
      <c r="AE384" s="10">
        <v>0.3</v>
      </c>
      <c r="AF384" s="10">
        <v>0.255</v>
      </c>
      <c r="AG384" s="9">
        <v>184.67</v>
      </c>
      <c r="AH384" s="9">
        <v>282</v>
      </c>
      <c r="AI384" s="9">
        <v>12.97</v>
      </c>
      <c r="AJ384" s="9">
        <v>8.4939999999999998</v>
      </c>
      <c r="AK384" s="9">
        <v>0.65485000000000004</v>
      </c>
      <c r="AL384" s="9" t="s">
        <v>55</v>
      </c>
      <c r="AM384" s="9" t="s">
        <v>55</v>
      </c>
      <c r="AN384" s="10">
        <v>1.6E-2</v>
      </c>
      <c r="AO384" s="10">
        <v>0.189</v>
      </c>
      <c r="AP384" s="10">
        <v>0.251</v>
      </c>
      <c r="AQ384" s="9">
        <v>2950</v>
      </c>
      <c r="AR384" s="9">
        <v>183.667</v>
      </c>
      <c r="AS384" s="10">
        <v>6.0999999999999999E-2</v>
      </c>
      <c r="AT384" s="10">
        <v>0.13200000000000001</v>
      </c>
      <c r="AU384" s="16">
        <v>5.4151526802298511E-3</v>
      </c>
      <c r="AV384" s="1" t="str">
        <f t="shared" si="5"/>
        <v>no</v>
      </c>
      <c r="AW384" s="28"/>
    </row>
    <row r="385" spans="1:49" ht="14.25" hidden="1" customHeight="1">
      <c r="A385" s="7">
        <v>381</v>
      </c>
      <c r="B385" s="8" t="s">
        <v>868</v>
      </c>
      <c r="C385" s="8" t="s">
        <v>854</v>
      </c>
      <c r="D385" s="9" t="s">
        <v>58</v>
      </c>
      <c r="E385" s="9" t="s">
        <v>59</v>
      </c>
      <c r="F385" s="9" t="s">
        <v>147</v>
      </c>
      <c r="G385" s="9">
        <v>975</v>
      </c>
      <c r="H385" s="10">
        <v>0.65900000000000003</v>
      </c>
      <c r="I385" s="10">
        <v>0.56599999999999995</v>
      </c>
      <c r="J385" s="10">
        <v>0.376</v>
      </c>
      <c r="K385" s="10">
        <v>0.82899999999999996</v>
      </c>
      <c r="L385" s="10">
        <v>0.01</v>
      </c>
      <c r="M385" s="10">
        <v>0.42299999999999999</v>
      </c>
      <c r="N385" s="10">
        <v>0.64</v>
      </c>
      <c r="O385" s="9">
        <v>1082.23</v>
      </c>
      <c r="P385" s="9">
        <v>48</v>
      </c>
      <c r="Q385" s="9" t="s">
        <v>55</v>
      </c>
      <c r="R385" s="9">
        <v>277</v>
      </c>
      <c r="S385" s="9" t="s">
        <v>55</v>
      </c>
      <c r="T385" s="9" t="s">
        <v>55</v>
      </c>
      <c r="U385" s="9" t="s">
        <v>55</v>
      </c>
      <c r="V385" s="9" t="s">
        <v>55</v>
      </c>
      <c r="W385" s="11">
        <v>55295</v>
      </c>
      <c r="X385" s="11">
        <v>62523</v>
      </c>
      <c r="Y385" s="11">
        <v>54072</v>
      </c>
      <c r="Z385" s="11">
        <v>48276</v>
      </c>
      <c r="AA385" s="11">
        <v>29880</v>
      </c>
      <c r="AB385" s="11">
        <v>29880</v>
      </c>
      <c r="AC385" s="9" t="s">
        <v>55</v>
      </c>
      <c r="AD385" s="10">
        <v>0.61199999999999999</v>
      </c>
      <c r="AE385" s="10">
        <v>0.56000000000000005</v>
      </c>
      <c r="AF385" s="10">
        <v>0.498</v>
      </c>
      <c r="AG385" s="9">
        <v>72</v>
      </c>
      <c r="AH385" s="9">
        <v>103</v>
      </c>
      <c r="AI385" s="9">
        <v>15.03</v>
      </c>
      <c r="AJ385" s="9">
        <v>10.507</v>
      </c>
      <c r="AK385" s="9">
        <v>0.69903000000000004</v>
      </c>
      <c r="AL385" s="9" t="s">
        <v>55</v>
      </c>
      <c r="AM385" s="9" t="s">
        <v>55</v>
      </c>
      <c r="AN385" s="10">
        <v>2.9000000000000001E-2</v>
      </c>
      <c r="AO385" s="10">
        <v>0.40100000000000002</v>
      </c>
      <c r="AP385" s="10">
        <v>0.251</v>
      </c>
      <c r="AQ385" s="9">
        <v>1101</v>
      </c>
      <c r="AR385" s="9">
        <v>2.0859999999999999</v>
      </c>
      <c r="AS385" s="10">
        <v>-0.15</v>
      </c>
      <c r="AT385" s="10">
        <v>4.7E-2</v>
      </c>
      <c r="AU385" s="16">
        <v>0.32404406999351909</v>
      </c>
      <c r="AV385" s="1" t="str">
        <f t="shared" si="5"/>
        <v>no</v>
      </c>
      <c r="AW385" s="28"/>
    </row>
    <row r="386" spans="1:49" ht="14.25" customHeight="1">
      <c r="A386" s="7">
        <v>354</v>
      </c>
      <c r="B386" s="8" t="s">
        <v>824</v>
      </c>
      <c r="C386" s="8" t="s">
        <v>814</v>
      </c>
      <c r="D386" s="9" t="s">
        <v>50</v>
      </c>
      <c r="E386" s="9" t="s">
        <v>51</v>
      </c>
      <c r="F386" s="9" t="s">
        <v>52</v>
      </c>
      <c r="G386" s="9">
        <v>960</v>
      </c>
      <c r="H386" s="10">
        <v>0.51400000000000001</v>
      </c>
      <c r="I386" s="10">
        <v>0.46100000000000002</v>
      </c>
      <c r="J386" s="10">
        <v>0.21099999999999999</v>
      </c>
      <c r="K386" s="10">
        <v>0.86199999999999999</v>
      </c>
      <c r="L386" s="10">
        <v>0.158</v>
      </c>
      <c r="M386" s="10">
        <v>0.376</v>
      </c>
      <c r="N386" s="10">
        <v>0.76</v>
      </c>
      <c r="O386" s="9">
        <v>4932.25</v>
      </c>
      <c r="P386" s="9">
        <v>235</v>
      </c>
      <c r="Q386" s="9">
        <v>9</v>
      </c>
      <c r="R386" s="9">
        <v>1072</v>
      </c>
      <c r="S386" s="9">
        <v>13263</v>
      </c>
      <c r="T386" s="9" t="s">
        <v>825</v>
      </c>
      <c r="U386" s="9" t="s">
        <v>493</v>
      </c>
      <c r="V386" s="53">
        <v>7902</v>
      </c>
      <c r="W386" s="11">
        <v>77035</v>
      </c>
      <c r="X386" s="11">
        <v>81252</v>
      </c>
      <c r="Y386" s="11">
        <v>67464</v>
      </c>
      <c r="Z386" s="11">
        <v>58257</v>
      </c>
      <c r="AA386" s="11">
        <v>8488</v>
      </c>
      <c r="AB386" s="11">
        <v>20588</v>
      </c>
      <c r="AC386" s="9" t="s">
        <v>111</v>
      </c>
      <c r="AD386" s="10">
        <v>0.49099999999999999</v>
      </c>
      <c r="AE386" s="10">
        <v>0.4</v>
      </c>
      <c r="AF386" s="10">
        <v>0.36299999999999999</v>
      </c>
      <c r="AG386" s="9">
        <v>292.33</v>
      </c>
      <c r="AH386" s="9">
        <v>444.67</v>
      </c>
      <c r="AI386" s="9">
        <v>16.87</v>
      </c>
      <c r="AJ386" s="9">
        <v>11.092000000000001</v>
      </c>
      <c r="AK386" s="9">
        <v>0.65742</v>
      </c>
      <c r="AL386" s="9">
        <v>4</v>
      </c>
      <c r="AM386" s="9">
        <v>0.45</v>
      </c>
      <c r="AN386" s="10">
        <v>2.5999999999999999E-2</v>
      </c>
      <c r="AO386" s="10">
        <v>0.374</v>
      </c>
      <c r="AP386" s="10">
        <v>0.46700000000000003</v>
      </c>
      <c r="AQ386" s="9">
        <v>5756</v>
      </c>
      <c r="AR386" s="9">
        <v>0.36</v>
      </c>
      <c r="AS386" s="27">
        <v>9.2999999999999999E-2</v>
      </c>
      <c r="AT386" s="27">
        <v>2.3E-2</v>
      </c>
      <c r="AU386" s="16">
        <v>0.73529411764705888</v>
      </c>
      <c r="AV386" s="1" t="str">
        <f t="shared" si="5"/>
        <v>yes</v>
      </c>
      <c r="AW386" s="28">
        <v>24</v>
      </c>
    </row>
    <row r="387" spans="1:49" ht="14.25" hidden="1" customHeight="1">
      <c r="A387" s="7">
        <v>383</v>
      </c>
      <c r="B387" s="8" t="s">
        <v>870</v>
      </c>
      <c r="C387" s="8" t="s">
        <v>854</v>
      </c>
      <c r="D387" s="9" t="s">
        <v>91</v>
      </c>
      <c r="E387" s="9" t="s">
        <v>59</v>
      </c>
      <c r="F387" s="9" t="s">
        <v>296</v>
      </c>
      <c r="G387" s="9" t="s">
        <v>55</v>
      </c>
      <c r="H387" s="10">
        <v>0.63600000000000001</v>
      </c>
      <c r="I387" s="10">
        <v>0.61699999999999999</v>
      </c>
      <c r="J387" s="10">
        <v>0.55600000000000005</v>
      </c>
      <c r="K387" s="10">
        <v>0.90200000000000002</v>
      </c>
      <c r="L387" s="10">
        <v>0.106</v>
      </c>
      <c r="M387" s="10">
        <v>0.186</v>
      </c>
      <c r="N387" s="10">
        <v>0.75</v>
      </c>
      <c r="O387" s="9">
        <v>1946.85</v>
      </c>
      <c r="P387" s="9">
        <v>104</v>
      </c>
      <c r="Q387" s="9" t="s">
        <v>55</v>
      </c>
      <c r="R387" s="9">
        <v>558</v>
      </c>
      <c r="S387" s="9" t="s">
        <v>55</v>
      </c>
      <c r="T387" s="9" t="s">
        <v>55</v>
      </c>
      <c r="U387" s="9" t="s">
        <v>55</v>
      </c>
      <c r="V387" s="9" t="s">
        <v>55</v>
      </c>
      <c r="W387" s="11">
        <v>81432</v>
      </c>
      <c r="X387" s="11">
        <v>107523</v>
      </c>
      <c r="Y387" s="11">
        <v>79362</v>
      </c>
      <c r="Z387" s="11">
        <v>69444</v>
      </c>
      <c r="AA387" s="11">
        <v>36504</v>
      </c>
      <c r="AB387" s="11">
        <v>36504</v>
      </c>
      <c r="AC387" s="9" t="s">
        <v>55</v>
      </c>
      <c r="AD387" s="10">
        <v>0.53600000000000003</v>
      </c>
      <c r="AE387" s="10">
        <v>0.27</v>
      </c>
      <c r="AF387" s="10">
        <v>0.222</v>
      </c>
      <c r="AG387" s="9">
        <v>133.33000000000001</v>
      </c>
      <c r="AH387" s="9">
        <v>164</v>
      </c>
      <c r="AI387" s="9">
        <v>14.6</v>
      </c>
      <c r="AJ387" s="9">
        <v>11.871</v>
      </c>
      <c r="AK387" s="9">
        <v>0.81301000000000001</v>
      </c>
      <c r="AL387" s="9" t="s">
        <v>55</v>
      </c>
      <c r="AM387" s="9" t="s">
        <v>55</v>
      </c>
      <c r="AN387" s="10">
        <v>1.7000000000000001E-2</v>
      </c>
      <c r="AO387" s="10">
        <v>0.2</v>
      </c>
      <c r="AP387" s="10">
        <v>0.251</v>
      </c>
      <c r="AQ387" s="9">
        <v>2201</v>
      </c>
      <c r="AR387" s="9">
        <v>1.151</v>
      </c>
      <c r="AS387" s="10">
        <v>5.0999999999999997E-2</v>
      </c>
      <c r="AT387" s="10">
        <v>0.1</v>
      </c>
      <c r="AU387" s="16">
        <v>0.4649000464900046</v>
      </c>
      <c r="AV387" s="1" t="str">
        <f t="shared" si="5"/>
        <v>no</v>
      </c>
      <c r="AW387" s="28"/>
    </row>
    <row r="388" spans="1:49" ht="14.25" customHeight="1">
      <c r="A388" s="7">
        <v>356</v>
      </c>
      <c r="B388" s="8" t="s">
        <v>827</v>
      </c>
      <c r="C388" s="8" t="s">
        <v>814</v>
      </c>
      <c r="D388" s="9" t="s">
        <v>50</v>
      </c>
      <c r="E388" s="9" t="s">
        <v>59</v>
      </c>
      <c r="F388" s="9" t="s">
        <v>290</v>
      </c>
      <c r="G388" s="9" t="s">
        <v>55</v>
      </c>
      <c r="H388" s="10">
        <v>0.629</v>
      </c>
      <c r="I388" s="10">
        <v>0.622</v>
      </c>
      <c r="J388" s="10">
        <v>0.54200000000000004</v>
      </c>
      <c r="K388" s="10">
        <v>0.55800000000000005</v>
      </c>
      <c r="L388" s="10">
        <v>7.6999999999999999E-2</v>
      </c>
      <c r="M388" s="10">
        <v>0.376</v>
      </c>
      <c r="N388" s="10">
        <v>0.75</v>
      </c>
      <c r="O388" s="9">
        <v>1689.91</v>
      </c>
      <c r="P388" s="9">
        <v>236</v>
      </c>
      <c r="Q388" s="9" t="s">
        <v>55</v>
      </c>
      <c r="R388" s="9">
        <v>371</v>
      </c>
      <c r="S388" s="9" t="s">
        <v>55</v>
      </c>
      <c r="T388" s="9" t="s">
        <v>55</v>
      </c>
      <c r="U388" s="9" t="s">
        <v>55</v>
      </c>
      <c r="V388" s="9"/>
      <c r="W388" s="11">
        <v>67105</v>
      </c>
      <c r="X388" s="11">
        <v>82854</v>
      </c>
      <c r="Y388" s="11">
        <v>64116</v>
      </c>
      <c r="Z388" s="11">
        <v>55134</v>
      </c>
      <c r="AA388" s="11">
        <v>35150</v>
      </c>
      <c r="AB388" s="11">
        <v>35150</v>
      </c>
      <c r="AC388" s="9" t="s">
        <v>55</v>
      </c>
      <c r="AD388" s="10">
        <v>0.56399999999999995</v>
      </c>
      <c r="AE388" s="10">
        <v>0.36</v>
      </c>
      <c r="AF388" s="10">
        <v>0.34699999999999998</v>
      </c>
      <c r="AG388" s="9">
        <v>150.33000000000001</v>
      </c>
      <c r="AH388" s="9">
        <v>124</v>
      </c>
      <c r="AI388" s="9">
        <v>11.24</v>
      </c>
      <c r="AJ388" s="9">
        <v>13.628</v>
      </c>
      <c r="AK388" s="9">
        <v>1.2123699999999999</v>
      </c>
      <c r="AL388" s="9"/>
      <c r="AM388" s="9" t="s">
        <v>55</v>
      </c>
      <c r="AN388" s="10">
        <v>7.2999999999999995E-2</v>
      </c>
      <c r="AO388" s="10">
        <v>0.23899999999999999</v>
      </c>
      <c r="AP388" s="10">
        <v>0.46700000000000003</v>
      </c>
      <c r="AQ388" s="9">
        <v>2289</v>
      </c>
      <c r="AR388" s="9">
        <v>0.622</v>
      </c>
      <c r="AS388" s="27">
        <v>0.22900000000000001</v>
      </c>
      <c r="AT388" s="27">
        <v>6.6000000000000003E-2</v>
      </c>
      <c r="AU388" s="16">
        <v>0.61652281134401976</v>
      </c>
      <c r="AV388" s="1" t="str">
        <f t="shared" si="5"/>
        <v>no</v>
      </c>
      <c r="AW388" s="28"/>
    </row>
    <row r="389" spans="1:49" ht="14.25" customHeight="1">
      <c r="A389" s="7">
        <v>357</v>
      </c>
      <c r="B389" s="8" t="s">
        <v>828</v>
      </c>
      <c r="C389" s="8" t="s">
        <v>814</v>
      </c>
      <c r="D389" s="9" t="s">
        <v>50</v>
      </c>
      <c r="E389" s="9" t="s">
        <v>59</v>
      </c>
      <c r="F389" s="9" t="s">
        <v>118</v>
      </c>
      <c r="G389" s="9" t="s">
        <v>55</v>
      </c>
      <c r="H389" s="10">
        <v>0.80900000000000005</v>
      </c>
      <c r="I389" s="10">
        <v>0.80600000000000005</v>
      </c>
      <c r="J389" s="10">
        <v>0.76400000000000001</v>
      </c>
      <c r="K389" s="10">
        <v>0.67200000000000004</v>
      </c>
      <c r="L389" s="10">
        <v>1.2E-2</v>
      </c>
      <c r="M389" s="10">
        <v>5.2999999999999999E-2</v>
      </c>
      <c r="N389" s="10">
        <v>0.86</v>
      </c>
      <c r="O389" s="9">
        <v>5135.37</v>
      </c>
      <c r="P389" s="9">
        <v>679</v>
      </c>
      <c r="Q389" s="9">
        <v>20</v>
      </c>
      <c r="R389" s="9">
        <v>943</v>
      </c>
      <c r="S389" s="11" t="s">
        <v>55</v>
      </c>
      <c r="T389" s="9" t="s">
        <v>55</v>
      </c>
      <c r="U389" s="9" t="s">
        <v>55</v>
      </c>
      <c r="V389" s="11"/>
      <c r="W389" s="11">
        <v>96027</v>
      </c>
      <c r="X389" s="11">
        <v>125388</v>
      </c>
      <c r="Y389" s="11">
        <v>92484</v>
      </c>
      <c r="Z389" s="11">
        <v>74106</v>
      </c>
      <c r="AA389" s="11">
        <v>45200</v>
      </c>
      <c r="AB389" s="11">
        <v>45200</v>
      </c>
      <c r="AC389" s="9" t="s">
        <v>55</v>
      </c>
      <c r="AD389" s="10">
        <v>0.73499999999999999</v>
      </c>
      <c r="AE389" s="10">
        <v>0.13</v>
      </c>
      <c r="AF389" s="10">
        <v>0.14000000000000001</v>
      </c>
      <c r="AG389" s="9">
        <v>432.33</v>
      </c>
      <c r="AH389" s="9">
        <v>528.33000000000004</v>
      </c>
      <c r="AI389" s="9">
        <v>11.88</v>
      </c>
      <c r="AJ389" s="9">
        <v>9.7200000000000006</v>
      </c>
      <c r="AK389" s="9">
        <v>0.81830000000000003</v>
      </c>
      <c r="AL389" s="10"/>
      <c r="AM389" s="10" t="s">
        <v>55</v>
      </c>
      <c r="AN389" s="10">
        <v>8.9999999999999993E-3</v>
      </c>
      <c r="AO389" s="10">
        <v>0.23699999999999999</v>
      </c>
      <c r="AP389" s="10">
        <v>0.46700000000000003</v>
      </c>
      <c r="AQ389" s="9">
        <v>6050</v>
      </c>
      <c r="AR389" s="9">
        <v>0.57799999999999996</v>
      </c>
      <c r="AS389" s="27">
        <v>0.23</v>
      </c>
      <c r="AT389" s="10">
        <v>7.3999999999999996E-2</v>
      </c>
      <c r="AU389" s="16">
        <v>0.6337135614702154</v>
      </c>
      <c r="AV389" s="1" t="str">
        <f t="shared" ref="AV389:AV452" si="6">IF(AND(O389&gt;=4000,O389&lt;=25000),"yes","no")</f>
        <v>yes</v>
      </c>
      <c r="AW389" s="28"/>
    </row>
    <row r="390" spans="1:49" ht="14.25" customHeight="1">
      <c r="A390" s="7">
        <v>363</v>
      </c>
      <c r="B390" s="8" t="s">
        <v>843</v>
      </c>
      <c r="C390" s="8" t="s">
        <v>814</v>
      </c>
      <c r="D390" s="9" t="s">
        <v>50</v>
      </c>
      <c r="E390" s="9" t="s">
        <v>59</v>
      </c>
      <c r="F390" s="9" t="s">
        <v>442</v>
      </c>
      <c r="G390" s="9">
        <v>1070</v>
      </c>
      <c r="H390" s="10">
        <v>0.54400000000000004</v>
      </c>
      <c r="I390" s="10">
        <v>0.54400000000000004</v>
      </c>
      <c r="J390" s="10">
        <v>0.437</v>
      </c>
      <c r="K390" s="10">
        <v>0.38800000000000001</v>
      </c>
      <c r="L390" s="10">
        <v>0.49099999999999999</v>
      </c>
      <c r="M390" s="10">
        <v>0.58099999999999996</v>
      </c>
      <c r="N390" s="10">
        <v>0.79</v>
      </c>
      <c r="O390" s="9">
        <v>1516.41</v>
      </c>
      <c r="P390" s="9">
        <v>365</v>
      </c>
      <c r="Q390" s="9">
        <v>66</v>
      </c>
      <c r="R390" s="9">
        <v>308</v>
      </c>
      <c r="S390" s="11" t="s">
        <v>55</v>
      </c>
      <c r="T390" s="9" t="s">
        <v>55</v>
      </c>
      <c r="U390" s="9" t="s">
        <v>55</v>
      </c>
      <c r="V390" s="11"/>
      <c r="W390" s="11">
        <v>77907</v>
      </c>
      <c r="X390" s="11">
        <v>80946</v>
      </c>
      <c r="Y390" s="11">
        <v>64098</v>
      </c>
      <c r="Z390" s="11">
        <v>61740</v>
      </c>
      <c r="AA390" s="11">
        <v>33670</v>
      </c>
      <c r="AB390" s="11">
        <v>33670</v>
      </c>
      <c r="AC390" s="9" t="s">
        <v>55</v>
      </c>
      <c r="AD390" s="10">
        <v>0.47599999999999998</v>
      </c>
      <c r="AE390" s="10">
        <v>0.56999999999999995</v>
      </c>
      <c r="AF390" s="10">
        <v>0.30099999999999999</v>
      </c>
      <c r="AG390" s="9">
        <v>160</v>
      </c>
      <c r="AH390" s="9">
        <v>165.33</v>
      </c>
      <c r="AI390" s="9">
        <v>9.48</v>
      </c>
      <c r="AJ390" s="9">
        <v>9.1720000000000006</v>
      </c>
      <c r="AK390" s="9">
        <v>0.96774000000000004</v>
      </c>
      <c r="AL390" s="10"/>
      <c r="AM390" s="10" t="s">
        <v>55</v>
      </c>
      <c r="AN390" s="10">
        <v>1.4999999999999999E-2</v>
      </c>
      <c r="AO390" s="10">
        <v>0.35</v>
      </c>
      <c r="AP390" s="10">
        <v>0.46700000000000003</v>
      </c>
      <c r="AQ390" s="9">
        <v>2612</v>
      </c>
      <c r="AR390" s="9">
        <v>1.462</v>
      </c>
      <c r="AS390" s="27">
        <v>0.11700000000000001</v>
      </c>
      <c r="AT390" s="10">
        <v>6.7000000000000004E-2</v>
      </c>
      <c r="AU390" s="16">
        <v>0.40617384240454912</v>
      </c>
      <c r="AV390" s="1" t="str">
        <f t="shared" si="6"/>
        <v>no</v>
      </c>
      <c r="AW390" s="28"/>
    </row>
    <row r="391" spans="1:49" ht="14.25" hidden="1" customHeight="1">
      <c r="A391" s="7">
        <v>387</v>
      </c>
      <c r="B391" s="8" t="s">
        <v>875</v>
      </c>
      <c r="C391" s="8" t="s">
        <v>854</v>
      </c>
      <c r="D391" s="9" t="s">
        <v>91</v>
      </c>
      <c r="E391" s="9" t="s">
        <v>59</v>
      </c>
      <c r="F391" s="9" t="s">
        <v>390</v>
      </c>
      <c r="G391" s="9">
        <v>1090</v>
      </c>
      <c r="H391" s="10">
        <v>0.69099999999999995</v>
      </c>
      <c r="I391" s="10">
        <v>0.68300000000000005</v>
      </c>
      <c r="J391" s="10">
        <v>0.61</v>
      </c>
      <c r="K391" s="10">
        <v>0.82799999999999996</v>
      </c>
      <c r="L391" s="10">
        <v>0.03</v>
      </c>
      <c r="M391" s="10">
        <v>0.13100000000000001</v>
      </c>
      <c r="N391" s="10">
        <v>0.85</v>
      </c>
      <c r="O391" s="9">
        <v>1849.86</v>
      </c>
      <c r="P391" s="9">
        <v>94</v>
      </c>
      <c r="Q391" s="9" t="s">
        <v>55</v>
      </c>
      <c r="R391" s="9">
        <v>469</v>
      </c>
      <c r="S391" s="9" t="s">
        <v>55</v>
      </c>
      <c r="T391" s="9" t="s">
        <v>55</v>
      </c>
      <c r="U391" s="9" t="s">
        <v>55</v>
      </c>
      <c r="V391" s="9" t="s">
        <v>55</v>
      </c>
      <c r="W391" s="11">
        <v>69251</v>
      </c>
      <c r="X391" s="11">
        <v>69669</v>
      </c>
      <c r="Y391" s="11">
        <v>60120</v>
      </c>
      <c r="Z391" s="11">
        <v>50076</v>
      </c>
      <c r="AA391" s="11">
        <v>35386</v>
      </c>
      <c r="AB391" s="11">
        <v>35386</v>
      </c>
      <c r="AC391" s="9" t="s">
        <v>55</v>
      </c>
      <c r="AD391" s="10">
        <v>0.63600000000000001</v>
      </c>
      <c r="AE391" s="10">
        <v>0.22</v>
      </c>
      <c r="AF391" s="10">
        <v>0.22</v>
      </c>
      <c r="AG391" s="9">
        <v>103</v>
      </c>
      <c r="AH391" s="9">
        <v>299.33</v>
      </c>
      <c r="AI391" s="9">
        <v>17.96</v>
      </c>
      <c r="AJ391" s="9">
        <v>6.18</v>
      </c>
      <c r="AK391" s="9">
        <v>0.34410000000000002</v>
      </c>
      <c r="AL391" s="9" t="s">
        <v>55</v>
      </c>
      <c r="AM391" s="9" t="s">
        <v>55</v>
      </c>
      <c r="AN391" s="10">
        <v>6.9000000000000006E-2</v>
      </c>
      <c r="AO391" s="10">
        <v>0.17599999999999999</v>
      </c>
      <c r="AP391" s="10">
        <v>0.251</v>
      </c>
      <c r="AQ391" s="9">
        <v>2045</v>
      </c>
      <c r="AR391" s="9">
        <v>0.33200000000000002</v>
      </c>
      <c r="AS391" s="10">
        <v>7.4999999999999997E-2</v>
      </c>
      <c r="AT391" s="9">
        <v>5.5E-2</v>
      </c>
      <c r="AU391" s="16">
        <v>0.75075075075075071</v>
      </c>
      <c r="AV391" s="1" t="str">
        <f t="shared" si="6"/>
        <v>no</v>
      </c>
      <c r="AW391" s="28"/>
    </row>
    <row r="392" spans="1:49" ht="14.25" hidden="1" customHeight="1">
      <c r="A392" s="7">
        <v>388</v>
      </c>
      <c r="B392" s="8" t="s">
        <v>876</v>
      </c>
      <c r="C392" s="8" t="s">
        <v>854</v>
      </c>
      <c r="D392" s="9" t="s">
        <v>91</v>
      </c>
      <c r="E392" s="9" t="s">
        <v>59</v>
      </c>
      <c r="F392" s="9" t="s">
        <v>187</v>
      </c>
      <c r="G392" s="9" t="s">
        <v>55</v>
      </c>
      <c r="H392" s="10">
        <v>0.68300000000000005</v>
      </c>
      <c r="I392" s="9">
        <v>0.65800000000000003</v>
      </c>
      <c r="J392" s="9">
        <v>0.57299999999999995</v>
      </c>
      <c r="K392" s="10">
        <v>1</v>
      </c>
      <c r="L392" s="9" t="s">
        <v>55</v>
      </c>
      <c r="M392" s="10">
        <v>0.14199999999999999</v>
      </c>
      <c r="N392" s="10">
        <v>0.81</v>
      </c>
      <c r="O392" s="9">
        <v>1410</v>
      </c>
      <c r="P392" s="9" t="s">
        <v>55</v>
      </c>
      <c r="Q392" s="9" t="s">
        <v>55</v>
      </c>
      <c r="R392" s="9">
        <v>291</v>
      </c>
      <c r="S392" s="9" t="s">
        <v>55</v>
      </c>
      <c r="T392" s="9" t="s">
        <v>55</v>
      </c>
      <c r="U392" s="9" t="s">
        <v>55</v>
      </c>
      <c r="V392" s="9" t="s">
        <v>55</v>
      </c>
      <c r="W392" s="11">
        <v>84316</v>
      </c>
      <c r="X392" s="11">
        <v>109737</v>
      </c>
      <c r="Y392" s="11">
        <v>79803</v>
      </c>
      <c r="Z392" s="11">
        <v>63801</v>
      </c>
      <c r="AA392" s="11">
        <v>49048</v>
      </c>
      <c r="AB392" s="11">
        <v>49048</v>
      </c>
      <c r="AC392" s="9" t="s">
        <v>55</v>
      </c>
      <c r="AD392" s="10">
        <v>0.66200000000000003</v>
      </c>
      <c r="AE392" s="10">
        <v>0.26</v>
      </c>
      <c r="AF392" s="10">
        <v>0.24099999999999999</v>
      </c>
      <c r="AG392" s="9">
        <v>148</v>
      </c>
      <c r="AH392" s="9">
        <v>236</v>
      </c>
      <c r="AI392" s="9">
        <v>9.5299999999999994</v>
      </c>
      <c r="AJ392" s="9">
        <v>5.9749999999999996</v>
      </c>
      <c r="AK392" s="9">
        <v>0.62712000000000001</v>
      </c>
      <c r="AL392" s="9" t="s">
        <v>55</v>
      </c>
      <c r="AM392" s="9" t="s">
        <v>55</v>
      </c>
      <c r="AN392" s="10">
        <v>5.1999999999999998E-2</v>
      </c>
      <c r="AO392" s="10">
        <v>0.24099999999999999</v>
      </c>
      <c r="AP392" s="10">
        <v>0.251</v>
      </c>
      <c r="AQ392" s="9">
        <v>1410</v>
      </c>
      <c r="AR392" s="9" t="s">
        <v>55</v>
      </c>
      <c r="AS392" s="10">
        <v>0.01</v>
      </c>
      <c r="AT392" s="10">
        <v>2.1000000000000001E-2</v>
      </c>
      <c r="AU392" s="16" t="s">
        <v>2055</v>
      </c>
      <c r="AV392" s="1" t="str">
        <f t="shared" si="6"/>
        <v>no</v>
      </c>
      <c r="AW392" s="28"/>
    </row>
    <row r="393" spans="1:49" ht="14.25" hidden="1" customHeight="1">
      <c r="A393" s="7">
        <v>389</v>
      </c>
      <c r="B393" s="8" t="s">
        <v>877</v>
      </c>
      <c r="C393" s="8" t="s">
        <v>854</v>
      </c>
      <c r="D393" s="9" t="s">
        <v>91</v>
      </c>
      <c r="E393" s="9" t="s">
        <v>59</v>
      </c>
      <c r="F393" s="9" t="s">
        <v>409</v>
      </c>
      <c r="G393" s="9" t="s">
        <v>55</v>
      </c>
      <c r="H393" s="10">
        <v>0.91600000000000004</v>
      </c>
      <c r="I393" s="10">
        <v>0.91400000000000003</v>
      </c>
      <c r="J393" s="10">
        <v>0.89200000000000002</v>
      </c>
      <c r="K393" s="10">
        <v>1</v>
      </c>
      <c r="L393" s="10">
        <v>1.0999999999999999E-2</v>
      </c>
      <c r="M393" s="10">
        <v>5.3999999999999999E-2</v>
      </c>
      <c r="N393" s="10">
        <v>0.96</v>
      </c>
      <c r="O393" s="9">
        <v>2710.51</v>
      </c>
      <c r="P393" s="9" t="s">
        <v>55</v>
      </c>
      <c r="Q393" s="9" t="s">
        <v>55</v>
      </c>
      <c r="R393" s="9">
        <v>835</v>
      </c>
      <c r="S393" s="9" t="s">
        <v>55</v>
      </c>
      <c r="T393" s="9" t="s">
        <v>55</v>
      </c>
      <c r="U393" s="9" t="s">
        <v>55</v>
      </c>
      <c r="V393" s="9" t="s">
        <v>55</v>
      </c>
      <c r="W393" s="11">
        <v>96417</v>
      </c>
      <c r="X393" s="11">
        <v>126396</v>
      </c>
      <c r="Y393" s="11">
        <v>92061</v>
      </c>
      <c r="Z393" s="11">
        <v>68157</v>
      </c>
      <c r="AA393" s="11">
        <v>47176</v>
      </c>
      <c r="AB393" s="11">
        <v>47176</v>
      </c>
      <c r="AC393" s="9" t="s">
        <v>55</v>
      </c>
      <c r="AD393" s="10">
        <v>0.89100000000000001</v>
      </c>
      <c r="AE393" s="10">
        <v>0.17</v>
      </c>
      <c r="AF393" s="10">
        <v>0.16300000000000001</v>
      </c>
      <c r="AG393" s="9">
        <v>305</v>
      </c>
      <c r="AH393" s="9">
        <v>690.67</v>
      </c>
      <c r="AI393" s="9">
        <v>8.89</v>
      </c>
      <c r="AJ393" s="9">
        <v>3.9239999999999999</v>
      </c>
      <c r="AK393" s="9">
        <v>0.44159999999999999</v>
      </c>
      <c r="AL393" s="9" t="s">
        <v>55</v>
      </c>
      <c r="AM393" s="9" t="s">
        <v>55</v>
      </c>
      <c r="AN393" s="10">
        <v>2.1999999999999999E-2</v>
      </c>
      <c r="AO393" s="10">
        <v>0.221</v>
      </c>
      <c r="AP393" s="10">
        <v>0.251</v>
      </c>
      <c r="AQ393" s="9">
        <v>2729</v>
      </c>
      <c r="AR393" s="9">
        <v>0.33800000000000002</v>
      </c>
      <c r="AS393" s="10">
        <v>2.9000000000000001E-2</v>
      </c>
      <c r="AT393" s="9">
        <v>2.5000000000000001E-2</v>
      </c>
      <c r="AU393" s="16">
        <v>0.74738415545590431</v>
      </c>
      <c r="AV393" s="1" t="str">
        <f t="shared" si="6"/>
        <v>no</v>
      </c>
      <c r="AW393" s="28"/>
    </row>
    <row r="394" spans="1:49" ht="14.25" hidden="1" customHeight="1">
      <c r="A394" s="7">
        <v>390</v>
      </c>
      <c r="B394" s="8" t="s">
        <v>878</v>
      </c>
      <c r="C394" s="8" t="s">
        <v>854</v>
      </c>
      <c r="D394" s="9" t="s">
        <v>69</v>
      </c>
      <c r="E394" s="9" t="s">
        <v>59</v>
      </c>
      <c r="F394" s="9" t="s">
        <v>271</v>
      </c>
      <c r="G394" s="9">
        <v>965</v>
      </c>
      <c r="H394" s="10">
        <v>0.52400000000000002</v>
      </c>
      <c r="I394" s="10">
        <v>0.51600000000000001</v>
      </c>
      <c r="J394" s="10">
        <v>0.46300000000000002</v>
      </c>
      <c r="K394" s="10">
        <v>0.84</v>
      </c>
      <c r="L394" s="10">
        <v>1.4999999999999999E-2</v>
      </c>
      <c r="M394" s="10">
        <v>0.128</v>
      </c>
      <c r="N394" s="10">
        <v>0.75</v>
      </c>
      <c r="O394" s="9">
        <v>1956.24</v>
      </c>
      <c r="P394" s="9">
        <v>168</v>
      </c>
      <c r="Q394" s="9" t="s">
        <v>55</v>
      </c>
      <c r="R394" s="9">
        <v>305</v>
      </c>
      <c r="S394" s="9" t="s">
        <v>55</v>
      </c>
      <c r="T394" s="9" t="s">
        <v>55</v>
      </c>
      <c r="U394" s="9" t="s">
        <v>55</v>
      </c>
      <c r="V394" s="9" t="s">
        <v>55</v>
      </c>
      <c r="W394" s="11">
        <v>72310</v>
      </c>
      <c r="X394" s="11">
        <v>86733</v>
      </c>
      <c r="Y394" s="11">
        <v>72531</v>
      </c>
      <c r="Z394" s="11">
        <v>63927</v>
      </c>
      <c r="AA394" s="11">
        <v>32000</v>
      </c>
      <c r="AB394" s="11">
        <v>32000</v>
      </c>
      <c r="AC394" s="9" t="s">
        <v>55</v>
      </c>
      <c r="AD394" s="10">
        <v>0.54500000000000004</v>
      </c>
      <c r="AE394" s="10">
        <v>0.34</v>
      </c>
      <c r="AF394" s="10">
        <v>0.32800000000000001</v>
      </c>
      <c r="AG394" s="9">
        <v>147</v>
      </c>
      <c r="AH394" s="9">
        <v>181.33</v>
      </c>
      <c r="AI394" s="9">
        <v>13.31</v>
      </c>
      <c r="AJ394" s="9">
        <v>10.788</v>
      </c>
      <c r="AK394" s="9">
        <v>0.81066000000000005</v>
      </c>
      <c r="AL394" s="9" t="s">
        <v>55</v>
      </c>
      <c r="AM394" s="9" t="s">
        <v>55</v>
      </c>
      <c r="AN394" s="10">
        <v>7.4999999999999997E-2</v>
      </c>
      <c r="AO394" s="10">
        <v>0.188</v>
      </c>
      <c r="AP394" s="10">
        <v>0.251</v>
      </c>
      <c r="AQ394" s="9">
        <v>2160</v>
      </c>
      <c r="AR394" s="9" t="s">
        <v>55</v>
      </c>
      <c r="AS394" s="10">
        <v>6.3E-2</v>
      </c>
      <c r="AT394" s="9" t="s">
        <v>500</v>
      </c>
      <c r="AU394" s="16" t="s">
        <v>2055</v>
      </c>
      <c r="AV394" s="1" t="str">
        <f t="shared" si="6"/>
        <v>no</v>
      </c>
      <c r="AW394" s="28"/>
    </row>
    <row r="395" spans="1:49" ht="14.25" hidden="1" customHeight="1">
      <c r="A395" s="7">
        <v>391</v>
      </c>
      <c r="B395" s="8" t="s">
        <v>879</v>
      </c>
      <c r="C395" s="8" t="s">
        <v>854</v>
      </c>
      <c r="D395" s="9" t="s">
        <v>150</v>
      </c>
      <c r="E395" s="9" t="s">
        <v>59</v>
      </c>
      <c r="F395" s="9" t="s">
        <v>624</v>
      </c>
      <c r="G395" s="9">
        <v>1065</v>
      </c>
      <c r="H395" s="10">
        <v>0.54100000000000004</v>
      </c>
      <c r="I395" s="10">
        <v>0.50900000000000001</v>
      </c>
      <c r="J395" s="10">
        <v>0.41199999999999998</v>
      </c>
      <c r="K395" s="10">
        <v>0.39100000000000001</v>
      </c>
      <c r="L395" s="10">
        <v>0.255</v>
      </c>
      <c r="M395" s="10">
        <v>0.42299999999999999</v>
      </c>
      <c r="N395" s="10">
        <v>0.8</v>
      </c>
      <c r="O395" s="9">
        <v>3338.6</v>
      </c>
      <c r="P395" s="9">
        <v>1084</v>
      </c>
      <c r="Q395" s="9">
        <v>28</v>
      </c>
      <c r="R395" s="9">
        <v>535</v>
      </c>
      <c r="S395" s="9" t="s">
        <v>55</v>
      </c>
      <c r="T395" s="9" t="s">
        <v>55</v>
      </c>
      <c r="U395" s="9" t="s">
        <v>55</v>
      </c>
      <c r="V395" s="9" t="s">
        <v>55</v>
      </c>
      <c r="W395" s="11">
        <v>79059</v>
      </c>
      <c r="X395" s="11">
        <v>89244</v>
      </c>
      <c r="Y395" s="11">
        <v>71604</v>
      </c>
      <c r="Z395" s="11">
        <v>60660</v>
      </c>
      <c r="AA395" s="11">
        <v>25095</v>
      </c>
      <c r="AB395" s="11">
        <v>25095</v>
      </c>
      <c r="AC395" s="9" t="s">
        <v>55</v>
      </c>
      <c r="AD395" s="10">
        <v>0.48899999999999999</v>
      </c>
      <c r="AE395" s="10">
        <v>0.23</v>
      </c>
      <c r="AF395" s="10">
        <v>0.26400000000000001</v>
      </c>
      <c r="AG395" s="9">
        <v>309.33</v>
      </c>
      <c r="AH395" s="9">
        <v>247.33</v>
      </c>
      <c r="AI395" s="9">
        <v>10.79</v>
      </c>
      <c r="AJ395" s="9">
        <v>13.497999999999999</v>
      </c>
      <c r="AK395" s="9">
        <v>1.2506699999999999</v>
      </c>
      <c r="AL395" s="9" t="s">
        <v>55</v>
      </c>
      <c r="AM395" s="9" t="s">
        <v>55</v>
      </c>
      <c r="AN395" s="10">
        <v>2.7E-2</v>
      </c>
      <c r="AO395" s="10">
        <v>0.189</v>
      </c>
      <c r="AP395" s="10">
        <v>0.251</v>
      </c>
      <c r="AQ395" s="9">
        <v>5067</v>
      </c>
      <c r="AR395" s="9" t="s">
        <v>55</v>
      </c>
      <c r="AS395" s="10">
        <v>6.2E-2</v>
      </c>
      <c r="AT395" s="9">
        <v>5.1999999999999998E-2</v>
      </c>
      <c r="AU395" s="16" t="s">
        <v>2055</v>
      </c>
      <c r="AV395" s="1" t="str">
        <f t="shared" si="6"/>
        <v>no</v>
      </c>
      <c r="AW395" s="28"/>
    </row>
    <row r="396" spans="1:49" ht="14.25" hidden="1" customHeight="1">
      <c r="A396" s="7">
        <v>392</v>
      </c>
      <c r="B396" s="8" t="s">
        <v>880</v>
      </c>
      <c r="C396" s="8" t="s">
        <v>854</v>
      </c>
      <c r="D396" s="9" t="s">
        <v>63</v>
      </c>
      <c r="E396" s="9" t="s">
        <v>51</v>
      </c>
      <c r="F396" s="9" t="s">
        <v>64</v>
      </c>
      <c r="G396" s="9">
        <v>1200</v>
      </c>
      <c r="H396" s="10">
        <v>0.55600000000000005</v>
      </c>
      <c r="I396" s="10">
        <v>0.502</v>
      </c>
      <c r="J396" s="10">
        <v>0.31</v>
      </c>
      <c r="K396" s="10">
        <v>0.76800000000000002</v>
      </c>
      <c r="L396" s="10">
        <v>0.29099999999999998</v>
      </c>
      <c r="M396" s="10">
        <v>0.52300000000000002</v>
      </c>
      <c r="N396" s="10">
        <v>0.86</v>
      </c>
      <c r="O396" s="9">
        <v>13775.74</v>
      </c>
      <c r="P396" s="9">
        <v>976</v>
      </c>
      <c r="Q396" s="9">
        <v>124</v>
      </c>
      <c r="R396" s="9">
        <v>2456</v>
      </c>
      <c r="S396" s="11">
        <v>18990</v>
      </c>
      <c r="T396" s="9" t="s">
        <v>881</v>
      </c>
      <c r="U396" s="9" t="s">
        <v>882</v>
      </c>
      <c r="V396" s="11">
        <v>10559</v>
      </c>
      <c r="W396" s="11">
        <v>114876</v>
      </c>
      <c r="X396" s="11">
        <v>141228</v>
      </c>
      <c r="Y396" s="11">
        <v>107766</v>
      </c>
      <c r="Z396" s="11">
        <v>88488</v>
      </c>
      <c r="AA396" s="11">
        <v>13427</v>
      </c>
      <c r="AB396" s="11">
        <v>29125</v>
      </c>
      <c r="AC396" s="9" t="s">
        <v>233</v>
      </c>
      <c r="AD396" s="10">
        <v>0.54</v>
      </c>
      <c r="AE396" s="10">
        <v>0.26</v>
      </c>
      <c r="AF396" s="10">
        <v>0.28100000000000003</v>
      </c>
      <c r="AG396" s="9">
        <v>753.67</v>
      </c>
      <c r="AH396" s="9">
        <v>701.33</v>
      </c>
      <c r="AI396" s="9">
        <v>18.28</v>
      </c>
      <c r="AJ396" s="9">
        <v>19.641999999999999</v>
      </c>
      <c r="AK396" s="9">
        <v>1.0746199999999999</v>
      </c>
      <c r="AL396" s="10">
        <v>0.159</v>
      </c>
      <c r="AM396" s="10">
        <v>0.41499999999999998</v>
      </c>
      <c r="AN396" s="10">
        <v>7.8E-2</v>
      </c>
      <c r="AO396" s="10">
        <v>0.248</v>
      </c>
      <c r="AP396" s="10">
        <v>0.251</v>
      </c>
      <c r="AQ396" s="9">
        <v>18047</v>
      </c>
      <c r="AR396" s="9">
        <v>0.82499999999999996</v>
      </c>
      <c r="AS396" s="10">
        <v>3.0000000000000001E-3</v>
      </c>
      <c r="AT396" s="10">
        <v>1.4999999999999999E-2</v>
      </c>
      <c r="AU396" s="16">
        <v>0.54794520547945202</v>
      </c>
      <c r="AV396" s="1" t="str">
        <f t="shared" si="6"/>
        <v>yes</v>
      </c>
      <c r="AW396" s="28">
        <v>74</v>
      </c>
    </row>
    <row r="397" spans="1:49" ht="14.25" hidden="1" customHeight="1">
      <c r="A397" s="7">
        <v>393</v>
      </c>
      <c r="B397" s="8" t="s">
        <v>883</v>
      </c>
      <c r="C397" s="8" t="s">
        <v>854</v>
      </c>
      <c r="D397" s="9" t="s">
        <v>63</v>
      </c>
      <c r="E397" s="9" t="s">
        <v>51</v>
      </c>
      <c r="F397" s="9" t="s">
        <v>64</v>
      </c>
      <c r="G397" s="9">
        <v>1055</v>
      </c>
      <c r="H397" s="10">
        <v>0.42199999999999999</v>
      </c>
      <c r="I397" s="10">
        <v>0.36399999999999999</v>
      </c>
      <c r="J397" s="10">
        <v>0.16500000000000001</v>
      </c>
      <c r="K397" s="10">
        <v>0.76</v>
      </c>
      <c r="L397" s="10">
        <v>0.27500000000000002</v>
      </c>
      <c r="M397" s="10">
        <v>0.58599999999999997</v>
      </c>
      <c r="N397" s="10">
        <v>0.78</v>
      </c>
      <c r="O397" s="9">
        <v>13195.55</v>
      </c>
      <c r="P397" s="9">
        <v>1042</v>
      </c>
      <c r="Q397" s="9">
        <v>56</v>
      </c>
      <c r="R397" s="9">
        <v>2558</v>
      </c>
      <c r="S397" s="11">
        <v>21216</v>
      </c>
      <c r="T397" s="9" t="s">
        <v>120</v>
      </c>
      <c r="U397" s="9" t="s">
        <v>884</v>
      </c>
      <c r="V397" s="11">
        <v>12975</v>
      </c>
      <c r="W397" s="11">
        <v>105677</v>
      </c>
      <c r="X397" s="11">
        <v>133803</v>
      </c>
      <c r="Y397" s="11">
        <v>103419</v>
      </c>
      <c r="Z397" s="11">
        <v>86391</v>
      </c>
      <c r="AA397" s="11">
        <v>12682</v>
      </c>
      <c r="AB397" s="11">
        <v>29920</v>
      </c>
      <c r="AC397" s="9" t="s">
        <v>885</v>
      </c>
      <c r="AD397" s="10">
        <v>0.45900000000000002</v>
      </c>
      <c r="AE397" s="10">
        <v>0.45</v>
      </c>
      <c r="AF397" s="10">
        <v>0.41799999999999998</v>
      </c>
      <c r="AG397" s="9">
        <v>889.67</v>
      </c>
      <c r="AH397" s="9">
        <v>1029.33</v>
      </c>
      <c r="AI397" s="9">
        <v>14.83</v>
      </c>
      <c r="AJ397" s="9">
        <v>12.82</v>
      </c>
      <c r="AK397" s="9">
        <v>0.86431000000000002</v>
      </c>
      <c r="AL397" s="10">
        <v>0.11799999999999999</v>
      </c>
      <c r="AM397" s="10">
        <v>0.46200000000000002</v>
      </c>
      <c r="AN397" s="10">
        <v>0.123</v>
      </c>
      <c r="AO397" s="10">
        <v>0.38</v>
      </c>
      <c r="AP397" s="10">
        <v>0.251</v>
      </c>
      <c r="AQ397" s="9">
        <v>17030</v>
      </c>
      <c r="AR397" s="9">
        <v>0.78800000000000003</v>
      </c>
      <c r="AS397" s="10">
        <v>-0.129</v>
      </c>
      <c r="AT397" s="10" t="s">
        <v>383</v>
      </c>
      <c r="AU397" s="16">
        <v>0.5592841163310962</v>
      </c>
      <c r="AV397" s="1" t="str">
        <f t="shared" si="6"/>
        <v>yes</v>
      </c>
      <c r="AW397" s="28">
        <v>79</v>
      </c>
    </row>
    <row r="398" spans="1:49" ht="14.25" hidden="1" customHeight="1">
      <c r="A398" s="7">
        <v>394</v>
      </c>
      <c r="B398" s="8" t="s">
        <v>887</v>
      </c>
      <c r="C398" s="8" t="s">
        <v>854</v>
      </c>
      <c r="D398" s="9" t="s">
        <v>58</v>
      </c>
      <c r="E398" s="9" t="s">
        <v>51</v>
      </c>
      <c r="F398" s="9" t="s">
        <v>379</v>
      </c>
      <c r="G398" s="9">
        <v>1070</v>
      </c>
      <c r="H398" s="10">
        <v>0.71099999999999997</v>
      </c>
      <c r="I398" s="10">
        <v>0.68799999999999994</v>
      </c>
      <c r="J398" s="10">
        <v>0.624</v>
      </c>
      <c r="K398" s="10">
        <v>0.93799999999999994</v>
      </c>
      <c r="L398" s="10">
        <v>4.1000000000000002E-2</v>
      </c>
      <c r="M398" s="10">
        <v>0.14599999999999999</v>
      </c>
      <c r="N398" s="10">
        <v>0.93</v>
      </c>
      <c r="O398" s="9">
        <v>1569.49</v>
      </c>
      <c r="P398" s="9">
        <v>41</v>
      </c>
      <c r="Q398" s="9" t="s">
        <v>55</v>
      </c>
      <c r="R398" s="9">
        <v>285</v>
      </c>
      <c r="S398" s="11">
        <v>23707</v>
      </c>
      <c r="T398" s="9" t="s">
        <v>888</v>
      </c>
      <c r="U398" s="9" t="s">
        <v>377</v>
      </c>
      <c r="V398" s="11">
        <v>10239</v>
      </c>
      <c r="W398" s="11">
        <v>90517</v>
      </c>
      <c r="X398" s="11">
        <v>98892</v>
      </c>
      <c r="Y398" s="11">
        <v>66987</v>
      </c>
      <c r="Z398" s="11">
        <v>66519</v>
      </c>
      <c r="AA398" s="11">
        <v>7630</v>
      </c>
      <c r="AB398" s="11">
        <v>23436</v>
      </c>
      <c r="AC398" s="9" t="s">
        <v>234</v>
      </c>
      <c r="AD398" s="10">
        <v>0.46700000000000003</v>
      </c>
      <c r="AE398" s="10">
        <v>0.18</v>
      </c>
      <c r="AF398" s="10">
        <v>0.187</v>
      </c>
      <c r="AG398" s="9">
        <v>94</v>
      </c>
      <c r="AH398" s="9">
        <v>141</v>
      </c>
      <c r="AI398" s="9">
        <v>16.7</v>
      </c>
      <c r="AJ398" s="9">
        <v>11.131</v>
      </c>
      <c r="AK398" s="9">
        <v>0.66666999999999998</v>
      </c>
      <c r="AL398" s="10">
        <v>0</v>
      </c>
      <c r="AM398" s="10">
        <v>0.38400000000000001</v>
      </c>
      <c r="AN398" s="10">
        <v>5.0000000000000001E-3</v>
      </c>
      <c r="AO398" s="10">
        <v>0.10199999999999999</v>
      </c>
      <c r="AP398" s="10">
        <v>0.251</v>
      </c>
      <c r="AQ398" s="9">
        <v>1674</v>
      </c>
      <c r="AR398" s="9">
        <v>0.19</v>
      </c>
      <c r="AS398" s="10">
        <v>0.14799999999999999</v>
      </c>
      <c r="AT398" s="10">
        <v>0.245</v>
      </c>
      <c r="AU398" s="16">
        <v>0.84033613445378152</v>
      </c>
      <c r="AV398" s="1" t="str">
        <f t="shared" si="6"/>
        <v>no</v>
      </c>
      <c r="AW398" s="28">
        <v>14</v>
      </c>
    </row>
    <row r="399" spans="1:49" ht="14.25" hidden="1" customHeight="1">
      <c r="A399" s="7">
        <v>395</v>
      </c>
      <c r="B399" s="8" t="s">
        <v>889</v>
      </c>
      <c r="C399" s="8" t="s">
        <v>854</v>
      </c>
      <c r="D399" s="9" t="s">
        <v>69</v>
      </c>
      <c r="E399" s="9" t="s">
        <v>59</v>
      </c>
      <c r="F399" s="9" t="s">
        <v>354</v>
      </c>
      <c r="G399" s="9" t="s">
        <v>55</v>
      </c>
      <c r="H399" s="10">
        <v>0.70799999999999996</v>
      </c>
      <c r="I399" s="10">
        <v>0.69899999999999995</v>
      </c>
      <c r="J399" s="10">
        <v>0.64800000000000002</v>
      </c>
      <c r="K399" s="10">
        <v>0.875</v>
      </c>
      <c r="L399" s="10">
        <v>4.3999999999999997E-2</v>
      </c>
      <c r="M399" s="10">
        <v>0.10199999999999999</v>
      </c>
      <c r="N399" s="10">
        <v>0.83</v>
      </c>
      <c r="O399" s="9">
        <v>3463.73</v>
      </c>
      <c r="P399" s="9">
        <v>196</v>
      </c>
      <c r="Q399" s="9" t="s">
        <v>55</v>
      </c>
      <c r="R399" s="9">
        <v>612</v>
      </c>
      <c r="S399" s="9" t="s">
        <v>55</v>
      </c>
      <c r="T399" s="9" t="s">
        <v>55</v>
      </c>
      <c r="U399" s="9" t="s">
        <v>55</v>
      </c>
      <c r="V399" s="9" t="s">
        <v>55</v>
      </c>
      <c r="W399" s="11">
        <v>84470</v>
      </c>
      <c r="X399" s="11">
        <v>92826</v>
      </c>
      <c r="Y399" s="11">
        <v>74772</v>
      </c>
      <c r="Z399" s="11">
        <v>66528</v>
      </c>
      <c r="AA399" s="11">
        <v>37670</v>
      </c>
      <c r="AB399" s="11">
        <v>37670</v>
      </c>
      <c r="AC399" s="9" t="s">
        <v>55</v>
      </c>
      <c r="AD399" s="10">
        <v>0.60599999999999998</v>
      </c>
      <c r="AE399" s="10">
        <v>0.23</v>
      </c>
      <c r="AF399" s="10">
        <v>0.22900000000000001</v>
      </c>
      <c r="AG399" s="9">
        <v>165</v>
      </c>
      <c r="AH399" s="9">
        <v>338.33</v>
      </c>
      <c r="AI399" s="9">
        <v>20.99</v>
      </c>
      <c r="AJ399" s="9">
        <v>10.238</v>
      </c>
      <c r="AK399" s="9">
        <v>0.48768</v>
      </c>
      <c r="AL399" s="9" t="s">
        <v>55</v>
      </c>
      <c r="AM399" s="9" t="s">
        <v>55</v>
      </c>
      <c r="AN399" s="10">
        <v>5.2999999999999999E-2</v>
      </c>
      <c r="AO399" s="10">
        <v>0.10199999999999999</v>
      </c>
      <c r="AP399" s="10">
        <v>0.251</v>
      </c>
      <c r="AQ399" s="9">
        <v>3620</v>
      </c>
      <c r="AR399" s="9">
        <v>0.19600000000000001</v>
      </c>
      <c r="AS399" s="10">
        <v>0.14799999999999999</v>
      </c>
      <c r="AT399" s="10">
        <v>0.10299999999999999</v>
      </c>
      <c r="AU399" s="16">
        <v>0.83612040133779264</v>
      </c>
      <c r="AV399" s="1" t="str">
        <f t="shared" si="6"/>
        <v>no</v>
      </c>
      <c r="AW399" s="28"/>
    </row>
    <row r="400" spans="1:49" ht="14.25" hidden="1" customHeight="1">
      <c r="A400" s="7">
        <v>396</v>
      </c>
      <c r="B400" s="8" t="s">
        <v>890</v>
      </c>
      <c r="C400" s="8" t="s">
        <v>854</v>
      </c>
      <c r="D400" s="9" t="s">
        <v>91</v>
      </c>
      <c r="E400" s="9" t="s">
        <v>59</v>
      </c>
      <c r="F400" s="9" t="s">
        <v>296</v>
      </c>
      <c r="G400" s="9" t="s">
        <v>55</v>
      </c>
      <c r="H400" s="10">
        <v>0.85199999999999998</v>
      </c>
      <c r="I400" s="10">
        <v>0.83899999999999997</v>
      </c>
      <c r="J400" s="10">
        <v>0.78400000000000003</v>
      </c>
      <c r="K400" s="10">
        <v>0.96</v>
      </c>
      <c r="L400" s="10">
        <v>1.4999999999999999E-2</v>
      </c>
      <c r="M400" s="10">
        <v>0.13700000000000001</v>
      </c>
      <c r="N400" s="10">
        <v>0.9</v>
      </c>
      <c r="O400" s="9">
        <v>2162.6799999999998</v>
      </c>
      <c r="P400" s="9">
        <v>19</v>
      </c>
      <c r="Q400" s="9" t="s">
        <v>55</v>
      </c>
      <c r="R400" s="9">
        <v>747</v>
      </c>
      <c r="S400" s="9" t="s">
        <v>55</v>
      </c>
      <c r="T400" s="9" t="s">
        <v>55</v>
      </c>
      <c r="U400" s="9" t="s">
        <v>55</v>
      </c>
      <c r="V400" s="9" t="s">
        <v>55</v>
      </c>
      <c r="W400" s="11">
        <v>99292</v>
      </c>
      <c r="X400" s="11">
        <v>110601</v>
      </c>
      <c r="Y400" s="11">
        <v>90621</v>
      </c>
      <c r="Z400" s="11">
        <v>71541</v>
      </c>
      <c r="AA400" s="11">
        <v>43886</v>
      </c>
      <c r="AB400" s="11">
        <v>43886</v>
      </c>
      <c r="AC400" s="9" t="s">
        <v>55</v>
      </c>
      <c r="AD400" s="10">
        <v>0.77800000000000002</v>
      </c>
      <c r="AE400" s="10">
        <v>0.17</v>
      </c>
      <c r="AF400" s="10">
        <v>0.19900000000000001</v>
      </c>
      <c r="AG400" s="9">
        <v>244.33</v>
      </c>
      <c r="AH400" s="9">
        <v>568.66999999999996</v>
      </c>
      <c r="AI400" s="9">
        <v>8.85</v>
      </c>
      <c r="AJ400" s="9">
        <v>3.8029999999999999</v>
      </c>
      <c r="AK400" s="9">
        <v>0.42965999999999999</v>
      </c>
      <c r="AL400" s="9" t="s">
        <v>55</v>
      </c>
      <c r="AM400" s="9" t="s">
        <v>55</v>
      </c>
      <c r="AN400" s="10">
        <v>0.25800000000000001</v>
      </c>
      <c r="AO400" s="10">
        <v>0.27100000000000002</v>
      </c>
      <c r="AP400" s="10">
        <v>0.251</v>
      </c>
      <c r="AQ400" s="9">
        <v>2215</v>
      </c>
      <c r="AR400" s="9">
        <v>0.48699999999999999</v>
      </c>
      <c r="AS400" s="10">
        <v>-2.1000000000000001E-2</v>
      </c>
      <c r="AT400" s="10">
        <v>7.3999999999999996E-2</v>
      </c>
      <c r="AU400" s="16">
        <v>0.67249495628782785</v>
      </c>
      <c r="AV400" s="1" t="str">
        <f t="shared" si="6"/>
        <v>no</v>
      </c>
      <c r="AW400" s="28"/>
    </row>
    <row r="401" spans="1:49" ht="14.25" hidden="1" customHeight="1">
      <c r="A401" s="7">
        <v>397</v>
      </c>
      <c r="B401" s="8" t="s">
        <v>891</v>
      </c>
      <c r="C401" s="8" t="s">
        <v>854</v>
      </c>
      <c r="D401" s="9" t="s">
        <v>91</v>
      </c>
      <c r="E401" s="9" t="s">
        <v>51</v>
      </c>
      <c r="F401" s="9" t="s">
        <v>363</v>
      </c>
      <c r="G401" s="9">
        <v>1010</v>
      </c>
      <c r="H401" s="10">
        <v>0.52200000000000002</v>
      </c>
      <c r="I401" s="10">
        <v>0.49299999999999999</v>
      </c>
      <c r="J401" s="10">
        <v>0.34300000000000003</v>
      </c>
      <c r="K401" s="10">
        <v>0.88800000000000001</v>
      </c>
      <c r="L401" s="10">
        <v>0.121</v>
      </c>
      <c r="M401" s="10">
        <v>0.39300000000000002</v>
      </c>
      <c r="N401" s="10">
        <v>0.74</v>
      </c>
      <c r="O401" s="9">
        <v>1426.92</v>
      </c>
      <c r="P401" s="9">
        <v>41</v>
      </c>
      <c r="Q401" s="9" t="s">
        <v>55</v>
      </c>
      <c r="R401" s="9">
        <v>397</v>
      </c>
      <c r="S401" s="11">
        <v>20654</v>
      </c>
      <c r="T401" s="9" t="s">
        <v>892</v>
      </c>
      <c r="U401" s="9" t="s">
        <v>106</v>
      </c>
      <c r="V401" s="11">
        <v>11676</v>
      </c>
      <c r="W401" s="11">
        <v>78586</v>
      </c>
      <c r="X401" s="11">
        <v>98523</v>
      </c>
      <c r="Y401" s="11">
        <v>70308</v>
      </c>
      <c r="Z401" s="11">
        <v>57276</v>
      </c>
      <c r="AA401" s="11">
        <v>9475</v>
      </c>
      <c r="AB401" s="11">
        <v>18420</v>
      </c>
      <c r="AC401" s="9" t="s">
        <v>100</v>
      </c>
      <c r="AD401" s="10">
        <v>0.58599999999999997</v>
      </c>
      <c r="AE401" s="10">
        <v>0.47</v>
      </c>
      <c r="AF401" s="10">
        <v>0.46500000000000002</v>
      </c>
      <c r="AG401" s="9">
        <v>116</v>
      </c>
      <c r="AH401" s="9">
        <v>185</v>
      </c>
      <c r="AI401" s="9">
        <v>12.3</v>
      </c>
      <c r="AJ401" s="9">
        <v>7.7130000000000001</v>
      </c>
      <c r="AK401" s="9">
        <v>0.62702999999999998</v>
      </c>
      <c r="AL401" s="10">
        <v>0</v>
      </c>
      <c r="AM401" s="10">
        <v>0.436</v>
      </c>
      <c r="AN401" s="10">
        <v>4.0000000000000001E-3</v>
      </c>
      <c r="AO401" s="10">
        <v>0.20699999999999999</v>
      </c>
      <c r="AP401" s="10">
        <v>0.251</v>
      </c>
      <c r="AQ401" s="9">
        <v>1641</v>
      </c>
      <c r="AR401" s="9">
        <v>0.38100000000000001</v>
      </c>
      <c r="AS401" s="10">
        <v>4.3999999999999997E-2</v>
      </c>
      <c r="AT401" s="9" t="s">
        <v>816</v>
      </c>
      <c r="AU401" s="16">
        <v>0.724112961622013</v>
      </c>
      <c r="AV401" s="1" t="str">
        <f t="shared" si="6"/>
        <v>no</v>
      </c>
      <c r="AW401" s="28">
        <v>12</v>
      </c>
    </row>
    <row r="402" spans="1:49" ht="14.25" hidden="1" customHeight="1">
      <c r="A402" s="7">
        <v>398</v>
      </c>
      <c r="B402" s="8" t="s">
        <v>893</v>
      </c>
      <c r="C402" s="8" t="s">
        <v>854</v>
      </c>
      <c r="D402" s="9" t="s">
        <v>58</v>
      </c>
      <c r="E402" s="9" t="s">
        <v>59</v>
      </c>
      <c r="F402" s="9" t="s">
        <v>147</v>
      </c>
      <c r="G402" s="9">
        <v>970</v>
      </c>
      <c r="H402" s="10">
        <v>0.66700000000000004</v>
      </c>
      <c r="I402" s="10">
        <v>0.64600000000000002</v>
      </c>
      <c r="J402" s="10">
        <v>0.52400000000000002</v>
      </c>
      <c r="K402" s="10">
        <v>0.76600000000000001</v>
      </c>
      <c r="L402" s="10">
        <v>0.26100000000000001</v>
      </c>
      <c r="M402" s="10">
        <v>0.58699999999999997</v>
      </c>
      <c r="N402" s="10">
        <v>0.82</v>
      </c>
      <c r="O402" s="9">
        <v>1290.99</v>
      </c>
      <c r="P402" s="9">
        <v>98</v>
      </c>
      <c r="Q402" s="9" t="s">
        <v>55</v>
      </c>
      <c r="R402" s="9">
        <v>415</v>
      </c>
      <c r="S402" s="9" t="s">
        <v>55</v>
      </c>
      <c r="T402" s="9" t="s">
        <v>55</v>
      </c>
      <c r="U402" s="9" t="s">
        <v>55</v>
      </c>
      <c r="V402" s="9" t="s">
        <v>55</v>
      </c>
      <c r="W402" s="11">
        <v>65468</v>
      </c>
      <c r="X402" s="11">
        <v>78021</v>
      </c>
      <c r="Y402" s="11">
        <v>63090</v>
      </c>
      <c r="Z402" s="11">
        <v>60552</v>
      </c>
      <c r="AA402" s="11">
        <v>32280</v>
      </c>
      <c r="AB402" s="11">
        <v>32280</v>
      </c>
      <c r="AC402" s="9" t="s">
        <v>55</v>
      </c>
      <c r="AD402" s="10">
        <v>0.48499999999999999</v>
      </c>
      <c r="AE402" s="10">
        <v>0.49</v>
      </c>
      <c r="AF402" s="10">
        <v>0.434</v>
      </c>
      <c r="AG402" s="9">
        <v>62.67</v>
      </c>
      <c r="AH402" s="9">
        <v>103.33</v>
      </c>
      <c r="AI402" s="9">
        <v>20.6</v>
      </c>
      <c r="AJ402" s="9">
        <v>12.493</v>
      </c>
      <c r="AK402" s="9">
        <v>0.60645000000000004</v>
      </c>
      <c r="AL402" s="9" t="s">
        <v>55</v>
      </c>
      <c r="AM402" s="9" t="s">
        <v>55</v>
      </c>
      <c r="AN402" s="10">
        <v>5.0000000000000001E-3</v>
      </c>
      <c r="AO402" s="10">
        <v>0.17499999999999999</v>
      </c>
      <c r="AP402" s="10">
        <v>0.251</v>
      </c>
      <c r="AQ402" s="9">
        <v>1712</v>
      </c>
      <c r="AR402" s="9">
        <v>0.38200000000000001</v>
      </c>
      <c r="AS402" s="10">
        <v>7.5999999999999998E-2</v>
      </c>
      <c r="AT402" s="9">
        <v>0.182</v>
      </c>
      <c r="AU402" s="16">
        <v>0.72358900144717797</v>
      </c>
      <c r="AV402" s="1" t="str">
        <f t="shared" si="6"/>
        <v>no</v>
      </c>
      <c r="AW402" s="28"/>
    </row>
    <row r="403" spans="1:49" ht="14.25" hidden="1" customHeight="1">
      <c r="A403" s="7">
        <v>399</v>
      </c>
      <c r="B403" s="8" t="s">
        <v>894</v>
      </c>
      <c r="C403" s="8" t="s">
        <v>854</v>
      </c>
      <c r="D403" s="9" t="s">
        <v>91</v>
      </c>
      <c r="E403" s="9" t="s">
        <v>59</v>
      </c>
      <c r="F403" s="9" t="s">
        <v>102</v>
      </c>
      <c r="G403" s="9">
        <v>775</v>
      </c>
      <c r="H403" s="10">
        <v>0.29299999999999998</v>
      </c>
      <c r="I403" s="9">
        <v>0.27100000000000002</v>
      </c>
      <c r="J403" s="9">
        <v>0.22900000000000001</v>
      </c>
      <c r="K403" s="10">
        <v>0.92500000000000004</v>
      </c>
      <c r="L403" s="10">
        <v>4.3999999999999997E-2</v>
      </c>
      <c r="M403" s="10">
        <v>0.13800000000000001</v>
      </c>
      <c r="N403" s="10">
        <v>0.48</v>
      </c>
      <c r="O403" s="9">
        <v>483.07</v>
      </c>
      <c r="P403" s="9">
        <v>12</v>
      </c>
      <c r="Q403" s="9" t="s">
        <v>55</v>
      </c>
      <c r="R403" s="9">
        <v>26</v>
      </c>
      <c r="S403" s="9" t="s">
        <v>55</v>
      </c>
      <c r="T403" s="9" t="s">
        <v>55</v>
      </c>
      <c r="U403" s="9" t="s">
        <v>55</v>
      </c>
      <c r="V403" s="9" t="s">
        <v>55</v>
      </c>
      <c r="W403" s="11">
        <v>62053</v>
      </c>
      <c r="X403" s="11">
        <v>59949</v>
      </c>
      <c r="Y403" s="11">
        <v>51390</v>
      </c>
      <c r="Z403" s="11">
        <v>49500</v>
      </c>
      <c r="AA403" s="11">
        <v>27050</v>
      </c>
      <c r="AB403" s="11">
        <v>27050</v>
      </c>
      <c r="AC403" s="9" t="s">
        <v>55</v>
      </c>
      <c r="AD403" s="10">
        <v>0.22900000000000001</v>
      </c>
      <c r="AE403" s="10">
        <v>0.78</v>
      </c>
      <c r="AF403" s="10">
        <v>0.52400000000000002</v>
      </c>
      <c r="AG403" s="9">
        <v>35</v>
      </c>
      <c r="AH403" s="9">
        <v>76.33</v>
      </c>
      <c r="AI403" s="9">
        <v>13.8</v>
      </c>
      <c r="AJ403" s="9">
        <v>6.3280000000000003</v>
      </c>
      <c r="AK403" s="9">
        <v>0.45851999999999998</v>
      </c>
      <c r="AL403" s="9" t="s">
        <v>55</v>
      </c>
      <c r="AM403" s="9" t="s">
        <v>55</v>
      </c>
      <c r="AN403" s="10">
        <v>0.34499999999999997</v>
      </c>
      <c r="AO403" s="10">
        <v>0.48299999999999998</v>
      </c>
      <c r="AP403" s="10">
        <v>0.251</v>
      </c>
      <c r="AQ403" s="9">
        <v>495</v>
      </c>
      <c r="AR403" s="9">
        <v>1.333</v>
      </c>
      <c r="AS403" s="10">
        <v>-0.23200000000000001</v>
      </c>
      <c r="AT403" s="10">
        <v>6.4000000000000001E-2</v>
      </c>
      <c r="AU403" s="16">
        <v>0.42863266180882986</v>
      </c>
      <c r="AV403" s="1" t="str">
        <f t="shared" si="6"/>
        <v>no</v>
      </c>
      <c r="AW403" s="28"/>
    </row>
    <row r="404" spans="1:49" ht="14.25" customHeight="1">
      <c r="A404" s="7">
        <v>364</v>
      </c>
      <c r="B404" s="8" t="s">
        <v>844</v>
      </c>
      <c r="C404" s="8" t="s">
        <v>814</v>
      </c>
      <c r="D404" s="9" t="s">
        <v>50</v>
      </c>
      <c r="E404" s="9" t="s">
        <v>51</v>
      </c>
      <c r="F404" s="9" t="s">
        <v>171</v>
      </c>
      <c r="G404" s="9" t="s">
        <v>55</v>
      </c>
      <c r="H404" s="10">
        <v>0.67200000000000004</v>
      </c>
      <c r="I404" s="10">
        <v>0.64900000000000002</v>
      </c>
      <c r="J404" s="10">
        <v>0.45300000000000001</v>
      </c>
      <c r="K404" s="10">
        <v>0.90500000000000003</v>
      </c>
      <c r="L404" s="10">
        <v>8.8999999999999996E-2</v>
      </c>
      <c r="M404" s="10">
        <v>0.42599999999999999</v>
      </c>
      <c r="N404" s="10">
        <v>0.82</v>
      </c>
      <c r="O404" s="9">
        <v>7985.44</v>
      </c>
      <c r="P404" s="9">
        <v>262</v>
      </c>
      <c r="Q404" s="9">
        <v>8</v>
      </c>
      <c r="R404" s="9">
        <v>2021</v>
      </c>
      <c r="S404" s="11">
        <v>12509</v>
      </c>
      <c r="T404" s="9" t="s">
        <v>839</v>
      </c>
      <c r="U404" s="9" t="s">
        <v>412</v>
      </c>
      <c r="V404" s="11">
        <v>7544</v>
      </c>
      <c r="W404" s="11">
        <v>81157</v>
      </c>
      <c r="X404" s="11">
        <v>84312</v>
      </c>
      <c r="Y404" s="11">
        <v>69426</v>
      </c>
      <c r="Z404" s="11">
        <v>63324</v>
      </c>
      <c r="AA404" s="11">
        <v>9086</v>
      </c>
      <c r="AB404" s="11">
        <v>17432</v>
      </c>
      <c r="AC404" s="9" t="s">
        <v>546</v>
      </c>
      <c r="AD404" s="10">
        <v>0.59599999999999997</v>
      </c>
      <c r="AE404" s="10">
        <v>0.19</v>
      </c>
      <c r="AF404" s="10">
        <v>0.23100000000000001</v>
      </c>
      <c r="AG404" s="9">
        <v>495.33</v>
      </c>
      <c r="AH404" s="9">
        <v>637.66999999999996</v>
      </c>
      <c r="AI404" s="9">
        <v>16.12</v>
      </c>
      <c r="AJ404" s="9">
        <v>12.523</v>
      </c>
      <c r="AK404" s="9">
        <v>0.77678999999999998</v>
      </c>
      <c r="AL404" s="10">
        <v>0.12</v>
      </c>
      <c r="AM404" s="10">
        <v>0.55700000000000005</v>
      </c>
      <c r="AN404" s="10">
        <v>1.7999999999999999E-2</v>
      </c>
      <c r="AO404" s="10">
        <v>0.23899999999999999</v>
      </c>
      <c r="AP404" s="10">
        <v>0.46700000000000003</v>
      </c>
      <c r="AQ404" s="9">
        <v>8671</v>
      </c>
      <c r="AR404" s="9">
        <v>0.51</v>
      </c>
      <c r="AS404" s="27">
        <v>0.22800000000000001</v>
      </c>
      <c r="AT404" s="10">
        <v>7.6999999999999999E-2</v>
      </c>
      <c r="AU404" s="16">
        <v>0.66225165562913912</v>
      </c>
      <c r="AV404" s="1" t="str">
        <f t="shared" si="6"/>
        <v>yes</v>
      </c>
      <c r="AW404" s="28">
        <v>56</v>
      </c>
    </row>
    <row r="405" spans="1:49" ht="14.25" customHeight="1">
      <c r="A405" s="7">
        <v>367</v>
      </c>
      <c r="B405" s="8" t="s">
        <v>847</v>
      </c>
      <c r="C405" s="8" t="s">
        <v>814</v>
      </c>
      <c r="D405" s="9" t="s">
        <v>50</v>
      </c>
      <c r="E405" s="9" t="s">
        <v>51</v>
      </c>
      <c r="F405" s="9" t="s">
        <v>128</v>
      </c>
      <c r="G405" s="9">
        <v>1085</v>
      </c>
      <c r="H405" s="10">
        <v>0.70199999999999996</v>
      </c>
      <c r="I405" s="10">
        <v>0.66500000000000004</v>
      </c>
      <c r="J405" s="10">
        <v>0.44900000000000001</v>
      </c>
      <c r="K405" s="10">
        <v>0.85499999999999998</v>
      </c>
      <c r="L405" s="9">
        <v>0.12</v>
      </c>
      <c r="M405" s="10">
        <v>0.45600000000000002</v>
      </c>
      <c r="N405" s="10">
        <v>0.86</v>
      </c>
      <c r="O405" s="9">
        <v>19546.669999999998</v>
      </c>
      <c r="P405" s="9">
        <v>1097</v>
      </c>
      <c r="Q405" s="9">
        <v>25</v>
      </c>
      <c r="R405" s="9">
        <v>4660</v>
      </c>
      <c r="S405" s="11">
        <v>12165</v>
      </c>
      <c r="T405" s="9" t="s">
        <v>848</v>
      </c>
      <c r="U405" s="9" t="s">
        <v>849</v>
      </c>
      <c r="V405" s="11">
        <v>6581</v>
      </c>
      <c r="W405" s="11">
        <v>81387</v>
      </c>
      <c r="X405" s="11">
        <v>86427</v>
      </c>
      <c r="Y405" s="11">
        <v>71487</v>
      </c>
      <c r="Z405" s="11">
        <v>62577</v>
      </c>
      <c r="AA405" s="11">
        <v>9182</v>
      </c>
      <c r="AB405" s="11">
        <v>20788</v>
      </c>
      <c r="AC405" s="9" t="s">
        <v>715</v>
      </c>
      <c r="AD405" s="10">
        <v>0.68899999999999995</v>
      </c>
      <c r="AE405" s="10">
        <v>0.23</v>
      </c>
      <c r="AF405" s="10">
        <v>0.26500000000000001</v>
      </c>
      <c r="AG405" s="9">
        <v>1156</v>
      </c>
      <c r="AH405" s="9">
        <v>1158.67</v>
      </c>
      <c r="AI405" s="9">
        <v>16.91</v>
      </c>
      <c r="AJ405" s="9">
        <v>16.87</v>
      </c>
      <c r="AK405" s="9">
        <v>0.99770000000000003</v>
      </c>
      <c r="AL405" s="10">
        <v>0.02</v>
      </c>
      <c r="AM405" s="10">
        <v>0.45100000000000001</v>
      </c>
      <c r="AN405" s="10">
        <v>2.5999999999999999E-2</v>
      </c>
      <c r="AO405" s="10">
        <v>0.31900000000000001</v>
      </c>
      <c r="AP405" s="10">
        <v>0.46700000000000003</v>
      </c>
      <c r="AQ405" s="9">
        <v>22284</v>
      </c>
      <c r="AR405" s="9">
        <v>0.94</v>
      </c>
      <c r="AS405" s="27">
        <v>0.14899999999999999</v>
      </c>
      <c r="AT405" s="10">
        <v>1.2E-2</v>
      </c>
      <c r="AU405" s="16">
        <v>0.51546391752577314</v>
      </c>
      <c r="AV405" s="1" t="str">
        <f t="shared" si="6"/>
        <v>yes</v>
      </c>
      <c r="AW405" s="28">
        <v>71</v>
      </c>
    </row>
    <row r="406" spans="1:49" ht="14.25" hidden="1" customHeight="1">
      <c r="A406" s="7">
        <v>402</v>
      </c>
      <c r="B406" s="8" t="s">
        <v>898</v>
      </c>
      <c r="C406" s="8" t="s">
        <v>854</v>
      </c>
      <c r="D406" s="9" t="s">
        <v>91</v>
      </c>
      <c r="E406" s="9" t="s">
        <v>59</v>
      </c>
      <c r="F406" s="9" t="s">
        <v>409</v>
      </c>
      <c r="G406" s="9" t="s">
        <v>55</v>
      </c>
      <c r="H406" s="10">
        <v>0.86599999999999999</v>
      </c>
      <c r="I406" s="10">
        <v>0.85299999999999998</v>
      </c>
      <c r="J406" s="10">
        <v>0.81499999999999995</v>
      </c>
      <c r="K406" s="10">
        <v>0.86199999999999999</v>
      </c>
      <c r="L406" s="10">
        <v>7.0000000000000001E-3</v>
      </c>
      <c r="M406" s="10">
        <v>0.104</v>
      </c>
      <c r="N406" s="10">
        <v>0.9</v>
      </c>
      <c r="O406" s="9">
        <v>2811.56</v>
      </c>
      <c r="P406" s="9">
        <v>162</v>
      </c>
      <c r="Q406" s="9">
        <v>8</v>
      </c>
      <c r="R406" s="9">
        <v>804</v>
      </c>
      <c r="S406" s="9" t="s">
        <v>55</v>
      </c>
      <c r="T406" s="9" t="s">
        <v>55</v>
      </c>
      <c r="U406" s="9" t="s">
        <v>55</v>
      </c>
      <c r="V406" s="9" t="s">
        <v>55</v>
      </c>
      <c r="W406" s="11">
        <v>117768</v>
      </c>
      <c r="X406" s="11">
        <v>134811</v>
      </c>
      <c r="Y406" s="11">
        <v>91629</v>
      </c>
      <c r="Z406" s="11">
        <v>79299</v>
      </c>
      <c r="AA406" s="11">
        <v>46288</v>
      </c>
      <c r="AB406" s="11">
        <v>46288</v>
      </c>
      <c r="AC406" s="9" t="s">
        <v>55</v>
      </c>
      <c r="AD406" s="10">
        <v>0.86699999999999999</v>
      </c>
      <c r="AE406" s="10">
        <v>0.18</v>
      </c>
      <c r="AF406" s="10">
        <v>0.21299999999999999</v>
      </c>
      <c r="AG406" s="9">
        <v>330.33</v>
      </c>
      <c r="AH406" s="9">
        <v>724.33</v>
      </c>
      <c r="AI406" s="9">
        <v>8.51</v>
      </c>
      <c r="AJ406" s="9">
        <v>3.8820000000000001</v>
      </c>
      <c r="AK406" s="9">
        <v>0.45605000000000001</v>
      </c>
      <c r="AL406" s="9" t="s">
        <v>55</v>
      </c>
      <c r="AM406" s="9" t="s">
        <v>55</v>
      </c>
      <c r="AN406" s="10">
        <v>0.13</v>
      </c>
      <c r="AO406" s="10">
        <v>0.311</v>
      </c>
      <c r="AP406" s="10">
        <v>0.251</v>
      </c>
      <c r="AQ406" s="9">
        <v>2874</v>
      </c>
      <c r="AR406" s="9">
        <v>0.253</v>
      </c>
      <c r="AS406" s="10">
        <v>-6.0999999999999999E-2</v>
      </c>
      <c r="AT406" s="10" t="s">
        <v>406</v>
      </c>
      <c r="AU406" s="16">
        <v>0.79808459696727851</v>
      </c>
      <c r="AV406" s="1" t="str">
        <f t="shared" si="6"/>
        <v>no</v>
      </c>
      <c r="AW406" s="28"/>
    </row>
    <row r="407" spans="1:49" ht="14.25" customHeight="1">
      <c r="A407" s="7">
        <v>350</v>
      </c>
      <c r="B407" s="8" t="s">
        <v>813</v>
      </c>
      <c r="C407" s="8" t="s">
        <v>814</v>
      </c>
      <c r="D407" s="9" t="s">
        <v>50</v>
      </c>
      <c r="E407" s="9" t="s">
        <v>51</v>
      </c>
      <c r="F407" s="9" t="s">
        <v>52</v>
      </c>
      <c r="G407" s="9">
        <v>972.5</v>
      </c>
      <c r="H407" s="10">
        <v>0.32200000000000001</v>
      </c>
      <c r="I407" s="10">
        <v>0.224</v>
      </c>
      <c r="J407" s="10">
        <v>9.8000000000000004E-2</v>
      </c>
      <c r="K407" s="10">
        <v>0.53700000000000003</v>
      </c>
      <c r="L407" s="10">
        <v>0.38500000000000001</v>
      </c>
      <c r="M407" s="10">
        <v>0.83099999999999996</v>
      </c>
      <c r="N407" s="10">
        <v>0.71</v>
      </c>
      <c r="O407" s="9">
        <v>4407.57</v>
      </c>
      <c r="P407" s="9">
        <v>504</v>
      </c>
      <c r="Q407" s="9">
        <v>279</v>
      </c>
      <c r="R407" s="9">
        <v>694</v>
      </c>
      <c r="S407" s="11">
        <v>19882</v>
      </c>
      <c r="T407" s="9" t="s">
        <v>815</v>
      </c>
      <c r="U407" s="9" t="s">
        <v>173</v>
      </c>
      <c r="V407" s="11">
        <v>10527</v>
      </c>
      <c r="W407" s="11">
        <v>114351</v>
      </c>
      <c r="X407" s="11">
        <v>137304</v>
      </c>
      <c r="Y407" s="11">
        <v>93375</v>
      </c>
      <c r="Z407" s="11">
        <v>77337</v>
      </c>
      <c r="AA407" s="11">
        <v>8326</v>
      </c>
      <c r="AB407" s="11">
        <v>19744</v>
      </c>
      <c r="AC407" s="9" t="s">
        <v>768</v>
      </c>
      <c r="AD407" s="10">
        <v>0.29199999999999998</v>
      </c>
      <c r="AE407" s="10">
        <v>0.6</v>
      </c>
      <c r="AF407" s="10">
        <v>0.443</v>
      </c>
      <c r="AG407" s="9">
        <v>272.33</v>
      </c>
      <c r="AH407" s="9">
        <v>354.67</v>
      </c>
      <c r="AI407" s="9">
        <v>16.18</v>
      </c>
      <c r="AJ407" s="9">
        <v>12.427</v>
      </c>
      <c r="AK407" s="9">
        <v>0.76785999999999999</v>
      </c>
      <c r="AL407" s="10">
        <v>0.57999999999999996</v>
      </c>
      <c r="AM407" s="10">
        <v>0.434</v>
      </c>
      <c r="AN407" s="10">
        <v>3.5999999999999997E-2</v>
      </c>
      <c r="AO407" s="10">
        <v>0.53200000000000003</v>
      </c>
      <c r="AP407" s="10">
        <v>0.46700000000000003</v>
      </c>
      <c r="AQ407" s="9">
        <v>6229</v>
      </c>
      <c r="AR407" s="9">
        <v>0.64700000000000002</v>
      </c>
      <c r="AS407" s="27">
        <v>-6.5000000000000002E-2</v>
      </c>
      <c r="AT407" s="27">
        <v>2.9000000000000001E-2</v>
      </c>
      <c r="AU407" s="16">
        <v>0.60716454159077116</v>
      </c>
      <c r="AV407" s="1" t="str">
        <f t="shared" si="6"/>
        <v>yes</v>
      </c>
      <c r="AW407" s="28">
        <v>45</v>
      </c>
    </row>
    <row r="408" spans="1:49" ht="14.25" hidden="1" customHeight="1">
      <c r="A408" s="7">
        <v>404</v>
      </c>
      <c r="B408" s="8" t="s">
        <v>900</v>
      </c>
      <c r="C408" s="8" t="s">
        <v>854</v>
      </c>
      <c r="D408" s="9" t="s">
        <v>63</v>
      </c>
      <c r="E408" s="9" t="s">
        <v>51</v>
      </c>
      <c r="F408" s="9" t="s">
        <v>64</v>
      </c>
      <c r="G408" s="9">
        <v>1025</v>
      </c>
      <c r="H408" s="10">
        <v>0.45400000000000001</v>
      </c>
      <c r="I408" s="10">
        <v>0.42199999999999999</v>
      </c>
      <c r="J408" s="10">
        <v>0.27600000000000002</v>
      </c>
      <c r="K408" s="10">
        <v>0.81799999999999995</v>
      </c>
      <c r="L408" s="10">
        <v>0.14299999999999999</v>
      </c>
      <c r="M408" s="10">
        <v>0.34200000000000003</v>
      </c>
      <c r="N408" s="10">
        <v>0.75</v>
      </c>
      <c r="O408" s="9">
        <v>7713.6</v>
      </c>
      <c r="P408" s="9">
        <v>418</v>
      </c>
      <c r="Q408" s="9">
        <v>91</v>
      </c>
      <c r="R408" s="9">
        <v>1368</v>
      </c>
      <c r="S408" s="11">
        <v>18445</v>
      </c>
      <c r="T408" s="9" t="s">
        <v>901</v>
      </c>
      <c r="U408" s="9" t="s">
        <v>902</v>
      </c>
      <c r="V408" s="11">
        <v>10928</v>
      </c>
      <c r="W408" s="11">
        <v>103303</v>
      </c>
      <c r="X408" s="11">
        <v>111987</v>
      </c>
      <c r="Y408" s="11">
        <v>87156</v>
      </c>
      <c r="Z408" s="11">
        <v>73863</v>
      </c>
      <c r="AA408" s="11">
        <v>12588</v>
      </c>
      <c r="AB408" s="11">
        <v>26173</v>
      </c>
      <c r="AC408" s="9" t="s">
        <v>393</v>
      </c>
      <c r="AD408" s="10">
        <v>0.36599999999999999</v>
      </c>
      <c r="AE408" s="10">
        <v>0.45</v>
      </c>
      <c r="AF408" s="10">
        <v>0.39700000000000002</v>
      </c>
      <c r="AG408" s="9">
        <v>461</v>
      </c>
      <c r="AH408" s="9">
        <v>594.33000000000004</v>
      </c>
      <c r="AI408" s="9">
        <v>16.73</v>
      </c>
      <c r="AJ408" s="9">
        <v>12.978999999999999</v>
      </c>
      <c r="AK408" s="9">
        <v>0.77566000000000002</v>
      </c>
      <c r="AL408" s="10">
        <v>0.10299999999999999</v>
      </c>
      <c r="AM408" s="10">
        <v>0.44500000000000001</v>
      </c>
      <c r="AN408" s="10">
        <v>6.9000000000000006E-2</v>
      </c>
      <c r="AO408" s="10">
        <v>0.26300000000000001</v>
      </c>
      <c r="AP408" s="10">
        <v>0.251</v>
      </c>
      <c r="AQ408" s="9">
        <v>8916</v>
      </c>
      <c r="AR408" s="9">
        <v>0.54200000000000004</v>
      </c>
      <c r="AS408" s="10">
        <v>-1.2999999999999999E-2</v>
      </c>
      <c r="AT408" s="10">
        <v>8.7999999999999995E-2</v>
      </c>
      <c r="AU408" s="16">
        <v>0.64850843060959784</v>
      </c>
      <c r="AV408" s="1" t="str">
        <f t="shared" si="6"/>
        <v>yes</v>
      </c>
      <c r="AW408" s="28">
        <v>50</v>
      </c>
    </row>
    <row r="409" spans="1:49" ht="14.25" hidden="1" customHeight="1">
      <c r="A409" s="7">
        <v>405</v>
      </c>
      <c r="B409" s="8" t="s">
        <v>903</v>
      </c>
      <c r="C409" s="8" t="s">
        <v>854</v>
      </c>
      <c r="D409" s="9" t="s">
        <v>91</v>
      </c>
      <c r="E409" s="9" t="s">
        <v>59</v>
      </c>
      <c r="F409" s="9" t="s">
        <v>296</v>
      </c>
      <c r="G409" s="9" t="s">
        <v>55</v>
      </c>
      <c r="H409" s="10">
        <v>0.87</v>
      </c>
      <c r="I409" s="10">
        <v>0.86699999999999999</v>
      </c>
      <c r="J409" s="10">
        <v>0.82599999999999996</v>
      </c>
      <c r="K409" s="10">
        <v>1</v>
      </c>
      <c r="L409" s="10">
        <v>0.01</v>
      </c>
      <c r="M409" s="10">
        <v>5.2999999999999999E-2</v>
      </c>
      <c r="N409" s="10">
        <v>0.89</v>
      </c>
      <c r="O409" s="9">
        <v>2385.69</v>
      </c>
      <c r="P409" s="9" t="s">
        <v>55</v>
      </c>
      <c r="Q409" s="9" t="s">
        <v>55</v>
      </c>
      <c r="R409" s="9">
        <v>604</v>
      </c>
      <c r="S409" s="9" t="s">
        <v>55</v>
      </c>
      <c r="T409" s="9" t="s">
        <v>55</v>
      </c>
      <c r="U409" s="9" t="s">
        <v>55</v>
      </c>
      <c r="V409" s="9" t="s">
        <v>55</v>
      </c>
      <c r="W409" s="11">
        <v>84360</v>
      </c>
      <c r="X409" s="11">
        <v>108999</v>
      </c>
      <c r="Y409" s="11">
        <v>80046</v>
      </c>
      <c r="Z409" s="11">
        <v>64638</v>
      </c>
      <c r="AA409" s="11">
        <v>38550</v>
      </c>
      <c r="AB409" s="11">
        <v>38550</v>
      </c>
      <c r="AC409" s="9" t="s">
        <v>55</v>
      </c>
      <c r="AD409" s="10">
        <v>0.754</v>
      </c>
      <c r="AE409" s="10">
        <v>0.23</v>
      </c>
      <c r="AF409" s="10">
        <v>0.17199999999999999</v>
      </c>
      <c r="AG409" s="9">
        <v>196.67</v>
      </c>
      <c r="AH409" s="9">
        <v>308.67</v>
      </c>
      <c r="AI409" s="9">
        <v>12.13</v>
      </c>
      <c r="AJ409" s="9">
        <v>7.7290000000000001</v>
      </c>
      <c r="AK409" s="9">
        <v>0.63714999999999999</v>
      </c>
      <c r="AL409" s="9" t="s">
        <v>55</v>
      </c>
      <c r="AM409" s="9" t="s">
        <v>55</v>
      </c>
      <c r="AN409" s="10">
        <v>8.9999999999999993E-3</v>
      </c>
      <c r="AO409" s="10">
        <v>0.13600000000000001</v>
      </c>
      <c r="AP409" s="10">
        <v>0.251</v>
      </c>
      <c r="AQ409" s="9">
        <v>2400</v>
      </c>
      <c r="AR409" s="9">
        <v>0.71</v>
      </c>
      <c r="AS409" s="10">
        <v>0.115</v>
      </c>
      <c r="AT409" s="10">
        <v>0.11600000000000001</v>
      </c>
      <c r="AU409" s="16">
        <v>0.58479532163742687</v>
      </c>
      <c r="AV409" s="1" t="str">
        <f t="shared" si="6"/>
        <v>no</v>
      </c>
      <c r="AW409" s="28"/>
    </row>
    <row r="410" spans="1:49" ht="14.25" hidden="1" customHeight="1">
      <c r="A410" s="7">
        <v>406</v>
      </c>
      <c r="B410" s="8" t="s">
        <v>904</v>
      </c>
      <c r="C410" s="8" t="s">
        <v>854</v>
      </c>
      <c r="D410" s="9" t="s">
        <v>150</v>
      </c>
      <c r="E410" s="9" t="s">
        <v>59</v>
      </c>
      <c r="F410" s="9" t="s">
        <v>200</v>
      </c>
      <c r="G410" s="9">
        <v>1015</v>
      </c>
      <c r="H410" s="10">
        <v>0.56599999999999995</v>
      </c>
      <c r="I410" s="10">
        <v>0.54300000000000004</v>
      </c>
      <c r="J410" s="10">
        <v>0.40899999999999997</v>
      </c>
      <c r="K410" s="10">
        <v>0.68700000000000006</v>
      </c>
      <c r="L410" s="10">
        <v>6.0999999999999999E-2</v>
      </c>
      <c r="M410" s="10">
        <v>0.255</v>
      </c>
      <c r="N410" s="10">
        <v>0.74</v>
      </c>
      <c r="O410" s="9">
        <v>6902.53</v>
      </c>
      <c r="P410" s="9">
        <v>609</v>
      </c>
      <c r="Q410" s="9">
        <v>480</v>
      </c>
      <c r="R410" s="9">
        <v>1391</v>
      </c>
      <c r="S410" s="9" t="s">
        <v>55</v>
      </c>
      <c r="T410" s="9" t="s">
        <v>55</v>
      </c>
      <c r="U410" s="9" t="s">
        <v>55</v>
      </c>
      <c r="V410" s="9" t="s">
        <v>55</v>
      </c>
      <c r="W410" s="11">
        <v>108536</v>
      </c>
      <c r="X410" s="11">
        <v>98460</v>
      </c>
      <c r="Y410" s="11">
        <v>68175</v>
      </c>
      <c r="Z410" s="11">
        <v>79326</v>
      </c>
      <c r="AA410" s="11">
        <v>33934</v>
      </c>
      <c r="AB410" s="11">
        <v>33934</v>
      </c>
      <c r="AC410" s="9" t="s">
        <v>55</v>
      </c>
      <c r="AD410" s="10">
        <v>0.54</v>
      </c>
      <c r="AE410" s="10">
        <v>0.3</v>
      </c>
      <c r="AF410" s="10">
        <v>0.29399999999999998</v>
      </c>
      <c r="AG410" s="9">
        <v>454.67</v>
      </c>
      <c r="AH410" s="9">
        <v>538.33000000000004</v>
      </c>
      <c r="AI410" s="9">
        <v>15.18</v>
      </c>
      <c r="AJ410" s="9">
        <v>12.821999999999999</v>
      </c>
      <c r="AK410" s="9">
        <v>0.84458</v>
      </c>
      <c r="AL410" s="9" t="s">
        <v>55</v>
      </c>
      <c r="AM410" s="9" t="s">
        <v>55</v>
      </c>
      <c r="AN410" s="10">
        <v>0.193</v>
      </c>
      <c r="AO410" s="10">
        <v>0.25800000000000001</v>
      </c>
      <c r="AP410" s="10">
        <v>0.251</v>
      </c>
      <c r="AQ410" s="9">
        <v>7922</v>
      </c>
      <c r="AR410" s="9">
        <v>0.66300000000000003</v>
      </c>
      <c r="AS410" s="10">
        <v>-7.0000000000000001E-3</v>
      </c>
      <c r="AT410" s="10">
        <v>2.5999999999999999E-2</v>
      </c>
      <c r="AU410" s="16">
        <v>0.60132291040288632</v>
      </c>
      <c r="AV410" s="1" t="str">
        <f t="shared" si="6"/>
        <v>yes</v>
      </c>
      <c r="AW410" s="28"/>
    </row>
    <row r="411" spans="1:49" ht="14.25" hidden="1" customHeight="1">
      <c r="A411" s="7">
        <v>407</v>
      </c>
      <c r="B411" s="8" t="s">
        <v>905</v>
      </c>
      <c r="C411" s="8" t="s">
        <v>854</v>
      </c>
      <c r="D411" s="9" t="s">
        <v>91</v>
      </c>
      <c r="E411" s="9" t="s">
        <v>59</v>
      </c>
      <c r="F411" s="9" t="s">
        <v>296</v>
      </c>
      <c r="G411" s="9">
        <v>1390</v>
      </c>
      <c r="H411" s="10">
        <v>0.93</v>
      </c>
      <c r="I411" s="9">
        <v>0.92200000000000004</v>
      </c>
      <c r="J411" s="9">
        <v>0.86199999999999999</v>
      </c>
      <c r="K411" s="10">
        <v>1</v>
      </c>
      <c r="L411" s="10">
        <v>6.6000000000000003E-2</v>
      </c>
      <c r="M411" s="10">
        <v>0.17499999999999999</v>
      </c>
      <c r="N411" s="10">
        <v>0.95</v>
      </c>
      <c r="O411" s="9">
        <v>2410.9899999999998</v>
      </c>
      <c r="P411" s="9" t="s">
        <v>55</v>
      </c>
      <c r="Q411" s="9" t="s">
        <v>55</v>
      </c>
      <c r="R411" s="9">
        <v>692</v>
      </c>
      <c r="S411" s="9" t="s">
        <v>55</v>
      </c>
      <c r="T411" s="9" t="s">
        <v>55</v>
      </c>
      <c r="U411" s="9" t="s">
        <v>55</v>
      </c>
      <c r="V411" s="9" t="s">
        <v>55</v>
      </c>
      <c r="W411" s="11">
        <v>118295</v>
      </c>
      <c r="X411" s="11">
        <v>149940</v>
      </c>
      <c r="Y411" s="11">
        <v>100854</v>
      </c>
      <c r="Z411" s="11">
        <v>83142</v>
      </c>
      <c r="AA411" s="11">
        <v>46836</v>
      </c>
      <c r="AB411" s="11">
        <v>46836</v>
      </c>
      <c r="AC411" s="9" t="s">
        <v>55</v>
      </c>
      <c r="AD411" s="10">
        <v>0.92100000000000004</v>
      </c>
      <c r="AE411" s="10">
        <v>0.17</v>
      </c>
      <c r="AF411" s="10">
        <v>0.19400000000000001</v>
      </c>
      <c r="AG411" s="9">
        <v>391.67</v>
      </c>
      <c r="AH411" s="9">
        <v>793.33</v>
      </c>
      <c r="AI411" s="9">
        <v>6.16</v>
      </c>
      <c r="AJ411" s="9">
        <v>3.0390000000000001</v>
      </c>
      <c r="AK411" s="9">
        <v>0.49370000000000003</v>
      </c>
      <c r="AL411" s="9" t="s">
        <v>55</v>
      </c>
      <c r="AM411" s="9" t="s">
        <v>55</v>
      </c>
      <c r="AN411" s="10">
        <v>0.115</v>
      </c>
      <c r="AO411" s="10">
        <v>0.42499999999999999</v>
      </c>
      <c r="AP411" s="10">
        <v>0.251</v>
      </c>
      <c r="AQ411" s="9">
        <v>2510</v>
      </c>
      <c r="AR411" s="9">
        <v>0.59</v>
      </c>
      <c r="AS411" s="10">
        <v>-0.17399999999999999</v>
      </c>
      <c r="AT411" s="10">
        <v>8.9999999999999993E-3</v>
      </c>
      <c r="AU411" s="16">
        <v>0.62893081761006286</v>
      </c>
      <c r="AV411" s="1" t="str">
        <f t="shared" si="6"/>
        <v>no</v>
      </c>
      <c r="AW411" s="28"/>
    </row>
    <row r="412" spans="1:49" ht="14.25" hidden="1" customHeight="1">
      <c r="A412" s="7">
        <v>408</v>
      </c>
      <c r="B412" s="8" t="s">
        <v>907</v>
      </c>
      <c r="C412" s="8" t="s">
        <v>854</v>
      </c>
      <c r="D412" s="9" t="s">
        <v>69</v>
      </c>
      <c r="E412" s="9" t="s">
        <v>59</v>
      </c>
      <c r="F412" s="9" t="s">
        <v>354</v>
      </c>
      <c r="G412" s="9">
        <v>1100</v>
      </c>
      <c r="H412" s="10">
        <v>0.66800000000000004</v>
      </c>
      <c r="I412" s="10">
        <v>0.63400000000000001</v>
      </c>
      <c r="J412" s="10">
        <v>0.48699999999999999</v>
      </c>
      <c r="K412" s="10">
        <v>0.94499999999999995</v>
      </c>
      <c r="L412" s="10">
        <v>9.8000000000000004E-2</v>
      </c>
      <c r="M412" s="10">
        <v>0.19900000000000001</v>
      </c>
      <c r="N412" s="10">
        <v>0.84</v>
      </c>
      <c r="O412" s="9">
        <v>4221.53</v>
      </c>
      <c r="P412" s="9">
        <v>115</v>
      </c>
      <c r="Q412" s="9" t="s">
        <v>55</v>
      </c>
      <c r="R412" s="9">
        <v>706</v>
      </c>
      <c r="S412" s="9" t="s">
        <v>55</v>
      </c>
      <c r="T412" s="9" t="s">
        <v>55</v>
      </c>
      <c r="U412" s="9" t="s">
        <v>55</v>
      </c>
      <c r="V412" s="9" t="s">
        <v>55</v>
      </c>
      <c r="W412" s="11">
        <v>73862</v>
      </c>
      <c r="X412" s="11">
        <v>93393</v>
      </c>
      <c r="Y412" s="11">
        <v>77220</v>
      </c>
      <c r="Z412" s="11">
        <v>63576</v>
      </c>
      <c r="AA412" s="11">
        <v>32500</v>
      </c>
      <c r="AB412" s="11">
        <v>32500</v>
      </c>
      <c r="AC412" s="9" t="s">
        <v>55</v>
      </c>
      <c r="AD412" s="10">
        <v>0.622</v>
      </c>
      <c r="AE412" s="10">
        <v>0.28000000000000003</v>
      </c>
      <c r="AF412" s="10">
        <v>0.26400000000000001</v>
      </c>
      <c r="AG412" s="9">
        <v>151</v>
      </c>
      <c r="AH412" s="9">
        <v>279</v>
      </c>
      <c r="AI412" s="9">
        <v>27.96</v>
      </c>
      <c r="AJ412" s="9">
        <v>15.131</v>
      </c>
      <c r="AK412" s="9">
        <v>0.54122000000000003</v>
      </c>
      <c r="AL412" s="9" t="s">
        <v>55</v>
      </c>
      <c r="AM412" s="9" t="s">
        <v>55</v>
      </c>
      <c r="AN412" s="10">
        <v>7.0000000000000007E-2</v>
      </c>
      <c r="AO412" s="10">
        <v>0.20399999999999999</v>
      </c>
      <c r="AP412" s="10">
        <v>0.251</v>
      </c>
      <c r="AQ412" s="9">
        <v>4576</v>
      </c>
      <c r="AR412" s="9" t="s">
        <v>55</v>
      </c>
      <c r="AS412" s="10">
        <v>4.7E-2</v>
      </c>
      <c r="AT412" s="9">
        <v>4.5999999999999999E-2</v>
      </c>
      <c r="AU412" s="16" t="s">
        <v>2055</v>
      </c>
      <c r="AV412" s="1" t="str">
        <f t="shared" si="6"/>
        <v>yes</v>
      </c>
      <c r="AW412" s="28"/>
    </row>
    <row r="413" spans="1:49" ht="14.25" hidden="1" customHeight="1">
      <c r="A413" s="7">
        <v>409</v>
      </c>
      <c r="B413" s="8" t="s">
        <v>908</v>
      </c>
      <c r="C413" s="8" t="s">
        <v>854</v>
      </c>
      <c r="D413" s="9" t="s">
        <v>69</v>
      </c>
      <c r="E413" s="9" t="s">
        <v>59</v>
      </c>
      <c r="F413" s="9" t="s">
        <v>354</v>
      </c>
      <c r="G413" s="9">
        <v>1070</v>
      </c>
      <c r="H413" s="10">
        <v>0.59</v>
      </c>
      <c r="I413" s="10">
        <v>0.53300000000000003</v>
      </c>
      <c r="J413" s="10">
        <v>0.47099999999999997</v>
      </c>
      <c r="K413" s="10">
        <v>0.69899999999999995</v>
      </c>
      <c r="L413" s="10">
        <v>5.7000000000000002E-2</v>
      </c>
      <c r="M413" s="10">
        <v>0.14000000000000001</v>
      </c>
      <c r="N413" s="10">
        <v>0.78</v>
      </c>
      <c r="O413" s="9">
        <v>3391.89</v>
      </c>
      <c r="P413" s="9">
        <v>173</v>
      </c>
      <c r="Q413" s="9">
        <v>164</v>
      </c>
      <c r="R413" s="9">
        <v>582</v>
      </c>
      <c r="S413" s="9" t="s">
        <v>55</v>
      </c>
      <c r="T413" s="9" t="s">
        <v>55</v>
      </c>
      <c r="U413" s="9" t="s">
        <v>55</v>
      </c>
      <c r="V413" s="9" t="s">
        <v>55</v>
      </c>
      <c r="W413" s="11">
        <v>90501</v>
      </c>
      <c r="X413" s="11">
        <v>103554</v>
      </c>
      <c r="Y413" s="11">
        <v>78750</v>
      </c>
      <c r="Z413" s="11">
        <v>74898</v>
      </c>
      <c r="AA413" s="11">
        <v>34030</v>
      </c>
      <c r="AB413" s="11">
        <v>34030</v>
      </c>
      <c r="AC413" s="9" t="s">
        <v>55</v>
      </c>
      <c r="AD413" s="10">
        <v>0.45200000000000001</v>
      </c>
      <c r="AE413" s="10">
        <v>0.32</v>
      </c>
      <c r="AF413" s="10">
        <v>0.29499999999999998</v>
      </c>
      <c r="AG413" s="9">
        <v>278.33</v>
      </c>
      <c r="AH413" s="9">
        <v>386.67</v>
      </c>
      <c r="AI413" s="9">
        <v>12.19</v>
      </c>
      <c r="AJ413" s="9">
        <v>8.7720000000000002</v>
      </c>
      <c r="AK413" s="9">
        <v>0.71982999999999997</v>
      </c>
      <c r="AL413" s="9" t="s">
        <v>55</v>
      </c>
      <c r="AM413" s="9" t="s">
        <v>55</v>
      </c>
      <c r="AN413" s="10">
        <v>3.5000000000000003E-2</v>
      </c>
      <c r="AO413" s="10">
        <v>0.17799999999999999</v>
      </c>
      <c r="AP413" s="10">
        <v>0.251</v>
      </c>
      <c r="AQ413" s="9">
        <v>3912</v>
      </c>
      <c r="AR413" s="9">
        <v>0.59</v>
      </c>
      <c r="AS413" s="10">
        <v>7.2999999999999995E-2</v>
      </c>
      <c r="AT413" s="10">
        <v>0.13800000000000001</v>
      </c>
      <c r="AU413" s="16">
        <v>0.62893081761006286</v>
      </c>
      <c r="AV413" s="1" t="str">
        <f t="shared" si="6"/>
        <v>no</v>
      </c>
      <c r="AW413" s="28"/>
    </row>
    <row r="414" spans="1:49" ht="14.25" hidden="1" customHeight="1">
      <c r="A414" s="7">
        <v>410</v>
      </c>
      <c r="B414" s="8" t="s">
        <v>909</v>
      </c>
      <c r="C414" s="8" t="s">
        <v>854</v>
      </c>
      <c r="D414" s="9" t="s">
        <v>69</v>
      </c>
      <c r="E414" s="9" t="s">
        <v>51</v>
      </c>
      <c r="F414" s="9" t="s">
        <v>70</v>
      </c>
      <c r="G414" s="9">
        <v>1000</v>
      </c>
      <c r="H414" s="10">
        <v>0.625</v>
      </c>
      <c r="I414" s="10">
        <v>0.60699999999999998</v>
      </c>
      <c r="J414" s="10">
        <v>0.47</v>
      </c>
      <c r="K414" s="10">
        <v>0.86799999999999999</v>
      </c>
      <c r="L414" s="10">
        <v>0.11799999999999999</v>
      </c>
      <c r="M414" s="10">
        <v>0.28499999999999998</v>
      </c>
      <c r="N414" s="10">
        <v>0.79</v>
      </c>
      <c r="O414" s="9">
        <v>5711.23</v>
      </c>
      <c r="P414" s="9">
        <v>157</v>
      </c>
      <c r="Q414" s="9" t="s">
        <v>55</v>
      </c>
      <c r="R414" s="9">
        <v>1516</v>
      </c>
      <c r="S414" s="11">
        <v>13160</v>
      </c>
      <c r="T414" s="9" t="s">
        <v>910</v>
      </c>
      <c r="U414" s="9" t="s">
        <v>84</v>
      </c>
      <c r="V414" s="11">
        <v>7617</v>
      </c>
      <c r="W414" s="11">
        <v>81847</v>
      </c>
      <c r="X414" s="11">
        <v>98505</v>
      </c>
      <c r="Y414" s="11">
        <v>75177</v>
      </c>
      <c r="Z414" s="11">
        <v>66294</v>
      </c>
      <c r="AA414" s="11">
        <v>8815</v>
      </c>
      <c r="AB414" s="11">
        <v>14895</v>
      </c>
      <c r="AC414" s="9" t="s">
        <v>671</v>
      </c>
      <c r="AD414" s="10">
        <v>0.54</v>
      </c>
      <c r="AE414" s="10">
        <v>0.32</v>
      </c>
      <c r="AF414" s="10">
        <v>0.27500000000000002</v>
      </c>
      <c r="AG414" s="9">
        <v>326.33</v>
      </c>
      <c r="AH414" s="9">
        <v>387.33</v>
      </c>
      <c r="AI414" s="9">
        <v>17.5</v>
      </c>
      <c r="AJ414" s="9">
        <v>14.744999999999999</v>
      </c>
      <c r="AK414" s="9">
        <v>0.84250999999999998</v>
      </c>
      <c r="AL414" s="10">
        <v>0</v>
      </c>
      <c r="AM414" s="10">
        <v>0.52700000000000002</v>
      </c>
      <c r="AN414" s="10">
        <v>5.0000000000000001E-3</v>
      </c>
      <c r="AO414" s="10">
        <v>0.17899999999999999</v>
      </c>
      <c r="AP414" s="10">
        <v>0.251</v>
      </c>
      <c r="AQ414" s="9">
        <v>6496</v>
      </c>
      <c r="AR414" s="9">
        <v>0.51800000000000002</v>
      </c>
      <c r="AS414" s="10">
        <v>7.0999999999999994E-2</v>
      </c>
      <c r="AT414" s="10">
        <v>8.5000000000000006E-2</v>
      </c>
      <c r="AU414" s="16">
        <v>0.65876152832674573</v>
      </c>
      <c r="AV414" s="1" t="str">
        <f t="shared" si="6"/>
        <v>yes</v>
      </c>
      <c r="AW414" s="28">
        <v>6</v>
      </c>
    </row>
    <row r="415" spans="1:49" ht="14.25" hidden="1" customHeight="1">
      <c r="A415" s="7">
        <v>411</v>
      </c>
      <c r="B415" s="8" t="s">
        <v>629</v>
      </c>
      <c r="C415" s="8" t="s">
        <v>854</v>
      </c>
      <c r="D415" s="9" t="s">
        <v>91</v>
      </c>
      <c r="E415" s="9" t="s">
        <v>59</v>
      </c>
      <c r="F415" s="9" t="s">
        <v>187</v>
      </c>
      <c r="G415" s="9" t="s">
        <v>55</v>
      </c>
      <c r="H415" s="10">
        <v>0.79200000000000004</v>
      </c>
      <c r="I415" s="10">
        <v>0.79</v>
      </c>
      <c r="J415" s="10">
        <v>0.76100000000000001</v>
      </c>
      <c r="K415" s="10">
        <v>1</v>
      </c>
      <c r="L415" s="10">
        <v>1.9E-2</v>
      </c>
      <c r="M415" s="10">
        <v>0.10299999999999999</v>
      </c>
      <c r="N415" s="10">
        <v>0.86</v>
      </c>
      <c r="O415" s="9">
        <v>1579.51</v>
      </c>
      <c r="P415" s="9" t="s">
        <v>55</v>
      </c>
      <c r="Q415" s="9" t="s">
        <v>55</v>
      </c>
      <c r="R415" s="9">
        <v>435</v>
      </c>
      <c r="S415" s="9" t="s">
        <v>55</v>
      </c>
      <c r="T415" s="9" t="s">
        <v>55</v>
      </c>
      <c r="U415" s="9" t="s">
        <v>55</v>
      </c>
      <c r="V415" s="9" t="s">
        <v>55</v>
      </c>
      <c r="W415" s="11">
        <v>86281</v>
      </c>
      <c r="X415" s="11">
        <v>104058</v>
      </c>
      <c r="Y415" s="11">
        <v>79443</v>
      </c>
      <c r="Z415" s="11">
        <v>59976</v>
      </c>
      <c r="AA415" s="11">
        <v>47700</v>
      </c>
      <c r="AB415" s="11">
        <v>47700</v>
      </c>
      <c r="AC415" s="9" t="s">
        <v>55</v>
      </c>
      <c r="AD415" s="10">
        <v>0.71799999999999997</v>
      </c>
      <c r="AE415" s="10">
        <v>0.21</v>
      </c>
      <c r="AF415" s="10">
        <v>0.19900000000000001</v>
      </c>
      <c r="AG415" s="9">
        <v>151.33000000000001</v>
      </c>
      <c r="AH415" s="9">
        <v>246.33</v>
      </c>
      <c r="AI415" s="9">
        <v>10.44</v>
      </c>
      <c r="AJ415" s="9">
        <v>6.4119999999999999</v>
      </c>
      <c r="AK415" s="9">
        <v>0.61434</v>
      </c>
      <c r="AL415" s="9" t="s">
        <v>55</v>
      </c>
      <c r="AM415" s="9" t="s">
        <v>55</v>
      </c>
      <c r="AN415" s="10">
        <v>0.106</v>
      </c>
      <c r="AO415" s="10">
        <v>0.21</v>
      </c>
      <c r="AP415" s="10">
        <v>0.251</v>
      </c>
      <c r="AQ415" s="9">
        <v>1598</v>
      </c>
      <c r="AR415" s="9">
        <v>0.376</v>
      </c>
      <c r="AS415" s="10">
        <v>0.04</v>
      </c>
      <c r="AT415" s="10">
        <v>7.3999999999999996E-2</v>
      </c>
      <c r="AU415" s="16">
        <v>0.72674418604651159</v>
      </c>
      <c r="AV415" s="1" t="str">
        <f t="shared" si="6"/>
        <v>no</v>
      </c>
      <c r="AW415" s="28"/>
    </row>
    <row r="416" spans="1:49" ht="14.25" hidden="1" customHeight="1">
      <c r="A416" s="7">
        <v>412</v>
      </c>
      <c r="B416" s="8" t="s">
        <v>911</v>
      </c>
      <c r="C416" s="8" t="s">
        <v>854</v>
      </c>
      <c r="D416" s="9" t="s">
        <v>69</v>
      </c>
      <c r="E416" s="9" t="s">
        <v>59</v>
      </c>
      <c r="F416" s="9" t="s">
        <v>276</v>
      </c>
      <c r="G416" s="9">
        <v>936</v>
      </c>
      <c r="H416" s="10">
        <v>0.64400000000000002</v>
      </c>
      <c r="I416" s="10">
        <v>0.622</v>
      </c>
      <c r="J416" s="10">
        <v>0.55900000000000005</v>
      </c>
      <c r="K416" s="10">
        <v>0.69399999999999995</v>
      </c>
      <c r="L416" s="10">
        <v>1.7000000000000001E-2</v>
      </c>
      <c r="M416" s="10">
        <v>0.156</v>
      </c>
      <c r="N416" s="10">
        <v>0.69</v>
      </c>
      <c r="O416" s="9">
        <v>1024.05</v>
      </c>
      <c r="P416" s="9">
        <v>205</v>
      </c>
      <c r="Q416" s="9" t="s">
        <v>55</v>
      </c>
      <c r="R416" s="9">
        <v>268</v>
      </c>
      <c r="S416" s="9" t="s">
        <v>55</v>
      </c>
      <c r="T416" s="9" t="s">
        <v>55</v>
      </c>
      <c r="U416" s="9" t="s">
        <v>55</v>
      </c>
      <c r="V416" s="9" t="s">
        <v>55</v>
      </c>
      <c r="W416" s="11">
        <v>75750</v>
      </c>
      <c r="X416" s="11">
        <v>84402</v>
      </c>
      <c r="Y416" s="11">
        <v>71307</v>
      </c>
      <c r="Z416" s="11">
        <v>55368</v>
      </c>
      <c r="AA416" s="11">
        <v>33835</v>
      </c>
      <c r="AB416" s="11">
        <v>33835</v>
      </c>
      <c r="AC416" s="9" t="s">
        <v>55</v>
      </c>
      <c r="AD416" s="10">
        <v>0.58499999999999996</v>
      </c>
      <c r="AE416" s="10">
        <v>0.41</v>
      </c>
      <c r="AF416" s="10">
        <v>0.379</v>
      </c>
      <c r="AG416" s="9">
        <v>106.67</v>
      </c>
      <c r="AH416" s="9">
        <v>140</v>
      </c>
      <c r="AI416" s="9">
        <v>9.6</v>
      </c>
      <c r="AJ416" s="9">
        <v>7.3150000000000004</v>
      </c>
      <c r="AK416" s="9">
        <v>0.76190000000000002</v>
      </c>
      <c r="AL416" s="9" t="s">
        <v>55</v>
      </c>
      <c r="AM416" s="9" t="s">
        <v>55</v>
      </c>
      <c r="AN416" s="10">
        <v>2.1000000000000001E-2</v>
      </c>
      <c r="AO416" s="10">
        <v>0.28499999999999998</v>
      </c>
      <c r="AP416" s="10">
        <v>0.251</v>
      </c>
      <c r="AQ416" s="9">
        <v>1169</v>
      </c>
      <c r="AR416" s="9">
        <v>1.302</v>
      </c>
      <c r="AS416" s="10">
        <v>-3.4000000000000002E-2</v>
      </c>
      <c r="AT416" s="9">
        <v>5.8999999999999997E-2</v>
      </c>
      <c r="AU416" s="16">
        <v>0.43440486533449174</v>
      </c>
      <c r="AV416" s="1" t="str">
        <f t="shared" si="6"/>
        <v>no</v>
      </c>
      <c r="AW416" s="28"/>
    </row>
    <row r="417" spans="1:49" ht="14.25" hidden="1" customHeight="1">
      <c r="A417" s="7">
        <v>413</v>
      </c>
      <c r="B417" s="8" t="s">
        <v>912</v>
      </c>
      <c r="C417" s="8" t="s">
        <v>854</v>
      </c>
      <c r="D417" s="9" t="s">
        <v>91</v>
      </c>
      <c r="E417" s="9" t="s">
        <v>59</v>
      </c>
      <c r="F417" s="9" t="s">
        <v>296</v>
      </c>
      <c r="G417" s="9">
        <v>1440</v>
      </c>
      <c r="H417" s="10">
        <v>0.95399999999999996</v>
      </c>
      <c r="I417" s="10">
        <v>0.94499999999999995</v>
      </c>
      <c r="J417" s="10">
        <v>0.88100000000000001</v>
      </c>
      <c r="K417" s="10">
        <v>0.97599999999999998</v>
      </c>
      <c r="L417" s="10">
        <v>1.7000000000000001E-2</v>
      </c>
      <c r="M417" s="10">
        <v>7.9000000000000001E-2</v>
      </c>
      <c r="N417" s="10">
        <v>0.97</v>
      </c>
      <c r="O417" s="9">
        <v>2149.5300000000002</v>
      </c>
      <c r="P417" s="9">
        <v>41</v>
      </c>
      <c r="Q417" s="9" t="s">
        <v>55</v>
      </c>
      <c r="R417" s="9">
        <v>732</v>
      </c>
      <c r="S417" s="9" t="s">
        <v>55</v>
      </c>
      <c r="T417" s="9" t="s">
        <v>55</v>
      </c>
      <c r="U417" s="9" t="s">
        <v>55</v>
      </c>
      <c r="V417" s="9" t="s">
        <v>55</v>
      </c>
      <c r="W417" s="11">
        <v>111895</v>
      </c>
      <c r="X417" s="11">
        <v>103725</v>
      </c>
      <c r="Y417" s="11">
        <v>73395</v>
      </c>
      <c r="Z417" s="11">
        <v>53811</v>
      </c>
      <c r="AA417" s="11">
        <v>50070</v>
      </c>
      <c r="AB417" s="11">
        <v>50070</v>
      </c>
      <c r="AC417" s="9" t="s">
        <v>55</v>
      </c>
      <c r="AD417" s="10">
        <v>0.94599999999999995</v>
      </c>
      <c r="AE417" s="10">
        <v>0.17</v>
      </c>
      <c r="AF417" s="10">
        <v>0.18099999999999999</v>
      </c>
      <c r="AG417" s="9">
        <v>319.33</v>
      </c>
      <c r="AH417" s="9">
        <v>614.33000000000004</v>
      </c>
      <c r="AI417" s="9">
        <v>6.73</v>
      </c>
      <c r="AJ417" s="9">
        <v>3.4990000000000001</v>
      </c>
      <c r="AK417" s="9">
        <v>0.51980000000000004</v>
      </c>
      <c r="AL417" s="9" t="s">
        <v>55</v>
      </c>
      <c r="AM417" s="9" t="s">
        <v>55</v>
      </c>
      <c r="AN417" s="10">
        <v>9.5000000000000001E-2</v>
      </c>
      <c r="AO417" s="10">
        <v>0.371</v>
      </c>
      <c r="AP417" s="10">
        <v>0.251</v>
      </c>
      <c r="AQ417" s="9">
        <v>2171</v>
      </c>
      <c r="AR417" s="9">
        <v>0.32500000000000001</v>
      </c>
      <c r="AS417" s="10">
        <v>-0.121</v>
      </c>
      <c r="AT417" s="10">
        <v>8.9999999999999993E-3</v>
      </c>
      <c r="AU417" s="16">
        <v>0.75471698113207542</v>
      </c>
      <c r="AV417" s="1" t="str">
        <f t="shared" si="6"/>
        <v>no</v>
      </c>
      <c r="AW417" s="28"/>
    </row>
    <row r="418" spans="1:49" ht="14.25" hidden="1" customHeight="1">
      <c r="A418" s="7">
        <v>414</v>
      </c>
      <c r="B418" s="8" t="s">
        <v>914</v>
      </c>
      <c r="C418" s="8" t="s">
        <v>854</v>
      </c>
      <c r="D418" s="9" t="s">
        <v>63</v>
      </c>
      <c r="E418" s="9" t="s">
        <v>59</v>
      </c>
      <c r="F418" s="9" t="s">
        <v>361</v>
      </c>
      <c r="G418" s="9" t="s">
        <v>55</v>
      </c>
      <c r="H418" s="10">
        <v>0.84899999999999998</v>
      </c>
      <c r="I418" s="10">
        <v>0.83299999999999996</v>
      </c>
      <c r="J418" s="10">
        <v>0.76400000000000001</v>
      </c>
      <c r="K418" s="10">
        <v>0.65400000000000003</v>
      </c>
      <c r="L418" s="10">
        <v>3.3000000000000002E-2</v>
      </c>
      <c r="M418" s="10">
        <v>7.0999999999999994E-2</v>
      </c>
      <c r="N418" s="10">
        <v>0.96</v>
      </c>
      <c r="O418" s="9">
        <v>5553.79</v>
      </c>
      <c r="P418" s="9">
        <v>681</v>
      </c>
      <c r="Q418" s="9">
        <v>42</v>
      </c>
      <c r="R418" s="9">
        <v>1038</v>
      </c>
      <c r="S418" s="9" t="s">
        <v>55</v>
      </c>
      <c r="T418" s="9" t="s">
        <v>55</v>
      </c>
      <c r="U418" s="9" t="s">
        <v>55</v>
      </c>
      <c r="V418" s="9" t="s">
        <v>55</v>
      </c>
      <c r="W418" s="11">
        <v>122333</v>
      </c>
      <c r="X418" s="11">
        <v>150570</v>
      </c>
      <c r="Y418" s="11">
        <v>104634</v>
      </c>
      <c r="Z418" s="11">
        <v>97065</v>
      </c>
      <c r="AA418" s="11">
        <v>45590</v>
      </c>
      <c r="AB418" s="11">
        <v>45590</v>
      </c>
      <c r="AC418" s="9" t="s">
        <v>55</v>
      </c>
      <c r="AD418" s="10">
        <v>0.83899999999999997</v>
      </c>
      <c r="AE418" s="10">
        <v>0.12</v>
      </c>
      <c r="AF418" s="10">
        <v>0.13600000000000001</v>
      </c>
      <c r="AG418" s="9">
        <v>410.67</v>
      </c>
      <c r="AH418" s="9">
        <v>612.66999999999996</v>
      </c>
      <c r="AI418" s="9">
        <v>13.52</v>
      </c>
      <c r="AJ418" s="9">
        <v>9.0649999999999995</v>
      </c>
      <c r="AK418" s="9">
        <v>0.67029000000000005</v>
      </c>
      <c r="AL418" s="9" t="s">
        <v>55</v>
      </c>
      <c r="AM418" s="9" t="s">
        <v>55</v>
      </c>
      <c r="AN418" s="10">
        <v>0.20799999999999999</v>
      </c>
      <c r="AO418" s="10">
        <v>0.16400000000000001</v>
      </c>
      <c r="AP418" s="10">
        <v>0.251</v>
      </c>
      <c r="AQ418" s="9">
        <v>6573</v>
      </c>
      <c r="AR418" s="9">
        <v>0.65600000000000003</v>
      </c>
      <c r="AS418" s="10">
        <v>8.5999999999999993E-2</v>
      </c>
      <c r="AT418" s="10">
        <v>0.01</v>
      </c>
      <c r="AU418" s="16">
        <v>0.60386473429951693</v>
      </c>
      <c r="AV418" s="1" t="str">
        <f t="shared" si="6"/>
        <v>yes</v>
      </c>
      <c r="AW418" s="28"/>
    </row>
    <row r="419" spans="1:49" ht="14.25" customHeight="1">
      <c r="A419" s="7">
        <v>358</v>
      </c>
      <c r="B419" s="8" t="s">
        <v>829</v>
      </c>
      <c r="C419" s="8" t="s">
        <v>814</v>
      </c>
      <c r="D419" s="9" t="s">
        <v>50</v>
      </c>
      <c r="E419" s="9" t="s">
        <v>51</v>
      </c>
      <c r="F419" s="9" t="s">
        <v>128</v>
      </c>
      <c r="G419" s="9" t="s">
        <v>55</v>
      </c>
      <c r="H419" s="10">
        <v>7.9000000000000001E-2</v>
      </c>
      <c r="I419" s="10">
        <v>5.7000000000000002E-2</v>
      </c>
      <c r="J419" s="10">
        <v>3.5999999999999997E-2</v>
      </c>
      <c r="K419" s="10">
        <v>0.74299999999999999</v>
      </c>
      <c r="L419" s="10">
        <v>0.77</v>
      </c>
      <c r="M419" s="10">
        <v>0.97499999999999998</v>
      </c>
      <c r="N419" s="10">
        <v>0.38</v>
      </c>
      <c r="O419" s="9">
        <v>24923.119999999999</v>
      </c>
      <c r="P419" s="9">
        <v>3693</v>
      </c>
      <c r="Q419" s="9">
        <v>36</v>
      </c>
      <c r="R419" s="9">
        <v>5146</v>
      </c>
      <c r="S419" s="11">
        <v>12096</v>
      </c>
      <c r="T419" s="9" t="s">
        <v>830</v>
      </c>
      <c r="U419" s="9" t="s">
        <v>831</v>
      </c>
      <c r="V419" s="11">
        <v>3669</v>
      </c>
      <c r="W419" s="11">
        <v>86047</v>
      </c>
      <c r="X419" s="11">
        <v>73395</v>
      </c>
      <c r="Y419" s="11">
        <v>63756</v>
      </c>
      <c r="Z419" s="11">
        <v>56592</v>
      </c>
      <c r="AA419" s="11">
        <v>7056</v>
      </c>
      <c r="AB419" s="11">
        <v>12336</v>
      </c>
      <c r="AC419" s="9" t="s">
        <v>112</v>
      </c>
      <c r="AD419" s="10">
        <v>7.0999999999999994E-2</v>
      </c>
      <c r="AE419" s="10">
        <v>0.5</v>
      </c>
      <c r="AF419" s="10">
        <v>0.28199999999999997</v>
      </c>
      <c r="AG419" s="9">
        <v>1033.67</v>
      </c>
      <c r="AH419" s="9">
        <v>754</v>
      </c>
      <c r="AI419" s="9">
        <v>24.11</v>
      </c>
      <c r="AJ419" s="9">
        <v>33.055</v>
      </c>
      <c r="AK419" s="9">
        <v>1.3709100000000001</v>
      </c>
      <c r="AL419" s="10">
        <v>0</v>
      </c>
      <c r="AM419" s="10">
        <v>0.27200000000000002</v>
      </c>
      <c r="AN419" s="10">
        <v>1.4E-2</v>
      </c>
      <c r="AO419" s="10">
        <v>0.497</v>
      </c>
      <c r="AP419" s="10">
        <v>0.46700000000000003</v>
      </c>
      <c r="AQ419" s="9">
        <v>50248</v>
      </c>
      <c r="AR419" s="9" t="s">
        <v>55</v>
      </c>
      <c r="AS419" s="27">
        <v>-0.03</v>
      </c>
      <c r="AT419" s="10">
        <v>8.0000000000000002E-3</v>
      </c>
      <c r="AU419" s="16" t="s">
        <v>2055</v>
      </c>
      <c r="AV419" s="1" t="str">
        <f t="shared" si="6"/>
        <v>yes</v>
      </c>
      <c r="AW419" s="28">
        <v>19</v>
      </c>
    </row>
    <row r="420" spans="1:49" ht="14.25" hidden="1" customHeight="1">
      <c r="A420" s="7">
        <v>416</v>
      </c>
      <c r="B420" s="8" t="s">
        <v>916</v>
      </c>
      <c r="C420" s="8" t="s">
        <v>917</v>
      </c>
      <c r="D420" s="9" t="s">
        <v>91</v>
      </c>
      <c r="E420" s="9" t="s">
        <v>59</v>
      </c>
      <c r="F420" s="9" t="s">
        <v>92</v>
      </c>
      <c r="G420" s="9">
        <v>1050</v>
      </c>
      <c r="H420" s="10">
        <v>0.65400000000000003</v>
      </c>
      <c r="I420" s="10">
        <v>0.65400000000000003</v>
      </c>
      <c r="J420" s="10">
        <v>0.55500000000000005</v>
      </c>
      <c r="K420" s="10">
        <v>1</v>
      </c>
      <c r="L420" s="10">
        <v>1.2E-2</v>
      </c>
      <c r="M420" s="10">
        <v>9.5000000000000001E-2</v>
      </c>
      <c r="N420" s="10">
        <v>0.8</v>
      </c>
      <c r="O420" s="9">
        <v>1365.86</v>
      </c>
      <c r="P420" s="9" t="s">
        <v>55</v>
      </c>
      <c r="Q420" s="9" t="s">
        <v>55</v>
      </c>
      <c r="R420" s="9">
        <v>324</v>
      </c>
      <c r="S420" s="9" t="s">
        <v>55</v>
      </c>
      <c r="T420" s="9" t="s">
        <v>55</v>
      </c>
      <c r="U420" s="9" t="s">
        <v>55</v>
      </c>
      <c r="V420" s="9" t="s">
        <v>55</v>
      </c>
      <c r="W420" s="11">
        <v>67350</v>
      </c>
      <c r="X420" s="11">
        <v>78705</v>
      </c>
      <c r="Y420" s="11">
        <v>62424</v>
      </c>
      <c r="Z420" s="11">
        <v>53631</v>
      </c>
      <c r="AA420" s="11">
        <v>39313</v>
      </c>
      <c r="AB420" s="11">
        <v>39313</v>
      </c>
      <c r="AC420" s="9" t="s">
        <v>55</v>
      </c>
      <c r="AD420" s="10">
        <v>0.44400000000000001</v>
      </c>
      <c r="AE420" s="10">
        <v>0.31</v>
      </c>
      <c r="AF420" s="10">
        <v>0.27400000000000002</v>
      </c>
      <c r="AG420" s="9">
        <v>110.33</v>
      </c>
      <c r="AH420" s="9">
        <v>230.67</v>
      </c>
      <c r="AI420" s="9">
        <v>12.38</v>
      </c>
      <c r="AJ420" s="9">
        <v>5.9210000000000003</v>
      </c>
      <c r="AK420" s="9">
        <v>0.47832000000000002</v>
      </c>
      <c r="AL420" s="9" t="s">
        <v>55</v>
      </c>
      <c r="AM420" s="9" t="s">
        <v>55</v>
      </c>
      <c r="AN420" s="10">
        <v>3.1E-2</v>
      </c>
      <c r="AO420" s="10">
        <v>0.152</v>
      </c>
      <c r="AP420" s="10">
        <v>0.24</v>
      </c>
      <c r="AQ420" s="9">
        <v>1376</v>
      </c>
      <c r="AR420" s="9">
        <v>0.24</v>
      </c>
      <c r="AS420" s="10">
        <v>8.7999999999999995E-2</v>
      </c>
      <c r="AT420" s="10">
        <v>0.21</v>
      </c>
      <c r="AU420" s="16">
        <v>0.80645161290322576</v>
      </c>
      <c r="AV420" s="1" t="str">
        <f t="shared" si="6"/>
        <v>no</v>
      </c>
      <c r="AW420" s="28"/>
    </row>
    <row r="421" spans="1:49" ht="14.25" hidden="1" customHeight="1">
      <c r="A421" s="7">
        <v>417</v>
      </c>
      <c r="B421" s="8" t="s">
        <v>918</v>
      </c>
      <c r="C421" s="8" t="s">
        <v>917</v>
      </c>
      <c r="D421" s="9" t="s">
        <v>91</v>
      </c>
      <c r="E421" s="9" t="s">
        <v>59</v>
      </c>
      <c r="F421" s="9" t="s">
        <v>92</v>
      </c>
      <c r="G421" s="9">
        <v>1174</v>
      </c>
      <c r="H421" s="10">
        <v>0.61799999999999999</v>
      </c>
      <c r="I421" s="10">
        <v>0.58699999999999997</v>
      </c>
      <c r="J421" s="10">
        <v>0.48899999999999999</v>
      </c>
      <c r="K421" s="10">
        <v>1</v>
      </c>
      <c r="L421" s="10">
        <v>3.5999999999999997E-2</v>
      </c>
      <c r="M421" s="10">
        <v>0.188</v>
      </c>
      <c r="N421" s="10">
        <v>0.84</v>
      </c>
      <c r="O421" s="9">
        <v>1355.18</v>
      </c>
      <c r="P421" s="9" t="s">
        <v>55</v>
      </c>
      <c r="Q421" s="9" t="s">
        <v>55</v>
      </c>
      <c r="R421" s="9">
        <v>299</v>
      </c>
      <c r="S421" s="9" t="s">
        <v>55</v>
      </c>
      <c r="T421" s="9" t="s">
        <v>55</v>
      </c>
      <c r="U421" s="9" t="s">
        <v>55</v>
      </c>
      <c r="V421" s="9" t="s">
        <v>55</v>
      </c>
      <c r="W421" s="11">
        <v>70806</v>
      </c>
      <c r="X421" s="11">
        <v>81117</v>
      </c>
      <c r="Y421" s="11">
        <v>64980</v>
      </c>
      <c r="Z421" s="11">
        <v>60498</v>
      </c>
      <c r="AA421" s="11">
        <v>35428</v>
      </c>
      <c r="AB421" s="11">
        <v>35428</v>
      </c>
      <c r="AC421" s="9" t="s">
        <v>55</v>
      </c>
      <c r="AD421" s="10">
        <v>0.38500000000000001</v>
      </c>
      <c r="AE421" s="10">
        <v>0.35</v>
      </c>
      <c r="AF421" s="10">
        <v>0.30399999999999999</v>
      </c>
      <c r="AG421" s="9">
        <v>120</v>
      </c>
      <c r="AH421" s="9">
        <v>186.67</v>
      </c>
      <c r="AI421" s="9">
        <v>11.29</v>
      </c>
      <c r="AJ421" s="9">
        <v>7.26</v>
      </c>
      <c r="AK421" s="9">
        <v>0.64285999999999999</v>
      </c>
      <c r="AL421" s="9" t="s">
        <v>55</v>
      </c>
      <c r="AM421" s="9" t="s">
        <v>55</v>
      </c>
      <c r="AN421" s="10">
        <v>1.2E-2</v>
      </c>
      <c r="AO421" s="10">
        <v>0.121</v>
      </c>
      <c r="AP421" s="10">
        <v>0.24</v>
      </c>
      <c r="AQ421" s="9">
        <v>1385</v>
      </c>
      <c r="AR421" s="9">
        <v>0.55800000000000005</v>
      </c>
      <c r="AS421" s="10">
        <v>0.11899999999999999</v>
      </c>
      <c r="AT421" s="10">
        <v>0.23400000000000001</v>
      </c>
      <c r="AU421" s="16">
        <v>0.64184852374839529</v>
      </c>
      <c r="AV421" s="1" t="str">
        <f t="shared" si="6"/>
        <v>no</v>
      </c>
      <c r="AW421" s="28"/>
    </row>
    <row r="422" spans="1:49" ht="14.25" hidden="1" customHeight="1">
      <c r="A422" s="7">
        <v>418</v>
      </c>
      <c r="B422" s="8" t="s">
        <v>919</v>
      </c>
      <c r="C422" s="8" t="s">
        <v>917</v>
      </c>
      <c r="D422" s="9" t="s">
        <v>150</v>
      </c>
      <c r="E422" s="9" t="s">
        <v>59</v>
      </c>
      <c r="F422" s="9" t="s">
        <v>624</v>
      </c>
      <c r="G422" s="9">
        <v>1100</v>
      </c>
      <c r="H422" s="10">
        <v>0.54600000000000004</v>
      </c>
      <c r="I422" s="10">
        <v>0.45700000000000002</v>
      </c>
      <c r="J422" s="10">
        <v>0.26500000000000001</v>
      </c>
      <c r="K422" s="10">
        <v>0.51500000000000001</v>
      </c>
      <c r="L422" s="10">
        <v>0.183</v>
      </c>
      <c r="M422" s="10">
        <v>0.51</v>
      </c>
      <c r="N422" s="10">
        <v>0.8</v>
      </c>
      <c r="O422" s="9">
        <v>2692.5</v>
      </c>
      <c r="P422" s="9">
        <v>292</v>
      </c>
      <c r="Q422" s="9">
        <v>120</v>
      </c>
      <c r="R422" s="9">
        <v>442</v>
      </c>
      <c r="S422" s="9" t="s">
        <v>55</v>
      </c>
      <c r="T422" s="9" t="s">
        <v>55</v>
      </c>
      <c r="U422" s="9" t="s">
        <v>55</v>
      </c>
      <c r="V422" s="9" t="s">
        <v>55</v>
      </c>
      <c r="W422" s="11">
        <v>59354</v>
      </c>
      <c r="X422" s="11">
        <v>53100</v>
      </c>
      <c r="Y422" s="11">
        <v>44055</v>
      </c>
      <c r="Z422" s="11">
        <v>37404</v>
      </c>
      <c r="AA422" s="11">
        <v>27000</v>
      </c>
      <c r="AB422" s="11">
        <v>27000</v>
      </c>
      <c r="AC422" s="9" t="s">
        <v>55</v>
      </c>
      <c r="AD422" s="10">
        <v>0.55600000000000005</v>
      </c>
      <c r="AE422" s="10">
        <v>0.33</v>
      </c>
      <c r="AF422" s="10">
        <v>0.27300000000000002</v>
      </c>
      <c r="AG422" s="9">
        <v>235.33</v>
      </c>
      <c r="AH422" s="9">
        <v>464</v>
      </c>
      <c r="AI422" s="9">
        <v>11.44</v>
      </c>
      <c r="AJ422" s="9">
        <v>5.8029999999999999</v>
      </c>
      <c r="AK422" s="9">
        <v>0.50717999999999996</v>
      </c>
      <c r="AL422" s="9" t="s">
        <v>55</v>
      </c>
      <c r="AM422" s="9" t="s">
        <v>55</v>
      </c>
      <c r="AN422" s="10">
        <v>0.20300000000000001</v>
      </c>
      <c r="AO422" s="10">
        <v>0.45900000000000002</v>
      </c>
      <c r="AP422" s="10">
        <v>0.24</v>
      </c>
      <c r="AQ422" s="9">
        <v>3366</v>
      </c>
      <c r="AR422" s="9">
        <v>8.4000000000000005E-2</v>
      </c>
      <c r="AS422" s="10">
        <v>-0.219</v>
      </c>
      <c r="AT422" s="10" t="s">
        <v>921</v>
      </c>
      <c r="AU422" s="16">
        <v>0.92250922509225086</v>
      </c>
      <c r="AV422" s="1" t="str">
        <f t="shared" si="6"/>
        <v>no</v>
      </c>
      <c r="AW422" s="28"/>
    </row>
    <row r="423" spans="1:49" ht="14.25" hidden="1" customHeight="1">
      <c r="A423" s="7">
        <v>419</v>
      </c>
      <c r="B423" s="8" t="s">
        <v>922</v>
      </c>
      <c r="C423" s="8" t="s">
        <v>917</v>
      </c>
      <c r="D423" s="9" t="s">
        <v>58</v>
      </c>
      <c r="E423" s="9" t="s">
        <v>59</v>
      </c>
      <c r="F423" s="9" t="s">
        <v>94</v>
      </c>
      <c r="G423" s="9">
        <v>1070</v>
      </c>
      <c r="H423" s="10">
        <v>0.56999999999999995</v>
      </c>
      <c r="I423" s="10">
        <v>0.52200000000000002</v>
      </c>
      <c r="J423" s="10">
        <v>0.39300000000000002</v>
      </c>
      <c r="K423" s="10">
        <v>0.94199999999999995</v>
      </c>
      <c r="L423" s="10">
        <v>0.13800000000000001</v>
      </c>
      <c r="M423" s="10">
        <v>0.29599999999999999</v>
      </c>
      <c r="N423" s="10">
        <v>0.81</v>
      </c>
      <c r="O423" s="9">
        <v>1684.76</v>
      </c>
      <c r="P423" s="9">
        <v>40</v>
      </c>
      <c r="Q423" s="9" t="s">
        <v>55</v>
      </c>
      <c r="R423" s="9">
        <v>393</v>
      </c>
      <c r="S423" s="9" t="s">
        <v>55</v>
      </c>
      <c r="T423" s="9" t="s">
        <v>55</v>
      </c>
      <c r="U423" s="9" t="s">
        <v>55</v>
      </c>
      <c r="V423" s="9" t="s">
        <v>55</v>
      </c>
      <c r="W423" s="11">
        <v>54749</v>
      </c>
      <c r="X423" s="11">
        <v>61992</v>
      </c>
      <c r="Y423" s="11">
        <v>54648</v>
      </c>
      <c r="Z423" s="11">
        <v>48492</v>
      </c>
      <c r="AA423" s="11">
        <v>28820</v>
      </c>
      <c r="AB423" s="11">
        <v>28820</v>
      </c>
      <c r="AC423" s="9" t="s">
        <v>55</v>
      </c>
      <c r="AD423" s="10">
        <v>0.46500000000000002</v>
      </c>
      <c r="AE423" s="10">
        <v>0.39</v>
      </c>
      <c r="AF423" s="10">
        <v>0.32500000000000001</v>
      </c>
      <c r="AG423" s="9">
        <v>141</v>
      </c>
      <c r="AH423" s="9">
        <v>181.33</v>
      </c>
      <c r="AI423" s="9">
        <v>11.95</v>
      </c>
      <c r="AJ423" s="9">
        <v>9.2910000000000004</v>
      </c>
      <c r="AK423" s="9">
        <v>0.77756999999999998</v>
      </c>
      <c r="AL423" s="9" t="s">
        <v>55</v>
      </c>
      <c r="AM423" s="9" t="s">
        <v>55</v>
      </c>
      <c r="AN423" s="10">
        <v>0.01</v>
      </c>
      <c r="AO423" s="10">
        <v>0.129</v>
      </c>
      <c r="AP423" s="10">
        <v>0.24</v>
      </c>
      <c r="AQ423" s="9">
        <v>1894</v>
      </c>
      <c r="AR423" s="9">
        <v>0.65900000000000003</v>
      </c>
      <c r="AS423" s="10">
        <v>0.111</v>
      </c>
      <c r="AT423" s="9">
        <v>0.105</v>
      </c>
      <c r="AU423" s="16">
        <v>0.60277275467148883</v>
      </c>
      <c r="AV423" s="1" t="str">
        <f t="shared" si="6"/>
        <v>no</v>
      </c>
      <c r="AW423" s="28"/>
    </row>
    <row r="424" spans="1:49" ht="14.25" hidden="1" customHeight="1">
      <c r="A424" s="7">
        <v>420</v>
      </c>
      <c r="B424" s="8" t="s">
        <v>923</v>
      </c>
      <c r="C424" s="8" t="s">
        <v>917</v>
      </c>
      <c r="D424" s="9" t="s">
        <v>63</v>
      </c>
      <c r="E424" s="9" t="s">
        <v>51</v>
      </c>
      <c r="F424" s="9" t="s">
        <v>77</v>
      </c>
      <c r="G424" s="9">
        <v>1020</v>
      </c>
      <c r="H424" s="10">
        <v>0.59</v>
      </c>
      <c r="I424" s="10">
        <v>0.51100000000000001</v>
      </c>
      <c r="J424" s="10">
        <v>0.22800000000000001</v>
      </c>
      <c r="K424" s="10">
        <v>0.76100000000000001</v>
      </c>
      <c r="L424" s="10">
        <v>0.13500000000000001</v>
      </c>
      <c r="M424" s="10">
        <v>0.36799999999999999</v>
      </c>
      <c r="N424" s="10">
        <v>0.79</v>
      </c>
      <c r="O424" s="9">
        <v>22434.15</v>
      </c>
      <c r="P424" s="9">
        <v>1787</v>
      </c>
      <c r="Q424" s="9">
        <v>117</v>
      </c>
      <c r="R424" s="9">
        <v>4586</v>
      </c>
      <c r="S424" s="11">
        <v>13568</v>
      </c>
      <c r="T424" s="9" t="s">
        <v>924</v>
      </c>
      <c r="U424" s="9" t="s">
        <v>925</v>
      </c>
      <c r="V424" s="11">
        <v>8364</v>
      </c>
      <c r="W424" s="11">
        <v>89955</v>
      </c>
      <c r="X424" s="11">
        <v>102843</v>
      </c>
      <c r="Y424" s="11">
        <v>79632</v>
      </c>
      <c r="Z424" s="11">
        <v>72513</v>
      </c>
      <c r="AA424" s="11">
        <v>11850</v>
      </c>
      <c r="AB424" s="11">
        <v>23670</v>
      </c>
      <c r="AC424" s="9" t="s">
        <v>55</v>
      </c>
      <c r="AD424" s="10">
        <v>0.51800000000000002</v>
      </c>
      <c r="AE424" s="10">
        <v>0.34</v>
      </c>
      <c r="AF424" s="10">
        <v>0.35399999999999998</v>
      </c>
      <c r="AG424" s="9">
        <v>1021.67</v>
      </c>
      <c r="AH424" s="9">
        <v>1145.33</v>
      </c>
      <c r="AI424" s="9">
        <v>21.96</v>
      </c>
      <c r="AJ424" s="9">
        <v>19.587</v>
      </c>
      <c r="AK424" s="9">
        <v>0.89202999999999999</v>
      </c>
      <c r="AL424" s="10">
        <v>3.7999999999999999E-2</v>
      </c>
      <c r="AM424" s="10">
        <v>0.53400000000000003</v>
      </c>
      <c r="AN424" s="10">
        <v>4.8000000000000001E-2</v>
      </c>
      <c r="AO424" s="10">
        <v>0.19500000000000001</v>
      </c>
      <c r="AP424" s="10">
        <v>0.24</v>
      </c>
      <c r="AQ424" s="9">
        <v>26825</v>
      </c>
      <c r="AR424" s="9">
        <v>0.68899999999999995</v>
      </c>
      <c r="AS424" s="10">
        <v>4.4999999999999998E-2</v>
      </c>
      <c r="AT424" s="10">
        <v>7.1999999999999995E-2</v>
      </c>
      <c r="AU424" s="16">
        <v>0.59206631142687982</v>
      </c>
      <c r="AV424" s="1" t="str">
        <f t="shared" si="6"/>
        <v>yes</v>
      </c>
      <c r="AW424" s="28"/>
    </row>
    <row r="425" spans="1:49" ht="14.25" customHeight="1">
      <c r="A425" s="7">
        <v>347</v>
      </c>
      <c r="B425" s="8" t="s">
        <v>807</v>
      </c>
      <c r="C425" s="8" t="s">
        <v>795</v>
      </c>
      <c r="D425" s="9" t="s">
        <v>50</v>
      </c>
      <c r="E425" s="9" t="s">
        <v>59</v>
      </c>
      <c r="F425" s="9" t="s">
        <v>290</v>
      </c>
      <c r="G425" s="9">
        <v>985</v>
      </c>
      <c r="H425" s="10">
        <v>0.57599999999999996</v>
      </c>
      <c r="I425" s="10">
        <v>0.45</v>
      </c>
      <c r="J425" s="10">
        <v>0.442</v>
      </c>
      <c r="K425" s="10">
        <v>0.66600000000000004</v>
      </c>
      <c r="L425" s="10">
        <v>0.437</v>
      </c>
      <c r="M425" s="10">
        <v>0.45100000000000001</v>
      </c>
      <c r="N425" s="10">
        <v>0.86</v>
      </c>
      <c r="O425" s="9">
        <v>1599.49</v>
      </c>
      <c r="P425" s="9">
        <v>255</v>
      </c>
      <c r="Q425" s="9" t="s">
        <v>55</v>
      </c>
      <c r="R425" s="9">
        <v>294</v>
      </c>
      <c r="S425" s="9" t="s">
        <v>55</v>
      </c>
      <c r="T425" s="9" t="s">
        <v>55</v>
      </c>
      <c r="U425" s="9" t="s">
        <v>55</v>
      </c>
      <c r="V425" s="9"/>
      <c r="W425" s="11">
        <v>56044</v>
      </c>
      <c r="X425" s="11">
        <v>73359</v>
      </c>
      <c r="Y425" s="11">
        <v>56781</v>
      </c>
      <c r="Z425" s="11">
        <v>49617</v>
      </c>
      <c r="AA425" s="11">
        <v>32620</v>
      </c>
      <c r="AB425" s="11">
        <v>32620</v>
      </c>
      <c r="AC425" s="9" t="s">
        <v>55</v>
      </c>
      <c r="AD425" s="10">
        <v>0.25</v>
      </c>
      <c r="AE425" s="10">
        <v>0.33</v>
      </c>
      <c r="AF425" s="10">
        <v>0.221</v>
      </c>
      <c r="AG425" s="9">
        <v>71</v>
      </c>
      <c r="AH425" s="9">
        <v>205.67</v>
      </c>
      <c r="AI425" s="9">
        <v>22.53</v>
      </c>
      <c r="AJ425" s="9">
        <v>7.7770000000000001</v>
      </c>
      <c r="AK425" s="9">
        <v>0.34522000000000003</v>
      </c>
      <c r="AL425" s="9"/>
      <c r="AM425" s="9" t="s">
        <v>55</v>
      </c>
      <c r="AN425" s="10">
        <v>0</v>
      </c>
      <c r="AO425" s="10">
        <v>7.0999999999999994E-2</v>
      </c>
      <c r="AP425" s="10">
        <v>6.0999999999999999E-2</v>
      </c>
      <c r="AQ425" s="9">
        <v>2581</v>
      </c>
      <c r="AR425" s="9">
        <v>0.82099999999999995</v>
      </c>
      <c r="AS425" s="27">
        <v>-1.0999999999999999E-2</v>
      </c>
      <c r="AT425" s="10">
        <v>0.32600000000000001</v>
      </c>
      <c r="AU425" s="16">
        <v>0.54914881933003845</v>
      </c>
      <c r="AV425" s="1" t="str">
        <f t="shared" si="6"/>
        <v>no</v>
      </c>
      <c r="AW425" s="28"/>
    </row>
    <row r="426" spans="1:49" ht="14.25" customHeight="1">
      <c r="A426" s="7">
        <v>346</v>
      </c>
      <c r="B426" s="8" t="s">
        <v>805</v>
      </c>
      <c r="C426" s="8" t="s">
        <v>795</v>
      </c>
      <c r="D426" s="9" t="s">
        <v>50</v>
      </c>
      <c r="E426" s="9" t="s">
        <v>59</v>
      </c>
      <c r="F426" s="9" t="s">
        <v>203</v>
      </c>
      <c r="G426" s="9">
        <v>1065</v>
      </c>
      <c r="H426" s="10">
        <v>0.65300000000000002</v>
      </c>
      <c r="I426" s="10">
        <v>0.64400000000000002</v>
      </c>
      <c r="J426" s="10">
        <v>0.60399999999999998</v>
      </c>
      <c r="K426" s="10">
        <v>0.48799999999999999</v>
      </c>
      <c r="L426" s="10">
        <v>0.40300000000000002</v>
      </c>
      <c r="M426" s="10">
        <v>0.68</v>
      </c>
      <c r="N426" s="10">
        <v>0.75</v>
      </c>
      <c r="O426" s="9">
        <v>6509.38</v>
      </c>
      <c r="P426" s="9">
        <v>640</v>
      </c>
      <c r="Q426" s="9">
        <v>281</v>
      </c>
      <c r="R426" s="9">
        <v>447</v>
      </c>
      <c r="S426" s="9" t="s">
        <v>55</v>
      </c>
      <c r="T426" s="9" t="s">
        <v>55</v>
      </c>
      <c r="U426" s="9" t="s">
        <v>55</v>
      </c>
      <c r="V426" s="9"/>
      <c r="W426" s="11">
        <v>89497</v>
      </c>
      <c r="X426" s="11">
        <v>86121</v>
      </c>
      <c r="Y426" s="11">
        <v>76068</v>
      </c>
      <c r="Z426" s="11">
        <v>74268</v>
      </c>
      <c r="AA426" s="11">
        <v>34760</v>
      </c>
      <c r="AB426" s="11">
        <v>34760</v>
      </c>
      <c r="AC426" s="9" t="s">
        <v>55</v>
      </c>
      <c r="AD426" s="10">
        <v>0.83299999999999996</v>
      </c>
      <c r="AE426" s="10">
        <v>0.24</v>
      </c>
      <c r="AF426" s="10">
        <v>0.19500000000000001</v>
      </c>
      <c r="AG426" s="9">
        <v>359</v>
      </c>
      <c r="AH426" s="9">
        <v>571.66999999999996</v>
      </c>
      <c r="AI426" s="9">
        <v>18.13</v>
      </c>
      <c r="AJ426" s="9">
        <v>11.387</v>
      </c>
      <c r="AK426" s="9">
        <v>0.62799000000000005</v>
      </c>
      <c r="AL426" s="9"/>
      <c r="AM426" s="9" t="s">
        <v>55</v>
      </c>
      <c r="AN426" s="10">
        <v>6.0000000000000001E-3</v>
      </c>
      <c r="AO426" s="10">
        <v>0.14399999999999999</v>
      </c>
      <c r="AP426" s="10">
        <v>6.0999999999999999E-2</v>
      </c>
      <c r="AQ426" s="9">
        <v>7794</v>
      </c>
      <c r="AR426" s="9">
        <v>1.7130000000000001</v>
      </c>
      <c r="AS426" s="27">
        <v>-8.4000000000000005E-2</v>
      </c>
      <c r="AT426" s="27">
        <v>-0.18099999999999999</v>
      </c>
      <c r="AU426" s="16">
        <v>0.36859565057132326</v>
      </c>
      <c r="AV426" s="1" t="str">
        <f t="shared" si="6"/>
        <v>yes</v>
      </c>
      <c r="AW426" s="28"/>
    </row>
    <row r="427" spans="1:49" ht="14.25" hidden="1" customHeight="1">
      <c r="A427" s="7">
        <v>423</v>
      </c>
      <c r="B427" s="8" t="s">
        <v>928</v>
      </c>
      <c r="C427" s="8" t="s">
        <v>917</v>
      </c>
      <c r="D427" s="9" t="s">
        <v>150</v>
      </c>
      <c r="E427" s="9" t="s">
        <v>51</v>
      </c>
      <c r="F427" s="9" t="s">
        <v>160</v>
      </c>
      <c r="G427" s="9">
        <v>1016.5</v>
      </c>
      <c r="H427" s="10">
        <v>0.40100000000000002</v>
      </c>
      <c r="I427" s="10">
        <v>0.309</v>
      </c>
      <c r="J427" s="10">
        <v>0.13100000000000001</v>
      </c>
      <c r="K427" s="10">
        <v>0.82299999999999995</v>
      </c>
      <c r="L427" s="10">
        <v>0.27100000000000002</v>
      </c>
      <c r="M427" s="10">
        <v>0.40600000000000003</v>
      </c>
      <c r="N427" s="10">
        <v>0.74</v>
      </c>
      <c r="O427" s="9">
        <v>17107.21</v>
      </c>
      <c r="P427" s="9">
        <v>1183</v>
      </c>
      <c r="Q427" s="9">
        <v>29</v>
      </c>
      <c r="R427" s="9">
        <v>3625</v>
      </c>
      <c r="S427" s="11">
        <v>14123</v>
      </c>
      <c r="T427" s="9" t="s">
        <v>929</v>
      </c>
      <c r="U427" s="9" t="s">
        <v>930</v>
      </c>
      <c r="V427" s="11">
        <v>8996</v>
      </c>
      <c r="W427" s="11">
        <v>88454</v>
      </c>
      <c r="X427" s="11">
        <v>99711</v>
      </c>
      <c r="Y427" s="11">
        <v>79542</v>
      </c>
      <c r="Z427" s="11">
        <v>71478</v>
      </c>
      <c r="AA427" s="11">
        <v>10417</v>
      </c>
      <c r="AB427" s="11">
        <v>27712</v>
      </c>
      <c r="AC427" s="9" t="s">
        <v>840</v>
      </c>
      <c r="AD427" s="10">
        <v>0.29699999999999999</v>
      </c>
      <c r="AE427" s="10">
        <v>0.47</v>
      </c>
      <c r="AF427" s="10">
        <v>0.439</v>
      </c>
      <c r="AG427" s="9">
        <v>748</v>
      </c>
      <c r="AH427" s="9">
        <v>857</v>
      </c>
      <c r="AI427" s="9">
        <v>22.87</v>
      </c>
      <c r="AJ427" s="9">
        <v>19.962</v>
      </c>
      <c r="AK427" s="9">
        <v>0.87280999999999997</v>
      </c>
      <c r="AL427" s="10">
        <v>1.2999999999999999E-2</v>
      </c>
      <c r="AM427" s="10">
        <v>0.49099999999999999</v>
      </c>
      <c r="AN427" s="10">
        <v>3.4000000000000002E-2</v>
      </c>
      <c r="AO427" s="10">
        <v>0.28999999999999998</v>
      </c>
      <c r="AP427" s="10">
        <v>0.24</v>
      </c>
      <c r="AQ427" s="9">
        <v>21824</v>
      </c>
      <c r="AR427" s="9">
        <v>0.13300000000000001</v>
      </c>
      <c r="AS427" s="10">
        <v>-0.05</v>
      </c>
      <c r="AT427" s="10">
        <v>0.104</v>
      </c>
      <c r="AU427" s="16">
        <v>0.88261253309796994</v>
      </c>
      <c r="AV427" s="1" t="str">
        <f t="shared" si="6"/>
        <v>yes</v>
      </c>
      <c r="AW427" s="28">
        <v>66</v>
      </c>
    </row>
    <row r="428" spans="1:49" ht="14.25" customHeight="1">
      <c r="A428" s="7">
        <v>348</v>
      </c>
      <c r="B428" s="8" t="s">
        <v>808</v>
      </c>
      <c r="C428" s="8" t="s">
        <v>795</v>
      </c>
      <c r="D428" s="9" t="s">
        <v>50</v>
      </c>
      <c r="E428" s="9" t="s">
        <v>51</v>
      </c>
      <c r="F428" s="9" t="s">
        <v>97</v>
      </c>
      <c r="G428" s="9">
        <v>980</v>
      </c>
      <c r="H428" s="10">
        <v>0.33300000000000002</v>
      </c>
      <c r="I428" s="10">
        <v>0.27200000000000002</v>
      </c>
      <c r="J428" s="10">
        <v>0.13</v>
      </c>
      <c r="K428" s="10">
        <v>0.79200000000000004</v>
      </c>
      <c r="L428" s="10">
        <v>0.39100000000000001</v>
      </c>
      <c r="M428" s="10">
        <v>0.68799999999999994</v>
      </c>
      <c r="N428" s="10">
        <v>0.64</v>
      </c>
      <c r="O428" s="9">
        <v>5735.42</v>
      </c>
      <c r="P428" s="9">
        <v>489</v>
      </c>
      <c r="Q428" s="9">
        <v>90</v>
      </c>
      <c r="R428" s="9">
        <v>1257</v>
      </c>
      <c r="S428" s="11">
        <v>17215</v>
      </c>
      <c r="T428" s="9" t="s">
        <v>809</v>
      </c>
      <c r="U428" s="9" t="s">
        <v>217</v>
      </c>
      <c r="V428" s="11">
        <v>10818</v>
      </c>
      <c r="W428" s="11">
        <v>84741</v>
      </c>
      <c r="X428" s="11">
        <v>96084</v>
      </c>
      <c r="Y428" s="11">
        <v>78966</v>
      </c>
      <c r="Z428" s="11">
        <v>59652</v>
      </c>
      <c r="AA428" s="11">
        <v>7796</v>
      </c>
      <c r="AB428" s="11">
        <v>18508</v>
      </c>
      <c r="AC428" s="9" t="s">
        <v>810</v>
      </c>
      <c r="AD428" s="10">
        <v>0.14799999999999999</v>
      </c>
      <c r="AE428" s="10">
        <v>0.44</v>
      </c>
      <c r="AF428" s="10">
        <v>0.36699999999999999</v>
      </c>
      <c r="AG428" s="9">
        <v>367.33</v>
      </c>
      <c r="AH428" s="9">
        <v>673</v>
      </c>
      <c r="AI428" s="9">
        <v>15.61</v>
      </c>
      <c r="AJ428" s="9">
        <v>8.5220000000000002</v>
      </c>
      <c r="AK428" s="9">
        <v>0.54581000000000002</v>
      </c>
      <c r="AL428" s="10">
        <v>0.56000000000000005</v>
      </c>
      <c r="AM428" s="10">
        <v>0.41099999999999998</v>
      </c>
      <c r="AN428" s="10">
        <v>0.01</v>
      </c>
      <c r="AO428" s="10">
        <v>0.10100000000000001</v>
      </c>
      <c r="AP428" s="10">
        <v>6.0999999999999999E-2</v>
      </c>
      <c r="AQ428" s="9">
        <v>7739</v>
      </c>
      <c r="AR428" s="9">
        <v>1.0289999999999999</v>
      </c>
      <c r="AS428" s="27">
        <v>-0.04</v>
      </c>
      <c r="AT428" s="10">
        <v>0.186</v>
      </c>
      <c r="AU428" s="16">
        <v>0.49285362247412523</v>
      </c>
      <c r="AV428" s="1" t="str">
        <f t="shared" si="6"/>
        <v>yes</v>
      </c>
      <c r="AW428" s="28">
        <v>32</v>
      </c>
    </row>
    <row r="429" spans="1:49" ht="14.25" hidden="1" customHeight="1">
      <c r="A429" s="7">
        <v>425</v>
      </c>
      <c r="B429" s="8" t="s">
        <v>933</v>
      </c>
      <c r="C429" s="8" t="s">
        <v>917</v>
      </c>
      <c r="D429" s="9" t="s">
        <v>69</v>
      </c>
      <c r="E429" s="9" t="s">
        <v>59</v>
      </c>
      <c r="F429" s="9" t="s">
        <v>271</v>
      </c>
      <c r="G429" s="9">
        <v>1199</v>
      </c>
      <c r="H429" s="10">
        <v>0.53800000000000003</v>
      </c>
      <c r="I429" s="10">
        <v>0.43099999999999999</v>
      </c>
      <c r="J429" s="10">
        <v>7.2999999999999995E-2</v>
      </c>
      <c r="K429" s="10">
        <v>0.81699999999999995</v>
      </c>
      <c r="L429" s="10">
        <v>4.3999999999999997E-2</v>
      </c>
      <c r="M429" s="10">
        <v>0.14899999999999999</v>
      </c>
      <c r="N429" s="10">
        <v>0.93</v>
      </c>
      <c r="O429" s="9">
        <v>1961.77</v>
      </c>
      <c r="P429" s="9">
        <v>114</v>
      </c>
      <c r="Q429" s="9" t="s">
        <v>55</v>
      </c>
      <c r="R429" s="9">
        <v>298</v>
      </c>
      <c r="S429" s="9" t="s">
        <v>55</v>
      </c>
      <c r="T429" s="9" t="s">
        <v>55</v>
      </c>
      <c r="U429" s="9" t="s">
        <v>55</v>
      </c>
      <c r="V429" s="9" t="s">
        <v>55</v>
      </c>
      <c r="W429" s="11">
        <v>77001</v>
      </c>
      <c r="X429" s="11">
        <v>81711</v>
      </c>
      <c r="Y429" s="11">
        <v>69183</v>
      </c>
      <c r="Z429" s="11">
        <v>72675</v>
      </c>
      <c r="AA429" s="11">
        <v>38430</v>
      </c>
      <c r="AB429" s="11">
        <v>38430</v>
      </c>
      <c r="AC429" s="9" t="s">
        <v>55</v>
      </c>
      <c r="AD429" s="10">
        <v>0.45700000000000002</v>
      </c>
      <c r="AE429" s="10">
        <v>0.22</v>
      </c>
      <c r="AF429" s="10">
        <v>0.247</v>
      </c>
      <c r="AG429" s="9">
        <v>119</v>
      </c>
      <c r="AH429" s="9">
        <v>172.33</v>
      </c>
      <c r="AI429" s="9">
        <v>16.489999999999998</v>
      </c>
      <c r="AJ429" s="9">
        <v>11.384</v>
      </c>
      <c r="AK429" s="9">
        <v>0.69052000000000002</v>
      </c>
      <c r="AL429" s="9" t="s">
        <v>55</v>
      </c>
      <c r="AM429" s="9" t="s">
        <v>55</v>
      </c>
      <c r="AN429" s="10">
        <v>6.3E-2</v>
      </c>
      <c r="AO429" s="10">
        <v>0.13600000000000001</v>
      </c>
      <c r="AP429" s="10">
        <v>0.24</v>
      </c>
      <c r="AQ429" s="9">
        <v>2252</v>
      </c>
      <c r="AR429" s="9">
        <v>0.16700000000000001</v>
      </c>
      <c r="AS429" s="10">
        <v>0.104</v>
      </c>
      <c r="AT429" s="10">
        <v>8.1000000000000003E-2</v>
      </c>
      <c r="AU429" s="16">
        <v>0.85689802913453295</v>
      </c>
      <c r="AV429" s="1" t="str">
        <f t="shared" si="6"/>
        <v>no</v>
      </c>
      <c r="AW429" s="28"/>
    </row>
    <row r="430" spans="1:49" ht="14.25" customHeight="1">
      <c r="A430" s="7">
        <v>426</v>
      </c>
      <c r="B430" s="8" t="s">
        <v>934</v>
      </c>
      <c r="C430" s="8" t="s">
        <v>917</v>
      </c>
      <c r="D430" s="9" t="s">
        <v>50</v>
      </c>
      <c r="E430" s="9" t="s">
        <v>59</v>
      </c>
      <c r="F430" s="9" t="s">
        <v>442</v>
      </c>
      <c r="G430" s="9">
        <v>1049.5</v>
      </c>
      <c r="H430" s="10">
        <v>0.61299999999999999</v>
      </c>
      <c r="I430" s="10">
        <v>0.56499999999999995</v>
      </c>
      <c r="J430" s="10">
        <v>0.435</v>
      </c>
      <c r="K430" s="10">
        <v>0.78700000000000003</v>
      </c>
      <c r="L430" s="10">
        <v>0.26600000000000001</v>
      </c>
      <c r="M430" s="10">
        <v>0.71399999999999997</v>
      </c>
      <c r="N430" s="10">
        <v>0.79</v>
      </c>
      <c r="O430" s="9">
        <v>2029.66</v>
      </c>
      <c r="P430" s="9">
        <v>214</v>
      </c>
      <c r="Q430" s="9" t="s">
        <v>55</v>
      </c>
      <c r="R430" s="9">
        <v>444</v>
      </c>
      <c r="S430" s="9" t="s">
        <v>55</v>
      </c>
      <c r="T430" s="9" t="s">
        <v>55</v>
      </c>
      <c r="U430" s="9" t="s">
        <v>55</v>
      </c>
      <c r="V430" s="9"/>
      <c r="W430" s="11">
        <v>54017</v>
      </c>
      <c r="X430" s="11">
        <v>61002</v>
      </c>
      <c r="Y430" s="11">
        <v>52011</v>
      </c>
      <c r="Z430" s="11">
        <v>42732</v>
      </c>
      <c r="AA430" s="11">
        <v>26100</v>
      </c>
      <c r="AB430" s="11">
        <v>26100</v>
      </c>
      <c r="AC430" s="9" t="s">
        <v>55</v>
      </c>
      <c r="AD430" s="10">
        <v>0.40699999999999997</v>
      </c>
      <c r="AE430" s="10">
        <v>0.42</v>
      </c>
      <c r="AF430" s="10">
        <v>0.40400000000000003</v>
      </c>
      <c r="AG430" s="9">
        <v>66.67</v>
      </c>
      <c r="AH430" s="9">
        <v>157.66999999999999</v>
      </c>
      <c r="AI430" s="9">
        <v>30.44</v>
      </c>
      <c r="AJ430" s="9">
        <v>12.872999999999999</v>
      </c>
      <c r="AK430" s="9">
        <v>0.42282999999999998</v>
      </c>
      <c r="AL430" s="9"/>
      <c r="AM430" s="9" t="s">
        <v>55</v>
      </c>
      <c r="AN430" s="10">
        <v>2.1000000000000001E-2</v>
      </c>
      <c r="AO430" s="10">
        <v>0.20499999999999999</v>
      </c>
      <c r="AP430" s="10">
        <v>0.24</v>
      </c>
      <c r="AQ430" s="9">
        <v>2572</v>
      </c>
      <c r="AR430" s="9">
        <v>0.17599999999999999</v>
      </c>
      <c r="AS430" s="27">
        <v>3.5000000000000003E-2</v>
      </c>
      <c r="AT430" s="10">
        <v>0.20499999999999999</v>
      </c>
      <c r="AU430" s="16">
        <v>0.85034013605442182</v>
      </c>
      <c r="AV430" s="1" t="str">
        <f t="shared" si="6"/>
        <v>no</v>
      </c>
      <c r="AW430" s="28"/>
    </row>
    <row r="431" spans="1:49" ht="14.25" customHeight="1">
      <c r="A431" s="7">
        <v>421</v>
      </c>
      <c r="B431" s="8" t="s">
        <v>926</v>
      </c>
      <c r="C431" s="8" t="s">
        <v>917</v>
      </c>
      <c r="D431" s="9" t="s">
        <v>50</v>
      </c>
      <c r="E431" s="9" t="s">
        <v>59</v>
      </c>
      <c r="F431" s="9" t="s">
        <v>118</v>
      </c>
      <c r="G431" s="9" t="s">
        <v>55</v>
      </c>
      <c r="H431" s="10">
        <v>0.39800000000000002</v>
      </c>
      <c r="I431" s="10">
        <v>0.35299999999999998</v>
      </c>
      <c r="J431" s="10">
        <v>0.28899999999999998</v>
      </c>
      <c r="K431" s="10">
        <v>0.75600000000000001</v>
      </c>
      <c r="L431" s="10">
        <v>0.59</v>
      </c>
      <c r="M431" s="10">
        <v>0.64900000000000002</v>
      </c>
      <c r="N431" s="10">
        <v>0.74</v>
      </c>
      <c r="O431" s="9">
        <v>4794.01</v>
      </c>
      <c r="P431" s="9">
        <v>387</v>
      </c>
      <c r="Q431" s="9" t="s">
        <v>55</v>
      </c>
      <c r="R431" s="9">
        <v>1034</v>
      </c>
      <c r="S431" s="9" t="s">
        <v>55</v>
      </c>
      <c r="T431" s="9" t="s">
        <v>55</v>
      </c>
      <c r="U431" s="9" t="s">
        <v>55</v>
      </c>
      <c r="V431" s="9"/>
      <c r="W431" s="11">
        <v>73226</v>
      </c>
      <c r="X431" s="11">
        <v>67338</v>
      </c>
      <c r="Y431" s="11">
        <v>61911</v>
      </c>
      <c r="Z431" s="11">
        <v>53676</v>
      </c>
      <c r="AA431" s="11">
        <v>15952</v>
      </c>
      <c r="AB431" s="11">
        <v>15952</v>
      </c>
      <c r="AC431" s="9" t="s">
        <v>55</v>
      </c>
      <c r="AD431" s="10">
        <v>0.13800000000000001</v>
      </c>
      <c r="AE431" s="10">
        <v>0.48</v>
      </c>
      <c r="AF431" s="10">
        <v>0.49399999999999999</v>
      </c>
      <c r="AG431" s="9">
        <v>244</v>
      </c>
      <c r="AH431" s="9">
        <v>344</v>
      </c>
      <c r="AI431" s="9">
        <v>19.649999999999999</v>
      </c>
      <c r="AJ431" s="9">
        <v>13.936</v>
      </c>
      <c r="AK431" s="9">
        <v>0.70930000000000004</v>
      </c>
      <c r="AL431" s="9"/>
      <c r="AM431" s="9" t="s">
        <v>55</v>
      </c>
      <c r="AN431" s="10">
        <v>3.3000000000000002E-2</v>
      </c>
      <c r="AO431" s="10">
        <v>0.23799999999999999</v>
      </c>
      <c r="AP431" s="10">
        <v>0.24</v>
      </c>
      <c r="AQ431" s="9">
        <v>8142</v>
      </c>
      <c r="AR431" s="9" t="s">
        <v>55</v>
      </c>
      <c r="AS431" s="27">
        <v>2E-3</v>
      </c>
      <c r="AT431" s="10">
        <v>0.26</v>
      </c>
      <c r="AU431" s="16" t="s">
        <v>2055</v>
      </c>
      <c r="AV431" s="1" t="str">
        <f t="shared" si="6"/>
        <v>yes</v>
      </c>
      <c r="AW431" s="28"/>
    </row>
    <row r="432" spans="1:49" ht="14.25" hidden="1" customHeight="1">
      <c r="A432" s="7">
        <v>428</v>
      </c>
      <c r="B432" s="8" t="s">
        <v>936</v>
      </c>
      <c r="C432" s="8" t="s">
        <v>917</v>
      </c>
      <c r="D432" s="9" t="s">
        <v>91</v>
      </c>
      <c r="E432" s="9" t="s">
        <v>59</v>
      </c>
      <c r="F432" s="9" t="s">
        <v>601</v>
      </c>
      <c r="G432" s="9">
        <v>1305</v>
      </c>
      <c r="H432" s="10">
        <v>0.77200000000000002</v>
      </c>
      <c r="I432" s="10">
        <v>0.76</v>
      </c>
      <c r="J432" s="10">
        <v>0.63800000000000001</v>
      </c>
      <c r="K432" s="10">
        <v>0.97599999999999998</v>
      </c>
      <c r="L432" s="10">
        <v>2.5999999999999999E-2</v>
      </c>
      <c r="M432" s="10">
        <v>4.2000000000000003E-2</v>
      </c>
      <c r="N432" s="10">
        <v>0.96</v>
      </c>
      <c r="O432" s="9">
        <v>1502.1</v>
      </c>
      <c r="P432" s="9">
        <v>11</v>
      </c>
      <c r="Q432" s="9">
        <v>0</v>
      </c>
      <c r="R432" s="9">
        <v>384</v>
      </c>
      <c r="S432" s="9" t="s">
        <v>55</v>
      </c>
      <c r="T432" s="9" t="s">
        <v>55</v>
      </c>
      <c r="U432" s="9" t="s">
        <v>55</v>
      </c>
      <c r="V432" s="9" t="s">
        <v>55</v>
      </c>
      <c r="W432" s="11">
        <v>82332</v>
      </c>
      <c r="X432" s="11">
        <v>72747</v>
      </c>
      <c r="Y432" s="11">
        <v>58914</v>
      </c>
      <c r="Z432" s="11">
        <v>48456</v>
      </c>
      <c r="AA432" s="11">
        <v>24592</v>
      </c>
      <c r="AB432" s="11">
        <v>24592</v>
      </c>
      <c r="AC432" s="9" t="s">
        <v>55</v>
      </c>
      <c r="AD432" s="10" t="s">
        <v>55</v>
      </c>
      <c r="AE432" s="10">
        <v>0</v>
      </c>
      <c r="AF432" s="10">
        <v>0</v>
      </c>
      <c r="AG432" s="9">
        <v>114</v>
      </c>
      <c r="AH432" s="9">
        <v>436</v>
      </c>
      <c r="AI432" s="9">
        <v>13.18</v>
      </c>
      <c r="AJ432" s="9">
        <v>3.4449999999999998</v>
      </c>
      <c r="AK432" s="9">
        <v>0.26146999999999998</v>
      </c>
      <c r="AL432" s="9" t="s">
        <v>55</v>
      </c>
      <c r="AM432" s="9" t="s">
        <v>55</v>
      </c>
      <c r="AN432" s="10">
        <v>0</v>
      </c>
      <c r="AO432" s="10" t="s">
        <v>55</v>
      </c>
      <c r="AP432" s="10">
        <v>0.24</v>
      </c>
      <c r="AQ432" s="9">
        <v>1526</v>
      </c>
      <c r="AR432" s="9">
        <v>4.5999999999999999E-2</v>
      </c>
      <c r="AS432" s="10">
        <v>0.24</v>
      </c>
      <c r="AT432" s="10">
        <v>0.77200000000000002</v>
      </c>
      <c r="AU432" s="16">
        <v>0.95602294455066916</v>
      </c>
      <c r="AV432" s="1" t="str">
        <f t="shared" si="6"/>
        <v>no</v>
      </c>
      <c r="AW432" s="28"/>
    </row>
    <row r="433" spans="1:49" ht="14.25" hidden="1" customHeight="1">
      <c r="A433" s="7">
        <v>429</v>
      </c>
      <c r="B433" s="8" t="s">
        <v>937</v>
      </c>
      <c r="C433" s="8" t="s">
        <v>917</v>
      </c>
      <c r="D433" s="9" t="s">
        <v>91</v>
      </c>
      <c r="E433" s="9" t="s">
        <v>59</v>
      </c>
      <c r="F433" s="9" t="s">
        <v>409</v>
      </c>
      <c r="G433" s="9">
        <v>1205</v>
      </c>
      <c r="H433" s="10">
        <v>0.76200000000000001</v>
      </c>
      <c r="I433" s="10">
        <v>0.75</v>
      </c>
      <c r="J433" s="10">
        <v>0.64100000000000001</v>
      </c>
      <c r="K433" s="10">
        <v>1</v>
      </c>
      <c r="L433" s="10">
        <v>4.8000000000000001E-2</v>
      </c>
      <c r="M433" s="10">
        <v>0.17399999999999999</v>
      </c>
      <c r="N433" s="10">
        <v>0.88</v>
      </c>
      <c r="O433" s="9">
        <v>3295.37</v>
      </c>
      <c r="P433" s="9" t="s">
        <v>55</v>
      </c>
      <c r="Q433" s="9" t="s">
        <v>55</v>
      </c>
      <c r="R433" s="9">
        <v>862</v>
      </c>
      <c r="S433" s="9" t="s">
        <v>55</v>
      </c>
      <c r="T433" s="9" t="s">
        <v>55</v>
      </c>
      <c r="U433" s="9" t="s">
        <v>55</v>
      </c>
      <c r="V433" s="9" t="s">
        <v>55</v>
      </c>
      <c r="W433" s="11">
        <v>72993</v>
      </c>
      <c r="X433" s="11">
        <v>89550</v>
      </c>
      <c r="Y433" s="11">
        <v>70704</v>
      </c>
      <c r="Z433" s="11">
        <v>58482</v>
      </c>
      <c r="AA433" s="11">
        <v>30550</v>
      </c>
      <c r="AB433" s="11">
        <v>30550</v>
      </c>
      <c r="AC433" s="9" t="s">
        <v>55</v>
      </c>
      <c r="AD433" s="10">
        <v>0.72499999999999998</v>
      </c>
      <c r="AE433" s="10">
        <v>0.25</v>
      </c>
      <c r="AF433" s="10">
        <v>0.20499999999999999</v>
      </c>
      <c r="AG433" s="9">
        <v>291.33</v>
      </c>
      <c r="AH433" s="9">
        <v>356.33</v>
      </c>
      <c r="AI433" s="9">
        <v>11.31</v>
      </c>
      <c r="AJ433" s="9">
        <v>9.2479999999999993</v>
      </c>
      <c r="AK433" s="9">
        <v>0.81759000000000004</v>
      </c>
      <c r="AL433" s="9" t="s">
        <v>55</v>
      </c>
      <c r="AM433" s="9" t="s">
        <v>55</v>
      </c>
      <c r="AN433" s="10">
        <v>1.6E-2</v>
      </c>
      <c r="AO433" s="10">
        <v>0.152</v>
      </c>
      <c r="AP433" s="10">
        <v>0.24</v>
      </c>
      <c r="AQ433" s="9">
        <v>3392</v>
      </c>
      <c r="AR433" s="9">
        <v>0.502</v>
      </c>
      <c r="AS433" s="10">
        <v>8.7999999999999995E-2</v>
      </c>
      <c r="AT433" s="10">
        <v>3.6999999999999998E-2</v>
      </c>
      <c r="AU433" s="16">
        <v>0.66577896138482018</v>
      </c>
      <c r="AV433" s="1" t="str">
        <f t="shared" si="6"/>
        <v>no</v>
      </c>
      <c r="AW433" s="28"/>
    </row>
    <row r="434" spans="1:49" ht="14.25" hidden="1" customHeight="1">
      <c r="A434" s="7">
        <v>430</v>
      </c>
      <c r="B434" s="8" t="s">
        <v>938</v>
      </c>
      <c r="C434" s="8" t="s">
        <v>917</v>
      </c>
      <c r="D434" s="9" t="s">
        <v>91</v>
      </c>
      <c r="E434" s="9" t="s">
        <v>59</v>
      </c>
      <c r="F434" s="9" t="s">
        <v>187</v>
      </c>
      <c r="G434" s="9" t="s">
        <v>55</v>
      </c>
      <c r="H434" s="10">
        <v>0.83</v>
      </c>
      <c r="I434" s="10">
        <v>0.81699999999999995</v>
      </c>
      <c r="J434" s="10">
        <v>0.76600000000000001</v>
      </c>
      <c r="K434" s="10">
        <v>1</v>
      </c>
      <c r="L434" s="10">
        <v>6.0000000000000001E-3</v>
      </c>
      <c r="M434" s="10">
        <v>0.112</v>
      </c>
      <c r="N434" s="10">
        <v>0.92</v>
      </c>
      <c r="O434" s="9">
        <v>1437.63</v>
      </c>
      <c r="P434" s="9" t="s">
        <v>55</v>
      </c>
      <c r="Q434" s="9" t="s">
        <v>55</v>
      </c>
      <c r="R434" s="9">
        <v>419</v>
      </c>
      <c r="S434" s="9" t="s">
        <v>55</v>
      </c>
      <c r="T434" s="9" t="s">
        <v>55</v>
      </c>
      <c r="U434" s="9" t="s">
        <v>55</v>
      </c>
      <c r="V434" s="9" t="s">
        <v>55</v>
      </c>
      <c r="W434" s="11">
        <v>76349</v>
      </c>
      <c r="X434" s="11">
        <v>93924</v>
      </c>
      <c r="Y434" s="11">
        <v>74367</v>
      </c>
      <c r="Z434" s="11">
        <v>58851</v>
      </c>
      <c r="AA434" s="11">
        <v>42946</v>
      </c>
      <c r="AB434" s="11">
        <v>42946</v>
      </c>
      <c r="AC434" s="9" t="s">
        <v>55</v>
      </c>
      <c r="AD434" s="10">
        <v>0.81</v>
      </c>
      <c r="AE434" s="10">
        <v>0.22</v>
      </c>
      <c r="AF434" s="10">
        <v>0.21299999999999999</v>
      </c>
      <c r="AG434" s="9">
        <v>117.67</v>
      </c>
      <c r="AH434" s="9">
        <v>202.67</v>
      </c>
      <c r="AI434" s="9">
        <v>12.22</v>
      </c>
      <c r="AJ434" s="9">
        <v>7.0940000000000003</v>
      </c>
      <c r="AK434" s="9">
        <v>0.58059000000000005</v>
      </c>
      <c r="AL434" s="9" t="s">
        <v>55</v>
      </c>
      <c r="AM434" s="9" t="s">
        <v>55</v>
      </c>
      <c r="AN434" s="10">
        <v>8.7999999999999995E-2</v>
      </c>
      <c r="AO434" s="10">
        <v>0.26900000000000002</v>
      </c>
      <c r="AP434" s="10">
        <v>0.24</v>
      </c>
      <c r="AQ434" s="9">
        <v>1443</v>
      </c>
      <c r="AR434" s="9">
        <v>0.36799999999999999</v>
      </c>
      <c r="AS434" s="10">
        <v>-2.9000000000000001E-2</v>
      </c>
      <c r="AT434" s="10">
        <v>0.02</v>
      </c>
      <c r="AU434" s="16">
        <v>0.73099415204678353</v>
      </c>
      <c r="AV434" s="1" t="str">
        <f t="shared" si="6"/>
        <v>no</v>
      </c>
      <c r="AW434" s="28"/>
    </row>
    <row r="435" spans="1:49" ht="14.25" customHeight="1">
      <c r="A435" s="7">
        <v>427</v>
      </c>
      <c r="B435" s="8" t="s">
        <v>935</v>
      </c>
      <c r="C435" s="8" t="s">
        <v>917</v>
      </c>
      <c r="D435" s="9" t="s">
        <v>50</v>
      </c>
      <c r="E435" s="9" t="s">
        <v>51</v>
      </c>
      <c r="F435" s="9" t="s">
        <v>128</v>
      </c>
      <c r="G435" s="9">
        <v>1085</v>
      </c>
      <c r="H435" s="10">
        <v>0.66600000000000004</v>
      </c>
      <c r="I435" s="10">
        <v>0.6</v>
      </c>
      <c r="J435" s="10">
        <v>0.36699999999999999</v>
      </c>
      <c r="K435" s="10">
        <v>0.86799999999999999</v>
      </c>
      <c r="L435" s="10">
        <v>0.11799999999999999</v>
      </c>
      <c r="M435" s="10">
        <v>0.314</v>
      </c>
      <c r="N435" s="10">
        <v>0.84</v>
      </c>
      <c r="O435" s="9">
        <v>22533.19</v>
      </c>
      <c r="P435" s="9">
        <v>1004</v>
      </c>
      <c r="Q435" s="9">
        <v>64</v>
      </c>
      <c r="R435" s="9">
        <v>4993</v>
      </c>
      <c r="S435" s="11">
        <v>13396</v>
      </c>
      <c r="T435" s="9" t="s">
        <v>120</v>
      </c>
      <c r="U435" s="9" t="s">
        <v>925</v>
      </c>
      <c r="V435" s="11">
        <v>8347</v>
      </c>
      <c r="W435" s="11">
        <v>86233</v>
      </c>
      <c r="X435" s="11">
        <v>101034</v>
      </c>
      <c r="Y435" s="11">
        <v>80622</v>
      </c>
      <c r="Z435" s="11">
        <v>68094</v>
      </c>
      <c r="AA435" s="11">
        <v>11363</v>
      </c>
      <c r="AB435" s="11">
        <v>16044</v>
      </c>
      <c r="AC435" s="9" t="s">
        <v>888</v>
      </c>
      <c r="AD435" s="10">
        <v>0.55700000000000005</v>
      </c>
      <c r="AE435" s="10">
        <v>0.3</v>
      </c>
      <c r="AF435" s="10">
        <v>0.34699999999999998</v>
      </c>
      <c r="AG435" s="9">
        <v>1311</v>
      </c>
      <c r="AH435" s="9">
        <v>1245.67</v>
      </c>
      <c r="AI435" s="9">
        <v>17.190000000000001</v>
      </c>
      <c r="AJ435" s="9">
        <v>18.088999999999999</v>
      </c>
      <c r="AK435" s="9">
        <v>1.0524500000000001</v>
      </c>
      <c r="AL435" s="10">
        <v>0.23</v>
      </c>
      <c r="AM435" s="10">
        <v>0.497</v>
      </c>
      <c r="AN435" s="10">
        <v>1.7000000000000001E-2</v>
      </c>
      <c r="AO435" s="10">
        <v>0.154</v>
      </c>
      <c r="AP435" s="10">
        <v>0.24</v>
      </c>
      <c r="AQ435" s="9">
        <v>25325</v>
      </c>
      <c r="AR435" s="9">
        <v>0.56799999999999995</v>
      </c>
      <c r="AS435" s="27">
        <v>8.5999999999999993E-2</v>
      </c>
      <c r="AT435" s="10">
        <v>0.108</v>
      </c>
      <c r="AU435" s="16">
        <v>0.63775510204081631</v>
      </c>
      <c r="AV435" s="1" t="str">
        <f t="shared" si="6"/>
        <v>yes</v>
      </c>
      <c r="AW435" s="28">
        <v>104</v>
      </c>
    </row>
    <row r="436" spans="1:49" ht="14.25" customHeight="1">
      <c r="A436" s="7">
        <v>431</v>
      </c>
      <c r="B436" s="8" t="s">
        <v>939</v>
      </c>
      <c r="C436" s="8" t="s">
        <v>917</v>
      </c>
      <c r="D436" s="9" t="s">
        <v>50</v>
      </c>
      <c r="E436" s="9" t="s">
        <v>59</v>
      </c>
      <c r="F436" s="9" t="s">
        <v>273</v>
      </c>
      <c r="G436" s="9">
        <v>1090</v>
      </c>
      <c r="H436" s="10">
        <v>0.55600000000000005</v>
      </c>
      <c r="I436" s="10">
        <v>0.5</v>
      </c>
      <c r="J436" s="10">
        <v>0.31</v>
      </c>
      <c r="K436" s="10">
        <v>0.60699999999999998</v>
      </c>
      <c r="L436" s="10">
        <v>0.224</v>
      </c>
      <c r="M436" s="10">
        <v>0.755</v>
      </c>
      <c r="N436" s="10">
        <v>0.81</v>
      </c>
      <c r="O436" s="9">
        <v>2392.13</v>
      </c>
      <c r="P436" s="9">
        <v>288</v>
      </c>
      <c r="Q436" s="9">
        <v>6</v>
      </c>
      <c r="R436" s="9">
        <v>299</v>
      </c>
      <c r="S436" s="9" t="s">
        <v>55</v>
      </c>
      <c r="T436" s="9" t="s">
        <v>55</v>
      </c>
      <c r="U436" s="9" t="s">
        <v>55</v>
      </c>
      <c r="V436" s="9"/>
      <c r="W436" s="11">
        <v>74401</v>
      </c>
      <c r="X436" s="11">
        <v>87561</v>
      </c>
      <c r="Y436" s="11">
        <v>71838</v>
      </c>
      <c r="Z436" s="11">
        <v>73746</v>
      </c>
      <c r="AA436" s="11">
        <v>30300</v>
      </c>
      <c r="AB436" s="11">
        <v>30300</v>
      </c>
      <c r="AC436" s="9" t="s">
        <v>55</v>
      </c>
      <c r="AD436" s="10">
        <v>0.30199999999999999</v>
      </c>
      <c r="AE436" s="10">
        <v>0.31</v>
      </c>
      <c r="AF436" s="10">
        <v>0.17299999999999999</v>
      </c>
      <c r="AG436" s="9">
        <v>213</v>
      </c>
      <c r="AH436" s="9">
        <v>179.33</v>
      </c>
      <c r="AI436" s="9">
        <v>11.23</v>
      </c>
      <c r="AJ436" s="9">
        <v>13.339</v>
      </c>
      <c r="AK436" s="9">
        <v>1.18773</v>
      </c>
      <c r="AL436" s="9"/>
      <c r="AM436" s="9" t="s">
        <v>55</v>
      </c>
      <c r="AN436" s="10">
        <v>0.34100000000000003</v>
      </c>
      <c r="AO436" s="10">
        <v>0.127</v>
      </c>
      <c r="AP436" s="10">
        <v>0.24</v>
      </c>
      <c r="AQ436" s="9">
        <v>3516</v>
      </c>
      <c r="AR436" s="9">
        <v>2.2109999999999999</v>
      </c>
      <c r="AS436" s="27">
        <v>0.113</v>
      </c>
      <c r="AT436" s="10">
        <v>0.254</v>
      </c>
      <c r="AU436" s="16">
        <v>0.31142946122703208</v>
      </c>
      <c r="AV436" s="1" t="str">
        <f t="shared" si="6"/>
        <v>no</v>
      </c>
      <c r="AW436" s="28"/>
    </row>
    <row r="437" spans="1:49" ht="14.25" customHeight="1">
      <c r="A437" s="7">
        <v>432</v>
      </c>
      <c r="B437" s="8" t="s">
        <v>940</v>
      </c>
      <c r="C437" s="8" t="s">
        <v>917</v>
      </c>
      <c r="D437" s="9" t="s">
        <v>50</v>
      </c>
      <c r="E437" s="9" t="s">
        <v>59</v>
      </c>
      <c r="F437" s="9" t="s">
        <v>273</v>
      </c>
      <c r="G437" s="9">
        <v>1030</v>
      </c>
      <c r="H437" s="10">
        <v>0.61199999999999999</v>
      </c>
      <c r="I437" s="10">
        <v>0.56200000000000006</v>
      </c>
      <c r="J437" s="10">
        <v>0.28699999999999998</v>
      </c>
      <c r="K437" s="10">
        <v>0.77800000000000002</v>
      </c>
      <c r="L437" s="10">
        <v>0.496</v>
      </c>
      <c r="M437" s="10">
        <v>0.79500000000000004</v>
      </c>
      <c r="N437" s="10">
        <v>0.82</v>
      </c>
      <c r="O437" s="9">
        <v>2368.4699999999998</v>
      </c>
      <c r="P437" s="9">
        <v>261</v>
      </c>
      <c r="Q437" s="9">
        <v>5</v>
      </c>
      <c r="R437" s="9">
        <v>767</v>
      </c>
      <c r="S437" s="9" t="s">
        <v>55</v>
      </c>
      <c r="T437" s="9" t="s">
        <v>55</v>
      </c>
      <c r="U437" s="9" t="s">
        <v>55</v>
      </c>
      <c r="V437" s="9"/>
      <c r="W437" s="11">
        <v>69706</v>
      </c>
      <c r="X437" s="11">
        <v>82485</v>
      </c>
      <c r="Y437" s="11">
        <v>68733</v>
      </c>
      <c r="Z437" s="11">
        <v>58653</v>
      </c>
      <c r="AA437" s="11">
        <v>18740</v>
      </c>
      <c r="AB437" s="11">
        <v>18740</v>
      </c>
      <c r="AC437" s="9" t="s">
        <v>55</v>
      </c>
      <c r="AD437" s="10">
        <v>0.53300000000000003</v>
      </c>
      <c r="AE437" s="10">
        <v>0.36</v>
      </c>
      <c r="AF437" s="10">
        <v>0.32900000000000001</v>
      </c>
      <c r="AG437" s="9">
        <v>199</v>
      </c>
      <c r="AH437" s="9">
        <v>168.33</v>
      </c>
      <c r="AI437" s="9">
        <v>11.9</v>
      </c>
      <c r="AJ437" s="9">
        <v>14.07</v>
      </c>
      <c r="AK437" s="9">
        <v>1.18218</v>
      </c>
      <c r="AL437" s="9"/>
      <c r="AM437" s="9" t="s">
        <v>55</v>
      </c>
      <c r="AN437" s="10">
        <v>0.155</v>
      </c>
      <c r="AO437" s="10">
        <v>0.186</v>
      </c>
      <c r="AP437" s="10">
        <v>0.24</v>
      </c>
      <c r="AQ437" s="9">
        <v>3704</v>
      </c>
      <c r="AR437" s="9" t="s">
        <v>55</v>
      </c>
      <c r="AS437" s="27">
        <v>5.3999999999999999E-2</v>
      </c>
      <c r="AT437" s="10">
        <v>7.9000000000000001E-2</v>
      </c>
      <c r="AU437" s="16" t="s">
        <v>2055</v>
      </c>
      <c r="AV437" s="1" t="str">
        <f t="shared" si="6"/>
        <v>no</v>
      </c>
      <c r="AW437" s="28"/>
    </row>
    <row r="438" spans="1:49" ht="14.25" hidden="1" customHeight="1">
      <c r="A438" s="7">
        <v>434</v>
      </c>
      <c r="B438" s="8" t="s">
        <v>943</v>
      </c>
      <c r="C438" s="8" t="s">
        <v>917</v>
      </c>
      <c r="D438" s="9" t="s">
        <v>63</v>
      </c>
      <c r="E438" s="9" t="s">
        <v>51</v>
      </c>
      <c r="F438" s="9" t="s">
        <v>64</v>
      </c>
      <c r="G438" s="9">
        <v>1230</v>
      </c>
      <c r="H438" s="10">
        <v>0.64500000000000002</v>
      </c>
      <c r="I438" s="10">
        <v>0.57699999999999996</v>
      </c>
      <c r="J438" s="10">
        <v>0.22500000000000001</v>
      </c>
      <c r="K438" s="10">
        <v>0.78900000000000003</v>
      </c>
      <c r="L438" s="10">
        <v>6.4000000000000001E-2</v>
      </c>
      <c r="M438" s="10">
        <v>0.14299999999999999</v>
      </c>
      <c r="N438" s="10">
        <v>0.87</v>
      </c>
      <c r="O438" s="9">
        <v>6722.08</v>
      </c>
      <c r="P438" s="9">
        <v>358</v>
      </c>
      <c r="Q438" s="9">
        <v>75</v>
      </c>
      <c r="R438" s="9">
        <v>1158</v>
      </c>
      <c r="S438" s="11">
        <v>19739</v>
      </c>
      <c r="T438" s="9" t="s">
        <v>944</v>
      </c>
      <c r="U438" s="9" t="s">
        <v>540</v>
      </c>
      <c r="V438" s="11">
        <v>10862</v>
      </c>
      <c r="W438" s="11">
        <v>94164</v>
      </c>
      <c r="X438" s="11">
        <v>112401</v>
      </c>
      <c r="Y438" s="11">
        <v>92394</v>
      </c>
      <c r="Z438" s="11">
        <v>76527</v>
      </c>
      <c r="AA438" s="11">
        <v>14286</v>
      </c>
      <c r="AB438" s="11">
        <v>30250</v>
      </c>
      <c r="AC438" s="9" t="s">
        <v>945</v>
      </c>
      <c r="AD438" s="10">
        <v>0.50700000000000001</v>
      </c>
      <c r="AE438" s="10">
        <v>0.24</v>
      </c>
      <c r="AF438" s="10">
        <v>0.252</v>
      </c>
      <c r="AG438" s="9">
        <v>432.67</v>
      </c>
      <c r="AH438" s="9">
        <v>969.67</v>
      </c>
      <c r="AI438" s="9">
        <v>15.54</v>
      </c>
      <c r="AJ438" s="9">
        <v>6.9320000000000004</v>
      </c>
      <c r="AK438" s="9">
        <v>0.44619999999999999</v>
      </c>
      <c r="AL438" s="10">
        <v>0.28000000000000003</v>
      </c>
      <c r="AM438" s="10">
        <v>0.35399999999999998</v>
      </c>
      <c r="AN438" s="10">
        <v>0.161</v>
      </c>
      <c r="AO438" s="10">
        <v>6.7000000000000004E-2</v>
      </c>
      <c r="AP438" s="10">
        <v>0.24</v>
      </c>
      <c r="AQ438" s="9">
        <v>7218</v>
      </c>
      <c r="AR438" s="9">
        <v>0.28299999999999997</v>
      </c>
      <c r="AS438" s="10">
        <v>0.17299999999999999</v>
      </c>
      <c r="AT438" s="10">
        <v>0.13900000000000001</v>
      </c>
      <c r="AU438" s="16">
        <v>0.77942322681215903</v>
      </c>
      <c r="AV438" s="1" t="str">
        <f t="shared" si="6"/>
        <v>yes</v>
      </c>
      <c r="AW438" s="28">
        <v>96</v>
      </c>
    </row>
    <row r="439" spans="1:49" ht="14.25" customHeight="1">
      <c r="A439" s="7">
        <v>433</v>
      </c>
      <c r="B439" s="8" t="s">
        <v>941</v>
      </c>
      <c r="C439" s="8" t="s">
        <v>917</v>
      </c>
      <c r="D439" s="9" t="s">
        <v>50</v>
      </c>
      <c r="E439" s="9" t="s">
        <v>59</v>
      </c>
      <c r="F439" s="9" t="s">
        <v>290</v>
      </c>
      <c r="G439" s="9">
        <v>790</v>
      </c>
      <c r="H439" s="10">
        <v>0.28799999999999998</v>
      </c>
      <c r="I439" s="10">
        <v>0.23300000000000001</v>
      </c>
      <c r="J439" s="10">
        <v>6.8000000000000005E-2</v>
      </c>
      <c r="K439" s="10">
        <v>0.49099999999999999</v>
      </c>
      <c r="L439" s="10">
        <v>0.22700000000000001</v>
      </c>
      <c r="M439" s="10">
        <v>0.47199999999999998</v>
      </c>
      <c r="N439" s="10">
        <v>0.41</v>
      </c>
      <c r="O439" s="9">
        <v>850.91</v>
      </c>
      <c r="P439" s="9">
        <v>346</v>
      </c>
      <c r="Q439" s="9" t="s">
        <v>55</v>
      </c>
      <c r="R439" s="9">
        <v>149</v>
      </c>
      <c r="S439" s="11" t="s">
        <v>55</v>
      </c>
      <c r="T439" s="9" t="s">
        <v>55</v>
      </c>
      <c r="U439" s="9" t="s">
        <v>55</v>
      </c>
      <c r="V439" s="11"/>
      <c r="W439" s="11">
        <v>60779</v>
      </c>
      <c r="X439" s="11">
        <v>75627</v>
      </c>
      <c r="Y439" s="11">
        <v>63819</v>
      </c>
      <c r="Z439" s="11">
        <v>54144</v>
      </c>
      <c r="AA439" s="11">
        <v>20930</v>
      </c>
      <c r="AB439" s="11">
        <v>20930</v>
      </c>
      <c r="AC439" s="9" t="s">
        <v>55</v>
      </c>
      <c r="AD439" s="10">
        <v>0.186</v>
      </c>
      <c r="AE439" s="10">
        <v>0.69</v>
      </c>
      <c r="AF439" s="10">
        <v>0.69399999999999995</v>
      </c>
      <c r="AG439" s="9">
        <v>55</v>
      </c>
      <c r="AH439" s="9">
        <v>68</v>
      </c>
      <c r="AI439" s="9">
        <v>15.47</v>
      </c>
      <c r="AJ439" s="9">
        <v>12.513</v>
      </c>
      <c r="AK439" s="9">
        <v>0.80881999999999998</v>
      </c>
      <c r="AL439" s="10"/>
      <c r="AM439" s="10" t="s">
        <v>55</v>
      </c>
      <c r="AN439" s="10">
        <v>5.0000000000000001E-3</v>
      </c>
      <c r="AO439" s="10">
        <v>0.49299999999999999</v>
      </c>
      <c r="AP439" s="10">
        <v>0.24</v>
      </c>
      <c r="AQ439" s="9">
        <v>1380</v>
      </c>
      <c r="AR439" s="9">
        <v>5.8000000000000003E-2</v>
      </c>
      <c r="AS439" s="27">
        <v>-0.253</v>
      </c>
      <c r="AT439" s="10">
        <v>0.10199999999999999</v>
      </c>
      <c r="AU439" s="16">
        <v>0.94517958412098302</v>
      </c>
      <c r="AV439" s="1" t="str">
        <f t="shared" si="6"/>
        <v>no</v>
      </c>
      <c r="AW439" s="28"/>
    </row>
    <row r="440" spans="1:49" ht="14.25" customHeight="1">
      <c r="A440" s="7">
        <v>439</v>
      </c>
      <c r="B440" s="8" t="s">
        <v>954</v>
      </c>
      <c r="C440" s="8" t="s">
        <v>917</v>
      </c>
      <c r="D440" s="9" t="s">
        <v>50</v>
      </c>
      <c r="E440" s="9" t="s">
        <v>51</v>
      </c>
      <c r="F440" s="9" t="s">
        <v>171</v>
      </c>
      <c r="G440" s="9">
        <v>1030</v>
      </c>
      <c r="H440" s="10">
        <v>0.39900000000000002</v>
      </c>
      <c r="I440" s="10">
        <v>0.30099999999999999</v>
      </c>
      <c r="J440" s="10">
        <v>0.10199999999999999</v>
      </c>
      <c r="K440" s="10">
        <v>0.91200000000000003</v>
      </c>
      <c r="L440" s="10">
        <v>0.17100000000000001</v>
      </c>
      <c r="M440" s="10">
        <v>0.33600000000000002</v>
      </c>
      <c r="N440" s="10">
        <v>0.72</v>
      </c>
      <c r="O440" s="9">
        <v>8367.0300000000007</v>
      </c>
      <c r="P440" s="9">
        <v>361</v>
      </c>
      <c r="Q440" s="9" t="s">
        <v>55</v>
      </c>
      <c r="R440" s="9">
        <v>1525</v>
      </c>
      <c r="S440" s="9">
        <v>11648</v>
      </c>
      <c r="T440" s="9" t="s">
        <v>955</v>
      </c>
      <c r="U440" s="9" t="s">
        <v>956</v>
      </c>
      <c r="V440" s="53">
        <v>6620</v>
      </c>
      <c r="W440" s="11">
        <v>71120</v>
      </c>
      <c r="X440" s="11">
        <v>82593</v>
      </c>
      <c r="Y440" s="11">
        <v>68094</v>
      </c>
      <c r="Z440" s="11">
        <v>61794</v>
      </c>
      <c r="AA440" s="11">
        <v>8968</v>
      </c>
      <c r="AB440" s="11">
        <v>21061</v>
      </c>
      <c r="AC440" s="9" t="s">
        <v>182</v>
      </c>
      <c r="AD440" s="10">
        <v>0.247</v>
      </c>
      <c r="AE440" s="10">
        <v>0.39</v>
      </c>
      <c r="AF440" s="10">
        <v>0.41</v>
      </c>
      <c r="AG440" s="9">
        <v>443</v>
      </c>
      <c r="AH440" s="9">
        <v>398.33</v>
      </c>
      <c r="AI440" s="9">
        <v>18.89</v>
      </c>
      <c r="AJ440" s="9">
        <v>21.004999999999999</v>
      </c>
      <c r="AK440" s="9">
        <v>1.1121300000000001</v>
      </c>
      <c r="AL440" s="9">
        <v>1</v>
      </c>
      <c r="AM440" s="9">
        <v>0.49099999999999999</v>
      </c>
      <c r="AN440" s="10">
        <v>8.1000000000000003E-2</v>
      </c>
      <c r="AO440" s="10">
        <v>0.14899999999999999</v>
      </c>
      <c r="AP440" s="10">
        <v>0.24</v>
      </c>
      <c r="AQ440" s="9">
        <v>9633</v>
      </c>
      <c r="AR440" s="9">
        <v>0.65900000000000003</v>
      </c>
      <c r="AS440" s="27">
        <v>9.0999999999999998E-2</v>
      </c>
      <c r="AT440" s="10">
        <v>0.151</v>
      </c>
      <c r="AU440" s="16">
        <v>0.60277275467148883</v>
      </c>
      <c r="AV440" s="1" t="str">
        <f t="shared" si="6"/>
        <v>yes</v>
      </c>
      <c r="AW440" s="28">
        <v>75</v>
      </c>
    </row>
    <row r="441" spans="1:49" ht="14.25" hidden="1" customHeight="1">
      <c r="A441" s="7">
        <v>437</v>
      </c>
      <c r="B441" s="8" t="s">
        <v>949</v>
      </c>
      <c r="C441" s="8" t="s">
        <v>917</v>
      </c>
      <c r="D441" s="9" t="s">
        <v>69</v>
      </c>
      <c r="E441" s="9" t="s">
        <v>51</v>
      </c>
      <c r="F441" s="9" t="s">
        <v>70</v>
      </c>
      <c r="G441" s="9">
        <v>1025</v>
      </c>
      <c r="H441" s="10">
        <v>0.52900000000000003</v>
      </c>
      <c r="I441" s="10">
        <v>0.436</v>
      </c>
      <c r="J441" s="10">
        <v>0.215</v>
      </c>
      <c r="K441" s="10">
        <v>0.90400000000000003</v>
      </c>
      <c r="L441" s="10">
        <v>0.11600000000000001</v>
      </c>
      <c r="M441" s="10">
        <v>0.27900000000000003</v>
      </c>
      <c r="N441" s="10">
        <v>0.74</v>
      </c>
      <c r="O441" s="9">
        <v>7416.42</v>
      </c>
      <c r="P441" s="9">
        <v>137</v>
      </c>
      <c r="Q441" s="9" t="s">
        <v>55</v>
      </c>
      <c r="R441" s="9">
        <v>1332</v>
      </c>
      <c r="S441" s="11">
        <v>14172</v>
      </c>
      <c r="T441" s="9" t="s">
        <v>950</v>
      </c>
      <c r="U441" s="9" t="s">
        <v>253</v>
      </c>
      <c r="V441" s="11">
        <v>7723</v>
      </c>
      <c r="W441" s="11">
        <v>74916</v>
      </c>
      <c r="X441" s="11">
        <v>86751</v>
      </c>
      <c r="Y441" s="11">
        <v>72738</v>
      </c>
      <c r="Z441" s="11">
        <v>61290</v>
      </c>
      <c r="AA441" s="11">
        <v>9620</v>
      </c>
      <c r="AB441" s="11">
        <v>15020</v>
      </c>
      <c r="AC441" s="9" t="s">
        <v>405</v>
      </c>
      <c r="AD441" s="10">
        <v>0.25</v>
      </c>
      <c r="AE441" s="10">
        <v>0.44</v>
      </c>
      <c r="AF441" s="10">
        <v>0.374</v>
      </c>
      <c r="AG441" s="9">
        <v>357.33</v>
      </c>
      <c r="AH441" s="9">
        <v>549</v>
      </c>
      <c r="AI441" s="9">
        <v>20.75</v>
      </c>
      <c r="AJ441" s="9">
        <v>13.509</v>
      </c>
      <c r="AK441" s="9">
        <v>0.65088000000000001</v>
      </c>
      <c r="AL441" s="10">
        <v>8.9999999999999993E-3</v>
      </c>
      <c r="AM441" s="10">
        <v>0.45500000000000002</v>
      </c>
      <c r="AN441" s="10">
        <v>1.7999999999999999E-2</v>
      </c>
      <c r="AO441" s="10">
        <v>0.107</v>
      </c>
      <c r="AP441" s="10">
        <v>0.24</v>
      </c>
      <c r="AQ441" s="9">
        <v>8303</v>
      </c>
      <c r="AR441" s="9">
        <v>0.65400000000000003</v>
      </c>
      <c r="AS441" s="10">
        <v>0.13200000000000001</v>
      </c>
      <c r="AT441" s="10">
        <v>0.27900000000000003</v>
      </c>
      <c r="AU441" s="16">
        <v>0.60459492140266025</v>
      </c>
      <c r="AV441" s="1" t="str">
        <f t="shared" si="6"/>
        <v>yes</v>
      </c>
      <c r="AW441" s="28">
        <v>15</v>
      </c>
    </row>
    <row r="442" spans="1:49" ht="14.25" hidden="1" customHeight="1">
      <c r="A442" s="7">
        <v>438</v>
      </c>
      <c r="B442" s="8" t="s">
        <v>951</v>
      </c>
      <c r="C442" s="8" t="s">
        <v>917</v>
      </c>
      <c r="D442" s="9" t="s">
        <v>150</v>
      </c>
      <c r="E442" s="9" t="s">
        <v>51</v>
      </c>
      <c r="F442" s="9" t="s">
        <v>160</v>
      </c>
      <c r="G442" s="9">
        <v>1040</v>
      </c>
      <c r="H442" s="10">
        <v>0.439</v>
      </c>
      <c r="I442" s="10">
        <v>0.35899999999999999</v>
      </c>
      <c r="J442" s="10">
        <v>0.157</v>
      </c>
      <c r="K442" s="10">
        <v>0.82899999999999996</v>
      </c>
      <c r="L442" s="10">
        <v>0.23300000000000001</v>
      </c>
      <c r="M442" s="10">
        <v>0.45500000000000002</v>
      </c>
      <c r="N442" s="10">
        <v>0.76</v>
      </c>
      <c r="O442" s="9">
        <v>16795.07</v>
      </c>
      <c r="P442" s="9">
        <v>792</v>
      </c>
      <c r="Q442" s="9">
        <v>143</v>
      </c>
      <c r="R442" s="9">
        <v>2828</v>
      </c>
      <c r="S442" s="11">
        <v>13548</v>
      </c>
      <c r="T442" s="9" t="s">
        <v>952</v>
      </c>
      <c r="U442" s="9" t="s">
        <v>953</v>
      </c>
      <c r="V442" s="11">
        <v>8313</v>
      </c>
      <c r="W442" s="11">
        <v>82546</v>
      </c>
      <c r="X442" s="11">
        <v>108270</v>
      </c>
      <c r="Y442" s="11">
        <v>79227</v>
      </c>
      <c r="Z442" s="11">
        <v>67104</v>
      </c>
      <c r="AA442" s="11">
        <v>11344</v>
      </c>
      <c r="AB442" s="11">
        <v>23522</v>
      </c>
      <c r="AC442" s="9" t="s">
        <v>902</v>
      </c>
      <c r="AD442" s="10">
        <v>0.27600000000000002</v>
      </c>
      <c r="AE442" s="10">
        <v>0.35</v>
      </c>
      <c r="AF442" s="10">
        <v>0.317</v>
      </c>
      <c r="AG442" s="9">
        <v>810.33</v>
      </c>
      <c r="AH442" s="9">
        <v>999</v>
      </c>
      <c r="AI442" s="9">
        <v>20.73</v>
      </c>
      <c r="AJ442" s="9">
        <v>16.812000000000001</v>
      </c>
      <c r="AK442" s="9">
        <v>0.81113999999999997</v>
      </c>
      <c r="AL442" s="10">
        <v>4.4999999999999998E-2</v>
      </c>
      <c r="AM442" s="10">
        <v>0.51</v>
      </c>
      <c r="AN442" s="10">
        <v>3.5999999999999997E-2</v>
      </c>
      <c r="AO442" s="10">
        <v>0.18099999999999999</v>
      </c>
      <c r="AP442" s="10">
        <v>0.24</v>
      </c>
      <c r="AQ442" s="9">
        <v>20261</v>
      </c>
      <c r="AR442" s="9">
        <v>0.47099999999999997</v>
      </c>
      <c r="AS442" s="10">
        <v>5.8000000000000003E-2</v>
      </c>
      <c r="AT442" s="10">
        <v>0.16400000000000001</v>
      </c>
      <c r="AU442" s="16">
        <v>0.67980965329707688</v>
      </c>
      <c r="AV442" s="1" t="str">
        <f t="shared" si="6"/>
        <v>yes</v>
      </c>
      <c r="AW442" s="28">
        <v>84</v>
      </c>
    </row>
    <row r="443" spans="1:49" ht="14.25" customHeight="1">
      <c r="A443" s="7">
        <v>441</v>
      </c>
      <c r="B443" s="8" t="s">
        <v>958</v>
      </c>
      <c r="C443" s="8" t="s">
        <v>917</v>
      </c>
      <c r="D443" s="9" t="s">
        <v>50</v>
      </c>
      <c r="E443" s="9" t="s">
        <v>59</v>
      </c>
      <c r="F443" s="9" t="s">
        <v>273</v>
      </c>
      <c r="G443" s="9">
        <v>1112.5</v>
      </c>
      <c r="H443" s="10">
        <v>0.51700000000000002</v>
      </c>
      <c r="I443" s="10">
        <v>0.49099999999999999</v>
      </c>
      <c r="J443" s="10">
        <v>0.35699999999999998</v>
      </c>
      <c r="K443" s="10">
        <v>0.71499999999999997</v>
      </c>
      <c r="L443" s="10">
        <v>0.3</v>
      </c>
      <c r="M443" s="10">
        <v>0.58599999999999997</v>
      </c>
      <c r="N443" s="10">
        <v>0.79</v>
      </c>
      <c r="O443" s="9">
        <v>2722.35</v>
      </c>
      <c r="P443" s="9">
        <v>297</v>
      </c>
      <c r="Q443" s="9" t="s">
        <v>55</v>
      </c>
      <c r="R443" s="9">
        <v>771</v>
      </c>
      <c r="S443" s="11" t="s">
        <v>55</v>
      </c>
      <c r="T443" s="9" t="s">
        <v>55</v>
      </c>
      <c r="U443" s="9" t="s">
        <v>55</v>
      </c>
      <c r="V443" s="11"/>
      <c r="W443" s="11">
        <v>54877</v>
      </c>
      <c r="X443" s="11">
        <v>57330</v>
      </c>
      <c r="Y443" s="11">
        <v>48186</v>
      </c>
      <c r="Z443" s="11">
        <v>41274</v>
      </c>
      <c r="AA443" s="11">
        <v>25510</v>
      </c>
      <c r="AB443" s="11">
        <v>25510</v>
      </c>
      <c r="AC443" s="9" t="s">
        <v>55</v>
      </c>
      <c r="AD443" s="10">
        <v>0.30199999999999999</v>
      </c>
      <c r="AE443" s="10">
        <v>0.43</v>
      </c>
      <c r="AF443" s="10">
        <v>0.44800000000000001</v>
      </c>
      <c r="AG443" s="9">
        <v>229.33</v>
      </c>
      <c r="AH443" s="9">
        <v>165.67</v>
      </c>
      <c r="AI443" s="9">
        <v>11.87</v>
      </c>
      <c r="AJ443" s="9">
        <v>16.433</v>
      </c>
      <c r="AK443" s="9">
        <v>1.3843099999999999</v>
      </c>
      <c r="AL443" s="10"/>
      <c r="AM443" s="10" t="s">
        <v>55</v>
      </c>
      <c r="AN443" s="10">
        <v>5.0000000000000001E-3</v>
      </c>
      <c r="AO443" s="10">
        <v>0.17599999999999999</v>
      </c>
      <c r="AP443" s="10">
        <v>0.24</v>
      </c>
      <c r="AQ443" s="9">
        <v>3401</v>
      </c>
      <c r="AR443" s="9">
        <v>1.157</v>
      </c>
      <c r="AS443" s="27">
        <v>6.4000000000000001E-2</v>
      </c>
      <c r="AT443" s="10">
        <v>0.215</v>
      </c>
      <c r="AU443" s="16">
        <v>0.4636068613815485</v>
      </c>
      <c r="AV443" s="1" t="str">
        <f t="shared" si="6"/>
        <v>no</v>
      </c>
      <c r="AW443" s="28"/>
    </row>
    <row r="444" spans="1:49" ht="14.25" hidden="1" customHeight="1">
      <c r="A444" s="7">
        <v>440</v>
      </c>
      <c r="B444" s="8" t="s">
        <v>957</v>
      </c>
      <c r="C444" s="8" t="s">
        <v>917</v>
      </c>
      <c r="D444" s="9" t="s">
        <v>69</v>
      </c>
      <c r="E444" s="9" t="s">
        <v>59</v>
      </c>
      <c r="F444" s="9" t="s">
        <v>189</v>
      </c>
      <c r="G444" s="9">
        <v>965</v>
      </c>
      <c r="H444" s="10">
        <v>0.371</v>
      </c>
      <c r="I444" s="10">
        <v>0.34100000000000003</v>
      </c>
      <c r="J444" s="10">
        <v>0.215</v>
      </c>
      <c r="K444" s="10">
        <v>0.92100000000000004</v>
      </c>
      <c r="L444" s="10">
        <v>0.47399999999999998</v>
      </c>
      <c r="M444" s="10">
        <v>0.65800000000000003</v>
      </c>
      <c r="N444" s="10">
        <v>0.72</v>
      </c>
      <c r="O444" s="9">
        <v>1868.58</v>
      </c>
      <c r="P444" s="9">
        <v>129</v>
      </c>
      <c r="Q444" s="9" t="s">
        <v>55</v>
      </c>
      <c r="R444" s="9">
        <v>902</v>
      </c>
      <c r="S444" s="9" t="s">
        <v>55</v>
      </c>
      <c r="T444" s="9" t="s">
        <v>55</v>
      </c>
      <c r="U444" s="9" t="s">
        <v>55</v>
      </c>
      <c r="V444" s="9" t="s">
        <v>55</v>
      </c>
      <c r="W444" s="11">
        <v>54235</v>
      </c>
      <c r="X444" s="11">
        <v>65043</v>
      </c>
      <c r="Y444" s="11">
        <v>53145</v>
      </c>
      <c r="Z444" s="11">
        <v>45990</v>
      </c>
      <c r="AA444" s="11">
        <v>23750</v>
      </c>
      <c r="AB444" s="11">
        <v>23750</v>
      </c>
      <c r="AC444" s="9" t="s">
        <v>55</v>
      </c>
      <c r="AD444" s="10">
        <v>0.17100000000000001</v>
      </c>
      <c r="AE444" s="10">
        <v>0.46</v>
      </c>
      <c r="AF444" s="10">
        <v>0.39600000000000002</v>
      </c>
      <c r="AG444" s="9">
        <v>85.67</v>
      </c>
      <c r="AH444" s="9">
        <v>126</v>
      </c>
      <c r="AI444" s="9">
        <v>21.81</v>
      </c>
      <c r="AJ444" s="9">
        <v>14.83</v>
      </c>
      <c r="AK444" s="9">
        <v>0.67988999999999999</v>
      </c>
      <c r="AL444" s="9" t="s">
        <v>55</v>
      </c>
      <c r="AM444" s="9" t="s">
        <v>55</v>
      </c>
      <c r="AN444" s="10">
        <v>1.9E-2</v>
      </c>
      <c r="AO444" s="10">
        <v>0.19500000000000001</v>
      </c>
      <c r="AP444" s="10">
        <v>0.24</v>
      </c>
      <c r="AQ444" s="9">
        <v>2707</v>
      </c>
      <c r="AR444" s="9" t="s">
        <v>55</v>
      </c>
      <c r="AS444" s="10">
        <v>4.4999999999999998E-2</v>
      </c>
      <c r="AT444" s="10">
        <v>0.19900000000000001</v>
      </c>
      <c r="AU444" s="16" t="s">
        <v>2055</v>
      </c>
      <c r="AV444" s="1" t="str">
        <f t="shared" si="6"/>
        <v>no</v>
      </c>
      <c r="AW444" s="28"/>
    </row>
    <row r="445" spans="1:49" ht="14.25" customHeight="1">
      <c r="A445" s="7">
        <v>422</v>
      </c>
      <c r="B445" s="8" t="s">
        <v>927</v>
      </c>
      <c r="C445" s="8" t="s">
        <v>917</v>
      </c>
      <c r="D445" s="9" t="s">
        <v>50</v>
      </c>
      <c r="E445" s="9" t="s">
        <v>59</v>
      </c>
      <c r="F445" s="9" t="s">
        <v>118</v>
      </c>
      <c r="G445" s="9">
        <v>1068.5</v>
      </c>
      <c r="H445" s="10">
        <v>0.63100000000000001</v>
      </c>
      <c r="I445" s="10">
        <v>0.58299999999999996</v>
      </c>
      <c r="J445" s="10">
        <v>0.41899999999999998</v>
      </c>
      <c r="K445" s="10">
        <v>0.54300000000000004</v>
      </c>
      <c r="L445" s="10">
        <v>0.221</v>
      </c>
      <c r="M445" s="10">
        <v>0.376</v>
      </c>
      <c r="N445" s="10">
        <v>0.85</v>
      </c>
      <c r="O445" s="9">
        <v>4142.3900000000003</v>
      </c>
      <c r="P445" s="9">
        <v>427</v>
      </c>
      <c r="Q445" s="9">
        <v>247</v>
      </c>
      <c r="R445" s="9">
        <v>832</v>
      </c>
      <c r="S445" s="9" t="s">
        <v>55</v>
      </c>
      <c r="T445" s="9" t="s">
        <v>55</v>
      </c>
      <c r="U445" s="9" t="s">
        <v>55</v>
      </c>
      <c r="V445" s="9"/>
      <c r="W445" s="11">
        <v>89055</v>
      </c>
      <c r="X445" s="11">
        <v>105723</v>
      </c>
      <c r="Y445" s="11">
        <v>79650</v>
      </c>
      <c r="Z445" s="11">
        <v>64341</v>
      </c>
      <c r="AA445" s="11">
        <v>38626</v>
      </c>
      <c r="AB445" s="11">
        <v>38626</v>
      </c>
      <c r="AC445" s="9" t="s">
        <v>55</v>
      </c>
      <c r="AD445" s="10">
        <v>0.53500000000000003</v>
      </c>
      <c r="AE445" s="10">
        <v>0.32</v>
      </c>
      <c r="AF445" s="10">
        <v>0.29199999999999998</v>
      </c>
      <c r="AG445" s="9">
        <v>334</v>
      </c>
      <c r="AH445" s="9">
        <v>490</v>
      </c>
      <c r="AI445" s="9">
        <v>12.4</v>
      </c>
      <c r="AJ445" s="9">
        <v>8.4540000000000006</v>
      </c>
      <c r="AK445" s="9">
        <v>0.68162999999999996</v>
      </c>
      <c r="AL445" s="9"/>
      <c r="AM445" s="9" t="s">
        <v>55</v>
      </c>
      <c r="AN445" s="10">
        <v>0.14099999999999999</v>
      </c>
      <c r="AO445" s="10">
        <v>0.26</v>
      </c>
      <c r="AP445" s="10">
        <v>0.24</v>
      </c>
      <c r="AQ445" s="9">
        <v>4920</v>
      </c>
      <c r="AR445" s="9">
        <v>0.36899999999999999</v>
      </c>
      <c r="AS445" s="27">
        <v>-0.02</v>
      </c>
      <c r="AT445" s="10">
        <v>9.6000000000000002E-2</v>
      </c>
      <c r="AU445" s="16">
        <v>0.73046018991964945</v>
      </c>
      <c r="AV445" s="1" t="str">
        <f t="shared" si="6"/>
        <v>yes</v>
      </c>
      <c r="AW445" s="28"/>
    </row>
    <row r="446" spans="1:49" ht="14.25" hidden="1" customHeight="1">
      <c r="A446" s="7">
        <v>442</v>
      </c>
      <c r="B446" s="8" t="s">
        <v>959</v>
      </c>
      <c r="C446" s="8" t="s">
        <v>917</v>
      </c>
      <c r="D446" s="9" t="s">
        <v>63</v>
      </c>
      <c r="E446" s="9" t="s">
        <v>51</v>
      </c>
      <c r="F446" s="9" t="s">
        <v>77</v>
      </c>
      <c r="G446" s="9">
        <v>1020</v>
      </c>
      <c r="H446" s="10">
        <v>0.54400000000000004</v>
      </c>
      <c r="I446" s="10">
        <v>0.46300000000000002</v>
      </c>
      <c r="J446" s="10">
        <v>0.22700000000000001</v>
      </c>
      <c r="K446" s="10">
        <v>0.78900000000000003</v>
      </c>
      <c r="L446" s="10">
        <v>0.17</v>
      </c>
      <c r="M446" s="10">
        <v>0.39900000000000002</v>
      </c>
      <c r="N446" s="10">
        <v>0.79</v>
      </c>
      <c r="O446" s="9">
        <v>19195.95</v>
      </c>
      <c r="P446" s="9">
        <v>1387</v>
      </c>
      <c r="Q446" s="9">
        <v>117</v>
      </c>
      <c r="R446" s="9">
        <v>4044</v>
      </c>
      <c r="S446" s="9">
        <v>17416</v>
      </c>
      <c r="T446" s="9" t="s">
        <v>120</v>
      </c>
      <c r="U446" s="9" t="s">
        <v>960</v>
      </c>
      <c r="V446" s="9">
        <v>10861</v>
      </c>
      <c r="W446" s="11">
        <v>88832</v>
      </c>
      <c r="X446" s="11">
        <v>105993</v>
      </c>
      <c r="Y446" s="11">
        <v>77706</v>
      </c>
      <c r="Z446" s="11">
        <v>65979</v>
      </c>
      <c r="AA446" s="11">
        <v>11029</v>
      </c>
      <c r="AB446" s="11">
        <v>25713</v>
      </c>
      <c r="AC446" s="9" t="s">
        <v>961</v>
      </c>
      <c r="AD446" s="10">
        <v>0.442</v>
      </c>
      <c r="AE446" s="10">
        <v>0.37</v>
      </c>
      <c r="AF446" s="10">
        <v>0.38300000000000001</v>
      </c>
      <c r="AG446" s="9">
        <v>1057</v>
      </c>
      <c r="AH446" s="9">
        <v>1705.67</v>
      </c>
      <c r="AI446" s="9">
        <v>18.16</v>
      </c>
      <c r="AJ446" s="9">
        <v>11.254</v>
      </c>
      <c r="AK446" s="9">
        <v>0.61970000000000003</v>
      </c>
      <c r="AL446" s="9">
        <v>4.7E-2</v>
      </c>
      <c r="AM446" s="9">
        <v>0.46400000000000002</v>
      </c>
      <c r="AN446" s="10">
        <v>7.8E-2</v>
      </c>
      <c r="AO446" s="10">
        <v>0.214</v>
      </c>
      <c r="AP446" s="10">
        <v>0.24</v>
      </c>
      <c r="AQ446" s="9">
        <v>23529</v>
      </c>
      <c r="AR446" s="9">
        <v>0.32</v>
      </c>
      <c r="AS446" s="10">
        <v>2.5999999999999999E-2</v>
      </c>
      <c r="AT446" s="10">
        <v>0.10199999999999999</v>
      </c>
      <c r="AU446" s="16">
        <v>0.75757575757575757</v>
      </c>
      <c r="AV446" s="1" t="str">
        <f t="shared" si="6"/>
        <v>yes</v>
      </c>
      <c r="AW446" s="28">
        <v>330</v>
      </c>
    </row>
    <row r="447" spans="1:49" ht="14.25" customHeight="1">
      <c r="A447" s="7">
        <v>435</v>
      </c>
      <c r="B447" s="8" t="s">
        <v>946</v>
      </c>
      <c r="C447" s="8" t="s">
        <v>917</v>
      </c>
      <c r="D447" s="9" t="s">
        <v>50</v>
      </c>
      <c r="E447" s="9" t="s">
        <v>51</v>
      </c>
      <c r="F447" s="9" t="s">
        <v>97</v>
      </c>
      <c r="G447" s="9">
        <v>555</v>
      </c>
      <c r="H447" s="10">
        <v>0.52600000000000002</v>
      </c>
      <c r="I447" s="10">
        <v>0.41199999999999998</v>
      </c>
      <c r="J447" s="10">
        <v>0.16500000000000001</v>
      </c>
      <c r="K447" s="10">
        <v>0.79400000000000004</v>
      </c>
      <c r="L447" s="10">
        <v>0.3</v>
      </c>
      <c r="M447" s="10">
        <v>0.52200000000000002</v>
      </c>
      <c r="N447" s="10">
        <v>0.8</v>
      </c>
      <c r="O447" s="9">
        <v>6914.84</v>
      </c>
      <c r="P447" s="9">
        <v>617</v>
      </c>
      <c r="Q447" s="9">
        <v>8</v>
      </c>
      <c r="R447" s="9">
        <v>1292</v>
      </c>
      <c r="S447" s="11">
        <v>15167</v>
      </c>
      <c r="T447" s="9" t="s">
        <v>947</v>
      </c>
      <c r="U447" s="9" t="s">
        <v>783</v>
      </c>
      <c r="V447" s="11">
        <v>9844</v>
      </c>
      <c r="W447" s="11">
        <v>95997</v>
      </c>
      <c r="X447" s="11">
        <v>101574</v>
      </c>
      <c r="Y447" s="11">
        <v>84879</v>
      </c>
      <c r="Z447" s="11">
        <v>69750</v>
      </c>
      <c r="AA447" s="11">
        <v>11304</v>
      </c>
      <c r="AB447" s="11">
        <v>23520</v>
      </c>
      <c r="AC447" s="9" t="s">
        <v>84</v>
      </c>
      <c r="AD447" s="10">
        <v>0.434</v>
      </c>
      <c r="AE447" s="10">
        <v>0.44</v>
      </c>
      <c r="AF447" s="10">
        <v>0.44</v>
      </c>
      <c r="AG447" s="9">
        <v>395.67</v>
      </c>
      <c r="AH447" s="9">
        <v>371.67</v>
      </c>
      <c r="AI447" s="9">
        <v>17.48</v>
      </c>
      <c r="AJ447" s="9">
        <v>18.605</v>
      </c>
      <c r="AK447" s="9">
        <v>1.06457</v>
      </c>
      <c r="AL447" s="10">
        <v>0.32</v>
      </c>
      <c r="AM447" s="10">
        <v>0.54900000000000004</v>
      </c>
      <c r="AN447" s="10">
        <v>9.8000000000000004E-2</v>
      </c>
      <c r="AO447" s="10">
        <v>0.23599999999999999</v>
      </c>
      <c r="AP447" s="10">
        <v>0.24</v>
      </c>
      <c r="AQ447" s="9">
        <v>9066</v>
      </c>
      <c r="AR447" s="9">
        <v>0.46</v>
      </c>
      <c r="AS447" s="27">
        <v>4.0000000000000001E-3</v>
      </c>
      <c r="AT447" s="10">
        <v>9.1999999999999998E-2</v>
      </c>
      <c r="AU447" s="16">
        <v>0.68493150684931503</v>
      </c>
      <c r="AV447" s="1" t="str">
        <f t="shared" si="6"/>
        <v>yes</v>
      </c>
      <c r="AW447" s="28">
        <v>44</v>
      </c>
    </row>
    <row r="448" spans="1:49" ht="14.25" hidden="1" customHeight="1">
      <c r="A448" s="7">
        <v>444</v>
      </c>
      <c r="B448" s="8" t="s">
        <v>963</v>
      </c>
      <c r="C448" s="8" t="s">
        <v>337</v>
      </c>
      <c r="D448" s="9" t="s">
        <v>58</v>
      </c>
      <c r="E448" s="9" t="s">
        <v>51</v>
      </c>
      <c r="F448" s="9" t="s">
        <v>379</v>
      </c>
      <c r="G448" s="9">
        <v>990</v>
      </c>
      <c r="H448" s="10">
        <v>0.45700000000000002</v>
      </c>
      <c r="I448" s="10">
        <v>0.40400000000000003</v>
      </c>
      <c r="J448" s="10">
        <v>0.27700000000000002</v>
      </c>
      <c r="K448" s="10">
        <v>0.94299999999999995</v>
      </c>
      <c r="L448" s="10">
        <v>0.29199999999999998</v>
      </c>
      <c r="M448" s="10">
        <v>0.55800000000000005</v>
      </c>
      <c r="N448" s="10">
        <v>0.66</v>
      </c>
      <c r="O448" s="9">
        <v>4109.88</v>
      </c>
      <c r="P448" s="9">
        <v>76</v>
      </c>
      <c r="Q448" s="9" t="s">
        <v>55</v>
      </c>
      <c r="R448" s="9">
        <v>972</v>
      </c>
      <c r="S448" s="9">
        <v>9923</v>
      </c>
      <c r="T448" s="9" t="s">
        <v>519</v>
      </c>
      <c r="U448" s="9" t="s">
        <v>111</v>
      </c>
      <c r="V448" s="9">
        <v>5925</v>
      </c>
      <c r="W448" s="11">
        <v>74591</v>
      </c>
      <c r="X448" s="11">
        <v>88173</v>
      </c>
      <c r="Y448" s="11">
        <v>73152</v>
      </c>
      <c r="Z448" s="11">
        <v>66240</v>
      </c>
      <c r="AA448" s="11">
        <v>8366</v>
      </c>
      <c r="AB448" s="11">
        <v>8366</v>
      </c>
      <c r="AC448" s="9" t="s">
        <v>112</v>
      </c>
      <c r="AD448" s="10">
        <v>0.22</v>
      </c>
      <c r="AE448" s="10">
        <v>0.35</v>
      </c>
      <c r="AF448" s="10">
        <v>0.33800000000000002</v>
      </c>
      <c r="AG448" s="9">
        <v>191.33</v>
      </c>
      <c r="AH448" s="9">
        <v>250.67</v>
      </c>
      <c r="AI448" s="9">
        <v>21.48</v>
      </c>
      <c r="AJ448" s="9">
        <v>16.396000000000001</v>
      </c>
      <c r="AK448" s="9">
        <v>0.76329999999999998</v>
      </c>
      <c r="AL448" s="9">
        <v>5.0000000000000001E-3</v>
      </c>
      <c r="AM448" s="9">
        <v>0.41199999999999998</v>
      </c>
      <c r="AN448" s="10">
        <v>1.7999999999999999E-2</v>
      </c>
      <c r="AO448" s="10">
        <v>0.10299999999999999</v>
      </c>
      <c r="AP448" s="10">
        <v>0.182</v>
      </c>
      <c r="AQ448" s="9">
        <v>5081</v>
      </c>
      <c r="AR448" s="9">
        <v>0.48299999999999998</v>
      </c>
      <c r="AS448" s="10">
        <v>7.9000000000000001E-2</v>
      </c>
      <c r="AT448" s="10">
        <v>0.23699999999999999</v>
      </c>
      <c r="AU448" s="16">
        <v>0.67430883344571813</v>
      </c>
      <c r="AV448" s="1" t="str">
        <f t="shared" si="6"/>
        <v>yes</v>
      </c>
      <c r="AW448" s="28">
        <v>19</v>
      </c>
    </row>
    <row r="449" spans="1:49" ht="14.25" hidden="1" customHeight="1">
      <c r="A449" s="7">
        <v>445</v>
      </c>
      <c r="B449" s="8" t="s">
        <v>964</v>
      </c>
      <c r="C449" s="8" t="s">
        <v>337</v>
      </c>
      <c r="D449" s="9" t="s">
        <v>91</v>
      </c>
      <c r="E449" s="9" t="s">
        <v>59</v>
      </c>
      <c r="F449" s="9" t="s">
        <v>102</v>
      </c>
      <c r="G449" s="9">
        <v>1230</v>
      </c>
      <c r="H449" s="10">
        <v>0.49399999999999999</v>
      </c>
      <c r="I449" s="10">
        <v>0.45800000000000002</v>
      </c>
      <c r="J449" s="10">
        <v>0.39200000000000002</v>
      </c>
      <c r="K449" s="10">
        <v>1</v>
      </c>
      <c r="L449" s="10">
        <v>6.9000000000000006E-2</v>
      </c>
      <c r="M449" s="10">
        <v>0.23</v>
      </c>
      <c r="N449" s="10">
        <v>0.73</v>
      </c>
      <c r="O449" s="9">
        <v>502.53</v>
      </c>
      <c r="P449" s="9" t="s">
        <v>55</v>
      </c>
      <c r="Q449" s="9" t="s">
        <v>55</v>
      </c>
      <c r="R449" s="9">
        <v>97</v>
      </c>
      <c r="S449" s="9" t="s">
        <v>55</v>
      </c>
      <c r="T449" s="9" t="s">
        <v>55</v>
      </c>
      <c r="U449" s="9" t="s">
        <v>55</v>
      </c>
      <c r="V449" s="9" t="s">
        <v>55</v>
      </c>
      <c r="W449" s="11">
        <v>58452</v>
      </c>
      <c r="X449" s="11">
        <v>65853</v>
      </c>
      <c r="Y449" s="11">
        <v>60867</v>
      </c>
      <c r="Z449" s="11">
        <v>50445</v>
      </c>
      <c r="AA449" s="11">
        <v>25170</v>
      </c>
      <c r="AB449" s="11">
        <v>25170</v>
      </c>
      <c r="AC449" s="9" t="s">
        <v>55</v>
      </c>
      <c r="AD449" s="10">
        <v>0.25</v>
      </c>
      <c r="AE449" s="10">
        <v>0.44</v>
      </c>
      <c r="AF449" s="10">
        <v>0.39400000000000002</v>
      </c>
      <c r="AG449" s="9">
        <v>45.67</v>
      </c>
      <c r="AH449" s="9">
        <v>70.67</v>
      </c>
      <c r="AI449" s="9">
        <v>11</v>
      </c>
      <c r="AJ449" s="9">
        <v>7.1109999999999998</v>
      </c>
      <c r="AK449" s="9">
        <v>0.64622999999999997</v>
      </c>
      <c r="AL449" s="9" t="s">
        <v>55</v>
      </c>
      <c r="AM449" s="9" t="s">
        <v>55</v>
      </c>
      <c r="AN449" s="10">
        <v>2.7E-2</v>
      </c>
      <c r="AO449" s="10">
        <v>7.3999999999999996E-2</v>
      </c>
      <c r="AP449" s="10">
        <v>0.182</v>
      </c>
      <c r="AQ449" s="9">
        <v>524</v>
      </c>
      <c r="AR449" s="9" t="s">
        <v>55</v>
      </c>
      <c r="AS449" s="10">
        <v>0.107</v>
      </c>
      <c r="AT449" s="10">
        <v>0.24399999999999999</v>
      </c>
      <c r="AU449" s="16" t="s">
        <v>2055</v>
      </c>
      <c r="AV449" s="1" t="str">
        <f t="shared" si="6"/>
        <v>no</v>
      </c>
      <c r="AW449" s="28"/>
    </row>
    <row r="450" spans="1:49" ht="14.25" customHeight="1">
      <c r="A450" s="7">
        <v>436</v>
      </c>
      <c r="B450" s="8" t="s">
        <v>948</v>
      </c>
      <c r="C450" s="8" t="s">
        <v>917</v>
      </c>
      <c r="D450" s="9" t="s">
        <v>50</v>
      </c>
      <c r="E450" s="9" t="s">
        <v>51</v>
      </c>
      <c r="F450" s="9" t="s">
        <v>97</v>
      </c>
      <c r="G450" s="9">
        <v>1065</v>
      </c>
      <c r="H450" s="10">
        <v>0.38</v>
      </c>
      <c r="I450" s="10">
        <v>0.28299999999999997</v>
      </c>
      <c r="J450" s="10">
        <v>0.108</v>
      </c>
      <c r="K450" s="10">
        <v>0.81100000000000005</v>
      </c>
      <c r="L450" s="10">
        <v>0.41699999999999998</v>
      </c>
      <c r="M450" s="10">
        <v>0.70499999999999996</v>
      </c>
      <c r="N450" s="10">
        <v>0.72</v>
      </c>
      <c r="O450" s="9">
        <v>6144.43</v>
      </c>
      <c r="P450" s="9">
        <v>326</v>
      </c>
      <c r="Q450" s="9">
        <v>109</v>
      </c>
      <c r="R450" s="9">
        <v>1260</v>
      </c>
      <c r="S450" s="11">
        <v>15623</v>
      </c>
      <c r="T450" s="9" t="s">
        <v>619</v>
      </c>
      <c r="U450" s="9" t="s">
        <v>679</v>
      </c>
      <c r="V450" s="11">
        <v>9991</v>
      </c>
      <c r="W450" s="11">
        <v>85162</v>
      </c>
      <c r="X450" s="11">
        <v>113904</v>
      </c>
      <c r="Y450" s="11">
        <v>80208</v>
      </c>
      <c r="Z450" s="11">
        <v>72387</v>
      </c>
      <c r="AA450" s="11">
        <v>9936</v>
      </c>
      <c r="AB450" s="11">
        <v>19392</v>
      </c>
      <c r="AC450" s="9" t="s">
        <v>597</v>
      </c>
      <c r="AD450" s="10">
        <v>0.28100000000000003</v>
      </c>
      <c r="AE450" s="10">
        <v>0.55000000000000004</v>
      </c>
      <c r="AF450" s="10">
        <v>0.42</v>
      </c>
      <c r="AG450" s="9">
        <v>406.67</v>
      </c>
      <c r="AH450" s="9">
        <v>432.33</v>
      </c>
      <c r="AI450" s="9">
        <v>15.11</v>
      </c>
      <c r="AJ450" s="9">
        <v>14.212</v>
      </c>
      <c r="AK450" s="9">
        <v>0.94062999999999997</v>
      </c>
      <c r="AL450" s="10">
        <v>0.06</v>
      </c>
      <c r="AM450" s="10">
        <v>0.54</v>
      </c>
      <c r="AN450" s="10">
        <v>8.5000000000000006E-2</v>
      </c>
      <c r="AO450" s="10">
        <v>0.223</v>
      </c>
      <c r="AP450" s="10">
        <v>0.24</v>
      </c>
      <c r="AQ450" s="9">
        <v>8470</v>
      </c>
      <c r="AR450" s="9">
        <v>0.99299999999999999</v>
      </c>
      <c r="AS450" s="27">
        <v>1.7000000000000001E-2</v>
      </c>
      <c r="AT450" s="10">
        <v>9.8000000000000004E-2</v>
      </c>
      <c r="AU450" s="16">
        <v>0.50175614651279477</v>
      </c>
      <c r="AV450" s="1" t="str">
        <f t="shared" si="6"/>
        <v>yes</v>
      </c>
      <c r="AW450" s="28">
        <v>99</v>
      </c>
    </row>
    <row r="451" spans="1:49" ht="14.25" hidden="1" customHeight="1">
      <c r="A451" s="7">
        <v>447</v>
      </c>
      <c r="B451" s="8" t="s">
        <v>966</v>
      </c>
      <c r="C451" s="8" t="s">
        <v>337</v>
      </c>
      <c r="D451" s="9" t="s">
        <v>91</v>
      </c>
      <c r="E451" s="9" t="s">
        <v>59</v>
      </c>
      <c r="F451" s="9" t="s">
        <v>390</v>
      </c>
      <c r="G451" s="9">
        <v>1420</v>
      </c>
      <c r="H451" s="10">
        <v>0.94499999999999995</v>
      </c>
      <c r="I451" s="9">
        <v>0.93799999999999994</v>
      </c>
      <c r="J451" s="9">
        <v>0.90900000000000003</v>
      </c>
      <c r="K451" s="10">
        <v>1</v>
      </c>
      <c r="L451" s="10">
        <v>8.0000000000000002E-3</v>
      </c>
      <c r="M451" s="10">
        <v>0.02</v>
      </c>
      <c r="N451" s="10">
        <v>0.96</v>
      </c>
      <c r="O451" s="9">
        <v>2003.86</v>
      </c>
      <c r="P451" s="9" t="s">
        <v>55</v>
      </c>
      <c r="Q451" s="9" t="s">
        <v>55</v>
      </c>
      <c r="R451" s="9">
        <v>530</v>
      </c>
      <c r="S451" s="9" t="s">
        <v>55</v>
      </c>
      <c r="T451" s="9" t="s">
        <v>55</v>
      </c>
      <c r="U451" s="9" t="s">
        <v>55</v>
      </c>
      <c r="V451" s="9" t="s">
        <v>55</v>
      </c>
      <c r="W451" s="11">
        <v>108033</v>
      </c>
      <c r="X451" s="11">
        <v>128970</v>
      </c>
      <c r="Y451" s="11">
        <v>93753</v>
      </c>
      <c r="Z451" s="11">
        <v>77706</v>
      </c>
      <c r="AA451" s="11">
        <v>49263</v>
      </c>
      <c r="AB451" s="11">
        <v>49263</v>
      </c>
      <c r="AC451" s="9" t="s">
        <v>55</v>
      </c>
      <c r="AD451" s="10">
        <v>0.91900000000000004</v>
      </c>
      <c r="AE451" s="10">
        <v>0.14000000000000001</v>
      </c>
      <c r="AF451" s="10">
        <v>0.13100000000000001</v>
      </c>
      <c r="AG451" s="9">
        <v>239.33</v>
      </c>
      <c r="AH451" s="9">
        <v>331.67</v>
      </c>
      <c r="AI451" s="9">
        <v>8.3699999999999992</v>
      </c>
      <c r="AJ451" s="9">
        <v>6.0419999999999998</v>
      </c>
      <c r="AK451" s="9">
        <v>0.72160999999999997</v>
      </c>
      <c r="AL451" s="9" t="s">
        <v>55</v>
      </c>
      <c r="AM451" s="9" t="s">
        <v>55</v>
      </c>
      <c r="AN451" s="10">
        <v>0.105</v>
      </c>
      <c r="AO451" s="10">
        <v>0.24299999999999999</v>
      </c>
      <c r="AP451" s="10">
        <v>0.182</v>
      </c>
      <c r="AQ451" s="9">
        <v>2014</v>
      </c>
      <c r="AR451" s="9">
        <v>0.315</v>
      </c>
      <c r="AS451" s="10">
        <v>-6.2E-2</v>
      </c>
      <c r="AT451" s="9">
        <v>2.5999999999999999E-2</v>
      </c>
      <c r="AU451" s="16">
        <v>0.76045627376425851</v>
      </c>
      <c r="AV451" s="1" t="str">
        <f t="shared" si="6"/>
        <v>no</v>
      </c>
      <c r="AW451" s="28"/>
    </row>
    <row r="452" spans="1:49" ht="14.25" hidden="1" customHeight="1">
      <c r="A452" s="7">
        <v>448</v>
      </c>
      <c r="B452" s="8" t="s">
        <v>967</v>
      </c>
      <c r="C452" s="8" t="s">
        <v>337</v>
      </c>
      <c r="D452" s="9" t="s">
        <v>91</v>
      </c>
      <c r="E452" s="9" t="s">
        <v>59</v>
      </c>
      <c r="F452" s="9" t="s">
        <v>409</v>
      </c>
      <c r="G452" s="9" t="s">
        <v>55</v>
      </c>
      <c r="H452" s="10">
        <v>0.73399999999999999</v>
      </c>
      <c r="I452" s="10">
        <v>0.72099999999999997</v>
      </c>
      <c r="J452" s="10">
        <v>0.63300000000000001</v>
      </c>
      <c r="K452" s="10">
        <v>0.99299999999999999</v>
      </c>
      <c r="L452" s="10">
        <v>1.7000000000000001E-2</v>
      </c>
      <c r="M452" s="10">
        <v>0.14199999999999999</v>
      </c>
      <c r="N452" s="10">
        <v>0.82</v>
      </c>
      <c r="O452" s="9">
        <v>2145.36</v>
      </c>
      <c r="P452" s="9">
        <v>6</v>
      </c>
      <c r="Q452" s="9" t="s">
        <v>55</v>
      </c>
      <c r="R452" s="9">
        <v>723</v>
      </c>
      <c r="S452" s="9" t="s">
        <v>55</v>
      </c>
      <c r="T452" s="9" t="s">
        <v>55</v>
      </c>
      <c r="U452" s="9" t="s">
        <v>55</v>
      </c>
      <c r="V452" s="9" t="s">
        <v>55</v>
      </c>
      <c r="W452" s="9">
        <v>65553</v>
      </c>
      <c r="X452" s="9">
        <v>76878</v>
      </c>
      <c r="Y452" s="9">
        <v>63144</v>
      </c>
      <c r="Z452" s="9">
        <v>56358</v>
      </c>
      <c r="AA452" s="11">
        <v>35464</v>
      </c>
      <c r="AB452" s="11">
        <v>35464</v>
      </c>
      <c r="AC452" s="9" t="s">
        <v>55</v>
      </c>
      <c r="AD452" s="10">
        <v>0.63300000000000001</v>
      </c>
      <c r="AE452" s="10">
        <v>0.25</v>
      </c>
      <c r="AF452" s="10">
        <v>0.224</v>
      </c>
      <c r="AG452" s="9">
        <v>190.67</v>
      </c>
      <c r="AH452" s="9">
        <v>325</v>
      </c>
      <c r="AI452" s="9">
        <v>11.25</v>
      </c>
      <c r="AJ452" s="9">
        <v>6.601</v>
      </c>
      <c r="AK452" s="9">
        <v>0.58667000000000002</v>
      </c>
      <c r="AL452" s="9" t="s">
        <v>55</v>
      </c>
      <c r="AM452" s="9" t="s">
        <v>55</v>
      </c>
      <c r="AN452" s="10">
        <v>3.4000000000000002E-2</v>
      </c>
      <c r="AO452" s="10">
        <v>7.4999999999999997E-2</v>
      </c>
      <c r="AP452" s="10">
        <v>0.182</v>
      </c>
      <c r="AQ452" s="9">
        <v>2177</v>
      </c>
      <c r="AR452" s="9">
        <v>0.35899999999999999</v>
      </c>
      <c r="AS452" s="9">
        <v>0.107</v>
      </c>
      <c r="AT452" s="10">
        <v>0.1</v>
      </c>
      <c r="AU452" s="16">
        <v>0.73583517292126566</v>
      </c>
      <c r="AV452" s="1" t="str">
        <f t="shared" si="6"/>
        <v>no</v>
      </c>
      <c r="AW452" s="28"/>
    </row>
    <row r="453" spans="1:49" ht="14.25" customHeight="1">
      <c r="A453" s="7">
        <v>443</v>
      </c>
      <c r="B453" s="8" t="s">
        <v>962</v>
      </c>
      <c r="C453" s="8" t="s">
        <v>337</v>
      </c>
      <c r="D453" s="9" t="s">
        <v>50</v>
      </c>
      <c r="E453" s="9" t="s">
        <v>59</v>
      </c>
      <c r="F453" s="9" t="s">
        <v>273</v>
      </c>
      <c r="G453" s="9">
        <v>1075</v>
      </c>
      <c r="H453" s="10">
        <v>0.56000000000000005</v>
      </c>
      <c r="I453" s="10">
        <v>0.53400000000000003</v>
      </c>
      <c r="J453" s="10">
        <v>0.42499999999999999</v>
      </c>
      <c r="K453" s="10">
        <v>0.71499999999999997</v>
      </c>
      <c r="L453" s="10">
        <v>0.20399999999999999</v>
      </c>
      <c r="M453" s="10">
        <v>0.373</v>
      </c>
      <c r="N453" s="10">
        <v>0.79</v>
      </c>
      <c r="O453" s="9">
        <v>2933.34</v>
      </c>
      <c r="P453" s="9">
        <v>258</v>
      </c>
      <c r="Q453" s="9">
        <v>7</v>
      </c>
      <c r="R453" s="9">
        <v>681</v>
      </c>
      <c r="S453" s="11" t="s">
        <v>55</v>
      </c>
      <c r="T453" s="9" t="s">
        <v>55</v>
      </c>
      <c r="U453" s="9" t="s">
        <v>55</v>
      </c>
      <c r="V453" s="11"/>
      <c r="W453" s="11">
        <v>70362</v>
      </c>
      <c r="X453" s="11">
        <v>82611</v>
      </c>
      <c r="Y453" s="11">
        <v>67329</v>
      </c>
      <c r="Z453" s="11">
        <v>61713</v>
      </c>
      <c r="AA453" s="11">
        <v>35465</v>
      </c>
      <c r="AB453" s="11">
        <v>35465</v>
      </c>
      <c r="AC453" s="9" t="s">
        <v>55</v>
      </c>
      <c r="AD453" s="10">
        <v>0.48799999999999999</v>
      </c>
      <c r="AE453" s="10">
        <v>0.45</v>
      </c>
      <c r="AF453" s="10">
        <v>0.4</v>
      </c>
      <c r="AG453" s="9">
        <v>240.67</v>
      </c>
      <c r="AH453" s="9">
        <v>279.67</v>
      </c>
      <c r="AI453" s="9">
        <v>12.19</v>
      </c>
      <c r="AJ453" s="9">
        <v>10.489000000000001</v>
      </c>
      <c r="AK453" s="9">
        <v>0.86055000000000004</v>
      </c>
      <c r="AL453" s="10"/>
      <c r="AM453" s="10" t="s">
        <v>55</v>
      </c>
      <c r="AN453" s="10">
        <v>2.5999999999999999E-2</v>
      </c>
      <c r="AO453" s="10">
        <v>0.247</v>
      </c>
      <c r="AP453" s="10">
        <v>0.182</v>
      </c>
      <c r="AQ453" s="9">
        <v>3458</v>
      </c>
      <c r="AR453" s="9">
        <v>0.77800000000000002</v>
      </c>
      <c r="AS453" s="27">
        <v>-6.5000000000000002E-2</v>
      </c>
      <c r="AT453" s="10">
        <v>7.1999999999999995E-2</v>
      </c>
      <c r="AU453" s="16">
        <v>0.56242969628796402</v>
      </c>
      <c r="AV453" s="1" t="str">
        <f t="shared" ref="AV453:AV516" si="7">IF(AND(O453&gt;=4000,O453&lt;=25000),"yes","no")</f>
        <v>no</v>
      </c>
      <c r="AW453" s="28"/>
    </row>
    <row r="454" spans="1:49" ht="14.25" hidden="1" customHeight="1">
      <c r="A454" s="7">
        <v>450</v>
      </c>
      <c r="B454" s="8" t="s">
        <v>969</v>
      </c>
      <c r="C454" s="8" t="s">
        <v>337</v>
      </c>
      <c r="D454" s="9" t="s">
        <v>91</v>
      </c>
      <c r="E454" s="9" t="s">
        <v>59</v>
      </c>
      <c r="F454" s="9" t="s">
        <v>296</v>
      </c>
      <c r="G454" s="9" t="s">
        <v>55</v>
      </c>
      <c r="H454" s="10">
        <v>0.80800000000000005</v>
      </c>
      <c r="I454" s="10">
        <v>0.80800000000000005</v>
      </c>
      <c r="J454" s="10">
        <v>0.79800000000000004</v>
      </c>
      <c r="K454" s="10">
        <v>1</v>
      </c>
      <c r="L454" s="10">
        <v>1.6E-2</v>
      </c>
      <c r="M454" s="10">
        <v>4.3999999999999997E-2</v>
      </c>
      <c r="N454" s="10">
        <v>0.89</v>
      </c>
      <c r="O454" s="9">
        <v>2356.9299999999998</v>
      </c>
      <c r="P454" s="9" t="s">
        <v>55</v>
      </c>
      <c r="Q454" s="9" t="s">
        <v>55</v>
      </c>
      <c r="R454" s="9">
        <v>735</v>
      </c>
      <c r="S454" s="9" t="s">
        <v>55</v>
      </c>
      <c r="T454" s="9" t="s">
        <v>55</v>
      </c>
      <c r="U454" s="9" t="s">
        <v>55</v>
      </c>
      <c r="V454" s="9" t="s">
        <v>55</v>
      </c>
      <c r="W454" s="11">
        <v>64509</v>
      </c>
      <c r="X454" s="11">
        <v>80271</v>
      </c>
      <c r="Y454" s="11">
        <v>63063</v>
      </c>
      <c r="Z454" s="11">
        <v>54153</v>
      </c>
      <c r="AA454" s="11">
        <v>41620</v>
      </c>
      <c r="AB454" s="11">
        <v>41620</v>
      </c>
      <c r="AC454" s="9" t="s">
        <v>55</v>
      </c>
      <c r="AD454" s="10">
        <v>0.85899999999999999</v>
      </c>
      <c r="AE454" s="10">
        <v>0.26</v>
      </c>
      <c r="AF454" s="10">
        <v>0.251</v>
      </c>
      <c r="AG454" s="9">
        <v>215</v>
      </c>
      <c r="AH454" s="9">
        <v>376.67</v>
      </c>
      <c r="AI454" s="9">
        <v>10.96</v>
      </c>
      <c r="AJ454" s="9">
        <v>6.2569999999999997</v>
      </c>
      <c r="AK454" s="9">
        <v>0.57079999999999997</v>
      </c>
      <c r="AL454" s="9" t="s">
        <v>55</v>
      </c>
      <c r="AM454" s="9" t="s">
        <v>55</v>
      </c>
      <c r="AN454" s="10">
        <v>3.7999999999999999E-2</v>
      </c>
      <c r="AO454" s="10">
        <v>0.13200000000000001</v>
      </c>
      <c r="AP454" s="10">
        <v>0.182</v>
      </c>
      <c r="AQ454" s="9">
        <v>2379</v>
      </c>
      <c r="AR454" s="9">
        <v>0.40500000000000003</v>
      </c>
      <c r="AS454" s="10">
        <v>4.9000000000000002E-2</v>
      </c>
      <c r="AT454" s="10" t="s">
        <v>970</v>
      </c>
      <c r="AU454" s="16">
        <v>0.71174377224199281</v>
      </c>
      <c r="AV454" s="1" t="str">
        <f t="shared" si="7"/>
        <v>no</v>
      </c>
      <c r="AW454" s="28"/>
    </row>
    <row r="455" spans="1:49" ht="14.25" customHeight="1">
      <c r="A455" s="7">
        <v>446</v>
      </c>
      <c r="B455" s="8" t="s">
        <v>965</v>
      </c>
      <c r="C455" s="8" t="s">
        <v>337</v>
      </c>
      <c r="D455" s="9" t="s">
        <v>50</v>
      </c>
      <c r="E455" s="9" t="s">
        <v>59</v>
      </c>
      <c r="F455" s="9" t="s">
        <v>205</v>
      </c>
      <c r="G455" s="9">
        <v>1172.5</v>
      </c>
      <c r="H455" s="10">
        <v>0.74099999999999999</v>
      </c>
      <c r="I455" s="10">
        <v>0.72199999999999998</v>
      </c>
      <c r="J455" s="10">
        <v>0.63</v>
      </c>
      <c r="K455" s="10">
        <v>0.755</v>
      </c>
      <c r="L455" s="9">
        <v>0.18099999999999999</v>
      </c>
      <c r="M455" s="10">
        <v>0.26200000000000001</v>
      </c>
      <c r="N455" s="10">
        <v>0.84</v>
      </c>
      <c r="O455" s="9">
        <v>3258.38</v>
      </c>
      <c r="P455" s="9">
        <v>272</v>
      </c>
      <c r="Q455" s="9">
        <v>16</v>
      </c>
      <c r="R455" s="9">
        <v>914</v>
      </c>
      <c r="S455" s="9" t="s">
        <v>55</v>
      </c>
      <c r="T455" s="9" t="s">
        <v>55</v>
      </c>
      <c r="U455" s="9" t="s">
        <v>55</v>
      </c>
      <c r="V455" s="9"/>
      <c r="W455" s="11">
        <v>73157</v>
      </c>
      <c r="X455" s="11">
        <v>87984</v>
      </c>
      <c r="Y455" s="11">
        <v>65268</v>
      </c>
      <c r="Z455" s="11">
        <v>53397</v>
      </c>
      <c r="AA455" s="11">
        <v>34140</v>
      </c>
      <c r="AB455" s="11">
        <v>34140</v>
      </c>
      <c r="AC455" s="9" t="s">
        <v>55</v>
      </c>
      <c r="AD455" s="10">
        <v>0.5</v>
      </c>
      <c r="AE455" s="10">
        <v>0.26</v>
      </c>
      <c r="AF455" s="10">
        <v>0.25700000000000001</v>
      </c>
      <c r="AG455" s="9">
        <v>290</v>
      </c>
      <c r="AH455" s="9">
        <v>348</v>
      </c>
      <c r="AI455" s="9">
        <v>11.24</v>
      </c>
      <c r="AJ455" s="9">
        <v>9.3629999999999995</v>
      </c>
      <c r="AK455" s="9">
        <v>0.83333000000000002</v>
      </c>
      <c r="AL455" s="9"/>
      <c r="AM455" s="9" t="s">
        <v>55</v>
      </c>
      <c r="AN455" s="10">
        <v>1.0999999999999999E-2</v>
      </c>
      <c r="AO455" s="10">
        <v>0.152</v>
      </c>
      <c r="AP455" s="10">
        <v>0.182</v>
      </c>
      <c r="AQ455" s="9">
        <v>3952</v>
      </c>
      <c r="AR455" s="9">
        <v>0.64800000000000002</v>
      </c>
      <c r="AS455" s="27">
        <v>0.03</v>
      </c>
      <c r="AT455" s="10">
        <v>0.24099999999999999</v>
      </c>
      <c r="AU455" s="16">
        <v>0.60679611650485432</v>
      </c>
      <c r="AV455" s="1" t="str">
        <f t="shared" si="7"/>
        <v>no</v>
      </c>
      <c r="AW455" s="28"/>
    </row>
    <row r="456" spans="1:49" ht="14.25" hidden="1" customHeight="1">
      <c r="A456" s="7">
        <v>452</v>
      </c>
      <c r="B456" s="8" t="s">
        <v>972</v>
      </c>
      <c r="C456" s="8" t="s">
        <v>337</v>
      </c>
      <c r="D456" s="9" t="s">
        <v>91</v>
      </c>
      <c r="E456" s="9" t="s">
        <v>59</v>
      </c>
      <c r="F456" s="9" t="s">
        <v>390</v>
      </c>
      <c r="G456" s="9">
        <v>1355</v>
      </c>
      <c r="H456" s="10">
        <v>0.89500000000000002</v>
      </c>
      <c r="I456" s="10">
        <v>0.88500000000000001</v>
      </c>
      <c r="J456" s="10">
        <v>0.85299999999999998</v>
      </c>
      <c r="K456" s="10">
        <v>1</v>
      </c>
      <c r="L456" s="10">
        <v>1.6E-2</v>
      </c>
      <c r="M456" s="10">
        <v>4.2999999999999997E-2</v>
      </c>
      <c r="N456" s="10">
        <v>0.95</v>
      </c>
      <c r="O456" s="9">
        <v>2151.7199999999998</v>
      </c>
      <c r="P456" s="9" t="s">
        <v>55</v>
      </c>
      <c r="Q456" s="9" t="s">
        <v>55</v>
      </c>
      <c r="R456" s="9">
        <v>580</v>
      </c>
      <c r="S456" s="11" t="s">
        <v>55</v>
      </c>
      <c r="T456" s="9" t="s">
        <v>55</v>
      </c>
      <c r="U456" s="9" t="s">
        <v>55</v>
      </c>
      <c r="V456" s="11" t="s">
        <v>55</v>
      </c>
      <c r="W456" s="11">
        <v>97657</v>
      </c>
      <c r="X456" s="11">
        <v>115947</v>
      </c>
      <c r="Y456" s="11">
        <v>87516</v>
      </c>
      <c r="Z456" s="11">
        <v>71640</v>
      </c>
      <c r="AA456" s="11">
        <v>48887</v>
      </c>
      <c r="AB456" s="11">
        <v>48887</v>
      </c>
      <c r="AC456" s="9" t="s">
        <v>55</v>
      </c>
      <c r="AD456" s="10">
        <v>0.88</v>
      </c>
      <c r="AE456" s="10">
        <v>0.17</v>
      </c>
      <c r="AF456" s="10">
        <v>0.16500000000000001</v>
      </c>
      <c r="AG456" s="9">
        <v>222.67</v>
      </c>
      <c r="AH456" s="9">
        <v>353</v>
      </c>
      <c r="AI456" s="9">
        <v>9.66</v>
      </c>
      <c r="AJ456" s="9">
        <v>6.0960000000000001</v>
      </c>
      <c r="AK456" s="9">
        <v>0.63078000000000001</v>
      </c>
      <c r="AL456" s="10" t="s">
        <v>55</v>
      </c>
      <c r="AM456" s="10" t="s">
        <v>55</v>
      </c>
      <c r="AN456" s="10">
        <v>0.14499999999999999</v>
      </c>
      <c r="AO456" s="10">
        <v>0.20200000000000001</v>
      </c>
      <c r="AP456" s="10">
        <v>0.182</v>
      </c>
      <c r="AQ456" s="9">
        <v>2172</v>
      </c>
      <c r="AR456" s="9">
        <v>0.54300000000000004</v>
      </c>
      <c r="AS456" s="10">
        <v>-0.02</v>
      </c>
      <c r="AT456" s="10">
        <v>1.4999999999999999E-2</v>
      </c>
      <c r="AU456" s="16">
        <v>0.64808813998703818</v>
      </c>
      <c r="AV456" s="1" t="str">
        <f t="shared" si="7"/>
        <v>no</v>
      </c>
      <c r="AW456" s="28"/>
    </row>
    <row r="457" spans="1:49" ht="14.25" customHeight="1">
      <c r="A457" s="7">
        <v>449</v>
      </c>
      <c r="B457" s="8" t="s">
        <v>968</v>
      </c>
      <c r="C457" s="8" t="s">
        <v>337</v>
      </c>
      <c r="D457" s="9" t="s">
        <v>50</v>
      </c>
      <c r="E457" s="9" t="s">
        <v>59</v>
      </c>
      <c r="F457" s="9" t="s">
        <v>205</v>
      </c>
      <c r="G457" s="9" t="s">
        <v>55</v>
      </c>
      <c r="H457" s="10">
        <v>0.46400000000000002</v>
      </c>
      <c r="I457" s="10">
        <v>0.437</v>
      </c>
      <c r="J457" s="10">
        <v>0.30599999999999999</v>
      </c>
      <c r="K457" s="10">
        <v>0.58499999999999996</v>
      </c>
      <c r="L457" s="10">
        <v>0.45400000000000001</v>
      </c>
      <c r="M457" s="10">
        <v>0.77500000000000002</v>
      </c>
      <c r="N457" s="10">
        <v>0.7</v>
      </c>
      <c r="O457" s="9">
        <v>3609.09</v>
      </c>
      <c r="P457" s="9">
        <v>812</v>
      </c>
      <c r="Q457" s="9" t="s">
        <v>55</v>
      </c>
      <c r="R457" s="9">
        <v>582</v>
      </c>
      <c r="S457" s="9" t="s">
        <v>55</v>
      </c>
      <c r="T457" s="9" t="s">
        <v>55</v>
      </c>
      <c r="U457" s="9" t="s">
        <v>55</v>
      </c>
      <c r="V457" s="9"/>
      <c r="W457" s="11">
        <v>66019</v>
      </c>
      <c r="X457" s="11">
        <v>53343</v>
      </c>
      <c r="Y457" s="11">
        <v>49311</v>
      </c>
      <c r="Z457" s="11">
        <v>45486</v>
      </c>
      <c r="AA457" s="11">
        <v>20750</v>
      </c>
      <c r="AB457" s="11">
        <v>20750</v>
      </c>
      <c r="AC457" s="9" t="s">
        <v>55</v>
      </c>
      <c r="AD457" s="10">
        <v>0.27800000000000002</v>
      </c>
      <c r="AE457" s="10">
        <v>0.42</v>
      </c>
      <c r="AF457" s="10">
        <v>0.377</v>
      </c>
      <c r="AG457" s="9">
        <v>176</v>
      </c>
      <c r="AH457" s="9">
        <v>155.33000000000001</v>
      </c>
      <c r="AI457" s="9">
        <v>20.51</v>
      </c>
      <c r="AJ457" s="9">
        <v>23.234000000000002</v>
      </c>
      <c r="AK457" s="9">
        <v>1.1330499999999999</v>
      </c>
      <c r="AL457" s="9"/>
      <c r="AM457" s="9" t="s">
        <v>55</v>
      </c>
      <c r="AN457" s="10">
        <v>3.4000000000000002E-2</v>
      </c>
      <c r="AO457" s="10">
        <v>0.22900000000000001</v>
      </c>
      <c r="AP457" s="10">
        <v>0.182</v>
      </c>
      <c r="AQ457" s="9">
        <v>4380</v>
      </c>
      <c r="AR457" s="9">
        <v>2.181</v>
      </c>
      <c r="AS457" s="27">
        <v>-4.7E-2</v>
      </c>
      <c r="AT457" s="27">
        <v>0.187</v>
      </c>
      <c r="AU457" s="16">
        <v>0.3143665513989311</v>
      </c>
      <c r="AV457" s="1" t="str">
        <f t="shared" si="7"/>
        <v>no</v>
      </c>
      <c r="AW457" s="28"/>
    </row>
    <row r="458" spans="1:49" ht="14.25" hidden="1" customHeight="1">
      <c r="A458" s="7">
        <v>454</v>
      </c>
      <c r="B458" s="8" t="s">
        <v>976</v>
      </c>
      <c r="C458" s="8" t="s">
        <v>337</v>
      </c>
      <c r="D458" s="9" t="s">
        <v>69</v>
      </c>
      <c r="E458" s="9" t="s">
        <v>151</v>
      </c>
      <c r="F458" s="9" t="s">
        <v>977</v>
      </c>
      <c r="G458" s="9" t="s">
        <v>55</v>
      </c>
      <c r="H458" s="10">
        <v>0.14299999999999999</v>
      </c>
      <c r="I458" s="10">
        <v>0.14299999999999999</v>
      </c>
      <c r="J458" s="10">
        <v>0.14299999999999999</v>
      </c>
      <c r="K458" s="10">
        <v>0.73199999999999998</v>
      </c>
      <c r="L458" s="10">
        <v>0.75</v>
      </c>
      <c r="M458" s="10">
        <v>0.89200000000000002</v>
      </c>
      <c r="N458" s="10">
        <v>1</v>
      </c>
      <c r="O458" s="9">
        <v>720.46</v>
      </c>
      <c r="P458" s="9">
        <v>126</v>
      </c>
      <c r="Q458" s="9">
        <v>57</v>
      </c>
      <c r="R458" s="9">
        <v>39</v>
      </c>
      <c r="S458" s="11" t="s">
        <v>55</v>
      </c>
      <c r="T458" s="9" t="s">
        <v>55</v>
      </c>
      <c r="U458" s="9" t="s">
        <v>55</v>
      </c>
      <c r="V458" s="11" t="s">
        <v>55</v>
      </c>
      <c r="W458" s="11">
        <v>80723</v>
      </c>
      <c r="X458" s="11" t="s">
        <v>55</v>
      </c>
      <c r="Y458" s="11">
        <v>62550</v>
      </c>
      <c r="Z458" s="11">
        <v>57195</v>
      </c>
      <c r="AA458" s="11">
        <v>13560</v>
      </c>
      <c r="AB458" s="11">
        <v>13560</v>
      </c>
      <c r="AC458" s="9" t="s">
        <v>55</v>
      </c>
      <c r="AD458" s="10">
        <v>0</v>
      </c>
      <c r="AE458" s="10">
        <v>0.39</v>
      </c>
      <c r="AF458" s="10">
        <v>0.499</v>
      </c>
      <c r="AG458" s="9">
        <v>61.67</v>
      </c>
      <c r="AH458" s="9">
        <v>44</v>
      </c>
      <c r="AI458" s="9">
        <v>11.68</v>
      </c>
      <c r="AJ458" s="9">
        <v>16.373999999999999</v>
      </c>
      <c r="AK458" s="9">
        <v>1.4015200000000001</v>
      </c>
      <c r="AL458" s="10" t="s">
        <v>55</v>
      </c>
      <c r="AM458" s="10" t="s">
        <v>55</v>
      </c>
      <c r="AN458" s="10">
        <v>6.0000000000000001E-3</v>
      </c>
      <c r="AO458" s="10">
        <v>0.20699999999999999</v>
      </c>
      <c r="AP458" s="10">
        <v>0.182</v>
      </c>
      <c r="AQ458" s="9">
        <v>1322</v>
      </c>
      <c r="AR458" s="9" t="s">
        <v>55</v>
      </c>
      <c r="AS458" s="10">
        <v>-2.5999999999999999E-2</v>
      </c>
      <c r="AT458" s="10">
        <v>0.14299999999999999</v>
      </c>
      <c r="AU458" s="16" t="s">
        <v>2055</v>
      </c>
      <c r="AV458" s="1" t="str">
        <f t="shared" si="7"/>
        <v>no</v>
      </c>
      <c r="AW458" s="28"/>
    </row>
    <row r="459" spans="1:49" ht="14.25" customHeight="1">
      <c r="A459" s="7">
        <v>451</v>
      </c>
      <c r="B459" s="8" t="s">
        <v>971</v>
      </c>
      <c r="C459" s="8" t="s">
        <v>337</v>
      </c>
      <c r="D459" s="9" t="s">
        <v>50</v>
      </c>
      <c r="E459" s="9" t="s">
        <v>59</v>
      </c>
      <c r="F459" s="9" t="s">
        <v>205</v>
      </c>
      <c r="G459" s="9">
        <v>1145</v>
      </c>
      <c r="H459" s="10">
        <v>0.63400000000000001</v>
      </c>
      <c r="I459" s="10">
        <v>0.624</v>
      </c>
      <c r="J459" s="10">
        <v>0.53400000000000003</v>
      </c>
      <c r="K459" s="10">
        <v>0.52300000000000002</v>
      </c>
      <c r="L459" s="10">
        <v>4.8000000000000001E-2</v>
      </c>
      <c r="M459" s="10">
        <v>0.27600000000000002</v>
      </c>
      <c r="N459" s="10">
        <v>0.79</v>
      </c>
      <c r="O459" s="9">
        <v>3089.97</v>
      </c>
      <c r="P459" s="9">
        <v>427</v>
      </c>
      <c r="Q459" s="9">
        <v>135</v>
      </c>
      <c r="R459" s="9">
        <v>608</v>
      </c>
      <c r="S459" s="9" t="s">
        <v>55</v>
      </c>
      <c r="T459" s="9" t="s">
        <v>55</v>
      </c>
      <c r="U459" s="9" t="s">
        <v>55</v>
      </c>
      <c r="V459" s="9"/>
      <c r="W459" s="11">
        <v>72234</v>
      </c>
      <c r="X459" s="11">
        <v>67653</v>
      </c>
      <c r="Y459" s="11">
        <v>52956</v>
      </c>
      <c r="Z459" s="11">
        <v>43452</v>
      </c>
      <c r="AA459" s="11">
        <v>37886</v>
      </c>
      <c r="AB459" s="11">
        <v>37886</v>
      </c>
      <c r="AC459" s="9" t="s">
        <v>55</v>
      </c>
      <c r="AD459" s="10">
        <v>0.48399999999999999</v>
      </c>
      <c r="AE459" s="10">
        <v>0.41</v>
      </c>
      <c r="AF459" s="10">
        <v>0.36199999999999999</v>
      </c>
      <c r="AG459" s="9">
        <v>249.67</v>
      </c>
      <c r="AH459" s="9">
        <v>273.33</v>
      </c>
      <c r="AI459" s="9">
        <v>12.38</v>
      </c>
      <c r="AJ459" s="9">
        <v>11.305</v>
      </c>
      <c r="AK459" s="9">
        <v>0.91341000000000006</v>
      </c>
      <c r="AL459" s="9"/>
      <c r="AM459" s="9" t="s">
        <v>55</v>
      </c>
      <c r="AN459" s="10">
        <v>1.7999999999999999E-2</v>
      </c>
      <c r="AO459" s="10">
        <v>0.185</v>
      </c>
      <c r="AP459" s="10">
        <v>0.182</v>
      </c>
      <c r="AQ459" s="9">
        <v>4258</v>
      </c>
      <c r="AR459" s="9">
        <v>0.78300000000000003</v>
      </c>
      <c r="AS459" s="27">
        <v>-3.0000000000000001E-3</v>
      </c>
      <c r="AT459" s="10">
        <v>0.151</v>
      </c>
      <c r="AU459" s="16">
        <v>0.5608524957936063</v>
      </c>
      <c r="AV459" s="1" t="str">
        <f t="shared" si="7"/>
        <v>no</v>
      </c>
      <c r="AW459" s="28"/>
    </row>
    <row r="460" spans="1:49" ht="14.25" customHeight="1">
      <c r="A460" s="7">
        <v>455</v>
      </c>
      <c r="B460" s="8" t="s">
        <v>979</v>
      </c>
      <c r="C460" s="8" t="s">
        <v>337</v>
      </c>
      <c r="D460" s="9" t="s">
        <v>50</v>
      </c>
      <c r="E460" s="9" t="s">
        <v>51</v>
      </c>
      <c r="F460" s="9" t="s">
        <v>97</v>
      </c>
      <c r="G460" s="9" t="s">
        <v>55</v>
      </c>
      <c r="H460" s="10">
        <v>0.30499999999999999</v>
      </c>
      <c r="I460" s="10">
        <v>0.25600000000000001</v>
      </c>
      <c r="J460" s="10">
        <v>8.5000000000000006E-2</v>
      </c>
      <c r="K460" s="10">
        <v>0.9</v>
      </c>
      <c r="L460" s="10">
        <v>0.64400000000000002</v>
      </c>
      <c r="M460" s="10">
        <v>0.96599999999999997</v>
      </c>
      <c r="N460" s="10">
        <v>0.72</v>
      </c>
      <c r="O460" s="9">
        <v>5116.91</v>
      </c>
      <c r="P460" s="9">
        <v>157</v>
      </c>
      <c r="Q460" s="9">
        <v>5</v>
      </c>
      <c r="R460" s="9">
        <v>1883</v>
      </c>
      <c r="S460" s="11">
        <v>10469</v>
      </c>
      <c r="T460" s="9" t="s">
        <v>980</v>
      </c>
      <c r="U460" s="9" t="s">
        <v>503</v>
      </c>
      <c r="V460" s="11">
        <v>6495</v>
      </c>
      <c r="W460" s="11">
        <v>79073</v>
      </c>
      <c r="X460" s="11">
        <v>93978</v>
      </c>
      <c r="Y460" s="11">
        <v>78579</v>
      </c>
      <c r="Z460" s="11">
        <v>71487</v>
      </c>
      <c r="AA460" s="11">
        <v>7566</v>
      </c>
      <c r="AB460" s="11">
        <v>14394</v>
      </c>
      <c r="AC460" s="9" t="s">
        <v>178</v>
      </c>
      <c r="AD460" s="10">
        <v>0.16700000000000001</v>
      </c>
      <c r="AE460" s="10">
        <v>0.74</v>
      </c>
      <c r="AF460" s="10">
        <v>0.44400000000000001</v>
      </c>
      <c r="AG460" s="9">
        <v>284.33</v>
      </c>
      <c r="AH460" s="9">
        <v>305.33</v>
      </c>
      <c r="AI460" s="9">
        <v>18</v>
      </c>
      <c r="AJ460" s="9">
        <v>16.757999999999999</v>
      </c>
      <c r="AK460" s="9">
        <v>0.93122000000000005</v>
      </c>
      <c r="AL460" s="10">
        <v>0.03</v>
      </c>
      <c r="AM460" s="10">
        <v>0.42299999999999999</v>
      </c>
      <c r="AN460" s="10">
        <v>2.3E-2</v>
      </c>
      <c r="AO460" s="10">
        <v>0.41399999999999998</v>
      </c>
      <c r="AP460" s="10">
        <v>0.182</v>
      </c>
      <c r="AQ460" s="9">
        <v>8424</v>
      </c>
      <c r="AR460" s="9">
        <v>1.331</v>
      </c>
      <c r="AS460" s="27">
        <v>-0.23200000000000001</v>
      </c>
      <c r="AT460" s="10">
        <v>0.13800000000000001</v>
      </c>
      <c r="AU460" s="16">
        <v>0.42900042900042901</v>
      </c>
      <c r="AV460" s="1" t="str">
        <f t="shared" si="7"/>
        <v>yes</v>
      </c>
      <c r="AW460" s="28">
        <v>3</v>
      </c>
    </row>
    <row r="461" spans="1:49" ht="14.25" hidden="1" customHeight="1">
      <c r="A461" s="7">
        <v>457</v>
      </c>
      <c r="B461" s="8" t="s">
        <v>982</v>
      </c>
      <c r="C461" s="8" t="s">
        <v>337</v>
      </c>
      <c r="D461" s="9" t="s">
        <v>91</v>
      </c>
      <c r="E461" s="9" t="s">
        <v>51</v>
      </c>
      <c r="F461" s="9" t="s">
        <v>363</v>
      </c>
      <c r="G461" s="9">
        <v>1155</v>
      </c>
      <c r="H461" s="10">
        <v>0.65300000000000002</v>
      </c>
      <c r="I461" s="10">
        <v>0.63900000000000001</v>
      </c>
      <c r="J461" s="10">
        <v>0.51</v>
      </c>
      <c r="K461" s="10">
        <v>1</v>
      </c>
      <c r="L461" s="10">
        <v>8.2000000000000003E-2</v>
      </c>
      <c r="M461" s="10">
        <v>0.33200000000000002</v>
      </c>
      <c r="N461" s="10">
        <v>0.77</v>
      </c>
      <c r="O461" s="9">
        <v>1765.34</v>
      </c>
      <c r="P461" s="9" t="s">
        <v>55</v>
      </c>
      <c r="Q461" s="9" t="s">
        <v>55</v>
      </c>
      <c r="R461" s="9">
        <v>467</v>
      </c>
      <c r="S461" s="11">
        <v>16539</v>
      </c>
      <c r="T461" s="9" t="s">
        <v>352</v>
      </c>
      <c r="U461" s="9" t="s">
        <v>377</v>
      </c>
      <c r="V461" s="11">
        <v>9305</v>
      </c>
      <c r="W461" s="11">
        <v>67964</v>
      </c>
      <c r="X461" s="11">
        <v>80721</v>
      </c>
      <c r="Y461" s="11">
        <v>67104</v>
      </c>
      <c r="Z461" s="11">
        <v>54324</v>
      </c>
      <c r="AA461" s="11">
        <v>12846</v>
      </c>
      <c r="AB461" s="11">
        <v>12846</v>
      </c>
      <c r="AC461" s="9" t="s">
        <v>394</v>
      </c>
      <c r="AD461" s="10">
        <v>0.46300000000000002</v>
      </c>
      <c r="AE461" s="10">
        <v>0.33</v>
      </c>
      <c r="AF461" s="10">
        <v>0.28100000000000003</v>
      </c>
      <c r="AG461" s="9">
        <v>102.67</v>
      </c>
      <c r="AH461" s="9">
        <v>215.67</v>
      </c>
      <c r="AI461" s="9">
        <v>17.190000000000001</v>
      </c>
      <c r="AJ461" s="9">
        <v>8.1850000000000005</v>
      </c>
      <c r="AK461" s="9">
        <v>0.47604000000000002</v>
      </c>
      <c r="AL461" s="10">
        <v>3.3000000000000002E-2</v>
      </c>
      <c r="AM461" s="10">
        <v>0.42499999999999999</v>
      </c>
      <c r="AN461" s="10">
        <v>0.104</v>
      </c>
      <c r="AO461" s="10">
        <v>0.25900000000000001</v>
      </c>
      <c r="AP461" s="10">
        <v>0.182</v>
      </c>
      <c r="AQ461" s="9">
        <v>1856</v>
      </c>
      <c r="AR461" s="9">
        <v>3.6999999999999998E-2</v>
      </c>
      <c r="AS461" s="10">
        <v>-7.6999999999999999E-2</v>
      </c>
      <c r="AT461" s="10">
        <v>0.191</v>
      </c>
      <c r="AU461" s="16">
        <v>0.96432015429122464</v>
      </c>
      <c r="AV461" s="1" t="str">
        <f t="shared" si="7"/>
        <v>no</v>
      </c>
      <c r="AW461" s="28">
        <v>13</v>
      </c>
    </row>
    <row r="462" spans="1:49" ht="14.25" hidden="1" customHeight="1">
      <c r="A462" s="7">
        <v>458</v>
      </c>
      <c r="B462" s="8" t="s">
        <v>984</v>
      </c>
      <c r="C462" s="8" t="s">
        <v>337</v>
      </c>
      <c r="D462" s="9" t="s">
        <v>58</v>
      </c>
      <c r="E462" s="9" t="s">
        <v>151</v>
      </c>
      <c r="F462" s="9" t="s">
        <v>985</v>
      </c>
      <c r="G462" s="9" t="s">
        <v>55</v>
      </c>
      <c r="H462" s="10" t="s">
        <v>55</v>
      </c>
      <c r="I462" s="10" t="s">
        <v>55</v>
      </c>
      <c r="J462" s="10" t="s">
        <v>55</v>
      </c>
      <c r="K462" s="10">
        <v>0.99299999999999999</v>
      </c>
      <c r="L462" s="10">
        <v>0.40600000000000003</v>
      </c>
      <c r="M462" s="10">
        <v>0.85099999999999998</v>
      </c>
      <c r="N462" s="10">
        <v>0.59</v>
      </c>
      <c r="O462" s="9">
        <v>438.88</v>
      </c>
      <c r="P462" s="9">
        <v>43</v>
      </c>
      <c r="Q462" s="9" t="s">
        <v>55</v>
      </c>
      <c r="R462" s="9">
        <v>145</v>
      </c>
      <c r="S462" s="9" t="s">
        <v>55</v>
      </c>
      <c r="T462" s="9" t="s">
        <v>55</v>
      </c>
      <c r="U462" s="9" t="s">
        <v>55</v>
      </c>
      <c r="V462" s="9" t="s">
        <v>55</v>
      </c>
      <c r="W462" s="11" t="s">
        <v>55</v>
      </c>
      <c r="X462" s="11" t="s">
        <v>55</v>
      </c>
      <c r="Y462" s="11" t="s">
        <v>55</v>
      </c>
      <c r="Z462" s="11" t="s">
        <v>55</v>
      </c>
      <c r="AA462" s="11">
        <v>14040</v>
      </c>
      <c r="AB462" s="11">
        <v>14040</v>
      </c>
      <c r="AC462" s="9" t="s">
        <v>55</v>
      </c>
      <c r="AD462" s="10">
        <v>0.33300000000000002</v>
      </c>
      <c r="AE462" s="10">
        <v>0.72</v>
      </c>
      <c r="AF462" s="10">
        <v>0.54</v>
      </c>
      <c r="AG462" s="9">
        <v>40</v>
      </c>
      <c r="AH462" s="9">
        <v>37.67</v>
      </c>
      <c r="AI462" s="9">
        <v>10.97</v>
      </c>
      <c r="AJ462" s="9">
        <v>11.651999999999999</v>
      </c>
      <c r="AK462" s="9">
        <v>1.0619499999999999</v>
      </c>
      <c r="AL462" s="9" t="s">
        <v>55</v>
      </c>
      <c r="AM462" s="9" t="s">
        <v>55</v>
      </c>
      <c r="AN462" s="10">
        <v>2E-3</v>
      </c>
      <c r="AO462" s="10">
        <v>0.20499999999999999</v>
      </c>
      <c r="AP462" s="10">
        <v>0.182</v>
      </c>
      <c r="AQ462" s="9">
        <v>581</v>
      </c>
      <c r="AR462" s="9" t="s">
        <v>55</v>
      </c>
      <c r="AS462" s="10">
        <v>-2.3E-2</v>
      </c>
      <c r="AT462" s="10" t="s">
        <v>986</v>
      </c>
      <c r="AU462" s="16" t="s">
        <v>2055</v>
      </c>
      <c r="AV462" s="1" t="str">
        <f t="shared" si="7"/>
        <v>no</v>
      </c>
      <c r="AW462" s="28"/>
    </row>
    <row r="463" spans="1:49" ht="14.25" hidden="1" customHeight="1">
      <c r="A463" s="7">
        <v>459</v>
      </c>
      <c r="B463" s="8" t="s">
        <v>987</v>
      </c>
      <c r="C463" s="8" t="s">
        <v>337</v>
      </c>
      <c r="D463" s="9" t="s">
        <v>69</v>
      </c>
      <c r="E463" s="9" t="s">
        <v>51</v>
      </c>
      <c r="F463" s="9" t="s">
        <v>70</v>
      </c>
      <c r="G463" s="9">
        <v>1008.5</v>
      </c>
      <c r="H463" s="10">
        <v>0.435</v>
      </c>
      <c r="I463" s="10">
        <v>0.38800000000000001</v>
      </c>
      <c r="J463" s="10">
        <v>0.22900000000000001</v>
      </c>
      <c r="K463" s="10">
        <v>0.89700000000000002</v>
      </c>
      <c r="L463" s="10">
        <v>0.17499999999999999</v>
      </c>
      <c r="M463" s="10">
        <v>0.47499999999999998</v>
      </c>
      <c r="N463" s="10">
        <v>0.74</v>
      </c>
      <c r="O463" s="9">
        <v>5024.54</v>
      </c>
      <c r="P463" s="9">
        <v>165</v>
      </c>
      <c r="Q463" s="9">
        <v>0</v>
      </c>
      <c r="R463" s="9">
        <v>1291</v>
      </c>
      <c r="S463" s="9">
        <v>11875</v>
      </c>
      <c r="T463" s="9" t="s">
        <v>925</v>
      </c>
      <c r="U463" s="9" t="s">
        <v>663</v>
      </c>
      <c r="V463" s="9">
        <v>7468</v>
      </c>
      <c r="W463" s="11">
        <v>76454</v>
      </c>
      <c r="X463" s="11">
        <v>84906</v>
      </c>
      <c r="Y463" s="11">
        <v>71658</v>
      </c>
      <c r="Z463" s="11">
        <v>65997</v>
      </c>
      <c r="AA463" s="11">
        <v>8096</v>
      </c>
      <c r="AB463" s="11">
        <v>15232</v>
      </c>
      <c r="AC463" s="9" t="s">
        <v>248</v>
      </c>
      <c r="AD463" s="10">
        <v>0.35799999999999998</v>
      </c>
      <c r="AE463" s="10">
        <v>0.3</v>
      </c>
      <c r="AF463" s="10">
        <v>0.30299999999999999</v>
      </c>
      <c r="AG463" s="9">
        <v>268.67</v>
      </c>
      <c r="AH463" s="9">
        <v>321.67</v>
      </c>
      <c r="AI463" s="9">
        <v>18.7</v>
      </c>
      <c r="AJ463" s="9">
        <v>15.62</v>
      </c>
      <c r="AK463" s="9">
        <v>0.83523000000000003</v>
      </c>
      <c r="AL463" s="9">
        <v>4.0000000000000001E-3</v>
      </c>
      <c r="AM463" s="9">
        <v>0.47899999999999998</v>
      </c>
      <c r="AN463" s="10">
        <v>7.0000000000000007E-2</v>
      </c>
      <c r="AO463" s="10">
        <v>9.6000000000000002E-2</v>
      </c>
      <c r="AP463" s="10">
        <v>0.182</v>
      </c>
      <c r="AQ463" s="9">
        <v>5844</v>
      </c>
      <c r="AR463" s="9">
        <v>0.437</v>
      </c>
      <c r="AS463" s="10">
        <v>8.5000000000000006E-2</v>
      </c>
      <c r="AT463" s="10">
        <v>7.5999999999999998E-2</v>
      </c>
      <c r="AU463" s="16">
        <v>0.69589422407794022</v>
      </c>
      <c r="AV463" s="1" t="str">
        <f t="shared" si="7"/>
        <v>yes</v>
      </c>
      <c r="AW463" s="28">
        <v>11</v>
      </c>
    </row>
    <row r="464" spans="1:49" ht="14.25" hidden="1" customHeight="1">
      <c r="A464" s="7">
        <v>460</v>
      </c>
      <c r="B464" s="8" t="s">
        <v>988</v>
      </c>
      <c r="C464" s="8" t="s">
        <v>337</v>
      </c>
      <c r="D464" s="9" t="s">
        <v>58</v>
      </c>
      <c r="E464" s="9" t="s">
        <v>59</v>
      </c>
      <c r="F464" s="9" t="s">
        <v>94</v>
      </c>
      <c r="G464" s="9">
        <v>1070.5</v>
      </c>
      <c r="H464" s="10">
        <v>0.65700000000000003</v>
      </c>
      <c r="I464" s="10">
        <v>0.63700000000000001</v>
      </c>
      <c r="J464" s="10">
        <v>0.53800000000000003</v>
      </c>
      <c r="K464" s="10">
        <v>0.93700000000000006</v>
      </c>
      <c r="L464" s="10">
        <v>0.40200000000000002</v>
      </c>
      <c r="M464" s="10">
        <v>0.70499999999999996</v>
      </c>
      <c r="N464" s="10">
        <v>0.82</v>
      </c>
      <c r="O464" s="9">
        <v>2577.21</v>
      </c>
      <c r="P464" s="9">
        <v>89</v>
      </c>
      <c r="Q464" s="9" t="s">
        <v>55</v>
      </c>
      <c r="R464" s="9">
        <v>530</v>
      </c>
      <c r="S464" s="11" t="s">
        <v>55</v>
      </c>
      <c r="T464" s="9" t="s">
        <v>55</v>
      </c>
      <c r="U464" s="9" t="s">
        <v>55</v>
      </c>
      <c r="V464" s="11" t="s">
        <v>55</v>
      </c>
      <c r="W464" s="11">
        <v>62671</v>
      </c>
      <c r="X464" s="11">
        <v>62739</v>
      </c>
      <c r="Y464" s="11">
        <v>53712</v>
      </c>
      <c r="Z464" s="11">
        <v>45432</v>
      </c>
      <c r="AA464" s="11">
        <v>28730</v>
      </c>
      <c r="AB464" s="11">
        <v>28730</v>
      </c>
      <c r="AC464" s="9" t="s">
        <v>55</v>
      </c>
      <c r="AD464" s="10">
        <v>0.52400000000000002</v>
      </c>
      <c r="AE464" s="10">
        <v>0.35</v>
      </c>
      <c r="AF464" s="10">
        <v>0.222</v>
      </c>
      <c r="AG464" s="9">
        <v>80</v>
      </c>
      <c r="AH464" s="9">
        <v>264.67</v>
      </c>
      <c r="AI464" s="9">
        <v>32.22</v>
      </c>
      <c r="AJ464" s="9">
        <v>9.7379999999999995</v>
      </c>
      <c r="AK464" s="9">
        <v>0.30226999999999998</v>
      </c>
      <c r="AL464" s="10" t="s">
        <v>55</v>
      </c>
      <c r="AM464" s="10" t="s">
        <v>55</v>
      </c>
      <c r="AN464" s="10">
        <v>6.0000000000000001E-3</v>
      </c>
      <c r="AO464" s="10">
        <v>0.129</v>
      </c>
      <c r="AP464" s="10">
        <v>0.182</v>
      </c>
      <c r="AQ464" s="9">
        <v>3493</v>
      </c>
      <c r="AR464" s="9" t="s">
        <v>55</v>
      </c>
      <c r="AS464" s="10">
        <v>5.2999999999999999E-2</v>
      </c>
      <c r="AT464" s="10">
        <v>0.13300000000000001</v>
      </c>
      <c r="AU464" s="16" t="s">
        <v>2055</v>
      </c>
      <c r="AV464" s="1" t="str">
        <f t="shared" si="7"/>
        <v>no</v>
      </c>
      <c r="AW464" s="28"/>
    </row>
    <row r="465" spans="1:49" ht="14.25" hidden="1" customHeight="1">
      <c r="A465" s="7">
        <v>461</v>
      </c>
      <c r="B465" s="8" t="s">
        <v>989</v>
      </c>
      <c r="C465" s="8" t="s">
        <v>337</v>
      </c>
      <c r="D465" s="9" t="s">
        <v>91</v>
      </c>
      <c r="E465" s="9" t="s">
        <v>59</v>
      </c>
      <c r="F465" s="9" t="s">
        <v>390</v>
      </c>
      <c r="G465" s="9">
        <v>1050</v>
      </c>
      <c r="H465" s="10">
        <v>0.84799999999999998</v>
      </c>
      <c r="I465" s="10">
        <v>0.83699999999999997</v>
      </c>
      <c r="J465" s="10">
        <v>0.76800000000000002</v>
      </c>
      <c r="K465" s="10">
        <v>1</v>
      </c>
      <c r="L465" s="10">
        <v>8.0000000000000002E-3</v>
      </c>
      <c r="M465" s="10">
        <v>4.5999999999999999E-2</v>
      </c>
      <c r="N465" s="10">
        <v>0.91</v>
      </c>
      <c r="O465" s="9">
        <v>1933.46</v>
      </c>
      <c r="P465" s="9" t="s">
        <v>55</v>
      </c>
      <c r="Q465" s="9" t="s">
        <v>55</v>
      </c>
      <c r="R465" s="9">
        <v>530</v>
      </c>
      <c r="S465" s="9" t="s">
        <v>55</v>
      </c>
      <c r="T465" s="9" t="s">
        <v>55</v>
      </c>
      <c r="U465" s="9" t="s">
        <v>55</v>
      </c>
      <c r="V465" s="9" t="s">
        <v>55</v>
      </c>
      <c r="W465" s="11">
        <v>75413</v>
      </c>
      <c r="X465" s="11">
        <v>93195</v>
      </c>
      <c r="Y465" s="11">
        <v>72810</v>
      </c>
      <c r="Z465" s="11">
        <v>63009</v>
      </c>
      <c r="AA465" s="11">
        <v>40846</v>
      </c>
      <c r="AB465" s="11">
        <v>40846</v>
      </c>
      <c r="AC465" s="9" t="s">
        <v>55</v>
      </c>
      <c r="AD465" s="10">
        <v>0.70599999999999996</v>
      </c>
      <c r="AE465" s="10">
        <v>0.24</v>
      </c>
      <c r="AF465" s="10">
        <v>0.24</v>
      </c>
      <c r="AG465" s="9">
        <v>160.33000000000001</v>
      </c>
      <c r="AH465" s="9">
        <v>265</v>
      </c>
      <c r="AI465" s="9">
        <v>12.06</v>
      </c>
      <c r="AJ465" s="9">
        <v>7.2960000000000003</v>
      </c>
      <c r="AK465" s="9">
        <v>0.60502999999999996</v>
      </c>
      <c r="AL465" s="9" t="s">
        <v>55</v>
      </c>
      <c r="AM465" s="9" t="s">
        <v>55</v>
      </c>
      <c r="AN465" s="10">
        <v>4.3999999999999997E-2</v>
      </c>
      <c r="AO465" s="10">
        <v>0.16500000000000001</v>
      </c>
      <c r="AP465" s="10">
        <v>0.182</v>
      </c>
      <c r="AQ465" s="9">
        <v>1943</v>
      </c>
      <c r="AR465" s="9">
        <v>0.37</v>
      </c>
      <c r="AS465" s="10">
        <v>1.7000000000000001E-2</v>
      </c>
      <c r="AT465" s="10">
        <v>0.14199999999999999</v>
      </c>
      <c r="AU465" s="16">
        <v>0.72992700729927007</v>
      </c>
      <c r="AV465" s="1" t="str">
        <f t="shared" si="7"/>
        <v>no</v>
      </c>
      <c r="AW465" s="28"/>
    </row>
    <row r="466" spans="1:49" ht="14.25" customHeight="1">
      <c r="A466" s="7">
        <v>453</v>
      </c>
      <c r="B466" s="8" t="s">
        <v>973</v>
      </c>
      <c r="C466" s="8" t="s">
        <v>337</v>
      </c>
      <c r="D466" s="9" t="s">
        <v>50</v>
      </c>
      <c r="E466" s="9" t="s">
        <v>51</v>
      </c>
      <c r="F466" s="9" t="s">
        <v>128</v>
      </c>
      <c r="G466" s="9">
        <v>1030</v>
      </c>
      <c r="H466" s="10">
        <v>0.48699999999999999</v>
      </c>
      <c r="I466" s="10">
        <v>0.41799999999999998</v>
      </c>
      <c r="J466" s="10">
        <v>0.219</v>
      </c>
      <c r="K466" s="10">
        <v>0.86699999999999999</v>
      </c>
      <c r="L466" s="10">
        <v>0.16600000000000001</v>
      </c>
      <c r="M466" s="10">
        <v>0.43099999999999999</v>
      </c>
      <c r="N466" s="10">
        <v>0.74</v>
      </c>
      <c r="O466" s="9">
        <v>13147.56</v>
      </c>
      <c r="P466" s="9">
        <v>502</v>
      </c>
      <c r="Q466" s="9">
        <v>21</v>
      </c>
      <c r="R466" s="9">
        <v>2540</v>
      </c>
      <c r="S466" s="11">
        <v>10288</v>
      </c>
      <c r="T466" s="9" t="s">
        <v>974</v>
      </c>
      <c r="U466" s="9" t="s">
        <v>975</v>
      </c>
      <c r="V466" s="11">
        <v>6622</v>
      </c>
      <c r="W466" s="11">
        <v>81157</v>
      </c>
      <c r="X466" s="11">
        <v>95067</v>
      </c>
      <c r="Y466" s="11">
        <v>78363</v>
      </c>
      <c r="Z466" s="11">
        <v>68598</v>
      </c>
      <c r="AA466" s="11">
        <v>7836</v>
      </c>
      <c r="AB466" s="11">
        <v>15580</v>
      </c>
      <c r="AC466" s="9" t="s">
        <v>663</v>
      </c>
      <c r="AD466" s="10">
        <v>0.33800000000000002</v>
      </c>
      <c r="AE466" s="10">
        <v>0.32</v>
      </c>
      <c r="AF466" s="10">
        <v>0.28199999999999997</v>
      </c>
      <c r="AG466" s="9">
        <v>562</v>
      </c>
      <c r="AH466" s="9">
        <v>695</v>
      </c>
      <c r="AI466" s="9">
        <v>23.39</v>
      </c>
      <c r="AJ466" s="9">
        <v>18.917000000000002</v>
      </c>
      <c r="AK466" s="9">
        <v>0.80862999999999996</v>
      </c>
      <c r="AL466" s="10">
        <v>0.12</v>
      </c>
      <c r="AM466" s="10">
        <v>0.48899999999999999</v>
      </c>
      <c r="AN466" s="10">
        <v>7.3999999999999996E-2</v>
      </c>
      <c r="AO466" s="10">
        <v>0.14799999999999999</v>
      </c>
      <c r="AP466" s="10">
        <v>0.182</v>
      </c>
      <c r="AQ466" s="9">
        <v>15313</v>
      </c>
      <c r="AR466" s="9">
        <v>0.35099999999999998</v>
      </c>
      <c r="AS466" s="27">
        <v>3.4000000000000002E-2</v>
      </c>
      <c r="AT466" s="10">
        <v>0.15</v>
      </c>
      <c r="AU466" s="16">
        <v>0.74019245003700962</v>
      </c>
      <c r="AV466" s="1" t="str">
        <f t="shared" si="7"/>
        <v>yes</v>
      </c>
      <c r="AW466" s="28">
        <v>38</v>
      </c>
    </row>
    <row r="467" spans="1:49" ht="14.25" hidden="1" customHeight="1">
      <c r="A467" s="7">
        <v>463</v>
      </c>
      <c r="B467" s="8" t="s">
        <v>992</v>
      </c>
      <c r="C467" s="8" t="s">
        <v>337</v>
      </c>
      <c r="D467" s="9" t="s">
        <v>91</v>
      </c>
      <c r="E467" s="9" t="s">
        <v>59</v>
      </c>
      <c r="F467" s="9" t="s">
        <v>390</v>
      </c>
      <c r="G467" s="9">
        <v>1030.5</v>
      </c>
      <c r="H467" s="10">
        <v>0.76800000000000002</v>
      </c>
      <c r="I467" s="10">
        <v>0.73799999999999999</v>
      </c>
      <c r="J467" s="10">
        <v>0.65700000000000003</v>
      </c>
      <c r="K467" s="10">
        <v>0.93200000000000005</v>
      </c>
      <c r="L467" s="10">
        <v>1.7000000000000001E-2</v>
      </c>
      <c r="M467" s="10">
        <v>5.6000000000000001E-2</v>
      </c>
      <c r="N467" s="10">
        <v>0.85</v>
      </c>
      <c r="O467" s="9">
        <v>1803.87</v>
      </c>
      <c r="P467" s="9">
        <v>31</v>
      </c>
      <c r="Q467" s="9" t="s">
        <v>55</v>
      </c>
      <c r="R467" s="9">
        <v>427</v>
      </c>
      <c r="S467" s="9" t="s">
        <v>55</v>
      </c>
      <c r="T467" s="9" t="s">
        <v>55</v>
      </c>
      <c r="U467" s="9" t="s">
        <v>55</v>
      </c>
      <c r="V467" s="9" t="s">
        <v>55</v>
      </c>
      <c r="W467" s="11">
        <v>74589</v>
      </c>
      <c r="X467" s="11">
        <v>91152</v>
      </c>
      <c r="Y467" s="11">
        <v>72945</v>
      </c>
      <c r="Z467" s="11">
        <v>61560</v>
      </c>
      <c r="AA467" s="11">
        <v>40226</v>
      </c>
      <c r="AB467" s="11">
        <v>40226</v>
      </c>
      <c r="AC467" s="9" t="s">
        <v>55</v>
      </c>
      <c r="AD467" s="10">
        <v>0.66700000000000004</v>
      </c>
      <c r="AE467" s="10">
        <v>0.22</v>
      </c>
      <c r="AF467" s="10">
        <v>0.192</v>
      </c>
      <c r="AG467" s="9">
        <v>149.33000000000001</v>
      </c>
      <c r="AH467" s="9">
        <v>282.33</v>
      </c>
      <c r="AI467" s="9">
        <v>12.08</v>
      </c>
      <c r="AJ467" s="9">
        <v>6.3890000000000002</v>
      </c>
      <c r="AK467" s="9">
        <v>0.52893000000000001</v>
      </c>
      <c r="AL467" s="9" t="s">
        <v>55</v>
      </c>
      <c r="AM467" s="9" t="s">
        <v>55</v>
      </c>
      <c r="AN467" s="10">
        <v>5.8999999999999997E-2</v>
      </c>
      <c r="AO467" s="10">
        <v>0.13800000000000001</v>
      </c>
      <c r="AP467" s="10">
        <v>0.182</v>
      </c>
      <c r="AQ467" s="9">
        <v>1869</v>
      </c>
      <c r="AR467" s="9">
        <v>0.34100000000000003</v>
      </c>
      <c r="AS467" s="10">
        <v>4.3999999999999997E-2</v>
      </c>
      <c r="AT467" s="10">
        <v>0.10100000000000001</v>
      </c>
      <c r="AU467" s="16">
        <v>0.74571215510812827</v>
      </c>
      <c r="AV467" s="1" t="str">
        <f t="shared" si="7"/>
        <v>no</v>
      </c>
      <c r="AW467" s="28"/>
    </row>
    <row r="468" spans="1:49" ht="14.25" customHeight="1">
      <c r="A468" s="7">
        <v>462</v>
      </c>
      <c r="B468" s="8" t="s">
        <v>990</v>
      </c>
      <c r="C468" s="8" t="s">
        <v>337</v>
      </c>
      <c r="D468" s="9" t="s">
        <v>50</v>
      </c>
      <c r="E468" s="9" t="s">
        <v>51</v>
      </c>
      <c r="F468" s="9" t="s">
        <v>136</v>
      </c>
      <c r="G468" s="9">
        <v>1020</v>
      </c>
      <c r="H468" s="10">
        <v>0.42299999999999999</v>
      </c>
      <c r="I468" s="10">
        <v>0.34699999999999998</v>
      </c>
      <c r="J468" s="10">
        <v>0.17799999999999999</v>
      </c>
      <c r="K468" s="10">
        <v>0.88400000000000001</v>
      </c>
      <c r="L468" s="10">
        <v>0.35799999999999998</v>
      </c>
      <c r="M468" s="10">
        <v>0.67800000000000005</v>
      </c>
      <c r="N468" s="10">
        <v>0.72</v>
      </c>
      <c r="O468" s="9">
        <v>12308.5</v>
      </c>
      <c r="P468" s="9">
        <v>471</v>
      </c>
      <c r="Q468" s="9">
        <v>8</v>
      </c>
      <c r="R468" s="9">
        <v>2342</v>
      </c>
      <c r="S468" s="9">
        <v>9794</v>
      </c>
      <c r="T468" s="9" t="s">
        <v>991</v>
      </c>
      <c r="U468" s="9" t="s">
        <v>892</v>
      </c>
      <c r="V468" s="53">
        <v>6934</v>
      </c>
      <c r="W468" s="11">
        <v>81068</v>
      </c>
      <c r="X468" s="11">
        <v>90765</v>
      </c>
      <c r="Y468" s="11">
        <v>77193</v>
      </c>
      <c r="Z468" s="11">
        <v>68265</v>
      </c>
      <c r="AA468" s="11">
        <v>7814</v>
      </c>
      <c r="AB468" s="11">
        <v>15732</v>
      </c>
      <c r="AC468" s="9" t="s">
        <v>112</v>
      </c>
      <c r="AD468" s="10">
        <v>0.315</v>
      </c>
      <c r="AE468" s="10">
        <v>0.39</v>
      </c>
      <c r="AF468" s="10">
        <v>0.29499999999999998</v>
      </c>
      <c r="AG468" s="9">
        <v>509</v>
      </c>
      <c r="AH468" s="9">
        <v>659.67</v>
      </c>
      <c r="AI468" s="9">
        <v>24.18</v>
      </c>
      <c r="AJ468" s="9">
        <v>18.658999999999999</v>
      </c>
      <c r="AK468" s="9">
        <v>0.77159999999999995</v>
      </c>
      <c r="AL468" s="9">
        <v>21</v>
      </c>
      <c r="AM468" s="9">
        <v>0.49299999999999999</v>
      </c>
      <c r="AN468" s="10">
        <v>7.2999999999999995E-2</v>
      </c>
      <c r="AO468" s="10">
        <v>0.16300000000000001</v>
      </c>
      <c r="AP468" s="10">
        <v>0.182</v>
      </c>
      <c r="AQ468" s="9">
        <v>16096</v>
      </c>
      <c r="AR468" s="9">
        <v>0.45800000000000002</v>
      </c>
      <c r="AS468" s="27">
        <v>1.9E-2</v>
      </c>
      <c r="AT468" s="10">
        <v>0.108</v>
      </c>
      <c r="AU468" s="16">
        <v>0.68587105624142652</v>
      </c>
      <c r="AV468" s="1" t="str">
        <f t="shared" si="7"/>
        <v>yes</v>
      </c>
      <c r="AW468" s="28">
        <v>19</v>
      </c>
    </row>
    <row r="469" spans="1:49" ht="14.25" hidden="1" customHeight="1">
      <c r="A469" s="7">
        <v>465</v>
      </c>
      <c r="B469" s="8" t="s">
        <v>994</v>
      </c>
      <c r="C469" s="8" t="s">
        <v>337</v>
      </c>
      <c r="D469" s="9" t="s">
        <v>91</v>
      </c>
      <c r="E469" s="9" t="s">
        <v>59</v>
      </c>
      <c r="F469" s="9" t="s">
        <v>409</v>
      </c>
      <c r="G469" s="9">
        <v>1275</v>
      </c>
      <c r="H469" s="10">
        <v>0.873</v>
      </c>
      <c r="I469" s="10">
        <v>0.86899999999999999</v>
      </c>
      <c r="J469" s="10">
        <v>0.83799999999999997</v>
      </c>
      <c r="K469" s="10">
        <v>1</v>
      </c>
      <c r="L469" s="10">
        <v>1.2999999999999999E-2</v>
      </c>
      <c r="M469" s="10">
        <v>6.6000000000000003E-2</v>
      </c>
      <c r="N469" s="10">
        <v>0.93</v>
      </c>
      <c r="O469" s="9">
        <v>3021.55</v>
      </c>
      <c r="P469" s="9" t="s">
        <v>55</v>
      </c>
      <c r="Q469" s="9" t="s">
        <v>55</v>
      </c>
      <c r="R469" s="9">
        <v>903</v>
      </c>
      <c r="S469" s="9" t="s">
        <v>55</v>
      </c>
      <c r="T469" s="9" t="s">
        <v>55</v>
      </c>
      <c r="U469" s="9" t="s">
        <v>55</v>
      </c>
      <c r="V469" s="9" t="s">
        <v>55</v>
      </c>
      <c r="W469" s="11">
        <v>79279</v>
      </c>
      <c r="X469" s="11">
        <v>100008</v>
      </c>
      <c r="Y469" s="11">
        <v>78570</v>
      </c>
      <c r="Z469" s="11">
        <v>61677</v>
      </c>
      <c r="AA469" s="11">
        <v>42940</v>
      </c>
      <c r="AB469" s="11">
        <v>42940</v>
      </c>
      <c r="AC469" s="9" t="s">
        <v>55</v>
      </c>
      <c r="AD469" s="10">
        <v>0.85099999999999998</v>
      </c>
      <c r="AE469" s="10">
        <v>0.19</v>
      </c>
      <c r="AF469" s="10">
        <v>0.15</v>
      </c>
      <c r="AG469" s="9">
        <v>251.33</v>
      </c>
      <c r="AH469" s="9">
        <v>373.67</v>
      </c>
      <c r="AI469" s="9">
        <v>12.02</v>
      </c>
      <c r="AJ469" s="9">
        <v>8.0860000000000003</v>
      </c>
      <c r="AK469" s="9">
        <v>0.67261000000000004</v>
      </c>
      <c r="AL469" s="9" t="s">
        <v>55</v>
      </c>
      <c r="AM469" s="9" t="s">
        <v>55</v>
      </c>
      <c r="AN469" s="10">
        <v>7.6999999999999999E-2</v>
      </c>
      <c r="AO469" s="10">
        <v>0.17100000000000001</v>
      </c>
      <c r="AP469" s="10">
        <v>0.182</v>
      </c>
      <c r="AQ469" s="9">
        <v>3046</v>
      </c>
      <c r="AR469" s="9">
        <v>0.43099999999999999</v>
      </c>
      <c r="AS469" s="10">
        <v>1.0999999999999999E-2</v>
      </c>
      <c r="AT469" s="10">
        <v>2.1000000000000001E-2</v>
      </c>
      <c r="AU469" s="16">
        <v>0.69881201956673655</v>
      </c>
      <c r="AV469" s="1" t="str">
        <f t="shared" si="7"/>
        <v>no</v>
      </c>
      <c r="AW469" s="28"/>
    </row>
    <row r="470" spans="1:49" ht="14.25" customHeight="1">
      <c r="A470" s="7">
        <v>464</v>
      </c>
      <c r="B470" s="8" t="s">
        <v>993</v>
      </c>
      <c r="C470" s="8" t="s">
        <v>337</v>
      </c>
      <c r="D470" s="9" t="s">
        <v>50</v>
      </c>
      <c r="E470" s="9" t="s">
        <v>59</v>
      </c>
      <c r="F470" s="9" t="s">
        <v>205</v>
      </c>
      <c r="G470" s="9">
        <v>982</v>
      </c>
      <c r="H470" s="10">
        <v>0.60599999999999998</v>
      </c>
      <c r="I470" s="10">
        <v>0.60299999999999998</v>
      </c>
      <c r="J470" s="10">
        <v>0.51200000000000001</v>
      </c>
      <c r="K470" s="10">
        <v>0.29599999999999999</v>
      </c>
      <c r="L470" s="10">
        <v>0.30099999999999999</v>
      </c>
      <c r="M470" s="10">
        <v>0.41199999999999998</v>
      </c>
      <c r="N470" s="10">
        <v>0.8</v>
      </c>
      <c r="O470" s="9">
        <v>4596.79</v>
      </c>
      <c r="P470" s="9">
        <v>935</v>
      </c>
      <c r="Q470" s="9">
        <v>17</v>
      </c>
      <c r="R470" s="9">
        <v>608</v>
      </c>
      <c r="S470" s="9" t="s">
        <v>55</v>
      </c>
      <c r="T470" s="9" t="s">
        <v>55</v>
      </c>
      <c r="U470" s="9" t="s">
        <v>55</v>
      </c>
      <c r="V470" s="9"/>
      <c r="W470" s="11">
        <v>62807</v>
      </c>
      <c r="X470" s="11">
        <v>72441</v>
      </c>
      <c r="Y470" s="11">
        <v>60021</v>
      </c>
      <c r="Z470" s="11">
        <v>52911</v>
      </c>
      <c r="AA470" s="11">
        <v>31335</v>
      </c>
      <c r="AB470" s="11">
        <v>31335</v>
      </c>
      <c r="AC470" s="9" t="s">
        <v>55</v>
      </c>
      <c r="AD470" s="10">
        <v>0.313</v>
      </c>
      <c r="AE470" s="10">
        <v>0.3</v>
      </c>
      <c r="AF470" s="10">
        <v>0.252</v>
      </c>
      <c r="AG470" s="9">
        <v>208.67</v>
      </c>
      <c r="AH470" s="9">
        <v>298</v>
      </c>
      <c r="AI470" s="9">
        <v>22.03</v>
      </c>
      <c r="AJ470" s="9">
        <v>15.425000000000001</v>
      </c>
      <c r="AK470" s="9">
        <v>0.70021999999999995</v>
      </c>
      <c r="AL470" s="9"/>
      <c r="AM470" s="9" t="s">
        <v>55</v>
      </c>
      <c r="AN470" s="10">
        <v>0.03</v>
      </c>
      <c r="AO470" s="10">
        <v>0.13200000000000001</v>
      </c>
      <c r="AP470" s="10">
        <v>0.182</v>
      </c>
      <c r="AQ470" s="9">
        <v>5931</v>
      </c>
      <c r="AR470" s="9">
        <v>1.82</v>
      </c>
      <c r="AS470" s="27">
        <v>0.05</v>
      </c>
      <c r="AT470" s="10">
        <v>0.29399999999999998</v>
      </c>
      <c r="AU470" s="16">
        <v>0.35460992907801425</v>
      </c>
      <c r="AV470" s="1" t="str">
        <f t="shared" si="7"/>
        <v>yes</v>
      </c>
      <c r="AW470" s="28"/>
    </row>
    <row r="471" spans="1:49" ht="14.25" hidden="1" customHeight="1">
      <c r="A471" s="7">
        <v>467</v>
      </c>
      <c r="B471" s="8" t="s">
        <v>996</v>
      </c>
      <c r="C471" s="8" t="s">
        <v>337</v>
      </c>
      <c r="D471" s="9" t="s">
        <v>150</v>
      </c>
      <c r="E471" s="9" t="s">
        <v>59</v>
      </c>
      <c r="F471" s="9" t="s">
        <v>200</v>
      </c>
      <c r="G471" s="9">
        <v>1140</v>
      </c>
      <c r="H471" s="10">
        <v>0.75800000000000001</v>
      </c>
      <c r="I471" s="10">
        <v>0.747</v>
      </c>
      <c r="J471" s="10">
        <v>0.60099999999999998</v>
      </c>
      <c r="K471" s="10">
        <v>0.60499999999999998</v>
      </c>
      <c r="L471" s="10">
        <v>4.7E-2</v>
      </c>
      <c r="M471" s="10">
        <v>0.16500000000000001</v>
      </c>
      <c r="N471" s="10">
        <v>0.89</v>
      </c>
      <c r="O471" s="9">
        <v>8179.41</v>
      </c>
      <c r="P471" s="9">
        <v>1007</v>
      </c>
      <c r="Q471" s="9">
        <v>196</v>
      </c>
      <c r="R471" s="9">
        <v>1621</v>
      </c>
      <c r="S471" s="11" t="s">
        <v>55</v>
      </c>
      <c r="T471" s="9" t="s">
        <v>55</v>
      </c>
      <c r="U471" s="9" t="s">
        <v>55</v>
      </c>
      <c r="V471" s="11" t="s">
        <v>55</v>
      </c>
      <c r="W471" s="11">
        <v>91994</v>
      </c>
      <c r="X471" s="11">
        <v>112779</v>
      </c>
      <c r="Y471" s="11">
        <v>88551</v>
      </c>
      <c r="Z471" s="11">
        <v>75384</v>
      </c>
      <c r="AA471" s="11">
        <v>38105</v>
      </c>
      <c r="AB471" s="11">
        <v>38105</v>
      </c>
      <c r="AC471" s="9" t="s">
        <v>55</v>
      </c>
      <c r="AD471" s="10">
        <v>0.78200000000000003</v>
      </c>
      <c r="AE471" s="10">
        <v>0.17</v>
      </c>
      <c r="AF471" s="10">
        <v>0.18099999999999999</v>
      </c>
      <c r="AG471" s="9">
        <v>591.66999999999996</v>
      </c>
      <c r="AH471" s="9">
        <v>788</v>
      </c>
      <c r="AI471" s="9">
        <v>13.82</v>
      </c>
      <c r="AJ471" s="9">
        <v>10.38</v>
      </c>
      <c r="AK471" s="9">
        <v>0.75085000000000002</v>
      </c>
      <c r="AL471" s="10" t="s">
        <v>55</v>
      </c>
      <c r="AM471" s="10" t="s">
        <v>55</v>
      </c>
      <c r="AN471" s="10">
        <v>5.3999999999999999E-2</v>
      </c>
      <c r="AO471" s="10">
        <v>0.152</v>
      </c>
      <c r="AP471" s="10">
        <v>0.182</v>
      </c>
      <c r="AQ471" s="9">
        <v>10148</v>
      </c>
      <c r="AR471" s="9">
        <v>0.48499999999999999</v>
      </c>
      <c r="AS471" s="10">
        <v>0.03</v>
      </c>
      <c r="AT471" s="10" t="s">
        <v>761</v>
      </c>
      <c r="AU471" s="16">
        <v>0.67340067340067344</v>
      </c>
      <c r="AV471" s="1" t="str">
        <f t="shared" si="7"/>
        <v>yes</v>
      </c>
      <c r="AW471" s="28"/>
    </row>
    <row r="472" spans="1:49" ht="14.25" customHeight="1">
      <c r="A472" s="7">
        <v>468</v>
      </c>
      <c r="B472" s="8" t="s">
        <v>997</v>
      </c>
      <c r="C472" s="8" t="s">
        <v>337</v>
      </c>
      <c r="D472" s="9" t="s">
        <v>50</v>
      </c>
      <c r="E472" s="9" t="s">
        <v>59</v>
      </c>
      <c r="F472" s="9" t="s">
        <v>205</v>
      </c>
      <c r="G472" s="9">
        <v>1067.5</v>
      </c>
      <c r="H472" s="10">
        <v>0.64200000000000002</v>
      </c>
      <c r="I472" s="10">
        <v>0.57599999999999996</v>
      </c>
      <c r="J472" s="10">
        <v>0.40200000000000002</v>
      </c>
      <c r="K472" s="10">
        <v>0.66900000000000004</v>
      </c>
      <c r="L472" s="10">
        <v>0.35899999999999999</v>
      </c>
      <c r="M472" s="10">
        <v>0.57399999999999995</v>
      </c>
      <c r="N472" s="10">
        <v>0.86</v>
      </c>
      <c r="O472" s="9">
        <v>3633.43</v>
      </c>
      <c r="P472" s="9">
        <v>464</v>
      </c>
      <c r="Q472" s="9">
        <v>52</v>
      </c>
      <c r="R472" s="9">
        <v>648</v>
      </c>
      <c r="S472" s="11" t="s">
        <v>55</v>
      </c>
      <c r="T472" s="9" t="s">
        <v>55</v>
      </c>
      <c r="U472" s="9" t="s">
        <v>55</v>
      </c>
      <c r="V472" s="11"/>
      <c r="W472" s="11">
        <v>66866</v>
      </c>
      <c r="X472" s="11">
        <v>79173</v>
      </c>
      <c r="Y472" s="11">
        <v>66906</v>
      </c>
      <c r="Z472" s="11">
        <v>58014</v>
      </c>
      <c r="AA472" s="11">
        <v>35500</v>
      </c>
      <c r="AB472" s="11">
        <v>35500</v>
      </c>
      <c r="AC472" s="9" t="s">
        <v>55</v>
      </c>
      <c r="AD472" s="10">
        <v>0.44</v>
      </c>
      <c r="AE472" s="10">
        <v>0.47</v>
      </c>
      <c r="AF472" s="10">
        <v>0.38600000000000001</v>
      </c>
      <c r="AG472" s="9">
        <v>361</v>
      </c>
      <c r="AH472" s="9">
        <v>324.67</v>
      </c>
      <c r="AI472" s="9">
        <v>10.06</v>
      </c>
      <c r="AJ472" s="9">
        <v>11.191000000000001</v>
      </c>
      <c r="AK472" s="9">
        <v>1.11191</v>
      </c>
      <c r="AL472" s="10"/>
      <c r="AM472" s="10" t="s">
        <v>55</v>
      </c>
      <c r="AN472" s="10">
        <v>8.9999999999999993E-3</v>
      </c>
      <c r="AO472" s="10">
        <v>0.24</v>
      </c>
      <c r="AP472" s="10">
        <v>0.182</v>
      </c>
      <c r="AQ472" s="9">
        <v>4961</v>
      </c>
      <c r="AR472" s="9">
        <v>1.88</v>
      </c>
      <c r="AS472" s="27">
        <v>-5.8000000000000003E-2</v>
      </c>
      <c r="AT472" s="10">
        <v>0.20100000000000001</v>
      </c>
      <c r="AU472" s="16">
        <v>0.34722222222222221</v>
      </c>
      <c r="AV472" s="1" t="str">
        <f t="shared" si="7"/>
        <v>no</v>
      </c>
      <c r="AW472" s="28"/>
    </row>
    <row r="473" spans="1:49" ht="14.25" hidden="1" customHeight="1">
      <c r="A473" s="7">
        <v>469</v>
      </c>
      <c r="B473" s="8" t="s">
        <v>999</v>
      </c>
      <c r="C473" s="8" t="s">
        <v>337</v>
      </c>
      <c r="D473" s="9" t="s">
        <v>69</v>
      </c>
      <c r="E473" s="9" t="s">
        <v>51</v>
      </c>
      <c r="F473" s="9" t="s">
        <v>109</v>
      </c>
      <c r="G473" s="9">
        <v>910</v>
      </c>
      <c r="H473" s="10">
        <v>0.39300000000000002</v>
      </c>
      <c r="I473" s="10">
        <v>0.35299999999999998</v>
      </c>
      <c r="J473" s="10">
        <v>0.217</v>
      </c>
      <c r="K473" s="10">
        <v>0.94399999999999995</v>
      </c>
      <c r="L473" s="10">
        <v>0.69899999999999995</v>
      </c>
      <c r="M473" s="10">
        <v>0.89100000000000001</v>
      </c>
      <c r="N473" s="10">
        <v>0.68</v>
      </c>
      <c r="O473" s="9">
        <v>4311.6000000000004</v>
      </c>
      <c r="P473" s="9">
        <v>210</v>
      </c>
      <c r="Q473" s="9" t="s">
        <v>55</v>
      </c>
      <c r="R473" s="9">
        <v>556</v>
      </c>
      <c r="S473" s="11">
        <v>7066</v>
      </c>
      <c r="T473" s="9" t="s">
        <v>105</v>
      </c>
      <c r="U473" s="9" t="s">
        <v>413</v>
      </c>
      <c r="V473" s="11">
        <v>4154</v>
      </c>
      <c r="W473" s="11">
        <v>79253</v>
      </c>
      <c r="X473" s="11">
        <v>89802</v>
      </c>
      <c r="Y473" s="11">
        <v>75798</v>
      </c>
      <c r="Z473" s="11">
        <v>64755</v>
      </c>
      <c r="AA473" s="11">
        <v>8326</v>
      </c>
      <c r="AB473" s="11">
        <v>8326</v>
      </c>
      <c r="AC473" s="9" t="s">
        <v>178</v>
      </c>
      <c r="AD473" s="10">
        <v>0.26500000000000001</v>
      </c>
      <c r="AE473" s="10">
        <v>0.35</v>
      </c>
      <c r="AF473" s="10">
        <v>0.13100000000000001</v>
      </c>
      <c r="AG473" s="9">
        <v>139.66999999999999</v>
      </c>
      <c r="AH473" s="9">
        <v>167.33</v>
      </c>
      <c r="AI473" s="9">
        <v>30.87</v>
      </c>
      <c r="AJ473" s="9">
        <v>25.766999999999999</v>
      </c>
      <c r="AK473" s="9">
        <v>0.83465999999999996</v>
      </c>
      <c r="AL473" s="10">
        <v>1E-3</v>
      </c>
      <c r="AM473" s="10">
        <v>0.44400000000000001</v>
      </c>
      <c r="AN473" s="10">
        <v>2.5999999999999999E-2</v>
      </c>
      <c r="AO473" s="10">
        <v>9.0999999999999998E-2</v>
      </c>
      <c r="AP473" s="10">
        <v>0.182</v>
      </c>
      <c r="AQ473" s="9">
        <v>7276</v>
      </c>
      <c r="AR473" s="9">
        <v>0.624</v>
      </c>
      <c r="AS473" s="9">
        <v>9.0999999999999998E-2</v>
      </c>
      <c r="AT473" s="9">
        <v>0.127</v>
      </c>
      <c r="AU473" s="16">
        <v>0.61576354679802958</v>
      </c>
      <c r="AV473" s="1" t="str">
        <f t="shared" si="7"/>
        <v>yes</v>
      </c>
      <c r="AW473" s="28">
        <v>3</v>
      </c>
    </row>
    <row r="474" spans="1:49" ht="14.25" hidden="1" customHeight="1">
      <c r="A474" s="7">
        <v>470</v>
      </c>
      <c r="B474" s="8" t="s">
        <v>1000</v>
      </c>
      <c r="C474" s="8" t="s">
        <v>337</v>
      </c>
      <c r="D474" s="9" t="s">
        <v>69</v>
      </c>
      <c r="E474" s="9" t="s">
        <v>51</v>
      </c>
      <c r="F474" s="9" t="s">
        <v>70</v>
      </c>
      <c r="G474" s="9">
        <v>575</v>
      </c>
      <c r="H474" s="10">
        <v>0.58399999999999996</v>
      </c>
      <c r="I474" s="10">
        <v>0.53400000000000003</v>
      </c>
      <c r="J474" s="10">
        <v>0.316</v>
      </c>
      <c r="K474" s="10">
        <v>0.94399999999999995</v>
      </c>
      <c r="L474" s="10">
        <v>0.11700000000000001</v>
      </c>
      <c r="M474" s="10">
        <v>0.3</v>
      </c>
      <c r="N474" s="10">
        <v>0.81</v>
      </c>
      <c r="O474" s="9">
        <v>7698.86</v>
      </c>
      <c r="P474" s="9">
        <v>101</v>
      </c>
      <c r="Q474" s="9">
        <v>1</v>
      </c>
      <c r="R474" s="9">
        <v>1954</v>
      </c>
      <c r="S474" s="9">
        <v>10388</v>
      </c>
      <c r="T474" s="9" t="s">
        <v>1001</v>
      </c>
      <c r="U474" s="9" t="s">
        <v>169</v>
      </c>
      <c r="V474" s="9">
        <v>6988</v>
      </c>
      <c r="W474" s="11">
        <v>77312</v>
      </c>
      <c r="X474" s="11">
        <v>92349</v>
      </c>
      <c r="Y474" s="11">
        <v>72171</v>
      </c>
      <c r="Z474" s="11">
        <v>65295</v>
      </c>
      <c r="AA474" s="11">
        <v>9047</v>
      </c>
      <c r="AB474" s="11">
        <v>14744</v>
      </c>
      <c r="AC474" s="9" t="s">
        <v>177</v>
      </c>
      <c r="AD474" s="10">
        <v>0.54500000000000004</v>
      </c>
      <c r="AE474" s="10">
        <v>0.27</v>
      </c>
      <c r="AF474" s="10">
        <v>0.26300000000000001</v>
      </c>
      <c r="AG474" s="9">
        <v>387.33</v>
      </c>
      <c r="AH474" s="9">
        <v>394.67</v>
      </c>
      <c r="AI474" s="9">
        <v>19.88</v>
      </c>
      <c r="AJ474" s="9">
        <v>19.507000000000001</v>
      </c>
      <c r="AK474" s="9">
        <v>0.98141999999999996</v>
      </c>
      <c r="AL474" s="9">
        <v>3.0000000000000001E-3</v>
      </c>
      <c r="AM474" s="9">
        <v>0.54</v>
      </c>
      <c r="AN474" s="10">
        <v>3.4000000000000002E-2</v>
      </c>
      <c r="AO474" s="10">
        <v>9.7000000000000003E-2</v>
      </c>
      <c r="AP474" s="10">
        <v>0.182</v>
      </c>
      <c r="AQ474" s="9">
        <v>8490</v>
      </c>
      <c r="AR474" s="9">
        <v>0.501</v>
      </c>
      <c r="AS474" s="9">
        <v>8.5000000000000006E-2</v>
      </c>
      <c r="AT474" s="9">
        <v>0.04</v>
      </c>
      <c r="AU474" s="16">
        <v>0.66622251832111923</v>
      </c>
      <c r="AV474" s="1" t="str">
        <f t="shared" si="7"/>
        <v>yes</v>
      </c>
      <c r="AW474" s="28">
        <v>21</v>
      </c>
    </row>
    <row r="475" spans="1:49" ht="14.25" hidden="1" customHeight="1">
      <c r="A475" s="7">
        <v>471</v>
      </c>
      <c r="B475" s="8" t="s">
        <v>1002</v>
      </c>
      <c r="C475" s="8" t="s">
        <v>1003</v>
      </c>
      <c r="D475" s="9" t="s">
        <v>69</v>
      </c>
      <c r="E475" s="9" t="s">
        <v>51</v>
      </c>
      <c r="F475" s="9" t="s">
        <v>109</v>
      </c>
      <c r="G475" s="9">
        <v>880</v>
      </c>
      <c r="H475" s="10">
        <v>0.33800000000000002</v>
      </c>
      <c r="I475" s="10">
        <v>0.28899999999999998</v>
      </c>
      <c r="J475" s="10">
        <v>0.16700000000000001</v>
      </c>
      <c r="K475" s="10">
        <v>0.82699999999999996</v>
      </c>
      <c r="L475" s="10">
        <v>0.122</v>
      </c>
      <c r="M475" s="10">
        <v>0.26300000000000001</v>
      </c>
      <c r="N475" s="10">
        <v>0.76</v>
      </c>
      <c r="O475" s="9">
        <v>3047.11</v>
      </c>
      <c r="P475" s="9">
        <v>119</v>
      </c>
      <c r="Q475" s="9" t="s">
        <v>55</v>
      </c>
      <c r="R475" s="9">
        <v>347</v>
      </c>
      <c r="S475" s="11">
        <v>14286</v>
      </c>
      <c r="T475" s="9" t="s">
        <v>1004</v>
      </c>
      <c r="U475" s="9" t="s">
        <v>1005</v>
      </c>
      <c r="V475" s="11">
        <v>7072</v>
      </c>
      <c r="W475" s="11">
        <v>67970</v>
      </c>
      <c r="X475" s="11">
        <v>76680</v>
      </c>
      <c r="Y475" s="11">
        <v>67347</v>
      </c>
      <c r="Z475" s="11">
        <v>56241</v>
      </c>
      <c r="AA475" s="11">
        <v>6386</v>
      </c>
      <c r="AB475" s="11">
        <v>6386</v>
      </c>
      <c r="AC475" s="9" t="s">
        <v>234</v>
      </c>
      <c r="AD475" s="10">
        <v>0.33900000000000002</v>
      </c>
      <c r="AE475" s="10">
        <v>0.74</v>
      </c>
      <c r="AF475" s="10">
        <v>0.76600000000000001</v>
      </c>
      <c r="AG475" s="9">
        <v>187</v>
      </c>
      <c r="AH475" s="9">
        <v>494.67</v>
      </c>
      <c r="AI475" s="9">
        <v>16.29</v>
      </c>
      <c r="AJ475" s="9">
        <v>6.16</v>
      </c>
      <c r="AK475" s="9">
        <v>0.37802999999999998</v>
      </c>
      <c r="AL475" s="10">
        <v>0.11600000000000001</v>
      </c>
      <c r="AM475" s="10">
        <v>0.30099999999999999</v>
      </c>
      <c r="AN475" s="10">
        <v>2.8000000000000001E-2</v>
      </c>
      <c r="AO475" s="10">
        <v>0.94099999999999995</v>
      </c>
      <c r="AP475" s="10">
        <v>0.42499999999999999</v>
      </c>
      <c r="AQ475" s="9">
        <v>3518</v>
      </c>
      <c r="AR475" s="9">
        <v>0.87</v>
      </c>
      <c r="AS475" s="10">
        <v>-0.51600000000000001</v>
      </c>
      <c r="AT475" s="10" t="s">
        <v>406</v>
      </c>
      <c r="AU475" s="16">
        <v>0.53475935828877008</v>
      </c>
      <c r="AV475" s="1" t="str">
        <f t="shared" si="7"/>
        <v>no</v>
      </c>
      <c r="AW475" s="28">
        <v>14</v>
      </c>
    </row>
    <row r="476" spans="1:49" ht="14.25" customHeight="1">
      <c r="A476" s="7">
        <v>466</v>
      </c>
      <c r="B476" s="8" t="s">
        <v>995</v>
      </c>
      <c r="C476" s="8" t="s">
        <v>337</v>
      </c>
      <c r="D476" s="9" t="s">
        <v>50</v>
      </c>
      <c r="E476" s="9" t="s">
        <v>59</v>
      </c>
      <c r="F476" s="9" t="s">
        <v>205</v>
      </c>
      <c r="G476" s="9">
        <v>865</v>
      </c>
      <c r="H476" s="10">
        <v>0.69799999999999995</v>
      </c>
      <c r="I476" s="10">
        <v>0.68</v>
      </c>
      <c r="J476" s="10">
        <v>0.624</v>
      </c>
      <c r="K476" s="10">
        <v>0.65100000000000002</v>
      </c>
      <c r="L476" s="10">
        <v>0.192</v>
      </c>
      <c r="M476" s="10">
        <v>0.54900000000000004</v>
      </c>
      <c r="N476" s="10">
        <v>0.84</v>
      </c>
      <c r="O476" s="9">
        <v>3687.76</v>
      </c>
      <c r="P476" s="9">
        <v>378</v>
      </c>
      <c r="Q476" s="9">
        <v>104</v>
      </c>
      <c r="R476" s="9">
        <v>997</v>
      </c>
      <c r="S476" s="9" t="s">
        <v>55</v>
      </c>
      <c r="T476" s="9" t="s">
        <v>55</v>
      </c>
      <c r="U476" s="9" t="s">
        <v>55</v>
      </c>
      <c r="V476" s="9"/>
      <c r="W476" s="11">
        <v>69082</v>
      </c>
      <c r="X476" s="11">
        <v>86994</v>
      </c>
      <c r="Y476" s="11">
        <v>66186</v>
      </c>
      <c r="Z476" s="11">
        <v>56907</v>
      </c>
      <c r="AA476" s="11">
        <v>33994</v>
      </c>
      <c r="AB476" s="11">
        <v>33994</v>
      </c>
      <c r="AC476" s="9" t="s">
        <v>55</v>
      </c>
      <c r="AD476" s="10">
        <v>0.46700000000000003</v>
      </c>
      <c r="AE476" s="10">
        <v>0.32</v>
      </c>
      <c r="AF476" s="10">
        <v>0.316</v>
      </c>
      <c r="AG476" s="9">
        <v>258.67</v>
      </c>
      <c r="AH476" s="9">
        <v>250.67</v>
      </c>
      <c r="AI476" s="9">
        <v>14.26</v>
      </c>
      <c r="AJ476" s="9">
        <v>14.712</v>
      </c>
      <c r="AK476" s="9">
        <v>1.0319100000000001</v>
      </c>
      <c r="AL476" s="9"/>
      <c r="AM476" s="9" t="s">
        <v>55</v>
      </c>
      <c r="AN476" s="10">
        <v>2.1999999999999999E-2</v>
      </c>
      <c r="AO476" s="10">
        <v>0.14599999999999999</v>
      </c>
      <c r="AP476" s="10">
        <v>0.182</v>
      </c>
      <c r="AQ476" s="9">
        <v>4329</v>
      </c>
      <c r="AR476" s="9">
        <v>1.5189999999999999</v>
      </c>
      <c r="AS476" s="27">
        <v>3.5999999999999997E-2</v>
      </c>
      <c r="AT476" s="10">
        <v>0.23100000000000001</v>
      </c>
      <c r="AU476" s="16">
        <v>0.39698292973402149</v>
      </c>
      <c r="AV476" s="1" t="str">
        <f t="shared" si="7"/>
        <v>no</v>
      </c>
      <c r="AW476" s="28"/>
    </row>
    <row r="477" spans="1:49" ht="14.25" customHeight="1">
      <c r="A477" s="7">
        <v>456</v>
      </c>
      <c r="B477" s="8" t="s">
        <v>981</v>
      </c>
      <c r="C477" s="8" t="s">
        <v>337</v>
      </c>
      <c r="D477" s="9" t="s">
        <v>50</v>
      </c>
      <c r="E477" s="9" t="s">
        <v>51</v>
      </c>
      <c r="F477" s="9" t="s">
        <v>136</v>
      </c>
      <c r="G477" s="9">
        <v>1080</v>
      </c>
      <c r="H477" s="10">
        <v>0.59899999999999998</v>
      </c>
      <c r="I477" s="10">
        <v>0.56499999999999995</v>
      </c>
      <c r="J477" s="10">
        <v>0.35</v>
      </c>
      <c r="K477" s="10">
        <v>0.90400000000000003</v>
      </c>
      <c r="L477" s="10">
        <v>0.124</v>
      </c>
      <c r="M477" s="10">
        <v>0.377</v>
      </c>
      <c r="N477" s="10">
        <v>0.76</v>
      </c>
      <c r="O477" s="9">
        <v>9899.2999999999993</v>
      </c>
      <c r="P477" s="9">
        <v>232</v>
      </c>
      <c r="Q477" s="9">
        <v>4</v>
      </c>
      <c r="R477" s="9">
        <v>2113</v>
      </c>
      <c r="S477" s="9">
        <v>13009</v>
      </c>
      <c r="T477" s="9" t="s">
        <v>573</v>
      </c>
      <c r="U477" s="9" t="s">
        <v>540</v>
      </c>
      <c r="V477" s="53">
        <v>7417</v>
      </c>
      <c r="W477" s="9">
        <v>76323</v>
      </c>
      <c r="X477" s="9">
        <v>99963</v>
      </c>
      <c r="Y477" s="9">
        <v>78201</v>
      </c>
      <c r="Z477" s="9">
        <v>62460</v>
      </c>
      <c r="AA477" s="11">
        <v>13082</v>
      </c>
      <c r="AB477" s="11">
        <v>17032</v>
      </c>
      <c r="AC477" s="9" t="s">
        <v>121</v>
      </c>
      <c r="AD477" s="10">
        <v>0.45500000000000002</v>
      </c>
      <c r="AE477" s="10">
        <v>0.25</v>
      </c>
      <c r="AF477" s="10">
        <v>0.23400000000000001</v>
      </c>
      <c r="AG477" s="9">
        <v>529</v>
      </c>
      <c r="AH477" s="9">
        <v>873.67</v>
      </c>
      <c r="AI477" s="9">
        <v>18.71</v>
      </c>
      <c r="AJ477" s="9">
        <v>11.331</v>
      </c>
      <c r="AK477" s="9">
        <v>0.60548999999999997</v>
      </c>
      <c r="AL477" s="9">
        <v>135</v>
      </c>
      <c r="AM477" s="9">
        <v>0.40500000000000003</v>
      </c>
      <c r="AN477" s="10">
        <v>2.7E-2</v>
      </c>
      <c r="AO477" s="10">
        <v>0.112</v>
      </c>
      <c r="AP477" s="10">
        <v>0.182</v>
      </c>
      <c r="AQ477" s="9">
        <v>10878</v>
      </c>
      <c r="AR477" s="9">
        <v>0.57599999999999996</v>
      </c>
      <c r="AS477" s="27">
        <v>7.0000000000000007E-2</v>
      </c>
      <c r="AT477" s="10">
        <v>0.14399999999999999</v>
      </c>
      <c r="AU477" s="16">
        <v>0.63451776649746194</v>
      </c>
      <c r="AV477" s="1" t="str">
        <f t="shared" si="7"/>
        <v>yes</v>
      </c>
      <c r="AW477" s="28">
        <v>155</v>
      </c>
    </row>
    <row r="478" spans="1:49" ht="14.25" hidden="1" customHeight="1">
      <c r="A478" s="7">
        <v>474</v>
      </c>
      <c r="B478" s="8" t="s">
        <v>1010</v>
      </c>
      <c r="C478" s="8" t="s">
        <v>1003</v>
      </c>
      <c r="D478" s="9" t="s">
        <v>63</v>
      </c>
      <c r="E478" s="9" t="s">
        <v>51</v>
      </c>
      <c r="F478" s="9" t="s">
        <v>64</v>
      </c>
      <c r="G478" s="9">
        <v>915</v>
      </c>
      <c r="H478" s="10">
        <v>0.39700000000000002</v>
      </c>
      <c r="I478" s="10">
        <v>0.33800000000000002</v>
      </c>
      <c r="J478" s="10">
        <v>0.187</v>
      </c>
      <c r="K478" s="10">
        <v>0.76300000000000001</v>
      </c>
      <c r="L478" s="10">
        <v>0.107</v>
      </c>
      <c r="M478" s="10">
        <v>0.39700000000000002</v>
      </c>
      <c r="N478" s="10">
        <v>0.78</v>
      </c>
      <c r="O478" s="9">
        <v>8396.6200000000008</v>
      </c>
      <c r="P478" s="9">
        <v>424</v>
      </c>
      <c r="Q478" s="9">
        <v>80</v>
      </c>
      <c r="R478" s="9">
        <v>989</v>
      </c>
      <c r="S478" s="11">
        <v>11316</v>
      </c>
      <c r="T478" s="9" t="s">
        <v>1011</v>
      </c>
      <c r="U478" s="9" t="s">
        <v>783</v>
      </c>
      <c r="V478" s="11">
        <v>8059</v>
      </c>
      <c r="W478" s="11">
        <v>69958</v>
      </c>
      <c r="X478" s="11">
        <v>76860</v>
      </c>
      <c r="Y478" s="11">
        <v>67860</v>
      </c>
      <c r="Z478" s="11">
        <v>58527</v>
      </c>
      <c r="AA478" s="11">
        <v>6886</v>
      </c>
      <c r="AB478" s="11">
        <v>16841</v>
      </c>
      <c r="AC478" s="9" t="s">
        <v>106</v>
      </c>
      <c r="AD478" s="10">
        <v>0.39900000000000002</v>
      </c>
      <c r="AE478" s="10">
        <v>0.76</v>
      </c>
      <c r="AF478" s="10">
        <v>0.66300000000000003</v>
      </c>
      <c r="AG478" s="9">
        <v>460.33</v>
      </c>
      <c r="AH478" s="9">
        <v>731.33</v>
      </c>
      <c r="AI478" s="9">
        <v>18.239999999999998</v>
      </c>
      <c r="AJ478" s="9">
        <v>11.481</v>
      </c>
      <c r="AK478" s="9">
        <v>0.62944</v>
      </c>
      <c r="AL478" s="10">
        <v>0.125</v>
      </c>
      <c r="AM478" s="10">
        <v>0.39300000000000002</v>
      </c>
      <c r="AN478" s="10">
        <v>2.9000000000000001E-2</v>
      </c>
      <c r="AO478" s="10">
        <v>0.91800000000000004</v>
      </c>
      <c r="AP478" s="10">
        <v>0.42499999999999999</v>
      </c>
      <c r="AQ478" s="9">
        <v>9802</v>
      </c>
      <c r="AR478" s="9">
        <v>0.81200000000000006</v>
      </c>
      <c r="AS478" s="10">
        <v>-0.49199999999999999</v>
      </c>
      <c r="AT478" s="10" t="s">
        <v>126</v>
      </c>
      <c r="AU478" s="16">
        <v>0.55187637969094916</v>
      </c>
      <c r="AV478" s="1" t="str">
        <f t="shared" si="7"/>
        <v>yes</v>
      </c>
      <c r="AW478" s="28">
        <v>17</v>
      </c>
    </row>
    <row r="479" spans="1:49" ht="14.25" hidden="1" customHeight="1">
      <c r="A479" s="7">
        <v>475</v>
      </c>
      <c r="B479" s="8" t="s">
        <v>1012</v>
      </c>
      <c r="C479" s="8" t="s">
        <v>1003</v>
      </c>
      <c r="D479" s="9" t="s">
        <v>91</v>
      </c>
      <c r="E479" s="9" t="s">
        <v>59</v>
      </c>
      <c r="F479" s="9" t="s">
        <v>165</v>
      </c>
      <c r="G479" s="9">
        <v>1152.5</v>
      </c>
      <c r="H479" s="10">
        <v>0.66</v>
      </c>
      <c r="I479" s="10">
        <v>0.65200000000000002</v>
      </c>
      <c r="J479" s="10">
        <v>0.58899999999999997</v>
      </c>
      <c r="K479" s="10">
        <v>0.93899999999999995</v>
      </c>
      <c r="L479" s="10">
        <v>1.4E-2</v>
      </c>
      <c r="M479" s="10">
        <v>7.0999999999999994E-2</v>
      </c>
      <c r="N479" s="10">
        <v>0.78</v>
      </c>
      <c r="O479" s="9">
        <v>787.12</v>
      </c>
      <c r="P479" s="9">
        <v>52</v>
      </c>
      <c r="Q479" s="9" t="s">
        <v>55</v>
      </c>
      <c r="R479" s="9">
        <v>175</v>
      </c>
      <c r="S479" s="11" t="s">
        <v>55</v>
      </c>
      <c r="T479" s="9" t="s">
        <v>55</v>
      </c>
      <c r="U479" s="9" t="s">
        <v>55</v>
      </c>
      <c r="V479" s="11" t="s">
        <v>55</v>
      </c>
      <c r="W479" s="11">
        <v>69570</v>
      </c>
      <c r="X479" s="11">
        <v>84591</v>
      </c>
      <c r="Y479" s="11">
        <v>63918</v>
      </c>
      <c r="Z479" s="11">
        <v>62523</v>
      </c>
      <c r="AA479" s="11">
        <v>35510</v>
      </c>
      <c r="AB479" s="11">
        <v>35510</v>
      </c>
      <c r="AC479" s="9" t="s">
        <v>55</v>
      </c>
      <c r="AD479" s="10">
        <v>0.60299999999999998</v>
      </c>
      <c r="AE479" s="10">
        <v>0.24</v>
      </c>
      <c r="AF479" s="10">
        <v>0.214</v>
      </c>
      <c r="AG479" s="9">
        <v>95.67</v>
      </c>
      <c r="AH479" s="9">
        <v>167.33</v>
      </c>
      <c r="AI479" s="9">
        <v>8.23</v>
      </c>
      <c r="AJ479" s="9">
        <v>4.7039999999999997</v>
      </c>
      <c r="AK479" s="9">
        <v>0.57171000000000005</v>
      </c>
      <c r="AL479" s="10" t="s">
        <v>55</v>
      </c>
      <c r="AM479" s="10" t="s">
        <v>55</v>
      </c>
      <c r="AN479" s="10">
        <v>4.1000000000000002E-2</v>
      </c>
      <c r="AO479" s="10">
        <v>0.189</v>
      </c>
      <c r="AP479" s="10">
        <v>0.42499999999999999</v>
      </c>
      <c r="AQ479" s="9">
        <v>809</v>
      </c>
      <c r="AR479" s="9">
        <v>0.221</v>
      </c>
      <c r="AS479" s="9">
        <v>0.23599999999999999</v>
      </c>
      <c r="AT479" s="9">
        <v>5.6000000000000001E-2</v>
      </c>
      <c r="AU479" s="16">
        <v>0.819000819000819</v>
      </c>
      <c r="AV479" s="1" t="str">
        <f t="shared" si="7"/>
        <v>no</v>
      </c>
      <c r="AW479" s="28"/>
    </row>
    <row r="480" spans="1:49" ht="14.25" hidden="1" customHeight="1">
      <c r="A480" s="7">
        <v>476</v>
      </c>
      <c r="B480" s="8" t="s">
        <v>1013</v>
      </c>
      <c r="C480" s="8" t="s">
        <v>1003</v>
      </c>
      <c r="D480" s="9" t="s">
        <v>58</v>
      </c>
      <c r="E480" s="9" t="s">
        <v>51</v>
      </c>
      <c r="F480" s="9" t="s">
        <v>379</v>
      </c>
      <c r="G480" s="9">
        <v>1070</v>
      </c>
      <c r="H480" s="10">
        <v>0.48099999999999998</v>
      </c>
      <c r="I480" s="10">
        <v>0.42399999999999999</v>
      </c>
      <c r="J480" s="10">
        <v>0.26700000000000002</v>
      </c>
      <c r="K480" s="10">
        <v>0.92400000000000004</v>
      </c>
      <c r="L480" s="10">
        <v>0.2</v>
      </c>
      <c r="M480" s="10">
        <v>0.72</v>
      </c>
      <c r="N480" s="10">
        <v>0.75</v>
      </c>
      <c r="O480" s="9">
        <v>2308.7800000000002</v>
      </c>
      <c r="P480" s="9">
        <v>81</v>
      </c>
      <c r="Q480" s="9">
        <v>2</v>
      </c>
      <c r="R480" s="9">
        <v>731</v>
      </c>
      <c r="S480" s="9">
        <v>12414</v>
      </c>
      <c r="T480" s="9" t="s">
        <v>1014</v>
      </c>
      <c r="U480" s="9" t="s">
        <v>106</v>
      </c>
      <c r="V480" s="9">
        <v>7404</v>
      </c>
      <c r="W480" s="11">
        <v>62405</v>
      </c>
      <c r="X480" s="11">
        <v>64323</v>
      </c>
      <c r="Y480" s="11">
        <v>59364</v>
      </c>
      <c r="Z480" s="11">
        <v>51588</v>
      </c>
      <c r="AA480" s="11">
        <v>5781</v>
      </c>
      <c r="AB480" s="11">
        <v>15847</v>
      </c>
      <c r="AC480" s="9" t="s">
        <v>196</v>
      </c>
      <c r="AD480" s="10">
        <v>0.42499999999999999</v>
      </c>
      <c r="AE480" s="10">
        <v>0.63</v>
      </c>
      <c r="AF480" s="10">
        <v>0.48299999999999998</v>
      </c>
      <c r="AG480" s="9">
        <v>158.33000000000001</v>
      </c>
      <c r="AH480" s="9">
        <v>152.33000000000001</v>
      </c>
      <c r="AI480" s="9">
        <v>14.58</v>
      </c>
      <c r="AJ480" s="9">
        <v>15.156000000000001</v>
      </c>
      <c r="AK480" s="9">
        <v>1.03939</v>
      </c>
      <c r="AL480" s="9">
        <v>1.4E-2</v>
      </c>
      <c r="AM480" s="9">
        <v>0.36599999999999999</v>
      </c>
      <c r="AN480" s="10">
        <v>3.6999999999999998E-2</v>
      </c>
      <c r="AO480" s="10">
        <v>0.38900000000000001</v>
      </c>
      <c r="AP480" s="10">
        <v>0.42499999999999999</v>
      </c>
      <c r="AQ480" s="9">
        <v>2673</v>
      </c>
      <c r="AR480" s="9">
        <v>0.71499999999999997</v>
      </c>
      <c r="AS480" s="10">
        <v>3.6999999999999998E-2</v>
      </c>
      <c r="AT480" s="10">
        <v>5.6000000000000001E-2</v>
      </c>
      <c r="AU480" s="16">
        <v>0.58309037900874627</v>
      </c>
      <c r="AV480" s="1" t="str">
        <f t="shared" si="7"/>
        <v>no</v>
      </c>
      <c r="AW480" s="28">
        <v>4</v>
      </c>
    </row>
    <row r="481" spans="1:49" ht="14.25" hidden="1" customHeight="1">
      <c r="A481" s="7">
        <v>477</v>
      </c>
      <c r="B481" s="8" t="s">
        <v>1015</v>
      </c>
      <c r="C481" s="8" t="s">
        <v>1003</v>
      </c>
      <c r="D481" s="9" t="s">
        <v>58</v>
      </c>
      <c r="E481" s="9" t="s">
        <v>51</v>
      </c>
      <c r="F481" s="9" t="s">
        <v>379</v>
      </c>
      <c r="G481" s="9">
        <v>830</v>
      </c>
      <c r="H481" s="10">
        <v>0.223</v>
      </c>
      <c r="I481" s="10">
        <v>0.20599999999999999</v>
      </c>
      <c r="J481" s="10">
        <v>0.104</v>
      </c>
      <c r="K481" s="10">
        <v>0.84399999999999997</v>
      </c>
      <c r="L481" s="10">
        <v>0.125</v>
      </c>
      <c r="M481" s="10">
        <v>0.46600000000000003</v>
      </c>
      <c r="N481" s="10">
        <v>0.66</v>
      </c>
      <c r="O481" s="9">
        <v>2035.8</v>
      </c>
      <c r="P481" s="9">
        <v>107</v>
      </c>
      <c r="Q481" s="9" t="s">
        <v>55</v>
      </c>
      <c r="R481" s="9">
        <v>323</v>
      </c>
      <c r="S481" s="11">
        <v>12038</v>
      </c>
      <c r="T481" s="9" t="s">
        <v>322</v>
      </c>
      <c r="U481" s="9" t="s">
        <v>106</v>
      </c>
      <c r="V481" s="11">
        <v>8310</v>
      </c>
      <c r="W481" s="11">
        <v>56312</v>
      </c>
      <c r="X481" s="11">
        <v>65259</v>
      </c>
      <c r="Y481" s="11">
        <v>57168</v>
      </c>
      <c r="Z481" s="11">
        <v>51102</v>
      </c>
      <c r="AA481" s="11">
        <v>5936</v>
      </c>
      <c r="AB481" s="11">
        <v>5936</v>
      </c>
      <c r="AC481" s="9" t="s">
        <v>489</v>
      </c>
      <c r="AD481" s="10">
        <v>0.22700000000000001</v>
      </c>
      <c r="AE481" s="10">
        <v>0.86</v>
      </c>
      <c r="AF481" s="10">
        <v>0.71799999999999997</v>
      </c>
      <c r="AG481" s="9">
        <v>129</v>
      </c>
      <c r="AH481" s="9">
        <v>326.33</v>
      </c>
      <c r="AI481" s="9">
        <v>15.78</v>
      </c>
      <c r="AJ481" s="9">
        <v>6.2380000000000004</v>
      </c>
      <c r="AK481" s="9">
        <v>0.39529999999999998</v>
      </c>
      <c r="AL481" s="10">
        <v>0</v>
      </c>
      <c r="AM481" s="10">
        <v>0.36899999999999999</v>
      </c>
      <c r="AN481" s="10">
        <v>0</v>
      </c>
      <c r="AO481" s="10">
        <v>0.93200000000000005</v>
      </c>
      <c r="AP481" s="10">
        <v>0.42499999999999999</v>
      </c>
      <c r="AQ481" s="9">
        <v>2309</v>
      </c>
      <c r="AR481" s="9">
        <v>0.40200000000000002</v>
      </c>
      <c r="AS481" s="10">
        <v>-0.50700000000000001</v>
      </c>
      <c r="AT481" s="10" t="s">
        <v>496</v>
      </c>
      <c r="AU481" s="16">
        <v>0.71326676176890158</v>
      </c>
      <c r="AV481" s="1" t="str">
        <f t="shared" si="7"/>
        <v>no</v>
      </c>
      <c r="AW481" s="28">
        <v>2</v>
      </c>
    </row>
    <row r="482" spans="1:49" ht="14.25" customHeight="1">
      <c r="A482" s="7">
        <v>485</v>
      </c>
      <c r="B482" s="8" t="s">
        <v>1030</v>
      </c>
      <c r="C482" s="8" t="s">
        <v>1026</v>
      </c>
      <c r="D482" s="9" t="s">
        <v>50</v>
      </c>
      <c r="E482" s="9" t="s">
        <v>59</v>
      </c>
      <c r="F482" s="9" t="s">
        <v>203</v>
      </c>
      <c r="G482" s="9" t="s">
        <v>55</v>
      </c>
      <c r="H482" s="10">
        <v>0.497</v>
      </c>
      <c r="I482" s="10">
        <v>0.42199999999999999</v>
      </c>
      <c r="J482" s="10">
        <v>0.29899999999999999</v>
      </c>
      <c r="K482" s="10">
        <v>0.94</v>
      </c>
      <c r="L482" s="10">
        <v>0.41</v>
      </c>
      <c r="M482" s="10">
        <v>0.753</v>
      </c>
      <c r="N482" s="10">
        <v>0.49</v>
      </c>
      <c r="O482" s="9">
        <v>10870.48</v>
      </c>
      <c r="P482" s="9">
        <v>322</v>
      </c>
      <c r="Q482" s="9" t="s">
        <v>55</v>
      </c>
      <c r="R482" s="9">
        <v>2788</v>
      </c>
      <c r="S482" s="9" t="s">
        <v>55</v>
      </c>
      <c r="T482" s="9" t="s">
        <v>55</v>
      </c>
      <c r="U482" s="9" t="s">
        <v>55</v>
      </c>
      <c r="V482" s="9"/>
      <c r="W482" s="9">
        <v>71152</v>
      </c>
      <c r="X482" s="9">
        <v>91989</v>
      </c>
      <c r="Y482" s="9">
        <v>69561</v>
      </c>
      <c r="Z482" s="9">
        <v>56754</v>
      </c>
      <c r="AA482" s="11">
        <v>8240</v>
      </c>
      <c r="AB482" s="11">
        <v>8240</v>
      </c>
      <c r="AC482" s="9" t="s">
        <v>55</v>
      </c>
      <c r="AD482" s="10">
        <v>7.0999999999999994E-2</v>
      </c>
      <c r="AE482" s="10">
        <v>0.67</v>
      </c>
      <c r="AF482" s="10">
        <v>0.54</v>
      </c>
      <c r="AG482" s="9">
        <v>72</v>
      </c>
      <c r="AH482" s="9">
        <v>504.33</v>
      </c>
      <c r="AI482" s="9">
        <v>150.97999999999999</v>
      </c>
      <c r="AJ482" s="9">
        <v>21.553999999999998</v>
      </c>
      <c r="AK482" s="9">
        <v>0.14276</v>
      </c>
      <c r="AL482" s="9"/>
      <c r="AM482" s="9" t="s">
        <v>55</v>
      </c>
      <c r="AN482" s="10">
        <v>2.1000000000000001E-2</v>
      </c>
      <c r="AO482" s="10">
        <v>0.37</v>
      </c>
      <c r="AP482" s="10">
        <v>0.19600000000000001</v>
      </c>
      <c r="AQ482" s="9">
        <v>14759</v>
      </c>
      <c r="AR482" s="9">
        <v>0.24099999999999999</v>
      </c>
      <c r="AS482" s="27">
        <v>-0.17299999999999999</v>
      </c>
      <c r="AT482" s="27">
        <v>0.42499999999999999</v>
      </c>
      <c r="AU482" s="16">
        <v>0.80580177276390008</v>
      </c>
      <c r="AV482" s="1" t="str">
        <f t="shared" si="7"/>
        <v>yes</v>
      </c>
      <c r="AW482" s="28"/>
    </row>
    <row r="483" spans="1:49" ht="14.25" hidden="1" customHeight="1">
      <c r="A483" s="7">
        <v>479</v>
      </c>
      <c r="B483" s="8" t="s">
        <v>1018</v>
      </c>
      <c r="C483" s="8" t="s">
        <v>1003</v>
      </c>
      <c r="D483" s="9" t="s">
        <v>63</v>
      </c>
      <c r="E483" s="9" t="s">
        <v>51</v>
      </c>
      <c r="F483" s="9" t="s">
        <v>77</v>
      </c>
      <c r="G483" s="9">
        <v>1110</v>
      </c>
      <c r="H483" s="10">
        <v>0.59799999999999998</v>
      </c>
      <c r="I483" s="10">
        <v>0.53800000000000003</v>
      </c>
      <c r="J483" s="10">
        <v>0.307</v>
      </c>
      <c r="K483" s="10">
        <v>0.83499999999999996</v>
      </c>
      <c r="L483" s="10">
        <v>0.08</v>
      </c>
      <c r="M483" s="10">
        <v>0.35</v>
      </c>
      <c r="N483" s="10">
        <v>0.82</v>
      </c>
      <c r="O483" s="9">
        <v>19016.599999999999</v>
      </c>
      <c r="P483" s="9">
        <v>760</v>
      </c>
      <c r="Q483" s="9">
        <v>226</v>
      </c>
      <c r="R483" s="9">
        <v>3211</v>
      </c>
      <c r="S483" s="9">
        <v>16547</v>
      </c>
      <c r="T483" s="9" t="s">
        <v>120</v>
      </c>
      <c r="U483" s="9" t="s">
        <v>1009</v>
      </c>
      <c r="V483" s="9">
        <v>7395</v>
      </c>
      <c r="W483" s="11">
        <v>91225</v>
      </c>
      <c r="X483" s="11">
        <v>105066</v>
      </c>
      <c r="Y483" s="11">
        <v>76932</v>
      </c>
      <c r="Z483" s="11">
        <v>69165</v>
      </c>
      <c r="AA483" s="11">
        <v>7502</v>
      </c>
      <c r="AB483" s="11">
        <v>20142</v>
      </c>
      <c r="AC483" s="9" t="s">
        <v>387</v>
      </c>
      <c r="AD483" s="10">
        <v>0.46400000000000002</v>
      </c>
      <c r="AE483" s="10">
        <v>0.32</v>
      </c>
      <c r="AF483" s="10">
        <v>0.32600000000000001</v>
      </c>
      <c r="AG483" s="9">
        <v>1241.67</v>
      </c>
      <c r="AH483" s="9">
        <v>3526.67</v>
      </c>
      <c r="AI483" s="9">
        <v>15.32</v>
      </c>
      <c r="AJ483" s="9">
        <v>5.3920000000000003</v>
      </c>
      <c r="AK483" s="9">
        <v>0.35208</v>
      </c>
      <c r="AL483" s="9">
        <v>0.28699999999999998</v>
      </c>
      <c r="AM483" s="9">
        <v>0.25</v>
      </c>
      <c r="AN483" s="10">
        <v>3.6999999999999998E-2</v>
      </c>
      <c r="AO483" s="10">
        <v>0.25</v>
      </c>
      <c r="AP483" s="10">
        <v>0.42499999999999999</v>
      </c>
      <c r="AQ483" s="9">
        <v>20873</v>
      </c>
      <c r="AR483" s="9">
        <v>0.65900000000000003</v>
      </c>
      <c r="AS483" s="9">
        <v>0.17499999999999999</v>
      </c>
      <c r="AT483" s="10">
        <v>0.13400000000000001</v>
      </c>
      <c r="AU483" s="16">
        <v>0.60277275467148883</v>
      </c>
      <c r="AV483" s="1" t="str">
        <f t="shared" si="7"/>
        <v>yes</v>
      </c>
      <c r="AW483" s="28">
        <v>449</v>
      </c>
    </row>
    <row r="484" spans="1:49" ht="14.25" hidden="1" customHeight="1">
      <c r="A484" s="7">
        <v>480</v>
      </c>
      <c r="B484" s="8" t="s">
        <v>1019</v>
      </c>
      <c r="C484" s="8" t="s">
        <v>1003</v>
      </c>
      <c r="D484" s="9" t="s">
        <v>63</v>
      </c>
      <c r="E484" s="9" t="s">
        <v>51</v>
      </c>
      <c r="F484" s="9" t="s">
        <v>64</v>
      </c>
      <c r="G484" s="9">
        <v>1007.5</v>
      </c>
      <c r="H484" s="10">
        <v>0.497</v>
      </c>
      <c r="I484" s="10">
        <v>0.45</v>
      </c>
      <c r="J484" s="10">
        <v>0.26700000000000002</v>
      </c>
      <c r="K484" s="10">
        <v>0.81399999999999995</v>
      </c>
      <c r="L484" s="10">
        <v>0.13</v>
      </c>
      <c r="M484" s="10">
        <v>0.53400000000000003</v>
      </c>
      <c r="N484" s="10">
        <v>0.73</v>
      </c>
      <c r="O484" s="9">
        <v>12817.99</v>
      </c>
      <c r="P484" s="9">
        <v>797</v>
      </c>
      <c r="Q484" s="9">
        <v>149</v>
      </c>
      <c r="R484" s="9">
        <v>2379</v>
      </c>
      <c r="S484" s="9">
        <v>13387</v>
      </c>
      <c r="T484" s="9" t="s">
        <v>1020</v>
      </c>
      <c r="U484" s="9" t="s">
        <v>1021</v>
      </c>
      <c r="V484" s="9">
        <v>9102</v>
      </c>
      <c r="W484" s="11">
        <v>77206</v>
      </c>
      <c r="X484" s="11">
        <v>90603</v>
      </c>
      <c r="Y484" s="11">
        <v>70506</v>
      </c>
      <c r="Z484" s="11">
        <v>64791</v>
      </c>
      <c r="AA484" s="11">
        <v>7334</v>
      </c>
      <c r="AB484" s="11">
        <v>16204</v>
      </c>
      <c r="AC484" s="9" t="s">
        <v>975</v>
      </c>
      <c r="AD484" s="10">
        <v>0.40200000000000002</v>
      </c>
      <c r="AE484" s="10">
        <v>0.53</v>
      </c>
      <c r="AF484" s="10">
        <v>0.48599999999999999</v>
      </c>
      <c r="AG484" s="9">
        <v>762</v>
      </c>
      <c r="AH484" s="9">
        <v>1502.33</v>
      </c>
      <c r="AI484" s="9">
        <v>16.82</v>
      </c>
      <c r="AJ484" s="9">
        <v>8.532</v>
      </c>
      <c r="AK484" s="9">
        <v>0.50721000000000005</v>
      </c>
      <c r="AL484" s="9">
        <v>0.16800000000000001</v>
      </c>
      <c r="AM484" s="9">
        <v>0.41899999999999998</v>
      </c>
      <c r="AN484" s="10">
        <v>2.5000000000000001E-2</v>
      </c>
      <c r="AO484" s="10">
        <v>0.34300000000000003</v>
      </c>
      <c r="AP484" s="10">
        <v>0.42499999999999999</v>
      </c>
      <c r="AQ484" s="9">
        <v>14551</v>
      </c>
      <c r="AR484" s="9">
        <v>0.47699999999999998</v>
      </c>
      <c r="AS484" s="10">
        <v>8.3000000000000004E-2</v>
      </c>
      <c r="AT484" s="10">
        <v>9.5000000000000001E-2</v>
      </c>
      <c r="AU484" s="16">
        <v>0.6770480704129993</v>
      </c>
      <c r="AV484" s="1" t="str">
        <f t="shared" si="7"/>
        <v>yes</v>
      </c>
      <c r="AW484" s="28">
        <v>87</v>
      </c>
    </row>
    <row r="485" spans="1:49" ht="14.25" hidden="1" customHeight="1">
      <c r="A485" s="7">
        <v>481</v>
      </c>
      <c r="B485" s="8" t="s">
        <v>1022</v>
      </c>
      <c r="C485" s="8" t="s">
        <v>1003</v>
      </c>
      <c r="D485" s="9" t="s">
        <v>91</v>
      </c>
      <c r="E485" s="9" t="s">
        <v>59</v>
      </c>
      <c r="F485" s="9" t="s">
        <v>165</v>
      </c>
      <c r="G485" s="9">
        <v>830</v>
      </c>
      <c r="H485" s="10">
        <v>0.41199999999999998</v>
      </c>
      <c r="I485" s="10">
        <v>0.36899999999999999</v>
      </c>
      <c r="J485" s="10">
        <v>0.245</v>
      </c>
      <c r="K485" s="10">
        <v>0.99</v>
      </c>
      <c r="L485" s="10">
        <v>5.3999999999999999E-2</v>
      </c>
      <c r="M485" s="10">
        <v>0.29699999999999999</v>
      </c>
      <c r="N485" s="10">
        <v>0.67</v>
      </c>
      <c r="O485" s="9">
        <v>843.33</v>
      </c>
      <c r="P485" s="9" t="s">
        <v>55</v>
      </c>
      <c r="Q485" s="9" t="s">
        <v>55</v>
      </c>
      <c r="R485" s="9">
        <v>147</v>
      </c>
      <c r="S485" s="9" t="s">
        <v>55</v>
      </c>
      <c r="T485" s="9" t="s">
        <v>55</v>
      </c>
      <c r="U485" s="9" t="s">
        <v>55</v>
      </c>
      <c r="V485" s="9" t="s">
        <v>55</v>
      </c>
      <c r="W485" s="11">
        <v>46155</v>
      </c>
      <c r="X485" s="11">
        <v>50823</v>
      </c>
      <c r="Y485" s="11">
        <v>40221</v>
      </c>
      <c r="Z485" s="11">
        <v>49221</v>
      </c>
      <c r="AA485" s="11">
        <v>10608</v>
      </c>
      <c r="AB485" s="11">
        <v>10608</v>
      </c>
      <c r="AC485" s="9" t="s">
        <v>55</v>
      </c>
      <c r="AD485" s="10">
        <v>0.42299999999999999</v>
      </c>
      <c r="AE485" s="10">
        <v>0.64</v>
      </c>
      <c r="AF485" s="10">
        <v>0.93300000000000005</v>
      </c>
      <c r="AG485" s="9">
        <v>83.67</v>
      </c>
      <c r="AH485" s="9">
        <v>165.33</v>
      </c>
      <c r="AI485" s="9">
        <v>10.08</v>
      </c>
      <c r="AJ485" s="9">
        <v>5.101</v>
      </c>
      <c r="AK485" s="9">
        <v>0.50605</v>
      </c>
      <c r="AL485" s="9" t="s">
        <v>55</v>
      </c>
      <c r="AM485" s="9" t="s">
        <v>55</v>
      </c>
      <c r="AN485" s="10">
        <v>6.0000000000000001E-3</v>
      </c>
      <c r="AO485" s="10">
        <v>0.98699999999999999</v>
      </c>
      <c r="AP485" s="10">
        <v>0.42499999999999999</v>
      </c>
      <c r="AQ485" s="9">
        <v>872</v>
      </c>
      <c r="AR485" s="9">
        <v>0.23</v>
      </c>
      <c r="AS485" s="10">
        <v>-0.56200000000000006</v>
      </c>
      <c r="AT485" s="10" t="s">
        <v>743</v>
      </c>
      <c r="AU485" s="16">
        <v>0.81300813008130079</v>
      </c>
      <c r="AV485" s="1" t="str">
        <f t="shared" si="7"/>
        <v>no</v>
      </c>
      <c r="AW485" s="28"/>
    </row>
    <row r="486" spans="1:49" ht="14.25" customHeight="1">
      <c r="A486" s="7">
        <v>488</v>
      </c>
      <c r="B486" s="8" t="s">
        <v>1034</v>
      </c>
      <c r="C486" s="8" t="s">
        <v>1026</v>
      </c>
      <c r="D486" s="9" t="s">
        <v>50</v>
      </c>
      <c r="E486" s="9" t="s">
        <v>59</v>
      </c>
      <c r="F486" s="9" t="s">
        <v>290</v>
      </c>
      <c r="G486" s="9">
        <v>1030</v>
      </c>
      <c r="H486" s="10">
        <v>0.53400000000000003</v>
      </c>
      <c r="I486" s="10">
        <v>0.51700000000000002</v>
      </c>
      <c r="J486" s="10">
        <v>0.374</v>
      </c>
      <c r="K486" s="10">
        <v>0.64500000000000002</v>
      </c>
      <c r="L486" s="10">
        <v>0.184</v>
      </c>
      <c r="M486" s="10">
        <v>0.44500000000000001</v>
      </c>
      <c r="N486" s="10">
        <v>0.79</v>
      </c>
      <c r="O486" s="9">
        <v>1379.37</v>
      </c>
      <c r="P486" s="9">
        <v>242</v>
      </c>
      <c r="Q486" s="9" t="s">
        <v>55</v>
      </c>
      <c r="R486" s="9">
        <v>318</v>
      </c>
      <c r="S486" s="9" t="s">
        <v>55</v>
      </c>
      <c r="T486" s="9" t="s">
        <v>55</v>
      </c>
      <c r="U486" s="9" t="s">
        <v>55</v>
      </c>
      <c r="V486" s="9"/>
      <c r="W486" s="11">
        <v>58737</v>
      </c>
      <c r="X486" s="11">
        <v>73566</v>
      </c>
      <c r="Y486" s="11">
        <v>54783</v>
      </c>
      <c r="Z486" s="11">
        <v>51336</v>
      </c>
      <c r="AA486" s="11">
        <v>23790</v>
      </c>
      <c r="AB486" s="11">
        <v>23790</v>
      </c>
      <c r="AC486" s="9" t="s">
        <v>55</v>
      </c>
      <c r="AD486" s="10">
        <v>0.46200000000000002</v>
      </c>
      <c r="AE486" s="10">
        <v>0.32</v>
      </c>
      <c r="AF486" s="10">
        <v>0.33200000000000002</v>
      </c>
      <c r="AG486" s="9">
        <v>120.67</v>
      </c>
      <c r="AH486" s="9">
        <v>146.33000000000001</v>
      </c>
      <c r="AI486" s="9">
        <v>11.43</v>
      </c>
      <c r="AJ486" s="9">
        <v>9.4260000000000002</v>
      </c>
      <c r="AK486" s="9">
        <v>0.8246</v>
      </c>
      <c r="AL486" s="9"/>
      <c r="AM486" s="9" t="s">
        <v>55</v>
      </c>
      <c r="AN486" s="10">
        <v>0.10299999999999999</v>
      </c>
      <c r="AO486" s="10">
        <v>0.20899999999999999</v>
      </c>
      <c r="AP486" s="10">
        <v>0.19600000000000001</v>
      </c>
      <c r="AQ486" s="9">
        <v>1713</v>
      </c>
      <c r="AR486" s="9">
        <v>1.08</v>
      </c>
      <c r="AS486" s="27">
        <v>-1.2999999999999999E-2</v>
      </c>
      <c r="AT486" s="10">
        <v>7.2999999999999995E-2</v>
      </c>
      <c r="AU486" s="16">
        <v>0.48076923076923073</v>
      </c>
      <c r="AV486" s="1" t="str">
        <f t="shared" si="7"/>
        <v>no</v>
      </c>
      <c r="AW486" s="28"/>
    </row>
    <row r="487" spans="1:49" ht="14.25" hidden="1" customHeight="1">
      <c r="A487" s="7">
        <v>483</v>
      </c>
      <c r="B487" s="8" t="s">
        <v>1025</v>
      </c>
      <c r="C487" s="8" t="s">
        <v>1026</v>
      </c>
      <c r="D487" s="9" t="s">
        <v>69</v>
      </c>
      <c r="E487" s="9" t="s">
        <v>59</v>
      </c>
      <c r="F487" s="9" t="s">
        <v>271</v>
      </c>
      <c r="G487" s="9">
        <v>950</v>
      </c>
      <c r="H487" s="10">
        <v>0.55100000000000005</v>
      </c>
      <c r="I487" s="10">
        <v>0.54200000000000004</v>
      </c>
      <c r="J487" s="10">
        <v>0.30499999999999999</v>
      </c>
      <c r="K487" s="10">
        <v>0.755</v>
      </c>
      <c r="L487" s="10">
        <v>0.16200000000000001</v>
      </c>
      <c r="M487" s="10">
        <v>0.47</v>
      </c>
      <c r="N487" s="10">
        <v>0.74</v>
      </c>
      <c r="O487" s="9">
        <v>1665.47</v>
      </c>
      <c r="P487" s="9">
        <v>162</v>
      </c>
      <c r="Q487" s="9" t="s">
        <v>55</v>
      </c>
      <c r="R487" s="9">
        <v>264</v>
      </c>
      <c r="S487" s="9" t="s">
        <v>55</v>
      </c>
      <c r="T487" s="9" t="s">
        <v>55</v>
      </c>
      <c r="U487" s="9" t="s">
        <v>55</v>
      </c>
      <c r="V487" s="9" t="s">
        <v>55</v>
      </c>
      <c r="W487" s="11">
        <v>63497</v>
      </c>
      <c r="X487" s="11">
        <v>71325</v>
      </c>
      <c r="Y487" s="11">
        <v>64368</v>
      </c>
      <c r="Z487" s="11">
        <v>59157</v>
      </c>
      <c r="AA487" s="11">
        <v>26450</v>
      </c>
      <c r="AB487" s="11">
        <v>26450</v>
      </c>
      <c r="AC487" s="9" t="s">
        <v>55</v>
      </c>
      <c r="AD487" s="10">
        <v>0.47799999999999998</v>
      </c>
      <c r="AE487" s="10">
        <v>0.38</v>
      </c>
      <c r="AF487" s="10">
        <v>0.39600000000000002</v>
      </c>
      <c r="AG487" s="9">
        <v>119.33</v>
      </c>
      <c r="AH487" s="9">
        <v>119.67</v>
      </c>
      <c r="AI487" s="9">
        <v>13.96</v>
      </c>
      <c r="AJ487" s="9">
        <v>13.917999999999999</v>
      </c>
      <c r="AK487" s="9">
        <v>0.99721000000000004</v>
      </c>
      <c r="AL487" s="9" t="s">
        <v>55</v>
      </c>
      <c r="AM487" s="9" t="s">
        <v>55</v>
      </c>
      <c r="AN487" s="10">
        <v>0.10299999999999999</v>
      </c>
      <c r="AO487" s="10">
        <v>0.315</v>
      </c>
      <c r="AP487" s="10">
        <v>0.19600000000000001</v>
      </c>
      <c r="AQ487" s="9">
        <v>1885</v>
      </c>
      <c r="AR487" s="9">
        <v>0.78100000000000003</v>
      </c>
      <c r="AS487" s="10">
        <v>-0.11899999999999999</v>
      </c>
      <c r="AT487" s="10">
        <v>7.2999999999999995E-2</v>
      </c>
      <c r="AU487" s="16">
        <v>0.56148231330713083</v>
      </c>
      <c r="AV487" s="1" t="str">
        <f t="shared" si="7"/>
        <v>no</v>
      </c>
      <c r="AW487" s="28"/>
    </row>
    <row r="488" spans="1:49" ht="14.25" customHeight="1">
      <c r="A488" s="7">
        <v>492</v>
      </c>
      <c r="B488" s="8" t="s">
        <v>1039</v>
      </c>
      <c r="C488" s="8" t="s">
        <v>1026</v>
      </c>
      <c r="D488" s="9" t="s">
        <v>50</v>
      </c>
      <c r="E488" s="9" t="s">
        <v>59</v>
      </c>
      <c r="F488" s="9" t="s">
        <v>273</v>
      </c>
      <c r="G488" s="9">
        <v>845</v>
      </c>
      <c r="H488" s="10">
        <v>0.372</v>
      </c>
      <c r="I488" s="10">
        <v>0.35299999999999998</v>
      </c>
      <c r="J488" s="10">
        <v>0.251</v>
      </c>
      <c r="K488" s="10">
        <v>0.79</v>
      </c>
      <c r="L488" s="10">
        <v>0.67700000000000005</v>
      </c>
      <c r="M488" s="10">
        <v>0.90100000000000002</v>
      </c>
      <c r="N488" s="10">
        <v>0.57999999999999996</v>
      </c>
      <c r="O488" s="9">
        <v>3023.48</v>
      </c>
      <c r="P488" s="9">
        <v>441</v>
      </c>
      <c r="Q488" s="9">
        <v>31</v>
      </c>
      <c r="R488" s="9">
        <v>364</v>
      </c>
      <c r="S488" s="11" t="s">
        <v>55</v>
      </c>
      <c r="T488" s="9" t="s">
        <v>55</v>
      </c>
      <c r="U488" s="9" t="s">
        <v>55</v>
      </c>
      <c r="V488" s="11"/>
      <c r="W488" s="11">
        <v>55865</v>
      </c>
      <c r="X488" s="11">
        <v>60732</v>
      </c>
      <c r="Y488" s="11">
        <v>55377</v>
      </c>
      <c r="Z488" s="11">
        <v>47763</v>
      </c>
      <c r="AA488" s="11">
        <v>23886</v>
      </c>
      <c r="AB488" s="11">
        <v>23886</v>
      </c>
      <c r="AC488" s="9" t="s">
        <v>55</v>
      </c>
      <c r="AD488" s="10">
        <v>0.222</v>
      </c>
      <c r="AE488" s="10">
        <v>0.41</v>
      </c>
      <c r="AF488" s="10">
        <v>0.21099999999999999</v>
      </c>
      <c r="AG488" s="9">
        <v>142.66999999999999</v>
      </c>
      <c r="AH488" s="9">
        <v>236</v>
      </c>
      <c r="AI488" s="9">
        <v>21.19</v>
      </c>
      <c r="AJ488" s="9">
        <v>12.811</v>
      </c>
      <c r="AK488" s="9">
        <v>0.60451999999999995</v>
      </c>
      <c r="AL488" s="10"/>
      <c r="AM488" s="10" t="s">
        <v>55</v>
      </c>
      <c r="AN488" s="10">
        <v>0.01</v>
      </c>
      <c r="AO488" s="10">
        <v>0.111</v>
      </c>
      <c r="AP488" s="10">
        <v>0.19600000000000001</v>
      </c>
      <c r="AQ488" s="9">
        <v>5276</v>
      </c>
      <c r="AR488" s="9" t="s">
        <v>55</v>
      </c>
      <c r="AS488" s="27">
        <v>8.5999999999999993E-2</v>
      </c>
      <c r="AT488" s="10">
        <v>0.15</v>
      </c>
      <c r="AU488" s="16" t="s">
        <v>2055</v>
      </c>
      <c r="AV488" s="1" t="str">
        <f t="shared" si="7"/>
        <v>no</v>
      </c>
      <c r="AW488" s="28"/>
    </row>
    <row r="489" spans="1:49" ht="14.25" customHeight="1">
      <c r="A489" s="7">
        <v>504</v>
      </c>
      <c r="B489" s="8" t="s">
        <v>1063</v>
      </c>
      <c r="C489" s="8" t="s">
        <v>1026</v>
      </c>
      <c r="D489" s="9" t="s">
        <v>50</v>
      </c>
      <c r="E489" s="9" t="s">
        <v>51</v>
      </c>
      <c r="F489" s="9" t="s">
        <v>128</v>
      </c>
      <c r="G489" s="9">
        <v>1086</v>
      </c>
      <c r="H489" s="10">
        <v>0.52300000000000002</v>
      </c>
      <c r="I489" s="10">
        <v>0.48</v>
      </c>
      <c r="J489" s="10">
        <v>0.29199999999999998</v>
      </c>
      <c r="K489" s="10">
        <v>0.85199999999999998</v>
      </c>
      <c r="L489" s="10">
        <v>0.23400000000000001</v>
      </c>
      <c r="M489" s="10">
        <v>0.52100000000000002</v>
      </c>
      <c r="N489" s="10">
        <v>0.78</v>
      </c>
      <c r="O489" s="9">
        <v>18549.2</v>
      </c>
      <c r="P489" s="9">
        <v>1069</v>
      </c>
      <c r="Q489" s="9">
        <v>45</v>
      </c>
      <c r="R489" s="9">
        <v>3144</v>
      </c>
      <c r="S489" s="9">
        <v>10364</v>
      </c>
      <c r="T489" s="9" t="s">
        <v>1064</v>
      </c>
      <c r="U489" s="9" t="s">
        <v>1065</v>
      </c>
      <c r="V489" s="53">
        <v>6526</v>
      </c>
      <c r="W489" s="11">
        <v>76589</v>
      </c>
      <c r="X489" s="11">
        <v>82899</v>
      </c>
      <c r="Y489" s="11">
        <v>69777</v>
      </c>
      <c r="Z489" s="11">
        <v>61830</v>
      </c>
      <c r="AA489" s="11">
        <v>7060</v>
      </c>
      <c r="AB489" s="11">
        <v>13930</v>
      </c>
      <c r="AC489" s="9" t="s">
        <v>55</v>
      </c>
      <c r="AD489" s="10">
        <v>0.40699999999999997</v>
      </c>
      <c r="AE489" s="10">
        <v>0.33</v>
      </c>
      <c r="AF489" s="10">
        <v>0.32700000000000001</v>
      </c>
      <c r="AG489" s="9">
        <v>870</v>
      </c>
      <c r="AH489" s="9">
        <v>1420.33</v>
      </c>
      <c r="AI489" s="9">
        <v>21.32</v>
      </c>
      <c r="AJ489" s="9">
        <v>13.06</v>
      </c>
      <c r="AK489" s="9">
        <v>0.61253000000000002</v>
      </c>
      <c r="AL489" s="9">
        <v>6</v>
      </c>
      <c r="AM489" s="9">
        <v>0.51800000000000002</v>
      </c>
      <c r="AN489" s="10">
        <v>6.4000000000000001E-2</v>
      </c>
      <c r="AO489" s="10">
        <v>0.124</v>
      </c>
      <c r="AP489" s="10">
        <v>0.19600000000000001</v>
      </c>
      <c r="AQ489" s="9">
        <v>22273</v>
      </c>
      <c r="AR489" s="9">
        <v>0.57899999999999996</v>
      </c>
      <c r="AS489" s="27">
        <v>7.2999999999999995E-2</v>
      </c>
      <c r="AT489" s="10">
        <v>0.11600000000000001</v>
      </c>
      <c r="AU489" s="16">
        <v>0.6333122229259025</v>
      </c>
      <c r="AV489" s="1" t="str">
        <f t="shared" si="7"/>
        <v>yes</v>
      </c>
      <c r="AW489" s="28"/>
    </row>
    <row r="490" spans="1:49" ht="14.25" hidden="1" customHeight="1">
      <c r="A490" s="7">
        <v>486</v>
      </c>
      <c r="B490" s="8" t="s">
        <v>1032</v>
      </c>
      <c r="C490" s="8" t="s">
        <v>1026</v>
      </c>
      <c r="D490" s="9" t="s">
        <v>69</v>
      </c>
      <c r="E490" s="9" t="s">
        <v>59</v>
      </c>
      <c r="F490" s="9" t="s">
        <v>354</v>
      </c>
      <c r="G490" s="9">
        <v>1190</v>
      </c>
      <c r="H490" s="10">
        <v>0.55900000000000005</v>
      </c>
      <c r="I490" s="10">
        <v>0.45700000000000002</v>
      </c>
      <c r="J490" s="10">
        <v>0.29499999999999998</v>
      </c>
      <c r="K490" s="10">
        <v>0.92200000000000004</v>
      </c>
      <c r="L490" s="10">
        <v>0.28499999999999998</v>
      </c>
      <c r="M490" s="10">
        <v>0.56100000000000005</v>
      </c>
      <c r="N490" s="10">
        <v>0.84</v>
      </c>
      <c r="O490" s="9">
        <v>3043.69</v>
      </c>
      <c r="P490" s="9">
        <v>131</v>
      </c>
      <c r="Q490" s="9" t="s">
        <v>55</v>
      </c>
      <c r="R490" s="9">
        <v>1011</v>
      </c>
      <c r="S490" s="9" t="s">
        <v>55</v>
      </c>
      <c r="T490" s="9" t="s">
        <v>55</v>
      </c>
      <c r="U490" s="9" t="s">
        <v>55</v>
      </c>
      <c r="V490" s="9" t="s">
        <v>55</v>
      </c>
      <c r="W490" s="11">
        <v>62923</v>
      </c>
      <c r="X490" s="11">
        <v>64314</v>
      </c>
      <c r="Y490" s="11">
        <v>54630</v>
      </c>
      <c r="Z490" s="11">
        <v>55665</v>
      </c>
      <c r="AA490" s="11">
        <v>24905</v>
      </c>
      <c r="AB490" s="11">
        <v>24905</v>
      </c>
      <c r="AC490" s="9" t="s">
        <v>55</v>
      </c>
      <c r="AD490" s="10">
        <v>0.61499999999999999</v>
      </c>
      <c r="AE490" s="10">
        <v>0.4</v>
      </c>
      <c r="AF490" s="10">
        <v>0.53</v>
      </c>
      <c r="AG490" s="9">
        <v>136.66999999999999</v>
      </c>
      <c r="AH490" s="9">
        <v>240</v>
      </c>
      <c r="AI490" s="9">
        <v>22.27</v>
      </c>
      <c r="AJ490" s="9">
        <v>12.682</v>
      </c>
      <c r="AK490" s="9">
        <v>0.56943999999999995</v>
      </c>
      <c r="AL490" s="9" t="s">
        <v>55</v>
      </c>
      <c r="AM490" s="9" t="s">
        <v>55</v>
      </c>
      <c r="AN490" s="10">
        <v>5.6000000000000001E-2</v>
      </c>
      <c r="AO490" s="10">
        <v>0.14099999999999999</v>
      </c>
      <c r="AP490" s="10">
        <v>0.19600000000000001</v>
      </c>
      <c r="AQ490" s="9">
        <v>3688</v>
      </c>
      <c r="AR490" s="9">
        <v>0.19900000000000001</v>
      </c>
      <c r="AS490" s="9">
        <v>5.5E-2</v>
      </c>
      <c r="AT490" s="10" t="s">
        <v>269</v>
      </c>
      <c r="AU490" s="16">
        <v>0.8340283569641368</v>
      </c>
      <c r="AV490" s="1" t="str">
        <f t="shared" si="7"/>
        <v>no</v>
      </c>
      <c r="AW490" s="28"/>
    </row>
    <row r="491" spans="1:49" ht="14.25" hidden="1" customHeight="1">
      <c r="A491" s="7">
        <v>487</v>
      </c>
      <c r="B491" s="8" t="s">
        <v>1033</v>
      </c>
      <c r="C491" s="8" t="s">
        <v>1026</v>
      </c>
      <c r="D491" s="9" t="s">
        <v>58</v>
      </c>
      <c r="E491" s="9" t="s">
        <v>59</v>
      </c>
      <c r="F491" s="9" t="s">
        <v>94</v>
      </c>
      <c r="G491" s="9">
        <v>1035</v>
      </c>
      <c r="H491" s="10">
        <v>0.54100000000000004</v>
      </c>
      <c r="I491" s="10">
        <v>0.50800000000000001</v>
      </c>
      <c r="J491" s="10">
        <v>0.38100000000000001</v>
      </c>
      <c r="K491" s="10">
        <v>0.88</v>
      </c>
      <c r="L491" s="10">
        <v>9.6000000000000002E-2</v>
      </c>
      <c r="M491" s="10">
        <v>0.23300000000000001</v>
      </c>
      <c r="N491" s="10">
        <v>0.71</v>
      </c>
      <c r="O491" s="9">
        <v>1786.82</v>
      </c>
      <c r="P491" s="9">
        <v>75</v>
      </c>
      <c r="Q491" s="9">
        <v>0</v>
      </c>
      <c r="R491" s="9">
        <v>422</v>
      </c>
      <c r="S491" s="11" t="s">
        <v>55</v>
      </c>
      <c r="T491" s="9" t="s">
        <v>55</v>
      </c>
      <c r="U491" s="9" t="s">
        <v>55</v>
      </c>
      <c r="V491" s="11" t="s">
        <v>55</v>
      </c>
      <c r="W491" s="11">
        <v>63038</v>
      </c>
      <c r="X491" s="11">
        <v>70677</v>
      </c>
      <c r="Y491" s="11">
        <v>66582</v>
      </c>
      <c r="Z491" s="11">
        <v>47808</v>
      </c>
      <c r="AA491" s="11">
        <v>21436</v>
      </c>
      <c r="AB491" s="11">
        <v>21436</v>
      </c>
      <c r="AC491" s="9" t="s">
        <v>55</v>
      </c>
      <c r="AD491" s="10">
        <v>0.32200000000000001</v>
      </c>
      <c r="AE491" s="10">
        <v>0.42</v>
      </c>
      <c r="AF491" s="10">
        <v>0.48</v>
      </c>
      <c r="AG491" s="9">
        <v>118.67</v>
      </c>
      <c r="AH491" s="9">
        <v>192.33</v>
      </c>
      <c r="AI491" s="9">
        <v>15.06</v>
      </c>
      <c r="AJ491" s="9">
        <v>9.2899999999999991</v>
      </c>
      <c r="AK491" s="9">
        <v>0.61697999999999997</v>
      </c>
      <c r="AL491" s="10" t="s">
        <v>55</v>
      </c>
      <c r="AM491" s="10" t="s">
        <v>55</v>
      </c>
      <c r="AN491" s="10">
        <v>8.0000000000000002E-3</v>
      </c>
      <c r="AO491" s="10">
        <v>0.13</v>
      </c>
      <c r="AP491" s="10">
        <v>0.19600000000000001</v>
      </c>
      <c r="AQ491" s="9">
        <v>1958</v>
      </c>
      <c r="AR491" s="9">
        <v>0.26700000000000002</v>
      </c>
      <c r="AS491" s="9">
        <v>6.6000000000000003E-2</v>
      </c>
      <c r="AT491" s="10">
        <v>0.219</v>
      </c>
      <c r="AU491" s="16">
        <v>0.78926598263614833</v>
      </c>
      <c r="AV491" s="1" t="str">
        <f t="shared" si="7"/>
        <v>no</v>
      </c>
      <c r="AW491" s="28"/>
    </row>
    <row r="492" spans="1:49" ht="14.25" customHeight="1">
      <c r="A492" s="7">
        <v>497</v>
      </c>
      <c r="B492" s="8" t="s">
        <v>1051</v>
      </c>
      <c r="C492" s="8" t="s">
        <v>1026</v>
      </c>
      <c r="D492" s="9" t="s">
        <v>50</v>
      </c>
      <c r="E492" s="9" t="s">
        <v>51</v>
      </c>
      <c r="F492" s="9" t="s">
        <v>97</v>
      </c>
      <c r="G492" s="9">
        <v>975</v>
      </c>
      <c r="H492" s="10">
        <v>0.47399999999999998</v>
      </c>
      <c r="I492" s="10">
        <v>0.433</v>
      </c>
      <c r="J492" s="10">
        <v>0.25800000000000001</v>
      </c>
      <c r="K492" s="10">
        <v>0.85199999999999998</v>
      </c>
      <c r="L492" s="10">
        <v>0.115</v>
      </c>
      <c r="M492" s="10">
        <v>0.27200000000000002</v>
      </c>
      <c r="N492" s="10">
        <v>0.71</v>
      </c>
      <c r="O492" s="9">
        <v>5871.22</v>
      </c>
      <c r="P492" s="9">
        <v>455</v>
      </c>
      <c r="Q492" s="9" t="s">
        <v>55</v>
      </c>
      <c r="R492" s="9">
        <v>1103</v>
      </c>
      <c r="S492" s="9">
        <v>11718</v>
      </c>
      <c r="T492" s="9" t="s">
        <v>310</v>
      </c>
      <c r="U492" s="9" t="s">
        <v>316</v>
      </c>
      <c r="V492" s="53">
        <v>8243</v>
      </c>
      <c r="W492" s="11">
        <v>64596</v>
      </c>
      <c r="X492" s="11">
        <v>77688</v>
      </c>
      <c r="Y492" s="11">
        <v>64494</v>
      </c>
      <c r="Z492" s="11">
        <v>59364</v>
      </c>
      <c r="AA492" s="11">
        <v>6767</v>
      </c>
      <c r="AB492" s="11">
        <v>11823</v>
      </c>
      <c r="AC492" s="9" t="s">
        <v>1052</v>
      </c>
      <c r="AD492" s="10">
        <v>0.42299999999999999</v>
      </c>
      <c r="AE492" s="10">
        <v>0.37</v>
      </c>
      <c r="AF492" s="10">
        <v>0.34899999999999998</v>
      </c>
      <c r="AG492" s="9">
        <v>261.33</v>
      </c>
      <c r="AH492" s="9">
        <v>438.33</v>
      </c>
      <c r="AI492" s="9">
        <v>22.47</v>
      </c>
      <c r="AJ492" s="9">
        <v>13.394</v>
      </c>
      <c r="AK492" s="9">
        <v>0.59619999999999995</v>
      </c>
      <c r="AL492" s="9">
        <v>4</v>
      </c>
      <c r="AM492" s="9">
        <v>0.61199999999999999</v>
      </c>
      <c r="AN492" s="10">
        <v>0.11799999999999999</v>
      </c>
      <c r="AO492" s="10">
        <v>0.125</v>
      </c>
      <c r="AP492" s="10">
        <v>0.19600000000000001</v>
      </c>
      <c r="AQ492" s="9">
        <v>6593</v>
      </c>
      <c r="AR492" s="9">
        <v>0.52800000000000002</v>
      </c>
      <c r="AS492" s="27">
        <v>7.0999999999999994E-2</v>
      </c>
      <c r="AT492" s="10">
        <v>0.05</v>
      </c>
      <c r="AU492" s="16">
        <v>0.65445026178010468</v>
      </c>
      <c r="AV492" s="1" t="str">
        <f t="shared" si="7"/>
        <v>yes</v>
      </c>
      <c r="AW492" s="28">
        <v>30</v>
      </c>
    </row>
    <row r="493" spans="1:49" ht="14.25" hidden="1" customHeight="1">
      <c r="A493" s="7">
        <v>489</v>
      </c>
      <c r="B493" s="8" t="s">
        <v>1035</v>
      </c>
      <c r="C493" s="8" t="s">
        <v>1026</v>
      </c>
      <c r="D493" s="9" t="s">
        <v>58</v>
      </c>
      <c r="E493" s="9" t="s">
        <v>51</v>
      </c>
      <c r="F493" s="9" t="s">
        <v>379</v>
      </c>
      <c r="G493" s="9" t="s">
        <v>55</v>
      </c>
      <c r="H493" s="10">
        <v>0.2</v>
      </c>
      <c r="I493" s="10">
        <v>0.17299999999999999</v>
      </c>
      <c r="J493" s="10">
        <v>8.4000000000000005E-2</v>
      </c>
      <c r="K493" s="10">
        <v>0.96099999999999997</v>
      </c>
      <c r="L493" s="10">
        <v>0.30199999999999999</v>
      </c>
      <c r="M493" s="10">
        <v>0.48599999999999999</v>
      </c>
      <c r="N493" s="10">
        <v>0.46</v>
      </c>
      <c r="O493" s="9">
        <v>2394.5</v>
      </c>
      <c r="P493" s="9">
        <v>35</v>
      </c>
      <c r="Q493" s="9" t="s">
        <v>55</v>
      </c>
      <c r="R493" s="9">
        <v>287</v>
      </c>
      <c r="S493" s="9">
        <v>10236</v>
      </c>
      <c r="T493" s="9" t="s">
        <v>220</v>
      </c>
      <c r="U493" s="9" t="s">
        <v>234</v>
      </c>
      <c r="V493" s="9">
        <v>5921</v>
      </c>
      <c r="W493" s="11">
        <v>53450</v>
      </c>
      <c r="X493" s="11">
        <v>63378</v>
      </c>
      <c r="Y493" s="11">
        <v>52902</v>
      </c>
      <c r="Z493" s="11">
        <v>44847</v>
      </c>
      <c r="AA493" s="11">
        <v>7042</v>
      </c>
      <c r="AB493" s="11">
        <v>13432</v>
      </c>
      <c r="AC493" s="9" t="s">
        <v>667</v>
      </c>
      <c r="AD493" s="10">
        <v>0.14399999999999999</v>
      </c>
      <c r="AE493" s="10">
        <v>0.75</v>
      </c>
      <c r="AF493" s="10">
        <v>0.505</v>
      </c>
      <c r="AG493" s="9">
        <v>169</v>
      </c>
      <c r="AH493" s="9">
        <v>295.67</v>
      </c>
      <c r="AI493" s="9">
        <v>14.17</v>
      </c>
      <c r="AJ493" s="9">
        <v>8.0990000000000002</v>
      </c>
      <c r="AK493" s="9">
        <v>0.57159000000000004</v>
      </c>
      <c r="AL493" s="9">
        <v>0.14199999999999999</v>
      </c>
      <c r="AM493" s="9">
        <v>0.314</v>
      </c>
      <c r="AN493" s="10">
        <v>2.3E-2</v>
      </c>
      <c r="AO493" s="10">
        <v>0.47299999999999998</v>
      </c>
      <c r="AP493" s="10">
        <v>0.19600000000000001</v>
      </c>
      <c r="AQ493" s="9">
        <v>2944</v>
      </c>
      <c r="AR493" s="9">
        <v>0.72399999999999998</v>
      </c>
      <c r="AS493" s="10">
        <v>-0.27700000000000002</v>
      </c>
      <c r="AT493" s="10">
        <v>5.6000000000000001E-2</v>
      </c>
      <c r="AU493" s="16">
        <v>0.58004640371229699</v>
      </c>
      <c r="AV493" s="1" t="str">
        <f t="shared" si="7"/>
        <v>no</v>
      </c>
      <c r="AW493" s="28">
        <v>9</v>
      </c>
    </row>
    <row r="494" spans="1:49" ht="14.25" hidden="1" customHeight="1">
      <c r="A494" s="7">
        <v>490</v>
      </c>
      <c r="B494" s="8" t="s">
        <v>1037</v>
      </c>
      <c r="C494" s="8" t="s">
        <v>1026</v>
      </c>
      <c r="D494" s="9" t="s">
        <v>150</v>
      </c>
      <c r="E494" s="9" t="s">
        <v>59</v>
      </c>
      <c r="F494" s="9" t="s">
        <v>200</v>
      </c>
      <c r="G494" s="9">
        <v>995</v>
      </c>
      <c r="H494" s="10">
        <v>0.48799999999999999</v>
      </c>
      <c r="I494" s="10">
        <v>0.44</v>
      </c>
      <c r="J494" s="10">
        <v>0.28100000000000003</v>
      </c>
      <c r="K494" s="10">
        <v>0.71299999999999997</v>
      </c>
      <c r="L494" s="10">
        <v>0.11899999999999999</v>
      </c>
      <c r="M494" s="10">
        <v>0.50900000000000001</v>
      </c>
      <c r="N494" s="10">
        <v>0.66</v>
      </c>
      <c r="O494" s="9">
        <v>9803.25</v>
      </c>
      <c r="P494" s="9">
        <v>1270</v>
      </c>
      <c r="Q494" s="9">
        <v>59</v>
      </c>
      <c r="R494" s="9">
        <v>1645</v>
      </c>
      <c r="S494" s="9" t="s">
        <v>55</v>
      </c>
      <c r="T494" s="9" t="s">
        <v>55</v>
      </c>
      <c r="U494" s="9" t="s">
        <v>55</v>
      </c>
      <c r="V494" s="9" t="s">
        <v>55</v>
      </c>
      <c r="W494" s="11">
        <v>75556</v>
      </c>
      <c r="X494" s="11">
        <v>76617</v>
      </c>
      <c r="Y494" s="11">
        <v>65187</v>
      </c>
      <c r="Z494" s="11">
        <v>59076</v>
      </c>
      <c r="AA494" s="11">
        <v>16022</v>
      </c>
      <c r="AB494" s="11">
        <v>16022</v>
      </c>
      <c r="AC494" s="9" t="s">
        <v>55</v>
      </c>
      <c r="AD494" s="10">
        <v>0.42699999999999999</v>
      </c>
      <c r="AE494" s="10">
        <v>0.31</v>
      </c>
      <c r="AF494" s="10">
        <v>0.33300000000000002</v>
      </c>
      <c r="AG494" s="9">
        <v>303</v>
      </c>
      <c r="AH494" s="9">
        <v>409.33</v>
      </c>
      <c r="AI494" s="9">
        <v>32.35</v>
      </c>
      <c r="AJ494" s="9">
        <v>23.949000000000002</v>
      </c>
      <c r="AK494" s="9">
        <v>0.74023000000000005</v>
      </c>
      <c r="AL494" s="9" t="s">
        <v>55</v>
      </c>
      <c r="AM494" s="9" t="s">
        <v>55</v>
      </c>
      <c r="AN494" s="10">
        <v>0.10199999999999999</v>
      </c>
      <c r="AO494" s="10">
        <v>0.217</v>
      </c>
      <c r="AP494" s="10">
        <v>0.19600000000000001</v>
      </c>
      <c r="AQ494" s="9">
        <v>11620</v>
      </c>
      <c r="AR494" s="9" t="s">
        <v>55</v>
      </c>
      <c r="AS494" s="10">
        <v>-2.1000000000000001E-2</v>
      </c>
      <c r="AT494" s="10">
        <v>6.0999999999999999E-2</v>
      </c>
      <c r="AU494" s="16" t="s">
        <v>2055</v>
      </c>
      <c r="AV494" s="1" t="str">
        <f t="shared" si="7"/>
        <v>yes</v>
      </c>
      <c r="AW494" s="28"/>
    </row>
    <row r="495" spans="1:49" ht="14.25" hidden="1" customHeight="1">
      <c r="A495" s="7">
        <v>491</v>
      </c>
      <c r="B495" s="8" t="s">
        <v>1038</v>
      </c>
      <c r="C495" s="8" t="s">
        <v>1026</v>
      </c>
      <c r="D495" s="9" t="s">
        <v>150</v>
      </c>
      <c r="E495" s="9" t="s">
        <v>59</v>
      </c>
      <c r="F495" s="9" t="s">
        <v>624</v>
      </c>
      <c r="G495" s="9">
        <v>1150</v>
      </c>
      <c r="H495" s="10">
        <v>0.71499999999999997</v>
      </c>
      <c r="I495" s="10">
        <v>0.68799999999999994</v>
      </c>
      <c r="J495" s="10">
        <v>0.55900000000000005</v>
      </c>
      <c r="K495" s="10">
        <v>0.436</v>
      </c>
      <c r="L495" s="10">
        <v>0.315</v>
      </c>
      <c r="M495" s="10">
        <v>0.47</v>
      </c>
      <c r="N495" s="10">
        <v>0.89</v>
      </c>
      <c r="O495" s="9">
        <v>3754.01</v>
      </c>
      <c r="P495" s="9">
        <v>555</v>
      </c>
      <c r="Q495" s="9">
        <v>129</v>
      </c>
      <c r="R495" s="9">
        <v>555</v>
      </c>
      <c r="S495" s="11" t="s">
        <v>55</v>
      </c>
      <c r="T495" s="9" t="s">
        <v>55</v>
      </c>
      <c r="U495" s="9" t="s">
        <v>55</v>
      </c>
      <c r="V495" s="11" t="s">
        <v>55</v>
      </c>
      <c r="W495" s="11">
        <v>72433</v>
      </c>
      <c r="X495" s="11">
        <v>84231</v>
      </c>
      <c r="Y495" s="11">
        <v>70443</v>
      </c>
      <c r="Z495" s="11">
        <v>63153</v>
      </c>
      <c r="AA495" s="11">
        <v>26958</v>
      </c>
      <c r="AB495" s="11">
        <v>26958</v>
      </c>
      <c r="AC495" s="9" t="s">
        <v>55</v>
      </c>
      <c r="AD495" s="10">
        <v>0.5</v>
      </c>
      <c r="AE495" s="10">
        <v>0.26</v>
      </c>
      <c r="AF495" s="10">
        <v>0.29699999999999999</v>
      </c>
      <c r="AG495" s="9">
        <v>297</v>
      </c>
      <c r="AH495" s="9">
        <v>160.66999999999999</v>
      </c>
      <c r="AI495" s="9">
        <v>12.64</v>
      </c>
      <c r="AJ495" s="9">
        <v>23.364999999999998</v>
      </c>
      <c r="AK495" s="9">
        <v>1.8485499999999999</v>
      </c>
      <c r="AL495" s="10" t="s">
        <v>55</v>
      </c>
      <c r="AM495" s="10" t="s">
        <v>55</v>
      </c>
      <c r="AN495" s="10">
        <v>3.1E-2</v>
      </c>
      <c r="AO495" s="10">
        <v>0.19400000000000001</v>
      </c>
      <c r="AP495" s="10">
        <v>0.19600000000000001</v>
      </c>
      <c r="AQ495" s="9">
        <v>6414</v>
      </c>
      <c r="AR495" s="9">
        <v>2.375</v>
      </c>
      <c r="AS495" s="9">
        <v>3.0000000000000001E-3</v>
      </c>
      <c r="AT495" s="10">
        <v>0.215</v>
      </c>
      <c r="AU495" s="16">
        <v>0.29629629629629628</v>
      </c>
      <c r="AV495" s="1" t="str">
        <f t="shared" si="7"/>
        <v>no</v>
      </c>
      <c r="AW495" s="28"/>
    </row>
    <row r="496" spans="1:49" ht="14.25" customHeight="1">
      <c r="A496" s="7">
        <v>499</v>
      </c>
      <c r="B496" s="8" t="s">
        <v>1056</v>
      </c>
      <c r="C496" s="8" t="s">
        <v>1026</v>
      </c>
      <c r="D496" s="9" t="s">
        <v>50</v>
      </c>
      <c r="E496" s="9" t="s">
        <v>59</v>
      </c>
      <c r="F496" s="9" t="s">
        <v>442</v>
      </c>
      <c r="G496" s="9">
        <v>1110</v>
      </c>
      <c r="H496" s="10">
        <v>0.71199999999999997</v>
      </c>
      <c r="I496" s="10">
        <v>0.70299999999999996</v>
      </c>
      <c r="J496" s="10">
        <v>0.60199999999999998</v>
      </c>
      <c r="K496" s="10">
        <v>0.73499999999999999</v>
      </c>
      <c r="L496" s="10">
        <v>0.30599999999999999</v>
      </c>
      <c r="M496" s="10">
        <v>0.64300000000000002</v>
      </c>
      <c r="N496" s="10">
        <v>0.85</v>
      </c>
      <c r="O496" s="9">
        <v>2226.04</v>
      </c>
      <c r="P496" s="9">
        <v>239</v>
      </c>
      <c r="Q496" s="9">
        <v>48</v>
      </c>
      <c r="R496" s="9">
        <v>437</v>
      </c>
      <c r="S496" s="9" t="s">
        <v>55</v>
      </c>
      <c r="T496" s="9" t="s">
        <v>55</v>
      </c>
      <c r="U496" s="9" t="s">
        <v>55</v>
      </c>
      <c r="V496" s="9"/>
      <c r="W496" s="11">
        <v>67372</v>
      </c>
      <c r="X496" s="11">
        <v>74682</v>
      </c>
      <c r="Y496" s="11">
        <v>60120</v>
      </c>
      <c r="Z496" s="11">
        <v>61686</v>
      </c>
      <c r="AA496" s="11">
        <v>34790</v>
      </c>
      <c r="AB496" s="11">
        <v>34790</v>
      </c>
      <c r="AC496" s="9" t="s">
        <v>55</v>
      </c>
      <c r="AD496" s="10">
        <v>0.52200000000000002</v>
      </c>
      <c r="AE496" s="10">
        <v>0.19</v>
      </c>
      <c r="AF496" s="10">
        <v>0.14499999999999999</v>
      </c>
      <c r="AG496" s="9">
        <v>165.33</v>
      </c>
      <c r="AH496" s="9">
        <v>186.67</v>
      </c>
      <c r="AI496" s="9">
        <v>13.46</v>
      </c>
      <c r="AJ496" s="9">
        <v>11.925000000000001</v>
      </c>
      <c r="AK496" s="9">
        <v>0.88571</v>
      </c>
      <c r="AL496" s="9"/>
      <c r="AM496" s="9" t="s">
        <v>55</v>
      </c>
      <c r="AN496" s="10">
        <v>1.6E-2</v>
      </c>
      <c r="AO496" s="10">
        <v>0.16</v>
      </c>
      <c r="AP496" s="10">
        <v>0.19600000000000001</v>
      </c>
      <c r="AQ496" s="9">
        <v>2825</v>
      </c>
      <c r="AR496" s="9">
        <v>0.67</v>
      </c>
      <c r="AS496" s="27">
        <v>3.5999999999999997E-2</v>
      </c>
      <c r="AT496" s="10">
        <v>0.19</v>
      </c>
      <c r="AU496" s="16">
        <v>0.59880239520958078</v>
      </c>
      <c r="AV496" s="1" t="str">
        <f t="shared" si="7"/>
        <v>no</v>
      </c>
      <c r="AW496" s="28"/>
    </row>
    <row r="497" spans="1:49" ht="14.25" hidden="1" customHeight="1">
      <c r="A497" s="7">
        <v>493</v>
      </c>
      <c r="B497" s="8" t="s">
        <v>1040</v>
      </c>
      <c r="C497" s="8" t="s">
        <v>1026</v>
      </c>
      <c r="D497" s="9" t="s">
        <v>63</v>
      </c>
      <c r="E497" s="9" t="s">
        <v>51</v>
      </c>
      <c r="F497" s="9" t="s">
        <v>64</v>
      </c>
      <c r="G497" s="9">
        <v>1210</v>
      </c>
      <c r="H497" s="10">
        <v>0.501</v>
      </c>
      <c r="I497" s="10">
        <v>0.42299999999999999</v>
      </c>
      <c r="J497" s="10">
        <v>0.22900000000000001</v>
      </c>
      <c r="K497" s="10">
        <v>0.67400000000000004</v>
      </c>
      <c r="L497" s="10">
        <v>0.41</v>
      </c>
      <c r="M497" s="10">
        <v>0.56599999999999995</v>
      </c>
      <c r="N497" s="10">
        <v>0.75</v>
      </c>
      <c r="O497" s="9">
        <v>12621.59</v>
      </c>
      <c r="P497" s="9">
        <v>1197</v>
      </c>
      <c r="Q497" s="9">
        <v>587</v>
      </c>
      <c r="R497" s="9">
        <v>1812</v>
      </c>
      <c r="S497" s="11">
        <v>17251</v>
      </c>
      <c r="T497" s="9" t="s">
        <v>251</v>
      </c>
      <c r="U497" s="9" t="s">
        <v>1041</v>
      </c>
      <c r="V497" s="11">
        <v>12582</v>
      </c>
      <c r="W497" s="11">
        <v>90360</v>
      </c>
      <c r="X497" s="11">
        <v>106857</v>
      </c>
      <c r="Y497" s="11">
        <v>75726</v>
      </c>
      <c r="Z497" s="11">
        <v>66492</v>
      </c>
      <c r="AA497" s="11">
        <v>7837</v>
      </c>
      <c r="AB497" s="11">
        <v>18366</v>
      </c>
      <c r="AC497" s="9" t="s">
        <v>634</v>
      </c>
      <c r="AD497" s="10">
        <v>0.46300000000000002</v>
      </c>
      <c r="AE497" s="10">
        <v>0.4</v>
      </c>
      <c r="AF497" s="10">
        <v>0.30399999999999999</v>
      </c>
      <c r="AG497" s="9">
        <v>909.33</v>
      </c>
      <c r="AH497" s="9">
        <v>1682</v>
      </c>
      <c r="AI497" s="9">
        <v>13.88</v>
      </c>
      <c r="AJ497" s="9">
        <v>7.5039999999999996</v>
      </c>
      <c r="AK497" s="9">
        <v>0.54063000000000005</v>
      </c>
      <c r="AL497" s="10">
        <v>6.4000000000000001E-2</v>
      </c>
      <c r="AM497" s="10">
        <v>0.51100000000000001</v>
      </c>
      <c r="AN497" s="10">
        <v>9.6000000000000002E-2</v>
      </c>
      <c r="AO497" s="10">
        <v>0.26200000000000001</v>
      </c>
      <c r="AP497" s="10">
        <v>0.19600000000000001</v>
      </c>
      <c r="AQ497" s="9">
        <v>16685</v>
      </c>
      <c r="AR497" s="9">
        <v>1.1930000000000001</v>
      </c>
      <c r="AS497" s="10">
        <v>-6.5000000000000002E-2</v>
      </c>
      <c r="AT497" s="10">
        <v>3.6999999999999998E-2</v>
      </c>
      <c r="AU497" s="16">
        <v>0.45599635202918376</v>
      </c>
      <c r="AV497" s="1" t="str">
        <f t="shared" si="7"/>
        <v>yes</v>
      </c>
      <c r="AW497" s="28">
        <v>184</v>
      </c>
    </row>
    <row r="498" spans="1:49" ht="14.25" hidden="1" customHeight="1">
      <c r="A498" s="7">
        <v>494</v>
      </c>
      <c r="B498" s="8" t="s">
        <v>1042</v>
      </c>
      <c r="C498" s="8" t="s">
        <v>1026</v>
      </c>
      <c r="D498" s="9" t="s">
        <v>63</v>
      </c>
      <c r="E498" s="9" t="s">
        <v>51</v>
      </c>
      <c r="F498" s="9" t="s">
        <v>64</v>
      </c>
      <c r="G498" s="9">
        <v>1190</v>
      </c>
      <c r="H498" s="10">
        <v>0.65100000000000002</v>
      </c>
      <c r="I498" s="10">
        <v>0.54800000000000004</v>
      </c>
      <c r="J498" s="10">
        <v>0.23799999999999999</v>
      </c>
      <c r="K498" s="10">
        <v>0.77</v>
      </c>
      <c r="L498" s="10">
        <v>9.8000000000000004E-2</v>
      </c>
      <c r="M498" s="10">
        <v>0.23200000000000001</v>
      </c>
      <c r="N498" s="10">
        <v>0.87</v>
      </c>
      <c r="O498" s="9">
        <v>7967.48</v>
      </c>
      <c r="P498" s="9">
        <v>675</v>
      </c>
      <c r="Q498" s="9">
        <v>95</v>
      </c>
      <c r="R498" s="9">
        <v>1307</v>
      </c>
      <c r="S498" s="11">
        <v>16899</v>
      </c>
      <c r="T498" s="9" t="s">
        <v>1043</v>
      </c>
      <c r="U498" s="9" t="s">
        <v>1044</v>
      </c>
      <c r="V498" s="11">
        <v>12650</v>
      </c>
      <c r="W498" s="11">
        <v>96779</v>
      </c>
      <c r="X498" s="11">
        <v>127152</v>
      </c>
      <c r="Y498" s="11">
        <v>84897</v>
      </c>
      <c r="Z498" s="11">
        <v>73836</v>
      </c>
      <c r="AA498" s="11">
        <v>9048</v>
      </c>
      <c r="AB498" s="11">
        <v>24470</v>
      </c>
      <c r="AC498" s="9" t="s">
        <v>55</v>
      </c>
      <c r="AD498" s="10">
        <v>0.495</v>
      </c>
      <c r="AE498" s="10">
        <v>0.23</v>
      </c>
      <c r="AF498" s="10">
        <v>0.24399999999999999</v>
      </c>
      <c r="AG498" s="9">
        <v>434.33</v>
      </c>
      <c r="AH498" s="9">
        <v>779.33</v>
      </c>
      <c r="AI498" s="9">
        <v>18.34</v>
      </c>
      <c r="AJ498" s="9">
        <v>10.223000000000001</v>
      </c>
      <c r="AK498" s="9">
        <v>0.55730999999999997</v>
      </c>
      <c r="AL498" s="10">
        <v>0.14299999999999999</v>
      </c>
      <c r="AM498" s="10">
        <v>0.52800000000000002</v>
      </c>
      <c r="AN498" s="10">
        <v>0.155</v>
      </c>
      <c r="AO498" s="10">
        <v>0.11899999999999999</v>
      </c>
      <c r="AP498" s="10">
        <v>0.19600000000000001</v>
      </c>
      <c r="AQ498" s="9">
        <v>8886</v>
      </c>
      <c r="AR498" s="9">
        <v>0.443</v>
      </c>
      <c r="AS498" s="10">
        <v>7.6999999999999999E-2</v>
      </c>
      <c r="AT498" s="10">
        <v>0.156</v>
      </c>
      <c r="AU498" s="16">
        <v>0.693000693000693</v>
      </c>
      <c r="AV498" s="1" t="str">
        <f t="shared" si="7"/>
        <v>yes</v>
      </c>
      <c r="AW498" s="28"/>
    </row>
    <row r="499" spans="1:49" ht="14.25" hidden="1" customHeight="1">
      <c r="A499" s="7">
        <v>495</v>
      </c>
      <c r="B499" s="8" t="s">
        <v>1045</v>
      </c>
      <c r="C499" s="8" t="s">
        <v>1026</v>
      </c>
      <c r="D499" s="9" t="s">
        <v>63</v>
      </c>
      <c r="E499" s="9" t="s">
        <v>51</v>
      </c>
      <c r="F499" s="9" t="s">
        <v>64</v>
      </c>
      <c r="G499" s="9">
        <v>1110</v>
      </c>
      <c r="H499" s="10">
        <v>0.41099999999999998</v>
      </c>
      <c r="I499" s="10">
        <v>0.36199999999999999</v>
      </c>
      <c r="J499" s="10">
        <v>0.221</v>
      </c>
      <c r="K499" s="10">
        <v>0.80900000000000005</v>
      </c>
      <c r="L499" s="10">
        <v>0.57799999999999996</v>
      </c>
      <c r="M499" s="10">
        <v>0.75900000000000001</v>
      </c>
      <c r="N499" s="10">
        <v>0.75</v>
      </c>
      <c r="O499" s="9">
        <v>10666.21</v>
      </c>
      <c r="P499" s="9">
        <v>761</v>
      </c>
      <c r="Q499" s="9">
        <v>125</v>
      </c>
      <c r="R499" s="9">
        <v>2246</v>
      </c>
      <c r="S499" s="11">
        <v>13637</v>
      </c>
      <c r="T499" s="9" t="s">
        <v>1046</v>
      </c>
      <c r="U499" s="9" t="s">
        <v>1047</v>
      </c>
      <c r="V499" s="11">
        <v>9864</v>
      </c>
      <c r="W499" s="11">
        <v>82027</v>
      </c>
      <c r="X499" s="11">
        <v>96480</v>
      </c>
      <c r="Y499" s="11">
        <v>71064</v>
      </c>
      <c r="Z499" s="11">
        <v>61875</v>
      </c>
      <c r="AA499" s="11">
        <v>9394</v>
      </c>
      <c r="AB499" s="11">
        <v>23812</v>
      </c>
      <c r="AC499" s="9" t="s">
        <v>352</v>
      </c>
      <c r="AD499" s="10">
        <v>0.29599999999999999</v>
      </c>
      <c r="AE499" s="10">
        <v>0.45</v>
      </c>
      <c r="AF499" s="10">
        <v>0.28599999999999998</v>
      </c>
      <c r="AG499" s="9">
        <v>634</v>
      </c>
      <c r="AH499" s="9">
        <v>847.67</v>
      </c>
      <c r="AI499" s="9">
        <v>16.82</v>
      </c>
      <c r="AJ499" s="9">
        <v>12.583</v>
      </c>
      <c r="AK499" s="9">
        <v>0.74794000000000005</v>
      </c>
      <c r="AL499" s="10">
        <v>4.5999999999999999E-2</v>
      </c>
      <c r="AM499" s="10">
        <v>0.47899999999999998</v>
      </c>
      <c r="AN499" s="10">
        <v>3.1E-2</v>
      </c>
      <c r="AO499" s="10">
        <v>0.22600000000000001</v>
      </c>
      <c r="AP499" s="10">
        <v>0.19600000000000001</v>
      </c>
      <c r="AQ499" s="9">
        <v>16738</v>
      </c>
      <c r="AR499" s="9">
        <v>1.262</v>
      </c>
      <c r="AS499" s="10">
        <v>-2.9000000000000001E-2</v>
      </c>
      <c r="AT499" s="10">
        <v>0.115</v>
      </c>
      <c r="AU499" s="16">
        <v>0.44208664898320071</v>
      </c>
      <c r="AV499" s="1" t="str">
        <f t="shared" si="7"/>
        <v>yes</v>
      </c>
      <c r="AW499" s="28">
        <v>76</v>
      </c>
    </row>
    <row r="500" spans="1:49" ht="14.25" hidden="1" customHeight="1">
      <c r="A500" s="7">
        <v>496</v>
      </c>
      <c r="B500" s="8" t="s">
        <v>1048</v>
      </c>
      <c r="C500" s="8" t="s">
        <v>1026</v>
      </c>
      <c r="D500" s="9" t="s">
        <v>69</v>
      </c>
      <c r="E500" s="9" t="s">
        <v>51</v>
      </c>
      <c r="F500" s="9" t="s">
        <v>70</v>
      </c>
      <c r="G500" s="9">
        <v>1275</v>
      </c>
      <c r="H500" s="10">
        <v>0.72699999999999998</v>
      </c>
      <c r="I500" s="10">
        <v>0.70799999999999996</v>
      </c>
      <c r="J500" s="10">
        <v>0.55200000000000005</v>
      </c>
      <c r="K500" s="10">
        <v>0.94299999999999995</v>
      </c>
      <c r="L500" s="10">
        <v>0.11</v>
      </c>
      <c r="M500" s="10">
        <v>0.35799999999999998</v>
      </c>
      <c r="N500" s="10">
        <v>0.89</v>
      </c>
      <c r="O500" s="9">
        <v>5763.97</v>
      </c>
      <c r="P500" s="9">
        <v>156</v>
      </c>
      <c r="Q500" s="9" t="s">
        <v>55</v>
      </c>
      <c r="R500" s="9">
        <v>1298</v>
      </c>
      <c r="S500" s="9">
        <v>11835</v>
      </c>
      <c r="T500" s="9" t="s">
        <v>1049</v>
      </c>
      <c r="U500" s="9" t="s">
        <v>99</v>
      </c>
      <c r="V500" s="9">
        <v>9005</v>
      </c>
      <c r="W500" s="11">
        <v>65455</v>
      </c>
      <c r="X500" s="11">
        <v>73431</v>
      </c>
      <c r="Y500" s="11">
        <v>60615</v>
      </c>
      <c r="Z500" s="11">
        <v>52848</v>
      </c>
      <c r="AA500" s="11">
        <v>7456</v>
      </c>
      <c r="AB500" s="11">
        <v>13680</v>
      </c>
      <c r="AC500" s="9" t="s">
        <v>1050</v>
      </c>
      <c r="AD500" s="10">
        <v>0.69</v>
      </c>
      <c r="AE500" s="10">
        <v>0.24</v>
      </c>
      <c r="AF500" s="10">
        <v>0.20499999999999999</v>
      </c>
      <c r="AG500" s="9">
        <v>348.33</v>
      </c>
      <c r="AH500" s="9">
        <v>390</v>
      </c>
      <c r="AI500" s="9">
        <v>16.55</v>
      </c>
      <c r="AJ500" s="9">
        <v>14.779</v>
      </c>
      <c r="AK500" s="9">
        <v>0.89315999999999995</v>
      </c>
      <c r="AL500" s="9">
        <v>1.4E-2</v>
      </c>
      <c r="AM500" s="9">
        <v>0.64300000000000002</v>
      </c>
      <c r="AN500" s="10">
        <v>6.8000000000000005E-2</v>
      </c>
      <c r="AO500" s="10">
        <v>0.114</v>
      </c>
      <c r="AP500" s="10">
        <v>0.19600000000000001</v>
      </c>
      <c r="AQ500" s="9">
        <v>6208</v>
      </c>
      <c r="AR500" s="9">
        <v>0.371</v>
      </c>
      <c r="AS500" s="9">
        <v>8.3000000000000004E-2</v>
      </c>
      <c r="AT500" s="10">
        <v>3.5999999999999997E-2</v>
      </c>
      <c r="AU500" s="16">
        <v>0.72939460247994159</v>
      </c>
      <c r="AV500" s="1" t="str">
        <f t="shared" si="7"/>
        <v>yes</v>
      </c>
      <c r="AW500" s="28">
        <v>40</v>
      </c>
    </row>
    <row r="501" spans="1:49" ht="14.25" customHeight="1">
      <c r="A501" s="7">
        <v>503</v>
      </c>
      <c r="B501" s="8" t="s">
        <v>1061</v>
      </c>
      <c r="C501" s="8" t="s">
        <v>1026</v>
      </c>
      <c r="D501" s="9" t="s">
        <v>50</v>
      </c>
      <c r="E501" s="9" t="s">
        <v>51</v>
      </c>
      <c r="F501" s="9" t="s">
        <v>136</v>
      </c>
      <c r="G501" s="9">
        <v>1044</v>
      </c>
      <c r="H501" s="10">
        <v>0.48099999999999998</v>
      </c>
      <c r="I501" s="10">
        <v>0.436</v>
      </c>
      <c r="J501" s="10">
        <v>0.27700000000000002</v>
      </c>
      <c r="K501" s="10">
        <v>0.88300000000000001</v>
      </c>
      <c r="L501" s="10">
        <v>0.252</v>
      </c>
      <c r="M501" s="10">
        <v>0.57699999999999996</v>
      </c>
      <c r="N501" s="10">
        <v>0.73</v>
      </c>
      <c r="O501" s="9">
        <v>9819.06</v>
      </c>
      <c r="P501" s="9">
        <v>345</v>
      </c>
      <c r="Q501" s="9" t="s">
        <v>55</v>
      </c>
      <c r="R501" s="9">
        <v>1699</v>
      </c>
      <c r="S501" s="9">
        <v>12368</v>
      </c>
      <c r="T501" s="9" t="s">
        <v>1062</v>
      </c>
      <c r="U501" s="9" t="s">
        <v>67</v>
      </c>
      <c r="V501" s="53">
        <v>7160</v>
      </c>
      <c r="W501" s="11">
        <v>73486</v>
      </c>
      <c r="X501" s="11">
        <v>84654</v>
      </c>
      <c r="Y501" s="11">
        <v>68553</v>
      </c>
      <c r="Z501" s="11">
        <v>57879</v>
      </c>
      <c r="AA501" s="11">
        <v>6990</v>
      </c>
      <c r="AB501" s="11">
        <v>12375</v>
      </c>
      <c r="AC501" s="9" t="s">
        <v>536</v>
      </c>
      <c r="AD501" s="10">
        <v>0.34</v>
      </c>
      <c r="AE501" s="10">
        <v>0.38</v>
      </c>
      <c r="AF501" s="10">
        <v>0.33800000000000002</v>
      </c>
      <c r="AG501" s="9">
        <v>407</v>
      </c>
      <c r="AH501" s="9">
        <v>696.33</v>
      </c>
      <c r="AI501" s="9">
        <v>24.13</v>
      </c>
      <c r="AJ501" s="9">
        <v>14.101000000000001</v>
      </c>
      <c r="AK501" s="9">
        <v>0.58448999999999995</v>
      </c>
      <c r="AL501" s="9">
        <v>8</v>
      </c>
      <c r="AM501" s="9">
        <v>0.45500000000000002</v>
      </c>
      <c r="AN501" s="10">
        <v>9.4E-2</v>
      </c>
      <c r="AO501" s="10">
        <v>0.11899999999999999</v>
      </c>
      <c r="AP501" s="10">
        <v>0.19600000000000001</v>
      </c>
      <c r="AQ501" s="9">
        <v>11987</v>
      </c>
      <c r="AR501" s="9">
        <v>0.46899999999999997</v>
      </c>
      <c r="AS501" s="27">
        <v>7.8E-2</v>
      </c>
      <c r="AT501" s="27">
        <v>0.14000000000000001</v>
      </c>
      <c r="AU501" s="16">
        <v>0.68073519400953031</v>
      </c>
      <c r="AV501" s="1" t="str">
        <f t="shared" si="7"/>
        <v>yes</v>
      </c>
      <c r="AW501" s="28">
        <v>67</v>
      </c>
    </row>
    <row r="502" spans="1:49" ht="14.25" hidden="1" customHeight="1">
      <c r="A502" s="7">
        <v>498</v>
      </c>
      <c r="B502" s="8" t="s">
        <v>1053</v>
      </c>
      <c r="C502" s="8" t="s">
        <v>1026</v>
      </c>
      <c r="D502" s="9" t="s">
        <v>69</v>
      </c>
      <c r="E502" s="9" t="s">
        <v>59</v>
      </c>
      <c r="F502" s="9" t="s">
        <v>354</v>
      </c>
      <c r="G502" s="9" t="s">
        <v>55</v>
      </c>
      <c r="H502" s="10">
        <v>0.379</v>
      </c>
      <c r="I502" s="10">
        <v>0.24099999999999999</v>
      </c>
      <c r="J502" s="10">
        <v>7.8E-2</v>
      </c>
      <c r="K502" s="10">
        <v>0.90800000000000003</v>
      </c>
      <c r="L502" s="10">
        <v>0.60699999999999998</v>
      </c>
      <c r="M502" s="10">
        <v>0.92</v>
      </c>
      <c r="N502" s="10">
        <v>0.59</v>
      </c>
      <c r="O502" s="9">
        <v>7270</v>
      </c>
      <c r="P502" s="9">
        <v>314</v>
      </c>
      <c r="Q502" s="9" t="s">
        <v>55</v>
      </c>
      <c r="R502" s="9">
        <v>2071</v>
      </c>
      <c r="S502" s="9" t="s">
        <v>55</v>
      </c>
      <c r="T502" s="9" t="s">
        <v>55</v>
      </c>
      <c r="U502" s="9" t="s">
        <v>55</v>
      </c>
      <c r="V502" s="9" t="s">
        <v>55</v>
      </c>
      <c r="W502" s="11">
        <v>65851</v>
      </c>
      <c r="X502" s="11">
        <v>69327</v>
      </c>
      <c r="Y502" s="11">
        <v>61182</v>
      </c>
      <c r="Z502" s="11">
        <v>50040</v>
      </c>
      <c r="AA502" s="11">
        <v>11470</v>
      </c>
      <c r="AB502" s="11">
        <v>11470</v>
      </c>
      <c r="AC502" s="9" t="s">
        <v>55</v>
      </c>
      <c r="AD502" s="10">
        <v>0.57899999999999996</v>
      </c>
      <c r="AE502" s="10">
        <v>0.5</v>
      </c>
      <c r="AF502" s="10">
        <v>0.32</v>
      </c>
      <c r="AG502" s="9">
        <v>413</v>
      </c>
      <c r="AH502" s="9">
        <v>341.33</v>
      </c>
      <c r="AI502" s="9">
        <v>17.600000000000001</v>
      </c>
      <c r="AJ502" s="9">
        <v>21.298999999999999</v>
      </c>
      <c r="AK502" s="9">
        <v>1.2099599999999999</v>
      </c>
      <c r="AL502" s="9" t="s">
        <v>55</v>
      </c>
      <c r="AM502" s="9" t="s">
        <v>55</v>
      </c>
      <c r="AN502" s="10">
        <v>3.5999999999999997E-2</v>
      </c>
      <c r="AO502" s="10">
        <v>0.38200000000000001</v>
      </c>
      <c r="AP502" s="10">
        <v>0.19600000000000001</v>
      </c>
      <c r="AQ502" s="9">
        <v>11720</v>
      </c>
      <c r="AR502" s="9">
        <v>4.2949999999999999</v>
      </c>
      <c r="AS502" s="10">
        <v>-0.186</v>
      </c>
      <c r="AT502" s="10" t="s">
        <v>1055</v>
      </c>
      <c r="AU502" s="16">
        <v>0.18885741265344669</v>
      </c>
      <c r="AV502" s="1" t="str">
        <f t="shared" si="7"/>
        <v>yes</v>
      </c>
      <c r="AW502" s="28"/>
    </row>
    <row r="503" spans="1:49" ht="14.25" customHeight="1">
      <c r="A503" s="7">
        <v>484</v>
      </c>
      <c r="B503" s="8" t="s">
        <v>1028</v>
      </c>
      <c r="C503" s="8" t="s">
        <v>1026</v>
      </c>
      <c r="D503" s="9" t="s">
        <v>50</v>
      </c>
      <c r="E503" s="9" t="s">
        <v>51</v>
      </c>
      <c r="F503" s="9" t="s">
        <v>136</v>
      </c>
      <c r="G503" s="9">
        <v>990</v>
      </c>
      <c r="H503" s="10">
        <v>0.52100000000000002</v>
      </c>
      <c r="I503" s="10">
        <v>0.47899999999999998</v>
      </c>
      <c r="J503" s="9">
        <v>0.30599999999999999</v>
      </c>
      <c r="K503" s="10">
        <v>0.69499999999999995</v>
      </c>
      <c r="L503" s="10">
        <v>0.188</v>
      </c>
      <c r="M503" s="10">
        <v>0.51200000000000001</v>
      </c>
      <c r="N503" s="10">
        <v>0.71</v>
      </c>
      <c r="O503" s="9">
        <v>11857.32</v>
      </c>
      <c r="P503" s="9">
        <v>1529</v>
      </c>
      <c r="Q503" s="9" t="s">
        <v>55</v>
      </c>
      <c r="R503" s="9">
        <v>1876</v>
      </c>
      <c r="S503" s="9">
        <v>11165</v>
      </c>
      <c r="T503" s="9" t="s">
        <v>1029</v>
      </c>
      <c r="U503" s="9" t="s">
        <v>660</v>
      </c>
      <c r="V503" s="53">
        <v>7443</v>
      </c>
      <c r="W503" s="11">
        <v>75457</v>
      </c>
      <c r="X503" s="11">
        <v>84186</v>
      </c>
      <c r="Y503" s="11">
        <v>66213</v>
      </c>
      <c r="Z503" s="11">
        <v>55494</v>
      </c>
      <c r="AA503" s="11">
        <v>7322</v>
      </c>
      <c r="AB503" s="11">
        <v>13767</v>
      </c>
      <c r="AC503" s="9" t="s">
        <v>493</v>
      </c>
      <c r="AD503" s="10">
        <v>0.42799999999999999</v>
      </c>
      <c r="AE503" s="10">
        <v>0.42</v>
      </c>
      <c r="AF503" s="10">
        <v>0.36599999999999999</v>
      </c>
      <c r="AG503" s="9">
        <v>506</v>
      </c>
      <c r="AH503" s="9">
        <v>709.67</v>
      </c>
      <c r="AI503" s="9">
        <v>23.43</v>
      </c>
      <c r="AJ503" s="9">
        <v>16.707999999999998</v>
      </c>
      <c r="AK503" s="9">
        <v>0.71301000000000003</v>
      </c>
      <c r="AL503" s="9">
        <v>3</v>
      </c>
      <c r="AM503" s="9">
        <v>0.57699999999999996</v>
      </c>
      <c r="AN503" s="10">
        <v>0.19400000000000001</v>
      </c>
      <c r="AO503" s="10">
        <v>0.14699999999999999</v>
      </c>
      <c r="AP503" s="10">
        <v>0.19600000000000001</v>
      </c>
      <c r="AQ503" s="9">
        <v>14395</v>
      </c>
      <c r="AR503" s="9">
        <v>0.55700000000000005</v>
      </c>
      <c r="AS503" s="27">
        <v>0.05</v>
      </c>
      <c r="AT503" s="27">
        <v>9.2999999999999999E-2</v>
      </c>
      <c r="AU503" s="16">
        <v>0.64226075786769421</v>
      </c>
      <c r="AV503" s="1" t="str">
        <f t="shared" si="7"/>
        <v>yes</v>
      </c>
      <c r="AW503" s="28">
        <v>39</v>
      </c>
    </row>
    <row r="504" spans="1:49" ht="14.25" hidden="1" customHeight="1">
      <c r="A504" s="7">
        <v>500</v>
      </c>
      <c r="B504" s="8" t="s">
        <v>1057</v>
      </c>
      <c r="C504" s="8" t="s">
        <v>1026</v>
      </c>
      <c r="D504" s="9" t="s">
        <v>63</v>
      </c>
      <c r="E504" s="9" t="s">
        <v>59</v>
      </c>
      <c r="F504" s="9" t="s">
        <v>361</v>
      </c>
      <c r="G504" s="9">
        <v>1215</v>
      </c>
      <c r="H504" s="10">
        <v>0.71199999999999997</v>
      </c>
      <c r="I504" s="10">
        <v>0.69799999999999995</v>
      </c>
      <c r="J504" s="10">
        <v>0.59699999999999998</v>
      </c>
      <c r="K504" s="10">
        <v>0.72699999999999998</v>
      </c>
      <c r="L504" s="10">
        <v>0.44400000000000001</v>
      </c>
      <c r="M504" s="10">
        <v>0.73699999999999999</v>
      </c>
      <c r="N504" s="10">
        <v>0.9</v>
      </c>
      <c r="O504" s="9">
        <v>13377.21</v>
      </c>
      <c r="P504" s="9">
        <v>955</v>
      </c>
      <c r="Q504" s="9">
        <v>618</v>
      </c>
      <c r="R504" s="9">
        <v>2154</v>
      </c>
      <c r="S504" s="9" t="s">
        <v>55</v>
      </c>
      <c r="T504" s="9" t="s">
        <v>55</v>
      </c>
      <c r="U504" s="9" t="s">
        <v>55</v>
      </c>
      <c r="V504" s="9" t="s">
        <v>55</v>
      </c>
      <c r="W504" s="11">
        <v>89320</v>
      </c>
      <c r="X504" s="11">
        <v>119646</v>
      </c>
      <c r="Y504" s="11">
        <v>85824</v>
      </c>
      <c r="Z504" s="11">
        <v>71478</v>
      </c>
      <c r="AA504" s="11">
        <v>39226</v>
      </c>
      <c r="AB504" s="11">
        <v>39226</v>
      </c>
      <c r="AC504" s="9" t="s">
        <v>55</v>
      </c>
      <c r="AD504" s="10">
        <v>0.69599999999999995</v>
      </c>
      <c r="AE504" s="10">
        <v>0.17</v>
      </c>
      <c r="AF504" s="10">
        <v>0.129</v>
      </c>
      <c r="AG504" s="9">
        <v>1650.33</v>
      </c>
      <c r="AH504" s="9">
        <v>2262.33</v>
      </c>
      <c r="AI504" s="9">
        <v>8.11</v>
      </c>
      <c r="AJ504" s="9">
        <v>5.9130000000000003</v>
      </c>
      <c r="AK504" s="9">
        <v>0.72948000000000002</v>
      </c>
      <c r="AL504" s="9" t="s">
        <v>55</v>
      </c>
      <c r="AM504" s="9" t="s">
        <v>55</v>
      </c>
      <c r="AN504" s="10">
        <v>5.1999999999999998E-2</v>
      </c>
      <c r="AO504" s="10">
        <v>0.21299999999999999</v>
      </c>
      <c r="AP504" s="10">
        <v>0.19600000000000001</v>
      </c>
      <c r="AQ504" s="9">
        <v>17047</v>
      </c>
      <c r="AR504" s="9">
        <v>1.345</v>
      </c>
      <c r="AS504" s="10">
        <v>-1.7000000000000001E-2</v>
      </c>
      <c r="AT504" s="10">
        <v>1.6E-2</v>
      </c>
      <c r="AU504" s="16">
        <v>0.42643923240938164</v>
      </c>
      <c r="AV504" s="1" t="str">
        <f t="shared" si="7"/>
        <v>yes</v>
      </c>
      <c r="AW504" s="28"/>
    </row>
    <row r="505" spans="1:49" ht="14.25" hidden="1" customHeight="1">
      <c r="A505" s="7">
        <v>501</v>
      </c>
      <c r="B505" s="8" t="s">
        <v>1058</v>
      </c>
      <c r="C505" s="8" t="s">
        <v>1026</v>
      </c>
      <c r="D505" s="9" t="s">
        <v>69</v>
      </c>
      <c r="E505" s="9" t="s">
        <v>59</v>
      </c>
      <c r="F505" s="9" t="s">
        <v>354</v>
      </c>
      <c r="G505" s="9">
        <v>945</v>
      </c>
      <c r="H505" s="10">
        <v>0.497</v>
      </c>
      <c r="I505" s="10">
        <v>0.45900000000000002</v>
      </c>
      <c r="J505" s="10">
        <v>0.35099999999999998</v>
      </c>
      <c r="K505" s="10">
        <v>0.80200000000000005</v>
      </c>
      <c r="L505" s="10">
        <v>0.34799999999999998</v>
      </c>
      <c r="M505" s="10">
        <v>0.59</v>
      </c>
      <c r="N505" s="10">
        <v>0.67</v>
      </c>
      <c r="O505" s="9">
        <v>2791.88</v>
      </c>
      <c r="P505" s="9">
        <v>169</v>
      </c>
      <c r="Q505" s="9">
        <v>92</v>
      </c>
      <c r="R505" s="9">
        <v>391</v>
      </c>
      <c r="S505" s="11" t="s">
        <v>55</v>
      </c>
      <c r="T505" s="9" t="s">
        <v>55</v>
      </c>
      <c r="U505" s="9" t="s">
        <v>55</v>
      </c>
      <c r="V505" s="11" t="s">
        <v>55</v>
      </c>
      <c r="W505" s="11">
        <v>59039</v>
      </c>
      <c r="X505" s="11">
        <v>64377</v>
      </c>
      <c r="Y505" s="11">
        <v>57672</v>
      </c>
      <c r="Z505" s="11">
        <v>48636</v>
      </c>
      <c r="AA505" s="11">
        <v>21908</v>
      </c>
      <c r="AB505" s="11">
        <v>21908</v>
      </c>
      <c r="AC505" s="9" t="s">
        <v>55</v>
      </c>
      <c r="AD505" s="10">
        <v>0.23400000000000001</v>
      </c>
      <c r="AE505" s="10">
        <v>0.43</v>
      </c>
      <c r="AF505" s="10">
        <v>0.41399999999999998</v>
      </c>
      <c r="AG505" s="9">
        <v>127</v>
      </c>
      <c r="AH505" s="9">
        <v>180.33</v>
      </c>
      <c r="AI505" s="9">
        <v>21.98</v>
      </c>
      <c r="AJ505" s="9">
        <v>15.481999999999999</v>
      </c>
      <c r="AK505" s="9">
        <v>0.70425000000000004</v>
      </c>
      <c r="AL505" s="10" t="s">
        <v>55</v>
      </c>
      <c r="AM505" s="10" t="s">
        <v>55</v>
      </c>
      <c r="AN505" s="10">
        <v>0</v>
      </c>
      <c r="AO505" s="10">
        <v>8.4000000000000005E-2</v>
      </c>
      <c r="AP505" s="10">
        <v>0.19600000000000001</v>
      </c>
      <c r="AQ505" s="9">
        <v>3701</v>
      </c>
      <c r="AR505" s="9">
        <v>0.36599999999999999</v>
      </c>
      <c r="AS505" s="10">
        <v>0.112</v>
      </c>
      <c r="AT505" s="10">
        <v>0.26300000000000001</v>
      </c>
      <c r="AU505" s="16">
        <v>0.7320644216691069</v>
      </c>
      <c r="AV505" s="1" t="str">
        <f t="shared" si="7"/>
        <v>no</v>
      </c>
      <c r="AW505" s="28"/>
    </row>
    <row r="506" spans="1:49" ht="14.25" hidden="1" customHeight="1">
      <c r="A506" s="7">
        <v>502</v>
      </c>
      <c r="B506" s="8" t="s">
        <v>1059</v>
      </c>
      <c r="C506" s="8" t="s">
        <v>1026</v>
      </c>
      <c r="D506" s="9" t="s">
        <v>58</v>
      </c>
      <c r="E506" s="9" t="s">
        <v>59</v>
      </c>
      <c r="F506" s="9" t="s">
        <v>147</v>
      </c>
      <c r="G506" s="9">
        <v>1080</v>
      </c>
      <c r="H506" s="10">
        <v>0.55800000000000005</v>
      </c>
      <c r="I506" s="10">
        <v>0.27100000000000002</v>
      </c>
      <c r="J506" s="10">
        <v>0.27100000000000002</v>
      </c>
      <c r="K506" s="10">
        <v>0.79500000000000004</v>
      </c>
      <c r="L506" s="10">
        <v>0.16900000000000001</v>
      </c>
      <c r="M506" s="10">
        <v>0.27500000000000002</v>
      </c>
      <c r="N506" s="10">
        <v>0.72</v>
      </c>
      <c r="O506" s="9">
        <v>736.91</v>
      </c>
      <c r="P506" s="9">
        <v>62</v>
      </c>
      <c r="Q506" s="9" t="s">
        <v>55</v>
      </c>
      <c r="R506" s="9">
        <v>141</v>
      </c>
      <c r="S506" s="11" t="s">
        <v>55</v>
      </c>
      <c r="T506" s="9" t="s">
        <v>55</v>
      </c>
      <c r="U506" s="9" t="s">
        <v>55</v>
      </c>
      <c r="V506" s="11" t="s">
        <v>55</v>
      </c>
      <c r="W506" s="11">
        <v>57273</v>
      </c>
      <c r="X506" s="11">
        <v>75456</v>
      </c>
      <c r="Y506" s="11">
        <v>53010</v>
      </c>
      <c r="Z506" s="11">
        <v>50382</v>
      </c>
      <c r="AA506" s="11">
        <v>29176</v>
      </c>
      <c r="AB506" s="11">
        <v>29176</v>
      </c>
      <c r="AC506" s="9" t="s">
        <v>55</v>
      </c>
      <c r="AD506" s="10">
        <v>0.432</v>
      </c>
      <c r="AE506" s="10">
        <v>0.43</v>
      </c>
      <c r="AF506" s="10">
        <v>0.44400000000000001</v>
      </c>
      <c r="AG506" s="9">
        <v>55.33</v>
      </c>
      <c r="AH506" s="9">
        <v>143</v>
      </c>
      <c r="AI506" s="9">
        <v>13.32</v>
      </c>
      <c r="AJ506" s="9">
        <v>5.1529999999999996</v>
      </c>
      <c r="AK506" s="9">
        <v>0.38695000000000002</v>
      </c>
      <c r="AL506" s="10" t="s">
        <v>55</v>
      </c>
      <c r="AM506" s="10" t="s">
        <v>55</v>
      </c>
      <c r="AN506" s="10">
        <v>2E-3</v>
      </c>
      <c r="AO506" s="10">
        <v>0.27</v>
      </c>
      <c r="AP506" s="10">
        <v>0.19600000000000001</v>
      </c>
      <c r="AQ506" s="9">
        <v>901</v>
      </c>
      <c r="AR506" s="9">
        <v>1.306</v>
      </c>
      <c r="AS506" s="10">
        <v>-7.2999999999999995E-2</v>
      </c>
      <c r="AT506" s="10">
        <v>0.126</v>
      </c>
      <c r="AU506" s="16">
        <v>0.43365134431916741</v>
      </c>
      <c r="AV506" s="1" t="str">
        <f t="shared" si="7"/>
        <v>no</v>
      </c>
      <c r="AW506" s="28"/>
    </row>
    <row r="507" spans="1:49" ht="14.25" customHeight="1">
      <c r="A507" s="7">
        <v>505</v>
      </c>
      <c r="B507" s="8" t="s">
        <v>1066</v>
      </c>
      <c r="C507" s="8" t="s">
        <v>1026</v>
      </c>
      <c r="D507" s="9" t="s">
        <v>50</v>
      </c>
      <c r="E507" s="9" t="s">
        <v>59</v>
      </c>
      <c r="F507" s="9" t="s">
        <v>203</v>
      </c>
      <c r="G507" s="9">
        <v>1132.5</v>
      </c>
      <c r="H507" s="10">
        <v>0.623</v>
      </c>
      <c r="I507" s="10">
        <v>0.57999999999999996</v>
      </c>
      <c r="J507" s="10">
        <v>0.45100000000000001</v>
      </c>
      <c r="K507" s="10">
        <v>0.214</v>
      </c>
      <c r="L507" s="10">
        <v>0.26700000000000002</v>
      </c>
      <c r="M507" s="10">
        <v>0.53400000000000003</v>
      </c>
      <c r="N507" s="10">
        <v>0.78</v>
      </c>
      <c r="O507" s="9">
        <v>8710.9500000000007</v>
      </c>
      <c r="P507" s="9">
        <v>5219</v>
      </c>
      <c r="Q507" s="9">
        <v>7</v>
      </c>
      <c r="R507" s="9">
        <v>894</v>
      </c>
      <c r="S507" s="9" t="s">
        <v>55</v>
      </c>
      <c r="T507" s="9" t="s">
        <v>55</v>
      </c>
      <c r="U507" s="9" t="s">
        <v>55</v>
      </c>
      <c r="V507" s="9"/>
      <c r="W507" s="11">
        <v>82437</v>
      </c>
      <c r="X507" s="11">
        <v>90576</v>
      </c>
      <c r="Y507" s="11">
        <v>76950</v>
      </c>
      <c r="Z507" s="11">
        <v>58095</v>
      </c>
      <c r="AA507" s="11">
        <v>25500</v>
      </c>
      <c r="AB507" s="11">
        <v>25500</v>
      </c>
      <c r="AC507" s="9" t="s">
        <v>55</v>
      </c>
      <c r="AD507" s="10">
        <v>0.47699999999999998</v>
      </c>
      <c r="AE507" s="10">
        <v>0.39</v>
      </c>
      <c r="AF507" s="10">
        <v>0.35699999999999998</v>
      </c>
      <c r="AG507" s="9">
        <v>214</v>
      </c>
      <c r="AH507" s="9">
        <v>546.33000000000004</v>
      </c>
      <c r="AI507" s="9">
        <v>40.71</v>
      </c>
      <c r="AJ507" s="9">
        <v>15.944000000000001</v>
      </c>
      <c r="AK507" s="9">
        <v>0.39169999999999999</v>
      </c>
      <c r="AL507" s="9"/>
      <c r="AM507" s="9" t="s">
        <v>55</v>
      </c>
      <c r="AN507" s="10">
        <v>3.4000000000000002E-2</v>
      </c>
      <c r="AO507" s="10">
        <v>0.48799999999999999</v>
      </c>
      <c r="AP507" s="10">
        <v>0.19600000000000001</v>
      </c>
      <c r="AQ507" s="9">
        <v>15256</v>
      </c>
      <c r="AR507" s="9">
        <v>0.126</v>
      </c>
      <c r="AS507" s="27">
        <v>-0.29099999999999998</v>
      </c>
      <c r="AT507" s="27">
        <v>0.14599999999999999</v>
      </c>
      <c r="AU507" s="16">
        <v>0.88809946714031973</v>
      </c>
      <c r="AV507" s="1" t="str">
        <f t="shared" si="7"/>
        <v>yes</v>
      </c>
      <c r="AW507" s="28"/>
    </row>
    <row r="508" spans="1:49" ht="14.25" customHeight="1">
      <c r="A508" s="7">
        <v>508</v>
      </c>
      <c r="B508" s="8" t="s">
        <v>1070</v>
      </c>
      <c r="C508" s="8" t="s">
        <v>1026</v>
      </c>
      <c r="D508" s="9" t="s">
        <v>50</v>
      </c>
      <c r="E508" s="9" t="s">
        <v>59</v>
      </c>
      <c r="F508" s="9" t="s">
        <v>442</v>
      </c>
      <c r="G508" s="9">
        <v>967.5</v>
      </c>
      <c r="H508" s="10">
        <v>0.52</v>
      </c>
      <c r="I508" s="10">
        <v>0.504</v>
      </c>
      <c r="J508" s="10">
        <v>0.40600000000000003</v>
      </c>
      <c r="K508" s="10">
        <v>0.46100000000000002</v>
      </c>
      <c r="L508" s="10">
        <v>0.157</v>
      </c>
      <c r="M508" s="10">
        <v>0.28699999999999998</v>
      </c>
      <c r="N508" s="10">
        <v>0.75</v>
      </c>
      <c r="O508" s="9">
        <v>1367.29</v>
      </c>
      <c r="P508" s="9">
        <v>364</v>
      </c>
      <c r="Q508" s="9">
        <v>9</v>
      </c>
      <c r="R508" s="9">
        <v>212</v>
      </c>
      <c r="S508" s="11" t="s">
        <v>55</v>
      </c>
      <c r="T508" s="9" t="s">
        <v>55</v>
      </c>
      <c r="U508" s="9" t="s">
        <v>55</v>
      </c>
      <c r="V508" s="11"/>
      <c r="W508" s="11">
        <v>52398</v>
      </c>
      <c r="X508" s="11">
        <v>61308</v>
      </c>
      <c r="Y508" s="11">
        <v>49023</v>
      </c>
      <c r="Z508" s="11">
        <v>47430</v>
      </c>
      <c r="AA508" s="11">
        <v>22160</v>
      </c>
      <c r="AB508" s="11">
        <v>22160</v>
      </c>
      <c r="AC508" s="9" t="s">
        <v>55</v>
      </c>
      <c r="AD508" s="10">
        <v>0.433</v>
      </c>
      <c r="AE508" s="10">
        <v>0.3</v>
      </c>
      <c r="AF508" s="10">
        <v>0.32500000000000001</v>
      </c>
      <c r="AG508" s="9">
        <v>119.33</v>
      </c>
      <c r="AH508" s="9">
        <v>123.33</v>
      </c>
      <c r="AI508" s="9">
        <v>11.46</v>
      </c>
      <c r="AJ508" s="9">
        <v>11.086</v>
      </c>
      <c r="AK508" s="9">
        <v>0.96757000000000004</v>
      </c>
      <c r="AL508" s="10"/>
      <c r="AM508" s="10" t="s">
        <v>55</v>
      </c>
      <c r="AN508" s="10">
        <v>3.0000000000000001E-3</v>
      </c>
      <c r="AO508" s="10">
        <v>6.4000000000000001E-2</v>
      </c>
      <c r="AP508" s="10">
        <v>0.19600000000000001</v>
      </c>
      <c r="AQ508" s="9">
        <v>2172</v>
      </c>
      <c r="AR508" s="9">
        <v>1.6519999999999999</v>
      </c>
      <c r="AS508" s="27">
        <v>0.13300000000000001</v>
      </c>
      <c r="AT508" s="10">
        <v>8.6999999999999994E-2</v>
      </c>
      <c r="AU508" s="16">
        <v>0.3770739064856713</v>
      </c>
      <c r="AV508" s="1" t="str">
        <f t="shared" si="7"/>
        <v>no</v>
      </c>
      <c r="AW508" s="28"/>
    </row>
    <row r="509" spans="1:49" ht="14.25" hidden="1" customHeight="1">
      <c r="A509" s="7">
        <v>1084</v>
      </c>
      <c r="B509" s="8" t="s">
        <v>1895</v>
      </c>
      <c r="C509" s="8" t="s">
        <v>199</v>
      </c>
      <c r="D509" s="9" t="s">
        <v>69</v>
      </c>
      <c r="E509" s="9" t="s">
        <v>51</v>
      </c>
      <c r="F509" s="9" t="s">
        <v>70</v>
      </c>
      <c r="G509" s="9">
        <v>950</v>
      </c>
      <c r="H509" s="10">
        <v>0.51400000000000001</v>
      </c>
      <c r="I509" s="10">
        <v>0.41699999999999998</v>
      </c>
      <c r="J509" s="10">
        <v>0.152</v>
      </c>
      <c r="K509" s="10">
        <v>0.95199999999999996</v>
      </c>
      <c r="L509" s="10">
        <v>0.16400000000000001</v>
      </c>
      <c r="M509" s="10">
        <v>0.442</v>
      </c>
      <c r="N509" s="10">
        <v>0.81</v>
      </c>
      <c r="O509" s="9">
        <v>11465.36</v>
      </c>
      <c r="P509" s="9">
        <v>195</v>
      </c>
      <c r="Q509" s="9" t="s">
        <v>55</v>
      </c>
      <c r="R509" s="9">
        <v>2163</v>
      </c>
      <c r="S509" s="11">
        <v>11692</v>
      </c>
      <c r="T509" s="9" t="s">
        <v>1688</v>
      </c>
      <c r="U509" s="9" t="s">
        <v>834</v>
      </c>
      <c r="V509" s="11">
        <v>7078</v>
      </c>
      <c r="W509" s="11">
        <v>86615</v>
      </c>
      <c r="X509" s="11">
        <v>96768</v>
      </c>
      <c r="Y509" s="11">
        <v>80712</v>
      </c>
      <c r="Z509" s="11">
        <v>74250</v>
      </c>
      <c r="AA509" s="11">
        <v>7269</v>
      </c>
      <c r="AB509" s="11">
        <v>18429</v>
      </c>
      <c r="AC509" s="9" t="s">
        <v>174</v>
      </c>
      <c r="AD509" s="10">
        <v>0.504</v>
      </c>
      <c r="AE509" s="10">
        <v>0.49</v>
      </c>
      <c r="AF509" s="10">
        <v>0.47399999999999998</v>
      </c>
      <c r="AG509" s="9">
        <v>466.67</v>
      </c>
      <c r="AH509" s="9">
        <v>666.33</v>
      </c>
      <c r="AI509" s="9">
        <v>24.57</v>
      </c>
      <c r="AJ509" s="9">
        <v>17.207000000000001</v>
      </c>
      <c r="AK509" s="9">
        <v>0.70035000000000003</v>
      </c>
      <c r="AL509" s="10">
        <v>4.0000000000000001E-3</v>
      </c>
      <c r="AM509" s="10">
        <v>0.40799999999999997</v>
      </c>
      <c r="AN509" s="10">
        <v>2.5999999999999999E-2</v>
      </c>
      <c r="AO509" s="10">
        <v>0.60899999999999999</v>
      </c>
      <c r="AP509" s="10">
        <v>0.61099999999999999</v>
      </c>
      <c r="AQ509" s="9">
        <v>12793</v>
      </c>
      <c r="AR509" s="9">
        <v>0.874</v>
      </c>
      <c r="AS509" s="10">
        <v>2E-3</v>
      </c>
      <c r="AT509" s="9">
        <v>0.01</v>
      </c>
      <c r="AU509" s="16">
        <v>0.53361792956243326</v>
      </c>
      <c r="AV509" s="1" t="str">
        <f t="shared" si="7"/>
        <v>yes</v>
      </c>
      <c r="AW509" s="28">
        <v>23</v>
      </c>
    </row>
    <row r="510" spans="1:49" ht="14.25" hidden="1" customHeight="1">
      <c r="A510" s="7">
        <v>506</v>
      </c>
      <c r="B510" s="8" t="s">
        <v>1068</v>
      </c>
      <c r="C510" s="8" t="s">
        <v>1026</v>
      </c>
      <c r="D510" s="9" t="s">
        <v>91</v>
      </c>
      <c r="E510" s="9" t="s">
        <v>59</v>
      </c>
      <c r="F510" s="9" t="s">
        <v>165</v>
      </c>
      <c r="G510" s="9">
        <v>1054</v>
      </c>
      <c r="H510" s="10">
        <v>0.65600000000000003</v>
      </c>
      <c r="I510" s="10">
        <v>0.63700000000000001</v>
      </c>
      <c r="J510" s="10">
        <v>0.47899999999999998</v>
      </c>
      <c r="K510" s="10">
        <v>1</v>
      </c>
      <c r="L510" s="10">
        <v>2.1999999999999999E-2</v>
      </c>
      <c r="M510" s="10">
        <v>0.18099999999999999</v>
      </c>
      <c r="N510" s="10">
        <v>0.83</v>
      </c>
      <c r="O510" s="9">
        <v>938.47</v>
      </c>
      <c r="P510" s="9" t="s">
        <v>55</v>
      </c>
      <c r="Q510" s="9" t="s">
        <v>55</v>
      </c>
      <c r="R510" s="9">
        <v>257</v>
      </c>
      <c r="S510" s="9" t="s">
        <v>55</v>
      </c>
      <c r="T510" s="9" t="s">
        <v>55</v>
      </c>
      <c r="U510" s="9" t="s">
        <v>55</v>
      </c>
      <c r="V510" s="9" t="s">
        <v>55</v>
      </c>
      <c r="W510" s="11">
        <v>52085</v>
      </c>
      <c r="X510" s="11">
        <v>56664</v>
      </c>
      <c r="Y510" s="11">
        <v>50787</v>
      </c>
      <c r="Z510" s="11">
        <v>48555</v>
      </c>
      <c r="AA510" s="11">
        <v>23480</v>
      </c>
      <c r="AB510" s="11">
        <v>23480</v>
      </c>
      <c r="AC510" s="9" t="s">
        <v>55</v>
      </c>
      <c r="AD510" s="10">
        <v>0.53300000000000003</v>
      </c>
      <c r="AE510" s="10">
        <v>0.36</v>
      </c>
      <c r="AF510" s="10">
        <v>0.307</v>
      </c>
      <c r="AG510" s="9">
        <v>62.33</v>
      </c>
      <c r="AH510" s="9">
        <v>107</v>
      </c>
      <c r="AI510" s="9">
        <v>15.06</v>
      </c>
      <c r="AJ510" s="9">
        <v>8.7710000000000008</v>
      </c>
      <c r="AK510" s="9">
        <v>0.58255000000000001</v>
      </c>
      <c r="AL510" s="9" t="s">
        <v>55</v>
      </c>
      <c r="AM510" s="9" t="s">
        <v>55</v>
      </c>
      <c r="AN510" s="10">
        <v>0.156</v>
      </c>
      <c r="AO510" s="10">
        <v>0.16900000000000001</v>
      </c>
      <c r="AP510" s="10">
        <v>0.19600000000000001</v>
      </c>
      <c r="AQ510" s="9">
        <v>951</v>
      </c>
      <c r="AR510" s="9">
        <v>0.23799999999999999</v>
      </c>
      <c r="AS510" s="10">
        <v>2.7E-2</v>
      </c>
      <c r="AT510" s="10">
        <v>0.123</v>
      </c>
      <c r="AU510" s="16">
        <v>0.80775444264943452</v>
      </c>
      <c r="AV510" s="1" t="str">
        <f t="shared" si="7"/>
        <v>no</v>
      </c>
      <c r="AW510" s="28"/>
    </row>
    <row r="511" spans="1:49" ht="14.25" hidden="1" customHeight="1">
      <c r="A511" s="7">
        <v>507</v>
      </c>
      <c r="B511" s="8" t="s">
        <v>1069</v>
      </c>
      <c r="C511" s="8" t="s">
        <v>1026</v>
      </c>
      <c r="D511" s="9" t="s">
        <v>91</v>
      </c>
      <c r="E511" s="9" t="s">
        <v>59</v>
      </c>
      <c r="F511" s="9" t="s">
        <v>92</v>
      </c>
      <c r="G511" s="9">
        <v>1125</v>
      </c>
      <c r="H511" s="10">
        <v>0.61699999999999999</v>
      </c>
      <c r="I511" s="10">
        <v>0.61299999999999999</v>
      </c>
      <c r="J511" s="10">
        <v>0.55700000000000005</v>
      </c>
      <c r="K511" s="10">
        <v>0.99099999999999999</v>
      </c>
      <c r="L511" s="10">
        <v>2.5999999999999999E-2</v>
      </c>
      <c r="M511" s="10">
        <v>0.16400000000000001</v>
      </c>
      <c r="N511" s="10">
        <v>0.82</v>
      </c>
      <c r="O511" s="9">
        <v>1041.1500000000001</v>
      </c>
      <c r="P511" s="9">
        <v>9</v>
      </c>
      <c r="Q511" s="9" t="s">
        <v>55</v>
      </c>
      <c r="R511" s="9">
        <v>314</v>
      </c>
      <c r="S511" s="11" t="s">
        <v>55</v>
      </c>
      <c r="T511" s="9" t="s">
        <v>55</v>
      </c>
      <c r="U511" s="9" t="s">
        <v>55</v>
      </c>
      <c r="V511" s="11" t="s">
        <v>55</v>
      </c>
      <c r="W511" s="11">
        <v>60670</v>
      </c>
      <c r="X511" s="11">
        <v>69327</v>
      </c>
      <c r="Y511" s="11">
        <v>57024</v>
      </c>
      <c r="Z511" s="11">
        <v>49500</v>
      </c>
      <c r="AA511" s="11">
        <v>32330</v>
      </c>
      <c r="AB511" s="11">
        <v>32330</v>
      </c>
      <c r="AC511" s="9" t="s">
        <v>55</v>
      </c>
      <c r="AD511" s="10">
        <v>0.63</v>
      </c>
      <c r="AE511" s="10">
        <v>0.26</v>
      </c>
      <c r="AF511" s="10">
        <v>0.27300000000000002</v>
      </c>
      <c r="AG511" s="9">
        <v>103</v>
      </c>
      <c r="AH511" s="9">
        <v>108.67</v>
      </c>
      <c r="AI511" s="9">
        <v>10.11</v>
      </c>
      <c r="AJ511" s="9">
        <v>9.5809999999999995</v>
      </c>
      <c r="AK511" s="9">
        <v>0.94784999999999997</v>
      </c>
      <c r="AL511" s="10" t="s">
        <v>55</v>
      </c>
      <c r="AM511" s="10" t="s">
        <v>55</v>
      </c>
      <c r="AN511" s="10">
        <v>4.4999999999999998E-2</v>
      </c>
      <c r="AO511" s="10">
        <v>0.151</v>
      </c>
      <c r="AP511" s="10">
        <v>0.19600000000000001</v>
      </c>
      <c r="AQ511" s="9">
        <v>1063</v>
      </c>
      <c r="AR511" s="9">
        <v>0.53700000000000003</v>
      </c>
      <c r="AS511" s="10">
        <v>4.4999999999999998E-2</v>
      </c>
      <c r="AT511" s="10" t="s">
        <v>419</v>
      </c>
      <c r="AU511" s="16">
        <v>0.65061808718282366</v>
      </c>
      <c r="AV511" s="1" t="str">
        <f t="shared" si="7"/>
        <v>no</v>
      </c>
      <c r="AW511" s="28"/>
    </row>
    <row r="512" spans="1:49" ht="14.25" customHeight="1">
      <c r="A512" s="7">
        <v>472</v>
      </c>
      <c r="B512" s="8" t="s">
        <v>1006</v>
      </c>
      <c r="C512" s="8" t="s">
        <v>1003</v>
      </c>
      <c r="D512" s="9" t="s">
        <v>50</v>
      </c>
      <c r="E512" s="9" t="s">
        <v>59</v>
      </c>
      <c r="F512" s="9" t="s">
        <v>273</v>
      </c>
      <c r="G512" s="9" t="s">
        <v>55</v>
      </c>
      <c r="H512" s="10">
        <v>0.505</v>
      </c>
      <c r="I512" s="10">
        <v>0.49</v>
      </c>
      <c r="J512" s="10">
        <v>0.34499999999999997</v>
      </c>
      <c r="K512" s="10">
        <v>0.61799999999999999</v>
      </c>
      <c r="L512" s="10">
        <v>0.498</v>
      </c>
      <c r="M512" s="10">
        <v>0.72899999999999998</v>
      </c>
      <c r="N512" s="10">
        <v>0.67</v>
      </c>
      <c r="O512" s="9">
        <v>2563.02</v>
      </c>
      <c r="P512" s="9">
        <v>429</v>
      </c>
      <c r="Q512" s="9" t="s">
        <v>55</v>
      </c>
      <c r="R512" s="9">
        <v>459</v>
      </c>
      <c r="S512" s="11" t="s">
        <v>55</v>
      </c>
      <c r="T512" s="9" t="s">
        <v>55</v>
      </c>
      <c r="U512" s="9" t="s">
        <v>55</v>
      </c>
      <c r="V512" s="11"/>
      <c r="W512" s="11">
        <v>59456</v>
      </c>
      <c r="X512" s="11">
        <v>67869</v>
      </c>
      <c r="Y512" s="11">
        <v>56934</v>
      </c>
      <c r="Z512" s="11">
        <v>56601</v>
      </c>
      <c r="AA512" s="11">
        <v>21816</v>
      </c>
      <c r="AB512" s="11">
        <v>21816</v>
      </c>
      <c r="AC512" s="9" t="s">
        <v>55</v>
      </c>
      <c r="AD512" s="10">
        <v>0.34200000000000003</v>
      </c>
      <c r="AE512" s="10">
        <v>0.63</v>
      </c>
      <c r="AF512" s="10">
        <v>0.56699999999999995</v>
      </c>
      <c r="AG512" s="9">
        <v>96</v>
      </c>
      <c r="AH512" s="9">
        <v>219.33</v>
      </c>
      <c r="AI512" s="9">
        <v>26.7</v>
      </c>
      <c r="AJ512" s="9">
        <v>11.686</v>
      </c>
      <c r="AK512" s="9">
        <v>0.43769000000000002</v>
      </c>
      <c r="AL512" s="10"/>
      <c r="AM512" s="10" t="s">
        <v>55</v>
      </c>
      <c r="AN512" s="10">
        <v>1.7999999999999999E-2</v>
      </c>
      <c r="AO512" s="10">
        <v>0.622</v>
      </c>
      <c r="AP512" s="10">
        <v>0.42499999999999999</v>
      </c>
      <c r="AQ512" s="9">
        <v>4450</v>
      </c>
      <c r="AR512" s="9">
        <v>0.45500000000000002</v>
      </c>
      <c r="AS512" s="27">
        <v>-0.19600000000000001</v>
      </c>
      <c r="AT512" s="27">
        <v>0.16300000000000001</v>
      </c>
      <c r="AU512" s="16">
        <v>0.6872852233676976</v>
      </c>
      <c r="AV512" s="1" t="str">
        <f t="shared" si="7"/>
        <v>no</v>
      </c>
      <c r="AW512" s="28"/>
    </row>
    <row r="513" spans="1:49" ht="14.25" hidden="1" customHeight="1">
      <c r="A513" s="7">
        <v>509</v>
      </c>
      <c r="B513" s="8" t="s">
        <v>1071</v>
      </c>
      <c r="C513" s="8" t="s">
        <v>1072</v>
      </c>
      <c r="D513" s="9" t="s">
        <v>69</v>
      </c>
      <c r="E513" s="9" t="s">
        <v>51</v>
      </c>
      <c r="F513" s="9" t="s">
        <v>109</v>
      </c>
      <c r="G513" s="9" t="s">
        <v>55</v>
      </c>
      <c r="H513" s="10">
        <v>0.24199999999999999</v>
      </c>
      <c r="I513" s="10">
        <v>0.2</v>
      </c>
      <c r="J513" s="10">
        <v>0.107</v>
      </c>
      <c r="K513" s="10">
        <v>0.91100000000000003</v>
      </c>
      <c r="L513" s="10">
        <v>0.33</v>
      </c>
      <c r="M513" s="10">
        <v>0.51900000000000002</v>
      </c>
      <c r="N513" s="10">
        <v>0.53</v>
      </c>
      <c r="O513" s="9">
        <v>3490.61</v>
      </c>
      <c r="P513" s="9">
        <v>152</v>
      </c>
      <c r="Q513" s="9" t="s">
        <v>55</v>
      </c>
      <c r="R513" s="9">
        <v>582</v>
      </c>
      <c r="S513" s="11">
        <v>12591</v>
      </c>
      <c r="T513" s="9" t="s">
        <v>105</v>
      </c>
      <c r="U513" s="9" t="s">
        <v>666</v>
      </c>
      <c r="V513" s="11">
        <v>7860</v>
      </c>
      <c r="W513" s="11">
        <v>63829</v>
      </c>
      <c r="X513" s="11">
        <v>74583</v>
      </c>
      <c r="Y513" s="11">
        <v>66051</v>
      </c>
      <c r="Z513" s="11">
        <v>53856</v>
      </c>
      <c r="AA513" s="11">
        <v>5808</v>
      </c>
      <c r="AB513" s="11">
        <v>17842</v>
      </c>
      <c r="AC513" s="9" t="s">
        <v>1005</v>
      </c>
      <c r="AD513" s="10">
        <v>0.122</v>
      </c>
      <c r="AE513" s="10">
        <v>0.44</v>
      </c>
      <c r="AF513" s="10">
        <v>0.35399999999999998</v>
      </c>
      <c r="AG513" s="9">
        <v>215.33</v>
      </c>
      <c r="AH513" s="9">
        <v>230.33</v>
      </c>
      <c r="AI513" s="9">
        <v>16.21</v>
      </c>
      <c r="AJ513" s="9">
        <v>15.154999999999999</v>
      </c>
      <c r="AK513" s="9">
        <v>0.93488000000000004</v>
      </c>
      <c r="AL513" s="10">
        <v>1.0999999999999999E-2</v>
      </c>
      <c r="AM513" s="10">
        <v>0.47</v>
      </c>
      <c r="AN513" s="10">
        <v>2.5000000000000001E-2</v>
      </c>
      <c r="AO513" s="10">
        <v>0.13800000000000001</v>
      </c>
      <c r="AP513" s="10">
        <v>0.13</v>
      </c>
      <c r="AQ513" s="9">
        <v>4425</v>
      </c>
      <c r="AR513" s="9">
        <v>0.66900000000000004</v>
      </c>
      <c r="AS513" s="10">
        <v>-8.0000000000000002E-3</v>
      </c>
      <c r="AT513" s="10">
        <v>0.12</v>
      </c>
      <c r="AU513" s="16">
        <v>0.59916117435590177</v>
      </c>
      <c r="AV513" s="1" t="str">
        <f t="shared" si="7"/>
        <v>no</v>
      </c>
      <c r="AW513" s="28">
        <v>22</v>
      </c>
    </row>
    <row r="514" spans="1:49" ht="14.25" hidden="1" customHeight="1">
      <c r="A514" s="7">
        <v>510</v>
      </c>
      <c r="B514" s="8" t="s">
        <v>1073</v>
      </c>
      <c r="C514" s="8" t="s">
        <v>1072</v>
      </c>
      <c r="D514" s="9" t="s">
        <v>63</v>
      </c>
      <c r="E514" s="9" t="s">
        <v>51</v>
      </c>
      <c r="F514" s="9" t="s">
        <v>64</v>
      </c>
      <c r="G514" s="9">
        <v>1145</v>
      </c>
      <c r="H514" s="10">
        <v>0.52300000000000002</v>
      </c>
      <c r="I514" s="9">
        <v>0.45</v>
      </c>
      <c r="J514" s="9">
        <v>0.216</v>
      </c>
      <c r="K514" s="10">
        <v>0.89500000000000002</v>
      </c>
      <c r="L514" s="10">
        <v>0.14399999999999999</v>
      </c>
      <c r="M514" s="10">
        <v>0.377</v>
      </c>
      <c r="N514" s="10">
        <v>0.76</v>
      </c>
      <c r="O514" s="9">
        <v>13377.67</v>
      </c>
      <c r="P514" s="9">
        <v>528</v>
      </c>
      <c r="Q514" s="9">
        <v>79</v>
      </c>
      <c r="R514" s="9">
        <v>2239</v>
      </c>
      <c r="S514" s="9">
        <v>15806</v>
      </c>
      <c r="T514" s="9" t="s">
        <v>1074</v>
      </c>
      <c r="U514" s="9" t="s">
        <v>513</v>
      </c>
      <c r="V514" s="9">
        <v>7619</v>
      </c>
      <c r="W514" s="11">
        <v>82042</v>
      </c>
      <c r="X514" s="11">
        <v>95202</v>
      </c>
      <c r="Y514" s="11">
        <v>72045</v>
      </c>
      <c r="Z514" s="11">
        <v>67356</v>
      </c>
      <c r="AA514" s="11">
        <v>6849</v>
      </c>
      <c r="AB514" s="11">
        <v>22081</v>
      </c>
      <c r="AC514" s="9" t="s">
        <v>1014</v>
      </c>
      <c r="AD514" s="10">
        <v>0.50700000000000001</v>
      </c>
      <c r="AE514" s="10">
        <v>0.23</v>
      </c>
      <c r="AF514" s="10">
        <v>0.27200000000000002</v>
      </c>
      <c r="AG514" s="9">
        <v>764</v>
      </c>
      <c r="AH514" s="9">
        <v>1503.67</v>
      </c>
      <c r="AI514" s="9">
        <v>17.510000000000002</v>
      </c>
      <c r="AJ514" s="9">
        <v>8.8970000000000002</v>
      </c>
      <c r="AK514" s="9">
        <v>0.50809000000000004</v>
      </c>
      <c r="AL514" s="9">
        <v>0.33200000000000002</v>
      </c>
      <c r="AM514" s="9">
        <v>0.29199999999999998</v>
      </c>
      <c r="AN514" s="10">
        <v>4.5999999999999999E-2</v>
      </c>
      <c r="AO514" s="10">
        <v>9.8000000000000004E-2</v>
      </c>
      <c r="AP514" s="10">
        <v>0.13</v>
      </c>
      <c r="AQ514" s="9">
        <v>15236</v>
      </c>
      <c r="AR514" s="9">
        <v>0.49</v>
      </c>
      <c r="AS514" s="9">
        <v>3.2000000000000001E-2</v>
      </c>
      <c r="AT514" s="9">
        <v>1.4999999999999999E-2</v>
      </c>
      <c r="AU514" s="16">
        <v>0.67114093959731547</v>
      </c>
      <c r="AV514" s="1" t="str">
        <f t="shared" si="7"/>
        <v>yes</v>
      </c>
      <c r="AW514" s="28">
        <v>127</v>
      </c>
    </row>
    <row r="515" spans="1:49" ht="14.25" hidden="1" customHeight="1">
      <c r="A515" s="7">
        <v>511</v>
      </c>
      <c r="B515" s="8" t="s">
        <v>1075</v>
      </c>
      <c r="C515" s="8" t="s">
        <v>1072</v>
      </c>
      <c r="D515" s="9" t="s">
        <v>63</v>
      </c>
      <c r="E515" s="9" t="s">
        <v>51</v>
      </c>
      <c r="F515" s="9" t="s">
        <v>64</v>
      </c>
      <c r="G515" s="9">
        <v>1100</v>
      </c>
      <c r="H515" s="10">
        <v>0.47199999999999998</v>
      </c>
      <c r="I515" s="10">
        <v>0.41</v>
      </c>
      <c r="J515" s="10">
        <v>0.24399999999999999</v>
      </c>
      <c r="K515" s="10">
        <v>0.82599999999999996</v>
      </c>
      <c r="L515" s="10">
        <v>0.19400000000000001</v>
      </c>
      <c r="M515" s="10">
        <v>0.45200000000000001</v>
      </c>
      <c r="N515" s="10">
        <v>0.73</v>
      </c>
      <c r="O515" s="9">
        <v>11092.93</v>
      </c>
      <c r="P515" s="9">
        <v>451</v>
      </c>
      <c r="Q515" s="9">
        <v>379</v>
      </c>
      <c r="R515" s="9">
        <v>1949</v>
      </c>
      <c r="S515" s="11">
        <v>14215</v>
      </c>
      <c r="T515" s="9" t="s">
        <v>1076</v>
      </c>
      <c r="U515" s="9" t="s">
        <v>1044</v>
      </c>
      <c r="V515" s="11">
        <v>9062</v>
      </c>
      <c r="W515" s="11">
        <v>76066</v>
      </c>
      <c r="X515" s="11">
        <v>85527</v>
      </c>
      <c r="Y515" s="11">
        <v>70857</v>
      </c>
      <c r="Z515" s="11">
        <v>59976</v>
      </c>
      <c r="AA515" s="11">
        <v>6158</v>
      </c>
      <c r="AB515" s="11">
        <v>23048</v>
      </c>
      <c r="AC515" s="9" t="s">
        <v>1077</v>
      </c>
      <c r="AD515" s="10">
        <v>0.215</v>
      </c>
      <c r="AE515" s="10">
        <v>0.38</v>
      </c>
      <c r="AF515" s="10">
        <v>0.36199999999999999</v>
      </c>
      <c r="AG515" s="9">
        <v>719.33</v>
      </c>
      <c r="AH515" s="9">
        <v>1144.67</v>
      </c>
      <c r="AI515" s="9">
        <v>15.42</v>
      </c>
      <c r="AJ515" s="9">
        <v>9.6910000000000007</v>
      </c>
      <c r="AK515" s="9">
        <v>0.62841999999999998</v>
      </c>
      <c r="AL515" s="10">
        <v>0.155</v>
      </c>
      <c r="AM515" s="10">
        <v>0.36699999999999999</v>
      </c>
      <c r="AN515" s="10">
        <v>3.6999999999999998E-2</v>
      </c>
      <c r="AO515" s="10">
        <v>0.14399999999999999</v>
      </c>
      <c r="AP515" s="10">
        <v>0.13</v>
      </c>
      <c r="AQ515" s="9">
        <v>13044</v>
      </c>
      <c r="AR515" s="9">
        <v>0.378</v>
      </c>
      <c r="AS515" s="10">
        <v>-1.4E-2</v>
      </c>
      <c r="AT515" s="10">
        <v>0.25600000000000001</v>
      </c>
      <c r="AU515" s="16">
        <v>0.72568940493468803</v>
      </c>
      <c r="AV515" s="1" t="str">
        <f t="shared" si="7"/>
        <v>yes</v>
      </c>
      <c r="AW515" s="28">
        <v>166</v>
      </c>
    </row>
    <row r="516" spans="1:49" ht="14.25" customHeight="1">
      <c r="A516" s="7">
        <v>473</v>
      </c>
      <c r="B516" s="8" t="s">
        <v>1008</v>
      </c>
      <c r="C516" s="8" t="s">
        <v>1003</v>
      </c>
      <c r="D516" s="9" t="s">
        <v>50</v>
      </c>
      <c r="E516" s="9" t="s">
        <v>51</v>
      </c>
      <c r="F516" s="9" t="s">
        <v>52</v>
      </c>
      <c r="G516" s="9">
        <v>970</v>
      </c>
      <c r="H516" s="10">
        <v>0.33800000000000002</v>
      </c>
      <c r="I516" s="10">
        <v>0.3</v>
      </c>
      <c r="J516" s="10">
        <v>0.16900000000000001</v>
      </c>
      <c r="K516" s="10">
        <v>0.76800000000000002</v>
      </c>
      <c r="L516" s="10">
        <v>0.14699999999999999</v>
      </c>
      <c r="M516" s="10">
        <v>0.65200000000000002</v>
      </c>
      <c r="N516" s="10">
        <v>0.62</v>
      </c>
      <c r="O516" s="9">
        <v>2913.13</v>
      </c>
      <c r="P516" s="9">
        <v>250</v>
      </c>
      <c r="Q516" s="9">
        <v>11</v>
      </c>
      <c r="R516" s="9">
        <v>460</v>
      </c>
      <c r="S516" s="9">
        <v>13351</v>
      </c>
      <c r="T516" s="9" t="s">
        <v>1009</v>
      </c>
      <c r="U516" s="9" t="s">
        <v>346</v>
      </c>
      <c r="V516" s="53">
        <v>8878</v>
      </c>
      <c r="W516" s="11">
        <v>61203</v>
      </c>
      <c r="X516" s="11">
        <v>69003</v>
      </c>
      <c r="Y516" s="11">
        <v>60057</v>
      </c>
      <c r="Z516" s="11">
        <v>54450</v>
      </c>
      <c r="AA516" s="11">
        <v>6112</v>
      </c>
      <c r="AB516" s="11">
        <v>6112</v>
      </c>
      <c r="AC516" s="9" t="s">
        <v>83</v>
      </c>
      <c r="AD516" s="10">
        <v>0.21099999999999999</v>
      </c>
      <c r="AE516" s="10">
        <v>0.5</v>
      </c>
      <c r="AF516" s="10">
        <v>0.42599999999999999</v>
      </c>
      <c r="AG516" s="9">
        <v>187.67</v>
      </c>
      <c r="AH516" s="9">
        <v>291.67</v>
      </c>
      <c r="AI516" s="9">
        <v>15.52</v>
      </c>
      <c r="AJ516" s="9">
        <v>9.9879999999999995</v>
      </c>
      <c r="AK516" s="9">
        <v>0.64342999999999995</v>
      </c>
      <c r="AL516" s="9">
        <v>3</v>
      </c>
      <c r="AM516" s="9">
        <v>0.47199999999999998</v>
      </c>
      <c r="AN516" s="10">
        <v>3.1E-2</v>
      </c>
      <c r="AO516" s="10">
        <v>0.39100000000000001</v>
      </c>
      <c r="AP516" s="10">
        <v>0.42499999999999999</v>
      </c>
      <c r="AQ516" s="9">
        <v>3454</v>
      </c>
      <c r="AR516" s="9">
        <v>0.56000000000000005</v>
      </c>
      <c r="AS516" s="27">
        <v>3.5000000000000003E-2</v>
      </c>
      <c r="AT516" s="10">
        <v>0.127</v>
      </c>
      <c r="AU516" s="16">
        <v>0.64102564102564097</v>
      </c>
      <c r="AV516" s="1" t="str">
        <f t="shared" si="7"/>
        <v>no</v>
      </c>
      <c r="AW516" s="28">
        <v>28</v>
      </c>
    </row>
    <row r="517" spans="1:49" ht="14.25" hidden="1" customHeight="1">
      <c r="A517" s="7">
        <v>513</v>
      </c>
      <c r="B517" s="8" t="s">
        <v>1081</v>
      </c>
      <c r="C517" s="8" t="s">
        <v>1079</v>
      </c>
      <c r="D517" s="9" t="s">
        <v>69</v>
      </c>
      <c r="E517" s="9" t="s">
        <v>51</v>
      </c>
      <c r="F517" s="9" t="s">
        <v>109</v>
      </c>
      <c r="G517" s="9" t="s">
        <v>55</v>
      </c>
      <c r="H517" s="10">
        <v>0.42299999999999999</v>
      </c>
      <c r="I517" s="10">
        <v>0.36599999999999999</v>
      </c>
      <c r="J517" s="10">
        <v>0.19400000000000001</v>
      </c>
      <c r="K517" s="10">
        <v>0.78900000000000003</v>
      </c>
      <c r="L517" s="10">
        <v>0.26500000000000001</v>
      </c>
      <c r="M517" s="10">
        <v>0.45200000000000001</v>
      </c>
      <c r="N517" s="10">
        <v>0.65</v>
      </c>
      <c r="O517" s="9">
        <v>2291.4899999999998</v>
      </c>
      <c r="P517" s="9">
        <v>177</v>
      </c>
      <c r="Q517" s="9" t="s">
        <v>55</v>
      </c>
      <c r="R517" s="9">
        <v>451</v>
      </c>
      <c r="S517" s="9">
        <v>11247</v>
      </c>
      <c r="T517" s="9" t="s">
        <v>718</v>
      </c>
      <c r="U517" s="9" t="s">
        <v>100</v>
      </c>
      <c r="V517" s="9">
        <v>5349</v>
      </c>
      <c r="W517" s="11">
        <v>64109</v>
      </c>
      <c r="X517" s="11">
        <v>74313</v>
      </c>
      <c r="Y517" s="11">
        <v>59283</v>
      </c>
      <c r="Z517" s="11">
        <v>50265</v>
      </c>
      <c r="AA517" s="11">
        <v>6220</v>
      </c>
      <c r="AB517" s="11">
        <v>6250</v>
      </c>
      <c r="AC517" s="9" t="s">
        <v>413</v>
      </c>
      <c r="AD517" s="10">
        <v>0.33300000000000002</v>
      </c>
      <c r="AE517" s="10">
        <v>0.41</v>
      </c>
      <c r="AF517" s="10">
        <v>0.35099999999999998</v>
      </c>
      <c r="AG517" s="9">
        <v>90</v>
      </c>
      <c r="AH517" s="9">
        <v>170.33</v>
      </c>
      <c r="AI517" s="9">
        <v>25.46</v>
      </c>
      <c r="AJ517" s="9">
        <v>13.452999999999999</v>
      </c>
      <c r="AK517" s="9">
        <v>0.52837999999999996</v>
      </c>
      <c r="AL517" s="9">
        <v>1E-3</v>
      </c>
      <c r="AM517" s="9">
        <v>0.34399999999999997</v>
      </c>
      <c r="AN517" s="10">
        <v>2.1000000000000001E-2</v>
      </c>
      <c r="AO517" s="10">
        <v>0.16300000000000001</v>
      </c>
      <c r="AP517" s="10">
        <v>0.192</v>
      </c>
      <c r="AQ517" s="9">
        <v>2993</v>
      </c>
      <c r="AR517" s="9">
        <v>0.154</v>
      </c>
      <c r="AS517" s="10">
        <v>2.8000000000000001E-2</v>
      </c>
      <c r="AT517" s="10">
        <v>8.8999999999999996E-2</v>
      </c>
      <c r="AU517" s="16">
        <v>0.86655112651646449</v>
      </c>
      <c r="AV517" s="1" t="str">
        <f t="shared" ref="AV517:AV580" si="8">IF(AND(O517&gt;=4000,O517&lt;=25000),"yes","no")</f>
        <v>no</v>
      </c>
      <c r="AW517" s="28">
        <v>18</v>
      </c>
    </row>
    <row r="518" spans="1:49" ht="14.25" customHeight="1">
      <c r="A518" s="7">
        <v>478</v>
      </c>
      <c r="B518" s="8" t="s">
        <v>1017</v>
      </c>
      <c r="C518" s="8" t="s">
        <v>1003</v>
      </c>
      <c r="D518" s="9" t="s">
        <v>50</v>
      </c>
      <c r="E518" s="9" t="s">
        <v>59</v>
      </c>
      <c r="F518" s="9" t="s">
        <v>118</v>
      </c>
      <c r="G518" s="9">
        <v>1115</v>
      </c>
      <c r="H518" s="10">
        <v>0.54</v>
      </c>
      <c r="I518" s="10">
        <v>0.52</v>
      </c>
      <c r="J518" s="10">
        <v>0.39800000000000002</v>
      </c>
      <c r="K518" s="10">
        <v>0.59699999999999998</v>
      </c>
      <c r="L518" s="10">
        <v>0.109</v>
      </c>
      <c r="M518" s="10">
        <v>0.37</v>
      </c>
      <c r="N518" s="10">
        <v>0.79</v>
      </c>
      <c r="O518" s="9">
        <v>4339.26</v>
      </c>
      <c r="P518" s="9">
        <v>529</v>
      </c>
      <c r="Q518" s="9">
        <v>171</v>
      </c>
      <c r="R518" s="9">
        <v>621</v>
      </c>
      <c r="S518" s="11" t="s">
        <v>55</v>
      </c>
      <c r="T518" s="9" t="s">
        <v>55</v>
      </c>
      <c r="U518" s="9" t="s">
        <v>55</v>
      </c>
      <c r="V518" s="11"/>
      <c r="W518" s="11">
        <v>73483</v>
      </c>
      <c r="X518" s="11">
        <v>90639</v>
      </c>
      <c r="Y518" s="11">
        <v>71397</v>
      </c>
      <c r="Z518" s="11">
        <v>56268</v>
      </c>
      <c r="AA518" s="11">
        <v>16064</v>
      </c>
      <c r="AB518" s="11">
        <v>16064</v>
      </c>
      <c r="AC518" s="9" t="s">
        <v>55</v>
      </c>
      <c r="AD518" s="10">
        <v>0.223</v>
      </c>
      <c r="AE518" s="10">
        <v>0.24</v>
      </c>
      <c r="AF518" s="10">
        <v>0.33400000000000002</v>
      </c>
      <c r="AG518" s="9">
        <v>299.67</v>
      </c>
      <c r="AH518" s="9">
        <v>285</v>
      </c>
      <c r="AI518" s="9">
        <v>14.48</v>
      </c>
      <c r="AJ518" s="9">
        <v>15.225</v>
      </c>
      <c r="AK518" s="9">
        <v>1.0514600000000001</v>
      </c>
      <c r="AL518" s="10"/>
      <c r="AM518" s="10" t="s">
        <v>55</v>
      </c>
      <c r="AN518" s="10">
        <v>9.8000000000000004E-2</v>
      </c>
      <c r="AO518" s="10">
        <v>0.29499999999999998</v>
      </c>
      <c r="AP518" s="10">
        <v>0.42499999999999999</v>
      </c>
      <c r="AQ518" s="9">
        <v>5036</v>
      </c>
      <c r="AR518" s="9">
        <v>1.0529999999999999</v>
      </c>
      <c r="AS518" s="27">
        <v>0.13</v>
      </c>
      <c r="AT518" s="10">
        <v>0.316</v>
      </c>
      <c r="AU518" s="16">
        <v>0.48709206039941555</v>
      </c>
      <c r="AV518" s="1" t="str">
        <f t="shared" si="8"/>
        <v>yes</v>
      </c>
      <c r="AW518" s="28"/>
    </row>
    <row r="519" spans="1:49" ht="14.25" customHeight="1">
      <c r="A519" s="7">
        <v>482</v>
      </c>
      <c r="B519" s="8" t="s">
        <v>1024</v>
      </c>
      <c r="C519" s="8" t="s">
        <v>1003</v>
      </c>
      <c r="D519" s="9" t="s">
        <v>50</v>
      </c>
      <c r="E519" s="9" t="s">
        <v>59</v>
      </c>
      <c r="F519" s="9" t="s">
        <v>205</v>
      </c>
      <c r="G519" s="9">
        <v>945</v>
      </c>
      <c r="H519" s="10">
        <v>0.54100000000000004</v>
      </c>
      <c r="I519" s="10">
        <v>0.52200000000000002</v>
      </c>
      <c r="J519" s="10">
        <v>0.40100000000000002</v>
      </c>
      <c r="K519" s="10">
        <v>0.58899999999999997</v>
      </c>
      <c r="L519" s="10">
        <v>0.25600000000000001</v>
      </c>
      <c r="M519" s="10">
        <v>0.71399999999999997</v>
      </c>
      <c r="N519" s="10">
        <v>0.81</v>
      </c>
      <c r="O519" s="9">
        <v>3503.84</v>
      </c>
      <c r="P519" s="9">
        <v>480</v>
      </c>
      <c r="Q519" s="9">
        <v>122</v>
      </c>
      <c r="R519" s="9">
        <v>564</v>
      </c>
      <c r="S519" s="11" t="s">
        <v>55</v>
      </c>
      <c r="T519" s="9" t="s">
        <v>55</v>
      </c>
      <c r="U519" s="9" t="s">
        <v>55</v>
      </c>
      <c r="V519" s="11"/>
      <c r="W519" s="11">
        <v>57983</v>
      </c>
      <c r="X519" s="11">
        <v>55728</v>
      </c>
      <c r="Y519" s="11">
        <v>50490</v>
      </c>
      <c r="Z519" s="11">
        <v>43731</v>
      </c>
      <c r="AA519" s="11">
        <v>11700</v>
      </c>
      <c r="AB519" s="11">
        <v>11700</v>
      </c>
      <c r="AC519" s="9" t="s">
        <v>55</v>
      </c>
      <c r="AD519" s="10">
        <v>0.33300000000000002</v>
      </c>
      <c r="AE519" s="10">
        <v>0.63</v>
      </c>
      <c r="AF519" s="10">
        <v>0.64500000000000002</v>
      </c>
      <c r="AG519" s="9">
        <v>214</v>
      </c>
      <c r="AH519" s="9">
        <v>188.67</v>
      </c>
      <c r="AI519" s="9">
        <v>16.37</v>
      </c>
      <c r="AJ519" s="9">
        <v>18.571999999999999</v>
      </c>
      <c r="AK519" s="9">
        <v>1.13428</v>
      </c>
      <c r="AL519" s="10"/>
      <c r="AM519" s="10" t="s">
        <v>55</v>
      </c>
      <c r="AN519" s="10">
        <v>2.1999999999999999E-2</v>
      </c>
      <c r="AO519" s="10">
        <v>0.32700000000000001</v>
      </c>
      <c r="AP519" s="10">
        <v>0.42499999999999999</v>
      </c>
      <c r="AQ519" s="9">
        <v>4224</v>
      </c>
      <c r="AR519" s="9">
        <v>0.28100000000000003</v>
      </c>
      <c r="AS519" s="27">
        <v>9.9000000000000005E-2</v>
      </c>
      <c r="AT519" s="10">
        <v>0.20799999999999999</v>
      </c>
      <c r="AU519" s="16">
        <v>0.78064012490241996</v>
      </c>
      <c r="AV519" s="1" t="str">
        <f t="shared" si="8"/>
        <v>no</v>
      </c>
      <c r="AW519" s="28"/>
    </row>
    <row r="520" spans="1:49" ht="14.25" hidden="1" customHeight="1">
      <c r="A520" s="7">
        <v>516</v>
      </c>
      <c r="B520" s="8" t="s">
        <v>1084</v>
      </c>
      <c r="C520" s="8" t="s">
        <v>1079</v>
      </c>
      <c r="D520" s="9" t="s">
        <v>91</v>
      </c>
      <c r="E520" s="9" t="s">
        <v>59</v>
      </c>
      <c r="F520" s="9" t="s">
        <v>165</v>
      </c>
      <c r="G520" s="9">
        <v>975</v>
      </c>
      <c r="H520" s="10">
        <v>0.61499999999999999</v>
      </c>
      <c r="I520" s="10">
        <v>0.60799999999999998</v>
      </c>
      <c r="J520" s="10">
        <v>0.56599999999999995</v>
      </c>
      <c r="K520" s="10">
        <v>1</v>
      </c>
      <c r="L520" s="10">
        <v>8.0000000000000002E-3</v>
      </c>
      <c r="M520" s="10">
        <v>0.122</v>
      </c>
      <c r="N520" s="10">
        <v>0.69</v>
      </c>
      <c r="O520" s="9">
        <v>1052.23</v>
      </c>
      <c r="P520" s="9" t="s">
        <v>55</v>
      </c>
      <c r="Q520" s="9" t="s">
        <v>55</v>
      </c>
      <c r="R520" s="9">
        <v>266</v>
      </c>
      <c r="S520" s="11" t="s">
        <v>55</v>
      </c>
      <c r="T520" s="9" t="s">
        <v>55</v>
      </c>
      <c r="U520" s="9" t="s">
        <v>55</v>
      </c>
      <c r="V520" s="11" t="s">
        <v>55</v>
      </c>
      <c r="W520" s="11">
        <v>60241</v>
      </c>
      <c r="X520" s="11">
        <v>75294</v>
      </c>
      <c r="Y520" s="11">
        <v>59328</v>
      </c>
      <c r="Z520" s="11">
        <v>49752</v>
      </c>
      <c r="AA520" s="11">
        <v>28790</v>
      </c>
      <c r="AB520" s="11">
        <v>28790</v>
      </c>
      <c r="AC520" s="9" t="s">
        <v>55</v>
      </c>
      <c r="AD520" s="10">
        <v>0.36399999999999999</v>
      </c>
      <c r="AE520" s="10">
        <v>0.35</v>
      </c>
      <c r="AF520" s="10">
        <v>0.309</v>
      </c>
      <c r="AG520" s="9">
        <v>93.67</v>
      </c>
      <c r="AH520" s="9">
        <v>152</v>
      </c>
      <c r="AI520" s="9">
        <v>11.23</v>
      </c>
      <c r="AJ520" s="9">
        <v>6.923</v>
      </c>
      <c r="AK520" s="9">
        <v>0.61623000000000006</v>
      </c>
      <c r="AL520" s="10" t="s">
        <v>55</v>
      </c>
      <c r="AM520" s="10" t="s">
        <v>55</v>
      </c>
      <c r="AN520" s="10">
        <v>1.7999999999999999E-2</v>
      </c>
      <c r="AO520" s="10">
        <v>0.14899999999999999</v>
      </c>
      <c r="AP520" s="10">
        <v>0.192</v>
      </c>
      <c r="AQ520" s="9">
        <v>1057</v>
      </c>
      <c r="AR520" s="9">
        <v>0.53600000000000003</v>
      </c>
      <c r="AS520" s="10">
        <v>4.2999999999999997E-2</v>
      </c>
      <c r="AT520" s="10">
        <v>0.251</v>
      </c>
      <c r="AU520" s="16">
        <v>0.65104166666666663</v>
      </c>
      <c r="AV520" s="1" t="str">
        <f t="shared" si="8"/>
        <v>no</v>
      </c>
      <c r="AW520" s="28"/>
    </row>
    <row r="521" spans="1:49" ht="14.25" customHeight="1">
      <c r="A521" s="7">
        <v>657</v>
      </c>
      <c r="B521" s="8" t="s">
        <v>1297</v>
      </c>
      <c r="C521" s="8" t="s">
        <v>1298</v>
      </c>
      <c r="D521" s="9" t="s">
        <v>50</v>
      </c>
      <c r="E521" s="9" t="s">
        <v>51</v>
      </c>
      <c r="F521" s="9" t="s">
        <v>128</v>
      </c>
      <c r="G521" s="9">
        <v>1150</v>
      </c>
      <c r="H521" s="10">
        <v>0.70899999999999996</v>
      </c>
      <c r="I521" s="10">
        <v>0.67700000000000005</v>
      </c>
      <c r="J521" s="10">
        <v>0.46400000000000002</v>
      </c>
      <c r="K521" s="10">
        <v>0.90800000000000003</v>
      </c>
      <c r="L521" s="9">
        <v>5.8000000000000003E-2</v>
      </c>
      <c r="M521" s="10">
        <v>0.33600000000000002</v>
      </c>
      <c r="N521" s="10">
        <v>0.86</v>
      </c>
      <c r="O521" s="9">
        <v>16877.88</v>
      </c>
      <c r="P521" s="9">
        <v>655</v>
      </c>
      <c r="Q521" s="9">
        <v>16</v>
      </c>
      <c r="R521" s="9">
        <v>3868</v>
      </c>
      <c r="S521" s="9">
        <v>14117</v>
      </c>
      <c r="T521" s="9" t="s">
        <v>1299</v>
      </c>
      <c r="U521" s="9" t="s">
        <v>665</v>
      </c>
      <c r="V521" s="53">
        <v>7730</v>
      </c>
      <c r="W521" s="11">
        <v>78139</v>
      </c>
      <c r="X521" s="11">
        <v>91431</v>
      </c>
      <c r="Y521" s="11">
        <v>72216</v>
      </c>
      <c r="Z521" s="11">
        <v>64350</v>
      </c>
      <c r="AA521" s="11">
        <v>6852</v>
      </c>
      <c r="AB521" s="11">
        <v>20677</v>
      </c>
      <c r="AC521" s="9" t="s">
        <v>513</v>
      </c>
      <c r="AD521" s="10">
        <v>0.64800000000000002</v>
      </c>
      <c r="AE521" s="10">
        <v>0.25</v>
      </c>
      <c r="AF521" s="10">
        <v>0.27900000000000003</v>
      </c>
      <c r="AG521" s="9">
        <v>1059</v>
      </c>
      <c r="AH521" s="9">
        <v>1482.33</v>
      </c>
      <c r="AI521" s="9">
        <v>15.94</v>
      </c>
      <c r="AJ521" s="9">
        <v>11.385999999999999</v>
      </c>
      <c r="AK521" s="9">
        <v>0.71440999999999999</v>
      </c>
      <c r="AL521" s="9">
        <v>11</v>
      </c>
      <c r="AM521" s="9">
        <v>0.52800000000000002</v>
      </c>
      <c r="AN521" s="10">
        <v>8.9999999999999993E-3</v>
      </c>
      <c r="AO521" s="10">
        <v>0.128</v>
      </c>
      <c r="AP521" s="10">
        <v>0.35599999999999998</v>
      </c>
      <c r="AQ521" s="9">
        <v>17932</v>
      </c>
      <c r="AR521" s="9">
        <v>0.48499999999999999</v>
      </c>
      <c r="AS521" s="27">
        <v>0.22800000000000001</v>
      </c>
      <c r="AT521" s="10">
        <v>6.2E-2</v>
      </c>
      <c r="AU521" s="16">
        <v>0.67340067340067344</v>
      </c>
      <c r="AV521" s="1" t="str">
        <f t="shared" si="8"/>
        <v>yes</v>
      </c>
      <c r="AW521" s="28">
        <v>102</v>
      </c>
    </row>
    <row r="522" spans="1:49" ht="14.25" hidden="1" customHeight="1">
      <c r="A522" s="7">
        <v>518</v>
      </c>
      <c r="B522" s="8" t="s">
        <v>1086</v>
      </c>
      <c r="C522" s="8" t="s">
        <v>1079</v>
      </c>
      <c r="D522" s="9" t="s">
        <v>150</v>
      </c>
      <c r="E522" s="9" t="s">
        <v>51</v>
      </c>
      <c r="F522" s="9" t="s">
        <v>160</v>
      </c>
      <c r="G522" s="9">
        <v>1067</v>
      </c>
      <c r="H522" s="10">
        <v>0.46500000000000002</v>
      </c>
      <c r="I522" s="10">
        <v>0.38300000000000001</v>
      </c>
      <c r="J522" s="10">
        <v>0.159</v>
      </c>
      <c r="K522" s="10">
        <v>0.80400000000000005</v>
      </c>
      <c r="L522" s="10">
        <v>0.23100000000000001</v>
      </c>
      <c r="M522" s="10">
        <v>0.41699999999999998</v>
      </c>
      <c r="N522" s="10">
        <v>0.77</v>
      </c>
      <c r="O522" s="9">
        <v>12481.22</v>
      </c>
      <c r="P522" s="9">
        <v>834</v>
      </c>
      <c r="Q522" s="9">
        <v>27</v>
      </c>
      <c r="R522" s="9">
        <v>2316</v>
      </c>
      <c r="S522" s="11">
        <v>11614</v>
      </c>
      <c r="T522" s="9" t="s">
        <v>1087</v>
      </c>
      <c r="U522" s="9" t="s">
        <v>220</v>
      </c>
      <c r="V522" s="11">
        <v>8882</v>
      </c>
      <c r="W522" s="11">
        <v>79899</v>
      </c>
      <c r="X522" s="11">
        <v>89487</v>
      </c>
      <c r="Y522" s="11">
        <v>78759</v>
      </c>
      <c r="Z522" s="11">
        <v>66285</v>
      </c>
      <c r="AA522" s="11">
        <v>6898</v>
      </c>
      <c r="AB522" s="11">
        <v>18610</v>
      </c>
      <c r="AC522" s="9" t="s">
        <v>718</v>
      </c>
      <c r="AD522" s="10">
        <v>0.378</v>
      </c>
      <c r="AE522" s="10">
        <v>0.38</v>
      </c>
      <c r="AF522" s="10">
        <v>0.32700000000000001</v>
      </c>
      <c r="AG522" s="9">
        <v>703.67</v>
      </c>
      <c r="AH522" s="9">
        <v>792.67</v>
      </c>
      <c r="AI522" s="9">
        <v>17.739999999999998</v>
      </c>
      <c r="AJ522" s="9">
        <v>15.746</v>
      </c>
      <c r="AK522" s="9">
        <v>0.88771999999999995</v>
      </c>
      <c r="AL522" s="10">
        <v>4.8000000000000001E-2</v>
      </c>
      <c r="AM522" s="10">
        <v>0.55700000000000005</v>
      </c>
      <c r="AN522" s="10">
        <v>0.06</v>
      </c>
      <c r="AO522" s="10">
        <v>0.22600000000000001</v>
      </c>
      <c r="AP522" s="10">
        <v>0.192</v>
      </c>
      <c r="AQ522" s="9">
        <v>15526</v>
      </c>
      <c r="AR522" s="9">
        <v>0.749</v>
      </c>
      <c r="AS522" s="10">
        <v>-3.4000000000000002E-2</v>
      </c>
      <c r="AT522" s="10">
        <v>8.6999999999999994E-2</v>
      </c>
      <c r="AU522" s="16">
        <v>0.57175528873642079</v>
      </c>
      <c r="AV522" s="1" t="str">
        <f t="shared" si="8"/>
        <v>yes</v>
      </c>
      <c r="AW522" s="28">
        <v>72</v>
      </c>
    </row>
    <row r="523" spans="1:49" ht="14.25" hidden="1" customHeight="1">
      <c r="A523" s="7">
        <v>519</v>
      </c>
      <c r="B523" s="8" t="s">
        <v>1088</v>
      </c>
      <c r="C523" s="8" t="s">
        <v>1079</v>
      </c>
      <c r="D523" s="9" t="s">
        <v>69</v>
      </c>
      <c r="E523" s="9" t="s">
        <v>59</v>
      </c>
      <c r="F523" s="9" t="s">
        <v>189</v>
      </c>
      <c r="G523" s="9">
        <v>1065</v>
      </c>
      <c r="H523" s="10">
        <v>0.623</v>
      </c>
      <c r="I523" s="10">
        <v>0.60099999999999998</v>
      </c>
      <c r="J523" s="10">
        <v>0.51100000000000001</v>
      </c>
      <c r="K523" s="10">
        <v>0.88400000000000001</v>
      </c>
      <c r="L523" s="10">
        <v>0.16900000000000001</v>
      </c>
      <c r="M523" s="10">
        <v>0.19400000000000001</v>
      </c>
      <c r="N523" s="10">
        <v>0.79</v>
      </c>
      <c r="O523" s="9">
        <v>1742.65</v>
      </c>
      <c r="P523" s="9">
        <v>52</v>
      </c>
      <c r="Q523" s="9" t="s">
        <v>55</v>
      </c>
      <c r="R523" s="9">
        <v>513</v>
      </c>
      <c r="S523" s="9" t="s">
        <v>55</v>
      </c>
      <c r="T523" s="9" t="s">
        <v>55</v>
      </c>
      <c r="U523" s="9" t="s">
        <v>55</v>
      </c>
      <c r="V523" s="9" t="s">
        <v>55</v>
      </c>
      <c r="W523" s="11">
        <v>60155</v>
      </c>
      <c r="X523" s="11">
        <v>68265</v>
      </c>
      <c r="Y523" s="11">
        <v>57591</v>
      </c>
      <c r="Z523" s="11">
        <v>51489</v>
      </c>
      <c r="AA523" s="11">
        <v>29800</v>
      </c>
      <c r="AB523" s="11">
        <v>29800</v>
      </c>
      <c r="AC523" s="9" t="s">
        <v>55</v>
      </c>
      <c r="AD523" s="10">
        <v>0.42899999999999999</v>
      </c>
      <c r="AE523" s="10">
        <v>0.3</v>
      </c>
      <c r="AF523" s="10">
        <v>0.27300000000000002</v>
      </c>
      <c r="AG523" s="9">
        <v>161</v>
      </c>
      <c r="AH523" s="9">
        <v>185.67</v>
      </c>
      <c r="AI523" s="9">
        <v>10.82</v>
      </c>
      <c r="AJ523" s="9">
        <v>9.3859999999999992</v>
      </c>
      <c r="AK523" s="9">
        <v>0.86714999999999998</v>
      </c>
      <c r="AL523" s="9" t="s">
        <v>55</v>
      </c>
      <c r="AM523" s="9" t="s">
        <v>55</v>
      </c>
      <c r="AN523" s="10">
        <v>2.4E-2</v>
      </c>
      <c r="AO523" s="10">
        <v>0.114</v>
      </c>
      <c r="AP523" s="10">
        <v>0.192</v>
      </c>
      <c r="AQ523" s="9">
        <v>2049</v>
      </c>
      <c r="AR523" s="9">
        <v>0.75</v>
      </c>
      <c r="AS523" s="9">
        <v>7.8E-2</v>
      </c>
      <c r="AT523" s="10">
        <v>0.19500000000000001</v>
      </c>
      <c r="AU523" s="16">
        <v>0.5714285714285714</v>
      </c>
      <c r="AV523" s="1" t="str">
        <f t="shared" si="8"/>
        <v>no</v>
      </c>
      <c r="AW523" s="28"/>
    </row>
    <row r="524" spans="1:49" ht="14.25" hidden="1" customHeight="1">
      <c r="A524" s="7">
        <v>520</v>
      </c>
      <c r="B524" s="8" t="s">
        <v>1089</v>
      </c>
      <c r="C524" s="8" t="s">
        <v>1079</v>
      </c>
      <c r="D524" s="9" t="s">
        <v>58</v>
      </c>
      <c r="E524" s="9" t="s">
        <v>51</v>
      </c>
      <c r="F524" s="9" t="s">
        <v>379</v>
      </c>
      <c r="G524" s="9" t="s">
        <v>55</v>
      </c>
      <c r="H524" s="10">
        <v>0.36599999999999999</v>
      </c>
      <c r="I524" s="10">
        <v>0.33</v>
      </c>
      <c r="J524" s="10">
        <v>0.154</v>
      </c>
      <c r="K524" s="10">
        <v>0.86599999999999999</v>
      </c>
      <c r="L524" s="10">
        <v>0.46400000000000002</v>
      </c>
      <c r="M524" s="10">
        <v>0.72</v>
      </c>
      <c r="N524" s="10">
        <v>0.54</v>
      </c>
      <c r="O524" s="9">
        <v>1760.47</v>
      </c>
      <c r="P524" s="9">
        <v>121</v>
      </c>
      <c r="Q524" s="9" t="s">
        <v>55</v>
      </c>
      <c r="R524" s="9">
        <v>287</v>
      </c>
      <c r="S524" s="11">
        <v>8800</v>
      </c>
      <c r="T524" s="9" t="s">
        <v>546</v>
      </c>
      <c r="U524" s="9" t="s">
        <v>667</v>
      </c>
      <c r="V524" s="11">
        <v>5196</v>
      </c>
      <c r="W524" s="11">
        <v>65017</v>
      </c>
      <c r="X524" s="11">
        <v>79011</v>
      </c>
      <c r="Y524" s="11">
        <v>61560</v>
      </c>
      <c r="Z524" s="11">
        <v>54684</v>
      </c>
      <c r="AA524" s="11">
        <v>6816</v>
      </c>
      <c r="AB524" s="11">
        <v>6816</v>
      </c>
      <c r="AC524" s="9" t="s">
        <v>234</v>
      </c>
      <c r="AD524" s="10">
        <v>0.129</v>
      </c>
      <c r="AE524" s="10">
        <v>0.48</v>
      </c>
      <c r="AF524" s="10">
        <v>0.32200000000000001</v>
      </c>
      <c r="AG524" s="9">
        <v>51</v>
      </c>
      <c r="AH524" s="9">
        <v>104.33</v>
      </c>
      <c r="AI524" s="9">
        <v>34.520000000000003</v>
      </c>
      <c r="AJ524" s="9">
        <v>16.873999999999999</v>
      </c>
      <c r="AK524" s="9">
        <v>0.48881999999999998</v>
      </c>
      <c r="AL524" s="10">
        <v>5.0000000000000001E-3</v>
      </c>
      <c r="AM524" s="10">
        <v>0.438</v>
      </c>
      <c r="AN524" s="10">
        <v>7.0000000000000001E-3</v>
      </c>
      <c r="AO524" s="10">
        <v>0.14199999999999999</v>
      </c>
      <c r="AP524" s="10">
        <v>0.192</v>
      </c>
      <c r="AQ524" s="9">
        <v>2506</v>
      </c>
      <c r="AR524" s="9">
        <v>0.24399999999999999</v>
      </c>
      <c r="AS524" s="10">
        <v>0.05</v>
      </c>
      <c r="AT524" s="10">
        <v>0.23699999999999999</v>
      </c>
      <c r="AU524" s="16">
        <v>0.8038585209003215</v>
      </c>
      <c r="AV524" s="1" t="str">
        <f t="shared" si="8"/>
        <v>no</v>
      </c>
      <c r="AW524" s="28">
        <v>14</v>
      </c>
    </row>
    <row r="525" spans="1:49" ht="14.25" hidden="1" customHeight="1">
      <c r="A525" s="7">
        <v>521</v>
      </c>
      <c r="B525" s="8" t="s">
        <v>1090</v>
      </c>
      <c r="C525" s="8" t="s">
        <v>1079</v>
      </c>
      <c r="D525" s="9" t="s">
        <v>58</v>
      </c>
      <c r="E525" s="9" t="s">
        <v>59</v>
      </c>
      <c r="F525" s="9" t="s">
        <v>147</v>
      </c>
      <c r="G525" s="9" t="s">
        <v>55</v>
      </c>
      <c r="H525" s="10">
        <v>0.46600000000000003</v>
      </c>
      <c r="I525" s="10">
        <v>0.40799999999999997</v>
      </c>
      <c r="J525" s="10">
        <v>0.23300000000000001</v>
      </c>
      <c r="K525" s="10">
        <v>0.73399999999999999</v>
      </c>
      <c r="L525" s="10">
        <v>8.2000000000000003E-2</v>
      </c>
      <c r="M525" s="10">
        <v>0.66500000000000004</v>
      </c>
      <c r="N525" s="10">
        <v>0.83</v>
      </c>
      <c r="O525" s="9">
        <v>911.6</v>
      </c>
      <c r="P525" s="9">
        <v>108</v>
      </c>
      <c r="Q525" s="9">
        <v>12</v>
      </c>
      <c r="R525" s="9">
        <v>140</v>
      </c>
      <c r="S525" s="11" t="s">
        <v>55</v>
      </c>
      <c r="T525" s="9" t="s">
        <v>55</v>
      </c>
      <c r="U525" s="9" t="s">
        <v>55</v>
      </c>
      <c r="V525" s="11" t="s">
        <v>55</v>
      </c>
      <c r="W525" s="11">
        <v>68812</v>
      </c>
      <c r="X525" s="11">
        <v>64260</v>
      </c>
      <c r="Y525" s="11">
        <v>59688</v>
      </c>
      <c r="Z525" s="11">
        <v>52182</v>
      </c>
      <c r="AA525" s="11">
        <v>28964</v>
      </c>
      <c r="AB525" s="11">
        <v>28964</v>
      </c>
      <c r="AC525" s="9" t="s">
        <v>55</v>
      </c>
      <c r="AD525" s="10">
        <v>0.442</v>
      </c>
      <c r="AE525" s="10">
        <v>0.31</v>
      </c>
      <c r="AF525" s="10">
        <v>0.38100000000000001</v>
      </c>
      <c r="AG525" s="9">
        <v>60.33</v>
      </c>
      <c r="AH525" s="9">
        <v>64.67</v>
      </c>
      <c r="AI525" s="9">
        <v>15.11</v>
      </c>
      <c r="AJ525" s="9">
        <v>14.097</v>
      </c>
      <c r="AK525" s="9">
        <v>0.93298999999999999</v>
      </c>
      <c r="AL525" s="10" t="s">
        <v>55</v>
      </c>
      <c r="AM525" s="10" t="s">
        <v>55</v>
      </c>
      <c r="AN525" s="10">
        <v>5.0000000000000001E-3</v>
      </c>
      <c r="AO525" s="10">
        <v>0.22700000000000001</v>
      </c>
      <c r="AP525" s="10">
        <v>0.192</v>
      </c>
      <c r="AQ525" s="9">
        <v>1001</v>
      </c>
      <c r="AR525" s="9" t="s">
        <v>55</v>
      </c>
      <c r="AS525" s="10">
        <v>-3.5000000000000003E-2</v>
      </c>
      <c r="AT525" s="10">
        <v>2.4E-2</v>
      </c>
      <c r="AU525" s="16" t="s">
        <v>2055</v>
      </c>
      <c r="AV525" s="1" t="str">
        <f t="shared" si="8"/>
        <v>no</v>
      </c>
      <c r="AW525" s="28"/>
    </row>
    <row r="526" spans="1:49" ht="14.25" hidden="1" customHeight="1">
      <c r="A526" s="7">
        <v>522</v>
      </c>
      <c r="B526" s="8" t="s">
        <v>1091</v>
      </c>
      <c r="C526" s="8" t="s">
        <v>1079</v>
      </c>
      <c r="D526" s="9" t="s">
        <v>69</v>
      </c>
      <c r="E526" s="9" t="s">
        <v>51</v>
      </c>
      <c r="F526" s="9" t="s">
        <v>109</v>
      </c>
      <c r="G526" s="9" t="s">
        <v>55</v>
      </c>
      <c r="H526" s="10">
        <v>0.49199999999999999</v>
      </c>
      <c r="I526" s="10">
        <v>0.439</v>
      </c>
      <c r="J526" s="10">
        <v>0.23799999999999999</v>
      </c>
      <c r="K526" s="10">
        <v>0.84899999999999998</v>
      </c>
      <c r="L526" s="10">
        <v>0.104</v>
      </c>
      <c r="M526" s="10">
        <v>0.35699999999999998</v>
      </c>
      <c r="N526" s="10">
        <v>0.72</v>
      </c>
      <c r="O526" s="9">
        <v>2998.74</v>
      </c>
      <c r="P526" s="9">
        <v>116</v>
      </c>
      <c r="Q526" s="9" t="s">
        <v>55</v>
      </c>
      <c r="R526" s="9">
        <v>663</v>
      </c>
      <c r="S526" s="11">
        <v>11120</v>
      </c>
      <c r="T526" s="9" t="s">
        <v>322</v>
      </c>
      <c r="U526" s="9" t="s">
        <v>112</v>
      </c>
      <c r="V526" s="11">
        <v>6217</v>
      </c>
      <c r="W526" s="11">
        <v>68662</v>
      </c>
      <c r="X526" s="11">
        <v>79479</v>
      </c>
      <c r="Y526" s="11">
        <v>63990</v>
      </c>
      <c r="Z526" s="11">
        <v>51480</v>
      </c>
      <c r="AA526" s="11">
        <v>5898</v>
      </c>
      <c r="AB526" s="11">
        <v>10308</v>
      </c>
      <c r="AC526" s="9" t="s">
        <v>413</v>
      </c>
      <c r="AD526" s="10">
        <v>0.26100000000000001</v>
      </c>
      <c r="AE526" s="10">
        <v>0.4</v>
      </c>
      <c r="AF526" s="10">
        <v>0.377</v>
      </c>
      <c r="AG526" s="9">
        <v>158</v>
      </c>
      <c r="AH526" s="9">
        <v>227.67</v>
      </c>
      <c r="AI526" s="9">
        <v>18.98</v>
      </c>
      <c r="AJ526" s="9">
        <v>13.172000000000001</v>
      </c>
      <c r="AK526" s="9">
        <v>0.69399999999999995</v>
      </c>
      <c r="AL526" s="10">
        <v>0</v>
      </c>
      <c r="AM526" s="10">
        <v>0.45100000000000001</v>
      </c>
      <c r="AN526" s="10">
        <v>8.0000000000000002E-3</v>
      </c>
      <c r="AO526" s="10">
        <v>0.127</v>
      </c>
      <c r="AP526" s="10">
        <v>0.192</v>
      </c>
      <c r="AQ526" s="9">
        <v>3431</v>
      </c>
      <c r="AR526" s="9">
        <v>0.35</v>
      </c>
      <c r="AS526" s="10">
        <v>6.4000000000000001E-2</v>
      </c>
      <c r="AT526" s="10">
        <v>0.23100000000000001</v>
      </c>
      <c r="AU526" s="16">
        <v>0.7407407407407407</v>
      </c>
      <c r="AV526" s="1" t="str">
        <f t="shared" si="8"/>
        <v>no</v>
      </c>
      <c r="AW526" s="28">
        <v>18</v>
      </c>
    </row>
    <row r="527" spans="1:49" ht="14.25" hidden="1" customHeight="1">
      <c r="A527" s="7">
        <v>523</v>
      </c>
      <c r="B527" s="8" t="s">
        <v>1092</v>
      </c>
      <c r="C527" s="8" t="s">
        <v>1093</v>
      </c>
      <c r="D527" s="9" t="s">
        <v>63</v>
      </c>
      <c r="E527" s="9" t="s">
        <v>51</v>
      </c>
      <c r="F527" s="9" t="s">
        <v>77</v>
      </c>
      <c r="G527" s="9">
        <v>1005</v>
      </c>
      <c r="H527" s="10">
        <v>0.40500000000000003</v>
      </c>
      <c r="I527" s="10">
        <v>0.30499999999999999</v>
      </c>
      <c r="J527" s="10">
        <v>0.129</v>
      </c>
      <c r="K527" s="10">
        <v>0.83199999999999996</v>
      </c>
      <c r="L527" s="10">
        <v>0.26100000000000001</v>
      </c>
      <c r="M527" s="10">
        <v>0.41799999999999998</v>
      </c>
      <c r="N527" s="10">
        <v>0.74</v>
      </c>
      <c r="O527" s="9">
        <v>23409.23</v>
      </c>
      <c r="P527" s="9">
        <v>1046</v>
      </c>
      <c r="Q527" s="9">
        <v>358</v>
      </c>
      <c r="R527" s="9">
        <v>3888</v>
      </c>
      <c r="S527" s="9">
        <v>14150</v>
      </c>
      <c r="T527" s="9" t="s">
        <v>120</v>
      </c>
      <c r="U527" s="9" t="s">
        <v>252</v>
      </c>
      <c r="V527" s="9">
        <v>9931</v>
      </c>
      <c r="W527" s="11">
        <v>101251</v>
      </c>
      <c r="X527" s="11">
        <v>122481</v>
      </c>
      <c r="Y527" s="11">
        <v>91053</v>
      </c>
      <c r="Z527" s="11">
        <v>69984</v>
      </c>
      <c r="AA527" s="11">
        <v>6943</v>
      </c>
      <c r="AB527" s="11">
        <v>20853</v>
      </c>
      <c r="AC527" s="9" t="s">
        <v>1094</v>
      </c>
      <c r="AD527" s="10">
        <v>0.378</v>
      </c>
      <c r="AE527" s="10">
        <v>0.41</v>
      </c>
      <c r="AF527" s="10">
        <v>0.36099999999999999</v>
      </c>
      <c r="AG527" s="9">
        <v>948</v>
      </c>
      <c r="AH527" s="9">
        <v>2210</v>
      </c>
      <c r="AI527" s="9">
        <v>24.69</v>
      </c>
      <c r="AJ527" s="9">
        <v>10.592000000000001</v>
      </c>
      <c r="AK527" s="9">
        <v>0.42896000000000001</v>
      </c>
      <c r="AL527" s="9">
        <v>8.5000000000000006E-2</v>
      </c>
      <c r="AM527" s="9">
        <v>0.46800000000000003</v>
      </c>
      <c r="AN527" s="10">
        <v>4.2000000000000003E-2</v>
      </c>
      <c r="AO527" s="10">
        <v>0.55500000000000005</v>
      </c>
      <c r="AP527" s="10">
        <v>0.47799999999999998</v>
      </c>
      <c r="AQ527" s="9">
        <v>28600</v>
      </c>
      <c r="AR527" s="9">
        <v>0.39</v>
      </c>
      <c r="AS527" s="10">
        <v>-7.5999999999999998E-2</v>
      </c>
      <c r="AT527" s="9">
        <v>2.7E-2</v>
      </c>
      <c r="AU527" s="16">
        <v>0.71942446043165464</v>
      </c>
      <c r="AV527" s="1" t="str">
        <f t="shared" si="8"/>
        <v>yes</v>
      </c>
      <c r="AW527" s="28">
        <v>202</v>
      </c>
    </row>
    <row r="528" spans="1:49" ht="14.25" hidden="1" customHeight="1">
      <c r="A528" s="7">
        <v>524</v>
      </c>
      <c r="B528" s="8" t="s">
        <v>1096</v>
      </c>
      <c r="C528" s="8" t="s">
        <v>1093</v>
      </c>
      <c r="D528" s="9" t="s">
        <v>63</v>
      </c>
      <c r="E528" s="9" t="s">
        <v>51</v>
      </c>
      <c r="F528" s="9" t="s">
        <v>77</v>
      </c>
      <c r="G528" s="9">
        <v>1080</v>
      </c>
      <c r="H528" s="10">
        <v>0.58399999999999996</v>
      </c>
      <c r="I528" s="10">
        <v>0.48099999999999998</v>
      </c>
      <c r="J528" s="10">
        <v>0.219</v>
      </c>
      <c r="K528" s="10">
        <v>0.85</v>
      </c>
      <c r="L528" s="10">
        <v>0.159</v>
      </c>
      <c r="M528" s="10">
        <v>0.29399999999999998</v>
      </c>
      <c r="N528" s="10">
        <v>0.81</v>
      </c>
      <c r="O528" s="9">
        <v>18049.18</v>
      </c>
      <c r="P528" s="9">
        <v>622</v>
      </c>
      <c r="Q528" s="9">
        <v>179</v>
      </c>
      <c r="R528" s="9">
        <v>3178</v>
      </c>
      <c r="S528" s="9">
        <v>14613</v>
      </c>
      <c r="T528" s="9" t="s">
        <v>120</v>
      </c>
      <c r="U528" s="9" t="s">
        <v>211</v>
      </c>
      <c r="V528" s="9">
        <v>13127</v>
      </c>
      <c r="W528" s="11">
        <v>95520</v>
      </c>
      <c r="X528" s="11">
        <v>122004</v>
      </c>
      <c r="Y528" s="11">
        <v>88812</v>
      </c>
      <c r="Z528" s="11">
        <v>74934</v>
      </c>
      <c r="AA528" s="11">
        <v>6902</v>
      </c>
      <c r="AB528" s="11">
        <v>20812</v>
      </c>
      <c r="AC528" s="9" t="s">
        <v>1097</v>
      </c>
      <c r="AD528" s="10">
        <v>0.54100000000000004</v>
      </c>
      <c r="AE528" s="10">
        <v>0.28000000000000003</v>
      </c>
      <c r="AF528" s="10">
        <v>0.28000000000000003</v>
      </c>
      <c r="AG528" s="9">
        <v>926.67</v>
      </c>
      <c r="AH528" s="9">
        <v>2408.67</v>
      </c>
      <c r="AI528" s="9">
        <v>19.48</v>
      </c>
      <c r="AJ528" s="9">
        <v>7.4930000000000003</v>
      </c>
      <c r="AK528" s="9">
        <v>0.38472000000000001</v>
      </c>
      <c r="AL528" s="9">
        <v>0.13500000000000001</v>
      </c>
      <c r="AM528" s="9">
        <v>0.45300000000000001</v>
      </c>
      <c r="AN528" s="10">
        <v>3.4000000000000002E-2</v>
      </c>
      <c r="AO528" s="10">
        <v>0.34599999999999997</v>
      </c>
      <c r="AP528" s="10">
        <v>0.47799999999999998</v>
      </c>
      <c r="AQ528" s="9">
        <v>20898</v>
      </c>
      <c r="AR528" s="9">
        <v>0.58899999999999997</v>
      </c>
      <c r="AS528" s="10">
        <v>0.13200000000000001</v>
      </c>
      <c r="AT528" s="10">
        <v>4.2999999999999997E-2</v>
      </c>
      <c r="AU528" s="16">
        <v>0.62932662051604782</v>
      </c>
      <c r="AV528" s="1" t="str">
        <f t="shared" si="8"/>
        <v>yes</v>
      </c>
      <c r="AW528" s="28">
        <v>287</v>
      </c>
    </row>
    <row r="529" spans="1:49" ht="14.25" hidden="1" customHeight="1">
      <c r="A529" s="7">
        <v>525</v>
      </c>
      <c r="B529" s="8" t="s">
        <v>1098</v>
      </c>
      <c r="C529" s="8" t="s">
        <v>1093</v>
      </c>
      <c r="D529" s="9" t="s">
        <v>69</v>
      </c>
      <c r="E529" s="9" t="s">
        <v>59</v>
      </c>
      <c r="F529" s="9" t="s">
        <v>276</v>
      </c>
      <c r="G529" s="9">
        <v>985</v>
      </c>
      <c r="H529" s="10">
        <v>0.40899999999999997</v>
      </c>
      <c r="I529" s="10">
        <v>0.38600000000000001</v>
      </c>
      <c r="J529" s="10">
        <v>0.27300000000000002</v>
      </c>
      <c r="K529" s="10">
        <v>0.48599999999999999</v>
      </c>
      <c r="L529" s="10">
        <v>6.3E-2</v>
      </c>
      <c r="M529" s="10">
        <v>0.46</v>
      </c>
      <c r="N529" s="10">
        <v>0.73</v>
      </c>
      <c r="O529" s="9">
        <v>935.55</v>
      </c>
      <c r="P529" s="9">
        <v>152</v>
      </c>
      <c r="Q529" s="9" t="s">
        <v>55</v>
      </c>
      <c r="R529" s="9">
        <v>157</v>
      </c>
      <c r="S529" s="9" t="s">
        <v>55</v>
      </c>
      <c r="T529" s="9" t="s">
        <v>55</v>
      </c>
      <c r="U529" s="9" t="s">
        <v>55</v>
      </c>
      <c r="V529" s="9" t="s">
        <v>55</v>
      </c>
      <c r="W529" s="11">
        <v>69691</v>
      </c>
      <c r="X529" s="11">
        <v>67149</v>
      </c>
      <c r="Y529" s="11">
        <v>61146</v>
      </c>
      <c r="Z529" s="11">
        <v>47574</v>
      </c>
      <c r="AA529" s="11">
        <v>29994</v>
      </c>
      <c r="AB529" s="11">
        <v>29994</v>
      </c>
      <c r="AC529" s="9" t="s">
        <v>55</v>
      </c>
      <c r="AD529" s="10">
        <v>0</v>
      </c>
      <c r="AE529" s="10">
        <v>0.44</v>
      </c>
      <c r="AF529" s="10">
        <v>0.41599999999999998</v>
      </c>
      <c r="AG529" s="9">
        <v>81.67</v>
      </c>
      <c r="AH529" s="9">
        <v>51.33</v>
      </c>
      <c r="AI529" s="9">
        <v>11.46</v>
      </c>
      <c r="AJ529" s="9">
        <v>18.225000000000001</v>
      </c>
      <c r="AK529" s="9">
        <v>1.59091</v>
      </c>
      <c r="AL529" s="9" t="s">
        <v>55</v>
      </c>
      <c r="AM529" s="9" t="s">
        <v>55</v>
      </c>
      <c r="AN529" s="10">
        <v>1.2E-2</v>
      </c>
      <c r="AO529" s="10">
        <v>0.127</v>
      </c>
      <c r="AP529" s="10">
        <v>0.47799999999999998</v>
      </c>
      <c r="AQ529" s="9">
        <v>1044</v>
      </c>
      <c r="AR529" s="9" t="s">
        <v>55</v>
      </c>
      <c r="AS529" s="9">
        <v>0.35099999999999998</v>
      </c>
      <c r="AT529" s="10">
        <v>0.40899999999999997</v>
      </c>
      <c r="AU529" s="16" t="s">
        <v>2055</v>
      </c>
      <c r="AV529" s="1" t="str">
        <f t="shared" si="8"/>
        <v>no</v>
      </c>
      <c r="AW529" s="28"/>
    </row>
    <row r="530" spans="1:49" ht="14.25" hidden="1" customHeight="1">
      <c r="A530" s="7">
        <v>526</v>
      </c>
      <c r="B530" s="8" t="s">
        <v>1099</v>
      </c>
      <c r="C530" s="8" t="s">
        <v>1100</v>
      </c>
      <c r="D530" s="9" t="s">
        <v>58</v>
      </c>
      <c r="E530" s="9" t="s">
        <v>151</v>
      </c>
      <c r="F530" s="9" t="s">
        <v>985</v>
      </c>
      <c r="G530" s="9" t="s">
        <v>55</v>
      </c>
      <c r="H530" s="10">
        <v>0.48499999999999999</v>
      </c>
      <c r="I530" s="10">
        <v>0.45500000000000002</v>
      </c>
      <c r="J530" s="10">
        <v>0.311</v>
      </c>
      <c r="K530" s="10">
        <v>0.91500000000000004</v>
      </c>
      <c r="L530" s="10">
        <v>0.109</v>
      </c>
      <c r="M530" s="10">
        <v>0.38800000000000001</v>
      </c>
      <c r="N530" s="10">
        <v>0.68</v>
      </c>
      <c r="O530" s="9">
        <v>696.86</v>
      </c>
      <c r="P530" s="9">
        <v>34</v>
      </c>
      <c r="Q530" s="9" t="s">
        <v>55</v>
      </c>
      <c r="R530" s="9">
        <v>90</v>
      </c>
      <c r="S530" s="9" t="s">
        <v>55</v>
      </c>
      <c r="T530" s="9" t="s">
        <v>55</v>
      </c>
      <c r="U530" s="9" t="s">
        <v>55</v>
      </c>
      <c r="V530" s="9" t="s">
        <v>55</v>
      </c>
      <c r="W530" s="9">
        <v>60092</v>
      </c>
      <c r="X530" s="9">
        <v>59778</v>
      </c>
      <c r="Y530" s="9">
        <v>49572</v>
      </c>
      <c r="Z530" s="9">
        <v>41859</v>
      </c>
      <c r="AA530" s="11">
        <v>15630</v>
      </c>
      <c r="AB530" s="11">
        <v>15630</v>
      </c>
      <c r="AC530" s="9" t="s">
        <v>55</v>
      </c>
      <c r="AD530" s="10">
        <v>0.4</v>
      </c>
      <c r="AE530" s="10">
        <v>0.4</v>
      </c>
      <c r="AF530" s="10">
        <v>0.34</v>
      </c>
      <c r="AG530" s="9">
        <v>66</v>
      </c>
      <c r="AH530" s="9">
        <v>54</v>
      </c>
      <c r="AI530" s="9">
        <v>10.56</v>
      </c>
      <c r="AJ530" s="9">
        <v>12.904999999999999</v>
      </c>
      <c r="AK530" s="9">
        <v>1.2222200000000001</v>
      </c>
      <c r="AL530" s="9" t="s">
        <v>55</v>
      </c>
      <c r="AM530" s="9" t="s">
        <v>55</v>
      </c>
      <c r="AN530" s="10">
        <v>1E-3</v>
      </c>
      <c r="AO530" s="10">
        <v>0.25600000000000001</v>
      </c>
      <c r="AP530" s="10">
        <v>8.5000000000000006E-2</v>
      </c>
      <c r="AQ530" s="9">
        <v>741</v>
      </c>
      <c r="AR530" s="9" t="s">
        <v>55</v>
      </c>
      <c r="AS530" s="10">
        <v>-0.17199999999999999</v>
      </c>
      <c r="AT530" s="9">
        <v>8.5000000000000006E-2</v>
      </c>
      <c r="AU530" s="16" t="s">
        <v>2055</v>
      </c>
      <c r="AV530" s="1" t="str">
        <f t="shared" si="8"/>
        <v>no</v>
      </c>
      <c r="AW530" s="28"/>
    </row>
    <row r="531" spans="1:49" ht="14.25" hidden="1" customHeight="1">
      <c r="A531" s="7">
        <v>527</v>
      </c>
      <c r="B531" s="8" t="s">
        <v>1101</v>
      </c>
      <c r="C531" s="8" t="s">
        <v>1100</v>
      </c>
      <c r="D531" s="9" t="s">
        <v>63</v>
      </c>
      <c r="E531" s="9" t="s">
        <v>59</v>
      </c>
      <c r="F531" s="9" t="s">
        <v>361</v>
      </c>
      <c r="G531" s="9">
        <v>1445</v>
      </c>
      <c r="H531" s="10">
        <v>0.94099999999999995</v>
      </c>
      <c r="I531" s="10">
        <v>0.92200000000000004</v>
      </c>
      <c r="J531" s="10">
        <v>0.85799999999999998</v>
      </c>
      <c r="K531" s="10">
        <v>0.67800000000000005</v>
      </c>
      <c r="L531" s="10">
        <v>8.9999999999999993E-3</v>
      </c>
      <c r="M531" s="10">
        <v>8.3000000000000004E-2</v>
      </c>
      <c r="N531" s="10">
        <v>0.96</v>
      </c>
      <c r="O531" s="9">
        <v>6278.91</v>
      </c>
      <c r="P531" s="9">
        <v>602</v>
      </c>
      <c r="Q531" s="9">
        <v>173</v>
      </c>
      <c r="R531" s="9">
        <v>1289</v>
      </c>
      <c r="S531" s="9" t="s">
        <v>55</v>
      </c>
      <c r="T531" s="9" t="s">
        <v>55</v>
      </c>
      <c r="U531" s="9" t="s">
        <v>55</v>
      </c>
      <c r="V531" s="9" t="s">
        <v>55</v>
      </c>
      <c r="W531" s="11">
        <v>145432</v>
      </c>
      <c r="X531" s="11">
        <v>175239</v>
      </c>
      <c r="Y531" s="11">
        <v>108981</v>
      </c>
      <c r="Z531" s="11">
        <v>78390</v>
      </c>
      <c r="AA531" s="11">
        <v>49506</v>
      </c>
      <c r="AB531" s="11">
        <v>49506</v>
      </c>
      <c r="AC531" s="9" t="s">
        <v>55</v>
      </c>
      <c r="AD531" s="10">
        <v>0.92900000000000005</v>
      </c>
      <c r="AE531" s="10">
        <v>0.14000000000000001</v>
      </c>
      <c r="AF531" s="10">
        <v>0.13900000000000001</v>
      </c>
      <c r="AG531" s="9">
        <v>924</v>
      </c>
      <c r="AH531" s="9">
        <v>2967.33</v>
      </c>
      <c r="AI531" s="9">
        <v>6.8</v>
      </c>
      <c r="AJ531" s="9">
        <v>2.1160000000000001</v>
      </c>
      <c r="AK531" s="9">
        <v>0.31139</v>
      </c>
      <c r="AL531" s="9" t="s">
        <v>55</v>
      </c>
      <c r="AM531" s="9" t="s">
        <v>55</v>
      </c>
      <c r="AN531" s="10">
        <v>0.159</v>
      </c>
      <c r="AO531" s="10">
        <v>0.316</v>
      </c>
      <c r="AP531" s="10">
        <v>8.5000000000000006E-2</v>
      </c>
      <c r="AQ531" s="9">
        <v>6350</v>
      </c>
      <c r="AR531" s="9">
        <v>0.54800000000000004</v>
      </c>
      <c r="AS531" s="10">
        <v>-0.23100000000000001</v>
      </c>
      <c r="AT531" s="9">
        <v>1.2E-2</v>
      </c>
      <c r="AU531" s="16">
        <v>0.64599483204134367</v>
      </c>
      <c r="AV531" s="1" t="str">
        <f t="shared" si="8"/>
        <v>yes</v>
      </c>
      <c r="AW531" s="28"/>
    </row>
    <row r="532" spans="1:49" ht="14.25" hidden="1" customHeight="1">
      <c r="A532" s="7">
        <v>528</v>
      </c>
      <c r="B532" s="8" t="s">
        <v>1103</v>
      </c>
      <c r="C532" s="8" t="s">
        <v>1100</v>
      </c>
      <c r="D532" s="9" t="s">
        <v>69</v>
      </c>
      <c r="E532" s="9" t="s">
        <v>59</v>
      </c>
      <c r="F532" s="9" t="s">
        <v>189</v>
      </c>
      <c r="G532" s="9">
        <v>935</v>
      </c>
      <c r="H532" s="10">
        <v>0.42499999999999999</v>
      </c>
      <c r="I532" s="10">
        <v>0.41499999999999998</v>
      </c>
      <c r="J532" s="10">
        <v>0.35599999999999998</v>
      </c>
      <c r="K532" s="10">
        <v>0.73399999999999999</v>
      </c>
      <c r="L532" s="10">
        <v>0.122</v>
      </c>
      <c r="M532" s="10">
        <v>0.14699999999999999</v>
      </c>
      <c r="N532" s="10">
        <v>0.67</v>
      </c>
      <c r="O532" s="9">
        <v>1990.43</v>
      </c>
      <c r="P532" s="9">
        <v>93</v>
      </c>
      <c r="Q532" s="9">
        <v>88</v>
      </c>
      <c r="R532" s="9">
        <v>305</v>
      </c>
      <c r="S532" s="9" t="s">
        <v>55</v>
      </c>
      <c r="T532" s="9" t="s">
        <v>55</v>
      </c>
      <c r="U532" s="9" t="s">
        <v>55</v>
      </c>
      <c r="V532" s="9" t="s">
        <v>55</v>
      </c>
      <c r="W532" s="11">
        <v>64746</v>
      </c>
      <c r="X532" s="11">
        <v>56169</v>
      </c>
      <c r="Y532" s="11">
        <v>47088</v>
      </c>
      <c r="Z532" s="11">
        <v>43479</v>
      </c>
      <c r="AA532" s="11">
        <v>33320</v>
      </c>
      <c r="AB532" s="11">
        <v>33320</v>
      </c>
      <c r="AC532" s="9" t="s">
        <v>55</v>
      </c>
      <c r="AD532" s="10">
        <v>0.17100000000000001</v>
      </c>
      <c r="AE532" s="10">
        <v>0.3</v>
      </c>
      <c r="AF532" s="10">
        <v>0.27700000000000002</v>
      </c>
      <c r="AG532" s="9">
        <v>156.66999999999999</v>
      </c>
      <c r="AH532" s="9">
        <v>152</v>
      </c>
      <c r="AI532" s="9">
        <v>12.7</v>
      </c>
      <c r="AJ532" s="9">
        <v>13.095000000000001</v>
      </c>
      <c r="AK532" s="9">
        <v>1.0306999999999999</v>
      </c>
      <c r="AL532" s="9" t="s">
        <v>55</v>
      </c>
      <c r="AM532" s="9" t="s">
        <v>55</v>
      </c>
      <c r="AN532" s="10">
        <v>2.7E-2</v>
      </c>
      <c r="AO532" s="10">
        <v>0.13200000000000001</v>
      </c>
      <c r="AP532" s="10">
        <v>8.5000000000000006E-2</v>
      </c>
      <c r="AQ532" s="9">
        <v>2273</v>
      </c>
      <c r="AR532" s="9" t="s">
        <v>55</v>
      </c>
      <c r="AS532" s="10">
        <v>-4.7E-2</v>
      </c>
      <c r="AT532" s="9">
        <v>0.254</v>
      </c>
      <c r="AU532" s="16" t="s">
        <v>2055</v>
      </c>
      <c r="AV532" s="1" t="str">
        <f t="shared" si="8"/>
        <v>no</v>
      </c>
      <c r="AW532" s="28"/>
    </row>
    <row r="533" spans="1:49" ht="14.25" customHeight="1">
      <c r="A533" s="7">
        <v>658</v>
      </c>
      <c r="B533" s="8" t="s">
        <v>1300</v>
      </c>
      <c r="C533" s="8" t="s">
        <v>1298</v>
      </c>
      <c r="D533" s="9" t="s">
        <v>50</v>
      </c>
      <c r="E533" s="9" t="s">
        <v>59</v>
      </c>
      <c r="F533" s="9" t="s">
        <v>118</v>
      </c>
      <c r="G533" s="9">
        <v>1005</v>
      </c>
      <c r="H533" s="10">
        <v>0.53100000000000003</v>
      </c>
      <c r="I533" s="10">
        <v>0.47299999999999998</v>
      </c>
      <c r="J533" s="10">
        <v>0.36199999999999999</v>
      </c>
      <c r="K533" s="10">
        <v>0.68700000000000006</v>
      </c>
      <c r="L533" s="10">
        <v>0.189</v>
      </c>
      <c r="M533" s="10">
        <v>0.36</v>
      </c>
      <c r="N533" s="10">
        <v>0.74</v>
      </c>
      <c r="O533" s="9">
        <v>5843.87</v>
      </c>
      <c r="P533" s="9">
        <v>223</v>
      </c>
      <c r="Q533" s="9">
        <v>259</v>
      </c>
      <c r="R533" s="9">
        <v>937</v>
      </c>
      <c r="S533" s="11" t="s">
        <v>55</v>
      </c>
      <c r="T533" s="9" t="s">
        <v>55</v>
      </c>
      <c r="U533" s="9" t="s">
        <v>55</v>
      </c>
      <c r="V533" s="11"/>
      <c r="W533" s="11">
        <v>88661</v>
      </c>
      <c r="X533" s="11">
        <v>96291</v>
      </c>
      <c r="Y533" s="11">
        <v>76149</v>
      </c>
      <c r="Z533" s="11">
        <v>69912</v>
      </c>
      <c r="AA533" s="11">
        <v>28820</v>
      </c>
      <c r="AB533" s="11">
        <v>28820</v>
      </c>
      <c r="AC533" s="9" t="s">
        <v>55</v>
      </c>
      <c r="AD533" s="10">
        <v>0.36899999999999999</v>
      </c>
      <c r="AE533" s="10">
        <v>0.42</v>
      </c>
      <c r="AF533" s="10">
        <v>0.39800000000000002</v>
      </c>
      <c r="AG533" s="9">
        <v>335.67</v>
      </c>
      <c r="AH533" s="9">
        <v>540</v>
      </c>
      <c r="AI533" s="9">
        <v>17.41</v>
      </c>
      <c r="AJ533" s="9">
        <v>10.821999999999999</v>
      </c>
      <c r="AK533" s="9">
        <v>0.62160000000000004</v>
      </c>
      <c r="AL533" s="10"/>
      <c r="AM533" s="10" t="s">
        <v>55</v>
      </c>
      <c r="AN533" s="10">
        <v>0.02</v>
      </c>
      <c r="AO533" s="10">
        <v>0.27700000000000002</v>
      </c>
      <c r="AP533" s="10">
        <v>0.35599999999999998</v>
      </c>
      <c r="AQ533" s="9">
        <v>6484</v>
      </c>
      <c r="AR533" s="9">
        <v>0.60599999999999998</v>
      </c>
      <c r="AS533" s="27">
        <v>7.9000000000000001E-2</v>
      </c>
      <c r="AT533" s="27">
        <v>0.16200000000000001</v>
      </c>
      <c r="AU533" s="16">
        <v>0.62266500622665011</v>
      </c>
      <c r="AV533" s="1" t="str">
        <f t="shared" si="8"/>
        <v>yes</v>
      </c>
      <c r="AW533" s="28"/>
    </row>
    <row r="534" spans="1:49" ht="14.25" customHeight="1">
      <c r="A534" s="7">
        <v>675</v>
      </c>
      <c r="B534" s="8" t="s">
        <v>1325</v>
      </c>
      <c r="C534" s="8" t="s">
        <v>1298</v>
      </c>
      <c r="D534" s="9" t="s">
        <v>50</v>
      </c>
      <c r="E534" s="9" t="s">
        <v>51</v>
      </c>
      <c r="F534" s="9" t="s">
        <v>171</v>
      </c>
      <c r="G534" s="9">
        <v>875</v>
      </c>
      <c r="H534" s="10">
        <v>0.41699999999999998</v>
      </c>
      <c r="I534" s="10">
        <v>0.35599999999999998</v>
      </c>
      <c r="J534" s="10">
        <v>0.16</v>
      </c>
      <c r="K534" s="10">
        <v>0.77</v>
      </c>
      <c r="L534" s="10">
        <v>0.14899999999999999</v>
      </c>
      <c r="M534" s="10">
        <v>0.35899999999999999</v>
      </c>
      <c r="N534" s="10">
        <v>0.8</v>
      </c>
      <c r="O534" s="9">
        <v>7099.11</v>
      </c>
      <c r="P534" s="9">
        <v>372</v>
      </c>
      <c r="Q534" s="9">
        <v>177</v>
      </c>
      <c r="R534" s="9">
        <v>1094</v>
      </c>
      <c r="S534" s="9">
        <v>16961</v>
      </c>
      <c r="T534" s="9" t="s">
        <v>626</v>
      </c>
      <c r="U534" s="9" t="s">
        <v>1326</v>
      </c>
      <c r="V534" s="53">
        <v>10994</v>
      </c>
      <c r="W534" s="11">
        <v>81847</v>
      </c>
      <c r="X534" s="11">
        <v>95058</v>
      </c>
      <c r="Y534" s="11">
        <v>76329</v>
      </c>
      <c r="Z534" s="11">
        <v>66609</v>
      </c>
      <c r="AA534" s="11">
        <v>5755</v>
      </c>
      <c r="AB534" s="11">
        <v>17793</v>
      </c>
      <c r="AC534" s="9" t="s">
        <v>116</v>
      </c>
      <c r="AD534" s="10">
        <v>0.42399999999999999</v>
      </c>
      <c r="AE534" s="10">
        <v>0.74</v>
      </c>
      <c r="AF534" s="10">
        <v>0.65700000000000003</v>
      </c>
      <c r="AG534" s="9">
        <v>442.33</v>
      </c>
      <c r="AH534" s="9">
        <v>714.67</v>
      </c>
      <c r="AI534" s="9">
        <v>16.05</v>
      </c>
      <c r="AJ534" s="9">
        <v>9.9329999999999998</v>
      </c>
      <c r="AK534" s="9">
        <v>0.61894000000000005</v>
      </c>
      <c r="AL534" s="9">
        <v>49</v>
      </c>
      <c r="AM534" s="9">
        <v>0.53400000000000003</v>
      </c>
      <c r="AN534" s="10">
        <v>5.0000000000000001E-3</v>
      </c>
      <c r="AO534" s="10">
        <v>0.84699999999999998</v>
      </c>
      <c r="AP534" s="10">
        <v>0.35599999999999998</v>
      </c>
      <c r="AQ534" s="9">
        <v>8011</v>
      </c>
      <c r="AR534" s="9">
        <v>0.66900000000000004</v>
      </c>
      <c r="AS534" s="27">
        <v>-0.49199999999999999</v>
      </c>
      <c r="AT534" s="27">
        <v>-7.0000000000000001E-3</v>
      </c>
      <c r="AU534" s="16">
        <v>0.59916117435590177</v>
      </c>
      <c r="AV534" s="1" t="str">
        <f t="shared" si="8"/>
        <v>yes</v>
      </c>
      <c r="AW534" s="28">
        <v>29</v>
      </c>
    </row>
    <row r="535" spans="1:49" ht="14.25" hidden="1" customHeight="1">
      <c r="A535" s="7">
        <v>531</v>
      </c>
      <c r="B535" s="8" t="s">
        <v>1107</v>
      </c>
      <c r="C535" s="8" t="s">
        <v>1100</v>
      </c>
      <c r="D535" s="9" t="s">
        <v>63</v>
      </c>
      <c r="E535" s="9" t="s">
        <v>51</v>
      </c>
      <c r="F535" s="9" t="s">
        <v>77</v>
      </c>
      <c r="G535" s="9">
        <v>1105</v>
      </c>
      <c r="H535" s="10">
        <v>0.79600000000000004</v>
      </c>
      <c r="I535" s="10">
        <v>0.77300000000000002</v>
      </c>
      <c r="J535" s="10">
        <v>0.63200000000000001</v>
      </c>
      <c r="K535" s="10">
        <v>0.84899999999999998</v>
      </c>
      <c r="L535" s="10">
        <v>2.5999999999999999E-2</v>
      </c>
      <c r="M535" s="10">
        <v>0.161</v>
      </c>
      <c r="N535" s="10">
        <v>0.85</v>
      </c>
      <c r="O535" s="9">
        <v>14457.69</v>
      </c>
      <c r="P535" s="9">
        <v>722</v>
      </c>
      <c r="Q535" s="9">
        <v>79</v>
      </c>
      <c r="R535" s="9">
        <v>3204</v>
      </c>
      <c r="S535" s="11">
        <v>17083</v>
      </c>
      <c r="T535" s="9" t="s">
        <v>120</v>
      </c>
      <c r="U535" s="9" t="s">
        <v>264</v>
      </c>
      <c r="V535" s="11">
        <v>12165</v>
      </c>
      <c r="W535" s="11">
        <v>100819</v>
      </c>
      <c r="X535" s="11">
        <v>122535</v>
      </c>
      <c r="Y535" s="11">
        <v>94689</v>
      </c>
      <c r="Z535" s="11">
        <v>76761</v>
      </c>
      <c r="AA535" s="11">
        <v>16986</v>
      </c>
      <c r="AB535" s="11">
        <v>30256</v>
      </c>
      <c r="AC535" s="9" t="s">
        <v>554</v>
      </c>
      <c r="AD535" s="10">
        <v>0.71499999999999997</v>
      </c>
      <c r="AE535" s="10">
        <v>0.23</v>
      </c>
      <c r="AF535" s="10">
        <v>0.216</v>
      </c>
      <c r="AG535" s="9">
        <v>843</v>
      </c>
      <c r="AH535" s="9">
        <v>1747.33</v>
      </c>
      <c r="AI535" s="9">
        <v>17.149999999999999</v>
      </c>
      <c r="AJ535" s="9">
        <v>8.2739999999999991</v>
      </c>
      <c r="AK535" s="9">
        <v>0.48244999999999999</v>
      </c>
      <c r="AL535" s="10">
        <v>0.28899999999999998</v>
      </c>
      <c r="AM535" s="10">
        <v>0.42799999999999999</v>
      </c>
      <c r="AN535" s="10">
        <v>0.04</v>
      </c>
      <c r="AO535" s="10">
        <v>8.4000000000000005E-2</v>
      </c>
      <c r="AP535" s="10">
        <v>8.5000000000000006E-2</v>
      </c>
      <c r="AQ535" s="9">
        <v>15351</v>
      </c>
      <c r="AR535" s="9">
        <v>0.496</v>
      </c>
      <c r="AS535" s="10">
        <v>0</v>
      </c>
      <c r="AT535" s="10">
        <v>8.1000000000000003E-2</v>
      </c>
      <c r="AU535" s="16">
        <v>0.66844919786096257</v>
      </c>
      <c r="AV535" s="1" t="str">
        <f t="shared" si="8"/>
        <v>yes</v>
      </c>
      <c r="AW535" s="28">
        <v>347</v>
      </c>
    </row>
    <row r="536" spans="1:49" ht="14.25" hidden="1" customHeight="1">
      <c r="A536" s="7">
        <v>532</v>
      </c>
      <c r="B536" s="8" t="s">
        <v>1108</v>
      </c>
      <c r="C536" s="8" t="s">
        <v>1100</v>
      </c>
      <c r="D536" s="9" t="s">
        <v>58</v>
      </c>
      <c r="E536" s="9" t="s">
        <v>51</v>
      </c>
      <c r="F536" s="9" t="s">
        <v>379</v>
      </c>
      <c r="G536" s="9">
        <v>990</v>
      </c>
      <c r="H536" s="10">
        <v>0.62</v>
      </c>
      <c r="I536" s="10">
        <v>0.60399999999999998</v>
      </c>
      <c r="J536" s="10">
        <v>0.51900000000000002</v>
      </c>
      <c r="K536" s="10">
        <v>0.97199999999999998</v>
      </c>
      <c r="L536" s="10">
        <v>3.7999999999999999E-2</v>
      </c>
      <c r="M536" s="10">
        <v>0.16600000000000001</v>
      </c>
      <c r="N536" s="10">
        <v>0.73</v>
      </c>
      <c r="O536" s="9">
        <v>4234.03</v>
      </c>
      <c r="P536" s="9">
        <v>38</v>
      </c>
      <c r="Q536" s="9" t="s">
        <v>55</v>
      </c>
      <c r="R536" s="9">
        <v>1224</v>
      </c>
      <c r="S536" s="11">
        <v>15901</v>
      </c>
      <c r="T536" s="9" t="s">
        <v>545</v>
      </c>
      <c r="U536" s="9" t="s">
        <v>628</v>
      </c>
      <c r="V536" s="11">
        <v>10092</v>
      </c>
      <c r="W536" s="11">
        <v>85347</v>
      </c>
      <c r="X536" s="11">
        <v>98640</v>
      </c>
      <c r="Y536" s="11">
        <v>79389</v>
      </c>
      <c r="Z536" s="11">
        <v>65961</v>
      </c>
      <c r="AA536" s="11">
        <v>13228</v>
      </c>
      <c r="AB536" s="11">
        <v>21408</v>
      </c>
      <c r="AC536" s="9" t="s">
        <v>1052</v>
      </c>
      <c r="AD536" s="10">
        <v>0.50900000000000001</v>
      </c>
      <c r="AE536" s="10">
        <v>0.25</v>
      </c>
      <c r="AF536" s="10">
        <v>0.23699999999999999</v>
      </c>
      <c r="AG536" s="9">
        <v>283.33</v>
      </c>
      <c r="AH536" s="9">
        <v>328.33</v>
      </c>
      <c r="AI536" s="9">
        <v>14.94</v>
      </c>
      <c r="AJ536" s="9">
        <v>12.896000000000001</v>
      </c>
      <c r="AK536" s="9">
        <v>0.86294000000000004</v>
      </c>
      <c r="AL536" s="10">
        <v>4.1000000000000002E-2</v>
      </c>
      <c r="AM536" s="10">
        <v>0.52600000000000002</v>
      </c>
      <c r="AN536" s="10">
        <v>0</v>
      </c>
      <c r="AO536" s="10">
        <v>8.3000000000000004E-2</v>
      </c>
      <c r="AP536" s="10">
        <v>8.5000000000000006E-2</v>
      </c>
      <c r="AQ536" s="9">
        <v>4383</v>
      </c>
      <c r="AR536" s="9">
        <v>0.41</v>
      </c>
      <c r="AS536" s="10">
        <v>1E-3</v>
      </c>
      <c r="AT536" s="10">
        <v>0.111</v>
      </c>
      <c r="AU536" s="16">
        <v>0.70921985815602839</v>
      </c>
      <c r="AV536" s="1" t="str">
        <f t="shared" si="8"/>
        <v>yes</v>
      </c>
      <c r="AW536" s="28">
        <v>30</v>
      </c>
    </row>
    <row r="537" spans="1:49" ht="14.25" hidden="1" customHeight="1">
      <c r="A537" s="7">
        <v>533</v>
      </c>
      <c r="B537" s="8" t="s">
        <v>1109</v>
      </c>
      <c r="C537" s="8" t="s">
        <v>1100</v>
      </c>
      <c r="D537" s="9" t="s">
        <v>91</v>
      </c>
      <c r="E537" s="9" t="s">
        <v>51</v>
      </c>
      <c r="F537" s="9" t="s">
        <v>363</v>
      </c>
      <c r="G537" s="9">
        <v>1010</v>
      </c>
      <c r="H537" s="10">
        <v>0.5</v>
      </c>
      <c r="I537" s="10">
        <v>0.5</v>
      </c>
      <c r="J537" s="10">
        <v>0.375</v>
      </c>
      <c r="K537" s="10">
        <v>0.90600000000000003</v>
      </c>
      <c r="L537" s="10">
        <v>0.24099999999999999</v>
      </c>
      <c r="M537" s="10">
        <v>0.73499999999999999</v>
      </c>
      <c r="N537" s="10">
        <v>0.81</v>
      </c>
      <c r="O537" s="9">
        <v>656.83</v>
      </c>
      <c r="P537" s="9" t="s">
        <v>55</v>
      </c>
      <c r="Q537" s="9" t="s">
        <v>55</v>
      </c>
      <c r="R537" s="9">
        <v>180</v>
      </c>
      <c r="S537" s="9">
        <v>17638</v>
      </c>
      <c r="T537" s="9" t="s">
        <v>489</v>
      </c>
      <c r="U537" s="9" t="s">
        <v>510</v>
      </c>
      <c r="V537" s="9">
        <v>11303</v>
      </c>
      <c r="W537" s="11">
        <v>87550</v>
      </c>
      <c r="X537" s="11">
        <v>115335</v>
      </c>
      <c r="Y537" s="11">
        <v>85356</v>
      </c>
      <c r="Z537" s="11">
        <v>72432</v>
      </c>
      <c r="AA537" s="11">
        <v>14143</v>
      </c>
      <c r="AB537" s="11">
        <v>27413</v>
      </c>
      <c r="AC537" s="9" t="s">
        <v>489</v>
      </c>
      <c r="AD537" s="10">
        <v>0.6</v>
      </c>
      <c r="AE537" s="10">
        <v>0.37</v>
      </c>
      <c r="AF537" s="10">
        <v>0.26700000000000002</v>
      </c>
      <c r="AG537" s="9">
        <v>54.33</v>
      </c>
      <c r="AH537" s="9">
        <v>50</v>
      </c>
      <c r="AI537" s="9">
        <v>12.09</v>
      </c>
      <c r="AJ537" s="9">
        <v>13.137</v>
      </c>
      <c r="AK537" s="9">
        <v>1.08667</v>
      </c>
      <c r="AL537" s="9">
        <v>0.01</v>
      </c>
      <c r="AM537" s="9">
        <v>0.47299999999999998</v>
      </c>
      <c r="AN537" s="10">
        <v>2E-3</v>
      </c>
      <c r="AO537" s="10">
        <v>9.9000000000000005E-2</v>
      </c>
      <c r="AP537" s="10">
        <v>8.5000000000000006E-2</v>
      </c>
      <c r="AQ537" s="9">
        <v>809</v>
      </c>
      <c r="AR537" s="9">
        <v>0.874</v>
      </c>
      <c r="AS537" s="10">
        <v>-1.4E-2</v>
      </c>
      <c r="AT537" s="10">
        <v>-0.1</v>
      </c>
      <c r="AU537" s="16">
        <v>0.53361792956243326</v>
      </c>
      <c r="AV537" s="1" t="str">
        <f t="shared" si="8"/>
        <v>no</v>
      </c>
      <c r="AW537" s="28">
        <v>2</v>
      </c>
    </row>
    <row r="538" spans="1:49" ht="14.25" customHeight="1">
      <c r="A538" s="7">
        <v>679</v>
      </c>
      <c r="B538" s="8" t="s">
        <v>1333</v>
      </c>
      <c r="C538" s="8" t="s">
        <v>1298</v>
      </c>
      <c r="D538" s="9" t="s">
        <v>50</v>
      </c>
      <c r="E538" s="9" t="s">
        <v>59</v>
      </c>
      <c r="F538" s="9" t="s">
        <v>290</v>
      </c>
      <c r="G538" s="9">
        <v>932.5</v>
      </c>
      <c r="H538" s="10">
        <v>0.41899999999999998</v>
      </c>
      <c r="I538" s="10">
        <v>0.40600000000000003</v>
      </c>
      <c r="J538" s="10">
        <v>0.31</v>
      </c>
      <c r="K538" s="10">
        <v>0.56499999999999995</v>
      </c>
      <c r="L538" s="10">
        <v>0.109</v>
      </c>
      <c r="M538" s="10">
        <v>0.45400000000000001</v>
      </c>
      <c r="N538" s="10">
        <v>0.69</v>
      </c>
      <c r="O538" s="9">
        <v>1197.97</v>
      </c>
      <c r="P538" s="9">
        <v>309</v>
      </c>
      <c r="Q538" s="9" t="s">
        <v>55</v>
      </c>
      <c r="R538" s="9">
        <v>212</v>
      </c>
      <c r="S538" s="9" t="s">
        <v>55</v>
      </c>
      <c r="T538" s="9" t="s">
        <v>55</v>
      </c>
      <c r="U538" s="9" t="s">
        <v>55</v>
      </c>
      <c r="V538" s="9"/>
      <c r="W538" s="11">
        <v>60274</v>
      </c>
      <c r="X538" s="11">
        <v>57780</v>
      </c>
      <c r="Y538" s="11">
        <v>57942</v>
      </c>
      <c r="Z538" s="11">
        <v>52488</v>
      </c>
      <c r="AA538" s="11">
        <v>27125</v>
      </c>
      <c r="AB538" s="11">
        <v>27125</v>
      </c>
      <c r="AC538" s="9" t="s">
        <v>55</v>
      </c>
      <c r="AD538" s="10">
        <v>0.35899999999999999</v>
      </c>
      <c r="AE538" s="10">
        <v>0.38</v>
      </c>
      <c r="AF538" s="10">
        <v>0.45900000000000002</v>
      </c>
      <c r="AG538" s="9">
        <v>93</v>
      </c>
      <c r="AH538" s="9">
        <v>89.67</v>
      </c>
      <c r="AI538" s="9">
        <v>12.88</v>
      </c>
      <c r="AJ538" s="9">
        <v>13.36</v>
      </c>
      <c r="AK538" s="9">
        <v>1.0371699999999999</v>
      </c>
      <c r="AL538" s="9"/>
      <c r="AM538" s="9" t="s">
        <v>55</v>
      </c>
      <c r="AN538" s="10">
        <v>4.7E-2</v>
      </c>
      <c r="AO538" s="10">
        <v>0.32100000000000001</v>
      </c>
      <c r="AP538" s="10">
        <v>0.35599999999999998</v>
      </c>
      <c r="AQ538" s="9">
        <v>1624</v>
      </c>
      <c r="AR538" s="9" t="s">
        <v>55</v>
      </c>
      <c r="AS538" s="27">
        <v>3.4000000000000002E-2</v>
      </c>
      <c r="AT538" s="10">
        <v>0.06</v>
      </c>
      <c r="AU538" s="16" t="s">
        <v>2055</v>
      </c>
      <c r="AV538" s="1" t="str">
        <f t="shared" si="8"/>
        <v>no</v>
      </c>
      <c r="AW538" s="28"/>
    </row>
    <row r="539" spans="1:49" ht="14.25" customHeight="1">
      <c r="A539" s="7">
        <v>682</v>
      </c>
      <c r="B539" s="8" t="s">
        <v>1336</v>
      </c>
      <c r="C539" s="8" t="s">
        <v>1298</v>
      </c>
      <c r="D539" s="9" t="s">
        <v>50</v>
      </c>
      <c r="E539" s="9" t="s">
        <v>59</v>
      </c>
      <c r="F539" s="9" t="s">
        <v>290</v>
      </c>
      <c r="G539" s="9" t="s">
        <v>55</v>
      </c>
      <c r="H539" s="10">
        <v>0.25</v>
      </c>
      <c r="I539" s="10">
        <v>0.188</v>
      </c>
      <c r="J539" s="10">
        <v>7.8E-2</v>
      </c>
      <c r="K539" s="10">
        <v>0.157</v>
      </c>
      <c r="L539" s="10">
        <v>0.443</v>
      </c>
      <c r="M539" s="10">
        <v>0.55200000000000005</v>
      </c>
      <c r="N539" s="10">
        <v>0.74</v>
      </c>
      <c r="O539" s="9">
        <v>1939.35</v>
      </c>
      <c r="P539" s="9">
        <v>288</v>
      </c>
      <c r="Q539" s="9">
        <v>62</v>
      </c>
      <c r="R539" s="9">
        <v>57</v>
      </c>
      <c r="S539" s="9" t="s">
        <v>55</v>
      </c>
      <c r="T539" s="9" t="s">
        <v>55</v>
      </c>
      <c r="U539" s="9" t="s">
        <v>55</v>
      </c>
      <c r="V539" s="9"/>
      <c r="W539" s="11">
        <v>51329</v>
      </c>
      <c r="X539" s="11">
        <v>56556</v>
      </c>
      <c r="Y539" s="11">
        <v>45882</v>
      </c>
      <c r="Z539" s="11">
        <v>44172</v>
      </c>
      <c r="AA539" s="11">
        <v>8124</v>
      </c>
      <c r="AB539" s="11">
        <v>8124</v>
      </c>
      <c r="AC539" s="9" t="s">
        <v>55</v>
      </c>
      <c r="AD539" s="10">
        <v>0.16700000000000001</v>
      </c>
      <c r="AE539" s="10">
        <v>0</v>
      </c>
      <c r="AF539" s="10">
        <v>0</v>
      </c>
      <c r="AG539" s="9">
        <v>59</v>
      </c>
      <c r="AH539" s="9">
        <v>140.66999999999999</v>
      </c>
      <c r="AI539" s="9">
        <v>32.869999999999997</v>
      </c>
      <c r="AJ539" s="9">
        <v>13.787000000000001</v>
      </c>
      <c r="AK539" s="9">
        <v>0.41943000000000003</v>
      </c>
      <c r="AL539" s="9"/>
      <c r="AM539" s="9" t="s">
        <v>55</v>
      </c>
      <c r="AN539" s="10">
        <v>3.6999999999999998E-2</v>
      </c>
      <c r="AO539" s="10">
        <v>0.11799999999999999</v>
      </c>
      <c r="AP539" s="10">
        <v>0.35599999999999998</v>
      </c>
      <c r="AQ539" s="9">
        <v>2742</v>
      </c>
      <c r="AR539" s="9" t="s">
        <v>55</v>
      </c>
      <c r="AS539" s="27">
        <v>0.23799999999999999</v>
      </c>
      <c r="AT539" s="10">
        <v>8.3000000000000004E-2</v>
      </c>
      <c r="AU539" s="16" t="s">
        <v>2055</v>
      </c>
      <c r="AV539" s="1" t="str">
        <f t="shared" si="8"/>
        <v>no</v>
      </c>
      <c r="AW539" s="28"/>
    </row>
    <row r="540" spans="1:49" ht="14.25" hidden="1" customHeight="1">
      <c r="A540" s="7">
        <v>536</v>
      </c>
      <c r="B540" s="8" t="s">
        <v>1115</v>
      </c>
      <c r="C540" s="8" t="s">
        <v>1100</v>
      </c>
      <c r="D540" s="9" t="s">
        <v>91</v>
      </c>
      <c r="E540" s="9" t="s">
        <v>59</v>
      </c>
      <c r="F540" s="9" t="s">
        <v>390</v>
      </c>
      <c r="G540" s="9" t="s">
        <v>55</v>
      </c>
      <c r="H540" s="10">
        <v>0.72899999999999998</v>
      </c>
      <c r="I540" s="10">
        <v>0.72899999999999998</v>
      </c>
      <c r="J540" s="10">
        <v>0.70499999999999996</v>
      </c>
      <c r="K540" s="10">
        <v>1</v>
      </c>
      <c r="L540" s="10">
        <v>2.5000000000000001E-2</v>
      </c>
      <c r="M540" s="10">
        <v>3.7999999999999999E-2</v>
      </c>
      <c r="N540" s="10">
        <v>0.9</v>
      </c>
      <c r="O540" s="9">
        <v>1897.77</v>
      </c>
      <c r="P540" s="9" t="s">
        <v>55</v>
      </c>
      <c r="Q540" s="9" t="s">
        <v>55</v>
      </c>
      <c r="R540" s="9">
        <v>518</v>
      </c>
      <c r="S540" s="9" t="s">
        <v>55</v>
      </c>
      <c r="T540" s="9" t="s">
        <v>55</v>
      </c>
      <c r="U540" s="9" t="s">
        <v>55</v>
      </c>
      <c r="V540" s="9" t="s">
        <v>55</v>
      </c>
      <c r="W540" s="11">
        <v>76024</v>
      </c>
      <c r="X540" s="11">
        <v>91521</v>
      </c>
      <c r="Y540" s="11">
        <v>75600</v>
      </c>
      <c r="Z540" s="11">
        <v>59094</v>
      </c>
      <c r="AA540" s="11">
        <v>37904</v>
      </c>
      <c r="AB540" s="11">
        <v>37904</v>
      </c>
      <c r="AC540" s="9" t="s">
        <v>55</v>
      </c>
      <c r="AD540" s="10">
        <v>0.58299999999999996</v>
      </c>
      <c r="AE540" s="10">
        <v>0.14000000000000001</v>
      </c>
      <c r="AF540" s="10">
        <v>0.156</v>
      </c>
      <c r="AG540" s="9">
        <v>165.67</v>
      </c>
      <c r="AH540" s="9">
        <v>341</v>
      </c>
      <c r="AI540" s="9">
        <v>11.46</v>
      </c>
      <c r="AJ540" s="9">
        <v>5.5650000000000004</v>
      </c>
      <c r="AK540" s="9">
        <v>0.48582999999999998</v>
      </c>
      <c r="AL540" s="9" t="s">
        <v>55</v>
      </c>
      <c r="AM540" s="9" t="s">
        <v>55</v>
      </c>
      <c r="AN540" s="10">
        <v>7.0000000000000001E-3</v>
      </c>
      <c r="AO540" s="10">
        <v>7.0999999999999994E-2</v>
      </c>
      <c r="AP540" s="10">
        <v>8.5000000000000006E-2</v>
      </c>
      <c r="AQ540" s="9">
        <v>1927</v>
      </c>
      <c r="AR540" s="9">
        <v>0.35799999999999998</v>
      </c>
      <c r="AS540" s="9">
        <v>1.4E-2</v>
      </c>
      <c r="AT540" s="9">
        <v>0.14599999999999999</v>
      </c>
      <c r="AU540" s="16">
        <v>0.7363770250368189</v>
      </c>
      <c r="AV540" s="1" t="str">
        <f t="shared" si="8"/>
        <v>no</v>
      </c>
      <c r="AW540" s="28"/>
    </row>
    <row r="541" spans="1:49" ht="14.25" hidden="1" customHeight="1">
      <c r="A541" s="7">
        <v>537</v>
      </c>
      <c r="B541" s="8" t="s">
        <v>1116</v>
      </c>
      <c r="C541" s="8" t="s">
        <v>1100</v>
      </c>
      <c r="D541" s="9" t="s">
        <v>91</v>
      </c>
      <c r="E541" s="9" t="s">
        <v>59</v>
      </c>
      <c r="F541" s="9" t="s">
        <v>102</v>
      </c>
      <c r="G541" s="9" t="s">
        <v>55</v>
      </c>
      <c r="H541" s="10">
        <v>0.72199999999999998</v>
      </c>
      <c r="I541" s="10">
        <v>0.72199999999999998</v>
      </c>
      <c r="J541" s="10">
        <v>0.72199999999999998</v>
      </c>
      <c r="K541" s="10">
        <v>1</v>
      </c>
      <c r="L541" s="10" t="s">
        <v>55</v>
      </c>
      <c r="M541" s="10">
        <v>0.46200000000000002</v>
      </c>
      <c r="N541" s="10">
        <v>0.86</v>
      </c>
      <c r="O541" s="9">
        <v>87</v>
      </c>
      <c r="P541" s="9" t="s">
        <v>55</v>
      </c>
      <c r="Q541" s="9" t="s">
        <v>55</v>
      </c>
      <c r="R541" s="9">
        <v>23</v>
      </c>
      <c r="S541" s="9" t="s">
        <v>55</v>
      </c>
      <c r="T541" s="9" t="s">
        <v>55</v>
      </c>
      <c r="U541" s="9" t="s">
        <v>55</v>
      </c>
      <c r="V541" s="9" t="s">
        <v>55</v>
      </c>
      <c r="W541" s="11" t="s">
        <v>55</v>
      </c>
      <c r="X541" s="11" t="s">
        <v>55</v>
      </c>
      <c r="Y541" s="11" t="s">
        <v>55</v>
      </c>
      <c r="Z541" s="11" t="s">
        <v>55</v>
      </c>
      <c r="AA541" s="11">
        <v>20400</v>
      </c>
      <c r="AB541" s="11">
        <v>20400</v>
      </c>
      <c r="AC541" s="9" t="s">
        <v>55</v>
      </c>
      <c r="AD541" s="10">
        <v>0.5</v>
      </c>
      <c r="AE541" s="10">
        <v>0.56999999999999995</v>
      </c>
      <c r="AF541" s="10">
        <v>0.58099999999999996</v>
      </c>
      <c r="AG541" s="9">
        <v>6</v>
      </c>
      <c r="AH541" s="9">
        <v>5.67</v>
      </c>
      <c r="AI541" s="9">
        <v>14.5</v>
      </c>
      <c r="AJ541" s="9">
        <v>15.353</v>
      </c>
      <c r="AK541" s="9">
        <v>1.0588200000000001</v>
      </c>
      <c r="AL541" s="9" t="s">
        <v>55</v>
      </c>
      <c r="AM541" s="9" t="s">
        <v>55</v>
      </c>
      <c r="AN541" s="10">
        <v>2.3E-2</v>
      </c>
      <c r="AO541" s="10">
        <v>0.08</v>
      </c>
      <c r="AP541" s="10">
        <v>8.5000000000000006E-2</v>
      </c>
      <c r="AQ541" s="9">
        <v>87</v>
      </c>
      <c r="AR541" s="9" t="s">
        <v>55</v>
      </c>
      <c r="AS541" s="10">
        <v>4.0000000000000001E-3</v>
      </c>
      <c r="AT541" s="10">
        <v>0.222</v>
      </c>
      <c r="AU541" s="16" t="s">
        <v>2055</v>
      </c>
      <c r="AV541" s="1" t="str">
        <f t="shared" si="8"/>
        <v>no</v>
      </c>
      <c r="AW541" s="28"/>
    </row>
    <row r="542" spans="1:49" ht="14.25" hidden="1" customHeight="1">
      <c r="A542" s="7">
        <v>538</v>
      </c>
      <c r="B542" s="8" t="s">
        <v>1117</v>
      </c>
      <c r="C542" s="8" t="s">
        <v>1118</v>
      </c>
      <c r="D542" s="9" t="s">
        <v>91</v>
      </c>
      <c r="E542" s="9" t="s">
        <v>59</v>
      </c>
      <c r="F542" s="9" t="s">
        <v>390</v>
      </c>
      <c r="G542" s="9">
        <v>860</v>
      </c>
      <c r="H542" s="10">
        <v>0.312</v>
      </c>
      <c r="I542" s="10">
        <v>0.251</v>
      </c>
      <c r="J542" s="10">
        <v>7.2999999999999995E-2</v>
      </c>
      <c r="K542" s="10">
        <v>0.999</v>
      </c>
      <c r="L542" s="10">
        <v>0.113</v>
      </c>
      <c r="M542" s="10">
        <v>0.34599999999999997</v>
      </c>
      <c r="N542" s="10">
        <v>0.7</v>
      </c>
      <c r="O542" s="9">
        <v>1846.99</v>
      </c>
      <c r="P542" s="9">
        <v>2</v>
      </c>
      <c r="Q542" s="9" t="s">
        <v>55</v>
      </c>
      <c r="R542" s="9">
        <v>288</v>
      </c>
      <c r="S542" s="9" t="s">
        <v>55</v>
      </c>
      <c r="T542" s="9" t="s">
        <v>55</v>
      </c>
      <c r="U542" s="9" t="s">
        <v>55</v>
      </c>
      <c r="V542" s="9" t="s">
        <v>55</v>
      </c>
      <c r="W542" s="11">
        <v>81281</v>
      </c>
      <c r="X542" s="11">
        <v>85050</v>
      </c>
      <c r="Y542" s="11">
        <v>71433</v>
      </c>
      <c r="Z542" s="11">
        <v>58338</v>
      </c>
      <c r="AA542" s="11">
        <v>27800</v>
      </c>
      <c r="AB542" s="11">
        <v>27800</v>
      </c>
      <c r="AC542" s="9" t="s">
        <v>55</v>
      </c>
      <c r="AD542" s="10">
        <v>0.3</v>
      </c>
      <c r="AE542" s="10">
        <v>0.84</v>
      </c>
      <c r="AF542" s="10">
        <v>0.69799999999999995</v>
      </c>
      <c r="AG542" s="9">
        <v>73</v>
      </c>
      <c r="AH542" s="9">
        <v>178.33</v>
      </c>
      <c r="AI542" s="9">
        <v>25.3</v>
      </c>
      <c r="AJ542" s="9">
        <v>10.356999999999999</v>
      </c>
      <c r="AK542" s="9">
        <v>0.40934999999999999</v>
      </c>
      <c r="AL542" s="9" t="s">
        <v>55</v>
      </c>
      <c r="AM542" s="9" t="s">
        <v>55</v>
      </c>
      <c r="AN542" s="10">
        <v>4.2000000000000003E-2</v>
      </c>
      <c r="AO542" s="10">
        <v>0.80700000000000005</v>
      </c>
      <c r="AP542" s="10">
        <v>0.42399999999999999</v>
      </c>
      <c r="AQ542" s="9">
        <v>1980</v>
      </c>
      <c r="AR542" s="9">
        <v>7.3999999999999996E-2</v>
      </c>
      <c r="AS542" s="10">
        <v>-0.38300000000000001</v>
      </c>
      <c r="AT542" s="9">
        <v>1.2E-2</v>
      </c>
      <c r="AU542" s="16">
        <v>0.93109869646182497</v>
      </c>
      <c r="AV542" s="1" t="str">
        <f t="shared" si="8"/>
        <v>no</v>
      </c>
      <c r="AW542" s="28"/>
    </row>
    <row r="543" spans="1:49" ht="14.25" hidden="1" customHeight="1">
      <c r="A543" s="7">
        <v>539</v>
      </c>
      <c r="B543" s="8" t="s">
        <v>1120</v>
      </c>
      <c r="C543" s="8" t="s">
        <v>1118</v>
      </c>
      <c r="D543" s="9" t="s">
        <v>69</v>
      </c>
      <c r="E543" s="9" t="s">
        <v>59</v>
      </c>
      <c r="F543" s="9" t="s">
        <v>271</v>
      </c>
      <c r="G543" s="9">
        <v>965</v>
      </c>
      <c r="H543" s="10">
        <v>0.64300000000000002</v>
      </c>
      <c r="I543" s="10">
        <v>0.42299999999999999</v>
      </c>
      <c r="J543" s="10">
        <v>0.313</v>
      </c>
      <c r="K543" s="10">
        <v>0.746</v>
      </c>
      <c r="L543" s="10">
        <v>0.13900000000000001</v>
      </c>
      <c r="M543" s="10">
        <v>0.19500000000000001</v>
      </c>
      <c r="N543" s="10">
        <v>0.82</v>
      </c>
      <c r="O543" s="9">
        <v>1760.44</v>
      </c>
      <c r="P543" s="9">
        <v>138</v>
      </c>
      <c r="Q543" s="9">
        <v>4</v>
      </c>
      <c r="R543" s="9">
        <v>285</v>
      </c>
      <c r="S543" s="9" t="s">
        <v>55</v>
      </c>
      <c r="T543" s="9" t="s">
        <v>55</v>
      </c>
      <c r="U543" s="9" t="s">
        <v>55</v>
      </c>
      <c r="V543" s="9" t="s">
        <v>55</v>
      </c>
      <c r="W543" s="11">
        <v>74720</v>
      </c>
      <c r="X543" s="11">
        <v>83520</v>
      </c>
      <c r="Y543" s="11">
        <v>72855</v>
      </c>
      <c r="Z543" s="11">
        <v>61398</v>
      </c>
      <c r="AA543" s="11">
        <v>31200</v>
      </c>
      <c r="AB543" s="11">
        <v>31200</v>
      </c>
      <c r="AC543" s="9" t="s">
        <v>55</v>
      </c>
      <c r="AD543" s="10">
        <v>0.6</v>
      </c>
      <c r="AE543" s="10">
        <v>0.47</v>
      </c>
      <c r="AF543" s="10">
        <v>0.32100000000000001</v>
      </c>
      <c r="AG543" s="9">
        <v>82</v>
      </c>
      <c r="AH543" s="9">
        <v>113.33</v>
      </c>
      <c r="AI543" s="9">
        <v>21.47</v>
      </c>
      <c r="AJ543" s="9">
        <v>15.532999999999999</v>
      </c>
      <c r="AK543" s="9">
        <v>0.72353000000000001</v>
      </c>
      <c r="AL543" s="9" t="s">
        <v>55</v>
      </c>
      <c r="AM543" s="9" t="s">
        <v>55</v>
      </c>
      <c r="AN543" s="10">
        <v>4.2999999999999997E-2</v>
      </c>
      <c r="AO543" s="10">
        <v>0.30499999999999999</v>
      </c>
      <c r="AP543" s="10">
        <v>0.42399999999999999</v>
      </c>
      <c r="AQ543" s="9">
        <v>2138</v>
      </c>
      <c r="AR543" s="9">
        <v>3.7999999999999999E-2</v>
      </c>
      <c r="AS543" s="10">
        <v>0.11899999999999999</v>
      </c>
      <c r="AT543" s="9">
        <v>4.2999999999999997E-2</v>
      </c>
      <c r="AU543" s="16">
        <v>0.96339113680154143</v>
      </c>
      <c r="AV543" s="1" t="str">
        <f t="shared" si="8"/>
        <v>no</v>
      </c>
      <c r="AW543" s="28"/>
    </row>
    <row r="544" spans="1:49" ht="14.25" hidden="1" customHeight="1">
      <c r="A544" s="7">
        <v>540</v>
      </c>
      <c r="B544" s="8" t="s">
        <v>1121</v>
      </c>
      <c r="C544" s="8" t="s">
        <v>1118</v>
      </c>
      <c r="D544" s="9" t="s">
        <v>69</v>
      </c>
      <c r="E544" s="9" t="s">
        <v>59</v>
      </c>
      <c r="F544" s="9" t="s">
        <v>189</v>
      </c>
      <c r="G544" s="9">
        <v>925</v>
      </c>
      <c r="H544" s="10">
        <v>0.58499999999999996</v>
      </c>
      <c r="I544" s="10">
        <v>0.57799999999999996</v>
      </c>
      <c r="J544" s="10">
        <v>0.57799999999999996</v>
      </c>
      <c r="K544" s="10">
        <v>0.67800000000000005</v>
      </c>
      <c r="L544" s="10">
        <v>5.1999999999999998E-2</v>
      </c>
      <c r="M544" s="10">
        <v>0.312</v>
      </c>
      <c r="N544" s="10">
        <v>0.78</v>
      </c>
      <c r="O544" s="9">
        <v>1989.26</v>
      </c>
      <c r="P544" s="9">
        <v>209</v>
      </c>
      <c r="Q544" s="9" t="s">
        <v>55</v>
      </c>
      <c r="R544" s="9">
        <v>426</v>
      </c>
      <c r="S544" s="9" t="s">
        <v>55</v>
      </c>
      <c r="T544" s="9" t="s">
        <v>55</v>
      </c>
      <c r="U544" s="9" t="s">
        <v>55</v>
      </c>
      <c r="V544" s="9" t="s">
        <v>55</v>
      </c>
      <c r="W544" s="11">
        <v>67574</v>
      </c>
      <c r="X544" s="11">
        <v>81828</v>
      </c>
      <c r="Y544" s="11">
        <v>67212</v>
      </c>
      <c r="Z544" s="11">
        <v>57969</v>
      </c>
      <c r="AA544" s="11">
        <v>31754</v>
      </c>
      <c r="AB544" s="11">
        <v>31754</v>
      </c>
      <c r="AC544" s="9" t="s">
        <v>55</v>
      </c>
      <c r="AD544" s="10">
        <v>0.44900000000000001</v>
      </c>
      <c r="AE544" s="10">
        <v>0.42</v>
      </c>
      <c r="AF544" s="10">
        <v>0.33400000000000002</v>
      </c>
      <c r="AG544" s="9">
        <v>76</v>
      </c>
      <c r="AH544" s="9">
        <v>158.66999999999999</v>
      </c>
      <c r="AI544" s="9">
        <v>26.17</v>
      </c>
      <c r="AJ544" s="9">
        <v>12.537000000000001</v>
      </c>
      <c r="AK544" s="9">
        <v>0.47899000000000003</v>
      </c>
      <c r="AL544" s="9" t="s">
        <v>55</v>
      </c>
      <c r="AM544" s="9" t="s">
        <v>55</v>
      </c>
      <c r="AN544" s="10">
        <v>2.7E-2</v>
      </c>
      <c r="AO544" s="10">
        <v>0.17</v>
      </c>
      <c r="AP544" s="10">
        <v>0.42399999999999999</v>
      </c>
      <c r="AQ544" s="9">
        <v>2284</v>
      </c>
      <c r="AR544" s="9">
        <v>2.04</v>
      </c>
      <c r="AS544" s="10">
        <v>0.254</v>
      </c>
      <c r="AT544" s="10">
        <v>0.13600000000000001</v>
      </c>
      <c r="AU544" s="16">
        <v>0.32894736842105265</v>
      </c>
      <c r="AV544" s="1" t="str">
        <f t="shared" si="8"/>
        <v>no</v>
      </c>
      <c r="AW544" s="28"/>
    </row>
    <row r="545" spans="1:49" ht="14.25" hidden="1" customHeight="1">
      <c r="A545" s="7">
        <v>541</v>
      </c>
      <c r="B545" s="8" t="s">
        <v>1122</v>
      </c>
      <c r="C545" s="8" t="s">
        <v>1118</v>
      </c>
      <c r="D545" s="9" t="s">
        <v>91</v>
      </c>
      <c r="E545" s="9" t="s">
        <v>59</v>
      </c>
      <c r="F545" s="9" t="s">
        <v>390</v>
      </c>
      <c r="G545" s="9" t="s">
        <v>55</v>
      </c>
      <c r="H545" s="10">
        <v>0.67100000000000004</v>
      </c>
      <c r="I545" s="10">
        <v>0.66100000000000003</v>
      </c>
      <c r="J545" s="10">
        <v>0.628</v>
      </c>
      <c r="K545" s="10">
        <v>0.69599999999999995</v>
      </c>
      <c r="L545" s="10">
        <v>2.5999999999999999E-2</v>
      </c>
      <c r="M545" s="10">
        <v>0.24399999999999999</v>
      </c>
      <c r="N545" s="10">
        <v>0.85</v>
      </c>
      <c r="O545" s="9">
        <v>1834.02</v>
      </c>
      <c r="P545" s="9">
        <v>123</v>
      </c>
      <c r="Q545" s="9">
        <v>82</v>
      </c>
      <c r="R545" s="9">
        <v>325</v>
      </c>
      <c r="S545" s="9" t="s">
        <v>55</v>
      </c>
      <c r="T545" s="9" t="s">
        <v>55</v>
      </c>
      <c r="U545" s="9" t="s">
        <v>55</v>
      </c>
      <c r="V545" s="9" t="s">
        <v>55</v>
      </c>
      <c r="W545" s="11">
        <v>82400</v>
      </c>
      <c r="X545" s="11">
        <v>100359</v>
      </c>
      <c r="Y545" s="11">
        <v>76905</v>
      </c>
      <c r="Z545" s="11">
        <v>61992</v>
      </c>
      <c r="AA545" s="11">
        <v>46684</v>
      </c>
      <c r="AB545" s="11">
        <v>46684</v>
      </c>
      <c r="AC545" s="9" t="s">
        <v>55</v>
      </c>
      <c r="AD545" s="10">
        <v>0.58099999999999996</v>
      </c>
      <c r="AE545" s="10">
        <v>0.3</v>
      </c>
      <c r="AF545" s="10">
        <v>0.30099999999999999</v>
      </c>
      <c r="AG545" s="9">
        <v>180.33</v>
      </c>
      <c r="AH545" s="9">
        <v>274</v>
      </c>
      <c r="AI545" s="9">
        <v>10.17</v>
      </c>
      <c r="AJ545" s="9">
        <v>6.6929999999999996</v>
      </c>
      <c r="AK545" s="9">
        <v>0.65815000000000001</v>
      </c>
      <c r="AL545" s="9" t="s">
        <v>55</v>
      </c>
      <c r="AM545" s="9" t="s">
        <v>55</v>
      </c>
      <c r="AN545" s="10">
        <v>0.109</v>
      </c>
      <c r="AO545" s="10">
        <v>0.28000000000000003</v>
      </c>
      <c r="AP545" s="10">
        <v>0.42399999999999999</v>
      </c>
      <c r="AQ545" s="9">
        <v>2082</v>
      </c>
      <c r="AR545" s="9">
        <v>0.44700000000000001</v>
      </c>
      <c r="AS545" s="10">
        <v>0.14399999999999999</v>
      </c>
      <c r="AT545" s="10">
        <v>0.09</v>
      </c>
      <c r="AU545" s="16">
        <v>0.69108500345542501</v>
      </c>
      <c r="AV545" s="1" t="str">
        <f t="shared" si="8"/>
        <v>no</v>
      </c>
      <c r="AW545" s="28"/>
    </row>
    <row r="546" spans="1:49" ht="14.25" hidden="1" customHeight="1">
      <c r="A546" s="7">
        <v>542</v>
      </c>
      <c r="B546" s="8" t="s">
        <v>1123</v>
      </c>
      <c r="C546" s="8" t="s">
        <v>1118</v>
      </c>
      <c r="D546" s="9" t="s">
        <v>150</v>
      </c>
      <c r="E546" s="9" t="s">
        <v>59</v>
      </c>
      <c r="F546" s="9" t="s">
        <v>200</v>
      </c>
      <c r="G546" s="9">
        <v>1000</v>
      </c>
      <c r="H546" s="10">
        <v>0.52800000000000002</v>
      </c>
      <c r="I546" s="10">
        <v>0.48799999999999999</v>
      </c>
      <c r="J546" s="10">
        <v>0.35299999999999998</v>
      </c>
      <c r="K546" s="10">
        <v>0.65700000000000003</v>
      </c>
      <c r="L546" s="10">
        <v>0.54400000000000004</v>
      </c>
      <c r="M546" s="10">
        <v>0.79400000000000004</v>
      </c>
      <c r="N546" s="10">
        <v>0.74</v>
      </c>
      <c r="O546" s="9">
        <v>5757.63</v>
      </c>
      <c r="P546" s="9">
        <v>895</v>
      </c>
      <c r="Q546" s="9">
        <v>28</v>
      </c>
      <c r="R546" s="9">
        <v>861</v>
      </c>
      <c r="S546" s="9" t="s">
        <v>55</v>
      </c>
      <c r="T546" s="9" t="s">
        <v>55</v>
      </c>
      <c r="U546" s="9" t="s">
        <v>55</v>
      </c>
      <c r="V546" s="9" t="s">
        <v>55</v>
      </c>
      <c r="W546" s="11">
        <v>86638</v>
      </c>
      <c r="X546" s="11">
        <v>98631</v>
      </c>
      <c r="Y546" s="11">
        <v>82674</v>
      </c>
      <c r="Z546" s="11">
        <v>68346</v>
      </c>
      <c r="AA546" s="11">
        <v>36910</v>
      </c>
      <c r="AB546" s="11">
        <v>36910</v>
      </c>
      <c r="AC546" s="9" t="s">
        <v>55</v>
      </c>
      <c r="AD546" s="10">
        <v>0.42399999999999999</v>
      </c>
      <c r="AE546" s="10">
        <v>0.6</v>
      </c>
      <c r="AF546" s="10">
        <v>0.27800000000000002</v>
      </c>
      <c r="AG546" s="9">
        <v>431</v>
      </c>
      <c r="AH546" s="9">
        <v>284</v>
      </c>
      <c r="AI546" s="9">
        <v>13.36</v>
      </c>
      <c r="AJ546" s="9">
        <v>20.273</v>
      </c>
      <c r="AK546" s="9">
        <v>1.5176099999999999</v>
      </c>
      <c r="AL546" s="9" t="s">
        <v>55</v>
      </c>
      <c r="AM546" s="9" t="s">
        <v>55</v>
      </c>
      <c r="AN546" s="10">
        <v>0.15</v>
      </c>
      <c r="AO546" s="10">
        <v>0.34899999999999998</v>
      </c>
      <c r="AP546" s="10">
        <v>0.42399999999999999</v>
      </c>
      <c r="AQ546" s="9">
        <v>8652</v>
      </c>
      <c r="AR546" s="9">
        <v>2.476</v>
      </c>
      <c r="AS546" s="10">
        <v>7.4999999999999997E-2</v>
      </c>
      <c r="AT546" s="10">
        <v>0.104</v>
      </c>
      <c r="AU546" s="16">
        <v>0.28768699654775609</v>
      </c>
      <c r="AV546" s="1" t="str">
        <f t="shared" si="8"/>
        <v>yes</v>
      </c>
      <c r="AW546" s="28"/>
    </row>
    <row r="547" spans="1:49" ht="14.25" hidden="1" customHeight="1">
      <c r="A547" s="7">
        <v>543</v>
      </c>
      <c r="B547" s="8" t="s">
        <v>1124</v>
      </c>
      <c r="C547" s="8" t="s">
        <v>1118</v>
      </c>
      <c r="D547" s="9" t="s">
        <v>58</v>
      </c>
      <c r="E547" s="9" t="s">
        <v>59</v>
      </c>
      <c r="F547" s="9" t="s">
        <v>94</v>
      </c>
      <c r="G547" s="9">
        <v>880</v>
      </c>
      <c r="H547" s="10">
        <v>0.39400000000000002</v>
      </c>
      <c r="I547" s="10">
        <v>0.35499999999999998</v>
      </c>
      <c r="J547" s="10">
        <v>0.183</v>
      </c>
      <c r="K547" s="10">
        <v>0.82199999999999995</v>
      </c>
      <c r="L547" s="10">
        <v>0.13700000000000001</v>
      </c>
      <c r="M547" s="10">
        <v>0.39300000000000002</v>
      </c>
      <c r="N547" s="10">
        <v>0.84</v>
      </c>
      <c r="O547" s="9">
        <v>1629.23</v>
      </c>
      <c r="P547" s="9">
        <v>85</v>
      </c>
      <c r="Q547" s="9">
        <v>6</v>
      </c>
      <c r="R547" s="9">
        <v>466</v>
      </c>
      <c r="S547" s="9" t="s">
        <v>55</v>
      </c>
      <c r="T547" s="9" t="s">
        <v>55</v>
      </c>
      <c r="U547" s="9" t="s">
        <v>55</v>
      </c>
      <c r="V547" s="9" t="s">
        <v>55</v>
      </c>
      <c r="W547" s="11">
        <v>72659</v>
      </c>
      <c r="X547" s="11">
        <v>68355</v>
      </c>
      <c r="Y547" s="11">
        <v>58797</v>
      </c>
      <c r="Z547" s="11">
        <v>51849</v>
      </c>
      <c r="AA547" s="11">
        <v>31235</v>
      </c>
      <c r="AB547" s="11">
        <v>31235</v>
      </c>
      <c r="AC547" s="9" t="s">
        <v>55</v>
      </c>
      <c r="AD547" s="10">
        <v>0.376</v>
      </c>
      <c r="AE547" s="10">
        <v>0.62</v>
      </c>
      <c r="AF547" s="10">
        <v>0.51900000000000002</v>
      </c>
      <c r="AG547" s="9">
        <v>121.67</v>
      </c>
      <c r="AH547" s="9">
        <v>129</v>
      </c>
      <c r="AI547" s="9">
        <v>13.39</v>
      </c>
      <c r="AJ547" s="9">
        <v>12.63</v>
      </c>
      <c r="AK547" s="9">
        <v>0.94315000000000004</v>
      </c>
      <c r="AL547" s="9" t="s">
        <v>55</v>
      </c>
      <c r="AM547" s="9" t="s">
        <v>55</v>
      </c>
      <c r="AN547" s="10">
        <v>2.5000000000000001E-2</v>
      </c>
      <c r="AO547" s="10">
        <v>0.54300000000000004</v>
      </c>
      <c r="AP547" s="10">
        <v>0.42399999999999999</v>
      </c>
      <c r="AQ547" s="9">
        <v>1957</v>
      </c>
      <c r="AR547" s="9" t="s">
        <v>55</v>
      </c>
      <c r="AS547" s="10">
        <v>-0.12</v>
      </c>
      <c r="AT547" s="10">
        <v>1.7999999999999999E-2</v>
      </c>
      <c r="AU547" s="16" t="s">
        <v>2055</v>
      </c>
      <c r="AV547" s="1" t="str">
        <f t="shared" si="8"/>
        <v>no</v>
      </c>
      <c r="AW547" s="28"/>
    </row>
    <row r="548" spans="1:49" ht="14.25" customHeight="1">
      <c r="A548" s="7">
        <v>678</v>
      </c>
      <c r="B548" s="8" t="s">
        <v>1330</v>
      </c>
      <c r="C548" s="8" t="s">
        <v>1298</v>
      </c>
      <c r="D548" s="9" t="s">
        <v>50</v>
      </c>
      <c r="E548" s="9" t="s">
        <v>51</v>
      </c>
      <c r="F548" s="9" t="s">
        <v>97</v>
      </c>
      <c r="G548" s="9">
        <v>910</v>
      </c>
      <c r="H548" s="10">
        <v>0.38300000000000001</v>
      </c>
      <c r="I548" s="10">
        <v>0.33500000000000002</v>
      </c>
      <c r="J548" s="10">
        <v>0.18099999999999999</v>
      </c>
      <c r="K548" s="10">
        <v>0.88200000000000001</v>
      </c>
      <c r="L548" s="10">
        <v>0.19500000000000001</v>
      </c>
      <c r="M548" s="10">
        <v>0.36499999999999999</v>
      </c>
      <c r="N548" s="10">
        <v>0.67</v>
      </c>
      <c r="O548" s="9">
        <v>5439.27</v>
      </c>
      <c r="P548" s="9">
        <v>215</v>
      </c>
      <c r="Q548" s="9" t="s">
        <v>55</v>
      </c>
      <c r="R548" s="9">
        <v>930</v>
      </c>
      <c r="S548" s="9">
        <v>13794</v>
      </c>
      <c r="T548" s="9" t="s">
        <v>1331</v>
      </c>
      <c r="U548" s="9" t="s">
        <v>493</v>
      </c>
      <c r="V548" s="53">
        <v>7109</v>
      </c>
      <c r="W548" s="11">
        <v>68193</v>
      </c>
      <c r="X548" s="11">
        <v>80244</v>
      </c>
      <c r="Y548" s="11">
        <v>63009</v>
      </c>
      <c r="Z548" s="11">
        <v>55476</v>
      </c>
      <c r="AA548" s="11">
        <v>5564</v>
      </c>
      <c r="AB548" s="11">
        <v>16012</v>
      </c>
      <c r="AC548" s="9" t="s">
        <v>177</v>
      </c>
      <c r="AD548" s="10">
        <v>0.39500000000000002</v>
      </c>
      <c r="AE548" s="10">
        <v>0.6</v>
      </c>
      <c r="AF548" s="10">
        <v>0.54700000000000004</v>
      </c>
      <c r="AG548" s="9">
        <v>283</v>
      </c>
      <c r="AH548" s="9">
        <v>493.33</v>
      </c>
      <c r="AI548" s="9">
        <v>19.22</v>
      </c>
      <c r="AJ548" s="9">
        <v>11.026</v>
      </c>
      <c r="AK548" s="9">
        <v>0.57364999999999999</v>
      </c>
      <c r="AL548" s="9">
        <v>6</v>
      </c>
      <c r="AM548" s="9">
        <v>0.46899999999999997</v>
      </c>
      <c r="AN548" s="10">
        <v>0.01</v>
      </c>
      <c r="AO548" s="10">
        <v>0.59299999999999997</v>
      </c>
      <c r="AP548" s="10">
        <v>0.35599999999999998</v>
      </c>
      <c r="AQ548" s="9">
        <v>6441</v>
      </c>
      <c r="AR548" s="9">
        <v>0.32200000000000001</v>
      </c>
      <c r="AS548" s="27">
        <v>-0.23699999999999999</v>
      </c>
      <c r="AT548" s="27">
        <v>-1.2999999999999999E-2</v>
      </c>
      <c r="AU548" s="16">
        <v>0.75642965204236012</v>
      </c>
      <c r="AV548" s="1" t="str">
        <f t="shared" si="8"/>
        <v>yes</v>
      </c>
      <c r="AW548" s="28">
        <v>21</v>
      </c>
    </row>
    <row r="549" spans="1:49" ht="14.25" hidden="1" customHeight="1">
      <c r="A549" s="7">
        <v>545</v>
      </c>
      <c r="B549" s="8" t="s">
        <v>1127</v>
      </c>
      <c r="C549" s="8" t="s">
        <v>1118</v>
      </c>
      <c r="D549" s="9" t="s">
        <v>69</v>
      </c>
      <c r="E549" s="9" t="s">
        <v>59</v>
      </c>
      <c r="F549" s="9" t="s">
        <v>271</v>
      </c>
      <c r="G549" s="9">
        <v>945</v>
      </c>
      <c r="H549" s="10">
        <v>0.53</v>
      </c>
      <c r="I549" s="10">
        <v>0.48599999999999999</v>
      </c>
      <c r="J549" s="10">
        <v>0.36699999999999999</v>
      </c>
      <c r="K549" s="10">
        <v>0.72</v>
      </c>
      <c r="L549" s="10">
        <v>0.183</v>
      </c>
      <c r="M549" s="10">
        <v>0.71299999999999997</v>
      </c>
      <c r="N549" s="10">
        <v>0.78</v>
      </c>
      <c r="O549" s="9">
        <v>1676.65</v>
      </c>
      <c r="P549" s="9">
        <v>183</v>
      </c>
      <c r="Q549" s="9" t="s">
        <v>55</v>
      </c>
      <c r="R549" s="9">
        <v>404</v>
      </c>
      <c r="S549" s="11" t="s">
        <v>55</v>
      </c>
      <c r="T549" s="9" t="s">
        <v>55</v>
      </c>
      <c r="U549" s="9" t="s">
        <v>55</v>
      </c>
      <c r="V549" s="11" t="s">
        <v>55</v>
      </c>
      <c r="W549" s="11">
        <v>73481</v>
      </c>
      <c r="X549" s="11">
        <v>88767</v>
      </c>
      <c r="Y549" s="11">
        <v>67788</v>
      </c>
      <c r="Z549" s="11">
        <v>64413</v>
      </c>
      <c r="AA549" s="11">
        <v>31618</v>
      </c>
      <c r="AB549" s="11">
        <v>31618</v>
      </c>
      <c r="AC549" s="9" t="s">
        <v>55</v>
      </c>
      <c r="AD549" s="10">
        <v>0.42699999999999999</v>
      </c>
      <c r="AE549" s="10">
        <v>0.44</v>
      </c>
      <c r="AF549" s="10">
        <v>0.38900000000000001</v>
      </c>
      <c r="AG549" s="9">
        <v>139.66999999999999</v>
      </c>
      <c r="AH549" s="9">
        <v>181</v>
      </c>
      <c r="AI549" s="9">
        <v>12</v>
      </c>
      <c r="AJ549" s="9">
        <v>9.2629999999999999</v>
      </c>
      <c r="AK549" s="9">
        <v>0.77163999999999999</v>
      </c>
      <c r="AL549" s="10" t="s">
        <v>55</v>
      </c>
      <c r="AM549" s="10" t="s">
        <v>55</v>
      </c>
      <c r="AN549" s="10">
        <v>0.01</v>
      </c>
      <c r="AO549" s="10">
        <v>0.23</v>
      </c>
      <c r="AP549" s="10">
        <v>0.42399999999999999</v>
      </c>
      <c r="AQ549" s="9">
        <v>2122</v>
      </c>
      <c r="AR549" s="9">
        <v>0.64300000000000002</v>
      </c>
      <c r="AS549" s="9">
        <v>0.19400000000000001</v>
      </c>
      <c r="AT549" s="10">
        <v>0.10299999999999999</v>
      </c>
      <c r="AU549" s="16">
        <v>0.60864272671941566</v>
      </c>
      <c r="AV549" s="1" t="str">
        <f t="shared" si="8"/>
        <v>no</v>
      </c>
      <c r="AW549" s="28"/>
    </row>
    <row r="550" spans="1:49" ht="14.25" hidden="1" customHeight="1">
      <c r="A550" s="7">
        <v>546</v>
      </c>
      <c r="B550" s="8" t="s">
        <v>1128</v>
      </c>
      <c r="C550" s="8" t="s">
        <v>1118</v>
      </c>
      <c r="D550" s="9" t="s">
        <v>150</v>
      </c>
      <c r="E550" s="9" t="s">
        <v>51</v>
      </c>
      <c r="F550" s="9" t="s">
        <v>160</v>
      </c>
      <c r="G550" s="9">
        <v>1065</v>
      </c>
      <c r="H550" s="10">
        <v>0.66500000000000004</v>
      </c>
      <c r="I550" s="10">
        <v>0.60799999999999998</v>
      </c>
      <c r="J550" s="10">
        <v>0.42699999999999999</v>
      </c>
      <c r="K550" s="10">
        <v>0.81499999999999995</v>
      </c>
      <c r="L550" s="10">
        <v>0.111</v>
      </c>
      <c r="M550" s="10">
        <v>0.45400000000000001</v>
      </c>
      <c r="N550" s="10">
        <v>0.86</v>
      </c>
      <c r="O550" s="9">
        <v>14239.24</v>
      </c>
      <c r="P550" s="9">
        <v>468</v>
      </c>
      <c r="Q550" s="9">
        <v>180</v>
      </c>
      <c r="R550" s="9">
        <v>2764</v>
      </c>
      <c r="S550" s="11">
        <v>20783</v>
      </c>
      <c r="T550" s="9" t="s">
        <v>848</v>
      </c>
      <c r="U550" s="9" t="s">
        <v>874</v>
      </c>
      <c r="V550" s="11">
        <v>13446</v>
      </c>
      <c r="W550" s="11">
        <v>98407</v>
      </c>
      <c r="X550" s="11">
        <v>111870</v>
      </c>
      <c r="Y550" s="11">
        <v>85599</v>
      </c>
      <c r="Z550" s="11">
        <v>63414</v>
      </c>
      <c r="AA550" s="11">
        <v>12864</v>
      </c>
      <c r="AB550" s="11">
        <v>20978</v>
      </c>
      <c r="AC550" s="9" t="s">
        <v>1129</v>
      </c>
      <c r="AD550" s="10">
        <v>0.53900000000000003</v>
      </c>
      <c r="AE550" s="10">
        <v>0.28999999999999998</v>
      </c>
      <c r="AF550" s="10">
        <v>0.30099999999999999</v>
      </c>
      <c r="AG550" s="9">
        <v>903</v>
      </c>
      <c r="AH550" s="9">
        <v>1602</v>
      </c>
      <c r="AI550" s="9">
        <v>15.77</v>
      </c>
      <c r="AJ550" s="9">
        <v>8.8879999999999999</v>
      </c>
      <c r="AK550" s="9">
        <v>0.56367</v>
      </c>
      <c r="AL550" s="10">
        <v>2.1000000000000001E-2</v>
      </c>
      <c r="AM550" s="10">
        <v>0.42899999999999999</v>
      </c>
      <c r="AN550" s="10">
        <v>1.2E-2</v>
      </c>
      <c r="AO550" s="10">
        <v>0.27500000000000002</v>
      </c>
      <c r="AP550" s="10">
        <v>0.42399999999999999</v>
      </c>
      <c r="AQ550" s="9">
        <v>16155</v>
      </c>
      <c r="AR550" s="9">
        <v>1.089</v>
      </c>
      <c r="AS550" s="9">
        <v>0.14899999999999999</v>
      </c>
      <c r="AT550" s="10">
        <v>0.126</v>
      </c>
      <c r="AU550" s="16">
        <v>0.47869794159885115</v>
      </c>
      <c r="AV550" s="1" t="str">
        <f t="shared" si="8"/>
        <v>yes</v>
      </c>
      <c r="AW550" s="28">
        <v>174</v>
      </c>
    </row>
    <row r="551" spans="1:49" ht="14.25" customHeight="1">
      <c r="A551" s="7">
        <v>676</v>
      </c>
      <c r="B551" s="8" t="s">
        <v>1327</v>
      </c>
      <c r="C551" s="8" t="s">
        <v>1298</v>
      </c>
      <c r="D551" s="9" t="s">
        <v>50</v>
      </c>
      <c r="E551" s="9" t="s">
        <v>51</v>
      </c>
      <c r="F551" s="9" t="s">
        <v>128</v>
      </c>
      <c r="G551" s="9">
        <v>1190</v>
      </c>
      <c r="H551" s="10">
        <v>0.71199999999999997</v>
      </c>
      <c r="I551" s="10">
        <v>0.68899999999999995</v>
      </c>
      <c r="J551" s="10">
        <v>0.501</v>
      </c>
      <c r="K551" s="10">
        <v>0.88700000000000001</v>
      </c>
      <c r="L551" s="10">
        <v>0.121</v>
      </c>
      <c r="M551" s="10">
        <v>0.49099999999999999</v>
      </c>
      <c r="N551" s="10">
        <v>0.85</v>
      </c>
      <c r="O551" s="9">
        <v>13308.78</v>
      </c>
      <c r="P551" s="9">
        <v>537</v>
      </c>
      <c r="Q551" s="9">
        <v>12</v>
      </c>
      <c r="R551" s="9">
        <v>3074</v>
      </c>
      <c r="S551" s="11">
        <v>15338</v>
      </c>
      <c r="T551" s="9" t="s">
        <v>1328</v>
      </c>
      <c r="U551" s="9" t="s">
        <v>1189</v>
      </c>
      <c r="V551" s="11">
        <v>8242</v>
      </c>
      <c r="W551" s="11">
        <v>79630</v>
      </c>
      <c r="X551" s="11">
        <v>93186</v>
      </c>
      <c r="Y551" s="11">
        <v>72090</v>
      </c>
      <c r="Z551" s="11">
        <v>64845</v>
      </c>
      <c r="AA551" s="11">
        <v>6691</v>
      </c>
      <c r="AB551" s="11">
        <v>20557</v>
      </c>
      <c r="AC551" s="9" t="s">
        <v>660</v>
      </c>
      <c r="AD551" s="10">
        <v>0.71799999999999997</v>
      </c>
      <c r="AE551" s="10">
        <v>0.24</v>
      </c>
      <c r="AF551" s="10">
        <v>0.28999999999999998</v>
      </c>
      <c r="AG551" s="9">
        <v>732</v>
      </c>
      <c r="AH551" s="9">
        <v>1124</v>
      </c>
      <c r="AI551" s="9">
        <v>18.18</v>
      </c>
      <c r="AJ551" s="9">
        <v>11.840999999999999</v>
      </c>
      <c r="AK551" s="9">
        <v>0.65125</v>
      </c>
      <c r="AL551" s="10">
        <v>0.63</v>
      </c>
      <c r="AM551" s="10">
        <v>0.52900000000000003</v>
      </c>
      <c r="AN551" s="10">
        <v>6.0000000000000001E-3</v>
      </c>
      <c r="AO551" s="10">
        <v>0.18</v>
      </c>
      <c r="AP551" s="10">
        <v>0.35599999999999998</v>
      </c>
      <c r="AQ551" s="9">
        <v>14918</v>
      </c>
      <c r="AR551" s="9">
        <v>0.45800000000000002</v>
      </c>
      <c r="AS551" s="27">
        <v>0.17599999999999999</v>
      </c>
      <c r="AT551" s="27">
        <v>-6.0000000000000001E-3</v>
      </c>
      <c r="AU551" s="16">
        <v>0.68587105624142652</v>
      </c>
      <c r="AV551" s="1" t="str">
        <f t="shared" si="8"/>
        <v>yes</v>
      </c>
      <c r="AW551" s="28">
        <v>88</v>
      </c>
    </row>
    <row r="552" spans="1:49" ht="14.25" customHeight="1">
      <c r="A552" s="7">
        <v>687</v>
      </c>
      <c r="B552" s="8" t="s">
        <v>1342</v>
      </c>
      <c r="C552" s="8" t="s">
        <v>1298</v>
      </c>
      <c r="D552" s="9" t="s">
        <v>50</v>
      </c>
      <c r="E552" s="9" t="s">
        <v>51</v>
      </c>
      <c r="F552" s="9" t="s">
        <v>171</v>
      </c>
      <c r="G552" s="9">
        <v>1035</v>
      </c>
      <c r="H552" s="10">
        <v>0.57399999999999995</v>
      </c>
      <c r="I552" s="10">
        <v>0.53</v>
      </c>
      <c r="J552" s="10">
        <v>0.36699999999999999</v>
      </c>
      <c r="K552" s="10">
        <v>0.85299999999999998</v>
      </c>
      <c r="L552" s="10">
        <v>0.157</v>
      </c>
      <c r="M552" s="10">
        <v>0.34100000000000003</v>
      </c>
      <c r="N552" s="10">
        <v>0.8</v>
      </c>
      <c r="O552" s="9">
        <v>8976.93</v>
      </c>
      <c r="P552" s="9">
        <v>518</v>
      </c>
      <c r="Q552" s="9">
        <v>38</v>
      </c>
      <c r="R552" s="9">
        <v>2077</v>
      </c>
      <c r="S552" s="11">
        <v>15556</v>
      </c>
      <c r="T552" s="9" t="s">
        <v>1343</v>
      </c>
      <c r="U552" s="9" t="s">
        <v>233</v>
      </c>
      <c r="V552" s="11">
        <v>8297</v>
      </c>
      <c r="W552" s="11">
        <v>73080</v>
      </c>
      <c r="X552" s="11">
        <v>92169</v>
      </c>
      <c r="Y552" s="11">
        <v>70119</v>
      </c>
      <c r="Z552" s="11">
        <v>60381</v>
      </c>
      <c r="AA552" s="11">
        <v>6623</v>
      </c>
      <c r="AB552" s="11">
        <v>17016</v>
      </c>
      <c r="AC552" s="9" t="s">
        <v>536</v>
      </c>
      <c r="AD552" s="10">
        <v>0.61899999999999999</v>
      </c>
      <c r="AE552" s="10">
        <v>0.41</v>
      </c>
      <c r="AF552" s="10">
        <v>0.38500000000000001</v>
      </c>
      <c r="AG552" s="9">
        <v>528.66999999999996</v>
      </c>
      <c r="AH552" s="9">
        <v>885.67</v>
      </c>
      <c r="AI552" s="9">
        <v>16.98</v>
      </c>
      <c r="AJ552" s="9">
        <v>10.135999999999999</v>
      </c>
      <c r="AK552" s="9">
        <v>0.59691000000000005</v>
      </c>
      <c r="AL552" s="10">
        <v>0.11</v>
      </c>
      <c r="AM552" s="10">
        <v>0.50700000000000001</v>
      </c>
      <c r="AN552" s="10">
        <v>0.02</v>
      </c>
      <c r="AO552" s="10">
        <v>0.17899999999999999</v>
      </c>
      <c r="AP552" s="10">
        <v>0.35599999999999998</v>
      </c>
      <c r="AQ552" s="9">
        <v>10340</v>
      </c>
      <c r="AR552" s="9">
        <v>0.62</v>
      </c>
      <c r="AS552" s="27">
        <v>0.17699999999999999</v>
      </c>
      <c r="AT552" s="27">
        <v>-4.4999999999999998E-2</v>
      </c>
      <c r="AU552" s="16">
        <v>0.61728395061728403</v>
      </c>
      <c r="AV552" s="1" t="str">
        <f t="shared" si="8"/>
        <v>yes</v>
      </c>
      <c r="AW552" s="28">
        <v>67</v>
      </c>
    </row>
    <row r="553" spans="1:49" ht="14.25" customHeight="1">
      <c r="A553" s="7">
        <v>688</v>
      </c>
      <c r="B553" s="8" t="s">
        <v>1345</v>
      </c>
      <c r="C553" s="8" t="s">
        <v>1346</v>
      </c>
      <c r="D553" s="9" t="s">
        <v>50</v>
      </c>
      <c r="E553" s="9" t="s">
        <v>59</v>
      </c>
      <c r="F553" s="9" t="s">
        <v>273</v>
      </c>
      <c r="G553" s="9">
        <v>1045</v>
      </c>
      <c r="H553" s="10">
        <v>0.59799999999999998</v>
      </c>
      <c r="I553" s="10">
        <v>0.56899999999999995</v>
      </c>
      <c r="J553" s="10">
        <v>0.39200000000000002</v>
      </c>
      <c r="K553" s="10">
        <v>0.71299999999999997</v>
      </c>
      <c r="L553" s="10">
        <v>0.16700000000000001</v>
      </c>
      <c r="M553" s="10">
        <v>0.44</v>
      </c>
      <c r="N553" s="10">
        <v>0.75</v>
      </c>
      <c r="O553" s="9">
        <v>2496.9899999999998</v>
      </c>
      <c r="P553" s="9">
        <v>369</v>
      </c>
      <c r="Q553" s="9">
        <v>35</v>
      </c>
      <c r="R553" s="9">
        <v>397</v>
      </c>
      <c r="S553" s="11" t="s">
        <v>55</v>
      </c>
      <c r="T553" s="9" t="s">
        <v>55</v>
      </c>
      <c r="U553" s="9" t="s">
        <v>55</v>
      </c>
      <c r="V553" s="11"/>
      <c r="W553" s="11">
        <v>60042</v>
      </c>
      <c r="X553" s="11">
        <v>73251</v>
      </c>
      <c r="Y553" s="11">
        <v>64566</v>
      </c>
      <c r="Z553" s="11">
        <v>54198</v>
      </c>
      <c r="AA553" s="11">
        <v>16685</v>
      </c>
      <c r="AB553" s="11">
        <v>16685</v>
      </c>
      <c r="AC553" s="11" t="s">
        <v>55</v>
      </c>
      <c r="AD553" s="10">
        <v>0.4</v>
      </c>
      <c r="AE553" s="10">
        <v>0.21</v>
      </c>
      <c r="AF553" s="10">
        <v>0.216</v>
      </c>
      <c r="AG553" s="9">
        <v>124.67</v>
      </c>
      <c r="AH553" s="9">
        <v>180.67</v>
      </c>
      <c r="AI553" s="9">
        <v>20.03</v>
      </c>
      <c r="AJ553" s="9">
        <v>13.821</v>
      </c>
      <c r="AK553" s="9">
        <v>0.69003999999999999</v>
      </c>
      <c r="AL553" s="10"/>
      <c r="AM553" s="10" t="s">
        <v>55</v>
      </c>
      <c r="AN553" s="10">
        <v>1.7000000000000001E-2</v>
      </c>
      <c r="AO553" s="10">
        <v>0.11799999999999999</v>
      </c>
      <c r="AP553" s="10">
        <v>0.129</v>
      </c>
      <c r="AQ553" s="9">
        <v>2872</v>
      </c>
      <c r="AR553" s="9" t="s">
        <v>55</v>
      </c>
      <c r="AS553" s="27">
        <v>1.0999999999999999E-2</v>
      </c>
      <c r="AT553" s="10">
        <v>0.19800000000000001</v>
      </c>
      <c r="AU553" s="16" t="s">
        <v>2055</v>
      </c>
      <c r="AV553" s="1" t="str">
        <f t="shared" si="8"/>
        <v>no</v>
      </c>
      <c r="AW553" s="28"/>
    </row>
    <row r="554" spans="1:49" ht="14.25" hidden="1" customHeight="1">
      <c r="A554" s="7">
        <v>550</v>
      </c>
      <c r="B554" s="8" t="s">
        <v>1136</v>
      </c>
      <c r="C554" s="8" t="s">
        <v>1118</v>
      </c>
      <c r="D554" s="9" t="s">
        <v>150</v>
      </c>
      <c r="E554" s="9" t="s">
        <v>51</v>
      </c>
      <c r="F554" s="9" t="s">
        <v>160</v>
      </c>
      <c r="G554" s="9" t="s">
        <v>55</v>
      </c>
      <c r="H554" s="10">
        <v>0.65500000000000003</v>
      </c>
      <c r="I554" s="10">
        <v>0.6</v>
      </c>
      <c r="J554" s="10">
        <v>0.36</v>
      </c>
      <c r="K554" s="10">
        <v>0.79800000000000004</v>
      </c>
      <c r="L554" s="10">
        <v>0.11600000000000001</v>
      </c>
      <c r="M554" s="10">
        <v>0.33200000000000002</v>
      </c>
      <c r="N554" s="10">
        <v>0.83</v>
      </c>
      <c r="O554" s="9">
        <v>17615.47</v>
      </c>
      <c r="P554" s="9">
        <v>1106</v>
      </c>
      <c r="Q554" s="9">
        <v>26</v>
      </c>
      <c r="R554" s="9">
        <v>3392</v>
      </c>
      <c r="S554" s="11">
        <v>13694</v>
      </c>
      <c r="T554" s="9" t="s">
        <v>120</v>
      </c>
      <c r="U554" s="9" t="s">
        <v>1077</v>
      </c>
      <c r="V554" s="11">
        <v>9443</v>
      </c>
      <c r="W554" s="11">
        <v>101796</v>
      </c>
      <c r="X554" s="11">
        <v>112257</v>
      </c>
      <c r="Y554" s="11">
        <v>88632</v>
      </c>
      <c r="Z554" s="11">
        <v>68976</v>
      </c>
      <c r="AA554" s="11">
        <v>11773</v>
      </c>
      <c r="AB554" s="11">
        <v>20320</v>
      </c>
      <c r="AC554" s="9" t="s">
        <v>663</v>
      </c>
      <c r="AD554" s="10">
        <v>0.60099999999999998</v>
      </c>
      <c r="AE554" s="10">
        <v>0.42</v>
      </c>
      <c r="AF554" s="10">
        <v>0.39400000000000002</v>
      </c>
      <c r="AG554" s="9">
        <v>1007.33</v>
      </c>
      <c r="AH554" s="9">
        <v>1224.33</v>
      </c>
      <c r="AI554" s="9">
        <v>17.489999999999998</v>
      </c>
      <c r="AJ554" s="9">
        <v>14.388</v>
      </c>
      <c r="AK554" s="9">
        <v>0.82276000000000005</v>
      </c>
      <c r="AL554" s="10">
        <v>0.03</v>
      </c>
      <c r="AM554" s="10">
        <v>0.52300000000000002</v>
      </c>
      <c r="AN554" s="10">
        <v>2.7E-2</v>
      </c>
      <c r="AO554" s="10">
        <v>0.41799999999999998</v>
      </c>
      <c r="AP554" s="10">
        <v>0.42399999999999999</v>
      </c>
      <c r="AQ554" s="9">
        <v>20465</v>
      </c>
      <c r="AR554" s="9">
        <v>0.89300000000000002</v>
      </c>
      <c r="AS554" s="10">
        <v>6.0000000000000001E-3</v>
      </c>
      <c r="AT554" s="10">
        <v>5.3999999999999999E-2</v>
      </c>
      <c r="AU554" s="16">
        <v>0.52826201796090855</v>
      </c>
      <c r="AV554" s="1" t="str">
        <f t="shared" si="8"/>
        <v>yes</v>
      </c>
      <c r="AW554" s="28">
        <v>38</v>
      </c>
    </row>
    <row r="555" spans="1:49" ht="14.25" hidden="1" customHeight="1">
      <c r="A555" s="7">
        <v>551</v>
      </c>
      <c r="B555" s="8" t="s">
        <v>1137</v>
      </c>
      <c r="C555" s="8" t="s">
        <v>1118</v>
      </c>
      <c r="D555" s="9" t="s">
        <v>63</v>
      </c>
      <c r="E555" s="9" t="s">
        <v>51</v>
      </c>
      <c r="F555" s="9" t="s">
        <v>64</v>
      </c>
      <c r="G555" s="9">
        <v>1210</v>
      </c>
      <c r="H555" s="10">
        <v>0.60199999999999998</v>
      </c>
      <c r="I555" s="10">
        <v>0.47399999999999998</v>
      </c>
      <c r="J555" s="10">
        <v>0.23499999999999999</v>
      </c>
      <c r="K555" s="10">
        <v>0.70699999999999996</v>
      </c>
      <c r="L555" s="10">
        <v>0.22900000000000001</v>
      </c>
      <c r="M555" s="10">
        <v>0.64100000000000001</v>
      </c>
      <c r="N555" s="10">
        <v>0.88</v>
      </c>
      <c r="O555" s="9">
        <v>9427.9500000000007</v>
      </c>
      <c r="P555" s="9">
        <v>1099</v>
      </c>
      <c r="Q555" s="9">
        <v>65</v>
      </c>
      <c r="R555" s="9">
        <v>1352</v>
      </c>
      <c r="S555" s="9">
        <v>21599</v>
      </c>
      <c r="T555" s="9" t="s">
        <v>1138</v>
      </c>
      <c r="U555" s="9" t="s">
        <v>142</v>
      </c>
      <c r="V555" s="9">
        <v>9402</v>
      </c>
      <c r="W555" s="11">
        <v>141656</v>
      </c>
      <c r="X555" s="11">
        <v>156249</v>
      </c>
      <c r="Y555" s="11">
        <v>110520</v>
      </c>
      <c r="Z555" s="11">
        <v>86031</v>
      </c>
      <c r="AA555" s="11">
        <v>16108</v>
      </c>
      <c r="AB555" s="11">
        <v>30326</v>
      </c>
      <c r="AC555" s="9" t="s">
        <v>597</v>
      </c>
      <c r="AD555" s="10">
        <v>0.56799999999999995</v>
      </c>
      <c r="AE555" s="10">
        <v>0.33</v>
      </c>
      <c r="AF555" s="10">
        <v>0.38</v>
      </c>
      <c r="AG555" s="9">
        <v>516</v>
      </c>
      <c r="AH555" s="9">
        <v>884.33</v>
      </c>
      <c r="AI555" s="9">
        <v>18.27</v>
      </c>
      <c r="AJ555" s="9">
        <v>10.661</v>
      </c>
      <c r="AK555" s="9">
        <v>0.58348999999999995</v>
      </c>
      <c r="AL555" s="9">
        <v>0.316</v>
      </c>
      <c r="AM555" s="9">
        <v>0.29699999999999999</v>
      </c>
      <c r="AN555" s="10">
        <v>0.187</v>
      </c>
      <c r="AO555" s="10">
        <v>0.443</v>
      </c>
      <c r="AP555" s="10">
        <v>0.42399999999999999</v>
      </c>
      <c r="AQ555" s="9">
        <v>11325</v>
      </c>
      <c r="AR555" s="9">
        <v>0.84299999999999997</v>
      </c>
      <c r="AS555" s="10">
        <v>-1.9E-2</v>
      </c>
      <c r="AT555" s="10">
        <v>3.5000000000000003E-2</v>
      </c>
      <c r="AU555" s="16">
        <v>0.54259359739555069</v>
      </c>
      <c r="AV555" s="1" t="str">
        <f t="shared" si="8"/>
        <v>yes</v>
      </c>
      <c r="AW555" s="28">
        <v>99</v>
      </c>
    </row>
    <row r="556" spans="1:49" ht="14.25" hidden="1" customHeight="1">
      <c r="A556" s="7">
        <v>552</v>
      </c>
      <c r="B556" s="8" t="s">
        <v>1139</v>
      </c>
      <c r="C556" s="8" t="s">
        <v>1118</v>
      </c>
      <c r="D556" s="9" t="s">
        <v>69</v>
      </c>
      <c r="E556" s="9" t="s">
        <v>51</v>
      </c>
      <c r="F556" s="9" t="s">
        <v>70</v>
      </c>
      <c r="G556" s="9">
        <v>1095</v>
      </c>
      <c r="H556" s="10">
        <v>0.73399999999999999</v>
      </c>
      <c r="I556" s="10">
        <v>0.70899999999999996</v>
      </c>
      <c r="J556" s="10">
        <v>0.59899999999999998</v>
      </c>
      <c r="K556" s="10">
        <v>0.93899999999999995</v>
      </c>
      <c r="L556" s="10">
        <v>0.11799999999999999</v>
      </c>
      <c r="M556" s="10">
        <v>0.42799999999999999</v>
      </c>
      <c r="N556" s="10">
        <v>0.86</v>
      </c>
      <c r="O556" s="9">
        <v>5425.27</v>
      </c>
      <c r="P556" s="9">
        <v>108</v>
      </c>
      <c r="Q556" s="9" t="s">
        <v>55</v>
      </c>
      <c r="R556" s="9">
        <v>1250</v>
      </c>
      <c r="S556" s="9">
        <v>17211</v>
      </c>
      <c r="T556" s="9" t="s">
        <v>1140</v>
      </c>
      <c r="U556" s="9" t="s">
        <v>546</v>
      </c>
      <c r="V556" s="9">
        <v>10311</v>
      </c>
      <c r="W556" s="11">
        <v>98987</v>
      </c>
      <c r="X556" s="11">
        <v>119862</v>
      </c>
      <c r="Y556" s="11">
        <v>93510</v>
      </c>
      <c r="Z556" s="11">
        <v>80982</v>
      </c>
      <c r="AA556" s="11">
        <v>13698</v>
      </c>
      <c r="AB556" s="11">
        <v>22563</v>
      </c>
      <c r="AC556" s="9" t="s">
        <v>55</v>
      </c>
      <c r="AD556" s="10">
        <v>0.72</v>
      </c>
      <c r="AE556" s="10">
        <v>0.25</v>
      </c>
      <c r="AF556" s="10">
        <v>0.26800000000000002</v>
      </c>
      <c r="AG556" s="9">
        <v>215</v>
      </c>
      <c r="AH556" s="9">
        <v>432.67</v>
      </c>
      <c r="AI556" s="9">
        <v>25.23</v>
      </c>
      <c r="AJ556" s="9">
        <v>12.539</v>
      </c>
      <c r="AK556" s="9">
        <v>0.49691999999999997</v>
      </c>
      <c r="AL556" s="9">
        <v>0</v>
      </c>
      <c r="AM556" s="9">
        <v>0.53100000000000003</v>
      </c>
      <c r="AN556" s="10">
        <v>1.7999999999999999E-2</v>
      </c>
      <c r="AO556" s="10">
        <v>0.26600000000000001</v>
      </c>
      <c r="AP556" s="10">
        <v>0.42399999999999999</v>
      </c>
      <c r="AQ556" s="9">
        <v>6026</v>
      </c>
      <c r="AR556" s="9">
        <v>5.8999999999999997E-2</v>
      </c>
      <c r="AS556" s="10">
        <v>0.157</v>
      </c>
      <c r="AT556" s="10">
        <v>1.4E-2</v>
      </c>
      <c r="AU556" s="16">
        <v>0.94428706326723322</v>
      </c>
      <c r="AV556" s="1" t="str">
        <f t="shared" si="8"/>
        <v>yes</v>
      </c>
      <c r="AW556" s="28"/>
    </row>
    <row r="557" spans="1:49" ht="14.25" customHeight="1">
      <c r="A557" s="7">
        <v>512</v>
      </c>
      <c r="B557" s="8" t="s">
        <v>1078</v>
      </c>
      <c r="C557" s="8" t="s">
        <v>1079</v>
      </c>
      <c r="D557" s="9" t="s">
        <v>50</v>
      </c>
      <c r="E557" s="9" t="s">
        <v>59</v>
      </c>
      <c r="F557" s="9" t="s">
        <v>203</v>
      </c>
      <c r="G557" s="9" t="s">
        <v>55</v>
      </c>
      <c r="H557" s="10">
        <v>0.182</v>
      </c>
      <c r="I557" s="10">
        <v>0.182</v>
      </c>
      <c r="J557" s="10" t="s">
        <v>55</v>
      </c>
      <c r="K557" s="10">
        <v>0.63200000000000001</v>
      </c>
      <c r="L557" s="10">
        <v>0.16</v>
      </c>
      <c r="M557" s="10">
        <v>0.96299999999999997</v>
      </c>
      <c r="N557" s="10">
        <v>0.63</v>
      </c>
      <c r="O557" s="9">
        <v>8429.59</v>
      </c>
      <c r="P557" s="9">
        <v>923</v>
      </c>
      <c r="Q557" s="9">
        <v>7</v>
      </c>
      <c r="R557" s="9">
        <v>1862</v>
      </c>
      <c r="S557" s="9" t="s">
        <v>55</v>
      </c>
      <c r="T557" s="9" t="s">
        <v>55</v>
      </c>
      <c r="U557" s="9" t="s">
        <v>55</v>
      </c>
      <c r="V557" s="9"/>
      <c r="W557" s="11">
        <v>69488</v>
      </c>
      <c r="X557" s="11">
        <v>61614</v>
      </c>
      <c r="Y557" s="11">
        <v>51237</v>
      </c>
      <c r="Z557" s="11">
        <v>47349</v>
      </c>
      <c r="AA557" s="11">
        <v>7050</v>
      </c>
      <c r="AB557" s="11">
        <v>7050</v>
      </c>
      <c r="AC557" s="9" t="s">
        <v>55</v>
      </c>
      <c r="AD557" s="10">
        <v>0</v>
      </c>
      <c r="AE557" s="10">
        <v>0.56000000000000005</v>
      </c>
      <c r="AF557" s="10">
        <v>0.25</v>
      </c>
      <c r="AG557" s="9">
        <v>205.33</v>
      </c>
      <c r="AH557" s="9">
        <v>391</v>
      </c>
      <c r="AI557" s="9">
        <v>41.05</v>
      </c>
      <c r="AJ557" s="9">
        <v>21.559000000000001</v>
      </c>
      <c r="AK557" s="9">
        <v>0.52515000000000001</v>
      </c>
      <c r="AL557" s="9"/>
      <c r="AM557" s="9" t="s">
        <v>55</v>
      </c>
      <c r="AN557" s="10">
        <v>5.0999999999999997E-2</v>
      </c>
      <c r="AO557" s="10">
        <v>0.34799999999999998</v>
      </c>
      <c r="AP557" s="10">
        <v>0.192</v>
      </c>
      <c r="AQ557" s="9">
        <v>9760</v>
      </c>
      <c r="AR557" s="9" t="s">
        <v>55</v>
      </c>
      <c r="AS557" s="27">
        <v>-0.156</v>
      </c>
      <c r="AT557" s="10">
        <v>0.182</v>
      </c>
      <c r="AU557" s="16" t="s">
        <v>2055</v>
      </c>
      <c r="AV557" s="1" t="str">
        <f t="shared" si="8"/>
        <v>yes</v>
      </c>
      <c r="AW557" s="28"/>
    </row>
    <row r="558" spans="1:49" ht="14.25" customHeight="1">
      <c r="A558" s="7">
        <v>514</v>
      </c>
      <c r="B558" s="8" t="s">
        <v>1082</v>
      </c>
      <c r="C558" s="8" t="s">
        <v>1079</v>
      </c>
      <c r="D558" s="9" t="s">
        <v>50</v>
      </c>
      <c r="E558" s="9" t="s">
        <v>59</v>
      </c>
      <c r="F558" s="9" t="s">
        <v>442</v>
      </c>
      <c r="G558" s="9">
        <v>1010</v>
      </c>
      <c r="H558" s="10">
        <v>0.58699999999999997</v>
      </c>
      <c r="I558" s="10">
        <v>0.55600000000000005</v>
      </c>
      <c r="J558" s="9">
        <v>0.40600000000000003</v>
      </c>
      <c r="K558" s="10">
        <v>0.60199999999999998</v>
      </c>
      <c r="L558" s="10">
        <v>0.17799999999999999</v>
      </c>
      <c r="M558" s="10">
        <v>0.439</v>
      </c>
      <c r="N558" s="10">
        <v>0.76</v>
      </c>
      <c r="O558" s="9">
        <v>2231.83</v>
      </c>
      <c r="P558" s="9">
        <v>339</v>
      </c>
      <c r="Q558" s="9" t="s">
        <v>55</v>
      </c>
      <c r="R558" s="9">
        <v>305</v>
      </c>
      <c r="S558" s="9" t="s">
        <v>55</v>
      </c>
      <c r="T558" s="9" t="s">
        <v>55</v>
      </c>
      <c r="U558" s="9" t="s">
        <v>55</v>
      </c>
      <c r="V558" s="9"/>
      <c r="W558" s="11">
        <v>59096</v>
      </c>
      <c r="X558" s="11">
        <v>60516</v>
      </c>
      <c r="Y558" s="11">
        <v>52785</v>
      </c>
      <c r="Z558" s="11">
        <v>45909</v>
      </c>
      <c r="AA558" s="11">
        <v>27110</v>
      </c>
      <c r="AB558" s="11">
        <v>27110</v>
      </c>
      <c r="AC558" s="9" t="s">
        <v>55</v>
      </c>
      <c r="AD558" s="10">
        <v>0.21099999999999999</v>
      </c>
      <c r="AE558" s="10">
        <v>0.35</v>
      </c>
      <c r="AF558" s="10">
        <v>0.22</v>
      </c>
      <c r="AG558" s="9">
        <v>64.33</v>
      </c>
      <c r="AH558" s="9">
        <v>114.33</v>
      </c>
      <c r="AI558" s="9">
        <v>34.69</v>
      </c>
      <c r="AJ558" s="9">
        <v>19.52</v>
      </c>
      <c r="AK558" s="9">
        <v>0.56267999999999996</v>
      </c>
      <c r="AL558" s="9"/>
      <c r="AM558" s="9" t="s">
        <v>55</v>
      </c>
      <c r="AN558" s="10">
        <v>1.7999999999999999E-2</v>
      </c>
      <c r="AO558" s="10">
        <v>0.126</v>
      </c>
      <c r="AP558" s="10">
        <v>0.192</v>
      </c>
      <c r="AQ558" s="9">
        <v>2457</v>
      </c>
      <c r="AR558" s="9" t="s">
        <v>55</v>
      </c>
      <c r="AS558" s="27">
        <v>6.6000000000000003E-2</v>
      </c>
      <c r="AT558" s="10">
        <v>0.376</v>
      </c>
      <c r="AU558" s="16" t="s">
        <v>2055</v>
      </c>
      <c r="AV558" s="1" t="str">
        <f t="shared" si="8"/>
        <v>no</v>
      </c>
      <c r="AW558" s="28"/>
    </row>
    <row r="559" spans="1:49" ht="14.25" hidden="1" customHeight="1">
      <c r="A559" s="7">
        <v>555</v>
      </c>
      <c r="B559" s="8" t="s">
        <v>1143</v>
      </c>
      <c r="C559" s="8" t="s">
        <v>1118</v>
      </c>
      <c r="D559" s="9" t="s">
        <v>63</v>
      </c>
      <c r="E559" s="9" t="s">
        <v>51</v>
      </c>
      <c r="F559" s="9" t="s">
        <v>64</v>
      </c>
      <c r="G559" s="9">
        <v>1030</v>
      </c>
      <c r="H559" s="10">
        <v>0.67800000000000005</v>
      </c>
      <c r="I559" s="10">
        <v>0.61599999999999999</v>
      </c>
      <c r="J559" s="10">
        <v>0.33200000000000002</v>
      </c>
      <c r="K559" s="10">
        <v>0.65800000000000003</v>
      </c>
      <c r="L559" s="10">
        <v>0.19500000000000001</v>
      </c>
      <c r="M559" s="10">
        <v>0.50800000000000001</v>
      </c>
      <c r="N559" s="10">
        <v>0.87</v>
      </c>
      <c r="O559" s="9">
        <v>9419.19</v>
      </c>
      <c r="P559" s="9">
        <v>976</v>
      </c>
      <c r="Q559" s="9">
        <v>341</v>
      </c>
      <c r="R559" s="9">
        <v>1544</v>
      </c>
      <c r="S559" s="9">
        <v>21812</v>
      </c>
      <c r="T559" s="9" t="s">
        <v>1144</v>
      </c>
      <c r="U559" s="9" t="s">
        <v>1145</v>
      </c>
      <c r="V559" s="9">
        <v>15950</v>
      </c>
      <c r="W559" s="11">
        <v>139195</v>
      </c>
      <c r="X559" s="11">
        <v>151587</v>
      </c>
      <c r="Y559" s="11">
        <v>111114</v>
      </c>
      <c r="Z559" s="11">
        <v>94905</v>
      </c>
      <c r="AA559" s="11">
        <v>13597</v>
      </c>
      <c r="AB559" s="11">
        <v>28987</v>
      </c>
      <c r="AC559" s="9" t="s">
        <v>1021</v>
      </c>
      <c r="AD559" s="10">
        <v>0.68799999999999994</v>
      </c>
      <c r="AE559" s="10">
        <v>0.52</v>
      </c>
      <c r="AF559" s="10">
        <v>0.53</v>
      </c>
      <c r="AG559" s="9">
        <v>687</v>
      </c>
      <c r="AH559" s="9">
        <v>832.67</v>
      </c>
      <c r="AI559" s="9">
        <v>13.71</v>
      </c>
      <c r="AJ559" s="9">
        <v>11.311999999999999</v>
      </c>
      <c r="AK559" s="9">
        <v>0.82506000000000002</v>
      </c>
      <c r="AL559" s="9">
        <v>6.9000000000000006E-2</v>
      </c>
      <c r="AM559" s="9">
        <v>0.53600000000000003</v>
      </c>
      <c r="AN559" s="10">
        <v>8.7999999999999995E-2</v>
      </c>
      <c r="AO559" s="10">
        <v>0.57099999999999995</v>
      </c>
      <c r="AP559" s="10">
        <v>0.42399999999999999</v>
      </c>
      <c r="AQ559" s="9">
        <v>11720</v>
      </c>
      <c r="AR559" s="9">
        <v>0.78</v>
      </c>
      <c r="AS559" s="10">
        <v>-0.14699999999999999</v>
      </c>
      <c r="AT559" s="10">
        <v>-1.0999999999999999E-2</v>
      </c>
      <c r="AU559" s="16">
        <v>0.5617977528089888</v>
      </c>
      <c r="AV559" s="1" t="str">
        <f t="shared" si="8"/>
        <v>yes</v>
      </c>
      <c r="AW559" s="28">
        <v>117</v>
      </c>
    </row>
    <row r="560" spans="1:49" ht="14.25" customHeight="1">
      <c r="A560" s="7">
        <v>515</v>
      </c>
      <c r="B560" s="8" t="s">
        <v>1083</v>
      </c>
      <c r="C560" s="8" t="s">
        <v>1079</v>
      </c>
      <c r="D560" s="9" t="s">
        <v>50</v>
      </c>
      <c r="E560" s="9" t="s">
        <v>59</v>
      </c>
      <c r="F560" s="9" t="s">
        <v>203</v>
      </c>
      <c r="G560" s="9">
        <v>1165</v>
      </c>
      <c r="H560" s="10">
        <v>0.78600000000000003</v>
      </c>
      <c r="I560" s="10">
        <v>0.72699999999999998</v>
      </c>
      <c r="J560" s="10">
        <v>0.67400000000000004</v>
      </c>
      <c r="K560" s="10">
        <v>0.49399999999999999</v>
      </c>
      <c r="L560" s="10">
        <v>6.0999999999999999E-2</v>
      </c>
      <c r="M560" s="10">
        <v>0.16600000000000001</v>
      </c>
      <c r="N560" s="10">
        <v>0.9</v>
      </c>
      <c r="O560" s="9">
        <v>7393.07</v>
      </c>
      <c r="P560" s="9">
        <v>397</v>
      </c>
      <c r="Q560" s="9">
        <v>705</v>
      </c>
      <c r="R560" s="9">
        <v>1074</v>
      </c>
      <c r="S560" s="11" t="s">
        <v>55</v>
      </c>
      <c r="T560" s="9" t="s">
        <v>55</v>
      </c>
      <c r="U560" s="9" t="s">
        <v>55</v>
      </c>
      <c r="V560" s="11"/>
      <c r="W560" s="11">
        <v>95011</v>
      </c>
      <c r="X560" s="11">
        <v>106992</v>
      </c>
      <c r="Y560" s="11">
        <v>82971</v>
      </c>
      <c r="Z560" s="11">
        <v>69012</v>
      </c>
      <c r="AA560" s="11">
        <v>36422</v>
      </c>
      <c r="AB560" s="11">
        <v>36422</v>
      </c>
      <c r="AC560" s="11" t="s">
        <v>55</v>
      </c>
      <c r="AD560" s="10">
        <v>0.74099999999999999</v>
      </c>
      <c r="AE560" s="10">
        <v>0.16</v>
      </c>
      <c r="AF560" s="10">
        <v>0.16300000000000001</v>
      </c>
      <c r="AG560" s="9">
        <v>723.33</v>
      </c>
      <c r="AH560" s="9">
        <v>1090.67</v>
      </c>
      <c r="AI560" s="9">
        <v>10.220000000000001</v>
      </c>
      <c r="AJ560" s="9">
        <v>6.7779999999999996</v>
      </c>
      <c r="AK560" s="9">
        <v>0.66320000000000001</v>
      </c>
      <c r="AL560" s="10"/>
      <c r="AM560" s="10" t="s">
        <v>55</v>
      </c>
      <c r="AN560" s="10">
        <v>2.5999999999999999E-2</v>
      </c>
      <c r="AO560" s="10">
        <v>0.22700000000000001</v>
      </c>
      <c r="AP560" s="10">
        <v>0.192</v>
      </c>
      <c r="AQ560" s="9">
        <v>8435</v>
      </c>
      <c r="AR560" s="9">
        <v>0.52</v>
      </c>
      <c r="AS560" s="27">
        <v>-3.5000000000000003E-2</v>
      </c>
      <c r="AT560" s="10">
        <v>4.4999999999999998E-2</v>
      </c>
      <c r="AU560" s="16">
        <v>0.65789473684210531</v>
      </c>
      <c r="AV560" s="1" t="str">
        <f t="shared" si="8"/>
        <v>yes</v>
      </c>
      <c r="AW560" s="28"/>
    </row>
    <row r="561" spans="1:49" ht="14.25" hidden="1" customHeight="1">
      <c r="A561" s="7">
        <v>557</v>
      </c>
      <c r="B561" s="8" t="s">
        <v>1149</v>
      </c>
      <c r="C561" s="8" t="s">
        <v>1118</v>
      </c>
      <c r="D561" s="9" t="s">
        <v>150</v>
      </c>
      <c r="E561" s="9" t="s">
        <v>59</v>
      </c>
      <c r="F561" s="9" t="s">
        <v>200</v>
      </c>
      <c r="G561" s="9">
        <v>1145</v>
      </c>
      <c r="H561" s="10">
        <v>0.628</v>
      </c>
      <c r="I561" s="10">
        <v>0.61299999999999999</v>
      </c>
      <c r="J561" s="10">
        <v>0.50700000000000001</v>
      </c>
      <c r="K561" s="10">
        <v>0.62</v>
      </c>
      <c r="L561" s="10">
        <v>8.2000000000000003E-2</v>
      </c>
      <c r="M561" s="10">
        <v>0.25800000000000001</v>
      </c>
      <c r="N561" s="10">
        <v>0.84</v>
      </c>
      <c r="O561" s="9">
        <v>8149.68</v>
      </c>
      <c r="P561" s="9">
        <v>901</v>
      </c>
      <c r="Q561" s="9">
        <v>309</v>
      </c>
      <c r="R561" s="9">
        <v>1305</v>
      </c>
      <c r="S561" s="9" t="s">
        <v>55</v>
      </c>
      <c r="T561" s="9" t="s">
        <v>55</v>
      </c>
      <c r="U561" s="9" t="s">
        <v>55</v>
      </c>
      <c r="V561" s="9" t="s">
        <v>55</v>
      </c>
      <c r="W561" s="11">
        <v>95002</v>
      </c>
      <c r="X561" s="11">
        <v>109116</v>
      </c>
      <c r="Y561" s="11">
        <v>84618</v>
      </c>
      <c r="Z561" s="11">
        <v>69129</v>
      </c>
      <c r="AA561" s="11">
        <v>38072</v>
      </c>
      <c r="AB561" s="11">
        <v>38072</v>
      </c>
      <c r="AC561" s="9" t="s">
        <v>55</v>
      </c>
      <c r="AD561" s="10">
        <v>0.52100000000000002</v>
      </c>
      <c r="AE561" s="10">
        <v>0.28000000000000003</v>
      </c>
      <c r="AF561" s="10">
        <v>0.29299999999999998</v>
      </c>
      <c r="AG561" s="9">
        <v>479.67</v>
      </c>
      <c r="AH561" s="9">
        <v>729.33</v>
      </c>
      <c r="AI561" s="9">
        <v>16.989999999999998</v>
      </c>
      <c r="AJ561" s="9">
        <v>11.173999999999999</v>
      </c>
      <c r="AK561" s="9">
        <v>0.65768000000000004</v>
      </c>
      <c r="AL561" s="9" t="s">
        <v>55</v>
      </c>
      <c r="AM561" s="9" t="s">
        <v>55</v>
      </c>
      <c r="AN561" s="10">
        <v>4.8000000000000001E-2</v>
      </c>
      <c r="AO561" s="10">
        <v>0.35899999999999999</v>
      </c>
      <c r="AP561" s="10">
        <v>0.42399999999999999</v>
      </c>
      <c r="AQ561" s="9">
        <v>9824</v>
      </c>
      <c r="AR561" s="9">
        <v>0.55600000000000005</v>
      </c>
      <c r="AS561" s="10">
        <v>6.5000000000000002E-2</v>
      </c>
      <c r="AT561" s="9">
        <v>0.107</v>
      </c>
      <c r="AU561" s="16">
        <v>0.64267352185089965</v>
      </c>
      <c r="AV561" s="1" t="str">
        <f t="shared" si="8"/>
        <v>yes</v>
      </c>
      <c r="AW561" s="28"/>
    </row>
    <row r="562" spans="1:49" ht="14.25" hidden="1" customHeight="1">
      <c r="A562" s="7">
        <v>558</v>
      </c>
      <c r="B562" s="8" t="s">
        <v>1150</v>
      </c>
      <c r="C562" s="8" t="s">
        <v>1118</v>
      </c>
      <c r="D562" s="9" t="s">
        <v>69</v>
      </c>
      <c r="E562" s="9" t="s">
        <v>59</v>
      </c>
      <c r="F562" s="9" t="s">
        <v>276</v>
      </c>
      <c r="G562" s="9">
        <v>805.5</v>
      </c>
      <c r="H562" s="10">
        <v>0.48899999999999999</v>
      </c>
      <c r="I562" s="10">
        <v>0.47199999999999998</v>
      </c>
      <c r="J562" s="10">
        <v>0.376</v>
      </c>
      <c r="K562" s="10">
        <v>0.64600000000000002</v>
      </c>
      <c r="L562" s="10">
        <v>0.33700000000000002</v>
      </c>
      <c r="M562" s="10">
        <v>0.54500000000000004</v>
      </c>
      <c r="N562" s="10">
        <v>0.71</v>
      </c>
      <c r="O562" s="9">
        <v>863.23</v>
      </c>
      <c r="P562" s="9">
        <v>161</v>
      </c>
      <c r="Q562" s="9">
        <v>2</v>
      </c>
      <c r="R562" s="9">
        <v>252</v>
      </c>
      <c r="S562" s="11" t="s">
        <v>55</v>
      </c>
      <c r="T562" s="9" t="s">
        <v>55</v>
      </c>
      <c r="U562" s="9" t="s">
        <v>55</v>
      </c>
      <c r="V562" s="11" t="s">
        <v>55</v>
      </c>
      <c r="W562" s="11">
        <v>66646</v>
      </c>
      <c r="X562" s="11">
        <v>78966</v>
      </c>
      <c r="Y562" s="11">
        <v>59715</v>
      </c>
      <c r="Z562" s="11">
        <v>53883</v>
      </c>
      <c r="AA562" s="11">
        <v>31688</v>
      </c>
      <c r="AB562" s="11">
        <v>31688</v>
      </c>
      <c r="AC562" s="9" t="s">
        <v>55</v>
      </c>
      <c r="AD562" s="10">
        <v>0.39</v>
      </c>
      <c r="AE562" s="10">
        <v>0.75</v>
      </c>
      <c r="AF562" s="10">
        <v>0.47299999999999998</v>
      </c>
      <c r="AG562" s="9">
        <v>84</v>
      </c>
      <c r="AH562" s="9">
        <v>100.33</v>
      </c>
      <c r="AI562" s="9">
        <v>10.28</v>
      </c>
      <c r="AJ562" s="9">
        <v>8.6039999999999992</v>
      </c>
      <c r="AK562" s="9">
        <v>0.83721000000000001</v>
      </c>
      <c r="AL562" s="10" t="s">
        <v>55</v>
      </c>
      <c r="AM562" s="10" t="s">
        <v>55</v>
      </c>
      <c r="AN562" s="10">
        <v>2.5999999999999999E-2</v>
      </c>
      <c r="AO562" s="10">
        <v>0.441</v>
      </c>
      <c r="AP562" s="10">
        <v>0.42399999999999999</v>
      </c>
      <c r="AQ562" s="9">
        <v>1247</v>
      </c>
      <c r="AR562" s="9">
        <v>1.5449999999999999</v>
      </c>
      <c r="AS562" s="10">
        <v>-1.7000000000000001E-2</v>
      </c>
      <c r="AT562" s="10">
        <v>9.9000000000000005E-2</v>
      </c>
      <c r="AU562" s="16">
        <v>0.39292730844793711</v>
      </c>
      <c r="AV562" s="1" t="str">
        <f t="shared" si="8"/>
        <v>no</v>
      </c>
      <c r="AW562" s="28"/>
    </row>
    <row r="563" spans="1:49" ht="14.25" hidden="1" customHeight="1">
      <c r="A563" s="7">
        <v>559</v>
      </c>
      <c r="B563" s="8" t="s">
        <v>1151</v>
      </c>
      <c r="C563" s="8" t="s">
        <v>1118</v>
      </c>
      <c r="D563" s="9" t="s">
        <v>63</v>
      </c>
      <c r="E563" s="9" t="s">
        <v>59</v>
      </c>
      <c r="F563" s="9" t="s">
        <v>361</v>
      </c>
      <c r="G563" s="9">
        <v>1332.5</v>
      </c>
      <c r="H563" s="10">
        <v>0.81599999999999995</v>
      </c>
      <c r="I563" s="10">
        <v>0.78200000000000003</v>
      </c>
      <c r="J563" s="10">
        <v>0.38200000000000001</v>
      </c>
      <c r="K563" s="10">
        <v>0.46800000000000003</v>
      </c>
      <c r="L563" s="10">
        <v>7.0000000000000001E-3</v>
      </c>
      <c r="M563" s="10">
        <v>6.8000000000000005E-2</v>
      </c>
      <c r="N563" s="10">
        <v>0.94</v>
      </c>
      <c r="O563" s="9">
        <v>5551.16</v>
      </c>
      <c r="P563" s="9">
        <v>1346</v>
      </c>
      <c r="Q563" s="9">
        <v>55</v>
      </c>
      <c r="R563" s="9">
        <v>532</v>
      </c>
      <c r="S563" s="11" t="s">
        <v>55</v>
      </c>
      <c r="T563" s="9" t="s">
        <v>55</v>
      </c>
      <c r="U563" s="9" t="s">
        <v>55</v>
      </c>
      <c r="V563" s="11" t="s">
        <v>55</v>
      </c>
      <c r="W563" s="11">
        <v>110883</v>
      </c>
      <c r="X563" s="11">
        <v>134901</v>
      </c>
      <c r="Y563" s="11">
        <v>108189</v>
      </c>
      <c r="Z563" s="11">
        <v>89244</v>
      </c>
      <c r="AA563" s="11">
        <v>47190</v>
      </c>
      <c r="AB563" s="11">
        <v>47190</v>
      </c>
      <c r="AC563" s="9" t="s">
        <v>55</v>
      </c>
      <c r="AD563" s="10">
        <v>0.78600000000000003</v>
      </c>
      <c r="AE563" s="10">
        <v>0.17</v>
      </c>
      <c r="AF563" s="10">
        <v>0.184</v>
      </c>
      <c r="AG563" s="9">
        <v>279</v>
      </c>
      <c r="AH563" s="9">
        <v>485.33</v>
      </c>
      <c r="AI563" s="9">
        <v>19.899999999999999</v>
      </c>
      <c r="AJ563" s="9">
        <v>11.438000000000001</v>
      </c>
      <c r="AK563" s="9">
        <v>0.57486000000000004</v>
      </c>
      <c r="AL563" s="10" t="s">
        <v>55</v>
      </c>
      <c r="AM563" s="10" t="s">
        <v>55</v>
      </c>
      <c r="AN563" s="10">
        <v>0.314</v>
      </c>
      <c r="AO563" s="10">
        <v>0.14899999999999999</v>
      </c>
      <c r="AP563" s="10">
        <v>0.42399999999999999</v>
      </c>
      <c r="AQ563" s="9">
        <v>6359</v>
      </c>
      <c r="AR563" s="9">
        <v>0.91100000000000003</v>
      </c>
      <c r="AS563" s="10">
        <v>0.27400000000000002</v>
      </c>
      <c r="AT563" s="10">
        <v>3.1E-2</v>
      </c>
      <c r="AU563" s="16">
        <v>0.52328623757195181</v>
      </c>
      <c r="AV563" s="1" t="str">
        <f t="shared" si="8"/>
        <v>yes</v>
      </c>
      <c r="AW563" s="28"/>
    </row>
    <row r="564" spans="1:49" ht="14.25" customHeight="1">
      <c r="A564" s="7">
        <v>1118</v>
      </c>
      <c r="B564" s="8" t="s">
        <v>1946</v>
      </c>
      <c r="C564" s="8" t="s">
        <v>1079</v>
      </c>
      <c r="D564" s="9" t="s">
        <v>50</v>
      </c>
      <c r="E564" s="9" t="s">
        <v>59</v>
      </c>
      <c r="F564" s="9" t="s">
        <v>290</v>
      </c>
      <c r="G564" s="9" t="s">
        <v>55</v>
      </c>
      <c r="H564" s="10" t="s">
        <v>55</v>
      </c>
      <c r="I564" s="10"/>
      <c r="J564" s="9" t="s">
        <v>55</v>
      </c>
      <c r="K564" s="10">
        <v>0.38300000000000001</v>
      </c>
      <c r="L564" s="9">
        <v>0.32200000000000001</v>
      </c>
      <c r="M564" s="9" t="s">
        <v>55</v>
      </c>
      <c r="N564" s="10">
        <v>1</v>
      </c>
      <c r="O564" s="9">
        <v>1115.27</v>
      </c>
      <c r="P564" s="9">
        <v>366</v>
      </c>
      <c r="Q564" s="9" t="s">
        <v>55</v>
      </c>
      <c r="R564" s="9">
        <v>218</v>
      </c>
      <c r="S564" s="9" t="s">
        <v>55</v>
      </c>
      <c r="T564" s="9" t="s">
        <v>55</v>
      </c>
      <c r="U564" s="9" t="s">
        <v>55</v>
      </c>
      <c r="V564" s="9"/>
      <c r="W564" s="11">
        <v>68306</v>
      </c>
      <c r="X564" s="11">
        <v>70101</v>
      </c>
      <c r="Y564" s="11">
        <v>51012</v>
      </c>
      <c r="Z564" s="11">
        <v>42219</v>
      </c>
      <c r="AA564" s="11">
        <v>9975</v>
      </c>
      <c r="AB564" s="11">
        <v>9975</v>
      </c>
      <c r="AC564" s="9" t="s">
        <v>55</v>
      </c>
      <c r="AD564" s="10" t="s">
        <v>55</v>
      </c>
      <c r="AE564" s="10">
        <v>0</v>
      </c>
      <c r="AF564" s="9">
        <v>0.41099999999999998</v>
      </c>
      <c r="AG564" s="9">
        <v>46.67</v>
      </c>
      <c r="AH564" s="9">
        <v>18.329999999999998</v>
      </c>
      <c r="AI564" s="9">
        <v>23.9</v>
      </c>
      <c r="AJ564" s="9">
        <v>60.832999999999998</v>
      </c>
      <c r="AK564" s="9">
        <v>2.5454500000000002</v>
      </c>
      <c r="AL564" s="9"/>
      <c r="AM564" s="9" t="s">
        <v>55</v>
      </c>
      <c r="AN564" s="10">
        <v>0</v>
      </c>
      <c r="AO564" s="10">
        <v>9.9000000000000005E-2</v>
      </c>
      <c r="AP564" s="10">
        <v>0.192</v>
      </c>
      <c r="AQ564" s="9">
        <v>1582</v>
      </c>
      <c r="AR564" s="9" t="s">
        <v>55</v>
      </c>
      <c r="AS564" s="27">
        <v>9.2999999999999999E-2</v>
      </c>
      <c r="AT564" s="9" t="s">
        <v>55</v>
      </c>
      <c r="AU564" s="16" t="s">
        <v>2055</v>
      </c>
      <c r="AV564" s="1" t="str">
        <f t="shared" si="8"/>
        <v>no</v>
      </c>
      <c r="AW564" s="28"/>
    </row>
    <row r="565" spans="1:49" ht="14.25" customHeight="1">
      <c r="A565" s="7">
        <v>517</v>
      </c>
      <c r="B565" s="8" t="s">
        <v>1085</v>
      </c>
      <c r="C565" s="8" t="s">
        <v>1079</v>
      </c>
      <c r="D565" s="9" t="s">
        <v>50</v>
      </c>
      <c r="E565" s="9" t="s">
        <v>51</v>
      </c>
      <c r="F565" s="9" t="s">
        <v>97</v>
      </c>
      <c r="G565" s="9">
        <v>965</v>
      </c>
      <c r="H565" s="10">
        <v>0.55900000000000005</v>
      </c>
      <c r="I565" s="10">
        <v>0.496</v>
      </c>
      <c r="J565" s="10">
        <v>0.23699999999999999</v>
      </c>
      <c r="K565" s="10">
        <v>0.75700000000000001</v>
      </c>
      <c r="L565" s="10">
        <v>0.13200000000000001</v>
      </c>
      <c r="M565" s="10">
        <v>0.309</v>
      </c>
      <c r="N565" s="10">
        <v>0.8</v>
      </c>
      <c r="O565" s="9">
        <v>5452.73</v>
      </c>
      <c r="P565" s="9">
        <v>397</v>
      </c>
      <c r="Q565" s="9" t="s">
        <v>55</v>
      </c>
      <c r="R565" s="9">
        <v>983</v>
      </c>
      <c r="S565" s="9">
        <v>12725</v>
      </c>
      <c r="T565" s="9" t="s">
        <v>825</v>
      </c>
      <c r="U565" s="9" t="s">
        <v>516</v>
      </c>
      <c r="V565" s="53">
        <v>8970</v>
      </c>
      <c r="W565" s="11">
        <v>70048</v>
      </c>
      <c r="X565" s="11">
        <v>84420</v>
      </c>
      <c r="Y565" s="11">
        <v>67491</v>
      </c>
      <c r="Z565" s="11">
        <v>56619</v>
      </c>
      <c r="AA565" s="11">
        <v>6711</v>
      </c>
      <c r="AB565" s="11">
        <v>12981</v>
      </c>
      <c r="AC565" s="9" t="s">
        <v>169</v>
      </c>
      <c r="AD565" s="10">
        <v>0.41299999999999998</v>
      </c>
      <c r="AE565" s="10">
        <v>0.37</v>
      </c>
      <c r="AF565" s="10">
        <v>0.34699999999999998</v>
      </c>
      <c r="AG565" s="9">
        <v>373</v>
      </c>
      <c r="AH565" s="9">
        <v>366.33</v>
      </c>
      <c r="AI565" s="9">
        <v>14.62</v>
      </c>
      <c r="AJ565" s="9">
        <v>14.885</v>
      </c>
      <c r="AK565" s="9">
        <v>1.0182</v>
      </c>
      <c r="AL565" s="9">
        <v>18</v>
      </c>
      <c r="AM565" s="9">
        <v>0.56599999999999995</v>
      </c>
      <c r="AN565" s="10">
        <v>5.3999999999999999E-2</v>
      </c>
      <c r="AO565" s="10">
        <v>0.13600000000000001</v>
      </c>
      <c r="AP565" s="10">
        <v>0.192</v>
      </c>
      <c r="AQ565" s="9">
        <v>6747</v>
      </c>
      <c r="AR565" s="9">
        <v>0.496</v>
      </c>
      <c r="AS565" s="27">
        <v>5.5E-2</v>
      </c>
      <c r="AT565" s="10">
        <v>0.14499999999999999</v>
      </c>
      <c r="AU565" s="16">
        <v>0.66844919786096257</v>
      </c>
      <c r="AV565" s="1" t="str">
        <f t="shared" si="8"/>
        <v>yes</v>
      </c>
      <c r="AW565" s="28">
        <v>54</v>
      </c>
    </row>
    <row r="566" spans="1:49" ht="14.25" customHeight="1">
      <c r="A566" s="7">
        <v>529</v>
      </c>
      <c r="B566" s="8" t="s">
        <v>1104</v>
      </c>
      <c r="C566" s="8" t="s">
        <v>1100</v>
      </c>
      <c r="D566" s="9" t="s">
        <v>50</v>
      </c>
      <c r="E566" s="9" t="s">
        <v>59</v>
      </c>
      <c r="F566" s="9" t="s">
        <v>442</v>
      </c>
      <c r="G566" s="9" t="s">
        <v>55</v>
      </c>
      <c r="H566" s="10">
        <v>0.33700000000000002</v>
      </c>
      <c r="I566" s="10">
        <v>0.318</v>
      </c>
      <c r="J566" s="10">
        <v>0.28000000000000003</v>
      </c>
      <c r="K566" s="10">
        <v>0.752</v>
      </c>
      <c r="L566" s="10">
        <v>1.9E-2</v>
      </c>
      <c r="M566" s="10">
        <v>0.315</v>
      </c>
      <c r="N566" s="10">
        <v>0.56999999999999995</v>
      </c>
      <c r="O566" s="9">
        <v>2462.34</v>
      </c>
      <c r="P566" s="9">
        <v>296</v>
      </c>
      <c r="Q566" s="9">
        <v>10</v>
      </c>
      <c r="R566" s="9">
        <v>207</v>
      </c>
      <c r="S566" s="11" t="s">
        <v>55</v>
      </c>
      <c r="T566" s="9" t="s">
        <v>55</v>
      </c>
      <c r="U566" s="9" t="s">
        <v>55</v>
      </c>
      <c r="V566" s="11"/>
      <c r="W566" s="11">
        <v>65302</v>
      </c>
      <c r="X566" s="11">
        <v>63963</v>
      </c>
      <c r="Y566" s="11">
        <v>54630</v>
      </c>
      <c r="Z566" s="11">
        <v>46818</v>
      </c>
      <c r="AA566" s="11">
        <v>34606</v>
      </c>
      <c r="AB566" s="11">
        <v>34606</v>
      </c>
      <c r="AC566" s="9" t="s">
        <v>55</v>
      </c>
      <c r="AD566" s="10">
        <v>0.20499999999999999</v>
      </c>
      <c r="AE566" s="10">
        <v>0.54</v>
      </c>
      <c r="AF566" s="10">
        <v>0.53200000000000003</v>
      </c>
      <c r="AG566" s="9">
        <v>101</v>
      </c>
      <c r="AH566" s="9">
        <v>106.67</v>
      </c>
      <c r="AI566" s="9">
        <v>24.38</v>
      </c>
      <c r="AJ566" s="9">
        <v>23.084</v>
      </c>
      <c r="AK566" s="9">
        <v>0.94688000000000005</v>
      </c>
      <c r="AL566" s="10"/>
      <c r="AM566" s="10" t="s">
        <v>55</v>
      </c>
      <c r="AN566" s="10">
        <v>3.6999999999999998E-2</v>
      </c>
      <c r="AO566" s="10">
        <v>0.308</v>
      </c>
      <c r="AP566" s="10">
        <v>8.5000000000000006E-2</v>
      </c>
      <c r="AQ566" s="9">
        <v>2517</v>
      </c>
      <c r="AR566" s="9" t="s">
        <v>55</v>
      </c>
      <c r="AS566" s="27">
        <v>-0.223</v>
      </c>
      <c r="AT566" s="10">
        <v>0.13300000000000001</v>
      </c>
      <c r="AU566" s="16" t="s">
        <v>2055</v>
      </c>
      <c r="AV566" s="1" t="str">
        <f t="shared" si="8"/>
        <v>no</v>
      </c>
      <c r="AW566" s="28"/>
    </row>
    <row r="567" spans="1:49" ht="14.25" hidden="1" customHeight="1">
      <c r="A567" s="7">
        <v>563</v>
      </c>
      <c r="B567" s="8" t="s">
        <v>1159</v>
      </c>
      <c r="C567" s="8" t="s">
        <v>1160</v>
      </c>
      <c r="D567" s="9" t="s">
        <v>69</v>
      </c>
      <c r="E567" s="9" t="s">
        <v>51</v>
      </c>
      <c r="F567" s="9" t="s">
        <v>109</v>
      </c>
      <c r="G567" s="9">
        <v>930</v>
      </c>
      <c r="H567" s="10">
        <v>0.33300000000000002</v>
      </c>
      <c r="I567" s="10">
        <v>0.27300000000000002</v>
      </c>
      <c r="J567" s="10">
        <v>0.156</v>
      </c>
      <c r="K567" s="10">
        <v>0.79900000000000004</v>
      </c>
      <c r="L567" s="10">
        <v>0.41299999999999998</v>
      </c>
      <c r="M567" s="10">
        <v>0.66</v>
      </c>
      <c r="N567" s="10">
        <v>0.56999999999999995</v>
      </c>
      <c r="O567" s="9">
        <v>4043.57</v>
      </c>
      <c r="P567" s="9">
        <v>226</v>
      </c>
      <c r="Q567" s="9" t="s">
        <v>55</v>
      </c>
      <c r="R567" s="9">
        <v>715</v>
      </c>
      <c r="S567" s="11">
        <v>11805</v>
      </c>
      <c r="T567" s="9" t="s">
        <v>765</v>
      </c>
      <c r="U567" s="9" t="s">
        <v>666</v>
      </c>
      <c r="V567" s="11">
        <v>6676</v>
      </c>
      <c r="W567" s="11">
        <v>65907</v>
      </c>
      <c r="X567" s="11">
        <v>77976</v>
      </c>
      <c r="Y567" s="11">
        <v>62748</v>
      </c>
      <c r="Z567" s="11">
        <v>56061</v>
      </c>
      <c r="AA567" s="11">
        <v>4858</v>
      </c>
      <c r="AB567" s="11">
        <v>10633</v>
      </c>
      <c r="AC567" s="9" t="s">
        <v>177</v>
      </c>
      <c r="AD567" s="10">
        <v>0.29299999999999998</v>
      </c>
      <c r="AE567" s="10">
        <v>0.56999999999999995</v>
      </c>
      <c r="AF567" s="10">
        <v>0.35699999999999998</v>
      </c>
      <c r="AG567" s="9">
        <v>190.33</v>
      </c>
      <c r="AH567" s="9">
        <v>312.33</v>
      </c>
      <c r="AI567" s="9">
        <v>21.24</v>
      </c>
      <c r="AJ567" s="9">
        <v>12.946</v>
      </c>
      <c r="AK567" s="9">
        <v>0.60938999999999999</v>
      </c>
      <c r="AL567" s="10">
        <v>1.2E-2</v>
      </c>
      <c r="AM567" s="10">
        <v>0.39600000000000002</v>
      </c>
      <c r="AN567" s="10">
        <v>1.9E-2</v>
      </c>
      <c r="AO567" s="10">
        <v>0.436</v>
      </c>
      <c r="AP567" s="10">
        <v>0.60599999999999998</v>
      </c>
      <c r="AQ567" s="9">
        <v>5725</v>
      </c>
      <c r="AR567" s="9">
        <v>0.68400000000000005</v>
      </c>
      <c r="AS567" s="10">
        <v>0.17</v>
      </c>
      <c r="AT567" s="10">
        <v>0.04</v>
      </c>
      <c r="AU567" s="16">
        <v>0.59382422802850354</v>
      </c>
      <c r="AV567" s="1" t="str">
        <f t="shared" si="8"/>
        <v>yes</v>
      </c>
      <c r="AW567" s="28">
        <v>21</v>
      </c>
    </row>
    <row r="568" spans="1:49" ht="14.25" customHeight="1">
      <c r="A568" s="7">
        <v>534</v>
      </c>
      <c r="B568" s="8" t="s">
        <v>1111</v>
      </c>
      <c r="C568" s="8" t="s">
        <v>1100</v>
      </c>
      <c r="D568" s="9" t="s">
        <v>50</v>
      </c>
      <c r="E568" s="9" t="s">
        <v>51</v>
      </c>
      <c r="F568" s="9" t="s">
        <v>52</v>
      </c>
      <c r="G568" s="9" t="s">
        <v>55</v>
      </c>
      <c r="H568" s="10">
        <v>0.57599999999999996</v>
      </c>
      <c r="I568" s="10">
        <v>0.56399999999999995</v>
      </c>
      <c r="J568" s="10">
        <v>0.442</v>
      </c>
      <c r="K568" s="10">
        <v>0.79500000000000004</v>
      </c>
      <c r="L568" s="10">
        <v>6.0999999999999999E-2</v>
      </c>
      <c r="M568" s="10">
        <v>0.16500000000000001</v>
      </c>
      <c r="N568" s="10">
        <v>0.76</v>
      </c>
      <c r="O568" s="9">
        <v>4503.01</v>
      </c>
      <c r="P568" s="9">
        <v>372</v>
      </c>
      <c r="Q568" s="9">
        <v>14</v>
      </c>
      <c r="R568" s="9">
        <v>822</v>
      </c>
      <c r="S568" s="9">
        <v>13543</v>
      </c>
      <c r="T568" s="9" t="s">
        <v>1112</v>
      </c>
      <c r="U568" s="9" t="s">
        <v>1050</v>
      </c>
      <c r="V568" s="53">
        <v>8986</v>
      </c>
      <c r="W568" s="11">
        <v>78744</v>
      </c>
      <c r="X568" s="11">
        <v>88740</v>
      </c>
      <c r="Y568" s="11">
        <v>74106</v>
      </c>
      <c r="Z568" s="11">
        <v>61551</v>
      </c>
      <c r="AA568" s="11">
        <v>13128</v>
      </c>
      <c r="AB568" s="11">
        <v>21208</v>
      </c>
      <c r="AC568" s="9" t="s">
        <v>112</v>
      </c>
      <c r="AD568" s="10">
        <v>0.61099999999999999</v>
      </c>
      <c r="AE568" s="10">
        <v>0.28999999999999998</v>
      </c>
      <c r="AF568" s="10">
        <v>0.26900000000000002</v>
      </c>
      <c r="AG568" s="9">
        <v>271</v>
      </c>
      <c r="AH568" s="9">
        <v>323.33</v>
      </c>
      <c r="AI568" s="9">
        <v>16.62</v>
      </c>
      <c r="AJ568" s="9">
        <v>13.927</v>
      </c>
      <c r="AK568" s="9">
        <v>0.83814</v>
      </c>
      <c r="AL568" s="9">
        <v>45</v>
      </c>
      <c r="AM568" s="9">
        <v>0.56299999999999994</v>
      </c>
      <c r="AN568" s="10">
        <v>2.5000000000000001E-2</v>
      </c>
      <c r="AO568" s="10">
        <v>7.9000000000000001E-2</v>
      </c>
      <c r="AP568" s="10">
        <v>8.5000000000000006E-2</v>
      </c>
      <c r="AQ568" s="9">
        <v>5120</v>
      </c>
      <c r="AR568" s="9">
        <v>0.64200000000000002</v>
      </c>
      <c r="AS568" s="27">
        <v>6.0000000000000001E-3</v>
      </c>
      <c r="AT568" s="27">
        <v>-3.5000000000000003E-2</v>
      </c>
      <c r="AU568" s="16">
        <v>0.60901339829476253</v>
      </c>
      <c r="AV568" s="1" t="str">
        <f t="shared" si="8"/>
        <v>yes</v>
      </c>
      <c r="AW568" s="28">
        <v>19</v>
      </c>
    </row>
    <row r="569" spans="1:49" ht="14.25" hidden="1" customHeight="1">
      <c r="A569" s="7">
        <v>565</v>
      </c>
      <c r="B569" s="8" t="s">
        <v>1163</v>
      </c>
      <c r="C569" s="8" t="s">
        <v>1160</v>
      </c>
      <c r="D569" s="9" t="s">
        <v>58</v>
      </c>
      <c r="E569" s="9" t="s">
        <v>51</v>
      </c>
      <c r="F569" s="9" t="s">
        <v>379</v>
      </c>
      <c r="G569" s="9">
        <v>1210</v>
      </c>
      <c r="H569" s="10">
        <v>0.49</v>
      </c>
      <c r="I569" s="10">
        <v>0.435</v>
      </c>
      <c r="J569" s="9">
        <v>0.2</v>
      </c>
      <c r="K569" s="10">
        <v>0.752</v>
      </c>
      <c r="L569" s="10">
        <v>0.12</v>
      </c>
      <c r="M569" s="10">
        <v>0.19500000000000001</v>
      </c>
      <c r="N569" s="10">
        <v>0.75</v>
      </c>
      <c r="O569" s="9">
        <v>1852.37</v>
      </c>
      <c r="P569" s="9">
        <v>99</v>
      </c>
      <c r="Q569" s="9">
        <v>13</v>
      </c>
      <c r="R569" s="9">
        <v>248</v>
      </c>
      <c r="S569" s="9">
        <v>26629</v>
      </c>
      <c r="T569" s="9" t="s">
        <v>181</v>
      </c>
      <c r="U569" s="9" t="s">
        <v>413</v>
      </c>
      <c r="V569" s="9">
        <v>9757</v>
      </c>
      <c r="W569" s="9">
        <v>74448</v>
      </c>
      <c r="X569" s="9">
        <v>85203</v>
      </c>
      <c r="Y569" s="9">
        <v>72108</v>
      </c>
      <c r="Z569" s="9">
        <v>65871</v>
      </c>
      <c r="AA569" s="11">
        <v>6613</v>
      </c>
      <c r="AB569" s="11">
        <v>19137</v>
      </c>
      <c r="AC569" s="9" t="s">
        <v>115</v>
      </c>
      <c r="AD569" s="10">
        <v>0.38800000000000001</v>
      </c>
      <c r="AE569" s="10">
        <v>0.28999999999999998</v>
      </c>
      <c r="AF569" s="10">
        <v>0.30199999999999999</v>
      </c>
      <c r="AG569" s="9">
        <v>150.66999999999999</v>
      </c>
      <c r="AH569" s="9">
        <v>561.66999999999996</v>
      </c>
      <c r="AI569" s="9">
        <v>12.29</v>
      </c>
      <c r="AJ569" s="9">
        <v>3.298</v>
      </c>
      <c r="AK569" s="9">
        <v>0.26824999999999999</v>
      </c>
      <c r="AL569" s="9">
        <v>0.45100000000000001</v>
      </c>
      <c r="AM569" s="9">
        <v>0.14299999999999999</v>
      </c>
      <c r="AN569" s="10">
        <v>7.4999999999999997E-2</v>
      </c>
      <c r="AO569" s="10">
        <v>0.36499999999999999</v>
      </c>
      <c r="AP569" s="10">
        <v>0.60599999999999998</v>
      </c>
      <c r="AQ569" s="9">
        <v>2150</v>
      </c>
      <c r="AR569" s="9">
        <v>0.31</v>
      </c>
      <c r="AS569" s="10">
        <v>0.24099999999999999</v>
      </c>
      <c r="AT569" s="9">
        <v>0.10199999999999999</v>
      </c>
      <c r="AU569" s="16">
        <v>0.76335877862595425</v>
      </c>
      <c r="AV569" s="1" t="str">
        <f t="shared" si="8"/>
        <v>no</v>
      </c>
      <c r="AW569" s="28">
        <v>41</v>
      </c>
    </row>
    <row r="570" spans="1:49" ht="14.25" hidden="1" customHeight="1">
      <c r="A570" s="7">
        <v>566</v>
      </c>
      <c r="B570" s="8" t="s">
        <v>1164</v>
      </c>
      <c r="C570" s="8" t="s">
        <v>1160</v>
      </c>
      <c r="D570" s="9" t="s">
        <v>63</v>
      </c>
      <c r="E570" s="9" t="s">
        <v>51</v>
      </c>
      <c r="F570" s="9" t="s">
        <v>64</v>
      </c>
      <c r="G570" s="9">
        <v>955</v>
      </c>
      <c r="H570" s="10">
        <v>0.42399999999999999</v>
      </c>
      <c r="I570" s="10">
        <v>0.34300000000000003</v>
      </c>
      <c r="J570" s="10">
        <v>0.13400000000000001</v>
      </c>
      <c r="K570" s="10">
        <v>0.80900000000000005</v>
      </c>
      <c r="L570" s="10">
        <v>0.16800000000000001</v>
      </c>
      <c r="M570" s="10">
        <v>0.27500000000000002</v>
      </c>
      <c r="N570" s="10">
        <v>0.74</v>
      </c>
      <c r="O570" s="9">
        <v>13336.46</v>
      </c>
      <c r="P570" s="9">
        <v>794</v>
      </c>
      <c r="Q570" s="9">
        <v>131</v>
      </c>
      <c r="R570" s="9">
        <v>2616</v>
      </c>
      <c r="S570" s="11">
        <v>17188</v>
      </c>
      <c r="T570" s="9" t="s">
        <v>1165</v>
      </c>
      <c r="U570" s="9" t="s">
        <v>910</v>
      </c>
      <c r="V570" s="11">
        <v>10240</v>
      </c>
      <c r="W570" s="11">
        <v>81743</v>
      </c>
      <c r="X570" s="11">
        <v>94590</v>
      </c>
      <c r="Y570" s="11">
        <v>71388</v>
      </c>
      <c r="Z570" s="11">
        <v>63837</v>
      </c>
      <c r="AA570" s="11">
        <v>6094</v>
      </c>
      <c r="AB570" s="11">
        <v>19652</v>
      </c>
      <c r="AC570" s="9" t="s">
        <v>1047</v>
      </c>
      <c r="AD570" s="10">
        <v>0.38600000000000001</v>
      </c>
      <c r="AE570" s="10">
        <v>0.46</v>
      </c>
      <c r="AF570" s="10">
        <v>0.42699999999999999</v>
      </c>
      <c r="AG570" s="9">
        <v>936.33</v>
      </c>
      <c r="AH570" s="9">
        <v>2254.67</v>
      </c>
      <c r="AI570" s="9">
        <v>14.24</v>
      </c>
      <c r="AJ570" s="9">
        <v>5.915</v>
      </c>
      <c r="AK570" s="9">
        <v>0.41528999999999999</v>
      </c>
      <c r="AL570" s="10">
        <v>0.30299999999999999</v>
      </c>
      <c r="AM570" s="10">
        <v>0.32</v>
      </c>
      <c r="AN570" s="10">
        <v>8.3000000000000004E-2</v>
      </c>
      <c r="AO570" s="10">
        <v>0.57899999999999996</v>
      </c>
      <c r="AP570" s="10">
        <v>0.60599999999999998</v>
      </c>
      <c r="AQ570" s="9">
        <v>15490</v>
      </c>
      <c r="AR570" s="9">
        <v>0.39300000000000002</v>
      </c>
      <c r="AS570" s="10">
        <v>2.7E-2</v>
      </c>
      <c r="AT570" s="10">
        <v>3.9E-2</v>
      </c>
      <c r="AU570" s="16">
        <v>0.71787508973438618</v>
      </c>
      <c r="AV570" s="1" t="str">
        <f t="shared" si="8"/>
        <v>yes</v>
      </c>
      <c r="AW570" s="28">
        <v>105</v>
      </c>
    </row>
    <row r="571" spans="1:49" ht="14.25" hidden="1" customHeight="1">
      <c r="A571" s="7">
        <v>567</v>
      </c>
      <c r="B571" s="8" t="s">
        <v>1166</v>
      </c>
      <c r="C571" s="8" t="s">
        <v>1160</v>
      </c>
      <c r="D571" s="9" t="s">
        <v>69</v>
      </c>
      <c r="E571" s="9" t="s">
        <v>59</v>
      </c>
      <c r="F571" s="9" t="s">
        <v>276</v>
      </c>
      <c r="G571" s="9" t="s">
        <v>55</v>
      </c>
      <c r="H571" s="10">
        <v>5.6000000000000001E-2</v>
      </c>
      <c r="I571" s="10">
        <v>3.6999999999999998E-2</v>
      </c>
      <c r="J571" s="10" t="s">
        <v>55</v>
      </c>
      <c r="K571" s="10">
        <v>0.42099999999999999</v>
      </c>
      <c r="L571" s="10">
        <v>0.32500000000000001</v>
      </c>
      <c r="M571" s="10">
        <v>0.56699999999999995</v>
      </c>
      <c r="N571" s="10">
        <v>0.55000000000000004</v>
      </c>
      <c r="O571" s="9">
        <v>645.71</v>
      </c>
      <c r="P571" s="9">
        <v>165</v>
      </c>
      <c r="Q571" s="9" t="s">
        <v>55</v>
      </c>
      <c r="R571" s="9">
        <v>48</v>
      </c>
      <c r="S571" s="9" t="s">
        <v>55</v>
      </c>
      <c r="T571" s="9" t="s">
        <v>55</v>
      </c>
      <c r="U571" s="9" t="s">
        <v>55</v>
      </c>
      <c r="V571" s="9" t="s">
        <v>55</v>
      </c>
      <c r="W571" s="11">
        <v>42432</v>
      </c>
      <c r="X571" s="11">
        <v>33444</v>
      </c>
      <c r="Y571" s="11">
        <v>33849</v>
      </c>
      <c r="Z571" s="11">
        <v>30447</v>
      </c>
      <c r="AA571" s="11">
        <v>14616</v>
      </c>
      <c r="AB571" s="11">
        <v>14616</v>
      </c>
      <c r="AC571" s="9" t="s">
        <v>55</v>
      </c>
      <c r="AD571" s="10">
        <v>0.1</v>
      </c>
      <c r="AE571" s="10">
        <v>0.52</v>
      </c>
      <c r="AF571" s="10">
        <v>0.59599999999999997</v>
      </c>
      <c r="AG571" s="9">
        <v>36.67</v>
      </c>
      <c r="AH571" s="9">
        <v>53.33</v>
      </c>
      <c r="AI571" s="9">
        <v>17.61</v>
      </c>
      <c r="AJ571" s="9">
        <v>12.106999999999999</v>
      </c>
      <c r="AK571" s="9">
        <v>0.6875</v>
      </c>
      <c r="AL571" s="9" t="s">
        <v>55</v>
      </c>
      <c r="AM571" s="9" t="s">
        <v>55</v>
      </c>
      <c r="AN571" s="10">
        <v>0</v>
      </c>
      <c r="AO571" s="10">
        <v>0.495</v>
      </c>
      <c r="AP571" s="10">
        <v>0.60599999999999998</v>
      </c>
      <c r="AQ571" s="9">
        <v>1059</v>
      </c>
      <c r="AR571" s="9" t="s">
        <v>55</v>
      </c>
      <c r="AS571" s="10">
        <v>0.111</v>
      </c>
      <c r="AT571" s="10" t="s">
        <v>1167</v>
      </c>
      <c r="AU571" s="16" t="s">
        <v>2055</v>
      </c>
      <c r="AV571" s="1" t="str">
        <f t="shared" si="8"/>
        <v>no</v>
      </c>
      <c r="AW571" s="28"/>
    </row>
    <row r="572" spans="1:49" ht="14.25" hidden="1" customHeight="1">
      <c r="A572" s="7">
        <v>568</v>
      </c>
      <c r="B572" s="8" t="s">
        <v>1168</v>
      </c>
      <c r="C572" s="8" t="s">
        <v>1160</v>
      </c>
      <c r="D572" s="9" t="s">
        <v>69</v>
      </c>
      <c r="E572" s="9" t="s">
        <v>51</v>
      </c>
      <c r="F572" s="9" t="s">
        <v>109</v>
      </c>
      <c r="G572" s="9" t="s">
        <v>55</v>
      </c>
      <c r="H572" s="10">
        <v>0.23300000000000001</v>
      </c>
      <c r="I572" s="10">
        <v>0.104</v>
      </c>
      <c r="J572" s="10">
        <v>4.2000000000000003E-2</v>
      </c>
      <c r="K572" s="10">
        <v>0.73599999999999999</v>
      </c>
      <c r="L572" s="10">
        <v>0.43099999999999999</v>
      </c>
      <c r="M572" s="10">
        <v>0.69</v>
      </c>
      <c r="N572" s="10">
        <v>0.51</v>
      </c>
      <c r="O572" s="9">
        <v>2358.09</v>
      </c>
      <c r="P572" s="9">
        <v>181</v>
      </c>
      <c r="Q572" s="9" t="s">
        <v>55</v>
      </c>
      <c r="R572" s="9">
        <v>235</v>
      </c>
      <c r="S572" s="9">
        <v>12906</v>
      </c>
      <c r="T572" s="9" t="s">
        <v>834</v>
      </c>
      <c r="U572" s="9" t="s">
        <v>177</v>
      </c>
      <c r="V572" s="9">
        <v>8803</v>
      </c>
      <c r="W572" s="11">
        <v>58789</v>
      </c>
      <c r="X572" s="11">
        <v>51678</v>
      </c>
      <c r="Y572" s="11">
        <v>36153</v>
      </c>
      <c r="Z572" s="11">
        <v>44001</v>
      </c>
      <c r="AA572" s="11">
        <v>5704</v>
      </c>
      <c r="AB572" s="11">
        <v>13364</v>
      </c>
      <c r="AC572" s="9" t="s">
        <v>234</v>
      </c>
      <c r="AD572" s="10">
        <v>0.192</v>
      </c>
      <c r="AE572" s="10">
        <v>0.68</v>
      </c>
      <c r="AF572" s="10">
        <v>0.44400000000000001</v>
      </c>
      <c r="AG572" s="9">
        <v>138</v>
      </c>
      <c r="AH572" s="9">
        <v>137</v>
      </c>
      <c r="AI572" s="9">
        <v>17.09</v>
      </c>
      <c r="AJ572" s="9">
        <v>17.212</v>
      </c>
      <c r="AK572" s="9">
        <v>1.0073000000000001</v>
      </c>
      <c r="AL572" s="9">
        <v>5.0000000000000001E-3</v>
      </c>
      <c r="AM572" s="9">
        <v>0.54300000000000004</v>
      </c>
      <c r="AN572" s="10">
        <v>1.6E-2</v>
      </c>
      <c r="AO572" s="10">
        <v>0.49299999999999999</v>
      </c>
      <c r="AP572" s="10">
        <v>0.60599999999999998</v>
      </c>
      <c r="AQ572" s="9">
        <v>3354</v>
      </c>
      <c r="AR572" s="9">
        <v>0.48399999999999999</v>
      </c>
      <c r="AS572" s="10">
        <v>0.113</v>
      </c>
      <c r="AT572" s="10">
        <v>4.1000000000000002E-2</v>
      </c>
      <c r="AU572" s="16">
        <v>0.67385444743935308</v>
      </c>
      <c r="AV572" s="1" t="str">
        <f t="shared" si="8"/>
        <v>no</v>
      </c>
      <c r="AW572" s="28">
        <v>14</v>
      </c>
    </row>
    <row r="573" spans="1:49" ht="14.25" hidden="1" customHeight="1">
      <c r="A573" s="7">
        <v>569</v>
      </c>
      <c r="B573" s="8" t="s">
        <v>1169</v>
      </c>
      <c r="C573" s="8" t="s">
        <v>1170</v>
      </c>
      <c r="D573" s="9" t="s">
        <v>150</v>
      </c>
      <c r="E573" s="9" t="s">
        <v>59</v>
      </c>
      <c r="F573" s="9" t="s">
        <v>200</v>
      </c>
      <c r="G573" s="9">
        <v>1115</v>
      </c>
      <c r="H573" s="10">
        <v>0.67</v>
      </c>
      <c r="I573" s="10">
        <v>0.65900000000000003</v>
      </c>
      <c r="J573" s="10">
        <v>0.54700000000000004</v>
      </c>
      <c r="K573" s="10">
        <v>0.66900000000000004</v>
      </c>
      <c r="L573" s="10">
        <v>0.09</v>
      </c>
      <c r="M573" s="10">
        <v>0.32500000000000001</v>
      </c>
      <c r="N573" s="10">
        <v>0.84</v>
      </c>
      <c r="O573" s="9">
        <v>6266.45</v>
      </c>
      <c r="P573" s="9">
        <v>953</v>
      </c>
      <c r="Q573" s="9">
        <v>32</v>
      </c>
      <c r="R573" s="9">
        <v>1251</v>
      </c>
      <c r="S573" s="9" t="s">
        <v>55</v>
      </c>
      <c r="T573" s="9" t="s">
        <v>55</v>
      </c>
      <c r="U573" s="9" t="s">
        <v>55</v>
      </c>
      <c r="V573" s="9" t="s">
        <v>55</v>
      </c>
      <c r="W573" s="11">
        <v>109962</v>
      </c>
      <c r="X573" s="11">
        <v>137961</v>
      </c>
      <c r="Y573" s="11">
        <v>104715</v>
      </c>
      <c r="Z573" s="11">
        <v>86013</v>
      </c>
      <c r="AA573" s="11">
        <v>34034</v>
      </c>
      <c r="AB573" s="11">
        <v>34034</v>
      </c>
      <c r="AC573" s="9" t="s">
        <v>55</v>
      </c>
      <c r="AD573" s="10">
        <v>0.60499999999999998</v>
      </c>
      <c r="AE573" s="10">
        <v>0.3</v>
      </c>
      <c r="AF573" s="10">
        <v>0.315</v>
      </c>
      <c r="AG573" s="9">
        <v>549.33000000000004</v>
      </c>
      <c r="AH573" s="9">
        <v>632</v>
      </c>
      <c r="AI573" s="9">
        <v>11.41</v>
      </c>
      <c r="AJ573" s="9">
        <v>9.9149999999999991</v>
      </c>
      <c r="AK573" s="9">
        <v>0.86919999999999997</v>
      </c>
      <c r="AL573" s="9" t="s">
        <v>55</v>
      </c>
      <c r="AM573" s="9" t="s">
        <v>55</v>
      </c>
      <c r="AN573" s="10">
        <v>5.0999999999999997E-2</v>
      </c>
      <c r="AO573" s="10">
        <v>0.36</v>
      </c>
      <c r="AP573" s="10">
        <v>0.42699999999999999</v>
      </c>
      <c r="AQ573" s="9">
        <v>7256</v>
      </c>
      <c r="AR573" s="9">
        <v>0.97599999999999998</v>
      </c>
      <c r="AS573" s="10">
        <v>6.7000000000000004E-2</v>
      </c>
      <c r="AT573" s="10">
        <v>6.5000000000000002E-2</v>
      </c>
      <c r="AU573" s="16">
        <v>0.50607287449392713</v>
      </c>
      <c r="AV573" s="1" t="str">
        <f t="shared" si="8"/>
        <v>yes</v>
      </c>
      <c r="AW573" s="28"/>
    </row>
    <row r="574" spans="1:49" ht="14.25" hidden="1" customHeight="1">
      <c r="A574" s="7">
        <v>570</v>
      </c>
      <c r="B574" s="8" t="s">
        <v>1171</v>
      </c>
      <c r="C574" s="8" t="s">
        <v>1170</v>
      </c>
      <c r="D574" s="9" t="s">
        <v>69</v>
      </c>
      <c r="E574" s="9" t="s">
        <v>59</v>
      </c>
      <c r="F574" s="9" t="s">
        <v>189</v>
      </c>
      <c r="G574" s="9">
        <v>1035</v>
      </c>
      <c r="H574" s="10">
        <v>0.6</v>
      </c>
      <c r="I574" s="10">
        <v>0.58299999999999996</v>
      </c>
      <c r="J574" s="10">
        <v>0.439</v>
      </c>
      <c r="K574" s="10">
        <v>0.79</v>
      </c>
      <c r="L574" s="10">
        <v>2.5000000000000001E-2</v>
      </c>
      <c r="M574" s="10">
        <v>0.20300000000000001</v>
      </c>
      <c r="N574" s="10">
        <v>0.75</v>
      </c>
      <c r="O574" s="9">
        <v>2076.65</v>
      </c>
      <c r="P574" s="9">
        <v>161</v>
      </c>
      <c r="Q574" s="9">
        <v>6</v>
      </c>
      <c r="R574" s="9">
        <v>417</v>
      </c>
      <c r="S574" s="9" t="s">
        <v>55</v>
      </c>
      <c r="T574" s="9" t="s">
        <v>55</v>
      </c>
      <c r="U574" s="9" t="s">
        <v>55</v>
      </c>
      <c r="V574" s="9" t="s">
        <v>55</v>
      </c>
      <c r="W574" s="11">
        <v>66930</v>
      </c>
      <c r="X574" s="11">
        <v>68994</v>
      </c>
      <c r="Y574" s="11">
        <v>53478</v>
      </c>
      <c r="Z574" s="11">
        <v>51363</v>
      </c>
      <c r="AA574" s="11">
        <v>26261</v>
      </c>
      <c r="AB574" s="11">
        <v>26261</v>
      </c>
      <c r="AC574" s="9" t="s">
        <v>55</v>
      </c>
      <c r="AD574" s="10">
        <v>0.5</v>
      </c>
      <c r="AE574" s="10">
        <v>0.36</v>
      </c>
      <c r="AF574" s="10">
        <v>0.376</v>
      </c>
      <c r="AG574" s="9">
        <v>162.33000000000001</v>
      </c>
      <c r="AH574" s="9">
        <v>342.33</v>
      </c>
      <c r="AI574" s="9">
        <v>12.79</v>
      </c>
      <c r="AJ574" s="9">
        <v>6.0659999999999998</v>
      </c>
      <c r="AK574" s="9">
        <v>0.47420000000000001</v>
      </c>
      <c r="AL574" s="9" t="s">
        <v>55</v>
      </c>
      <c r="AM574" s="9" t="s">
        <v>55</v>
      </c>
      <c r="AN574" s="10">
        <v>0.04</v>
      </c>
      <c r="AO574" s="10">
        <v>0.23400000000000001</v>
      </c>
      <c r="AP574" s="10">
        <v>0.42699999999999999</v>
      </c>
      <c r="AQ574" s="9">
        <v>2286</v>
      </c>
      <c r="AR574" s="9">
        <v>0.2</v>
      </c>
      <c r="AS574" s="10">
        <v>0.193</v>
      </c>
      <c r="AT574" s="10">
        <v>0.1</v>
      </c>
      <c r="AU574" s="16">
        <v>0.83333333333333326</v>
      </c>
      <c r="AV574" s="1" t="str">
        <f t="shared" si="8"/>
        <v>no</v>
      </c>
      <c r="AW574" s="28"/>
    </row>
    <row r="575" spans="1:49" ht="14.25" hidden="1" customHeight="1">
      <c r="A575" s="7">
        <v>571</v>
      </c>
      <c r="B575" s="8" t="s">
        <v>1172</v>
      </c>
      <c r="C575" s="8" t="s">
        <v>1170</v>
      </c>
      <c r="D575" s="9" t="s">
        <v>91</v>
      </c>
      <c r="E575" s="9" t="s">
        <v>59</v>
      </c>
      <c r="F575" s="9" t="s">
        <v>296</v>
      </c>
      <c r="G575" s="9" t="s">
        <v>55</v>
      </c>
      <c r="H575" s="10">
        <v>0.78</v>
      </c>
      <c r="I575" s="10">
        <v>0.76200000000000001</v>
      </c>
      <c r="J575" s="10">
        <v>0.68500000000000005</v>
      </c>
      <c r="K575" s="10">
        <v>0.876</v>
      </c>
      <c r="L575" s="10">
        <v>3.7999999999999999E-2</v>
      </c>
      <c r="M575" s="10">
        <v>0.19600000000000001</v>
      </c>
      <c r="N575" s="10">
        <v>0.85</v>
      </c>
      <c r="O575" s="9">
        <v>2266.29</v>
      </c>
      <c r="P575" s="9">
        <v>152</v>
      </c>
      <c r="Q575" s="9">
        <v>1</v>
      </c>
      <c r="R575" s="9">
        <v>455</v>
      </c>
      <c r="S575" s="9" t="s">
        <v>55</v>
      </c>
      <c r="T575" s="9" t="s">
        <v>55</v>
      </c>
      <c r="U575" s="9" t="s">
        <v>55</v>
      </c>
      <c r="V575" s="9" t="s">
        <v>55</v>
      </c>
      <c r="W575" s="11">
        <v>100905</v>
      </c>
      <c r="X575" s="11">
        <v>131283</v>
      </c>
      <c r="Y575" s="11">
        <v>91404</v>
      </c>
      <c r="Z575" s="11">
        <v>73359</v>
      </c>
      <c r="AA575" s="11">
        <v>49906</v>
      </c>
      <c r="AB575" s="11">
        <v>49906</v>
      </c>
      <c r="AC575" s="9" t="s">
        <v>55</v>
      </c>
      <c r="AD575" s="10">
        <v>0.79200000000000004</v>
      </c>
      <c r="AE575" s="10">
        <v>0.22</v>
      </c>
      <c r="AF575" s="10">
        <v>0.21</v>
      </c>
      <c r="AG575" s="9">
        <v>232.67</v>
      </c>
      <c r="AH575" s="9">
        <v>510.33</v>
      </c>
      <c r="AI575" s="9">
        <v>9.74</v>
      </c>
      <c r="AJ575" s="9">
        <v>4.4409999999999998</v>
      </c>
      <c r="AK575" s="9">
        <v>0.45590999999999998</v>
      </c>
      <c r="AL575" s="9" t="s">
        <v>55</v>
      </c>
      <c r="AM575" s="9" t="s">
        <v>55</v>
      </c>
      <c r="AN575" s="10">
        <v>0.11899999999999999</v>
      </c>
      <c r="AO575" s="10">
        <v>0.13800000000000001</v>
      </c>
      <c r="AP575" s="10">
        <v>0.42699999999999999</v>
      </c>
      <c r="AQ575" s="9">
        <v>2332</v>
      </c>
      <c r="AR575" s="9">
        <v>0.76300000000000001</v>
      </c>
      <c r="AS575" s="10">
        <v>0.28899999999999998</v>
      </c>
      <c r="AT575" s="10" t="s">
        <v>419</v>
      </c>
      <c r="AU575" s="16">
        <v>0.56721497447532609</v>
      </c>
      <c r="AV575" s="1" t="str">
        <f t="shared" si="8"/>
        <v>no</v>
      </c>
      <c r="AW575" s="28"/>
    </row>
    <row r="576" spans="1:49" ht="14.25" hidden="1" customHeight="1">
      <c r="A576" s="7">
        <v>572</v>
      </c>
      <c r="B576" s="8" t="s">
        <v>1173</v>
      </c>
      <c r="C576" s="8" t="s">
        <v>1170</v>
      </c>
      <c r="D576" s="9" t="s">
        <v>91</v>
      </c>
      <c r="E576" s="9" t="s">
        <v>59</v>
      </c>
      <c r="F576" s="9" t="s">
        <v>409</v>
      </c>
      <c r="G576" s="9">
        <v>1355</v>
      </c>
      <c r="H576" s="10">
        <v>0.90600000000000003</v>
      </c>
      <c r="I576" s="10">
        <v>0.89300000000000002</v>
      </c>
      <c r="J576" s="10">
        <v>0.84599999999999997</v>
      </c>
      <c r="K576" s="10">
        <v>1</v>
      </c>
      <c r="L576" s="10">
        <v>1.4999999999999999E-2</v>
      </c>
      <c r="M576" s="10">
        <v>0.10199999999999999</v>
      </c>
      <c r="N576" s="10">
        <v>0.95</v>
      </c>
      <c r="O576" s="9">
        <v>2525.9299999999998</v>
      </c>
      <c r="P576" s="9" t="s">
        <v>55</v>
      </c>
      <c r="Q576" s="9" t="s">
        <v>55</v>
      </c>
      <c r="R576" s="9">
        <v>749</v>
      </c>
      <c r="S576" s="9" t="s">
        <v>55</v>
      </c>
      <c r="T576" s="9" t="s">
        <v>55</v>
      </c>
      <c r="U576" s="9" t="s">
        <v>55</v>
      </c>
      <c r="V576" s="9" t="s">
        <v>55</v>
      </c>
      <c r="W576" s="11">
        <v>131447</v>
      </c>
      <c r="X576" s="11">
        <v>158418</v>
      </c>
      <c r="Y576" s="11">
        <v>114759</v>
      </c>
      <c r="Z576" s="11">
        <v>84024</v>
      </c>
      <c r="AA576" s="11">
        <v>47631</v>
      </c>
      <c r="AB576" s="11">
        <v>47631</v>
      </c>
      <c r="AC576" s="9" t="s">
        <v>55</v>
      </c>
      <c r="AD576" s="10">
        <v>0.93100000000000005</v>
      </c>
      <c r="AE576" s="10">
        <v>0.2</v>
      </c>
      <c r="AF576" s="10">
        <v>0.182</v>
      </c>
      <c r="AG576" s="9">
        <v>262</v>
      </c>
      <c r="AH576" s="9">
        <v>461</v>
      </c>
      <c r="AI576" s="9">
        <v>9.64</v>
      </c>
      <c r="AJ576" s="9">
        <v>5.4790000000000001</v>
      </c>
      <c r="AK576" s="9">
        <v>0.56833</v>
      </c>
      <c r="AL576" s="9" t="s">
        <v>55</v>
      </c>
      <c r="AM576" s="9" t="s">
        <v>55</v>
      </c>
      <c r="AN576" s="10">
        <v>8.4000000000000005E-2</v>
      </c>
      <c r="AO576" s="10">
        <v>0.38300000000000001</v>
      </c>
      <c r="AP576" s="10">
        <v>0.42699999999999999</v>
      </c>
      <c r="AQ576" s="9">
        <v>2548</v>
      </c>
      <c r="AR576" s="9">
        <v>0.88500000000000001</v>
      </c>
      <c r="AS576" s="10">
        <v>4.3999999999999997E-2</v>
      </c>
      <c r="AT576" s="10" t="s">
        <v>673</v>
      </c>
      <c r="AU576" s="16">
        <v>0.5305039787798409</v>
      </c>
      <c r="AV576" s="1" t="str">
        <f t="shared" si="8"/>
        <v>no</v>
      </c>
      <c r="AW576" s="28"/>
    </row>
    <row r="577" spans="1:49" ht="14.25" customHeight="1">
      <c r="A577" s="7">
        <v>535</v>
      </c>
      <c r="B577" s="8" t="s">
        <v>1113</v>
      </c>
      <c r="C577" s="8" t="s">
        <v>1100</v>
      </c>
      <c r="D577" s="9" t="s">
        <v>50</v>
      </c>
      <c r="E577" s="9" t="s">
        <v>59</v>
      </c>
      <c r="F577" s="9" t="s">
        <v>442</v>
      </c>
      <c r="G577" s="9" t="s">
        <v>55</v>
      </c>
      <c r="H577" s="10">
        <v>0.43</v>
      </c>
      <c r="I577" s="10">
        <v>0.41699999999999998</v>
      </c>
      <c r="J577" s="10">
        <v>0.4</v>
      </c>
      <c r="K577" s="10">
        <v>0.53700000000000003</v>
      </c>
      <c r="L577" s="9">
        <v>0.443</v>
      </c>
      <c r="M577" s="10">
        <v>0.51600000000000001</v>
      </c>
      <c r="N577" s="10">
        <v>0.77</v>
      </c>
      <c r="O577" s="9">
        <v>1846.77</v>
      </c>
      <c r="P577" s="9">
        <v>307</v>
      </c>
      <c r="Q577" s="9">
        <v>4</v>
      </c>
      <c r="R577" s="9">
        <v>339</v>
      </c>
      <c r="S577" s="9" t="s">
        <v>55</v>
      </c>
      <c r="T577" s="9" t="s">
        <v>55</v>
      </c>
      <c r="U577" s="9" t="s">
        <v>55</v>
      </c>
      <c r="V577" s="9"/>
      <c r="W577" s="9">
        <v>75994</v>
      </c>
      <c r="X577" s="9">
        <v>78192</v>
      </c>
      <c r="Y577" s="9">
        <v>95022</v>
      </c>
      <c r="Z577" s="9">
        <v>52344</v>
      </c>
      <c r="AA577" s="11">
        <v>29700</v>
      </c>
      <c r="AB577" s="11">
        <v>29700</v>
      </c>
      <c r="AC577" s="9" t="s">
        <v>55</v>
      </c>
      <c r="AD577" s="10">
        <v>0.25</v>
      </c>
      <c r="AE577" s="10">
        <v>0.31</v>
      </c>
      <c r="AF577" s="10">
        <v>0.26200000000000001</v>
      </c>
      <c r="AG577" s="9">
        <v>113</v>
      </c>
      <c r="AH577" s="9">
        <v>182</v>
      </c>
      <c r="AI577" s="9">
        <v>16.34</v>
      </c>
      <c r="AJ577" s="9">
        <v>10.147</v>
      </c>
      <c r="AK577" s="9">
        <v>0.62087999999999999</v>
      </c>
      <c r="AL577" s="9"/>
      <c r="AM577" s="9" t="s">
        <v>55</v>
      </c>
      <c r="AN577" s="10">
        <v>0</v>
      </c>
      <c r="AO577" s="10">
        <v>0.28899999999999998</v>
      </c>
      <c r="AP577" s="10">
        <v>8.5000000000000006E-2</v>
      </c>
      <c r="AQ577" s="9">
        <v>2599</v>
      </c>
      <c r="AR577" s="9">
        <v>3.1850000000000001</v>
      </c>
      <c r="AS577" s="27">
        <v>-0.20499999999999999</v>
      </c>
      <c r="AT577" s="10">
        <v>0.18</v>
      </c>
      <c r="AU577" s="16">
        <v>0.23894862604540035</v>
      </c>
      <c r="AV577" s="1" t="str">
        <f t="shared" si="8"/>
        <v>no</v>
      </c>
      <c r="AW577" s="28"/>
    </row>
    <row r="578" spans="1:49" ht="14.25" hidden="1" customHeight="1">
      <c r="A578" s="7">
        <v>574</v>
      </c>
      <c r="B578" s="8" t="s">
        <v>1175</v>
      </c>
      <c r="C578" s="8" t="s">
        <v>1170</v>
      </c>
      <c r="D578" s="9" t="s">
        <v>150</v>
      </c>
      <c r="E578" s="9" t="s">
        <v>59</v>
      </c>
      <c r="F578" s="9" t="s">
        <v>624</v>
      </c>
      <c r="G578" s="9">
        <v>1185</v>
      </c>
      <c r="H578" s="10">
        <v>0.72199999999999998</v>
      </c>
      <c r="I578" s="10">
        <v>0.69899999999999995</v>
      </c>
      <c r="J578" s="10">
        <v>0.52100000000000002</v>
      </c>
      <c r="K578" s="10">
        <v>0.83299999999999996</v>
      </c>
      <c r="L578" s="10">
        <v>2.1999999999999999E-2</v>
      </c>
      <c r="M578" s="10">
        <v>0.183</v>
      </c>
      <c r="N578" s="10">
        <v>0.88</v>
      </c>
      <c r="O578" s="9">
        <v>3736.2</v>
      </c>
      <c r="P578" s="9">
        <v>147</v>
      </c>
      <c r="Q578" s="9">
        <v>48</v>
      </c>
      <c r="R578" s="9">
        <v>772</v>
      </c>
      <c r="S578" s="9" t="s">
        <v>55</v>
      </c>
      <c r="T578" s="9" t="s">
        <v>55</v>
      </c>
      <c r="U578" s="9" t="s">
        <v>55</v>
      </c>
      <c r="V578" s="9" t="s">
        <v>55</v>
      </c>
      <c r="W578" s="9">
        <v>96748</v>
      </c>
      <c r="X578" s="9">
        <v>119205</v>
      </c>
      <c r="Y578" s="9">
        <v>96741</v>
      </c>
      <c r="Z578" s="9">
        <v>77958</v>
      </c>
      <c r="AA578" s="11">
        <v>44630</v>
      </c>
      <c r="AB578" s="11">
        <v>44630</v>
      </c>
      <c r="AC578" s="9" t="s">
        <v>55</v>
      </c>
      <c r="AD578" s="10">
        <v>0.67600000000000005</v>
      </c>
      <c r="AE578" s="10">
        <v>0.24</v>
      </c>
      <c r="AF578" s="10">
        <v>0.26900000000000002</v>
      </c>
      <c r="AG578" s="9">
        <v>249.33</v>
      </c>
      <c r="AH578" s="9">
        <v>431</v>
      </c>
      <c r="AI578" s="9">
        <v>14.98</v>
      </c>
      <c r="AJ578" s="9">
        <v>8.6690000000000005</v>
      </c>
      <c r="AK578" s="9">
        <v>0.57850000000000001</v>
      </c>
      <c r="AL578" s="9" t="s">
        <v>55</v>
      </c>
      <c r="AM578" s="9" t="s">
        <v>55</v>
      </c>
      <c r="AN578" s="10">
        <v>0.08</v>
      </c>
      <c r="AO578" s="10">
        <v>0.114</v>
      </c>
      <c r="AP578" s="10">
        <v>0.42699999999999999</v>
      </c>
      <c r="AQ578" s="9">
        <v>3910</v>
      </c>
      <c r="AR578" s="9">
        <v>0.39300000000000002</v>
      </c>
      <c r="AS578" s="9">
        <v>0.313</v>
      </c>
      <c r="AT578" s="10">
        <v>4.5999999999999999E-2</v>
      </c>
      <c r="AU578" s="16">
        <v>0.71787508973438618</v>
      </c>
      <c r="AV578" s="1" t="str">
        <f t="shared" si="8"/>
        <v>no</v>
      </c>
      <c r="AW578" s="28"/>
    </row>
    <row r="579" spans="1:49" ht="14.25" hidden="1" customHeight="1">
      <c r="A579" s="7">
        <v>575</v>
      </c>
      <c r="B579" s="8" t="s">
        <v>1176</v>
      </c>
      <c r="C579" s="8" t="s">
        <v>1170</v>
      </c>
      <c r="D579" s="9" t="s">
        <v>91</v>
      </c>
      <c r="E579" s="9" t="s">
        <v>59</v>
      </c>
      <c r="F579" s="9" t="s">
        <v>409</v>
      </c>
      <c r="G579" s="9">
        <v>1350</v>
      </c>
      <c r="H579" s="10">
        <v>0.89600000000000002</v>
      </c>
      <c r="I579" s="10">
        <v>0.88500000000000001</v>
      </c>
      <c r="J579" s="10">
        <v>0.85899999999999999</v>
      </c>
      <c r="K579" s="10">
        <v>0.997</v>
      </c>
      <c r="L579" s="10">
        <v>7.0000000000000001E-3</v>
      </c>
      <c r="M579" s="10">
        <v>3.5999999999999997E-2</v>
      </c>
      <c r="N579" s="10">
        <v>0.95</v>
      </c>
      <c r="O579" s="9">
        <v>2846.48</v>
      </c>
      <c r="P579" s="9">
        <v>4</v>
      </c>
      <c r="Q579" s="9" t="s">
        <v>55</v>
      </c>
      <c r="R579" s="9">
        <v>894</v>
      </c>
      <c r="S579" s="11" t="s">
        <v>55</v>
      </c>
      <c r="T579" s="9" t="s">
        <v>55</v>
      </c>
      <c r="U579" s="9" t="s">
        <v>55</v>
      </c>
      <c r="V579" s="11" t="s">
        <v>55</v>
      </c>
      <c r="W579" s="11">
        <v>111442</v>
      </c>
      <c r="X579" s="11">
        <v>141219</v>
      </c>
      <c r="Y579" s="11">
        <v>98946</v>
      </c>
      <c r="Z579" s="11">
        <v>81000</v>
      </c>
      <c r="AA579" s="11">
        <v>49970</v>
      </c>
      <c r="AB579" s="11">
        <v>49970</v>
      </c>
      <c r="AC579" s="9" t="s">
        <v>55</v>
      </c>
      <c r="AD579" s="10">
        <v>0.84799999999999998</v>
      </c>
      <c r="AE579" s="10">
        <v>0.13</v>
      </c>
      <c r="AF579" s="10">
        <v>0.123</v>
      </c>
      <c r="AG579" s="9">
        <v>301</v>
      </c>
      <c r="AH579" s="9">
        <v>560.66999999999996</v>
      </c>
      <c r="AI579" s="9">
        <v>9.4600000000000009</v>
      </c>
      <c r="AJ579" s="9">
        <v>5.077</v>
      </c>
      <c r="AK579" s="9">
        <v>0.53686</v>
      </c>
      <c r="AL579" s="10" t="s">
        <v>55</v>
      </c>
      <c r="AM579" s="10" t="s">
        <v>55</v>
      </c>
      <c r="AN579" s="10">
        <v>8.6999999999999994E-2</v>
      </c>
      <c r="AO579" s="10">
        <v>0.20699999999999999</v>
      </c>
      <c r="AP579" s="10">
        <v>0.42699999999999999</v>
      </c>
      <c r="AQ579" s="9">
        <v>2861</v>
      </c>
      <c r="AR579" s="9">
        <v>0.20399999999999999</v>
      </c>
      <c r="AS579" s="9">
        <v>0.22</v>
      </c>
      <c r="AT579" s="10">
        <v>4.8000000000000001E-2</v>
      </c>
      <c r="AU579" s="16">
        <v>0.83056478405315615</v>
      </c>
      <c r="AV579" s="1" t="str">
        <f t="shared" si="8"/>
        <v>no</v>
      </c>
      <c r="AW579" s="28"/>
    </row>
    <row r="580" spans="1:49" ht="14.25" customHeight="1">
      <c r="A580" s="7">
        <v>530</v>
      </c>
      <c r="B580" s="8" t="s">
        <v>1106</v>
      </c>
      <c r="C580" s="8" t="s">
        <v>1100</v>
      </c>
      <c r="D580" s="9" t="s">
        <v>50</v>
      </c>
      <c r="E580" s="9" t="s">
        <v>59</v>
      </c>
      <c r="F580" s="9" t="s">
        <v>203</v>
      </c>
      <c r="G580" s="9" t="s">
        <v>55</v>
      </c>
      <c r="H580" s="10">
        <v>0.59099999999999997</v>
      </c>
      <c r="I580" s="10">
        <v>0.57799999999999996</v>
      </c>
      <c r="J580" s="10">
        <v>0.499</v>
      </c>
      <c r="K580" s="10">
        <v>0.71499999999999997</v>
      </c>
      <c r="L580" s="10">
        <v>0.53900000000000003</v>
      </c>
      <c r="M580" s="10">
        <v>0.72699999999999998</v>
      </c>
      <c r="N580" s="10">
        <v>0.61</v>
      </c>
      <c r="O580" s="9">
        <v>38684.46</v>
      </c>
      <c r="P580" s="9">
        <v>3070</v>
      </c>
      <c r="Q580" s="9">
        <v>3</v>
      </c>
      <c r="R580" s="9">
        <v>3460</v>
      </c>
      <c r="S580" s="11" t="s">
        <v>55</v>
      </c>
      <c r="T580" s="9" t="s">
        <v>55</v>
      </c>
      <c r="U580" s="9" t="s">
        <v>55</v>
      </c>
      <c r="V580" s="11"/>
      <c r="W580" s="11">
        <v>80080</v>
      </c>
      <c r="X580" s="11">
        <v>91791</v>
      </c>
      <c r="Y580" s="11">
        <v>70002</v>
      </c>
      <c r="Z580" s="11">
        <v>57483</v>
      </c>
      <c r="AA580" s="11">
        <v>30386</v>
      </c>
      <c r="AB580" s="11">
        <v>30386</v>
      </c>
      <c r="AC580" s="9" t="s">
        <v>55</v>
      </c>
      <c r="AD580" s="10">
        <v>0.51700000000000002</v>
      </c>
      <c r="AE580" s="10">
        <v>0.55000000000000004</v>
      </c>
      <c r="AF580" s="10">
        <v>0.44</v>
      </c>
      <c r="AG580" s="9">
        <v>123</v>
      </c>
      <c r="AH580" s="9">
        <v>1671</v>
      </c>
      <c r="AI580" s="9">
        <v>314.51</v>
      </c>
      <c r="AJ580" s="9">
        <v>23.15</v>
      </c>
      <c r="AK580" s="9">
        <v>7.3609999999999995E-2</v>
      </c>
      <c r="AL580" s="10"/>
      <c r="AM580" s="10" t="s">
        <v>55</v>
      </c>
      <c r="AN580" s="10">
        <v>0.02</v>
      </c>
      <c r="AO580" s="10">
        <v>0.189</v>
      </c>
      <c r="AP580" s="10">
        <v>8.5000000000000006E-2</v>
      </c>
      <c r="AQ580" s="9">
        <v>61285</v>
      </c>
      <c r="AR580" s="9" t="s">
        <v>55</v>
      </c>
      <c r="AS580" s="27">
        <v>-0.104</v>
      </c>
      <c r="AT580" s="10">
        <v>7.2999999999999995E-2</v>
      </c>
      <c r="AU580" s="16" t="s">
        <v>2055</v>
      </c>
      <c r="AV580" s="1" t="str">
        <f t="shared" si="8"/>
        <v>no</v>
      </c>
      <c r="AW580" s="28"/>
    </row>
    <row r="581" spans="1:49" ht="14.25" customHeight="1">
      <c r="A581" s="7">
        <v>544</v>
      </c>
      <c r="B581" s="8" t="s">
        <v>1126</v>
      </c>
      <c r="C581" s="8" t="s">
        <v>1118</v>
      </c>
      <c r="D581" s="9" t="s">
        <v>50</v>
      </c>
      <c r="E581" s="9" t="s">
        <v>59</v>
      </c>
      <c r="F581" s="9" t="s">
        <v>273</v>
      </c>
      <c r="G581" s="9">
        <v>1030</v>
      </c>
      <c r="H581" s="10">
        <v>0.53100000000000003</v>
      </c>
      <c r="I581" s="10">
        <v>0.50800000000000001</v>
      </c>
      <c r="J581" s="10">
        <v>0.38800000000000001</v>
      </c>
      <c r="K581" s="10">
        <v>0.748</v>
      </c>
      <c r="L581" s="10">
        <v>5.8000000000000003E-2</v>
      </c>
      <c r="M581" s="10">
        <v>0.17499999999999999</v>
      </c>
      <c r="N581" s="10">
        <v>0.82</v>
      </c>
      <c r="O581" s="9">
        <v>3144.23</v>
      </c>
      <c r="P581" s="9">
        <v>267</v>
      </c>
      <c r="Q581" s="9">
        <v>0</v>
      </c>
      <c r="R581" s="9">
        <v>448</v>
      </c>
      <c r="S581" s="11" t="s">
        <v>55</v>
      </c>
      <c r="T581" s="9" t="s">
        <v>55</v>
      </c>
      <c r="U581" s="9" t="s">
        <v>55</v>
      </c>
      <c r="V581" s="11"/>
      <c r="W581" s="11">
        <v>86652</v>
      </c>
      <c r="X581" s="11">
        <v>95805</v>
      </c>
      <c r="Y581" s="11">
        <v>74754</v>
      </c>
      <c r="Z581" s="11">
        <v>75096</v>
      </c>
      <c r="AA581" s="11">
        <v>39092</v>
      </c>
      <c r="AB581" s="11">
        <v>39092</v>
      </c>
      <c r="AC581" s="9" t="s">
        <v>55</v>
      </c>
      <c r="AD581" s="10">
        <v>0.439</v>
      </c>
      <c r="AE581" s="10">
        <v>0.32</v>
      </c>
      <c r="AF581" s="10">
        <v>0.34300000000000003</v>
      </c>
      <c r="AG581" s="9">
        <v>258.33</v>
      </c>
      <c r="AH581" s="9">
        <v>185.33</v>
      </c>
      <c r="AI581" s="9">
        <v>12.17</v>
      </c>
      <c r="AJ581" s="9">
        <v>16.965</v>
      </c>
      <c r="AK581" s="9">
        <v>1.39388</v>
      </c>
      <c r="AL581" s="10"/>
      <c r="AM581" s="10" t="s">
        <v>55</v>
      </c>
      <c r="AN581" s="10">
        <v>2.3E-2</v>
      </c>
      <c r="AO581" s="10">
        <v>0.34200000000000003</v>
      </c>
      <c r="AP581" s="10">
        <v>0.42399999999999999</v>
      </c>
      <c r="AQ581" s="9">
        <v>3394</v>
      </c>
      <c r="AR581" s="9">
        <v>1.4139999999999999</v>
      </c>
      <c r="AS581" s="27">
        <v>8.2000000000000003E-2</v>
      </c>
      <c r="AT581" s="10">
        <v>9.1999999999999998E-2</v>
      </c>
      <c r="AU581" s="16">
        <v>0.41425020712510352</v>
      </c>
      <c r="AV581" s="1" t="str">
        <f t="shared" ref="AV581:AV644" si="9">IF(AND(O581&gt;=4000,O581&lt;=25000),"yes","no")</f>
        <v>no</v>
      </c>
      <c r="AW581" s="28"/>
    </row>
    <row r="582" spans="1:49" ht="14.25" hidden="1" customHeight="1">
      <c r="A582" s="7">
        <v>424</v>
      </c>
      <c r="B582" s="8" t="s">
        <v>932</v>
      </c>
      <c r="C582" s="8" t="s">
        <v>917</v>
      </c>
      <c r="D582" s="9" t="s">
        <v>69</v>
      </c>
      <c r="E582" s="9" t="s">
        <v>51</v>
      </c>
      <c r="F582" s="9" t="s">
        <v>70</v>
      </c>
      <c r="G582" s="9">
        <v>1000</v>
      </c>
      <c r="H582" s="10">
        <v>0.49099999999999999</v>
      </c>
      <c r="I582" s="10">
        <v>0.433</v>
      </c>
      <c r="J582" s="10">
        <v>0.20899999999999999</v>
      </c>
      <c r="K582" s="10">
        <v>0.90700000000000003</v>
      </c>
      <c r="L582" s="10">
        <v>0.318</v>
      </c>
      <c r="M582" s="10">
        <v>0.47699999999999998</v>
      </c>
      <c r="N582" s="10">
        <v>0.8</v>
      </c>
      <c r="O582" s="9">
        <v>11918.15</v>
      </c>
      <c r="P582" s="9">
        <v>144</v>
      </c>
      <c r="Q582" s="9">
        <v>187</v>
      </c>
      <c r="R582" s="9">
        <v>2423</v>
      </c>
      <c r="S582" s="11">
        <v>14346</v>
      </c>
      <c r="T582" s="9" t="s">
        <v>404</v>
      </c>
      <c r="U582" s="9" t="s">
        <v>194</v>
      </c>
      <c r="V582" s="11">
        <v>9675</v>
      </c>
      <c r="W582" s="11">
        <v>82783</v>
      </c>
      <c r="X582" s="11">
        <v>95481</v>
      </c>
      <c r="Y582" s="11">
        <v>76275</v>
      </c>
      <c r="Z582" s="11">
        <v>69012</v>
      </c>
      <c r="AA582" s="11">
        <v>10970</v>
      </c>
      <c r="AB582" s="11">
        <v>17562</v>
      </c>
      <c r="AC582" s="9" t="s">
        <v>516</v>
      </c>
      <c r="AD582" s="10">
        <v>0.24099999999999999</v>
      </c>
      <c r="AE582" s="10">
        <v>0.47</v>
      </c>
      <c r="AF582" s="10">
        <v>0.40100000000000002</v>
      </c>
      <c r="AG582" s="9">
        <v>767</v>
      </c>
      <c r="AH582" s="9">
        <v>909.33</v>
      </c>
      <c r="AI582" s="9">
        <v>15.54</v>
      </c>
      <c r="AJ582" s="9">
        <v>13.106</v>
      </c>
      <c r="AK582" s="9">
        <v>0.84348000000000001</v>
      </c>
      <c r="AL582" s="10">
        <v>2E-3</v>
      </c>
      <c r="AM582" s="10">
        <v>0.50800000000000001</v>
      </c>
      <c r="AN582" s="10">
        <v>3.5999999999999997E-2</v>
      </c>
      <c r="AO582" s="10">
        <v>0.16700000000000001</v>
      </c>
      <c r="AP582" s="10">
        <v>0.24</v>
      </c>
      <c r="AQ582" s="9">
        <v>14715</v>
      </c>
      <c r="AR582" s="9">
        <v>0.54600000000000004</v>
      </c>
      <c r="AS582" s="10">
        <v>7.1999999999999995E-2</v>
      </c>
      <c r="AT582" s="10">
        <v>0.25</v>
      </c>
      <c r="AU582" s="16">
        <v>0.64683053040103489</v>
      </c>
      <c r="AV582" s="1" t="str">
        <f t="shared" si="9"/>
        <v>yes</v>
      </c>
      <c r="AW582" s="28">
        <v>49</v>
      </c>
    </row>
    <row r="583" spans="1:49" ht="14.25" customHeight="1">
      <c r="A583" s="7">
        <v>548</v>
      </c>
      <c r="B583" s="8" t="s">
        <v>1132</v>
      </c>
      <c r="C583" s="8" t="s">
        <v>1118</v>
      </c>
      <c r="D583" s="9" t="s">
        <v>50</v>
      </c>
      <c r="E583" s="9" t="s">
        <v>51</v>
      </c>
      <c r="F583" s="9" t="s">
        <v>136</v>
      </c>
      <c r="G583" s="9">
        <v>930</v>
      </c>
      <c r="H583" s="10">
        <v>0.501</v>
      </c>
      <c r="I583" s="10">
        <v>0.42399999999999999</v>
      </c>
      <c r="J583" s="10">
        <v>0.20799999999999999</v>
      </c>
      <c r="K583" s="10">
        <v>0.83699999999999997</v>
      </c>
      <c r="L583" s="10">
        <v>0.222</v>
      </c>
      <c r="M583" s="10">
        <v>0.51600000000000001</v>
      </c>
      <c r="N583" s="10">
        <v>0.74</v>
      </c>
      <c r="O583" s="9">
        <v>11625.75</v>
      </c>
      <c r="P583" s="9">
        <v>602</v>
      </c>
      <c r="Q583" s="9">
        <v>19</v>
      </c>
      <c r="R583" s="9">
        <v>2712</v>
      </c>
      <c r="S583" s="11">
        <v>16593</v>
      </c>
      <c r="T583" s="9" t="s">
        <v>659</v>
      </c>
      <c r="U583" s="9" t="s">
        <v>1133</v>
      </c>
      <c r="V583" s="11">
        <v>10503</v>
      </c>
      <c r="W583" s="11">
        <v>100259</v>
      </c>
      <c r="X583" s="11">
        <v>110457</v>
      </c>
      <c r="Y583" s="11">
        <v>87624</v>
      </c>
      <c r="Z583" s="11">
        <v>73332</v>
      </c>
      <c r="AA583" s="11">
        <v>11581</v>
      </c>
      <c r="AB583" s="11">
        <v>18183</v>
      </c>
      <c r="AC583" s="9" t="s">
        <v>234</v>
      </c>
      <c r="AD583" s="10">
        <v>0.46700000000000003</v>
      </c>
      <c r="AE583" s="10">
        <v>0.5</v>
      </c>
      <c r="AF583" s="10">
        <v>0.45</v>
      </c>
      <c r="AG583" s="9">
        <v>678</v>
      </c>
      <c r="AH583" s="9">
        <v>439.33</v>
      </c>
      <c r="AI583" s="9">
        <v>17.149999999999999</v>
      </c>
      <c r="AJ583" s="9">
        <v>26.462</v>
      </c>
      <c r="AK583" s="9">
        <v>1.54325</v>
      </c>
      <c r="AL583" s="10">
        <v>0.08</v>
      </c>
      <c r="AM583" s="10">
        <v>0.57299999999999995</v>
      </c>
      <c r="AN583" s="10">
        <v>1.6E-2</v>
      </c>
      <c r="AO583" s="10">
        <v>0.53</v>
      </c>
      <c r="AP583" s="10">
        <v>0.42399999999999999</v>
      </c>
      <c r="AQ583" s="9">
        <v>14112</v>
      </c>
      <c r="AR583" s="9">
        <v>1.5580000000000001</v>
      </c>
      <c r="AS583" s="27">
        <v>-0.107</v>
      </c>
      <c r="AT583" s="10">
        <v>3.4000000000000002E-2</v>
      </c>
      <c r="AU583" s="16">
        <v>0.39093041438623921</v>
      </c>
      <c r="AV583" s="1" t="str">
        <f t="shared" si="9"/>
        <v>yes</v>
      </c>
      <c r="AW583" s="28">
        <v>14</v>
      </c>
    </row>
    <row r="584" spans="1:49" ht="14.25" customHeight="1">
      <c r="A584" s="7">
        <v>549</v>
      </c>
      <c r="B584" s="8" t="s">
        <v>1135</v>
      </c>
      <c r="C584" s="8" t="s">
        <v>1118</v>
      </c>
      <c r="D584" s="9" t="s">
        <v>50</v>
      </c>
      <c r="E584" s="9" t="s">
        <v>59</v>
      </c>
      <c r="F584" s="9" t="s">
        <v>203</v>
      </c>
      <c r="G584" s="9">
        <v>1035</v>
      </c>
      <c r="H584" s="10">
        <v>0.67400000000000004</v>
      </c>
      <c r="I584" s="10">
        <v>0.65600000000000003</v>
      </c>
      <c r="J584" s="10">
        <v>0.505</v>
      </c>
      <c r="K584" s="10">
        <v>0.73399999999999999</v>
      </c>
      <c r="L584" s="10">
        <v>5.1999999999999998E-2</v>
      </c>
      <c r="M584" s="10">
        <v>0.19800000000000001</v>
      </c>
      <c r="N584" s="10">
        <v>0.83</v>
      </c>
      <c r="O584" s="9">
        <v>5633.74</v>
      </c>
      <c r="P584" s="9">
        <v>664</v>
      </c>
      <c r="Q584" s="9">
        <v>8</v>
      </c>
      <c r="R584" s="9">
        <v>1249</v>
      </c>
      <c r="S584" s="11" t="s">
        <v>55</v>
      </c>
      <c r="T584" s="9" t="s">
        <v>55</v>
      </c>
      <c r="U584" s="9" t="s">
        <v>55</v>
      </c>
      <c r="V584" s="11"/>
      <c r="W584" s="11">
        <v>96902</v>
      </c>
      <c r="X584" s="11">
        <v>111690</v>
      </c>
      <c r="Y584" s="11">
        <v>89244</v>
      </c>
      <c r="Z584" s="11">
        <v>66204</v>
      </c>
      <c r="AA584" s="11">
        <v>33729</v>
      </c>
      <c r="AB584" s="11">
        <v>33729</v>
      </c>
      <c r="AC584" s="9" t="s">
        <v>55</v>
      </c>
      <c r="AD584" s="10">
        <v>0.58399999999999996</v>
      </c>
      <c r="AE584" s="10">
        <v>0.27</v>
      </c>
      <c r="AF584" s="10">
        <v>0.26600000000000001</v>
      </c>
      <c r="AG584" s="9">
        <v>396.67</v>
      </c>
      <c r="AH584" s="9">
        <v>596.66999999999996</v>
      </c>
      <c r="AI584" s="9">
        <v>14.2</v>
      </c>
      <c r="AJ584" s="9">
        <v>9.4420000000000002</v>
      </c>
      <c r="AK584" s="9">
        <v>0.66479999999999995</v>
      </c>
      <c r="AL584" s="10"/>
      <c r="AM584" s="10" t="s">
        <v>55</v>
      </c>
      <c r="AN584" s="10">
        <v>2.1000000000000001E-2</v>
      </c>
      <c r="AO584" s="10">
        <v>0.20899999999999999</v>
      </c>
      <c r="AP584" s="10">
        <v>0.42399999999999999</v>
      </c>
      <c r="AQ584" s="9">
        <v>6394</v>
      </c>
      <c r="AR584" s="9">
        <v>1.0449999999999999</v>
      </c>
      <c r="AS584" s="27">
        <v>0.215</v>
      </c>
      <c r="AT584" s="27">
        <v>0.09</v>
      </c>
      <c r="AU584" s="16">
        <v>0.48899755501222497</v>
      </c>
      <c r="AV584" s="1" t="str">
        <f t="shared" si="9"/>
        <v>yes</v>
      </c>
      <c r="AW584" s="28"/>
    </row>
    <row r="585" spans="1:49" ht="14.25" customHeight="1">
      <c r="A585" s="7">
        <v>547</v>
      </c>
      <c r="B585" s="8" t="s">
        <v>1130</v>
      </c>
      <c r="C585" s="8" t="s">
        <v>1118</v>
      </c>
      <c r="D585" s="9" t="s">
        <v>50</v>
      </c>
      <c r="E585" s="9" t="s">
        <v>51</v>
      </c>
      <c r="F585" s="9" t="s">
        <v>97</v>
      </c>
      <c r="G585" s="9">
        <v>865</v>
      </c>
      <c r="H585" s="10">
        <v>0.29499999999999998</v>
      </c>
      <c r="I585" s="10">
        <v>0.21099999999999999</v>
      </c>
      <c r="J585" s="10">
        <v>0.05</v>
      </c>
      <c r="K585" s="10">
        <v>0.76700000000000002</v>
      </c>
      <c r="L585" s="10">
        <v>0.23599999999999999</v>
      </c>
      <c r="M585" s="10">
        <v>0.57899999999999996</v>
      </c>
      <c r="N585" s="10">
        <v>0.74</v>
      </c>
      <c r="O585" s="9">
        <v>6381.3</v>
      </c>
      <c r="P585" s="9">
        <v>430</v>
      </c>
      <c r="Q585" s="9">
        <v>10</v>
      </c>
      <c r="R585" s="9">
        <v>1482</v>
      </c>
      <c r="S585" s="9">
        <v>16364</v>
      </c>
      <c r="T585" s="9" t="s">
        <v>181</v>
      </c>
      <c r="U585" s="9" t="s">
        <v>1131</v>
      </c>
      <c r="V585" s="53">
        <v>12068</v>
      </c>
      <c r="W585" s="11">
        <v>100391</v>
      </c>
      <c r="X585" s="11">
        <v>108918</v>
      </c>
      <c r="Y585" s="11">
        <v>88497</v>
      </c>
      <c r="Z585" s="11">
        <v>71280</v>
      </c>
      <c r="AA585" s="11">
        <v>11180</v>
      </c>
      <c r="AB585" s="11">
        <v>20009</v>
      </c>
      <c r="AC585" s="9" t="s">
        <v>667</v>
      </c>
      <c r="AD585" s="10">
        <v>0.26200000000000001</v>
      </c>
      <c r="AE585" s="10">
        <v>0.74</v>
      </c>
      <c r="AF585" s="10">
        <v>0.57099999999999995</v>
      </c>
      <c r="AG585" s="9">
        <v>251</v>
      </c>
      <c r="AH585" s="9">
        <v>594</v>
      </c>
      <c r="AI585" s="9">
        <v>25.42</v>
      </c>
      <c r="AJ585" s="9">
        <v>10.743</v>
      </c>
      <c r="AK585" s="9">
        <v>0.42255999999999999</v>
      </c>
      <c r="AL585" s="9">
        <v>0</v>
      </c>
      <c r="AM585" s="9">
        <v>0.497</v>
      </c>
      <c r="AN585" s="10">
        <v>3.6999999999999998E-2</v>
      </c>
      <c r="AO585" s="10">
        <v>0.62</v>
      </c>
      <c r="AP585" s="10">
        <v>0.42399999999999999</v>
      </c>
      <c r="AQ585" s="9">
        <v>8237</v>
      </c>
      <c r="AR585" s="9">
        <v>1.2E-2</v>
      </c>
      <c r="AS585" s="27">
        <v>-0.19600000000000001</v>
      </c>
      <c r="AT585" s="10">
        <v>3.3000000000000002E-2</v>
      </c>
      <c r="AU585" s="16">
        <v>0.98814229249011853</v>
      </c>
      <c r="AV585" s="1" t="str">
        <f t="shared" si="9"/>
        <v>yes</v>
      </c>
      <c r="AW585" s="28">
        <v>9</v>
      </c>
    </row>
    <row r="586" spans="1:49" ht="14.25" hidden="1" customHeight="1">
      <c r="A586" s="7">
        <v>1071</v>
      </c>
      <c r="B586" s="8" t="s">
        <v>1874</v>
      </c>
      <c r="C586" s="8" t="s">
        <v>1853</v>
      </c>
      <c r="D586" s="9" t="s">
        <v>69</v>
      </c>
      <c r="E586" s="9" t="s">
        <v>51</v>
      </c>
      <c r="F586" s="9" t="s">
        <v>1873</v>
      </c>
      <c r="G586" s="9" t="s">
        <v>55</v>
      </c>
      <c r="H586" s="10">
        <v>0.36299999999999999</v>
      </c>
      <c r="I586" s="10">
        <v>0.182</v>
      </c>
      <c r="J586" s="10">
        <v>2.5999999999999999E-2</v>
      </c>
      <c r="K586" s="10">
        <v>0.92200000000000004</v>
      </c>
      <c r="L586" s="10">
        <v>7.2999999999999995E-2</v>
      </c>
      <c r="M586" s="10">
        <v>9.9000000000000005E-2</v>
      </c>
      <c r="N586" s="10">
        <v>0.92</v>
      </c>
      <c r="O586" s="9">
        <v>12197.32</v>
      </c>
      <c r="P586" s="9">
        <v>159</v>
      </c>
      <c r="Q586" s="9">
        <v>21</v>
      </c>
      <c r="R586" s="9">
        <v>1607</v>
      </c>
      <c r="S586" s="9">
        <v>19903</v>
      </c>
      <c r="T586" s="9" t="s">
        <v>884</v>
      </c>
      <c r="U586" s="9" t="s">
        <v>1259</v>
      </c>
      <c r="V586" s="9">
        <v>7983</v>
      </c>
      <c r="W586" s="11">
        <v>79463</v>
      </c>
      <c r="X586" s="9">
        <v>75681</v>
      </c>
      <c r="Y586" s="9">
        <v>65718</v>
      </c>
      <c r="Z586" s="11">
        <v>62604</v>
      </c>
      <c r="AA586" s="11">
        <v>2049</v>
      </c>
      <c r="AB586" s="11">
        <v>4071</v>
      </c>
      <c r="AC586" s="9" t="s">
        <v>55</v>
      </c>
      <c r="AD586" s="10">
        <v>0.36299999999999999</v>
      </c>
      <c r="AE586" s="10">
        <v>0.69</v>
      </c>
      <c r="AF586" s="10">
        <v>0.60799999999999998</v>
      </c>
      <c r="AG586" s="9">
        <v>811.67</v>
      </c>
      <c r="AH586" s="9">
        <v>1830.33</v>
      </c>
      <c r="AI586" s="9">
        <v>15.03</v>
      </c>
      <c r="AJ586" s="9">
        <v>6.6639999999999997</v>
      </c>
      <c r="AK586" s="9">
        <v>0.44345000000000001</v>
      </c>
      <c r="AL586" s="9">
        <v>0.16200000000000001</v>
      </c>
      <c r="AM586" s="9">
        <v>0.373</v>
      </c>
      <c r="AN586" s="10">
        <v>0</v>
      </c>
      <c r="AO586" s="10">
        <v>0.92300000000000004</v>
      </c>
      <c r="AP586" s="9" t="s">
        <v>55</v>
      </c>
      <c r="AQ586" s="9">
        <v>12771</v>
      </c>
      <c r="AR586" s="9">
        <v>0.17</v>
      </c>
      <c r="AS586" s="10">
        <v>-0.92300000000000004</v>
      </c>
      <c r="AT586" s="9">
        <v>0</v>
      </c>
      <c r="AU586" s="16">
        <v>0.85470085470085466</v>
      </c>
      <c r="AV586" s="1" t="str">
        <f t="shared" si="9"/>
        <v>yes</v>
      </c>
      <c r="AW586" s="28"/>
    </row>
    <row r="587" spans="1:49" ht="14.25" customHeight="1">
      <c r="A587" s="7">
        <v>553</v>
      </c>
      <c r="B587" s="8" t="s">
        <v>1141</v>
      </c>
      <c r="C587" s="8" t="s">
        <v>1118</v>
      </c>
      <c r="D587" s="9" t="s">
        <v>50</v>
      </c>
      <c r="E587" s="9" t="s">
        <v>59</v>
      </c>
      <c r="F587" s="9" t="s">
        <v>118</v>
      </c>
      <c r="G587" s="9">
        <v>1010</v>
      </c>
      <c r="H587" s="10">
        <v>0.64</v>
      </c>
      <c r="I587" s="10">
        <v>0.62</v>
      </c>
      <c r="J587" s="10">
        <v>0.54200000000000004</v>
      </c>
      <c r="K587" s="10">
        <v>0.82299999999999995</v>
      </c>
      <c r="L587" s="10">
        <v>0.11700000000000001</v>
      </c>
      <c r="M587" s="10">
        <v>0.317</v>
      </c>
      <c r="N587" s="10">
        <v>0.8</v>
      </c>
      <c r="O587" s="9">
        <v>4421.08</v>
      </c>
      <c r="P587" s="9">
        <v>364</v>
      </c>
      <c r="Q587" s="9" t="s">
        <v>55</v>
      </c>
      <c r="R587" s="9">
        <v>1006</v>
      </c>
      <c r="S587" s="9" t="s">
        <v>55</v>
      </c>
      <c r="T587" s="9" t="s">
        <v>55</v>
      </c>
      <c r="U587" s="9" t="s">
        <v>55</v>
      </c>
      <c r="V587" s="9"/>
      <c r="W587" s="11">
        <v>107440</v>
      </c>
      <c r="X587" s="11">
        <v>114606</v>
      </c>
      <c r="Y587" s="11">
        <v>103311</v>
      </c>
      <c r="Z587" s="11">
        <v>81882</v>
      </c>
      <c r="AA587" s="11">
        <v>38360</v>
      </c>
      <c r="AB587" s="11">
        <v>38360</v>
      </c>
      <c r="AC587" s="9" t="s">
        <v>55</v>
      </c>
      <c r="AD587" s="10">
        <v>0.56999999999999995</v>
      </c>
      <c r="AE587" s="10">
        <v>0.32</v>
      </c>
      <c r="AF587" s="10">
        <v>0.27500000000000002</v>
      </c>
      <c r="AG587" s="9">
        <v>350.67</v>
      </c>
      <c r="AH587" s="9">
        <v>453.33</v>
      </c>
      <c r="AI587" s="9">
        <v>12.61</v>
      </c>
      <c r="AJ587" s="9">
        <v>9.7520000000000007</v>
      </c>
      <c r="AK587" s="9">
        <v>0.77353000000000005</v>
      </c>
      <c r="AL587" s="9"/>
      <c r="AM587" s="9" t="s">
        <v>55</v>
      </c>
      <c r="AN587" s="10">
        <v>3.5000000000000003E-2</v>
      </c>
      <c r="AO587" s="10">
        <v>0.29399999999999998</v>
      </c>
      <c r="AP587" s="10">
        <v>0.42399999999999999</v>
      </c>
      <c r="AQ587" s="9">
        <v>5069</v>
      </c>
      <c r="AR587" s="9">
        <v>0.42499999999999999</v>
      </c>
      <c r="AS587" s="27">
        <v>0.129</v>
      </c>
      <c r="AT587" s="10">
        <v>7.0000000000000007E-2</v>
      </c>
      <c r="AU587" s="16">
        <v>0.70175438596491224</v>
      </c>
      <c r="AV587" s="1" t="str">
        <f t="shared" si="9"/>
        <v>yes</v>
      </c>
      <c r="AW587" s="28"/>
    </row>
    <row r="588" spans="1:49" ht="14.25" customHeight="1">
      <c r="A588" s="7">
        <v>554</v>
      </c>
      <c r="B588" s="8" t="s">
        <v>1142</v>
      </c>
      <c r="C588" s="8" t="s">
        <v>1118</v>
      </c>
      <c r="D588" s="9" t="s">
        <v>50</v>
      </c>
      <c r="E588" s="9" t="s">
        <v>51</v>
      </c>
      <c r="F588" s="9" t="s">
        <v>97</v>
      </c>
      <c r="G588" s="9">
        <v>1020</v>
      </c>
      <c r="H588" s="10">
        <v>0.56799999999999995</v>
      </c>
      <c r="I588" s="10">
        <v>0.49399999999999999</v>
      </c>
      <c r="J588" s="10">
        <v>0.26</v>
      </c>
      <c r="K588" s="10">
        <v>0.76500000000000001</v>
      </c>
      <c r="L588" s="10">
        <v>0.19800000000000001</v>
      </c>
      <c r="M588" s="10">
        <v>0.69699999999999995</v>
      </c>
      <c r="N588" s="10">
        <v>0.84</v>
      </c>
      <c r="O588" s="9">
        <v>5342.97</v>
      </c>
      <c r="P588" s="9">
        <v>262</v>
      </c>
      <c r="Q588" s="9">
        <v>184</v>
      </c>
      <c r="R588" s="9">
        <v>1275</v>
      </c>
      <c r="S588" s="9">
        <v>19560</v>
      </c>
      <c r="T588" s="9" t="s">
        <v>626</v>
      </c>
      <c r="U588" s="9" t="s">
        <v>247</v>
      </c>
      <c r="V588" s="53">
        <v>17136</v>
      </c>
      <c r="W588" s="11">
        <v>113211</v>
      </c>
      <c r="X588" s="11">
        <v>130050</v>
      </c>
      <c r="Y588" s="11">
        <v>89901</v>
      </c>
      <c r="Z588" s="11">
        <v>76311</v>
      </c>
      <c r="AA588" s="11">
        <v>14000</v>
      </c>
      <c r="AB588" s="11">
        <v>28890</v>
      </c>
      <c r="AC588" s="9" t="s">
        <v>503</v>
      </c>
      <c r="AD588" s="10">
        <v>0.54200000000000004</v>
      </c>
      <c r="AE588" s="10">
        <v>0.46</v>
      </c>
      <c r="AF588" s="10">
        <v>0.47799999999999998</v>
      </c>
      <c r="AG588" s="9">
        <v>420.67</v>
      </c>
      <c r="AH588" s="9">
        <v>555.33000000000004</v>
      </c>
      <c r="AI588" s="9">
        <v>12.7</v>
      </c>
      <c r="AJ588" s="9">
        <v>9.6210000000000004</v>
      </c>
      <c r="AK588" s="9">
        <v>0.75749999999999995</v>
      </c>
      <c r="AL588" s="9">
        <v>24</v>
      </c>
      <c r="AM588" s="9">
        <v>0.59299999999999997</v>
      </c>
      <c r="AN588" s="10">
        <v>1.7000000000000001E-2</v>
      </c>
      <c r="AO588" s="10">
        <v>0.39700000000000002</v>
      </c>
      <c r="AP588" s="10">
        <v>0.42399999999999999</v>
      </c>
      <c r="AQ588" s="9">
        <v>6408</v>
      </c>
      <c r="AR588" s="9">
        <v>0.79</v>
      </c>
      <c r="AS588" s="27">
        <v>2.5999999999999999E-2</v>
      </c>
      <c r="AT588" s="10">
        <v>2.5999999999999999E-2</v>
      </c>
      <c r="AU588" s="16">
        <v>0.55865921787709494</v>
      </c>
      <c r="AV588" s="1" t="str">
        <f t="shared" si="9"/>
        <v>yes</v>
      </c>
      <c r="AW588" s="28">
        <v>33</v>
      </c>
    </row>
    <row r="589" spans="1:49" ht="14.25" customHeight="1">
      <c r="A589" s="7">
        <v>556</v>
      </c>
      <c r="B589" s="8" t="s">
        <v>1147</v>
      </c>
      <c r="C589" s="8" t="s">
        <v>1118</v>
      </c>
      <c r="D589" s="9" t="s">
        <v>50</v>
      </c>
      <c r="E589" s="9" t="s">
        <v>59</v>
      </c>
      <c r="F589" s="9" t="s">
        <v>273</v>
      </c>
      <c r="G589" s="9">
        <v>922.5</v>
      </c>
      <c r="H589" s="10">
        <v>0.55200000000000005</v>
      </c>
      <c r="I589" s="10">
        <v>0.51700000000000002</v>
      </c>
      <c r="J589" s="10">
        <v>0.36399999999999999</v>
      </c>
      <c r="K589" s="10">
        <v>0.74099999999999999</v>
      </c>
      <c r="L589" s="10">
        <v>0.126</v>
      </c>
      <c r="M589" s="10">
        <v>0.19800000000000001</v>
      </c>
      <c r="N589" s="10">
        <v>0.81</v>
      </c>
      <c r="O589" s="9">
        <v>2809.05</v>
      </c>
      <c r="P589" s="9">
        <v>277</v>
      </c>
      <c r="Q589" s="9">
        <v>18</v>
      </c>
      <c r="R589" s="9">
        <v>486</v>
      </c>
      <c r="S589" s="9" t="s">
        <v>55</v>
      </c>
      <c r="T589" s="9" t="s">
        <v>55</v>
      </c>
      <c r="U589" s="9" t="s">
        <v>55</v>
      </c>
      <c r="V589" s="9"/>
      <c r="W589" s="11">
        <v>79319</v>
      </c>
      <c r="X589" s="11">
        <v>98532</v>
      </c>
      <c r="Y589" s="11">
        <v>76608</v>
      </c>
      <c r="Z589" s="11">
        <v>64512</v>
      </c>
      <c r="AA589" s="11">
        <v>34198</v>
      </c>
      <c r="AB589" s="11">
        <v>34198</v>
      </c>
      <c r="AC589" s="9" t="s">
        <v>55</v>
      </c>
      <c r="AD589" s="10">
        <v>0.54300000000000004</v>
      </c>
      <c r="AE589" s="10">
        <v>0.72</v>
      </c>
      <c r="AF589" s="10">
        <v>0.58399999999999996</v>
      </c>
      <c r="AG589" s="9">
        <v>180</v>
      </c>
      <c r="AH589" s="9">
        <v>186.33</v>
      </c>
      <c r="AI589" s="9">
        <v>15.61</v>
      </c>
      <c r="AJ589" s="9">
        <v>15.074999999999999</v>
      </c>
      <c r="AK589" s="9">
        <v>0.96601000000000004</v>
      </c>
      <c r="AL589" s="9"/>
      <c r="AM589" s="9" t="s">
        <v>55</v>
      </c>
      <c r="AN589" s="10">
        <v>2.9000000000000001E-2</v>
      </c>
      <c r="AO589" s="10">
        <v>0.627</v>
      </c>
      <c r="AP589" s="10">
        <v>0.42399999999999999</v>
      </c>
      <c r="AQ589" s="9">
        <v>3406</v>
      </c>
      <c r="AR589" s="9">
        <v>0.85599999999999998</v>
      </c>
      <c r="AS589" s="27">
        <v>-0.20300000000000001</v>
      </c>
      <c r="AT589" s="27">
        <v>8.9999999999999993E-3</v>
      </c>
      <c r="AU589" s="16">
        <v>0.5387931034482758</v>
      </c>
      <c r="AV589" s="1" t="str">
        <f t="shared" si="9"/>
        <v>no</v>
      </c>
      <c r="AW589" s="28"/>
    </row>
    <row r="590" spans="1:49" ht="14.25" customHeight="1">
      <c r="A590" s="7">
        <v>560</v>
      </c>
      <c r="B590" s="8" t="s">
        <v>1152</v>
      </c>
      <c r="C590" s="8" t="s">
        <v>1118</v>
      </c>
      <c r="D590" s="9" t="s">
        <v>50</v>
      </c>
      <c r="E590" s="9" t="s">
        <v>51</v>
      </c>
      <c r="F590" s="9" t="s">
        <v>171</v>
      </c>
      <c r="G590" s="9">
        <v>1080</v>
      </c>
      <c r="H590" s="10">
        <v>0.73</v>
      </c>
      <c r="I590" s="10">
        <v>0.68700000000000006</v>
      </c>
      <c r="J590" s="10">
        <v>0.52900000000000003</v>
      </c>
      <c r="K590" s="10">
        <v>0.9</v>
      </c>
      <c r="L590" s="10">
        <v>5.5E-2</v>
      </c>
      <c r="M590" s="10">
        <v>0.47899999999999998</v>
      </c>
      <c r="N590" s="10">
        <v>0.87</v>
      </c>
      <c r="O590" s="9">
        <v>8079.86</v>
      </c>
      <c r="P590" s="9">
        <v>217</v>
      </c>
      <c r="Q590" s="9">
        <v>32</v>
      </c>
      <c r="R590" s="9">
        <v>1989</v>
      </c>
      <c r="S590" s="11">
        <v>13136</v>
      </c>
      <c r="T590" s="9" t="s">
        <v>1153</v>
      </c>
      <c r="U590" s="9" t="s">
        <v>1154</v>
      </c>
      <c r="V590" s="11">
        <v>9850</v>
      </c>
      <c r="W590" s="11">
        <v>91745</v>
      </c>
      <c r="X590" s="11">
        <v>109980</v>
      </c>
      <c r="Y590" s="11">
        <v>83637</v>
      </c>
      <c r="Z590" s="11">
        <v>64431</v>
      </c>
      <c r="AA590" s="11">
        <v>12820</v>
      </c>
      <c r="AB590" s="11">
        <v>19472</v>
      </c>
      <c r="AC590" s="9" t="s">
        <v>83</v>
      </c>
      <c r="AD590" s="10">
        <v>0.65500000000000003</v>
      </c>
      <c r="AE590" s="10">
        <v>0.31</v>
      </c>
      <c r="AF590" s="10">
        <v>0.35499999999999998</v>
      </c>
      <c r="AG590" s="9">
        <v>411.33</v>
      </c>
      <c r="AH590" s="9">
        <v>734.67</v>
      </c>
      <c r="AI590" s="9">
        <v>19.64</v>
      </c>
      <c r="AJ590" s="9">
        <v>10.997999999999999</v>
      </c>
      <c r="AK590" s="9">
        <v>0.55989</v>
      </c>
      <c r="AL590" s="10">
        <v>0.01</v>
      </c>
      <c r="AM590" s="10">
        <v>0.495</v>
      </c>
      <c r="AN590" s="10">
        <v>3.0000000000000001E-3</v>
      </c>
      <c r="AO590" s="10">
        <v>0.255</v>
      </c>
      <c r="AP590" s="10">
        <v>0.42399999999999999</v>
      </c>
      <c r="AQ590" s="9">
        <v>8674</v>
      </c>
      <c r="AR590" s="9">
        <v>0.35299999999999998</v>
      </c>
      <c r="AS590" s="27">
        <v>0.16900000000000001</v>
      </c>
      <c r="AT590" s="10">
        <v>7.4999999999999997E-2</v>
      </c>
      <c r="AU590" s="16">
        <v>0.73909830007390986</v>
      </c>
      <c r="AV590" s="1" t="str">
        <f t="shared" si="9"/>
        <v>yes</v>
      </c>
      <c r="AW590" s="28">
        <v>28</v>
      </c>
    </row>
    <row r="591" spans="1:49" ht="14.25" hidden="1" customHeight="1">
      <c r="A591" s="7">
        <v>587</v>
      </c>
      <c r="B591" s="8" t="s">
        <v>1206</v>
      </c>
      <c r="C591" s="8" t="s">
        <v>1170</v>
      </c>
      <c r="D591" s="9" t="s">
        <v>58</v>
      </c>
      <c r="E591" s="9" t="s">
        <v>59</v>
      </c>
      <c r="F591" s="9" t="s">
        <v>94</v>
      </c>
      <c r="G591" s="9">
        <v>875</v>
      </c>
      <c r="H591" s="10">
        <v>0.45700000000000002</v>
      </c>
      <c r="I591" s="10">
        <v>0.42199999999999999</v>
      </c>
      <c r="J591" s="10">
        <v>0.25700000000000001</v>
      </c>
      <c r="K591" s="10">
        <v>0.753</v>
      </c>
      <c r="L591" s="10">
        <v>0.126</v>
      </c>
      <c r="M591" s="10">
        <v>0.28799999999999998</v>
      </c>
      <c r="N591" s="10">
        <v>0.71</v>
      </c>
      <c r="O591" s="9">
        <v>1743.67</v>
      </c>
      <c r="P591" s="9">
        <v>72</v>
      </c>
      <c r="Q591" s="9">
        <v>98</v>
      </c>
      <c r="R591" s="9">
        <v>329</v>
      </c>
      <c r="S591" s="9" t="s">
        <v>55</v>
      </c>
      <c r="T591" s="9" t="s">
        <v>55</v>
      </c>
      <c r="U591" s="9" t="s">
        <v>55</v>
      </c>
      <c r="V591" s="9" t="s">
        <v>55</v>
      </c>
      <c r="W591" s="11">
        <v>72627</v>
      </c>
      <c r="X591" s="11">
        <v>98298</v>
      </c>
      <c r="Y591" s="11">
        <v>75366</v>
      </c>
      <c r="Z591" s="11">
        <v>69750</v>
      </c>
      <c r="AA591" s="11">
        <v>26450</v>
      </c>
      <c r="AB591" s="11">
        <v>26450</v>
      </c>
      <c r="AC591" s="9" t="s">
        <v>55</v>
      </c>
      <c r="AD591" s="10">
        <v>0.376</v>
      </c>
      <c r="AE591" s="10">
        <v>0.52</v>
      </c>
      <c r="AF591" s="10">
        <v>0.439</v>
      </c>
      <c r="AG591" s="9">
        <v>118</v>
      </c>
      <c r="AH591" s="9">
        <v>125</v>
      </c>
      <c r="AI591" s="9">
        <v>14.78</v>
      </c>
      <c r="AJ591" s="9">
        <v>13.949</v>
      </c>
      <c r="AK591" s="9">
        <v>0.94399999999999995</v>
      </c>
      <c r="AL591" s="9" t="s">
        <v>55</v>
      </c>
      <c r="AM591" s="9" t="s">
        <v>55</v>
      </c>
      <c r="AN591" s="10">
        <v>3.2000000000000001E-2</v>
      </c>
      <c r="AO591" s="10">
        <v>0.502</v>
      </c>
      <c r="AP591" s="10">
        <v>0.42699999999999999</v>
      </c>
      <c r="AQ591" s="9">
        <v>2061</v>
      </c>
      <c r="AR591" s="9">
        <v>1.1850000000000001</v>
      </c>
      <c r="AS591" s="10">
        <v>-7.4999999999999997E-2</v>
      </c>
      <c r="AT591" s="10">
        <v>8.2000000000000003E-2</v>
      </c>
      <c r="AU591" s="16">
        <v>0.45766590389016015</v>
      </c>
      <c r="AV591" s="1" t="str">
        <f t="shared" si="9"/>
        <v>no</v>
      </c>
      <c r="AW591" s="28"/>
    </row>
    <row r="592" spans="1:49" ht="14.25" customHeight="1">
      <c r="A592" s="7">
        <v>561</v>
      </c>
      <c r="B592" s="8" t="s">
        <v>1155</v>
      </c>
      <c r="C592" s="8" t="s">
        <v>1118</v>
      </c>
      <c r="D592" s="9" t="s">
        <v>50</v>
      </c>
      <c r="E592" s="9" t="s">
        <v>51</v>
      </c>
      <c r="F592" s="9" t="s">
        <v>171</v>
      </c>
      <c r="G592" s="9">
        <v>1215</v>
      </c>
      <c r="H592" s="10">
        <v>0.84599999999999997</v>
      </c>
      <c r="I592" s="10">
        <v>0.83</v>
      </c>
      <c r="J592" s="10">
        <v>0.71599999999999997</v>
      </c>
      <c r="K592" s="10">
        <v>0.91300000000000003</v>
      </c>
      <c r="L592" s="10">
        <v>0.04</v>
      </c>
      <c r="M592" s="10">
        <v>0.189</v>
      </c>
      <c r="N592" s="10">
        <v>0.95</v>
      </c>
      <c r="O592" s="9">
        <v>6973.76</v>
      </c>
      <c r="P592" s="9">
        <v>375</v>
      </c>
      <c r="Q592" s="9" t="s">
        <v>55</v>
      </c>
      <c r="R592" s="9">
        <v>1538</v>
      </c>
      <c r="S592" s="11">
        <v>21337</v>
      </c>
      <c r="T592" s="9" t="s">
        <v>1156</v>
      </c>
      <c r="U592" s="9" t="s">
        <v>226</v>
      </c>
      <c r="V592" s="11">
        <v>12891</v>
      </c>
      <c r="W592" s="11">
        <v>97309</v>
      </c>
      <c r="X592" s="11">
        <v>106722</v>
      </c>
      <c r="Y592" s="11">
        <v>85995</v>
      </c>
      <c r="Z592" s="11">
        <v>71145</v>
      </c>
      <c r="AA592" s="11">
        <v>15466</v>
      </c>
      <c r="AB592" s="11">
        <v>26397</v>
      </c>
      <c r="AC592" s="9" t="s">
        <v>810</v>
      </c>
      <c r="AD592" s="10">
        <v>0.78600000000000003</v>
      </c>
      <c r="AE592" s="10">
        <v>0.19</v>
      </c>
      <c r="AF592" s="10">
        <v>0.17599999999999999</v>
      </c>
      <c r="AG592" s="9">
        <v>518</v>
      </c>
      <c r="AH592" s="9">
        <v>679.67</v>
      </c>
      <c r="AI592" s="9">
        <v>13.46</v>
      </c>
      <c r="AJ592" s="9">
        <v>10.260999999999999</v>
      </c>
      <c r="AK592" s="9">
        <v>0.76214000000000004</v>
      </c>
      <c r="AL592" s="10">
        <v>0.87</v>
      </c>
      <c r="AM592" s="10">
        <v>0.48199999999999998</v>
      </c>
      <c r="AN592" s="10">
        <v>3.0000000000000001E-3</v>
      </c>
      <c r="AO592" s="10">
        <v>0.28499999999999998</v>
      </c>
      <c r="AP592" s="10">
        <v>0.42399999999999999</v>
      </c>
      <c r="AQ592" s="9">
        <v>7406</v>
      </c>
      <c r="AR592" s="9">
        <v>0.54600000000000004</v>
      </c>
      <c r="AS592" s="27">
        <v>0.13800000000000001</v>
      </c>
      <c r="AT592" s="10">
        <v>0.06</v>
      </c>
      <c r="AU592" s="16">
        <v>0.64683053040103489</v>
      </c>
      <c r="AV592" s="1" t="str">
        <f t="shared" si="9"/>
        <v>yes</v>
      </c>
      <c r="AW592" s="28">
        <v>32</v>
      </c>
    </row>
    <row r="593" spans="1:49" ht="14.25" hidden="1" customHeight="1">
      <c r="A593" s="7">
        <v>589</v>
      </c>
      <c r="B593" s="8" t="s">
        <v>1208</v>
      </c>
      <c r="C593" s="8" t="s">
        <v>1170</v>
      </c>
      <c r="D593" s="9" t="s">
        <v>91</v>
      </c>
      <c r="E593" s="9" t="s">
        <v>59</v>
      </c>
      <c r="F593" s="9" t="s">
        <v>187</v>
      </c>
      <c r="G593" s="9" t="s">
        <v>55</v>
      </c>
      <c r="H593" s="10">
        <v>0.55000000000000004</v>
      </c>
      <c r="I593" s="10">
        <v>0.53700000000000003</v>
      </c>
      <c r="J593" s="10">
        <v>0.51600000000000001</v>
      </c>
      <c r="K593" s="10">
        <v>0.93600000000000005</v>
      </c>
      <c r="L593" s="10">
        <v>0.128</v>
      </c>
      <c r="M593" s="10">
        <v>0.29399999999999998</v>
      </c>
      <c r="N593" s="10">
        <v>0.79</v>
      </c>
      <c r="O593" s="9">
        <v>1224.6099999999999</v>
      </c>
      <c r="P593" s="9">
        <v>60</v>
      </c>
      <c r="Q593" s="9" t="s">
        <v>55</v>
      </c>
      <c r="R593" s="9">
        <v>353</v>
      </c>
      <c r="S593" s="9" t="s">
        <v>55</v>
      </c>
      <c r="T593" s="9" t="s">
        <v>55</v>
      </c>
      <c r="U593" s="9" t="s">
        <v>55</v>
      </c>
      <c r="V593" s="9" t="s">
        <v>55</v>
      </c>
      <c r="W593" s="11">
        <v>61576</v>
      </c>
      <c r="X593" s="11">
        <v>78705</v>
      </c>
      <c r="Y593" s="11">
        <v>51759</v>
      </c>
      <c r="Z593" s="11">
        <v>50742</v>
      </c>
      <c r="AA593" s="11">
        <v>39950</v>
      </c>
      <c r="AB593" s="11">
        <v>39950</v>
      </c>
      <c r="AC593" s="9" t="s">
        <v>55</v>
      </c>
      <c r="AD593" s="10">
        <v>0.36099999999999999</v>
      </c>
      <c r="AE593" s="10">
        <v>0.34</v>
      </c>
      <c r="AF593" s="10">
        <v>0.33600000000000002</v>
      </c>
      <c r="AG593" s="9">
        <v>106.67</v>
      </c>
      <c r="AH593" s="9">
        <v>186.67</v>
      </c>
      <c r="AI593" s="9">
        <v>11.48</v>
      </c>
      <c r="AJ593" s="9">
        <v>6.56</v>
      </c>
      <c r="AK593" s="9">
        <v>0.57142999999999999</v>
      </c>
      <c r="AL593" s="9" t="s">
        <v>55</v>
      </c>
      <c r="AM593" s="9" t="s">
        <v>55</v>
      </c>
      <c r="AN593" s="10">
        <v>4.9000000000000002E-2</v>
      </c>
      <c r="AO593" s="10">
        <v>0.105</v>
      </c>
      <c r="AP593" s="10">
        <v>0.42699999999999999</v>
      </c>
      <c r="AQ593" s="9">
        <v>1376</v>
      </c>
      <c r="AR593" s="9">
        <v>0.77800000000000002</v>
      </c>
      <c r="AS593" s="10">
        <v>0.32200000000000001</v>
      </c>
      <c r="AT593" s="10">
        <v>0.189</v>
      </c>
      <c r="AU593" s="16">
        <v>0.56242969628796402</v>
      </c>
      <c r="AV593" s="1" t="str">
        <f t="shared" si="9"/>
        <v>no</v>
      </c>
      <c r="AW593" s="28"/>
    </row>
    <row r="594" spans="1:49" ht="14.25" hidden="1" customHeight="1">
      <c r="A594" s="7">
        <v>590</v>
      </c>
      <c r="B594" s="8" t="s">
        <v>1209</v>
      </c>
      <c r="C594" s="8" t="s">
        <v>1170</v>
      </c>
      <c r="D594" s="9" t="s">
        <v>63</v>
      </c>
      <c r="E594" s="9" t="s">
        <v>59</v>
      </c>
      <c r="F594" s="9" t="s">
        <v>361</v>
      </c>
      <c r="G594" s="9">
        <v>1260</v>
      </c>
      <c r="H594" s="10">
        <v>0.80500000000000005</v>
      </c>
      <c r="I594" s="10">
        <v>0.79900000000000004</v>
      </c>
      <c r="J594" s="10">
        <v>0.749</v>
      </c>
      <c r="K594" s="10">
        <v>0.57899999999999996</v>
      </c>
      <c r="L594" s="10">
        <v>5.8999999999999997E-2</v>
      </c>
      <c r="M594" s="10">
        <v>0.16700000000000001</v>
      </c>
      <c r="N594" s="10">
        <v>0.91</v>
      </c>
      <c r="O594" s="9">
        <v>13493.33</v>
      </c>
      <c r="P594" s="9">
        <v>2282</v>
      </c>
      <c r="Q594" s="9">
        <v>536</v>
      </c>
      <c r="R594" s="9">
        <v>2211</v>
      </c>
      <c r="S594" s="9" t="s">
        <v>55</v>
      </c>
      <c r="T594" s="9" t="s">
        <v>55</v>
      </c>
      <c r="U594" s="9" t="s">
        <v>55</v>
      </c>
      <c r="V594" s="9" t="s">
        <v>55</v>
      </c>
      <c r="W594" s="11">
        <v>129448</v>
      </c>
      <c r="X594" s="11">
        <v>162225</v>
      </c>
      <c r="Y594" s="11">
        <v>114903</v>
      </c>
      <c r="Z594" s="11">
        <v>98388</v>
      </c>
      <c r="AA594" s="11">
        <v>47317</v>
      </c>
      <c r="AB594" s="11">
        <v>47317</v>
      </c>
      <c r="AC594" s="9" t="s">
        <v>55</v>
      </c>
      <c r="AD594" s="10">
        <v>0.78500000000000003</v>
      </c>
      <c r="AE594" s="10">
        <v>0.2</v>
      </c>
      <c r="AF594" s="10">
        <v>0.19900000000000001</v>
      </c>
      <c r="AG594" s="9">
        <v>635</v>
      </c>
      <c r="AH594" s="9">
        <v>1021</v>
      </c>
      <c r="AI594" s="9">
        <v>21.25</v>
      </c>
      <c r="AJ594" s="9">
        <v>13.215999999999999</v>
      </c>
      <c r="AK594" s="9">
        <v>0.62194000000000005</v>
      </c>
      <c r="AL594" s="9" t="s">
        <v>55</v>
      </c>
      <c r="AM594" s="9" t="s">
        <v>55</v>
      </c>
      <c r="AN594" s="10">
        <v>0.14000000000000001</v>
      </c>
      <c r="AO594" s="10">
        <v>0.30399999999999999</v>
      </c>
      <c r="AP594" s="10">
        <v>0.42699999999999999</v>
      </c>
      <c r="AQ594" s="9">
        <v>15286</v>
      </c>
      <c r="AR594" s="9">
        <v>0.114</v>
      </c>
      <c r="AS594" s="10">
        <v>0.123</v>
      </c>
      <c r="AT594" s="10">
        <v>0.02</v>
      </c>
      <c r="AU594" s="16">
        <v>0.89766606822262118</v>
      </c>
      <c r="AV594" s="1" t="str">
        <f t="shared" si="9"/>
        <v>yes</v>
      </c>
      <c r="AW594" s="28"/>
    </row>
    <row r="595" spans="1:49" ht="14.25" hidden="1" customHeight="1">
      <c r="A595" s="7">
        <v>591</v>
      </c>
      <c r="B595" s="8" t="s">
        <v>1210</v>
      </c>
      <c r="C595" s="8" t="s">
        <v>1170</v>
      </c>
      <c r="D595" s="9" t="s">
        <v>91</v>
      </c>
      <c r="E595" s="9" t="s">
        <v>59</v>
      </c>
      <c r="F595" s="9" t="s">
        <v>390</v>
      </c>
      <c r="G595" s="9" t="s">
        <v>55</v>
      </c>
      <c r="H595" s="10">
        <v>0.92100000000000004</v>
      </c>
      <c r="I595" s="10">
        <v>0.91400000000000003</v>
      </c>
      <c r="J595" s="10">
        <v>0.873</v>
      </c>
      <c r="K595" s="10">
        <v>1</v>
      </c>
      <c r="L595" s="10">
        <v>8.0000000000000002E-3</v>
      </c>
      <c r="M595" s="10">
        <v>5.6000000000000001E-2</v>
      </c>
      <c r="N595" s="10">
        <v>0.93</v>
      </c>
      <c r="O595" s="9">
        <v>1868.05</v>
      </c>
      <c r="P595" s="9" t="s">
        <v>55</v>
      </c>
      <c r="Q595" s="9" t="s">
        <v>55</v>
      </c>
      <c r="R595" s="9">
        <v>611</v>
      </c>
      <c r="S595" s="9" t="s">
        <v>55</v>
      </c>
      <c r="T595" s="9" t="s">
        <v>55</v>
      </c>
      <c r="U595" s="9" t="s">
        <v>55</v>
      </c>
      <c r="V595" s="9" t="s">
        <v>55</v>
      </c>
      <c r="W595" s="11">
        <v>115991</v>
      </c>
      <c r="X595" s="11">
        <v>134271</v>
      </c>
      <c r="Y595" s="11">
        <v>99675</v>
      </c>
      <c r="Z595" s="11">
        <v>79371</v>
      </c>
      <c r="AA595" s="11">
        <v>49500</v>
      </c>
      <c r="AB595" s="11">
        <v>49500</v>
      </c>
      <c r="AC595" s="9" t="s">
        <v>55</v>
      </c>
      <c r="AD595" s="10">
        <v>0.90400000000000003</v>
      </c>
      <c r="AE595" s="10">
        <v>0.17</v>
      </c>
      <c r="AF595" s="10">
        <v>0.157</v>
      </c>
      <c r="AG595" s="9">
        <v>218</v>
      </c>
      <c r="AH595" s="9">
        <v>424.67</v>
      </c>
      <c r="AI595" s="9">
        <v>8.57</v>
      </c>
      <c r="AJ595" s="9">
        <v>4.399</v>
      </c>
      <c r="AK595" s="9">
        <v>0.51334000000000002</v>
      </c>
      <c r="AL595" s="9" t="s">
        <v>55</v>
      </c>
      <c r="AM595" s="9" t="s">
        <v>55</v>
      </c>
      <c r="AN595" s="10">
        <v>5.8999999999999997E-2</v>
      </c>
      <c r="AO595" s="10">
        <v>0.23</v>
      </c>
      <c r="AP595" s="10">
        <v>0.42699999999999999</v>
      </c>
      <c r="AQ595" s="9">
        <v>1877</v>
      </c>
      <c r="AR595" s="9">
        <v>0.38</v>
      </c>
      <c r="AS595" s="10">
        <v>0.19700000000000001</v>
      </c>
      <c r="AT595" s="10">
        <v>1.6E-2</v>
      </c>
      <c r="AU595" s="16">
        <v>0.72463768115942029</v>
      </c>
      <c r="AV595" s="1" t="str">
        <f t="shared" si="9"/>
        <v>no</v>
      </c>
      <c r="AW595" s="28"/>
    </row>
    <row r="596" spans="1:49" ht="14.25" hidden="1" customHeight="1">
      <c r="A596" s="7">
        <v>592</v>
      </c>
      <c r="B596" s="8" t="s">
        <v>1211</v>
      </c>
      <c r="C596" s="8" t="s">
        <v>1170</v>
      </c>
      <c r="D596" s="9" t="s">
        <v>91</v>
      </c>
      <c r="E596" s="9" t="s">
        <v>59</v>
      </c>
      <c r="F596" s="9" t="s">
        <v>187</v>
      </c>
      <c r="G596" s="9" t="s">
        <v>55</v>
      </c>
      <c r="H596" s="10">
        <v>0.54</v>
      </c>
      <c r="I596" s="10">
        <v>0.54</v>
      </c>
      <c r="J596" s="10">
        <v>4.4999999999999998E-2</v>
      </c>
      <c r="K596" s="10">
        <v>1</v>
      </c>
      <c r="L596" s="10">
        <v>2.9000000000000001E-2</v>
      </c>
      <c r="M596" s="10">
        <v>0.157</v>
      </c>
      <c r="N596" s="10">
        <v>0.74</v>
      </c>
      <c r="O596" s="9">
        <v>1368.55</v>
      </c>
      <c r="P596" s="9" t="s">
        <v>55</v>
      </c>
      <c r="Q596" s="9" t="s">
        <v>55</v>
      </c>
      <c r="R596" s="9">
        <v>334</v>
      </c>
      <c r="S596" s="9" t="s">
        <v>55</v>
      </c>
      <c r="T596" s="9" t="s">
        <v>55</v>
      </c>
      <c r="U596" s="9" t="s">
        <v>55</v>
      </c>
      <c r="V596" s="9" t="s">
        <v>55</v>
      </c>
      <c r="W596" s="11">
        <v>72985</v>
      </c>
      <c r="X596" s="11">
        <v>87741</v>
      </c>
      <c r="Y596" s="11">
        <v>63432</v>
      </c>
      <c r="Z596" s="11">
        <v>59157</v>
      </c>
      <c r="AA596" s="11">
        <v>41440</v>
      </c>
      <c r="AB596" s="11">
        <v>41440</v>
      </c>
      <c r="AC596" s="9" t="s">
        <v>55</v>
      </c>
      <c r="AD596" s="10">
        <v>0.34599999999999997</v>
      </c>
      <c r="AE596" s="10">
        <v>0.45</v>
      </c>
      <c r="AF596" s="10">
        <v>0.36099999999999999</v>
      </c>
      <c r="AG596" s="9">
        <v>107.33</v>
      </c>
      <c r="AH596" s="9">
        <v>157.33000000000001</v>
      </c>
      <c r="AI596" s="9">
        <v>12.75</v>
      </c>
      <c r="AJ596" s="9">
        <v>8.6980000000000004</v>
      </c>
      <c r="AK596" s="9">
        <v>0.68220000000000003</v>
      </c>
      <c r="AL596" s="9" t="s">
        <v>55</v>
      </c>
      <c r="AM596" s="9" t="s">
        <v>55</v>
      </c>
      <c r="AN596" s="10">
        <v>0.03</v>
      </c>
      <c r="AO596" s="10">
        <v>0.182</v>
      </c>
      <c r="AP596" s="10">
        <v>0.42699999999999999</v>
      </c>
      <c r="AQ596" s="9">
        <v>1393</v>
      </c>
      <c r="AR596" s="9">
        <v>0.22</v>
      </c>
      <c r="AS596" s="10">
        <v>0.245</v>
      </c>
      <c r="AT596" s="10">
        <v>0.19400000000000001</v>
      </c>
      <c r="AU596" s="16">
        <v>0.81967213114754101</v>
      </c>
      <c r="AV596" s="1" t="str">
        <f t="shared" si="9"/>
        <v>no</v>
      </c>
      <c r="AW596" s="28"/>
    </row>
    <row r="597" spans="1:49" ht="14.25" hidden="1" customHeight="1">
      <c r="A597" s="7">
        <v>593</v>
      </c>
      <c r="B597" s="8" t="s">
        <v>1212</v>
      </c>
      <c r="C597" s="8" t="s">
        <v>1170</v>
      </c>
      <c r="D597" s="9" t="s">
        <v>91</v>
      </c>
      <c r="E597" s="9" t="s">
        <v>59</v>
      </c>
      <c r="F597" s="9" t="s">
        <v>296</v>
      </c>
      <c r="G597" s="9" t="s">
        <v>55</v>
      </c>
      <c r="H597" s="10">
        <v>0.81</v>
      </c>
      <c r="I597" s="10">
        <v>0.80600000000000005</v>
      </c>
      <c r="J597" s="10">
        <v>0.76100000000000001</v>
      </c>
      <c r="K597" s="10">
        <v>0.997</v>
      </c>
      <c r="L597" s="10">
        <v>3.2000000000000001E-2</v>
      </c>
      <c r="M597" s="10">
        <v>9.2999999999999999E-2</v>
      </c>
      <c r="N597" s="10">
        <v>0.86</v>
      </c>
      <c r="O597" s="9">
        <v>2306.86</v>
      </c>
      <c r="P597" s="9">
        <v>5</v>
      </c>
      <c r="Q597" s="9" t="s">
        <v>55</v>
      </c>
      <c r="R597" s="9">
        <v>718</v>
      </c>
      <c r="S597" s="9" t="s">
        <v>55</v>
      </c>
      <c r="T597" s="9" t="s">
        <v>55</v>
      </c>
      <c r="U597" s="9" t="s">
        <v>55</v>
      </c>
      <c r="V597" s="9" t="s">
        <v>55</v>
      </c>
      <c r="W597" s="11">
        <v>86677</v>
      </c>
      <c r="X597" s="11">
        <v>116649</v>
      </c>
      <c r="Y597" s="11">
        <v>84375</v>
      </c>
      <c r="Z597" s="11">
        <v>68895</v>
      </c>
      <c r="AA597" s="11">
        <v>49677</v>
      </c>
      <c r="AB597" s="11">
        <v>49677</v>
      </c>
      <c r="AC597" s="9" t="s">
        <v>55</v>
      </c>
      <c r="AD597" s="10">
        <v>0.79800000000000004</v>
      </c>
      <c r="AE597" s="10">
        <v>0.13</v>
      </c>
      <c r="AF597" s="10">
        <v>0.14599999999999999</v>
      </c>
      <c r="AG597" s="9">
        <v>214.33</v>
      </c>
      <c r="AH597" s="9">
        <v>360.67</v>
      </c>
      <c r="AI597" s="9">
        <v>10.76</v>
      </c>
      <c r="AJ597" s="9">
        <v>6.3959999999999999</v>
      </c>
      <c r="AK597" s="9">
        <v>0.59426999999999996</v>
      </c>
      <c r="AL597" s="9" t="s">
        <v>55</v>
      </c>
      <c r="AM597" s="9" t="s">
        <v>55</v>
      </c>
      <c r="AN597" s="10">
        <v>6.5000000000000002E-2</v>
      </c>
      <c r="AO597" s="10">
        <v>0.14799999999999999</v>
      </c>
      <c r="AP597" s="10">
        <v>0.42699999999999999</v>
      </c>
      <c r="AQ597" s="9">
        <v>2351</v>
      </c>
      <c r="AR597" s="9">
        <v>0.11600000000000001</v>
      </c>
      <c r="AS597" s="10">
        <v>0.27900000000000003</v>
      </c>
      <c r="AT597" s="10">
        <v>1.2E-2</v>
      </c>
      <c r="AU597" s="16">
        <v>0.89605734767025091</v>
      </c>
      <c r="AV597" s="1" t="str">
        <f t="shared" si="9"/>
        <v>no</v>
      </c>
      <c r="AW597" s="28"/>
    </row>
    <row r="598" spans="1:49" ht="14.25" hidden="1" customHeight="1">
      <c r="A598" s="7">
        <v>594</v>
      </c>
      <c r="B598" s="8" t="s">
        <v>1213</v>
      </c>
      <c r="C598" s="8" t="s">
        <v>1170</v>
      </c>
      <c r="D598" s="9" t="s">
        <v>150</v>
      </c>
      <c r="E598" s="9" t="s">
        <v>59</v>
      </c>
      <c r="F598" s="9" t="s">
        <v>200</v>
      </c>
      <c r="G598" s="9" t="s">
        <v>55</v>
      </c>
      <c r="H598" s="10">
        <v>0.59699999999999998</v>
      </c>
      <c r="I598" s="10">
        <v>0.58499999999999996</v>
      </c>
      <c r="J598" s="10">
        <v>0.48399999999999999</v>
      </c>
      <c r="K598" s="10">
        <v>0.63100000000000001</v>
      </c>
      <c r="L598" s="10">
        <v>0.06</v>
      </c>
      <c r="M598" s="10">
        <v>0.22700000000000001</v>
      </c>
      <c r="N598" s="10">
        <v>0.8</v>
      </c>
      <c r="O598" s="9">
        <v>9872.94</v>
      </c>
      <c r="P598" s="9">
        <v>1124</v>
      </c>
      <c r="Q598" s="9">
        <v>387</v>
      </c>
      <c r="R598" s="9">
        <v>1707</v>
      </c>
      <c r="S598" s="9" t="s">
        <v>55</v>
      </c>
      <c r="T598" s="9" t="s">
        <v>55</v>
      </c>
      <c r="U598" s="9" t="s">
        <v>55</v>
      </c>
      <c r="V598" s="9" t="s">
        <v>55</v>
      </c>
      <c r="W598" s="11">
        <v>118511</v>
      </c>
      <c r="X598" s="11">
        <v>147591</v>
      </c>
      <c r="Y598" s="11">
        <v>102573</v>
      </c>
      <c r="Z598" s="11">
        <v>89136</v>
      </c>
      <c r="AA598" s="11">
        <v>40460</v>
      </c>
      <c r="AB598" s="11">
        <v>40460</v>
      </c>
      <c r="AC598" s="9" t="s">
        <v>55</v>
      </c>
      <c r="AD598" s="10">
        <v>0.45500000000000002</v>
      </c>
      <c r="AE598" s="10">
        <v>0.24</v>
      </c>
      <c r="AF598" s="10">
        <v>0.23699999999999999</v>
      </c>
      <c r="AG598" s="9">
        <v>719.33</v>
      </c>
      <c r="AH598" s="9">
        <v>1067.67</v>
      </c>
      <c r="AI598" s="9">
        <v>13.73</v>
      </c>
      <c r="AJ598" s="9">
        <v>9.2469999999999999</v>
      </c>
      <c r="AK598" s="9">
        <v>0.67374000000000001</v>
      </c>
      <c r="AL598" s="9" t="s">
        <v>55</v>
      </c>
      <c r="AM598" s="9" t="s">
        <v>55</v>
      </c>
      <c r="AN598" s="10">
        <v>0.09</v>
      </c>
      <c r="AO598" s="10">
        <v>0.315</v>
      </c>
      <c r="AP598" s="10">
        <v>0.42699999999999999</v>
      </c>
      <c r="AQ598" s="9">
        <v>10814</v>
      </c>
      <c r="AR598" s="9">
        <v>0.53700000000000003</v>
      </c>
      <c r="AS598" s="10">
        <v>0.112</v>
      </c>
      <c r="AT598" s="10">
        <v>0.14199999999999999</v>
      </c>
      <c r="AU598" s="16">
        <v>0.65061808718282366</v>
      </c>
      <c r="AV598" s="1" t="str">
        <f t="shared" si="9"/>
        <v>yes</v>
      </c>
      <c r="AW598" s="28"/>
    </row>
    <row r="599" spans="1:49" ht="14.25" hidden="1" customHeight="1">
      <c r="A599" s="7">
        <v>595</v>
      </c>
      <c r="B599" s="8" t="s">
        <v>1214</v>
      </c>
      <c r="C599" s="8" t="s">
        <v>1170</v>
      </c>
      <c r="D599" s="9" t="s">
        <v>91</v>
      </c>
      <c r="E599" s="9" t="s">
        <v>59</v>
      </c>
      <c r="F599" s="9" t="s">
        <v>165</v>
      </c>
      <c r="G599" s="9">
        <v>1097.5</v>
      </c>
      <c r="H599" s="10">
        <v>0.72399999999999998</v>
      </c>
      <c r="I599" s="10">
        <v>0.71399999999999997</v>
      </c>
      <c r="J599" s="10">
        <v>0.65700000000000003</v>
      </c>
      <c r="K599" s="10">
        <v>0.98199999999999998</v>
      </c>
      <c r="L599" s="10">
        <v>6.6000000000000003E-2</v>
      </c>
      <c r="M599" s="10">
        <v>0.26900000000000002</v>
      </c>
      <c r="N599" s="10">
        <v>0.84</v>
      </c>
      <c r="O599" s="9">
        <v>1038.42</v>
      </c>
      <c r="P599" s="9">
        <v>8</v>
      </c>
      <c r="Q599" s="9" t="s">
        <v>55</v>
      </c>
      <c r="R599" s="9">
        <v>316</v>
      </c>
      <c r="S599" s="9" t="s">
        <v>55</v>
      </c>
      <c r="T599" s="9" t="s">
        <v>55</v>
      </c>
      <c r="U599" s="9" t="s">
        <v>55</v>
      </c>
      <c r="V599" s="9" t="s">
        <v>55</v>
      </c>
      <c r="W599" s="11">
        <v>53431</v>
      </c>
      <c r="X599" s="11">
        <v>62343</v>
      </c>
      <c r="Y599" s="11">
        <v>51012</v>
      </c>
      <c r="Z599" s="11">
        <v>44892</v>
      </c>
      <c r="AA599" s="11">
        <v>29458</v>
      </c>
      <c r="AB599" s="11">
        <v>29458</v>
      </c>
      <c r="AC599" s="9" t="s">
        <v>55</v>
      </c>
      <c r="AD599" s="10">
        <v>0.65200000000000002</v>
      </c>
      <c r="AE599" s="10">
        <v>0.45</v>
      </c>
      <c r="AF599" s="10">
        <v>0.443</v>
      </c>
      <c r="AG599" s="9">
        <v>85.67</v>
      </c>
      <c r="AH599" s="9">
        <v>109.67</v>
      </c>
      <c r="AI599" s="9">
        <v>12.12</v>
      </c>
      <c r="AJ599" s="9">
        <v>9.4689999999999994</v>
      </c>
      <c r="AK599" s="9">
        <v>0.78115999999999997</v>
      </c>
      <c r="AL599" s="9" t="s">
        <v>55</v>
      </c>
      <c r="AM599" s="9" t="s">
        <v>55</v>
      </c>
      <c r="AN599" s="10">
        <v>0.112</v>
      </c>
      <c r="AO599" s="10">
        <v>0.115</v>
      </c>
      <c r="AP599" s="10">
        <v>0.42699999999999999</v>
      </c>
      <c r="AQ599" s="9">
        <v>1084</v>
      </c>
      <c r="AR599" s="9">
        <v>0.503</v>
      </c>
      <c r="AS599" s="10">
        <v>0.312</v>
      </c>
      <c r="AT599" s="10">
        <v>7.1999999999999995E-2</v>
      </c>
      <c r="AU599" s="16">
        <v>0.66533599467731208</v>
      </c>
      <c r="AV599" s="1" t="str">
        <f t="shared" si="9"/>
        <v>no</v>
      </c>
      <c r="AW599" s="28"/>
    </row>
    <row r="600" spans="1:49" ht="14.25" customHeight="1">
      <c r="A600" s="7">
        <v>562</v>
      </c>
      <c r="B600" s="8" t="s">
        <v>1157</v>
      </c>
      <c r="C600" s="8" t="s">
        <v>1118</v>
      </c>
      <c r="D600" s="9" t="s">
        <v>50</v>
      </c>
      <c r="E600" s="9" t="s">
        <v>51</v>
      </c>
      <c r="F600" s="9" t="s">
        <v>171</v>
      </c>
      <c r="G600" s="9">
        <v>990</v>
      </c>
      <c r="H600" s="10">
        <v>0.48699999999999999</v>
      </c>
      <c r="I600" s="10">
        <v>0.41699999999999998</v>
      </c>
      <c r="J600" s="10">
        <v>0.19800000000000001</v>
      </c>
      <c r="K600" s="10">
        <v>0.86499999999999999</v>
      </c>
      <c r="L600" s="10">
        <v>0.17799999999999999</v>
      </c>
      <c r="M600" s="10">
        <v>0.497</v>
      </c>
      <c r="N600" s="10">
        <v>0.75</v>
      </c>
      <c r="O600" s="9">
        <v>9125.15</v>
      </c>
      <c r="P600" s="9">
        <v>269</v>
      </c>
      <c r="Q600" s="9">
        <v>6</v>
      </c>
      <c r="R600" s="9">
        <v>2134</v>
      </c>
      <c r="S600" s="11">
        <v>17407</v>
      </c>
      <c r="T600" s="9" t="s">
        <v>129</v>
      </c>
      <c r="U600" s="9" t="s">
        <v>1158</v>
      </c>
      <c r="V600" s="11">
        <v>11591</v>
      </c>
      <c r="W600" s="11">
        <v>104654</v>
      </c>
      <c r="X600" s="11">
        <v>114192</v>
      </c>
      <c r="Y600" s="11">
        <v>86670</v>
      </c>
      <c r="Z600" s="11">
        <v>69939</v>
      </c>
      <c r="AA600" s="11">
        <v>12365</v>
      </c>
      <c r="AB600" s="11">
        <v>20125</v>
      </c>
      <c r="AC600" s="9" t="s">
        <v>106</v>
      </c>
      <c r="AD600" s="10">
        <v>0.44500000000000001</v>
      </c>
      <c r="AE600" s="10">
        <v>0.47</v>
      </c>
      <c r="AF600" s="10">
        <v>0.42</v>
      </c>
      <c r="AG600" s="9">
        <v>415.33</v>
      </c>
      <c r="AH600" s="9">
        <v>753</v>
      </c>
      <c r="AI600" s="9">
        <v>21.97</v>
      </c>
      <c r="AJ600" s="9">
        <v>12.118</v>
      </c>
      <c r="AK600" s="9">
        <v>0.55157</v>
      </c>
      <c r="AL600" s="10">
        <v>0.03</v>
      </c>
      <c r="AM600" s="10">
        <v>0.54</v>
      </c>
      <c r="AN600" s="10">
        <v>6.0000000000000001E-3</v>
      </c>
      <c r="AO600" s="10">
        <v>0.498</v>
      </c>
      <c r="AP600" s="10">
        <v>0.42399999999999999</v>
      </c>
      <c r="AQ600" s="9">
        <v>10862</v>
      </c>
      <c r="AR600" s="9">
        <v>7.9000000000000001E-2</v>
      </c>
      <c r="AS600" s="27">
        <v>-7.3999999999999996E-2</v>
      </c>
      <c r="AT600" s="27">
        <v>4.2000000000000003E-2</v>
      </c>
      <c r="AU600" s="16">
        <v>0.92678405931417984</v>
      </c>
      <c r="AV600" s="1" t="str">
        <f t="shared" si="9"/>
        <v>yes</v>
      </c>
      <c r="AW600" s="28">
        <v>17</v>
      </c>
    </row>
    <row r="601" spans="1:49" ht="14.25" customHeight="1">
      <c r="A601" s="7">
        <v>564</v>
      </c>
      <c r="B601" s="8" t="s">
        <v>1161</v>
      </c>
      <c r="C601" s="8" t="s">
        <v>1160</v>
      </c>
      <c r="D601" s="9" t="s">
        <v>50</v>
      </c>
      <c r="E601" s="9" t="s">
        <v>51</v>
      </c>
      <c r="F601" s="9" t="s">
        <v>52</v>
      </c>
      <c r="G601" s="9" t="s">
        <v>55</v>
      </c>
      <c r="H601" s="10">
        <v>0.17899999999999999</v>
      </c>
      <c r="I601" s="10">
        <v>0.13500000000000001</v>
      </c>
      <c r="J601" s="10">
        <v>6.0999999999999999E-2</v>
      </c>
      <c r="K601" s="10">
        <v>0.63800000000000001</v>
      </c>
      <c r="L601" s="10">
        <v>0.34</v>
      </c>
      <c r="M601" s="10">
        <v>0.61299999999999999</v>
      </c>
      <c r="N601" s="10">
        <v>0.52</v>
      </c>
      <c r="O601" s="9">
        <v>2618.63</v>
      </c>
      <c r="P601" s="9">
        <v>430</v>
      </c>
      <c r="Q601" s="9" t="s">
        <v>55</v>
      </c>
      <c r="R601" s="9">
        <v>481</v>
      </c>
      <c r="S601" s="11">
        <v>16729</v>
      </c>
      <c r="T601" s="9" t="s">
        <v>194</v>
      </c>
      <c r="U601" s="9" t="s">
        <v>177</v>
      </c>
      <c r="V601" s="11">
        <v>7944</v>
      </c>
      <c r="W601" s="11">
        <v>58010</v>
      </c>
      <c r="X601" s="11">
        <v>67473</v>
      </c>
      <c r="Y601" s="11">
        <v>58581</v>
      </c>
      <c r="Z601" s="11">
        <v>50778</v>
      </c>
      <c r="AA601" s="11">
        <v>4800</v>
      </c>
      <c r="AB601" s="11">
        <v>7534</v>
      </c>
      <c r="AC601" s="9" t="s">
        <v>178</v>
      </c>
      <c r="AD601" s="10">
        <v>0.186</v>
      </c>
      <c r="AE601" s="10">
        <v>0.57999999999999996</v>
      </c>
      <c r="AF601" s="10">
        <v>0.53800000000000003</v>
      </c>
      <c r="AG601" s="9">
        <v>141.33000000000001</v>
      </c>
      <c r="AH601" s="9">
        <v>295</v>
      </c>
      <c r="AI601" s="9">
        <v>18.53</v>
      </c>
      <c r="AJ601" s="9">
        <v>8.8770000000000007</v>
      </c>
      <c r="AK601" s="9">
        <v>0.47910000000000003</v>
      </c>
      <c r="AL601" s="10">
        <v>0.26</v>
      </c>
      <c r="AM601" s="10">
        <v>0.35</v>
      </c>
      <c r="AN601" s="10">
        <v>5.8999999999999997E-2</v>
      </c>
      <c r="AO601" s="10">
        <v>0.66900000000000004</v>
      </c>
      <c r="AP601" s="10">
        <v>0.60599999999999998</v>
      </c>
      <c r="AQ601" s="9">
        <v>3499</v>
      </c>
      <c r="AR601" s="9">
        <v>0.53600000000000003</v>
      </c>
      <c r="AS601" s="27">
        <v>-6.3E-2</v>
      </c>
      <c r="AT601" s="27">
        <v>-7.0000000000000001E-3</v>
      </c>
      <c r="AU601" s="16">
        <v>0.65104166666666663</v>
      </c>
      <c r="AV601" s="1" t="str">
        <f t="shared" si="9"/>
        <v>no</v>
      </c>
      <c r="AW601" s="28">
        <v>3</v>
      </c>
    </row>
    <row r="602" spans="1:49" ht="14.25" hidden="1" customHeight="1">
      <c r="A602" s="7">
        <v>598</v>
      </c>
      <c r="B602" s="8" t="s">
        <v>1217</v>
      </c>
      <c r="C602" s="8" t="s">
        <v>1170</v>
      </c>
      <c r="D602" s="9" t="s">
        <v>69</v>
      </c>
      <c r="E602" s="9" t="s">
        <v>59</v>
      </c>
      <c r="F602" s="9" t="s">
        <v>271</v>
      </c>
      <c r="G602" s="9" t="s">
        <v>55</v>
      </c>
      <c r="H602" s="10">
        <v>0.53100000000000003</v>
      </c>
      <c r="I602" s="10">
        <v>0.36199999999999999</v>
      </c>
      <c r="J602" s="10">
        <v>0.224</v>
      </c>
      <c r="K602" s="10">
        <v>0.89200000000000002</v>
      </c>
      <c r="L602" s="10">
        <v>0.22500000000000001</v>
      </c>
      <c r="M602" s="10">
        <v>0.44800000000000001</v>
      </c>
      <c r="N602" s="10">
        <v>0.72</v>
      </c>
      <c r="O602" s="9">
        <v>1696.74</v>
      </c>
      <c r="P602" s="9">
        <v>142</v>
      </c>
      <c r="Q602" s="9" t="s">
        <v>55</v>
      </c>
      <c r="R602" s="9">
        <v>549</v>
      </c>
      <c r="S602" s="9" t="s">
        <v>55</v>
      </c>
      <c r="T602" s="9" t="s">
        <v>55</v>
      </c>
      <c r="U602" s="9" t="s">
        <v>55</v>
      </c>
      <c r="V602" s="9" t="s">
        <v>55</v>
      </c>
      <c r="W602" s="9">
        <v>71619</v>
      </c>
      <c r="X602" s="9">
        <v>71388</v>
      </c>
      <c r="Y602" s="9">
        <v>59319</v>
      </c>
      <c r="Z602" s="9">
        <v>53676</v>
      </c>
      <c r="AA602" s="11">
        <v>28917</v>
      </c>
      <c r="AB602" s="11">
        <v>28917</v>
      </c>
      <c r="AC602" s="9" t="s">
        <v>55</v>
      </c>
      <c r="AD602" s="10">
        <v>0.5</v>
      </c>
      <c r="AE602" s="10">
        <v>0.54</v>
      </c>
      <c r="AF602" s="10">
        <v>0.51800000000000002</v>
      </c>
      <c r="AG602" s="9">
        <v>90.33</v>
      </c>
      <c r="AH602" s="9">
        <v>162</v>
      </c>
      <c r="AI602" s="9">
        <v>18.78</v>
      </c>
      <c r="AJ602" s="9">
        <v>10.474</v>
      </c>
      <c r="AK602" s="9">
        <v>0.55761000000000005</v>
      </c>
      <c r="AL602" s="9" t="s">
        <v>55</v>
      </c>
      <c r="AM602" s="9" t="s">
        <v>55</v>
      </c>
      <c r="AN602" s="10">
        <v>5.8000000000000003E-2</v>
      </c>
      <c r="AO602" s="10">
        <v>0.156</v>
      </c>
      <c r="AP602" s="10">
        <v>0.42699999999999999</v>
      </c>
      <c r="AQ602" s="9">
        <v>1932</v>
      </c>
      <c r="AR602" s="9">
        <v>0.189</v>
      </c>
      <c r="AS602" s="9">
        <v>0.27100000000000002</v>
      </c>
      <c r="AT602" s="10">
        <v>3.1E-2</v>
      </c>
      <c r="AU602" s="16">
        <v>0.84104289318755254</v>
      </c>
      <c r="AV602" s="1" t="str">
        <f t="shared" si="9"/>
        <v>no</v>
      </c>
      <c r="AW602" s="28"/>
    </row>
    <row r="603" spans="1:49" ht="14.25" customHeight="1">
      <c r="A603" s="7">
        <v>573</v>
      </c>
      <c r="B603" s="8" t="s">
        <v>1174</v>
      </c>
      <c r="C603" s="8" t="s">
        <v>1170</v>
      </c>
      <c r="D603" s="9" t="s">
        <v>50</v>
      </c>
      <c r="E603" s="9" t="s">
        <v>59</v>
      </c>
      <c r="F603" s="9" t="s">
        <v>205</v>
      </c>
      <c r="G603" s="9">
        <v>1065</v>
      </c>
      <c r="H603" s="10">
        <v>0.69899999999999995</v>
      </c>
      <c r="I603" s="10">
        <v>0.68600000000000005</v>
      </c>
      <c r="J603" s="10">
        <v>0.59699999999999998</v>
      </c>
      <c r="K603" s="10">
        <v>0.68500000000000005</v>
      </c>
      <c r="L603" s="10">
        <v>0.05</v>
      </c>
      <c r="M603" s="10">
        <v>0.221</v>
      </c>
      <c r="N603" s="10">
        <v>0.83</v>
      </c>
      <c r="O603" s="9">
        <v>3355.35</v>
      </c>
      <c r="P603" s="9">
        <v>606</v>
      </c>
      <c r="Q603" s="9" t="s">
        <v>55</v>
      </c>
      <c r="R603" s="9">
        <v>906</v>
      </c>
      <c r="S603" s="9" t="s">
        <v>55</v>
      </c>
      <c r="T603" s="9" t="s">
        <v>55</v>
      </c>
      <c r="U603" s="9" t="s">
        <v>55</v>
      </c>
      <c r="V603" s="9"/>
      <c r="W603" s="11">
        <v>78813</v>
      </c>
      <c r="X603" s="11">
        <v>81558</v>
      </c>
      <c r="Y603" s="11">
        <v>67698</v>
      </c>
      <c r="Z603" s="11">
        <v>55314</v>
      </c>
      <c r="AA603" s="11">
        <v>34690</v>
      </c>
      <c r="AB603" s="11">
        <v>34690</v>
      </c>
      <c r="AC603" s="9" t="s">
        <v>55</v>
      </c>
      <c r="AD603" s="10">
        <v>0.60799999999999998</v>
      </c>
      <c r="AE603" s="10">
        <v>0.4</v>
      </c>
      <c r="AF603" s="10">
        <v>0.314</v>
      </c>
      <c r="AG603" s="9">
        <v>264.33</v>
      </c>
      <c r="AH603" s="9">
        <v>308.33</v>
      </c>
      <c r="AI603" s="9">
        <v>12.69</v>
      </c>
      <c r="AJ603" s="9">
        <v>10.882</v>
      </c>
      <c r="AK603" s="9">
        <v>0.85729999999999995</v>
      </c>
      <c r="AL603" s="9"/>
      <c r="AM603" s="9" t="s">
        <v>55</v>
      </c>
      <c r="AN603" s="10">
        <v>4.5999999999999999E-2</v>
      </c>
      <c r="AO603" s="10">
        <v>0.16300000000000001</v>
      </c>
      <c r="AP603" s="10">
        <v>0.42699999999999999</v>
      </c>
      <c r="AQ603" s="9">
        <v>3900</v>
      </c>
      <c r="AR603" s="9">
        <v>0.48499999999999999</v>
      </c>
      <c r="AS603" s="27">
        <v>0.26400000000000001</v>
      </c>
      <c r="AT603" s="10">
        <v>9.0999999999999998E-2</v>
      </c>
      <c r="AU603" s="16">
        <v>0.67340067340067344</v>
      </c>
      <c r="AV603" s="1" t="str">
        <f t="shared" si="9"/>
        <v>no</v>
      </c>
      <c r="AW603" s="28"/>
    </row>
    <row r="604" spans="1:49" ht="14.25" customHeight="1">
      <c r="A604" s="7">
        <v>579</v>
      </c>
      <c r="B604" s="8" t="s">
        <v>1187</v>
      </c>
      <c r="C604" s="8" t="s">
        <v>1170</v>
      </c>
      <c r="D604" s="9" t="s">
        <v>50</v>
      </c>
      <c r="E604" s="9" t="s">
        <v>51</v>
      </c>
      <c r="F604" s="9" t="s">
        <v>136</v>
      </c>
      <c r="G604" s="9" t="s">
        <v>55</v>
      </c>
      <c r="H604" s="10">
        <v>0.443</v>
      </c>
      <c r="I604" s="10">
        <v>0.38</v>
      </c>
      <c r="J604" s="10">
        <v>0.191</v>
      </c>
      <c r="K604" s="10">
        <v>0.92900000000000005</v>
      </c>
      <c r="L604" s="10">
        <v>0.23599999999999999</v>
      </c>
      <c r="M604" s="10">
        <v>0.32600000000000001</v>
      </c>
      <c r="N604" s="10">
        <v>0.8</v>
      </c>
      <c r="O604" s="9">
        <v>11412.77</v>
      </c>
      <c r="P604" s="9">
        <v>268</v>
      </c>
      <c r="Q604" s="9">
        <v>0</v>
      </c>
      <c r="R604" s="9">
        <v>1547</v>
      </c>
      <c r="S604" s="11">
        <v>9803</v>
      </c>
      <c r="T604" s="9" t="s">
        <v>1188</v>
      </c>
      <c r="U604" s="9" t="s">
        <v>1189</v>
      </c>
      <c r="V604" s="11">
        <v>9603</v>
      </c>
      <c r="W604" s="11">
        <v>89719</v>
      </c>
      <c r="X604" s="11">
        <v>108387</v>
      </c>
      <c r="Y604" s="11">
        <v>88362</v>
      </c>
      <c r="Z604" s="11">
        <v>73107</v>
      </c>
      <c r="AA604" s="11">
        <v>6890</v>
      </c>
      <c r="AB604" s="11">
        <v>14000</v>
      </c>
      <c r="AC604" s="9" t="s">
        <v>364</v>
      </c>
      <c r="AD604" s="10">
        <v>0.19</v>
      </c>
      <c r="AE604" s="10">
        <v>0.57999999999999996</v>
      </c>
      <c r="AF604" s="10">
        <v>0.44900000000000001</v>
      </c>
      <c r="AG604" s="9">
        <v>620.33000000000004</v>
      </c>
      <c r="AH604" s="9">
        <v>642</v>
      </c>
      <c r="AI604" s="9">
        <v>18.399999999999999</v>
      </c>
      <c r="AJ604" s="9">
        <v>17.777000000000001</v>
      </c>
      <c r="AK604" s="9">
        <v>0.96625000000000005</v>
      </c>
      <c r="AL604" s="10">
        <v>0.25</v>
      </c>
      <c r="AM604" s="10">
        <v>0.56200000000000006</v>
      </c>
      <c r="AN604" s="10">
        <v>2.8000000000000001E-2</v>
      </c>
      <c r="AO604" s="10">
        <v>0.48299999999999998</v>
      </c>
      <c r="AP604" s="10">
        <v>0.42699999999999999</v>
      </c>
      <c r="AQ604" s="9">
        <v>13701</v>
      </c>
      <c r="AR604" s="9">
        <v>0.65400000000000003</v>
      </c>
      <c r="AS604" s="27">
        <v>-5.6000000000000001E-2</v>
      </c>
      <c r="AT604" s="10">
        <v>0.252</v>
      </c>
      <c r="AU604" s="16">
        <v>0.60459492140266025</v>
      </c>
      <c r="AV604" s="1" t="str">
        <f t="shared" si="9"/>
        <v>yes</v>
      </c>
      <c r="AW604" s="28">
        <v>8</v>
      </c>
    </row>
    <row r="605" spans="1:49" ht="14.25" customHeight="1">
      <c r="A605" s="7">
        <v>577</v>
      </c>
      <c r="B605" s="8" t="s">
        <v>1179</v>
      </c>
      <c r="C605" s="8" t="s">
        <v>1170</v>
      </c>
      <c r="D605" s="9" t="s">
        <v>50</v>
      </c>
      <c r="E605" s="9" t="s">
        <v>51</v>
      </c>
      <c r="F605" s="9" t="s">
        <v>128</v>
      </c>
      <c r="G605" s="9">
        <v>1230</v>
      </c>
      <c r="H605" s="10">
        <v>0.69899999999999995</v>
      </c>
      <c r="I605" s="10">
        <v>0.64500000000000002</v>
      </c>
      <c r="J605" s="10">
        <v>0.41799999999999998</v>
      </c>
      <c r="K605" s="10">
        <v>0.82799999999999996</v>
      </c>
      <c r="L605" s="10">
        <v>0.26400000000000001</v>
      </c>
      <c r="M605" s="10">
        <v>0.60899999999999999</v>
      </c>
      <c r="N605" s="10">
        <v>0.91</v>
      </c>
      <c r="O605" s="9">
        <v>14479.11</v>
      </c>
      <c r="P605" s="9">
        <v>1357</v>
      </c>
      <c r="Q605" s="9" t="s">
        <v>55</v>
      </c>
      <c r="R605" s="9">
        <v>3097</v>
      </c>
      <c r="S605" s="11">
        <v>11277</v>
      </c>
      <c r="T605" s="9" t="s">
        <v>1180</v>
      </c>
      <c r="U605" s="9" t="s">
        <v>1181</v>
      </c>
      <c r="V605" s="11">
        <v>11186</v>
      </c>
      <c r="W605" s="11">
        <v>109546</v>
      </c>
      <c r="X605" s="11">
        <v>121698</v>
      </c>
      <c r="Y605" s="11">
        <v>101916</v>
      </c>
      <c r="Z605" s="11">
        <v>98208</v>
      </c>
      <c r="AA605" s="11">
        <v>6810</v>
      </c>
      <c r="AB605" s="11">
        <v>13920</v>
      </c>
      <c r="AC605" s="9" t="s">
        <v>1182</v>
      </c>
      <c r="AD605" s="10">
        <v>0.69699999999999995</v>
      </c>
      <c r="AE605" s="10">
        <v>0.48</v>
      </c>
      <c r="AF605" s="10">
        <v>0.45400000000000001</v>
      </c>
      <c r="AG605" s="9">
        <v>747</v>
      </c>
      <c r="AH605" s="9">
        <v>789.67</v>
      </c>
      <c r="AI605" s="9">
        <v>19.38</v>
      </c>
      <c r="AJ605" s="9">
        <v>18.335999999999999</v>
      </c>
      <c r="AK605" s="9">
        <v>0.94596999999999998</v>
      </c>
      <c r="AL605" s="10">
        <v>0.09</v>
      </c>
      <c r="AM605" s="10">
        <v>0.60399999999999998</v>
      </c>
      <c r="AN605" s="10">
        <v>0.128</v>
      </c>
      <c r="AO605" s="10">
        <v>0.61099999999999999</v>
      </c>
      <c r="AP605" s="10">
        <v>0.42699999999999999</v>
      </c>
      <c r="AQ605" s="9">
        <v>18433</v>
      </c>
      <c r="AR605" s="9">
        <v>0.53100000000000003</v>
      </c>
      <c r="AS605" s="27">
        <v>-0.184</v>
      </c>
      <c r="AT605" s="10">
        <v>2E-3</v>
      </c>
      <c r="AU605" s="16">
        <v>0.6531678641410843</v>
      </c>
      <c r="AV605" s="1" t="str">
        <f t="shared" si="9"/>
        <v>yes</v>
      </c>
      <c r="AW605" s="28">
        <v>153</v>
      </c>
    </row>
    <row r="606" spans="1:49" ht="14.25" hidden="1" customHeight="1">
      <c r="A606" s="7">
        <v>602</v>
      </c>
      <c r="B606" s="8" t="s">
        <v>1222</v>
      </c>
      <c r="C606" s="8" t="s">
        <v>1170</v>
      </c>
      <c r="D606" s="9" t="s">
        <v>69</v>
      </c>
      <c r="E606" s="9" t="s">
        <v>59</v>
      </c>
      <c r="F606" s="9" t="s">
        <v>354</v>
      </c>
      <c r="G606" s="9">
        <v>1090</v>
      </c>
      <c r="H606" s="10">
        <v>0.72199999999999998</v>
      </c>
      <c r="I606" s="10">
        <v>0.70399999999999996</v>
      </c>
      <c r="J606" s="10">
        <v>0.59499999999999997</v>
      </c>
      <c r="K606" s="10">
        <v>0.878</v>
      </c>
      <c r="L606" s="10">
        <v>5.3999999999999999E-2</v>
      </c>
      <c r="M606" s="10">
        <v>0.16400000000000001</v>
      </c>
      <c r="N606" s="10">
        <v>0.84</v>
      </c>
      <c r="O606" s="9">
        <v>3779.03</v>
      </c>
      <c r="P606" s="9">
        <v>215</v>
      </c>
      <c r="Q606" s="9" t="s">
        <v>55</v>
      </c>
      <c r="R606" s="9">
        <v>766</v>
      </c>
      <c r="S606" s="9" t="s">
        <v>55</v>
      </c>
      <c r="T606" s="9" t="s">
        <v>55</v>
      </c>
      <c r="U606" s="9" t="s">
        <v>55</v>
      </c>
      <c r="V606" s="9" t="s">
        <v>55</v>
      </c>
      <c r="W606" s="11">
        <v>91127</v>
      </c>
      <c r="X606" s="11">
        <v>109701</v>
      </c>
      <c r="Y606" s="11">
        <v>89550</v>
      </c>
      <c r="Z606" s="11">
        <v>78849</v>
      </c>
      <c r="AA606" s="11">
        <v>38580</v>
      </c>
      <c r="AB606" s="11">
        <v>38580</v>
      </c>
      <c r="AC606" s="9" t="s">
        <v>55</v>
      </c>
      <c r="AD606" s="10">
        <v>0.64600000000000002</v>
      </c>
      <c r="AE606" s="10">
        <v>0.27</v>
      </c>
      <c r="AF606" s="10">
        <v>0.29199999999999998</v>
      </c>
      <c r="AG606" s="9">
        <v>292</v>
      </c>
      <c r="AH606" s="9">
        <v>294.33</v>
      </c>
      <c r="AI606" s="9">
        <v>12.94</v>
      </c>
      <c r="AJ606" s="9">
        <v>12.839</v>
      </c>
      <c r="AK606" s="9">
        <v>0.99207000000000001</v>
      </c>
      <c r="AL606" s="9" t="s">
        <v>55</v>
      </c>
      <c r="AM606" s="9" t="s">
        <v>55</v>
      </c>
      <c r="AN606" s="10">
        <v>3.4000000000000002E-2</v>
      </c>
      <c r="AO606" s="10">
        <v>0.29899999999999999</v>
      </c>
      <c r="AP606" s="10">
        <v>0.42699999999999999</v>
      </c>
      <c r="AQ606" s="9">
        <v>4071</v>
      </c>
      <c r="AR606" s="9">
        <v>0.505</v>
      </c>
      <c r="AS606" s="10">
        <v>0.128</v>
      </c>
      <c r="AT606" s="10">
        <v>7.4999999999999997E-2</v>
      </c>
      <c r="AU606" s="16">
        <v>0.66445182724252483</v>
      </c>
      <c r="AV606" s="1" t="str">
        <f t="shared" si="9"/>
        <v>no</v>
      </c>
      <c r="AW606" s="28"/>
    </row>
    <row r="607" spans="1:49" ht="14.25" hidden="1" customHeight="1">
      <c r="A607" s="7">
        <v>603</v>
      </c>
      <c r="B607" s="8" t="s">
        <v>1223</v>
      </c>
      <c r="C607" s="8" t="s">
        <v>1170</v>
      </c>
      <c r="D607" s="9" t="s">
        <v>91</v>
      </c>
      <c r="E607" s="9" t="s">
        <v>59</v>
      </c>
      <c r="F607" s="9" t="s">
        <v>409</v>
      </c>
      <c r="G607" s="9" t="s">
        <v>55</v>
      </c>
      <c r="H607" s="10">
        <v>0.57299999999999995</v>
      </c>
      <c r="I607" s="10">
        <v>0.55700000000000005</v>
      </c>
      <c r="J607" s="10">
        <v>0.51</v>
      </c>
      <c r="K607" s="10">
        <v>0.61699999999999999</v>
      </c>
      <c r="L607" s="10">
        <v>4.9000000000000002E-2</v>
      </c>
      <c r="M607" s="10">
        <v>0.17899999999999999</v>
      </c>
      <c r="N607" s="10">
        <v>0.93</v>
      </c>
      <c r="O607" s="9">
        <v>2305.5300000000002</v>
      </c>
      <c r="P607" s="9">
        <v>328</v>
      </c>
      <c r="Q607" s="9">
        <v>4</v>
      </c>
      <c r="R607" s="9">
        <v>354</v>
      </c>
      <c r="S607" s="9" t="s">
        <v>55</v>
      </c>
      <c r="T607" s="9" t="s">
        <v>55</v>
      </c>
      <c r="U607" s="9" t="s">
        <v>55</v>
      </c>
      <c r="V607" s="9" t="s">
        <v>55</v>
      </c>
      <c r="W607" s="11">
        <v>80315</v>
      </c>
      <c r="X607" s="11">
        <v>94950</v>
      </c>
      <c r="Y607" s="11">
        <v>77058</v>
      </c>
      <c r="Z607" s="11">
        <v>64062</v>
      </c>
      <c r="AA607" s="11">
        <v>36220</v>
      </c>
      <c r="AB607" s="11">
        <v>36220</v>
      </c>
      <c r="AC607" s="9" t="s">
        <v>55</v>
      </c>
      <c r="AD607" s="10">
        <v>0.57799999999999996</v>
      </c>
      <c r="AE607" s="10">
        <v>0.37</v>
      </c>
      <c r="AF607" s="10">
        <v>0.32600000000000001</v>
      </c>
      <c r="AG607" s="9">
        <v>178.33</v>
      </c>
      <c r="AH607" s="9">
        <v>134.33000000000001</v>
      </c>
      <c r="AI607" s="9">
        <v>12.93</v>
      </c>
      <c r="AJ607" s="9">
        <v>17.163</v>
      </c>
      <c r="AK607" s="9">
        <v>1.3275399999999999</v>
      </c>
      <c r="AL607" s="9" t="s">
        <v>55</v>
      </c>
      <c r="AM607" s="9" t="s">
        <v>55</v>
      </c>
      <c r="AN607" s="10">
        <v>6.2E-2</v>
      </c>
      <c r="AO607" s="10">
        <v>0.22900000000000001</v>
      </c>
      <c r="AP607" s="10">
        <v>0.42699999999999999</v>
      </c>
      <c r="AQ607" s="9">
        <v>2921</v>
      </c>
      <c r="AR607" s="9">
        <v>0.91800000000000004</v>
      </c>
      <c r="AS607" s="10">
        <v>0.19800000000000001</v>
      </c>
      <c r="AT607" s="10">
        <v>-5.0000000000000001E-3</v>
      </c>
      <c r="AU607" s="16">
        <v>0.52137643378519294</v>
      </c>
      <c r="AV607" s="1" t="str">
        <f t="shared" si="9"/>
        <v>no</v>
      </c>
      <c r="AW607" s="28"/>
    </row>
    <row r="608" spans="1:49" ht="14.25" customHeight="1">
      <c r="A608" s="7">
        <v>578</v>
      </c>
      <c r="B608" s="8" t="s">
        <v>1184</v>
      </c>
      <c r="C608" s="8" t="s">
        <v>1170</v>
      </c>
      <c r="D608" s="9" t="s">
        <v>50</v>
      </c>
      <c r="E608" s="9" t="s">
        <v>51</v>
      </c>
      <c r="F608" s="9" t="s">
        <v>128</v>
      </c>
      <c r="G608" s="9">
        <v>1115</v>
      </c>
      <c r="H608" s="10">
        <v>0.54100000000000004</v>
      </c>
      <c r="I608" s="10">
        <v>0.49099999999999999</v>
      </c>
      <c r="J608" s="10">
        <v>0.23400000000000001</v>
      </c>
      <c r="K608" s="10">
        <v>0.81599999999999995</v>
      </c>
      <c r="L608" s="10">
        <v>0.28399999999999997</v>
      </c>
      <c r="M608" s="10">
        <v>0.70399999999999996</v>
      </c>
      <c r="N608" s="10">
        <v>0.82</v>
      </c>
      <c r="O608" s="9">
        <v>13318.06</v>
      </c>
      <c r="P608" s="9">
        <v>1041</v>
      </c>
      <c r="Q608" s="9" t="s">
        <v>55</v>
      </c>
      <c r="R608" s="9">
        <v>2457</v>
      </c>
      <c r="S608" s="11">
        <v>11568</v>
      </c>
      <c r="T608" s="9" t="s">
        <v>1185</v>
      </c>
      <c r="U608" s="9" t="s">
        <v>882</v>
      </c>
      <c r="V608" s="11">
        <v>10908</v>
      </c>
      <c r="W608" s="11">
        <v>94795</v>
      </c>
      <c r="X608" s="11">
        <v>112428</v>
      </c>
      <c r="Y608" s="11">
        <v>87894</v>
      </c>
      <c r="Z608" s="11">
        <v>76437</v>
      </c>
      <c r="AA608" s="11">
        <v>6838</v>
      </c>
      <c r="AB608" s="11">
        <v>13948</v>
      </c>
      <c r="AC608" s="9" t="s">
        <v>540</v>
      </c>
      <c r="AD608" s="10">
        <v>0.51800000000000002</v>
      </c>
      <c r="AE608" s="10">
        <v>0.59</v>
      </c>
      <c r="AF608" s="10">
        <v>0.498</v>
      </c>
      <c r="AG608" s="9">
        <v>774</v>
      </c>
      <c r="AH608" s="9">
        <v>863</v>
      </c>
      <c r="AI608" s="9">
        <v>17.21</v>
      </c>
      <c r="AJ608" s="9">
        <v>15.432</v>
      </c>
      <c r="AK608" s="9">
        <v>0.89686999999999995</v>
      </c>
      <c r="AL608" s="10">
        <v>0.44</v>
      </c>
      <c r="AM608" s="10">
        <v>0.53400000000000003</v>
      </c>
      <c r="AN608" s="10">
        <v>4.4999999999999998E-2</v>
      </c>
      <c r="AO608" s="10">
        <v>0.61499999999999999</v>
      </c>
      <c r="AP608" s="10">
        <v>0.42699999999999999</v>
      </c>
      <c r="AQ608" s="9">
        <v>17410</v>
      </c>
      <c r="AR608" s="9">
        <v>0.49399999999999999</v>
      </c>
      <c r="AS608" s="27">
        <v>-0.188</v>
      </c>
      <c r="AT608" s="10">
        <v>2.3E-2</v>
      </c>
      <c r="AU608" s="16">
        <v>0.66934404283801874</v>
      </c>
      <c r="AV608" s="1" t="str">
        <f t="shared" si="9"/>
        <v>yes</v>
      </c>
      <c r="AW608" s="28">
        <v>73</v>
      </c>
    </row>
    <row r="609" spans="1:49" ht="14.25" hidden="1" customHeight="1">
      <c r="A609" s="7">
        <v>605</v>
      </c>
      <c r="B609" s="8" t="s">
        <v>1225</v>
      </c>
      <c r="C609" s="8" t="s">
        <v>1170</v>
      </c>
      <c r="D609" s="9" t="s">
        <v>91</v>
      </c>
      <c r="E609" s="9" t="s">
        <v>59</v>
      </c>
      <c r="F609" s="9" t="s">
        <v>187</v>
      </c>
      <c r="G609" s="9">
        <v>1025</v>
      </c>
      <c r="H609" s="10">
        <v>0.41899999999999998</v>
      </c>
      <c r="I609" s="10">
        <v>0.40500000000000003</v>
      </c>
      <c r="J609" s="10">
        <v>0.34300000000000003</v>
      </c>
      <c r="K609" s="10">
        <v>1</v>
      </c>
      <c r="L609" s="10">
        <v>0.113</v>
      </c>
      <c r="M609" s="10">
        <v>0.251</v>
      </c>
      <c r="N609" s="10">
        <v>0.74</v>
      </c>
      <c r="O609" s="9">
        <v>1798.57</v>
      </c>
      <c r="P609" s="9" t="s">
        <v>55</v>
      </c>
      <c r="Q609" s="9" t="s">
        <v>55</v>
      </c>
      <c r="R609" s="9">
        <v>373</v>
      </c>
      <c r="S609" s="9" t="s">
        <v>55</v>
      </c>
      <c r="T609" s="9" t="s">
        <v>55</v>
      </c>
      <c r="U609" s="9" t="s">
        <v>55</v>
      </c>
      <c r="V609" s="9" t="s">
        <v>55</v>
      </c>
      <c r="W609" s="11">
        <v>76150</v>
      </c>
      <c r="X609" s="11">
        <v>96696</v>
      </c>
      <c r="Y609" s="11">
        <v>75429</v>
      </c>
      <c r="Z609" s="11">
        <v>64485</v>
      </c>
      <c r="AA609" s="11">
        <v>28700</v>
      </c>
      <c r="AB609" s="11">
        <v>28700</v>
      </c>
      <c r="AC609" s="9" t="s">
        <v>55</v>
      </c>
      <c r="AD609" s="10">
        <v>0.44</v>
      </c>
      <c r="AE609" s="10">
        <v>0.28999999999999998</v>
      </c>
      <c r="AF609" s="10">
        <v>0.25800000000000001</v>
      </c>
      <c r="AG609" s="9">
        <v>94</v>
      </c>
      <c r="AH609" s="9">
        <v>153</v>
      </c>
      <c r="AI609" s="9">
        <v>19.13</v>
      </c>
      <c r="AJ609" s="9">
        <v>11.755000000000001</v>
      </c>
      <c r="AK609" s="9">
        <v>0.61438000000000004</v>
      </c>
      <c r="AL609" s="9" t="s">
        <v>55</v>
      </c>
      <c r="AM609" s="9" t="s">
        <v>55</v>
      </c>
      <c r="AN609" s="10">
        <v>4.9000000000000002E-2</v>
      </c>
      <c r="AO609" s="10">
        <v>0.32600000000000001</v>
      </c>
      <c r="AP609" s="10">
        <v>0.42699999999999999</v>
      </c>
      <c r="AQ609" s="9">
        <v>1928</v>
      </c>
      <c r="AR609" s="9">
        <v>4.3999999999999997E-2</v>
      </c>
      <c r="AS609" s="9">
        <v>0.10100000000000001</v>
      </c>
      <c r="AT609" s="10">
        <v>-2.1000000000000001E-2</v>
      </c>
      <c r="AU609" s="16">
        <v>0.95785440613026818</v>
      </c>
      <c r="AV609" s="1" t="str">
        <f t="shared" si="9"/>
        <v>no</v>
      </c>
      <c r="AW609" s="28"/>
    </row>
    <row r="610" spans="1:49" ht="14.25" customHeight="1">
      <c r="A610" s="7">
        <v>580</v>
      </c>
      <c r="B610" s="8" t="s">
        <v>1190</v>
      </c>
      <c r="C610" s="8" t="s">
        <v>1170</v>
      </c>
      <c r="D610" s="9" t="s">
        <v>50</v>
      </c>
      <c r="E610" s="9" t="s">
        <v>51</v>
      </c>
      <c r="F610" s="9" t="s">
        <v>136</v>
      </c>
      <c r="G610" s="9">
        <v>1125</v>
      </c>
      <c r="H610" s="10">
        <v>0.442</v>
      </c>
      <c r="I610" s="10">
        <v>0.35899999999999999</v>
      </c>
      <c r="J610" s="10">
        <v>0.111</v>
      </c>
      <c r="K610" s="10">
        <v>0.83699999999999997</v>
      </c>
      <c r="L610" s="10">
        <v>0.26300000000000001</v>
      </c>
      <c r="M610" s="10">
        <v>0.58499999999999996</v>
      </c>
      <c r="N610" s="10">
        <v>0.87</v>
      </c>
      <c r="O610" s="9">
        <v>12305.19</v>
      </c>
      <c r="P610" s="9">
        <v>830</v>
      </c>
      <c r="Q610" s="9">
        <v>33</v>
      </c>
      <c r="R610" s="9">
        <v>2258</v>
      </c>
      <c r="S610" s="11">
        <v>15486</v>
      </c>
      <c r="T610" s="9" t="s">
        <v>120</v>
      </c>
      <c r="U610" s="9" t="s">
        <v>1191</v>
      </c>
      <c r="V610" s="11">
        <v>17589</v>
      </c>
      <c r="W610" s="11">
        <v>102020</v>
      </c>
      <c r="X610" s="11">
        <v>121563</v>
      </c>
      <c r="Y610" s="11">
        <v>93447</v>
      </c>
      <c r="Z610" s="11">
        <v>78885</v>
      </c>
      <c r="AA610" s="11">
        <v>6689</v>
      </c>
      <c r="AB610" s="11">
        <v>13799</v>
      </c>
      <c r="AC610" s="9" t="s">
        <v>279</v>
      </c>
      <c r="AD610" s="10">
        <v>0.45300000000000001</v>
      </c>
      <c r="AE610" s="10">
        <v>0.63</v>
      </c>
      <c r="AF610" s="10">
        <v>0.53</v>
      </c>
      <c r="AG610" s="9">
        <v>939</v>
      </c>
      <c r="AH610" s="9">
        <v>938.33</v>
      </c>
      <c r="AI610" s="9">
        <v>13.1</v>
      </c>
      <c r="AJ610" s="9">
        <v>13.114000000000001</v>
      </c>
      <c r="AK610" s="9">
        <v>1.00071</v>
      </c>
      <c r="AL610" s="10">
        <v>1.51</v>
      </c>
      <c r="AM610" s="10">
        <v>0.52900000000000003</v>
      </c>
      <c r="AN610" s="10">
        <v>6.9000000000000006E-2</v>
      </c>
      <c r="AO610" s="10">
        <v>0.752</v>
      </c>
      <c r="AP610" s="10">
        <v>0.42699999999999999</v>
      </c>
      <c r="AQ610" s="9">
        <v>15778</v>
      </c>
      <c r="AR610" s="9">
        <v>0.57799999999999996</v>
      </c>
      <c r="AS610" s="27">
        <v>-0.32500000000000001</v>
      </c>
      <c r="AT610" s="27">
        <v>-0.01</v>
      </c>
      <c r="AU610" s="16">
        <v>0.6337135614702154</v>
      </c>
      <c r="AV610" s="1" t="str">
        <f t="shared" si="9"/>
        <v>yes</v>
      </c>
      <c r="AW610" s="28">
        <v>262</v>
      </c>
    </row>
    <row r="611" spans="1:49" ht="14.25" customHeight="1">
      <c r="A611" s="7">
        <v>581</v>
      </c>
      <c r="B611" s="8" t="s">
        <v>1193</v>
      </c>
      <c r="C611" s="8" t="s">
        <v>1170</v>
      </c>
      <c r="D611" s="9" t="s">
        <v>50</v>
      </c>
      <c r="E611" s="9" t="s">
        <v>51</v>
      </c>
      <c r="F611" s="9" t="s">
        <v>128</v>
      </c>
      <c r="G611" s="9">
        <v>1165</v>
      </c>
      <c r="H611" s="10">
        <v>0.53600000000000003</v>
      </c>
      <c r="I611" s="10">
        <v>0.46</v>
      </c>
      <c r="J611" s="10">
        <v>0.246</v>
      </c>
      <c r="K611" s="10">
        <v>0.72199999999999998</v>
      </c>
      <c r="L611" s="10">
        <v>0.27300000000000002</v>
      </c>
      <c r="M611" s="10">
        <v>0.56100000000000005</v>
      </c>
      <c r="N611" s="10">
        <v>0.83</v>
      </c>
      <c r="O611" s="9">
        <v>17060.400000000001</v>
      </c>
      <c r="P611" s="9">
        <v>1917</v>
      </c>
      <c r="Q611" s="9">
        <v>4</v>
      </c>
      <c r="R611" s="9">
        <v>3092</v>
      </c>
      <c r="S611" s="11">
        <v>12982</v>
      </c>
      <c r="T611" s="9" t="s">
        <v>1194</v>
      </c>
      <c r="U611" s="9" t="s">
        <v>765</v>
      </c>
      <c r="V611" s="11">
        <v>11226</v>
      </c>
      <c r="W611" s="11">
        <v>98663</v>
      </c>
      <c r="X611" s="11">
        <v>113661</v>
      </c>
      <c r="Y611" s="11">
        <v>91179</v>
      </c>
      <c r="Z611" s="11">
        <v>75204</v>
      </c>
      <c r="AA611" s="11">
        <v>6782</v>
      </c>
      <c r="AB611" s="11">
        <v>13892</v>
      </c>
      <c r="AC611" s="9" t="s">
        <v>597</v>
      </c>
      <c r="AD611" s="10">
        <v>0.53500000000000003</v>
      </c>
      <c r="AE611" s="10">
        <v>0.53</v>
      </c>
      <c r="AF611" s="10">
        <v>0.42399999999999999</v>
      </c>
      <c r="AG611" s="9">
        <v>1217</v>
      </c>
      <c r="AH611" s="9">
        <v>1074</v>
      </c>
      <c r="AI611" s="9">
        <v>14.02</v>
      </c>
      <c r="AJ611" s="9">
        <v>15.885</v>
      </c>
      <c r="AK611" s="9">
        <v>1.1331500000000001</v>
      </c>
      <c r="AL611" s="10">
        <v>0.81</v>
      </c>
      <c r="AM611" s="10">
        <v>0.52500000000000002</v>
      </c>
      <c r="AN611" s="10">
        <v>5.2999999999999999E-2</v>
      </c>
      <c r="AO611" s="10">
        <v>0.60099999999999998</v>
      </c>
      <c r="AP611" s="10">
        <v>0.42699999999999999</v>
      </c>
      <c r="AQ611" s="9">
        <v>22918</v>
      </c>
      <c r="AR611" s="9">
        <v>0.95699999999999996</v>
      </c>
      <c r="AS611" s="27">
        <v>-0.17399999999999999</v>
      </c>
      <c r="AT611" s="10">
        <v>1E-3</v>
      </c>
      <c r="AU611" s="16">
        <v>0.510986203372509</v>
      </c>
      <c r="AV611" s="1" t="str">
        <f t="shared" si="9"/>
        <v>yes</v>
      </c>
      <c r="AW611" s="28">
        <v>99</v>
      </c>
    </row>
    <row r="612" spans="1:49" ht="14.25" customHeight="1">
      <c r="A612" s="7">
        <v>582</v>
      </c>
      <c r="B612" s="8" t="s">
        <v>1195</v>
      </c>
      <c r="C612" s="8" t="s">
        <v>1170</v>
      </c>
      <c r="D612" s="9" t="s">
        <v>50</v>
      </c>
      <c r="E612" s="9" t="s">
        <v>51</v>
      </c>
      <c r="F612" s="9" t="s">
        <v>136</v>
      </c>
      <c r="G612" s="9">
        <v>975</v>
      </c>
      <c r="H612" s="10">
        <v>0.41</v>
      </c>
      <c r="I612" s="10">
        <v>0.36399999999999999</v>
      </c>
      <c r="J612" s="10">
        <v>0.191</v>
      </c>
      <c r="K612" s="10">
        <v>0.88</v>
      </c>
      <c r="L612" s="10">
        <v>0.219</v>
      </c>
      <c r="M612" s="10">
        <v>0.59699999999999998</v>
      </c>
      <c r="N612" s="10">
        <v>0.78</v>
      </c>
      <c r="O612" s="9">
        <v>12159.08</v>
      </c>
      <c r="P612" s="9">
        <v>543</v>
      </c>
      <c r="Q612" s="9" t="s">
        <v>55</v>
      </c>
      <c r="R612" s="9">
        <v>2681</v>
      </c>
      <c r="S612" s="11">
        <v>9692</v>
      </c>
      <c r="T612" s="9" t="s">
        <v>1196</v>
      </c>
      <c r="U612" s="9" t="s">
        <v>1197</v>
      </c>
      <c r="V612" s="11">
        <v>12043</v>
      </c>
      <c r="W612" s="11">
        <v>91174</v>
      </c>
      <c r="X612" s="11">
        <v>111519</v>
      </c>
      <c r="Y612" s="11">
        <v>88407</v>
      </c>
      <c r="Z612" s="11">
        <v>75375</v>
      </c>
      <c r="AA612" s="11">
        <v>6810</v>
      </c>
      <c r="AB612" s="11">
        <v>13920</v>
      </c>
      <c r="AC612" s="9" t="s">
        <v>510</v>
      </c>
      <c r="AD612" s="10">
        <v>0.35199999999999998</v>
      </c>
      <c r="AE612" s="10">
        <v>0.63</v>
      </c>
      <c r="AF612" s="10">
        <v>0.55200000000000005</v>
      </c>
      <c r="AG612" s="9">
        <v>655.33000000000004</v>
      </c>
      <c r="AH612" s="9">
        <v>624.66999999999996</v>
      </c>
      <c r="AI612" s="9">
        <v>18.55</v>
      </c>
      <c r="AJ612" s="9">
        <v>19.465</v>
      </c>
      <c r="AK612" s="9">
        <v>1.0490900000000001</v>
      </c>
      <c r="AL612" s="10">
        <v>0.32</v>
      </c>
      <c r="AM612" s="10">
        <v>0.56100000000000005</v>
      </c>
      <c r="AN612" s="10">
        <v>3.2000000000000001E-2</v>
      </c>
      <c r="AO612" s="10">
        <v>0.76</v>
      </c>
      <c r="AP612" s="10">
        <v>0.42699999999999999</v>
      </c>
      <c r="AQ612" s="9">
        <v>14732</v>
      </c>
      <c r="AR612" s="9">
        <v>0.69299999999999995</v>
      </c>
      <c r="AS612" s="27">
        <v>-0.33300000000000002</v>
      </c>
      <c r="AT612" s="10">
        <v>5.8000000000000003E-2</v>
      </c>
      <c r="AU612" s="16">
        <v>0.59066745422327238</v>
      </c>
      <c r="AV612" s="1" t="str">
        <f t="shared" si="9"/>
        <v>yes</v>
      </c>
      <c r="AW612" s="28">
        <v>7</v>
      </c>
    </row>
    <row r="613" spans="1:49" ht="14.25" customHeight="1">
      <c r="A613" s="7">
        <v>609</v>
      </c>
      <c r="B613" s="8" t="s">
        <v>1230</v>
      </c>
      <c r="C613" s="8" t="s">
        <v>1170</v>
      </c>
      <c r="D613" s="9" t="s">
        <v>50</v>
      </c>
      <c r="E613" s="9" t="s">
        <v>151</v>
      </c>
      <c r="F613" s="9" t="s">
        <v>977</v>
      </c>
      <c r="G613" s="9" t="s">
        <v>55</v>
      </c>
      <c r="H613" s="10">
        <v>0.90300000000000002</v>
      </c>
      <c r="I613" s="10">
        <v>0.629</v>
      </c>
      <c r="J613" s="10">
        <v>0.54400000000000004</v>
      </c>
      <c r="K613" s="10">
        <v>0.89500000000000002</v>
      </c>
      <c r="L613" s="10">
        <v>0.26300000000000001</v>
      </c>
      <c r="M613" s="10">
        <v>0.71799999999999997</v>
      </c>
      <c r="N613" s="10">
        <v>0.78</v>
      </c>
      <c r="O613" s="9">
        <v>5721.02</v>
      </c>
      <c r="P613" s="9">
        <v>215</v>
      </c>
      <c r="Q613" s="9" t="s">
        <v>55</v>
      </c>
      <c r="R613" s="9">
        <v>1096</v>
      </c>
      <c r="S613" s="9" t="s">
        <v>55</v>
      </c>
      <c r="T613" s="9" t="s">
        <v>55</v>
      </c>
      <c r="U613" s="9" t="s">
        <v>55</v>
      </c>
      <c r="V613" s="9" t="s">
        <v>55</v>
      </c>
      <c r="W613" s="11" t="s">
        <v>55</v>
      </c>
      <c r="X613" s="11" t="s">
        <v>55</v>
      </c>
      <c r="Y613" s="11" t="s">
        <v>55</v>
      </c>
      <c r="Z613" s="11" t="s">
        <v>55</v>
      </c>
      <c r="AA613" s="11">
        <v>14148</v>
      </c>
      <c r="AB613" s="11">
        <v>14148</v>
      </c>
      <c r="AC613" s="9" t="s">
        <v>55</v>
      </c>
      <c r="AD613" s="10">
        <v>0.52700000000000002</v>
      </c>
      <c r="AE613" s="10">
        <v>0.84</v>
      </c>
      <c r="AF613" s="10">
        <v>0.69699999999999995</v>
      </c>
      <c r="AG613" s="9">
        <v>303</v>
      </c>
      <c r="AH613" s="9">
        <v>344</v>
      </c>
      <c r="AI613" s="9">
        <v>18.88</v>
      </c>
      <c r="AJ613" s="9">
        <v>16.631</v>
      </c>
      <c r="AK613" s="9">
        <v>0.88080999999999998</v>
      </c>
      <c r="AL613" s="9" t="s">
        <v>55</v>
      </c>
      <c r="AM613" s="9" t="s">
        <v>55</v>
      </c>
      <c r="AN613" s="10">
        <v>0.14599999999999999</v>
      </c>
      <c r="AO613" s="10">
        <v>0.81200000000000006</v>
      </c>
      <c r="AP613" s="10">
        <v>0.42699999999999999</v>
      </c>
      <c r="AQ613" s="9">
        <v>6858</v>
      </c>
      <c r="AR613" s="9" t="s">
        <v>55</v>
      </c>
      <c r="AS613" s="10">
        <v>-0.38500000000000001</v>
      </c>
      <c r="AT613" s="9">
        <v>0.376</v>
      </c>
      <c r="AU613" s="16" t="s">
        <v>2055</v>
      </c>
      <c r="AV613" s="1" t="str">
        <f t="shared" si="9"/>
        <v>yes</v>
      </c>
      <c r="AW613" s="28"/>
    </row>
    <row r="614" spans="1:49" ht="14.25" hidden="1" customHeight="1">
      <c r="A614" s="7">
        <v>610</v>
      </c>
      <c r="B614" s="8" t="s">
        <v>1232</v>
      </c>
      <c r="C614" s="8" t="s">
        <v>1170</v>
      </c>
      <c r="D614" s="9" t="s">
        <v>69</v>
      </c>
      <c r="E614" s="9" t="s">
        <v>59</v>
      </c>
      <c r="F614" s="9" t="s">
        <v>189</v>
      </c>
      <c r="G614" s="9">
        <v>967.5</v>
      </c>
      <c r="H614" s="10">
        <v>0.58899999999999997</v>
      </c>
      <c r="I614" s="10">
        <v>0.55900000000000005</v>
      </c>
      <c r="J614" s="10">
        <v>0.45800000000000002</v>
      </c>
      <c r="K614" s="10">
        <v>0.86</v>
      </c>
      <c r="L614" s="10">
        <v>0.17499999999999999</v>
      </c>
      <c r="M614" s="10">
        <v>0.34899999999999998</v>
      </c>
      <c r="N614" s="10">
        <v>0.78</v>
      </c>
      <c r="O614" s="9">
        <v>2111.4299999999998</v>
      </c>
      <c r="P614" s="9">
        <v>105</v>
      </c>
      <c r="Q614" s="9" t="s">
        <v>55</v>
      </c>
      <c r="R614" s="9">
        <v>484</v>
      </c>
      <c r="S614" s="9" t="s">
        <v>55</v>
      </c>
      <c r="T614" s="9" t="s">
        <v>55</v>
      </c>
      <c r="U614" s="9" t="s">
        <v>55</v>
      </c>
      <c r="V614" s="9" t="s">
        <v>55</v>
      </c>
      <c r="W614" s="11">
        <v>77878</v>
      </c>
      <c r="X614" s="11">
        <v>94887</v>
      </c>
      <c r="Y614" s="11">
        <v>73539</v>
      </c>
      <c r="Z614" s="11">
        <v>65583</v>
      </c>
      <c r="AA614" s="11">
        <v>28233</v>
      </c>
      <c r="AB614" s="11">
        <v>28233</v>
      </c>
      <c r="AC614" s="9" t="s">
        <v>55</v>
      </c>
      <c r="AD614" s="10">
        <v>0.64700000000000002</v>
      </c>
      <c r="AE614" s="10">
        <v>0.36</v>
      </c>
      <c r="AF614" s="10">
        <v>0.34699999999999998</v>
      </c>
      <c r="AG614" s="9">
        <v>148.66999999999999</v>
      </c>
      <c r="AH614" s="9">
        <v>210.67</v>
      </c>
      <c r="AI614" s="9">
        <v>14.2</v>
      </c>
      <c r="AJ614" s="9">
        <v>10.023</v>
      </c>
      <c r="AK614" s="9">
        <v>0.70569999999999999</v>
      </c>
      <c r="AL614" s="9" t="s">
        <v>55</v>
      </c>
      <c r="AM614" s="9" t="s">
        <v>55</v>
      </c>
      <c r="AN614" s="10">
        <v>2E-3</v>
      </c>
      <c r="AO614" s="10">
        <v>0.26300000000000001</v>
      </c>
      <c r="AP614" s="10">
        <v>0.42699999999999999</v>
      </c>
      <c r="AQ614" s="9">
        <v>2508</v>
      </c>
      <c r="AR614" s="9">
        <v>0.81299999999999994</v>
      </c>
      <c r="AS614" s="10">
        <v>0.16400000000000001</v>
      </c>
      <c r="AT614" s="10" t="s">
        <v>998</v>
      </c>
      <c r="AU614" s="16">
        <v>0.55157198014340869</v>
      </c>
      <c r="AV614" s="1" t="str">
        <f t="shared" si="9"/>
        <v>no</v>
      </c>
      <c r="AW614" s="28"/>
    </row>
    <row r="615" spans="1:49" ht="14.25" hidden="1" customHeight="1">
      <c r="A615" s="7">
        <v>611</v>
      </c>
      <c r="B615" s="8" t="s">
        <v>1233</v>
      </c>
      <c r="C615" s="8" t="s">
        <v>1170</v>
      </c>
      <c r="D615" s="9" t="s">
        <v>58</v>
      </c>
      <c r="E615" s="9" t="s">
        <v>59</v>
      </c>
      <c r="F615" s="9" t="s">
        <v>94</v>
      </c>
      <c r="G615" s="9">
        <v>900</v>
      </c>
      <c r="H615" s="10">
        <v>0.53100000000000003</v>
      </c>
      <c r="I615" s="10">
        <v>0.51</v>
      </c>
      <c r="J615" s="10">
        <v>0.33600000000000002</v>
      </c>
      <c r="K615" s="10">
        <v>0.88200000000000001</v>
      </c>
      <c r="L615" s="10">
        <v>5.3999999999999999E-2</v>
      </c>
      <c r="M615" s="10">
        <v>0.318</v>
      </c>
      <c r="N615" s="10">
        <v>0.78</v>
      </c>
      <c r="O615" s="9">
        <v>1639.53</v>
      </c>
      <c r="P615" s="9">
        <v>70</v>
      </c>
      <c r="Q615" s="9" t="s">
        <v>55</v>
      </c>
      <c r="R615" s="9">
        <v>363</v>
      </c>
      <c r="S615" s="9" t="s">
        <v>55</v>
      </c>
      <c r="T615" s="9" t="s">
        <v>55</v>
      </c>
      <c r="U615" s="9" t="s">
        <v>55</v>
      </c>
      <c r="V615" s="9" t="s">
        <v>55</v>
      </c>
      <c r="W615" s="11">
        <v>76193</v>
      </c>
      <c r="X615" s="11">
        <v>99801</v>
      </c>
      <c r="Y615" s="11">
        <v>73620</v>
      </c>
      <c r="Z615" s="11">
        <v>67050</v>
      </c>
      <c r="AA615" s="11">
        <v>22490</v>
      </c>
      <c r="AB615" s="11">
        <v>22490</v>
      </c>
      <c r="AC615" s="9" t="s">
        <v>55</v>
      </c>
      <c r="AD615" s="10">
        <v>0.52700000000000002</v>
      </c>
      <c r="AE615" s="10">
        <v>0.5</v>
      </c>
      <c r="AF615" s="10">
        <v>0.46700000000000003</v>
      </c>
      <c r="AG615" s="9">
        <v>125</v>
      </c>
      <c r="AH615" s="9">
        <v>169</v>
      </c>
      <c r="AI615" s="9">
        <v>13.12</v>
      </c>
      <c r="AJ615" s="9">
        <v>9.7010000000000005</v>
      </c>
      <c r="AK615" s="9">
        <v>0.73963999999999996</v>
      </c>
      <c r="AL615" s="9" t="s">
        <v>55</v>
      </c>
      <c r="AM615" s="9" t="s">
        <v>55</v>
      </c>
      <c r="AN615" s="10">
        <v>0.02</v>
      </c>
      <c r="AO615" s="10">
        <v>0.66100000000000003</v>
      </c>
      <c r="AP615" s="10">
        <v>0.42699999999999999</v>
      </c>
      <c r="AQ615" s="9">
        <v>1807</v>
      </c>
      <c r="AR615" s="9">
        <v>0.78600000000000003</v>
      </c>
      <c r="AS615" s="10">
        <v>-0.23400000000000001</v>
      </c>
      <c r="AT615" s="9">
        <v>4.0000000000000001E-3</v>
      </c>
      <c r="AU615" s="16">
        <v>0.55991041433370659</v>
      </c>
      <c r="AV615" s="1" t="str">
        <f t="shared" si="9"/>
        <v>no</v>
      </c>
      <c r="AW615" s="28"/>
    </row>
    <row r="616" spans="1:49" ht="14.25" customHeight="1">
      <c r="A616" s="7">
        <v>583</v>
      </c>
      <c r="B616" s="8" t="s">
        <v>1198</v>
      </c>
      <c r="C616" s="8" t="s">
        <v>1170</v>
      </c>
      <c r="D616" s="9" t="s">
        <v>50</v>
      </c>
      <c r="E616" s="9" t="s">
        <v>51</v>
      </c>
      <c r="F616" s="9" t="s">
        <v>171</v>
      </c>
      <c r="G616" s="9">
        <v>1025</v>
      </c>
      <c r="H616" s="10">
        <v>0.378</v>
      </c>
      <c r="I616" s="10">
        <v>0.30599999999999999</v>
      </c>
      <c r="J616" s="10">
        <v>0.14699999999999999</v>
      </c>
      <c r="K616" s="10">
        <v>0.84299999999999997</v>
      </c>
      <c r="L616" s="10">
        <v>0.42</v>
      </c>
      <c r="M616" s="10">
        <v>0.82699999999999996</v>
      </c>
      <c r="N616" s="10">
        <v>0.83</v>
      </c>
      <c r="O616" s="9">
        <v>8976.36</v>
      </c>
      <c r="P616" s="9">
        <v>713</v>
      </c>
      <c r="Q616" s="9" t="s">
        <v>55</v>
      </c>
      <c r="R616" s="9">
        <v>2066</v>
      </c>
      <c r="S616" s="9">
        <v>12248</v>
      </c>
      <c r="T616" s="9" t="s">
        <v>1001</v>
      </c>
      <c r="U616" s="9" t="s">
        <v>1199</v>
      </c>
      <c r="V616" s="53">
        <v>12465</v>
      </c>
      <c r="W616" s="11">
        <v>92145</v>
      </c>
      <c r="X616" s="11">
        <v>113625</v>
      </c>
      <c r="Y616" s="11">
        <v>87957</v>
      </c>
      <c r="Z616" s="11">
        <v>76401</v>
      </c>
      <c r="AA616" s="11">
        <v>6760</v>
      </c>
      <c r="AB616" s="11">
        <v>13870</v>
      </c>
      <c r="AC616" s="9" t="s">
        <v>364</v>
      </c>
      <c r="AD616" s="10">
        <v>0.36599999999999999</v>
      </c>
      <c r="AE616" s="10">
        <v>0.73</v>
      </c>
      <c r="AF616" s="10">
        <v>0.53200000000000003</v>
      </c>
      <c r="AG616" s="9">
        <v>537.66999999999996</v>
      </c>
      <c r="AH616" s="9">
        <v>575.33000000000004</v>
      </c>
      <c r="AI616" s="9">
        <v>16.7</v>
      </c>
      <c r="AJ616" s="9">
        <v>15.602</v>
      </c>
      <c r="AK616" s="9">
        <v>0.93452999999999997</v>
      </c>
      <c r="AL616" s="9">
        <v>27</v>
      </c>
      <c r="AM616" s="9">
        <v>0.56599999999999995</v>
      </c>
      <c r="AN616" s="10">
        <v>3.3000000000000002E-2</v>
      </c>
      <c r="AO616" s="10">
        <v>0.872</v>
      </c>
      <c r="AP616" s="10">
        <v>0.42699999999999999</v>
      </c>
      <c r="AQ616" s="9">
        <v>12807</v>
      </c>
      <c r="AR616" s="9">
        <v>0.52700000000000002</v>
      </c>
      <c r="AS616" s="27">
        <v>-0.44500000000000001</v>
      </c>
      <c r="AT616" s="10">
        <v>1.2E-2</v>
      </c>
      <c r="AU616" s="16">
        <v>0.65487884741322855</v>
      </c>
      <c r="AV616" s="1" t="str">
        <f t="shared" si="9"/>
        <v>yes</v>
      </c>
      <c r="AW616" s="28">
        <v>8</v>
      </c>
    </row>
    <row r="617" spans="1:49" ht="14.25" customHeight="1">
      <c r="A617" s="7">
        <v>584</v>
      </c>
      <c r="B617" s="8" t="s">
        <v>1201</v>
      </c>
      <c r="C617" s="8" t="s">
        <v>1170</v>
      </c>
      <c r="D617" s="9" t="s">
        <v>50</v>
      </c>
      <c r="E617" s="9" t="s">
        <v>51</v>
      </c>
      <c r="F617" s="9" t="s">
        <v>128</v>
      </c>
      <c r="G617" s="9">
        <v>1110</v>
      </c>
      <c r="H617" s="10">
        <v>0.57699999999999996</v>
      </c>
      <c r="I617" s="10">
        <v>0.51400000000000001</v>
      </c>
      <c r="J617" s="10">
        <v>0.28100000000000003</v>
      </c>
      <c r="K617" s="10">
        <v>0.82499999999999996</v>
      </c>
      <c r="L617" s="10">
        <v>0.28199999999999997</v>
      </c>
      <c r="M617" s="10">
        <v>0.69199999999999995</v>
      </c>
      <c r="N617" s="10">
        <v>0.85</v>
      </c>
      <c r="O617" s="9">
        <v>14907.61</v>
      </c>
      <c r="P617" s="9">
        <v>1119</v>
      </c>
      <c r="Q617" s="9" t="s">
        <v>55</v>
      </c>
      <c r="R617" s="9">
        <v>3231</v>
      </c>
      <c r="S617" s="9">
        <v>11026</v>
      </c>
      <c r="T617" s="9" t="s">
        <v>1202</v>
      </c>
      <c r="U617" s="9" t="s">
        <v>930</v>
      </c>
      <c r="V617" s="53">
        <v>10355</v>
      </c>
      <c r="W617" s="11">
        <v>95402</v>
      </c>
      <c r="X617" s="11">
        <v>112995</v>
      </c>
      <c r="Y617" s="11">
        <v>89055</v>
      </c>
      <c r="Z617" s="11">
        <v>75330</v>
      </c>
      <c r="AA617" s="11">
        <v>6938</v>
      </c>
      <c r="AB617" s="11">
        <v>14048</v>
      </c>
      <c r="AC617" s="9" t="s">
        <v>393</v>
      </c>
      <c r="AD617" s="10">
        <v>0.54400000000000004</v>
      </c>
      <c r="AE617" s="10">
        <v>0.49</v>
      </c>
      <c r="AF617" s="10">
        <v>0.39800000000000002</v>
      </c>
      <c r="AG617" s="9">
        <v>919.33</v>
      </c>
      <c r="AH617" s="9">
        <v>748</v>
      </c>
      <c r="AI617" s="9">
        <v>16.22</v>
      </c>
      <c r="AJ617" s="9">
        <v>19.93</v>
      </c>
      <c r="AK617" s="9">
        <v>1.22906</v>
      </c>
      <c r="AL617" s="9">
        <v>75</v>
      </c>
      <c r="AM617" s="9">
        <v>0.51900000000000002</v>
      </c>
      <c r="AN617" s="10">
        <v>5.0999999999999997E-2</v>
      </c>
      <c r="AO617" s="10">
        <v>0.621</v>
      </c>
      <c r="AP617" s="10">
        <v>0.42699999999999999</v>
      </c>
      <c r="AQ617" s="9">
        <v>19520</v>
      </c>
      <c r="AR617" s="9">
        <v>0.58199999999999996</v>
      </c>
      <c r="AS617" s="27">
        <v>-0.19400000000000001</v>
      </c>
      <c r="AT617" s="10">
        <v>3.3000000000000002E-2</v>
      </c>
      <c r="AU617" s="16">
        <v>0.63211125158027814</v>
      </c>
      <c r="AV617" s="1" t="str">
        <f t="shared" si="9"/>
        <v>yes</v>
      </c>
      <c r="AW617" s="28">
        <v>50</v>
      </c>
    </row>
    <row r="618" spans="1:49" ht="14.25" hidden="1" customHeight="1">
      <c r="A618" s="7">
        <v>614</v>
      </c>
      <c r="B618" s="8" t="s">
        <v>1238</v>
      </c>
      <c r="C618" s="8" t="s">
        <v>1170</v>
      </c>
      <c r="D618" s="9" t="s">
        <v>63</v>
      </c>
      <c r="E618" s="9" t="s">
        <v>59</v>
      </c>
      <c r="F618" s="9" t="s">
        <v>361</v>
      </c>
      <c r="G618" s="9" t="s">
        <v>55</v>
      </c>
      <c r="H618" s="10">
        <v>0.65600000000000003</v>
      </c>
      <c r="I618" s="10">
        <v>0.61299999999999999</v>
      </c>
      <c r="J618" s="10">
        <v>0.48299999999999998</v>
      </c>
      <c r="K618" s="10">
        <v>0.67300000000000004</v>
      </c>
      <c r="L618" s="10">
        <v>0.13200000000000001</v>
      </c>
      <c r="M618" s="10">
        <v>0.4</v>
      </c>
      <c r="N618" s="10">
        <v>0.81</v>
      </c>
      <c r="O618" s="9">
        <v>9270.4500000000007</v>
      </c>
      <c r="P618" s="9">
        <v>1181</v>
      </c>
      <c r="Q618" s="9">
        <v>77</v>
      </c>
      <c r="R618" s="9">
        <v>1344</v>
      </c>
      <c r="S618" s="9" t="s">
        <v>55</v>
      </c>
      <c r="T618" s="9" t="s">
        <v>55</v>
      </c>
      <c r="U618" s="9" t="s">
        <v>55</v>
      </c>
      <c r="V618" s="9" t="s">
        <v>55</v>
      </c>
      <c r="W618" s="11">
        <v>95982</v>
      </c>
      <c r="X618" s="11">
        <v>138852</v>
      </c>
      <c r="Y618" s="11">
        <v>99711</v>
      </c>
      <c r="Z618" s="11">
        <v>78363</v>
      </c>
      <c r="AA618" s="11">
        <v>43813</v>
      </c>
      <c r="AB618" s="11">
        <v>43813</v>
      </c>
      <c r="AC618" s="9" t="s">
        <v>55</v>
      </c>
      <c r="AD618" s="10">
        <v>0.623</v>
      </c>
      <c r="AE618" s="10">
        <v>0.28000000000000003</v>
      </c>
      <c r="AF618" s="10">
        <v>0.215</v>
      </c>
      <c r="AG618" s="9">
        <v>1008.67</v>
      </c>
      <c r="AH618" s="9">
        <v>609.33000000000004</v>
      </c>
      <c r="AI618" s="9">
        <v>9.19</v>
      </c>
      <c r="AJ618" s="9">
        <v>15.214</v>
      </c>
      <c r="AK618" s="9">
        <v>1.6553599999999999</v>
      </c>
      <c r="AL618" s="9" t="s">
        <v>55</v>
      </c>
      <c r="AM618" s="9" t="s">
        <v>55</v>
      </c>
      <c r="AN618" s="10">
        <v>0.33</v>
      </c>
      <c r="AO618" s="10">
        <v>0.28199999999999997</v>
      </c>
      <c r="AP618" s="10">
        <v>0.42699999999999999</v>
      </c>
      <c r="AQ618" s="9">
        <v>10344</v>
      </c>
      <c r="AR618" s="9">
        <v>4.8639999999999999</v>
      </c>
      <c r="AS618" s="10">
        <v>0.14499999999999999</v>
      </c>
      <c r="AT618" s="10">
        <v>3.3000000000000002E-2</v>
      </c>
      <c r="AU618" s="16">
        <v>0.17053206002728516</v>
      </c>
      <c r="AV618" s="1" t="str">
        <f t="shared" si="9"/>
        <v>yes</v>
      </c>
      <c r="AW618" s="28"/>
    </row>
    <row r="619" spans="1:49" ht="14.25" customHeight="1">
      <c r="A619" s="7">
        <v>586</v>
      </c>
      <c r="B619" s="8" t="s">
        <v>1205</v>
      </c>
      <c r="C619" s="8" t="s">
        <v>1170</v>
      </c>
      <c r="D619" s="9" t="s">
        <v>50</v>
      </c>
      <c r="E619" s="9" t="s">
        <v>59</v>
      </c>
      <c r="F619" s="9" t="s">
        <v>442</v>
      </c>
      <c r="G619" s="9" t="s">
        <v>55</v>
      </c>
      <c r="H619" s="10">
        <v>0.49099999999999999</v>
      </c>
      <c r="I619" s="10">
        <v>0.44400000000000001</v>
      </c>
      <c r="J619" s="10">
        <v>0.25700000000000001</v>
      </c>
      <c r="K619" s="10">
        <v>0.73399999999999999</v>
      </c>
      <c r="L619" s="10">
        <v>0.17299999999999999</v>
      </c>
      <c r="M619" s="10">
        <v>0.48199999999999998</v>
      </c>
      <c r="N619" s="10">
        <v>0.78</v>
      </c>
      <c r="O619" s="9">
        <v>2439.6</v>
      </c>
      <c r="P619" s="9">
        <v>222</v>
      </c>
      <c r="Q619" s="9">
        <v>63</v>
      </c>
      <c r="R619" s="9">
        <v>492</v>
      </c>
      <c r="S619" s="9" t="s">
        <v>55</v>
      </c>
      <c r="T619" s="9" t="s">
        <v>55</v>
      </c>
      <c r="U619" s="9" t="s">
        <v>55</v>
      </c>
      <c r="V619" s="9"/>
      <c r="W619" s="9">
        <v>68473</v>
      </c>
      <c r="X619" s="9">
        <v>78291</v>
      </c>
      <c r="Y619" s="9">
        <v>70749</v>
      </c>
      <c r="Z619" s="9">
        <v>53325</v>
      </c>
      <c r="AA619" s="11">
        <v>25995</v>
      </c>
      <c r="AB619" s="11">
        <v>25995</v>
      </c>
      <c r="AC619" s="9" t="s">
        <v>55</v>
      </c>
      <c r="AD619" s="10">
        <v>0.39100000000000001</v>
      </c>
      <c r="AE619" s="10">
        <v>0.44</v>
      </c>
      <c r="AF619" s="10">
        <v>0.36</v>
      </c>
      <c r="AG619" s="9">
        <v>189</v>
      </c>
      <c r="AH619" s="9">
        <v>200.67</v>
      </c>
      <c r="AI619" s="9">
        <v>12.91</v>
      </c>
      <c r="AJ619" s="9">
        <v>12.157</v>
      </c>
      <c r="AK619" s="9">
        <v>0.94186000000000003</v>
      </c>
      <c r="AL619" s="9"/>
      <c r="AM619" s="9" t="s">
        <v>55</v>
      </c>
      <c r="AN619" s="10">
        <v>1.4E-2</v>
      </c>
      <c r="AO619" s="10">
        <v>0.188</v>
      </c>
      <c r="AP619" s="10">
        <v>0.42699999999999999</v>
      </c>
      <c r="AQ619" s="9">
        <v>2767</v>
      </c>
      <c r="AR619" s="9">
        <v>0.79400000000000004</v>
      </c>
      <c r="AS619" s="27">
        <v>0.23899999999999999</v>
      </c>
      <c r="AT619" s="10">
        <v>0.10100000000000001</v>
      </c>
      <c r="AU619" s="16">
        <v>0.55741360089186176</v>
      </c>
      <c r="AV619" s="1" t="str">
        <f t="shared" si="9"/>
        <v>no</v>
      </c>
      <c r="AW619" s="28"/>
    </row>
    <row r="620" spans="1:49" ht="14.25" customHeight="1">
      <c r="A620" s="7">
        <v>588</v>
      </c>
      <c r="B620" s="8" t="s">
        <v>1207</v>
      </c>
      <c r="C620" s="8" t="s">
        <v>1170</v>
      </c>
      <c r="D620" s="9" t="s">
        <v>50</v>
      </c>
      <c r="E620" s="9" t="s">
        <v>59</v>
      </c>
      <c r="F620" s="9" t="s">
        <v>290</v>
      </c>
      <c r="G620" s="9" t="s">
        <v>55</v>
      </c>
      <c r="H620" s="10">
        <v>0.35899999999999999</v>
      </c>
      <c r="I620" s="10">
        <v>0.32100000000000001</v>
      </c>
      <c r="J620" s="10">
        <v>0.21</v>
      </c>
      <c r="K620" s="10">
        <v>0.754</v>
      </c>
      <c r="L620" s="10">
        <v>0.41499999999999998</v>
      </c>
      <c r="M620" s="10">
        <v>0.751</v>
      </c>
      <c r="N620" s="10">
        <v>0.68</v>
      </c>
      <c r="O620" s="9">
        <v>1591.67</v>
      </c>
      <c r="P620" s="9">
        <v>277</v>
      </c>
      <c r="Q620" s="9">
        <v>20</v>
      </c>
      <c r="R620" s="9">
        <v>332</v>
      </c>
      <c r="S620" s="9" t="s">
        <v>55</v>
      </c>
      <c r="T620" s="9" t="s">
        <v>55</v>
      </c>
      <c r="U620" s="9" t="s">
        <v>55</v>
      </c>
      <c r="V620" s="9"/>
      <c r="W620" s="11">
        <v>97719</v>
      </c>
      <c r="X620" s="11">
        <v>85590</v>
      </c>
      <c r="Y620" s="11">
        <v>66771</v>
      </c>
      <c r="Z620" s="11">
        <v>53910</v>
      </c>
      <c r="AA620" s="11">
        <v>29100</v>
      </c>
      <c r="AB620" s="11">
        <v>29100</v>
      </c>
      <c r="AC620" s="9" t="s">
        <v>55</v>
      </c>
      <c r="AD620" s="10">
        <v>0.255</v>
      </c>
      <c r="AE620" s="10">
        <v>0.52</v>
      </c>
      <c r="AF620" s="10">
        <v>0.28999999999999998</v>
      </c>
      <c r="AG620" s="9">
        <v>127.33</v>
      </c>
      <c r="AH620" s="9">
        <v>85.67</v>
      </c>
      <c r="AI620" s="9">
        <v>12.5</v>
      </c>
      <c r="AJ620" s="9">
        <v>18.579999999999998</v>
      </c>
      <c r="AK620" s="9">
        <v>1.48638</v>
      </c>
      <c r="AL620" s="9"/>
      <c r="AM620" s="9" t="s">
        <v>55</v>
      </c>
      <c r="AN620" s="10">
        <v>3.1E-2</v>
      </c>
      <c r="AO620" s="10">
        <v>0.183</v>
      </c>
      <c r="AP620" s="10">
        <v>0.42699999999999999</v>
      </c>
      <c r="AQ620" s="9">
        <v>2256</v>
      </c>
      <c r="AR620" s="9">
        <v>2.032</v>
      </c>
      <c r="AS620" s="27">
        <v>0.24399999999999999</v>
      </c>
      <c r="AT620" s="10">
        <v>0.105</v>
      </c>
      <c r="AU620" s="16">
        <v>0.32981530343007914</v>
      </c>
      <c r="AV620" s="1" t="str">
        <f t="shared" si="9"/>
        <v>no</v>
      </c>
      <c r="AW620" s="28"/>
    </row>
    <row r="621" spans="1:49" ht="14.25" customHeight="1">
      <c r="A621" s="7">
        <v>585</v>
      </c>
      <c r="B621" s="8" t="s">
        <v>1204</v>
      </c>
      <c r="C621" s="8" t="s">
        <v>1170</v>
      </c>
      <c r="D621" s="9" t="s">
        <v>50</v>
      </c>
      <c r="E621" s="9" t="s">
        <v>59</v>
      </c>
      <c r="F621" s="9" t="s">
        <v>442</v>
      </c>
      <c r="G621" s="9">
        <v>1015</v>
      </c>
      <c r="H621" s="10">
        <v>0.436</v>
      </c>
      <c r="I621" s="10">
        <v>0.38100000000000001</v>
      </c>
      <c r="J621" s="10">
        <v>0.23300000000000001</v>
      </c>
      <c r="K621" s="10">
        <v>0.624</v>
      </c>
      <c r="L621" s="10">
        <v>0.218</v>
      </c>
      <c r="M621" s="10">
        <v>0.56999999999999995</v>
      </c>
      <c r="N621" s="10">
        <v>0.8</v>
      </c>
      <c r="O621" s="9">
        <v>2508.7600000000002</v>
      </c>
      <c r="P621" s="9">
        <v>255</v>
      </c>
      <c r="Q621" s="9">
        <v>142</v>
      </c>
      <c r="R621" s="9">
        <v>389</v>
      </c>
      <c r="S621" s="9" t="s">
        <v>55</v>
      </c>
      <c r="T621" s="9" t="s">
        <v>55</v>
      </c>
      <c r="U621" s="9" t="s">
        <v>55</v>
      </c>
      <c r="V621" s="9"/>
      <c r="W621" s="11">
        <v>64949</v>
      </c>
      <c r="X621" s="11">
        <v>71253</v>
      </c>
      <c r="Y621" s="11">
        <v>61299</v>
      </c>
      <c r="Z621" s="11">
        <v>53595</v>
      </c>
      <c r="AA621" s="11">
        <v>24370</v>
      </c>
      <c r="AB621" s="11">
        <v>24370</v>
      </c>
      <c r="AC621" s="9" t="s">
        <v>55</v>
      </c>
      <c r="AD621" s="10">
        <v>0.25800000000000001</v>
      </c>
      <c r="AE621" s="10">
        <v>0.4</v>
      </c>
      <c r="AF621" s="10">
        <v>0.34300000000000003</v>
      </c>
      <c r="AG621" s="9">
        <v>225.33</v>
      </c>
      <c r="AH621" s="9">
        <v>168.33</v>
      </c>
      <c r="AI621" s="9">
        <v>11.13</v>
      </c>
      <c r="AJ621" s="9">
        <v>14.904</v>
      </c>
      <c r="AK621" s="9">
        <v>1.3386100000000001</v>
      </c>
      <c r="AL621" s="9"/>
      <c r="AM621" s="9" t="s">
        <v>55</v>
      </c>
      <c r="AN621" s="10">
        <v>9.9000000000000005E-2</v>
      </c>
      <c r="AO621" s="10">
        <v>0.17699999999999999</v>
      </c>
      <c r="AP621" s="10">
        <v>0.42699999999999999</v>
      </c>
      <c r="AQ621" s="9">
        <v>2909</v>
      </c>
      <c r="AR621" s="9">
        <v>1.1060000000000001</v>
      </c>
      <c r="AS621" s="27">
        <v>0.25</v>
      </c>
      <c r="AT621" s="10">
        <v>0.17799999999999999</v>
      </c>
      <c r="AU621" s="16">
        <v>0.47483380816714138</v>
      </c>
      <c r="AV621" s="1" t="str">
        <f t="shared" si="9"/>
        <v>no</v>
      </c>
      <c r="AW621" s="28"/>
    </row>
    <row r="622" spans="1:49" ht="14.25" hidden="1" customHeight="1">
      <c r="A622" s="7">
        <v>618</v>
      </c>
      <c r="B622" s="8" t="s">
        <v>1243</v>
      </c>
      <c r="C622" s="8" t="s">
        <v>1170</v>
      </c>
      <c r="D622" s="9" t="s">
        <v>150</v>
      </c>
      <c r="E622" s="9" t="s">
        <v>59</v>
      </c>
      <c r="F622" s="9" t="s">
        <v>200</v>
      </c>
      <c r="G622" s="9">
        <v>1050</v>
      </c>
      <c r="H622" s="10">
        <v>0.52900000000000003</v>
      </c>
      <c r="I622" s="10">
        <v>0.501</v>
      </c>
      <c r="J622" s="10">
        <v>0.36899999999999999</v>
      </c>
      <c r="K622" s="10">
        <v>0.68100000000000005</v>
      </c>
      <c r="L622" s="10">
        <v>0.13400000000000001</v>
      </c>
      <c r="M622" s="10">
        <v>0.307</v>
      </c>
      <c r="N622" s="10">
        <v>0.78</v>
      </c>
      <c r="O622" s="9">
        <v>10900.38</v>
      </c>
      <c r="P622" s="9">
        <v>1362</v>
      </c>
      <c r="Q622" s="9">
        <v>206</v>
      </c>
      <c r="R622" s="9">
        <v>1673</v>
      </c>
      <c r="S622" s="9" t="s">
        <v>55</v>
      </c>
      <c r="T622" s="9" t="s">
        <v>55</v>
      </c>
      <c r="U622" s="9" t="s">
        <v>55</v>
      </c>
      <c r="V622" s="9" t="s">
        <v>55</v>
      </c>
      <c r="W622" s="11">
        <v>108917</v>
      </c>
      <c r="X622" s="11">
        <v>129735</v>
      </c>
      <c r="Y622" s="11">
        <v>100935</v>
      </c>
      <c r="Z622" s="11">
        <v>79938</v>
      </c>
      <c r="AA622" s="11">
        <v>41333</v>
      </c>
      <c r="AB622" s="11">
        <v>41333</v>
      </c>
      <c r="AC622" s="9" t="s">
        <v>55</v>
      </c>
      <c r="AD622" s="10">
        <v>0.51900000000000002</v>
      </c>
      <c r="AE622" s="10">
        <v>0.34</v>
      </c>
      <c r="AF622" s="10">
        <v>0.30399999999999999</v>
      </c>
      <c r="AG622" s="9">
        <v>490</v>
      </c>
      <c r="AH622" s="9">
        <v>1008.33</v>
      </c>
      <c r="AI622" s="9">
        <v>22.25</v>
      </c>
      <c r="AJ622" s="9">
        <v>10.81</v>
      </c>
      <c r="AK622" s="9">
        <v>0.48594999999999999</v>
      </c>
      <c r="AL622" s="9" t="s">
        <v>55</v>
      </c>
      <c r="AM622" s="9" t="s">
        <v>55</v>
      </c>
      <c r="AN622" s="10">
        <v>0.14599999999999999</v>
      </c>
      <c r="AO622" s="10">
        <v>0.34499999999999997</v>
      </c>
      <c r="AP622" s="10">
        <v>0.42699999999999999</v>
      </c>
      <c r="AQ622" s="9">
        <v>12843</v>
      </c>
      <c r="AR622" s="9">
        <v>0.247</v>
      </c>
      <c r="AS622" s="10">
        <v>8.2000000000000003E-2</v>
      </c>
      <c r="AT622" s="10">
        <v>0.01</v>
      </c>
      <c r="AU622" s="16">
        <v>0.80192461908580592</v>
      </c>
      <c r="AV622" s="1" t="str">
        <f t="shared" si="9"/>
        <v>yes</v>
      </c>
      <c r="AW622" s="28"/>
    </row>
    <row r="623" spans="1:49" ht="14.25" hidden="1" customHeight="1">
      <c r="A623" s="7">
        <v>619</v>
      </c>
      <c r="B623" s="8" t="s">
        <v>1244</v>
      </c>
      <c r="C623" s="8" t="s">
        <v>1170</v>
      </c>
      <c r="D623" s="9" t="s">
        <v>63</v>
      </c>
      <c r="E623" s="9" t="s">
        <v>59</v>
      </c>
      <c r="F623" s="9" t="s">
        <v>361</v>
      </c>
      <c r="G623" s="9">
        <v>1385</v>
      </c>
      <c r="H623" s="10">
        <v>0.81200000000000006</v>
      </c>
      <c r="I623" s="10">
        <v>0.79700000000000004</v>
      </c>
      <c r="J623" s="10">
        <v>0.628</v>
      </c>
      <c r="K623" s="10">
        <v>0.84</v>
      </c>
      <c r="L623" s="10">
        <v>3.0000000000000001E-3</v>
      </c>
      <c r="M623" s="10">
        <v>0.14299999999999999</v>
      </c>
      <c r="N623" s="10">
        <v>0.94</v>
      </c>
      <c r="O623" s="9">
        <v>6910.67</v>
      </c>
      <c r="P623" s="9">
        <v>408</v>
      </c>
      <c r="Q623" s="9">
        <v>164</v>
      </c>
      <c r="R623" s="9">
        <v>1143</v>
      </c>
      <c r="S623" s="9" t="s">
        <v>55</v>
      </c>
      <c r="T623" s="9" t="s">
        <v>55</v>
      </c>
      <c r="U623" s="9" t="s">
        <v>55</v>
      </c>
      <c r="V623" s="9" t="s">
        <v>55</v>
      </c>
      <c r="W623" s="11">
        <v>121605</v>
      </c>
      <c r="X623" s="11">
        <v>138852</v>
      </c>
      <c r="Y623" s="11">
        <v>100134</v>
      </c>
      <c r="Z623" s="11">
        <v>98361</v>
      </c>
      <c r="AA623" s="11">
        <v>49341</v>
      </c>
      <c r="AB623" s="11">
        <v>49341</v>
      </c>
      <c r="AC623" s="9" t="s">
        <v>55</v>
      </c>
      <c r="AD623" s="10">
        <v>0.76400000000000001</v>
      </c>
      <c r="AE623" s="10">
        <v>0.15</v>
      </c>
      <c r="AF623" s="10">
        <v>0.16</v>
      </c>
      <c r="AG623" s="9">
        <v>442.67</v>
      </c>
      <c r="AH623" s="9">
        <v>1068.33</v>
      </c>
      <c r="AI623" s="9">
        <v>15.61</v>
      </c>
      <c r="AJ623" s="9">
        <v>6.4690000000000003</v>
      </c>
      <c r="AK623" s="9">
        <v>0.41435</v>
      </c>
      <c r="AL623" s="9" t="s">
        <v>55</v>
      </c>
      <c r="AM623" s="9" t="s">
        <v>55</v>
      </c>
      <c r="AN623" s="10">
        <v>0.17599999999999999</v>
      </c>
      <c r="AO623" s="10">
        <v>0.253</v>
      </c>
      <c r="AP623" s="10">
        <v>0.42699999999999999</v>
      </c>
      <c r="AQ623" s="9">
        <v>6982</v>
      </c>
      <c r="AR623" s="9">
        <v>0.32500000000000001</v>
      </c>
      <c r="AS623" s="10">
        <v>0.17399999999999999</v>
      </c>
      <c r="AT623" s="10">
        <v>4.9000000000000002E-2</v>
      </c>
      <c r="AU623" s="16">
        <v>0.75471698113207542</v>
      </c>
      <c r="AV623" s="1" t="str">
        <f t="shared" si="9"/>
        <v>yes</v>
      </c>
      <c r="AW623" s="28"/>
    </row>
    <row r="624" spans="1:49" ht="14.25" customHeight="1">
      <c r="A624" s="7">
        <v>596</v>
      </c>
      <c r="B624" s="8" t="s">
        <v>1215</v>
      </c>
      <c r="C624" s="8" t="s">
        <v>1170</v>
      </c>
      <c r="D624" s="9" t="s">
        <v>50</v>
      </c>
      <c r="E624" s="9" t="s">
        <v>59</v>
      </c>
      <c r="F624" s="9" t="s">
        <v>205</v>
      </c>
      <c r="G624" s="9">
        <v>995</v>
      </c>
      <c r="H624" s="10">
        <v>0.65900000000000003</v>
      </c>
      <c r="I624" s="10">
        <v>0.64400000000000002</v>
      </c>
      <c r="J624" s="10">
        <v>0.56599999999999995</v>
      </c>
      <c r="K624" s="10">
        <v>0.82199999999999995</v>
      </c>
      <c r="L624" s="10">
        <v>9.5000000000000001E-2</v>
      </c>
      <c r="M624" s="10">
        <v>0.28599999999999998</v>
      </c>
      <c r="N624" s="10">
        <v>0.77</v>
      </c>
      <c r="O624" s="9">
        <v>3584.74</v>
      </c>
      <c r="P624" s="9">
        <v>295</v>
      </c>
      <c r="Q624" s="9" t="s">
        <v>55</v>
      </c>
      <c r="R624" s="9">
        <v>738</v>
      </c>
      <c r="S624" s="9" t="s">
        <v>55</v>
      </c>
      <c r="T624" s="9" t="s">
        <v>55</v>
      </c>
      <c r="U624" s="9" t="s">
        <v>55</v>
      </c>
      <c r="V624" s="9"/>
      <c r="W624" s="11">
        <v>84545</v>
      </c>
      <c r="X624" s="11">
        <v>107298</v>
      </c>
      <c r="Y624" s="11">
        <v>79074</v>
      </c>
      <c r="Z624" s="11">
        <v>70110</v>
      </c>
      <c r="AA624" s="11">
        <v>35324</v>
      </c>
      <c r="AB624" s="11">
        <v>35324</v>
      </c>
      <c r="AC624" s="9" t="s">
        <v>55</v>
      </c>
      <c r="AD624" s="10">
        <v>0.624</v>
      </c>
      <c r="AE624" s="10">
        <v>0.32</v>
      </c>
      <c r="AF624" s="10">
        <v>0.28100000000000003</v>
      </c>
      <c r="AG624" s="9">
        <v>227.67</v>
      </c>
      <c r="AH624" s="9">
        <v>356.67</v>
      </c>
      <c r="AI624" s="9">
        <v>15.75</v>
      </c>
      <c r="AJ624" s="9">
        <v>10.051</v>
      </c>
      <c r="AK624" s="9">
        <v>0.63832</v>
      </c>
      <c r="AL624" s="9"/>
      <c r="AM624" s="9" t="s">
        <v>55</v>
      </c>
      <c r="AN624" s="10">
        <v>5.1999999999999998E-2</v>
      </c>
      <c r="AO624" s="10">
        <v>0.311</v>
      </c>
      <c r="AP624" s="10">
        <v>0.42699999999999999</v>
      </c>
      <c r="AQ624" s="9">
        <v>3977</v>
      </c>
      <c r="AR624" s="9">
        <v>0.48499999999999999</v>
      </c>
      <c r="AS624" s="27">
        <v>0.11600000000000001</v>
      </c>
      <c r="AT624" s="10">
        <v>3.5000000000000003E-2</v>
      </c>
      <c r="AU624" s="16">
        <v>0.67340067340067344</v>
      </c>
      <c r="AV624" s="1" t="str">
        <f t="shared" si="9"/>
        <v>no</v>
      </c>
      <c r="AW624" s="28"/>
    </row>
    <row r="625" spans="1:49" ht="14.25" hidden="1" customHeight="1">
      <c r="A625" s="7">
        <v>621</v>
      </c>
      <c r="B625" s="8" t="s">
        <v>1246</v>
      </c>
      <c r="C625" s="8" t="s">
        <v>1170</v>
      </c>
      <c r="D625" s="9" t="s">
        <v>150</v>
      </c>
      <c r="E625" s="9" t="s">
        <v>59</v>
      </c>
      <c r="F625" s="9" t="s">
        <v>200</v>
      </c>
      <c r="G625" s="9">
        <v>1230</v>
      </c>
      <c r="H625" s="10">
        <v>0.7</v>
      </c>
      <c r="I625" s="10">
        <v>0.61299999999999999</v>
      </c>
      <c r="J625" s="10">
        <v>0.33600000000000002</v>
      </c>
      <c r="K625" s="10">
        <v>0.81399999999999995</v>
      </c>
      <c r="L625" s="10">
        <v>7.9000000000000001E-2</v>
      </c>
      <c r="M625" s="10">
        <v>0.245</v>
      </c>
      <c r="N625" s="10">
        <v>0.89</v>
      </c>
      <c r="O625" s="9">
        <v>15602.53</v>
      </c>
      <c r="P625" s="9">
        <v>1030</v>
      </c>
      <c r="Q625" s="9">
        <v>33</v>
      </c>
      <c r="R625" s="9">
        <v>2547</v>
      </c>
      <c r="S625" s="9" t="s">
        <v>55</v>
      </c>
      <c r="T625" s="9" t="s">
        <v>55</v>
      </c>
      <c r="U625" s="9" t="s">
        <v>55</v>
      </c>
      <c r="V625" s="9" t="s">
        <v>55</v>
      </c>
      <c r="W625" s="11">
        <v>96813</v>
      </c>
      <c r="X625" s="11">
        <v>117063</v>
      </c>
      <c r="Y625" s="11">
        <v>92718</v>
      </c>
      <c r="Z625" s="11">
        <v>77130</v>
      </c>
      <c r="AA625" s="11">
        <v>37124</v>
      </c>
      <c r="AB625" s="11">
        <v>37124</v>
      </c>
      <c r="AC625" s="9" t="s">
        <v>55</v>
      </c>
      <c r="AD625" s="10">
        <v>0.56599999999999995</v>
      </c>
      <c r="AE625" s="10">
        <v>0.32</v>
      </c>
      <c r="AF625" s="10">
        <v>0.29499999999999998</v>
      </c>
      <c r="AG625" s="9">
        <v>1192.67</v>
      </c>
      <c r="AH625" s="9">
        <v>1958.33</v>
      </c>
      <c r="AI625" s="9">
        <v>13.08</v>
      </c>
      <c r="AJ625" s="9">
        <v>7.9669999999999996</v>
      </c>
      <c r="AK625" s="9">
        <v>0.60902000000000001</v>
      </c>
      <c r="AL625" s="9" t="s">
        <v>55</v>
      </c>
      <c r="AM625" s="9" t="s">
        <v>55</v>
      </c>
      <c r="AN625" s="10">
        <v>0.157</v>
      </c>
      <c r="AO625" s="10">
        <v>0.192</v>
      </c>
      <c r="AP625" s="10">
        <v>0.42699999999999999</v>
      </c>
      <c r="AQ625" s="9">
        <v>16639</v>
      </c>
      <c r="AR625" s="9">
        <v>0.64700000000000002</v>
      </c>
      <c r="AS625" s="10">
        <v>0.23499999999999999</v>
      </c>
      <c r="AT625" s="10">
        <v>0.13500000000000001</v>
      </c>
      <c r="AU625" s="16">
        <v>0.60716454159077116</v>
      </c>
      <c r="AV625" s="1" t="str">
        <f t="shared" si="9"/>
        <v>yes</v>
      </c>
      <c r="AW625" s="28"/>
    </row>
    <row r="626" spans="1:49" ht="14.25" customHeight="1">
      <c r="A626" s="7">
        <v>597</v>
      </c>
      <c r="B626" s="8" t="s">
        <v>1216</v>
      </c>
      <c r="C626" s="8" t="s">
        <v>1170</v>
      </c>
      <c r="D626" s="9" t="s">
        <v>50</v>
      </c>
      <c r="E626" s="9" t="s">
        <v>59</v>
      </c>
      <c r="F626" s="9" t="s">
        <v>203</v>
      </c>
      <c r="G626" s="9" t="s">
        <v>55</v>
      </c>
      <c r="H626" s="10">
        <v>0.75700000000000001</v>
      </c>
      <c r="I626" s="10">
        <v>0.75</v>
      </c>
      <c r="J626" s="10">
        <v>0.68600000000000005</v>
      </c>
      <c r="K626" s="10">
        <v>0.93400000000000005</v>
      </c>
      <c r="L626" s="10">
        <v>1.9E-2</v>
      </c>
      <c r="M626" s="10">
        <v>7.1999999999999995E-2</v>
      </c>
      <c r="N626" s="10">
        <v>0.86</v>
      </c>
      <c r="O626" s="9">
        <v>6651.34</v>
      </c>
      <c r="P626" s="9">
        <v>208</v>
      </c>
      <c r="Q626" s="9">
        <v>82</v>
      </c>
      <c r="R626" s="9">
        <v>1438</v>
      </c>
      <c r="S626" s="9" t="s">
        <v>55</v>
      </c>
      <c r="T626" s="9" t="s">
        <v>55</v>
      </c>
      <c r="U626" s="9" t="s">
        <v>55</v>
      </c>
      <c r="V626" s="9"/>
      <c r="W626" s="11">
        <v>79234</v>
      </c>
      <c r="X626" s="11">
        <v>101331</v>
      </c>
      <c r="Y626" s="11">
        <v>80325</v>
      </c>
      <c r="Z626" s="11">
        <v>66753</v>
      </c>
      <c r="AA626" s="11">
        <v>40658</v>
      </c>
      <c r="AB626" s="11">
        <v>40658</v>
      </c>
      <c r="AC626" s="9" t="s">
        <v>55</v>
      </c>
      <c r="AD626" s="10">
        <v>0.67200000000000004</v>
      </c>
      <c r="AE626" s="10">
        <v>0.19</v>
      </c>
      <c r="AF626" s="10">
        <v>0.191</v>
      </c>
      <c r="AG626" s="9">
        <v>588.33000000000004</v>
      </c>
      <c r="AH626" s="9">
        <v>731</v>
      </c>
      <c r="AI626" s="9">
        <v>11.31</v>
      </c>
      <c r="AJ626" s="9">
        <v>9.0990000000000002</v>
      </c>
      <c r="AK626" s="9">
        <v>0.80483000000000005</v>
      </c>
      <c r="AL626" s="9"/>
      <c r="AM626" s="9" t="s">
        <v>55</v>
      </c>
      <c r="AN626" s="10">
        <v>2.1999999999999999E-2</v>
      </c>
      <c r="AO626" s="10">
        <v>0.19400000000000001</v>
      </c>
      <c r="AP626" s="10">
        <v>0.42699999999999999</v>
      </c>
      <c r="AQ626" s="9">
        <v>6769</v>
      </c>
      <c r="AR626" s="9">
        <v>0.64300000000000002</v>
      </c>
      <c r="AS626" s="27">
        <v>0.23300000000000001</v>
      </c>
      <c r="AT626" s="10">
        <v>8.5999999999999993E-2</v>
      </c>
      <c r="AU626" s="16">
        <v>0.60864272671941566</v>
      </c>
      <c r="AV626" s="1" t="str">
        <f t="shared" si="9"/>
        <v>yes</v>
      </c>
      <c r="AW626" s="28"/>
    </row>
    <row r="627" spans="1:49" ht="14.25" hidden="1" customHeight="1">
      <c r="A627" s="7">
        <v>623</v>
      </c>
      <c r="B627" s="8" t="s">
        <v>1248</v>
      </c>
      <c r="C627" s="8" t="s">
        <v>1170</v>
      </c>
      <c r="D627" s="9" t="s">
        <v>69</v>
      </c>
      <c r="E627" s="9" t="s">
        <v>59</v>
      </c>
      <c r="F627" s="9" t="s">
        <v>189</v>
      </c>
      <c r="G627" s="9">
        <v>1050</v>
      </c>
      <c r="H627" s="10">
        <v>0.64200000000000002</v>
      </c>
      <c r="I627" s="10">
        <v>0.63900000000000001</v>
      </c>
      <c r="J627" s="10">
        <v>0.54100000000000004</v>
      </c>
      <c r="K627" s="10">
        <v>0.84</v>
      </c>
      <c r="L627" s="10">
        <v>2.9000000000000001E-2</v>
      </c>
      <c r="M627" s="10">
        <v>0.17399999999999999</v>
      </c>
      <c r="N627" s="10">
        <v>0.86</v>
      </c>
      <c r="O627" s="9">
        <v>1880.43</v>
      </c>
      <c r="P627" s="9">
        <v>212</v>
      </c>
      <c r="Q627" s="9" t="s">
        <v>55</v>
      </c>
      <c r="R627" s="9">
        <v>453</v>
      </c>
      <c r="S627" s="9" t="s">
        <v>55</v>
      </c>
      <c r="T627" s="9" t="s">
        <v>55</v>
      </c>
      <c r="U627" s="9" t="s">
        <v>55</v>
      </c>
      <c r="V627" s="9" t="s">
        <v>55</v>
      </c>
      <c r="W627" s="11">
        <v>63270</v>
      </c>
      <c r="X627" s="11">
        <v>75312</v>
      </c>
      <c r="Y627" s="11">
        <v>58941</v>
      </c>
      <c r="Z627" s="11">
        <v>54351</v>
      </c>
      <c r="AA627" s="11">
        <v>31389</v>
      </c>
      <c r="AB627" s="11">
        <v>31389</v>
      </c>
      <c r="AC627" s="9" t="s">
        <v>55</v>
      </c>
      <c r="AD627" s="10">
        <v>0.56499999999999995</v>
      </c>
      <c r="AE627" s="10">
        <v>0.28000000000000003</v>
      </c>
      <c r="AF627" s="10">
        <v>0.27800000000000002</v>
      </c>
      <c r="AG627" s="9">
        <v>153</v>
      </c>
      <c r="AH627" s="9">
        <v>233</v>
      </c>
      <c r="AI627" s="9">
        <v>12.29</v>
      </c>
      <c r="AJ627" s="9">
        <v>8.0709999999999997</v>
      </c>
      <c r="AK627" s="9">
        <v>0.65664999999999996</v>
      </c>
      <c r="AL627" s="9" t="s">
        <v>55</v>
      </c>
      <c r="AM627" s="9" t="s">
        <v>55</v>
      </c>
      <c r="AN627" s="10">
        <v>2.1000000000000001E-2</v>
      </c>
      <c r="AO627" s="10">
        <v>0.18099999999999999</v>
      </c>
      <c r="AP627" s="10">
        <v>0.42699999999999999</v>
      </c>
      <c r="AQ627" s="9">
        <v>1992</v>
      </c>
      <c r="AR627" s="9">
        <v>0.58799999999999997</v>
      </c>
      <c r="AS627" s="10">
        <v>0.246</v>
      </c>
      <c r="AT627" s="10">
        <v>7.6999999999999999E-2</v>
      </c>
      <c r="AU627" s="16">
        <v>0.62972292191435775</v>
      </c>
      <c r="AV627" s="1" t="str">
        <f t="shared" si="9"/>
        <v>no</v>
      </c>
      <c r="AW627" s="28"/>
    </row>
    <row r="628" spans="1:49" ht="14.25" hidden="1" customHeight="1">
      <c r="A628" s="7">
        <v>624</v>
      </c>
      <c r="B628" s="8" t="s">
        <v>1249</v>
      </c>
      <c r="C628" s="8" t="s">
        <v>1170</v>
      </c>
      <c r="D628" s="9" t="s">
        <v>91</v>
      </c>
      <c r="E628" s="9" t="s">
        <v>59</v>
      </c>
      <c r="F628" s="9" t="s">
        <v>296</v>
      </c>
      <c r="G628" s="9" t="s">
        <v>55</v>
      </c>
      <c r="H628" s="10">
        <v>0.86599999999999999</v>
      </c>
      <c r="I628" s="10">
        <v>0.85699999999999998</v>
      </c>
      <c r="J628" s="10">
        <v>0.82099999999999995</v>
      </c>
      <c r="K628" s="10">
        <v>0.96199999999999997</v>
      </c>
      <c r="L628" s="10">
        <v>1.2999999999999999E-2</v>
      </c>
      <c r="M628" s="10">
        <v>7.0000000000000007E-2</v>
      </c>
      <c r="N628" s="10">
        <v>0.89</v>
      </c>
      <c r="O628" s="9">
        <v>2420.96</v>
      </c>
      <c r="P628" s="9">
        <v>29</v>
      </c>
      <c r="Q628" s="9" t="s">
        <v>55</v>
      </c>
      <c r="R628" s="9">
        <v>725</v>
      </c>
      <c r="S628" s="9" t="s">
        <v>55</v>
      </c>
      <c r="T628" s="9" t="s">
        <v>55</v>
      </c>
      <c r="U628" s="9" t="s">
        <v>55</v>
      </c>
      <c r="V628" s="9" t="s">
        <v>55</v>
      </c>
      <c r="W628" s="11">
        <v>81456</v>
      </c>
      <c r="X628" s="11">
        <v>105624</v>
      </c>
      <c r="Y628" s="11">
        <v>82593</v>
      </c>
      <c r="Z628" s="11">
        <v>63369</v>
      </c>
      <c r="AA628" s="11">
        <v>49420</v>
      </c>
      <c r="AB628" s="11">
        <v>49420</v>
      </c>
      <c r="AC628" s="9" t="s">
        <v>55</v>
      </c>
      <c r="AD628" s="10">
        <v>0.86299999999999999</v>
      </c>
      <c r="AE628" s="10">
        <v>0.2</v>
      </c>
      <c r="AF628" s="10">
        <v>0.17699999999999999</v>
      </c>
      <c r="AG628" s="9">
        <v>195</v>
      </c>
      <c r="AH628" s="9">
        <v>507.33</v>
      </c>
      <c r="AI628" s="9">
        <v>12.42</v>
      </c>
      <c r="AJ628" s="9">
        <v>4.7720000000000002</v>
      </c>
      <c r="AK628" s="9">
        <v>0.38435999999999998</v>
      </c>
      <c r="AL628" s="9" t="s">
        <v>55</v>
      </c>
      <c r="AM628" s="9" t="s">
        <v>55</v>
      </c>
      <c r="AN628" s="10">
        <v>8.3000000000000004E-2</v>
      </c>
      <c r="AO628" s="10">
        <v>0.125</v>
      </c>
      <c r="AP628" s="10">
        <v>0.42699999999999999</v>
      </c>
      <c r="AQ628" s="9">
        <v>2472</v>
      </c>
      <c r="AR628" s="9">
        <v>0.27500000000000002</v>
      </c>
      <c r="AS628" s="10">
        <v>0.30199999999999999</v>
      </c>
      <c r="AT628" s="10">
        <v>3.0000000000000001E-3</v>
      </c>
      <c r="AU628" s="16">
        <v>0.78431372549019607</v>
      </c>
      <c r="AV628" s="1" t="str">
        <f t="shared" si="9"/>
        <v>no</v>
      </c>
      <c r="AW628" s="28"/>
    </row>
    <row r="629" spans="1:49" ht="14.25" customHeight="1">
      <c r="A629" s="7">
        <v>599</v>
      </c>
      <c r="B629" s="8" t="s">
        <v>1218</v>
      </c>
      <c r="C629" s="8" t="s">
        <v>1170</v>
      </c>
      <c r="D629" s="9" t="s">
        <v>50</v>
      </c>
      <c r="E629" s="9" t="s">
        <v>59</v>
      </c>
      <c r="F629" s="9" t="s">
        <v>273</v>
      </c>
      <c r="G629" s="9">
        <v>1075</v>
      </c>
      <c r="H629" s="10">
        <v>0.67500000000000004</v>
      </c>
      <c r="I629" s="10">
        <v>0.66100000000000003</v>
      </c>
      <c r="J629" s="10">
        <v>0.56699999999999995</v>
      </c>
      <c r="K629" s="10">
        <v>0.82699999999999996</v>
      </c>
      <c r="L629" s="10">
        <v>0.13300000000000001</v>
      </c>
      <c r="M629" s="10">
        <v>0.3</v>
      </c>
      <c r="N629" s="10">
        <v>0.88</v>
      </c>
      <c r="O629" s="9">
        <v>3036.96</v>
      </c>
      <c r="P629" s="9">
        <v>169</v>
      </c>
      <c r="Q629" s="9" t="s">
        <v>55</v>
      </c>
      <c r="R629" s="9">
        <v>709</v>
      </c>
      <c r="S629" s="9" t="s">
        <v>55</v>
      </c>
      <c r="T629" s="9" t="s">
        <v>55</v>
      </c>
      <c r="U629" s="9" t="s">
        <v>55</v>
      </c>
      <c r="V629" s="9"/>
      <c r="W629" s="9">
        <v>81697</v>
      </c>
      <c r="X629" s="9">
        <v>102321</v>
      </c>
      <c r="Y629" s="9">
        <v>77562</v>
      </c>
      <c r="Z629" s="9">
        <v>57384</v>
      </c>
      <c r="AA629" s="11">
        <v>32250</v>
      </c>
      <c r="AB629" s="11">
        <v>32250</v>
      </c>
      <c r="AC629" s="9" t="s">
        <v>55</v>
      </c>
      <c r="AD629" s="10">
        <v>0.59499999999999997</v>
      </c>
      <c r="AE629" s="10">
        <v>0.28000000000000003</v>
      </c>
      <c r="AF629" s="10">
        <v>0.307</v>
      </c>
      <c r="AG629" s="9">
        <v>226.67</v>
      </c>
      <c r="AH629" s="9">
        <v>244.67</v>
      </c>
      <c r="AI629" s="9">
        <v>13.4</v>
      </c>
      <c r="AJ629" s="9">
        <v>12.413</v>
      </c>
      <c r="AK629" s="9">
        <v>0.92642999999999998</v>
      </c>
      <c r="AL629" s="9"/>
      <c r="AM629" s="9" t="s">
        <v>55</v>
      </c>
      <c r="AN629" s="10">
        <v>8.9999999999999993E-3</v>
      </c>
      <c r="AO629" s="10">
        <v>0.14299999999999999</v>
      </c>
      <c r="AP629" s="10">
        <v>0.42699999999999999</v>
      </c>
      <c r="AQ629" s="9">
        <v>3478</v>
      </c>
      <c r="AR629" s="9">
        <v>0.67900000000000005</v>
      </c>
      <c r="AS629" s="27">
        <v>0.28399999999999997</v>
      </c>
      <c r="AT629" s="27">
        <v>8.1000000000000003E-2</v>
      </c>
      <c r="AU629" s="16">
        <v>0.59559261465157831</v>
      </c>
      <c r="AV629" s="1" t="str">
        <f t="shared" si="9"/>
        <v>no</v>
      </c>
      <c r="AW629" s="28"/>
    </row>
    <row r="630" spans="1:49" ht="14.25" hidden="1" customHeight="1">
      <c r="A630" s="7">
        <v>626</v>
      </c>
      <c r="B630" s="8" t="s">
        <v>1251</v>
      </c>
      <c r="C630" s="8" t="s">
        <v>1170</v>
      </c>
      <c r="D630" s="9" t="s">
        <v>58</v>
      </c>
      <c r="E630" s="9" t="s">
        <v>59</v>
      </c>
      <c r="F630" s="9" t="s">
        <v>147</v>
      </c>
      <c r="G630" s="9">
        <v>940</v>
      </c>
      <c r="H630" s="10">
        <v>0.55300000000000005</v>
      </c>
      <c r="I630" s="10">
        <v>0.51200000000000001</v>
      </c>
      <c r="J630" s="10">
        <v>0.35799999999999998</v>
      </c>
      <c r="K630" s="10">
        <v>0.92400000000000004</v>
      </c>
      <c r="L630" s="10">
        <v>0.34100000000000003</v>
      </c>
      <c r="M630" s="10">
        <v>0.69</v>
      </c>
      <c r="N630" s="10">
        <v>0.82</v>
      </c>
      <c r="O630" s="9">
        <v>1430.01</v>
      </c>
      <c r="P630" s="9">
        <v>68</v>
      </c>
      <c r="Q630" s="9" t="s">
        <v>55</v>
      </c>
      <c r="R630" s="9">
        <v>282</v>
      </c>
      <c r="S630" s="9" t="s">
        <v>55</v>
      </c>
      <c r="T630" s="9" t="s">
        <v>55</v>
      </c>
      <c r="U630" s="9" t="s">
        <v>55</v>
      </c>
      <c r="V630" s="9" t="s">
        <v>55</v>
      </c>
      <c r="W630" s="11">
        <v>79764</v>
      </c>
      <c r="X630" s="11">
        <v>98082</v>
      </c>
      <c r="Y630" s="11">
        <v>77184</v>
      </c>
      <c r="Z630" s="11">
        <v>59733</v>
      </c>
      <c r="AA630" s="11">
        <v>28740</v>
      </c>
      <c r="AB630" s="11">
        <v>28740</v>
      </c>
      <c r="AC630" s="9" t="s">
        <v>55</v>
      </c>
      <c r="AD630" s="10">
        <v>0.42899999999999999</v>
      </c>
      <c r="AE630" s="10">
        <v>0.33</v>
      </c>
      <c r="AF630" s="10">
        <v>0.23499999999999999</v>
      </c>
      <c r="AG630" s="9">
        <v>89.67</v>
      </c>
      <c r="AH630" s="9">
        <v>75.67</v>
      </c>
      <c r="AI630" s="9">
        <v>15.95</v>
      </c>
      <c r="AJ630" s="9">
        <v>18.899000000000001</v>
      </c>
      <c r="AK630" s="9">
        <v>1.18502</v>
      </c>
      <c r="AL630" s="9" t="s">
        <v>55</v>
      </c>
      <c r="AM630" s="9" t="s">
        <v>55</v>
      </c>
      <c r="AN630" s="10">
        <v>3.3000000000000002E-2</v>
      </c>
      <c r="AO630" s="10">
        <v>0.309</v>
      </c>
      <c r="AP630" s="10">
        <v>0.42699999999999999</v>
      </c>
      <c r="AQ630" s="9">
        <v>1836</v>
      </c>
      <c r="AR630" s="9">
        <v>0.79300000000000004</v>
      </c>
      <c r="AS630" s="10">
        <v>0.11799999999999999</v>
      </c>
      <c r="AT630" s="10">
        <v>0.124</v>
      </c>
      <c r="AU630" s="16">
        <v>0.5577244841048522</v>
      </c>
      <c r="AV630" s="1" t="str">
        <f t="shared" si="9"/>
        <v>no</v>
      </c>
      <c r="AW630" s="28"/>
    </row>
    <row r="631" spans="1:49" ht="14.25" hidden="1" customHeight="1">
      <c r="A631" s="7">
        <v>627</v>
      </c>
      <c r="B631" s="8" t="s">
        <v>1252</v>
      </c>
      <c r="C631" s="8" t="s">
        <v>1170</v>
      </c>
      <c r="D631" s="9" t="s">
        <v>91</v>
      </c>
      <c r="E631" s="9" t="s">
        <v>59</v>
      </c>
      <c r="F631" s="9" t="s">
        <v>390</v>
      </c>
      <c r="G631" s="9" t="s">
        <v>55</v>
      </c>
      <c r="H631" s="10">
        <v>0.79500000000000004</v>
      </c>
      <c r="I631" s="10">
        <v>0.79500000000000004</v>
      </c>
      <c r="J631" s="10">
        <v>0.72099999999999997</v>
      </c>
      <c r="K631" s="10">
        <v>0.82</v>
      </c>
      <c r="L631" s="10">
        <v>1.6E-2</v>
      </c>
      <c r="M631" s="10">
        <v>0.19800000000000001</v>
      </c>
      <c r="N631" s="10">
        <v>0.83</v>
      </c>
      <c r="O631" s="9">
        <v>1598.56</v>
      </c>
      <c r="P631" s="9">
        <v>164</v>
      </c>
      <c r="Q631" s="9" t="s">
        <v>55</v>
      </c>
      <c r="R631" s="9">
        <v>344</v>
      </c>
      <c r="S631" s="9" t="s">
        <v>55</v>
      </c>
      <c r="T631" s="9" t="s">
        <v>55</v>
      </c>
      <c r="U631" s="9" t="s">
        <v>55</v>
      </c>
      <c r="V631" s="9" t="s">
        <v>55</v>
      </c>
      <c r="W631" s="11" t="s">
        <v>55</v>
      </c>
      <c r="X631" s="11" t="s">
        <v>55</v>
      </c>
      <c r="Y631" s="11" t="s">
        <v>55</v>
      </c>
      <c r="Z631" s="11" t="s">
        <v>55</v>
      </c>
      <c r="AA631" s="11">
        <v>51038</v>
      </c>
      <c r="AB631" s="11">
        <v>51038</v>
      </c>
      <c r="AC631" s="9" t="s">
        <v>55</v>
      </c>
      <c r="AD631" s="10">
        <v>0.80300000000000005</v>
      </c>
      <c r="AE631" s="10">
        <v>0.13</v>
      </c>
      <c r="AF631" s="10">
        <v>0.17399999999999999</v>
      </c>
      <c r="AG631" s="9">
        <v>167</v>
      </c>
      <c r="AH631" s="9">
        <v>147.66999999999999</v>
      </c>
      <c r="AI631" s="9">
        <v>9.57</v>
      </c>
      <c r="AJ631" s="9">
        <v>10.824999999999999</v>
      </c>
      <c r="AK631" s="9">
        <v>1.13093</v>
      </c>
      <c r="AL631" s="9" t="s">
        <v>55</v>
      </c>
      <c r="AM631" s="9" t="s">
        <v>55</v>
      </c>
      <c r="AN631" s="10">
        <v>0.122</v>
      </c>
      <c r="AO631" s="10">
        <v>0.24</v>
      </c>
      <c r="AP631" s="10">
        <v>0.42699999999999999</v>
      </c>
      <c r="AQ631" s="9">
        <v>1643</v>
      </c>
      <c r="AR631" s="9">
        <v>0.64300000000000002</v>
      </c>
      <c r="AS631" s="10">
        <v>0.187</v>
      </c>
      <c r="AT631" s="10" t="s">
        <v>307</v>
      </c>
      <c r="AU631" s="16">
        <v>0.60864272671941566</v>
      </c>
      <c r="AV631" s="1" t="str">
        <f t="shared" si="9"/>
        <v>no</v>
      </c>
      <c r="AW631" s="28"/>
    </row>
    <row r="632" spans="1:49" ht="14.25" hidden="1" customHeight="1">
      <c r="A632" s="7">
        <v>628</v>
      </c>
      <c r="B632" s="8" t="s">
        <v>1253</v>
      </c>
      <c r="C632" s="8" t="s">
        <v>1170</v>
      </c>
      <c r="D632" s="9" t="s">
        <v>91</v>
      </c>
      <c r="E632" s="9" t="s">
        <v>59</v>
      </c>
      <c r="F632" s="9" t="s">
        <v>409</v>
      </c>
      <c r="G632" s="9" t="s">
        <v>55</v>
      </c>
      <c r="H632" s="10">
        <v>0.751</v>
      </c>
      <c r="I632" s="10">
        <v>0.747</v>
      </c>
      <c r="J632" s="10">
        <v>0.71899999999999997</v>
      </c>
      <c r="K632" s="10">
        <v>0.98099999999999998</v>
      </c>
      <c r="L632" s="10">
        <v>3.5999999999999997E-2</v>
      </c>
      <c r="M632" s="10">
        <v>0.187</v>
      </c>
      <c r="N632" s="10">
        <v>0.9</v>
      </c>
      <c r="O632" s="9">
        <v>3104.05</v>
      </c>
      <c r="P632" s="9">
        <v>39</v>
      </c>
      <c r="Q632" s="9" t="s">
        <v>55</v>
      </c>
      <c r="R632" s="9">
        <v>810</v>
      </c>
      <c r="S632" s="9" t="s">
        <v>55</v>
      </c>
      <c r="T632" s="9" t="s">
        <v>55</v>
      </c>
      <c r="U632" s="9" t="s">
        <v>55</v>
      </c>
      <c r="V632" s="9" t="s">
        <v>55</v>
      </c>
      <c r="W632" s="11">
        <v>83412</v>
      </c>
      <c r="X632" s="11">
        <v>90225</v>
      </c>
      <c r="Y632" s="11">
        <v>74142</v>
      </c>
      <c r="Z632" s="11">
        <v>61281</v>
      </c>
      <c r="AA632" s="11">
        <v>33415</v>
      </c>
      <c r="AB632" s="11">
        <v>33415</v>
      </c>
      <c r="AC632" s="9" t="s">
        <v>55</v>
      </c>
      <c r="AD632" s="10">
        <v>0.75</v>
      </c>
      <c r="AE632" s="10">
        <v>0.28000000000000003</v>
      </c>
      <c r="AF632" s="10">
        <v>0.24299999999999999</v>
      </c>
      <c r="AG632" s="9">
        <v>257</v>
      </c>
      <c r="AH632" s="9">
        <v>402.67</v>
      </c>
      <c r="AI632" s="9">
        <v>12.08</v>
      </c>
      <c r="AJ632" s="9">
        <v>7.7089999999999996</v>
      </c>
      <c r="AK632" s="9">
        <v>0.63824999999999998</v>
      </c>
      <c r="AL632" s="9" t="s">
        <v>55</v>
      </c>
      <c r="AM632" s="9" t="s">
        <v>55</v>
      </c>
      <c r="AN632" s="10">
        <v>1.7000000000000001E-2</v>
      </c>
      <c r="AO632" s="10">
        <v>0.17499999999999999</v>
      </c>
      <c r="AP632" s="10">
        <v>0.42699999999999999</v>
      </c>
      <c r="AQ632" s="9">
        <v>3176</v>
      </c>
      <c r="AR632" s="9">
        <v>0.45200000000000001</v>
      </c>
      <c r="AS632" s="9">
        <v>0.252</v>
      </c>
      <c r="AT632" s="10">
        <v>1E-3</v>
      </c>
      <c r="AU632" s="16">
        <v>0.68870523415977958</v>
      </c>
      <c r="AV632" s="1" t="str">
        <f t="shared" si="9"/>
        <v>no</v>
      </c>
      <c r="AW632" s="28"/>
    </row>
    <row r="633" spans="1:49" ht="14.25" hidden="1" customHeight="1">
      <c r="A633" s="7">
        <v>629</v>
      </c>
      <c r="B633" s="8" t="s">
        <v>1254</v>
      </c>
      <c r="C633" s="8" t="s">
        <v>1170</v>
      </c>
      <c r="D633" s="9" t="s">
        <v>91</v>
      </c>
      <c r="E633" s="9" t="s">
        <v>59</v>
      </c>
      <c r="F633" s="9" t="s">
        <v>409</v>
      </c>
      <c r="G633" s="9">
        <v>1226.5</v>
      </c>
      <c r="H633" s="10">
        <v>0.85799999999999998</v>
      </c>
      <c r="I633" s="10">
        <v>0.85399999999999998</v>
      </c>
      <c r="J633" s="10">
        <v>0.82699999999999996</v>
      </c>
      <c r="K633" s="10">
        <v>0.997</v>
      </c>
      <c r="L633" s="10">
        <v>1.0999999999999999E-2</v>
      </c>
      <c r="M633" s="10">
        <v>4.7E-2</v>
      </c>
      <c r="N633" s="10">
        <v>0.94</v>
      </c>
      <c r="O633" s="9">
        <v>2619</v>
      </c>
      <c r="P633" s="9">
        <v>6</v>
      </c>
      <c r="Q633" s="9" t="s">
        <v>55</v>
      </c>
      <c r="R633" s="9">
        <v>729</v>
      </c>
      <c r="S633" s="9" t="s">
        <v>55</v>
      </c>
      <c r="T633" s="9" t="s">
        <v>55</v>
      </c>
      <c r="U633" s="9" t="s">
        <v>55</v>
      </c>
      <c r="V633" s="9" t="s">
        <v>55</v>
      </c>
      <c r="W633" s="11">
        <v>87619</v>
      </c>
      <c r="X633" s="11">
        <v>113283</v>
      </c>
      <c r="Y633" s="11">
        <v>93825</v>
      </c>
      <c r="Z633" s="11">
        <v>66717</v>
      </c>
      <c r="AA633" s="11">
        <v>49120</v>
      </c>
      <c r="AB633" s="11">
        <v>49120</v>
      </c>
      <c r="AC633" s="9" t="s">
        <v>55</v>
      </c>
      <c r="AD633" s="10">
        <v>0.89500000000000002</v>
      </c>
      <c r="AE633" s="10">
        <v>0.14000000000000001</v>
      </c>
      <c r="AF633" s="10">
        <v>0.13800000000000001</v>
      </c>
      <c r="AG633" s="9">
        <v>296.67</v>
      </c>
      <c r="AH633" s="9">
        <v>569.66999999999996</v>
      </c>
      <c r="AI633" s="9">
        <v>8.83</v>
      </c>
      <c r="AJ633" s="9">
        <v>4.5970000000000004</v>
      </c>
      <c r="AK633" s="9">
        <v>0.52076999999999996</v>
      </c>
      <c r="AL633" s="9" t="s">
        <v>55</v>
      </c>
      <c r="AM633" s="9" t="s">
        <v>55</v>
      </c>
      <c r="AN633" s="10">
        <v>9.8000000000000004E-2</v>
      </c>
      <c r="AO633" s="10">
        <v>0.22</v>
      </c>
      <c r="AP633" s="10">
        <v>0.42699999999999999</v>
      </c>
      <c r="AQ633" s="9">
        <v>2642</v>
      </c>
      <c r="AR633" s="9">
        <v>0.63900000000000001</v>
      </c>
      <c r="AS633" s="10">
        <v>0.20699999999999999</v>
      </c>
      <c r="AT633" s="10" t="s">
        <v>300</v>
      </c>
      <c r="AU633" s="16">
        <v>0.61012812690665041</v>
      </c>
      <c r="AV633" s="1" t="str">
        <f t="shared" si="9"/>
        <v>no</v>
      </c>
      <c r="AW633" s="28"/>
    </row>
    <row r="634" spans="1:49" ht="14.25" customHeight="1">
      <c r="A634" s="7">
        <v>600</v>
      </c>
      <c r="B634" s="8" t="s">
        <v>1219</v>
      </c>
      <c r="C634" s="8" t="s">
        <v>1170</v>
      </c>
      <c r="D634" s="9" t="s">
        <v>50</v>
      </c>
      <c r="E634" s="9" t="s">
        <v>59</v>
      </c>
      <c r="F634" s="9" t="s">
        <v>203</v>
      </c>
      <c r="G634" s="9" t="s">
        <v>55</v>
      </c>
      <c r="H634" s="10">
        <v>0.28699999999999998</v>
      </c>
      <c r="I634" s="10">
        <v>0.22</v>
      </c>
      <c r="J634" s="10">
        <v>0.105</v>
      </c>
      <c r="K634" s="10">
        <v>0.57099999999999995</v>
      </c>
      <c r="L634" s="10">
        <v>0.13200000000000001</v>
      </c>
      <c r="M634" s="10">
        <v>0.47499999999999998</v>
      </c>
      <c r="N634" s="10">
        <v>0.63</v>
      </c>
      <c r="O634" s="9">
        <v>6867.48</v>
      </c>
      <c r="P634" s="9">
        <v>891</v>
      </c>
      <c r="Q634" s="9">
        <v>263</v>
      </c>
      <c r="R634" s="9">
        <v>807</v>
      </c>
      <c r="S634" s="9" t="s">
        <v>55</v>
      </c>
      <c r="T634" s="9" t="s">
        <v>55</v>
      </c>
      <c r="U634" s="9" t="s">
        <v>55</v>
      </c>
      <c r="V634" s="9"/>
      <c r="W634" s="11">
        <v>95623</v>
      </c>
      <c r="X634" s="11">
        <v>113400</v>
      </c>
      <c r="Y634" s="11">
        <v>88308</v>
      </c>
      <c r="Z634" s="11">
        <v>79650</v>
      </c>
      <c r="AA634" s="11">
        <v>35546</v>
      </c>
      <c r="AB634" s="11">
        <v>35546</v>
      </c>
      <c r="AC634" s="9" t="s">
        <v>55</v>
      </c>
      <c r="AD634" s="10">
        <v>0.29799999999999999</v>
      </c>
      <c r="AE634" s="10">
        <v>0.71</v>
      </c>
      <c r="AF634" s="10">
        <v>0.58699999999999997</v>
      </c>
      <c r="AG634" s="9">
        <v>417.67</v>
      </c>
      <c r="AH634" s="9">
        <v>345.67</v>
      </c>
      <c r="AI634" s="9">
        <v>16.440000000000001</v>
      </c>
      <c r="AJ634" s="9">
        <v>19.867000000000001</v>
      </c>
      <c r="AK634" s="9">
        <v>1.2082900000000001</v>
      </c>
      <c r="AL634" s="9"/>
      <c r="AM634" s="9" t="s">
        <v>55</v>
      </c>
      <c r="AN634" s="10">
        <v>7.4999999999999997E-2</v>
      </c>
      <c r="AO634" s="10">
        <v>0.55000000000000004</v>
      </c>
      <c r="AP634" s="10">
        <v>0.42699999999999999</v>
      </c>
      <c r="AQ634" s="9">
        <v>8170</v>
      </c>
      <c r="AR634" s="9">
        <v>1.008</v>
      </c>
      <c r="AS634" s="27">
        <v>-0.123</v>
      </c>
      <c r="AT634" s="27">
        <v>-1.0999999999999999E-2</v>
      </c>
      <c r="AU634" s="16">
        <v>0.49800796812749004</v>
      </c>
      <c r="AV634" s="1" t="str">
        <f t="shared" si="9"/>
        <v>yes</v>
      </c>
      <c r="AW634" s="28"/>
    </row>
    <row r="635" spans="1:49" ht="14.25" hidden="1" customHeight="1">
      <c r="A635" s="7">
        <v>631</v>
      </c>
      <c r="B635" s="8" t="s">
        <v>1256</v>
      </c>
      <c r="C635" s="8" t="s">
        <v>1170</v>
      </c>
      <c r="D635" s="9" t="s">
        <v>150</v>
      </c>
      <c r="E635" s="9" t="s">
        <v>59</v>
      </c>
      <c r="F635" s="9" t="s">
        <v>624</v>
      </c>
      <c r="G635" s="9">
        <v>1085</v>
      </c>
      <c r="H635" s="10">
        <v>0.72</v>
      </c>
      <c r="I635" s="10">
        <v>0.69399999999999995</v>
      </c>
      <c r="J635" s="10">
        <v>0.61099999999999999</v>
      </c>
      <c r="K635" s="10">
        <v>0.73099999999999998</v>
      </c>
      <c r="L635" s="10">
        <v>6.4000000000000001E-2</v>
      </c>
      <c r="M635" s="10">
        <v>0.31900000000000001</v>
      </c>
      <c r="N635" s="10">
        <v>0.86</v>
      </c>
      <c r="O635" s="9">
        <v>3473.08</v>
      </c>
      <c r="P635" s="9">
        <v>216</v>
      </c>
      <c r="Q635" s="9">
        <v>109</v>
      </c>
      <c r="R635" s="9">
        <v>849</v>
      </c>
      <c r="S635" s="11" t="s">
        <v>55</v>
      </c>
      <c r="T635" s="9" t="s">
        <v>55</v>
      </c>
      <c r="U635" s="9" t="s">
        <v>55</v>
      </c>
      <c r="V635" s="11" t="s">
        <v>55</v>
      </c>
      <c r="W635" s="11">
        <v>83951</v>
      </c>
      <c r="X635" s="11">
        <v>102330</v>
      </c>
      <c r="Y635" s="11">
        <v>79038</v>
      </c>
      <c r="Z635" s="11">
        <v>71838</v>
      </c>
      <c r="AA635" s="11">
        <v>30690</v>
      </c>
      <c r="AB635" s="11">
        <v>30690</v>
      </c>
      <c r="AC635" s="9" t="s">
        <v>55</v>
      </c>
      <c r="AD635" s="10">
        <v>0.68300000000000005</v>
      </c>
      <c r="AE635" s="10">
        <v>0.3</v>
      </c>
      <c r="AF635" s="10">
        <v>0.30099999999999999</v>
      </c>
      <c r="AG635" s="9">
        <v>227</v>
      </c>
      <c r="AH635" s="9">
        <v>322.67</v>
      </c>
      <c r="AI635" s="9">
        <v>15.3</v>
      </c>
      <c r="AJ635" s="9">
        <v>10.763999999999999</v>
      </c>
      <c r="AK635" s="9">
        <v>0.70350999999999997</v>
      </c>
      <c r="AL635" s="10" t="s">
        <v>55</v>
      </c>
      <c r="AM635" s="10" t="s">
        <v>55</v>
      </c>
      <c r="AN635" s="10">
        <v>5.0000000000000001E-3</v>
      </c>
      <c r="AO635" s="10">
        <v>0.151</v>
      </c>
      <c r="AP635" s="10">
        <v>0.42699999999999999</v>
      </c>
      <c r="AQ635" s="9">
        <v>3823</v>
      </c>
      <c r="AR635" s="9">
        <v>0.188</v>
      </c>
      <c r="AS635" s="10">
        <v>0.27600000000000002</v>
      </c>
      <c r="AT635" s="10">
        <v>3.6999999999999998E-2</v>
      </c>
      <c r="AU635" s="16">
        <v>0.84175084175084169</v>
      </c>
      <c r="AV635" s="1" t="str">
        <f t="shared" si="9"/>
        <v>no</v>
      </c>
      <c r="AW635" s="28"/>
    </row>
    <row r="636" spans="1:49" ht="14.25" hidden="1" customHeight="1">
      <c r="A636" s="7">
        <v>632</v>
      </c>
      <c r="B636" s="8" t="s">
        <v>1257</v>
      </c>
      <c r="C636" s="8" t="s">
        <v>1170</v>
      </c>
      <c r="D636" s="9" t="s">
        <v>150</v>
      </c>
      <c r="E636" s="9" t="s">
        <v>59</v>
      </c>
      <c r="F636" s="9" t="s">
        <v>200</v>
      </c>
      <c r="G636" s="9">
        <v>1070</v>
      </c>
      <c r="H636" s="10">
        <v>0.58399999999999996</v>
      </c>
      <c r="I636" s="10">
        <v>0.5</v>
      </c>
      <c r="J636" s="10">
        <v>0.40899999999999997</v>
      </c>
      <c r="K636" s="10">
        <v>0.77600000000000002</v>
      </c>
      <c r="L636" s="10">
        <v>0.318</v>
      </c>
      <c r="M636" s="10">
        <v>0.62</v>
      </c>
      <c r="N636" s="10">
        <v>0.8</v>
      </c>
      <c r="O636" s="9">
        <v>16514.349999999999</v>
      </c>
      <c r="P636" s="9">
        <v>1131</v>
      </c>
      <c r="Q636" s="9">
        <v>578</v>
      </c>
      <c r="R636" s="9">
        <v>2062</v>
      </c>
      <c r="S636" s="11" t="s">
        <v>55</v>
      </c>
      <c r="T636" s="9" t="s">
        <v>55</v>
      </c>
      <c r="U636" s="9" t="s">
        <v>55</v>
      </c>
      <c r="V636" s="11" t="s">
        <v>55</v>
      </c>
      <c r="W636" s="11">
        <v>123071</v>
      </c>
      <c r="X636" s="11">
        <v>140625</v>
      </c>
      <c r="Y636" s="11">
        <v>98388</v>
      </c>
      <c r="Z636" s="11">
        <v>86418</v>
      </c>
      <c r="AA636" s="11">
        <v>38680</v>
      </c>
      <c r="AB636" s="11">
        <v>38680</v>
      </c>
      <c r="AC636" s="9" t="s">
        <v>55</v>
      </c>
      <c r="AD636" s="10">
        <v>0.53800000000000003</v>
      </c>
      <c r="AE636" s="10">
        <v>0.41</v>
      </c>
      <c r="AF636" s="10">
        <v>0.28699999999999998</v>
      </c>
      <c r="AG636" s="9">
        <v>884.67</v>
      </c>
      <c r="AH636" s="9">
        <v>1168.33</v>
      </c>
      <c r="AI636" s="9">
        <v>18.670000000000002</v>
      </c>
      <c r="AJ636" s="9">
        <v>14.135</v>
      </c>
      <c r="AK636" s="9">
        <v>0.75719999999999998</v>
      </c>
      <c r="AL636" s="10" t="s">
        <v>55</v>
      </c>
      <c r="AM636" s="10" t="s">
        <v>55</v>
      </c>
      <c r="AN636" s="10">
        <v>5.8000000000000003E-2</v>
      </c>
      <c r="AO636" s="10">
        <v>0.442</v>
      </c>
      <c r="AP636" s="10">
        <v>0.42699999999999999</v>
      </c>
      <c r="AQ636" s="9">
        <v>20877</v>
      </c>
      <c r="AR636" s="9">
        <v>0.56000000000000005</v>
      </c>
      <c r="AS636" s="10">
        <v>-1.4999999999999999E-2</v>
      </c>
      <c r="AT636" s="10">
        <v>4.5999999999999999E-2</v>
      </c>
      <c r="AU636" s="16">
        <v>0.64102564102564097</v>
      </c>
      <c r="AV636" s="1" t="str">
        <f t="shared" si="9"/>
        <v>yes</v>
      </c>
      <c r="AW636" s="28"/>
    </row>
    <row r="637" spans="1:49" ht="14.25" hidden="1" customHeight="1">
      <c r="A637" s="7">
        <v>633</v>
      </c>
      <c r="B637" s="8" t="s">
        <v>1258</v>
      </c>
      <c r="C637" s="8" t="s">
        <v>1170</v>
      </c>
      <c r="D637" s="9" t="s">
        <v>63</v>
      </c>
      <c r="E637" s="9" t="s">
        <v>51</v>
      </c>
      <c r="F637" s="9" t="s">
        <v>77</v>
      </c>
      <c r="G637" s="9">
        <v>1306.5</v>
      </c>
      <c r="H637" s="10">
        <v>0.79500000000000004</v>
      </c>
      <c r="I637" s="10">
        <v>0.78200000000000003</v>
      </c>
      <c r="J637" s="10">
        <v>0.68200000000000005</v>
      </c>
      <c r="K637" s="10">
        <v>0.79800000000000004</v>
      </c>
      <c r="L637" s="10">
        <v>3.2000000000000001E-2</v>
      </c>
      <c r="M637" s="10">
        <v>0.30599999999999999</v>
      </c>
      <c r="N637" s="10">
        <v>0.91</v>
      </c>
      <c r="O637" s="9">
        <v>15782.35</v>
      </c>
      <c r="P637" s="9">
        <v>1024</v>
      </c>
      <c r="Q637" s="9">
        <v>139</v>
      </c>
      <c r="R637" s="9">
        <v>3476</v>
      </c>
      <c r="S637" s="11">
        <v>18256</v>
      </c>
      <c r="T637" s="9" t="s">
        <v>120</v>
      </c>
      <c r="U637" s="9" t="s">
        <v>634</v>
      </c>
      <c r="V637" s="11">
        <v>11631</v>
      </c>
      <c r="W637" s="11">
        <v>99264</v>
      </c>
      <c r="X637" s="11">
        <v>118683</v>
      </c>
      <c r="Y637" s="11">
        <v>85950</v>
      </c>
      <c r="Z637" s="11">
        <v>69975</v>
      </c>
      <c r="AA637" s="11">
        <v>9053</v>
      </c>
      <c r="AB637" s="11">
        <v>22173</v>
      </c>
      <c r="AC637" s="9" t="s">
        <v>1259</v>
      </c>
      <c r="AD637" s="10">
        <v>0.76500000000000001</v>
      </c>
      <c r="AE637" s="10">
        <v>0.26</v>
      </c>
      <c r="AF637" s="10">
        <v>0.28699999999999998</v>
      </c>
      <c r="AG637" s="9">
        <v>765.67</v>
      </c>
      <c r="AH637" s="9">
        <v>1428.33</v>
      </c>
      <c r="AI637" s="9">
        <v>20.61</v>
      </c>
      <c r="AJ637" s="9">
        <v>11.048999999999999</v>
      </c>
      <c r="AK637" s="9">
        <v>0.53605999999999998</v>
      </c>
      <c r="AL637" s="10">
        <v>8.1000000000000003E-2</v>
      </c>
      <c r="AM637" s="10">
        <v>0.48399999999999999</v>
      </c>
      <c r="AN637" s="10">
        <v>0.16600000000000001</v>
      </c>
      <c r="AO637" s="10">
        <v>0.27900000000000003</v>
      </c>
      <c r="AP637" s="10">
        <v>0.42699999999999999</v>
      </c>
      <c r="AQ637" s="9">
        <v>16913</v>
      </c>
      <c r="AR637" s="9">
        <v>0.41</v>
      </c>
      <c r="AS637" s="10">
        <v>0.14799999999999999</v>
      </c>
      <c r="AT637" s="10">
        <v>0.03</v>
      </c>
      <c r="AU637" s="16">
        <v>0.70921985815602839</v>
      </c>
      <c r="AV637" s="1" t="str">
        <f t="shared" si="9"/>
        <v>yes</v>
      </c>
      <c r="AW637" s="28">
        <v>97</v>
      </c>
    </row>
    <row r="638" spans="1:49" ht="14.25" hidden="1" customHeight="1">
      <c r="A638" s="7">
        <v>634</v>
      </c>
      <c r="B638" s="8" t="s">
        <v>1260</v>
      </c>
      <c r="C638" s="8" t="s">
        <v>1170</v>
      </c>
      <c r="D638" s="9" t="s">
        <v>150</v>
      </c>
      <c r="E638" s="9" t="s">
        <v>51</v>
      </c>
      <c r="F638" s="9" t="s">
        <v>160</v>
      </c>
      <c r="G638" s="9">
        <v>1210</v>
      </c>
      <c r="H638" s="10">
        <v>0.753</v>
      </c>
      <c r="I638" s="10">
        <v>0.72799999999999998</v>
      </c>
      <c r="J638" s="10">
        <v>0.58699999999999997</v>
      </c>
      <c r="K638" s="10">
        <v>0.79</v>
      </c>
      <c r="L638" s="10">
        <v>1.7000000000000001E-2</v>
      </c>
      <c r="M638" s="10">
        <v>0.41899999999999998</v>
      </c>
      <c r="N638" s="10">
        <v>0.85</v>
      </c>
      <c r="O638" s="9">
        <v>2085.98</v>
      </c>
      <c r="P638" s="9">
        <v>104</v>
      </c>
      <c r="Q638" s="9">
        <v>26</v>
      </c>
      <c r="R638" s="9">
        <v>408</v>
      </c>
      <c r="S638" s="11">
        <v>26340</v>
      </c>
      <c r="T638" s="9" t="s">
        <v>953</v>
      </c>
      <c r="U638" s="9" t="s">
        <v>332</v>
      </c>
      <c r="V638" s="11">
        <v>16837</v>
      </c>
      <c r="W638" s="11">
        <v>93158</v>
      </c>
      <c r="X638" s="11">
        <v>92925</v>
      </c>
      <c r="Y638" s="11">
        <v>74088</v>
      </c>
      <c r="Z638" s="11">
        <v>58338</v>
      </c>
      <c r="AA638" s="11">
        <v>7848</v>
      </c>
      <c r="AB638" s="11">
        <v>17698</v>
      </c>
      <c r="AC638" s="9" t="s">
        <v>666</v>
      </c>
      <c r="AD638" s="10">
        <v>0.81299999999999994</v>
      </c>
      <c r="AE638" s="10">
        <v>0.24</v>
      </c>
      <c r="AF638" s="10">
        <v>0.27100000000000002</v>
      </c>
      <c r="AG638" s="9">
        <v>138.66999999999999</v>
      </c>
      <c r="AH638" s="9">
        <v>205</v>
      </c>
      <c r="AI638" s="9">
        <v>15.04</v>
      </c>
      <c r="AJ638" s="9">
        <v>10.176</v>
      </c>
      <c r="AK638" s="9">
        <v>0.67642000000000002</v>
      </c>
      <c r="AL638" s="10">
        <v>0.218</v>
      </c>
      <c r="AM638" s="10">
        <v>0.39800000000000002</v>
      </c>
      <c r="AN638" s="10">
        <v>6.8000000000000005E-2</v>
      </c>
      <c r="AO638" s="10">
        <v>0.11</v>
      </c>
      <c r="AP638" s="10">
        <v>0.42699999999999999</v>
      </c>
      <c r="AQ638" s="9">
        <v>2222</v>
      </c>
      <c r="AR638" s="9">
        <v>0.19900000000000001</v>
      </c>
      <c r="AS638" s="10">
        <v>0.317</v>
      </c>
      <c r="AT638" s="10" t="s">
        <v>471</v>
      </c>
      <c r="AU638" s="16">
        <v>0.8340283569641368</v>
      </c>
      <c r="AV638" s="1" t="str">
        <f t="shared" si="9"/>
        <v>no</v>
      </c>
      <c r="AW638" s="28">
        <v>27</v>
      </c>
    </row>
    <row r="639" spans="1:49" ht="14.25" hidden="1" customHeight="1">
      <c r="A639" s="7">
        <v>635</v>
      </c>
      <c r="B639" s="8" t="s">
        <v>1261</v>
      </c>
      <c r="C639" s="8" t="s">
        <v>1170</v>
      </c>
      <c r="D639" s="9" t="s">
        <v>69</v>
      </c>
      <c r="E639" s="9" t="s">
        <v>51</v>
      </c>
      <c r="F639" s="9" t="s">
        <v>109</v>
      </c>
      <c r="G639" s="9">
        <v>1135</v>
      </c>
      <c r="H639" s="10">
        <v>0.49299999999999999</v>
      </c>
      <c r="I639" s="10">
        <v>0.47299999999999998</v>
      </c>
      <c r="J639" s="10">
        <v>0.315</v>
      </c>
      <c r="K639" s="10">
        <v>0.74299999999999999</v>
      </c>
      <c r="L639" s="10">
        <v>0.157</v>
      </c>
      <c r="M639" s="10">
        <v>0.54400000000000004</v>
      </c>
      <c r="N639" s="10">
        <v>0.74</v>
      </c>
      <c r="O639" s="9">
        <v>2235.3200000000002</v>
      </c>
      <c r="P639" s="9">
        <v>172</v>
      </c>
      <c r="Q639" s="9" t="s">
        <v>55</v>
      </c>
      <c r="R639" s="9">
        <v>425</v>
      </c>
      <c r="S639" s="11">
        <v>19436</v>
      </c>
      <c r="T639" s="9" t="s">
        <v>1262</v>
      </c>
      <c r="U639" s="9" t="s">
        <v>483</v>
      </c>
      <c r="V639" s="11">
        <v>26504</v>
      </c>
      <c r="W639" s="11">
        <v>101939</v>
      </c>
      <c r="X639" s="11">
        <v>116874</v>
      </c>
      <c r="Y639" s="11">
        <v>88065</v>
      </c>
      <c r="Z639" s="11">
        <v>71370</v>
      </c>
      <c r="AA639" s="11">
        <v>7759</v>
      </c>
      <c r="AB639" s="11">
        <v>17609</v>
      </c>
      <c r="AC639" s="9" t="s">
        <v>145</v>
      </c>
      <c r="AD639" s="10">
        <v>0.441</v>
      </c>
      <c r="AE639" s="10">
        <v>0.37</v>
      </c>
      <c r="AF639" s="10">
        <v>0.41</v>
      </c>
      <c r="AG639" s="9">
        <v>183.67</v>
      </c>
      <c r="AH639" s="9">
        <v>202.67</v>
      </c>
      <c r="AI639" s="9">
        <v>12.17</v>
      </c>
      <c r="AJ639" s="9">
        <v>11.03</v>
      </c>
      <c r="AK639" s="9">
        <v>0.90625</v>
      </c>
      <c r="AL639" s="10">
        <v>0.629</v>
      </c>
      <c r="AM639" s="10">
        <v>0.17299999999999999</v>
      </c>
      <c r="AN639" s="10">
        <v>6.6000000000000003E-2</v>
      </c>
      <c r="AO639" s="10">
        <v>0.18</v>
      </c>
      <c r="AP639" s="10">
        <v>0.42699999999999999</v>
      </c>
      <c r="AQ639" s="9">
        <v>2779</v>
      </c>
      <c r="AR639" s="9">
        <v>0.61099999999999999</v>
      </c>
      <c r="AS639" s="10">
        <v>0.247</v>
      </c>
      <c r="AT639" s="10">
        <v>5.0999999999999997E-2</v>
      </c>
      <c r="AU639" s="16">
        <v>0.62073246430788331</v>
      </c>
      <c r="AV639" s="1" t="str">
        <f t="shared" si="9"/>
        <v>no</v>
      </c>
      <c r="AW639" s="28">
        <v>5</v>
      </c>
    </row>
    <row r="640" spans="1:49" ht="14.25" customHeight="1">
      <c r="A640" s="7">
        <v>601</v>
      </c>
      <c r="B640" s="8" t="s">
        <v>1221</v>
      </c>
      <c r="C640" s="8" t="s">
        <v>1170</v>
      </c>
      <c r="D640" s="9" t="s">
        <v>50</v>
      </c>
      <c r="E640" s="9" t="s">
        <v>59</v>
      </c>
      <c r="F640" s="9" t="s">
        <v>118</v>
      </c>
      <c r="G640" s="9">
        <v>1010</v>
      </c>
      <c r="H640" s="10">
        <v>0.48899999999999999</v>
      </c>
      <c r="I640" s="10">
        <v>0.44900000000000001</v>
      </c>
      <c r="J640" s="10">
        <v>0.27200000000000002</v>
      </c>
      <c r="K640" s="10">
        <v>0.72199999999999998</v>
      </c>
      <c r="L640" s="10">
        <v>0.504</v>
      </c>
      <c r="M640" s="10">
        <v>0.86099999999999999</v>
      </c>
      <c r="N640" s="10">
        <v>0.72</v>
      </c>
      <c r="O640" s="9">
        <v>5994.13</v>
      </c>
      <c r="P640" s="9">
        <v>739</v>
      </c>
      <c r="Q640" s="9">
        <v>30</v>
      </c>
      <c r="R640" s="9">
        <v>918</v>
      </c>
      <c r="S640" s="9" t="s">
        <v>55</v>
      </c>
      <c r="T640" s="9" t="s">
        <v>55</v>
      </c>
      <c r="U640" s="9" t="s">
        <v>55</v>
      </c>
      <c r="V640" s="9"/>
      <c r="W640" s="11">
        <v>100164</v>
      </c>
      <c r="X640" s="11">
        <v>113949</v>
      </c>
      <c r="Y640" s="11">
        <v>96651</v>
      </c>
      <c r="Z640" s="11">
        <v>84015</v>
      </c>
      <c r="AA640" s="11">
        <v>35546</v>
      </c>
      <c r="AB640" s="11">
        <v>35546</v>
      </c>
      <c r="AC640" s="9" t="s">
        <v>55</v>
      </c>
      <c r="AD640" s="10">
        <v>0.33500000000000002</v>
      </c>
      <c r="AE640" s="10">
        <v>0.46</v>
      </c>
      <c r="AF640" s="10">
        <v>0.186</v>
      </c>
      <c r="AG640" s="9">
        <v>375</v>
      </c>
      <c r="AH640" s="9">
        <v>411.33</v>
      </c>
      <c r="AI640" s="9">
        <v>15.98</v>
      </c>
      <c r="AJ640" s="9">
        <v>14.571999999999999</v>
      </c>
      <c r="AK640" s="9">
        <v>0.91166999999999998</v>
      </c>
      <c r="AL640" s="9"/>
      <c r="AM640" s="9" t="s">
        <v>55</v>
      </c>
      <c r="AN640" s="10">
        <v>6.7000000000000004E-2</v>
      </c>
      <c r="AO640" s="10">
        <v>0.253</v>
      </c>
      <c r="AP640" s="10">
        <v>0.42699999999999999</v>
      </c>
      <c r="AQ640" s="9">
        <v>8623</v>
      </c>
      <c r="AR640" s="9">
        <v>0.61599999999999999</v>
      </c>
      <c r="AS640" s="27">
        <v>0.17399999999999999</v>
      </c>
      <c r="AT640" s="27">
        <v>0.154</v>
      </c>
      <c r="AU640" s="16">
        <v>0.61881188118811892</v>
      </c>
      <c r="AV640" s="1" t="str">
        <f t="shared" si="9"/>
        <v>yes</v>
      </c>
      <c r="AW640" s="28"/>
    </row>
    <row r="641" spans="1:49" ht="14.25" customHeight="1">
      <c r="A641" s="7">
        <v>604</v>
      </c>
      <c r="B641" s="8" t="s">
        <v>1224</v>
      </c>
      <c r="C641" s="8" t="s">
        <v>1170</v>
      </c>
      <c r="D641" s="9" t="s">
        <v>50</v>
      </c>
      <c r="E641" s="9" t="s">
        <v>59</v>
      </c>
      <c r="F641" s="9" t="s">
        <v>118</v>
      </c>
      <c r="G641" s="9" t="s">
        <v>55</v>
      </c>
      <c r="H641" s="10">
        <v>0.78200000000000003</v>
      </c>
      <c r="I641" s="10">
        <v>0.76200000000000001</v>
      </c>
      <c r="J641" s="10">
        <v>0.68</v>
      </c>
      <c r="K641" s="10">
        <v>0.86099999999999999</v>
      </c>
      <c r="L641" s="10">
        <v>0.126</v>
      </c>
      <c r="M641" s="10">
        <v>0.28599999999999998</v>
      </c>
      <c r="N641" s="10">
        <v>0.91</v>
      </c>
      <c r="O641" s="9">
        <v>5691.46</v>
      </c>
      <c r="P641" s="9">
        <v>321</v>
      </c>
      <c r="Q641" s="9" t="s">
        <v>55</v>
      </c>
      <c r="R641" s="9">
        <v>1397</v>
      </c>
      <c r="S641" s="9" t="s">
        <v>55</v>
      </c>
      <c r="T641" s="9" t="s">
        <v>55</v>
      </c>
      <c r="U641" s="9" t="s">
        <v>55</v>
      </c>
      <c r="V641" s="9"/>
      <c r="W641" s="11">
        <v>86631</v>
      </c>
      <c r="X641" s="11">
        <v>115182</v>
      </c>
      <c r="Y641" s="11">
        <v>85788</v>
      </c>
      <c r="Z641" s="11">
        <v>76041</v>
      </c>
      <c r="AA641" s="11">
        <v>33840</v>
      </c>
      <c r="AB641" s="11">
        <v>33840</v>
      </c>
      <c r="AC641" s="9" t="s">
        <v>55</v>
      </c>
      <c r="AD641" s="10">
        <v>0.75800000000000001</v>
      </c>
      <c r="AE641" s="10">
        <v>0.13</v>
      </c>
      <c r="AF641" s="10">
        <v>0.155</v>
      </c>
      <c r="AG641" s="9">
        <v>345.33</v>
      </c>
      <c r="AH641" s="9">
        <v>473.67</v>
      </c>
      <c r="AI641" s="9">
        <v>16.48</v>
      </c>
      <c r="AJ641" s="9">
        <v>12.016</v>
      </c>
      <c r="AK641" s="9">
        <v>0.72906000000000004</v>
      </c>
      <c r="AL641" s="9"/>
      <c r="AM641" s="9" t="s">
        <v>55</v>
      </c>
      <c r="AN641" s="10">
        <v>4.7E-2</v>
      </c>
      <c r="AO641" s="10">
        <v>0.17299999999999999</v>
      </c>
      <c r="AP641" s="10">
        <v>0.42699999999999999</v>
      </c>
      <c r="AQ641" s="9">
        <v>6474</v>
      </c>
      <c r="AR641" s="9">
        <v>1.3180000000000001</v>
      </c>
      <c r="AS641" s="27">
        <v>0.254</v>
      </c>
      <c r="AT641" s="10">
        <v>2.4E-2</v>
      </c>
      <c r="AU641" s="16">
        <v>0.43140638481449523</v>
      </c>
      <c r="AV641" s="1" t="str">
        <f t="shared" si="9"/>
        <v>yes</v>
      </c>
      <c r="AW641" s="28"/>
    </row>
    <row r="642" spans="1:49" ht="14.25" customHeight="1">
      <c r="A642" s="7">
        <v>606</v>
      </c>
      <c r="B642" s="8" t="s">
        <v>1226</v>
      </c>
      <c r="C642" s="8" t="s">
        <v>1170</v>
      </c>
      <c r="D642" s="9" t="s">
        <v>50</v>
      </c>
      <c r="E642" s="9" t="s">
        <v>59</v>
      </c>
      <c r="F642" s="9" t="s">
        <v>442</v>
      </c>
      <c r="G642" s="9">
        <v>860</v>
      </c>
      <c r="H642" s="10">
        <v>0.39900000000000002</v>
      </c>
      <c r="I642" s="10">
        <v>0.38</v>
      </c>
      <c r="J642" s="10">
        <v>0.32900000000000001</v>
      </c>
      <c r="K642" s="10">
        <v>0.72299999999999998</v>
      </c>
      <c r="L642" s="10">
        <v>5.6000000000000001E-2</v>
      </c>
      <c r="M642" s="10">
        <v>0.26600000000000001</v>
      </c>
      <c r="N642" s="10">
        <v>0.64</v>
      </c>
      <c r="O642" s="9">
        <v>2000.02</v>
      </c>
      <c r="P642" s="9">
        <v>260</v>
      </c>
      <c r="Q642" s="9">
        <v>0</v>
      </c>
      <c r="R642" s="9">
        <v>237</v>
      </c>
      <c r="S642" s="9" t="s">
        <v>55</v>
      </c>
      <c r="T642" s="9" t="s">
        <v>55</v>
      </c>
      <c r="U642" s="9" t="s">
        <v>55</v>
      </c>
      <c r="V642" s="9"/>
      <c r="W642" s="11">
        <v>58243</v>
      </c>
      <c r="X642" s="11">
        <v>70317</v>
      </c>
      <c r="Y642" s="11">
        <v>54081</v>
      </c>
      <c r="Z642" s="11">
        <v>40005</v>
      </c>
      <c r="AA642" s="11">
        <v>26252</v>
      </c>
      <c r="AB642" s="11">
        <v>26252</v>
      </c>
      <c r="AC642" s="9" t="s">
        <v>55</v>
      </c>
      <c r="AD642" s="10">
        <v>0.28399999999999997</v>
      </c>
      <c r="AE642" s="10">
        <v>0.71</v>
      </c>
      <c r="AF642" s="10">
        <v>0.55700000000000005</v>
      </c>
      <c r="AG642" s="9">
        <v>166.33</v>
      </c>
      <c r="AH642" s="9">
        <v>151.33000000000001</v>
      </c>
      <c r="AI642" s="9">
        <v>12.02</v>
      </c>
      <c r="AJ642" s="9">
        <v>13.215999999999999</v>
      </c>
      <c r="AK642" s="9">
        <v>1.0991200000000001</v>
      </c>
      <c r="AL642" s="9"/>
      <c r="AM642" s="9" t="s">
        <v>55</v>
      </c>
      <c r="AN642" s="10">
        <v>0</v>
      </c>
      <c r="AO642" s="10">
        <v>0.33</v>
      </c>
      <c r="AP642" s="10">
        <v>0.42699999999999999</v>
      </c>
      <c r="AQ642" s="9">
        <v>2112</v>
      </c>
      <c r="AR642" s="9">
        <v>3.62</v>
      </c>
      <c r="AS642" s="27">
        <v>9.8000000000000004E-2</v>
      </c>
      <c r="AT642" s="10">
        <v>0.114</v>
      </c>
      <c r="AU642" s="16">
        <v>0.21645021645021645</v>
      </c>
      <c r="AV642" s="1" t="str">
        <f t="shared" si="9"/>
        <v>no</v>
      </c>
      <c r="AW642" s="28"/>
    </row>
    <row r="643" spans="1:49" ht="14.25" hidden="1" customHeight="1">
      <c r="A643" s="7">
        <v>639</v>
      </c>
      <c r="B643" s="8" t="s">
        <v>1270</v>
      </c>
      <c r="C643" s="8" t="s">
        <v>1170</v>
      </c>
      <c r="D643" s="9" t="s">
        <v>69</v>
      </c>
      <c r="E643" s="9" t="s">
        <v>51</v>
      </c>
      <c r="F643" s="9" t="s">
        <v>70</v>
      </c>
      <c r="G643" s="9">
        <v>1040</v>
      </c>
      <c r="H643" s="10">
        <v>0.65100000000000002</v>
      </c>
      <c r="I643" s="10">
        <v>0.63800000000000001</v>
      </c>
      <c r="J643" s="10">
        <v>0.47499999999999998</v>
      </c>
      <c r="K643" s="10">
        <v>0.94599999999999995</v>
      </c>
      <c r="L643" s="10">
        <v>2.7E-2</v>
      </c>
      <c r="M643" s="10">
        <v>0.28899999999999998</v>
      </c>
      <c r="N643" s="10">
        <v>0.78</v>
      </c>
      <c r="O643" s="9">
        <v>4699.74</v>
      </c>
      <c r="P643" s="9">
        <v>134</v>
      </c>
      <c r="Q643" s="9" t="s">
        <v>55</v>
      </c>
      <c r="R643" s="9">
        <v>1254</v>
      </c>
      <c r="S643" s="11">
        <v>16823</v>
      </c>
      <c r="T643" s="9" t="s">
        <v>1271</v>
      </c>
      <c r="U643" s="9" t="s">
        <v>217</v>
      </c>
      <c r="V643" s="11">
        <v>13116</v>
      </c>
      <c r="W643" s="11">
        <v>74236</v>
      </c>
      <c r="X643" s="11">
        <v>81351</v>
      </c>
      <c r="Y643" s="11">
        <v>61218</v>
      </c>
      <c r="Z643" s="11">
        <v>53262</v>
      </c>
      <c r="AA643" s="11">
        <v>8074</v>
      </c>
      <c r="AB643" s="11">
        <v>17924</v>
      </c>
      <c r="AC643" s="9" t="s">
        <v>116</v>
      </c>
      <c r="AD643" s="10">
        <v>0.57399999999999995</v>
      </c>
      <c r="AE643" s="10">
        <v>0.37</v>
      </c>
      <c r="AF643" s="10">
        <v>0.373</v>
      </c>
      <c r="AG643" s="9">
        <v>318</v>
      </c>
      <c r="AH643" s="9">
        <v>383.67</v>
      </c>
      <c r="AI643" s="9">
        <v>14.78</v>
      </c>
      <c r="AJ643" s="9">
        <v>12.25</v>
      </c>
      <c r="AK643" s="9">
        <v>0.82884000000000002</v>
      </c>
      <c r="AL643" s="10">
        <v>1.4999999999999999E-2</v>
      </c>
      <c r="AM643" s="10">
        <v>0.54900000000000004</v>
      </c>
      <c r="AN643" s="10">
        <v>3.1E-2</v>
      </c>
      <c r="AO643" s="10">
        <v>0.16300000000000001</v>
      </c>
      <c r="AP643" s="10">
        <v>0.42699999999999999</v>
      </c>
      <c r="AQ643" s="9">
        <v>4842</v>
      </c>
      <c r="AR643" s="9">
        <v>0.47399999999999998</v>
      </c>
      <c r="AS643" s="10">
        <v>0.26400000000000001</v>
      </c>
      <c r="AT643" s="10">
        <v>7.5999999999999998E-2</v>
      </c>
      <c r="AU643" s="16">
        <v>0.67842605156037994</v>
      </c>
      <c r="AV643" s="1" t="str">
        <f t="shared" si="9"/>
        <v>yes</v>
      </c>
      <c r="AW643" s="28">
        <v>29</v>
      </c>
    </row>
    <row r="644" spans="1:49" ht="14.25" hidden="1" customHeight="1">
      <c r="A644" s="7">
        <v>640</v>
      </c>
      <c r="B644" s="8" t="s">
        <v>1272</v>
      </c>
      <c r="C644" s="8" t="s">
        <v>1170</v>
      </c>
      <c r="D644" s="9" t="s">
        <v>58</v>
      </c>
      <c r="E644" s="9" t="s">
        <v>51</v>
      </c>
      <c r="F644" s="9" t="s">
        <v>379</v>
      </c>
      <c r="G644" s="9">
        <v>1195</v>
      </c>
      <c r="H644" s="10">
        <v>0.82</v>
      </c>
      <c r="I644" s="10">
        <v>0.80900000000000005</v>
      </c>
      <c r="J644" s="10">
        <v>0.68700000000000006</v>
      </c>
      <c r="K644" s="10">
        <v>0.98</v>
      </c>
      <c r="L644" s="10">
        <v>0.02</v>
      </c>
      <c r="M644" s="10">
        <v>0.19</v>
      </c>
      <c r="N644" s="10">
        <v>0.89</v>
      </c>
      <c r="O644" s="9">
        <v>5589.47</v>
      </c>
      <c r="P644" s="9">
        <v>72</v>
      </c>
      <c r="Q644" s="9" t="s">
        <v>55</v>
      </c>
      <c r="R644" s="9">
        <v>1130</v>
      </c>
      <c r="S644" s="11">
        <v>14687</v>
      </c>
      <c r="T644" s="9" t="s">
        <v>818</v>
      </c>
      <c r="U644" s="9" t="s">
        <v>217</v>
      </c>
      <c r="V644" s="11">
        <v>11131</v>
      </c>
      <c r="W644" s="11">
        <v>77368</v>
      </c>
      <c r="X644" s="11">
        <v>83673</v>
      </c>
      <c r="Y644" s="11">
        <v>66636</v>
      </c>
      <c r="Z644" s="11">
        <v>53154</v>
      </c>
      <c r="AA644" s="11">
        <v>8113</v>
      </c>
      <c r="AB644" s="11">
        <v>17963</v>
      </c>
      <c r="AC644" s="9" t="s">
        <v>116</v>
      </c>
      <c r="AD644" s="10">
        <v>0.754</v>
      </c>
      <c r="AE644" s="10">
        <v>0.21</v>
      </c>
      <c r="AF644" s="10">
        <v>0.26100000000000001</v>
      </c>
      <c r="AG644" s="9">
        <v>284.67</v>
      </c>
      <c r="AH644" s="9">
        <v>439.67</v>
      </c>
      <c r="AI644" s="9">
        <v>19.64</v>
      </c>
      <c r="AJ644" s="9">
        <v>12.712999999999999</v>
      </c>
      <c r="AK644" s="9">
        <v>0.64746000000000004</v>
      </c>
      <c r="AL644" s="10">
        <v>5.0000000000000001E-3</v>
      </c>
      <c r="AM644" s="10">
        <v>0.55300000000000005</v>
      </c>
      <c r="AN644" s="10">
        <v>2.5999999999999999E-2</v>
      </c>
      <c r="AO644" s="10">
        <v>0.19400000000000001</v>
      </c>
      <c r="AP644" s="10">
        <v>0.42699999999999999</v>
      </c>
      <c r="AQ644" s="9">
        <v>5699</v>
      </c>
      <c r="AR644" s="9">
        <v>0.38</v>
      </c>
      <c r="AS644" s="10">
        <v>0.23400000000000001</v>
      </c>
      <c r="AT644" s="10">
        <v>6.6000000000000003E-2</v>
      </c>
      <c r="AU644" s="16">
        <v>0.72463768115942029</v>
      </c>
      <c r="AV644" s="1" t="str">
        <f t="shared" si="9"/>
        <v>yes</v>
      </c>
      <c r="AW644" s="28">
        <v>29</v>
      </c>
    </row>
    <row r="645" spans="1:49" ht="14.25" customHeight="1">
      <c r="A645" s="7">
        <v>607</v>
      </c>
      <c r="B645" s="8" t="s">
        <v>1227</v>
      </c>
      <c r="C645" s="8" t="s">
        <v>1170</v>
      </c>
      <c r="D645" s="9" t="s">
        <v>50</v>
      </c>
      <c r="E645" s="9" t="s">
        <v>59</v>
      </c>
      <c r="F645" s="9" t="s">
        <v>203</v>
      </c>
      <c r="G645" s="9" t="s">
        <v>55</v>
      </c>
      <c r="H645" s="10">
        <v>0.377</v>
      </c>
      <c r="I645" s="10">
        <v>0.34300000000000003</v>
      </c>
      <c r="J645" s="10">
        <v>0.186</v>
      </c>
      <c r="K645" s="10">
        <v>0.71</v>
      </c>
      <c r="L645" s="10">
        <v>0.32700000000000001</v>
      </c>
      <c r="M645" s="10">
        <v>0.70399999999999996</v>
      </c>
      <c r="N645" s="10">
        <v>0.76</v>
      </c>
      <c r="O645" s="9">
        <v>8550.32</v>
      </c>
      <c r="P645" s="9">
        <v>1037</v>
      </c>
      <c r="Q645" s="9">
        <v>21</v>
      </c>
      <c r="R645" s="9">
        <v>1474</v>
      </c>
      <c r="S645" s="9" t="s">
        <v>55</v>
      </c>
      <c r="T645" s="9" t="s">
        <v>55</v>
      </c>
      <c r="U645" s="9" t="s">
        <v>55</v>
      </c>
      <c r="V645" s="9"/>
      <c r="W645" s="9">
        <v>82678</v>
      </c>
      <c r="X645" s="9">
        <v>93816</v>
      </c>
      <c r="Y645" s="9">
        <v>82737</v>
      </c>
      <c r="Z645" s="9">
        <v>72855</v>
      </c>
      <c r="AA645" s="11">
        <v>18076</v>
      </c>
      <c r="AB645" s="11">
        <v>18076</v>
      </c>
      <c r="AC645" s="9" t="s">
        <v>55</v>
      </c>
      <c r="AD645" s="10">
        <v>0.29899999999999999</v>
      </c>
      <c r="AE645" s="10">
        <v>0.62</v>
      </c>
      <c r="AF645" s="10">
        <v>0.42099999999999999</v>
      </c>
      <c r="AG645" s="9">
        <v>388</v>
      </c>
      <c r="AH645" s="9">
        <v>364.67</v>
      </c>
      <c r="AI645" s="9">
        <v>22.04</v>
      </c>
      <c r="AJ645" s="9">
        <v>23.446999999999999</v>
      </c>
      <c r="AK645" s="9">
        <v>1.06399</v>
      </c>
      <c r="AL645" s="9"/>
      <c r="AM645" s="9" t="s">
        <v>55</v>
      </c>
      <c r="AN645" s="10">
        <v>1.2999999999999999E-2</v>
      </c>
      <c r="AO645" s="10">
        <v>0.56399999999999995</v>
      </c>
      <c r="AP645" s="10">
        <v>0.42699999999999999</v>
      </c>
      <c r="AQ645" s="9">
        <v>11295</v>
      </c>
      <c r="AR645" s="9">
        <v>3.512</v>
      </c>
      <c r="AS645" s="27">
        <v>-0.13700000000000001</v>
      </c>
      <c r="AT645" s="10">
        <v>7.8E-2</v>
      </c>
      <c r="AU645" s="16">
        <v>0.22163120567375894</v>
      </c>
      <c r="AV645" s="1" t="str">
        <f t="shared" ref="AV645:AV708" si="10">IF(AND(O645&gt;=4000,O645&lt;=25000),"yes","no")</f>
        <v>yes</v>
      </c>
      <c r="AW645" s="28"/>
    </row>
    <row r="646" spans="1:49" ht="14.25" hidden="1" customHeight="1">
      <c r="A646" s="7">
        <v>642</v>
      </c>
      <c r="B646" s="8" t="s">
        <v>1275</v>
      </c>
      <c r="C646" s="8" t="s">
        <v>1170</v>
      </c>
      <c r="D646" s="9" t="s">
        <v>58</v>
      </c>
      <c r="E646" s="9" t="s">
        <v>51</v>
      </c>
      <c r="F646" s="9" t="s">
        <v>379</v>
      </c>
      <c r="G646" s="9">
        <v>1085</v>
      </c>
      <c r="H646" s="10">
        <v>0.72199999999999998</v>
      </c>
      <c r="I646" s="10">
        <v>0.71399999999999997</v>
      </c>
      <c r="J646" s="10">
        <v>0.56599999999999995</v>
      </c>
      <c r="K646" s="10">
        <v>0.95599999999999996</v>
      </c>
      <c r="L646" s="10">
        <v>1.6E-2</v>
      </c>
      <c r="M646" s="10">
        <v>0.33300000000000002</v>
      </c>
      <c r="N646" s="10">
        <v>0.86</v>
      </c>
      <c r="O646" s="9">
        <v>5967.91</v>
      </c>
      <c r="P646" s="9">
        <v>108</v>
      </c>
      <c r="Q646" s="9" t="s">
        <v>55</v>
      </c>
      <c r="R646" s="9">
        <v>1516</v>
      </c>
      <c r="S646" s="11">
        <v>14212</v>
      </c>
      <c r="T646" s="9" t="s">
        <v>1276</v>
      </c>
      <c r="U646" s="9" t="s">
        <v>679</v>
      </c>
      <c r="V646" s="11">
        <v>10294</v>
      </c>
      <c r="W646" s="11">
        <v>69932</v>
      </c>
      <c r="X646" s="11">
        <v>77148</v>
      </c>
      <c r="Y646" s="11">
        <v>62586</v>
      </c>
      <c r="Z646" s="11">
        <v>54918</v>
      </c>
      <c r="AA646" s="11">
        <v>7870</v>
      </c>
      <c r="AB646" s="11">
        <v>17720</v>
      </c>
      <c r="AC646" s="9" t="s">
        <v>84</v>
      </c>
      <c r="AD646" s="10">
        <v>0.63800000000000001</v>
      </c>
      <c r="AE646" s="10">
        <v>0.28999999999999998</v>
      </c>
      <c r="AF646" s="10">
        <v>0.307</v>
      </c>
      <c r="AG646" s="9">
        <v>342.67</v>
      </c>
      <c r="AH646" s="9">
        <v>551</v>
      </c>
      <c r="AI646" s="9">
        <v>17.420000000000002</v>
      </c>
      <c r="AJ646" s="9">
        <v>10.831</v>
      </c>
      <c r="AK646" s="9">
        <v>0.62190000000000001</v>
      </c>
      <c r="AL646" s="10">
        <v>2E-3</v>
      </c>
      <c r="AM646" s="10">
        <v>0.49099999999999999</v>
      </c>
      <c r="AN646" s="10">
        <v>1.2E-2</v>
      </c>
      <c r="AO646" s="10">
        <v>0.18099999999999999</v>
      </c>
      <c r="AP646" s="10">
        <v>0.42699999999999999</v>
      </c>
      <c r="AQ646" s="9">
        <v>6119</v>
      </c>
      <c r="AR646" s="9">
        <v>0.53900000000000003</v>
      </c>
      <c r="AS646" s="10">
        <v>0.246</v>
      </c>
      <c r="AT646" s="9">
        <v>8.3000000000000004E-2</v>
      </c>
      <c r="AU646" s="16">
        <v>0.64977257959714096</v>
      </c>
      <c r="AV646" s="1" t="str">
        <f t="shared" si="10"/>
        <v>yes</v>
      </c>
      <c r="AW646" s="28">
        <v>44</v>
      </c>
    </row>
    <row r="647" spans="1:49" ht="14.25" customHeight="1">
      <c r="A647" s="7">
        <v>576</v>
      </c>
      <c r="B647" s="8" t="s">
        <v>1177</v>
      </c>
      <c r="C647" s="8" t="s">
        <v>1170</v>
      </c>
      <c r="D647" s="9" t="s">
        <v>50</v>
      </c>
      <c r="E647" s="9" t="s">
        <v>59</v>
      </c>
      <c r="F647" s="9" t="s">
        <v>290</v>
      </c>
      <c r="G647" s="9" t="s">
        <v>55</v>
      </c>
      <c r="H647" s="10">
        <v>0.36299999999999999</v>
      </c>
      <c r="I647" s="10">
        <v>0.36299999999999999</v>
      </c>
      <c r="J647" s="10">
        <v>0.35</v>
      </c>
      <c r="K647" s="10">
        <v>0.65200000000000002</v>
      </c>
      <c r="L647" s="10">
        <v>0.121</v>
      </c>
      <c r="M647" s="10">
        <v>0.65900000000000003</v>
      </c>
      <c r="N647" s="10">
        <v>0.56999999999999995</v>
      </c>
      <c r="O647" s="9">
        <v>1109.57</v>
      </c>
      <c r="P647" s="9">
        <v>201</v>
      </c>
      <c r="Q647" s="9" t="s">
        <v>55</v>
      </c>
      <c r="R647" s="9">
        <v>220</v>
      </c>
      <c r="S647" s="11" t="s">
        <v>55</v>
      </c>
      <c r="T647" s="9" t="s">
        <v>55</v>
      </c>
      <c r="U647" s="9" t="s">
        <v>55</v>
      </c>
      <c r="V647" s="11"/>
      <c r="W647" s="11">
        <v>75201</v>
      </c>
      <c r="X647" s="11">
        <v>70623</v>
      </c>
      <c r="Y647" s="11">
        <v>58275</v>
      </c>
      <c r="Z647" s="11">
        <v>56979</v>
      </c>
      <c r="AA647" s="11">
        <v>18030</v>
      </c>
      <c r="AB647" s="11">
        <v>18030</v>
      </c>
      <c r="AC647" s="9" t="s">
        <v>55</v>
      </c>
      <c r="AD647" s="10">
        <v>0.30199999999999999</v>
      </c>
      <c r="AE647" s="10">
        <v>0.78</v>
      </c>
      <c r="AF647" s="10">
        <v>0.78500000000000003</v>
      </c>
      <c r="AG647" s="9">
        <v>102</v>
      </c>
      <c r="AH647" s="9">
        <v>71.67</v>
      </c>
      <c r="AI647" s="9">
        <v>10.88</v>
      </c>
      <c r="AJ647" s="9">
        <v>15.481999999999999</v>
      </c>
      <c r="AK647" s="9">
        <v>1.42326</v>
      </c>
      <c r="AL647" s="10"/>
      <c r="AM647" s="10" t="s">
        <v>55</v>
      </c>
      <c r="AN647" s="10">
        <v>4.2999999999999997E-2</v>
      </c>
      <c r="AO647" s="10">
        <v>0.79</v>
      </c>
      <c r="AP647" s="10">
        <v>0.42699999999999999</v>
      </c>
      <c r="AQ647" s="9">
        <v>1195</v>
      </c>
      <c r="AR647" s="9" t="s">
        <v>55</v>
      </c>
      <c r="AS647" s="27">
        <v>-0.36299999999999999</v>
      </c>
      <c r="AT647" s="10">
        <v>6.0999999999999999E-2</v>
      </c>
      <c r="AU647" s="16" t="s">
        <v>2055</v>
      </c>
      <c r="AV647" s="1" t="str">
        <f t="shared" si="10"/>
        <v>no</v>
      </c>
      <c r="AW647" s="28"/>
    </row>
    <row r="648" spans="1:49" ht="14.25" hidden="1" customHeight="1">
      <c r="A648" s="7">
        <v>644</v>
      </c>
      <c r="B648" s="8" t="s">
        <v>1279</v>
      </c>
      <c r="C648" s="8" t="s">
        <v>1170</v>
      </c>
      <c r="D648" s="9" t="s">
        <v>69</v>
      </c>
      <c r="E648" s="9" t="s">
        <v>51</v>
      </c>
      <c r="F648" s="9" t="s">
        <v>109</v>
      </c>
      <c r="G648" s="9" t="s">
        <v>55</v>
      </c>
      <c r="H648" s="10">
        <v>0.54800000000000004</v>
      </c>
      <c r="I648" s="10">
        <v>0.52400000000000002</v>
      </c>
      <c r="J648" s="10">
        <v>0.35699999999999998</v>
      </c>
      <c r="K648" s="10">
        <v>0.92600000000000005</v>
      </c>
      <c r="L648" s="10">
        <v>0.03</v>
      </c>
      <c r="M648" s="10">
        <v>0.23300000000000001</v>
      </c>
      <c r="N648" s="10">
        <v>0.75</v>
      </c>
      <c r="O648" s="9">
        <v>3774.56</v>
      </c>
      <c r="P648" s="9">
        <v>180</v>
      </c>
      <c r="Q648" s="9" t="s">
        <v>55</v>
      </c>
      <c r="R648" s="9">
        <v>843</v>
      </c>
      <c r="S648" s="11">
        <v>17160</v>
      </c>
      <c r="T648" s="9" t="s">
        <v>815</v>
      </c>
      <c r="U648" s="9" t="s">
        <v>169</v>
      </c>
      <c r="V648" s="11">
        <v>14382</v>
      </c>
      <c r="W648" s="11">
        <v>69384</v>
      </c>
      <c r="X648" s="11">
        <v>74142</v>
      </c>
      <c r="Y648" s="11">
        <v>58410</v>
      </c>
      <c r="Z648" s="11">
        <v>47385</v>
      </c>
      <c r="AA648" s="11">
        <v>7923</v>
      </c>
      <c r="AB648" s="11">
        <v>17773</v>
      </c>
      <c r="AC648" s="9" t="s">
        <v>346</v>
      </c>
      <c r="AD648" s="10">
        <v>0.54600000000000004</v>
      </c>
      <c r="AE648" s="10">
        <v>0.48</v>
      </c>
      <c r="AF648" s="10">
        <v>0.46</v>
      </c>
      <c r="AG648" s="9">
        <v>273.67</v>
      </c>
      <c r="AH648" s="9">
        <v>389</v>
      </c>
      <c r="AI648" s="9">
        <v>13.79</v>
      </c>
      <c r="AJ648" s="9">
        <v>9.7029999999999994</v>
      </c>
      <c r="AK648" s="9">
        <v>0.70350999999999997</v>
      </c>
      <c r="AL648" s="10">
        <v>2E-3</v>
      </c>
      <c r="AM648" s="10">
        <v>0.53900000000000003</v>
      </c>
      <c r="AN648" s="10">
        <v>1.0999999999999999E-2</v>
      </c>
      <c r="AO648" s="10">
        <v>0.27300000000000002</v>
      </c>
      <c r="AP648" s="10">
        <v>0.42699999999999999</v>
      </c>
      <c r="AQ648" s="9">
        <v>3904</v>
      </c>
      <c r="AR648" s="9">
        <v>0.29099999999999998</v>
      </c>
      <c r="AS648" s="10">
        <v>0.155</v>
      </c>
      <c r="AT648" s="10">
        <v>2E-3</v>
      </c>
      <c r="AU648" s="16">
        <v>0.77459333849728895</v>
      </c>
      <c r="AV648" s="1" t="str">
        <f t="shared" si="10"/>
        <v>no</v>
      </c>
      <c r="AW648" s="28">
        <v>26</v>
      </c>
    </row>
    <row r="649" spans="1:49" ht="14.25" hidden="1" customHeight="1">
      <c r="A649" s="7">
        <v>645</v>
      </c>
      <c r="B649" s="8" t="s">
        <v>1280</v>
      </c>
      <c r="C649" s="8" t="s">
        <v>1170</v>
      </c>
      <c r="D649" s="9" t="s">
        <v>91</v>
      </c>
      <c r="E649" s="9" t="s">
        <v>51</v>
      </c>
      <c r="F649" s="9" t="s">
        <v>363</v>
      </c>
      <c r="G649" s="9">
        <v>1070</v>
      </c>
      <c r="H649" s="10">
        <v>0.57899999999999996</v>
      </c>
      <c r="I649" s="10">
        <v>0.56499999999999995</v>
      </c>
      <c r="J649" s="10">
        <v>0.48399999999999999</v>
      </c>
      <c r="K649" s="10">
        <v>0.97799999999999998</v>
      </c>
      <c r="L649" s="10">
        <v>9.8000000000000004E-2</v>
      </c>
      <c r="M649" s="9">
        <v>0.38400000000000001</v>
      </c>
      <c r="N649" s="10">
        <v>0.81</v>
      </c>
      <c r="O649" s="9">
        <v>3927.82</v>
      </c>
      <c r="P649" s="9">
        <v>42</v>
      </c>
      <c r="Q649" s="9" t="s">
        <v>55</v>
      </c>
      <c r="R649" s="9">
        <v>1001</v>
      </c>
      <c r="S649" s="11">
        <v>20728</v>
      </c>
      <c r="T649" s="9" t="s">
        <v>1281</v>
      </c>
      <c r="U649" s="9" t="s">
        <v>393</v>
      </c>
      <c r="V649" s="11">
        <v>12796</v>
      </c>
      <c r="W649" s="9">
        <v>72843</v>
      </c>
      <c r="X649" s="9">
        <v>87093</v>
      </c>
      <c r="Y649" s="9">
        <v>69381</v>
      </c>
      <c r="Z649" s="9">
        <v>53190</v>
      </c>
      <c r="AA649" s="11">
        <v>8267</v>
      </c>
      <c r="AB649" s="11">
        <v>18117</v>
      </c>
      <c r="AC649" s="9" t="s">
        <v>66</v>
      </c>
      <c r="AD649" s="10">
        <v>0.54800000000000004</v>
      </c>
      <c r="AE649" s="10">
        <v>0.32</v>
      </c>
      <c r="AF649" s="9">
        <v>0.33300000000000002</v>
      </c>
      <c r="AG649" s="9">
        <v>265.33</v>
      </c>
      <c r="AH649" s="9">
        <v>469.33</v>
      </c>
      <c r="AI649" s="9">
        <v>14.8</v>
      </c>
      <c r="AJ649" s="9">
        <v>8.3689999999999998</v>
      </c>
      <c r="AK649" s="9">
        <v>0.56533999999999995</v>
      </c>
      <c r="AL649" s="10">
        <v>1E-3</v>
      </c>
      <c r="AM649" s="10">
        <v>0.44700000000000001</v>
      </c>
      <c r="AN649" s="10">
        <v>2.4E-2</v>
      </c>
      <c r="AO649" s="10">
        <v>0.35399999999999998</v>
      </c>
      <c r="AP649" s="10">
        <v>0.42699999999999999</v>
      </c>
      <c r="AQ649" s="9">
        <v>4169</v>
      </c>
      <c r="AR649" s="9">
        <v>0.67200000000000004</v>
      </c>
      <c r="AS649" s="10">
        <v>7.2999999999999995E-2</v>
      </c>
      <c r="AT649" s="10">
        <v>3.1E-2</v>
      </c>
      <c r="AU649" s="16">
        <v>0.59808612440191389</v>
      </c>
      <c r="AV649" s="1" t="str">
        <f t="shared" si="10"/>
        <v>no</v>
      </c>
      <c r="AW649" s="28">
        <v>64</v>
      </c>
    </row>
    <row r="650" spans="1:49" ht="14.25" hidden="1" customHeight="1">
      <c r="A650" s="7">
        <v>646</v>
      </c>
      <c r="B650" s="8" t="s">
        <v>1282</v>
      </c>
      <c r="C650" s="8" t="s">
        <v>1170</v>
      </c>
      <c r="D650" s="9" t="s">
        <v>58</v>
      </c>
      <c r="E650" s="9" t="s">
        <v>51</v>
      </c>
      <c r="F650" s="9" t="s">
        <v>379</v>
      </c>
      <c r="G650" s="9">
        <v>995</v>
      </c>
      <c r="H650" s="10">
        <v>0.40200000000000002</v>
      </c>
      <c r="I650" s="10">
        <v>0.34</v>
      </c>
      <c r="J650" s="10">
        <v>0.21299999999999999</v>
      </c>
      <c r="K650" s="10">
        <v>0.94799999999999995</v>
      </c>
      <c r="L650" s="10">
        <v>0.14599999999999999</v>
      </c>
      <c r="M650" s="10">
        <v>0.66700000000000004</v>
      </c>
      <c r="N650" s="10">
        <v>0.81</v>
      </c>
      <c r="O650" s="9">
        <v>3933.34</v>
      </c>
      <c r="P650" s="9">
        <v>84</v>
      </c>
      <c r="Q650" s="9" t="s">
        <v>55</v>
      </c>
      <c r="R650" s="9">
        <v>1000</v>
      </c>
      <c r="S650" s="11">
        <v>14968</v>
      </c>
      <c r="T650" s="9" t="s">
        <v>1283</v>
      </c>
      <c r="U650" s="9" t="s">
        <v>628</v>
      </c>
      <c r="V650" s="11">
        <v>11040</v>
      </c>
      <c r="W650" s="11">
        <v>86009</v>
      </c>
      <c r="X650" s="11">
        <v>91314</v>
      </c>
      <c r="Y650" s="11">
        <v>76365</v>
      </c>
      <c r="Z650" s="11">
        <v>71523</v>
      </c>
      <c r="AA650" s="11">
        <v>7643</v>
      </c>
      <c r="AB650" s="11">
        <v>17493</v>
      </c>
      <c r="AC650" s="9">
        <v>246656</v>
      </c>
      <c r="AD650" s="10">
        <v>0.42499999999999999</v>
      </c>
      <c r="AE650" s="10">
        <v>0.5</v>
      </c>
      <c r="AF650" s="10">
        <v>0.501</v>
      </c>
      <c r="AG650" s="9">
        <v>222.33</v>
      </c>
      <c r="AH650" s="9">
        <v>262.33</v>
      </c>
      <c r="AI650" s="9">
        <v>17.690000000000001</v>
      </c>
      <c r="AJ650" s="9">
        <v>14.994</v>
      </c>
      <c r="AK650" s="9">
        <v>0.84752000000000005</v>
      </c>
      <c r="AL650" s="10">
        <v>1.2999999999999999E-2</v>
      </c>
      <c r="AM650" s="10">
        <v>0.48299999999999998</v>
      </c>
      <c r="AN650" s="10">
        <v>1.4E-2</v>
      </c>
      <c r="AO650" s="10">
        <v>0.63100000000000001</v>
      </c>
      <c r="AP650" s="10">
        <v>0.42699999999999999</v>
      </c>
      <c r="AQ650" s="9">
        <v>4353</v>
      </c>
      <c r="AR650" s="9">
        <v>0.57699999999999996</v>
      </c>
      <c r="AS650" s="10">
        <v>-0.20399999999999999</v>
      </c>
      <c r="AT650" s="10" t="s">
        <v>637</v>
      </c>
      <c r="AU650" s="16">
        <v>0.63411540900443875</v>
      </c>
      <c r="AV650" s="1" t="str">
        <f t="shared" si="10"/>
        <v>no</v>
      </c>
      <c r="AW650" s="28">
        <v>0.25</v>
      </c>
    </row>
    <row r="651" spans="1:49" ht="14.25" customHeight="1">
      <c r="A651" s="7">
        <v>608</v>
      </c>
      <c r="B651" s="8" t="s">
        <v>1229</v>
      </c>
      <c r="C651" s="8" t="s">
        <v>1170</v>
      </c>
      <c r="D651" s="9" t="s">
        <v>50</v>
      </c>
      <c r="E651" s="9" t="s">
        <v>59</v>
      </c>
      <c r="F651" s="9" t="s">
        <v>205</v>
      </c>
      <c r="G651" s="9">
        <v>1060</v>
      </c>
      <c r="H651" s="10">
        <v>0.71399999999999997</v>
      </c>
      <c r="I651" s="10">
        <v>0.67700000000000005</v>
      </c>
      <c r="J651" s="10">
        <v>0.47</v>
      </c>
      <c r="K651" s="10">
        <v>0.7</v>
      </c>
      <c r="L651" s="10">
        <v>0.19600000000000001</v>
      </c>
      <c r="M651" s="10">
        <v>0.437</v>
      </c>
      <c r="N651" s="10">
        <v>0.87</v>
      </c>
      <c r="O651" s="9">
        <v>3709.99</v>
      </c>
      <c r="P651" s="9">
        <v>343</v>
      </c>
      <c r="Q651" s="9">
        <v>4</v>
      </c>
      <c r="R651" s="9">
        <v>763</v>
      </c>
      <c r="S651" s="9" t="s">
        <v>55</v>
      </c>
      <c r="T651" s="9" t="s">
        <v>55</v>
      </c>
      <c r="U651" s="9" t="s">
        <v>55</v>
      </c>
      <c r="V651" s="9"/>
      <c r="W651" s="11">
        <v>93827</v>
      </c>
      <c r="X651" s="11">
        <v>112860</v>
      </c>
      <c r="Y651" s="11">
        <v>91449</v>
      </c>
      <c r="Z651" s="11">
        <v>80676</v>
      </c>
      <c r="AA651" s="11">
        <v>28030</v>
      </c>
      <c r="AB651" s="11">
        <v>28030</v>
      </c>
      <c r="AC651" s="9" t="s">
        <v>55</v>
      </c>
      <c r="AD651" s="10">
        <v>0.68799999999999994</v>
      </c>
      <c r="AE651" s="10">
        <v>0.28000000000000003</v>
      </c>
      <c r="AF651" s="10">
        <v>0.31</v>
      </c>
      <c r="AG651" s="9">
        <v>358.67</v>
      </c>
      <c r="AH651" s="9">
        <v>267.67</v>
      </c>
      <c r="AI651" s="9">
        <v>10.34</v>
      </c>
      <c r="AJ651" s="9">
        <v>13.86</v>
      </c>
      <c r="AK651" s="9">
        <v>1.3399799999999999</v>
      </c>
      <c r="AL651" s="9"/>
      <c r="AM651" s="9" t="s">
        <v>55</v>
      </c>
      <c r="AN651" s="10">
        <v>5.0000000000000001E-3</v>
      </c>
      <c r="AO651" s="10">
        <v>0.36</v>
      </c>
      <c r="AP651" s="10">
        <v>0.42699999999999999</v>
      </c>
      <c r="AQ651" s="9">
        <v>4894</v>
      </c>
      <c r="AR651" s="9">
        <v>0.92800000000000005</v>
      </c>
      <c r="AS651" s="27">
        <v>6.7000000000000004E-2</v>
      </c>
      <c r="AT651" s="10">
        <v>2.5999999999999999E-2</v>
      </c>
      <c r="AU651" s="16">
        <v>0.51867219917012441</v>
      </c>
      <c r="AV651" s="1" t="str">
        <f t="shared" si="10"/>
        <v>no</v>
      </c>
      <c r="AW651" s="28"/>
    </row>
    <row r="652" spans="1:49" ht="14.25" hidden="1" customHeight="1">
      <c r="A652" s="7">
        <v>648</v>
      </c>
      <c r="B652" s="8" t="s">
        <v>1287</v>
      </c>
      <c r="C652" s="8" t="s">
        <v>1170</v>
      </c>
      <c r="D652" s="9" t="s">
        <v>69</v>
      </c>
      <c r="E652" s="9" t="s">
        <v>51</v>
      </c>
      <c r="F652" s="9" t="s">
        <v>70</v>
      </c>
      <c r="G652" s="9" t="s">
        <v>55</v>
      </c>
      <c r="H652" s="10">
        <v>0.23699999999999999</v>
      </c>
      <c r="I652" s="10">
        <v>0.124</v>
      </c>
      <c r="J652" s="10">
        <v>7.0999999999999994E-2</v>
      </c>
      <c r="K652" s="10">
        <v>0.91</v>
      </c>
      <c r="L652" s="10">
        <v>0.60399999999999998</v>
      </c>
      <c r="M652" s="10">
        <v>0.93700000000000006</v>
      </c>
      <c r="N652" s="10">
        <v>0.5</v>
      </c>
      <c r="O652" s="9">
        <v>7351.82</v>
      </c>
      <c r="P652" s="9">
        <v>201</v>
      </c>
      <c r="Q652" s="9" t="s">
        <v>55</v>
      </c>
      <c r="R652" s="9">
        <v>2665</v>
      </c>
      <c r="S652" s="9">
        <v>11849</v>
      </c>
      <c r="T652" s="9" t="s">
        <v>233</v>
      </c>
      <c r="U652" s="9" t="s">
        <v>1288</v>
      </c>
      <c r="V652" s="9">
        <v>11256</v>
      </c>
      <c r="W652" s="11">
        <v>82727</v>
      </c>
      <c r="X652" s="11">
        <v>80883</v>
      </c>
      <c r="Y652" s="11">
        <v>61713</v>
      </c>
      <c r="Z652" s="11">
        <v>55332</v>
      </c>
      <c r="AA652" s="9">
        <v>6985</v>
      </c>
      <c r="AB652" s="9">
        <v>16835</v>
      </c>
      <c r="AC652" s="9" t="s">
        <v>364</v>
      </c>
      <c r="AD652" s="10">
        <v>0.13600000000000001</v>
      </c>
      <c r="AE652" s="10">
        <v>0.79</v>
      </c>
      <c r="AF652" s="10">
        <v>0.35399999999999998</v>
      </c>
      <c r="AG652" s="9">
        <v>477.33</v>
      </c>
      <c r="AH652" s="9">
        <v>451.67</v>
      </c>
      <c r="AI652" s="9">
        <v>15.4</v>
      </c>
      <c r="AJ652" s="9">
        <v>16.277000000000001</v>
      </c>
      <c r="AK652" s="9">
        <v>1.0568299999999999</v>
      </c>
      <c r="AL652" s="9">
        <v>1E-3</v>
      </c>
      <c r="AM652" s="9">
        <v>0.60399999999999998</v>
      </c>
      <c r="AN652" s="10">
        <v>4.7E-2</v>
      </c>
      <c r="AO652" s="10">
        <v>0.307</v>
      </c>
      <c r="AP652" s="10">
        <v>0.42699999999999999</v>
      </c>
      <c r="AQ652" s="9">
        <v>11878</v>
      </c>
      <c r="AR652" s="9">
        <v>1.7170000000000001</v>
      </c>
      <c r="AS652" s="10">
        <v>0.12</v>
      </c>
      <c r="AT652" s="9">
        <v>0.1</v>
      </c>
      <c r="AU652" s="16">
        <v>0.36805299963194704</v>
      </c>
      <c r="AV652" s="1" t="str">
        <f t="shared" si="10"/>
        <v>yes</v>
      </c>
      <c r="AW652" s="28">
        <v>8</v>
      </c>
    </row>
    <row r="653" spans="1:49" ht="14.25" hidden="1" customHeight="1">
      <c r="A653" s="7">
        <v>649</v>
      </c>
      <c r="B653" s="8" t="s">
        <v>1289</v>
      </c>
      <c r="C653" s="8" t="s">
        <v>1170</v>
      </c>
      <c r="D653" s="9" t="s">
        <v>58</v>
      </c>
      <c r="E653" s="9" t="s">
        <v>51</v>
      </c>
      <c r="F653" s="9" t="s">
        <v>379</v>
      </c>
      <c r="G653" s="9">
        <v>1115</v>
      </c>
      <c r="H653" s="10">
        <v>0.56599999999999995</v>
      </c>
      <c r="I653" s="10">
        <v>0.51800000000000002</v>
      </c>
      <c r="J653" s="10">
        <v>0.32100000000000001</v>
      </c>
      <c r="K653" s="10">
        <v>0.90100000000000002</v>
      </c>
      <c r="L653" s="9">
        <v>2.7E-2</v>
      </c>
      <c r="M653" s="10">
        <v>0.218</v>
      </c>
      <c r="N653" s="10">
        <v>0.87</v>
      </c>
      <c r="O653" s="9">
        <v>1792.35</v>
      </c>
      <c r="P653" s="9">
        <v>61</v>
      </c>
      <c r="Q653" s="9" t="s">
        <v>55</v>
      </c>
      <c r="R653" s="9">
        <v>335</v>
      </c>
      <c r="S653" s="11">
        <v>24427</v>
      </c>
      <c r="T653" s="9" t="s">
        <v>1181</v>
      </c>
      <c r="U653" s="9" t="s">
        <v>666</v>
      </c>
      <c r="V653" s="11">
        <v>15115</v>
      </c>
      <c r="W653" s="11">
        <v>81611</v>
      </c>
      <c r="X653" s="11">
        <v>84483</v>
      </c>
      <c r="Y653" s="11">
        <v>70110</v>
      </c>
      <c r="Z653" s="11">
        <v>61074</v>
      </c>
      <c r="AA653" s="11">
        <v>7809</v>
      </c>
      <c r="AB653" s="11">
        <v>17659</v>
      </c>
      <c r="AC653" s="9" t="s">
        <v>510</v>
      </c>
      <c r="AD653" s="10">
        <v>0.46700000000000003</v>
      </c>
      <c r="AE653" s="10">
        <v>0.19</v>
      </c>
      <c r="AF653" s="10">
        <v>0.24099999999999999</v>
      </c>
      <c r="AG653" s="9">
        <v>107.33</v>
      </c>
      <c r="AH653" s="9">
        <v>156.33000000000001</v>
      </c>
      <c r="AI653" s="9">
        <v>16.7</v>
      </c>
      <c r="AJ653" s="9">
        <v>11.465</v>
      </c>
      <c r="AK653" s="9">
        <v>0.68657000000000001</v>
      </c>
      <c r="AL653" s="10">
        <v>4.0000000000000001E-3</v>
      </c>
      <c r="AM653" s="10">
        <v>0.433</v>
      </c>
      <c r="AN653" s="10">
        <v>4.2000000000000003E-2</v>
      </c>
      <c r="AO653" s="10">
        <v>0.21199999999999999</v>
      </c>
      <c r="AP653" s="10">
        <v>0.42699999999999999</v>
      </c>
      <c r="AQ653" s="9">
        <v>1860</v>
      </c>
      <c r="AR653" s="9">
        <v>0.96299999999999997</v>
      </c>
      <c r="AS653" s="10">
        <v>0.215</v>
      </c>
      <c r="AT653" s="10">
        <v>0.1</v>
      </c>
      <c r="AU653" s="16">
        <v>0.50942435048395318</v>
      </c>
      <c r="AV653" s="1" t="str">
        <f t="shared" si="10"/>
        <v>no</v>
      </c>
      <c r="AW653" s="28">
        <v>7</v>
      </c>
    </row>
    <row r="654" spans="1:49" ht="14.25" customHeight="1">
      <c r="A654" s="7">
        <v>612</v>
      </c>
      <c r="B654" s="8" t="s">
        <v>1235</v>
      </c>
      <c r="C654" s="8" t="s">
        <v>1170</v>
      </c>
      <c r="D654" s="9" t="s">
        <v>50</v>
      </c>
      <c r="E654" s="9" t="s">
        <v>59</v>
      </c>
      <c r="F654" s="9" t="s">
        <v>273</v>
      </c>
      <c r="G654" s="9" t="s">
        <v>55</v>
      </c>
      <c r="H654" s="10">
        <v>0.72899999999999998</v>
      </c>
      <c r="I654" s="10">
        <v>0.70899999999999996</v>
      </c>
      <c r="J654" s="10">
        <v>0.64200000000000002</v>
      </c>
      <c r="K654" s="10">
        <v>0.73399999999999999</v>
      </c>
      <c r="L654" s="10">
        <v>6.4000000000000001E-2</v>
      </c>
      <c r="M654" s="10">
        <v>0.218</v>
      </c>
      <c r="N654" s="10">
        <v>0.84</v>
      </c>
      <c r="O654" s="9">
        <v>2557.46</v>
      </c>
      <c r="P654" s="9">
        <v>257</v>
      </c>
      <c r="Q654" s="9">
        <v>49</v>
      </c>
      <c r="R654" s="9">
        <v>565</v>
      </c>
      <c r="S654" s="9" t="s">
        <v>55</v>
      </c>
      <c r="T654" s="9" t="s">
        <v>55</v>
      </c>
      <c r="U654" s="9" t="s">
        <v>55</v>
      </c>
      <c r="V654" s="9"/>
      <c r="W654" s="11">
        <v>73609</v>
      </c>
      <c r="X654" s="11">
        <v>85815</v>
      </c>
      <c r="Y654" s="11">
        <v>71028</v>
      </c>
      <c r="Z654" s="11">
        <v>62469</v>
      </c>
      <c r="AA654" s="11">
        <v>31745</v>
      </c>
      <c r="AB654" s="11">
        <v>31745</v>
      </c>
      <c r="AC654" s="9" t="s">
        <v>55</v>
      </c>
      <c r="AD654" s="10">
        <v>0.70899999999999996</v>
      </c>
      <c r="AE654" s="10">
        <v>0.33</v>
      </c>
      <c r="AF654" s="10">
        <v>0.315</v>
      </c>
      <c r="AG654" s="9">
        <v>272.67</v>
      </c>
      <c r="AH654" s="9">
        <v>194.33</v>
      </c>
      <c r="AI654" s="9">
        <v>9.3800000000000008</v>
      </c>
      <c r="AJ654" s="9">
        <v>13.16</v>
      </c>
      <c r="AK654" s="9">
        <v>1.4030899999999999</v>
      </c>
      <c r="AL654" s="9"/>
      <c r="AM654" s="9" t="s">
        <v>55</v>
      </c>
      <c r="AN654" s="10">
        <v>2.5999999999999999E-2</v>
      </c>
      <c r="AO654" s="10">
        <v>0.152</v>
      </c>
      <c r="AP654" s="10">
        <v>0.42699999999999999</v>
      </c>
      <c r="AQ654" s="9">
        <v>2871</v>
      </c>
      <c r="AR654" s="9">
        <v>0.79</v>
      </c>
      <c r="AS654" s="27">
        <v>0.27600000000000002</v>
      </c>
      <c r="AT654" s="10">
        <v>0.02</v>
      </c>
      <c r="AU654" s="16">
        <v>0.55865921787709494</v>
      </c>
      <c r="AV654" s="1" t="str">
        <f t="shared" si="10"/>
        <v>no</v>
      </c>
      <c r="AW654" s="28"/>
    </row>
    <row r="655" spans="1:49" ht="14.25" hidden="1" customHeight="1">
      <c r="A655" s="7">
        <v>651</v>
      </c>
      <c r="B655" s="8" t="s">
        <v>756</v>
      </c>
      <c r="C655" s="8" t="s">
        <v>1170</v>
      </c>
      <c r="D655" s="9" t="s">
        <v>91</v>
      </c>
      <c r="E655" s="9" t="s">
        <v>59</v>
      </c>
      <c r="F655" s="9" t="s">
        <v>296</v>
      </c>
      <c r="G655" s="9" t="s">
        <v>55</v>
      </c>
      <c r="H655" s="10">
        <v>0.88100000000000001</v>
      </c>
      <c r="I655" s="10">
        <v>0.871</v>
      </c>
      <c r="J655" s="10">
        <v>0.81899999999999995</v>
      </c>
      <c r="K655" s="10">
        <v>1</v>
      </c>
      <c r="L655" s="10">
        <v>1.9E-2</v>
      </c>
      <c r="M655" s="10">
        <v>0.104</v>
      </c>
      <c r="N655" s="10">
        <v>0.93</v>
      </c>
      <c r="O655" s="9">
        <v>2243.35</v>
      </c>
      <c r="P655" s="9" t="s">
        <v>55</v>
      </c>
      <c r="Q655" s="9" t="s">
        <v>55</v>
      </c>
      <c r="R655" s="9">
        <v>535</v>
      </c>
      <c r="S655" s="9" t="s">
        <v>55</v>
      </c>
      <c r="T655" s="9" t="s">
        <v>55</v>
      </c>
      <c r="U655" s="9" t="s">
        <v>55</v>
      </c>
      <c r="V655" s="9" t="s">
        <v>55</v>
      </c>
      <c r="W655" s="11">
        <v>99645</v>
      </c>
      <c r="X655" s="11">
        <v>112716</v>
      </c>
      <c r="Y655" s="11">
        <v>83349</v>
      </c>
      <c r="Z655" s="11">
        <v>63945</v>
      </c>
      <c r="AA655" s="11">
        <v>50013</v>
      </c>
      <c r="AB655" s="11">
        <v>50013</v>
      </c>
      <c r="AC655" s="9" t="s">
        <v>55</v>
      </c>
      <c r="AD655" s="10">
        <v>0.91</v>
      </c>
      <c r="AE655" s="10">
        <v>0.11</v>
      </c>
      <c r="AF655" s="10">
        <v>0.13900000000000001</v>
      </c>
      <c r="AG655" s="9">
        <v>229</v>
      </c>
      <c r="AH655" s="9">
        <v>507.67</v>
      </c>
      <c r="AI655" s="9">
        <v>9.8000000000000007</v>
      </c>
      <c r="AJ655" s="9">
        <v>4.4189999999999996</v>
      </c>
      <c r="AK655" s="9">
        <v>0.45107999999999998</v>
      </c>
      <c r="AL655" s="9" t="s">
        <v>55</v>
      </c>
      <c r="AM655" s="9" t="s">
        <v>55</v>
      </c>
      <c r="AN655" s="10">
        <v>8.3000000000000004E-2</v>
      </c>
      <c r="AO655" s="10">
        <v>0.193</v>
      </c>
      <c r="AP655" s="10">
        <v>0.42699999999999999</v>
      </c>
      <c r="AQ655" s="9">
        <v>2269</v>
      </c>
      <c r="AR655" s="9">
        <v>0.32400000000000001</v>
      </c>
      <c r="AS655" s="10">
        <v>0.23400000000000001</v>
      </c>
      <c r="AT655" s="10" t="s">
        <v>375</v>
      </c>
      <c r="AU655" s="16">
        <v>0.75528700906344415</v>
      </c>
      <c r="AV655" s="1" t="str">
        <f t="shared" si="10"/>
        <v>no</v>
      </c>
      <c r="AW655" s="28"/>
    </row>
    <row r="656" spans="1:49" ht="14.25" customHeight="1">
      <c r="A656" s="7">
        <v>616</v>
      </c>
      <c r="B656" s="8" t="s">
        <v>1240</v>
      </c>
      <c r="C656" s="8" t="s">
        <v>1170</v>
      </c>
      <c r="D656" s="9" t="s">
        <v>50</v>
      </c>
      <c r="E656" s="9" t="s">
        <v>59</v>
      </c>
      <c r="F656" s="9" t="s">
        <v>203</v>
      </c>
      <c r="G656" s="9">
        <v>1070</v>
      </c>
      <c r="H656" s="10">
        <v>0.46400000000000002</v>
      </c>
      <c r="I656" s="10">
        <v>0.41699999999999998</v>
      </c>
      <c r="J656" s="10">
        <v>0.248</v>
      </c>
      <c r="K656" s="10">
        <v>0.502</v>
      </c>
      <c r="L656" s="10">
        <v>0.122</v>
      </c>
      <c r="M656" s="10">
        <v>0.37</v>
      </c>
      <c r="N656" s="10">
        <v>0.74</v>
      </c>
      <c r="O656" s="9">
        <v>7174.54</v>
      </c>
      <c r="P656" s="9">
        <v>813</v>
      </c>
      <c r="Q656" s="9">
        <v>300</v>
      </c>
      <c r="R656" s="9">
        <v>1031</v>
      </c>
      <c r="S656" s="9" t="s">
        <v>55</v>
      </c>
      <c r="T656" s="9" t="s">
        <v>55</v>
      </c>
      <c r="U656" s="9" t="s">
        <v>55</v>
      </c>
      <c r="V656" s="9"/>
      <c r="W656" s="11">
        <v>103029</v>
      </c>
      <c r="X656" s="11">
        <v>125352</v>
      </c>
      <c r="Y656" s="11">
        <v>100008</v>
      </c>
      <c r="Z656" s="11">
        <v>84618</v>
      </c>
      <c r="AA656" s="11">
        <v>33480</v>
      </c>
      <c r="AB656" s="11">
        <v>33480</v>
      </c>
      <c r="AC656" s="9" t="s">
        <v>55</v>
      </c>
      <c r="AD656" s="10">
        <v>0.44600000000000001</v>
      </c>
      <c r="AE656" s="10">
        <v>0.44</v>
      </c>
      <c r="AF656" s="10">
        <v>0.35699999999999998</v>
      </c>
      <c r="AG656" s="9">
        <v>490.33</v>
      </c>
      <c r="AH656" s="9">
        <v>499.67</v>
      </c>
      <c r="AI656" s="9">
        <v>14.63</v>
      </c>
      <c r="AJ656" s="9">
        <v>14.359</v>
      </c>
      <c r="AK656" s="9">
        <v>0.98131999999999997</v>
      </c>
      <c r="AL656" s="9"/>
      <c r="AM656" s="9" t="s">
        <v>55</v>
      </c>
      <c r="AN656" s="10">
        <v>0.314</v>
      </c>
      <c r="AO656" s="10">
        <v>0.30099999999999999</v>
      </c>
      <c r="AP656" s="10">
        <v>0.42699999999999999</v>
      </c>
      <c r="AQ656" s="9">
        <v>8064</v>
      </c>
      <c r="AR656" s="9">
        <v>1.1990000000000001</v>
      </c>
      <c r="AS656" s="27">
        <v>0.126</v>
      </c>
      <c r="AT656" s="10">
        <v>1.7999999999999999E-2</v>
      </c>
      <c r="AU656" s="16">
        <v>0.45475216007276031</v>
      </c>
      <c r="AV656" s="1" t="str">
        <f t="shared" si="10"/>
        <v>yes</v>
      </c>
      <c r="AW656" s="28"/>
    </row>
    <row r="657" spans="1:49" ht="14.25" hidden="1" customHeight="1">
      <c r="A657" s="7">
        <v>653</v>
      </c>
      <c r="B657" s="8" t="s">
        <v>1292</v>
      </c>
      <c r="C657" s="8" t="s">
        <v>1170</v>
      </c>
      <c r="D657" s="9" t="s">
        <v>91</v>
      </c>
      <c r="E657" s="9" t="s">
        <v>59</v>
      </c>
      <c r="F657" s="9" t="s">
        <v>409</v>
      </c>
      <c r="G657" s="9">
        <v>1410</v>
      </c>
      <c r="H657" s="10">
        <v>0.90600000000000003</v>
      </c>
      <c r="I657" s="10">
        <v>0.90300000000000002</v>
      </c>
      <c r="J657" s="10">
        <v>0.86299999999999999</v>
      </c>
      <c r="K657" s="10">
        <v>1</v>
      </c>
      <c r="L657" s="10">
        <v>6.0000000000000001E-3</v>
      </c>
      <c r="M657" s="10">
        <v>2.3E-2</v>
      </c>
      <c r="N657" s="10">
        <v>0.94</v>
      </c>
      <c r="O657" s="9">
        <v>2426.65</v>
      </c>
      <c r="P657" s="9">
        <v>1</v>
      </c>
      <c r="Q657" s="9" t="s">
        <v>55</v>
      </c>
      <c r="R657" s="9">
        <v>740</v>
      </c>
      <c r="S657" s="9" t="s">
        <v>55</v>
      </c>
      <c r="T657" s="9" t="s">
        <v>55</v>
      </c>
      <c r="U657" s="9" t="s">
        <v>55</v>
      </c>
      <c r="V657" s="9" t="s">
        <v>55</v>
      </c>
      <c r="W657" s="11">
        <v>111574</v>
      </c>
      <c r="X657" s="11">
        <v>133083</v>
      </c>
      <c r="Y657" s="11">
        <v>98901</v>
      </c>
      <c r="Z657" s="11">
        <v>82935</v>
      </c>
      <c r="AA657" s="11">
        <v>51250</v>
      </c>
      <c r="AB657" s="11">
        <v>51250</v>
      </c>
      <c r="AC657" s="9" t="s">
        <v>55</v>
      </c>
      <c r="AD657" s="10">
        <v>0.90500000000000003</v>
      </c>
      <c r="AE657" s="10">
        <v>0.25</v>
      </c>
      <c r="AF657" s="10">
        <v>0.23799999999999999</v>
      </c>
      <c r="AG657" s="9">
        <v>297.67</v>
      </c>
      <c r="AH657" s="9">
        <v>556.33000000000004</v>
      </c>
      <c r="AI657" s="9">
        <v>8.15</v>
      </c>
      <c r="AJ657" s="9">
        <v>4.3620000000000001</v>
      </c>
      <c r="AK657" s="9">
        <v>0.53505000000000003</v>
      </c>
      <c r="AL657" s="9" t="s">
        <v>55</v>
      </c>
      <c r="AM657" s="9" t="s">
        <v>55</v>
      </c>
      <c r="AN657" s="10">
        <v>7.3999999999999996E-2</v>
      </c>
      <c r="AO657" s="10">
        <v>0.33500000000000002</v>
      </c>
      <c r="AP657" s="10">
        <v>0.42699999999999999</v>
      </c>
      <c r="AQ657" s="9">
        <v>2435</v>
      </c>
      <c r="AR657" s="9">
        <v>0.31900000000000001</v>
      </c>
      <c r="AS657" s="10">
        <v>9.1999999999999998E-2</v>
      </c>
      <c r="AT657" s="10">
        <v>1E-3</v>
      </c>
      <c r="AU657" s="16">
        <v>0.75815011372251706</v>
      </c>
      <c r="AV657" s="1" t="str">
        <f t="shared" si="10"/>
        <v>no</v>
      </c>
      <c r="AW657" s="28"/>
    </row>
    <row r="658" spans="1:49" ht="14.25" hidden="1" customHeight="1">
      <c r="A658" s="7">
        <v>654</v>
      </c>
      <c r="B658" s="8" t="s">
        <v>1293</v>
      </c>
      <c r="C658" s="8" t="s">
        <v>1170</v>
      </c>
      <c r="D658" s="9" t="s">
        <v>69</v>
      </c>
      <c r="E658" s="9" t="s">
        <v>59</v>
      </c>
      <c r="F658" s="9" t="s">
        <v>189</v>
      </c>
      <c r="G658" s="9" t="s">
        <v>55</v>
      </c>
      <c r="H658" s="10">
        <v>0.63200000000000001</v>
      </c>
      <c r="I658" s="10">
        <v>0.61499999999999999</v>
      </c>
      <c r="J658" s="10">
        <v>0.54</v>
      </c>
      <c r="K658" s="10">
        <v>0.79300000000000004</v>
      </c>
      <c r="L658" s="10">
        <v>2.3E-2</v>
      </c>
      <c r="M658" s="10">
        <v>0.16700000000000001</v>
      </c>
      <c r="N658" s="10">
        <v>0.8</v>
      </c>
      <c r="O658" s="9">
        <v>2027.06</v>
      </c>
      <c r="P658" s="9">
        <v>173</v>
      </c>
      <c r="Q658" s="9">
        <v>0</v>
      </c>
      <c r="R658" s="9">
        <v>488</v>
      </c>
      <c r="S658" s="9" t="s">
        <v>55</v>
      </c>
      <c r="T658" s="9" t="s">
        <v>55</v>
      </c>
      <c r="U658" s="9" t="s">
        <v>55</v>
      </c>
      <c r="V658" s="9" t="s">
        <v>55</v>
      </c>
      <c r="W658" s="9">
        <v>67726</v>
      </c>
      <c r="X658" s="9">
        <v>64125</v>
      </c>
      <c r="Y658" s="9">
        <v>69237</v>
      </c>
      <c r="Z658" s="9">
        <v>70443</v>
      </c>
      <c r="AA658" s="11">
        <v>42480</v>
      </c>
      <c r="AB658" s="11">
        <v>42480</v>
      </c>
      <c r="AC658" s="9" t="s">
        <v>55</v>
      </c>
      <c r="AD658" s="10">
        <v>0.48799999999999999</v>
      </c>
      <c r="AE658" s="10">
        <v>0.25</v>
      </c>
      <c r="AF658" s="10">
        <v>0.2</v>
      </c>
      <c r="AG658" s="9">
        <v>94</v>
      </c>
      <c r="AH658" s="9">
        <v>286.67</v>
      </c>
      <c r="AI658" s="9">
        <v>21.56</v>
      </c>
      <c r="AJ658" s="9">
        <v>7.0709999999999997</v>
      </c>
      <c r="AK658" s="9">
        <v>0.32790999999999998</v>
      </c>
      <c r="AL658" s="9" t="s">
        <v>55</v>
      </c>
      <c r="AM658" s="9" t="s">
        <v>55</v>
      </c>
      <c r="AN658" s="10">
        <v>2.9000000000000001E-2</v>
      </c>
      <c r="AO658" s="10">
        <v>0.23300000000000001</v>
      </c>
      <c r="AP658" s="10">
        <v>0.42699999999999999</v>
      </c>
      <c r="AQ658" s="9">
        <v>2213</v>
      </c>
      <c r="AR658" s="9">
        <v>6.8000000000000005E-2</v>
      </c>
      <c r="AS658" s="10">
        <v>0.19400000000000001</v>
      </c>
      <c r="AT658" s="10">
        <v>0.14499999999999999</v>
      </c>
      <c r="AU658" s="16">
        <v>0.93632958801498123</v>
      </c>
      <c r="AV658" s="1" t="str">
        <f t="shared" si="10"/>
        <v>no</v>
      </c>
      <c r="AW658" s="28"/>
    </row>
    <row r="659" spans="1:49" ht="14.25" hidden="1" customHeight="1">
      <c r="A659" s="7">
        <v>655</v>
      </c>
      <c r="B659" s="8" t="s">
        <v>1294</v>
      </c>
      <c r="C659" s="8" t="s">
        <v>1170</v>
      </c>
      <c r="D659" s="9" t="s">
        <v>91</v>
      </c>
      <c r="E659" s="9" t="s">
        <v>59</v>
      </c>
      <c r="F659" s="9" t="s">
        <v>102</v>
      </c>
      <c r="G659" s="9">
        <v>995</v>
      </c>
      <c r="H659" s="10">
        <v>0.46200000000000002</v>
      </c>
      <c r="I659" s="10">
        <v>0.46200000000000002</v>
      </c>
      <c r="J659" s="10">
        <v>0.42799999999999999</v>
      </c>
      <c r="K659" s="10">
        <v>1</v>
      </c>
      <c r="L659" s="10">
        <v>2.1999999999999999E-2</v>
      </c>
      <c r="M659" s="10">
        <v>0.13800000000000001</v>
      </c>
      <c r="N659" s="10">
        <v>0.77</v>
      </c>
      <c r="O659" s="9">
        <v>547.84</v>
      </c>
      <c r="P659" s="9" t="s">
        <v>55</v>
      </c>
      <c r="Q659" s="9" t="s">
        <v>55</v>
      </c>
      <c r="R659" s="9">
        <v>91</v>
      </c>
      <c r="S659" s="11" t="s">
        <v>55</v>
      </c>
      <c r="T659" s="9" t="s">
        <v>55</v>
      </c>
      <c r="U659" s="9" t="s">
        <v>55</v>
      </c>
      <c r="V659" s="11" t="s">
        <v>55</v>
      </c>
      <c r="W659" s="11">
        <v>65206</v>
      </c>
      <c r="X659" s="11">
        <v>75411</v>
      </c>
      <c r="Y659" s="11">
        <v>60975</v>
      </c>
      <c r="Z659" s="11">
        <v>52263</v>
      </c>
      <c r="AA659" s="11">
        <v>37500</v>
      </c>
      <c r="AB659" s="11">
        <v>37500</v>
      </c>
      <c r="AC659" s="9" t="s">
        <v>55</v>
      </c>
      <c r="AD659" s="10">
        <v>0.318</v>
      </c>
      <c r="AE659" s="10">
        <v>0.52</v>
      </c>
      <c r="AF659" s="10">
        <v>0.46899999999999997</v>
      </c>
      <c r="AG659" s="9">
        <v>46</v>
      </c>
      <c r="AH659" s="9">
        <v>97.33</v>
      </c>
      <c r="AI659" s="9">
        <v>11.91</v>
      </c>
      <c r="AJ659" s="9">
        <v>5.6289999999999996</v>
      </c>
      <c r="AK659" s="9">
        <v>0.47260000000000002</v>
      </c>
      <c r="AL659" s="10" t="s">
        <v>55</v>
      </c>
      <c r="AM659" s="10" t="s">
        <v>55</v>
      </c>
      <c r="AN659" s="10">
        <v>8.9999999999999993E-3</v>
      </c>
      <c r="AO659" s="10">
        <v>0.29199999999999998</v>
      </c>
      <c r="AP659" s="10">
        <v>0.42699999999999999</v>
      </c>
      <c r="AQ659" s="9">
        <v>555</v>
      </c>
      <c r="AR659" s="9">
        <v>0.438</v>
      </c>
      <c r="AS659" s="10">
        <v>0.13500000000000001</v>
      </c>
      <c r="AT659" s="10">
        <v>0.14399999999999999</v>
      </c>
      <c r="AU659" s="16">
        <v>0.69541029207232263</v>
      </c>
      <c r="AV659" s="1" t="str">
        <f t="shared" si="10"/>
        <v>no</v>
      </c>
      <c r="AW659" s="28"/>
    </row>
    <row r="660" spans="1:49" ht="14.25" hidden="1" customHeight="1">
      <c r="A660" s="7">
        <v>656</v>
      </c>
      <c r="B660" s="8" t="s">
        <v>1295</v>
      </c>
      <c r="C660" s="8" t="s">
        <v>1170</v>
      </c>
      <c r="D660" s="9" t="s">
        <v>63</v>
      </c>
      <c r="E660" s="9" t="s">
        <v>59</v>
      </c>
      <c r="F660" s="9" t="s">
        <v>361</v>
      </c>
      <c r="G660" s="9">
        <v>1250</v>
      </c>
      <c r="H660" s="10">
        <v>0.78</v>
      </c>
      <c r="I660" s="10">
        <v>0.73499999999999999</v>
      </c>
      <c r="J660" s="10">
        <v>0.51400000000000001</v>
      </c>
      <c r="K660" s="10">
        <v>0.442</v>
      </c>
      <c r="L660" s="10">
        <v>3.5000000000000003E-2</v>
      </c>
      <c r="M660" s="10">
        <v>3.5000000000000003E-2</v>
      </c>
      <c r="N660" s="10">
        <v>0.94</v>
      </c>
      <c r="O660" s="9">
        <v>5555.93</v>
      </c>
      <c r="P660" s="9">
        <v>469</v>
      </c>
      <c r="Q660" s="9">
        <v>650</v>
      </c>
      <c r="R660" s="9">
        <v>573</v>
      </c>
      <c r="S660" s="9" t="s">
        <v>55</v>
      </c>
      <c r="T660" s="9" t="s">
        <v>55</v>
      </c>
      <c r="U660" s="9" t="s">
        <v>55</v>
      </c>
      <c r="V660" s="9" t="s">
        <v>55</v>
      </c>
      <c r="W660" s="11">
        <v>121789</v>
      </c>
      <c r="X660" s="11">
        <v>158490</v>
      </c>
      <c r="Y660" s="11">
        <v>89766</v>
      </c>
      <c r="Z660" s="11">
        <v>94167</v>
      </c>
      <c r="AA660" s="11">
        <v>39530</v>
      </c>
      <c r="AB660" s="11">
        <v>39530</v>
      </c>
      <c r="AC660" s="9" t="s">
        <v>55</v>
      </c>
      <c r="AD660" s="10">
        <v>0.87</v>
      </c>
      <c r="AE660" s="10">
        <v>0.16</v>
      </c>
      <c r="AF660" s="10">
        <v>0.17</v>
      </c>
      <c r="AG660" s="9">
        <v>959.67</v>
      </c>
      <c r="AH660" s="9">
        <v>1435.33</v>
      </c>
      <c r="AI660" s="9">
        <v>5.79</v>
      </c>
      <c r="AJ660" s="9">
        <v>3.871</v>
      </c>
      <c r="AK660" s="9">
        <v>0.66859999999999997</v>
      </c>
      <c r="AL660" s="9" t="s">
        <v>55</v>
      </c>
      <c r="AM660" s="9" t="s">
        <v>55</v>
      </c>
      <c r="AN660" s="10">
        <v>0.105</v>
      </c>
      <c r="AO660" s="10">
        <v>0.10199999999999999</v>
      </c>
      <c r="AP660" s="10">
        <v>0.42699999999999999</v>
      </c>
      <c r="AQ660" s="9">
        <v>6194</v>
      </c>
      <c r="AR660" s="9">
        <v>1.046</v>
      </c>
      <c r="AS660" s="10">
        <v>0.32500000000000001</v>
      </c>
      <c r="AT660" s="10" t="s">
        <v>1296</v>
      </c>
      <c r="AU660" s="16">
        <v>0.48875855327468232</v>
      </c>
      <c r="AV660" s="1" t="str">
        <f t="shared" si="10"/>
        <v>yes</v>
      </c>
      <c r="AW660" s="28"/>
    </row>
    <row r="661" spans="1:49" ht="14.25" customHeight="1">
      <c r="A661" s="7">
        <v>615</v>
      </c>
      <c r="B661" s="8" t="s">
        <v>1239</v>
      </c>
      <c r="C661" s="8" t="s">
        <v>1170</v>
      </c>
      <c r="D661" s="9" t="s">
        <v>50</v>
      </c>
      <c r="E661" s="9" t="s">
        <v>59</v>
      </c>
      <c r="F661" s="9" t="s">
        <v>205</v>
      </c>
      <c r="G661" s="9">
        <v>1031.5</v>
      </c>
      <c r="H661" s="10">
        <v>0.624</v>
      </c>
      <c r="I661" s="10">
        <v>0.61399999999999999</v>
      </c>
      <c r="J661" s="9">
        <v>0.55900000000000005</v>
      </c>
      <c r="K661" s="10">
        <v>0.77900000000000003</v>
      </c>
      <c r="L661" s="10">
        <v>0.11</v>
      </c>
      <c r="M661" s="10">
        <v>0.26600000000000001</v>
      </c>
      <c r="N661" s="10">
        <v>0.88</v>
      </c>
      <c r="O661" s="9">
        <v>3658.9</v>
      </c>
      <c r="P661" s="9">
        <v>299</v>
      </c>
      <c r="Q661" s="9">
        <v>5</v>
      </c>
      <c r="R661" s="9">
        <v>826</v>
      </c>
      <c r="S661" s="9" t="s">
        <v>55</v>
      </c>
      <c r="T661" s="9" t="s">
        <v>55</v>
      </c>
      <c r="U661" s="9" t="s">
        <v>55</v>
      </c>
      <c r="V661" s="9"/>
      <c r="W661" s="11">
        <v>74233</v>
      </c>
      <c r="X661" s="11">
        <v>93348</v>
      </c>
      <c r="Y661" s="11">
        <v>67959</v>
      </c>
      <c r="Z661" s="11">
        <v>63585</v>
      </c>
      <c r="AA661" s="11">
        <v>29900</v>
      </c>
      <c r="AB661" s="11">
        <v>29900</v>
      </c>
      <c r="AC661" s="9" t="s">
        <v>55</v>
      </c>
      <c r="AD661" s="10">
        <v>0.50700000000000001</v>
      </c>
      <c r="AE661" s="10">
        <v>0.31</v>
      </c>
      <c r="AF661" s="10">
        <v>0.27200000000000002</v>
      </c>
      <c r="AG661" s="9">
        <v>158</v>
      </c>
      <c r="AH661" s="9">
        <v>235.33</v>
      </c>
      <c r="AI661" s="9">
        <v>23.16</v>
      </c>
      <c r="AJ661" s="9">
        <v>15.548</v>
      </c>
      <c r="AK661" s="9">
        <v>0.67139000000000004</v>
      </c>
      <c r="AL661" s="9"/>
      <c r="AM661" s="9" t="s">
        <v>55</v>
      </c>
      <c r="AN661" s="10">
        <v>0.157</v>
      </c>
      <c r="AO661" s="10">
        <v>0.129</v>
      </c>
      <c r="AP661" s="10">
        <v>0.42699999999999999</v>
      </c>
      <c r="AQ661" s="9">
        <v>4128</v>
      </c>
      <c r="AR661" s="9">
        <v>0.121</v>
      </c>
      <c r="AS661" s="27">
        <v>0.29799999999999999</v>
      </c>
      <c r="AT661" s="10">
        <v>0.11799999999999999</v>
      </c>
      <c r="AU661" s="16">
        <v>0.89206066012488849</v>
      </c>
      <c r="AV661" s="1" t="str">
        <f t="shared" si="10"/>
        <v>no</v>
      </c>
      <c r="AW661" s="28"/>
    </row>
    <row r="662" spans="1:49" ht="14.25" customHeight="1">
      <c r="A662" s="7">
        <v>617</v>
      </c>
      <c r="B662" s="8" t="s">
        <v>1241</v>
      </c>
      <c r="C662" s="8" t="s">
        <v>1170</v>
      </c>
      <c r="D662" s="9" t="s">
        <v>50</v>
      </c>
      <c r="E662" s="9" t="s">
        <v>59</v>
      </c>
      <c r="F662" s="9" t="s">
        <v>442</v>
      </c>
      <c r="G662" s="9">
        <v>900</v>
      </c>
      <c r="H662" s="10">
        <v>0.505</v>
      </c>
      <c r="I662" s="10">
        <v>0.47099999999999997</v>
      </c>
      <c r="J662" s="10">
        <v>0.32700000000000001</v>
      </c>
      <c r="K662" s="10">
        <v>0.57999999999999996</v>
      </c>
      <c r="L662" s="10">
        <v>0.159</v>
      </c>
      <c r="M662" s="10">
        <v>0.47499999999999998</v>
      </c>
      <c r="N662" s="10">
        <v>0.68</v>
      </c>
      <c r="O662" s="9">
        <v>2114.46</v>
      </c>
      <c r="P662" s="9">
        <v>269</v>
      </c>
      <c r="Q662" s="9">
        <v>10</v>
      </c>
      <c r="R662" s="9">
        <v>371</v>
      </c>
      <c r="S662" s="9" t="s">
        <v>55</v>
      </c>
      <c r="T662" s="9" t="s">
        <v>55</v>
      </c>
      <c r="U662" s="9" t="s">
        <v>55</v>
      </c>
      <c r="V662" s="9"/>
      <c r="W662" s="11">
        <v>62308</v>
      </c>
      <c r="X662" s="11">
        <v>66033</v>
      </c>
      <c r="Y662" s="11">
        <v>60030</v>
      </c>
      <c r="Z662" s="11">
        <v>55053</v>
      </c>
      <c r="AA662" s="11">
        <v>24300</v>
      </c>
      <c r="AB662" s="11">
        <v>24300</v>
      </c>
      <c r="AC662" s="9" t="s">
        <v>55</v>
      </c>
      <c r="AD662" s="10">
        <v>0.40100000000000002</v>
      </c>
      <c r="AE662" s="10">
        <v>0.6</v>
      </c>
      <c r="AF662" s="10">
        <v>0.53700000000000003</v>
      </c>
      <c r="AG662" s="9">
        <v>154.33000000000001</v>
      </c>
      <c r="AH662" s="9">
        <v>138.66999999999999</v>
      </c>
      <c r="AI662" s="9">
        <v>13.7</v>
      </c>
      <c r="AJ662" s="9">
        <v>15.249000000000001</v>
      </c>
      <c r="AK662" s="9">
        <v>1.1129800000000001</v>
      </c>
      <c r="AL662" s="9"/>
      <c r="AM662" s="9" t="s">
        <v>55</v>
      </c>
      <c r="AN662" s="10">
        <v>5.8999999999999997E-2</v>
      </c>
      <c r="AO662" s="10">
        <v>0.72899999999999998</v>
      </c>
      <c r="AP662" s="10">
        <v>0.42699999999999999</v>
      </c>
      <c r="AQ662" s="9">
        <v>2664</v>
      </c>
      <c r="AR662" s="9">
        <v>0.69599999999999995</v>
      </c>
      <c r="AS662" s="27">
        <v>-0.30199999999999999</v>
      </c>
      <c r="AT662" s="10">
        <v>0.104</v>
      </c>
      <c r="AU662" s="16">
        <v>0.589622641509434</v>
      </c>
      <c r="AV662" s="1" t="str">
        <f t="shared" si="10"/>
        <v>no</v>
      </c>
      <c r="AW662" s="28"/>
    </row>
    <row r="663" spans="1:49" ht="14.25" hidden="1" customHeight="1">
      <c r="A663" s="7">
        <v>659</v>
      </c>
      <c r="B663" s="8" t="s">
        <v>1301</v>
      </c>
      <c r="C663" s="8" t="s">
        <v>1298</v>
      </c>
      <c r="D663" s="9" t="s">
        <v>91</v>
      </c>
      <c r="E663" s="9" t="s">
        <v>59</v>
      </c>
      <c r="F663" s="9" t="s">
        <v>390</v>
      </c>
      <c r="G663" s="9">
        <v>1350</v>
      </c>
      <c r="H663" s="10">
        <v>0.93</v>
      </c>
      <c r="I663" s="10">
        <v>0.92600000000000005</v>
      </c>
      <c r="J663" s="10">
        <v>0.89600000000000002</v>
      </c>
      <c r="K663" s="10">
        <v>1</v>
      </c>
      <c r="L663" s="10" t="s">
        <v>55</v>
      </c>
      <c r="M663" s="10">
        <v>2.5000000000000001E-2</v>
      </c>
      <c r="N663" s="10">
        <v>0.96</v>
      </c>
      <c r="O663" s="9">
        <v>1784</v>
      </c>
      <c r="P663" s="9" t="s">
        <v>55</v>
      </c>
      <c r="Q663" s="9" t="s">
        <v>55</v>
      </c>
      <c r="R663" s="9">
        <v>501</v>
      </c>
      <c r="S663" s="11" t="s">
        <v>55</v>
      </c>
      <c r="T663" s="9" t="s">
        <v>55</v>
      </c>
      <c r="U663" s="9" t="s">
        <v>55</v>
      </c>
      <c r="V663" s="11" t="s">
        <v>55</v>
      </c>
      <c r="W663" s="11">
        <v>109742</v>
      </c>
      <c r="X663" s="11">
        <v>128358</v>
      </c>
      <c r="Y663" s="11">
        <v>97398</v>
      </c>
      <c r="Z663" s="11">
        <v>75177</v>
      </c>
      <c r="AA663" s="11">
        <v>46966</v>
      </c>
      <c r="AB663" s="11">
        <v>46966</v>
      </c>
      <c r="AC663" s="9" t="s">
        <v>55</v>
      </c>
      <c r="AD663" s="10">
        <v>0.92300000000000004</v>
      </c>
      <c r="AE663" s="10">
        <v>0.17</v>
      </c>
      <c r="AF663" s="10">
        <v>0.14599999999999999</v>
      </c>
      <c r="AG663" s="9">
        <v>179</v>
      </c>
      <c r="AH663" s="9">
        <v>559.33000000000004</v>
      </c>
      <c r="AI663" s="9">
        <v>9.9700000000000006</v>
      </c>
      <c r="AJ663" s="9">
        <v>3.19</v>
      </c>
      <c r="AK663" s="9">
        <v>0.32002000000000003</v>
      </c>
      <c r="AL663" s="10" t="s">
        <v>55</v>
      </c>
      <c r="AM663" s="10" t="s">
        <v>55</v>
      </c>
      <c r="AN663" s="10">
        <v>6.5000000000000002E-2</v>
      </c>
      <c r="AO663" s="10">
        <v>0.24299999999999999</v>
      </c>
      <c r="AP663" s="10">
        <v>0.35599999999999998</v>
      </c>
      <c r="AQ663" s="9">
        <v>1784</v>
      </c>
      <c r="AR663" s="9">
        <v>0.1</v>
      </c>
      <c r="AS663" s="9">
        <v>0.112</v>
      </c>
      <c r="AT663" s="9">
        <v>7.0000000000000001E-3</v>
      </c>
      <c r="AU663" s="16">
        <v>0.90909090909090906</v>
      </c>
      <c r="AV663" s="1" t="str">
        <f t="shared" si="10"/>
        <v>no</v>
      </c>
      <c r="AW663" s="28"/>
    </row>
    <row r="664" spans="1:49" ht="14.25" hidden="1" customHeight="1">
      <c r="A664" s="7">
        <v>660</v>
      </c>
      <c r="B664" s="8" t="s">
        <v>1302</v>
      </c>
      <c r="C664" s="8" t="s">
        <v>1298</v>
      </c>
      <c r="D664" s="9" t="s">
        <v>63</v>
      </c>
      <c r="E664" s="9" t="s">
        <v>51</v>
      </c>
      <c r="F664" s="9" t="s">
        <v>77</v>
      </c>
      <c r="G664" s="9">
        <v>1055</v>
      </c>
      <c r="H664" s="10">
        <v>0.62</v>
      </c>
      <c r="I664" s="10">
        <v>0.56999999999999995</v>
      </c>
      <c r="J664" s="10">
        <v>0.35399999999999998</v>
      </c>
      <c r="K664" s="10">
        <v>0.81399999999999995</v>
      </c>
      <c r="L664" s="10">
        <v>0.161</v>
      </c>
      <c r="M664" s="10">
        <v>0.318</v>
      </c>
      <c r="N664" s="10">
        <v>0.8</v>
      </c>
      <c r="O664" s="9">
        <v>24328.19</v>
      </c>
      <c r="P664" s="9">
        <v>1469</v>
      </c>
      <c r="Q664" s="9">
        <v>264</v>
      </c>
      <c r="R664" s="9">
        <v>4431</v>
      </c>
      <c r="S664" s="9">
        <v>18333</v>
      </c>
      <c r="T664" s="9" t="s">
        <v>120</v>
      </c>
      <c r="U664" s="9" t="s">
        <v>1303</v>
      </c>
      <c r="V664" s="9">
        <v>11857</v>
      </c>
      <c r="W664" s="11">
        <v>82467</v>
      </c>
      <c r="X664" s="11">
        <v>94707</v>
      </c>
      <c r="Y664" s="11">
        <v>73809</v>
      </c>
      <c r="Z664" s="11">
        <v>67950</v>
      </c>
      <c r="AA664" s="11">
        <v>6580</v>
      </c>
      <c r="AB664" s="11">
        <v>22154</v>
      </c>
      <c r="AC664" s="9" t="s">
        <v>529</v>
      </c>
      <c r="AD664" s="10">
        <v>0.58499999999999996</v>
      </c>
      <c r="AE664" s="10">
        <v>0.35</v>
      </c>
      <c r="AF664" s="10">
        <v>0.34300000000000003</v>
      </c>
      <c r="AG664" s="9">
        <v>1748.67</v>
      </c>
      <c r="AH664" s="9">
        <v>3782.67</v>
      </c>
      <c r="AI664" s="9">
        <v>13.91</v>
      </c>
      <c r="AJ664" s="9">
        <v>6.431</v>
      </c>
      <c r="AK664" s="9">
        <v>0.46228000000000002</v>
      </c>
      <c r="AL664" s="9">
        <v>4.8000000000000001E-2</v>
      </c>
      <c r="AM664" s="9">
        <v>0.55800000000000005</v>
      </c>
      <c r="AN664" s="10">
        <v>8.9999999999999993E-3</v>
      </c>
      <c r="AO664" s="10">
        <v>0.28000000000000003</v>
      </c>
      <c r="AP664" s="10">
        <v>0.35599999999999998</v>
      </c>
      <c r="AQ664" s="9">
        <v>28289</v>
      </c>
      <c r="AR664" s="9">
        <v>0.61199999999999999</v>
      </c>
      <c r="AS664" s="10">
        <v>7.5999999999999998E-2</v>
      </c>
      <c r="AT664" s="10">
        <v>3.5000000000000003E-2</v>
      </c>
      <c r="AU664" s="16">
        <v>0.62034739454094301</v>
      </c>
      <c r="AV664" s="1" t="str">
        <f t="shared" si="10"/>
        <v>yes</v>
      </c>
      <c r="AW664" s="28">
        <v>170</v>
      </c>
    </row>
    <row r="665" spans="1:49" ht="14.25" hidden="1" customHeight="1">
      <c r="A665" s="7">
        <v>661</v>
      </c>
      <c r="B665" s="8" t="s">
        <v>1304</v>
      </c>
      <c r="C665" s="8" t="s">
        <v>1298</v>
      </c>
      <c r="D665" s="9" t="s">
        <v>58</v>
      </c>
      <c r="E665" s="9" t="s">
        <v>51</v>
      </c>
      <c r="F665" s="9" t="s">
        <v>379</v>
      </c>
      <c r="G665" s="9">
        <v>840</v>
      </c>
      <c r="H665" s="10">
        <v>0.38800000000000001</v>
      </c>
      <c r="I665" s="10">
        <v>0.33600000000000002</v>
      </c>
      <c r="J665" s="10">
        <v>0.161</v>
      </c>
      <c r="K665" s="10">
        <v>0.96799999999999997</v>
      </c>
      <c r="L665" s="10">
        <v>8.5000000000000006E-2</v>
      </c>
      <c r="M665" s="10">
        <v>0.35799999999999998</v>
      </c>
      <c r="N665" s="10">
        <v>0.74</v>
      </c>
      <c r="O665" s="9">
        <v>1476.18</v>
      </c>
      <c r="P665" s="9">
        <v>17</v>
      </c>
      <c r="Q665" s="9" t="s">
        <v>55</v>
      </c>
      <c r="R665" s="9">
        <v>429</v>
      </c>
      <c r="S665" s="11">
        <v>25264</v>
      </c>
      <c r="T665" s="9" t="s">
        <v>1305</v>
      </c>
      <c r="U665" s="9" t="s">
        <v>112</v>
      </c>
      <c r="V665" s="11">
        <v>13103</v>
      </c>
      <c r="W665" s="11">
        <v>68898</v>
      </c>
      <c r="X665" s="11">
        <v>74250</v>
      </c>
      <c r="Y665" s="11">
        <v>67014</v>
      </c>
      <c r="Z665" s="11">
        <v>61677</v>
      </c>
      <c r="AA665" s="11">
        <v>4657</v>
      </c>
      <c r="AB665" s="11">
        <v>17010</v>
      </c>
      <c r="AC665" s="9" t="s">
        <v>671</v>
      </c>
      <c r="AD665" s="10">
        <v>0.39</v>
      </c>
      <c r="AE665" s="10">
        <v>0.77</v>
      </c>
      <c r="AF665" s="10">
        <v>0.71099999999999997</v>
      </c>
      <c r="AG665" s="9">
        <v>101</v>
      </c>
      <c r="AH665" s="9">
        <v>223.33</v>
      </c>
      <c r="AI665" s="9">
        <v>14.62</v>
      </c>
      <c r="AJ665" s="9">
        <v>6.61</v>
      </c>
      <c r="AK665" s="9">
        <v>0.45223999999999998</v>
      </c>
      <c r="AL665" s="10">
        <v>2.7E-2</v>
      </c>
      <c r="AM665" s="10">
        <v>0.39900000000000002</v>
      </c>
      <c r="AN665" s="10">
        <v>1E-3</v>
      </c>
      <c r="AO665" s="10">
        <v>0.76900000000000002</v>
      </c>
      <c r="AP665" s="10">
        <v>0.35599999999999998</v>
      </c>
      <c r="AQ665" s="9">
        <v>1585</v>
      </c>
      <c r="AR665" s="9">
        <v>0.27800000000000002</v>
      </c>
      <c r="AS665" s="10">
        <v>-0.41399999999999998</v>
      </c>
      <c r="AT665" s="9" t="s">
        <v>126</v>
      </c>
      <c r="AU665" s="16">
        <v>0.78247261345852892</v>
      </c>
      <c r="AV665" s="1" t="str">
        <f t="shared" si="10"/>
        <v>no</v>
      </c>
      <c r="AW665" s="28">
        <v>6</v>
      </c>
    </row>
    <row r="666" spans="1:49" ht="14.25" hidden="1" customHeight="1">
      <c r="A666" s="7">
        <v>662</v>
      </c>
      <c r="B666" s="8" t="s">
        <v>1307</v>
      </c>
      <c r="C666" s="8" t="s">
        <v>1298</v>
      </c>
      <c r="D666" s="9" t="s">
        <v>69</v>
      </c>
      <c r="E666" s="9" t="s">
        <v>59</v>
      </c>
      <c r="F666" s="9" t="s">
        <v>354</v>
      </c>
      <c r="G666" s="9">
        <v>1200</v>
      </c>
      <c r="H666" s="10">
        <v>0.83299999999999996</v>
      </c>
      <c r="I666" s="10">
        <v>0.82599999999999996</v>
      </c>
      <c r="J666" s="10">
        <v>0.79500000000000004</v>
      </c>
      <c r="K666" s="10">
        <v>0.89</v>
      </c>
      <c r="L666" s="10">
        <v>2.8000000000000001E-2</v>
      </c>
      <c r="M666" s="10">
        <v>5.8000000000000003E-2</v>
      </c>
      <c r="N666" s="10">
        <v>0.9</v>
      </c>
      <c r="O666" s="9">
        <v>6458.67</v>
      </c>
      <c r="P666" s="9">
        <v>117</v>
      </c>
      <c r="Q666" s="9">
        <v>134</v>
      </c>
      <c r="R666" s="9">
        <v>1483</v>
      </c>
      <c r="S666" s="9" t="s">
        <v>55</v>
      </c>
      <c r="T666" s="9" t="s">
        <v>55</v>
      </c>
      <c r="U666" s="9" t="s">
        <v>55</v>
      </c>
      <c r="V666" s="9" t="s">
        <v>55</v>
      </c>
      <c r="W666" s="11">
        <v>85592</v>
      </c>
      <c r="X666" s="11">
        <v>111105</v>
      </c>
      <c r="Y666" s="11">
        <v>80919</v>
      </c>
      <c r="Z666" s="11">
        <v>70551</v>
      </c>
      <c r="AA666" s="11">
        <v>32172</v>
      </c>
      <c r="AB666" s="11">
        <v>32172</v>
      </c>
      <c r="AC666" s="9" t="s">
        <v>55</v>
      </c>
      <c r="AD666" s="10">
        <v>0.79100000000000004</v>
      </c>
      <c r="AE666" s="10">
        <v>0.08</v>
      </c>
      <c r="AF666" s="10">
        <v>8.3000000000000004E-2</v>
      </c>
      <c r="AG666" s="9">
        <v>474.33</v>
      </c>
      <c r="AH666" s="9">
        <v>700.33</v>
      </c>
      <c r="AI666" s="9">
        <v>13.62</v>
      </c>
      <c r="AJ666" s="9">
        <v>9.2219999999999995</v>
      </c>
      <c r="AK666" s="9">
        <v>0.67730000000000001</v>
      </c>
      <c r="AL666" s="9" t="s">
        <v>55</v>
      </c>
      <c r="AM666" s="9" t="s">
        <v>55</v>
      </c>
      <c r="AN666" s="10">
        <v>1.7999999999999999E-2</v>
      </c>
      <c r="AO666" s="10">
        <v>0.16200000000000001</v>
      </c>
      <c r="AP666" s="10">
        <v>0.35599999999999998</v>
      </c>
      <c r="AQ666" s="9">
        <v>6631</v>
      </c>
      <c r="AR666" s="9">
        <v>0.55000000000000004</v>
      </c>
      <c r="AS666" s="10">
        <v>0.19400000000000001</v>
      </c>
      <c r="AT666" s="10">
        <v>4.2000000000000003E-2</v>
      </c>
      <c r="AU666" s="16">
        <v>0.64516129032258063</v>
      </c>
      <c r="AV666" s="1" t="str">
        <f t="shared" si="10"/>
        <v>yes</v>
      </c>
      <c r="AW666" s="28"/>
    </row>
    <row r="667" spans="1:49" ht="14.25" hidden="1" customHeight="1">
      <c r="A667" s="7">
        <v>663</v>
      </c>
      <c r="B667" s="8" t="s">
        <v>1308</v>
      </c>
      <c r="C667" s="8" t="s">
        <v>1298</v>
      </c>
      <c r="D667" s="9" t="s">
        <v>69</v>
      </c>
      <c r="E667" s="9" t="s">
        <v>51</v>
      </c>
      <c r="F667" s="9" t="s">
        <v>70</v>
      </c>
      <c r="G667" s="9">
        <v>860</v>
      </c>
      <c r="H667" s="10">
        <v>0.317</v>
      </c>
      <c r="I667" s="10">
        <v>0.27900000000000003</v>
      </c>
      <c r="J667" s="10">
        <v>0.16</v>
      </c>
      <c r="K667" s="10">
        <v>0.90200000000000002</v>
      </c>
      <c r="L667" s="10">
        <v>0.26400000000000001</v>
      </c>
      <c r="M667" s="10">
        <v>0.58699999999999997</v>
      </c>
      <c r="N667" s="10">
        <v>0.79</v>
      </c>
      <c r="O667" s="9">
        <v>5060.46</v>
      </c>
      <c r="P667" s="9">
        <v>169</v>
      </c>
      <c r="Q667" s="9">
        <v>8</v>
      </c>
      <c r="R667" s="9">
        <v>912</v>
      </c>
      <c r="S667" s="9">
        <v>13221</v>
      </c>
      <c r="T667" s="9" t="s">
        <v>243</v>
      </c>
      <c r="U667" s="9" t="s">
        <v>628</v>
      </c>
      <c r="V667" s="9">
        <v>8573</v>
      </c>
      <c r="W667" s="11">
        <v>78059</v>
      </c>
      <c r="X667" s="11">
        <v>83952</v>
      </c>
      <c r="Y667" s="11">
        <v>72270</v>
      </c>
      <c r="Z667" s="11">
        <v>68535</v>
      </c>
      <c r="AA667" s="11">
        <v>4885</v>
      </c>
      <c r="AB667" s="11">
        <v>16493</v>
      </c>
      <c r="AC667" s="9" t="s">
        <v>195</v>
      </c>
      <c r="AD667" s="10">
        <v>0.311</v>
      </c>
      <c r="AE667" s="10">
        <v>0.8</v>
      </c>
      <c r="AF667" s="10">
        <v>0.59699999999999998</v>
      </c>
      <c r="AG667" s="9">
        <v>256.67</v>
      </c>
      <c r="AH667" s="9">
        <v>465.33</v>
      </c>
      <c r="AI667" s="9">
        <v>19.72</v>
      </c>
      <c r="AJ667" s="9">
        <v>10.875</v>
      </c>
      <c r="AK667" s="9">
        <v>0.55157999999999996</v>
      </c>
      <c r="AL667" s="9">
        <v>1.4E-2</v>
      </c>
      <c r="AM667" s="9">
        <v>0.48499999999999999</v>
      </c>
      <c r="AN667" s="10">
        <v>2E-3</v>
      </c>
      <c r="AO667" s="10">
        <v>0.747</v>
      </c>
      <c r="AP667" s="10">
        <v>0.35599999999999998</v>
      </c>
      <c r="AQ667" s="9">
        <v>6104</v>
      </c>
      <c r="AR667" s="9">
        <v>0.21099999999999999</v>
      </c>
      <c r="AS667" s="10">
        <v>-0.39100000000000001</v>
      </c>
      <c r="AT667" s="10">
        <v>6.0000000000000001E-3</v>
      </c>
      <c r="AU667" s="16">
        <v>0.82576383154417843</v>
      </c>
      <c r="AV667" s="1" t="str">
        <f t="shared" si="10"/>
        <v>yes</v>
      </c>
      <c r="AW667" s="28">
        <v>20</v>
      </c>
    </row>
    <row r="668" spans="1:49" ht="14.25" hidden="1" customHeight="1">
      <c r="A668" s="7">
        <v>664</v>
      </c>
      <c r="B668" s="8" t="s">
        <v>1310</v>
      </c>
      <c r="C668" s="8" t="s">
        <v>1298</v>
      </c>
      <c r="D668" s="9" t="s">
        <v>150</v>
      </c>
      <c r="E668" s="9" t="s">
        <v>59</v>
      </c>
      <c r="F668" s="9" t="s">
        <v>624</v>
      </c>
      <c r="G668" s="9">
        <v>965</v>
      </c>
      <c r="H668" s="10">
        <v>0.51600000000000001</v>
      </c>
      <c r="I668" s="10">
        <v>0.496</v>
      </c>
      <c r="J668" s="10">
        <v>0.375</v>
      </c>
      <c r="K668" s="10">
        <v>0.60899999999999999</v>
      </c>
      <c r="L668" s="10">
        <v>0.20399999999999999</v>
      </c>
      <c r="M668" s="10">
        <v>0.42599999999999999</v>
      </c>
      <c r="N668" s="10">
        <v>0.73</v>
      </c>
      <c r="O668" s="9">
        <v>3069.77</v>
      </c>
      <c r="P668" s="9">
        <v>379</v>
      </c>
      <c r="Q668" s="9">
        <v>43</v>
      </c>
      <c r="R668" s="9">
        <v>647</v>
      </c>
      <c r="S668" s="9" t="s">
        <v>55</v>
      </c>
      <c r="T668" s="9" t="s">
        <v>55</v>
      </c>
      <c r="U668" s="9" t="s">
        <v>55</v>
      </c>
      <c r="V668" s="9" t="s">
        <v>55</v>
      </c>
      <c r="W668" s="11">
        <v>64733</v>
      </c>
      <c r="X668" s="11">
        <v>67887</v>
      </c>
      <c r="Y668" s="11">
        <v>61767</v>
      </c>
      <c r="Z668" s="11">
        <v>53973</v>
      </c>
      <c r="AA668" s="11">
        <v>28280</v>
      </c>
      <c r="AB668" s="11">
        <v>28280</v>
      </c>
      <c r="AC668" s="9" t="s">
        <v>55</v>
      </c>
      <c r="AD668" s="10">
        <v>0.40200000000000002</v>
      </c>
      <c r="AE668" s="10">
        <v>0.4</v>
      </c>
      <c r="AF668" s="10">
        <v>0.23499999999999999</v>
      </c>
      <c r="AG668" s="9">
        <v>169</v>
      </c>
      <c r="AH668" s="9">
        <v>350.67</v>
      </c>
      <c r="AI668" s="9">
        <v>18.16</v>
      </c>
      <c r="AJ668" s="9">
        <v>8.7539999999999996</v>
      </c>
      <c r="AK668" s="9">
        <v>0.48193999999999998</v>
      </c>
      <c r="AL668" s="9" t="s">
        <v>55</v>
      </c>
      <c r="AM668" s="9" t="s">
        <v>55</v>
      </c>
      <c r="AN668" s="10">
        <v>0.01</v>
      </c>
      <c r="AO668" s="10">
        <v>0.26300000000000001</v>
      </c>
      <c r="AP668" s="10">
        <v>0.35599999999999998</v>
      </c>
      <c r="AQ668" s="9">
        <v>4329</v>
      </c>
      <c r="AR668" s="9">
        <v>0.55000000000000004</v>
      </c>
      <c r="AS668" s="9">
        <v>9.1999999999999998E-2</v>
      </c>
      <c r="AT668" s="10">
        <v>0.114</v>
      </c>
      <c r="AU668" s="16">
        <v>0.64516129032258063</v>
      </c>
      <c r="AV668" s="1" t="str">
        <f t="shared" si="10"/>
        <v>no</v>
      </c>
      <c r="AW668" s="28"/>
    </row>
    <row r="669" spans="1:49" ht="14.25" hidden="1" customHeight="1">
      <c r="A669" s="7">
        <v>665</v>
      </c>
      <c r="B669" s="8" t="s">
        <v>1311</v>
      </c>
      <c r="C669" s="8" t="s">
        <v>1298</v>
      </c>
      <c r="D669" s="9" t="s">
        <v>91</v>
      </c>
      <c r="E669" s="9" t="s">
        <v>59</v>
      </c>
      <c r="F669" s="9" t="s">
        <v>296</v>
      </c>
      <c r="G669" s="9" t="s">
        <v>55</v>
      </c>
      <c r="H669" s="10">
        <v>0.59199999999999997</v>
      </c>
      <c r="I669" s="10">
        <v>0.57399999999999995</v>
      </c>
      <c r="J669" s="10">
        <v>0.432</v>
      </c>
      <c r="K669" s="10">
        <v>1</v>
      </c>
      <c r="L669" s="10">
        <v>0.189</v>
      </c>
      <c r="M669" s="10">
        <v>0.35599999999999998</v>
      </c>
      <c r="N669" s="10">
        <v>0.67</v>
      </c>
      <c r="O669" s="9">
        <v>1700.49</v>
      </c>
      <c r="P669" s="9" t="s">
        <v>55</v>
      </c>
      <c r="Q669" s="9" t="s">
        <v>55</v>
      </c>
      <c r="R669" s="9">
        <v>580</v>
      </c>
      <c r="S669" s="9" t="s">
        <v>55</v>
      </c>
      <c r="T669" s="9" t="s">
        <v>55</v>
      </c>
      <c r="U669" s="9" t="s">
        <v>55</v>
      </c>
      <c r="V669" s="9" t="s">
        <v>55</v>
      </c>
      <c r="W669" s="11">
        <v>57693</v>
      </c>
      <c r="X669" s="11">
        <v>65925</v>
      </c>
      <c r="Y669" s="11">
        <v>60030</v>
      </c>
      <c r="Z669" s="11">
        <v>51057</v>
      </c>
      <c r="AA669" s="11">
        <v>34090</v>
      </c>
      <c r="AB669" s="11">
        <v>34090</v>
      </c>
      <c r="AC669" s="9" t="s">
        <v>55</v>
      </c>
      <c r="AD669" s="10">
        <v>0.54400000000000004</v>
      </c>
      <c r="AE669" s="10">
        <v>0.38</v>
      </c>
      <c r="AF669" s="10">
        <v>0.40300000000000002</v>
      </c>
      <c r="AG669" s="9">
        <v>121.67</v>
      </c>
      <c r="AH669" s="9">
        <v>202</v>
      </c>
      <c r="AI669" s="9">
        <v>13.98</v>
      </c>
      <c r="AJ669" s="9">
        <v>8.4179999999999993</v>
      </c>
      <c r="AK669" s="9">
        <v>0.60231000000000001</v>
      </c>
      <c r="AL669" s="9" t="s">
        <v>55</v>
      </c>
      <c r="AM669" s="9" t="s">
        <v>55</v>
      </c>
      <c r="AN669" s="10">
        <v>0.02</v>
      </c>
      <c r="AO669" s="10">
        <v>0.35499999999999998</v>
      </c>
      <c r="AP669" s="10">
        <v>0.35599999999999998</v>
      </c>
      <c r="AQ669" s="9">
        <v>1917</v>
      </c>
      <c r="AR669" s="9">
        <v>0.43099999999999999</v>
      </c>
      <c r="AS669" s="10">
        <v>1E-3</v>
      </c>
      <c r="AT669" s="10">
        <v>4.8000000000000001E-2</v>
      </c>
      <c r="AU669" s="16">
        <v>0.69881201956673655</v>
      </c>
      <c r="AV669" s="1" t="str">
        <f t="shared" si="10"/>
        <v>no</v>
      </c>
      <c r="AW669" s="28"/>
    </row>
    <row r="670" spans="1:49" ht="14.25" hidden="1" customHeight="1">
      <c r="A670" s="7">
        <v>666</v>
      </c>
      <c r="B670" s="8" t="s">
        <v>1312</v>
      </c>
      <c r="C670" s="8" t="s">
        <v>1298</v>
      </c>
      <c r="D670" s="9" t="s">
        <v>91</v>
      </c>
      <c r="E670" s="9" t="s">
        <v>59</v>
      </c>
      <c r="F670" s="9" t="s">
        <v>187</v>
      </c>
      <c r="G670" s="9">
        <v>790</v>
      </c>
      <c r="H670" s="10">
        <v>0.45700000000000002</v>
      </c>
      <c r="I670" s="10">
        <v>0.443</v>
      </c>
      <c r="J670" s="10">
        <v>0.379</v>
      </c>
      <c r="K670" s="10">
        <v>0.95599999999999996</v>
      </c>
      <c r="L670" s="10">
        <v>3.9E-2</v>
      </c>
      <c r="M670" s="10">
        <v>0.218</v>
      </c>
      <c r="N670" s="10">
        <v>0.68</v>
      </c>
      <c r="O670" s="9">
        <v>1406.39</v>
      </c>
      <c r="P670" s="9">
        <v>0</v>
      </c>
      <c r="Q670" s="9" t="s">
        <v>55</v>
      </c>
      <c r="R670" s="9">
        <v>254</v>
      </c>
      <c r="S670" s="9" t="s">
        <v>55</v>
      </c>
      <c r="T670" s="9" t="s">
        <v>55</v>
      </c>
      <c r="U670" s="9" t="s">
        <v>55</v>
      </c>
      <c r="V670" s="9" t="s">
        <v>55</v>
      </c>
      <c r="W670" s="11">
        <v>57049</v>
      </c>
      <c r="X670" s="11">
        <v>74637</v>
      </c>
      <c r="Y670" s="11">
        <v>59670</v>
      </c>
      <c r="Z670" s="11">
        <v>52659</v>
      </c>
      <c r="AA670" s="11">
        <v>18236</v>
      </c>
      <c r="AB670" s="11">
        <v>18236</v>
      </c>
      <c r="AC670" s="9" t="s">
        <v>55</v>
      </c>
      <c r="AD670" s="10">
        <v>0.46200000000000002</v>
      </c>
      <c r="AE670" s="10">
        <v>0.76</v>
      </c>
      <c r="AF670" s="10">
        <v>0.70299999999999996</v>
      </c>
      <c r="AG670" s="9">
        <v>117</v>
      </c>
      <c r="AH670" s="9">
        <v>145.33000000000001</v>
      </c>
      <c r="AI670" s="9">
        <v>12.02</v>
      </c>
      <c r="AJ670" s="9">
        <v>9.6769999999999996</v>
      </c>
      <c r="AK670" s="9">
        <v>0.80505000000000004</v>
      </c>
      <c r="AL670" s="9" t="s">
        <v>55</v>
      </c>
      <c r="AM670" s="9" t="s">
        <v>55</v>
      </c>
      <c r="AN670" s="10">
        <v>3.5000000000000003E-2</v>
      </c>
      <c r="AO670" s="10">
        <v>0.86899999999999999</v>
      </c>
      <c r="AP670" s="10">
        <v>0.35599999999999998</v>
      </c>
      <c r="AQ670" s="9">
        <v>1438</v>
      </c>
      <c r="AR670" s="9">
        <v>0.95</v>
      </c>
      <c r="AS670" s="10">
        <v>-0.51300000000000001</v>
      </c>
      <c r="AT670" s="9" t="s">
        <v>496</v>
      </c>
      <c r="AU670" s="16">
        <v>0.51282051282051277</v>
      </c>
      <c r="AV670" s="1" t="str">
        <f t="shared" si="10"/>
        <v>no</v>
      </c>
      <c r="AW670" s="28"/>
    </row>
    <row r="671" spans="1:49" ht="14.25" hidden="1" customHeight="1">
      <c r="A671" s="7">
        <v>667</v>
      </c>
      <c r="B671" s="8" t="s">
        <v>1314</v>
      </c>
      <c r="C671" s="8" t="s">
        <v>1298</v>
      </c>
      <c r="D671" s="9" t="s">
        <v>58</v>
      </c>
      <c r="E671" s="9" t="s">
        <v>59</v>
      </c>
      <c r="F671" s="9" t="s">
        <v>94</v>
      </c>
      <c r="G671" s="9">
        <v>990</v>
      </c>
      <c r="H671" s="10">
        <v>0.47899999999999998</v>
      </c>
      <c r="I671" s="10">
        <v>0.46200000000000002</v>
      </c>
      <c r="J671" s="10">
        <v>0.33500000000000002</v>
      </c>
      <c r="K671" s="10">
        <v>0.71499999999999997</v>
      </c>
      <c r="L671" s="10">
        <v>0.13200000000000001</v>
      </c>
      <c r="M671" s="10">
        <v>0.32200000000000001</v>
      </c>
      <c r="N671" s="10">
        <v>0.64</v>
      </c>
      <c r="O671" s="9">
        <v>1882.51</v>
      </c>
      <c r="P671" s="9">
        <v>114</v>
      </c>
      <c r="Q671" s="9" t="s">
        <v>55</v>
      </c>
      <c r="R671" s="9">
        <v>320</v>
      </c>
      <c r="S671" s="9" t="s">
        <v>55</v>
      </c>
      <c r="T671" s="9" t="s">
        <v>55</v>
      </c>
      <c r="U671" s="9" t="s">
        <v>55</v>
      </c>
      <c r="V671" s="9" t="s">
        <v>55</v>
      </c>
      <c r="W671" s="11">
        <v>66125</v>
      </c>
      <c r="X671" s="11">
        <v>70002</v>
      </c>
      <c r="Y671" s="11">
        <v>63990</v>
      </c>
      <c r="Z671" s="11">
        <v>58320</v>
      </c>
      <c r="AA671" s="11">
        <v>32140</v>
      </c>
      <c r="AB671" s="11">
        <v>32140</v>
      </c>
      <c r="AC671" s="9" t="s">
        <v>55</v>
      </c>
      <c r="AD671" s="10">
        <v>0.4</v>
      </c>
      <c r="AE671" s="10">
        <v>0.51</v>
      </c>
      <c r="AF671" s="10">
        <v>0.42599999999999999</v>
      </c>
      <c r="AG671" s="9">
        <v>117</v>
      </c>
      <c r="AH671" s="9">
        <v>131</v>
      </c>
      <c r="AI671" s="9">
        <v>16.09</v>
      </c>
      <c r="AJ671" s="9">
        <v>14.37</v>
      </c>
      <c r="AK671" s="9">
        <v>0.89312999999999998</v>
      </c>
      <c r="AL671" s="9" t="s">
        <v>55</v>
      </c>
      <c r="AM671" s="9" t="s">
        <v>55</v>
      </c>
      <c r="AN671" s="10">
        <v>2.3E-2</v>
      </c>
      <c r="AO671" s="10">
        <v>0.20699999999999999</v>
      </c>
      <c r="AP671" s="10">
        <v>0.35599999999999998</v>
      </c>
      <c r="AQ671" s="9">
        <v>2221</v>
      </c>
      <c r="AR671" s="9">
        <v>0.44400000000000001</v>
      </c>
      <c r="AS671" s="10">
        <v>0.14799999999999999</v>
      </c>
      <c r="AT671" s="10">
        <v>7.9000000000000001E-2</v>
      </c>
      <c r="AU671" s="16">
        <v>0.69252077562326875</v>
      </c>
      <c r="AV671" s="1" t="str">
        <f t="shared" si="10"/>
        <v>no</v>
      </c>
      <c r="AW671" s="28"/>
    </row>
    <row r="672" spans="1:49" ht="14.25" hidden="1" customHeight="1">
      <c r="A672" s="7">
        <v>668</v>
      </c>
      <c r="B672" s="8" t="s">
        <v>1315</v>
      </c>
      <c r="C672" s="8" t="s">
        <v>1298</v>
      </c>
      <c r="D672" s="9" t="s">
        <v>91</v>
      </c>
      <c r="E672" s="9" t="s">
        <v>59</v>
      </c>
      <c r="F672" s="9" t="s">
        <v>390</v>
      </c>
      <c r="G672" s="9">
        <v>1025</v>
      </c>
      <c r="H672" s="10">
        <v>0.62</v>
      </c>
      <c r="I672" s="10">
        <v>0.61599999999999999</v>
      </c>
      <c r="J672" s="10">
        <v>0.54800000000000004</v>
      </c>
      <c r="K672" s="10">
        <v>0.86099999999999999</v>
      </c>
      <c r="L672" s="10">
        <v>3.7999999999999999E-2</v>
      </c>
      <c r="M672" s="10">
        <v>0.189</v>
      </c>
      <c r="N672" s="10">
        <v>0.79</v>
      </c>
      <c r="O672" s="9">
        <v>1822.7</v>
      </c>
      <c r="P672" s="9">
        <v>82</v>
      </c>
      <c r="Q672" s="9" t="s">
        <v>55</v>
      </c>
      <c r="R672" s="9">
        <v>408</v>
      </c>
      <c r="S672" s="9" t="s">
        <v>55</v>
      </c>
      <c r="T672" s="9" t="s">
        <v>55</v>
      </c>
      <c r="U672" s="9" t="s">
        <v>55</v>
      </c>
      <c r="V672" s="9" t="s">
        <v>55</v>
      </c>
      <c r="W672" s="11">
        <v>62452</v>
      </c>
      <c r="X672" s="11">
        <v>72036</v>
      </c>
      <c r="Y672" s="11">
        <v>59445</v>
      </c>
      <c r="Z672" s="11">
        <v>52740</v>
      </c>
      <c r="AA672" s="11">
        <v>33730</v>
      </c>
      <c r="AB672" s="11">
        <v>33730</v>
      </c>
      <c r="AC672" s="9" t="s">
        <v>55</v>
      </c>
      <c r="AD672" s="10">
        <v>0.51200000000000001</v>
      </c>
      <c r="AE672" s="10">
        <v>0.33</v>
      </c>
      <c r="AF672" s="10">
        <v>0.31900000000000001</v>
      </c>
      <c r="AG672" s="9">
        <v>131.33000000000001</v>
      </c>
      <c r="AH672" s="9">
        <v>244.67</v>
      </c>
      <c r="AI672" s="9">
        <v>13.88</v>
      </c>
      <c r="AJ672" s="9">
        <v>7.45</v>
      </c>
      <c r="AK672" s="9">
        <v>0.53678000000000003</v>
      </c>
      <c r="AL672" s="9" t="s">
        <v>55</v>
      </c>
      <c r="AM672" s="9" t="s">
        <v>55</v>
      </c>
      <c r="AN672" s="10">
        <v>5.1999999999999998E-2</v>
      </c>
      <c r="AO672" s="10">
        <v>0.214</v>
      </c>
      <c r="AP672" s="10">
        <v>0.35599999999999998</v>
      </c>
      <c r="AQ672" s="9">
        <v>1949</v>
      </c>
      <c r="AR672" s="9">
        <v>0.313</v>
      </c>
      <c r="AS672" s="9">
        <v>0.14099999999999999</v>
      </c>
      <c r="AT672" s="9">
        <v>0.108</v>
      </c>
      <c r="AU672" s="16">
        <v>0.76161462300076166</v>
      </c>
      <c r="AV672" s="1" t="str">
        <f t="shared" si="10"/>
        <v>no</v>
      </c>
      <c r="AW672" s="28"/>
    </row>
    <row r="673" spans="1:49" ht="14.25" hidden="1" customHeight="1">
      <c r="A673" s="7">
        <v>669</v>
      </c>
      <c r="B673" s="8" t="s">
        <v>1316</v>
      </c>
      <c r="C673" s="8" t="s">
        <v>1298</v>
      </c>
      <c r="D673" s="9" t="s">
        <v>58</v>
      </c>
      <c r="E673" s="9" t="s">
        <v>59</v>
      </c>
      <c r="F673" s="9" t="s">
        <v>94</v>
      </c>
      <c r="G673" s="9">
        <v>960</v>
      </c>
      <c r="H673" s="10">
        <v>0.38800000000000001</v>
      </c>
      <c r="I673" s="10">
        <v>0.36599999999999999</v>
      </c>
      <c r="J673" s="10">
        <v>0.18099999999999999</v>
      </c>
      <c r="K673" s="10">
        <v>0.89900000000000002</v>
      </c>
      <c r="L673" s="10">
        <v>0.107</v>
      </c>
      <c r="M673" s="10">
        <v>0.36699999999999999</v>
      </c>
      <c r="N673" s="10">
        <v>0.59</v>
      </c>
      <c r="O673" s="9">
        <v>2282.3000000000002</v>
      </c>
      <c r="P673" s="9">
        <v>87</v>
      </c>
      <c r="Q673" s="9" t="s">
        <v>55</v>
      </c>
      <c r="R673" s="9">
        <v>338</v>
      </c>
      <c r="S673" s="11" t="s">
        <v>55</v>
      </c>
      <c r="T673" s="9" t="s">
        <v>55</v>
      </c>
      <c r="U673" s="9" t="s">
        <v>55</v>
      </c>
      <c r="V673" s="11" t="s">
        <v>55</v>
      </c>
      <c r="W673" s="11">
        <v>68585</v>
      </c>
      <c r="X673" s="11">
        <v>74853</v>
      </c>
      <c r="Y673" s="11">
        <v>62622</v>
      </c>
      <c r="Z673" s="11">
        <v>59841</v>
      </c>
      <c r="AA673" s="11">
        <v>30530</v>
      </c>
      <c r="AB673" s="11">
        <v>30530</v>
      </c>
      <c r="AC673" s="9" t="s">
        <v>55</v>
      </c>
      <c r="AD673" s="10">
        <v>0.214</v>
      </c>
      <c r="AE673" s="10">
        <v>0.47</v>
      </c>
      <c r="AF673" s="10">
        <v>0.41099999999999998</v>
      </c>
      <c r="AG673" s="9">
        <v>189.67</v>
      </c>
      <c r="AH673" s="9">
        <v>267.33</v>
      </c>
      <c r="AI673" s="9">
        <v>12.03</v>
      </c>
      <c r="AJ673" s="9">
        <v>8.5370000000000008</v>
      </c>
      <c r="AK673" s="9">
        <v>0.70948</v>
      </c>
      <c r="AL673" s="10" t="s">
        <v>55</v>
      </c>
      <c r="AM673" s="10" t="s">
        <v>55</v>
      </c>
      <c r="AN673" s="10">
        <v>7.8E-2</v>
      </c>
      <c r="AO673" s="10">
        <v>0.31</v>
      </c>
      <c r="AP673" s="10">
        <v>0.35599999999999998</v>
      </c>
      <c r="AQ673" s="9">
        <v>2474</v>
      </c>
      <c r="AR673" s="9">
        <v>0.621</v>
      </c>
      <c r="AS673" s="9">
        <v>4.4999999999999998E-2</v>
      </c>
      <c r="AT673" s="9">
        <v>0.17399999999999999</v>
      </c>
      <c r="AU673" s="16">
        <v>0.61690314620604569</v>
      </c>
      <c r="AV673" s="1" t="str">
        <f t="shared" si="10"/>
        <v>no</v>
      </c>
      <c r="AW673" s="28"/>
    </row>
    <row r="674" spans="1:49" ht="14.25" hidden="1" customHeight="1">
      <c r="A674" s="7">
        <v>670</v>
      </c>
      <c r="B674" s="8" t="s">
        <v>1317</v>
      </c>
      <c r="C674" s="8" t="s">
        <v>1298</v>
      </c>
      <c r="D674" s="9" t="s">
        <v>58</v>
      </c>
      <c r="E674" s="9" t="s">
        <v>59</v>
      </c>
      <c r="F674" s="9" t="s">
        <v>147</v>
      </c>
      <c r="G674" s="9">
        <v>955</v>
      </c>
      <c r="H674" s="10">
        <v>0.60199999999999998</v>
      </c>
      <c r="I674" s="10">
        <v>0.56599999999999995</v>
      </c>
      <c r="J674" s="10">
        <v>0.373</v>
      </c>
      <c r="K674" s="10">
        <v>0.80200000000000005</v>
      </c>
      <c r="L674" s="10">
        <v>0.374</v>
      </c>
      <c r="M674" s="10">
        <v>0.49199999999999999</v>
      </c>
      <c r="N674" s="10">
        <v>0.59</v>
      </c>
      <c r="O674" s="9">
        <v>704.68</v>
      </c>
      <c r="P674" s="9">
        <v>54</v>
      </c>
      <c r="Q674" s="9" t="s">
        <v>55</v>
      </c>
      <c r="R674" s="9">
        <v>116</v>
      </c>
      <c r="S674" s="11" t="s">
        <v>55</v>
      </c>
      <c r="T674" s="9" t="s">
        <v>55</v>
      </c>
      <c r="U674" s="9" t="s">
        <v>55</v>
      </c>
      <c r="V674" s="11" t="s">
        <v>55</v>
      </c>
      <c r="W674" s="11">
        <v>46926</v>
      </c>
      <c r="X674" s="11">
        <v>45864</v>
      </c>
      <c r="Y674" s="11">
        <v>39969</v>
      </c>
      <c r="Z674" s="11">
        <v>41409</v>
      </c>
      <c r="AA674" s="11">
        <v>24220</v>
      </c>
      <c r="AB674" s="11">
        <v>24220</v>
      </c>
      <c r="AC674" s="9" t="s">
        <v>55</v>
      </c>
      <c r="AD674" s="10">
        <v>0.4</v>
      </c>
      <c r="AE674" s="10">
        <v>0.41</v>
      </c>
      <c r="AF674" s="10">
        <v>0.42899999999999999</v>
      </c>
      <c r="AG674" s="9">
        <v>35</v>
      </c>
      <c r="AH674" s="9">
        <v>78.67</v>
      </c>
      <c r="AI674" s="9">
        <v>20.13</v>
      </c>
      <c r="AJ674" s="9">
        <v>8.9580000000000002</v>
      </c>
      <c r="AK674" s="9">
        <v>0.44491999999999998</v>
      </c>
      <c r="AL674" s="10" t="s">
        <v>55</v>
      </c>
      <c r="AM674" s="10" t="s">
        <v>55</v>
      </c>
      <c r="AN674" s="10">
        <v>3.5999999999999997E-2</v>
      </c>
      <c r="AO674" s="10">
        <v>0.25900000000000001</v>
      </c>
      <c r="AP674" s="10">
        <v>0.35599999999999998</v>
      </c>
      <c r="AQ674" s="9">
        <v>1008</v>
      </c>
      <c r="AR674" s="9">
        <v>0.129</v>
      </c>
      <c r="AS674" s="10">
        <v>9.7000000000000003E-2</v>
      </c>
      <c r="AT674" s="9">
        <v>0.20200000000000001</v>
      </c>
      <c r="AU674" s="16">
        <v>0.8857395925597874</v>
      </c>
      <c r="AV674" s="1" t="str">
        <f t="shared" si="10"/>
        <v>no</v>
      </c>
      <c r="AW674" s="28"/>
    </row>
    <row r="675" spans="1:49" ht="14.25" hidden="1" customHeight="1">
      <c r="A675" s="7">
        <v>671</v>
      </c>
      <c r="B675" s="8" t="s">
        <v>1318</v>
      </c>
      <c r="C675" s="8" t="s">
        <v>1298</v>
      </c>
      <c r="D675" s="9" t="s">
        <v>63</v>
      </c>
      <c r="E675" s="9" t="s">
        <v>51</v>
      </c>
      <c r="F675" s="9" t="s">
        <v>64</v>
      </c>
      <c r="G675" s="9">
        <v>910</v>
      </c>
      <c r="H675" s="10">
        <v>0.437</v>
      </c>
      <c r="I675" s="10">
        <v>0.375</v>
      </c>
      <c r="J675" s="10">
        <v>0.20399999999999999</v>
      </c>
      <c r="K675" s="10">
        <v>0.86199999999999999</v>
      </c>
      <c r="L675" s="10">
        <v>9.1999999999999998E-2</v>
      </c>
      <c r="M675" s="10">
        <v>0.26800000000000002</v>
      </c>
      <c r="N675" s="10">
        <v>0.75</v>
      </c>
      <c r="O675" s="9">
        <v>9961.77</v>
      </c>
      <c r="P675" s="9">
        <v>427</v>
      </c>
      <c r="Q675" s="9">
        <v>46</v>
      </c>
      <c r="R675" s="9">
        <v>1303</v>
      </c>
      <c r="S675" s="11">
        <v>14880</v>
      </c>
      <c r="T675" s="9" t="s">
        <v>387</v>
      </c>
      <c r="U675" s="9" t="s">
        <v>902</v>
      </c>
      <c r="V675" s="11">
        <v>8394</v>
      </c>
      <c r="W675" s="11">
        <v>87291</v>
      </c>
      <c r="X675" s="11">
        <v>96075</v>
      </c>
      <c r="Y675" s="11">
        <v>80685</v>
      </c>
      <c r="Z675" s="11">
        <v>71793</v>
      </c>
      <c r="AA675" s="11">
        <v>5972</v>
      </c>
      <c r="AB675" s="11">
        <v>18732</v>
      </c>
      <c r="AC675" s="9" t="s">
        <v>316</v>
      </c>
      <c r="AD675" s="10">
        <v>0.44800000000000001</v>
      </c>
      <c r="AE675" s="10">
        <v>0.64</v>
      </c>
      <c r="AF675" s="10">
        <v>0.61099999999999999</v>
      </c>
      <c r="AG675" s="9">
        <v>481.67</v>
      </c>
      <c r="AH675" s="9">
        <v>975.33</v>
      </c>
      <c r="AI675" s="9">
        <v>20.68</v>
      </c>
      <c r="AJ675" s="9">
        <v>10.214</v>
      </c>
      <c r="AK675" s="9">
        <v>0.49385000000000001</v>
      </c>
      <c r="AL675" s="10">
        <v>0.13700000000000001</v>
      </c>
      <c r="AM675" s="10">
        <v>0.40500000000000003</v>
      </c>
      <c r="AN675" s="10">
        <v>3.5000000000000003E-2</v>
      </c>
      <c r="AO675" s="10">
        <v>0.871</v>
      </c>
      <c r="AP675" s="10">
        <v>0.35599999999999998</v>
      </c>
      <c r="AQ675" s="9">
        <v>10852</v>
      </c>
      <c r="AR675" s="9">
        <v>0.376</v>
      </c>
      <c r="AS675" s="10">
        <v>-0.51600000000000001</v>
      </c>
      <c r="AT675" s="9" t="s">
        <v>743</v>
      </c>
      <c r="AU675" s="16">
        <v>0.72674418604651159</v>
      </c>
      <c r="AV675" s="1" t="str">
        <f t="shared" si="10"/>
        <v>yes</v>
      </c>
      <c r="AW675" s="28">
        <v>48</v>
      </c>
    </row>
    <row r="676" spans="1:49" ht="14.25" hidden="1" customHeight="1">
      <c r="A676" s="7">
        <v>672</v>
      </c>
      <c r="B676" s="8" t="s">
        <v>1319</v>
      </c>
      <c r="C676" s="8" t="s">
        <v>1298</v>
      </c>
      <c r="D676" s="9" t="s">
        <v>91</v>
      </c>
      <c r="E676" s="9" t="s">
        <v>51</v>
      </c>
      <c r="F676" s="9" t="s">
        <v>363</v>
      </c>
      <c r="G676" s="9">
        <v>1155</v>
      </c>
      <c r="H676" s="10">
        <v>0.59899999999999998</v>
      </c>
      <c r="I676" s="10">
        <v>0.56000000000000005</v>
      </c>
      <c r="J676" s="10">
        <v>0.36</v>
      </c>
      <c r="K676" s="10">
        <v>0.99199999999999999</v>
      </c>
      <c r="L676" s="10">
        <v>0.14599999999999999</v>
      </c>
      <c r="M676" s="10">
        <v>0.41499999999999998</v>
      </c>
      <c r="N676" s="10">
        <v>0.79</v>
      </c>
      <c r="O676" s="9">
        <v>3536.64</v>
      </c>
      <c r="P676" s="9">
        <v>9</v>
      </c>
      <c r="Q676" s="9" t="s">
        <v>55</v>
      </c>
      <c r="R676" s="9">
        <v>793</v>
      </c>
      <c r="S676" s="11">
        <v>17158</v>
      </c>
      <c r="T676" s="9" t="s">
        <v>777</v>
      </c>
      <c r="U676" s="9" t="s">
        <v>810</v>
      </c>
      <c r="V676" s="11">
        <v>8937</v>
      </c>
      <c r="W676" s="11">
        <v>77092</v>
      </c>
      <c r="X676" s="11">
        <v>85581</v>
      </c>
      <c r="Y676" s="11">
        <v>73755</v>
      </c>
      <c r="Z676" s="11">
        <v>64926</v>
      </c>
      <c r="AA676" s="11">
        <v>6605</v>
      </c>
      <c r="AB676" s="11">
        <v>22219</v>
      </c>
      <c r="AC676" s="9" t="s">
        <v>115</v>
      </c>
      <c r="AD676" s="10">
        <v>0.44400000000000001</v>
      </c>
      <c r="AE676" s="10">
        <v>0.26</v>
      </c>
      <c r="AF676" s="10">
        <v>0.34499999999999997</v>
      </c>
      <c r="AG676" s="9">
        <v>246.33</v>
      </c>
      <c r="AH676" s="9">
        <v>417.67</v>
      </c>
      <c r="AI676" s="9">
        <v>14.36</v>
      </c>
      <c r="AJ676" s="9">
        <v>8.468</v>
      </c>
      <c r="AK676" s="9">
        <v>0.58977999999999997</v>
      </c>
      <c r="AL676" s="10">
        <v>2.9000000000000001E-2</v>
      </c>
      <c r="AM676" s="10">
        <v>0.47799999999999998</v>
      </c>
      <c r="AN676" s="10">
        <v>1.4999999999999999E-2</v>
      </c>
      <c r="AO676" s="10">
        <v>0.14699999999999999</v>
      </c>
      <c r="AP676" s="10">
        <v>0.35599999999999998</v>
      </c>
      <c r="AQ676" s="9">
        <v>3891</v>
      </c>
      <c r="AR676" s="9">
        <v>0.47199999999999998</v>
      </c>
      <c r="AS676" s="10">
        <v>0.20899999999999999</v>
      </c>
      <c r="AT676" s="9">
        <v>0.155</v>
      </c>
      <c r="AU676" s="16">
        <v>0.67934782608695654</v>
      </c>
      <c r="AV676" s="1" t="str">
        <f t="shared" si="10"/>
        <v>no</v>
      </c>
      <c r="AW676" s="28">
        <v>41</v>
      </c>
    </row>
    <row r="677" spans="1:49" ht="14.25" hidden="1" customHeight="1">
      <c r="A677" s="7">
        <v>673</v>
      </c>
      <c r="B677" s="8" t="s">
        <v>1320</v>
      </c>
      <c r="C677" s="8" t="s">
        <v>1298</v>
      </c>
      <c r="D677" s="9" t="s">
        <v>63</v>
      </c>
      <c r="E677" s="9" t="s">
        <v>51</v>
      </c>
      <c r="F677" s="9" t="s">
        <v>77</v>
      </c>
      <c r="G677" s="9">
        <v>1095</v>
      </c>
      <c r="H677" s="10">
        <v>0.53300000000000003</v>
      </c>
      <c r="I677" s="10">
        <v>0.47499999999999998</v>
      </c>
      <c r="J677" s="10">
        <v>0.26</v>
      </c>
      <c r="K677" s="10">
        <v>0.81200000000000006</v>
      </c>
      <c r="L677" s="10">
        <v>0.13100000000000001</v>
      </c>
      <c r="M677" s="10">
        <v>0.45700000000000002</v>
      </c>
      <c r="N677" s="10">
        <v>0.83</v>
      </c>
      <c r="O677" s="9">
        <v>24405.65</v>
      </c>
      <c r="P677" s="9">
        <v>1339</v>
      </c>
      <c r="Q677" s="9">
        <v>128</v>
      </c>
      <c r="R677" s="9">
        <v>4719</v>
      </c>
      <c r="S677" s="11">
        <v>15604</v>
      </c>
      <c r="T677" s="9" t="s">
        <v>348</v>
      </c>
      <c r="U677" s="9" t="s">
        <v>1321</v>
      </c>
      <c r="V677" s="11">
        <v>8791</v>
      </c>
      <c r="W677" s="11">
        <v>90849</v>
      </c>
      <c r="X677" s="11">
        <v>113868</v>
      </c>
      <c r="Y677" s="11">
        <v>82287</v>
      </c>
      <c r="Z677" s="11">
        <v>76851</v>
      </c>
      <c r="AA677" s="11">
        <v>6532</v>
      </c>
      <c r="AB677" s="11">
        <v>19703</v>
      </c>
      <c r="AC677" s="9" t="s">
        <v>728</v>
      </c>
      <c r="AD677" s="10">
        <v>0.53100000000000003</v>
      </c>
      <c r="AE677" s="10">
        <v>0.36</v>
      </c>
      <c r="AF677" s="10">
        <v>0.40500000000000003</v>
      </c>
      <c r="AG677" s="9">
        <v>1142</v>
      </c>
      <c r="AH677" s="9">
        <v>2019.33</v>
      </c>
      <c r="AI677" s="9">
        <v>21.37</v>
      </c>
      <c r="AJ677" s="9">
        <v>12.086</v>
      </c>
      <c r="AK677" s="9">
        <v>0.56552999999999998</v>
      </c>
      <c r="AL677" s="10">
        <v>7.0000000000000007E-2</v>
      </c>
      <c r="AM677" s="10">
        <v>0.53</v>
      </c>
      <c r="AN677" s="10">
        <v>6.8000000000000005E-2</v>
      </c>
      <c r="AO677" s="10">
        <v>0.32700000000000001</v>
      </c>
      <c r="AP677" s="10">
        <v>0.35599999999999998</v>
      </c>
      <c r="AQ677" s="9">
        <v>27983</v>
      </c>
      <c r="AR677" s="9">
        <v>0.629</v>
      </c>
      <c r="AS677" s="9">
        <v>2.9000000000000001E-2</v>
      </c>
      <c r="AT677" s="9">
        <v>2E-3</v>
      </c>
      <c r="AU677" s="16">
        <v>0.61387354205033762</v>
      </c>
      <c r="AV677" s="1" t="str">
        <f t="shared" si="10"/>
        <v>yes</v>
      </c>
      <c r="AW677" s="28">
        <v>167</v>
      </c>
    </row>
    <row r="678" spans="1:49" ht="14.25" hidden="1" customHeight="1">
      <c r="A678" s="7">
        <v>674</v>
      </c>
      <c r="B678" s="8" t="s">
        <v>1322</v>
      </c>
      <c r="C678" s="8" t="s">
        <v>1298</v>
      </c>
      <c r="D678" s="9" t="s">
        <v>63</v>
      </c>
      <c r="E678" s="9" t="s">
        <v>51</v>
      </c>
      <c r="F678" s="9" t="s">
        <v>77</v>
      </c>
      <c r="G678" s="9">
        <v>1025</v>
      </c>
      <c r="H678" s="10">
        <v>0.56100000000000005</v>
      </c>
      <c r="I678" s="10">
        <v>0.51500000000000001</v>
      </c>
      <c r="J678" s="10">
        <v>0.32200000000000001</v>
      </c>
      <c r="K678" s="10">
        <v>0.83</v>
      </c>
      <c r="L678" s="10">
        <v>0.16400000000000001</v>
      </c>
      <c r="M678" s="10">
        <v>0.44800000000000001</v>
      </c>
      <c r="N678" s="10">
        <v>0.77</v>
      </c>
      <c r="O678" s="9">
        <v>16730.060000000001</v>
      </c>
      <c r="P678" s="9">
        <v>762</v>
      </c>
      <c r="Q678" s="9">
        <v>129</v>
      </c>
      <c r="R678" s="9">
        <v>2969</v>
      </c>
      <c r="S678" s="11">
        <v>14114</v>
      </c>
      <c r="T678" s="9" t="s">
        <v>120</v>
      </c>
      <c r="U678" s="9" t="s">
        <v>122</v>
      </c>
      <c r="V678" s="11">
        <v>8109</v>
      </c>
      <c r="W678" s="11">
        <v>85168</v>
      </c>
      <c r="X678" s="11">
        <v>104211</v>
      </c>
      <c r="Y678" s="11">
        <v>75447</v>
      </c>
      <c r="Z678" s="11">
        <v>68373</v>
      </c>
      <c r="AA678" s="11">
        <v>6745</v>
      </c>
      <c r="AB678" s="11">
        <v>21607</v>
      </c>
      <c r="AC678" s="9" t="s">
        <v>1323</v>
      </c>
      <c r="AD678" s="10">
        <v>0.60499999999999998</v>
      </c>
      <c r="AE678" s="10">
        <v>0.51</v>
      </c>
      <c r="AF678" s="10">
        <v>0.44700000000000001</v>
      </c>
      <c r="AG678" s="9">
        <v>820</v>
      </c>
      <c r="AH678" s="9">
        <v>1518.33</v>
      </c>
      <c r="AI678" s="9">
        <v>20.399999999999999</v>
      </c>
      <c r="AJ678" s="9">
        <v>11.019</v>
      </c>
      <c r="AK678" s="9">
        <v>0.54007000000000005</v>
      </c>
      <c r="AL678" s="10">
        <v>6.3E-2</v>
      </c>
      <c r="AM678" s="10">
        <v>0.47</v>
      </c>
      <c r="AN678" s="10">
        <v>3.3000000000000002E-2</v>
      </c>
      <c r="AO678" s="10">
        <v>0.40799999999999997</v>
      </c>
      <c r="AP678" s="10">
        <v>0.35599999999999998</v>
      </c>
      <c r="AQ678" s="9">
        <v>19393</v>
      </c>
      <c r="AR678" s="9">
        <v>0.59799999999999998</v>
      </c>
      <c r="AS678" s="10">
        <v>-5.2999999999999999E-2</v>
      </c>
      <c r="AT678" s="10" t="s">
        <v>1167</v>
      </c>
      <c r="AU678" s="16">
        <v>0.62578222778473092</v>
      </c>
      <c r="AV678" s="1" t="str">
        <f t="shared" si="10"/>
        <v>yes</v>
      </c>
      <c r="AW678" s="28">
        <v>250</v>
      </c>
    </row>
    <row r="679" spans="1:49" ht="14.25" customHeight="1">
      <c r="A679" s="7">
        <v>620</v>
      </c>
      <c r="B679" s="8" t="s">
        <v>1245</v>
      </c>
      <c r="C679" s="8" t="s">
        <v>1170</v>
      </c>
      <c r="D679" s="9" t="s">
        <v>50</v>
      </c>
      <c r="E679" s="9" t="s">
        <v>59</v>
      </c>
      <c r="F679" s="9" t="s">
        <v>290</v>
      </c>
      <c r="G679" s="9">
        <v>1065</v>
      </c>
      <c r="H679" s="10">
        <v>0.622</v>
      </c>
      <c r="I679" s="10">
        <v>0.61799999999999999</v>
      </c>
      <c r="J679" s="10">
        <v>0.36699999999999999</v>
      </c>
      <c r="K679" s="10">
        <v>0.77300000000000002</v>
      </c>
      <c r="L679" s="10">
        <v>8.2000000000000003E-2</v>
      </c>
      <c r="M679" s="10">
        <v>0.35199999999999998</v>
      </c>
      <c r="N679" s="10">
        <v>0.78</v>
      </c>
      <c r="O679" s="9">
        <v>1601.03</v>
      </c>
      <c r="P679" s="9">
        <v>221</v>
      </c>
      <c r="Q679" s="9" t="s">
        <v>55</v>
      </c>
      <c r="R679" s="9">
        <v>476</v>
      </c>
      <c r="S679" s="9" t="s">
        <v>55</v>
      </c>
      <c r="T679" s="9" t="s">
        <v>55</v>
      </c>
      <c r="U679" s="9" t="s">
        <v>55</v>
      </c>
      <c r="V679" s="9"/>
      <c r="W679" s="11">
        <v>63717</v>
      </c>
      <c r="X679" s="11">
        <v>65214</v>
      </c>
      <c r="Y679" s="11">
        <v>57555</v>
      </c>
      <c r="Z679" s="11">
        <v>54567</v>
      </c>
      <c r="AA679" s="11">
        <v>28630</v>
      </c>
      <c r="AB679" s="11">
        <v>28630</v>
      </c>
      <c r="AC679" s="9" t="s">
        <v>55</v>
      </c>
      <c r="AD679" s="10">
        <v>0.53200000000000003</v>
      </c>
      <c r="AE679" s="10">
        <v>0.41</v>
      </c>
      <c r="AF679" s="10">
        <v>0.39400000000000002</v>
      </c>
      <c r="AG679" s="9">
        <v>101</v>
      </c>
      <c r="AH679" s="9">
        <v>130</v>
      </c>
      <c r="AI679" s="9">
        <v>15.85</v>
      </c>
      <c r="AJ679" s="9">
        <v>12.316000000000001</v>
      </c>
      <c r="AK679" s="9">
        <v>0.77692000000000005</v>
      </c>
      <c r="AL679" s="9"/>
      <c r="AM679" s="9" t="s">
        <v>55</v>
      </c>
      <c r="AN679" s="10">
        <v>3.4000000000000002E-2</v>
      </c>
      <c r="AO679" s="10">
        <v>0.217</v>
      </c>
      <c r="AP679" s="10">
        <v>0.42699999999999999</v>
      </c>
      <c r="AQ679" s="9">
        <v>1712</v>
      </c>
      <c r="AR679" s="9">
        <v>0.23200000000000001</v>
      </c>
      <c r="AS679" s="27">
        <v>0.21</v>
      </c>
      <c r="AT679" s="10">
        <v>0.09</v>
      </c>
      <c r="AU679" s="16">
        <v>0.81168831168831168</v>
      </c>
      <c r="AV679" s="1" t="str">
        <f t="shared" si="10"/>
        <v>no</v>
      </c>
      <c r="AW679" s="28"/>
    </row>
    <row r="680" spans="1:49" ht="14.25" customHeight="1">
      <c r="A680" s="7">
        <v>630</v>
      </c>
      <c r="B680" s="8" t="s">
        <v>1255</v>
      </c>
      <c r="C680" s="8" t="s">
        <v>1170</v>
      </c>
      <c r="D680" s="9" t="s">
        <v>50</v>
      </c>
      <c r="E680" s="9" t="s">
        <v>59</v>
      </c>
      <c r="F680" s="9" t="s">
        <v>205</v>
      </c>
      <c r="G680" s="9">
        <v>1010</v>
      </c>
      <c r="H680" s="10">
        <v>0.67600000000000005</v>
      </c>
      <c r="I680" s="10">
        <v>0.66100000000000003</v>
      </c>
      <c r="J680" s="10">
        <v>0.53400000000000003</v>
      </c>
      <c r="K680" s="10">
        <v>0.81699999999999995</v>
      </c>
      <c r="L680" s="10">
        <v>0.186</v>
      </c>
      <c r="M680" s="10">
        <v>0.51700000000000002</v>
      </c>
      <c r="N680" s="10">
        <v>0.86</v>
      </c>
      <c r="O680" s="9">
        <v>3844.7</v>
      </c>
      <c r="P680" s="9">
        <v>304</v>
      </c>
      <c r="Q680" s="9" t="s">
        <v>55</v>
      </c>
      <c r="R680" s="9">
        <v>1129</v>
      </c>
      <c r="S680" s="9" t="s">
        <v>55</v>
      </c>
      <c r="T680" s="9" t="s">
        <v>55</v>
      </c>
      <c r="U680" s="9" t="s">
        <v>55</v>
      </c>
      <c r="V680" s="9"/>
      <c r="W680" s="11">
        <v>79017</v>
      </c>
      <c r="X680" s="11">
        <v>105795</v>
      </c>
      <c r="Y680" s="11">
        <v>76275</v>
      </c>
      <c r="Z680" s="11">
        <v>67257</v>
      </c>
      <c r="AA680" s="11">
        <v>24113</v>
      </c>
      <c r="AB680" s="11">
        <v>24113</v>
      </c>
      <c r="AC680" s="9" t="s">
        <v>55</v>
      </c>
      <c r="AD680" s="10">
        <v>0.55600000000000005</v>
      </c>
      <c r="AE680" s="10">
        <v>0.41</v>
      </c>
      <c r="AF680" s="10">
        <v>0.32400000000000001</v>
      </c>
      <c r="AG680" s="9">
        <v>169</v>
      </c>
      <c r="AH680" s="9">
        <v>359.67</v>
      </c>
      <c r="AI680" s="9">
        <v>22.75</v>
      </c>
      <c r="AJ680" s="9">
        <v>10.69</v>
      </c>
      <c r="AK680" s="9">
        <v>0.46988000000000002</v>
      </c>
      <c r="AL680" s="9"/>
      <c r="AM680" s="9" t="s">
        <v>55</v>
      </c>
      <c r="AN680" s="10">
        <v>0</v>
      </c>
      <c r="AO680" s="10">
        <v>0.27800000000000002</v>
      </c>
      <c r="AP680" s="10">
        <v>0.42699999999999999</v>
      </c>
      <c r="AQ680" s="9">
        <v>4749</v>
      </c>
      <c r="AR680" s="9" t="s">
        <v>55</v>
      </c>
      <c r="AS680" s="27">
        <v>0.14899999999999999</v>
      </c>
      <c r="AT680" s="10">
        <v>0.12</v>
      </c>
      <c r="AU680" s="16" t="s">
        <v>2055</v>
      </c>
      <c r="AV680" s="1" t="str">
        <f t="shared" si="10"/>
        <v>no</v>
      </c>
      <c r="AW680" s="28"/>
    </row>
    <row r="681" spans="1:49" ht="14.25" hidden="1" customHeight="1">
      <c r="A681" s="7">
        <v>677</v>
      </c>
      <c r="B681" s="8" t="s">
        <v>1329</v>
      </c>
      <c r="C681" s="8" t="s">
        <v>1298</v>
      </c>
      <c r="D681" s="9" t="s">
        <v>91</v>
      </c>
      <c r="E681" s="9" t="s">
        <v>59</v>
      </c>
      <c r="F681" s="9" t="s">
        <v>165</v>
      </c>
      <c r="G681" s="9">
        <v>870</v>
      </c>
      <c r="H681" s="10">
        <v>0.42599999999999999</v>
      </c>
      <c r="I681" s="10">
        <v>0.39500000000000002</v>
      </c>
      <c r="J681" s="10">
        <v>8.0000000000000002E-3</v>
      </c>
      <c r="K681" s="10">
        <v>1</v>
      </c>
      <c r="L681" s="10">
        <v>0.14599999999999999</v>
      </c>
      <c r="M681" s="10">
        <v>0.33100000000000002</v>
      </c>
      <c r="N681" s="10">
        <v>0.59</v>
      </c>
      <c r="O681" s="9">
        <v>947.34</v>
      </c>
      <c r="P681" s="9" t="s">
        <v>55</v>
      </c>
      <c r="Q681" s="9" t="s">
        <v>55</v>
      </c>
      <c r="R681" s="9">
        <v>178</v>
      </c>
      <c r="S681" s="9" t="s">
        <v>55</v>
      </c>
      <c r="T681" s="9" t="s">
        <v>55</v>
      </c>
      <c r="U681" s="9" t="s">
        <v>55</v>
      </c>
      <c r="V681" s="9" t="s">
        <v>55</v>
      </c>
      <c r="W681" s="11">
        <v>51393</v>
      </c>
      <c r="X681" s="11">
        <v>62442</v>
      </c>
      <c r="Y681" s="11">
        <v>51561</v>
      </c>
      <c r="Z681" s="11">
        <v>50103</v>
      </c>
      <c r="AA681" s="11">
        <v>25850</v>
      </c>
      <c r="AB681" s="11">
        <v>25850</v>
      </c>
      <c r="AC681" s="9" t="s">
        <v>55</v>
      </c>
      <c r="AD681" s="10">
        <v>0.45900000000000002</v>
      </c>
      <c r="AE681" s="10">
        <v>0.45</v>
      </c>
      <c r="AF681" s="10">
        <v>0.625</v>
      </c>
      <c r="AG681" s="9">
        <v>67</v>
      </c>
      <c r="AH681" s="9">
        <v>80.33</v>
      </c>
      <c r="AI681" s="9">
        <v>14.14</v>
      </c>
      <c r="AJ681" s="9">
        <v>11.792999999999999</v>
      </c>
      <c r="AK681" s="9">
        <v>0.83401999999999998</v>
      </c>
      <c r="AL681" s="9" t="s">
        <v>55</v>
      </c>
      <c r="AM681" s="9" t="s">
        <v>55</v>
      </c>
      <c r="AN681" s="10">
        <v>7.0000000000000001E-3</v>
      </c>
      <c r="AO681" s="10">
        <v>0.46</v>
      </c>
      <c r="AP681" s="10">
        <v>0.35599999999999998</v>
      </c>
      <c r="AQ681" s="9">
        <v>1038</v>
      </c>
      <c r="AR681" s="9">
        <v>6.444</v>
      </c>
      <c r="AS681" s="10">
        <v>-0.104</v>
      </c>
      <c r="AT681" s="10" t="s">
        <v>244</v>
      </c>
      <c r="AU681" s="16">
        <v>0.13433637829124123</v>
      </c>
      <c r="AV681" s="1" t="str">
        <f t="shared" si="10"/>
        <v>no</v>
      </c>
      <c r="AW681" s="28"/>
    </row>
    <row r="682" spans="1:49" ht="14.25" customHeight="1">
      <c r="A682" s="7">
        <v>641</v>
      </c>
      <c r="B682" s="8" t="s">
        <v>1273</v>
      </c>
      <c r="C682" s="8" t="s">
        <v>1170</v>
      </c>
      <c r="D682" s="9" t="s">
        <v>50</v>
      </c>
      <c r="E682" s="9" t="s">
        <v>51</v>
      </c>
      <c r="F682" s="9" t="s">
        <v>171</v>
      </c>
      <c r="G682" s="9">
        <v>1117.5</v>
      </c>
      <c r="H682" s="10">
        <v>0.72699999999999998</v>
      </c>
      <c r="I682" s="10">
        <v>0.71399999999999997</v>
      </c>
      <c r="J682" s="10">
        <v>0.56399999999999995</v>
      </c>
      <c r="K682" s="10">
        <v>0.86399999999999999</v>
      </c>
      <c r="L682" s="10">
        <v>0.08</v>
      </c>
      <c r="M682" s="10">
        <v>0.43</v>
      </c>
      <c r="N682" s="10">
        <v>0.89</v>
      </c>
      <c r="O682" s="9">
        <v>7097.39</v>
      </c>
      <c r="P682" s="9">
        <v>405</v>
      </c>
      <c r="Q682" s="9" t="s">
        <v>55</v>
      </c>
      <c r="R682" s="9">
        <v>1826</v>
      </c>
      <c r="S682" s="11">
        <v>18056</v>
      </c>
      <c r="T682" s="9" t="s">
        <v>1274</v>
      </c>
      <c r="U682" s="9" t="s">
        <v>834</v>
      </c>
      <c r="V682" s="11">
        <v>11367</v>
      </c>
      <c r="W682" s="11">
        <v>73786</v>
      </c>
      <c r="X682" s="11">
        <v>91566</v>
      </c>
      <c r="Y682" s="11">
        <v>64872</v>
      </c>
      <c r="Z682" s="11">
        <v>56268</v>
      </c>
      <c r="AA682" s="11">
        <v>7737</v>
      </c>
      <c r="AB682" s="11">
        <v>17587</v>
      </c>
      <c r="AC682" s="9" t="s">
        <v>112</v>
      </c>
      <c r="AD682" s="10">
        <v>0.68</v>
      </c>
      <c r="AE682" s="10">
        <v>0.35</v>
      </c>
      <c r="AF682" s="10">
        <v>0.315</v>
      </c>
      <c r="AG682" s="9">
        <v>461.33</v>
      </c>
      <c r="AH682" s="9">
        <v>605.33000000000004</v>
      </c>
      <c r="AI682" s="9">
        <v>15.38</v>
      </c>
      <c r="AJ682" s="9">
        <v>11.725</v>
      </c>
      <c r="AK682" s="9">
        <v>0.76210999999999995</v>
      </c>
      <c r="AL682" s="10">
        <v>0.05</v>
      </c>
      <c r="AM682" s="10">
        <v>0.52400000000000002</v>
      </c>
      <c r="AN682" s="10">
        <v>5.0999999999999997E-2</v>
      </c>
      <c r="AO682" s="10">
        <v>0.28100000000000003</v>
      </c>
      <c r="AP682" s="10">
        <v>0.42699999999999999</v>
      </c>
      <c r="AQ682" s="9">
        <v>7751</v>
      </c>
      <c r="AR682" s="9">
        <v>0.57299999999999995</v>
      </c>
      <c r="AS682" s="27">
        <v>0.14599999999999999</v>
      </c>
      <c r="AT682" s="10">
        <v>4.7E-2</v>
      </c>
      <c r="AU682" s="16">
        <v>0.63572790845518123</v>
      </c>
      <c r="AV682" s="1" t="str">
        <f t="shared" si="10"/>
        <v>yes</v>
      </c>
      <c r="AW682" s="28">
        <v>19</v>
      </c>
    </row>
    <row r="683" spans="1:49" ht="14.25" customHeight="1">
      <c r="A683" s="7">
        <v>637</v>
      </c>
      <c r="B683" s="8" t="s">
        <v>1266</v>
      </c>
      <c r="C683" s="8" t="s">
        <v>1170</v>
      </c>
      <c r="D683" s="9" t="s">
        <v>50</v>
      </c>
      <c r="E683" s="9" t="s">
        <v>51</v>
      </c>
      <c r="F683" s="9" t="s">
        <v>136</v>
      </c>
      <c r="G683" s="9">
        <v>900</v>
      </c>
      <c r="H683" s="10">
        <v>0.48799999999999999</v>
      </c>
      <c r="I683" s="10">
        <v>0.45400000000000001</v>
      </c>
      <c r="J683" s="10">
        <v>0.247</v>
      </c>
      <c r="K683" s="10">
        <v>0.88900000000000001</v>
      </c>
      <c r="L683" s="10">
        <v>0.114</v>
      </c>
      <c r="M683" s="10">
        <v>0.36</v>
      </c>
      <c r="N683" s="10">
        <v>0.71</v>
      </c>
      <c r="O683" s="9">
        <v>9256.27</v>
      </c>
      <c r="P683" s="9">
        <v>618</v>
      </c>
      <c r="Q683" s="9" t="s">
        <v>55</v>
      </c>
      <c r="R683" s="9">
        <v>1856</v>
      </c>
      <c r="S683" s="11">
        <v>13951</v>
      </c>
      <c r="T683" s="9" t="s">
        <v>1267</v>
      </c>
      <c r="U683" s="9" t="s">
        <v>447</v>
      </c>
      <c r="V683" s="11">
        <v>10848</v>
      </c>
      <c r="W683" s="11">
        <v>81611</v>
      </c>
      <c r="X683" s="11">
        <v>85392</v>
      </c>
      <c r="Y683" s="11">
        <v>69894</v>
      </c>
      <c r="Z683" s="11">
        <v>59643</v>
      </c>
      <c r="AA683" s="11">
        <v>7669</v>
      </c>
      <c r="AB683" s="11">
        <v>17519</v>
      </c>
      <c r="AC683" s="9" t="s">
        <v>863</v>
      </c>
      <c r="AD683" s="10">
        <v>0.48599999999999999</v>
      </c>
      <c r="AE683" s="10">
        <v>0.64</v>
      </c>
      <c r="AF683" s="10">
        <v>0.51200000000000001</v>
      </c>
      <c r="AG683" s="9">
        <v>537.33000000000004</v>
      </c>
      <c r="AH683" s="9">
        <v>798.33</v>
      </c>
      <c r="AI683" s="9">
        <v>17.23</v>
      </c>
      <c r="AJ683" s="9">
        <v>11.593999999999999</v>
      </c>
      <c r="AK683" s="9">
        <v>0.67306999999999995</v>
      </c>
      <c r="AL683" s="10">
        <v>0.21</v>
      </c>
      <c r="AM683" s="10">
        <v>0.44400000000000001</v>
      </c>
      <c r="AN683" s="10">
        <v>0.02</v>
      </c>
      <c r="AO683" s="10">
        <v>0.437</v>
      </c>
      <c r="AP683" s="10">
        <v>0.42699999999999999</v>
      </c>
      <c r="AQ683" s="9">
        <v>10330</v>
      </c>
      <c r="AR683" s="9">
        <v>0.58499999999999996</v>
      </c>
      <c r="AS683" s="27">
        <v>-0.01</v>
      </c>
      <c r="AT683" s="10">
        <v>2E-3</v>
      </c>
      <c r="AU683" s="16">
        <v>0.63091482649842279</v>
      </c>
      <c r="AV683" s="1" t="str">
        <f t="shared" si="10"/>
        <v>yes</v>
      </c>
      <c r="AW683" s="28">
        <v>36</v>
      </c>
    </row>
    <row r="684" spans="1:49" ht="14.25" hidden="1" customHeight="1">
      <c r="A684" s="7">
        <v>680</v>
      </c>
      <c r="B684" s="8" t="s">
        <v>1334</v>
      </c>
      <c r="C684" s="8" t="s">
        <v>1298</v>
      </c>
      <c r="D684" s="9" t="s">
        <v>69</v>
      </c>
      <c r="E684" s="9" t="s">
        <v>59</v>
      </c>
      <c r="F684" s="9" t="s">
        <v>189</v>
      </c>
      <c r="G684" s="9">
        <v>1045</v>
      </c>
      <c r="H684" s="10">
        <v>0.52700000000000002</v>
      </c>
      <c r="I684" s="10">
        <v>0.52100000000000002</v>
      </c>
      <c r="J684" s="10">
        <v>0.46</v>
      </c>
      <c r="K684" s="10">
        <v>0.71799999999999997</v>
      </c>
      <c r="L684" s="10">
        <v>0.182</v>
      </c>
      <c r="M684" s="10">
        <v>0.47199999999999998</v>
      </c>
      <c r="N684" s="10">
        <v>0.74</v>
      </c>
      <c r="O684" s="9">
        <v>1755.28</v>
      </c>
      <c r="P684" s="9">
        <v>174</v>
      </c>
      <c r="Q684" s="9" t="s">
        <v>55</v>
      </c>
      <c r="R684" s="9">
        <v>411</v>
      </c>
      <c r="S684" s="9" t="s">
        <v>55</v>
      </c>
      <c r="T684" s="9" t="s">
        <v>55</v>
      </c>
      <c r="U684" s="9" t="s">
        <v>55</v>
      </c>
      <c r="V684" s="9" t="s">
        <v>55</v>
      </c>
      <c r="W684" s="11">
        <v>73393</v>
      </c>
      <c r="X684" s="11">
        <v>78003</v>
      </c>
      <c r="Y684" s="11">
        <v>71919</v>
      </c>
      <c r="Z684" s="11">
        <v>70407</v>
      </c>
      <c r="AA684" s="11">
        <v>32560</v>
      </c>
      <c r="AB684" s="11">
        <v>32560</v>
      </c>
      <c r="AC684" s="9" t="s">
        <v>55</v>
      </c>
      <c r="AD684" s="10">
        <v>0.51400000000000001</v>
      </c>
      <c r="AE684" s="10">
        <v>0.31</v>
      </c>
      <c r="AF684" s="10">
        <v>0.32</v>
      </c>
      <c r="AG684" s="9">
        <v>171.67</v>
      </c>
      <c r="AH684" s="9">
        <v>176.33</v>
      </c>
      <c r="AI684" s="9">
        <v>10.220000000000001</v>
      </c>
      <c r="AJ684" s="9">
        <v>9.9540000000000006</v>
      </c>
      <c r="AK684" s="9">
        <v>0.97353000000000001</v>
      </c>
      <c r="AL684" s="9" t="s">
        <v>55</v>
      </c>
      <c r="AM684" s="9" t="s">
        <v>55</v>
      </c>
      <c r="AN684" s="10">
        <v>6.0999999999999999E-2</v>
      </c>
      <c r="AO684" s="10">
        <v>0.29599999999999999</v>
      </c>
      <c r="AP684" s="10">
        <v>0.35599999999999998</v>
      </c>
      <c r="AQ684" s="9">
        <v>2286</v>
      </c>
      <c r="AR684" s="9">
        <v>1.02</v>
      </c>
      <c r="AS684" s="10">
        <v>0.06</v>
      </c>
      <c r="AT684" s="10">
        <v>1.2999999999999999E-2</v>
      </c>
      <c r="AU684" s="16">
        <v>0.49504950495049505</v>
      </c>
      <c r="AV684" s="1" t="str">
        <f t="shared" si="10"/>
        <v>no</v>
      </c>
      <c r="AW684" s="28"/>
    </row>
    <row r="685" spans="1:49" ht="14.25" hidden="1" customHeight="1">
      <c r="A685" s="7">
        <v>681</v>
      </c>
      <c r="B685" s="8" t="s">
        <v>1335</v>
      </c>
      <c r="C685" s="8" t="s">
        <v>1298</v>
      </c>
      <c r="D685" s="9" t="s">
        <v>91</v>
      </c>
      <c r="E685" s="9" t="s">
        <v>59</v>
      </c>
      <c r="F685" s="9" t="s">
        <v>165</v>
      </c>
      <c r="G685" s="9">
        <v>1090</v>
      </c>
      <c r="H685" s="10">
        <v>0.60299999999999998</v>
      </c>
      <c r="I685" s="10">
        <v>0.57399999999999995</v>
      </c>
      <c r="J685" s="10">
        <v>0.51800000000000002</v>
      </c>
      <c r="K685" s="10">
        <v>0.86299999999999999</v>
      </c>
      <c r="L685" s="10">
        <v>0.18099999999999999</v>
      </c>
      <c r="M685" s="10">
        <v>0.32600000000000001</v>
      </c>
      <c r="N685" s="10">
        <v>0.83</v>
      </c>
      <c r="O685" s="9">
        <v>892.41</v>
      </c>
      <c r="P685" s="9">
        <v>32</v>
      </c>
      <c r="Q685" s="9" t="s">
        <v>55</v>
      </c>
      <c r="R685" s="9">
        <v>244</v>
      </c>
      <c r="S685" s="9" t="s">
        <v>55</v>
      </c>
      <c r="T685" s="9" t="s">
        <v>55</v>
      </c>
      <c r="U685" s="9" t="s">
        <v>55</v>
      </c>
      <c r="V685" s="9" t="s">
        <v>55</v>
      </c>
      <c r="W685" s="9">
        <v>55902</v>
      </c>
      <c r="X685" s="9">
        <v>67392</v>
      </c>
      <c r="Y685" s="9">
        <v>57420</v>
      </c>
      <c r="Z685" s="9">
        <v>52002</v>
      </c>
      <c r="AA685" s="11">
        <v>26236</v>
      </c>
      <c r="AB685" s="11">
        <v>26236</v>
      </c>
      <c r="AC685" s="9" t="s">
        <v>55</v>
      </c>
      <c r="AD685" s="10">
        <v>0.48499999999999999</v>
      </c>
      <c r="AE685" s="10">
        <v>0.57999999999999996</v>
      </c>
      <c r="AF685" s="10">
        <v>0.57599999999999996</v>
      </c>
      <c r="AG685" s="9">
        <v>89.33</v>
      </c>
      <c r="AH685" s="9">
        <v>86</v>
      </c>
      <c r="AI685" s="9">
        <v>9.99</v>
      </c>
      <c r="AJ685" s="9">
        <v>10.377000000000001</v>
      </c>
      <c r="AK685" s="9">
        <v>1.0387599999999999</v>
      </c>
      <c r="AL685" s="9" t="s">
        <v>55</v>
      </c>
      <c r="AM685" s="9" t="s">
        <v>55</v>
      </c>
      <c r="AN685" s="10">
        <v>5.0000000000000001E-3</v>
      </c>
      <c r="AO685" s="10">
        <v>0.40899999999999997</v>
      </c>
      <c r="AP685" s="10">
        <v>0.35599999999999998</v>
      </c>
      <c r="AQ685" s="9">
        <v>1087</v>
      </c>
      <c r="AR685" s="9">
        <v>1.2330000000000001</v>
      </c>
      <c r="AS685" s="10">
        <v>-5.3999999999999999E-2</v>
      </c>
      <c r="AT685" s="9">
        <v>0.11799999999999999</v>
      </c>
      <c r="AU685" s="16">
        <v>0.44782803403493054</v>
      </c>
      <c r="AV685" s="1" t="str">
        <f t="shared" si="10"/>
        <v>no</v>
      </c>
      <c r="AW685" s="28"/>
    </row>
    <row r="686" spans="1:49" ht="14.25" customHeight="1">
      <c r="A686" s="7">
        <v>636</v>
      </c>
      <c r="B686" s="8" t="s">
        <v>1263</v>
      </c>
      <c r="C686" s="8" t="s">
        <v>1170</v>
      </c>
      <c r="D686" s="9" t="s">
        <v>50</v>
      </c>
      <c r="E686" s="9" t="s">
        <v>51</v>
      </c>
      <c r="F686" s="9" t="s">
        <v>171</v>
      </c>
      <c r="G686" s="9">
        <v>1025</v>
      </c>
      <c r="H686" s="10">
        <v>0.68899999999999995</v>
      </c>
      <c r="I686" s="10">
        <v>0.66600000000000004</v>
      </c>
      <c r="J686" s="10">
        <v>0.47599999999999998</v>
      </c>
      <c r="K686" s="10">
        <v>0.86599999999999999</v>
      </c>
      <c r="L686" s="10">
        <v>0.10100000000000001</v>
      </c>
      <c r="M686" s="10">
        <v>0.47</v>
      </c>
      <c r="N686" s="10">
        <v>0.82</v>
      </c>
      <c r="O686" s="9">
        <v>7275</v>
      </c>
      <c r="P686" s="9">
        <v>353</v>
      </c>
      <c r="Q686" s="9" t="s">
        <v>55</v>
      </c>
      <c r="R686" s="9">
        <v>2076</v>
      </c>
      <c r="S686" s="11">
        <v>15844</v>
      </c>
      <c r="T686" s="9" t="s">
        <v>1264</v>
      </c>
      <c r="U686" s="9" t="s">
        <v>105</v>
      </c>
      <c r="V686" s="11">
        <v>13063</v>
      </c>
      <c r="W686" s="11">
        <v>75468</v>
      </c>
      <c r="X686" s="11">
        <v>89559</v>
      </c>
      <c r="Y686" s="11">
        <v>68796</v>
      </c>
      <c r="Z686" s="11">
        <v>56196</v>
      </c>
      <c r="AA686" s="11">
        <v>7904</v>
      </c>
      <c r="AB686" s="11">
        <v>17254</v>
      </c>
      <c r="AC686" s="9" t="s">
        <v>1265</v>
      </c>
      <c r="AD686" s="10">
        <v>0.57699999999999996</v>
      </c>
      <c r="AE686" s="10">
        <v>0.39</v>
      </c>
      <c r="AF686" s="10">
        <v>0.39800000000000002</v>
      </c>
      <c r="AG686" s="9">
        <v>447.33</v>
      </c>
      <c r="AH686" s="9">
        <v>608.66999999999996</v>
      </c>
      <c r="AI686" s="9">
        <v>16.260000000000002</v>
      </c>
      <c r="AJ686" s="9">
        <v>11.952</v>
      </c>
      <c r="AK686" s="9">
        <v>0.73494000000000004</v>
      </c>
      <c r="AL686" s="10">
        <v>0.05</v>
      </c>
      <c r="AM686" s="10">
        <v>0.58599999999999997</v>
      </c>
      <c r="AN686" s="10">
        <v>1.4E-2</v>
      </c>
      <c r="AO686" s="10">
        <v>0.19500000000000001</v>
      </c>
      <c r="AP686" s="10">
        <v>0.42699999999999999</v>
      </c>
      <c r="AQ686" s="9">
        <v>8161</v>
      </c>
      <c r="AR686" s="9">
        <v>0.48</v>
      </c>
      <c r="AS686" s="27">
        <v>0.23200000000000001</v>
      </c>
      <c r="AT686" s="10">
        <v>0.112</v>
      </c>
      <c r="AU686" s="16">
        <v>0.67567567567567566</v>
      </c>
      <c r="AV686" s="1" t="str">
        <f t="shared" si="10"/>
        <v>yes</v>
      </c>
      <c r="AW686" s="28">
        <v>10</v>
      </c>
    </row>
    <row r="687" spans="1:49" ht="14.25" hidden="1" customHeight="1">
      <c r="A687" s="7">
        <v>683</v>
      </c>
      <c r="B687" s="8" t="s">
        <v>1337</v>
      </c>
      <c r="C687" s="8" t="s">
        <v>1298</v>
      </c>
      <c r="D687" s="9" t="s">
        <v>63</v>
      </c>
      <c r="E687" s="9" t="s">
        <v>59</v>
      </c>
      <c r="F687" s="9" t="s">
        <v>361</v>
      </c>
      <c r="G687" s="9" t="s">
        <v>55</v>
      </c>
      <c r="H687" s="10">
        <v>0.879</v>
      </c>
      <c r="I687" s="10">
        <v>0.86899999999999999</v>
      </c>
      <c r="J687" s="10">
        <v>0.82299999999999995</v>
      </c>
      <c r="K687" s="10">
        <v>0.622</v>
      </c>
      <c r="L687" s="10">
        <v>1.2999999999999999E-2</v>
      </c>
      <c r="M687" s="10">
        <v>2.9000000000000001E-2</v>
      </c>
      <c r="N687" s="10">
        <v>0.93</v>
      </c>
      <c r="O687" s="9">
        <v>7600.95</v>
      </c>
      <c r="P687" s="9">
        <v>822</v>
      </c>
      <c r="Q687" s="9">
        <v>302</v>
      </c>
      <c r="R687" s="9">
        <v>1350</v>
      </c>
      <c r="S687" s="11" t="s">
        <v>55</v>
      </c>
      <c r="T687" s="9" t="s">
        <v>55</v>
      </c>
      <c r="U687" s="9" t="s">
        <v>55</v>
      </c>
      <c r="V687" s="11" t="s">
        <v>55</v>
      </c>
      <c r="W687" s="11">
        <v>118537</v>
      </c>
      <c r="X687" s="11">
        <v>149004</v>
      </c>
      <c r="Y687" s="11">
        <v>99405</v>
      </c>
      <c r="Z687" s="11">
        <v>80406</v>
      </c>
      <c r="AA687" s="11">
        <v>47682</v>
      </c>
      <c r="AB687" s="11">
        <v>47682</v>
      </c>
      <c r="AC687" s="9" t="s">
        <v>55</v>
      </c>
      <c r="AD687" s="10">
        <v>0.84899999999999998</v>
      </c>
      <c r="AE687" s="10">
        <v>0.1</v>
      </c>
      <c r="AF687" s="10">
        <v>0.105</v>
      </c>
      <c r="AG687" s="9">
        <v>1866</v>
      </c>
      <c r="AH687" s="9">
        <v>3986.67</v>
      </c>
      <c r="AI687" s="9">
        <v>4.07</v>
      </c>
      <c r="AJ687" s="9">
        <v>1.907</v>
      </c>
      <c r="AK687" s="9">
        <v>0.46805999999999998</v>
      </c>
      <c r="AL687" s="10" t="s">
        <v>55</v>
      </c>
      <c r="AM687" s="10" t="s">
        <v>55</v>
      </c>
      <c r="AN687" s="10">
        <v>7.2999999999999995E-2</v>
      </c>
      <c r="AO687" s="10">
        <v>0.21</v>
      </c>
      <c r="AP687" s="10">
        <v>0.35599999999999998</v>
      </c>
      <c r="AQ687" s="9">
        <v>7837</v>
      </c>
      <c r="AR687" s="9">
        <v>1.7370000000000001</v>
      </c>
      <c r="AS687" s="9">
        <v>0.14499999999999999</v>
      </c>
      <c r="AT687" s="9">
        <v>3.1E-2</v>
      </c>
      <c r="AU687" s="16">
        <v>0.36536353671903543</v>
      </c>
      <c r="AV687" s="1" t="str">
        <f t="shared" si="10"/>
        <v>yes</v>
      </c>
      <c r="AW687" s="28"/>
    </row>
    <row r="688" spans="1:49" ht="14.25" hidden="1" customHeight="1">
      <c r="A688" s="7">
        <v>684</v>
      </c>
      <c r="B688" s="8" t="s">
        <v>1338</v>
      </c>
      <c r="C688" s="8" t="s">
        <v>1298</v>
      </c>
      <c r="D688" s="9" t="s">
        <v>91</v>
      </c>
      <c r="E688" s="9" t="s">
        <v>59</v>
      </c>
      <c r="F688" s="9" t="s">
        <v>165</v>
      </c>
      <c r="G688" s="9">
        <v>1114</v>
      </c>
      <c r="H688" s="10">
        <v>0.52300000000000002</v>
      </c>
      <c r="I688" s="10">
        <v>0.5</v>
      </c>
      <c r="J688" s="10">
        <v>0.42299999999999999</v>
      </c>
      <c r="K688" s="10">
        <v>0.92700000000000005</v>
      </c>
      <c r="L688" s="10">
        <v>1.6E-2</v>
      </c>
      <c r="M688" s="10">
        <v>0.217</v>
      </c>
      <c r="N688" s="10">
        <v>0.64</v>
      </c>
      <c r="O688" s="9">
        <v>804.84</v>
      </c>
      <c r="P688" s="9">
        <v>28</v>
      </c>
      <c r="Q688" s="9" t="s">
        <v>55</v>
      </c>
      <c r="R688" s="9">
        <v>171</v>
      </c>
      <c r="S688" s="11" t="s">
        <v>55</v>
      </c>
      <c r="T688" s="9" t="s">
        <v>55</v>
      </c>
      <c r="U688" s="9" t="s">
        <v>55</v>
      </c>
      <c r="V688" s="11" t="s">
        <v>55</v>
      </c>
      <c r="W688" s="11" t="s">
        <v>55</v>
      </c>
      <c r="X688" s="11" t="s">
        <v>55</v>
      </c>
      <c r="Y688" s="11" t="s">
        <v>55</v>
      </c>
      <c r="Z688" s="11" t="s">
        <v>55</v>
      </c>
      <c r="AA688" s="11">
        <v>32560</v>
      </c>
      <c r="AB688" s="11">
        <v>32560</v>
      </c>
      <c r="AC688" s="9" t="s">
        <v>55</v>
      </c>
      <c r="AD688" s="10">
        <v>0.57599999999999996</v>
      </c>
      <c r="AE688" s="10">
        <v>0.43</v>
      </c>
      <c r="AF688" s="10">
        <v>0.4</v>
      </c>
      <c r="AG688" s="9">
        <v>82.67</v>
      </c>
      <c r="AH688" s="9">
        <v>94.67</v>
      </c>
      <c r="AI688" s="9">
        <v>9.74</v>
      </c>
      <c r="AJ688" s="9">
        <v>8.5020000000000007</v>
      </c>
      <c r="AK688" s="9">
        <v>0.87324000000000002</v>
      </c>
      <c r="AL688" s="10" t="s">
        <v>55</v>
      </c>
      <c r="AM688" s="10" t="s">
        <v>55</v>
      </c>
      <c r="AN688" s="10">
        <v>2.5000000000000001E-2</v>
      </c>
      <c r="AO688" s="10">
        <v>0.17899999999999999</v>
      </c>
      <c r="AP688" s="10">
        <v>0.35599999999999998</v>
      </c>
      <c r="AQ688" s="9">
        <v>812</v>
      </c>
      <c r="AR688" s="9" t="s">
        <v>55</v>
      </c>
      <c r="AS688" s="10">
        <v>0.17699999999999999</v>
      </c>
      <c r="AT688" s="10" t="s">
        <v>1324</v>
      </c>
      <c r="AU688" s="16" t="s">
        <v>2055</v>
      </c>
      <c r="AV688" s="1" t="str">
        <f t="shared" si="10"/>
        <v>no</v>
      </c>
      <c r="AW688" s="28"/>
    </row>
    <row r="689" spans="1:49" ht="14.25" hidden="1" customHeight="1">
      <c r="A689" s="7">
        <v>685</v>
      </c>
      <c r="B689" s="8" t="s">
        <v>1339</v>
      </c>
      <c r="C689" s="8" t="s">
        <v>1298</v>
      </c>
      <c r="D689" s="9" t="s">
        <v>69</v>
      </c>
      <c r="E689" s="9" t="s">
        <v>59</v>
      </c>
      <c r="F689" s="9" t="s">
        <v>354</v>
      </c>
      <c r="G689" s="9">
        <v>1030</v>
      </c>
      <c r="H689" s="10">
        <v>0.54400000000000004</v>
      </c>
      <c r="I689" s="10">
        <v>0.48</v>
      </c>
      <c r="J689" s="10">
        <v>0.4</v>
      </c>
      <c r="K689" s="10">
        <v>0.64200000000000002</v>
      </c>
      <c r="L689" s="10">
        <v>2.7E-2</v>
      </c>
      <c r="M689" s="10">
        <v>0.127</v>
      </c>
      <c r="N689" s="10">
        <v>0.73</v>
      </c>
      <c r="O689" s="9">
        <v>2819.34</v>
      </c>
      <c r="P689" s="9">
        <v>140</v>
      </c>
      <c r="Q689" s="9">
        <v>108</v>
      </c>
      <c r="R689" s="9">
        <v>361</v>
      </c>
      <c r="S689" s="9" t="s">
        <v>55</v>
      </c>
      <c r="T689" s="9" t="s">
        <v>55</v>
      </c>
      <c r="U689" s="9" t="s">
        <v>55</v>
      </c>
      <c r="V689" s="9" t="s">
        <v>55</v>
      </c>
      <c r="W689" s="11">
        <v>77521</v>
      </c>
      <c r="X689" s="11">
        <v>76734</v>
      </c>
      <c r="Y689" s="11">
        <v>70110</v>
      </c>
      <c r="Z689" s="11">
        <v>65403</v>
      </c>
      <c r="AA689" s="11">
        <v>27930</v>
      </c>
      <c r="AB689" s="11">
        <v>27930</v>
      </c>
      <c r="AC689" s="9" t="s">
        <v>55</v>
      </c>
      <c r="AD689" s="10">
        <v>0.4</v>
      </c>
      <c r="AE689" s="10">
        <v>0.38</v>
      </c>
      <c r="AF689" s="10">
        <v>0.36599999999999999</v>
      </c>
      <c r="AG689" s="9">
        <v>169</v>
      </c>
      <c r="AH689" s="9">
        <v>240</v>
      </c>
      <c r="AI689" s="9">
        <v>16.68</v>
      </c>
      <c r="AJ689" s="9">
        <v>11.747</v>
      </c>
      <c r="AK689" s="9">
        <v>0.70416999999999996</v>
      </c>
      <c r="AL689" s="9" t="s">
        <v>55</v>
      </c>
      <c r="AM689" s="9" t="s">
        <v>55</v>
      </c>
      <c r="AN689" s="10">
        <v>3.1E-2</v>
      </c>
      <c r="AO689" s="10">
        <v>0.24099999999999999</v>
      </c>
      <c r="AP689" s="10">
        <v>0.35599999999999998</v>
      </c>
      <c r="AQ689" s="9">
        <v>3149</v>
      </c>
      <c r="AR689" s="9" t="s">
        <v>55</v>
      </c>
      <c r="AS689" s="10">
        <v>0.115</v>
      </c>
      <c r="AT689" s="10">
        <v>0.14399999999999999</v>
      </c>
      <c r="AU689" s="16" t="s">
        <v>2055</v>
      </c>
      <c r="AV689" s="1" t="str">
        <f t="shared" si="10"/>
        <v>no</v>
      </c>
      <c r="AW689" s="28"/>
    </row>
    <row r="690" spans="1:49" ht="14.25" hidden="1" customHeight="1">
      <c r="A690" s="7">
        <v>686</v>
      </c>
      <c r="B690" s="8" t="s">
        <v>1340</v>
      </c>
      <c r="C690" s="8" t="s">
        <v>1298</v>
      </c>
      <c r="D690" s="9" t="s">
        <v>69</v>
      </c>
      <c r="E690" s="9" t="s">
        <v>51</v>
      </c>
      <c r="F690" s="9" t="s">
        <v>70</v>
      </c>
      <c r="G690" s="9">
        <v>870</v>
      </c>
      <c r="H690" s="10">
        <v>0.46500000000000002</v>
      </c>
      <c r="I690" s="10">
        <v>0.38500000000000001</v>
      </c>
      <c r="J690" s="10">
        <v>0.17</v>
      </c>
      <c r="K690" s="10">
        <v>0.91800000000000004</v>
      </c>
      <c r="L690" s="10">
        <v>0.14299999999999999</v>
      </c>
      <c r="M690" s="10">
        <v>0.41</v>
      </c>
      <c r="N690" s="10">
        <v>0.76</v>
      </c>
      <c r="O690" s="9">
        <v>4612.2700000000004</v>
      </c>
      <c r="P690" s="9">
        <v>138</v>
      </c>
      <c r="Q690" s="9">
        <v>26</v>
      </c>
      <c r="R690" s="9">
        <v>1300</v>
      </c>
      <c r="S690" s="11">
        <v>18904</v>
      </c>
      <c r="T690" s="9" t="s">
        <v>279</v>
      </c>
      <c r="U690" s="9" t="s">
        <v>99</v>
      </c>
      <c r="V690" s="11">
        <v>11285</v>
      </c>
      <c r="W690" s="11">
        <v>80420</v>
      </c>
      <c r="X690" s="11">
        <v>92916</v>
      </c>
      <c r="Y690" s="11">
        <v>73467</v>
      </c>
      <c r="Z690" s="11">
        <v>65052</v>
      </c>
      <c r="AA690" s="11">
        <v>5707</v>
      </c>
      <c r="AB690" s="11">
        <v>15523</v>
      </c>
      <c r="AC690" s="9" t="s">
        <v>666</v>
      </c>
      <c r="AD690" s="10">
        <v>0.46899999999999997</v>
      </c>
      <c r="AE690" s="10">
        <v>0.76</v>
      </c>
      <c r="AF690" s="10">
        <v>0.58499999999999996</v>
      </c>
      <c r="AG690" s="9">
        <v>311.67</v>
      </c>
      <c r="AH690" s="9">
        <v>464.33</v>
      </c>
      <c r="AI690" s="9">
        <v>14.8</v>
      </c>
      <c r="AJ690" s="9">
        <v>9.9329999999999998</v>
      </c>
      <c r="AK690" s="9">
        <v>0.67120999999999997</v>
      </c>
      <c r="AL690" s="10">
        <v>8.0000000000000002E-3</v>
      </c>
      <c r="AM690" s="10">
        <v>0.51300000000000001</v>
      </c>
      <c r="AN690" s="10">
        <v>2.1000000000000001E-2</v>
      </c>
      <c r="AO690" s="10">
        <v>0.77200000000000002</v>
      </c>
      <c r="AP690" s="10">
        <v>0.35599999999999998</v>
      </c>
      <c r="AQ690" s="9">
        <v>5107</v>
      </c>
      <c r="AR690" s="9">
        <v>0.32400000000000001</v>
      </c>
      <c r="AS690" s="10">
        <v>-0.41699999999999998</v>
      </c>
      <c r="AT690" s="10" t="s">
        <v>496</v>
      </c>
      <c r="AU690" s="16">
        <v>0.75528700906344415</v>
      </c>
      <c r="AV690" s="1" t="str">
        <f t="shared" si="10"/>
        <v>yes</v>
      </c>
      <c r="AW690" s="28">
        <v>27</v>
      </c>
    </row>
    <row r="691" spans="1:49" ht="14.25" customHeight="1">
      <c r="A691" s="7">
        <v>638</v>
      </c>
      <c r="B691" s="8" t="s">
        <v>1268</v>
      </c>
      <c r="C691" s="8" t="s">
        <v>1170</v>
      </c>
      <c r="D691" s="9" t="s">
        <v>50</v>
      </c>
      <c r="E691" s="9" t="s">
        <v>51</v>
      </c>
      <c r="F691" s="9" t="s">
        <v>97</v>
      </c>
      <c r="G691" s="9" t="s">
        <v>55</v>
      </c>
      <c r="H691" s="10">
        <v>0.72799999999999998</v>
      </c>
      <c r="I691" s="10">
        <v>0.71799999999999997</v>
      </c>
      <c r="J691" s="10">
        <v>0.53300000000000003</v>
      </c>
      <c r="K691" s="10">
        <v>0.90700000000000003</v>
      </c>
      <c r="L691" s="10">
        <v>1.7000000000000001E-2</v>
      </c>
      <c r="M691" s="10">
        <v>0.36099999999999999</v>
      </c>
      <c r="N691" s="10">
        <v>0.78</v>
      </c>
      <c r="O691" s="9">
        <v>6608.01</v>
      </c>
      <c r="P691" s="9">
        <v>302</v>
      </c>
      <c r="Q691" s="9" t="s">
        <v>55</v>
      </c>
      <c r="R691" s="9">
        <v>1640</v>
      </c>
      <c r="S691" s="11">
        <v>15161</v>
      </c>
      <c r="T691" s="9" t="s">
        <v>1269</v>
      </c>
      <c r="U691" s="9" t="s">
        <v>715</v>
      </c>
      <c r="V691" s="11">
        <v>10764</v>
      </c>
      <c r="W691" s="11">
        <v>71288</v>
      </c>
      <c r="X691" s="11">
        <v>78318</v>
      </c>
      <c r="Y691" s="11">
        <v>61704</v>
      </c>
      <c r="Z691" s="11">
        <v>52326</v>
      </c>
      <c r="AA691" s="11">
        <v>8050</v>
      </c>
      <c r="AB691" s="11">
        <v>17900</v>
      </c>
      <c r="AC691" s="9" t="s">
        <v>810</v>
      </c>
      <c r="AD691" s="10">
        <v>0.61099999999999999</v>
      </c>
      <c r="AE691" s="10">
        <v>0.28000000000000003</v>
      </c>
      <c r="AF691" s="10">
        <v>0.29499999999999998</v>
      </c>
      <c r="AG691" s="9">
        <v>388</v>
      </c>
      <c r="AH691" s="9">
        <v>557</v>
      </c>
      <c r="AI691" s="9">
        <v>17.03</v>
      </c>
      <c r="AJ691" s="9">
        <v>11.864000000000001</v>
      </c>
      <c r="AK691" s="9">
        <v>0.69659000000000004</v>
      </c>
      <c r="AL691" s="10">
        <v>0.04</v>
      </c>
      <c r="AM691" s="10">
        <v>0.51100000000000001</v>
      </c>
      <c r="AN691" s="10">
        <v>7.0000000000000001E-3</v>
      </c>
      <c r="AO691" s="10">
        <v>0.193</v>
      </c>
      <c r="AP691" s="10">
        <v>0.42699999999999999</v>
      </c>
      <c r="AQ691" s="9">
        <v>6926</v>
      </c>
      <c r="AR691" s="9">
        <v>0.61899999999999999</v>
      </c>
      <c r="AS691" s="27">
        <v>0.23400000000000001</v>
      </c>
      <c r="AT691" s="10">
        <v>0.11700000000000001</v>
      </c>
      <c r="AU691" s="16">
        <v>0.61766522544780722</v>
      </c>
      <c r="AV691" s="1" t="str">
        <f t="shared" si="10"/>
        <v>yes</v>
      </c>
      <c r="AW691" s="28">
        <v>32</v>
      </c>
    </row>
    <row r="692" spans="1:49" ht="14.25" customHeight="1">
      <c r="A692" s="7">
        <v>643</v>
      </c>
      <c r="B692" s="8" t="s">
        <v>1277</v>
      </c>
      <c r="C692" s="8" t="s">
        <v>1170</v>
      </c>
      <c r="D692" s="9" t="s">
        <v>50</v>
      </c>
      <c r="E692" s="9" t="s">
        <v>51</v>
      </c>
      <c r="F692" s="9" t="s">
        <v>171</v>
      </c>
      <c r="G692" s="9">
        <v>1100</v>
      </c>
      <c r="H692" s="10">
        <v>0.66400000000000003</v>
      </c>
      <c r="I692" s="10">
        <v>0.64400000000000002</v>
      </c>
      <c r="J692" s="10">
        <v>0.48699999999999999</v>
      </c>
      <c r="K692" s="10">
        <v>0.89500000000000002</v>
      </c>
      <c r="L692" s="10">
        <v>4.5999999999999999E-2</v>
      </c>
      <c r="M692" s="10">
        <v>0.33100000000000002</v>
      </c>
      <c r="N692" s="10">
        <v>0.8</v>
      </c>
      <c r="O692" s="9">
        <v>7407.45</v>
      </c>
      <c r="P692" s="9">
        <v>280</v>
      </c>
      <c r="Q692" s="9" t="s">
        <v>55</v>
      </c>
      <c r="R692" s="9">
        <v>1792</v>
      </c>
      <c r="S692" s="11">
        <v>15092</v>
      </c>
      <c r="T692" s="9" t="s">
        <v>1278</v>
      </c>
      <c r="U692" s="9" t="s">
        <v>892</v>
      </c>
      <c r="V692" s="11">
        <v>11467</v>
      </c>
      <c r="W692" s="11">
        <v>70054</v>
      </c>
      <c r="X692" s="11">
        <v>80775</v>
      </c>
      <c r="Y692" s="11">
        <v>67158</v>
      </c>
      <c r="Z692" s="11">
        <v>51966</v>
      </c>
      <c r="AA692" s="11">
        <v>7934</v>
      </c>
      <c r="AB692" s="11">
        <v>17784</v>
      </c>
      <c r="AC692" s="11" t="s">
        <v>174</v>
      </c>
      <c r="AD692" s="10">
        <v>0.505</v>
      </c>
      <c r="AE692" s="10">
        <v>0.41</v>
      </c>
      <c r="AF692" s="10">
        <v>0.39500000000000002</v>
      </c>
      <c r="AG692" s="9">
        <v>444</v>
      </c>
      <c r="AH692" s="9">
        <v>667.33</v>
      </c>
      <c r="AI692" s="9">
        <v>16.68</v>
      </c>
      <c r="AJ692" s="9">
        <v>11.1</v>
      </c>
      <c r="AK692" s="9">
        <v>0.66532999999999998</v>
      </c>
      <c r="AL692" s="10">
        <v>0.11</v>
      </c>
      <c r="AM692" s="10">
        <v>0.52100000000000002</v>
      </c>
      <c r="AN692" s="10">
        <v>1.7000000000000001E-2</v>
      </c>
      <c r="AO692" s="10">
        <v>0.218</v>
      </c>
      <c r="AP692" s="10">
        <v>0.42699999999999999</v>
      </c>
      <c r="AQ692" s="9">
        <v>7937</v>
      </c>
      <c r="AR692" s="9">
        <v>0.61799999999999999</v>
      </c>
      <c r="AS692" s="27">
        <v>0.20899999999999999</v>
      </c>
      <c r="AT692" s="27">
        <v>0.159</v>
      </c>
      <c r="AU692" s="16">
        <v>0.61804697156983934</v>
      </c>
      <c r="AV692" s="1" t="str">
        <f t="shared" si="10"/>
        <v>yes</v>
      </c>
      <c r="AW692" s="28">
        <v>23</v>
      </c>
    </row>
    <row r="693" spans="1:49" ht="14.25" hidden="1" customHeight="1">
      <c r="A693" s="7">
        <v>689</v>
      </c>
      <c r="B693" s="8" t="s">
        <v>1347</v>
      </c>
      <c r="C693" s="8" t="s">
        <v>1346</v>
      </c>
      <c r="D693" s="9" t="s">
        <v>69</v>
      </c>
      <c r="E693" s="9" t="s">
        <v>51</v>
      </c>
      <c r="F693" s="9" t="s">
        <v>109</v>
      </c>
      <c r="G693" s="9">
        <v>947.5</v>
      </c>
      <c r="H693" s="10">
        <v>0.432</v>
      </c>
      <c r="I693" s="10">
        <v>0.33900000000000002</v>
      </c>
      <c r="J693" s="10">
        <v>0.16200000000000001</v>
      </c>
      <c r="K693" s="10">
        <v>0.91500000000000004</v>
      </c>
      <c r="L693" s="10">
        <v>0.34</v>
      </c>
      <c r="M693" s="10">
        <v>0.66200000000000003</v>
      </c>
      <c r="N693" s="10">
        <v>0.75</v>
      </c>
      <c r="O693" s="9">
        <v>2617.7199999999998</v>
      </c>
      <c r="P693" s="9">
        <v>108</v>
      </c>
      <c r="Q693" s="9" t="s">
        <v>55</v>
      </c>
      <c r="R693" s="9">
        <v>657</v>
      </c>
      <c r="S693" s="11">
        <v>15041</v>
      </c>
      <c r="T693" s="9" t="s">
        <v>194</v>
      </c>
      <c r="U693" s="9" t="s">
        <v>346</v>
      </c>
      <c r="V693" s="11">
        <v>10100</v>
      </c>
      <c r="W693" s="11">
        <v>67331</v>
      </c>
      <c r="X693" s="11">
        <v>82638</v>
      </c>
      <c r="Y693" s="11">
        <v>68877</v>
      </c>
      <c r="Z693" s="11">
        <v>58266</v>
      </c>
      <c r="AA693" s="11">
        <v>6390</v>
      </c>
      <c r="AB693" s="11">
        <v>6390</v>
      </c>
      <c r="AC693" s="9" t="s">
        <v>413</v>
      </c>
      <c r="AD693" s="10">
        <v>0.27300000000000002</v>
      </c>
      <c r="AE693" s="10">
        <v>0.19</v>
      </c>
      <c r="AF693" s="10">
        <v>0.20399999999999999</v>
      </c>
      <c r="AG693" s="9">
        <v>211.67</v>
      </c>
      <c r="AH693" s="9">
        <v>210.33</v>
      </c>
      <c r="AI693" s="9">
        <v>12.37</v>
      </c>
      <c r="AJ693" s="9">
        <v>12.446</v>
      </c>
      <c r="AK693" s="9">
        <v>1.00634</v>
      </c>
      <c r="AL693" s="10">
        <v>8.0000000000000002E-3</v>
      </c>
      <c r="AM693" s="10">
        <v>0.505</v>
      </c>
      <c r="AN693" s="10">
        <v>0.12</v>
      </c>
      <c r="AO693" s="10">
        <v>0.184</v>
      </c>
      <c r="AP693" s="10">
        <v>0.129</v>
      </c>
      <c r="AQ693" s="9">
        <v>3354</v>
      </c>
      <c r="AR693" s="9">
        <v>0.59499999999999997</v>
      </c>
      <c r="AS693" s="10">
        <v>-5.5E-2</v>
      </c>
      <c r="AT693" s="10">
        <v>0.159</v>
      </c>
      <c r="AU693" s="16">
        <v>0.62695924764890276</v>
      </c>
      <c r="AV693" s="1" t="str">
        <f t="shared" si="10"/>
        <v>no</v>
      </c>
      <c r="AW693" s="28">
        <v>18</v>
      </c>
    </row>
    <row r="694" spans="1:49" ht="14.25" hidden="1" customHeight="1">
      <c r="A694" s="7">
        <v>690</v>
      </c>
      <c r="B694" s="8" t="s">
        <v>1348</v>
      </c>
      <c r="C694" s="8" t="s">
        <v>1346</v>
      </c>
      <c r="D694" s="9" t="s">
        <v>63</v>
      </c>
      <c r="E694" s="9" t="s">
        <v>51</v>
      </c>
      <c r="F694" s="9" t="s">
        <v>64</v>
      </c>
      <c r="G694" s="9">
        <v>1055</v>
      </c>
      <c r="H694" s="10">
        <v>0.54100000000000004</v>
      </c>
      <c r="I694" s="10">
        <v>0.46500000000000002</v>
      </c>
      <c r="J694" s="10">
        <v>0.23699999999999999</v>
      </c>
      <c r="K694" s="10">
        <v>0.77400000000000002</v>
      </c>
      <c r="L694" s="10">
        <v>0.21199999999999999</v>
      </c>
      <c r="M694" s="10">
        <v>0.38400000000000001</v>
      </c>
      <c r="N694" s="10">
        <v>0.81</v>
      </c>
      <c r="O694" s="9">
        <v>12446.99</v>
      </c>
      <c r="P694" s="9">
        <v>747</v>
      </c>
      <c r="Q694" s="9">
        <v>268</v>
      </c>
      <c r="R694" s="9">
        <v>2043</v>
      </c>
      <c r="S694" s="9">
        <v>19493</v>
      </c>
      <c r="T694" s="9" t="s">
        <v>1349</v>
      </c>
      <c r="U694" s="9" t="s">
        <v>1283</v>
      </c>
      <c r="V694" s="9">
        <v>17601</v>
      </c>
      <c r="W694" s="11">
        <v>86431</v>
      </c>
      <c r="X694" s="11">
        <v>81936</v>
      </c>
      <c r="Y694" s="11">
        <v>61092</v>
      </c>
      <c r="Z694" s="11">
        <v>54774</v>
      </c>
      <c r="AA694" s="11">
        <v>7965</v>
      </c>
      <c r="AB694" s="11">
        <v>18899</v>
      </c>
      <c r="AC694" s="9" t="s">
        <v>234</v>
      </c>
      <c r="AD694" s="10">
        <v>0.36599999999999999</v>
      </c>
      <c r="AE694" s="10">
        <v>0.2</v>
      </c>
      <c r="AF694" s="10">
        <v>0.20100000000000001</v>
      </c>
      <c r="AG694" s="9">
        <v>748.67</v>
      </c>
      <c r="AH694" s="9">
        <v>1716.67</v>
      </c>
      <c r="AI694" s="9">
        <v>16.63</v>
      </c>
      <c r="AJ694" s="9">
        <v>7.2510000000000003</v>
      </c>
      <c r="AK694" s="9">
        <v>0.43612000000000001</v>
      </c>
      <c r="AL694" s="9">
        <v>0.121</v>
      </c>
      <c r="AM694" s="9">
        <v>0.53900000000000003</v>
      </c>
      <c r="AN694" s="10">
        <v>6.8000000000000005E-2</v>
      </c>
      <c r="AO694" s="10">
        <v>0.11700000000000001</v>
      </c>
      <c r="AP694" s="10">
        <v>0.129</v>
      </c>
      <c r="AQ694" s="9">
        <v>14951</v>
      </c>
      <c r="AR694" s="9">
        <v>0.54700000000000004</v>
      </c>
      <c r="AS694" s="10">
        <v>1.2E-2</v>
      </c>
      <c r="AT694" s="10">
        <v>0.17499999999999999</v>
      </c>
      <c r="AU694" s="16">
        <v>0.64641241111829351</v>
      </c>
      <c r="AV694" s="1" t="str">
        <f t="shared" si="10"/>
        <v>yes</v>
      </c>
      <c r="AW694" s="28">
        <v>14</v>
      </c>
    </row>
    <row r="695" spans="1:49" ht="14.25" hidden="1" customHeight="1">
      <c r="A695" s="7">
        <v>691</v>
      </c>
      <c r="B695" s="8" t="s">
        <v>1350</v>
      </c>
      <c r="C695" s="8" t="s">
        <v>1346</v>
      </c>
      <c r="D695" s="9" t="s">
        <v>63</v>
      </c>
      <c r="E695" s="9" t="s">
        <v>51</v>
      </c>
      <c r="F695" s="9" t="s">
        <v>64</v>
      </c>
      <c r="G695" s="9">
        <v>1120</v>
      </c>
      <c r="H695" s="10">
        <v>0.53900000000000003</v>
      </c>
      <c r="I695" s="10">
        <v>0.49</v>
      </c>
      <c r="J695" s="10">
        <v>0.26900000000000002</v>
      </c>
      <c r="K695" s="10">
        <v>0.82899999999999996</v>
      </c>
      <c r="L695" s="10">
        <v>0.113</v>
      </c>
      <c r="M695" s="10">
        <v>0.26100000000000001</v>
      </c>
      <c r="N695" s="10">
        <v>0.78</v>
      </c>
      <c r="O695" s="9">
        <v>12765.29</v>
      </c>
      <c r="P695" s="9">
        <v>434</v>
      </c>
      <c r="Q695" s="9">
        <v>208</v>
      </c>
      <c r="R695" s="9">
        <v>2484</v>
      </c>
      <c r="S695" s="9">
        <v>18038</v>
      </c>
      <c r="T695" s="9" t="s">
        <v>1351</v>
      </c>
      <c r="U695" s="9" t="s">
        <v>1352</v>
      </c>
      <c r="V695" s="9">
        <v>9346</v>
      </c>
      <c r="W695" s="11">
        <v>90136</v>
      </c>
      <c r="X695" s="11">
        <v>111222</v>
      </c>
      <c r="Y695" s="11">
        <v>85779</v>
      </c>
      <c r="Z695" s="11">
        <v>69705</v>
      </c>
      <c r="AA695" s="11">
        <v>8098</v>
      </c>
      <c r="AB695" s="11">
        <v>19392</v>
      </c>
      <c r="AC695" s="9">
        <v>414255</v>
      </c>
      <c r="AD695" s="10">
        <v>0.42699999999999999</v>
      </c>
      <c r="AE695" s="10">
        <v>0.21</v>
      </c>
      <c r="AF695" s="10">
        <v>0.20399999999999999</v>
      </c>
      <c r="AG695" s="9">
        <v>738.67</v>
      </c>
      <c r="AH695" s="9">
        <v>1809</v>
      </c>
      <c r="AI695" s="9">
        <v>17.28</v>
      </c>
      <c r="AJ695" s="9">
        <v>7.0570000000000004</v>
      </c>
      <c r="AK695" s="9">
        <v>0.40833000000000003</v>
      </c>
      <c r="AL695" s="9">
        <v>0.29599999999999999</v>
      </c>
      <c r="AM695" s="9">
        <v>0.32900000000000001</v>
      </c>
      <c r="AN695" s="10">
        <v>6.9000000000000006E-2</v>
      </c>
      <c r="AO695" s="10">
        <v>8.7999999999999995E-2</v>
      </c>
      <c r="AP695" s="10">
        <v>0.129</v>
      </c>
      <c r="AQ695" s="9">
        <v>14516</v>
      </c>
      <c r="AR695" s="9">
        <v>0.375</v>
      </c>
      <c r="AS695" s="10">
        <v>4.1000000000000002E-2</v>
      </c>
      <c r="AT695" s="10">
        <v>0.111</v>
      </c>
      <c r="AU695" s="16">
        <v>0.72727272727272729</v>
      </c>
      <c r="AV695" s="1" t="str">
        <f t="shared" si="10"/>
        <v>yes</v>
      </c>
      <c r="AW695" s="28">
        <v>0.41</v>
      </c>
    </row>
    <row r="696" spans="1:49" ht="14.25" hidden="1" customHeight="1">
      <c r="A696" s="7">
        <v>692</v>
      </c>
      <c r="B696" s="8" t="s">
        <v>1353</v>
      </c>
      <c r="C696" s="8" t="s">
        <v>1354</v>
      </c>
      <c r="D696" s="9" t="s">
        <v>63</v>
      </c>
      <c r="E696" s="9" t="s">
        <v>51</v>
      </c>
      <c r="F696" s="9" t="s">
        <v>77</v>
      </c>
      <c r="G696" s="9">
        <v>1040</v>
      </c>
      <c r="H696" s="10">
        <v>0.41799999999999998</v>
      </c>
      <c r="I696" s="10">
        <v>0.33100000000000002</v>
      </c>
      <c r="J696" s="10">
        <v>0.13400000000000001</v>
      </c>
      <c r="K696" s="10">
        <v>0.82699999999999996</v>
      </c>
      <c r="L696" s="10">
        <v>0.20200000000000001</v>
      </c>
      <c r="M696" s="10">
        <v>0.29399999999999998</v>
      </c>
      <c r="N696" s="10">
        <v>0.74</v>
      </c>
      <c r="O696" s="9">
        <v>19816.59</v>
      </c>
      <c r="P696" s="9">
        <v>1107</v>
      </c>
      <c r="Q696" s="9">
        <v>273</v>
      </c>
      <c r="R696" s="9">
        <v>3311</v>
      </c>
      <c r="S696" s="11">
        <v>15784</v>
      </c>
      <c r="T696" s="9" t="s">
        <v>120</v>
      </c>
      <c r="U696" s="9" t="s">
        <v>209</v>
      </c>
      <c r="V696" s="11">
        <v>10064</v>
      </c>
      <c r="W696" s="11">
        <v>93577</v>
      </c>
      <c r="X696" s="11">
        <v>111114</v>
      </c>
      <c r="Y696" s="11">
        <v>82998</v>
      </c>
      <c r="Z696" s="11">
        <v>69777</v>
      </c>
      <c r="AA696" s="11">
        <v>10509</v>
      </c>
      <c r="AB696" s="11">
        <v>19040</v>
      </c>
      <c r="AC696" s="9" t="s">
        <v>777</v>
      </c>
      <c r="AD696" s="10">
        <v>0.22600000000000001</v>
      </c>
      <c r="AE696" s="10">
        <v>0.4</v>
      </c>
      <c r="AF696" s="10">
        <v>0.374</v>
      </c>
      <c r="AG696" s="9">
        <v>1005.33</v>
      </c>
      <c r="AH696" s="9">
        <v>1378.67</v>
      </c>
      <c r="AI696" s="9">
        <v>19.71</v>
      </c>
      <c r="AJ696" s="9">
        <v>14.374000000000001</v>
      </c>
      <c r="AK696" s="9">
        <v>0.72921000000000002</v>
      </c>
      <c r="AL696" s="10">
        <v>0.10299999999999999</v>
      </c>
      <c r="AM696" s="10">
        <v>0.505</v>
      </c>
      <c r="AN696" s="10">
        <v>6.0999999999999999E-2</v>
      </c>
      <c r="AO696" s="10">
        <v>0.19600000000000001</v>
      </c>
      <c r="AP696" s="10">
        <v>0.19600000000000001</v>
      </c>
      <c r="AQ696" s="9">
        <v>23101</v>
      </c>
      <c r="AR696" s="9">
        <v>0.88600000000000001</v>
      </c>
      <c r="AS696" s="10">
        <v>0</v>
      </c>
      <c r="AT696" s="10">
        <v>0.192</v>
      </c>
      <c r="AU696" s="16">
        <v>0.53022269353128315</v>
      </c>
      <c r="AV696" s="1" t="str">
        <f t="shared" si="10"/>
        <v>yes</v>
      </c>
      <c r="AW696" s="28">
        <v>233</v>
      </c>
    </row>
    <row r="697" spans="1:49" ht="14.25" hidden="1" customHeight="1">
      <c r="A697" s="7">
        <v>693</v>
      </c>
      <c r="B697" s="8" t="s">
        <v>1355</v>
      </c>
      <c r="C697" s="8" t="s">
        <v>1354</v>
      </c>
      <c r="D697" s="9" t="s">
        <v>150</v>
      </c>
      <c r="E697" s="9" t="s">
        <v>59</v>
      </c>
      <c r="F697" s="9" t="s">
        <v>200</v>
      </c>
      <c r="G697" s="9">
        <v>1000</v>
      </c>
      <c r="H697" s="10">
        <v>0.57999999999999996</v>
      </c>
      <c r="I697" s="10">
        <v>0.57299999999999995</v>
      </c>
      <c r="J697" s="10">
        <v>0.45800000000000002</v>
      </c>
      <c r="K697" s="10">
        <v>0.65500000000000003</v>
      </c>
      <c r="L697" s="10">
        <v>0.29799999999999999</v>
      </c>
      <c r="M697" s="10">
        <v>0.371</v>
      </c>
      <c r="N697" s="10">
        <v>0.75</v>
      </c>
      <c r="O697" s="9">
        <v>4386.08</v>
      </c>
      <c r="P697" s="9">
        <v>572</v>
      </c>
      <c r="Q697" s="9">
        <v>24</v>
      </c>
      <c r="R697" s="9">
        <v>648</v>
      </c>
      <c r="S697" s="9" t="s">
        <v>55</v>
      </c>
      <c r="T697" s="9" t="s">
        <v>55</v>
      </c>
      <c r="U697" s="9" t="s">
        <v>55</v>
      </c>
      <c r="V697" s="9" t="s">
        <v>55</v>
      </c>
      <c r="W697" s="11">
        <v>65217</v>
      </c>
      <c r="X697" s="11">
        <v>71604</v>
      </c>
      <c r="Y697" s="11">
        <v>62757</v>
      </c>
      <c r="Z697" s="11">
        <v>59607</v>
      </c>
      <c r="AA697" s="11">
        <v>20242</v>
      </c>
      <c r="AB697" s="11">
        <v>20242</v>
      </c>
      <c r="AC697" s="9" t="s">
        <v>55</v>
      </c>
      <c r="AD697" s="10">
        <v>0.26600000000000001</v>
      </c>
      <c r="AE697" s="10">
        <v>0.32</v>
      </c>
      <c r="AF697" s="10">
        <v>0.215</v>
      </c>
      <c r="AG697" s="9">
        <v>315</v>
      </c>
      <c r="AH697" s="9">
        <v>355.33</v>
      </c>
      <c r="AI697" s="9">
        <v>13.92</v>
      </c>
      <c r="AJ697" s="9">
        <v>12.343999999999999</v>
      </c>
      <c r="AK697" s="9">
        <v>0.88649</v>
      </c>
      <c r="AL697" s="9" t="s">
        <v>55</v>
      </c>
      <c r="AM697" s="9" t="s">
        <v>55</v>
      </c>
      <c r="AN697" s="10">
        <v>4.1000000000000002E-2</v>
      </c>
      <c r="AO697" s="10">
        <v>0.182</v>
      </c>
      <c r="AP697" s="10">
        <v>0.19600000000000001</v>
      </c>
      <c r="AQ697" s="9">
        <v>5677</v>
      </c>
      <c r="AR697" s="9">
        <v>0.83899999999999997</v>
      </c>
      <c r="AS697" s="10">
        <v>1.4E-2</v>
      </c>
      <c r="AT697" s="10">
        <v>0.314</v>
      </c>
      <c r="AU697" s="16">
        <v>0.54377379010331706</v>
      </c>
      <c r="AV697" s="1" t="str">
        <f t="shared" si="10"/>
        <v>yes</v>
      </c>
      <c r="AW697" s="28"/>
    </row>
    <row r="698" spans="1:49" ht="14.25" customHeight="1">
      <c r="A698" s="7">
        <v>647</v>
      </c>
      <c r="B698" s="8" t="s">
        <v>1285</v>
      </c>
      <c r="C698" s="8" t="s">
        <v>1170</v>
      </c>
      <c r="D698" s="9" t="s">
        <v>50</v>
      </c>
      <c r="E698" s="9" t="s">
        <v>51</v>
      </c>
      <c r="F698" s="9" t="s">
        <v>97</v>
      </c>
      <c r="G698" s="9">
        <v>1090</v>
      </c>
      <c r="H698" s="10">
        <v>0.65200000000000002</v>
      </c>
      <c r="I698" s="10">
        <v>0.62</v>
      </c>
      <c r="J698" s="10">
        <v>0.44400000000000001</v>
      </c>
      <c r="K698" s="10">
        <v>0.94</v>
      </c>
      <c r="L698" s="10">
        <v>7.8E-2</v>
      </c>
      <c r="M698" s="10">
        <v>0.36299999999999999</v>
      </c>
      <c r="N698" s="10">
        <v>0.83</v>
      </c>
      <c r="O698" s="9">
        <v>5383.75</v>
      </c>
      <c r="P698" s="9">
        <v>201</v>
      </c>
      <c r="Q698" s="9" t="s">
        <v>55</v>
      </c>
      <c r="R698" s="9">
        <v>1594</v>
      </c>
      <c r="S698" s="9">
        <v>16003</v>
      </c>
      <c r="T698" s="9" t="s">
        <v>1286</v>
      </c>
      <c r="U698" s="9" t="s">
        <v>783</v>
      </c>
      <c r="V698" s="53">
        <v>12545</v>
      </c>
      <c r="W698" s="11">
        <v>75482</v>
      </c>
      <c r="X698" s="11">
        <v>82143</v>
      </c>
      <c r="Y698" s="11">
        <v>63090</v>
      </c>
      <c r="Z698" s="11">
        <v>53379</v>
      </c>
      <c r="AA698" s="11">
        <v>7850</v>
      </c>
      <c r="AB698" s="11">
        <v>17700</v>
      </c>
      <c r="AC698" s="9" t="s">
        <v>112</v>
      </c>
      <c r="AD698" s="10">
        <v>0.61099999999999999</v>
      </c>
      <c r="AE698" s="10">
        <v>0.37</v>
      </c>
      <c r="AF698" s="10">
        <v>0.372</v>
      </c>
      <c r="AG698" s="9">
        <v>339</v>
      </c>
      <c r="AH698" s="9">
        <v>502.67</v>
      </c>
      <c r="AI698" s="9">
        <v>15.88</v>
      </c>
      <c r="AJ698" s="9">
        <v>10.71</v>
      </c>
      <c r="AK698" s="9">
        <v>0.6744</v>
      </c>
      <c r="AL698" s="9">
        <v>6</v>
      </c>
      <c r="AM698" s="9">
        <v>0.54200000000000004</v>
      </c>
      <c r="AN698" s="10">
        <v>0.06</v>
      </c>
      <c r="AO698" s="10">
        <v>0.21299999999999999</v>
      </c>
      <c r="AP698" s="10">
        <v>0.42699999999999999</v>
      </c>
      <c r="AQ698" s="9">
        <v>5718</v>
      </c>
      <c r="AR698" s="9">
        <v>0.443</v>
      </c>
      <c r="AS698" s="27">
        <v>0.214</v>
      </c>
      <c r="AT698" s="10">
        <v>4.1000000000000002E-2</v>
      </c>
      <c r="AU698" s="16">
        <v>0.693000693000693</v>
      </c>
      <c r="AV698" s="1" t="str">
        <f t="shared" si="10"/>
        <v>yes</v>
      </c>
      <c r="AW698" s="28">
        <v>19</v>
      </c>
    </row>
    <row r="699" spans="1:49" ht="14.25" hidden="1" customHeight="1">
      <c r="A699" s="7">
        <v>695</v>
      </c>
      <c r="B699" s="8" t="s">
        <v>1357</v>
      </c>
      <c r="C699" s="8" t="s">
        <v>1354</v>
      </c>
      <c r="D699" s="9" t="s">
        <v>63</v>
      </c>
      <c r="E699" s="9" t="s">
        <v>51</v>
      </c>
      <c r="F699" s="9" t="s">
        <v>77</v>
      </c>
      <c r="G699" s="9">
        <v>1025</v>
      </c>
      <c r="H699" s="10">
        <v>0.56799999999999995</v>
      </c>
      <c r="I699" s="10">
        <v>0.51800000000000002</v>
      </c>
      <c r="J699" s="10">
        <v>0.34</v>
      </c>
      <c r="K699" s="10">
        <v>0.84799999999999998</v>
      </c>
      <c r="L699" s="10">
        <v>7.8E-2</v>
      </c>
      <c r="M699" s="10">
        <v>0.23400000000000001</v>
      </c>
      <c r="N699" s="10">
        <v>0.78</v>
      </c>
      <c r="O699" s="9">
        <v>15493.8</v>
      </c>
      <c r="P699" s="9">
        <v>753</v>
      </c>
      <c r="Q699" s="9">
        <v>82</v>
      </c>
      <c r="R699" s="9">
        <v>2984</v>
      </c>
      <c r="S699" s="9">
        <v>13809</v>
      </c>
      <c r="T699" s="9" t="s">
        <v>1358</v>
      </c>
      <c r="U699" s="9" t="s">
        <v>1359</v>
      </c>
      <c r="V699" s="9">
        <v>9150</v>
      </c>
      <c r="W699" s="11">
        <v>86605</v>
      </c>
      <c r="X699" s="11">
        <v>103518</v>
      </c>
      <c r="Y699" s="11">
        <v>79614</v>
      </c>
      <c r="Z699" s="11">
        <v>68562</v>
      </c>
      <c r="AA699" s="11">
        <v>10796</v>
      </c>
      <c r="AB699" s="11">
        <v>18332</v>
      </c>
      <c r="AC699" s="9" t="s">
        <v>1360</v>
      </c>
      <c r="AD699" s="10">
        <v>0.436</v>
      </c>
      <c r="AE699" s="10">
        <v>0.36</v>
      </c>
      <c r="AF699" s="10">
        <v>0.32400000000000001</v>
      </c>
      <c r="AG699" s="9">
        <v>789</v>
      </c>
      <c r="AH699" s="9">
        <v>1000.67</v>
      </c>
      <c r="AI699" s="9">
        <v>19.64</v>
      </c>
      <c r="AJ699" s="9">
        <v>15.483000000000001</v>
      </c>
      <c r="AK699" s="9">
        <v>0.78847</v>
      </c>
      <c r="AL699" s="9">
        <v>2.8000000000000001E-2</v>
      </c>
      <c r="AM699" s="9">
        <v>0.53</v>
      </c>
      <c r="AN699" s="10">
        <v>4.4999999999999998E-2</v>
      </c>
      <c r="AO699" s="10">
        <v>0.16900000000000001</v>
      </c>
      <c r="AP699" s="10">
        <v>0.19600000000000001</v>
      </c>
      <c r="AQ699" s="9">
        <v>16908</v>
      </c>
      <c r="AR699" s="9">
        <v>0.67900000000000005</v>
      </c>
      <c r="AS699" s="10">
        <v>2.8000000000000001E-2</v>
      </c>
      <c r="AT699" s="10">
        <v>0.13200000000000001</v>
      </c>
      <c r="AU699" s="16">
        <v>0.59559261465157831</v>
      </c>
      <c r="AV699" s="1" t="str">
        <f t="shared" si="10"/>
        <v>yes</v>
      </c>
      <c r="AW699" s="28">
        <v>156</v>
      </c>
    </row>
    <row r="700" spans="1:49" ht="14.25" hidden="1" customHeight="1">
      <c r="A700" s="7">
        <v>696</v>
      </c>
      <c r="B700" s="8" t="s">
        <v>1361</v>
      </c>
      <c r="C700" s="8" t="s">
        <v>1354</v>
      </c>
      <c r="D700" s="9" t="s">
        <v>69</v>
      </c>
      <c r="E700" s="9" t="s">
        <v>59</v>
      </c>
      <c r="F700" s="9" t="s">
        <v>354</v>
      </c>
      <c r="G700" s="9">
        <v>1070</v>
      </c>
      <c r="H700" s="10">
        <v>0.626</v>
      </c>
      <c r="I700" s="10">
        <v>0.625</v>
      </c>
      <c r="J700" s="10">
        <v>0.55100000000000005</v>
      </c>
      <c r="K700" s="10">
        <v>0.79800000000000004</v>
      </c>
      <c r="L700" s="10">
        <v>9.0999999999999998E-2</v>
      </c>
      <c r="M700" s="10">
        <v>0.215</v>
      </c>
      <c r="N700" s="10">
        <v>0.76</v>
      </c>
      <c r="O700" s="9">
        <v>3155.71</v>
      </c>
      <c r="P700" s="9">
        <v>89</v>
      </c>
      <c r="Q700" s="9">
        <v>148</v>
      </c>
      <c r="R700" s="9">
        <v>642</v>
      </c>
      <c r="S700" s="9" t="s">
        <v>55</v>
      </c>
      <c r="T700" s="9" t="s">
        <v>55</v>
      </c>
      <c r="U700" s="9" t="s">
        <v>55</v>
      </c>
      <c r="V700" s="9" t="s">
        <v>55</v>
      </c>
      <c r="W700" s="11">
        <v>82455</v>
      </c>
      <c r="X700" s="11">
        <v>102330</v>
      </c>
      <c r="Y700" s="11">
        <v>68319</v>
      </c>
      <c r="Z700" s="11">
        <v>57645</v>
      </c>
      <c r="AA700" s="11">
        <v>32830</v>
      </c>
      <c r="AB700" s="11">
        <v>32830</v>
      </c>
      <c r="AC700" s="9" t="s">
        <v>55</v>
      </c>
      <c r="AD700" s="10">
        <v>0.42199999999999999</v>
      </c>
      <c r="AE700" s="10">
        <v>0.33</v>
      </c>
      <c r="AF700" s="10">
        <v>0.29899999999999999</v>
      </c>
      <c r="AG700" s="9">
        <v>240.67</v>
      </c>
      <c r="AH700" s="9">
        <v>214.33</v>
      </c>
      <c r="AI700" s="9">
        <v>13.11</v>
      </c>
      <c r="AJ700" s="9">
        <v>14.723000000000001</v>
      </c>
      <c r="AK700" s="9">
        <v>1.12286</v>
      </c>
      <c r="AL700" s="9" t="s">
        <v>55</v>
      </c>
      <c r="AM700" s="9" t="s">
        <v>55</v>
      </c>
      <c r="AN700" s="10">
        <v>1.6E-2</v>
      </c>
      <c r="AO700" s="10">
        <v>0.20399999999999999</v>
      </c>
      <c r="AP700" s="10">
        <v>0.19600000000000001</v>
      </c>
      <c r="AQ700" s="9">
        <v>3465</v>
      </c>
      <c r="AR700" s="9">
        <v>1.1299999999999999</v>
      </c>
      <c r="AS700" s="10">
        <v>-8.0000000000000002E-3</v>
      </c>
      <c r="AT700" s="10">
        <v>0.20399999999999999</v>
      </c>
      <c r="AU700" s="16">
        <v>0.46948356807511737</v>
      </c>
      <c r="AV700" s="1" t="str">
        <f t="shared" si="10"/>
        <v>no</v>
      </c>
      <c r="AW700" s="28"/>
    </row>
    <row r="701" spans="1:49" ht="14.25" hidden="1" customHeight="1">
      <c r="A701" s="7">
        <v>697</v>
      </c>
      <c r="B701" s="8" t="s">
        <v>1362</v>
      </c>
      <c r="C701" s="8" t="s">
        <v>1354</v>
      </c>
      <c r="D701" s="9" t="s">
        <v>63</v>
      </c>
      <c r="E701" s="9" t="s">
        <v>51</v>
      </c>
      <c r="F701" s="9" t="s">
        <v>64</v>
      </c>
      <c r="G701" s="9">
        <v>1020</v>
      </c>
      <c r="H701" s="10">
        <v>0.38800000000000001</v>
      </c>
      <c r="I701" s="10">
        <v>0.32</v>
      </c>
      <c r="J701" s="10">
        <v>0.161</v>
      </c>
      <c r="K701" s="10">
        <v>0.71499999999999997</v>
      </c>
      <c r="L701" s="10">
        <v>0.246</v>
      </c>
      <c r="M701" s="10">
        <v>0.5</v>
      </c>
      <c r="N701" s="10">
        <v>0.71</v>
      </c>
      <c r="O701" s="9">
        <v>13514.88</v>
      </c>
      <c r="P701" s="9">
        <v>1461</v>
      </c>
      <c r="Q701" s="9">
        <v>206</v>
      </c>
      <c r="R701" s="9">
        <v>2420</v>
      </c>
      <c r="S701" s="9">
        <v>16751</v>
      </c>
      <c r="T701" s="9" t="s">
        <v>1363</v>
      </c>
      <c r="U701" s="9" t="s">
        <v>1364</v>
      </c>
      <c r="V701" s="9">
        <v>9306</v>
      </c>
      <c r="W701" s="11">
        <v>86525</v>
      </c>
      <c r="X701" s="11">
        <v>104436</v>
      </c>
      <c r="Y701" s="11">
        <v>78300</v>
      </c>
      <c r="Z701" s="11">
        <v>73512</v>
      </c>
      <c r="AA701" s="11">
        <v>9696</v>
      </c>
      <c r="AB701" s="11">
        <v>12938</v>
      </c>
      <c r="AC701" s="9" t="s">
        <v>510</v>
      </c>
      <c r="AD701" s="10">
        <v>0.23200000000000001</v>
      </c>
      <c r="AE701" s="10">
        <v>0.46</v>
      </c>
      <c r="AF701" s="10">
        <v>0.42499999999999999</v>
      </c>
      <c r="AG701" s="9">
        <v>722.33</v>
      </c>
      <c r="AH701" s="9">
        <v>817.33</v>
      </c>
      <c r="AI701" s="9">
        <v>18.71</v>
      </c>
      <c r="AJ701" s="9">
        <v>16.535</v>
      </c>
      <c r="AK701" s="9">
        <v>0.88376999999999994</v>
      </c>
      <c r="AL701" s="9">
        <v>3.6999999999999998E-2</v>
      </c>
      <c r="AM701" s="9">
        <v>0.48499999999999999</v>
      </c>
      <c r="AN701" s="10">
        <v>0.09</v>
      </c>
      <c r="AO701" s="10">
        <v>0.27500000000000002</v>
      </c>
      <c r="AP701" s="10">
        <v>0.19600000000000001</v>
      </c>
      <c r="AQ701" s="9">
        <v>16915</v>
      </c>
      <c r="AR701" s="9">
        <v>0.80600000000000005</v>
      </c>
      <c r="AS701" s="10">
        <v>-7.9000000000000001E-2</v>
      </c>
      <c r="AT701" s="10">
        <v>0.156</v>
      </c>
      <c r="AU701" s="16">
        <v>0.55370985603543743</v>
      </c>
      <c r="AV701" s="1" t="str">
        <f t="shared" si="10"/>
        <v>yes</v>
      </c>
      <c r="AW701" s="28">
        <v>7</v>
      </c>
    </row>
    <row r="702" spans="1:49" ht="14.25" hidden="1" customHeight="1">
      <c r="A702" s="7">
        <v>698</v>
      </c>
      <c r="B702" s="8" t="s">
        <v>1366</v>
      </c>
      <c r="C702" s="8" t="s">
        <v>1354</v>
      </c>
      <c r="D702" s="9" t="s">
        <v>63</v>
      </c>
      <c r="E702" s="9" t="s">
        <v>59</v>
      </c>
      <c r="F702" s="9" t="s">
        <v>361</v>
      </c>
      <c r="G702" s="9">
        <v>1140</v>
      </c>
      <c r="H702" s="10">
        <v>0.78700000000000003</v>
      </c>
      <c r="I702" s="10">
        <v>0.77700000000000002</v>
      </c>
      <c r="J702" s="10">
        <v>0.62</v>
      </c>
      <c r="K702" s="10">
        <v>0.77</v>
      </c>
      <c r="L702" s="10">
        <v>5.2999999999999999E-2</v>
      </c>
      <c r="M702" s="10">
        <v>7.9000000000000001E-2</v>
      </c>
      <c r="N702" s="10">
        <v>0.91</v>
      </c>
      <c r="O702" s="9">
        <v>10484.780000000001</v>
      </c>
      <c r="P702" s="9">
        <v>783</v>
      </c>
      <c r="Q702" s="9">
        <v>168</v>
      </c>
      <c r="R702" s="9">
        <v>1924</v>
      </c>
      <c r="S702" s="9" t="s">
        <v>55</v>
      </c>
      <c r="T702" s="9" t="s">
        <v>55</v>
      </c>
      <c r="U702" s="9" t="s">
        <v>55</v>
      </c>
      <c r="V702" s="9" t="s">
        <v>55</v>
      </c>
      <c r="W702" s="11">
        <v>93182</v>
      </c>
      <c r="X702" s="11">
        <v>112842</v>
      </c>
      <c r="Y702" s="11">
        <v>81504</v>
      </c>
      <c r="Z702" s="11">
        <v>71154</v>
      </c>
      <c r="AA702" s="11">
        <v>39090</v>
      </c>
      <c r="AB702" s="11">
        <v>39090</v>
      </c>
      <c r="AC702" s="9" t="s">
        <v>55</v>
      </c>
      <c r="AD702" s="10">
        <v>0.69899999999999995</v>
      </c>
      <c r="AE702" s="10">
        <v>0.14000000000000001</v>
      </c>
      <c r="AF702" s="10">
        <v>0.108</v>
      </c>
      <c r="AG702" s="9">
        <v>709.67</v>
      </c>
      <c r="AH702" s="9">
        <v>1360.33</v>
      </c>
      <c r="AI702" s="9">
        <v>14.77</v>
      </c>
      <c r="AJ702" s="9">
        <v>7.7080000000000002</v>
      </c>
      <c r="AK702" s="9">
        <v>0.52168999999999999</v>
      </c>
      <c r="AL702" s="9" t="s">
        <v>55</v>
      </c>
      <c r="AM702" s="9" t="s">
        <v>55</v>
      </c>
      <c r="AN702" s="10">
        <v>0.151</v>
      </c>
      <c r="AO702" s="10">
        <v>9.2999999999999999E-2</v>
      </c>
      <c r="AP702" s="10">
        <v>0.19600000000000001</v>
      </c>
      <c r="AQ702" s="9">
        <v>11250</v>
      </c>
      <c r="AR702" s="9">
        <v>0.77900000000000003</v>
      </c>
      <c r="AS702" s="10">
        <v>0.10299999999999999</v>
      </c>
      <c r="AT702" s="10">
        <v>8.7999999999999995E-2</v>
      </c>
      <c r="AU702" s="16">
        <v>0.56211354693648108</v>
      </c>
      <c r="AV702" s="1" t="str">
        <f t="shared" si="10"/>
        <v>yes</v>
      </c>
      <c r="AW702" s="28"/>
    </row>
    <row r="703" spans="1:49" ht="14.25" hidden="1" customHeight="1">
      <c r="A703" s="7">
        <v>699</v>
      </c>
      <c r="B703" s="8" t="s">
        <v>1367</v>
      </c>
      <c r="C703" s="8" t="s">
        <v>1354</v>
      </c>
      <c r="D703" s="9" t="s">
        <v>91</v>
      </c>
      <c r="E703" s="9" t="s">
        <v>59</v>
      </c>
      <c r="F703" s="9" t="s">
        <v>296</v>
      </c>
      <c r="G703" s="9" t="s">
        <v>55</v>
      </c>
      <c r="H703" s="10">
        <v>0.79800000000000004</v>
      </c>
      <c r="I703" s="10">
        <v>0.79500000000000004</v>
      </c>
      <c r="J703" s="10">
        <v>0.77</v>
      </c>
      <c r="K703" s="10">
        <v>1</v>
      </c>
      <c r="L703" s="10">
        <v>1E-3</v>
      </c>
      <c r="M703" s="10">
        <v>5.0999999999999997E-2</v>
      </c>
      <c r="N703" s="10">
        <v>0.87</v>
      </c>
      <c r="O703" s="9">
        <v>2252.81</v>
      </c>
      <c r="P703" s="9" t="s">
        <v>55</v>
      </c>
      <c r="Q703" s="9" t="s">
        <v>55</v>
      </c>
      <c r="R703" s="9">
        <v>676</v>
      </c>
      <c r="S703" s="9" t="s">
        <v>55</v>
      </c>
      <c r="T703" s="9" t="s">
        <v>55</v>
      </c>
      <c r="U703" s="9" t="s">
        <v>55</v>
      </c>
      <c r="V703" s="9" t="s">
        <v>55</v>
      </c>
      <c r="W703" s="11">
        <v>78288</v>
      </c>
      <c r="X703" s="11">
        <v>109305</v>
      </c>
      <c r="Y703" s="11">
        <v>79164</v>
      </c>
      <c r="Z703" s="11">
        <v>64494</v>
      </c>
      <c r="AA703" s="11">
        <v>47290</v>
      </c>
      <c r="AB703" s="11">
        <v>47290</v>
      </c>
      <c r="AC703" s="9" t="s">
        <v>55</v>
      </c>
      <c r="AD703" s="10">
        <v>0.76700000000000002</v>
      </c>
      <c r="AE703" s="10">
        <v>0.23</v>
      </c>
      <c r="AF703" s="10">
        <v>0.191</v>
      </c>
      <c r="AG703" s="9">
        <v>235</v>
      </c>
      <c r="AH703" s="9">
        <v>319.33</v>
      </c>
      <c r="AI703" s="9">
        <v>9.59</v>
      </c>
      <c r="AJ703" s="9">
        <v>7.0549999999999997</v>
      </c>
      <c r="AK703" s="9">
        <v>0.73590999999999995</v>
      </c>
      <c r="AL703" s="9" t="s">
        <v>55</v>
      </c>
      <c r="AM703" s="9" t="s">
        <v>55</v>
      </c>
      <c r="AN703" s="10">
        <v>7.5999999999999998E-2</v>
      </c>
      <c r="AO703" s="10">
        <v>0.245</v>
      </c>
      <c r="AP703" s="10">
        <v>0.19600000000000001</v>
      </c>
      <c r="AQ703" s="9">
        <v>2254</v>
      </c>
      <c r="AR703" s="9">
        <v>0.32</v>
      </c>
      <c r="AS703" s="10">
        <v>-4.9000000000000002E-2</v>
      </c>
      <c r="AT703" s="9">
        <v>3.1E-2</v>
      </c>
      <c r="AU703" s="16">
        <v>0.75757575757575757</v>
      </c>
      <c r="AV703" s="1" t="str">
        <f t="shared" si="10"/>
        <v>no</v>
      </c>
      <c r="AW703" s="28"/>
    </row>
    <row r="704" spans="1:49" ht="14.25" customHeight="1">
      <c r="A704" s="7">
        <v>613</v>
      </c>
      <c r="B704" s="8" t="s">
        <v>1236</v>
      </c>
      <c r="C704" s="8" t="s">
        <v>1170</v>
      </c>
      <c r="D704" s="9" t="s">
        <v>50</v>
      </c>
      <c r="E704" s="9" t="s">
        <v>59</v>
      </c>
      <c r="F704" s="9" t="s">
        <v>273</v>
      </c>
      <c r="G704" s="9">
        <v>945</v>
      </c>
      <c r="H704" s="10">
        <v>0.29299999999999998</v>
      </c>
      <c r="I704" s="10">
        <v>0.26300000000000001</v>
      </c>
      <c r="J704" s="10">
        <v>0.16200000000000001</v>
      </c>
      <c r="K704" s="10">
        <v>0.82899999999999996</v>
      </c>
      <c r="L704" s="10">
        <v>0.14799999999999999</v>
      </c>
      <c r="M704" s="10">
        <v>0.437</v>
      </c>
      <c r="N704" s="10">
        <v>0.59</v>
      </c>
      <c r="O704" s="9">
        <v>3003.83</v>
      </c>
      <c r="P704" s="9">
        <v>237</v>
      </c>
      <c r="Q704" s="9" t="s">
        <v>55</v>
      </c>
      <c r="R704" s="9">
        <v>624</v>
      </c>
      <c r="S704" s="9" t="s">
        <v>55</v>
      </c>
      <c r="T704" s="9" t="s">
        <v>55</v>
      </c>
      <c r="U704" s="9" t="s">
        <v>55</v>
      </c>
      <c r="V704" s="9"/>
      <c r="W704" s="11">
        <v>83101</v>
      </c>
      <c r="X704" s="11">
        <v>102519</v>
      </c>
      <c r="Y704" s="11">
        <v>81414</v>
      </c>
      <c r="Z704" s="11">
        <v>69930</v>
      </c>
      <c r="AA704" s="11">
        <v>33600</v>
      </c>
      <c r="AB704" s="11">
        <v>33600</v>
      </c>
      <c r="AC704" s="9" t="s">
        <v>55</v>
      </c>
      <c r="AD704" s="10">
        <v>0.22500000000000001</v>
      </c>
      <c r="AE704" s="10">
        <v>0.85</v>
      </c>
      <c r="AF704" s="10">
        <v>0.73899999999999999</v>
      </c>
      <c r="AG704" s="9">
        <v>220.67</v>
      </c>
      <c r="AH704" s="9">
        <v>177</v>
      </c>
      <c r="AI704" s="9">
        <v>13.61</v>
      </c>
      <c r="AJ704" s="9">
        <v>16.971</v>
      </c>
      <c r="AK704" s="9">
        <v>1.2466999999999999</v>
      </c>
      <c r="AL704" s="9"/>
      <c r="AM704" s="9" t="s">
        <v>55</v>
      </c>
      <c r="AN704" s="10">
        <v>4.0000000000000001E-3</v>
      </c>
      <c r="AO704" s="10">
        <v>0.67900000000000005</v>
      </c>
      <c r="AP704" s="10">
        <v>0.42699999999999999</v>
      </c>
      <c r="AQ704" s="9">
        <v>3593</v>
      </c>
      <c r="AR704" s="9">
        <v>2.7829999999999999</v>
      </c>
      <c r="AS704" s="27">
        <v>-0.252</v>
      </c>
      <c r="AT704" s="10">
        <v>6.9000000000000006E-2</v>
      </c>
      <c r="AU704" s="16">
        <v>0.2643404705260376</v>
      </c>
      <c r="AV704" s="1" t="str">
        <f t="shared" si="10"/>
        <v>no</v>
      </c>
      <c r="AW704" s="28"/>
    </row>
    <row r="705" spans="1:49" ht="14.25" hidden="1" customHeight="1">
      <c r="A705" s="7">
        <v>701</v>
      </c>
      <c r="B705" s="8" t="s">
        <v>1369</v>
      </c>
      <c r="C705" s="8" t="s">
        <v>1354</v>
      </c>
      <c r="D705" s="9" t="s">
        <v>91</v>
      </c>
      <c r="E705" s="9" t="s">
        <v>59</v>
      </c>
      <c r="F705" s="9" t="s">
        <v>92</v>
      </c>
      <c r="G705" s="9">
        <v>1055</v>
      </c>
      <c r="H705" s="10">
        <v>0.39400000000000002</v>
      </c>
      <c r="I705" s="10">
        <v>0.378</v>
      </c>
      <c r="J705" s="10">
        <v>0.314</v>
      </c>
      <c r="K705" s="10">
        <v>0.84499999999999997</v>
      </c>
      <c r="L705" s="10">
        <v>1.7999999999999999E-2</v>
      </c>
      <c r="M705" s="10">
        <v>0.114</v>
      </c>
      <c r="N705" s="10">
        <v>0.62</v>
      </c>
      <c r="O705" s="9">
        <v>1091.8</v>
      </c>
      <c r="P705" s="9">
        <v>58</v>
      </c>
      <c r="Q705" s="9" t="s">
        <v>55</v>
      </c>
      <c r="R705" s="9">
        <v>226</v>
      </c>
      <c r="S705" s="11" t="s">
        <v>55</v>
      </c>
      <c r="T705" s="9" t="s">
        <v>55</v>
      </c>
      <c r="U705" s="9" t="s">
        <v>55</v>
      </c>
      <c r="V705" s="11" t="s">
        <v>55</v>
      </c>
      <c r="W705" s="11">
        <v>60047</v>
      </c>
      <c r="X705" s="11">
        <v>65070</v>
      </c>
      <c r="Y705" s="11">
        <v>60453</v>
      </c>
      <c r="Z705" s="11">
        <v>54216</v>
      </c>
      <c r="AA705" s="11">
        <v>28500</v>
      </c>
      <c r="AB705" s="11">
        <v>28500</v>
      </c>
      <c r="AC705" s="9" t="s">
        <v>55</v>
      </c>
      <c r="AD705" s="10">
        <v>0.219</v>
      </c>
      <c r="AE705" s="10">
        <v>0.45</v>
      </c>
      <c r="AF705" s="10">
        <v>0.437</v>
      </c>
      <c r="AG705" s="9">
        <v>82.67</v>
      </c>
      <c r="AH705" s="9">
        <v>149.66999999999999</v>
      </c>
      <c r="AI705" s="9">
        <v>13.21</v>
      </c>
      <c r="AJ705" s="9">
        <v>7.2949999999999999</v>
      </c>
      <c r="AK705" s="9">
        <v>0.55234000000000005</v>
      </c>
      <c r="AL705" s="10" t="s">
        <v>55</v>
      </c>
      <c r="AM705" s="10" t="s">
        <v>55</v>
      </c>
      <c r="AN705" s="10">
        <v>2E-3</v>
      </c>
      <c r="AO705" s="10">
        <v>0.14000000000000001</v>
      </c>
      <c r="AP705" s="10">
        <v>0.19600000000000001</v>
      </c>
      <c r="AQ705" s="9">
        <v>1197</v>
      </c>
      <c r="AR705" s="9">
        <v>1.0669999999999999</v>
      </c>
      <c r="AS705" s="10">
        <v>5.6000000000000001E-2</v>
      </c>
      <c r="AT705" s="10">
        <v>0.17499999999999999</v>
      </c>
      <c r="AU705" s="16">
        <v>0.48379293662312539</v>
      </c>
      <c r="AV705" s="1" t="str">
        <f t="shared" si="10"/>
        <v>no</v>
      </c>
      <c r="AW705" s="28"/>
    </row>
    <row r="706" spans="1:49" ht="14.25" hidden="1" customHeight="1">
      <c r="A706" s="7">
        <v>702</v>
      </c>
      <c r="B706" s="8" t="s">
        <v>1370</v>
      </c>
      <c r="C706" s="8" t="s">
        <v>1354</v>
      </c>
      <c r="D706" s="9" t="s">
        <v>91</v>
      </c>
      <c r="E706" s="9" t="s">
        <v>59</v>
      </c>
      <c r="F706" s="9" t="s">
        <v>92</v>
      </c>
      <c r="G706" s="9">
        <v>1024</v>
      </c>
      <c r="H706" s="10">
        <v>0.60399999999999998</v>
      </c>
      <c r="I706" s="10">
        <v>0.58699999999999997</v>
      </c>
      <c r="J706" s="10">
        <v>0.52600000000000002</v>
      </c>
      <c r="K706" s="10">
        <v>0.98</v>
      </c>
      <c r="L706" s="10">
        <v>0.17100000000000001</v>
      </c>
      <c r="M706" s="10">
        <v>0.433</v>
      </c>
      <c r="N706" s="10">
        <v>0.66</v>
      </c>
      <c r="O706" s="9">
        <v>1004.12</v>
      </c>
      <c r="P706" s="9">
        <v>6</v>
      </c>
      <c r="Q706" s="9" t="s">
        <v>55</v>
      </c>
      <c r="R706" s="9">
        <v>282</v>
      </c>
      <c r="S706" s="9" t="s">
        <v>55</v>
      </c>
      <c r="T706" s="9" t="s">
        <v>55</v>
      </c>
      <c r="U706" s="9" t="s">
        <v>55</v>
      </c>
      <c r="V706" s="9" t="s">
        <v>55</v>
      </c>
      <c r="W706" s="11">
        <v>55913</v>
      </c>
      <c r="X706" s="11">
        <v>57411</v>
      </c>
      <c r="Y706" s="11">
        <v>48672</v>
      </c>
      <c r="Z706" s="11">
        <v>44757</v>
      </c>
      <c r="AA706" s="11">
        <v>31530</v>
      </c>
      <c r="AB706" s="11">
        <v>31530</v>
      </c>
      <c r="AC706" s="9" t="s">
        <v>55</v>
      </c>
      <c r="AD706" s="10">
        <v>0.441</v>
      </c>
      <c r="AE706" s="10">
        <v>0.55000000000000004</v>
      </c>
      <c r="AF706" s="10">
        <v>0.44400000000000001</v>
      </c>
      <c r="AG706" s="9">
        <v>97.67</v>
      </c>
      <c r="AH706" s="9">
        <v>116.67</v>
      </c>
      <c r="AI706" s="9">
        <v>10.28</v>
      </c>
      <c r="AJ706" s="9">
        <v>8.6069999999999993</v>
      </c>
      <c r="AK706" s="9">
        <v>0.83714</v>
      </c>
      <c r="AL706" s="9" t="s">
        <v>55</v>
      </c>
      <c r="AM706" s="9" t="s">
        <v>55</v>
      </c>
      <c r="AN706" s="10">
        <v>2.1999999999999999E-2</v>
      </c>
      <c r="AO706" s="10">
        <v>0.246</v>
      </c>
      <c r="AP706" s="10">
        <v>0.19600000000000001</v>
      </c>
      <c r="AQ706" s="9">
        <v>1122</v>
      </c>
      <c r="AR706" s="9">
        <v>0.39500000000000002</v>
      </c>
      <c r="AS706" s="10">
        <v>-0.05</v>
      </c>
      <c r="AT706" s="10">
        <v>0.16300000000000001</v>
      </c>
      <c r="AU706" s="16">
        <v>0.71684587813620071</v>
      </c>
      <c r="AV706" s="1" t="str">
        <f t="shared" si="10"/>
        <v>no</v>
      </c>
      <c r="AW706" s="28"/>
    </row>
    <row r="707" spans="1:49" ht="14.25" customHeight="1">
      <c r="A707" s="7">
        <v>625</v>
      </c>
      <c r="B707" s="8" t="s">
        <v>1250</v>
      </c>
      <c r="C707" s="8" t="s">
        <v>1170</v>
      </c>
      <c r="D707" s="9" t="s">
        <v>50</v>
      </c>
      <c r="E707" s="9" t="s">
        <v>59</v>
      </c>
      <c r="F707" s="9" t="s">
        <v>205</v>
      </c>
      <c r="G707" s="9" t="s">
        <v>55</v>
      </c>
      <c r="H707" s="10">
        <v>0.60499999999999998</v>
      </c>
      <c r="I707" s="10">
        <v>0.58699999999999997</v>
      </c>
      <c r="J707" s="10">
        <v>0.46500000000000002</v>
      </c>
      <c r="K707" s="10">
        <v>0.61599999999999999</v>
      </c>
      <c r="L707" s="10">
        <v>0.05</v>
      </c>
      <c r="M707" s="10">
        <v>0.26700000000000002</v>
      </c>
      <c r="N707" s="10">
        <v>0.79</v>
      </c>
      <c r="O707" s="9">
        <v>3610.22</v>
      </c>
      <c r="P707" s="9">
        <v>445</v>
      </c>
      <c r="Q707" s="9" t="s">
        <v>55</v>
      </c>
      <c r="R707" s="9">
        <v>569</v>
      </c>
      <c r="S707" s="9" t="s">
        <v>55</v>
      </c>
      <c r="T707" s="9" t="s">
        <v>55</v>
      </c>
      <c r="U707" s="9" t="s">
        <v>55</v>
      </c>
      <c r="V707" s="9"/>
      <c r="W707" s="9">
        <v>75175</v>
      </c>
      <c r="X707" s="9">
        <v>90729</v>
      </c>
      <c r="Y707" s="9">
        <v>73656</v>
      </c>
      <c r="Z707" s="9">
        <v>62010</v>
      </c>
      <c r="AA707" s="11">
        <v>29826</v>
      </c>
      <c r="AB707" s="11">
        <v>29826</v>
      </c>
      <c r="AC707" s="9" t="s">
        <v>55</v>
      </c>
      <c r="AD707" s="10">
        <v>0.48599999999999999</v>
      </c>
      <c r="AE707" s="10">
        <v>0.41</v>
      </c>
      <c r="AF707" s="10">
        <v>0.35199999999999998</v>
      </c>
      <c r="AG707" s="9">
        <v>246</v>
      </c>
      <c r="AH707" s="9">
        <v>334.33</v>
      </c>
      <c r="AI707" s="9">
        <v>14.68</v>
      </c>
      <c r="AJ707" s="9">
        <v>10.798</v>
      </c>
      <c r="AK707" s="9">
        <v>0.73579000000000006</v>
      </c>
      <c r="AL707" s="9"/>
      <c r="AM707" s="9" t="s">
        <v>55</v>
      </c>
      <c r="AN707" s="10">
        <v>5.2999999999999999E-2</v>
      </c>
      <c r="AO707" s="10">
        <v>0.22800000000000001</v>
      </c>
      <c r="AP707" s="10">
        <v>0.42699999999999999</v>
      </c>
      <c r="AQ707" s="9">
        <v>4345</v>
      </c>
      <c r="AR707" s="9">
        <v>0.28799999999999998</v>
      </c>
      <c r="AS707" s="27">
        <v>0.19900000000000001</v>
      </c>
      <c r="AT707" s="10">
        <v>0.12</v>
      </c>
      <c r="AU707" s="16">
        <v>0.77639751552795033</v>
      </c>
      <c r="AV707" s="1" t="str">
        <f t="shared" si="10"/>
        <v>no</v>
      </c>
      <c r="AW707" s="28"/>
    </row>
    <row r="708" spans="1:49" ht="14.25" hidden="1" customHeight="1">
      <c r="A708" s="7">
        <v>704</v>
      </c>
      <c r="B708" s="8" t="s">
        <v>1372</v>
      </c>
      <c r="C708" s="8" t="s">
        <v>1354</v>
      </c>
      <c r="D708" s="9" t="s">
        <v>63</v>
      </c>
      <c r="E708" s="9" t="s">
        <v>51</v>
      </c>
      <c r="F708" s="9" t="s">
        <v>77</v>
      </c>
      <c r="G708" s="9">
        <v>1055</v>
      </c>
      <c r="H708" s="10">
        <v>0.56200000000000006</v>
      </c>
      <c r="I708" s="10">
        <v>0.51500000000000001</v>
      </c>
      <c r="J708" s="10">
        <v>0.32500000000000001</v>
      </c>
      <c r="K708" s="10">
        <v>0.78500000000000003</v>
      </c>
      <c r="L708" s="10">
        <v>0.186</v>
      </c>
      <c r="M708" s="10">
        <v>0.20699999999999999</v>
      </c>
      <c r="N708" s="10">
        <v>0.81</v>
      </c>
      <c r="O708" s="9">
        <v>25730.67</v>
      </c>
      <c r="P708" s="9">
        <v>1641</v>
      </c>
      <c r="Q708" s="9">
        <v>278</v>
      </c>
      <c r="R708" s="9">
        <v>4853</v>
      </c>
      <c r="S708" s="9">
        <v>14620</v>
      </c>
      <c r="T708" s="9" t="s">
        <v>348</v>
      </c>
      <c r="U708" s="9" t="s">
        <v>1373</v>
      </c>
      <c r="V708" s="9">
        <v>8148</v>
      </c>
      <c r="W708" s="11">
        <v>71875</v>
      </c>
      <c r="X708" s="11">
        <v>107010</v>
      </c>
      <c r="Y708" s="11">
        <v>63324</v>
      </c>
      <c r="Z708" s="11">
        <v>72504</v>
      </c>
      <c r="AA708" s="11">
        <v>10012</v>
      </c>
      <c r="AB708" s="11">
        <v>18212</v>
      </c>
      <c r="AC708" s="9" t="s">
        <v>620</v>
      </c>
      <c r="AD708" s="10">
        <v>0.45600000000000002</v>
      </c>
      <c r="AE708" s="10">
        <v>0.34</v>
      </c>
      <c r="AF708" s="10">
        <v>0.32200000000000001</v>
      </c>
      <c r="AG708" s="9">
        <v>1010.67</v>
      </c>
      <c r="AH708" s="9">
        <v>1951</v>
      </c>
      <c r="AI708" s="9">
        <v>25.46</v>
      </c>
      <c r="AJ708" s="9">
        <v>13.188000000000001</v>
      </c>
      <c r="AK708" s="9">
        <v>0.51802000000000004</v>
      </c>
      <c r="AL708" s="9">
        <v>4.3999999999999997E-2</v>
      </c>
      <c r="AM708" s="9">
        <v>0.47599999999999998</v>
      </c>
      <c r="AN708" s="10">
        <v>9.9000000000000005E-2</v>
      </c>
      <c r="AO708" s="10">
        <v>0.155</v>
      </c>
      <c r="AP708" s="10">
        <v>0.19600000000000001</v>
      </c>
      <c r="AQ708" s="9">
        <v>30067</v>
      </c>
      <c r="AR708" s="9">
        <v>0.69</v>
      </c>
      <c r="AS708" s="9">
        <v>4.1000000000000002E-2</v>
      </c>
      <c r="AT708" s="10">
        <v>0.106</v>
      </c>
      <c r="AU708" s="16">
        <v>0.59171597633136097</v>
      </c>
      <c r="AV708" s="1" t="str">
        <f t="shared" si="10"/>
        <v>no</v>
      </c>
      <c r="AW708" s="28">
        <v>124</v>
      </c>
    </row>
    <row r="709" spans="1:49" ht="14.25" hidden="1" customHeight="1">
      <c r="A709" s="7">
        <v>705</v>
      </c>
      <c r="B709" s="8" t="s">
        <v>1374</v>
      </c>
      <c r="C709" s="8" t="s">
        <v>1354</v>
      </c>
      <c r="D709" s="9" t="s">
        <v>91</v>
      </c>
      <c r="E709" s="9" t="s">
        <v>59</v>
      </c>
      <c r="F709" s="9" t="s">
        <v>390</v>
      </c>
      <c r="G709" s="9">
        <v>1330</v>
      </c>
      <c r="H709" s="10">
        <v>0.872</v>
      </c>
      <c r="I709" s="10">
        <v>0.86599999999999999</v>
      </c>
      <c r="J709" s="10">
        <v>0.83799999999999997</v>
      </c>
      <c r="K709" s="10">
        <v>1</v>
      </c>
      <c r="L709" s="10">
        <v>7.0000000000000001E-3</v>
      </c>
      <c r="M709" s="10">
        <v>3.3000000000000002E-2</v>
      </c>
      <c r="N709" s="10">
        <v>0.93</v>
      </c>
      <c r="O709" s="9">
        <v>1703.84</v>
      </c>
      <c r="P709" s="9" t="s">
        <v>55</v>
      </c>
      <c r="Q709" s="9" t="s">
        <v>55</v>
      </c>
      <c r="R709" s="9">
        <v>505</v>
      </c>
      <c r="S709" s="9" t="s">
        <v>55</v>
      </c>
      <c r="T709" s="9" t="s">
        <v>55</v>
      </c>
      <c r="U709" s="9" t="s">
        <v>55</v>
      </c>
      <c r="V709" s="9" t="s">
        <v>55</v>
      </c>
      <c r="W709" s="11">
        <v>79409</v>
      </c>
      <c r="X709" s="11">
        <v>93483</v>
      </c>
      <c r="Y709" s="11">
        <v>78714</v>
      </c>
      <c r="Z709" s="11">
        <v>57204</v>
      </c>
      <c r="AA709" s="11">
        <v>49140</v>
      </c>
      <c r="AB709" s="11">
        <v>49140</v>
      </c>
      <c r="AC709" s="9" t="s">
        <v>55</v>
      </c>
      <c r="AD709" s="10">
        <v>0.83099999999999996</v>
      </c>
      <c r="AE709" s="10">
        <v>0.1</v>
      </c>
      <c r="AF709" s="10">
        <v>9.6000000000000002E-2</v>
      </c>
      <c r="AG709" s="9">
        <v>191</v>
      </c>
      <c r="AH709" s="9">
        <v>324</v>
      </c>
      <c r="AI709" s="9">
        <v>8.92</v>
      </c>
      <c r="AJ709" s="9">
        <v>5.2590000000000003</v>
      </c>
      <c r="AK709" s="9">
        <v>0.58950999999999998</v>
      </c>
      <c r="AL709" s="9" t="s">
        <v>55</v>
      </c>
      <c r="AM709" s="9" t="s">
        <v>55</v>
      </c>
      <c r="AN709" s="10">
        <v>4.7E-2</v>
      </c>
      <c r="AO709" s="10">
        <v>0.19600000000000001</v>
      </c>
      <c r="AP709" s="10">
        <v>0.19600000000000001</v>
      </c>
      <c r="AQ709" s="9">
        <v>1711</v>
      </c>
      <c r="AR709" s="9">
        <v>0.311</v>
      </c>
      <c r="AS709" s="10">
        <v>0</v>
      </c>
      <c r="AT709" s="10">
        <v>4.1000000000000002E-2</v>
      </c>
      <c r="AU709" s="16">
        <v>0.76277650648360029</v>
      </c>
      <c r="AV709" s="1" t="str">
        <f t="shared" ref="AV709:AV772" si="11">IF(AND(O709&gt;=4000,O709&lt;=25000),"yes","no")</f>
        <v>no</v>
      </c>
      <c r="AW709" s="28"/>
    </row>
    <row r="710" spans="1:49" ht="14.25" hidden="1" customHeight="1">
      <c r="A710" s="7">
        <v>706</v>
      </c>
      <c r="B710" s="8" t="s">
        <v>1375</v>
      </c>
      <c r="C710" s="8" t="s">
        <v>1354</v>
      </c>
      <c r="D710" s="9" t="s">
        <v>58</v>
      </c>
      <c r="E710" s="9" t="s">
        <v>59</v>
      </c>
      <c r="F710" s="9" t="s">
        <v>147</v>
      </c>
      <c r="G710" s="9">
        <v>985</v>
      </c>
      <c r="H710" s="10">
        <v>0.502</v>
      </c>
      <c r="I710" s="10">
        <v>0.48299999999999998</v>
      </c>
      <c r="J710" s="10">
        <v>0.36099999999999999</v>
      </c>
      <c r="K710" s="10">
        <v>0.8</v>
      </c>
      <c r="L710" s="10">
        <v>0.192</v>
      </c>
      <c r="M710" s="10">
        <v>0.36299999999999999</v>
      </c>
      <c r="N710" s="10">
        <v>0.68</v>
      </c>
      <c r="O710" s="9">
        <v>1025.03</v>
      </c>
      <c r="P710" s="9">
        <v>54</v>
      </c>
      <c r="Q710" s="9" t="s">
        <v>55</v>
      </c>
      <c r="R710" s="9">
        <v>177</v>
      </c>
      <c r="S710" s="11" t="s">
        <v>55</v>
      </c>
      <c r="T710" s="9" t="s">
        <v>55</v>
      </c>
      <c r="U710" s="9" t="s">
        <v>55</v>
      </c>
      <c r="V710" s="11" t="s">
        <v>55</v>
      </c>
      <c r="W710" s="11">
        <v>64527</v>
      </c>
      <c r="X710" s="11">
        <v>79146</v>
      </c>
      <c r="Y710" s="11">
        <v>57114</v>
      </c>
      <c r="Z710" s="11">
        <v>57987</v>
      </c>
      <c r="AA710" s="11">
        <v>29162</v>
      </c>
      <c r="AB710" s="11">
        <v>29162</v>
      </c>
      <c r="AC710" s="9" t="s">
        <v>55</v>
      </c>
      <c r="AD710" s="10">
        <v>0.27100000000000002</v>
      </c>
      <c r="AE710" s="10">
        <v>0.47</v>
      </c>
      <c r="AF710" s="10">
        <v>0.33700000000000002</v>
      </c>
      <c r="AG710" s="9">
        <v>45</v>
      </c>
      <c r="AH710" s="9">
        <v>78</v>
      </c>
      <c r="AI710" s="9">
        <v>22.78</v>
      </c>
      <c r="AJ710" s="9">
        <v>13.141</v>
      </c>
      <c r="AK710" s="9">
        <v>0.57691999999999999</v>
      </c>
      <c r="AL710" s="10" t="s">
        <v>55</v>
      </c>
      <c r="AM710" s="10" t="s">
        <v>55</v>
      </c>
      <c r="AN710" s="10">
        <v>3.4000000000000002E-2</v>
      </c>
      <c r="AO710" s="10">
        <v>0.20799999999999999</v>
      </c>
      <c r="AP710" s="10">
        <v>0.19600000000000001</v>
      </c>
      <c r="AQ710" s="9">
        <v>1243</v>
      </c>
      <c r="AR710" s="9">
        <v>0.36399999999999999</v>
      </c>
      <c r="AS710" s="10">
        <v>-1.2E-2</v>
      </c>
      <c r="AT710" s="10">
        <v>0.23100000000000001</v>
      </c>
      <c r="AU710" s="16">
        <v>0.73313782991202348</v>
      </c>
      <c r="AV710" s="1" t="str">
        <f t="shared" si="11"/>
        <v>no</v>
      </c>
      <c r="AW710" s="28"/>
    </row>
    <row r="711" spans="1:49" ht="14.25" hidden="1" customHeight="1">
      <c r="A711" s="7">
        <v>707</v>
      </c>
      <c r="B711" s="8" t="s">
        <v>1376</v>
      </c>
      <c r="C711" s="8" t="s">
        <v>1354</v>
      </c>
      <c r="D711" s="9" t="s">
        <v>69</v>
      </c>
      <c r="E711" s="9" t="s">
        <v>59</v>
      </c>
      <c r="F711" s="9" t="s">
        <v>276</v>
      </c>
      <c r="G711" s="9">
        <v>920</v>
      </c>
      <c r="H711" s="10">
        <v>0.27100000000000002</v>
      </c>
      <c r="I711" s="10">
        <v>0.25</v>
      </c>
      <c r="J711" s="10">
        <v>0.17699999999999999</v>
      </c>
      <c r="K711" s="10">
        <v>0.80800000000000005</v>
      </c>
      <c r="L711" s="10">
        <v>0.28999999999999998</v>
      </c>
      <c r="M711" s="10">
        <v>0.497</v>
      </c>
      <c r="N711" s="10">
        <v>0.64</v>
      </c>
      <c r="O711" s="9">
        <v>1246.3</v>
      </c>
      <c r="P711" s="9">
        <v>137</v>
      </c>
      <c r="Q711" s="9" t="s">
        <v>55</v>
      </c>
      <c r="R711" s="9">
        <v>308</v>
      </c>
      <c r="S711" s="9" t="s">
        <v>55</v>
      </c>
      <c r="T711" s="9" t="s">
        <v>55</v>
      </c>
      <c r="U711" s="9" t="s">
        <v>55</v>
      </c>
      <c r="V711" s="9" t="s">
        <v>55</v>
      </c>
      <c r="W711" s="11">
        <v>61189</v>
      </c>
      <c r="X711" s="11">
        <v>68994</v>
      </c>
      <c r="Y711" s="11">
        <v>56988</v>
      </c>
      <c r="Z711" s="11">
        <v>52074</v>
      </c>
      <c r="AA711" s="11">
        <v>19370</v>
      </c>
      <c r="AB711" s="11">
        <v>19370</v>
      </c>
      <c r="AC711" s="9" t="s">
        <v>55</v>
      </c>
      <c r="AD711" s="10">
        <v>0.125</v>
      </c>
      <c r="AE711" s="10">
        <v>0.56000000000000005</v>
      </c>
      <c r="AF711" s="10">
        <v>0.497</v>
      </c>
      <c r="AG711" s="9">
        <v>105.33</v>
      </c>
      <c r="AH711" s="9">
        <v>85.67</v>
      </c>
      <c r="AI711" s="9">
        <v>11.83</v>
      </c>
      <c r="AJ711" s="9">
        <v>14.548</v>
      </c>
      <c r="AK711" s="9">
        <v>1.2295700000000001</v>
      </c>
      <c r="AL711" s="9" t="s">
        <v>55</v>
      </c>
      <c r="AM711" s="9" t="s">
        <v>55</v>
      </c>
      <c r="AN711" s="10">
        <v>1.0999999999999999E-2</v>
      </c>
      <c r="AO711" s="10">
        <v>0.222</v>
      </c>
      <c r="AP711" s="10">
        <v>0.19600000000000001</v>
      </c>
      <c r="AQ711" s="9">
        <v>1530</v>
      </c>
      <c r="AR711" s="9" t="s">
        <v>55</v>
      </c>
      <c r="AS711" s="10">
        <v>-2.5000000000000001E-2</v>
      </c>
      <c r="AT711" s="10">
        <v>0.14599999999999999</v>
      </c>
      <c r="AU711" s="16" t="s">
        <v>2055</v>
      </c>
      <c r="AV711" s="1" t="str">
        <f t="shared" si="11"/>
        <v>no</v>
      </c>
      <c r="AW711" s="28"/>
    </row>
    <row r="712" spans="1:49" ht="14.25" hidden="1" customHeight="1">
      <c r="A712" s="7">
        <v>708</v>
      </c>
      <c r="B712" s="8" t="s">
        <v>1377</v>
      </c>
      <c r="C712" s="8" t="s">
        <v>1354</v>
      </c>
      <c r="D712" s="9" t="s">
        <v>69</v>
      </c>
      <c r="E712" s="9" t="s">
        <v>59</v>
      </c>
      <c r="F712" s="9" t="s">
        <v>271</v>
      </c>
      <c r="G712" s="9">
        <v>1024.5</v>
      </c>
      <c r="H712" s="10">
        <v>0.57199999999999995</v>
      </c>
      <c r="I712" s="10">
        <v>0.56200000000000006</v>
      </c>
      <c r="J712" s="10">
        <v>0.48199999999999998</v>
      </c>
      <c r="K712" s="10">
        <v>0.79400000000000004</v>
      </c>
      <c r="L712" s="10">
        <v>0.14299999999999999</v>
      </c>
      <c r="M712" s="10">
        <v>0.35499999999999998</v>
      </c>
      <c r="N712" s="10">
        <v>0.7</v>
      </c>
      <c r="O712" s="9">
        <v>1433.39</v>
      </c>
      <c r="P712" s="9">
        <v>192</v>
      </c>
      <c r="Q712" s="9" t="s">
        <v>55</v>
      </c>
      <c r="R712" s="9">
        <v>438</v>
      </c>
      <c r="S712" s="9" t="s">
        <v>55</v>
      </c>
      <c r="T712" s="9" t="s">
        <v>55</v>
      </c>
      <c r="U712" s="9" t="s">
        <v>55</v>
      </c>
      <c r="V712" s="9" t="s">
        <v>55</v>
      </c>
      <c r="W712" s="11">
        <v>58792</v>
      </c>
      <c r="X712" s="11">
        <v>66591</v>
      </c>
      <c r="Y712" s="11">
        <v>57744</v>
      </c>
      <c r="Z712" s="11">
        <v>48096</v>
      </c>
      <c r="AA712" s="11">
        <v>27960</v>
      </c>
      <c r="AB712" s="11">
        <v>27960</v>
      </c>
      <c r="AC712" s="9" t="s">
        <v>55</v>
      </c>
      <c r="AD712" s="10">
        <v>0.25600000000000001</v>
      </c>
      <c r="AE712" s="10">
        <v>0.37</v>
      </c>
      <c r="AF712" s="10">
        <v>0.38100000000000001</v>
      </c>
      <c r="AG712" s="9">
        <v>116</v>
      </c>
      <c r="AH712" s="9">
        <v>165</v>
      </c>
      <c r="AI712" s="9">
        <v>12.36</v>
      </c>
      <c r="AJ712" s="9">
        <v>8.6869999999999994</v>
      </c>
      <c r="AK712" s="9">
        <v>0.70303000000000004</v>
      </c>
      <c r="AL712" s="9" t="s">
        <v>55</v>
      </c>
      <c r="AM712" s="9" t="s">
        <v>55</v>
      </c>
      <c r="AN712" s="10">
        <v>8.0000000000000002E-3</v>
      </c>
      <c r="AO712" s="10">
        <v>0.15</v>
      </c>
      <c r="AP712" s="10">
        <v>0.19600000000000001</v>
      </c>
      <c r="AQ712" s="9">
        <v>1722</v>
      </c>
      <c r="AR712" s="9">
        <v>0.65700000000000003</v>
      </c>
      <c r="AS712" s="10">
        <v>4.5999999999999999E-2</v>
      </c>
      <c r="AT712" s="10">
        <v>0.317</v>
      </c>
      <c r="AU712" s="16">
        <v>0.60350030175015079</v>
      </c>
      <c r="AV712" s="1" t="str">
        <f t="shared" si="11"/>
        <v>no</v>
      </c>
      <c r="AW712" s="28"/>
    </row>
    <row r="713" spans="1:49" ht="14.25" hidden="1" customHeight="1">
      <c r="A713" s="7">
        <v>709</v>
      </c>
      <c r="B713" s="8" t="s">
        <v>1378</v>
      </c>
      <c r="C713" s="8" t="s">
        <v>1354</v>
      </c>
      <c r="D713" s="9" t="s">
        <v>63</v>
      </c>
      <c r="E713" s="9" t="s">
        <v>51</v>
      </c>
      <c r="F713" s="9" t="s">
        <v>77</v>
      </c>
      <c r="G713" s="9">
        <v>1240</v>
      </c>
      <c r="H713" s="10">
        <v>0.79900000000000004</v>
      </c>
      <c r="I713" s="10">
        <v>0.78300000000000003</v>
      </c>
      <c r="J713" s="10">
        <v>0.65300000000000002</v>
      </c>
      <c r="K713" s="10">
        <v>0.85899999999999999</v>
      </c>
      <c r="L713" s="10">
        <v>2.1999999999999999E-2</v>
      </c>
      <c r="M713" s="10">
        <v>0.13</v>
      </c>
      <c r="N713" s="10">
        <v>0.9</v>
      </c>
      <c r="O713" s="9">
        <v>17808.25</v>
      </c>
      <c r="P713" s="9">
        <v>708</v>
      </c>
      <c r="Q713" s="9">
        <v>69</v>
      </c>
      <c r="R713" s="9">
        <v>4069</v>
      </c>
      <c r="S713" s="9">
        <v>20703</v>
      </c>
      <c r="T713" s="9" t="s">
        <v>348</v>
      </c>
      <c r="U713" s="9" t="s">
        <v>209</v>
      </c>
      <c r="V713" s="9">
        <v>11150</v>
      </c>
      <c r="W713" s="11">
        <v>97258</v>
      </c>
      <c r="X713" s="11">
        <v>116334</v>
      </c>
      <c r="Y713" s="11">
        <v>86139</v>
      </c>
      <c r="Z713" s="11">
        <v>86247</v>
      </c>
      <c r="AA713" s="11">
        <v>14287</v>
      </c>
      <c r="AB713" s="11">
        <v>30987</v>
      </c>
      <c r="AC713" s="9" t="s">
        <v>1379</v>
      </c>
      <c r="AD713" s="10">
        <v>0.73299999999999998</v>
      </c>
      <c r="AE713" s="10">
        <v>0.11</v>
      </c>
      <c r="AF713" s="10">
        <v>0.123</v>
      </c>
      <c r="AG713" s="9">
        <v>952.67</v>
      </c>
      <c r="AH713" s="9">
        <v>2071.33</v>
      </c>
      <c r="AI713" s="9">
        <v>18.690000000000001</v>
      </c>
      <c r="AJ713" s="9">
        <v>8.5969999999999995</v>
      </c>
      <c r="AK713" s="9">
        <v>0.45993000000000001</v>
      </c>
      <c r="AL713" s="9">
        <v>4.3999999999999997E-2</v>
      </c>
      <c r="AM713" s="9">
        <v>0.53600000000000003</v>
      </c>
      <c r="AN713" s="10">
        <v>0.111</v>
      </c>
      <c r="AO713" s="10">
        <v>0.122</v>
      </c>
      <c r="AP713" s="10">
        <v>0.19600000000000001</v>
      </c>
      <c r="AQ713" s="9">
        <v>19076</v>
      </c>
      <c r="AR713" s="9">
        <v>0.56999999999999995</v>
      </c>
      <c r="AS713" s="10">
        <v>7.3999999999999996E-2</v>
      </c>
      <c r="AT713" s="10">
        <v>6.6000000000000003E-2</v>
      </c>
      <c r="AU713" s="16">
        <v>0.63694267515923564</v>
      </c>
      <c r="AV713" s="1" t="str">
        <f t="shared" si="11"/>
        <v>yes</v>
      </c>
      <c r="AW713" s="28">
        <v>621</v>
      </c>
    </row>
    <row r="714" spans="1:49" ht="14.25" customHeight="1">
      <c r="A714" s="7">
        <v>622</v>
      </c>
      <c r="B714" s="8" t="s">
        <v>1247</v>
      </c>
      <c r="C714" s="8" t="s">
        <v>1170</v>
      </c>
      <c r="D714" s="9" t="s">
        <v>50</v>
      </c>
      <c r="E714" s="9" t="s">
        <v>59</v>
      </c>
      <c r="F714" s="9" t="s">
        <v>273</v>
      </c>
      <c r="G714" s="9" t="s">
        <v>55</v>
      </c>
      <c r="H714" s="10">
        <v>0.60099999999999998</v>
      </c>
      <c r="I714" s="10">
        <v>0.59699999999999998</v>
      </c>
      <c r="J714" s="10">
        <v>0.498</v>
      </c>
      <c r="K714" s="10">
        <v>0.56399999999999995</v>
      </c>
      <c r="L714" s="10">
        <v>0.13300000000000001</v>
      </c>
      <c r="M714" s="10">
        <v>0.47299999999999998</v>
      </c>
      <c r="N714" s="10">
        <v>0.78</v>
      </c>
      <c r="O714" s="9">
        <v>2285.02</v>
      </c>
      <c r="P714" s="9">
        <v>267</v>
      </c>
      <c r="Q714" s="9">
        <v>59</v>
      </c>
      <c r="R714" s="9">
        <v>410</v>
      </c>
      <c r="S714" s="9" t="s">
        <v>55</v>
      </c>
      <c r="T714" s="9" t="s">
        <v>55</v>
      </c>
      <c r="U714" s="9" t="s">
        <v>55</v>
      </c>
      <c r="V714" s="9"/>
      <c r="W714" s="11">
        <v>59542</v>
      </c>
      <c r="X714" s="11">
        <v>60768</v>
      </c>
      <c r="Y714" s="11">
        <v>60408</v>
      </c>
      <c r="Z714" s="11">
        <v>56169</v>
      </c>
      <c r="AA714" s="11">
        <v>28400</v>
      </c>
      <c r="AB714" s="11">
        <v>28400</v>
      </c>
      <c r="AC714" s="9" t="s">
        <v>55</v>
      </c>
      <c r="AD714" s="10">
        <v>0.33300000000000002</v>
      </c>
      <c r="AE714" s="10">
        <v>0.59</v>
      </c>
      <c r="AF714" s="10">
        <v>0.48</v>
      </c>
      <c r="AG714" s="9">
        <v>144.33000000000001</v>
      </c>
      <c r="AH714" s="9">
        <v>220.33</v>
      </c>
      <c r="AI714" s="9">
        <v>15.83</v>
      </c>
      <c r="AJ714" s="9">
        <v>10.371</v>
      </c>
      <c r="AK714" s="9">
        <v>0.65507000000000004</v>
      </c>
      <c r="AL714" s="9"/>
      <c r="AM714" s="9" t="s">
        <v>55</v>
      </c>
      <c r="AN714" s="10">
        <v>7.0000000000000001E-3</v>
      </c>
      <c r="AO714" s="10">
        <v>0.24399999999999999</v>
      </c>
      <c r="AP714" s="10">
        <v>0.42699999999999999</v>
      </c>
      <c r="AQ714" s="9">
        <v>2897</v>
      </c>
      <c r="AR714" s="9">
        <v>0.85799999999999998</v>
      </c>
      <c r="AS714" s="27">
        <v>0.183</v>
      </c>
      <c r="AT714" s="10">
        <v>0.26800000000000002</v>
      </c>
      <c r="AU714" s="16">
        <v>0.53821313240043067</v>
      </c>
      <c r="AV714" s="1" t="str">
        <f t="shared" si="11"/>
        <v>no</v>
      </c>
      <c r="AW714" s="28"/>
    </row>
    <row r="715" spans="1:49" ht="14.25" hidden="1" customHeight="1">
      <c r="A715" s="7">
        <v>711</v>
      </c>
      <c r="B715" s="8" t="s">
        <v>1381</v>
      </c>
      <c r="C715" s="8" t="s">
        <v>1354</v>
      </c>
      <c r="D715" s="9" t="s">
        <v>69</v>
      </c>
      <c r="E715" s="9" t="s">
        <v>59</v>
      </c>
      <c r="F715" s="9" t="s">
        <v>271</v>
      </c>
      <c r="G715" s="9" t="s">
        <v>55</v>
      </c>
      <c r="H715" s="10">
        <v>0.51</v>
      </c>
      <c r="I715" s="10">
        <v>0.35899999999999999</v>
      </c>
      <c r="J715" s="10">
        <v>0.29699999999999999</v>
      </c>
      <c r="K715" s="10">
        <v>0.73699999999999999</v>
      </c>
      <c r="L715" s="10">
        <v>0.28299999999999997</v>
      </c>
      <c r="M715" s="10">
        <v>0.29699999999999999</v>
      </c>
      <c r="N715" s="10">
        <v>0.71</v>
      </c>
      <c r="O715" s="9">
        <v>1611.08</v>
      </c>
      <c r="P715" s="9">
        <v>187</v>
      </c>
      <c r="Q715" s="9">
        <v>49</v>
      </c>
      <c r="R715" s="9">
        <v>337</v>
      </c>
      <c r="S715" s="9" t="s">
        <v>55</v>
      </c>
      <c r="T715" s="9" t="s">
        <v>55</v>
      </c>
      <c r="U715" s="9" t="s">
        <v>55</v>
      </c>
      <c r="V715" s="9" t="s">
        <v>55</v>
      </c>
      <c r="W715" s="11">
        <v>63256</v>
      </c>
      <c r="X715" s="11">
        <v>73584</v>
      </c>
      <c r="Y715" s="11">
        <v>60021</v>
      </c>
      <c r="Z715" s="11">
        <v>53262</v>
      </c>
      <c r="AA715" s="11">
        <v>27500</v>
      </c>
      <c r="AB715" s="11">
        <v>27500</v>
      </c>
      <c r="AC715" s="9" t="s">
        <v>55</v>
      </c>
      <c r="AD715" s="10">
        <v>0.76300000000000001</v>
      </c>
      <c r="AE715" s="10">
        <v>0.37</v>
      </c>
      <c r="AF715" s="10">
        <v>0.30499999999999999</v>
      </c>
      <c r="AG715" s="9">
        <v>94</v>
      </c>
      <c r="AH715" s="9">
        <v>178.33</v>
      </c>
      <c r="AI715" s="9">
        <v>17.14</v>
      </c>
      <c r="AJ715" s="9">
        <v>9.0340000000000007</v>
      </c>
      <c r="AK715" s="9">
        <v>0.52710000000000001</v>
      </c>
      <c r="AL715" s="9" t="s">
        <v>55</v>
      </c>
      <c r="AM715" s="9" t="s">
        <v>55</v>
      </c>
      <c r="AN715" s="10">
        <v>3.0000000000000001E-3</v>
      </c>
      <c r="AO715" s="10">
        <v>0.13600000000000001</v>
      </c>
      <c r="AP715" s="10">
        <v>0.19600000000000001</v>
      </c>
      <c r="AQ715" s="9">
        <v>2073</v>
      </c>
      <c r="AR715" s="9">
        <v>0.54100000000000004</v>
      </c>
      <c r="AS715" s="9">
        <v>0.06</v>
      </c>
      <c r="AT715" s="10" t="s">
        <v>942</v>
      </c>
      <c r="AU715" s="16">
        <v>0.64892926670992856</v>
      </c>
      <c r="AV715" s="1" t="str">
        <f t="shared" si="11"/>
        <v>no</v>
      </c>
      <c r="AW715" s="28"/>
    </row>
    <row r="716" spans="1:49" ht="14.25" hidden="1" customHeight="1">
      <c r="A716" s="7">
        <v>712</v>
      </c>
      <c r="B716" s="8" t="s">
        <v>1382</v>
      </c>
      <c r="C716" s="8" t="s">
        <v>1354</v>
      </c>
      <c r="D716" s="9" t="s">
        <v>69</v>
      </c>
      <c r="E716" s="9" t="s">
        <v>59</v>
      </c>
      <c r="F716" s="9" t="s">
        <v>271</v>
      </c>
      <c r="G716" s="9">
        <v>935</v>
      </c>
      <c r="H716" s="10">
        <v>0.51600000000000001</v>
      </c>
      <c r="I716" s="10">
        <v>0.49</v>
      </c>
      <c r="J716" s="10">
        <v>0.33800000000000002</v>
      </c>
      <c r="K716" s="10">
        <v>0.69299999999999995</v>
      </c>
      <c r="L716" s="10">
        <v>0.159</v>
      </c>
      <c r="M716" s="10">
        <v>0.35399999999999998</v>
      </c>
      <c r="N716" s="10">
        <v>0.74</v>
      </c>
      <c r="O716" s="9">
        <v>1901.4</v>
      </c>
      <c r="P716" s="9">
        <v>108</v>
      </c>
      <c r="Q716" s="9" t="s">
        <v>55</v>
      </c>
      <c r="R716" s="9">
        <v>350</v>
      </c>
      <c r="S716" s="9" t="s">
        <v>55</v>
      </c>
      <c r="T716" s="9" t="s">
        <v>55</v>
      </c>
      <c r="U716" s="9" t="s">
        <v>55</v>
      </c>
      <c r="V716" s="9" t="s">
        <v>55</v>
      </c>
      <c r="W716" s="11">
        <v>93446</v>
      </c>
      <c r="X716" s="11">
        <v>80298</v>
      </c>
      <c r="Y716" s="11">
        <v>68436</v>
      </c>
      <c r="Z716" s="11">
        <v>56340</v>
      </c>
      <c r="AA716" s="11">
        <v>25776</v>
      </c>
      <c r="AB716" s="11">
        <v>25776</v>
      </c>
      <c r="AC716" s="9" t="s">
        <v>55</v>
      </c>
      <c r="AD716" s="10">
        <v>0.26200000000000001</v>
      </c>
      <c r="AE716" s="10">
        <v>0.5</v>
      </c>
      <c r="AF716" s="10">
        <v>0.39100000000000001</v>
      </c>
      <c r="AG716" s="9">
        <v>122.67</v>
      </c>
      <c r="AH716" s="9">
        <v>98.67</v>
      </c>
      <c r="AI716" s="9">
        <v>15.5</v>
      </c>
      <c r="AJ716" s="9">
        <v>19.271000000000001</v>
      </c>
      <c r="AK716" s="9">
        <v>1.2432399999999999</v>
      </c>
      <c r="AL716" s="9" t="s">
        <v>55</v>
      </c>
      <c r="AM716" s="9" t="s">
        <v>55</v>
      </c>
      <c r="AN716" s="10">
        <v>0.03</v>
      </c>
      <c r="AO716" s="10">
        <v>7.9000000000000001E-2</v>
      </c>
      <c r="AP716" s="10">
        <v>0.19600000000000001</v>
      </c>
      <c r="AQ716" s="9">
        <v>2427</v>
      </c>
      <c r="AR716" s="9">
        <v>0.85899999999999999</v>
      </c>
      <c r="AS716" s="9">
        <v>0.11700000000000001</v>
      </c>
      <c r="AT716" s="10">
        <v>0.254</v>
      </c>
      <c r="AU716" s="16">
        <v>0.53792361484669171</v>
      </c>
      <c r="AV716" s="1" t="str">
        <f t="shared" si="11"/>
        <v>no</v>
      </c>
      <c r="AW716" s="28"/>
    </row>
    <row r="717" spans="1:49" ht="14.25" hidden="1" customHeight="1">
      <c r="A717" s="7">
        <v>713</v>
      </c>
      <c r="B717" s="8" t="s">
        <v>1383</v>
      </c>
      <c r="C717" s="8" t="s">
        <v>1354</v>
      </c>
      <c r="D717" s="9" t="s">
        <v>58</v>
      </c>
      <c r="E717" s="9" t="s">
        <v>59</v>
      </c>
      <c r="F717" s="9" t="s">
        <v>94</v>
      </c>
      <c r="G717" s="9">
        <v>854</v>
      </c>
      <c r="H717" s="10">
        <v>0.38800000000000001</v>
      </c>
      <c r="I717" s="10">
        <v>0.33400000000000002</v>
      </c>
      <c r="J717" s="10">
        <v>0.192</v>
      </c>
      <c r="K717" s="10">
        <v>0.90800000000000003</v>
      </c>
      <c r="L717" s="10">
        <v>0.27800000000000002</v>
      </c>
      <c r="M717" s="10">
        <v>0.46</v>
      </c>
      <c r="N717" s="10">
        <v>0.64</v>
      </c>
      <c r="O717" s="9">
        <v>1655.92</v>
      </c>
      <c r="P717" s="9">
        <v>74</v>
      </c>
      <c r="Q717" s="9" t="s">
        <v>55</v>
      </c>
      <c r="R717" s="9">
        <v>305</v>
      </c>
      <c r="S717" s="11" t="s">
        <v>55</v>
      </c>
      <c r="T717" s="9" t="s">
        <v>55</v>
      </c>
      <c r="U717" s="9" t="s">
        <v>55</v>
      </c>
      <c r="V717" s="11" t="s">
        <v>55</v>
      </c>
      <c r="W717" s="11">
        <v>50392</v>
      </c>
      <c r="X717" s="11">
        <v>63423</v>
      </c>
      <c r="Y717" s="11">
        <v>54756</v>
      </c>
      <c r="Z717" s="11">
        <v>45387</v>
      </c>
      <c r="AA717" s="11">
        <v>27520</v>
      </c>
      <c r="AB717" s="11">
        <v>27520</v>
      </c>
      <c r="AC717" s="9" t="s">
        <v>55</v>
      </c>
      <c r="AD717" s="10">
        <v>0.19400000000000001</v>
      </c>
      <c r="AE717" s="10">
        <v>0.48</v>
      </c>
      <c r="AF717" s="10">
        <v>0.30199999999999999</v>
      </c>
      <c r="AG717" s="9">
        <v>57.67</v>
      </c>
      <c r="AH717" s="9">
        <v>148.66999999999999</v>
      </c>
      <c r="AI717" s="9">
        <v>28.72</v>
      </c>
      <c r="AJ717" s="9">
        <v>11.138</v>
      </c>
      <c r="AK717" s="9">
        <v>0.38789000000000001</v>
      </c>
      <c r="AL717" s="10" t="s">
        <v>55</v>
      </c>
      <c r="AM717" s="10" t="s">
        <v>55</v>
      </c>
      <c r="AN717" s="10">
        <v>3.5000000000000003E-2</v>
      </c>
      <c r="AO717" s="10">
        <v>0.32600000000000001</v>
      </c>
      <c r="AP717" s="10">
        <v>0.19600000000000001</v>
      </c>
      <c r="AQ717" s="9">
        <v>2094</v>
      </c>
      <c r="AR717" s="9" t="s">
        <v>55</v>
      </c>
      <c r="AS717" s="10">
        <v>-0.13</v>
      </c>
      <c r="AT717" s="10">
        <v>0.19400000000000001</v>
      </c>
      <c r="AU717" s="16" t="s">
        <v>2055</v>
      </c>
      <c r="AV717" s="1" t="str">
        <f t="shared" si="11"/>
        <v>no</v>
      </c>
      <c r="AW717" s="28"/>
    </row>
    <row r="718" spans="1:49" ht="14.25" hidden="1" customHeight="1">
      <c r="A718" s="7">
        <v>714</v>
      </c>
      <c r="B718" s="8" t="s">
        <v>1385</v>
      </c>
      <c r="C718" s="8" t="s">
        <v>1354</v>
      </c>
      <c r="D718" s="9" t="s">
        <v>91</v>
      </c>
      <c r="E718" s="9" t="s">
        <v>59</v>
      </c>
      <c r="F718" s="9" t="s">
        <v>409</v>
      </c>
      <c r="G718" s="9">
        <v>1355</v>
      </c>
      <c r="H718" s="10">
        <v>0.88</v>
      </c>
      <c r="I718" s="10">
        <v>0.86899999999999999</v>
      </c>
      <c r="J718" s="10">
        <v>0.75700000000000001</v>
      </c>
      <c r="K718" s="10">
        <v>0.99399999999999999</v>
      </c>
      <c r="L718" s="10">
        <v>6.0000000000000001E-3</v>
      </c>
      <c r="M718" s="10">
        <v>4.1000000000000002E-2</v>
      </c>
      <c r="N718" s="10">
        <v>0.92</v>
      </c>
      <c r="O718" s="9">
        <v>2918.86</v>
      </c>
      <c r="P718" s="9">
        <v>5</v>
      </c>
      <c r="Q718" s="9" t="s">
        <v>55</v>
      </c>
      <c r="R718" s="9">
        <v>929</v>
      </c>
      <c r="S718" s="9" t="s">
        <v>55</v>
      </c>
      <c r="T718" s="9" t="s">
        <v>55</v>
      </c>
      <c r="U718" s="9" t="s">
        <v>55</v>
      </c>
      <c r="V718" s="9" t="s">
        <v>55</v>
      </c>
      <c r="W718" s="11">
        <v>96237</v>
      </c>
      <c r="X718" s="11">
        <v>123291</v>
      </c>
      <c r="Y718" s="11">
        <v>94149</v>
      </c>
      <c r="Z718" s="11">
        <v>64386</v>
      </c>
      <c r="AA718" s="11">
        <v>50582</v>
      </c>
      <c r="AB718" s="11">
        <v>50582</v>
      </c>
      <c r="AC718" s="9" t="s">
        <v>55</v>
      </c>
      <c r="AD718" s="10">
        <v>0.877</v>
      </c>
      <c r="AE718" s="10">
        <v>0.09</v>
      </c>
      <c r="AF718" s="10">
        <v>9.6000000000000002E-2</v>
      </c>
      <c r="AG718" s="9">
        <v>347.67</v>
      </c>
      <c r="AH718" s="9">
        <v>640.33000000000004</v>
      </c>
      <c r="AI718" s="9">
        <v>8.4</v>
      </c>
      <c r="AJ718" s="9">
        <v>4.5579999999999998</v>
      </c>
      <c r="AK718" s="9">
        <v>0.54295000000000004</v>
      </c>
      <c r="AL718" s="9" t="s">
        <v>55</v>
      </c>
      <c r="AM718" s="9" t="s">
        <v>55</v>
      </c>
      <c r="AN718" s="10">
        <v>8.1000000000000003E-2</v>
      </c>
      <c r="AO718" s="10">
        <v>0.23100000000000001</v>
      </c>
      <c r="AP718" s="10">
        <v>0.19600000000000001</v>
      </c>
      <c r="AQ718" s="9">
        <v>2929</v>
      </c>
      <c r="AR718" s="9">
        <v>0.26100000000000001</v>
      </c>
      <c r="AS718" s="10">
        <v>-3.5000000000000003E-2</v>
      </c>
      <c r="AT718" s="10">
        <v>3.0000000000000001E-3</v>
      </c>
      <c r="AU718" s="16">
        <v>0.79302141157811268</v>
      </c>
      <c r="AV718" s="1" t="str">
        <f t="shared" si="11"/>
        <v>no</v>
      </c>
      <c r="AW718" s="28"/>
    </row>
    <row r="719" spans="1:49" ht="14.25" hidden="1" customHeight="1">
      <c r="A719" s="7">
        <v>715</v>
      </c>
      <c r="B719" s="8" t="s">
        <v>1386</v>
      </c>
      <c r="C719" s="8" t="s">
        <v>1354</v>
      </c>
      <c r="D719" s="9" t="s">
        <v>69</v>
      </c>
      <c r="E719" s="9" t="s">
        <v>59</v>
      </c>
      <c r="F719" s="9" t="s">
        <v>271</v>
      </c>
      <c r="G719" s="9">
        <v>1000</v>
      </c>
      <c r="H719" s="10">
        <v>0.45300000000000001</v>
      </c>
      <c r="I719" s="10">
        <v>0.434</v>
      </c>
      <c r="J719" s="10">
        <v>0.35799999999999998</v>
      </c>
      <c r="K719" s="10">
        <v>0.73</v>
      </c>
      <c r="L719" s="10">
        <v>0.38</v>
      </c>
      <c r="M719" s="10">
        <v>0.69899999999999995</v>
      </c>
      <c r="N719" s="10">
        <v>0.72</v>
      </c>
      <c r="O719" s="9">
        <v>2002.39</v>
      </c>
      <c r="P719" s="9">
        <v>206</v>
      </c>
      <c r="Q719" s="9" t="s">
        <v>55</v>
      </c>
      <c r="R719" s="9">
        <v>389</v>
      </c>
      <c r="S719" s="9" t="s">
        <v>55</v>
      </c>
      <c r="T719" s="9" t="s">
        <v>55</v>
      </c>
      <c r="U719" s="9" t="s">
        <v>55</v>
      </c>
      <c r="V719" s="9" t="s">
        <v>55</v>
      </c>
      <c r="W719" s="11">
        <v>64472</v>
      </c>
      <c r="X719" s="11">
        <v>73377</v>
      </c>
      <c r="Y719" s="11">
        <v>61281</v>
      </c>
      <c r="Z719" s="11">
        <v>64647</v>
      </c>
      <c r="AA719" s="11">
        <v>30270</v>
      </c>
      <c r="AB719" s="11">
        <v>30270</v>
      </c>
      <c r="AC719" s="9" t="s">
        <v>55</v>
      </c>
      <c r="AD719" s="10">
        <v>0.32400000000000001</v>
      </c>
      <c r="AE719" s="10">
        <v>0.44</v>
      </c>
      <c r="AF719" s="10">
        <v>0.33600000000000002</v>
      </c>
      <c r="AG719" s="9">
        <v>71.33</v>
      </c>
      <c r="AH719" s="9">
        <v>132.66999999999999</v>
      </c>
      <c r="AI719" s="9">
        <v>28.07</v>
      </c>
      <c r="AJ719" s="9">
        <v>15.093</v>
      </c>
      <c r="AK719" s="9">
        <v>0.53769</v>
      </c>
      <c r="AL719" s="9" t="s">
        <v>55</v>
      </c>
      <c r="AM719" s="9" t="s">
        <v>55</v>
      </c>
      <c r="AN719" s="10">
        <v>5.0000000000000001E-3</v>
      </c>
      <c r="AO719" s="10">
        <v>0.255</v>
      </c>
      <c r="AP719" s="10">
        <v>0.19600000000000001</v>
      </c>
      <c r="AQ719" s="9">
        <v>2534</v>
      </c>
      <c r="AR719" s="9">
        <v>0.372</v>
      </c>
      <c r="AS719" s="10">
        <v>-5.8999999999999997E-2</v>
      </c>
      <c r="AT719" s="10">
        <v>0.129</v>
      </c>
      <c r="AU719" s="16">
        <v>0.7288629737609329</v>
      </c>
      <c r="AV719" s="1" t="str">
        <f t="shared" si="11"/>
        <v>no</v>
      </c>
      <c r="AW719" s="28"/>
    </row>
    <row r="720" spans="1:49" ht="14.25" hidden="1" customHeight="1">
      <c r="A720" s="7">
        <v>716</v>
      </c>
      <c r="B720" s="8" t="s">
        <v>1388</v>
      </c>
      <c r="C720" s="8" t="s">
        <v>1354</v>
      </c>
      <c r="D720" s="9" t="s">
        <v>63</v>
      </c>
      <c r="E720" s="9" t="s">
        <v>51</v>
      </c>
      <c r="F720" s="9" t="s">
        <v>77</v>
      </c>
      <c r="G720" s="9">
        <v>1100</v>
      </c>
      <c r="H720" s="10">
        <v>0.66600000000000004</v>
      </c>
      <c r="I720" s="10">
        <v>0.63600000000000001</v>
      </c>
      <c r="J720" s="10">
        <v>0.48199999999999998</v>
      </c>
      <c r="K720" s="10">
        <v>0.80600000000000005</v>
      </c>
      <c r="L720" s="10">
        <v>0.26</v>
      </c>
      <c r="M720" s="10">
        <v>0.27700000000000002</v>
      </c>
      <c r="N720" s="10">
        <v>0.79</v>
      </c>
      <c r="O720" s="9">
        <v>23698.43</v>
      </c>
      <c r="P720" s="9">
        <v>1599</v>
      </c>
      <c r="Q720" s="9">
        <v>310</v>
      </c>
      <c r="R720" s="9">
        <v>6615</v>
      </c>
      <c r="S720" s="9">
        <v>18642</v>
      </c>
      <c r="T720" s="9" t="s">
        <v>348</v>
      </c>
      <c r="U720" s="9" t="s">
        <v>1389</v>
      </c>
      <c r="V720" s="9">
        <v>10968</v>
      </c>
      <c r="W720" s="11">
        <v>87153</v>
      </c>
      <c r="X720" s="11">
        <v>107181</v>
      </c>
      <c r="Y720" s="11">
        <v>81855</v>
      </c>
      <c r="Z720" s="11">
        <v>68787</v>
      </c>
      <c r="AA720" s="11">
        <v>11548</v>
      </c>
      <c r="AB720" s="11">
        <v>20512</v>
      </c>
      <c r="AC720" s="9" t="s">
        <v>1390</v>
      </c>
      <c r="AD720" s="10">
        <v>0.58299999999999996</v>
      </c>
      <c r="AE720" s="10">
        <v>0.27</v>
      </c>
      <c r="AF720" s="10">
        <v>0.26400000000000001</v>
      </c>
      <c r="AG720" s="9">
        <v>1159.67</v>
      </c>
      <c r="AH720" s="9">
        <v>2161.67</v>
      </c>
      <c r="AI720" s="9">
        <v>20.440000000000001</v>
      </c>
      <c r="AJ720" s="9">
        <v>10.962999999999999</v>
      </c>
      <c r="AK720" s="9">
        <v>0.53647</v>
      </c>
      <c r="AL720" s="9">
        <v>9.5000000000000001E-2</v>
      </c>
      <c r="AM720" s="9">
        <v>0.45900000000000002</v>
      </c>
      <c r="AN720" s="10">
        <v>5.8000000000000003E-2</v>
      </c>
      <c r="AO720" s="10">
        <v>0.126</v>
      </c>
      <c r="AP720" s="10">
        <v>0.19600000000000001</v>
      </c>
      <c r="AQ720" s="9">
        <v>29157</v>
      </c>
      <c r="AR720" s="9">
        <v>0.58799999999999997</v>
      </c>
      <c r="AS720" s="10">
        <v>7.0000000000000007E-2</v>
      </c>
      <c r="AT720" s="10">
        <v>8.3000000000000004E-2</v>
      </c>
      <c r="AU720" s="16">
        <v>0.62972292191435775</v>
      </c>
      <c r="AV720" s="1" t="str">
        <f t="shared" si="11"/>
        <v>yes</v>
      </c>
      <c r="AW720" s="28">
        <v>507</v>
      </c>
    </row>
    <row r="721" spans="1:49" ht="14.25" hidden="1" customHeight="1">
      <c r="A721" s="7">
        <v>717</v>
      </c>
      <c r="B721" s="8" t="s">
        <v>1391</v>
      </c>
      <c r="C721" s="8" t="s">
        <v>1354</v>
      </c>
      <c r="D721" s="9" t="s">
        <v>91</v>
      </c>
      <c r="E721" s="9" t="s">
        <v>59</v>
      </c>
      <c r="F721" s="9" t="s">
        <v>390</v>
      </c>
      <c r="G721" s="9" t="s">
        <v>55</v>
      </c>
      <c r="H721" s="10">
        <v>0.71099999999999997</v>
      </c>
      <c r="I721" s="10">
        <v>0.70099999999999996</v>
      </c>
      <c r="J721" s="10">
        <v>0.64300000000000002</v>
      </c>
      <c r="K721" s="10">
        <v>1</v>
      </c>
      <c r="L721" s="10">
        <v>0.01</v>
      </c>
      <c r="M721" s="10">
        <v>6.7000000000000004E-2</v>
      </c>
      <c r="N721" s="10">
        <v>0.79</v>
      </c>
      <c r="O721" s="9">
        <v>1661.46</v>
      </c>
      <c r="P721" s="9" t="s">
        <v>55</v>
      </c>
      <c r="Q721" s="9" t="s">
        <v>55</v>
      </c>
      <c r="R721" s="9">
        <v>439</v>
      </c>
      <c r="S721" s="9" t="s">
        <v>55</v>
      </c>
      <c r="T721" s="9" t="s">
        <v>55</v>
      </c>
      <c r="U721" s="9" t="s">
        <v>55</v>
      </c>
      <c r="V721" s="9" t="s">
        <v>55</v>
      </c>
      <c r="W721" s="9">
        <v>75842</v>
      </c>
      <c r="X721" s="9">
        <v>91008</v>
      </c>
      <c r="Y721" s="9">
        <v>67023</v>
      </c>
      <c r="Z721" s="9">
        <v>56709</v>
      </c>
      <c r="AA721" s="11">
        <v>43230</v>
      </c>
      <c r="AB721" s="11">
        <v>43230</v>
      </c>
      <c r="AC721" s="9" t="s">
        <v>55</v>
      </c>
      <c r="AD721" s="10">
        <v>0.58599999999999997</v>
      </c>
      <c r="AE721" s="10">
        <v>0.25</v>
      </c>
      <c r="AF721" s="10">
        <v>0.245</v>
      </c>
      <c r="AG721" s="9">
        <v>171.67</v>
      </c>
      <c r="AH721" s="9">
        <v>246.67</v>
      </c>
      <c r="AI721" s="9">
        <v>9.68</v>
      </c>
      <c r="AJ721" s="9">
        <v>6.7359999999999998</v>
      </c>
      <c r="AK721" s="9">
        <v>0.69594999999999996</v>
      </c>
      <c r="AL721" s="9" t="s">
        <v>55</v>
      </c>
      <c r="AM721" s="9" t="s">
        <v>55</v>
      </c>
      <c r="AN721" s="10">
        <v>6.5000000000000002E-2</v>
      </c>
      <c r="AO721" s="10">
        <v>0.20399999999999999</v>
      </c>
      <c r="AP721" s="10">
        <v>0.19600000000000001</v>
      </c>
      <c r="AQ721" s="9">
        <v>1671</v>
      </c>
      <c r="AR721" s="9">
        <v>0.28100000000000003</v>
      </c>
      <c r="AS721" s="10">
        <v>-8.0000000000000002E-3</v>
      </c>
      <c r="AT721" s="10">
        <v>0.125</v>
      </c>
      <c r="AU721" s="16">
        <v>0.78064012490241996</v>
      </c>
      <c r="AV721" s="1" t="str">
        <f t="shared" si="11"/>
        <v>no</v>
      </c>
      <c r="AW721" s="28"/>
    </row>
    <row r="722" spans="1:49" ht="14.25" hidden="1" customHeight="1">
      <c r="A722" s="7">
        <v>718</v>
      </c>
      <c r="B722" s="8" t="s">
        <v>1392</v>
      </c>
      <c r="C722" s="8" t="s">
        <v>1354</v>
      </c>
      <c r="D722" s="9" t="s">
        <v>69</v>
      </c>
      <c r="E722" s="9" t="s">
        <v>59</v>
      </c>
      <c r="F722" s="9" t="s">
        <v>189</v>
      </c>
      <c r="G722" s="9">
        <v>1100</v>
      </c>
      <c r="H722" s="10">
        <v>0.60699999999999998</v>
      </c>
      <c r="I722" s="10">
        <v>0.53500000000000003</v>
      </c>
      <c r="J722" s="10">
        <v>0.505</v>
      </c>
      <c r="K722" s="10">
        <v>0.83399999999999996</v>
      </c>
      <c r="L722" s="10">
        <v>9.4E-2</v>
      </c>
      <c r="M722" s="10">
        <v>0.16</v>
      </c>
      <c r="N722" s="10">
        <v>0.81</v>
      </c>
      <c r="O722" s="9">
        <v>2408.1</v>
      </c>
      <c r="P722" s="9">
        <v>87</v>
      </c>
      <c r="Q722" s="9">
        <v>10</v>
      </c>
      <c r="R722" s="9">
        <v>527</v>
      </c>
      <c r="S722" s="11" t="s">
        <v>55</v>
      </c>
      <c r="T722" s="9" t="s">
        <v>55</v>
      </c>
      <c r="U722" s="9" t="s">
        <v>55</v>
      </c>
      <c r="V722" s="11" t="s">
        <v>55</v>
      </c>
      <c r="W722" s="11">
        <v>67831</v>
      </c>
      <c r="X722" s="11">
        <v>79731</v>
      </c>
      <c r="Y722" s="11">
        <v>63504</v>
      </c>
      <c r="Z722" s="11">
        <v>59409</v>
      </c>
      <c r="AA722" s="11">
        <v>31624</v>
      </c>
      <c r="AB722" s="11">
        <v>31624</v>
      </c>
      <c r="AC722" s="9" t="s">
        <v>55</v>
      </c>
      <c r="AD722" s="10">
        <v>0.42899999999999999</v>
      </c>
      <c r="AE722" s="10">
        <v>0.19</v>
      </c>
      <c r="AF722" s="10">
        <v>0.19600000000000001</v>
      </c>
      <c r="AG722" s="9">
        <v>231</v>
      </c>
      <c r="AH722" s="9">
        <v>131.66999999999999</v>
      </c>
      <c r="AI722" s="9">
        <v>10.42</v>
      </c>
      <c r="AJ722" s="9">
        <v>18.289000000000001</v>
      </c>
      <c r="AK722" s="9">
        <v>1.7544299999999999</v>
      </c>
      <c r="AL722" s="10" t="s">
        <v>55</v>
      </c>
      <c r="AM722" s="10" t="s">
        <v>55</v>
      </c>
      <c r="AN722" s="10">
        <v>1.7999999999999999E-2</v>
      </c>
      <c r="AO722" s="10">
        <v>0.13100000000000001</v>
      </c>
      <c r="AP722" s="10">
        <v>0.19600000000000001</v>
      </c>
      <c r="AQ722" s="9">
        <v>2808</v>
      </c>
      <c r="AR722" s="9">
        <v>0.63800000000000001</v>
      </c>
      <c r="AS722" s="9">
        <v>6.5000000000000002E-2</v>
      </c>
      <c r="AT722" s="10">
        <v>0.17899999999999999</v>
      </c>
      <c r="AU722" s="16">
        <v>0.61050061050061055</v>
      </c>
      <c r="AV722" s="1" t="str">
        <f t="shared" si="11"/>
        <v>no</v>
      </c>
      <c r="AW722" s="28"/>
    </row>
    <row r="723" spans="1:49" ht="14.25" hidden="1" customHeight="1">
      <c r="A723" s="7">
        <v>719</v>
      </c>
      <c r="B723" s="8" t="s">
        <v>1393</v>
      </c>
      <c r="C723" s="8" t="s">
        <v>1354</v>
      </c>
      <c r="D723" s="9" t="s">
        <v>69</v>
      </c>
      <c r="E723" s="9" t="s">
        <v>59</v>
      </c>
      <c r="F723" s="9" t="s">
        <v>189</v>
      </c>
      <c r="G723" s="9">
        <v>1165</v>
      </c>
      <c r="H723" s="10">
        <v>0.79700000000000004</v>
      </c>
      <c r="I723" s="9">
        <v>0.77200000000000002</v>
      </c>
      <c r="J723" s="9">
        <v>0.68799999999999994</v>
      </c>
      <c r="K723" s="10">
        <v>0.77400000000000002</v>
      </c>
      <c r="L723" s="10">
        <v>4.5999999999999999E-2</v>
      </c>
      <c r="M723" s="10">
        <v>0.26300000000000001</v>
      </c>
      <c r="N723" s="10">
        <v>0.86</v>
      </c>
      <c r="O723" s="9">
        <v>2357.46</v>
      </c>
      <c r="P723" s="9">
        <v>158</v>
      </c>
      <c r="Q723" s="9" t="s">
        <v>55</v>
      </c>
      <c r="R723" s="9">
        <v>619</v>
      </c>
      <c r="S723" s="9" t="s">
        <v>55</v>
      </c>
      <c r="T723" s="9" t="s">
        <v>55</v>
      </c>
      <c r="U723" s="9" t="s">
        <v>55</v>
      </c>
      <c r="V723" s="9" t="s">
        <v>55</v>
      </c>
      <c r="W723" s="9">
        <v>69477</v>
      </c>
      <c r="X723" s="9">
        <v>79695</v>
      </c>
      <c r="Y723" s="9">
        <v>67374</v>
      </c>
      <c r="Z723" s="9">
        <v>55044</v>
      </c>
      <c r="AA723" s="11">
        <v>24780</v>
      </c>
      <c r="AB723" s="11">
        <v>24780</v>
      </c>
      <c r="AC723" s="9" t="s">
        <v>55</v>
      </c>
      <c r="AD723" s="10">
        <v>0.76600000000000001</v>
      </c>
      <c r="AE723" s="10">
        <v>0.22</v>
      </c>
      <c r="AF723" s="10">
        <v>0.22600000000000001</v>
      </c>
      <c r="AG723" s="9">
        <v>118</v>
      </c>
      <c r="AH723" s="9">
        <v>152.33000000000001</v>
      </c>
      <c r="AI723" s="9">
        <v>19.98</v>
      </c>
      <c r="AJ723" s="9">
        <v>15.476000000000001</v>
      </c>
      <c r="AK723" s="9">
        <v>0.77461999999999998</v>
      </c>
      <c r="AL723" s="9" t="s">
        <v>55</v>
      </c>
      <c r="AM723" s="9" t="s">
        <v>55</v>
      </c>
      <c r="AN723" s="10">
        <v>1.4999999999999999E-2</v>
      </c>
      <c r="AO723" s="10">
        <v>0.14399999999999999</v>
      </c>
      <c r="AP723" s="10">
        <v>0.19600000000000001</v>
      </c>
      <c r="AQ723" s="9">
        <v>2716</v>
      </c>
      <c r="AR723" s="9">
        <v>0.216</v>
      </c>
      <c r="AS723" s="9">
        <v>5.2999999999999999E-2</v>
      </c>
      <c r="AT723" s="9">
        <v>3.1E-2</v>
      </c>
      <c r="AU723" s="16">
        <v>0.82236842105263164</v>
      </c>
      <c r="AV723" s="1" t="str">
        <f t="shared" si="11"/>
        <v>no</v>
      </c>
      <c r="AW723" s="28"/>
    </row>
    <row r="724" spans="1:49" ht="14.25" customHeight="1">
      <c r="A724" s="7">
        <v>650</v>
      </c>
      <c r="B724" s="8" t="s">
        <v>1290</v>
      </c>
      <c r="C724" s="8" t="s">
        <v>1170</v>
      </c>
      <c r="D724" s="9" t="s">
        <v>50</v>
      </c>
      <c r="E724" s="9" t="s">
        <v>59</v>
      </c>
      <c r="F724" s="9" t="s">
        <v>203</v>
      </c>
      <c r="G724" s="9" t="s">
        <v>55</v>
      </c>
      <c r="H724" s="10">
        <v>0.61699999999999999</v>
      </c>
      <c r="I724" s="10">
        <v>0.496</v>
      </c>
      <c r="J724" s="10">
        <v>0.41099999999999998</v>
      </c>
      <c r="K724" s="10">
        <v>0.52400000000000002</v>
      </c>
      <c r="L724" s="10">
        <v>0.27200000000000002</v>
      </c>
      <c r="M724" s="10">
        <v>0.748</v>
      </c>
      <c r="N724" s="10">
        <v>0.67</v>
      </c>
      <c r="O724" s="9">
        <v>10169.42</v>
      </c>
      <c r="P724" s="9">
        <v>1509</v>
      </c>
      <c r="Q724" s="9">
        <v>510</v>
      </c>
      <c r="R724" s="9">
        <v>1448</v>
      </c>
      <c r="S724" s="9" t="s">
        <v>55</v>
      </c>
      <c r="T724" s="9" t="s">
        <v>55</v>
      </c>
      <c r="U724" s="9" t="s">
        <v>55</v>
      </c>
      <c r="V724" s="9"/>
      <c r="W724" s="11">
        <v>85278</v>
      </c>
      <c r="X724" s="11">
        <v>123588</v>
      </c>
      <c r="Y724" s="11">
        <v>73179</v>
      </c>
      <c r="Z724" s="11">
        <v>60597</v>
      </c>
      <c r="AA724" s="11">
        <v>16700</v>
      </c>
      <c r="AB724" s="11">
        <v>16700</v>
      </c>
      <c r="AC724" s="9" t="s">
        <v>55</v>
      </c>
      <c r="AD724" s="10">
        <v>0.29799999999999999</v>
      </c>
      <c r="AE724" s="10">
        <v>0.59</v>
      </c>
      <c r="AF724" s="10">
        <v>0.26400000000000001</v>
      </c>
      <c r="AG724" s="9">
        <v>767.67</v>
      </c>
      <c r="AH724" s="9">
        <v>801.67</v>
      </c>
      <c r="AI724" s="9">
        <v>13.25</v>
      </c>
      <c r="AJ724" s="9">
        <v>12.685</v>
      </c>
      <c r="AK724" s="9">
        <v>0.95759000000000005</v>
      </c>
      <c r="AL724" s="9"/>
      <c r="AM724" s="9" t="s">
        <v>55</v>
      </c>
      <c r="AN724" s="10">
        <v>2.1999999999999999E-2</v>
      </c>
      <c r="AO724" s="10">
        <v>0.33100000000000002</v>
      </c>
      <c r="AP724" s="10">
        <v>0.42699999999999999</v>
      </c>
      <c r="AQ724" s="9">
        <v>13033</v>
      </c>
      <c r="AR724" s="9">
        <v>18.192</v>
      </c>
      <c r="AS724" s="27">
        <v>9.6000000000000002E-2</v>
      </c>
      <c r="AT724" s="10">
        <v>0.31900000000000001</v>
      </c>
      <c r="AU724" s="16">
        <v>5.210504376823677E-2</v>
      </c>
      <c r="AV724" s="1" t="str">
        <f t="shared" si="11"/>
        <v>yes</v>
      </c>
      <c r="AW724" s="28"/>
    </row>
    <row r="725" spans="1:49" ht="14.25" hidden="1" customHeight="1">
      <c r="A725" s="7">
        <v>721</v>
      </c>
      <c r="B725" s="8" t="s">
        <v>1395</v>
      </c>
      <c r="C725" s="8" t="s">
        <v>1354</v>
      </c>
      <c r="D725" s="9" t="s">
        <v>63</v>
      </c>
      <c r="E725" s="9" t="s">
        <v>51</v>
      </c>
      <c r="F725" s="9" t="s">
        <v>77</v>
      </c>
      <c r="G725" s="9">
        <v>1060</v>
      </c>
      <c r="H725" s="10">
        <v>0.41499999999999998</v>
      </c>
      <c r="I725" s="10">
        <v>0.373</v>
      </c>
      <c r="J725" s="10">
        <v>0.2</v>
      </c>
      <c r="K725" s="10">
        <v>0.78800000000000003</v>
      </c>
      <c r="L725" s="10">
        <v>0.20899999999999999</v>
      </c>
      <c r="M725" s="10">
        <v>0.29099999999999998</v>
      </c>
      <c r="N725" s="10">
        <v>0.72</v>
      </c>
      <c r="O725" s="9">
        <v>17537.63</v>
      </c>
      <c r="P725" s="9">
        <v>1079</v>
      </c>
      <c r="Q725" s="9">
        <v>589</v>
      </c>
      <c r="R725" s="9">
        <v>2978</v>
      </c>
      <c r="S725" s="9">
        <v>17831</v>
      </c>
      <c r="T725" s="9" t="s">
        <v>120</v>
      </c>
      <c r="U725" s="9" t="s">
        <v>243</v>
      </c>
      <c r="V725" s="9">
        <v>13341</v>
      </c>
      <c r="W725" s="11">
        <v>91901</v>
      </c>
      <c r="X725" s="11">
        <v>100323</v>
      </c>
      <c r="Y725" s="11">
        <v>82611</v>
      </c>
      <c r="Z725" s="11">
        <v>74169</v>
      </c>
      <c r="AA725" s="11">
        <v>9547</v>
      </c>
      <c r="AB725" s="11">
        <v>18885</v>
      </c>
      <c r="AC725" s="9" t="s">
        <v>1396</v>
      </c>
      <c r="AD725" s="10">
        <v>0.218</v>
      </c>
      <c r="AE725" s="10">
        <v>0.39</v>
      </c>
      <c r="AF725" s="10">
        <v>0.33600000000000002</v>
      </c>
      <c r="AG725" s="9">
        <v>1070.33</v>
      </c>
      <c r="AH725" s="9">
        <v>2102.67</v>
      </c>
      <c r="AI725" s="9">
        <v>16.39</v>
      </c>
      <c r="AJ725" s="9">
        <v>8.3409999999999993</v>
      </c>
      <c r="AK725" s="9">
        <v>0.50904000000000005</v>
      </c>
      <c r="AL725" s="9">
        <v>0.10299999999999999</v>
      </c>
      <c r="AM725" s="9">
        <v>0.52</v>
      </c>
      <c r="AN725" s="10">
        <v>8.7999999999999995E-2</v>
      </c>
      <c r="AO725" s="10">
        <v>0.21</v>
      </c>
      <c r="AP725" s="10">
        <v>0.19600000000000001</v>
      </c>
      <c r="AQ725" s="9">
        <v>20377</v>
      </c>
      <c r="AR725" s="9">
        <v>0.61399999999999999</v>
      </c>
      <c r="AS725" s="10">
        <v>-1.4E-2</v>
      </c>
      <c r="AT725" s="10">
        <v>0.19700000000000001</v>
      </c>
      <c r="AU725" s="16">
        <v>0.61957868649318459</v>
      </c>
      <c r="AV725" s="1" t="str">
        <f t="shared" si="11"/>
        <v>yes</v>
      </c>
      <c r="AW725" s="28">
        <v>283</v>
      </c>
    </row>
    <row r="726" spans="1:49" ht="14.25" hidden="1" customHeight="1">
      <c r="A726" s="7">
        <v>722</v>
      </c>
      <c r="B726" s="8" t="s">
        <v>1397</v>
      </c>
      <c r="C726" s="8" t="s">
        <v>1354</v>
      </c>
      <c r="D726" s="9" t="s">
        <v>150</v>
      </c>
      <c r="E726" s="9" t="s">
        <v>59</v>
      </c>
      <c r="F726" s="9" t="s">
        <v>624</v>
      </c>
      <c r="G726" s="9" t="s">
        <v>55</v>
      </c>
      <c r="H726" s="10">
        <v>0.28599999999999998</v>
      </c>
      <c r="I726" s="10">
        <v>0.28599999999999998</v>
      </c>
      <c r="J726" s="10">
        <v>0.214</v>
      </c>
      <c r="K726" s="10">
        <v>0.749</v>
      </c>
      <c r="L726" s="10">
        <v>0.47</v>
      </c>
      <c r="M726" s="10">
        <v>0.97899999999999998</v>
      </c>
      <c r="N726" s="10" t="s">
        <v>55</v>
      </c>
      <c r="O726" s="9">
        <v>1023.39</v>
      </c>
      <c r="P726" s="9">
        <v>74</v>
      </c>
      <c r="Q726" s="9">
        <v>34</v>
      </c>
      <c r="R726" s="9">
        <v>597</v>
      </c>
      <c r="S726" s="9" t="s">
        <v>55</v>
      </c>
      <c r="T726" s="9" t="s">
        <v>55</v>
      </c>
      <c r="U726" s="9" t="s">
        <v>55</v>
      </c>
      <c r="V726" s="9" t="s">
        <v>55</v>
      </c>
      <c r="W726" s="11" t="s">
        <v>55</v>
      </c>
      <c r="X726" s="11" t="s">
        <v>55</v>
      </c>
      <c r="Y726" s="11" t="s">
        <v>55</v>
      </c>
      <c r="Z726" s="11" t="s">
        <v>55</v>
      </c>
      <c r="AA726" s="11">
        <v>12144</v>
      </c>
      <c r="AB726" s="11">
        <v>12144</v>
      </c>
      <c r="AC726" s="9" t="s">
        <v>55</v>
      </c>
      <c r="AD726" s="10">
        <v>0</v>
      </c>
      <c r="AE726" s="10" t="s">
        <v>55</v>
      </c>
      <c r="AF726" s="10">
        <v>0</v>
      </c>
      <c r="AG726" s="9">
        <v>96.67</v>
      </c>
      <c r="AH726" s="9">
        <v>86.67</v>
      </c>
      <c r="AI726" s="9">
        <v>10.59</v>
      </c>
      <c r="AJ726" s="9">
        <v>11.808</v>
      </c>
      <c r="AK726" s="9">
        <v>1.11538</v>
      </c>
      <c r="AL726" s="9" t="s">
        <v>55</v>
      </c>
      <c r="AM726" s="9" t="s">
        <v>55</v>
      </c>
      <c r="AN726" s="10">
        <v>0</v>
      </c>
      <c r="AO726" s="10">
        <v>0.51900000000000002</v>
      </c>
      <c r="AP726" s="10">
        <v>0.19600000000000001</v>
      </c>
      <c r="AQ726" s="9">
        <v>1396</v>
      </c>
      <c r="AR726" s="9" t="s">
        <v>55</v>
      </c>
      <c r="AS726" s="10">
        <v>-0.32300000000000001</v>
      </c>
      <c r="AT726" s="10">
        <v>0.28599999999999998</v>
      </c>
      <c r="AU726" s="16" t="s">
        <v>2055</v>
      </c>
      <c r="AV726" s="1" t="str">
        <f t="shared" si="11"/>
        <v>no</v>
      </c>
      <c r="AW726" s="28"/>
    </row>
    <row r="727" spans="1:49" ht="14.25" customHeight="1">
      <c r="A727" s="7">
        <v>652</v>
      </c>
      <c r="B727" s="8" t="s">
        <v>1291</v>
      </c>
      <c r="C727" s="8" t="s">
        <v>1170</v>
      </c>
      <c r="D727" s="9" t="s">
        <v>50</v>
      </c>
      <c r="E727" s="9" t="s">
        <v>59</v>
      </c>
      <c r="F727" s="9" t="s">
        <v>205</v>
      </c>
      <c r="G727" s="9" t="s">
        <v>55</v>
      </c>
      <c r="H727" s="10">
        <v>0.41799999999999998</v>
      </c>
      <c r="I727" s="10">
        <v>0.41099999999999998</v>
      </c>
      <c r="J727" s="10">
        <v>0.28599999999999998</v>
      </c>
      <c r="K727" s="10">
        <v>0.69099999999999995</v>
      </c>
      <c r="L727" s="10">
        <v>0.219</v>
      </c>
      <c r="M727" s="10">
        <v>0.38900000000000001</v>
      </c>
      <c r="N727" s="10">
        <v>0.7</v>
      </c>
      <c r="O727" s="9">
        <v>3326.31</v>
      </c>
      <c r="P727" s="9">
        <v>336</v>
      </c>
      <c r="Q727" s="9">
        <v>263</v>
      </c>
      <c r="R727" s="9">
        <v>707</v>
      </c>
      <c r="S727" s="9" t="s">
        <v>55</v>
      </c>
      <c r="T727" s="9" t="s">
        <v>55</v>
      </c>
      <c r="U727" s="9" t="s">
        <v>55</v>
      </c>
      <c r="V727" s="9"/>
      <c r="W727" s="11">
        <v>74708</v>
      </c>
      <c r="X727" s="11">
        <v>75438</v>
      </c>
      <c r="Y727" s="11">
        <v>68175</v>
      </c>
      <c r="Z727" s="11">
        <v>60723</v>
      </c>
      <c r="AA727" s="11">
        <v>34466</v>
      </c>
      <c r="AB727" s="11">
        <v>34466</v>
      </c>
      <c r="AC727" s="9" t="s">
        <v>55</v>
      </c>
      <c r="AD727" s="10">
        <v>0.36499999999999999</v>
      </c>
      <c r="AE727" s="10">
        <v>0.5</v>
      </c>
      <c r="AF727" s="10">
        <v>0.371</v>
      </c>
      <c r="AG727" s="9">
        <v>238.33</v>
      </c>
      <c r="AH727" s="9">
        <v>273.67</v>
      </c>
      <c r="AI727" s="9">
        <v>13.96</v>
      </c>
      <c r="AJ727" s="9">
        <v>12.154999999999999</v>
      </c>
      <c r="AK727" s="9">
        <v>0.87089000000000005</v>
      </c>
      <c r="AL727" s="9"/>
      <c r="AM727" s="9" t="s">
        <v>55</v>
      </c>
      <c r="AN727" s="10">
        <v>1.6E-2</v>
      </c>
      <c r="AO727" s="10">
        <v>0.29599999999999999</v>
      </c>
      <c r="AP727" s="10">
        <v>0.42699999999999999</v>
      </c>
      <c r="AQ727" s="9">
        <v>4463</v>
      </c>
      <c r="AR727" s="9">
        <v>1.0720000000000001</v>
      </c>
      <c r="AS727" s="27">
        <v>0.13100000000000001</v>
      </c>
      <c r="AT727" s="10">
        <v>5.2999999999999999E-2</v>
      </c>
      <c r="AU727" s="16">
        <v>0.48262548262548266</v>
      </c>
      <c r="AV727" s="1" t="str">
        <f t="shared" si="11"/>
        <v>no</v>
      </c>
      <c r="AW727" s="28"/>
    </row>
    <row r="728" spans="1:49" ht="14.25" hidden="1" customHeight="1">
      <c r="A728" s="7">
        <v>724</v>
      </c>
      <c r="B728" s="8" t="s">
        <v>1400</v>
      </c>
      <c r="C728" s="8" t="s">
        <v>1354</v>
      </c>
      <c r="D728" s="9" t="s">
        <v>58</v>
      </c>
      <c r="E728" s="9" t="s">
        <v>59</v>
      </c>
      <c r="F728" s="9" t="s">
        <v>94</v>
      </c>
      <c r="G728" s="9" t="s">
        <v>55</v>
      </c>
      <c r="H728" s="10">
        <v>0.60099999999999998</v>
      </c>
      <c r="I728" s="10">
        <v>0.57499999999999996</v>
      </c>
      <c r="J728" s="10">
        <v>0.374</v>
      </c>
      <c r="K728" s="10">
        <v>0.81899999999999995</v>
      </c>
      <c r="L728" s="10">
        <v>0.187</v>
      </c>
      <c r="M728" s="10">
        <v>0.38500000000000001</v>
      </c>
      <c r="N728" s="10">
        <v>0.78</v>
      </c>
      <c r="O728" s="9">
        <v>2405.39</v>
      </c>
      <c r="P728" s="9">
        <v>120</v>
      </c>
      <c r="Q728" s="9">
        <v>36</v>
      </c>
      <c r="R728" s="9">
        <v>587</v>
      </c>
      <c r="S728" s="11" t="s">
        <v>55</v>
      </c>
      <c r="T728" s="9" t="s">
        <v>55</v>
      </c>
      <c r="U728" s="9" t="s">
        <v>55</v>
      </c>
      <c r="V728" s="11" t="s">
        <v>55</v>
      </c>
      <c r="W728" s="11">
        <v>62174</v>
      </c>
      <c r="X728" s="11">
        <v>68328</v>
      </c>
      <c r="Y728" s="11">
        <v>52776</v>
      </c>
      <c r="Z728" s="11">
        <v>48267</v>
      </c>
      <c r="AA728" s="11">
        <v>27710</v>
      </c>
      <c r="AB728" s="11">
        <v>27710</v>
      </c>
      <c r="AC728" s="9" t="s">
        <v>55</v>
      </c>
      <c r="AD728" s="10">
        <v>0.47399999999999998</v>
      </c>
      <c r="AE728" s="10">
        <v>0.37</v>
      </c>
      <c r="AF728" s="10">
        <v>0.316</v>
      </c>
      <c r="AG728" s="9">
        <v>131</v>
      </c>
      <c r="AH728" s="9">
        <v>217.67</v>
      </c>
      <c r="AI728" s="9">
        <v>18.36</v>
      </c>
      <c r="AJ728" s="9">
        <v>11.051</v>
      </c>
      <c r="AK728" s="9">
        <v>0.60184000000000004</v>
      </c>
      <c r="AL728" s="10" t="s">
        <v>55</v>
      </c>
      <c r="AM728" s="10" t="s">
        <v>55</v>
      </c>
      <c r="AN728" s="10">
        <v>3.3000000000000002E-2</v>
      </c>
      <c r="AO728" s="10">
        <v>0.105</v>
      </c>
      <c r="AP728" s="10">
        <v>0.19600000000000001</v>
      </c>
      <c r="AQ728" s="9">
        <v>2860</v>
      </c>
      <c r="AR728" s="9">
        <v>0.26</v>
      </c>
      <c r="AS728" s="10">
        <v>9.0999999999999998E-2</v>
      </c>
      <c r="AT728" s="10">
        <v>0.128</v>
      </c>
      <c r="AU728" s="16">
        <v>0.79365079365079361</v>
      </c>
      <c r="AV728" s="1" t="str">
        <f t="shared" si="11"/>
        <v>no</v>
      </c>
      <c r="AW728" s="28"/>
    </row>
    <row r="729" spans="1:49" ht="14.25" hidden="1" customHeight="1">
      <c r="A729" s="7">
        <v>725</v>
      </c>
      <c r="B729" s="8" t="s">
        <v>1401</v>
      </c>
      <c r="C729" s="8" t="s">
        <v>1354</v>
      </c>
      <c r="D729" s="9" t="s">
        <v>91</v>
      </c>
      <c r="E729" s="9" t="s">
        <v>59</v>
      </c>
      <c r="F729" s="9" t="s">
        <v>296</v>
      </c>
      <c r="G729" s="9" t="s">
        <v>55</v>
      </c>
      <c r="H729" s="10">
        <v>0.63500000000000001</v>
      </c>
      <c r="I729" s="10">
        <v>0.629</v>
      </c>
      <c r="J729" s="10">
        <v>0.59199999999999997</v>
      </c>
      <c r="K729" s="10">
        <v>0.99399999999999999</v>
      </c>
      <c r="L729" s="10">
        <v>5.6000000000000001E-2</v>
      </c>
      <c r="M729" s="10">
        <v>0.123</v>
      </c>
      <c r="N729" s="10">
        <v>0.75</v>
      </c>
      <c r="O729" s="9">
        <v>1806.35</v>
      </c>
      <c r="P729" s="9">
        <v>4</v>
      </c>
      <c r="Q729" s="9" t="s">
        <v>55</v>
      </c>
      <c r="R729" s="9">
        <v>495</v>
      </c>
      <c r="S729" s="9" t="s">
        <v>55</v>
      </c>
      <c r="T729" s="9" t="s">
        <v>55</v>
      </c>
      <c r="U729" s="9" t="s">
        <v>55</v>
      </c>
      <c r="V729" s="9" t="s">
        <v>55</v>
      </c>
      <c r="W729" s="11">
        <v>62585</v>
      </c>
      <c r="X729" s="11">
        <v>72693</v>
      </c>
      <c r="Y729" s="11">
        <v>58563</v>
      </c>
      <c r="Z729" s="11">
        <v>53154</v>
      </c>
      <c r="AA729" s="11">
        <v>38090</v>
      </c>
      <c r="AB729" s="11">
        <v>38090</v>
      </c>
      <c r="AC729" s="9" t="s">
        <v>55</v>
      </c>
      <c r="AD729" s="10">
        <v>0.38700000000000001</v>
      </c>
      <c r="AE729" s="10">
        <v>0.35</v>
      </c>
      <c r="AF729" s="10">
        <v>0.28999999999999998</v>
      </c>
      <c r="AG729" s="9">
        <v>141</v>
      </c>
      <c r="AH729" s="9">
        <v>183.33</v>
      </c>
      <c r="AI729" s="9">
        <v>12.81</v>
      </c>
      <c r="AJ729" s="9">
        <v>9.8529999999999998</v>
      </c>
      <c r="AK729" s="9">
        <v>0.76909000000000005</v>
      </c>
      <c r="AL729" s="9" t="s">
        <v>55</v>
      </c>
      <c r="AM729" s="9" t="s">
        <v>55</v>
      </c>
      <c r="AN729" s="10">
        <v>1.7000000000000001E-2</v>
      </c>
      <c r="AO729" s="10">
        <v>0.16700000000000001</v>
      </c>
      <c r="AP729" s="10">
        <v>0.19600000000000001</v>
      </c>
      <c r="AQ729" s="9">
        <v>1876</v>
      </c>
      <c r="AR729" s="9">
        <v>0.24</v>
      </c>
      <c r="AS729" s="10">
        <v>2.9000000000000001E-2</v>
      </c>
      <c r="AT729" s="10">
        <v>0.248</v>
      </c>
      <c r="AU729" s="16">
        <v>0.80645161290322576</v>
      </c>
      <c r="AV729" s="1" t="str">
        <f t="shared" si="11"/>
        <v>no</v>
      </c>
      <c r="AW729" s="28"/>
    </row>
    <row r="730" spans="1:49" ht="14.25" hidden="1" customHeight="1">
      <c r="A730" s="7">
        <v>726</v>
      </c>
      <c r="B730" s="8" t="s">
        <v>1402</v>
      </c>
      <c r="C730" s="8" t="s">
        <v>1354</v>
      </c>
      <c r="D730" s="9" t="s">
        <v>91</v>
      </c>
      <c r="E730" s="9" t="s">
        <v>59</v>
      </c>
      <c r="F730" s="9" t="s">
        <v>296</v>
      </c>
      <c r="G730" s="9">
        <v>1225</v>
      </c>
      <c r="H730" s="10">
        <v>0.81799999999999995</v>
      </c>
      <c r="I730" s="10">
        <v>0.81599999999999995</v>
      </c>
      <c r="J730" s="10">
        <v>0.77500000000000002</v>
      </c>
      <c r="K730" s="10">
        <v>1</v>
      </c>
      <c r="L730" s="10">
        <v>1.0999999999999999E-2</v>
      </c>
      <c r="M730" s="10">
        <v>3.9E-2</v>
      </c>
      <c r="N730" s="10">
        <v>0.88</v>
      </c>
      <c r="O730" s="9">
        <v>2036.28</v>
      </c>
      <c r="P730" s="9" t="s">
        <v>55</v>
      </c>
      <c r="Q730" s="9" t="s">
        <v>55</v>
      </c>
      <c r="R730" s="9">
        <v>510</v>
      </c>
      <c r="S730" s="11" t="s">
        <v>55</v>
      </c>
      <c r="T730" s="9" t="s">
        <v>55</v>
      </c>
      <c r="U730" s="9" t="s">
        <v>55</v>
      </c>
      <c r="V730" s="11" t="s">
        <v>55</v>
      </c>
      <c r="W730" s="11">
        <v>75543</v>
      </c>
      <c r="X730" s="11">
        <v>95211</v>
      </c>
      <c r="Y730" s="11">
        <v>73377</v>
      </c>
      <c r="Z730" s="11">
        <v>59013</v>
      </c>
      <c r="AA730" s="11">
        <v>44950</v>
      </c>
      <c r="AB730" s="11">
        <v>44950</v>
      </c>
      <c r="AC730" s="9" t="s">
        <v>55</v>
      </c>
      <c r="AD730" s="10">
        <v>0.747</v>
      </c>
      <c r="AE730" s="10">
        <v>0.19</v>
      </c>
      <c r="AF730" s="10">
        <v>0.192</v>
      </c>
      <c r="AG730" s="9">
        <v>180</v>
      </c>
      <c r="AH730" s="9">
        <v>412.33</v>
      </c>
      <c r="AI730" s="9">
        <v>11.31</v>
      </c>
      <c r="AJ730" s="9">
        <v>4.9379999999999997</v>
      </c>
      <c r="AK730" s="9">
        <v>0.43653999999999998</v>
      </c>
      <c r="AL730" s="10" t="s">
        <v>55</v>
      </c>
      <c r="AM730" s="10" t="s">
        <v>55</v>
      </c>
      <c r="AN730" s="10">
        <v>9.6000000000000002E-2</v>
      </c>
      <c r="AO730" s="10">
        <v>0.187</v>
      </c>
      <c r="AP730" s="10">
        <v>0.19600000000000001</v>
      </c>
      <c r="AQ730" s="9">
        <v>2050</v>
      </c>
      <c r="AR730" s="9">
        <v>0.32400000000000001</v>
      </c>
      <c r="AS730" s="10">
        <v>8.9999999999999993E-3</v>
      </c>
      <c r="AT730" s="10">
        <v>7.1999999999999995E-2</v>
      </c>
      <c r="AU730" s="16">
        <v>0.75528700906344415</v>
      </c>
      <c r="AV730" s="1" t="str">
        <f t="shared" si="11"/>
        <v>no</v>
      </c>
      <c r="AW730" s="28"/>
    </row>
    <row r="731" spans="1:49" ht="14.25" hidden="1" customHeight="1">
      <c r="A731" s="7">
        <v>727</v>
      </c>
      <c r="B731" s="8" t="s">
        <v>1403</v>
      </c>
      <c r="C731" s="8" t="s">
        <v>1354</v>
      </c>
      <c r="D731" s="9" t="s">
        <v>150</v>
      </c>
      <c r="E731" s="9" t="s">
        <v>51</v>
      </c>
      <c r="F731" s="9" t="s">
        <v>160</v>
      </c>
      <c r="G731" s="9">
        <v>1055</v>
      </c>
      <c r="H731" s="10">
        <v>0.39700000000000002</v>
      </c>
      <c r="I731" s="10">
        <v>0.34499999999999997</v>
      </c>
      <c r="J731" s="10">
        <v>0.20899999999999999</v>
      </c>
      <c r="K731" s="10">
        <v>0.745</v>
      </c>
      <c r="L731" s="10">
        <v>0.219</v>
      </c>
      <c r="M731" s="10">
        <v>0.35599999999999998</v>
      </c>
      <c r="N731" s="10">
        <v>0.67</v>
      </c>
      <c r="O731" s="9">
        <v>13703.85</v>
      </c>
      <c r="P731" s="9">
        <v>1212</v>
      </c>
      <c r="Q731" s="9">
        <v>158</v>
      </c>
      <c r="R731" s="9">
        <v>2312</v>
      </c>
      <c r="S731" s="9">
        <v>16720</v>
      </c>
      <c r="T731" s="9" t="s">
        <v>1404</v>
      </c>
      <c r="U731" s="9" t="s">
        <v>980</v>
      </c>
      <c r="V731" s="9">
        <v>10087</v>
      </c>
      <c r="W731" s="11">
        <v>95487</v>
      </c>
      <c r="X731" s="11">
        <v>110988</v>
      </c>
      <c r="Y731" s="11">
        <v>84789</v>
      </c>
      <c r="Z731" s="11">
        <v>73251</v>
      </c>
      <c r="AA731" s="11">
        <v>8730</v>
      </c>
      <c r="AB731" s="11">
        <v>17098</v>
      </c>
      <c r="AC731" s="9" t="s">
        <v>627</v>
      </c>
      <c r="AD731" s="10">
        <v>0.253</v>
      </c>
      <c r="AE731" s="10">
        <v>0.43</v>
      </c>
      <c r="AF731" s="10">
        <v>0.376</v>
      </c>
      <c r="AG731" s="9">
        <v>891.33</v>
      </c>
      <c r="AH731" s="9">
        <v>1500.67</v>
      </c>
      <c r="AI731" s="9">
        <v>15.37</v>
      </c>
      <c r="AJ731" s="9">
        <v>9.1319999999999997</v>
      </c>
      <c r="AK731" s="9">
        <v>0.59396000000000004</v>
      </c>
      <c r="AL731" s="9">
        <v>9.2999999999999999E-2</v>
      </c>
      <c r="AM731" s="9">
        <v>0.38800000000000001</v>
      </c>
      <c r="AN731" s="10">
        <v>0.115</v>
      </c>
      <c r="AO731" s="10">
        <v>0.20499999999999999</v>
      </c>
      <c r="AP731" s="10">
        <v>0.19600000000000001</v>
      </c>
      <c r="AQ731" s="9">
        <v>17070</v>
      </c>
      <c r="AR731" s="9">
        <v>0.83699999999999997</v>
      </c>
      <c r="AS731" s="10">
        <v>-8.9999999999999993E-3</v>
      </c>
      <c r="AT731" s="10">
        <v>0.14399999999999999</v>
      </c>
      <c r="AU731" s="16">
        <v>0.54436581382689164</v>
      </c>
      <c r="AV731" s="1" t="str">
        <f t="shared" si="11"/>
        <v>yes</v>
      </c>
      <c r="AW731" s="28">
        <v>125</v>
      </c>
    </row>
    <row r="732" spans="1:49" ht="14.25" customHeight="1">
      <c r="A732" s="7">
        <v>694</v>
      </c>
      <c r="B732" s="8" t="s">
        <v>1356</v>
      </c>
      <c r="C732" s="8" t="s">
        <v>1354</v>
      </c>
      <c r="D732" s="9" t="s">
        <v>50</v>
      </c>
      <c r="E732" s="9" t="s">
        <v>59</v>
      </c>
      <c r="F732" s="9" t="s">
        <v>205</v>
      </c>
      <c r="G732" s="9" t="s">
        <v>55</v>
      </c>
      <c r="H732" s="10">
        <v>0.66800000000000004</v>
      </c>
      <c r="I732" s="10">
        <v>0.65100000000000002</v>
      </c>
      <c r="J732" s="10">
        <v>0.51200000000000001</v>
      </c>
      <c r="K732" s="10">
        <v>0.84299999999999997</v>
      </c>
      <c r="L732" s="10">
        <v>9.7000000000000003E-2</v>
      </c>
      <c r="M732" s="10">
        <v>0.247</v>
      </c>
      <c r="N732" s="10">
        <v>0.83</v>
      </c>
      <c r="O732" s="9">
        <v>3647.09</v>
      </c>
      <c r="P732" s="9">
        <v>221</v>
      </c>
      <c r="Q732" s="9" t="s">
        <v>55</v>
      </c>
      <c r="R732" s="9">
        <v>790</v>
      </c>
      <c r="S732" s="11" t="s">
        <v>55</v>
      </c>
      <c r="T732" s="9" t="s">
        <v>55</v>
      </c>
      <c r="U732" s="9" t="s">
        <v>55</v>
      </c>
      <c r="V732" s="11"/>
      <c r="W732" s="11">
        <v>72069</v>
      </c>
      <c r="X732" s="11">
        <v>78606</v>
      </c>
      <c r="Y732" s="11">
        <v>70191</v>
      </c>
      <c r="Z732" s="11">
        <v>57807</v>
      </c>
      <c r="AA732" s="11">
        <v>29908</v>
      </c>
      <c r="AB732" s="11">
        <v>29908</v>
      </c>
      <c r="AC732" s="9" t="s">
        <v>55</v>
      </c>
      <c r="AD732" s="10">
        <v>0.44400000000000001</v>
      </c>
      <c r="AE732" s="10">
        <v>0.38</v>
      </c>
      <c r="AF732" s="10">
        <v>0.30499999999999999</v>
      </c>
      <c r="AG732" s="9">
        <v>265</v>
      </c>
      <c r="AH732" s="9">
        <v>360.33</v>
      </c>
      <c r="AI732" s="9">
        <v>13.76</v>
      </c>
      <c r="AJ732" s="9">
        <v>10.121</v>
      </c>
      <c r="AK732" s="9">
        <v>0.73543000000000003</v>
      </c>
      <c r="AL732" s="10"/>
      <c r="AM732" s="10" t="s">
        <v>55</v>
      </c>
      <c r="AN732" s="10">
        <v>1.4E-2</v>
      </c>
      <c r="AO732" s="10">
        <v>0.19500000000000001</v>
      </c>
      <c r="AP732" s="10">
        <v>0.19600000000000001</v>
      </c>
      <c r="AQ732" s="9">
        <v>3996</v>
      </c>
      <c r="AR732" s="9">
        <v>0.53200000000000003</v>
      </c>
      <c r="AS732" s="27">
        <v>1E-3</v>
      </c>
      <c r="AT732" s="10">
        <v>0.224</v>
      </c>
      <c r="AU732" s="16">
        <v>0.65274151436031325</v>
      </c>
      <c r="AV732" s="1" t="str">
        <f t="shared" si="11"/>
        <v>no</v>
      </c>
      <c r="AW732" s="28"/>
    </row>
    <row r="733" spans="1:49" ht="14.25" customHeight="1">
      <c r="A733" s="7">
        <v>703</v>
      </c>
      <c r="B733" s="8" t="s">
        <v>1371</v>
      </c>
      <c r="C733" s="8" t="s">
        <v>1354</v>
      </c>
      <c r="D733" s="9" t="s">
        <v>50</v>
      </c>
      <c r="E733" s="9" t="s">
        <v>59</v>
      </c>
      <c r="F733" s="9" t="s">
        <v>205</v>
      </c>
      <c r="G733" s="9">
        <v>1090</v>
      </c>
      <c r="H733" s="10">
        <v>0.72499999999999998</v>
      </c>
      <c r="I733" s="10">
        <v>0.70499999999999996</v>
      </c>
      <c r="J733" s="10">
        <v>0.56399999999999995</v>
      </c>
      <c r="K733" s="10">
        <v>0.85799999999999998</v>
      </c>
      <c r="L733" s="10">
        <v>5.1999999999999998E-2</v>
      </c>
      <c r="M733" s="10">
        <v>0.13300000000000001</v>
      </c>
      <c r="N733" s="10">
        <v>0.85</v>
      </c>
      <c r="O733" s="9">
        <v>3374.08</v>
      </c>
      <c r="P733" s="9">
        <v>206</v>
      </c>
      <c r="Q733" s="9" t="s">
        <v>55</v>
      </c>
      <c r="R733" s="9">
        <v>762</v>
      </c>
      <c r="S733" s="9" t="s">
        <v>55</v>
      </c>
      <c r="T733" s="9" t="s">
        <v>55</v>
      </c>
      <c r="U733" s="9" t="s">
        <v>55</v>
      </c>
      <c r="V733" s="9"/>
      <c r="W733" s="11">
        <v>73633</v>
      </c>
      <c r="X733" s="11">
        <v>83799</v>
      </c>
      <c r="Y733" s="11">
        <v>66852</v>
      </c>
      <c r="Z733" s="11">
        <v>67095</v>
      </c>
      <c r="AA733" s="11">
        <v>37180</v>
      </c>
      <c r="AB733" s="11">
        <v>37180</v>
      </c>
      <c r="AC733" s="9" t="s">
        <v>55</v>
      </c>
      <c r="AD733" s="10">
        <v>0.47799999999999998</v>
      </c>
      <c r="AE733" s="10">
        <v>0.19</v>
      </c>
      <c r="AF733" s="10">
        <v>0.22700000000000001</v>
      </c>
      <c r="AG733" s="9">
        <v>204</v>
      </c>
      <c r="AH733" s="9">
        <v>278.33</v>
      </c>
      <c r="AI733" s="9">
        <v>16.54</v>
      </c>
      <c r="AJ733" s="9">
        <v>12.122</v>
      </c>
      <c r="AK733" s="9">
        <v>0.73292999999999997</v>
      </c>
      <c r="AL733" s="9"/>
      <c r="AM733" s="9" t="s">
        <v>55</v>
      </c>
      <c r="AN733" s="10">
        <v>2.5999999999999999E-2</v>
      </c>
      <c r="AO733" s="10">
        <v>0.11899999999999999</v>
      </c>
      <c r="AP733" s="10">
        <v>0.19600000000000001</v>
      </c>
      <c r="AQ733" s="9">
        <v>3673</v>
      </c>
      <c r="AR733" s="9">
        <v>5.7000000000000002E-2</v>
      </c>
      <c r="AS733" s="27">
        <v>7.6999999999999999E-2</v>
      </c>
      <c r="AT733" s="10">
        <v>0.247</v>
      </c>
      <c r="AU733" s="16">
        <v>0.94607379375591294</v>
      </c>
      <c r="AV733" s="1" t="str">
        <f t="shared" si="11"/>
        <v>no</v>
      </c>
      <c r="AW733" s="28"/>
    </row>
    <row r="734" spans="1:49" ht="14.25" hidden="1" customHeight="1">
      <c r="A734" s="7">
        <v>730</v>
      </c>
      <c r="B734" s="8" t="s">
        <v>1409</v>
      </c>
      <c r="C734" s="8" t="s">
        <v>1410</v>
      </c>
      <c r="D734" s="9" t="s">
        <v>58</v>
      </c>
      <c r="E734" s="9" t="s">
        <v>59</v>
      </c>
      <c r="F734" s="9" t="s">
        <v>147</v>
      </c>
      <c r="G734" s="9">
        <v>940</v>
      </c>
      <c r="H734" s="10">
        <v>0.46</v>
      </c>
      <c r="I734" s="10">
        <v>0.38900000000000001</v>
      </c>
      <c r="J734" s="10">
        <v>0.08</v>
      </c>
      <c r="K734" s="10">
        <v>0.80500000000000005</v>
      </c>
      <c r="L734" s="10">
        <v>0.51700000000000002</v>
      </c>
      <c r="M734" s="10">
        <v>0.41799999999999998</v>
      </c>
      <c r="N734" s="10">
        <v>0.53</v>
      </c>
      <c r="O734" s="9">
        <v>961.91</v>
      </c>
      <c r="P734" s="9">
        <v>47</v>
      </c>
      <c r="Q734" s="9" t="s">
        <v>55</v>
      </c>
      <c r="R734" s="9">
        <v>319</v>
      </c>
      <c r="S734" s="11" t="s">
        <v>55</v>
      </c>
      <c r="T734" s="9" t="s">
        <v>55</v>
      </c>
      <c r="U734" s="9" t="s">
        <v>55</v>
      </c>
      <c r="V734" s="11" t="s">
        <v>55</v>
      </c>
      <c r="W734" s="11">
        <v>54081</v>
      </c>
      <c r="X734" s="11">
        <v>60696</v>
      </c>
      <c r="Y734" s="11">
        <v>52560</v>
      </c>
      <c r="Z734" s="11">
        <v>47223</v>
      </c>
      <c r="AA734" s="11">
        <v>24108</v>
      </c>
      <c r="AB734" s="11">
        <v>24108</v>
      </c>
      <c r="AC734" s="9" t="s">
        <v>55</v>
      </c>
      <c r="AD734" s="10">
        <v>0.188</v>
      </c>
      <c r="AE734" s="10">
        <v>0.44</v>
      </c>
      <c r="AF734" s="10">
        <v>0.28999999999999998</v>
      </c>
      <c r="AG734" s="9">
        <v>64.67</v>
      </c>
      <c r="AH734" s="9">
        <v>93</v>
      </c>
      <c r="AI734" s="9">
        <v>14.87</v>
      </c>
      <c r="AJ734" s="9">
        <v>10.343</v>
      </c>
      <c r="AK734" s="9">
        <v>0.69533999999999996</v>
      </c>
      <c r="AL734" s="10" t="s">
        <v>55</v>
      </c>
      <c r="AM734" s="10" t="s">
        <v>55</v>
      </c>
      <c r="AN734" s="10">
        <v>2.8000000000000001E-2</v>
      </c>
      <c r="AO734" s="10">
        <v>0.25700000000000001</v>
      </c>
      <c r="AP734" s="10">
        <v>0.32600000000000001</v>
      </c>
      <c r="AQ734" s="9">
        <v>1527</v>
      </c>
      <c r="AR734" s="9" t="s">
        <v>55</v>
      </c>
      <c r="AS734" s="10">
        <v>6.9000000000000006E-2</v>
      </c>
      <c r="AT734" s="10">
        <v>0.27300000000000002</v>
      </c>
      <c r="AU734" s="16" t="s">
        <v>2055</v>
      </c>
      <c r="AV734" s="1" t="str">
        <f t="shared" si="11"/>
        <v>no</v>
      </c>
      <c r="AW734" s="28"/>
    </row>
    <row r="735" spans="1:49" ht="14.25" customHeight="1">
      <c r="A735" s="7">
        <v>710</v>
      </c>
      <c r="B735" s="8" t="s">
        <v>1380</v>
      </c>
      <c r="C735" s="8" t="s">
        <v>1354</v>
      </c>
      <c r="D735" s="9" t="s">
        <v>50</v>
      </c>
      <c r="E735" s="9" t="s">
        <v>59</v>
      </c>
      <c r="F735" s="9" t="s">
        <v>290</v>
      </c>
      <c r="G735" s="9">
        <v>1020</v>
      </c>
      <c r="H735" s="10">
        <v>0.59799999999999998</v>
      </c>
      <c r="I735" s="10">
        <v>0.57799999999999996</v>
      </c>
      <c r="J735" s="10">
        <v>0.57099999999999995</v>
      </c>
      <c r="K735" s="10">
        <v>0.83899999999999997</v>
      </c>
      <c r="L735" s="10">
        <v>0.18</v>
      </c>
      <c r="M735" s="10">
        <v>0.127</v>
      </c>
      <c r="N735" s="10">
        <v>0.8</v>
      </c>
      <c r="O735" s="9">
        <v>1869.37</v>
      </c>
      <c r="P735" s="9">
        <v>137</v>
      </c>
      <c r="Q735" s="9" t="s">
        <v>55</v>
      </c>
      <c r="R735" s="9">
        <v>573</v>
      </c>
      <c r="S735" s="9" t="s">
        <v>55</v>
      </c>
      <c r="T735" s="9" t="s">
        <v>55</v>
      </c>
      <c r="U735" s="9" t="s">
        <v>55</v>
      </c>
      <c r="V735" s="9"/>
      <c r="W735" s="11">
        <v>55311</v>
      </c>
      <c r="X735" s="11">
        <v>61470</v>
      </c>
      <c r="Y735" s="11">
        <v>46629</v>
      </c>
      <c r="Z735" s="11">
        <v>46350</v>
      </c>
      <c r="AA735" s="11">
        <v>25748</v>
      </c>
      <c r="AB735" s="11">
        <v>25748</v>
      </c>
      <c r="AC735" s="9" t="s">
        <v>55</v>
      </c>
      <c r="AD735" s="10">
        <v>0.57099999999999995</v>
      </c>
      <c r="AE735" s="10">
        <v>0.4</v>
      </c>
      <c r="AF735" s="10">
        <v>0.41499999999999998</v>
      </c>
      <c r="AG735" s="9">
        <v>62</v>
      </c>
      <c r="AH735" s="9">
        <v>181</v>
      </c>
      <c r="AI735" s="9">
        <v>30.15</v>
      </c>
      <c r="AJ735" s="9">
        <v>10.327999999999999</v>
      </c>
      <c r="AK735" s="9">
        <v>0.34254000000000001</v>
      </c>
      <c r="AL735" s="9"/>
      <c r="AM735" s="9" t="s">
        <v>55</v>
      </c>
      <c r="AN735" s="10">
        <v>1.0999999999999999E-2</v>
      </c>
      <c r="AO735" s="10">
        <v>0.105</v>
      </c>
      <c r="AP735" s="10">
        <v>0.19600000000000001</v>
      </c>
      <c r="AQ735" s="9">
        <v>2131</v>
      </c>
      <c r="AR735" s="9" t="s">
        <v>55</v>
      </c>
      <c r="AS735" s="27">
        <v>9.0999999999999998E-2</v>
      </c>
      <c r="AT735" s="27">
        <v>2.7E-2</v>
      </c>
      <c r="AU735" s="16" t="s">
        <v>2055</v>
      </c>
      <c r="AV735" s="1" t="str">
        <f t="shared" si="11"/>
        <v>no</v>
      </c>
      <c r="AW735" s="28"/>
    </row>
    <row r="736" spans="1:49" ht="14.25" hidden="1" customHeight="1">
      <c r="A736" s="7">
        <v>732</v>
      </c>
      <c r="B736" s="8" t="s">
        <v>1412</v>
      </c>
      <c r="C736" s="8" t="s">
        <v>1410</v>
      </c>
      <c r="D736" s="9" t="s">
        <v>69</v>
      </c>
      <c r="E736" s="9" t="s">
        <v>51</v>
      </c>
      <c r="F736" s="9" t="s">
        <v>109</v>
      </c>
      <c r="G736" s="9" t="s">
        <v>55</v>
      </c>
      <c r="H736" s="10">
        <v>0.24199999999999999</v>
      </c>
      <c r="I736" s="10">
        <v>0.19500000000000001</v>
      </c>
      <c r="J736" s="10">
        <v>0.105</v>
      </c>
      <c r="K736" s="10">
        <v>0.91600000000000004</v>
      </c>
      <c r="L736" s="10">
        <v>0.33</v>
      </c>
      <c r="M736" s="10">
        <v>0.53300000000000003</v>
      </c>
      <c r="N736" s="10">
        <v>0.65</v>
      </c>
      <c r="O736" s="9">
        <v>4062.86</v>
      </c>
      <c r="P736" s="9">
        <v>117</v>
      </c>
      <c r="Q736" s="9" t="s">
        <v>55</v>
      </c>
      <c r="R736" s="9">
        <v>529</v>
      </c>
      <c r="S736" s="11">
        <v>10127</v>
      </c>
      <c r="T736" s="9" t="s">
        <v>247</v>
      </c>
      <c r="U736" s="9" t="s">
        <v>1413</v>
      </c>
      <c r="V736" s="11">
        <v>7637</v>
      </c>
      <c r="W736" s="11">
        <v>59745</v>
      </c>
      <c r="X736" s="11">
        <v>71487</v>
      </c>
      <c r="Y736" s="11">
        <v>61983</v>
      </c>
      <c r="Z736" s="11">
        <v>49950</v>
      </c>
      <c r="AA736" s="11">
        <v>5580</v>
      </c>
      <c r="AB736" s="11">
        <v>14190</v>
      </c>
      <c r="AC736" s="9" t="s">
        <v>377</v>
      </c>
      <c r="AD736" s="10">
        <v>0.17299999999999999</v>
      </c>
      <c r="AE736" s="10">
        <v>0.52</v>
      </c>
      <c r="AF736" s="10">
        <v>0.48399999999999999</v>
      </c>
      <c r="AG736" s="9">
        <v>212.33</v>
      </c>
      <c r="AH736" s="9">
        <v>296.33</v>
      </c>
      <c r="AI736" s="9">
        <v>19.13</v>
      </c>
      <c r="AJ736" s="9">
        <v>13.71</v>
      </c>
      <c r="AK736" s="9">
        <v>0.71653999999999995</v>
      </c>
      <c r="AL736" s="10">
        <v>4.0000000000000001E-3</v>
      </c>
      <c r="AM736" s="10">
        <v>0.53900000000000003</v>
      </c>
      <c r="AN736" s="10">
        <v>5.0999999999999997E-2</v>
      </c>
      <c r="AO736" s="10">
        <v>0.41</v>
      </c>
      <c r="AP736" s="10">
        <v>0.32600000000000001</v>
      </c>
      <c r="AQ736" s="9">
        <v>5177</v>
      </c>
      <c r="AR736" s="9">
        <v>0.72599999999999998</v>
      </c>
      <c r="AS736" s="10">
        <v>-8.3000000000000004E-2</v>
      </c>
      <c r="AT736" s="10">
        <v>6.9000000000000006E-2</v>
      </c>
      <c r="AU736" s="16">
        <v>0.57937427578215528</v>
      </c>
      <c r="AV736" s="1" t="str">
        <f t="shared" si="11"/>
        <v>yes</v>
      </c>
      <c r="AW736" s="28">
        <v>16</v>
      </c>
    </row>
    <row r="737" spans="1:49" ht="14.25" customHeight="1">
      <c r="A737" s="7">
        <v>700</v>
      </c>
      <c r="B737" s="8" t="s">
        <v>1368</v>
      </c>
      <c r="C737" s="8" t="s">
        <v>1354</v>
      </c>
      <c r="D737" s="9" t="s">
        <v>50</v>
      </c>
      <c r="E737" s="9" t="s">
        <v>59</v>
      </c>
      <c r="F737" s="9" t="s">
        <v>118</v>
      </c>
      <c r="G737" s="9">
        <v>990</v>
      </c>
      <c r="H737" s="10">
        <v>0.55200000000000005</v>
      </c>
      <c r="I737" s="10">
        <v>0.53900000000000003</v>
      </c>
      <c r="J737" s="10">
        <v>0.45</v>
      </c>
      <c r="K737" s="10">
        <v>0.73799999999999999</v>
      </c>
      <c r="L737" s="10">
        <v>0.27200000000000002</v>
      </c>
      <c r="M737" s="10">
        <v>0.48499999999999999</v>
      </c>
      <c r="N737" s="10">
        <v>0.78</v>
      </c>
      <c r="O737" s="9">
        <v>4064.71</v>
      </c>
      <c r="P737" s="9">
        <v>311</v>
      </c>
      <c r="Q737" s="9">
        <v>122</v>
      </c>
      <c r="R737" s="9">
        <v>572</v>
      </c>
      <c r="S737" s="9" t="s">
        <v>55</v>
      </c>
      <c r="T737" s="9" t="s">
        <v>55</v>
      </c>
      <c r="U737" s="9" t="s">
        <v>55</v>
      </c>
      <c r="V737" s="9"/>
      <c r="W737" s="11">
        <v>77523</v>
      </c>
      <c r="X737" s="11">
        <v>79560</v>
      </c>
      <c r="Y737" s="11">
        <v>69309</v>
      </c>
      <c r="Z737" s="11">
        <v>61020</v>
      </c>
      <c r="AA737" s="11">
        <v>31508</v>
      </c>
      <c r="AB737" s="11">
        <v>31508</v>
      </c>
      <c r="AC737" s="9" t="s">
        <v>55</v>
      </c>
      <c r="AD737" s="10">
        <v>0.38</v>
      </c>
      <c r="AE737" s="10">
        <v>0.28000000000000003</v>
      </c>
      <c r="AF737" s="10">
        <v>0.18</v>
      </c>
      <c r="AG737" s="9">
        <v>236</v>
      </c>
      <c r="AH737" s="9">
        <v>318.33</v>
      </c>
      <c r="AI737" s="9">
        <v>17.22</v>
      </c>
      <c r="AJ737" s="9">
        <v>12.769</v>
      </c>
      <c r="AK737" s="9">
        <v>0.74136000000000002</v>
      </c>
      <c r="AL737" s="9"/>
      <c r="AM737" s="9" t="s">
        <v>55</v>
      </c>
      <c r="AN737" s="10">
        <v>0.11600000000000001</v>
      </c>
      <c r="AO737" s="10">
        <v>8.8999999999999996E-2</v>
      </c>
      <c r="AP737" s="10">
        <v>0.19600000000000001</v>
      </c>
      <c r="AQ737" s="9">
        <v>5031</v>
      </c>
      <c r="AR737" s="9">
        <v>0.628</v>
      </c>
      <c r="AS737" s="27">
        <v>0.107</v>
      </c>
      <c r="AT737" s="10">
        <v>0.17199999999999999</v>
      </c>
      <c r="AU737" s="16">
        <v>0.61425061425061434</v>
      </c>
      <c r="AV737" s="1" t="str">
        <f t="shared" si="11"/>
        <v>yes</v>
      </c>
      <c r="AW737" s="28"/>
    </row>
    <row r="738" spans="1:49" ht="14.25" customHeight="1">
      <c r="A738" s="7">
        <v>720</v>
      </c>
      <c r="B738" s="8" t="s">
        <v>1394</v>
      </c>
      <c r="C738" s="8" t="s">
        <v>1354</v>
      </c>
      <c r="D738" s="9" t="s">
        <v>50</v>
      </c>
      <c r="E738" s="9" t="s">
        <v>59</v>
      </c>
      <c r="F738" s="9" t="s">
        <v>273</v>
      </c>
      <c r="G738" s="9" t="s">
        <v>55</v>
      </c>
      <c r="H738" s="10">
        <v>0.44</v>
      </c>
      <c r="I738" s="10">
        <v>0.42299999999999999</v>
      </c>
      <c r="J738" s="10">
        <v>0.29899999999999999</v>
      </c>
      <c r="K738" s="10">
        <v>0.69799999999999995</v>
      </c>
      <c r="L738" s="10">
        <v>0.26</v>
      </c>
      <c r="M738" s="10">
        <v>0.35299999999999998</v>
      </c>
      <c r="N738" s="10">
        <v>0.62</v>
      </c>
      <c r="O738" s="9">
        <v>2524.27</v>
      </c>
      <c r="P738" s="9">
        <v>446</v>
      </c>
      <c r="Q738" s="9" t="s">
        <v>55</v>
      </c>
      <c r="R738" s="9">
        <v>479</v>
      </c>
      <c r="S738" s="9" t="s">
        <v>55</v>
      </c>
      <c r="T738" s="9" t="s">
        <v>55</v>
      </c>
      <c r="U738" s="9" t="s">
        <v>55</v>
      </c>
      <c r="V738" s="9"/>
      <c r="W738" s="11">
        <v>63346</v>
      </c>
      <c r="X738" s="11">
        <v>72891</v>
      </c>
      <c r="Y738" s="11">
        <v>63936</v>
      </c>
      <c r="Z738" s="11">
        <v>56763</v>
      </c>
      <c r="AA738" s="11">
        <v>22165</v>
      </c>
      <c r="AB738" s="11">
        <v>22165</v>
      </c>
      <c r="AC738" s="9" t="s">
        <v>55</v>
      </c>
      <c r="AD738" s="10">
        <v>0.248</v>
      </c>
      <c r="AE738" s="10">
        <v>0.46</v>
      </c>
      <c r="AF738" s="10">
        <v>0.46</v>
      </c>
      <c r="AG738" s="9">
        <v>174.67</v>
      </c>
      <c r="AH738" s="9">
        <v>163.33000000000001</v>
      </c>
      <c r="AI738" s="9">
        <v>14.45</v>
      </c>
      <c r="AJ738" s="9">
        <v>15.455</v>
      </c>
      <c r="AK738" s="9">
        <v>1.0693900000000001</v>
      </c>
      <c r="AL738" s="9"/>
      <c r="AM738" s="9" t="s">
        <v>55</v>
      </c>
      <c r="AN738" s="10">
        <v>0.10299999999999999</v>
      </c>
      <c r="AO738" s="10">
        <v>0.19900000000000001</v>
      </c>
      <c r="AP738" s="10">
        <v>0.19600000000000001</v>
      </c>
      <c r="AQ738" s="9">
        <v>3496</v>
      </c>
      <c r="AR738" s="9" t="s">
        <v>55</v>
      </c>
      <c r="AS738" s="27">
        <v>-3.0000000000000001E-3</v>
      </c>
      <c r="AT738" s="10">
        <v>0.192</v>
      </c>
      <c r="AU738" s="16" t="s">
        <v>2055</v>
      </c>
      <c r="AV738" s="1" t="str">
        <f t="shared" si="11"/>
        <v>no</v>
      </c>
      <c r="AW738" s="28"/>
    </row>
    <row r="739" spans="1:49" ht="14.25" hidden="1" customHeight="1">
      <c r="A739" s="7">
        <v>735</v>
      </c>
      <c r="B739" s="8" t="s">
        <v>1419</v>
      </c>
      <c r="C739" s="8" t="s">
        <v>1410</v>
      </c>
      <c r="D739" s="9" t="s">
        <v>69</v>
      </c>
      <c r="E739" s="9" t="s">
        <v>51</v>
      </c>
      <c r="F739" s="9" t="s">
        <v>109</v>
      </c>
      <c r="G739" s="9" t="s">
        <v>55</v>
      </c>
      <c r="H739" s="10">
        <v>0.21199999999999999</v>
      </c>
      <c r="I739" s="10">
        <v>0.17199999999999999</v>
      </c>
      <c r="J739" s="10">
        <v>6.8000000000000005E-2</v>
      </c>
      <c r="K739" s="10">
        <v>0.84899999999999998</v>
      </c>
      <c r="L739" s="10">
        <v>0.09</v>
      </c>
      <c r="M739" s="10">
        <v>0.46200000000000002</v>
      </c>
      <c r="N739" s="10">
        <v>0.64</v>
      </c>
      <c r="O739" s="9">
        <v>2282.39</v>
      </c>
      <c r="P739" s="9">
        <v>65</v>
      </c>
      <c r="Q739" s="9">
        <v>17</v>
      </c>
      <c r="R739" s="9">
        <v>276</v>
      </c>
      <c r="S739" s="9">
        <v>12208</v>
      </c>
      <c r="T739" s="9" t="s">
        <v>779</v>
      </c>
      <c r="U739" s="9" t="s">
        <v>377</v>
      </c>
      <c r="V739" s="9">
        <v>7005</v>
      </c>
      <c r="W739" s="11">
        <v>62490</v>
      </c>
      <c r="X739" s="11">
        <v>85626</v>
      </c>
      <c r="Y739" s="11">
        <v>56664</v>
      </c>
      <c r="Z739" s="11">
        <v>50112</v>
      </c>
      <c r="AA739" s="11">
        <v>5042</v>
      </c>
      <c r="AB739" s="11">
        <v>12370</v>
      </c>
      <c r="AC739" s="9" t="s">
        <v>84</v>
      </c>
      <c r="AD739" s="10">
        <v>0.13</v>
      </c>
      <c r="AE739" s="10">
        <v>0.78</v>
      </c>
      <c r="AF739" s="10">
        <v>0.71699999999999997</v>
      </c>
      <c r="AG739" s="9">
        <v>169</v>
      </c>
      <c r="AH739" s="9">
        <v>151.33000000000001</v>
      </c>
      <c r="AI739" s="9">
        <v>13.51</v>
      </c>
      <c r="AJ739" s="9">
        <v>15.082000000000001</v>
      </c>
      <c r="AK739" s="9">
        <v>1.1167400000000001</v>
      </c>
      <c r="AL739" s="9">
        <v>0.375</v>
      </c>
      <c r="AM739" s="9">
        <v>0.28699999999999998</v>
      </c>
      <c r="AN739" s="10">
        <v>7.0000000000000001E-3</v>
      </c>
      <c r="AO739" s="10">
        <v>0.88400000000000001</v>
      </c>
      <c r="AP739" s="10">
        <v>0.32600000000000001</v>
      </c>
      <c r="AQ739" s="9">
        <v>2543</v>
      </c>
      <c r="AR739" s="9">
        <v>0.81699999999999995</v>
      </c>
      <c r="AS739" s="10">
        <v>-0.55800000000000005</v>
      </c>
      <c r="AT739" s="10">
        <v>8.2000000000000003E-2</v>
      </c>
      <c r="AU739" s="16">
        <v>0.55035773252614195</v>
      </c>
      <c r="AV739" s="1" t="str">
        <f t="shared" si="11"/>
        <v>no</v>
      </c>
      <c r="AW739" s="28">
        <v>44</v>
      </c>
    </row>
    <row r="740" spans="1:49" ht="14.25" customHeight="1">
      <c r="A740" s="7">
        <v>723</v>
      </c>
      <c r="B740" s="8" t="s">
        <v>1399</v>
      </c>
      <c r="C740" s="8" t="s">
        <v>1354</v>
      </c>
      <c r="D740" s="9" t="s">
        <v>50</v>
      </c>
      <c r="E740" s="9" t="s">
        <v>59</v>
      </c>
      <c r="F740" s="9" t="s">
        <v>290</v>
      </c>
      <c r="G740" s="9">
        <v>995</v>
      </c>
      <c r="H740" s="10">
        <v>0.442</v>
      </c>
      <c r="I740" s="10">
        <v>0.432</v>
      </c>
      <c r="J740" s="10">
        <v>0.30499999999999999</v>
      </c>
      <c r="K740" s="10">
        <v>0.55600000000000005</v>
      </c>
      <c r="L740" s="10">
        <v>0.32700000000000001</v>
      </c>
      <c r="M740" s="10">
        <v>0.34499999999999997</v>
      </c>
      <c r="N740" s="10">
        <v>0.59</v>
      </c>
      <c r="O740" s="9">
        <v>765.04</v>
      </c>
      <c r="P740" s="9">
        <v>196</v>
      </c>
      <c r="Q740" s="9">
        <v>2</v>
      </c>
      <c r="R740" s="9">
        <v>227</v>
      </c>
      <c r="S740" s="9" t="s">
        <v>55</v>
      </c>
      <c r="T740" s="9" t="s">
        <v>55</v>
      </c>
      <c r="U740" s="9" t="s">
        <v>55</v>
      </c>
      <c r="V740" s="9"/>
      <c r="W740" s="11">
        <v>61572</v>
      </c>
      <c r="X740" s="11">
        <v>64584</v>
      </c>
      <c r="Y740" s="11">
        <v>56745</v>
      </c>
      <c r="Z740" s="11">
        <v>44901</v>
      </c>
      <c r="AA740" s="11">
        <v>28520</v>
      </c>
      <c r="AB740" s="11">
        <v>28520</v>
      </c>
      <c r="AC740" s="9" t="s">
        <v>55</v>
      </c>
      <c r="AD740" s="10">
        <v>0.23799999999999999</v>
      </c>
      <c r="AE740" s="10">
        <v>0.52</v>
      </c>
      <c r="AF740" s="10">
        <v>0.432</v>
      </c>
      <c r="AG740" s="9">
        <v>109.33</v>
      </c>
      <c r="AH740" s="9">
        <v>87</v>
      </c>
      <c r="AI740" s="9">
        <v>7</v>
      </c>
      <c r="AJ740" s="9">
        <v>8.7940000000000005</v>
      </c>
      <c r="AK740" s="9">
        <v>1.2566999999999999</v>
      </c>
      <c r="AL740" s="9"/>
      <c r="AM740" s="9" t="s">
        <v>55</v>
      </c>
      <c r="AN740" s="10">
        <v>1.7000000000000001E-2</v>
      </c>
      <c r="AO740" s="10">
        <v>0.29599999999999999</v>
      </c>
      <c r="AP740" s="10">
        <v>0.19600000000000001</v>
      </c>
      <c r="AQ740" s="9">
        <v>1178</v>
      </c>
      <c r="AR740" s="9">
        <v>2.0649999999999999</v>
      </c>
      <c r="AS740" s="27">
        <v>-0.1</v>
      </c>
      <c r="AT740" s="10">
        <v>0.20399999999999999</v>
      </c>
      <c r="AU740" s="16">
        <v>0.32626427406199021</v>
      </c>
      <c r="AV740" s="1" t="str">
        <f t="shared" si="11"/>
        <v>no</v>
      </c>
      <c r="AW740" s="28"/>
    </row>
    <row r="741" spans="1:49" ht="14.25" hidden="1" customHeight="1">
      <c r="A741" s="7">
        <v>737</v>
      </c>
      <c r="B741" s="8" t="s">
        <v>1423</v>
      </c>
      <c r="C741" s="8" t="s">
        <v>1410</v>
      </c>
      <c r="D741" s="9" t="s">
        <v>58</v>
      </c>
      <c r="E741" s="9" t="s">
        <v>51</v>
      </c>
      <c r="F741" s="9" t="s">
        <v>379</v>
      </c>
      <c r="G741" s="9">
        <v>950</v>
      </c>
      <c r="H741" s="10">
        <v>0.20399999999999999</v>
      </c>
      <c r="I741" s="10">
        <v>0.182</v>
      </c>
      <c r="J741" s="10">
        <v>0.08</v>
      </c>
      <c r="K741" s="10">
        <v>0.89800000000000002</v>
      </c>
      <c r="L741" s="10">
        <v>0.27700000000000002</v>
      </c>
      <c r="M741" s="10">
        <v>0.54200000000000004</v>
      </c>
      <c r="N741" s="10">
        <v>0.53</v>
      </c>
      <c r="O741" s="9">
        <v>1729.92</v>
      </c>
      <c r="P741" s="9">
        <v>46</v>
      </c>
      <c r="Q741" s="9" t="s">
        <v>55</v>
      </c>
      <c r="R741" s="9">
        <v>310</v>
      </c>
      <c r="S741" s="9">
        <v>10058</v>
      </c>
      <c r="T741" s="9" t="s">
        <v>265</v>
      </c>
      <c r="U741" s="9" t="s">
        <v>248</v>
      </c>
      <c r="V741" s="9">
        <v>6337</v>
      </c>
      <c r="W741" s="11">
        <v>63944</v>
      </c>
      <c r="X741" s="11">
        <v>55341</v>
      </c>
      <c r="Y741" s="11">
        <v>47871</v>
      </c>
      <c r="Z741" s="11">
        <v>42795</v>
      </c>
      <c r="AA741" s="11">
        <v>6112</v>
      </c>
      <c r="AB741" s="11">
        <v>12562</v>
      </c>
      <c r="AC741" s="9" t="s">
        <v>413</v>
      </c>
      <c r="AD741" s="10">
        <v>7.4999999999999997E-2</v>
      </c>
      <c r="AE741" s="10">
        <v>0.33</v>
      </c>
      <c r="AF741" s="10">
        <v>0.33900000000000002</v>
      </c>
      <c r="AG741" s="9">
        <v>89</v>
      </c>
      <c r="AH741" s="9">
        <v>163.33000000000001</v>
      </c>
      <c r="AI741" s="9">
        <v>19.440000000000001</v>
      </c>
      <c r="AJ741" s="9">
        <v>10.590999999999999</v>
      </c>
      <c r="AK741" s="9">
        <v>0.54490000000000005</v>
      </c>
      <c r="AL741" s="9">
        <v>6.0000000000000001E-3</v>
      </c>
      <c r="AM741" s="9">
        <v>0.53100000000000003</v>
      </c>
      <c r="AN741" s="10">
        <v>5.5E-2</v>
      </c>
      <c r="AO741" s="10">
        <v>0.23300000000000001</v>
      </c>
      <c r="AP741" s="10">
        <v>0.32600000000000001</v>
      </c>
      <c r="AQ741" s="9">
        <v>2136</v>
      </c>
      <c r="AR741" s="9">
        <v>0.61799999999999999</v>
      </c>
      <c r="AS741" s="10">
        <v>9.2999999999999999E-2</v>
      </c>
      <c r="AT741" s="10">
        <v>0.129</v>
      </c>
      <c r="AU741" s="16">
        <v>0.61804697156983934</v>
      </c>
      <c r="AV741" s="1" t="str">
        <f t="shared" si="11"/>
        <v>no</v>
      </c>
      <c r="AW741" s="28">
        <v>18</v>
      </c>
    </row>
    <row r="742" spans="1:49" ht="14.25" customHeight="1">
      <c r="A742" s="7">
        <v>728</v>
      </c>
      <c r="B742" s="8" t="s">
        <v>1406</v>
      </c>
      <c r="C742" s="8" t="s">
        <v>1354</v>
      </c>
      <c r="D742" s="9" t="s">
        <v>50</v>
      </c>
      <c r="E742" s="9" t="s">
        <v>59</v>
      </c>
      <c r="F742" s="9" t="s">
        <v>203</v>
      </c>
      <c r="G742" s="9">
        <v>1080</v>
      </c>
      <c r="H742" s="10">
        <v>0.74099999999999999</v>
      </c>
      <c r="I742" s="10">
        <v>0.73099999999999998</v>
      </c>
      <c r="J742" s="10">
        <v>0.66200000000000003</v>
      </c>
      <c r="K742" s="10">
        <v>0.72699999999999998</v>
      </c>
      <c r="L742" s="10">
        <v>7.0000000000000007E-2</v>
      </c>
      <c r="M742" s="10">
        <v>0.104</v>
      </c>
      <c r="N742" s="10">
        <v>0.83</v>
      </c>
      <c r="O742" s="9">
        <v>5323.48</v>
      </c>
      <c r="P742" s="9">
        <v>747</v>
      </c>
      <c r="Q742" s="9">
        <v>15</v>
      </c>
      <c r="R742" s="9">
        <v>1023</v>
      </c>
      <c r="S742" s="9" t="s">
        <v>55</v>
      </c>
      <c r="T742" s="9" t="s">
        <v>55</v>
      </c>
      <c r="U742" s="9" t="s">
        <v>55</v>
      </c>
      <c r="V742" s="9"/>
      <c r="W742" s="11">
        <v>85206</v>
      </c>
      <c r="X742" s="11">
        <v>101124</v>
      </c>
      <c r="Y742" s="11">
        <v>83745</v>
      </c>
      <c r="Z742" s="11">
        <v>73494</v>
      </c>
      <c r="AA742" s="11">
        <v>35080</v>
      </c>
      <c r="AB742" s="11">
        <v>35080</v>
      </c>
      <c r="AC742" s="9" t="s">
        <v>55</v>
      </c>
      <c r="AD742" s="10">
        <v>0.626</v>
      </c>
      <c r="AE742" s="10">
        <v>0.21</v>
      </c>
      <c r="AF742" s="10">
        <v>0.17399999999999999</v>
      </c>
      <c r="AG742" s="9">
        <v>469.67</v>
      </c>
      <c r="AH742" s="9">
        <v>512.33000000000004</v>
      </c>
      <c r="AI742" s="9">
        <v>11.33</v>
      </c>
      <c r="AJ742" s="9">
        <v>10.391</v>
      </c>
      <c r="AK742" s="9">
        <v>0.91671999999999998</v>
      </c>
      <c r="AL742" s="9"/>
      <c r="AM742" s="9" t="s">
        <v>55</v>
      </c>
      <c r="AN742" s="10">
        <v>2.9000000000000001E-2</v>
      </c>
      <c r="AO742" s="10">
        <v>0.2</v>
      </c>
      <c r="AP742" s="10">
        <v>0.19600000000000001</v>
      </c>
      <c r="AQ742" s="9">
        <v>6260</v>
      </c>
      <c r="AR742" s="9">
        <v>0.84399999999999997</v>
      </c>
      <c r="AS742" s="27">
        <v>-4.0000000000000001E-3</v>
      </c>
      <c r="AT742" s="10">
        <v>0.11600000000000001</v>
      </c>
      <c r="AU742" s="16">
        <v>0.54229934924078083</v>
      </c>
      <c r="AV742" s="1" t="str">
        <f t="shared" si="11"/>
        <v>yes</v>
      </c>
      <c r="AW742" s="28"/>
    </row>
    <row r="743" spans="1:49" ht="14.25" hidden="1" customHeight="1">
      <c r="A743" s="7">
        <v>739</v>
      </c>
      <c r="B743" s="8" t="s">
        <v>1425</v>
      </c>
      <c r="C743" s="8" t="s">
        <v>1410</v>
      </c>
      <c r="D743" s="9" t="s">
        <v>63</v>
      </c>
      <c r="E743" s="9" t="s">
        <v>51</v>
      </c>
      <c r="F743" s="9" t="s">
        <v>77</v>
      </c>
      <c r="G743" s="9">
        <v>1090</v>
      </c>
      <c r="H743" s="10">
        <v>0.61499999999999999</v>
      </c>
      <c r="I743" s="10">
        <v>0.56399999999999995</v>
      </c>
      <c r="J743" s="10">
        <v>0.33500000000000002</v>
      </c>
      <c r="K743" s="10">
        <v>0.81699999999999995</v>
      </c>
      <c r="L743" s="10">
        <v>0.13400000000000001</v>
      </c>
      <c r="M743" s="10">
        <v>0.33500000000000002</v>
      </c>
      <c r="N743" s="10">
        <v>0.81</v>
      </c>
      <c r="O743" s="9">
        <v>22393.52</v>
      </c>
      <c r="P743" s="9">
        <v>1303</v>
      </c>
      <c r="Q743" s="9">
        <v>329</v>
      </c>
      <c r="R743" s="9">
        <v>4162</v>
      </c>
      <c r="S743" s="11">
        <v>19784</v>
      </c>
      <c r="T743" s="9" t="s">
        <v>348</v>
      </c>
      <c r="U743" s="9" t="s">
        <v>1094</v>
      </c>
      <c r="V743" s="11">
        <v>9039</v>
      </c>
      <c r="W743" s="11">
        <v>95159</v>
      </c>
      <c r="X743" s="11">
        <v>108729</v>
      </c>
      <c r="Y743" s="11">
        <v>81765</v>
      </c>
      <c r="Z743" s="11">
        <v>78840</v>
      </c>
      <c r="AA743" s="11">
        <v>7778</v>
      </c>
      <c r="AB743" s="11">
        <v>20978</v>
      </c>
      <c r="AC743" s="9" t="s">
        <v>1426</v>
      </c>
      <c r="AD743" s="10">
        <v>0.48799999999999999</v>
      </c>
      <c r="AE743" s="10">
        <v>0.28999999999999998</v>
      </c>
      <c r="AF743" s="10">
        <v>0.28299999999999997</v>
      </c>
      <c r="AG743" s="9">
        <v>1454.67</v>
      </c>
      <c r="AH743" s="9">
        <v>3969</v>
      </c>
      <c r="AI743" s="9">
        <v>15.39</v>
      </c>
      <c r="AJ743" s="9">
        <v>5.6420000000000003</v>
      </c>
      <c r="AK743" s="9">
        <v>0.36651</v>
      </c>
      <c r="AL743" s="10">
        <v>0.21099999999999999</v>
      </c>
      <c r="AM743" s="10">
        <v>0.32900000000000001</v>
      </c>
      <c r="AN743" s="10">
        <v>7.6999999999999999E-2</v>
      </c>
      <c r="AO743" s="10">
        <v>0.246</v>
      </c>
      <c r="AP743" s="10">
        <v>0.32600000000000001</v>
      </c>
      <c r="AQ743" s="9">
        <v>25930</v>
      </c>
      <c r="AR743" s="9">
        <v>0.47299999999999998</v>
      </c>
      <c r="AS743" s="10">
        <v>0.08</v>
      </c>
      <c r="AT743" s="10">
        <v>0.126</v>
      </c>
      <c r="AU743" s="16">
        <v>0.67888662593346916</v>
      </c>
      <c r="AV743" s="1" t="str">
        <f t="shared" si="11"/>
        <v>yes</v>
      </c>
      <c r="AW743" s="28">
        <v>385</v>
      </c>
    </row>
    <row r="744" spans="1:49" ht="14.25" customHeight="1">
      <c r="A744" s="7">
        <v>729</v>
      </c>
      <c r="B744" s="8" t="s">
        <v>1407</v>
      </c>
      <c r="C744" s="8" t="s">
        <v>1354</v>
      </c>
      <c r="D744" s="9" t="s">
        <v>50</v>
      </c>
      <c r="E744" s="9" t="s">
        <v>51</v>
      </c>
      <c r="F744" s="9" t="s">
        <v>136</v>
      </c>
      <c r="G744" s="9">
        <v>935</v>
      </c>
      <c r="H744" s="10">
        <v>0.309</v>
      </c>
      <c r="I744" s="10">
        <v>0.23300000000000001</v>
      </c>
      <c r="J744" s="10">
        <v>0.104</v>
      </c>
      <c r="K744" s="10">
        <v>0.89500000000000002</v>
      </c>
      <c r="L744" s="10">
        <v>0.22900000000000001</v>
      </c>
      <c r="M744" s="10">
        <v>0.379</v>
      </c>
      <c r="N744" s="10">
        <v>0.75</v>
      </c>
      <c r="O744" s="9">
        <v>10522.06</v>
      </c>
      <c r="P744" s="9">
        <v>356</v>
      </c>
      <c r="Q744" s="9">
        <v>30</v>
      </c>
      <c r="R744" s="9">
        <v>1711</v>
      </c>
      <c r="S744" s="11">
        <v>11717</v>
      </c>
      <c r="T744" s="9" t="s">
        <v>1408</v>
      </c>
      <c r="U744" s="9" t="s">
        <v>834</v>
      </c>
      <c r="V744" s="11">
        <v>7725</v>
      </c>
      <c r="W744" s="11">
        <v>74235</v>
      </c>
      <c r="X744" s="11">
        <v>88299</v>
      </c>
      <c r="Y744" s="11">
        <v>72342</v>
      </c>
      <c r="Z744" s="11">
        <v>60876</v>
      </c>
      <c r="AA744" s="11">
        <v>8317</v>
      </c>
      <c r="AB744" s="11">
        <v>8557</v>
      </c>
      <c r="AC744" s="9" t="s">
        <v>114</v>
      </c>
      <c r="AD744" s="10">
        <v>0.125</v>
      </c>
      <c r="AE744" s="10">
        <v>0.48</v>
      </c>
      <c r="AF744" s="10">
        <v>0.47699999999999998</v>
      </c>
      <c r="AG744" s="9">
        <v>408</v>
      </c>
      <c r="AH744" s="9">
        <v>569.66999999999996</v>
      </c>
      <c r="AI744" s="9">
        <v>25.79</v>
      </c>
      <c r="AJ744" s="9">
        <v>18.471</v>
      </c>
      <c r="AK744" s="9">
        <v>0.71621000000000001</v>
      </c>
      <c r="AL744" s="10">
        <v>0.02</v>
      </c>
      <c r="AM744" s="10">
        <v>0.48499999999999999</v>
      </c>
      <c r="AN744" s="10">
        <v>2.1999999999999999E-2</v>
      </c>
      <c r="AO744" s="10">
        <v>0.19600000000000001</v>
      </c>
      <c r="AP744" s="10">
        <v>0.19600000000000001</v>
      </c>
      <c r="AQ744" s="9">
        <v>12442</v>
      </c>
      <c r="AR744" s="9">
        <v>0.14299999999999999</v>
      </c>
      <c r="AS744" s="27">
        <v>0</v>
      </c>
      <c r="AT744" s="10">
        <v>0.183</v>
      </c>
      <c r="AU744" s="16">
        <v>0.87489063867016625</v>
      </c>
      <c r="AV744" s="1" t="str">
        <f t="shared" si="11"/>
        <v>yes</v>
      </c>
      <c r="AW744" s="28">
        <v>226</v>
      </c>
    </row>
    <row r="745" spans="1:49" ht="14.25" hidden="1" customHeight="1">
      <c r="A745" s="7">
        <v>741</v>
      </c>
      <c r="B745" s="8" t="s">
        <v>1428</v>
      </c>
      <c r="C745" s="8" t="s">
        <v>1410</v>
      </c>
      <c r="D745" s="9" t="s">
        <v>69</v>
      </c>
      <c r="E745" s="9" t="s">
        <v>59</v>
      </c>
      <c r="F745" s="9" t="s">
        <v>354</v>
      </c>
      <c r="G745" s="9">
        <v>1006.5</v>
      </c>
      <c r="H745" s="10">
        <v>0.57599999999999996</v>
      </c>
      <c r="I745" s="10">
        <v>0.55800000000000005</v>
      </c>
      <c r="J745" s="10">
        <v>0.46300000000000002</v>
      </c>
      <c r="K745" s="10">
        <v>0.84599999999999997</v>
      </c>
      <c r="L745" s="10">
        <v>0.17799999999999999</v>
      </c>
      <c r="M745" s="10">
        <v>0.36699999999999999</v>
      </c>
      <c r="N745" s="10">
        <v>0.8</v>
      </c>
      <c r="O745" s="9">
        <v>3150.57</v>
      </c>
      <c r="P745" s="9">
        <v>115</v>
      </c>
      <c r="Q745" s="9">
        <v>12</v>
      </c>
      <c r="R745" s="9">
        <v>592</v>
      </c>
      <c r="S745" s="11" t="s">
        <v>55</v>
      </c>
      <c r="T745" s="9" t="s">
        <v>55</v>
      </c>
      <c r="U745" s="9" t="s">
        <v>55</v>
      </c>
      <c r="V745" s="11" t="s">
        <v>55</v>
      </c>
      <c r="W745" s="11">
        <v>67568</v>
      </c>
      <c r="X745" s="11">
        <v>79137</v>
      </c>
      <c r="Y745" s="11">
        <v>66762</v>
      </c>
      <c r="Z745" s="11">
        <v>58104</v>
      </c>
      <c r="AA745" s="11">
        <v>24792</v>
      </c>
      <c r="AB745" s="11">
        <v>24792</v>
      </c>
      <c r="AC745" s="9" t="s">
        <v>55</v>
      </c>
      <c r="AD745" s="10">
        <v>0.48599999999999999</v>
      </c>
      <c r="AE745" s="10">
        <v>0.39</v>
      </c>
      <c r="AF745" s="10">
        <v>0.438</v>
      </c>
      <c r="AG745" s="9">
        <v>201.33</v>
      </c>
      <c r="AH745" s="9">
        <v>379</v>
      </c>
      <c r="AI745" s="9">
        <v>15.65</v>
      </c>
      <c r="AJ745" s="9">
        <v>8.3130000000000006</v>
      </c>
      <c r="AK745" s="9">
        <v>0.53122000000000003</v>
      </c>
      <c r="AL745" s="10" t="s">
        <v>55</v>
      </c>
      <c r="AM745" s="10" t="s">
        <v>55</v>
      </c>
      <c r="AN745" s="10">
        <v>8.7999999999999995E-2</v>
      </c>
      <c r="AO745" s="10">
        <v>0.33800000000000002</v>
      </c>
      <c r="AP745" s="10">
        <v>0.32600000000000001</v>
      </c>
      <c r="AQ745" s="9">
        <v>3611</v>
      </c>
      <c r="AR745" s="9">
        <v>0.45900000000000002</v>
      </c>
      <c r="AS745" s="10">
        <v>-1.2E-2</v>
      </c>
      <c r="AT745" s="10">
        <v>9.0999999999999998E-2</v>
      </c>
      <c r="AU745" s="16">
        <v>0.68540095956134339</v>
      </c>
      <c r="AV745" s="1" t="str">
        <f t="shared" si="11"/>
        <v>no</v>
      </c>
      <c r="AW745" s="28"/>
    </row>
    <row r="746" spans="1:49" ht="14.25" hidden="1" customHeight="1">
      <c r="A746" s="7">
        <v>742</v>
      </c>
      <c r="B746" s="8" t="s">
        <v>1429</v>
      </c>
      <c r="C746" s="8" t="s">
        <v>1410</v>
      </c>
      <c r="D746" s="9" t="s">
        <v>91</v>
      </c>
      <c r="E746" s="9" t="s">
        <v>51</v>
      </c>
      <c r="F746" s="9" t="s">
        <v>363</v>
      </c>
      <c r="G746" s="9">
        <v>912.5</v>
      </c>
      <c r="H746" s="10">
        <v>0.40400000000000003</v>
      </c>
      <c r="I746" s="10">
        <v>0.38</v>
      </c>
      <c r="J746" s="10">
        <v>0.29499999999999998</v>
      </c>
      <c r="K746" s="10">
        <v>1</v>
      </c>
      <c r="L746" s="10">
        <v>0.18</v>
      </c>
      <c r="M746" s="10">
        <v>0.55100000000000005</v>
      </c>
      <c r="N746" s="10">
        <v>0.63</v>
      </c>
      <c r="O746" s="9">
        <v>779.36</v>
      </c>
      <c r="P746" s="9" t="s">
        <v>55</v>
      </c>
      <c r="Q746" s="9" t="s">
        <v>55</v>
      </c>
      <c r="R746" s="9">
        <v>171</v>
      </c>
      <c r="S746" s="9">
        <v>13324</v>
      </c>
      <c r="T746" s="9" t="s">
        <v>493</v>
      </c>
      <c r="U746" s="9" t="s">
        <v>510</v>
      </c>
      <c r="V746" s="9">
        <v>8673</v>
      </c>
      <c r="W746" s="11">
        <v>53559</v>
      </c>
      <c r="X746" s="11">
        <v>59382</v>
      </c>
      <c r="Y746" s="11">
        <v>51246</v>
      </c>
      <c r="Z746" s="11">
        <v>46089</v>
      </c>
      <c r="AA746" s="11">
        <v>6270</v>
      </c>
      <c r="AB746" s="11">
        <v>15210</v>
      </c>
      <c r="AC746" s="9" t="s">
        <v>100</v>
      </c>
      <c r="AD746" s="10">
        <v>0.35</v>
      </c>
      <c r="AE746" s="10">
        <v>0.54</v>
      </c>
      <c r="AF746" s="10">
        <v>0.433</v>
      </c>
      <c r="AG746" s="9">
        <v>58</v>
      </c>
      <c r="AH746" s="9">
        <v>83</v>
      </c>
      <c r="AI746" s="9">
        <v>13.44</v>
      </c>
      <c r="AJ746" s="9">
        <v>9.39</v>
      </c>
      <c r="AK746" s="9">
        <v>0.69879999999999998</v>
      </c>
      <c r="AL746" s="9">
        <v>1.7000000000000001E-2</v>
      </c>
      <c r="AM746" s="9">
        <v>0.503</v>
      </c>
      <c r="AN746" s="10">
        <v>8.4000000000000005E-2</v>
      </c>
      <c r="AO746" s="10">
        <v>0.28799999999999998</v>
      </c>
      <c r="AP746" s="10">
        <v>0.32600000000000001</v>
      </c>
      <c r="AQ746" s="9">
        <v>873</v>
      </c>
      <c r="AR746" s="9">
        <v>0.26100000000000001</v>
      </c>
      <c r="AS746" s="10">
        <v>3.9E-2</v>
      </c>
      <c r="AT746" s="10">
        <v>5.3999999999999999E-2</v>
      </c>
      <c r="AU746" s="16">
        <v>0.79302141157811268</v>
      </c>
      <c r="AV746" s="1" t="str">
        <f t="shared" si="11"/>
        <v>no</v>
      </c>
      <c r="AW746" s="28">
        <v>12</v>
      </c>
    </row>
    <row r="747" spans="1:49" ht="14.25" hidden="1" customHeight="1">
      <c r="A747" s="7">
        <v>743</v>
      </c>
      <c r="B747" s="8" t="s">
        <v>1430</v>
      </c>
      <c r="C747" s="8" t="s">
        <v>1410</v>
      </c>
      <c r="D747" s="9" t="s">
        <v>69</v>
      </c>
      <c r="E747" s="9" t="s">
        <v>51</v>
      </c>
      <c r="F747" s="9" t="s">
        <v>109</v>
      </c>
      <c r="G747" s="9">
        <v>950</v>
      </c>
      <c r="H747" s="10">
        <v>0.29299999999999998</v>
      </c>
      <c r="I747" s="10">
        <v>0.254</v>
      </c>
      <c r="J747" s="10">
        <v>0.13100000000000001</v>
      </c>
      <c r="K747" s="10">
        <v>0.86899999999999999</v>
      </c>
      <c r="L747" s="10">
        <v>0.246</v>
      </c>
      <c r="M747" s="10">
        <v>0.64900000000000002</v>
      </c>
      <c r="N747" s="10">
        <v>0.61</v>
      </c>
      <c r="O747" s="9">
        <v>3086.71</v>
      </c>
      <c r="P747" s="9">
        <v>139</v>
      </c>
      <c r="Q747" s="9" t="s">
        <v>55</v>
      </c>
      <c r="R747" s="9">
        <v>655</v>
      </c>
      <c r="S747" s="11">
        <v>11199</v>
      </c>
      <c r="T747" s="9" t="s">
        <v>956</v>
      </c>
      <c r="U747" s="9" t="s">
        <v>111</v>
      </c>
      <c r="V747" s="11">
        <v>7660</v>
      </c>
      <c r="W747" s="11">
        <v>69302</v>
      </c>
      <c r="X747" s="11">
        <v>75330</v>
      </c>
      <c r="Y747" s="11">
        <v>61767</v>
      </c>
      <c r="Z747" s="11">
        <v>55800</v>
      </c>
      <c r="AA747" s="11">
        <v>5975</v>
      </c>
      <c r="AB747" s="11">
        <v>14613</v>
      </c>
      <c r="AC747" s="9" t="s">
        <v>1005</v>
      </c>
      <c r="AD747" s="10">
        <v>0.30399999999999999</v>
      </c>
      <c r="AE747" s="10">
        <v>0.51</v>
      </c>
      <c r="AF747" s="10">
        <v>0.45800000000000002</v>
      </c>
      <c r="AG747" s="9">
        <v>131</v>
      </c>
      <c r="AH747" s="9">
        <v>256.67</v>
      </c>
      <c r="AI747" s="9">
        <v>23.56</v>
      </c>
      <c r="AJ747" s="9">
        <v>12.026</v>
      </c>
      <c r="AK747" s="9">
        <v>0.51039000000000001</v>
      </c>
      <c r="AL747" s="10">
        <v>3.0000000000000001E-3</v>
      </c>
      <c r="AM747" s="10">
        <v>0.50600000000000001</v>
      </c>
      <c r="AN747" s="10">
        <v>3.1E-2</v>
      </c>
      <c r="AO747" s="10">
        <v>0.42199999999999999</v>
      </c>
      <c r="AP747" s="10">
        <v>0.32600000000000001</v>
      </c>
      <c r="AQ747" s="9">
        <v>3754</v>
      </c>
      <c r="AR747" s="9">
        <v>0.18</v>
      </c>
      <c r="AS747" s="10">
        <v>-9.6000000000000002E-2</v>
      </c>
      <c r="AT747" s="9" t="s">
        <v>743</v>
      </c>
      <c r="AU747" s="16">
        <v>0.84745762711864403</v>
      </c>
      <c r="AV747" s="1" t="str">
        <f t="shared" si="11"/>
        <v>no</v>
      </c>
      <c r="AW747" s="28">
        <v>22</v>
      </c>
    </row>
    <row r="748" spans="1:49" ht="14.25" customHeight="1">
      <c r="A748" s="7">
        <v>734</v>
      </c>
      <c r="B748" s="8" t="s">
        <v>1417</v>
      </c>
      <c r="C748" s="8" t="s">
        <v>1410</v>
      </c>
      <c r="D748" s="9" t="s">
        <v>50</v>
      </c>
      <c r="E748" s="9" t="s">
        <v>51</v>
      </c>
      <c r="F748" s="9" t="s">
        <v>52</v>
      </c>
      <c r="G748" s="9">
        <v>970</v>
      </c>
      <c r="H748" s="10">
        <v>0.35499999999999998</v>
      </c>
      <c r="I748" s="10">
        <v>0.30299999999999999</v>
      </c>
      <c r="J748" s="10">
        <v>0.156</v>
      </c>
      <c r="K748" s="10">
        <v>0.82899999999999996</v>
      </c>
      <c r="L748" s="10">
        <v>0.16</v>
      </c>
      <c r="M748" s="10">
        <v>0.34100000000000003</v>
      </c>
      <c r="N748" s="10">
        <v>0.64</v>
      </c>
      <c r="O748" s="9">
        <v>3762.73</v>
      </c>
      <c r="P748" s="9">
        <v>256</v>
      </c>
      <c r="Q748" s="9" t="s">
        <v>55</v>
      </c>
      <c r="R748" s="9">
        <v>724</v>
      </c>
      <c r="S748" s="11">
        <v>9732</v>
      </c>
      <c r="T748" s="9" t="s">
        <v>1418</v>
      </c>
      <c r="U748" s="9" t="s">
        <v>116</v>
      </c>
      <c r="V748" s="11">
        <v>7732</v>
      </c>
      <c r="W748" s="11">
        <v>59554</v>
      </c>
      <c r="X748" s="11">
        <v>62190</v>
      </c>
      <c r="Y748" s="11">
        <v>50724</v>
      </c>
      <c r="Z748" s="11">
        <v>46647</v>
      </c>
      <c r="AA748" s="11">
        <v>5874</v>
      </c>
      <c r="AB748" s="11">
        <v>14182</v>
      </c>
      <c r="AC748" s="9" t="s">
        <v>1005</v>
      </c>
      <c r="AD748" s="10">
        <v>0.32300000000000001</v>
      </c>
      <c r="AE748" s="10">
        <v>0.48</v>
      </c>
      <c r="AF748" s="10">
        <v>0.44700000000000001</v>
      </c>
      <c r="AG748" s="9">
        <v>164</v>
      </c>
      <c r="AH748" s="9">
        <v>266.67</v>
      </c>
      <c r="AI748" s="9">
        <v>22.94</v>
      </c>
      <c r="AJ748" s="9">
        <v>14.11</v>
      </c>
      <c r="AK748" s="9">
        <v>0.61499999999999999</v>
      </c>
      <c r="AL748" s="10">
        <v>0.04</v>
      </c>
      <c r="AM748" s="10">
        <v>0.53100000000000003</v>
      </c>
      <c r="AN748" s="10">
        <v>8.7999999999999995E-2</v>
      </c>
      <c r="AO748" s="10">
        <v>0.318</v>
      </c>
      <c r="AP748" s="10">
        <v>0.32600000000000001</v>
      </c>
      <c r="AQ748" s="9">
        <v>4444</v>
      </c>
      <c r="AR748" s="9">
        <v>0.624</v>
      </c>
      <c r="AS748" s="27">
        <v>8.0000000000000002E-3</v>
      </c>
      <c r="AT748" s="10">
        <v>3.2000000000000001E-2</v>
      </c>
      <c r="AU748" s="16">
        <v>0.61576354679802958</v>
      </c>
      <c r="AV748" s="1" t="str">
        <f t="shared" si="11"/>
        <v>no</v>
      </c>
      <c r="AW748" s="28">
        <v>22</v>
      </c>
    </row>
    <row r="749" spans="1:49" ht="14.25" hidden="1" customHeight="1">
      <c r="A749" s="7">
        <v>745</v>
      </c>
      <c r="B749" s="8" t="s">
        <v>1432</v>
      </c>
      <c r="C749" s="8" t="s">
        <v>1410</v>
      </c>
      <c r="D749" s="9" t="s">
        <v>63</v>
      </c>
      <c r="E749" s="9" t="s">
        <v>59</v>
      </c>
      <c r="F749" s="9" t="s">
        <v>361</v>
      </c>
      <c r="G749" s="9">
        <v>1265</v>
      </c>
      <c r="H749" s="10">
        <v>0.68200000000000005</v>
      </c>
      <c r="I749" s="10">
        <v>0.66400000000000003</v>
      </c>
      <c r="J749" s="10">
        <v>0.51300000000000001</v>
      </c>
      <c r="K749" s="10">
        <v>0.745</v>
      </c>
      <c r="L749" s="10">
        <v>3.4000000000000002E-2</v>
      </c>
      <c r="M749" s="10">
        <v>0.16300000000000001</v>
      </c>
      <c r="N749" s="10">
        <v>0.88</v>
      </c>
      <c r="O749" s="9">
        <v>4356.83</v>
      </c>
      <c r="P749" s="9">
        <v>270</v>
      </c>
      <c r="Q749" s="9">
        <v>127</v>
      </c>
      <c r="R749" s="9">
        <v>675</v>
      </c>
      <c r="S749" s="9" t="s">
        <v>55</v>
      </c>
      <c r="T749" s="9" t="s">
        <v>55</v>
      </c>
      <c r="U749" s="9" t="s">
        <v>55</v>
      </c>
      <c r="V749" s="9" t="s">
        <v>55</v>
      </c>
      <c r="W749" s="11">
        <v>98735</v>
      </c>
      <c r="X749" s="11">
        <v>121518</v>
      </c>
      <c r="Y749" s="11">
        <v>84951</v>
      </c>
      <c r="Z749" s="11">
        <v>85131</v>
      </c>
      <c r="AA749" s="11">
        <v>39521</v>
      </c>
      <c r="AB749" s="11">
        <v>39521</v>
      </c>
      <c r="AC749" s="9" t="s">
        <v>55</v>
      </c>
      <c r="AD749" s="10">
        <v>0.56999999999999995</v>
      </c>
      <c r="AE749" s="10">
        <v>0.15</v>
      </c>
      <c r="AF749" s="10">
        <v>0.13800000000000001</v>
      </c>
      <c r="AG749" s="9">
        <v>377</v>
      </c>
      <c r="AH749" s="9">
        <v>837</v>
      </c>
      <c r="AI749" s="9">
        <v>11.56</v>
      </c>
      <c r="AJ749" s="9">
        <v>5.2050000000000001</v>
      </c>
      <c r="AK749" s="9">
        <v>0.45041999999999999</v>
      </c>
      <c r="AL749" s="9" t="s">
        <v>55</v>
      </c>
      <c r="AM749" s="9" t="s">
        <v>55</v>
      </c>
      <c r="AN749" s="10">
        <v>0.249</v>
      </c>
      <c r="AO749" s="10">
        <v>0.17699999999999999</v>
      </c>
      <c r="AP749" s="10">
        <v>0.32600000000000001</v>
      </c>
      <c r="AQ749" s="9">
        <v>4671</v>
      </c>
      <c r="AR749" s="9">
        <v>0.45</v>
      </c>
      <c r="AS749" s="10">
        <v>0.14899999999999999</v>
      </c>
      <c r="AT749" s="10">
        <v>0.111</v>
      </c>
      <c r="AU749" s="16">
        <v>0.68965517241379315</v>
      </c>
      <c r="AV749" s="1" t="str">
        <f t="shared" si="11"/>
        <v>yes</v>
      </c>
      <c r="AW749" s="28"/>
    </row>
    <row r="750" spans="1:49" ht="14.25" hidden="1" customHeight="1">
      <c r="A750" s="7">
        <v>746</v>
      </c>
      <c r="B750" s="8" t="s">
        <v>1433</v>
      </c>
      <c r="C750" s="8" t="s">
        <v>1434</v>
      </c>
      <c r="D750" s="9" t="s">
        <v>58</v>
      </c>
      <c r="E750" s="9" t="s">
        <v>51</v>
      </c>
      <c r="F750" s="9" t="s">
        <v>379</v>
      </c>
      <c r="G750" s="9">
        <v>945</v>
      </c>
      <c r="H750" s="10">
        <v>0.26400000000000001</v>
      </c>
      <c r="I750" s="10">
        <v>0.25900000000000001</v>
      </c>
      <c r="J750" s="10">
        <v>0.13300000000000001</v>
      </c>
      <c r="K750" s="10">
        <v>0.89700000000000002</v>
      </c>
      <c r="L750" s="10">
        <v>0.45800000000000002</v>
      </c>
      <c r="M750" s="10">
        <v>0.69099999999999995</v>
      </c>
      <c r="N750" s="10">
        <v>0.56999999999999995</v>
      </c>
      <c r="O750" s="9">
        <v>2458.98</v>
      </c>
      <c r="P750" s="9">
        <v>65</v>
      </c>
      <c r="Q750" s="9" t="s">
        <v>55</v>
      </c>
      <c r="R750" s="9">
        <v>705</v>
      </c>
      <c r="S750" s="9">
        <v>13151</v>
      </c>
      <c r="T750" s="9" t="s">
        <v>141</v>
      </c>
      <c r="U750" s="9" t="s">
        <v>377</v>
      </c>
      <c r="V750" s="9">
        <v>6370</v>
      </c>
      <c r="W750" s="11">
        <v>59692</v>
      </c>
      <c r="X750" s="11">
        <v>66051</v>
      </c>
      <c r="Y750" s="11">
        <v>61533</v>
      </c>
      <c r="Z750" s="11">
        <v>53685</v>
      </c>
      <c r="AA750" s="11">
        <v>7764</v>
      </c>
      <c r="AB750" s="11">
        <v>17979</v>
      </c>
      <c r="AC750" s="9" t="s">
        <v>248</v>
      </c>
      <c r="AD750" s="10">
        <v>0.246</v>
      </c>
      <c r="AE750" s="10">
        <v>0.54</v>
      </c>
      <c r="AF750" s="10">
        <v>0.46700000000000003</v>
      </c>
      <c r="AG750" s="9">
        <v>130.33000000000001</v>
      </c>
      <c r="AH750" s="9">
        <v>192.33</v>
      </c>
      <c r="AI750" s="9">
        <v>18.87</v>
      </c>
      <c r="AJ750" s="9">
        <v>12.785</v>
      </c>
      <c r="AK750" s="9">
        <v>0.67764000000000002</v>
      </c>
      <c r="AL750" s="9">
        <v>7.0000000000000001E-3</v>
      </c>
      <c r="AM750" s="9">
        <v>0.35799999999999998</v>
      </c>
      <c r="AN750" s="10">
        <v>1.4E-2</v>
      </c>
      <c r="AO750" s="10">
        <v>0.14299999999999999</v>
      </c>
      <c r="AP750" s="10">
        <v>0.22600000000000001</v>
      </c>
      <c r="AQ750" s="9">
        <v>3488</v>
      </c>
      <c r="AR750" s="9">
        <v>0.71499999999999997</v>
      </c>
      <c r="AS750" s="10">
        <v>8.3000000000000004E-2</v>
      </c>
      <c r="AT750" s="10">
        <v>1.7000000000000001E-2</v>
      </c>
      <c r="AU750" s="16">
        <v>0.58309037900874627</v>
      </c>
      <c r="AV750" s="1" t="str">
        <f t="shared" si="11"/>
        <v>no</v>
      </c>
      <c r="AW750" s="28">
        <v>11</v>
      </c>
    </row>
    <row r="751" spans="1:49" ht="14.25" customHeight="1">
      <c r="A751" s="7">
        <v>736</v>
      </c>
      <c r="B751" s="8" t="s">
        <v>1421</v>
      </c>
      <c r="C751" s="8" t="s">
        <v>1410</v>
      </c>
      <c r="D751" s="9" t="s">
        <v>50</v>
      </c>
      <c r="E751" s="9" t="s">
        <v>51</v>
      </c>
      <c r="F751" s="9" t="s">
        <v>97</v>
      </c>
      <c r="G751" s="9">
        <v>873</v>
      </c>
      <c r="H751" s="10">
        <v>0.25900000000000001</v>
      </c>
      <c r="I751" s="10">
        <v>0.222</v>
      </c>
      <c r="J751" s="10">
        <v>0.122</v>
      </c>
      <c r="K751" s="10">
        <v>0.85099999999999998</v>
      </c>
      <c r="L751" s="10">
        <v>0.29299999999999998</v>
      </c>
      <c r="M751" s="10">
        <v>0.66700000000000004</v>
      </c>
      <c r="N751" s="10">
        <v>0.62</v>
      </c>
      <c r="O751" s="9">
        <v>6544.05</v>
      </c>
      <c r="P751" s="9">
        <v>319</v>
      </c>
      <c r="Q751" s="9">
        <v>28</v>
      </c>
      <c r="R751" s="9">
        <v>1378</v>
      </c>
      <c r="S751" s="11">
        <v>10407</v>
      </c>
      <c r="T751" s="9" t="s">
        <v>727</v>
      </c>
      <c r="U751" s="9" t="s">
        <v>253</v>
      </c>
      <c r="V751" s="11">
        <v>8718</v>
      </c>
      <c r="W751" s="11">
        <v>65371</v>
      </c>
      <c r="X751" s="11">
        <v>75888</v>
      </c>
      <c r="Y751" s="11">
        <v>60822</v>
      </c>
      <c r="Z751" s="11">
        <v>54513</v>
      </c>
      <c r="AA751" s="11">
        <v>5547</v>
      </c>
      <c r="AB751" s="11">
        <v>12897</v>
      </c>
      <c r="AC751" s="9" t="s">
        <v>405</v>
      </c>
      <c r="AD751" s="10">
        <v>0.219</v>
      </c>
      <c r="AE751" s="10">
        <v>0.56000000000000005</v>
      </c>
      <c r="AF751" s="10">
        <v>0.496</v>
      </c>
      <c r="AG751" s="9">
        <v>369.67</v>
      </c>
      <c r="AH751" s="9">
        <v>557.66999999999996</v>
      </c>
      <c r="AI751" s="9">
        <v>17.7</v>
      </c>
      <c r="AJ751" s="9">
        <v>11.734999999999999</v>
      </c>
      <c r="AK751" s="9">
        <v>0.66288000000000002</v>
      </c>
      <c r="AL751" s="10">
        <v>0.73</v>
      </c>
      <c r="AM751" s="10">
        <v>0.54700000000000004</v>
      </c>
      <c r="AN751" s="10">
        <v>1.6E-2</v>
      </c>
      <c r="AO751" s="10">
        <v>0.46500000000000002</v>
      </c>
      <c r="AP751" s="10">
        <v>0.32600000000000001</v>
      </c>
      <c r="AQ751" s="9">
        <v>8251</v>
      </c>
      <c r="AR751" s="9">
        <v>0.65800000000000003</v>
      </c>
      <c r="AS751" s="27">
        <v>-0.13900000000000001</v>
      </c>
      <c r="AT751" s="10">
        <v>3.9E-2</v>
      </c>
      <c r="AU751" s="16">
        <v>0.60313630880579006</v>
      </c>
      <c r="AV751" s="1" t="str">
        <f t="shared" si="11"/>
        <v>yes</v>
      </c>
      <c r="AW751" s="28">
        <v>15</v>
      </c>
    </row>
    <row r="752" spans="1:49" ht="14.25" hidden="1" customHeight="1">
      <c r="A752" s="7">
        <v>748</v>
      </c>
      <c r="B752" s="8" t="s">
        <v>1436</v>
      </c>
      <c r="C752" s="8" t="s">
        <v>1434</v>
      </c>
      <c r="D752" s="9" t="s">
        <v>91</v>
      </c>
      <c r="E752" s="9" t="s">
        <v>59</v>
      </c>
      <c r="F752" s="9" t="s">
        <v>409</v>
      </c>
      <c r="G752" s="9" t="s">
        <v>55</v>
      </c>
      <c r="H752" s="10">
        <v>0.72199999999999998</v>
      </c>
      <c r="I752" s="10">
        <v>0.72</v>
      </c>
      <c r="J752" s="10">
        <v>0.65900000000000003</v>
      </c>
      <c r="K752" s="10">
        <v>0.626</v>
      </c>
      <c r="L752" s="10">
        <v>1.4E-2</v>
      </c>
      <c r="M752" s="10">
        <v>0.16300000000000001</v>
      </c>
      <c r="N752" s="10">
        <v>0.83</v>
      </c>
      <c r="O752" s="9">
        <v>3298.19</v>
      </c>
      <c r="P752" s="9">
        <v>230</v>
      </c>
      <c r="Q752" s="9">
        <v>205</v>
      </c>
      <c r="R752" s="9">
        <v>568</v>
      </c>
      <c r="S752" s="9" t="s">
        <v>55</v>
      </c>
      <c r="T752" s="9" t="s">
        <v>55</v>
      </c>
      <c r="U752" s="9" t="s">
        <v>55</v>
      </c>
      <c r="V752" s="9" t="s">
        <v>55</v>
      </c>
      <c r="W752" s="11">
        <v>90987</v>
      </c>
      <c r="X752" s="11">
        <v>122652</v>
      </c>
      <c r="Y752" s="11">
        <v>83952</v>
      </c>
      <c r="Z752" s="11">
        <v>65934</v>
      </c>
      <c r="AA752" s="11">
        <v>45104</v>
      </c>
      <c r="AB752" s="11">
        <v>45104</v>
      </c>
      <c r="AC752" s="9" t="s">
        <v>55</v>
      </c>
      <c r="AD752" s="10">
        <v>0.77200000000000002</v>
      </c>
      <c r="AE752" s="10">
        <v>0.22</v>
      </c>
      <c r="AF752" s="10">
        <v>0.20799999999999999</v>
      </c>
      <c r="AG752" s="9">
        <v>294.67</v>
      </c>
      <c r="AH752" s="9">
        <v>325</v>
      </c>
      <c r="AI752" s="9">
        <v>11.19</v>
      </c>
      <c r="AJ752" s="9">
        <v>10.148</v>
      </c>
      <c r="AK752" s="9">
        <v>0.90666999999999998</v>
      </c>
      <c r="AL752" s="9" t="s">
        <v>55</v>
      </c>
      <c r="AM752" s="9" t="s">
        <v>55</v>
      </c>
      <c r="AN752" s="10">
        <v>6.2E-2</v>
      </c>
      <c r="AO752" s="10">
        <v>0.21</v>
      </c>
      <c r="AP752" s="10">
        <v>0.22600000000000001</v>
      </c>
      <c r="AQ752" s="9">
        <v>3526</v>
      </c>
      <c r="AR752" s="9">
        <v>0.76400000000000001</v>
      </c>
      <c r="AS752" s="10">
        <v>1.7000000000000001E-2</v>
      </c>
      <c r="AT752" s="10" t="s">
        <v>970</v>
      </c>
      <c r="AU752" s="16">
        <v>0.56689342403628118</v>
      </c>
      <c r="AV752" s="1" t="str">
        <f t="shared" si="11"/>
        <v>no</v>
      </c>
      <c r="AW752" s="28"/>
    </row>
    <row r="753" spans="1:49" ht="14.25" hidden="1" customHeight="1">
      <c r="A753" s="7">
        <v>749</v>
      </c>
      <c r="B753" s="8" t="s">
        <v>1437</v>
      </c>
      <c r="C753" s="8" t="s">
        <v>1434</v>
      </c>
      <c r="D753" s="9" t="s">
        <v>91</v>
      </c>
      <c r="E753" s="9" t="s">
        <v>59</v>
      </c>
      <c r="F753" s="9" t="s">
        <v>187</v>
      </c>
      <c r="G753" s="9">
        <v>1055</v>
      </c>
      <c r="H753" s="10">
        <v>0.626</v>
      </c>
      <c r="I753" s="10">
        <v>0.61399999999999999</v>
      </c>
      <c r="J753" s="10">
        <v>0.53600000000000003</v>
      </c>
      <c r="K753" s="10">
        <v>1</v>
      </c>
      <c r="L753" s="10">
        <v>2.1999999999999999E-2</v>
      </c>
      <c r="M753" s="10">
        <v>0.17599999999999999</v>
      </c>
      <c r="N753" s="10">
        <v>0.86</v>
      </c>
      <c r="O753" s="9">
        <v>1677.93</v>
      </c>
      <c r="P753" s="9" t="s">
        <v>55</v>
      </c>
      <c r="Q753" s="9" t="s">
        <v>55</v>
      </c>
      <c r="R753" s="9">
        <v>409</v>
      </c>
      <c r="S753" s="9" t="s">
        <v>55</v>
      </c>
      <c r="T753" s="9" t="s">
        <v>55</v>
      </c>
      <c r="U753" s="9" t="s">
        <v>55</v>
      </c>
      <c r="V753" s="9" t="s">
        <v>55</v>
      </c>
      <c r="W753" s="11">
        <v>71388</v>
      </c>
      <c r="X753" s="11">
        <v>74367</v>
      </c>
      <c r="Y753" s="11">
        <v>60444</v>
      </c>
      <c r="Z753" s="11">
        <v>52371</v>
      </c>
      <c r="AA753" s="11">
        <v>38754</v>
      </c>
      <c r="AB753" s="11">
        <v>38754</v>
      </c>
      <c r="AC753" s="9" t="s">
        <v>55</v>
      </c>
      <c r="AD753" s="10">
        <v>0.57999999999999996</v>
      </c>
      <c r="AE753" s="10">
        <v>0.28000000000000003</v>
      </c>
      <c r="AF753" s="10">
        <v>0.26700000000000002</v>
      </c>
      <c r="AG753" s="9">
        <v>161.66999999999999</v>
      </c>
      <c r="AH753" s="9">
        <v>219.67</v>
      </c>
      <c r="AI753" s="9">
        <v>10.38</v>
      </c>
      <c r="AJ753" s="9">
        <v>7.6390000000000002</v>
      </c>
      <c r="AK753" s="9">
        <v>0.73595999999999995</v>
      </c>
      <c r="AL753" s="9" t="s">
        <v>55</v>
      </c>
      <c r="AM753" s="9" t="s">
        <v>55</v>
      </c>
      <c r="AN753" s="10">
        <v>4.8000000000000001E-2</v>
      </c>
      <c r="AO753" s="10">
        <v>0.33500000000000002</v>
      </c>
      <c r="AP753" s="10">
        <v>0.22600000000000001</v>
      </c>
      <c r="AQ753" s="9">
        <v>1700</v>
      </c>
      <c r="AR753" s="9">
        <v>0.2</v>
      </c>
      <c r="AS753" s="10">
        <v>-0.109</v>
      </c>
      <c r="AT753" s="9">
        <v>4.4999999999999998E-2</v>
      </c>
      <c r="AU753" s="16">
        <v>0.83333333333333326</v>
      </c>
      <c r="AV753" s="1" t="str">
        <f t="shared" si="11"/>
        <v>no</v>
      </c>
      <c r="AW753" s="28"/>
    </row>
    <row r="754" spans="1:49" ht="14.25" customHeight="1">
      <c r="A754" s="7">
        <v>738</v>
      </c>
      <c r="B754" s="8" t="s">
        <v>1424</v>
      </c>
      <c r="C754" s="8" t="s">
        <v>1410</v>
      </c>
      <c r="D754" s="9" t="s">
        <v>50</v>
      </c>
      <c r="E754" s="9" t="s">
        <v>59</v>
      </c>
      <c r="F754" s="9" t="s">
        <v>442</v>
      </c>
      <c r="G754" s="9">
        <v>1100</v>
      </c>
      <c r="H754" s="10">
        <v>0.495</v>
      </c>
      <c r="I754" s="10">
        <v>0.47599999999999998</v>
      </c>
      <c r="J754" s="10">
        <v>0.314</v>
      </c>
      <c r="K754" s="10">
        <v>0.77300000000000002</v>
      </c>
      <c r="L754" s="10">
        <v>7.0000000000000007E-2</v>
      </c>
      <c r="M754" s="10">
        <v>0.189</v>
      </c>
      <c r="N754" s="10">
        <v>0.79</v>
      </c>
      <c r="O754" s="9">
        <v>2319.9</v>
      </c>
      <c r="P754" s="9">
        <v>268</v>
      </c>
      <c r="Q754" s="9" t="s">
        <v>55</v>
      </c>
      <c r="R754" s="9">
        <v>328</v>
      </c>
      <c r="S754" s="9" t="s">
        <v>55</v>
      </c>
      <c r="T754" s="9" t="s">
        <v>55</v>
      </c>
      <c r="U754" s="9" t="s">
        <v>55</v>
      </c>
      <c r="V754" s="9"/>
      <c r="W754" s="11">
        <v>63519</v>
      </c>
      <c r="X754" s="11">
        <v>62946</v>
      </c>
      <c r="Y754" s="11">
        <v>53451</v>
      </c>
      <c r="Z754" s="11">
        <v>47934</v>
      </c>
      <c r="AA754" s="11">
        <v>19890</v>
      </c>
      <c r="AB754" s="11">
        <v>19890</v>
      </c>
      <c r="AC754" s="9" t="s">
        <v>55</v>
      </c>
      <c r="AD754" s="10">
        <v>0.3</v>
      </c>
      <c r="AE754" s="10">
        <v>0.28999999999999998</v>
      </c>
      <c r="AF754" s="10">
        <v>0.28399999999999997</v>
      </c>
      <c r="AG754" s="9">
        <v>94.67</v>
      </c>
      <c r="AH754" s="9">
        <v>183</v>
      </c>
      <c r="AI754" s="9">
        <v>24.51</v>
      </c>
      <c r="AJ754" s="9">
        <v>12.677</v>
      </c>
      <c r="AK754" s="9">
        <v>0.51729999999999998</v>
      </c>
      <c r="AL754" s="9"/>
      <c r="AM754" s="9" t="s">
        <v>55</v>
      </c>
      <c r="AN754" s="10">
        <v>0</v>
      </c>
      <c r="AO754" s="10">
        <v>0.36099999999999999</v>
      </c>
      <c r="AP754" s="10">
        <v>0.32600000000000001</v>
      </c>
      <c r="AQ754" s="9">
        <v>2570</v>
      </c>
      <c r="AR754" s="9">
        <v>0.14499999999999999</v>
      </c>
      <c r="AS754" s="27">
        <v>-3.5000000000000003E-2</v>
      </c>
      <c r="AT754" s="10">
        <v>0.19500000000000001</v>
      </c>
      <c r="AU754" s="16">
        <v>0.8733624454148472</v>
      </c>
      <c r="AV754" s="1" t="str">
        <f t="shared" si="11"/>
        <v>no</v>
      </c>
      <c r="AW754" s="28"/>
    </row>
    <row r="755" spans="1:49" ht="14.25" hidden="1" customHeight="1">
      <c r="A755" s="7">
        <v>751</v>
      </c>
      <c r="B755" s="8" t="s">
        <v>1440</v>
      </c>
      <c r="C755" s="8" t="s">
        <v>1434</v>
      </c>
      <c r="D755" s="9" t="s">
        <v>58</v>
      </c>
      <c r="E755" s="9" t="s">
        <v>59</v>
      </c>
      <c r="F755" s="9" t="s">
        <v>147</v>
      </c>
      <c r="G755" s="9">
        <v>992.5</v>
      </c>
      <c r="H755" s="10">
        <v>0.52600000000000002</v>
      </c>
      <c r="I755" s="10">
        <v>0.48699999999999999</v>
      </c>
      <c r="J755" s="10">
        <v>0.44900000000000001</v>
      </c>
      <c r="K755" s="10">
        <v>0.72</v>
      </c>
      <c r="L755" s="10">
        <v>0.21</v>
      </c>
      <c r="M755" s="10">
        <v>0.53100000000000003</v>
      </c>
      <c r="N755" s="10">
        <v>0.69</v>
      </c>
      <c r="O755" s="9">
        <v>591.49</v>
      </c>
      <c r="P755" s="9">
        <v>92</v>
      </c>
      <c r="Q755" s="9" t="s">
        <v>55</v>
      </c>
      <c r="R755" s="9">
        <v>101</v>
      </c>
      <c r="S755" s="9" t="s">
        <v>55</v>
      </c>
      <c r="T755" s="9" t="s">
        <v>55</v>
      </c>
      <c r="U755" s="9" t="s">
        <v>55</v>
      </c>
      <c r="V755" s="9" t="s">
        <v>55</v>
      </c>
      <c r="W755" s="11">
        <v>53063</v>
      </c>
      <c r="X755" s="11">
        <v>54522</v>
      </c>
      <c r="Y755" s="11">
        <v>46926</v>
      </c>
      <c r="Z755" s="11">
        <v>44964</v>
      </c>
      <c r="AA755" s="11">
        <v>27270</v>
      </c>
      <c r="AB755" s="11">
        <v>27270</v>
      </c>
      <c r="AC755" s="9" t="s">
        <v>55</v>
      </c>
      <c r="AD755" s="10">
        <v>0.41699999999999998</v>
      </c>
      <c r="AE755" s="10">
        <v>0.36</v>
      </c>
      <c r="AF755" s="10">
        <v>0.52600000000000002</v>
      </c>
      <c r="AG755" s="9">
        <v>26.67</v>
      </c>
      <c r="AH755" s="9">
        <v>58.67</v>
      </c>
      <c r="AI755" s="9">
        <v>22.18</v>
      </c>
      <c r="AJ755" s="9">
        <v>10.082000000000001</v>
      </c>
      <c r="AK755" s="9">
        <v>0.45455000000000001</v>
      </c>
      <c r="AL755" s="9" t="s">
        <v>55</v>
      </c>
      <c r="AM755" s="9" t="s">
        <v>55</v>
      </c>
      <c r="AN755" s="10">
        <v>0</v>
      </c>
      <c r="AO755" s="10">
        <v>0.19900000000000001</v>
      </c>
      <c r="AP755" s="10">
        <v>0.22600000000000001</v>
      </c>
      <c r="AQ755" s="9">
        <v>740</v>
      </c>
      <c r="AR755" s="9" t="s">
        <v>55</v>
      </c>
      <c r="AS755" s="10">
        <v>2.7E-2</v>
      </c>
      <c r="AT755" s="10">
        <v>0.109</v>
      </c>
      <c r="AU755" s="16" t="s">
        <v>2055</v>
      </c>
      <c r="AV755" s="1" t="str">
        <f t="shared" si="11"/>
        <v>no</v>
      </c>
      <c r="AW755" s="28"/>
    </row>
    <row r="756" spans="1:49" ht="14.25" customHeight="1">
      <c r="A756" s="7">
        <v>740</v>
      </c>
      <c r="B756" s="8" t="s">
        <v>1427</v>
      </c>
      <c r="C756" s="8" t="s">
        <v>1410</v>
      </c>
      <c r="D756" s="9" t="s">
        <v>50</v>
      </c>
      <c r="E756" s="9" t="s">
        <v>59</v>
      </c>
      <c r="F756" s="9" t="s">
        <v>273</v>
      </c>
      <c r="G756" s="9">
        <v>1087.5</v>
      </c>
      <c r="H756" s="10">
        <v>0.58499999999999996</v>
      </c>
      <c r="I756" s="10">
        <v>0.57699999999999996</v>
      </c>
      <c r="J756" s="10">
        <v>0.48599999999999999</v>
      </c>
      <c r="K756" s="10">
        <v>0.60499999999999998</v>
      </c>
      <c r="L756" s="10">
        <v>0.10299999999999999</v>
      </c>
      <c r="M756" s="10">
        <v>0.39800000000000002</v>
      </c>
      <c r="N756" s="10">
        <v>0.86</v>
      </c>
      <c r="O756" s="9">
        <v>2623.51</v>
      </c>
      <c r="P756" s="9">
        <v>291</v>
      </c>
      <c r="Q756" s="9">
        <v>140</v>
      </c>
      <c r="R756" s="9">
        <v>537</v>
      </c>
      <c r="S756" s="11" t="s">
        <v>55</v>
      </c>
      <c r="T756" s="9" t="s">
        <v>55</v>
      </c>
      <c r="U756" s="9" t="s">
        <v>55</v>
      </c>
      <c r="V756" s="11"/>
      <c r="W756" s="11">
        <v>68496</v>
      </c>
      <c r="X756" s="11">
        <v>78264</v>
      </c>
      <c r="Y756" s="11">
        <v>60372</v>
      </c>
      <c r="Z756" s="11">
        <v>55134</v>
      </c>
      <c r="AA756" s="11">
        <v>30726</v>
      </c>
      <c r="AB756" s="11">
        <v>30726</v>
      </c>
      <c r="AC756" s="11" t="s">
        <v>55</v>
      </c>
      <c r="AD756" s="10">
        <v>0.5</v>
      </c>
      <c r="AE756" s="10">
        <v>0.21</v>
      </c>
      <c r="AF756" s="10">
        <v>0.2</v>
      </c>
      <c r="AG756" s="9">
        <v>242.67</v>
      </c>
      <c r="AH756" s="9">
        <v>275.33</v>
      </c>
      <c r="AI756" s="9">
        <v>10.81</v>
      </c>
      <c r="AJ756" s="9">
        <v>9.5280000000000005</v>
      </c>
      <c r="AK756" s="9">
        <v>0.88136000000000003</v>
      </c>
      <c r="AL756" s="10"/>
      <c r="AM756" s="10" t="s">
        <v>55</v>
      </c>
      <c r="AN756" s="10">
        <v>0.13500000000000001</v>
      </c>
      <c r="AO756" s="10">
        <v>0.26400000000000001</v>
      </c>
      <c r="AP756" s="10">
        <v>0.32600000000000001</v>
      </c>
      <c r="AQ756" s="9">
        <v>2991</v>
      </c>
      <c r="AR756" s="9">
        <v>0.95699999999999996</v>
      </c>
      <c r="AS756" s="27">
        <v>6.2E-2</v>
      </c>
      <c r="AT756" s="27">
        <v>8.5000000000000006E-2</v>
      </c>
      <c r="AU756" s="16">
        <v>0.510986203372509</v>
      </c>
      <c r="AV756" s="1" t="str">
        <f t="shared" si="11"/>
        <v>no</v>
      </c>
      <c r="AW756" s="28"/>
    </row>
    <row r="757" spans="1:49" ht="14.25" hidden="1" customHeight="1">
      <c r="A757" s="7">
        <v>753</v>
      </c>
      <c r="B757" s="8" t="s">
        <v>1442</v>
      </c>
      <c r="C757" s="8" t="s">
        <v>1434</v>
      </c>
      <c r="D757" s="9" t="s">
        <v>63</v>
      </c>
      <c r="E757" s="9" t="s">
        <v>51</v>
      </c>
      <c r="F757" s="9" t="s">
        <v>77</v>
      </c>
      <c r="G757" s="9">
        <v>1045</v>
      </c>
      <c r="H757" s="10">
        <v>0.42</v>
      </c>
      <c r="I757" s="10">
        <v>0.35099999999999998</v>
      </c>
      <c r="J757" s="10">
        <v>0.191</v>
      </c>
      <c r="K757" s="10">
        <v>0.8</v>
      </c>
      <c r="L757" s="10">
        <v>0.33500000000000002</v>
      </c>
      <c r="M757" s="10">
        <v>0.76600000000000001</v>
      </c>
      <c r="N757" s="10">
        <v>0.71</v>
      </c>
      <c r="O757" s="9">
        <v>21305.68</v>
      </c>
      <c r="P757" s="9">
        <v>1678</v>
      </c>
      <c r="Q757" s="9">
        <v>77</v>
      </c>
      <c r="R757" s="9">
        <v>4534</v>
      </c>
      <c r="S757" s="11">
        <v>11901</v>
      </c>
      <c r="T757" s="9" t="s">
        <v>1443</v>
      </c>
      <c r="U757" s="9" t="s">
        <v>1444</v>
      </c>
      <c r="V757" s="11">
        <v>7741</v>
      </c>
      <c r="W757" s="11">
        <v>87837</v>
      </c>
      <c r="X757" s="11">
        <v>105165</v>
      </c>
      <c r="Y757" s="11">
        <v>80073</v>
      </c>
      <c r="Z757" s="11">
        <v>67779</v>
      </c>
      <c r="AA757" s="11">
        <v>8034</v>
      </c>
      <c r="AB757" s="11">
        <v>24009</v>
      </c>
      <c r="AC757" s="9" t="s">
        <v>178</v>
      </c>
      <c r="AD757" s="10">
        <v>0.41899999999999998</v>
      </c>
      <c r="AE757" s="10">
        <v>0.45</v>
      </c>
      <c r="AF757" s="10">
        <v>0.41299999999999998</v>
      </c>
      <c r="AG757" s="9">
        <v>1247.67</v>
      </c>
      <c r="AH757" s="9">
        <v>1508.33</v>
      </c>
      <c r="AI757" s="9">
        <v>17.079999999999998</v>
      </c>
      <c r="AJ757" s="9">
        <v>14.125</v>
      </c>
      <c r="AK757" s="9">
        <v>0.82718000000000003</v>
      </c>
      <c r="AL757" s="10">
        <v>0.13</v>
      </c>
      <c r="AM757" s="10">
        <v>0.44700000000000001</v>
      </c>
      <c r="AN757" s="10">
        <v>7.8E-2</v>
      </c>
      <c r="AO757" s="10">
        <v>0.28699999999999998</v>
      </c>
      <c r="AP757" s="10">
        <v>0.22600000000000001</v>
      </c>
      <c r="AQ757" s="9">
        <v>27488</v>
      </c>
      <c r="AR757" s="9">
        <v>1.115</v>
      </c>
      <c r="AS757" s="10">
        <v>-6.0999999999999999E-2</v>
      </c>
      <c r="AT757" s="10">
        <v>1E-3</v>
      </c>
      <c r="AU757" s="16">
        <v>0.4728132387706856</v>
      </c>
      <c r="AV757" s="1" t="str">
        <f t="shared" si="11"/>
        <v>yes</v>
      </c>
      <c r="AW757" s="28">
        <v>3</v>
      </c>
    </row>
    <row r="758" spans="1:49" ht="14.25" hidden="1" customHeight="1">
      <c r="A758" s="7">
        <v>754</v>
      </c>
      <c r="B758" s="8" t="s">
        <v>1445</v>
      </c>
      <c r="C758" s="8" t="s">
        <v>1434</v>
      </c>
      <c r="D758" s="9" t="s">
        <v>69</v>
      </c>
      <c r="E758" s="9" t="s">
        <v>59</v>
      </c>
      <c r="F758" s="9" t="s">
        <v>354</v>
      </c>
      <c r="G758" s="9">
        <v>1195</v>
      </c>
      <c r="H758" s="10">
        <v>0.78200000000000003</v>
      </c>
      <c r="I758" s="10">
        <v>0.77300000000000002</v>
      </c>
      <c r="J758" s="10">
        <v>0.70599999999999996</v>
      </c>
      <c r="K758" s="10">
        <v>0.86899999999999999</v>
      </c>
      <c r="L758" s="10">
        <v>1.9E-2</v>
      </c>
      <c r="M758" s="10">
        <v>9.9000000000000005E-2</v>
      </c>
      <c r="N758" s="10">
        <v>0.92</v>
      </c>
      <c r="O758" s="9">
        <v>4019.95</v>
      </c>
      <c r="P758" s="9">
        <v>176</v>
      </c>
      <c r="Q758" s="9">
        <v>13</v>
      </c>
      <c r="R758" s="9">
        <v>946</v>
      </c>
      <c r="S758" s="9" t="s">
        <v>55</v>
      </c>
      <c r="T758" s="9" t="s">
        <v>55</v>
      </c>
      <c r="U758" s="9" t="s">
        <v>55</v>
      </c>
      <c r="V758" s="9" t="s">
        <v>55</v>
      </c>
      <c r="W758" s="11">
        <v>75232</v>
      </c>
      <c r="X758" s="11">
        <v>85176</v>
      </c>
      <c r="Y758" s="11">
        <v>75465</v>
      </c>
      <c r="Z758" s="11">
        <v>65844</v>
      </c>
      <c r="AA758" s="11">
        <v>42288</v>
      </c>
      <c r="AB758" s="11">
        <v>42288</v>
      </c>
      <c r="AC758" s="9" t="s">
        <v>55</v>
      </c>
      <c r="AD758" s="10">
        <v>0.82299999999999995</v>
      </c>
      <c r="AE758" s="10">
        <v>0.2</v>
      </c>
      <c r="AF758" s="10">
        <v>0.2</v>
      </c>
      <c r="AG758" s="9">
        <v>307</v>
      </c>
      <c r="AH758" s="9">
        <v>439</v>
      </c>
      <c r="AI758" s="9">
        <v>13.09</v>
      </c>
      <c r="AJ758" s="9">
        <v>9.157</v>
      </c>
      <c r="AK758" s="9">
        <v>0.69932000000000005</v>
      </c>
      <c r="AL758" s="9" t="s">
        <v>55</v>
      </c>
      <c r="AM758" s="9" t="s">
        <v>55</v>
      </c>
      <c r="AN758" s="10">
        <v>4.2000000000000003E-2</v>
      </c>
      <c r="AO758" s="10">
        <v>0.316</v>
      </c>
      <c r="AP758" s="10">
        <v>0.22600000000000001</v>
      </c>
      <c r="AQ758" s="9">
        <v>4338</v>
      </c>
      <c r="AR758" s="9">
        <v>0.66800000000000004</v>
      </c>
      <c r="AS758" s="10">
        <v>-0.09</v>
      </c>
      <c r="AT758" s="10" t="s">
        <v>587</v>
      </c>
      <c r="AU758" s="16">
        <v>0.59952038369304561</v>
      </c>
      <c r="AV758" s="1" t="str">
        <f t="shared" si="11"/>
        <v>yes</v>
      </c>
      <c r="AW758" s="28"/>
    </row>
    <row r="759" spans="1:49" ht="14.25" hidden="1" customHeight="1">
      <c r="A759" s="7">
        <v>755</v>
      </c>
      <c r="B759" s="8" t="s">
        <v>1446</v>
      </c>
      <c r="C759" s="8" t="s">
        <v>1434</v>
      </c>
      <c r="D759" s="9" t="s">
        <v>91</v>
      </c>
      <c r="E759" s="9" t="s">
        <v>59</v>
      </c>
      <c r="F759" s="9" t="s">
        <v>92</v>
      </c>
      <c r="G759" s="9">
        <v>1385</v>
      </c>
      <c r="H759" s="10">
        <v>0.81699999999999995</v>
      </c>
      <c r="I759" s="10">
        <v>0.78700000000000003</v>
      </c>
      <c r="J759" s="10">
        <v>0.68899999999999995</v>
      </c>
      <c r="K759" s="10">
        <v>0.98399999999999999</v>
      </c>
      <c r="L759" s="10">
        <v>2.5000000000000001E-2</v>
      </c>
      <c r="M759" s="10">
        <v>0.13600000000000001</v>
      </c>
      <c r="N759" s="10">
        <v>0.88</v>
      </c>
      <c r="O759" s="9">
        <v>1416.85</v>
      </c>
      <c r="P759" s="9">
        <v>5</v>
      </c>
      <c r="Q759" s="9" t="s">
        <v>55</v>
      </c>
      <c r="R759" s="9">
        <v>314</v>
      </c>
      <c r="S759" s="9" t="s">
        <v>55</v>
      </c>
      <c r="T759" s="9" t="s">
        <v>55</v>
      </c>
      <c r="U759" s="9" t="s">
        <v>55</v>
      </c>
      <c r="V759" s="9" t="s">
        <v>55</v>
      </c>
      <c r="W759" s="11">
        <v>98196</v>
      </c>
      <c r="X759" s="11">
        <v>114435</v>
      </c>
      <c r="Y759" s="11">
        <v>88155</v>
      </c>
      <c r="Z759" s="11">
        <v>75060</v>
      </c>
      <c r="AA759" s="11">
        <v>49940</v>
      </c>
      <c r="AB759" s="11">
        <v>49940</v>
      </c>
      <c r="AC759" s="9" t="s">
        <v>55</v>
      </c>
      <c r="AD759" s="10">
        <v>0.73499999999999999</v>
      </c>
      <c r="AE759" s="10">
        <v>0.16</v>
      </c>
      <c r="AF759" s="10">
        <v>0.182</v>
      </c>
      <c r="AG759" s="9">
        <v>158.33000000000001</v>
      </c>
      <c r="AH759" s="9">
        <v>292.67</v>
      </c>
      <c r="AI759" s="9">
        <v>8.9499999999999993</v>
      </c>
      <c r="AJ759" s="9">
        <v>4.8410000000000002</v>
      </c>
      <c r="AK759" s="9">
        <v>0.54100000000000004</v>
      </c>
      <c r="AL759" s="9" t="s">
        <v>55</v>
      </c>
      <c r="AM759" s="9" t="s">
        <v>55</v>
      </c>
      <c r="AN759" s="10">
        <v>7.5999999999999998E-2</v>
      </c>
      <c r="AO759" s="10">
        <v>0.26800000000000002</v>
      </c>
      <c r="AP759" s="10">
        <v>0.22600000000000001</v>
      </c>
      <c r="AQ759" s="9">
        <v>1453</v>
      </c>
      <c r="AR759" s="9">
        <v>0.17599999999999999</v>
      </c>
      <c r="AS759" s="10">
        <v>-4.2000000000000003E-2</v>
      </c>
      <c r="AT759" s="10">
        <v>8.2000000000000003E-2</v>
      </c>
      <c r="AU759" s="16">
        <v>0.85034013605442182</v>
      </c>
      <c r="AV759" s="1" t="str">
        <f t="shared" si="11"/>
        <v>no</v>
      </c>
      <c r="AW759" s="28"/>
    </row>
    <row r="760" spans="1:49" ht="14.25" customHeight="1">
      <c r="A760" s="7">
        <v>731</v>
      </c>
      <c r="B760" s="8" t="s">
        <v>1411</v>
      </c>
      <c r="C760" s="8" t="s">
        <v>1410</v>
      </c>
      <c r="D760" s="9" t="s">
        <v>50</v>
      </c>
      <c r="E760" s="9" t="s">
        <v>59</v>
      </c>
      <c r="F760" s="9" t="s">
        <v>442</v>
      </c>
      <c r="G760" s="9" t="s">
        <v>55</v>
      </c>
      <c r="H760" s="10">
        <v>0.46200000000000002</v>
      </c>
      <c r="I760" s="10">
        <v>0.36899999999999999</v>
      </c>
      <c r="J760" s="10">
        <v>0.32300000000000001</v>
      </c>
      <c r="K760" s="10">
        <v>0.73</v>
      </c>
      <c r="L760" s="10">
        <v>2.5000000000000001E-2</v>
      </c>
      <c r="M760" s="10">
        <v>0.25800000000000001</v>
      </c>
      <c r="N760" s="10">
        <v>0.62</v>
      </c>
      <c r="O760" s="9">
        <v>2227.5500000000002</v>
      </c>
      <c r="P760" s="9">
        <v>269</v>
      </c>
      <c r="Q760" s="9" t="s">
        <v>55</v>
      </c>
      <c r="R760" s="9">
        <v>483</v>
      </c>
      <c r="S760" s="11" t="s">
        <v>55</v>
      </c>
      <c r="T760" s="9" t="s">
        <v>55</v>
      </c>
      <c r="U760" s="9" t="s">
        <v>55</v>
      </c>
      <c r="V760" s="11"/>
      <c r="W760" s="11">
        <v>56750</v>
      </c>
      <c r="X760" s="11">
        <v>57447</v>
      </c>
      <c r="Y760" s="11">
        <v>49734</v>
      </c>
      <c r="Z760" s="11">
        <v>46269</v>
      </c>
      <c r="AA760" s="11">
        <v>23320</v>
      </c>
      <c r="AB760" s="11">
        <v>23320</v>
      </c>
      <c r="AC760" s="9" t="s">
        <v>55</v>
      </c>
      <c r="AD760" s="10">
        <v>0.28399999999999997</v>
      </c>
      <c r="AE760" s="10">
        <v>0.43</v>
      </c>
      <c r="AF760" s="10">
        <v>0.371</v>
      </c>
      <c r="AG760" s="9">
        <v>73.33</v>
      </c>
      <c r="AH760" s="9">
        <v>241</v>
      </c>
      <c r="AI760" s="9">
        <v>30.38</v>
      </c>
      <c r="AJ760" s="9">
        <v>9.2430000000000003</v>
      </c>
      <c r="AK760" s="9">
        <v>0.30429</v>
      </c>
      <c r="AL760" s="10"/>
      <c r="AM760" s="10" t="s">
        <v>55</v>
      </c>
      <c r="AN760" s="10">
        <v>3.1E-2</v>
      </c>
      <c r="AO760" s="10">
        <v>0.318</v>
      </c>
      <c r="AP760" s="10">
        <v>0.32600000000000001</v>
      </c>
      <c r="AQ760" s="9">
        <v>2252</v>
      </c>
      <c r="AR760" s="9" t="s">
        <v>55</v>
      </c>
      <c r="AS760" s="27">
        <v>8.0000000000000002E-3</v>
      </c>
      <c r="AT760" s="10">
        <v>0.17899999999999999</v>
      </c>
      <c r="AU760" s="16" t="s">
        <v>2055</v>
      </c>
      <c r="AV760" s="1" t="str">
        <f t="shared" si="11"/>
        <v>no</v>
      </c>
      <c r="AW760" s="28"/>
    </row>
    <row r="761" spans="1:49" ht="14.25" hidden="1" customHeight="1">
      <c r="A761" s="7">
        <v>757</v>
      </c>
      <c r="B761" s="8" t="s">
        <v>1450</v>
      </c>
      <c r="C761" s="8" t="s">
        <v>1434</v>
      </c>
      <c r="D761" s="9" t="s">
        <v>58</v>
      </c>
      <c r="E761" s="9" t="s">
        <v>59</v>
      </c>
      <c r="F761" s="9" t="s">
        <v>147</v>
      </c>
      <c r="G761" s="9">
        <v>1050</v>
      </c>
      <c r="H761" s="10">
        <v>0.59099999999999997</v>
      </c>
      <c r="I761" s="10">
        <v>0.56299999999999994</v>
      </c>
      <c r="J761" s="10">
        <v>0.51600000000000001</v>
      </c>
      <c r="K761" s="10">
        <v>0.86199999999999999</v>
      </c>
      <c r="L761" s="10">
        <v>0.106</v>
      </c>
      <c r="M761" s="10">
        <v>0.34399999999999997</v>
      </c>
      <c r="N761" s="10">
        <v>0.8</v>
      </c>
      <c r="O761" s="9">
        <v>1089.28</v>
      </c>
      <c r="P761" s="9">
        <v>57</v>
      </c>
      <c r="Q761" s="9">
        <v>0</v>
      </c>
      <c r="R761" s="9">
        <v>197</v>
      </c>
      <c r="S761" s="9" t="s">
        <v>55</v>
      </c>
      <c r="T761" s="9" t="s">
        <v>55</v>
      </c>
      <c r="U761" s="9" t="s">
        <v>55</v>
      </c>
      <c r="V761" s="9" t="s">
        <v>55</v>
      </c>
      <c r="W761" s="11">
        <v>58676</v>
      </c>
      <c r="X761" s="11">
        <v>62127</v>
      </c>
      <c r="Y761" s="11">
        <v>50238</v>
      </c>
      <c r="Z761" s="11">
        <v>48096</v>
      </c>
      <c r="AA761" s="11">
        <v>29640</v>
      </c>
      <c r="AB761" s="11">
        <v>29640</v>
      </c>
      <c r="AC761" s="9" t="s">
        <v>55</v>
      </c>
      <c r="AD761" s="10">
        <v>0.65200000000000002</v>
      </c>
      <c r="AE761" s="10">
        <v>0.36</v>
      </c>
      <c r="AF761" s="10">
        <v>0.40400000000000003</v>
      </c>
      <c r="AG761" s="9">
        <v>89.67</v>
      </c>
      <c r="AH761" s="9">
        <v>90.33</v>
      </c>
      <c r="AI761" s="9">
        <v>12.15</v>
      </c>
      <c r="AJ761" s="9">
        <v>12.058</v>
      </c>
      <c r="AK761" s="9">
        <v>0.99261999999999995</v>
      </c>
      <c r="AL761" s="9" t="s">
        <v>55</v>
      </c>
      <c r="AM761" s="9" t="s">
        <v>55</v>
      </c>
      <c r="AN761" s="10">
        <v>4.2999999999999997E-2</v>
      </c>
      <c r="AO761" s="10">
        <v>0.153</v>
      </c>
      <c r="AP761" s="10">
        <v>0.22600000000000001</v>
      </c>
      <c r="AQ761" s="9">
        <v>1232</v>
      </c>
      <c r="AR761" s="9" t="s">
        <v>55</v>
      </c>
      <c r="AS761" s="10">
        <v>7.3999999999999996E-2</v>
      </c>
      <c r="AT761" s="10" t="s">
        <v>367</v>
      </c>
      <c r="AU761" s="16" t="s">
        <v>2055</v>
      </c>
      <c r="AV761" s="1" t="str">
        <f t="shared" si="11"/>
        <v>no</v>
      </c>
      <c r="AW761" s="28"/>
    </row>
    <row r="762" spans="1:49" ht="14.25" hidden="1" customHeight="1">
      <c r="A762" s="7">
        <v>758</v>
      </c>
      <c r="B762" s="8" t="s">
        <v>1451</v>
      </c>
      <c r="C762" s="8" t="s">
        <v>1434</v>
      </c>
      <c r="D762" s="9" t="s">
        <v>91</v>
      </c>
      <c r="E762" s="9" t="s">
        <v>59</v>
      </c>
      <c r="F762" s="9" t="s">
        <v>409</v>
      </c>
      <c r="G762" s="9">
        <v>1215</v>
      </c>
      <c r="H762" s="10">
        <v>0.79500000000000004</v>
      </c>
      <c r="I762" s="10">
        <v>0.78200000000000003</v>
      </c>
      <c r="J762" s="10">
        <v>0.71</v>
      </c>
      <c r="K762" s="10">
        <v>0.77300000000000002</v>
      </c>
      <c r="L762" s="10">
        <v>7.5999999999999998E-2</v>
      </c>
      <c r="M762" s="10">
        <v>8.4000000000000005E-2</v>
      </c>
      <c r="N762" s="10">
        <v>0.87</v>
      </c>
      <c r="O762" s="9">
        <v>2627.03</v>
      </c>
      <c r="P762" s="9">
        <v>133</v>
      </c>
      <c r="Q762" s="9">
        <v>104</v>
      </c>
      <c r="R762" s="9">
        <v>547</v>
      </c>
      <c r="S762" s="9" t="s">
        <v>55</v>
      </c>
      <c r="T762" s="9" t="s">
        <v>55</v>
      </c>
      <c r="U762" s="9" t="s">
        <v>55</v>
      </c>
      <c r="V762" s="9" t="s">
        <v>55</v>
      </c>
      <c r="W762" s="11">
        <v>89320</v>
      </c>
      <c r="X762" s="11">
        <v>108333</v>
      </c>
      <c r="Y762" s="11">
        <v>82899</v>
      </c>
      <c r="Z762" s="11">
        <v>67068</v>
      </c>
      <c r="AA762" s="11">
        <v>45617</v>
      </c>
      <c r="AB762" s="11">
        <v>45617</v>
      </c>
      <c r="AC762" s="9" t="s">
        <v>55</v>
      </c>
      <c r="AD762" s="10">
        <v>0.8</v>
      </c>
      <c r="AE762" s="10">
        <v>0.23</v>
      </c>
      <c r="AF762" s="10">
        <v>0.19900000000000001</v>
      </c>
      <c r="AG762" s="9">
        <v>242</v>
      </c>
      <c r="AH762" s="9">
        <v>307.67</v>
      </c>
      <c r="AI762" s="9">
        <v>10.86</v>
      </c>
      <c r="AJ762" s="9">
        <v>8.5389999999999997</v>
      </c>
      <c r="AK762" s="9">
        <v>0.78656999999999999</v>
      </c>
      <c r="AL762" s="9" t="s">
        <v>55</v>
      </c>
      <c r="AM762" s="9" t="s">
        <v>55</v>
      </c>
      <c r="AN762" s="10">
        <v>0.10100000000000001</v>
      </c>
      <c r="AO762" s="10">
        <v>0.28399999999999997</v>
      </c>
      <c r="AP762" s="10">
        <v>0.22600000000000001</v>
      </c>
      <c r="AQ762" s="9">
        <v>2746</v>
      </c>
      <c r="AR762" s="9">
        <v>0.41499999999999998</v>
      </c>
      <c r="AS762" s="10">
        <v>-5.8000000000000003E-2</v>
      </c>
      <c r="AT762" s="10" t="s">
        <v>261</v>
      </c>
      <c r="AU762" s="16">
        <v>0.70671378091872794</v>
      </c>
      <c r="AV762" s="1" t="str">
        <f t="shared" si="11"/>
        <v>no</v>
      </c>
      <c r="AW762" s="28"/>
    </row>
    <row r="763" spans="1:49" ht="14.25" hidden="1" customHeight="1">
      <c r="A763" s="7">
        <v>759</v>
      </c>
      <c r="B763" s="8" t="s">
        <v>1452</v>
      </c>
      <c r="C763" s="8" t="s">
        <v>1434</v>
      </c>
      <c r="D763" s="9" t="s">
        <v>69</v>
      </c>
      <c r="E763" s="9" t="s">
        <v>51</v>
      </c>
      <c r="F763" s="9" t="s">
        <v>70</v>
      </c>
      <c r="G763" s="9">
        <v>955</v>
      </c>
      <c r="H763" s="10">
        <v>0.438</v>
      </c>
      <c r="I763" s="10">
        <v>0.378</v>
      </c>
      <c r="J763" s="10">
        <v>0.20599999999999999</v>
      </c>
      <c r="K763" s="10">
        <v>0.88300000000000001</v>
      </c>
      <c r="L763" s="10">
        <v>0.15</v>
      </c>
      <c r="M763" s="10">
        <v>0.38</v>
      </c>
      <c r="N763" s="10">
        <v>0.69</v>
      </c>
      <c r="O763" s="9">
        <v>4787</v>
      </c>
      <c r="P763" s="9">
        <v>197</v>
      </c>
      <c r="Q763" s="9" t="s">
        <v>55</v>
      </c>
      <c r="R763" s="9">
        <v>1045</v>
      </c>
      <c r="S763" s="9">
        <v>10242</v>
      </c>
      <c r="T763" s="9" t="s">
        <v>635</v>
      </c>
      <c r="U763" s="9" t="s">
        <v>1050</v>
      </c>
      <c r="V763" s="9">
        <v>8280</v>
      </c>
      <c r="W763" s="11">
        <v>60869</v>
      </c>
      <c r="X763" s="11">
        <v>75006</v>
      </c>
      <c r="Y763" s="11">
        <v>60426</v>
      </c>
      <c r="Z763" s="11">
        <v>30411</v>
      </c>
      <c r="AA763" s="11">
        <v>9369</v>
      </c>
      <c r="AB763" s="11">
        <v>22728</v>
      </c>
      <c r="AC763" s="9" t="s">
        <v>234</v>
      </c>
      <c r="AD763" s="10">
        <v>0.439</v>
      </c>
      <c r="AE763" s="10">
        <v>0.46</v>
      </c>
      <c r="AF763" s="10">
        <v>0.46500000000000002</v>
      </c>
      <c r="AG763" s="9">
        <v>322</v>
      </c>
      <c r="AH763" s="9">
        <v>417.33</v>
      </c>
      <c r="AI763" s="9">
        <v>14.87</v>
      </c>
      <c r="AJ763" s="9">
        <v>11.47</v>
      </c>
      <c r="AK763" s="9">
        <v>0.77156999999999998</v>
      </c>
      <c r="AL763" s="9">
        <v>2.9000000000000001E-2</v>
      </c>
      <c r="AM763" s="9">
        <v>0.55600000000000005</v>
      </c>
      <c r="AN763" s="10">
        <v>0.06</v>
      </c>
      <c r="AO763" s="10">
        <v>0.223</v>
      </c>
      <c r="AP763" s="10">
        <v>0.22600000000000001</v>
      </c>
      <c r="AQ763" s="9">
        <v>5445</v>
      </c>
      <c r="AR763" s="9">
        <v>0.88300000000000001</v>
      </c>
      <c r="AS763" s="10">
        <v>3.0000000000000001E-3</v>
      </c>
      <c r="AT763" s="10" t="s">
        <v>406</v>
      </c>
      <c r="AU763" s="16">
        <v>0.53106744556558683</v>
      </c>
      <c r="AV763" s="1" t="str">
        <f t="shared" si="11"/>
        <v>yes</v>
      </c>
      <c r="AW763" s="28">
        <v>14</v>
      </c>
    </row>
    <row r="764" spans="1:49" ht="14.25" hidden="1" customHeight="1">
      <c r="A764" s="7">
        <v>760</v>
      </c>
      <c r="B764" s="8" t="s">
        <v>1453</v>
      </c>
      <c r="C764" s="8" t="s">
        <v>1454</v>
      </c>
      <c r="D764" s="9" t="s">
        <v>91</v>
      </c>
      <c r="E764" s="9" t="s">
        <v>59</v>
      </c>
      <c r="F764" s="9" t="s">
        <v>102</v>
      </c>
      <c r="G764" s="9">
        <v>945</v>
      </c>
      <c r="H764" s="10">
        <v>0.58299999999999996</v>
      </c>
      <c r="I764" s="10">
        <v>0.56299999999999994</v>
      </c>
      <c r="J764" s="10">
        <v>0.41699999999999998</v>
      </c>
      <c r="K764" s="10">
        <v>0.98599999999999999</v>
      </c>
      <c r="L764" s="10">
        <v>3.3000000000000002E-2</v>
      </c>
      <c r="M764" s="10">
        <v>0.109</v>
      </c>
      <c r="N764" s="10">
        <v>0.75</v>
      </c>
      <c r="O764" s="9">
        <v>271.36</v>
      </c>
      <c r="P764" s="9">
        <v>5</v>
      </c>
      <c r="Q764" s="9" t="s">
        <v>55</v>
      </c>
      <c r="R764" s="9">
        <v>49</v>
      </c>
      <c r="S764" s="9" t="s">
        <v>55</v>
      </c>
      <c r="T764" s="9" t="s">
        <v>55</v>
      </c>
      <c r="U764" s="9" t="s">
        <v>55</v>
      </c>
      <c r="V764" s="9" t="s">
        <v>55</v>
      </c>
      <c r="W764" s="11">
        <v>67749</v>
      </c>
      <c r="X764" s="11" t="s">
        <v>55</v>
      </c>
      <c r="Y764" s="11">
        <v>73908</v>
      </c>
      <c r="Z764" s="11">
        <v>62613</v>
      </c>
      <c r="AA764" s="11">
        <v>19353</v>
      </c>
      <c r="AB764" s="11">
        <v>19353</v>
      </c>
      <c r="AC764" s="9" t="s">
        <v>55</v>
      </c>
      <c r="AD764" s="10">
        <v>0.41699999999999998</v>
      </c>
      <c r="AE764" s="10">
        <v>0.59</v>
      </c>
      <c r="AF764" s="10">
        <v>0.44</v>
      </c>
      <c r="AG764" s="9">
        <v>38.67</v>
      </c>
      <c r="AH764" s="9">
        <v>46.33</v>
      </c>
      <c r="AI764" s="9">
        <v>7.02</v>
      </c>
      <c r="AJ764" s="9">
        <v>5.8570000000000002</v>
      </c>
      <c r="AK764" s="9">
        <v>0.83452999999999999</v>
      </c>
      <c r="AL764" s="9" t="s">
        <v>55</v>
      </c>
      <c r="AM764" s="9" t="s">
        <v>55</v>
      </c>
      <c r="AN764" s="10">
        <v>3.5999999999999997E-2</v>
      </c>
      <c r="AO764" s="10">
        <v>0.32700000000000001</v>
      </c>
      <c r="AP764" s="10">
        <v>0.218</v>
      </c>
      <c r="AQ764" s="9">
        <v>278</v>
      </c>
      <c r="AR764" s="9">
        <v>2.5150000000000001</v>
      </c>
      <c r="AS764" s="10">
        <v>-0.11</v>
      </c>
      <c r="AT764" s="10">
        <v>0.16700000000000001</v>
      </c>
      <c r="AU764" s="16">
        <v>0.28449502133712656</v>
      </c>
      <c r="AV764" s="1" t="str">
        <f t="shared" si="11"/>
        <v>no</v>
      </c>
      <c r="AW764" s="28"/>
    </row>
    <row r="765" spans="1:49" ht="14.25" hidden="1" customHeight="1">
      <c r="A765" s="7">
        <v>761</v>
      </c>
      <c r="B765" s="8" t="s">
        <v>1455</v>
      </c>
      <c r="C765" s="8" t="s">
        <v>1454</v>
      </c>
      <c r="D765" s="9" t="s">
        <v>91</v>
      </c>
      <c r="E765" s="9" t="s">
        <v>59</v>
      </c>
      <c r="F765" s="9" t="s">
        <v>296</v>
      </c>
      <c r="G765" s="9" t="s">
        <v>55</v>
      </c>
      <c r="H765" s="10">
        <v>0.57899999999999996</v>
      </c>
      <c r="I765" s="10">
        <v>0.56399999999999995</v>
      </c>
      <c r="J765" s="10">
        <v>0.495</v>
      </c>
      <c r="K765" s="10">
        <v>0.98799999999999999</v>
      </c>
      <c r="L765" s="10">
        <v>8.9999999999999993E-3</v>
      </c>
      <c r="M765" s="10">
        <v>0.25600000000000001</v>
      </c>
      <c r="N765" s="10">
        <v>0.78</v>
      </c>
      <c r="O765" s="9">
        <v>2237.1999999999998</v>
      </c>
      <c r="P765" s="9">
        <v>9</v>
      </c>
      <c r="Q765" s="9" t="s">
        <v>55</v>
      </c>
      <c r="R765" s="9">
        <v>513</v>
      </c>
      <c r="S765" s="9" t="s">
        <v>55</v>
      </c>
      <c r="T765" s="9" t="s">
        <v>55</v>
      </c>
      <c r="U765" s="9" t="s">
        <v>55</v>
      </c>
      <c r="V765" s="9" t="s">
        <v>55</v>
      </c>
      <c r="W765" s="11">
        <v>69370</v>
      </c>
      <c r="X765" s="11">
        <v>73215</v>
      </c>
      <c r="Y765" s="11">
        <v>61965</v>
      </c>
      <c r="Z765" s="11">
        <v>52677</v>
      </c>
      <c r="AA765" s="11">
        <v>39850</v>
      </c>
      <c r="AB765" s="11">
        <v>39850</v>
      </c>
      <c r="AC765" s="9" t="s">
        <v>55</v>
      </c>
      <c r="AD765" s="10">
        <v>0.41499999999999998</v>
      </c>
      <c r="AE765" s="10">
        <v>0.48</v>
      </c>
      <c r="AF765" s="10">
        <v>0.443</v>
      </c>
      <c r="AG765" s="9">
        <v>142.66999999999999</v>
      </c>
      <c r="AH765" s="9">
        <v>212.67</v>
      </c>
      <c r="AI765" s="9">
        <v>15.68</v>
      </c>
      <c r="AJ765" s="9">
        <v>10.52</v>
      </c>
      <c r="AK765" s="9">
        <v>0.67084999999999995</v>
      </c>
      <c r="AL765" s="9" t="s">
        <v>55</v>
      </c>
      <c r="AM765" s="9" t="s">
        <v>55</v>
      </c>
      <c r="AN765" s="10">
        <v>2.1999999999999999E-2</v>
      </c>
      <c r="AO765" s="10">
        <v>0.312</v>
      </c>
      <c r="AP765" s="10">
        <v>0.218</v>
      </c>
      <c r="AQ765" s="9">
        <v>2267</v>
      </c>
      <c r="AR765" s="9">
        <v>0.74</v>
      </c>
      <c r="AS765" s="10">
        <v>-9.4E-2</v>
      </c>
      <c r="AT765" s="10">
        <v>0.16300000000000001</v>
      </c>
      <c r="AU765" s="16">
        <v>0.57471264367816088</v>
      </c>
      <c r="AV765" s="1" t="str">
        <f t="shared" si="11"/>
        <v>no</v>
      </c>
      <c r="AW765" s="28"/>
    </row>
    <row r="766" spans="1:49" ht="14.25" hidden="1" customHeight="1">
      <c r="A766" s="7">
        <v>762</v>
      </c>
      <c r="B766" s="8" t="s">
        <v>1456</v>
      </c>
      <c r="C766" s="8" t="s">
        <v>1454</v>
      </c>
      <c r="D766" s="9" t="s">
        <v>91</v>
      </c>
      <c r="E766" s="9" t="s">
        <v>59</v>
      </c>
      <c r="F766" s="9" t="s">
        <v>390</v>
      </c>
      <c r="G766" s="9" t="s">
        <v>55</v>
      </c>
      <c r="H766" s="10">
        <v>0.748</v>
      </c>
      <c r="I766" s="10">
        <v>0.74</v>
      </c>
      <c r="J766" s="10">
        <v>0.68100000000000005</v>
      </c>
      <c r="K766" s="10">
        <v>1</v>
      </c>
      <c r="L766" s="10">
        <v>2.1000000000000001E-2</v>
      </c>
      <c r="M766" s="10">
        <v>0.106</v>
      </c>
      <c r="N766" s="10">
        <v>0.83</v>
      </c>
      <c r="O766" s="9">
        <v>1906.55</v>
      </c>
      <c r="P766" s="9" t="s">
        <v>55</v>
      </c>
      <c r="Q766" s="9" t="s">
        <v>55</v>
      </c>
      <c r="R766" s="9">
        <v>517</v>
      </c>
      <c r="S766" s="9" t="s">
        <v>55</v>
      </c>
      <c r="T766" s="9" t="s">
        <v>55</v>
      </c>
      <c r="U766" s="9" t="s">
        <v>55</v>
      </c>
      <c r="V766" s="9" t="s">
        <v>55</v>
      </c>
      <c r="W766" s="11">
        <v>77601</v>
      </c>
      <c r="X766" s="11">
        <v>99738</v>
      </c>
      <c r="Y766" s="11">
        <v>72693</v>
      </c>
      <c r="Z766" s="11">
        <v>61731</v>
      </c>
      <c r="AA766" s="11">
        <v>42470</v>
      </c>
      <c r="AB766" s="11">
        <v>42470</v>
      </c>
      <c r="AC766" s="9" t="s">
        <v>55</v>
      </c>
      <c r="AD766" s="10">
        <v>0.67900000000000005</v>
      </c>
      <c r="AE766" s="10">
        <v>0.3</v>
      </c>
      <c r="AF766" s="10">
        <v>0.26100000000000001</v>
      </c>
      <c r="AG766" s="9">
        <v>183</v>
      </c>
      <c r="AH766" s="9">
        <v>230.33</v>
      </c>
      <c r="AI766" s="9">
        <v>10.42</v>
      </c>
      <c r="AJ766" s="9">
        <v>8.2769999999999992</v>
      </c>
      <c r="AK766" s="9">
        <v>0.79449999999999998</v>
      </c>
      <c r="AL766" s="9" t="s">
        <v>55</v>
      </c>
      <c r="AM766" s="9" t="s">
        <v>55</v>
      </c>
      <c r="AN766" s="10">
        <v>3.5000000000000003E-2</v>
      </c>
      <c r="AO766" s="10">
        <v>0.19700000000000001</v>
      </c>
      <c r="AP766" s="10">
        <v>0.218</v>
      </c>
      <c r="AQ766" s="9">
        <v>1931</v>
      </c>
      <c r="AR766" s="9">
        <v>0.245</v>
      </c>
      <c r="AS766" s="10">
        <v>0.02</v>
      </c>
      <c r="AT766" s="10">
        <v>6.9000000000000006E-2</v>
      </c>
      <c r="AU766" s="16">
        <v>0.80321285140562249</v>
      </c>
      <c r="AV766" s="1" t="str">
        <f t="shared" si="11"/>
        <v>no</v>
      </c>
      <c r="AW766" s="28"/>
    </row>
    <row r="767" spans="1:49" ht="14.25" customHeight="1">
      <c r="A767" s="7">
        <v>744</v>
      </c>
      <c r="B767" s="8" t="s">
        <v>1431</v>
      </c>
      <c r="C767" s="8" t="s">
        <v>1410</v>
      </c>
      <c r="D767" s="9" t="s">
        <v>50</v>
      </c>
      <c r="E767" s="9" t="s">
        <v>51</v>
      </c>
      <c r="F767" s="9" t="s">
        <v>52</v>
      </c>
      <c r="G767" s="9">
        <v>990</v>
      </c>
      <c r="H767" s="10">
        <v>0.32900000000000001</v>
      </c>
      <c r="I767" s="10">
        <v>0.26600000000000001</v>
      </c>
      <c r="J767" s="10">
        <v>0.15</v>
      </c>
      <c r="K767" s="10">
        <v>0.85199999999999998</v>
      </c>
      <c r="L767" s="10">
        <v>0.2</v>
      </c>
      <c r="M767" s="10">
        <v>0.39900000000000002</v>
      </c>
      <c r="N767" s="10">
        <v>0.66</v>
      </c>
      <c r="O767" s="9">
        <v>4395.7</v>
      </c>
      <c r="P767" s="9">
        <v>155</v>
      </c>
      <c r="Q767" s="9">
        <v>76</v>
      </c>
      <c r="R767" s="9">
        <v>626</v>
      </c>
      <c r="S767" s="9">
        <v>10054</v>
      </c>
      <c r="T767" s="9" t="s">
        <v>447</v>
      </c>
      <c r="U767" s="9" t="s">
        <v>863</v>
      </c>
      <c r="V767" s="53">
        <v>8168</v>
      </c>
      <c r="W767" s="11">
        <v>69843</v>
      </c>
      <c r="X767" s="11">
        <v>83196</v>
      </c>
      <c r="Y767" s="11">
        <v>65970</v>
      </c>
      <c r="Z767" s="11">
        <v>56097</v>
      </c>
      <c r="AA767" s="11">
        <v>6090</v>
      </c>
      <c r="AB767" s="11">
        <v>12540</v>
      </c>
      <c r="AC767" s="9" t="s">
        <v>1005</v>
      </c>
      <c r="AD767" s="10">
        <v>0.22900000000000001</v>
      </c>
      <c r="AE767" s="10">
        <v>0.38</v>
      </c>
      <c r="AF767" s="10">
        <v>0.35699999999999998</v>
      </c>
      <c r="AG767" s="9">
        <v>206</v>
      </c>
      <c r="AH767" s="9">
        <v>271.67</v>
      </c>
      <c r="AI767" s="9">
        <v>21.34</v>
      </c>
      <c r="AJ767" s="9">
        <v>16.18</v>
      </c>
      <c r="AK767" s="9">
        <v>0.75827999999999995</v>
      </c>
      <c r="AL767" s="9">
        <v>8</v>
      </c>
      <c r="AM767" s="9">
        <v>0.58399999999999996</v>
      </c>
      <c r="AN767" s="10">
        <v>4.2999999999999997E-2</v>
      </c>
      <c r="AO767" s="10">
        <v>0.26100000000000001</v>
      </c>
      <c r="AP767" s="10">
        <v>0.32600000000000001</v>
      </c>
      <c r="AQ767" s="9">
        <v>5113</v>
      </c>
      <c r="AR767" s="9">
        <v>0.56100000000000005</v>
      </c>
      <c r="AS767" s="27">
        <v>6.5000000000000002E-2</v>
      </c>
      <c r="AT767" s="10">
        <v>0.1</v>
      </c>
      <c r="AU767" s="16">
        <v>0.64061499039077507</v>
      </c>
      <c r="AV767" s="1" t="str">
        <f t="shared" si="11"/>
        <v>yes</v>
      </c>
      <c r="AW767" s="28">
        <v>22</v>
      </c>
    </row>
    <row r="768" spans="1:49" ht="14.25" hidden="1" customHeight="1">
      <c r="A768" s="7">
        <v>764</v>
      </c>
      <c r="B768" s="8" t="s">
        <v>1458</v>
      </c>
      <c r="C768" s="8" t="s">
        <v>1454</v>
      </c>
      <c r="D768" s="9" t="s">
        <v>69</v>
      </c>
      <c r="E768" s="9" t="s">
        <v>59</v>
      </c>
      <c r="F768" s="9" t="s">
        <v>189</v>
      </c>
      <c r="G768" s="9">
        <v>995</v>
      </c>
      <c r="H768" s="10">
        <v>0.51200000000000001</v>
      </c>
      <c r="I768" s="10">
        <v>0.49099999999999999</v>
      </c>
      <c r="J768" s="10">
        <v>0.378</v>
      </c>
      <c r="K768" s="10">
        <v>0.82599999999999996</v>
      </c>
      <c r="L768" s="10">
        <v>0.251</v>
      </c>
      <c r="M768" s="10">
        <v>0.32400000000000001</v>
      </c>
      <c r="N768" s="10">
        <v>0.76</v>
      </c>
      <c r="O768" s="9">
        <v>2289.75</v>
      </c>
      <c r="P768" s="9">
        <v>149</v>
      </c>
      <c r="Q768" s="9">
        <v>9</v>
      </c>
      <c r="R768" s="9">
        <v>502</v>
      </c>
      <c r="S768" s="9" t="s">
        <v>55</v>
      </c>
      <c r="T768" s="9" t="s">
        <v>55</v>
      </c>
      <c r="U768" s="9" t="s">
        <v>55</v>
      </c>
      <c r="V768" s="9" t="s">
        <v>55</v>
      </c>
      <c r="W768" s="11">
        <v>63993</v>
      </c>
      <c r="X768" s="11">
        <v>79686</v>
      </c>
      <c r="Y768" s="11">
        <v>68877</v>
      </c>
      <c r="Z768" s="11">
        <v>57060</v>
      </c>
      <c r="AA768" s="11">
        <v>31100</v>
      </c>
      <c r="AB768" s="11">
        <v>31100</v>
      </c>
      <c r="AC768" s="9" t="s">
        <v>55</v>
      </c>
      <c r="AD768" s="10">
        <v>0.34499999999999997</v>
      </c>
      <c r="AE768" s="10">
        <v>0.42</v>
      </c>
      <c r="AF768" s="10">
        <v>0.39800000000000002</v>
      </c>
      <c r="AG768" s="9">
        <v>107</v>
      </c>
      <c r="AH768" s="9">
        <v>161.33000000000001</v>
      </c>
      <c r="AI768" s="9">
        <v>21.4</v>
      </c>
      <c r="AJ768" s="9">
        <v>14.193</v>
      </c>
      <c r="AK768" s="9">
        <v>0.66322000000000003</v>
      </c>
      <c r="AL768" s="9" t="s">
        <v>55</v>
      </c>
      <c r="AM768" s="9" t="s">
        <v>55</v>
      </c>
      <c r="AN768" s="10">
        <v>4.0000000000000001E-3</v>
      </c>
      <c r="AO768" s="10">
        <v>0.216</v>
      </c>
      <c r="AP768" s="10">
        <v>0.218</v>
      </c>
      <c r="AQ768" s="9">
        <v>2856</v>
      </c>
      <c r="AR768" s="9">
        <v>0.42699999999999999</v>
      </c>
      <c r="AS768" s="10">
        <v>1E-3</v>
      </c>
      <c r="AT768" s="9">
        <v>0.16700000000000001</v>
      </c>
      <c r="AU768" s="16">
        <v>0.70077084793272604</v>
      </c>
      <c r="AV768" s="1" t="str">
        <f t="shared" si="11"/>
        <v>no</v>
      </c>
      <c r="AW768" s="28"/>
    </row>
    <row r="769" spans="1:49" ht="14.25" customHeight="1">
      <c r="A769" s="7">
        <v>733</v>
      </c>
      <c r="B769" s="8" t="s">
        <v>1415</v>
      </c>
      <c r="C769" s="8" t="s">
        <v>1410</v>
      </c>
      <c r="D769" s="9" t="s">
        <v>50</v>
      </c>
      <c r="E769" s="9" t="s">
        <v>51</v>
      </c>
      <c r="F769" s="9" t="s">
        <v>128</v>
      </c>
      <c r="G769" s="9">
        <v>990</v>
      </c>
      <c r="H769" s="10">
        <v>0.39300000000000002</v>
      </c>
      <c r="I769" s="10">
        <v>0.31900000000000001</v>
      </c>
      <c r="J769" s="10">
        <v>0.13100000000000001</v>
      </c>
      <c r="K769" s="10">
        <v>0.89100000000000001</v>
      </c>
      <c r="L769" s="10">
        <v>0.29099999999999998</v>
      </c>
      <c r="M769" s="10">
        <v>0.501</v>
      </c>
      <c r="N769" s="10">
        <v>0.62</v>
      </c>
      <c r="O769" s="9">
        <v>13548.2</v>
      </c>
      <c r="P769" s="9">
        <v>546</v>
      </c>
      <c r="Q769" s="9" t="s">
        <v>55</v>
      </c>
      <c r="R769" s="9">
        <v>2578</v>
      </c>
      <c r="S769" s="11">
        <v>11379</v>
      </c>
      <c r="T769" s="9" t="s">
        <v>1416</v>
      </c>
      <c r="U769" s="9" t="s">
        <v>597</v>
      </c>
      <c r="V769" s="11">
        <v>7322</v>
      </c>
      <c r="W769" s="11">
        <v>76031</v>
      </c>
      <c r="X769" s="11">
        <v>77571</v>
      </c>
      <c r="Y769" s="11">
        <v>67707</v>
      </c>
      <c r="Z769" s="11">
        <v>55107</v>
      </c>
      <c r="AA769" s="11">
        <v>6096</v>
      </c>
      <c r="AB769" s="11">
        <v>14972</v>
      </c>
      <c r="AC769" s="11" t="s">
        <v>83</v>
      </c>
      <c r="AD769" s="10">
        <v>0.33800000000000002</v>
      </c>
      <c r="AE769" s="10">
        <v>0.39</v>
      </c>
      <c r="AF769" s="10">
        <v>0.33700000000000002</v>
      </c>
      <c r="AG769" s="9">
        <v>516</v>
      </c>
      <c r="AH769" s="9">
        <v>747</v>
      </c>
      <c r="AI769" s="9">
        <v>26.26</v>
      </c>
      <c r="AJ769" s="9">
        <v>18.137</v>
      </c>
      <c r="AK769" s="9">
        <v>0.69076000000000004</v>
      </c>
      <c r="AL769" s="10">
        <v>0.28000000000000003</v>
      </c>
      <c r="AM769" s="10">
        <v>0.56499999999999995</v>
      </c>
      <c r="AN769" s="10">
        <v>8.5999999999999993E-2</v>
      </c>
      <c r="AO769" s="10">
        <v>0.32500000000000001</v>
      </c>
      <c r="AP769" s="10">
        <v>0.32600000000000001</v>
      </c>
      <c r="AQ769" s="9">
        <v>16910</v>
      </c>
      <c r="AR769" s="9">
        <v>0.25900000000000001</v>
      </c>
      <c r="AS769" s="27">
        <v>1E-3</v>
      </c>
      <c r="AT769" s="10">
        <v>5.5E-2</v>
      </c>
      <c r="AU769" s="16">
        <v>0.79428117553613975</v>
      </c>
      <c r="AV769" s="1" t="str">
        <f t="shared" si="11"/>
        <v>yes</v>
      </c>
      <c r="AW769" s="28">
        <v>28</v>
      </c>
    </row>
    <row r="770" spans="1:49" ht="14.25" customHeight="1">
      <c r="A770" s="7">
        <v>747</v>
      </c>
      <c r="B770" s="8" t="s">
        <v>1435</v>
      </c>
      <c r="C770" s="8" t="s">
        <v>1434</v>
      </c>
      <c r="D770" s="9" t="s">
        <v>50</v>
      </c>
      <c r="E770" s="9" t="s">
        <v>59</v>
      </c>
      <c r="F770" s="9" t="s">
        <v>205</v>
      </c>
      <c r="G770" s="9">
        <v>1080</v>
      </c>
      <c r="H770" s="10">
        <v>0.69799999999999995</v>
      </c>
      <c r="I770" s="10">
        <v>0.67600000000000005</v>
      </c>
      <c r="J770" s="10">
        <v>0.60599999999999998</v>
      </c>
      <c r="K770" s="10">
        <v>0.65900000000000003</v>
      </c>
      <c r="L770" s="10">
        <v>8.8999999999999996E-2</v>
      </c>
      <c r="M770" s="10">
        <v>0.27100000000000002</v>
      </c>
      <c r="N770" s="10">
        <v>0.81</v>
      </c>
      <c r="O770" s="9">
        <v>3296.28</v>
      </c>
      <c r="P770" s="9">
        <v>299</v>
      </c>
      <c r="Q770" s="9">
        <v>102</v>
      </c>
      <c r="R770" s="9">
        <v>632</v>
      </c>
      <c r="S770" s="9" t="s">
        <v>55</v>
      </c>
      <c r="T770" s="9" t="s">
        <v>55</v>
      </c>
      <c r="U770" s="9" t="s">
        <v>55</v>
      </c>
      <c r="V770" s="9"/>
      <c r="W770" s="9">
        <v>71172</v>
      </c>
      <c r="X770" s="9">
        <v>78147</v>
      </c>
      <c r="Y770" s="9">
        <v>70200</v>
      </c>
      <c r="Z770" s="9">
        <v>56988</v>
      </c>
      <c r="AA770" s="11">
        <v>33142</v>
      </c>
      <c r="AB770" s="11">
        <v>33142</v>
      </c>
      <c r="AC770" s="9" t="s">
        <v>55</v>
      </c>
      <c r="AD770" s="10">
        <v>0.57599999999999996</v>
      </c>
      <c r="AE770" s="10">
        <v>0.32</v>
      </c>
      <c r="AF770" s="10">
        <v>0.32300000000000001</v>
      </c>
      <c r="AG770" s="9">
        <v>267</v>
      </c>
      <c r="AH770" s="9">
        <v>251.33</v>
      </c>
      <c r="AI770" s="9">
        <v>12.35</v>
      </c>
      <c r="AJ770" s="9">
        <v>13.115</v>
      </c>
      <c r="AK770" s="9">
        <v>1.06233</v>
      </c>
      <c r="AL770" s="9"/>
      <c r="AM770" s="9" t="s">
        <v>55</v>
      </c>
      <c r="AN770" s="10">
        <v>3.1E-2</v>
      </c>
      <c r="AO770" s="10">
        <v>0.219</v>
      </c>
      <c r="AP770" s="10">
        <v>0.22600000000000001</v>
      </c>
      <c r="AQ770" s="9">
        <v>3925</v>
      </c>
      <c r="AR770" s="9">
        <v>1.0229999999999999</v>
      </c>
      <c r="AS770" s="27">
        <v>7.0000000000000001E-3</v>
      </c>
      <c r="AT770" s="10">
        <v>0.123</v>
      </c>
      <c r="AU770" s="16">
        <v>0.4943153732081067</v>
      </c>
      <c r="AV770" s="1" t="str">
        <f t="shared" si="11"/>
        <v>no</v>
      </c>
      <c r="AW770" s="28"/>
    </row>
    <row r="771" spans="1:49" ht="14.25" hidden="1" customHeight="1">
      <c r="A771" s="7">
        <v>767</v>
      </c>
      <c r="B771" s="8" t="s">
        <v>1462</v>
      </c>
      <c r="C771" s="8" t="s">
        <v>1454</v>
      </c>
      <c r="D771" s="9" t="s">
        <v>91</v>
      </c>
      <c r="E771" s="9" t="s">
        <v>59</v>
      </c>
      <c r="F771" s="9" t="s">
        <v>390</v>
      </c>
      <c r="G771" s="9">
        <v>1350</v>
      </c>
      <c r="H771" s="10">
        <v>0.85099999999999998</v>
      </c>
      <c r="I771" s="10">
        <v>0.84</v>
      </c>
      <c r="J771" s="10">
        <v>0.78200000000000003</v>
      </c>
      <c r="K771" s="10">
        <v>0.79600000000000004</v>
      </c>
      <c r="L771" s="10">
        <v>0.01</v>
      </c>
      <c r="M771" s="10">
        <v>3.3000000000000002E-2</v>
      </c>
      <c r="N771" s="10">
        <v>0.94</v>
      </c>
      <c r="O771" s="9">
        <v>1644.08</v>
      </c>
      <c r="P771" s="9">
        <v>124</v>
      </c>
      <c r="Q771" s="9">
        <v>11</v>
      </c>
      <c r="R771" s="9">
        <v>361</v>
      </c>
      <c r="S771" s="11" t="s">
        <v>55</v>
      </c>
      <c r="T771" s="9" t="s">
        <v>55</v>
      </c>
      <c r="U771" s="9" t="s">
        <v>55</v>
      </c>
      <c r="V771" s="11" t="s">
        <v>55</v>
      </c>
      <c r="W771" s="11">
        <v>107172</v>
      </c>
      <c r="X771" s="11">
        <v>132669</v>
      </c>
      <c r="Y771" s="11">
        <v>92457</v>
      </c>
      <c r="Z771" s="11">
        <v>74817</v>
      </c>
      <c r="AA771" s="11">
        <v>47140</v>
      </c>
      <c r="AB771" s="11">
        <v>47140</v>
      </c>
      <c r="AC771" s="9" t="s">
        <v>55</v>
      </c>
      <c r="AD771" s="10">
        <v>0.88800000000000001</v>
      </c>
      <c r="AE771" s="10">
        <v>0.14000000000000001</v>
      </c>
      <c r="AF771" s="10">
        <v>0.161</v>
      </c>
      <c r="AG771" s="9">
        <v>173.33</v>
      </c>
      <c r="AH771" s="9">
        <v>257.67</v>
      </c>
      <c r="AI771" s="9">
        <v>9.49</v>
      </c>
      <c r="AJ771" s="9">
        <v>6.3810000000000002</v>
      </c>
      <c r="AK771" s="9">
        <v>0.67269999999999996</v>
      </c>
      <c r="AL771" s="10" t="s">
        <v>55</v>
      </c>
      <c r="AM771" s="10" t="s">
        <v>55</v>
      </c>
      <c r="AN771" s="10">
        <v>0.191</v>
      </c>
      <c r="AO771" s="10">
        <v>0.30199999999999999</v>
      </c>
      <c r="AP771" s="10">
        <v>0.218</v>
      </c>
      <c r="AQ771" s="9">
        <v>1692</v>
      </c>
      <c r="AR771" s="9">
        <v>0.433</v>
      </c>
      <c r="AS771" s="10">
        <v>-8.4000000000000005E-2</v>
      </c>
      <c r="AT771" s="10" t="s">
        <v>383</v>
      </c>
      <c r="AU771" s="16">
        <v>0.69783670621074667</v>
      </c>
      <c r="AV771" s="1" t="str">
        <f t="shared" si="11"/>
        <v>no</v>
      </c>
      <c r="AW771" s="28"/>
    </row>
    <row r="772" spans="1:49" ht="14.25" hidden="1" customHeight="1">
      <c r="A772" s="7">
        <v>768</v>
      </c>
      <c r="B772" s="8" t="s">
        <v>1463</v>
      </c>
      <c r="C772" s="8" t="s">
        <v>1454</v>
      </c>
      <c r="D772" s="9" t="s">
        <v>91</v>
      </c>
      <c r="E772" s="9" t="s">
        <v>59</v>
      </c>
      <c r="F772" s="9" t="s">
        <v>409</v>
      </c>
      <c r="G772" s="9">
        <v>1300</v>
      </c>
      <c r="H772" s="10">
        <v>0.89900000000000002</v>
      </c>
      <c r="I772" s="10">
        <v>0.89</v>
      </c>
      <c r="J772" s="10">
        <v>0.84799999999999998</v>
      </c>
      <c r="K772" s="10">
        <v>0.98499999999999999</v>
      </c>
      <c r="L772" s="10">
        <v>0.01</v>
      </c>
      <c r="M772" s="10">
        <v>6.2E-2</v>
      </c>
      <c r="N772" s="10">
        <v>0.93</v>
      </c>
      <c r="O772" s="9">
        <v>3595.87</v>
      </c>
      <c r="P772" s="9">
        <v>22</v>
      </c>
      <c r="Q772" s="9" t="s">
        <v>55</v>
      </c>
      <c r="R772" s="9">
        <v>1102</v>
      </c>
      <c r="S772" s="9" t="s">
        <v>55</v>
      </c>
      <c r="T772" s="9" t="s">
        <v>55</v>
      </c>
      <c r="U772" s="9" t="s">
        <v>55</v>
      </c>
      <c r="V772" s="9" t="s">
        <v>55</v>
      </c>
      <c r="W772" s="11">
        <v>97360</v>
      </c>
      <c r="X772" s="11">
        <v>121140</v>
      </c>
      <c r="Y772" s="11">
        <v>96732</v>
      </c>
      <c r="Z772" s="11">
        <v>78606</v>
      </c>
      <c r="AA772" s="11">
        <v>50152</v>
      </c>
      <c r="AB772" s="11">
        <v>50152</v>
      </c>
      <c r="AC772" s="9" t="s">
        <v>55</v>
      </c>
      <c r="AD772" s="10">
        <v>0.91100000000000003</v>
      </c>
      <c r="AE772" s="10">
        <v>0.09</v>
      </c>
      <c r="AF772" s="10">
        <v>0.109</v>
      </c>
      <c r="AG772" s="9">
        <v>403</v>
      </c>
      <c r="AH772" s="9">
        <v>799.33</v>
      </c>
      <c r="AI772" s="9">
        <v>8.92</v>
      </c>
      <c r="AJ772" s="9">
        <v>4.4989999999999997</v>
      </c>
      <c r="AK772" s="9">
        <v>0.50417000000000001</v>
      </c>
      <c r="AL772" s="9" t="s">
        <v>55</v>
      </c>
      <c r="AM772" s="9" t="s">
        <v>55</v>
      </c>
      <c r="AN772" s="10">
        <v>6.4000000000000001E-2</v>
      </c>
      <c r="AO772" s="10">
        <v>0.17199999999999999</v>
      </c>
      <c r="AP772" s="10">
        <v>0.218</v>
      </c>
      <c r="AQ772" s="9">
        <v>3625</v>
      </c>
      <c r="AR772" s="9">
        <v>0.14499999999999999</v>
      </c>
      <c r="AS772" s="10">
        <v>4.4999999999999998E-2</v>
      </c>
      <c r="AT772" s="10" t="s">
        <v>477</v>
      </c>
      <c r="AU772" s="16">
        <v>0.8733624454148472</v>
      </c>
      <c r="AV772" s="1" t="str">
        <f t="shared" si="11"/>
        <v>no</v>
      </c>
      <c r="AW772" s="28"/>
    </row>
    <row r="773" spans="1:49" ht="14.25" customHeight="1">
      <c r="A773" s="7">
        <v>750</v>
      </c>
      <c r="B773" s="8" t="s">
        <v>1439</v>
      </c>
      <c r="C773" s="8" t="s">
        <v>1434</v>
      </c>
      <c r="D773" s="9" t="s">
        <v>50</v>
      </c>
      <c r="E773" s="9" t="s">
        <v>59</v>
      </c>
      <c r="F773" s="9" t="s">
        <v>290</v>
      </c>
      <c r="G773" s="9" t="s">
        <v>55</v>
      </c>
      <c r="H773" s="10">
        <v>0.4</v>
      </c>
      <c r="I773" s="10">
        <v>0.3</v>
      </c>
      <c r="J773" s="10">
        <v>0.2</v>
      </c>
      <c r="K773" s="10">
        <v>0.52300000000000002</v>
      </c>
      <c r="L773" s="10">
        <v>0.72</v>
      </c>
      <c r="M773" s="10">
        <v>0.95399999999999996</v>
      </c>
      <c r="N773" s="10" t="s">
        <v>55</v>
      </c>
      <c r="O773" s="9">
        <v>535.99</v>
      </c>
      <c r="P773" s="9">
        <v>287</v>
      </c>
      <c r="Q773" s="9" t="s">
        <v>55</v>
      </c>
      <c r="R773" s="9">
        <v>170</v>
      </c>
      <c r="S773" s="11" t="s">
        <v>55</v>
      </c>
      <c r="T773" s="9" t="s">
        <v>55</v>
      </c>
      <c r="U773" s="9" t="s">
        <v>55</v>
      </c>
      <c r="V773" s="11"/>
      <c r="W773" s="11">
        <v>57251</v>
      </c>
      <c r="X773" s="11" t="s">
        <v>55</v>
      </c>
      <c r="Y773" s="11">
        <v>60111</v>
      </c>
      <c r="Z773" s="11">
        <v>51885</v>
      </c>
      <c r="AA773" s="11">
        <v>20835</v>
      </c>
      <c r="AB773" s="11">
        <v>20835</v>
      </c>
      <c r="AC773" s="9" t="s">
        <v>55</v>
      </c>
      <c r="AD773" s="10">
        <v>0</v>
      </c>
      <c r="AE773" s="10" t="s">
        <v>55</v>
      </c>
      <c r="AF773" s="10">
        <v>0.49099999999999999</v>
      </c>
      <c r="AG773" s="9">
        <v>91.33</v>
      </c>
      <c r="AH773" s="9">
        <v>66.33</v>
      </c>
      <c r="AI773" s="9">
        <v>5.87</v>
      </c>
      <c r="AJ773" s="9">
        <v>8.08</v>
      </c>
      <c r="AK773" s="9">
        <v>1.3768800000000001</v>
      </c>
      <c r="AL773" s="10"/>
      <c r="AM773" s="10" t="s">
        <v>55</v>
      </c>
      <c r="AN773" s="10">
        <v>2.4E-2</v>
      </c>
      <c r="AO773" s="10">
        <v>0.16800000000000001</v>
      </c>
      <c r="AP773" s="10">
        <v>0.22600000000000001</v>
      </c>
      <c r="AQ773" s="9">
        <v>982</v>
      </c>
      <c r="AR773" s="9" t="s">
        <v>55</v>
      </c>
      <c r="AS773" s="27">
        <v>5.8000000000000003E-2</v>
      </c>
      <c r="AT773" s="27">
        <v>0.4</v>
      </c>
      <c r="AU773" s="16" t="s">
        <v>2055</v>
      </c>
      <c r="AV773" s="1" t="str">
        <f t="shared" ref="AV773:AV836" si="12">IF(AND(O773&gt;=4000,O773&lt;=25000),"yes","no")</f>
        <v>no</v>
      </c>
      <c r="AW773" s="28"/>
    </row>
    <row r="774" spans="1:49" ht="14.25" customHeight="1">
      <c r="A774" s="7">
        <v>752</v>
      </c>
      <c r="B774" s="8" t="s">
        <v>1441</v>
      </c>
      <c r="C774" s="8" t="s">
        <v>1434</v>
      </c>
      <c r="D774" s="9" t="s">
        <v>50</v>
      </c>
      <c r="E774" s="9" t="s">
        <v>59</v>
      </c>
      <c r="F774" s="9" t="s">
        <v>205</v>
      </c>
      <c r="G774" s="9">
        <v>1090</v>
      </c>
      <c r="H774" s="10">
        <v>0.71199999999999997</v>
      </c>
      <c r="I774" s="10">
        <v>0.7</v>
      </c>
      <c r="J774" s="10">
        <v>0.64</v>
      </c>
      <c r="K774" s="10">
        <v>0.505</v>
      </c>
      <c r="L774" s="10">
        <v>2.1999999999999999E-2</v>
      </c>
      <c r="M774" s="10">
        <v>0.309</v>
      </c>
      <c r="N774" s="10">
        <v>0.77</v>
      </c>
      <c r="O774" s="9">
        <v>3682.86</v>
      </c>
      <c r="P774" s="9">
        <v>320</v>
      </c>
      <c r="Q774" s="9">
        <v>273</v>
      </c>
      <c r="R774" s="9">
        <v>397</v>
      </c>
      <c r="S774" s="9" t="s">
        <v>55</v>
      </c>
      <c r="T774" s="9" t="s">
        <v>55</v>
      </c>
      <c r="U774" s="9" t="s">
        <v>55</v>
      </c>
      <c r="V774" s="9"/>
      <c r="W774" s="11">
        <v>80218</v>
      </c>
      <c r="X774" s="11">
        <v>85023</v>
      </c>
      <c r="Y774" s="11">
        <v>74358</v>
      </c>
      <c r="Z774" s="11">
        <v>65412</v>
      </c>
      <c r="AA774" s="11">
        <v>39858</v>
      </c>
      <c r="AB774" s="11">
        <v>39858</v>
      </c>
      <c r="AC774" s="9" t="s">
        <v>55</v>
      </c>
      <c r="AD774" s="10">
        <v>0.71899999999999997</v>
      </c>
      <c r="AE774" s="10">
        <v>0.32</v>
      </c>
      <c r="AF774" s="10">
        <v>0.32600000000000001</v>
      </c>
      <c r="AG774" s="9">
        <v>337.67</v>
      </c>
      <c r="AH774" s="9">
        <v>360.33</v>
      </c>
      <c r="AI774" s="9">
        <v>10.91</v>
      </c>
      <c r="AJ774" s="9">
        <v>10.221</v>
      </c>
      <c r="AK774" s="9">
        <v>0.93710000000000004</v>
      </c>
      <c r="AL774" s="9"/>
      <c r="AM774" s="9" t="s">
        <v>55</v>
      </c>
      <c r="AN774" s="10">
        <v>4.1000000000000002E-2</v>
      </c>
      <c r="AO774" s="10">
        <v>0.34100000000000003</v>
      </c>
      <c r="AP774" s="10">
        <v>0.22600000000000001</v>
      </c>
      <c r="AQ774" s="9">
        <v>3810</v>
      </c>
      <c r="AR774" s="9">
        <v>0.73799999999999999</v>
      </c>
      <c r="AS774" s="27">
        <v>-0.115</v>
      </c>
      <c r="AT774" s="27">
        <v>-8.0000000000000002E-3</v>
      </c>
      <c r="AU774" s="16">
        <v>0.57537399309551207</v>
      </c>
      <c r="AV774" s="1" t="str">
        <f t="shared" si="12"/>
        <v>no</v>
      </c>
      <c r="AW774" s="28"/>
    </row>
    <row r="775" spans="1:49" ht="14.25" customHeight="1">
      <c r="A775" s="7">
        <v>756</v>
      </c>
      <c r="B775" s="8" t="s">
        <v>1448</v>
      </c>
      <c r="C775" s="8" t="s">
        <v>1434</v>
      </c>
      <c r="D775" s="9" t="s">
        <v>50</v>
      </c>
      <c r="E775" s="9" t="s">
        <v>51</v>
      </c>
      <c r="F775" s="9" t="s">
        <v>52</v>
      </c>
      <c r="G775" s="9">
        <v>1020</v>
      </c>
      <c r="H775" s="10">
        <v>0.371</v>
      </c>
      <c r="I775" s="10">
        <v>0.35099999999999998</v>
      </c>
      <c r="J775" s="10">
        <v>0.20100000000000001</v>
      </c>
      <c r="K775" s="10">
        <v>0.89</v>
      </c>
      <c r="L775" s="10">
        <v>0.317</v>
      </c>
      <c r="M775" s="10">
        <v>0.56799999999999995</v>
      </c>
      <c r="N775" s="10">
        <v>0.72</v>
      </c>
      <c r="O775" s="9">
        <v>4797.84</v>
      </c>
      <c r="P775" s="9">
        <v>245</v>
      </c>
      <c r="Q775" s="9" t="s">
        <v>55</v>
      </c>
      <c r="R775" s="9">
        <v>784</v>
      </c>
      <c r="S775" s="11">
        <v>9457</v>
      </c>
      <c r="T775" s="9" t="s">
        <v>1449</v>
      </c>
      <c r="U775" s="9" t="s">
        <v>1413</v>
      </c>
      <c r="V775" s="11">
        <v>6483</v>
      </c>
      <c r="W775" s="11">
        <v>72411</v>
      </c>
      <c r="X775" s="11">
        <v>80973</v>
      </c>
      <c r="Y775" s="11">
        <v>64728</v>
      </c>
      <c r="Z775" s="11">
        <v>55764</v>
      </c>
      <c r="AA775" s="11">
        <v>8145</v>
      </c>
      <c r="AB775" s="11">
        <v>22365</v>
      </c>
      <c r="AC775" s="9" t="s">
        <v>83</v>
      </c>
      <c r="AD775" s="10">
        <v>0.35699999999999998</v>
      </c>
      <c r="AE775" s="10">
        <v>0.38</v>
      </c>
      <c r="AF775" s="10">
        <v>0.38300000000000001</v>
      </c>
      <c r="AG775" s="9">
        <v>212</v>
      </c>
      <c r="AH775" s="9">
        <v>352</v>
      </c>
      <c r="AI775" s="9">
        <v>22.63</v>
      </c>
      <c r="AJ775" s="9">
        <v>13.63</v>
      </c>
      <c r="AK775" s="9">
        <v>0.60226999999999997</v>
      </c>
      <c r="AL775" s="10">
        <v>0.12</v>
      </c>
      <c r="AM775" s="10">
        <v>0.47399999999999998</v>
      </c>
      <c r="AN775" s="10">
        <v>2.1000000000000001E-2</v>
      </c>
      <c r="AO775" s="10">
        <v>0.20599999999999999</v>
      </c>
      <c r="AP775" s="10">
        <v>0.22600000000000001</v>
      </c>
      <c r="AQ775" s="9">
        <v>6088</v>
      </c>
      <c r="AR775" s="9">
        <v>0.68700000000000006</v>
      </c>
      <c r="AS775" s="27">
        <v>0.02</v>
      </c>
      <c r="AT775" s="27">
        <v>1.4E-2</v>
      </c>
      <c r="AU775" s="16">
        <v>0.59276822762299941</v>
      </c>
      <c r="AV775" s="1" t="str">
        <f t="shared" si="12"/>
        <v>yes</v>
      </c>
      <c r="AW775" s="28">
        <v>28</v>
      </c>
    </row>
    <row r="776" spans="1:49" ht="14.25" customHeight="1">
      <c r="A776" s="7">
        <v>765</v>
      </c>
      <c r="B776" s="8" t="s">
        <v>1459</v>
      </c>
      <c r="C776" s="8" t="s">
        <v>1454</v>
      </c>
      <c r="D776" s="9" t="s">
        <v>50</v>
      </c>
      <c r="E776" s="9" t="s">
        <v>59</v>
      </c>
      <c r="F776" s="9" t="s">
        <v>205</v>
      </c>
      <c r="G776" s="9">
        <v>1098</v>
      </c>
      <c r="H776" s="10">
        <v>0.58199999999999996</v>
      </c>
      <c r="I776" s="10">
        <v>0.57499999999999996</v>
      </c>
      <c r="J776" s="10">
        <v>0.48599999999999999</v>
      </c>
      <c r="K776" s="10">
        <v>0.66300000000000003</v>
      </c>
      <c r="L776" s="10">
        <v>9.8000000000000004E-2</v>
      </c>
      <c r="M776" s="10">
        <v>0.28599999999999998</v>
      </c>
      <c r="N776" s="10">
        <v>0.79</v>
      </c>
      <c r="O776" s="9">
        <v>3295.94</v>
      </c>
      <c r="P776" s="9">
        <v>437</v>
      </c>
      <c r="Q776" s="9">
        <v>140</v>
      </c>
      <c r="R776" s="9">
        <v>514</v>
      </c>
      <c r="S776" s="9" t="s">
        <v>55</v>
      </c>
      <c r="T776" s="9" t="s">
        <v>55</v>
      </c>
      <c r="U776" s="9" t="s">
        <v>55</v>
      </c>
      <c r="V776" s="9"/>
      <c r="W776" s="11">
        <v>76325</v>
      </c>
      <c r="X776" s="11">
        <v>99333</v>
      </c>
      <c r="Y776" s="11">
        <v>74511</v>
      </c>
      <c r="Z776" s="11">
        <v>62613</v>
      </c>
      <c r="AA776" s="11">
        <v>39560</v>
      </c>
      <c r="AB776" s="11">
        <v>39560</v>
      </c>
      <c r="AC776" s="9" t="s">
        <v>55</v>
      </c>
      <c r="AD776" s="10">
        <v>0.53800000000000003</v>
      </c>
      <c r="AE776" s="10">
        <v>0.37</v>
      </c>
      <c r="AF776" s="10">
        <v>0.34100000000000003</v>
      </c>
      <c r="AG776" s="9">
        <v>286.67</v>
      </c>
      <c r="AH776" s="9">
        <v>308</v>
      </c>
      <c r="AI776" s="9">
        <v>11.5</v>
      </c>
      <c r="AJ776" s="9">
        <v>10.701000000000001</v>
      </c>
      <c r="AK776" s="9">
        <v>0.93074000000000001</v>
      </c>
      <c r="AL776" s="9"/>
      <c r="AM776" s="9" t="s">
        <v>55</v>
      </c>
      <c r="AN776" s="10">
        <v>2.8000000000000001E-2</v>
      </c>
      <c r="AO776" s="10">
        <v>0.24299999999999999</v>
      </c>
      <c r="AP776" s="10">
        <v>0.218</v>
      </c>
      <c r="AQ776" s="9">
        <v>3984</v>
      </c>
      <c r="AR776" s="9">
        <v>1.56</v>
      </c>
      <c r="AS776" s="27">
        <v>-2.5999999999999999E-2</v>
      </c>
      <c r="AT776" s="10">
        <v>4.3999999999999997E-2</v>
      </c>
      <c r="AU776" s="16">
        <v>0.390625</v>
      </c>
      <c r="AV776" s="1" t="str">
        <f t="shared" si="12"/>
        <v>no</v>
      </c>
      <c r="AW776" s="28"/>
    </row>
    <row r="777" spans="1:49" ht="14.25" customHeight="1">
      <c r="A777" s="7">
        <v>766</v>
      </c>
      <c r="B777" s="8" t="s">
        <v>1460</v>
      </c>
      <c r="C777" s="8" t="s">
        <v>1454</v>
      </c>
      <c r="D777" s="9" t="s">
        <v>50</v>
      </c>
      <c r="E777" s="9" t="s">
        <v>51</v>
      </c>
      <c r="F777" s="9" t="s">
        <v>171</v>
      </c>
      <c r="G777" s="9">
        <v>980</v>
      </c>
      <c r="H777" s="10">
        <v>0.621</v>
      </c>
      <c r="I777" s="10">
        <v>0.59</v>
      </c>
      <c r="J777" s="10">
        <v>0.38</v>
      </c>
      <c r="K777" s="10">
        <v>0.93700000000000006</v>
      </c>
      <c r="L777" s="10">
        <v>7.4999999999999997E-2</v>
      </c>
      <c r="M777" s="10">
        <v>0.22700000000000001</v>
      </c>
      <c r="N777" s="10">
        <v>0.77</v>
      </c>
      <c r="O777" s="9">
        <v>9138.64</v>
      </c>
      <c r="P777" s="9">
        <v>291</v>
      </c>
      <c r="Q777" s="9">
        <v>24</v>
      </c>
      <c r="R777" s="9">
        <v>2031</v>
      </c>
      <c r="S777" s="9">
        <v>11816</v>
      </c>
      <c r="T777" s="9" t="s">
        <v>1461</v>
      </c>
      <c r="U777" s="9" t="s">
        <v>902</v>
      </c>
      <c r="V777" s="53">
        <v>9205</v>
      </c>
      <c r="W777" s="11">
        <v>85458</v>
      </c>
      <c r="X777" s="11">
        <v>106569</v>
      </c>
      <c r="Y777" s="11">
        <v>83781</v>
      </c>
      <c r="Z777" s="11">
        <v>65979</v>
      </c>
      <c r="AA777" s="11">
        <v>9326</v>
      </c>
      <c r="AB777" s="11">
        <v>20144</v>
      </c>
      <c r="AC777" s="9" t="s">
        <v>1052</v>
      </c>
      <c r="AD777" s="10">
        <v>0.48499999999999999</v>
      </c>
      <c r="AE777" s="10">
        <v>0.36</v>
      </c>
      <c r="AF777" s="10">
        <v>0.32700000000000001</v>
      </c>
      <c r="AG777" s="9">
        <v>441.67</v>
      </c>
      <c r="AH777" s="9">
        <v>555.66999999999996</v>
      </c>
      <c r="AI777" s="9">
        <v>20.69</v>
      </c>
      <c r="AJ777" s="9">
        <v>16.446000000000002</v>
      </c>
      <c r="AK777" s="9">
        <v>0.79483999999999999</v>
      </c>
      <c r="AL777" s="9">
        <v>4</v>
      </c>
      <c r="AM777" s="9">
        <v>0.54600000000000004</v>
      </c>
      <c r="AN777" s="10">
        <v>8.9999999999999993E-3</v>
      </c>
      <c r="AO777" s="10">
        <v>0.17599999999999999</v>
      </c>
      <c r="AP777" s="10">
        <v>0.218</v>
      </c>
      <c r="AQ777" s="9">
        <v>9737</v>
      </c>
      <c r="AR777" s="9">
        <v>0.28999999999999998</v>
      </c>
      <c r="AS777" s="27">
        <v>4.1000000000000002E-2</v>
      </c>
      <c r="AT777" s="10">
        <v>0.13600000000000001</v>
      </c>
      <c r="AU777" s="16">
        <v>0.77519379844961245</v>
      </c>
      <c r="AV777" s="1" t="str">
        <f t="shared" si="12"/>
        <v>yes</v>
      </c>
      <c r="AW777" s="28">
        <v>30</v>
      </c>
    </row>
    <row r="778" spans="1:49" ht="14.25" hidden="1" customHeight="1">
      <c r="A778" s="7">
        <v>774</v>
      </c>
      <c r="B778" s="8" t="s">
        <v>1469</v>
      </c>
      <c r="C778" s="8" t="s">
        <v>1454</v>
      </c>
      <c r="D778" s="9" t="s">
        <v>91</v>
      </c>
      <c r="E778" s="9" t="s">
        <v>51</v>
      </c>
      <c r="F778" s="9" t="s">
        <v>363</v>
      </c>
      <c r="G778" s="9" t="s">
        <v>55</v>
      </c>
      <c r="H778" s="10">
        <v>0.17199999999999999</v>
      </c>
      <c r="I778" s="10">
        <v>0.13700000000000001</v>
      </c>
      <c r="J778" s="10">
        <v>5.8999999999999997E-2</v>
      </c>
      <c r="K778" s="10">
        <v>0.96499999999999997</v>
      </c>
      <c r="L778" s="10">
        <v>9.8000000000000004E-2</v>
      </c>
      <c r="M778" s="10">
        <v>0.33300000000000002</v>
      </c>
      <c r="N778" s="10">
        <v>0.44</v>
      </c>
      <c r="O778" s="9">
        <v>664.02</v>
      </c>
      <c r="P778" s="9">
        <v>9</v>
      </c>
      <c r="Q778" s="9" t="s">
        <v>55</v>
      </c>
      <c r="R778" s="9">
        <v>142</v>
      </c>
      <c r="S778" s="9">
        <v>22895</v>
      </c>
      <c r="T778" s="9" t="s">
        <v>503</v>
      </c>
      <c r="U778" s="9" t="s">
        <v>1265</v>
      </c>
      <c r="V778" s="9">
        <v>15522</v>
      </c>
      <c r="W778" s="11">
        <v>91857</v>
      </c>
      <c r="X778" s="11">
        <v>106776</v>
      </c>
      <c r="Y778" s="11">
        <v>87561</v>
      </c>
      <c r="Z778" s="11">
        <v>67671</v>
      </c>
      <c r="AA778" s="11">
        <v>9344</v>
      </c>
      <c r="AB778" s="11">
        <v>14162</v>
      </c>
      <c r="AC778" s="9" t="s">
        <v>489</v>
      </c>
      <c r="AD778" s="10">
        <v>0.17599999999999999</v>
      </c>
      <c r="AE778" s="10">
        <v>0.72</v>
      </c>
      <c r="AF778" s="10">
        <v>0.747</v>
      </c>
      <c r="AG778" s="9">
        <v>59</v>
      </c>
      <c r="AH778" s="9">
        <v>134</v>
      </c>
      <c r="AI778" s="9">
        <v>11.25</v>
      </c>
      <c r="AJ778" s="9">
        <v>4.9550000000000001</v>
      </c>
      <c r="AK778" s="9">
        <v>0.44030000000000002</v>
      </c>
      <c r="AL778" s="9">
        <v>0</v>
      </c>
      <c r="AM778" s="9">
        <v>0.30599999999999999</v>
      </c>
      <c r="AN778" s="10">
        <v>6.0000000000000001E-3</v>
      </c>
      <c r="AO778" s="10">
        <v>0.92</v>
      </c>
      <c r="AP778" s="10">
        <v>0.218</v>
      </c>
      <c r="AQ778" s="9">
        <v>711</v>
      </c>
      <c r="AR778" s="9">
        <v>0.42699999999999999</v>
      </c>
      <c r="AS778" s="10">
        <v>-0.70199999999999996</v>
      </c>
      <c r="AT778" s="10" t="s">
        <v>496</v>
      </c>
      <c r="AU778" s="16">
        <v>0.70077084793272604</v>
      </c>
      <c r="AV778" s="1" t="str">
        <f t="shared" si="12"/>
        <v>no</v>
      </c>
      <c r="AW778" s="28">
        <v>2</v>
      </c>
    </row>
    <row r="779" spans="1:49" ht="14.25" customHeight="1">
      <c r="A779" s="7">
        <v>769</v>
      </c>
      <c r="B779" s="8" t="s">
        <v>1464</v>
      </c>
      <c r="C779" s="8" t="s">
        <v>1454</v>
      </c>
      <c r="D779" s="9" t="s">
        <v>50</v>
      </c>
      <c r="E779" s="9" t="s">
        <v>59</v>
      </c>
      <c r="F779" s="9" t="s">
        <v>290</v>
      </c>
      <c r="G779" s="9" t="s">
        <v>55</v>
      </c>
      <c r="H779" s="10">
        <v>0.54100000000000004</v>
      </c>
      <c r="I779" s="10">
        <v>0.53500000000000003</v>
      </c>
      <c r="J779" s="10">
        <v>0.499</v>
      </c>
      <c r="K779" s="10">
        <v>0.65</v>
      </c>
      <c r="L779" s="10">
        <v>0.16900000000000001</v>
      </c>
      <c r="M779" s="10">
        <v>0.39400000000000002</v>
      </c>
      <c r="N779" s="10">
        <v>0.76</v>
      </c>
      <c r="O779" s="9">
        <v>1772.79</v>
      </c>
      <c r="P779" s="9">
        <v>429</v>
      </c>
      <c r="Q779" s="9" t="s">
        <v>55</v>
      </c>
      <c r="R779" s="9">
        <v>283</v>
      </c>
      <c r="S779" s="9" t="s">
        <v>55</v>
      </c>
      <c r="T779" s="9" t="s">
        <v>55</v>
      </c>
      <c r="U779" s="9" t="s">
        <v>55</v>
      </c>
      <c r="V779" s="9"/>
      <c r="W779" s="11">
        <v>67353</v>
      </c>
      <c r="X779" s="11">
        <v>85626</v>
      </c>
      <c r="Y779" s="11">
        <v>68877</v>
      </c>
      <c r="Z779" s="11">
        <v>59220</v>
      </c>
      <c r="AA779" s="11">
        <v>29842</v>
      </c>
      <c r="AB779" s="11">
        <v>29842</v>
      </c>
      <c r="AC779" s="9" t="s">
        <v>55</v>
      </c>
      <c r="AD779" s="10">
        <v>0.58699999999999997</v>
      </c>
      <c r="AE779" s="10">
        <v>0.46</v>
      </c>
      <c r="AF779" s="10">
        <v>0.371</v>
      </c>
      <c r="AG779" s="9">
        <v>139.33000000000001</v>
      </c>
      <c r="AH779" s="9">
        <v>164.67</v>
      </c>
      <c r="AI779" s="9">
        <v>12.72</v>
      </c>
      <c r="AJ779" s="9">
        <v>10.766</v>
      </c>
      <c r="AK779" s="9">
        <v>0.84614999999999996</v>
      </c>
      <c r="AL779" s="9"/>
      <c r="AM779" s="9" t="s">
        <v>55</v>
      </c>
      <c r="AN779" s="10">
        <v>3.0000000000000001E-3</v>
      </c>
      <c r="AO779" s="10">
        <v>0.22900000000000001</v>
      </c>
      <c r="AP779" s="10">
        <v>0.218</v>
      </c>
      <c r="AQ779" s="9">
        <v>2428</v>
      </c>
      <c r="AR779" s="9">
        <v>1.0489999999999999</v>
      </c>
      <c r="AS779" s="27">
        <v>-1.2E-2</v>
      </c>
      <c r="AT779" s="27">
        <v>-4.5999999999999999E-2</v>
      </c>
      <c r="AU779" s="16">
        <v>0.4880429477794046</v>
      </c>
      <c r="AV779" s="1" t="str">
        <f t="shared" si="12"/>
        <v>no</v>
      </c>
      <c r="AW779" s="28"/>
    </row>
    <row r="780" spans="1:49" ht="14.25" hidden="1" customHeight="1">
      <c r="A780" s="7">
        <v>776</v>
      </c>
      <c r="B780" s="8" t="s">
        <v>1472</v>
      </c>
      <c r="C780" s="8" t="s">
        <v>1454</v>
      </c>
      <c r="D780" s="9" t="s">
        <v>58</v>
      </c>
      <c r="E780" s="9" t="s">
        <v>59</v>
      </c>
      <c r="F780" s="9" t="s">
        <v>94</v>
      </c>
      <c r="G780" s="9">
        <v>990</v>
      </c>
      <c r="H780" s="10">
        <v>0.57099999999999995</v>
      </c>
      <c r="I780" s="10">
        <v>0.55300000000000005</v>
      </c>
      <c r="J780" s="10">
        <v>0.502</v>
      </c>
      <c r="K780" s="10">
        <v>0.84799999999999998</v>
      </c>
      <c r="L780" s="10">
        <v>8.4000000000000005E-2</v>
      </c>
      <c r="M780" s="10">
        <v>0.27900000000000003</v>
      </c>
      <c r="N780" s="10">
        <v>0.7</v>
      </c>
      <c r="O780" s="9">
        <v>2023.16</v>
      </c>
      <c r="P780" s="9">
        <v>66</v>
      </c>
      <c r="Q780" s="9">
        <v>0</v>
      </c>
      <c r="R780" s="9">
        <v>354</v>
      </c>
      <c r="S780" s="9" t="s">
        <v>55</v>
      </c>
      <c r="T780" s="9" t="s">
        <v>55</v>
      </c>
      <c r="U780" s="9" t="s">
        <v>55</v>
      </c>
      <c r="V780" s="9" t="s">
        <v>55</v>
      </c>
      <c r="W780" s="11">
        <v>69931</v>
      </c>
      <c r="X780" s="11">
        <v>84474</v>
      </c>
      <c r="Y780" s="11">
        <v>71766</v>
      </c>
      <c r="Z780" s="11">
        <v>61794</v>
      </c>
      <c r="AA780" s="11">
        <v>35256</v>
      </c>
      <c r="AB780" s="11">
        <v>35256</v>
      </c>
      <c r="AC780" s="9" t="s">
        <v>55</v>
      </c>
      <c r="AD780" s="10">
        <v>0.34899999999999998</v>
      </c>
      <c r="AE780" s="10">
        <v>0.33</v>
      </c>
      <c r="AF780" s="10">
        <v>0.28299999999999997</v>
      </c>
      <c r="AG780" s="9">
        <v>127.67</v>
      </c>
      <c r="AH780" s="9">
        <v>243.67</v>
      </c>
      <c r="AI780" s="9">
        <v>15.85</v>
      </c>
      <c r="AJ780" s="9">
        <v>8.3030000000000008</v>
      </c>
      <c r="AK780" s="9">
        <v>0.52393999999999996</v>
      </c>
      <c r="AL780" s="9" t="s">
        <v>55</v>
      </c>
      <c r="AM780" s="9" t="s">
        <v>55</v>
      </c>
      <c r="AN780" s="10">
        <v>7.0000000000000001E-3</v>
      </c>
      <c r="AO780" s="10">
        <v>0.17399999999999999</v>
      </c>
      <c r="AP780" s="10">
        <v>0.218</v>
      </c>
      <c r="AQ780" s="9">
        <v>2266</v>
      </c>
      <c r="AR780" s="9">
        <v>1.28</v>
      </c>
      <c r="AS780" s="10">
        <v>4.2999999999999997E-2</v>
      </c>
      <c r="AT780" s="10">
        <v>0.222</v>
      </c>
      <c r="AU780" s="16">
        <v>0.43859649122807021</v>
      </c>
      <c r="AV780" s="1" t="str">
        <f t="shared" si="12"/>
        <v>no</v>
      </c>
      <c r="AW780" s="28"/>
    </row>
    <row r="781" spans="1:49" ht="14.25" hidden="1" customHeight="1">
      <c r="A781" s="7">
        <v>777</v>
      </c>
      <c r="B781" s="8" t="s">
        <v>1473</v>
      </c>
      <c r="C781" s="8" t="s">
        <v>1454</v>
      </c>
      <c r="D781" s="9" t="s">
        <v>91</v>
      </c>
      <c r="E781" s="9" t="s">
        <v>59</v>
      </c>
      <c r="F781" s="9" t="s">
        <v>409</v>
      </c>
      <c r="G781" s="9" t="s">
        <v>55</v>
      </c>
      <c r="H781" s="10">
        <v>0.84699999999999998</v>
      </c>
      <c r="I781" s="10">
        <v>0.84199999999999997</v>
      </c>
      <c r="J781" s="10">
        <v>0.81200000000000006</v>
      </c>
      <c r="K781" s="10">
        <v>1</v>
      </c>
      <c r="L781" s="10">
        <v>1.2E-2</v>
      </c>
      <c r="M781" s="10">
        <v>4.3999999999999997E-2</v>
      </c>
      <c r="N781" s="10">
        <v>0.92</v>
      </c>
      <c r="O781" s="9">
        <v>2402.6999999999998</v>
      </c>
      <c r="P781" s="9" t="s">
        <v>55</v>
      </c>
      <c r="Q781" s="9" t="s">
        <v>55</v>
      </c>
      <c r="R781" s="9">
        <v>684</v>
      </c>
      <c r="S781" s="11" t="s">
        <v>55</v>
      </c>
      <c r="T781" s="9" t="s">
        <v>55</v>
      </c>
      <c r="U781" s="9" t="s">
        <v>55</v>
      </c>
      <c r="V781" s="11" t="s">
        <v>55</v>
      </c>
      <c r="W781" s="11">
        <v>85151</v>
      </c>
      <c r="X781" s="11">
        <v>111825</v>
      </c>
      <c r="Y781" s="11">
        <v>85419</v>
      </c>
      <c r="Z781" s="11">
        <v>66915</v>
      </c>
      <c r="AA781" s="11">
        <v>49489</v>
      </c>
      <c r="AB781" s="11">
        <v>49489</v>
      </c>
      <c r="AC781" s="9" t="s">
        <v>55</v>
      </c>
      <c r="AD781" s="10">
        <v>0.84899999999999998</v>
      </c>
      <c r="AE781" s="10">
        <v>0.11</v>
      </c>
      <c r="AF781" s="10">
        <v>0.114</v>
      </c>
      <c r="AG781" s="9">
        <v>250.33</v>
      </c>
      <c r="AH781" s="9">
        <v>537.33000000000004</v>
      </c>
      <c r="AI781" s="9">
        <v>9.6</v>
      </c>
      <c r="AJ781" s="9">
        <v>4.4720000000000004</v>
      </c>
      <c r="AK781" s="9">
        <v>0.46588000000000002</v>
      </c>
      <c r="AL781" s="10" t="s">
        <v>55</v>
      </c>
      <c r="AM781" s="10" t="s">
        <v>55</v>
      </c>
      <c r="AN781" s="10">
        <v>0.10299999999999999</v>
      </c>
      <c r="AO781" s="10">
        <v>0.16800000000000001</v>
      </c>
      <c r="AP781" s="10">
        <v>0.218</v>
      </c>
      <c r="AQ781" s="9">
        <v>2420</v>
      </c>
      <c r="AR781" s="9">
        <v>0.32500000000000001</v>
      </c>
      <c r="AS781" s="10">
        <v>4.9000000000000002E-2</v>
      </c>
      <c r="AT781" s="10" t="s">
        <v>126</v>
      </c>
      <c r="AU781" s="16">
        <v>0.75471698113207542</v>
      </c>
      <c r="AV781" s="1" t="str">
        <f t="shared" si="12"/>
        <v>no</v>
      </c>
      <c r="AW781" s="28"/>
    </row>
    <row r="782" spans="1:49" ht="14.25" hidden="1" customHeight="1">
      <c r="A782" s="7">
        <v>778</v>
      </c>
      <c r="B782" s="8" t="s">
        <v>1474</v>
      </c>
      <c r="C782" s="8" t="s">
        <v>1454</v>
      </c>
      <c r="D782" s="9" t="s">
        <v>63</v>
      </c>
      <c r="E782" s="9" t="s">
        <v>59</v>
      </c>
      <c r="F782" s="9" t="s">
        <v>361</v>
      </c>
      <c r="G782" s="9">
        <v>1202.5</v>
      </c>
      <c r="H782" s="10">
        <v>0.68</v>
      </c>
      <c r="I782" s="10">
        <v>0.63500000000000001</v>
      </c>
      <c r="J782" s="10">
        <v>0.22800000000000001</v>
      </c>
      <c r="K782" s="10">
        <v>0.64300000000000002</v>
      </c>
      <c r="L782" s="10">
        <v>0.14399999999999999</v>
      </c>
      <c r="M782" s="10">
        <v>0.32500000000000001</v>
      </c>
      <c r="N782" s="10">
        <v>0.84</v>
      </c>
      <c r="O782" s="9">
        <v>21311.95</v>
      </c>
      <c r="P782" s="9">
        <v>2477</v>
      </c>
      <c r="Q782" s="9">
        <v>675</v>
      </c>
      <c r="R782" s="9">
        <v>3799</v>
      </c>
      <c r="S782" s="9" t="s">
        <v>55</v>
      </c>
      <c r="T782" s="9" t="s">
        <v>55</v>
      </c>
      <c r="U782" s="9" t="s">
        <v>55</v>
      </c>
      <c r="V782" s="9" t="s">
        <v>55</v>
      </c>
      <c r="W782" s="11">
        <v>126925</v>
      </c>
      <c r="X782" s="11">
        <v>150669</v>
      </c>
      <c r="Y782" s="11">
        <v>110277</v>
      </c>
      <c r="Z782" s="11">
        <v>98523</v>
      </c>
      <c r="AA782" s="11">
        <v>48791</v>
      </c>
      <c r="AB782" s="11">
        <v>48791</v>
      </c>
      <c r="AC782" s="9" t="s">
        <v>55</v>
      </c>
      <c r="AD782" s="10">
        <v>0.59399999999999997</v>
      </c>
      <c r="AE782" s="10">
        <v>0.25</v>
      </c>
      <c r="AF782" s="10">
        <v>0.21099999999999999</v>
      </c>
      <c r="AG782" s="9">
        <v>1897.67</v>
      </c>
      <c r="AH782" s="9">
        <v>2643</v>
      </c>
      <c r="AI782" s="9">
        <v>11.23</v>
      </c>
      <c r="AJ782" s="9">
        <v>8.0640000000000001</v>
      </c>
      <c r="AK782" s="9">
        <v>0.71799999999999997</v>
      </c>
      <c r="AL782" s="9" t="s">
        <v>55</v>
      </c>
      <c r="AM782" s="9" t="s">
        <v>55</v>
      </c>
      <c r="AN782" s="10">
        <v>0.13100000000000001</v>
      </c>
      <c r="AO782" s="10">
        <v>0.28599999999999998</v>
      </c>
      <c r="AP782" s="10">
        <v>0.218</v>
      </c>
      <c r="AQ782" s="9">
        <v>25595</v>
      </c>
      <c r="AR782" s="9">
        <v>1.6279999999999999</v>
      </c>
      <c r="AS782" s="10">
        <v>-6.9000000000000006E-2</v>
      </c>
      <c r="AT782" s="10">
        <v>8.6999999999999994E-2</v>
      </c>
      <c r="AU782" s="16">
        <v>0.38051750380517513</v>
      </c>
      <c r="AV782" s="1" t="str">
        <f t="shared" si="12"/>
        <v>yes</v>
      </c>
      <c r="AW782" s="28"/>
    </row>
    <row r="783" spans="1:49" ht="14.25" hidden="1" customHeight="1">
      <c r="A783" s="7">
        <v>779</v>
      </c>
      <c r="B783" s="8" t="s">
        <v>1476</v>
      </c>
      <c r="C783" s="8" t="s">
        <v>1454</v>
      </c>
      <c r="D783" s="9" t="s">
        <v>63</v>
      </c>
      <c r="E783" s="9" t="s">
        <v>59</v>
      </c>
      <c r="F783" s="9" t="s">
        <v>361</v>
      </c>
      <c r="G783" s="9">
        <v>1125</v>
      </c>
      <c r="H783" s="10">
        <v>0.71799999999999997</v>
      </c>
      <c r="I783" s="10">
        <v>0.70499999999999996</v>
      </c>
      <c r="J783" s="10">
        <v>0.625</v>
      </c>
      <c r="K783" s="10">
        <v>0.63400000000000001</v>
      </c>
      <c r="L783" s="10">
        <v>0.04</v>
      </c>
      <c r="M783" s="10">
        <v>0.17599999999999999</v>
      </c>
      <c r="N783" s="10">
        <v>0.85</v>
      </c>
      <c r="O783" s="9">
        <v>8886.2099999999991</v>
      </c>
      <c r="P783" s="9">
        <v>868</v>
      </c>
      <c r="Q783" s="9">
        <v>481</v>
      </c>
      <c r="R783" s="9">
        <v>1437</v>
      </c>
      <c r="S783" s="11" t="s">
        <v>55</v>
      </c>
      <c r="T783" s="9" t="s">
        <v>55</v>
      </c>
      <c r="U783" s="9" t="s">
        <v>55</v>
      </c>
      <c r="V783" s="11" t="s">
        <v>55</v>
      </c>
      <c r="W783" s="11">
        <v>92261</v>
      </c>
      <c r="X783" s="11">
        <v>111870</v>
      </c>
      <c r="Y783" s="11">
        <v>83106</v>
      </c>
      <c r="Z783" s="11">
        <v>68652</v>
      </c>
      <c r="AA783" s="11">
        <v>33778</v>
      </c>
      <c r="AB783" s="11">
        <v>33778</v>
      </c>
      <c r="AC783" s="9" t="s">
        <v>55</v>
      </c>
      <c r="AD783" s="10">
        <v>0.72499999999999998</v>
      </c>
      <c r="AE783" s="10">
        <v>0.21</v>
      </c>
      <c r="AF783" s="10">
        <v>0.19700000000000001</v>
      </c>
      <c r="AG783" s="9">
        <v>656.33</v>
      </c>
      <c r="AH783" s="9">
        <v>999.33</v>
      </c>
      <c r="AI783" s="9">
        <v>13.54</v>
      </c>
      <c r="AJ783" s="9">
        <v>8.8919999999999995</v>
      </c>
      <c r="AK783" s="9">
        <v>0.65676999999999996</v>
      </c>
      <c r="AL783" s="10" t="s">
        <v>55</v>
      </c>
      <c r="AM783" s="10" t="s">
        <v>55</v>
      </c>
      <c r="AN783" s="10">
        <v>0.06</v>
      </c>
      <c r="AO783" s="10">
        <v>0.126</v>
      </c>
      <c r="AP783" s="10">
        <v>0.218</v>
      </c>
      <c r="AQ783" s="9">
        <v>9404</v>
      </c>
      <c r="AR783" s="9">
        <v>0.77900000000000003</v>
      </c>
      <c r="AS783" s="10">
        <v>9.1999999999999998E-2</v>
      </c>
      <c r="AT783" s="10" t="s">
        <v>288</v>
      </c>
      <c r="AU783" s="16">
        <v>0.56211354693648108</v>
      </c>
      <c r="AV783" s="1" t="str">
        <f t="shared" si="12"/>
        <v>yes</v>
      </c>
      <c r="AW783" s="28"/>
    </row>
    <row r="784" spans="1:49" ht="14.25" hidden="1" customHeight="1">
      <c r="A784" s="7">
        <v>780</v>
      </c>
      <c r="B784" s="8" t="s">
        <v>1477</v>
      </c>
      <c r="C784" s="8" t="s">
        <v>1454</v>
      </c>
      <c r="D784" s="9" t="s">
        <v>69</v>
      </c>
      <c r="E784" s="9" t="s">
        <v>51</v>
      </c>
      <c r="F784" s="9" t="s">
        <v>70</v>
      </c>
      <c r="G784" s="9">
        <v>935</v>
      </c>
      <c r="H784" s="10">
        <v>0.54600000000000004</v>
      </c>
      <c r="I784" s="10">
        <v>0.51300000000000001</v>
      </c>
      <c r="J784" s="10">
        <v>0.34799999999999998</v>
      </c>
      <c r="K784" s="10">
        <v>0.90300000000000002</v>
      </c>
      <c r="L784" s="10">
        <v>8.4000000000000005E-2</v>
      </c>
      <c r="M784" s="10">
        <v>0.33300000000000002</v>
      </c>
      <c r="N784" s="10">
        <v>0.72</v>
      </c>
      <c r="O784" s="9">
        <v>6312.91</v>
      </c>
      <c r="P784" s="9">
        <v>228</v>
      </c>
      <c r="Q784" s="9" t="s">
        <v>55</v>
      </c>
      <c r="R784" s="9">
        <v>1350</v>
      </c>
      <c r="S784" s="9">
        <v>12544</v>
      </c>
      <c r="T784" s="9" t="s">
        <v>1129</v>
      </c>
      <c r="U784" s="9" t="s">
        <v>768</v>
      </c>
      <c r="V784" s="9">
        <v>7192</v>
      </c>
      <c r="W784" s="11">
        <v>89509</v>
      </c>
      <c r="X784" s="11">
        <v>107064</v>
      </c>
      <c r="Y784" s="11">
        <v>85320</v>
      </c>
      <c r="Z784" s="11">
        <v>67626</v>
      </c>
      <c r="AA784" s="11">
        <v>9684</v>
      </c>
      <c r="AB784" s="11">
        <v>20502</v>
      </c>
      <c r="AC784" s="9" t="s">
        <v>413</v>
      </c>
      <c r="AD784" s="10">
        <v>0.45900000000000002</v>
      </c>
      <c r="AE784" s="10">
        <v>0.36</v>
      </c>
      <c r="AF784" s="10">
        <v>0.34499999999999997</v>
      </c>
      <c r="AG784" s="9">
        <v>298.67</v>
      </c>
      <c r="AH784" s="9">
        <v>371.67</v>
      </c>
      <c r="AI784" s="9">
        <v>21.14</v>
      </c>
      <c r="AJ784" s="9">
        <v>16.984999999999999</v>
      </c>
      <c r="AK784" s="9">
        <v>0.80359000000000003</v>
      </c>
      <c r="AL784" s="9">
        <v>3.0000000000000001E-3</v>
      </c>
      <c r="AM784" s="9">
        <v>0.45100000000000001</v>
      </c>
      <c r="AN784" s="10">
        <v>1.7999999999999999E-2</v>
      </c>
      <c r="AO784" s="10">
        <v>0.30199999999999999</v>
      </c>
      <c r="AP784" s="10">
        <v>0.218</v>
      </c>
      <c r="AQ784" s="9">
        <v>6828</v>
      </c>
      <c r="AR784" s="9">
        <v>0.39300000000000002</v>
      </c>
      <c r="AS784" s="10">
        <v>-8.4000000000000005E-2</v>
      </c>
      <c r="AT784" s="10">
        <v>8.6999999999999994E-2</v>
      </c>
      <c r="AU784" s="16">
        <v>0.71787508973438618</v>
      </c>
      <c r="AV784" s="1" t="str">
        <f t="shared" si="12"/>
        <v>yes</v>
      </c>
      <c r="AW784" s="28">
        <v>18</v>
      </c>
    </row>
    <row r="785" spans="1:49" ht="14.25" customHeight="1">
      <c r="A785" s="7">
        <v>770</v>
      </c>
      <c r="B785" s="8" t="s">
        <v>1465</v>
      </c>
      <c r="C785" s="8" t="s">
        <v>1454</v>
      </c>
      <c r="D785" s="9" t="s">
        <v>50</v>
      </c>
      <c r="E785" s="9" t="s">
        <v>51</v>
      </c>
      <c r="F785" s="9" t="s">
        <v>171</v>
      </c>
      <c r="G785" s="9">
        <v>920</v>
      </c>
      <c r="H785" s="10">
        <v>0.51700000000000002</v>
      </c>
      <c r="I785" s="10">
        <v>0.48599999999999999</v>
      </c>
      <c r="J785" s="10">
        <v>0.34399999999999997</v>
      </c>
      <c r="K785" s="10">
        <v>0.73699999999999999</v>
      </c>
      <c r="L785" s="10">
        <v>0.13700000000000001</v>
      </c>
      <c r="M785" s="10">
        <v>0.441</v>
      </c>
      <c r="N785" s="10">
        <v>0.77</v>
      </c>
      <c r="O785" s="9">
        <v>6612.37</v>
      </c>
      <c r="P785" s="9">
        <v>953</v>
      </c>
      <c r="Q785" s="9" t="s">
        <v>55</v>
      </c>
      <c r="R785" s="9">
        <v>1412</v>
      </c>
      <c r="S785" s="9">
        <v>13782</v>
      </c>
      <c r="T785" s="9" t="s">
        <v>209</v>
      </c>
      <c r="U785" s="9" t="s">
        <v>679</v>
      </c>
      <c r="V785" s="53">
        <v>9237</v>
      </c>
      <c r="W785" s="11">
        <v>89624</v>
      </c>
      <c r="X785" s="11">
        <v>106146</v>
      </c>
      <c r="Y785" s="11">
        <v>87399</v>
      </c>
      <c r="Z785" s="11">
        <v>71838</v>
      </c>
      <c r="AA785" s="11">
        <v>9936</v>
      </c>
      <c r="AB785" s="11">
        <v>14069</v>
      </c>
      <c r="AC785" s="9" t="s">
        <v>1005</v>
      </c>
      <c r="AD785" s="10">
        <v>0.433</v>
      </c>
      <c r="AE785" s="10">
        <v>0.44</v>
      </c>
      <c r="AF785" s="10">
        <v>0.38900000000000001</v>
      </c>
      <c r="AG785" s="9">
        <v>314.67</v>
      </c>
      <c r="AH785" s="9">
        <v>401.33</v>
      </c>
      <c r="AI785" s="9">
        <v>21.01</v>
      </c>
      <c r="AJ785" s="9">
        <v>16.475999999999999</v>
      </c>
      <c r="AK785" s="9">
        <v>0.78405000000000002</v>
      </c>
      <c r="AL785" s="9">
        <v>1</v>
      </c>
      <c r="AM785" s="9">
        <v>0.48899999999999999</v>
      </c>
      <c r="AN785" s="10">
        <v>0.01</v>
      </c>
      <c r="AO785" s="10">
        <v>0.186</v>
      </c>
      <c r="AP785" s="10">
        <v>0.218</v>
      </c>
      <c r="AQ785" s="9">
        <v>7854</v>
      </c>
      <c r="AR785" s="9">
        <v>0.374</v>
      </c>
      <c r="AS785" s="27">
        <v>3.1E-2</v>
      </c>
      <c r="AT785" s="10">
        <v>8.4000000000000005E-2</v>
      </c>
      <c r="AU785" s="16">
        <v>0.72780203784570596</v>
      </c>
      <c r="AV785" s="1" t="str">
        <f t="shared" si="12"/>
        <v>yes</v>
      </c>
      <c r="AW785" s="28">
        <v>22</v>
      </c>
    </row>
    <row r="786" spans="1:49" ht="14.25" customHeight="1">
      <c r="A786" s="7">
        <v>771</v>
      </c>
      <c r="B786" s="8" t="s">
        <v>1466</v>
      </c>
      <c r="C786" s="8" t="s">
        <v>1454</v>
      </c>
      <c r="D786" s="9" t="s">
        <v>50</v>
      </c>
      <c r="E786" s="9" t="s">
        <v>59</v>
      </c>
      <c r="F786" s="9" t="s">
        <v>290</v>
      </c>
      <c r="G786" s="9">
        <v>965.5</v>
      </c>
      <c r="H786" s="10">
        <v>0.496</v>
      </c>
      <c r="I786" s="10">
        <v>0.48799999999999999</v>
      </c>
      <c r="J786" s="10">
        <v>0.4</v>
      </c>
      <c r="K786" s="10">
        <v>0.61599999999999999</v>
      </c>
      <c r="L786" s="10">
        <v>0.25700000000000001</v>
      </c>
      <c r="M786" s="10">
        <v>0.54900000000000004</v>
      </c>
      <c r="N786" s="10">
        <v>0.77</v>
      </c>
      <c r="O786" s="9">
        <v>1917.45</v>
      </c>
      <c r="P786" s="9">
        <v>302</v>
      </c>
      <c r="Q786" s="9">
        <v>20</v>
      </c>
      <c r="R786" s="9">
        <v>323</v>
      </c>
      <c r="S786" s="11" t="s">
        <v>55</v>
      </c>
      <c r="T786" s="9" t="s">
        <v>55</v>
      </c>
      <c r="U786" s="9" t="s">
        <v>55</v>
      </c>
      <c r="V786" s="11"/>
      <c r="W786" s="11">
        <v>65153</v>
      </c>
      <c r="X786" s="11">
        <v>77976</v>
      </c>
      <c r="Y786" s="11">
        <v>63054</v>
      </c>
      <c r="Z786" s="11">
        <v>53901</v>
      </c>
      <c r="AA786" s="11">
        <v>26832</v>
      </c>
      <c r="AB786" s="11">
        <v>26832</v>
      </c>
      <c r="AC786" s="9" t="s">
        <v>55</v>
      </c>
      <c r="AD786" s="10">
        <v>0.314</v>
      </c>
      <c r="AE786" s="10">
        <v>0.55000000000000004</v>
      </c>
      <c r="AF786" s="10">
        <v>0.502</v>
      </c>
      <c r="AG786" s="9">
        <v>97</v>
      </c>
      <c r="AH786" s="9">
        <v>191.33</v>
      </c>
      <c r="AI786" s="9">
        <v>19.77</v>
      </c>
      <c r="AJ786" s="9">
        <v>10.021000000000001</v>
      </c>
      <c r="AK786" s="9">
        <v>0.50697000000000003</v>
      </c>
      <c r="AL786" s="10"/>
      <c r="AM786" s="10" t="s">
        <v>55</v>
      </c>
      <c r="AN786" s="10">
        <v>3.0000000000000001E-3</v>
      </c>
      <c r="AO786" s="10">
        <v>0.252</v>
      </c>
      <c r="AP786" s="10">
        <v>0.218</v>
      </c>
      <c r="AQ786" s="9">
        <v>2272</v>
      </c>
      <c r="AR786" s="9">
        <v>0.49199999999999999</v>
      </c>
      <c r="AS786" s="27">
        <v>-3.4000000000000002E-2</v>
      </c>
      <c r="AT786" s="27">
        <v>0.182</v>
      </c>
      <c r="AU786" s="16">
        <v>0.67024128686327078</v>
      </c>
      <c r="AV786" s="1" t="str">
        <f t="shared" si="12"/>
        <v>no</v>
      </c>
      <c r="AW786" s="28"/>
    </row>
    <row r="787" spans="1:49" ht="14.25" hidden="1" customHeight="1">
      <c r="A787" s="7">
        <v>783</v>
      </c>
      <c r="B787" s="8" t="s">
        <v>1480</v>
      </c>
      <c r="C787" s="8" t="s">
        <v>1454</v>
      </c>
      <c r="D787" s="9" t="s">
        <v>91</v>
      </c>
      <c r="E787" s="9" t="s">
        <v>59</v>
      </c>
      <c r="F787" s="9" t="s">
        <v>390</v>
      </c>
      <c r="G787" s="9">
        <v>1115</v>
      </c>
      <c r="H787" s="10">
        <v>0.77500000000000002</v>
      </c>
      <c r="I787" s="10">
        <v>0.76900000000000002</v>
      </c>
      <c r="J787" s="10">
        <v>0.71599999999999997</v>
      </c>
      <c r="K787" s="10">
        <v>0.97499999999999998</v>
      </c>
      <c r="L787" s="10">
        <v>1.0999999999999999E-2</v>
      </c>
      <c r="M787" s="10">
        <v>8.2000000000000003E-2</v>
      </c>
      <c r="N787" s="10">
        <v>0.82</v>
      </c>
      <c r="O787" s="9">
        <v>1808.67</v>
      </c>
      <c r="P787" s="9">
        <v>48</v>
      </c>
      <c r="Q787" s="9" t="s">
        <v>55</v>
      </c>
      <c r="R787" s="9">
        <v>419</v>
      </c>
      <c r="S787" s="9" t="s">
        <v>55</v>
      </c>
      <c r="T787" s="9" t="s">
        <v>55</v>
      </c>
      <c r="U787" s="9" t="s">
        <v>55</v>
      </c>
      <c r="V787" s="9" t="s">
        <v>55</v>
      </c>
      <c r="W787" s="11">
        <v>77230</v>
      </c>
      <c r="X787" s="11">
        <v>92088</v>
      </c>
      <c r="Y787" s="11">
        <v>75573</v>
      </c>
      <c r="Z787" s="11">
        <v>61659</v>
      </c>
      <c r="AA787" s="11">
        <v>41710</v>
      </c>
      <c r="AB787" s="11">
        <v>41710</v>
      </c>
      <c r="AC787" s="9" t="s">
        <v>55</v>
      </c>
      <c r="AD787" s="10">
        <v>0.51300000000000001</v>
      </c>
      <c r="AE787" s="10">
        <v>0.22</v>
      </c>
      <c r="AF787" s="10">
        <v>0.19500000000000001</v>
      </c>
      <c r="AG787" s="9">
        <v>145.66999999999999</v>
      </c>
      <c r="AH787" s="9">
        <v>279</v>
      </c>
      <c r="AI787" s="9">
        <v>12.42</v>
      </c>
      <c r="AJ787" s="9">
        <v>6.4829999999999997</v>
      </c>
      <c r="AK787" s="9">
        <v>0.52210000000000001</v>
      </c>
      <c r="AL787" s="9" t="s">
        <v>55</v>
      </c>
      <c r="AM787" s="9" t="s">
        <v>55</v>
      </c>
      <c r="AN787" s="10">
        <v>3.4000000000000002E-2</v>
      </c>
      <c r="AO787" s="10">
        <v>0.106</v>
      </c>
      <c r="AP787" s="10">
        <v>0.218</v>
      </c>
      <c r="AQ787" s="9">
        <v>1820</v>
      </c>
      <c r="AR787" s="9">
        <v>0.27800000000000002</v>
      </c>
      <c r="AS787" s="10">
        <v>0.112</v>
      </c>
      <c r="AT787" s="10">
        <v>0.26200000000000001</v>
      </c>
      <c r="AU787" s="16">
        <v>0.78247261345852892</v>
      </c>
      <c r="AV787" s="1" t="str">
        <f t="shared" si="12"/>
        <v>no</v>
      </c>
      <c r="AW787" s="28"/>
    </row>
    <row r="788" spans="1:49" ht="14.25" hidden="1" customHeight="1">
      <c r="A788" s="7">
        <v>784</v>
      </c>
      <c r="B788" s="8" t="s">
        <v>1481</v>
      </c>
      <c r="C788" s="8" t="s">
        <v>1454</v>
      </c>
      <c r="D788" s="9" t="s">
        <v>91</v>
      </c>
      <c r="E788" s="9" t="s">
        <v>59</v>
      </c>
      <c r="F788" s="9" t="s">
        <v>409</v>
      </c>
      <c r="G788" s="9" t="s">
        <v>55</v>
      </c>
      <c r="H788" s="10">
        <v>0.86799999999999999</v>
      </c>
      <c r="I788" s="9">
        <v>0.86</v>
      </c>
      <c r="J788" s="9">
        <v>0.81200000000000006</v>
      </c>
      <c r="K788" s="10">
        <v>1</v>
      </c>
      <c r="L788" s="10">
        <v>1.4E-2</v>
      </c>
      <c r="M788" s="10">
        <v>7.1999999999999995E-2</v>
      </c>
      <c r="N788" s="10">
        <v>0.92</v>
      </c>
      <c r="O788" s="9">
        <v>2229.91</v>
      </c>
      <c r="P788" s="9" t="s">
        <v>55</v>
      </c>
      <c r="Q788" s="9" t="s">
        <v>55</v>
      </c>
      <c r="R788" s="9">
        <v>641</v>
      </c>
      <c r="S788" s="9" t="s">
        <v>55</v>
      </c>
      <c r="T788" s="9" t="s">
        <v>55</v>
      </c>
      <c r="U788" s="9" t="s">
        <v>55</v>
      </c>
      <c r="V788" s="9" t="s">
        <v>55</v>
      </c>
      <c r="W788" s="11">
        <v>85311</v>
      </c>
      <c r="X788" s="11">
        <v>110970</v>
      </c>
      <c r="Y788" s="11">
        <v>82494</v>
      </c>
      <c r="Z788" s="11">
        <v>69453</v>
      </c>
      <c r="AA788" s="11">
        <v>50400</v>
      </c>
      <c r="AB788" s="11">
        <v>50400</v>
      </c>
      <c r="AC788" s="9" t="s">
        <v>55</v>
      </c>
      <c r="AD788" s="10">
        <v>0.82899999999999996</v>
      </c>
      <c r="AE788" s="10">
        <v>0.21</v>
      </c>
      <c r="AF788" s="10">
        <v>0.17499999999999999</v>
      </c>
      <c r="AG788" s="9">
        <v>274</v>
      </c>
      <c r="AH788" s="9">
        <v>419.67</v>
      </c>
      <c r="AI788" s="9">
        <v>8.14</v>
      </c>
      <c r="AJ788" s="9">
        <v>5.3140000000000001</v>
      </c>
      <c r="AK788" s="9">
        <v>0.65290000000000004</v>
      </c>
      <c r="AL788" s="9" t="s">
        <v>55</v>
      </c>
      <c r="AM788" s="9" t="s">
        <v>55</v>
      </c>
      <c r="AN788" s="10">
        <v>0.14099999999999999</v>
      </c>
      <c r="AO788" s="10">
        <v>0.20899999999999999</v>
      </c>
      <c r="AP788" s="10">
        <v>0.218</v>
      </c>
      <c r="AQ788" s="9">
        <v>2249</v>
      </c>
      <c r="AR788" s="9">
        <v>0.38400000000000001</v>
      </c>
      <c r="AS788" s="10">
        <v>8.9999999999999993E-3</v>
      </c>
      <c r="AT788" s="10">
        <v>3.9E-2</v>
      </c>
      <c r="AU788" s="16">
        <v>0.72254335260115599</v>
      </c>
      <c r="AV788" s="1" t="str">
        <f t="shared" si="12"/>
        <v>no</v>
      </c>
      <c r="AW788" s="28"/>
    </row>
    <row r="789" spans="1:49" ht="14.25" customHeight="1">
      <c r="A789" s="7">
        <v>772</v>
      </c>
      <c r="B789" s="8" t="s">
        <v>1467</v>
      </c>
      <c r="C789" s="8" t="s">
        <v>1454</v>
      </c>
      <c r="D789" s="9" t="s">
        <v>50</v>
      </c>
      <c r="E789" s="9" t="s">
        <v>59</v>
      </c>
      <c r="F789" s="9" t="s">
        <v>442</v>
      </c>
      <c r="G789" s="9" t="s">
        <v>55</v>
      </c>
      <c r="H789" s="10">
        <v>0.56499999999999995</v>
      </c>
      <c r="I789" s="10">
        <v>0.55700000000000005</v>
      </c>
      <c r="J789" s="10">
        <v>0.504</v>
      </c>
      <c r="K789" s="10">
        <v>0.46500000000000002</v>
      </c>
      <c r="L789" s="10">
        <v>0.35499999999999998</v>
      </c>
      <c r="M789" s="10">
        <v>0.55800000000000005</v>
      </c>
      <c r="N789" s="10">
        <v>0.76</v>
      </c>
      <c r="O789" s="9">
        <v>1787.44</v>
      </c>
      <c r="P789" s="9">
        <v>398</v>
      </c>
      <c r="Q789" s="9">
        <v>158</v>
      </c>
      <c r="R789" s="9">
        <v>217</v>
      </c>
      <c r="S789" s="11" t="s">
        <v>55</v>
      </c>
      <c r="T789" s="9" t="s">
        <v>55</v>
      </c>
      <c r="U789" s="9" t="s">
        <v>55</v>
      </c>
      <c r="V789" s="11"/>
      <c r="W789" s="11">
        <v>69797</v>
      </c>
      <c r="X789" s="11">
        <v>81819</v>
      </c>
      <c r="Y789" s="11">
        <v>70470</v>
      </c>
      <c r="Z789" s="11">
        <v>62028</v>
      </c>
      <c r="AA789" s="11">
        <v>34440</v>
      </c>
      <c r="AB789" s="11">
        <v>34440</v>
      </c>
      <c r="AC789" s="9" t="s">
        <v>55</v>
      </c>
      <c r="AD789" s="10">
        <v>0.441</v>
      </c>
      <c r="AE789" s="10">
        <v>0.75</v>
      </c>
      <c r="AF789" s="10">
        <v>0.59899999999999998</v>
      </c>
      <c r="AG789" s="9">
        <v>114</v>
      </c>
      <c r="AH789" s="9">
        <v>188.67</v>
      </c>
      <c r="AI789" s="9">
        <v>15.68</v>
      </c>
      <c r="AJ789" s="9">
        <v>9.4740000000000002</v>
      </c>
      <c r="AK789" s="9">
        <v>0.60424</v>
      </c>
      <c r="AL789" s="10"/>
      <c r="AM789" s="10" t="s">
        <v>55</v>
      </c>
      <c r="AN789" s="10">
        <v>7.6999999999999999E-2</v>
      </c>
      <c r="AO789" s="10">
        <v>0.157</v>
      </c>
      <c r="AP789" s="10">
        <v>0.218</v>
      </c>
      <c r="AQ789" s="9">
        <v>2224</v>
      </c>
      <c r="AR789" s="9">
        <v>10.4</v>
      </c>
      <c r="AS789" s="27">
        <v>0.06</v>
      </c>
      <c r="AT789" s="10">
        <v>0.124</v>
      </c>
      <c r="AU789" s="16">
        <v>8.7719298245614086E-2</v>
      </c>
      <c r="AV789" s="1" t="str">
        <f t="shared" si="12"/>
        <v>no</v>
      </c>
      <c r="AW789" s="28"/>
    </row>
    <row r="790" spans="1:49" ht="14.25" hidden="1" customHeight="1">
      <c r="A790" s="7">
        <v>786</v>
      </c>
      <c r="B790" s="8" t="s">
        <v>1483</v>
      </c>
      <c r="C790" s="8" t="s">
        <v>1454</v>
      </c>
      <c r="D790" s="9" t="s">
        <v>69</v>
      </c>
      <c r="E790" s="9" t="s">
        <v>59</v>
      </c>
      <c r="F790" s="9" t="s">
        <v>271</v>
      </c>
      <c r="G790" s="9">
        <v>1040</v>
      </c>
      <c r="H790" s="10">
        <v>0.64100000000000001</v>
      </c>
      <c r="I790" s="10">
        <v>0.61099999999999999</v>
      </c>
      <c r="J790" s="10">
        <v>0.51600000000000001</v>
      </c>
      <c r="K790" s="10">
        <v>0.85399999999999998</v>
      </c>
      <c r="L790" s="10">
        <v>5.8999999999999997E-2</v>
      </c>
      <c r="M790" s="10">
        <v>0.21099999999999999</v>
      </c>
      <c r="N790" s="10">
        <v>0.83</v>
      </c>
      <c r="O790" s="9">
        <v>1581.04</v>
      </c>
      <c r="P790" s="9">
        <v>146</v>
      </c>
      <c r="Q790" s="9" t="s">
        <v>55</v>
      </c>
      <c r="R790" s="9">
        <v>395</v>
      </c>
      <c r="S790" s="9" t="s">
        <v>55</v>
      </c>
      <c r="T790" s="9" t="s">
        <v>55</v>
      </c>
      <c r="U790" s="9" t="s">
        <v>55</v>
      </c>
      <c r="V790" s="9" t="s">
        <v>55</v>
      </c>
      <c r="W790" s="11">
        <v>60463</v>
      </c>
      <c r="X790" s="11">
        <v>65961</v>
      </c>
      <c r="Y790" s="11">
        <v>59292</v>
      </c>
      <c r="Z790" s="11">
        <v>48816</v>
      </c>
      <c r="AA790" s="11">
        <v>25450</v>
      </c>
      <c r="AB790" s="11">
        <v>25450</v>
      </c>
      <c r="AC790" s="9" t="s">
        <v>55</v>
      </c>
      <c r="AD790" s="10">
        <v>0.44400000000000001</v>
      </c>
      <c r="AE790" s="10">
        <v>0.4</v>
      </c>
      <c r="AF790" s="10">
        <v>0.44700000000000001</v>
      </c>
      <c r="AG790" s="9">
        <v>76</v>
      </c>
      <c r="AH790" s="9">
        <v>145.33000000000001</v>
      </c>
      <c r="AI790" s="9">
        <v>20.8</v>
      </c>
      <c r="AJ790" s="9">
        <v>10.879</v>
      </c>
      <c r="AK790" s="9">
        <v>0.52293999999999996</v>
      </c>
      <c r="AL790" s="9" t="s">
        <v>55</v>
      </c>
      <c r="AM790" s="9" t="s">
        <v>55</v>
      </c>
      <c r="AN790" s="10">
        <v>8.0000000000000002E-3</v>
      </c>
      <c r="AO790" s="10">
        <v>0.13900000000000001</v>
      </c>
      <c r="AP790" s="10">
        <v>0.218</v>
      </c>
      <c r="AQ790" s="9">
        <v>1714</v>
      </c>
      <c r="AR790" s="9">
        <v>0.22600000000000001</v>
      </c>
      <c r="AS790" s="9">
        <v>7.8E-2</v>
      </c>
      <c r="AT790" s="10">
        <v>0.19700000000000001</v>
      </c>
      <c r="AU790" s="16">
        <v>0.81566068515497547</v>
      </c>
      <c r="AV790" s="1" t="str">
        <f t="shared" si="12"/>
        <v>no</v>
      </c>
      <c r="AW790" s="28"/>
    </row>
    <row r="791" spans="1:49" ht="14.25" hidden="1" customHeight="1">
      <c r="A791" s="7">
        <v>787</v>
      </c>
      <c r="B791" s="8" t="s">
        <v>1484</v>
      </c>
      <c r="C791" s="8" t="s">
        <v>1454</v>
      </c>
      <c r="D791" s="9" t="s">
        <v>91</v>
      </c>
      <c r="E791" s="9" t="s">
        <v>59</v>
      </c>
      <c r="F791" s="9" t="s">
        <v>409</v>
      </c>
      <c r="G791" s="9" t="s">
        <v>55</v>
      </c>
      <c r="H791" s="10">
        <v>0.83499999999999996</v>
      </c>
      <c r="I791" s="10">
        <v>0.82799999999999996</v>
      </c>
      <c r="J791" s="10">
        <v>0.79500000000000004</v>
      </c>
      <c r="K791" s="10">
        <v>1</v>
      </c>
      <c r="L791" s="9">
        <v>7.0000000000000001E-3</v>
      </c>
      <c r="M791" s="10">
        <v>1.7999999999999999E-2</v>
      </c>
      <c r="N791" s="10">
        <v>0.91</v>
      </c>
      <c r="O791" s="9">
        <v>2437.46</v>
      </c>
      <c r="P791" s="9" t="s">
        <v>55</v>
      </c>
      <c r="Q791" s="9" t="s">
        <v>55</v>
      </c>
      <c r="R791" s="9">
        <v>709</v>
      </c>
      <c r="S791" s="9" t="s">
        <v>55</v>
      </c>
      <c r="T791" s="9" t="s">
        <v>55</v>
      </c>
      <c r="U791" s="9" t="s">
        <v>55</v>
      </c>
      <c r="V791" s="9" t="s">
        <v>55</v>
      </c>
      <c r="W791" s="11">
        <v>87438</v>
      </c>
      <c r="X791" s="11">
        <v>113040</v>
      </c>
      <c r="Y791" s="11">
        <v>86337</v>
      </c>
      <c r="Z791" s="11">
        <v>70398</v>
      </c>
      <c r="AA791" s="11">
        <v>49140</v>
      </c>
      <c r="AB791" s="11">
        <v>49140</v>
      </c>
      <c r="AC791" s="9" t="s">
        <v>55</v>
      </c>
      <c r="AD791" s="10">
        <v>0.83799999999999997</v>
      </c>
      <c r="AE791" s="10">
        <v>0.15</v>
      </c>
      <c r="AF791" s="10">
        <v>0.14099999999999999</v>
      </c>
      <c r="AG791" s="9">
        <v>250.67</v>
      </c>
      <c r="AH791" s="9">
        <v>473.67</v>
      </c>
      <c r="AI791" s="9">
        <v>9.7200000000000006</v>
      </c>
      <c r="AJ791" s="9">
        <v>5.1459999999999999</v>
      </c>
      <c r="AK791" s="9">
        <v>0.5292</v>
      </c>
      <c r="AL791" s="9" t="s">
        <v>55</v>
      </c>
      <c r="AM791" s="9" t="s">
        <v>55</v>
      </c>
      <c r="AN791" s="10">
        <v>5.3999999999999999E-2</v>
      </c>
      <c r="AO791" s="10">
        <v>0.13100000000000001</v>
      </c>
      <c r="AP791" s="10">
        <v>0.218</v>
      </c>
      <c r="AQ791" s="9">
        <v>2447</v>
      </c>
      <c r="AR791" s="9">
        <v>0.27200000000000002</v>
      </c>
      <c r="AS791" s="9">
        <v>8.5999999999999993E-2</v>
      </c>
      <c r="AT791" s="10" t="s">
        <v>496</v>
      </c>
      <c r="AU791" s="16">
        <v>0.78616352201257866</v>
      </c>
      <c r="AV791" s="1" t="str">
        <f t="shared" si="12"/>
        <v>no</v>
      </c>
      <c r="AW791" s="28"/>
    </row>
    <row r="792" spans="1:49" ht="14.25" hidden="1" customHeight="1">
      <c r="A792" s="7">
        <v>788</v>
      </c>
      <c r="B792" s="8" t="s">
        <v>1485</v>
      </c>
      <c r="C792" s="8" t="s">
        <v>1454</v>
      </c>
      <c r="D792" s="9" t="s">
        <v>91</v>
      </c>
      <c r="E792" s="9" t="s">
        <v>59</v>
      </c>
      <c r="F792" s="9" t="s">
        <v>1486</v>
      </c>
      <c r="G792" s="9">
        <v>1192.5</v>
      </c>
      <c r="H792" s="10">
        <v>0.85299999999999998</v>
      </c>
      <c r="I792" s="10">
        <v>0.85299999999999998</v>
      </c>
      <c r="J792" s="10">
        <v>0.80400000000000005</v>
      </c>
      <c r="K792" s="10">
        <v>1</v>
      </c>
      <c r="L792" s="10">
        <v>0.02</v>
      </c>
      <c r="M792" s="10">
        <v>8.7999999999999995E-2</v>
      </c>
      <c r="N792" s="10">
        <v>0.89</v>
      </c>
      <c r="O792" s="9">
        <v>2415.37</v>
      </c>
      <c r="P792" s="9" t="s">
        <v>55</v>
      </c>
      <c r="Q792" s="9" t="s">
        <v>55</v>
      </c>
      <c r="R792" s="9">
        <v>606</v>
      </c>
      <c r="S792" s="9" t="s">
        <v>55</v>
      </c>
      <c r="T792" s="9" t="s">
        <v>55</v>
      </c>
      <c r="U792" s="9" t="s">
        <v>55</v>
      </c>
      <c r="V792" s="9" t="s">
        <v>55</v>
      </c>
      <c r="W792" s="11" t="s">
        <v>55</v>
      </c>
      <c r="X792" s="11" t="s">
        <v>55</v>
      </c>
      <c r="Y792" s="11" t="s">
        <v>55</v>
      </c>
      <c r="Z792" s="11" t="s">
        <v>55</v>
      </c>
      <c r="AA792" s="11">
        <v>16154</v>
      </c>
      <c r="AB792" s="11">
        <v>16154</v>
      </c>
      <c r="AC792" s="9" t="s">
        <v>55</v>
      </c>
      <c r="AD792" s="10">
        <v>0.85299999999999998</v>
      </c>
      <c r="AE792" s="10">
        <v>0</v>
      </c>
      <c r="AF792" s="10">
        <v>0</v>
      </c>
      <c r="AG792" s="9" t="s">
        <v>55</v>
      </c>
      <c r="AH792" s="9" t="s">
        <v>55</v>
      </c>
      <c r="AI792" s="9" t="s">
        <v>55</v>
      </c>
      <c r="AJ792" s="9" t="s">
        <v>55</v>
      </c>
      <c r="AK792" s="9" t="s">
        <v>55</v>
      </c>
      <c r="AL792" s="9" t="s">
        <v>55</v>
      </c>
      <c r="AM792" s="9" t="s">
        <v>55</v>
      </c>
      <c r="AN792" s="10">
        <v>0.01</v>
      </c>
      <c r="AO792" s="10">
        <v>6.5000000000000002E-2</v>
      </c>
      <c r="AP792" s="10">
        <v>0.218</v>
      </c>
      <c r="AQ792" s="9">
        <v>2444</v>
      </c>
      <c r="AR792" s="9" t="s">
        <v>55</v>
      </c>
      <c r="AS792" s="10">
        <v>0.153</v>
      </c>
      <c r="AT792" s="10">
        <v>0</v>
      </c>
      <c r="AU792" s="16" t="s">
        <v>2055</v>
      </c>
      <c r="AV792" s="1" t="str">
        <f t="shared" si="12"/>
        <v>no</v>
      </c>
      <c r="AW792" s="28"/>
    </row>
    <row r="793" spans="1:49" ht="14.25" hidden="1" customHeight="1">
      <c r="A793" s="7">
        <v>789</v>
      </c>
      <c r="B793" s="8" t="s">
        <v>1487</v>
      </c>
      <c r="C793" s="8" t="s">
        <v>1454</v>
      </c>
      <c r="D793" s="9" t="s">
        <v>69</v>
      </c>
      <c r="E793" s="9" t="s">
        <v>59</v>
      </c>
      <c r="F793" s="9" t="s">
        <v>189</v>
      </c>
      <c r="G793" s="9">
        <v>920</v>
      </c>
      <c r="H793" s="10">
        <v>0.58099999999999996</v>
      </c>
      <c r="I793" s="10">
        <v>0.57099999999999995</v>
      </c>
      <c r="J793" s="10">
        <v>0.44800000000000001</v>
      </c>
      <c r="K793" s="10">
        <v>0.77500000000000002</v>
      </c>
      <c r="L793" s="10">
        <v>8.6999999999999994E-2</v>
      </c>
      <c r="M793" s="10">
        <v>0.56899999999999995</v>
      </c>
      <c r="N793" s="10">
        <v>0.8</v>
      </c>
      <c r="O793" s="9">
        <v>2427.79</v>
      </c>
      <c r="P793" s="9">
        <v>166</v>
      </c>
      <c r="Q793" s="9" t="s">
        <v>55</v>
      </c>
      <c r="R793" s="9">
        <v>422</v>
      </c>
      <c r="S793" s="9" t="s">
        <v>55</v>
      </c>
      <c r="T793" s="9" t="s">
        <v>55</v>
      </c>
      <c r="U793" s="9" t="s">
        <v>55</v>
      </c>
      <c r="V793" s="9" t="s">
        <v>55</v>
      </c>
      <c r="W793" s="11">
        <v>64722</v>
      </c>
      <c r="X793" s="11">
        <v>91845</v>
      </c>
      <c r="Y793" s="11">
        <v>60687</v>
      </c>
      <c r="Z793" s="11">
        <v>58716</v>
      </c>
      <c r="AA793" s="11">
        <v>31360</v>
      </c>
      <c r="AB793" s="11">
        <v>31360</v>
      </c>
      <c r="AC793" s="9" t="s">
        <v>55</v>
      </c>
      <c r="AD793" s="10">
        <v>0.33300000000000002</v>
      </c>
      <c r="AE793" s="10">
        <v>0.39</v>
      </c>
      <c r="AF793" s="10">
        <v>0.376</v>
      </c>
      <c r="AG793" s="9">
        <v>148.66999999999999</v>
      </c>
      <c r="AH793" s="9">
        <v>177</v>
      </c>
      <c r="AI793" s="9">
        <v>16.329999999999998</v>
      </c>
      <c r="AJ793" s="9">
        <v>13.715999999999999</v>
      </c>
      <c r="AK793" s="9">
        <v>0.83992</v>
      </c>
      <c r="AL793" s="9" t="s">
        <v>55</v>
      </c>
      <c r="AM793" s="9" t="s">
        <v>55</v>
      </c>
      <c r="AN793" s="10">
        <v>0</v>
      </c>
      <c r="AO793" s="10">
        <v>0.314</v>
      </c>
      <c r="AP793" s="10">
        <v>0.218</v>
      </c>
      <c r="AQ793" s="9">
        <v>2582</v>
      </c>
      <c r="AR793" s="9">
        <v>4.3730000000000002</v>
      </c>
      <c r="AS793" s="10">
        <v>-9.7000000000000003E-2</v>
      </c>
      <c r="AT793" s="10">
        <v>0.248</v>
      </c>
      <c r="AU793" s="16">
        <v>0.18611576400521124</v>
      </c>
      <c r="AV793" s="1" t="str">
        <f t="shared" si="12"/>
        <v>no</v>
      </c>
      <c r="AW793" s="28"/>
    </row>
    <row r="794" spans="1:49" ht="14.25" hidden="1" customHeight="1">
      <c r="A794" s="7">
        <v>790</v>
      </c>
      <c r="B794" s="8" t="s">
        <v>1489</v>
      </c>
      <c r="C794" s="8" t="s">
        <v>1454</v>
      </c>
      <c r="D794" s="9" t="s">
        <v>91</v>
      </c>
      <c r="E794" s="9" t="s">
        <v>59</v>
      </c>
      <c r="F794" s="9" t="s">
        <v>92</v>
      </c>
      <c r="G794" s="9">
        <v>1425</v>
      </c>
      <c r="H794" s="10">
        <v>0.89800000000000002</v>
      </c>
      <c r="I794" s="10">
        <v>0.89500000000000002</v>
      </c>
      <c r="J794" s="10">
        <v>0.85099999999999998</v>
      </c>
      <c r="K794" s="10">
        <v>1</v>
      </c>
      <c r="L794" s="10" t="s">
        <v>55</v>
      </c>
      <c r="M794" s="10">
        <v>3.5999999999999997E-2</v>
      </c>
      <c r="N794" s="10">
        <v>0.97</v>
      </c>
      <c r="O794" s="9">
        <v>1233</v>
      </c>
      <c r="P794" s="9" t="s">
        <v>55</v>
      </c>
      <c r="Q794" s="9" t="s">
        <v>55</v>
      </c>
      <c r="R794" s="9">
        <v>316</v>
      </c>
      <c r="S794" s="11" t="s">
        <v>55</v>
      </c>
      <c r="T794" s="9" t="s">
        <v>55</v>
      </c>
      <c r="U794" s="9" t="s">
        <v>55</v>
      </c>
      <c r="V794" s="11" t="s">
        <v>55</v>
      </c>
      <c r="W794" s="11">
        <v>92184</v>
      </c>
      <c r="X794" s="11">
        <v>125073</v>
      </c>
      <c r="Y794" s="11">
        <v>94806</v>
      </c>
      <c r="Z794" s="11">
        <v>67464</v>
      </c>
      <c r="AA794" s="11">
        <v>49098</v>
      </c>
      <c r="AB794" s="11">
        <v>49098</v>
      </c>
      <c r="AC794" s="9" t="s">
        <v>55</v>
      </c>
      <c r="AD794" s="10">
        <v>0.875</v>
      </c>
      <c r="AE794" s="10">
        <v>0.14000000000000001</v>
      </c>
      <c r="AF794" s="10">
        <v>0.16300000000000001</v>
      </c>
      <c r="AG794" s="9">
        <v>154</v>
      </c>
      <c r="AH794" s="9">
        <v>333.67</v>
      </c>
      <c r="AI794" s="9">
        <v>8.01</v>
      </c>
      <c r="AJ794" s="9">
        <v>3.6949999999999998</v>
      </c>
      <c r="AK794" s="9">
        <v>0.46154000000000001</v>
      </c>
      <c r="AL794" s="10" t="s">
        <v>55</v>
      </c>
      <c r="AM794" s="10" t="s">
        <v>55</v>
      </c>
      <c r="AN794" s="10">
        <v>7.1999999999999995E-2</v>
      </c>
      <c r="AO794" s="10">
        <v>0.30599999999999999</v>
      </c>
      <c r="AP794" s="10">
        <v>0.218</v>
      </c>
      <c r="AQ794" s="9">
        <v>1233</v>
      </c>
      <c r="AR794" s="9">
        <v>0.58799999999999997</v>
      </c>
      <c r="AS794" s="10">
        <v>-8.7999999999999995E-2</v>
      </c>
      <c r="AT794" s="10">
        <v>2.3E-2</v>
      </c>
      <c r="AU794" s="16">
        <v>0.62972292191435775</v>
      </c>
      <c r="AV794" s="1" t="str">
        <f t="shared" si="12"/>
        <v>no</v>
      </c>
      <c r="AW794" s="28"/>
    </row>
    <row r="795" spans="1:49" ht="14.25" customHeight="1">
      <c r="A795" s="7">
        <v>773</v>
      </c>
      <c r="B795" s="8" t="s">
        <v>1468</v>
      </c>
      <c r="C795" s="8" t="s">
        <v>1454</v>
      </c>
      <c r="D795" s="9" t="s">
        <v>50</v>
      </c>
      <c r="E795" s="9" t="s">
        <v>59</v>
      </c>
      <c r="F795" s="9" t="s">
        <v>290</v>
      </c>
      <c r="G795" s="9">
        <v>965</v>
      </c>
      <c r="H795" s="10">
        <v>0.48699999999999999</v>
      </c>
      <c r="I795" s="10">
        <v>0.47299999999999998</v>
      </c>
      <c r="J795" s="10">
        <v>0.37</v>
      </c>
      <c r="K795" s="10">
        <v>0.74</v>
      </c>
      <c r="L795" s="10">
        <v>0.20399999999999999</v>
      </c>
      <c r="M795" s="10">
        <v>0.504</v>
      </c>
      <c r="N795" s="10">
        <v>0.66</v>
      </c>
      <c r="O795" s="9">
        <v>1591.85</v>
      </c>
      <c r="P795" s="9">
        <v>203</v>
      </c>
      <c r="Q795" s="9">
        <v>20</v>
      </c>
      <c r="R795" s="9">
        <v>364</v>
      </c>
      <c r="S795" s="9" t="s">
        <v>55</v>
      </c>
      <c r="T795" s="9" t="s">
        <v>55</v>
      </c>
      <c r="U795" s="9" t="s">
        <v>55</v>
      </c>
      <c r="V795" s="9"/>
      <c r="W795" s="11">
        <v>65193</v>
      </c>
      <c r="X795" s="11">
        <v>69255</v>
      </c>
      <c r="Y795" s="11">
        <v>49401</v>
      </c>
      <c r="Z795" s="11">
        <v>44883</v>
      </c>
      <c r="AA795" s="11">
        <v>33130</v>
      </c>
      <c r="AB795" s="11">
        <v>33130</v>
      </c>
      <c r="AC795" s="9" t="s">
        <v>55</v>
      </c>
      <c r="AD795" s="10">
        <v>0.40699999999999997</v>
      </c>
      <c r="AE795" s="10">
        <v>0.34</v>
      </c>
      <c r="AF795" s="10">
        <v>0.45</v>
      </c>
      <c r="AG795" s="9">
        <v>73</v>
      </c>
      <c r="AH795" s="9">
        <v>86</v>
      </c>
      <c r="AI795" s="9">
        <v>21.81</v>
      </c>
      <c r="AJ795" s="9">
        <v>18.510000000000002</v>
      </c>
      <c r="AK795" s="9">
        <v>0.84884000000000004</v>
      </c>
      <c r="AL795" s="9"/>
      <c r="AM795" s="9" t="s">
        <v>55</v>
      </c>
      <c r="AN795" s="10">
        <v>2.8000000000000001E-2</v>
      </c>
      <c r="AO795" s="10">
        <v>0.45200000000000001</v>
      </c>
      <c r="AP795" s="10">
        <v>0.218</v>
      </c>
      <c r="AQ795" s="9">
        <v>1951</v>
      </c>
      <c r="AR795" s="9">
        <v>0.28100000000000003</v>
      </c>
      <c r="AS795" s="27">
        <v>-0.23400000000000001</v>
      </c>
      <c r="AT795" s="10">
        <v>0.08</v>
      </c>
      <c r="AU795" s="16">
        <v>0.78064012490241996</v>
      </c>
      <c r="AV795" s="1" t="str">
        <f t="shared" si="12"/>
        <v>no</v>
      </c>
      <c r="AW795" s="28"/>
    </row>
    <row r="796" spans="1:49" ht="14.25" hidden="1" customHeight="1">
      <c r="A796" s="7">
        <v>792</v>
      </c>
      <c r="B796" s="8" t="s">
        <v>1492</v>
      </c>
      <c r="C796" s="8" t="s">
        <v>1454</v>
      </c>
      <c r="D796" s="9" t="s">
        <v>150</v>
      </c>
      <c r="E796" s="9" t="s">
        <v>59</v>
      </c>
      <c r="F796" s="9" t="s">
        <v>624</v>
      </c>
      <c r="G796" s="9">
        <v>970</v>
      </c>
      <c r="H796" s="10">
        <v>0.69699999999999995</v>
      </c>
      <c r="I796" s="10">
        <v>0.69199999999999995</v>
      </c>
      <c r="J796" s="10">
        <v>0.59099999999999997</v>
      </c>
      <c r="K796" s="10">
        <v>0.60499999999999998</v>
      </c>
      <c r="L796" s="10">
        <v>0.43</v>
      </c>
      <c r="M796" s="10">
        <v>0.55600000000000005</v>
      </c>
      <c r="N796" s="10">
        <v>0.83</v>
      </c>
      <c r="O796" s="9">
        <v>1876.79</v>
      </c>
      <c r="P796" s="9">
        <v>162</v>
      </c>
      <c r="Q796" s="9">
        <v>86</v>
      </c>
      <c r="R796" s="9">
        <v>589</v>
      </c>
      <c r="S796" s="9" t="s">
        <v>55</v>
      </c>
      <c r="T796" s="9" t="s">
        <v>55</v>
      </c>
      <c r="U796" s="9" t="s">
        <v>55</v>
      </c>
      <c r="V796" s="9" t="s">
        <v>55</v>
      </c>
      <c r="W796" s="11">
        <v>62367</v>
      </c>
      <c r="X796" s="11">
        <v>53424</v>
      </c>
      <c r="Y796" s="11">
        <v>43578</v>
      </c>
      <c r="Z796" s="11">
        <v>40671</v>
      </c>
      <c r="AA796" s="11">
        <v>33280</v>
      </c>
      <c r="AB796" s="11">
        <v>33280</v>
      </c>
      <c r="AC796" s="9" t="s">
        <v>55</v>
      </c>
      <c r="AD796" s="10">
        <v>0.66700000000000004</v>
      </c>
      <c r="AE796" s="10">
        <v>0.23</v>
      </c>
      <c r="AF796" s="10">
        <v>0.23499999999999999</v>
      </c>
      <c r="AG796" s="9">
        <v>76</v>
      </c>
      <c r="AH796" s="9">
        <v>208.67</v>
      </c>
      <c r="AI796" s="9">
        <v>24.69</v>
      </c>
      <c r="AJ796" s="9">
        <v>8.9939999999999998</v>
      </c>
      <c r="AK796" s="9">
        <v>0.36421999999999999</v>
      </c>
      <c r="AL796" s="9" t="s">
        <v>55</v>
      </c>
      <c r="AM796" s="9" t="s">
        <v>55</v>
      </c>
      <c r="AN796" s="10">
        <v>7.0000000000000001E-3</v>
      </c>
      <c r="AO796" s="10">
        <v>0.19400000000000001</v>
      </c>
      <c r="AP796" s="10">
        <v>0.218</v>
      </c>
      <c r="AQ796" s="9">
        <v>2961</v>
      </c>
      <c r="AR796" s="9">
        <v>4.1000000000000002E-2</v>
      </c>
      <c r="AS796" s="10">
        <v>2.4E-2</v>
      </c>
      <c r="AT796" s="10">
        <v>0.03</v>
      </c>
      <c r="AU796" s="16">
        <v>0.96061479346781942</v>
      </c>
      <c r="AV796" s="1" t="str">
        <f t="shared" si="12"/>
        <v>no</v>
      </c>
      <c r="AW796" s="28"/>
    </row>
    <row r="797" spans="1:49" ht="14.25" hidden="1" customHeight="1">
      <c r="A797" s="7">
        <v>793</v>
      </c>
      <c r="B797" s="8" t="s">
        <v>1493</v>
      </c>
      <c r="C797" s="8" t="s">
        <v>1454</v>
      </c>
      <c r="D797" s="9" t="s">
        <v>150</v>
      </c>
      <c r="E797" s="9" t="s">
        <v>51</v>
      </c>
      <c r="F797" s="9" t="s">
        <v>160</v>
      </c>
      <c r="G797" s="9">
        <v>960</v>
      </c>
      <c r="H797" s="10">
        <v>0.55000000000000004</v>
      </c>
      <c r="I797" s="10">
        <v>0.52</v>
      </c>
      <c r="J797" s="10">
        <v>0.35799999999999998</v>
      </c>
      <c r="K797" s="10">
        <v>0.83799999999999997</v>
      </c>
      <c r="L797" s="10">
        <v>0.06</v>
      </c>
      <c r="M797" s="10">
        <v>0.216</v>
      </c>
      <c r="N797" s="10">
        <v>0.76</v>
      </c>
      <c r="O797" s="9">
        <v>12605.23</v>
      </c>
      <c r="P797" s="9">
        <v>557</v>
      </c>
      <c r="Q797" s="9">
        <v>125</v>
      </c>
      <c r="R797" s="9">
        <v>2644</v>
      </c>
      <c r="S797" s="11">
        <v>13093</v>
      </c>
      <c r="T797" s="9" t="s">
        <v>1494</v>
      </c>
      <c r="U797" s="9" t="s">
        <v>551</v>
      </c>
      <c r="V797" s="11">
        <v>10157</v>
      </c>
      <c r="W797" s="11">
        <v>87115</v>
      </c>
      <c r="X797" s="11">
        <v>108036</v>
      </c>
      <c r="Y797" s="11">
        <v>85095</v>
      </c>
      <c r="Z797" s="11">
        <v>64179</v>
      </c>
      <c r="AA797" s="11">
        <v>9936</v>
      </c>
      <c r="AB797" s="11">
        <v>21835</v>
      </c>
      <c r="AC797" s="9" t="s">
        <v>173</v>
      </c>
      <c r="AD797" s="10">
        <v>0.38</v>
      </c>
      <c r="AE797" s="10">
        <v>0.43</v>
      </c>
      <c r="AF797" s="10">
        <v>0.37</v>
      </c>
      <c r="AG797" s="9">
        <v>693</v>
      </c>
      <c r="AH797" s="9">
        <v>722</v>
      </c>
      <c r="AI797" s="9">
        <v>18.190000000000001</v>
      </c>
      <c r="AJ797" s="9">
        <v>17.459</v>
      </c>
      <c r="AK797" s="9">
        <v>0.95982999999999996</v>
      </c>
      <c r="AL797" s="10">
        <v>6.0000000000000001E-3</v>
      </c>
      <c r="AM797" s="10">
        <v>0.54900000000000004</v>
      </c>
      <c r="AN797" s="10">
        <v>6.6000000000000003E-2</v>
      </c>
      <c r="AO797" s="10">
        <v>0.189</v>
      </c>
      <c r="AP797" s="10">
        <v>0.218</v>
      </c>
      <c r="AQ797" s="9">
        <v>13835</v>
      </c>
      <c r="AR797" s="9">
        <v>0.32600000000000001</v>
      </c>
      <c r="AS797" s="10">
        <v>2.9000000000000001E-2</v>
      </c>
      <c r="AT797" s="10">
        <v>0.17</v>
      </c>
      <c r="AU797" s="16">
        <v>0.75414781297134237</v>
      </c>
      <c r="AV797" s="1" t="str">
        <f t="shared" si="12"/>
        <v>yes</v>
      </c>
      <c r="AW797" s="28">
        <v>46</v>
      </c>
    </row>
    <row r="798" spans="1:49" ht="14.25" hidden="1" customHeight="1">
      <c r="A798" s="7">
        <v>794</v>
      </c>
      <c r="B798" s="8" t="s">
        <v>1495</v>
      </c>
      <c r="C798" s="8" t="s">
        <v>1454</v>
      </c>
      <c r="D798" s="9" t="s">
        <v>91</v>
      </c>
      <c r="E798" s="9" t="s">
        <v>59</v>
      </c>
      <c r="F798" s="9" t="s">
        <v>187</v>
      </c>
      <c r="G798" s="9" t="s">
        <v>55</v>
      </c>
      <c r="H798" s="10">
        <v>0.73499999999999999</v>
      </c>
      <c r="I798" s="10">
        <v>0.73</v>
      </c>
      <c r="J798" s="10">
        <v>0.67200000000000004</v>
      </c>
      <c r="K798" s="10">
        <v>0.99199999999999999</v>
      </c>
      <c r="L798" s="10">
        <v>3.6999999999999998E-2</v>
      </c>
      <c r="M798" s="10">
        <v>0.23100000000000001</v>
      </c>
      <c r="N798" s="10">
        <v>0.86</v>
      </c>
      <c r="O798" s="9">
        <v>1546.49</v>
      </c>
      <c r="P798" s="9">
        <v>9</v>
      </c>
      <c r="Q798" s="9" t="s">
        <v>55</v>
      </c>
      <c r="R798" s="9">
        <v>373</v>
      </c>
      <c r="S798" s="9" t="s">
        <v>55</v>
      </c>
      <c r="T798" s="9" t="s">
        <v>55</v>
      </c>
      <c r="U798" s="9" t="s">
        <v>55</v>
      </c>
      <c r="V798" s="9" t="s">
        <v>55</v>
      </c>
      <c r="W798" s="11">
        <v>74396</v>
      </c>
      <c r="X798" s="11">
        <v>84753</v>
      </c>
      <c r="Y798" s="11">
        <v>67401</v>
      </c>
      <c r="Z798" s="11">
        <v>60255</v>
      </c>
      <c r="AA798" s="11">
        <v>40600</v>
      </c>
      <c r="AB798" s="11">
        <v>40600</v>
      </c>
      <c r="AC798" s="9" t="s">
        <v>55</v>
      </c>
      <c r="AD798" s="10">
        <v>0.61099999999999999</v>
      </c>
      <c r="AE798" s="10">
        <v>0.28000000000000003</v>
      </c>
      <c r="AF798" s="10">
        <v>0.23599999999999999</v>
      </c>
      <c r="AG798" s="9">
        <v>125.33</v>
      </c>
      <c r="AH798" s="9">
        <v>192.33</v>
      </c>
      <c r="AI798" s="9">
        <v>12.34</v>
      </c>
      <c r="AJ798" s="9">
        <v>8.0410000000000004</v>
      </c>
      <c r="AK798" s="9">
        <v>0.65164999999999995</v>
      </c>
      <c r="AL798" s="9" t="s">
        <v>55</v>
      </c>
      <c r="AM798" s="9" t="s">
        <v>55</v>
      </c>
      <c r="AN798" s="10">
        <v>0.104</v>
      </c>
      <c r="AO798" s="10">
        <v>0.11899999999999999</v>
      </c>
      <c r="AP798" s="10">
        <v>0.218</v>
      </c>
      <c r="AQ798" s="9">
        <v>1583</v>
      </c>
      <c r="AR798" s="9">
        <v>0.30599999999999999</v>
      </c>
      <c r="AS798" s="9">
        <v>9.9000000000000005E-2</v>
      </c>
      <c r="AT798" s="10">
        <v>0.124</v>
      </c>
      <c r="AU798" s="16">
        <v>0.76569678407350694</v>
      </c>
      <c r="AV798" s="1" t="str">
        <f t="shared" si="12"/>
        <v>no</v>
      </c>
      <c r="AW798" s="28"/>
    </row>
    <row r="799" spans="1:49" ht="14.25" hidden="1" customHeight="1">
      <c r="A799" s="7">
        <v>795</v>
      </c>
      <c r="B799" s="8" t="s">
        <v>1496</v>
      </c>
      <c r="C799" s="8" t="s">
        <v>1454</v>
      </c>
      <c r="D799" s="9" t="s">
        <v>58</v>
      </c>
      <c r="E799" s="9" t="s">
        <v>59</v>
      </c>
      <c r="F799" s="9" t="s">
        <v>94</v>
      </c>
      <c r="G799" s="9" t="s">
        <v>55</v>
      </c>
      <c r="H799" s="10">
        <v>0.65500000000000003</v>
      </c>
      <c r="I799" s="10">
        <v>0.65300000000000002</v>
      </c>
      <c r="J799" s="10">
        <v>0.60699999999999998</v>
      </c>
      <c r="K799" s="10">
        <v>0.86099999999999999</v>
      </c>
      <c r="L799" s="10">
        <v>9.5000000000000001E-2</v>
      </c>
      <c r="M799" s="10">
        <v>0.246</v>
      </c>
      <c r="N799" s="10">
        <v>0.72</v>
      </c>
      <c r="O799" s="9">
        <v>2049.7800000000002</v>
      </c>
      <c r="P799" s="9">
        <v>109</v>
      </c>
      <c r="Q799" s="9" t="s">
        <v>55</v>
      </c>
      <c r="R799" s="9">
        <v>514</v>
      </c>
      <c r="S799" s="9" t="s">
        <v>55</v>
      </c>
      <c r="T799" s="9" t="s">
        <v>55</v>
      </c>
      <c r="U799" s="9" t="s">
        <v>55</v>
      </c>
      <c r="V799" s="9" t="s">
        <v>55</v>
      </c>
      <c r="W799" s="11">
        <v>72050</v>
      </c>
      <c r="X799" s="11">
        <v>87921</v>
      </c>
      <c r="Y799" s="11">
        <v>68112</v>
      </c>
      <c r="Z799" s="11">
        <v>54981</v>
      </c>
      <c r="AA799" s="11">
        <v>33090</v>
      </c>
      <c r="AB799" s="11">
        <v>33090</v>
      </c>
      <c r="AC799" s="9" t="s">
        <v>55</v>
      </c>
      <c r="AD799" s="10">
        <v>0.50900000000000001</v>
      </c>
      <c r="AE799" s="10">
        <v>0.36</v>
      </c>
      <c r="AF799" s="10">
        <v>0.27500000000000002</v>
      </c>
      <c r="AG799" s="9">
        <v>165.67</v>
      </c>
      <c r="AH799" s="9">
        <v>231</v>
      </c>
      <c r="AI799" s="9">
        <v>12.37</v>
      </c>
      <c r="AJ799" s="9">
        <v>8.8740000000000006</v>
      </c>
      <c r="AK799" s="9">
        <v>0.71716999999999997</v>
      </c>
      <c r="AL799" s="9" t="s">
        <v>55</v>
      </c>
      <c r="AM799" s="9" t="s">
        <v>55</v>
      </c>
      <c r="AN799" s="10">
        <v>2.4E-2</v>
      </c>
      <c r="AO799" s="10">
        <v>0.13400000000000001</v>
      </c>
      <c r="AP799" s="10">
        <v>0.218</v>
      </c>
      <c r="AQ799" s="9">
        <v>2310</v>
      </c>
      <c r="AR799" s="9">
        <v>0.72599999999999998</v>
      </c>
      <c r="AS799" s="10">
        <v>8.3000000000000004E-2</v>
      </c>
      <c r="AT799" s="10">
        <v>0.14599999999999999</v>
      </c>
      <c r="AU799" s="16">
        <v>0.57937427578215528</v>
      </c>
      <c r="AV799" s="1" t="str">
        <f t="shared" si="12"/>
        <v>no</v>
      </c>
      <c r="AW799" s="28"/>
    </row>
    <row r="800" spans="1:49" ht="14.25" customHeight="1">
      <c r="A800" s="7">
        <v>775</v>
      </c>
      <c r="B800" s="8" t="s">
        <v>1471</v>
      </c>
      <c r="C800" s="8" t="s">
        <v>1454</v>
      </c>
      <c r="D800" s="9" t="s">
        <v>50</v>
      </c>
      <c r="E800" s="9" t="s">
        <v>51</v>
      </c>
      <c r="F800" s="9" t="s">
        <v>52</v>
      </c>
      <c r="G800" s="9">
        <v>935</v>
      </c>
      <c r="H800" s="10">
        <v>0.496</v>
      </c>
      <c r="I800" s="10">
        <v>0.47399999999999998</v>
      </c>
      <c r="J800" s="10">
        <v>0.307</v>
      </c>
      <c r="K800" s="10">
        <v>0.84899999999999998</v>
      </c>
      <c r="L800" s="10">
        <v>0.187</v>
      </c>
      <c r="M800" s="10">
        <v>0.375</v>
      </c>
      <c r="N800" s="10">
        <v>0.73</v>
      </c>
      <c r="O800" s="9">
        <v>4462.8</v>
      </c>
      <c r="P800" s="9">
        <v>317</v>
      </c>
      <c r="Q800" s="9" t="s">
        <v>55</v>
      </c>
      <c r="R800" s="9">
        <v>989</v>
      </c>
      <c r="S800" s="9">
        <v>13662</v>
      </c>
      <c r="T800" s="9" t="s">
        <v>702</v>
      </c>
      <c r="U800" s="9" t="s">
        <v>72</v>
      </c>
      <c r="V800" s="53">
        <v>9520</v>
      </c>
      <c r="W800" s="11">
        <v>89363</v>
      </c>
      <c r="X800" s="11">
        <v>108027</v>
      </c>
      <c r="Y800" s="11">
        <v>85455</v>
      </c>
      <c r="Z800" s="11">
        <v>70002</v>
      </c>
      <c r="AA800" s="11">
        <v>10190</v>
      </c>
      <c r="AB800" s="11">
        <v>14660</v>
      </c>
      <c r="AC800" s="9" t="s">
        <v>1413</v>
      </c>
      <c r="AD800" s="10">
        <v>0.318</v>
      </c>
      <c r="AE800" s="10">
        <v>0.45</v>
      </c>
      <c r="AF800" s="10">
        <v>0.38800000000000001</v>
      </c>
      <c r="AG800" s="9">
        <v>243</v>
      </c>
      <c r="AH800" s="9">
        <v>346.33</v>
      </c>
      <c r="AI800" s="9">
        <v>18.37</v>
      </c>
      <c r="AJ800" s="9">
        <v>12.885999999999999</v>
      </c>
      <c r="AK800" s="9">
        <v>0.70164000000000004</v>
      </c>
      <c r="AL800" s="9">
        <v>3</v>
      </c>
      <c r="AM800" s="9">
        <v>0.436</v>
      </c>
      <c r="AN800" s="10">
        <v>8.0000000000000002E-3</v>
      </c>
      <c r="AO800" s="10">
        <v>0.13</v>
      </c>
      <c r="AP800" s="10">
        <v>0.218</v>
      </c>
      <c r="AQ800" s="9">
        <v>5368</v>
      </c>
      <c r="AR800" s="9">
        <v>0.314</v>
      </c>
      <c r="AS800" s="27">
        <v>8.7999999999999995E-2</v>
      </c>
      <c r="AT800" s="10">
        <v>0.17899999999999999</v>
      </c>
      <c r="AU800" s="16">
        <v>0.76103500761035003</v>
      </c>
      <c r="AV800" s="1" t="str">
        <f t="shared" si="12"/>
        <v>yes</v>
      </c>
      <c r="AW800" s="28">
        <v>31</v>
      </c>
    </row>
    <row r="801" spans="1:49" ht="14.25" customHeight="1">
      <c r="A801" s="7">
        <v>763</v>
      </c>
      <c r="B801" s="8" t="s">
        <v>1457</v>
      </c>
      <c r="C801" s="8" t="s">
        <v>1454</v>
      </c>
      <c r="D801" s="9" t="s">
        <v>50</v>
      </c>
      <c r="E801" s="9" t="s">
        <v>59</v>
      </c>
      <c r="F801" s="9" t="s">
        <v>273</v>
      </c>
      <c r="G801" s="9">
        <v>1035</v>
      </c>
      <c r="H801" s="10">
        <v>0.70399999999999996</v>
      </c>
      <c r="I801" s="10">
        <v>0.68</v>
      </c>
      <c r="J801" s="10">
        <v>0.58199999999999996</v>
      </c>
      <c r="K801" s="10">
        <v>0.73099999999999998</v>
      </c>
      <c r="L801" s="10">
        <v>0.24099999999999999</v>
      </c>
      <c r="M801" s="10">
        <v>0.17199999999999999</v>
      </c>
      <c r="N801" s="10">
        <v>0.78</v>
      </c>
      <c r="O801" s="9">
        <v>2489.56</v>
      </c>
      <c r="P801" s="9">
        <v>233</v>
      </c>
      <c r="Q801" s="9">
        <v>0</v>
      </c>
      <c r="R801" s="9">
        <v>654</v>
      </c>
      <c r="S801" s="11" t="s">
        <v>55</v>
      </c>
      <c r="T801" s="9" t="s">
        <v>55</v>
      </c>
      <c r="U801" s="9" t="s">
        <v>55</v>
      </c>
      <c r="V801" s="11"/>
      <c r="W801" s="11">
        <v>73972</v>
      </c>
      <c r="X801" s="11">
        <v>74205</v>
      </c>
      <c r="Y801" s="11">
        <v>64458</v>
      </c>
      <c r="Z801" s="11">
        <v>60768</v>
      </c>
      <c r="AA801" s="11">
        <v>33350</v>
      </c>
      <c r="AB801" s="11">
        <v>33350</v>
      </c>
      <c r="AC801" s="9" t="s">
        <v>55</v>
      </c>
      <c r="AD801" s="10">
        <v>0.66700000000000004</v>
      </c>
      <c r="AE801" s="10">
        <v>0.28999999999999998</v>
      </c>
      <c r="AF801" s="10">
        <v>0.26600000000000001</v>
      </c>
      <c r="AG801" s="9">
        <v>196</v>
      </c>
      <c r="AH801" s="9">
        <v>247.67</v>
      </c>
      <c r="AI801" s="9">
        <v>12.7</v>
      </c>
      <c r="AJ801" s="9">
        <v>10.052</v>
      </c>
      <c r="AK801" s="9">
        <v>0.79139000000000004</v>
      </c>
      <c r="AL801" s="10"/>
      <c r="AM801" s="10" t="s">
        <v>55</v>
      </c>
      <c r="AN801" s="10">
        <v>0</v>
      </c>
      <c r="AO801" s="10">
        <v>0.18</v>
      </c>
      <c r="AP801" s="10">
        <v>0.218</v>
      </c>
      <c r="AQ801" s="9">
        <v>3136</v>
      </c>
      <c r="AR801" s="9">
        <v>1.45</v>
      </c>
      <c r="AS801" s="27">
        <v>3.6999999999999998E-2</v>
      </c>
      <c r="AT801" s="10">
        <v>3.6999999999999998E-2</v>
      </c>
      <c r="AU801" s="16">
        <v>0.40816326530612246</v>
      </c>
      <c r="AV801" s="1" t="str">
        <f t="shared" si="12"/>
        <v>no</v>
      </c>
      <c r="AW801" s="28"/>
    </row>
    <row r="802" spans="1:49" ht="14.25" hidden="1" customHeight="1">
      <c r="A802" s="7">
        <v>798</v>
      </c>
      <c r="B802" s="8" t="s">
        <v>1500</v>
      </c>
      <c r="C802" s="8" t="s">
        <v>1454</v>
      </c>
      <c r="D802" s="9" t="s">
        <v>91</v>
      </c>
      <c r="E802" s="9" t="s">
        <v>59</v>
      </c>
      <c r="F802" s="9" t="s">
        <v>409</v>
      </c>
      <c r="G802" s="9">
        <v>1290</v>
      </c>
      <c r="H802" s="10">
        <v>0.89600000000000002</v>
      </c>
      <c r="I802" s="10">
        <v>0.89400000000000002</v>
      </c>
      <c r="J802" s="10">
        <v>0.86499999999999999</v>
      </c>
      <c r="K802" s="10">
        <v>1</v>
      </c>
      <c r="L802" s="10">
        <v>1.7000000000000001E-2</v>
      </c>
      <c r="M802" s="10">
        <v>5.3999999999999999E-2</v>
      </c>
      <c r="N802" s="10">
        <v>0.95</v>
      </c>
      <c r="O802" s="9">
        <v>2507.9499999999998</v>
      </c>
      <c r="P802" s="9" t="s">
        <v>55</v>
      </c>
      <c r="Q802" s="9" t="s">
        <v>55</v>
      </c>
      <c r="R802" s="9">
        <v>747</v>
      </c>
      <c r="S802" s="9" t="s">
        <v>55</v>
      </c>
      <c r="T802" s="9" t="s">
        <v>55</v>
      </c>
      <c r="U802" s="9" t="s">
        <v>55</v>
      </c>
      <c r="V802" s="9" t="s">
        <v>55</v>
      </c>
      <c r="W802" s="11">
        <v>103709</v>
      </c>
      <c r="X802" s="11">
        <v>135558</v>
      </c>
      <c r="Y802" s="11">
        <v>99234</v>
      </c>
      <c r="Z802" s="11">
        <v>78192</v>
      </c>
      <c r="AA802" s="11">
        <v>47760</v>
      </c>
      <c r="AB802" s="11">
        <v>47760</v>
      </c>
      <c r="AC802" s="9" t="s">
        <v>55</v>
      </c>
      <c r="AD802" s="10">
        <v>0.91800000000000004</v>
      </c>
      <c r="AE802" s="10">
        <v>0.08</v>
      </c>
      <c r="AF802" s="10">
        <v>9.8000000000000004E-2</v>
      </c>
      <c r="AG802" s="9">
        <v>250</v>
      </c>
      <c r="AH802" s="9">
        <v>495.67</v>
      </c>
      <c r="AI802" s="9">
        <v>10.029999999999999</v>
      </c>
      <c r="AJ802" s="9">
        <v>5.0599999999999996</v>
      </c>
      <c r="AK802" s="9">
        <v>0.50436999999999999</v>
      </c>
      <c r="AL802" s="9" t="s">
        <v>55</v>
      </c>
      <c r="AM802" s="9" t="s">
        <v>55</v>
      </c>
      <c r="AN802" s="10">
        <v>9.1999999999999998E-2</v>
      </c>
      <c r="AO802" s="10">
        <v>0.17100000000000001</v>
      </c>
      <c r="AP802" s="10">
        <v>0.218</v>
      </c>
      <c r="AQ802" s="9">
        <v>2533</v>
      </c>
      <c r="AR802" s="9">
        <v>0.26900000000000002</v>
      </c>
      <c r="AS802" s="9">
        <v>4.5999999999999999E-2</v>
      </c>
      <c r="AT802" s="10" t="s">
        <v>153</v>
      </c>
      <c r="AU802" s="16">
        <v>0.78802206461780933</v>
      </c>
      <c r="AV802" s="1" t="str">
        <f t="shared" si="12"/>
        <v>no</v>
      </c>
      <c r="AW802" s="28"/>
    </row>
    <row r="803" spans="1:49" ht="14.25" hidden="1" customHeight="1">
      <c r="A803" s="7">
        <v>799</v>
      </c>
      <c r="B803" s="8" t="s">
        <v>1501</v>
      </c>
      <c r="C803" s="8" t="s">
        <v>1454</v>
      </c>
      <c r="D803" s="9" t="s">
        <v>58</v>
      </c>
      <c r="E803" s="9" t="s">
        <v>59</v>
      </c>
      <c r="F803" s="9" t="s">
        <v>94</v>
      </c>
      <c r="G803" s="9" t="s">
        <v>55</v>
      </c>
      <c r="H803" s="10">
        <v>0.74299999999999999</v>
      </c>
      <c r="I803" s="10">
        <v>0.73799999999999999</v>
      </c>
      <c r="J803" s="10">
        <v>0.68300000000000005</v>
      </c>
      <c r="K803" s="10">
        <v>0.89700000000000002</v>
      </c>
      <c r="L803" s="10">
        <v>6.6000000000000003E-2</v>
      </c>
      <c r="M803" s="10">
        <v>0.17899999999999999</v>
      </c>
      <c r="N803" s="10">
        <v>0.85</v>
      </c>
      <c r="O803" s="9">
        <v>1784.22</v>
      </c>
      <c r="P803" s="9">
        <v>92</v>
      </c>
      <c r="Q803" s="9">
        <v>30</v>
      </c>
      <c r="R803" s="9">
        <v>506</v>
      </c>
      <c r="S803" s="11" t="s">
        <v>55</v>
      </c>
      <c r="T803" s="9" t="s">
        <v>55</v>
      </c>
      <c r="U803" s="9" t="s">
        <v>55</v>
      </c>
      <c r="V803" s="11" t="s">
        <v>55</v>
      </c>
      <c r="W803" s="11">
        <v>72430</v>
      </c>
      <c r="X803" s="11">
        <v>83043</v>
      </c>
      <c r="Y803" s="11">
        <v>69147</v>
      </c>
      <c r="Z803" s="11">
        <v>60255</v>
      </c>
      <c r="AA803" s="11">
        <v>39030</v>
      </c>
      <c r="AB803" s="11">
        <v>39030</v>
      </c>
      <c r="AC803" s="9" t="s">
        <v>55</v>
      </c>
      <c r="AD803" s="10">
        <v>0.59299999999999997</v>
      </c>
      <c r="AE803" s="10">
        <v>0.31</v>
      </c>
      <c r="AF803" s="10">
        <v>0.249</v>
      </c>
      <c r="AG803" s="9">
        <v>153.33000000000001</v>
      </c>
      <c r="AH803" s="9">
        <v>189</v>
      </c>
      <c r="AI803" s="9">
        <v>11.64</v>
      </c>
      <c r="AJ803" s="9">
        <v>9.44</v>
      </c>
      <c r="AK803" s="9">
        <v>0.81128999999999996</v>
      </c>
      <c r="AL803" s="10" t="s">
        <v>55</v>
      </c>
      <c r="AM803" s="10" t="s">
        <v>55</v>
      </c>
      <c r="AN803" s="10">
        <v>4.0000000000000001E-3</v>
      </c>
      <c r="AO803" s="10">
        <v>0.13100000000000001</v>
      </c>
      <c r="AP803" s="10">
        <v>0.218</v>
      </c>
      <c r="AQ803" s="9">
        <v>1918</v>
      </c>
      <c r="AR803" s="9">
        <v>0.625</v>
      </c>
      <c r="AS803" s="10">
        <v>8.6999999999999994E-2</v>
      </c>
      <c r="AT803" s="10">
        <v>0.151</v>
      </c>
      <c r="AU803" s="16">
        <v>0.61538461538461542</v>
      </c>
      <c r="AV803" s="1" t="str">
        <f t="shared" si="12"/>
        <v>no</v>
      </c>
      <c r="AW803" s="28"/>
    </row>
    <row r="804" spans="1:49" ht="14.25" hidden="1" customHeight="1">
      <c r="A804" s="7">
        <v>800</v>
      </c>
      <c r="B804" s="8" t="s">
        <v>1502</v>
      </c>
      <c r="C804" s="8" t="s">
        <v>1454</v>
      </c>
      <c r="D804" s="9" t="s">
        <v>63</v>
      </c>
      <c r="E804" s="9" t="s">
        <v>59</v>
      </c>
      <c r="F804" s="9" t="s">
        <v>361</v>
      </c>
      <c r="G804" s="9">
        <v>1325</v>
      </c>
      <c r="H804" s="10">
        <v>0.873</v>
      </c>
      <c r="I804" s="10">
        <v>0.85</v>
      </c>
      <c r="J804" s="10">
        <v>0.73599999999999999</v>
      </c>
      <c r="K804" s="10">
        <v>0.71899999999999997</v>
      </c>
      <c r="L804" s="10">
        <v>1.4999999999999999E-2</v>
      </c>
      <c r="M804" s="10">
        <v>2.3E-2</v>
      </c>
      <c r="N804" s="10">
        <v>0.95</v>
      </c>
      <c r="O804" s="9">
        <v>6518.37</v>
      </c>
      <c r="P804" s="9">
        <v>628</v>
      </c>
      <c r="Q804" s="9">
        <v>108</v>
      </c>
      <c r="R804" s="9">
        <v>1352</v>
      </c>
      <c r="S804" s="9" t="s">
        <v>55</v>
      </c>
      <c r="T804" s="9" t="s">
        <v>55</v>
      </c>
      <c r="U804" s="9" t="s">
        <v>55</v>
      </c>
      <c r="V804" s="9" t="s">
        <v>55</v>
      </c>
      <c r="W804" s="11">
        <v>122271</v>
      </c>
      <c r="X804" s="11">
        <v>152946</v>
      </c>
      <c r="Y804" s="11">
        <v>101259</v>
      </c>
      <c r="Z804" s="11">
        <v>96543</v>
      </c>
      <c r="AA804" s="11">
        <v>46230</v>
      </c>
      <c r="AB804" s="11">
        <v>46230</v>
      </c>
      <c r="AC804" s="9" t="s">
        <v>55</v>
      </c>
      <c r="AD804" s="10">
        <v>0.874</v>
      </c>
      <c r="AE804" s="10">
        <v>0.14000000000000001</v>
      </c>
      <c r="AF804" s="10">
        <v>0.14799999999999999</v>
      </c>
      <c r="AG804" s="9">
        <v>552.66999999999996</v>
      </c>
      <c r="AH804" s="9">
        <v>1055.67</v>
      </c>
      <c r="AI804" s="9">
        <v>11.79</v>
      </c>
      <c r="AJ804" s="9">
        <v>6.1749999999999998</v>
      </c>
      <c r="AK804" s="9">
        <v>0.52351999999999999</v>
      </c>
      <c r="AL804" s="9" t="s">
        <v>55</v>
      </c>
      <c r="AM804" s="9" t="s">
        <v>55</v>
      </c>
      <c r="AN804" s="10">
        <v>0.16200000000000001</v>
      </c>
      <c r="AO804" s="10">
        <v>0.19500000000000001</v>
      </c>
      <c r="AP804" s="10">
        <v>0.218</v>
      </c>
      <c r="AQ804" s="9">
        <v>7054</v>
      </c>
      <c r="AR804" s="9">
        <v>0.22</v>
      </c>
      <c r="AS804" s="10">
        <v>2.3E-2</v>
      </c>
      <c r="AT804" s="10" t="s">
        <v>126</v>
      </c>
      <c r="AU804" s="16">
        <v>0.81967213114754101</v>
      </c>
      <c r="AV804" s="1" t="str">
        <f t="shared" si="12"/>
        <v>yes</v>
      </c>
      <c r="AW804" s="28"/>
    </row>
    <row r="805" spans="1:49" ht="14.25" hidden="1" customHeight="1">
      <c r="A805" s="7">
        <v>801</v>
      </c>
      <c r="B805" s="8" t="s">
        <v>1035</v>
      </c>
      <c r="C805" s="8" t="s">
        <v>1454</v>
      </c>
      <c r="D805" s="9" t="s">
        <v>69</v>
      </c>
      <c r="E805" s="9" t="s">
        <v>51</v>
      </c>
      <c r="F805" s="9" t="s">
        <v>109</v>
      </c>
      <c r="G805" s="9">
        <v>835</v>
      </c>
      <c r="H805" s="10">
        <v>0.42299999999999999</v>
      </c>
      <c r="I805" s="10">
        <v>0.42299999999999999</v>
      </c>
      <c r="J805" s="10">
        <v>0.24399999999999999</v>
      </c>
      <c r="K805" s="10">
        <v>0.89100000000000001</v>
      </c>
      <c r="L805" s="10">
        <v>8.7999999999999995E-2</v>
      </c>
      <c r="M805" s="10">
        <v>0.193</v>
      </c>
      <c r="N805" s="10">
        <v>0.77</v>
      </c>
      <c r="O805" s="9">
        <v>1770.49</v>
      </c>
      <c r="P805" s="9">
        <v>99</v>
      </c>
      <c r="Q805" s="9" t="s">
        <v>55</v>
      </c>
      <c r="R805" s="9">
        <v>285</v>
      </c>
      <c r="S805" s="11" t="s">
        <v>55</v>
      </c>
      <c r="T805" s="9" t="s">
        <v>55</v>
      </c>
      <c r="U805" s="9" t="s">
        <v>55</v>
      </c>
      <c r="V805" s="11" t="s">
        <v>55</v>
      </c>
      <c r="W805" s="11">
        <v>83257</v>
      </c>
      <c r="X805" s="11">
        <v>81207</v>
      </c>
      <c r="Y805" s="11">
        <v>63396</v>
      </c>
      <c r="Z805" s="11">
        <v>56205</v>
      </c>
      <c r="AA805" s="11">
        <v>10878</v>
      </c>
      <c r="AB805" s="11">
        <v>16398</v>
      </c>
      <c r="AC805" s="11" t="s">
        <v>55</v>
      </c>
      <c r="AD805" s="10">
        <v>0.40699999999999997</v>
      </c>
      <c r="AE805" s="10">
        <v>0.66</v>
      </c>
      <c r="AF805" s="10">
        <v>0.63200000000000001</v>
      </c>
      <c r="AG805" s="9">
        <v>93</v>
      </c>
      <c r="AH805" s="9">
        <v>175</v>
      </c>
      <c r="AI805" s="9">
        <v>19.04</v>
      </c>
      <c r="AJ805" s="9">
        <v>10.117000000000001</v>
      </c>
      <c r="AK805" s="9">
        <v>0.53142999999999996</v>
      </c>
      <c r="AL805" s="10" t="s">
        <v>55</v>
      </c>
      <c r="AM805" s="10" t="s">
        <v>55</v>
      </c>
      <c r="AN805" s="10">
        <v>3.4000000000000002E-2</v>
      </c>
      <c r="AO805" s="10">
        <v>0.89700000000000002</v>
      </c>
      <c r="AP805" s="10">
        <v>0.218</v>
      </c>
      <c r="AQ805" s="9">
        <v>1904</v>
      </c>
      <c r="AR805" s="9">
        <v>0.13400000000000001</v>
      </c>
      <c r="AS805" s="10">
        <v>-0.67900000000000005</v>
      </c>
      <c r="AT805" s="10">
        <v>1.6E-2</v>
      </c>
      <c r="AU805" s="16">
        <v>0.88183421516754845</v>
      </c>
      <c r="AV805" s="1" t="str">
        <f t="shared" si="12"/>
        <v>no</v>
      </c>
      <c r="AW805" s="28"/>
    </row>
    <row r="806" spans="1:49" ht="14.25" hidden="1" customHeight="1">
      <c r="A806" s="7">
        <v>802</v>
      </c>
      <c r="B806" s="8" t="s">
        <v>1504</v>
      </c>
      <c r="C806" s="8" t="s">
        <v>1454</v>
      </c>
      <c r="D806" s="9" t="s">
        <v>69</v>
      </c>
      <c r="E806" s="9" t="s">
        <v>51</v>
      </c>
      <c r="F806" s="9" t="s">
        <v>70</v>
      </c>
      <c r="G806" s="9">
        <v>950</v>
      </c>
      <c r="H806" s="10">
        <v>0.51</v>
      </c>
      <c r="I806" s="10">
        <v>0.46100000000000002</v>
      </c>
      <c r="J806" s="10">
        <v>0.29799999999999999</v>
      </c>
      <c r="K806" s="10">
        <v>0.91600000000000004</v>
      </c>
      <c r="L806" s="10">
        <v>7.6999999999999999E-2</v>
      </c>
      <c r="M806" s="10">
        <v>0.21299999999999999</v>
      </c>
      <c r="N806" s="10">
        <v>0.7</v>
      </c>
      <c r="O806" s="9">
        <v>4303.41</v>
      </c>
      <c r="P806" s="9">
        <v>156</v>
      </c>
      <c r="Q806" s="9" t="s">
        <v>55</v>
      </c>
      <c r="R806" s="9">
        <v>953</v>
      </c>
      <c r="S806" s="9">
        <v>13107</v>
      </c>
      <c r="T806" s="9" t="s">
        <v>156</v>
      </c>
      <c r="U806" s="9" t="s">
        <v>115</v>
      </c>
      <c r="V806" s="9">
        <v>9509</v>
      </c>
      <c r="W806" s="11">
        <v>88925</v>
      </c>
      <c r="X806" s="11">
        <v>103077</v>
      </c>
      <c r="Y806" s="11">
        <v>84456</v>
      </c>
      <c r="Z806" s="11">
        <v>68328</v>
      </c>
      <c r="AA806" s="11">
        <v>9380</v>
      </c>
      <c r="AB806" s="11">
        <v>18050</v>
      </c>
      <c r="AC806" s="9" t="s">
        <v>248</v>
      </c>
      <c r="AD806" s="10">
        <v>0.32400000000000001</v>
      </c>
      <c r="AE806" s="10">
        <v>0.44</v>
      </c>
      <c r="AF806" s="10">
        <v>0.41099999999999998</v>
      </c>
      <c r="AG806" s="9">
        <v>220.67</v>
      </c>
      <c r="AH806" s="9">
        <v>283.67</v>
      </c>
      <c r="AI806" s="9">
        <v>19.5</v>
      </c>
      <c r="AJ806" s="9">
        <v>15.170999999999999</v>
      </c>
      <c r="AK806" s="9">
        <v>0.77790999999999999</v>
      </c>
      <c r="AL806" s="9">
        <v>1E-3</v>
      </c>
      <c r="AM806" s="9">
        <v>0.53900000000000003</v>
      </c>
      <c r="AN806" s="10">
        <v>0.01</v>
      </c>
      <c r="AO806" s="10">
        <v>0.128</v>
      </c>
      <c r="AP806" s="10">
        <v>0.218</v>
      </c>
      <c r="AQ806" s="9">
        <v>4607</v>
      </c>
      <c r="AR806" s="9">
        <v>0.13700000000000001</v>
      </c>
      <c r="AS806" s="10">
        <v>8.8999999999999996E-2</v>
      </c>
      <c r="AT806" s="10">
        <v>0.186</v>
      </c>
      <c r="AU806" s="16">
        <v>0.87950747581354438</v>
      </c>
      <c r="AV806" s="1" t="str">
        <f t="shared" si="12"/>
        <v>yes</v>
      </c>
      <c r="AW806" s="28">
        <v>11</v>
      </c>
    </row>
    <row r="807" spans="1:49" ht="14.25" hidden="1" customHeight="1">
      <c r="A807" s="7">
        <v>803</v>
      </c>
      <c r="B807" s="8" t="s">
        <v>1505</v>
      </c>
      <c r="C807" s="8" t="s">
        <v>1454</v>
      </c>
      <c r="D807" s="9" t="s">
        <v>91</v>
      </c>
      <c r="E807" s="9" t="s">
        <v>59</v>
      </c>
      <c r="F807" s="9" t="s">
        <v>187</v>
      </c>
      <c r="G807" s="9">
        <v>1030</v>
      </c>
      <c r="H807" s="10">
        <v>0.63200000000000001</v>
      </c>
      <c r="I807" s="10">
        <v>0.624</v>
      </c>
      <c r="J807" s="10">
        <v>0.56999999999999995</v>
      </c>
      <c r="K807" s="10">
        <v>1</v>
      </c>
      <c r="L807" s="10">
        <v>0.01</v>
      </c>
      <c r="M807" s="10">
        <v>9.9000000000000005E-2</v>
      </c>
      <c r="N807" s="10">
        <v>0.79</v>
      </c>
      <c r="O807" s="9">
        <v>1277.25</v>
      </c>
      <c r="P807" s="9" t="s">
        <v>55</v>
      </c>
      <c r="Q807" s="9" t="s">
        <v>55</v>
      </c>
      <c r="R807" s="9">
        <v>398</v>
      </c>
      <c r="S807" s="9" t="s">
        <v>55</v>
      </c>
      <c r="T807" s="9" t="s">
        <v>55</v>
      </c>
      <c r="U807" s="9" t="s">
        <v>55</v>
      </c>
      <c r="V807" s="9" t="s">
        <v>55</v>
      </c>
      <c r="W807" s="11">
        <v>67693</v>
      </c>
      <c r="X807" s="11">
        <v>86679</v>
      </c>
      <c r="Y807" s="11">
        <v>70686</v>
      </c>
      <c r="Z807" s="11">
        <v>57996</v>
      </c>
      <c r="AA807" s="11">
        <v>35900</v>
      </c>
      <c r="AB807" s="11">
        <v>35900</v>
      </c>
      <c r="AC807" s="9" t="s">
        <v>55</v>
      </c>
      <c r="AD807" s="10">
        <v>0.52900000000000003</v>
      </c>
      <c r="AE807" s="10">
        <v>0.39</v>
      </c>
      <c r="AF807" s="10">
        <v>0.32700000000000001</v>
      </c>
      <c r="AG807" s="9">
        <v>95.67</v>
      </c>
      <c r="AH807" s="9">
        <v>183.33</v>
      </c>
      <c r="AI807" s="9">
        <v>13.35</v>
      </c>
      <c r="AJ807" s="9">
        <v>6.9669999999999996</v>
      </c>
      <c r="AK807" s="9">
        <v>0.52181999999999995</v>
      </c>
      <c r="AL807" s="9" t="s">
        <v>55</v>
      </c>
      <c r="AM807" s="9" t="s">
        <v>55</v>
      </c>
      <c r="AN807" s="10">
        <v>5.8000000000000003E-2</v>
      </c>
      <c r="AO807" s="10">
        <v>0.188</v>
      </c>
      <c r="AP807" s="10">
        <v>0.218</v>
      </c>
      <c r="AQ807" s="9">
        <v>1285</v>
      </c>
      <c r="AR807" s="9">
        <v>0.27600000000000002</v>
      </c>
      <c r="AS807" s="10">
        <v>0.03</v>
      </c>
      <c r="AT807" s="10">
        <v>0.10299999999999999</v>
      </c>
      <c r="AU807" s="16">
        <v>0.78369905956112851</v>
      </c>
      <c r="AV807" s="1" t="str">
        <f t="shared" si="12"/>
        <v>no</v>
      </c>
      <c r="AW807" s="28"/>
    </row>
    <row r="808" spans="1:49" ht="14.25" hidden="1" customHeight="1">
      <c r="A808" s="7">
        <v>804</v>
      </c>
      <c r="B808" s="8" t="s">
        <v>1506</v>
      </c>
      <c r="C808" s="8" t="s">
        <v>1454</v>
      </c>
      <c r="D808" s="9" t="s">
        <v>58</v>
      </c>
      <c r="E808" s="9" t="s">
        <v>51</v>
      </c>
      <c r="F808" s="9" t="s">
        <v>379</v>
      </c>
      <c r="G808" s="9">
        <v>960</v>
      </c>
      <c r="H808" s="10">
        <v>0.49199999999999999</v>
      </c>
      <c r="I808" s="10">
        <v>0.46100000000000002</v>
      </c>
      <c r="J808" s="10">
        <v>0.33</v>
      </c>
      <c r="K808" s="10">
        <v>0.95599999999999996</v>
      </c>
      <c r="L808" s="10">
        <v>8.8999999999999996E-2</v>
      </c>
      <c r="M808" s="10">
        <v>0.30499999999999999</v>
      </c>
      <c r="N808" s="10">
        <v>0.76</v>
      </c>
      <c r="O808" s="9">
        <v>2170.1999999999998</v>
      </c>
      <c r="P808" s="9">
        <v>63</v>
      </c>
      <c r="Q808" s="9" t="s">
        <v>55</v>
      </c>
      <c r="R808" s="9">
        <v>588</v>
      </c>
      <c r="S808" s="11">
        <v>14814</v>
      </c>
      <c r="T808" s="9" t="s">
        <v>217</v>
      </c>
      <c r="U808" s="9" t="s">
        <v>111</v>
      </c>
      <c r="V808" s="11">
        <v>10894</v>
      </c>
      <c r="W808" s="11">
        <v>87127</v>
      </c>
      <c r="X808" s="11">
        <v>108648</v>
      </c>
      <c r="Y808" s="11">
        <v>85941</v>
      </c>
      <c r="Z808" s="11">
        <v>67221</v>
      </c>
      <c r="AA808" s="11">
        <v>9806</v>
      </c>
      <c r="AB808" s="11">
        <v>20624</v>
      </c>
      <c r="AC808" s="9">
        <v>813550</v>
      </c>
      <c r="AD808" s="10">
        <v>0.45700000000000002</v>
      </c>
      <c r="AE808" s="10">
        <v>0.45</v>
      </c>
      <c r="AF808" s="10">
        <v>0.432</v>
      </c>
      <c r="AG808" s="9">
        <v>152.33000000000001</v>
      </c>
      <c r="AH808" s="9">
        <v>220.67</v>
      </c>
      <c r="AI808" s="9">
        <v>14.25</v>
      </c>
      <c r="AJ808" s="9">
        <v>9.8350000000000009</v>
      </c>
      <c r="AK808" s="9">
        <v>0.69033</v>
      </c>
      <c r="AL808" s="10">
        <v>0</v>
      </c>
      <c r="AM808" s="10">
        <v>0.47099999999999997</v>
      </c>
      <c r="AN808" s="10">
        <v>4.0000000000000001E-3</v>
      </c>
      <c r="AO808" s="10">
        <v>0.152</v>
      </c>
      <c r="AP808" s="10">
        <v>0.218</v>
      </c>
      <c r="AQ808" s="9">
        <v>2352</v>
      </c>
      <c r="AR808" s="9">
        <v>0.36399999999999999</v>
      </c>
      <c r="AS808" s="10">
        <v>6.5000000000000002E-2</v>
      </c>
      <c r="AT808" s="10">
        <v>3.5000000000000003E-2</v>
      </c>
      <c r="AU808" s="16">
        <v>0.73313782991202348</v>
      </c>
      <c r="AV808" s="1" t="str">
        <f t="shared" si="12"/>
        <v>no</v>
      </c>
      <c r="AW808" s="28">
        <v>0.81</v>
      </c>
    </row>
    <row r="809" spans="1:49" ht="14.25" customHeight="1">
      <c r="A809" s="7">
        <v>781</v>
      </c>
      <c r="B809" s="8" t="s">
        <v>1478</v>
      </c>
      <c r="C809" s="8" t="s">
        <v>1454</v>
      </c>
      <c r="D809" s="9" t="s">
        <v>50</v>
      </c>
      <c r="E809" s="9" t="s">
        <v>59</v>
      </c>
      <c r="F809" s="9" t="s">
        <v>273</v>
      </c>
      <c r="G809" s="9">
        <v>1025</v>
      </c>
      <c r="H809" s="10">
        <v>0.627</v>
      </c>
      <c r="I809" s="10">
        <v>0.61299999999999999</v>
      </c>
      <c r="J809" s="10">
        <v>0.52200000000000002</v>
      </c>
      <c r="K809" s="10">
        <v>0.623</v>
      </c>
      <c r="L809" s="10">
        <v>0.152</v>
      </c>
      <c r="M809" s="10">
        <v>0.39100000000000001</v>
      </c>
      <c r="N809" s="10">
        <v>0.74</v>
      </c>
      <c r="O809" s="9">
        <v>2824.46</v>
      </c>
      <c r="P809" s="9">
        <v>405</v>
      </c>
      <c r="Q809" s="9">
        <v>21</v>
      </c>
      <c r="R809" s="9">
        <v>508</v>
      </c>
      <c r="S809" s="9" t="s">
        <v>55</v>
      </c>
      <c r="T809" s="9" t="s">
        <v>55</v>
      </c>
      <c r="U809" s="9" t="s">
        <v>55</v>
      </c>
      <c r="V809" s="9"/>
      <c r="W809" s="11">
        <v>66461</v>
      </c>
      <c r="X809" s="11">
        <v>73836</v>
      </c>
      <c r="Y809" s="11">
        <v>60363</v>
      </c>
      <c r="Z809" s="11">
        <v>49131</v>
      </c>
      <c r="AA809" s="11">
        <v>30640</v>
      </c>
      <c r="AB809" s="11">
        <v>30640</v>
      </c>
      <c r="AC809" s="9" t="s">
        <v>55</v>
      </c>
      <c r="AD809" s="10">
        <v>0.53100000000000003</v>
      </c>
      <c r="AE809" s="10">
        <v>0.4</v>
      </c>
      <c r="AF809" s="10">
        <v>0.40699999999999997</v>
      </c>
      <c r="AG809" s="9">
        <v>257.67</v>
      </c>
      <c r="AH809" s="9">
        <v>243.33</v>
      </c>
      <c r="AI809" s="9">
        <v>10.96</v>
      </c>
      <c r="AJ809" s="9">
        <v>11.606999999999999</v>
      </c>
      <c r="AK809" s="9">
        <v>1.0589</v>
      </c>
      <c r="AL809" s="9"/>
      <c r="AM809" s="9" t="s">
        <v>55</v>
      </c>
      <c r="AN809" s="10">
        <v>3.2000000000000001E-2</v>
      </c>
      <c r="AO809" s="10">
        <v>0.41499999999999998</v>
      </c>
      <c r="AP809" s="10">
        <v>0.218</v>
      </c>
      <c r="AQ809" s="9">
        <v>3505</v>
      </c>
      <c r="AR809" s="9">
        <v>1.6839999999999999</v>
      </c>
      <c r="AS809" s="27">
        <v>-0.19700000000000001</v>
      </c>
      <c r="AT809" s="10">
        <v>9.6000000000000002E-2</v>
      </c>
      <c r="AU809" s="16">
        <v>0.37257824143070051</v>
      </c>
      <c r="AV809" s="1" t="str">
        <f t="shared" si="12"/>
        <v>no</v>
      </c>
      <c r="AW809" s="28"/>
    </row>
    <row r="810" spans="1:49" ht="14.25" hidden="1" customHeight="1">
      <c r="A810" s="7">
        <v>806</v>
      </c>
      <c r="B810" s="8" t="s">
        <v>1508</v>
      </c>
      <c r="C810" s="8" t="s">
        <v>1454</v>
      </c>
      <c r="D810" s="9" t="s">
        <v>69</v>
      </c>
      <c r="E810" s="9" t="s">
        <v>59</v>
      </c>
      <c r="F810" s="9" t="s">
        <v>189</v>
      </c>
      <c r="G810" s="9" t="s">
        <v>55</v>
      </c>
      <c r="H810" s="10">
        <v>0.64900000000000002</v>
      </c>
      <c r="I810" s="10">
        <v>0.63800000000000001</v>
      </c>
      <c r="J810" s="10">
        <v>0.63400000000000001</v>
      </c>
      <c r="K810" s="10">
        <v>0.88900000000000001</v>
      </c>
      <c r="L810" s="10">
        <v>4.3999999999999997E-2</v>
      </c>
      <c r="M810" s="10">
        <v>0.13300000000000001</v>
      </c>
      <c r="N810" s="10">
        <v>0.83</v>
      </c>
      <c r="O810" s="9">
        <v>2668.6</v>
      </c>
      <c r="P810" s="9">
        <v>81</v>
      </c>
      <c r="Q810" s="9" t="s">
        <v>55</v>
      </c>
      <c r="R810" s="9">
        <v>588</v>
      </c>
      <c r="S810" s="9" t="s">
        <v>55</v>
      </c>
      <c r="T810" s="9" t="s">
        <v>55</v>
      </c>
      <c r="U810" s="9" t="s">
        <v>55</v>
      </c>
      <c r="V810" s="9" t="s">
        <v>55</v>
      </c>
      <c r="W810" s="11">
        <v>71444</v>
      </c>
      <c r="X810" s="11">
        <v>95418</v>
      </c>
      <c r="Y810" s="11">
        <v>71685</v>
      </c>
      <c r="Z810" s="11">
        <v>59094</v>
      </c>
      <c r="AA810" s="11">
        <v>33314</v>
      </c>
      <c r="AB810" s="11">
        <v>33314</v>
      </c>
      <c r="AC810" s="9" t="s">
        <v>55</v>
      </c>
      <c r="AD810" s="10">
        <v>0.46800000000000003</v>
      </c>
      <c r="AE810" s="10">
        <v>0.25</v>
      </c>
      <c r="AF810" s="10">
        <v>0.29799999999999999</v>
      </c>
      <c r="AG810" s="9">
        <v>205</v>
      </c>
      <c r="AH810" s="9">
        <v>248.33</v>
      </c>
      <c r="AI810" s="9">
        <v>13.02</v>
      </c>
      <c r="AJ810" s="9">
        <v>10.746</v>
      </c>
      <c r="AK810" s="9">
        <v>0.82550000000000001</v>
      </c>
      <c r="AL810" s="9" t="s">
        <v>55</v>
      </c>
      <c r="AM810" s="9" t="s">
        <v>55</v>
      </c>
      <c r="AN810" s="10">
        <v>0.11799999999999999</v>
      </c>
      <c r="AO810" s="10">
        <v>0.104</v>
      </c>
      <c r="AP810" s="10">
        <v>0.218</v>
      </c>
      <c r="AQ810" s="9">
        <v>2828</v>
      </c>
      <c r="AR810" s="9">
        <v>0.51900000000000002</v>
      </c>
      <c r="AS810" s="10">
        <v>0.114</v>
      </c>
      <c r="AT810" s="10">
        <v>0.18099999999999999</v>
      </c>
      <c r="AU810" s="16">
        <v>0.65832784726793947</v>
      </c>
      <c r="AV810" s="1" t="str">
        <f t="shared" si="12"/>
        <v>no</v>
      </c>
      <c r="AW810" s="28"/>
    </row>
    <row r="811" spans="1:49" ht="14.25" customHeight="1">
      <c r="A811" s="7">
        <v>782</v>
      </c>
      <c r="B811" s="8" t="s">
        <v>1479</v>
      </c>
      <c r="C811" s="8" t="s">
        <v>1454</v>
      </c>
      <c r="D811" s="9" t="s">
        <v>50</v>
      </c>
      <c r="E811" s="9" t="s">
        <v>51</v>
      </c>
      <c r="F811" s="9" t="s">
        <v>97</v>
      </c>
      <c r="G811" s="9">
        <v>950</v>
      </c>
      <c r="H811" s="10">
        <v>0.49299999999999999</v>
      </c>
      <c r="I811" s="10">
        <v>0.442</v>
      </c>
      <c r="J811" s="10">
        <v>0.246</v>
      </c>
      <c r="K811" s="10">
        <v>0.80100000000000005</v>
      </c>
      <c r="L811" s="10">
        <v>9.8000000000000004E-2</v>
      </c>
      <c r="M811" s="10">
        <v>0.25700000000000001</v>
      </c>
      <c r="N811" s="10">
        <v>0.7</v>
      </c>
      <c r="O811" s="9">
        <v>5772.91</v>
      </c>
      <c r="P811" s="9">
        <v>423</v>
      </c>
      <c r="Q811" s="9" t="s">
        <v>55</v>
      </c>
      <c r="R811" s="9">
        <v>1033</v>
      </c>
      <c r="S811" s="9">
        <v>10865</v>
      </c>
      <c r="T811" s="9" t="s">
        <v>238</v>
      </c>
      <c r="U811" s="9" t="s">
        <v>956</v>
      </c>
      <c r="V811" s="53">
        <v>9599</v>
      </c>
      <c r="W811" s="11">
        <v>89505</v>
      </c>
      <c r="X811" s="11">
        <v>107316</v>
      </c>
      <c r="Y811" s="11">
        <v>84690</v>
      </c>
      <c r="Z811" s="11">
        <v>70848</v>
      </c>
      <c r="AA811" s="11">
        <v>9536</v>
      </c>
      <c r="AB811" s="11">
        <v>10176</v>
      </c>
      <c r="AC811" s="9" t="s">
        <v>177</v>
      </c>
      <c r="AD811" s="10">
        <v>0.28999999999999998</v>
      </c>
      <c r="AE811" s="10">
        <v>0.53</v>
      </c>
      <c r="AF811" s="10">
        <v>0.47699999999999998</v>
      </c>
      <c r="AG811" s="9">
        <v>308.67</v>
      </c>
      <c r="AH811" s="9">
        <v>353.67</v>
      </c>
      <c r="AI811" s="9">
        <v>18.7</v>
      </c>
      <c r="AJ811" s="9">
        <v>16.323</v>
      </c>
      <c r="AK811" s="9">
        <v>0.87275999999999998</v>
      </c>
      <c r="AL811" s="9">
        <v>1</v>
      </c>
      <c r="AM811" s="9">
        <v>0.55900000000000005</v>
      </c>
      <c r="AN811" s="10">
        <v>1.4999999999999999E-2</v>
      </c>
      <c r="AO811" s="10">
        <v>0.14199999999999999</v>
      </c>
      <c r="AP811" s="10">
        <v>0.218</v>
      </c>
      <c r="AQ811" s="9">
        <v>6548</v>
      </c>
      <c r="AR811" s="9">
        <v>0.29099999999999998</v>
      </c>
      <c r="AS811" s="27">
        <v>7.5999999999999998E-2</v>
      </c>
      <c r="AT811" s="10">
        <v>0.20300000000000001</v>
      </c>
      <c r="AU811" s="16">
        <v>0.77459333849728895</v>
      </c>
      <c r="AV811" s="1" t="str">
        <f t="shared" si="12"/>
        <v>yes</v>
      </c>
      <c r="AW811" s="28">
        <v>21</v>
      </c>
    </row>
    <row r="812" spans="1:49" ht="14.25" hidden="1" customHeight="1">
      <c r="A812" s="7">
        <v>808</v>
      </c>
      <c r="B812" s="8" t="s">
        <v>1510</v>
      </c>
      <c r="C812" s="8" t="s">
        <v>1454</v>
      </c>
      <c r="D812" s="9" t="s">
        <v>69</v>
      </c>
      <c r="E812" s="9" t="s">
        <v>59</v>
      </c>
      <c r="F812" s="9" t="s">
        <v>354</v>
      </c>
      <c r="G812" s="9">
        <v>1055</v>
      </c>
      <c r="H812" s="10">
        <v>0.71699999999999997</v>
      </c>
      <c r="I812" s="10">
        <v>0.71399999999999997</v>
      </c>
      <c r="J812" s="10">
        <v>0.63900000000000001</v>
      </c>
      <c r="K812" s="10">
        <v>0.81</v>
      </c>
      <c r="L812" s="10">
        <v>0.253</v>
      </c>
      <c r="M812" s="10">
        <v>0.31</v>
      </c>
      <c r="N812" s="10">
        <v>0.85</v>
      </c>
      <c r="O812" s="9">
        <v>2422.91</v>
      </c>
      <c r="P812" s="9">
        <v>187</v>
      </c>
      <c r="Q812" s="9">
        <v>88</v>
      </c>
      <c r="R812" s="9">
        <v>523</v>
      </c>
      <c r="S812" s="9" t="s">
        <v>55</v>
      </c>
      <c r="T812" s="9" t="s">
        <v>55</v>
      </c>
      <c r="U812" s="9" t="s">
        <v>55</v>
      </c>
      <c r="V812" s="9" t="s">
        <v>55</v>
      </c>
      <c r="W812" s="11">
        <v>74107</v>
      </c>
      <c r="X812" s="11">
        <v>84195</v>
      </c>
      <c r="Y812" s="11">
        <v>70398</v>
      </c>
      <c r="Z812" s="11">
        <v>55701</v>
      </c>
      <c r="AA812" s="11">
        <v>29840</v>
      </c>
      <c r="AB812" s="11">
        <v>29840</v>
      </c>
      <c r="AC812" s="9" t="s">
        <v>55</v>
      </c>
      <c r="AD812" s="10">
        <v>0.68</v>
      </c>
      <c r="AE812" s="10">
        <v>0.23</v>
      </c>
      <c r="AF812" s="10">
        <v>0.27300000000000002</v>
      </c>
      <c r="AG812" s="9">
        <v>134</v>
      </c>
      <c r="AH812" s="9">
        <v>234.33</v>
      </c>
      <c r="AI812" s="9">
        <v>18.079999999999998</v>
      </c>
      <c r="AJ812" s="9">
        <v>10.34</v>
      </c>
      <c r="AK812" s="9">
        <v>0.57182999999999995</v>
      </c>
      <c r="AL812" s="9" t="s">
        <v>55</v>
      </c>
      <c r="AM812" s="9" t="s">
        <v>55</v>
      </c>
      <c r="AN812" s="10">
        <v>0</v>
      </c>
      <c r="AO812" s="10">
        <v>7.3999999999999996E-2</v>
      </c>
      <c r="AP812" s="10">
        <v>0.218</v>
      </c>
      <c r="AQ812" s="9">
        <v>2963</v>
      </c>
      <c r="AR812" s="9">
        <v>0.50600000000000001</v>
      </c>
      <c r="AS812" s="10">
        <v>0.14399999999999999</v>
      </c>
      <c r="AT812" s="10">
        <v>3.6999999999999998E-2</v>
      </c>
      <c r="AU812" s="16">
        <v>0.6640106241699868</v>
      </c>
      <c r="AV812" s="1" t="str">
        <f t="shared" si="12"/>
        <v>no</v>
      </c>
      <c r="AW812" s="28"/>
    </row>
    <row r="813" spans="1:49" ht="14.25" hidden="1" customHeight="1">
      <c r="A813" s="7">
        <v>809</v>
      </c>
      <c r="B813" s="8" t="s">
        <v>1511</v>
      </c>
      <c r="C813" s="8" t="s">
        <v>1454</v>
      </c>
      <c r="D813" s="9" t="s">
        <v>91</v>
      </c>
      <c r="E813" s="9" t="s">
        <v>59</v>
      </c>
      <c r="F813" s="9" t="s">
        <v>390</v>
      </c>
      <c r="G813" s="9">
        <v>1010</v>
      </c>
      <c r="H813" s="10">
        <v>0.68600000000000005</v>
      </c>
      <c r="I813" s="10">
        <v>0.68600000000000005</v>
      </c>
      <c r="J813" s="10">
        <v>0.65400000000000003</v>
      </c>
      <c r="K813" s="10">
        <v>0.81</v>
      </c>
      <c r="L813" s="10">
        <v>7.5999999999999998E-2</v>
      </c>
      <c r="M813" s="10">
        <v>0.25</v>
      </c>
      <c r="N813" s="10">
        <v>0.8</v>
      </c>
      <c r="O813" s="9">
        <v>1962.39</v>
      </c>
      <c r="P813" s="9">
        <v>45</v>
      </c>
      <c r="Q813" s="9" t="s">
        <v>55</v>
      </c>
      <c r="R813" s="9">
        <v>367</v>
      </c>
      <c r="S813" s="9" t="s">
        <v>55</v>
      </c>
      <c r="T813" s="9" t="s">
        <v>55</v>
      </c>
      <c r="U813" s="9" t="s">
        <v>55</v>
      </c>
      <c r="V813" s="9" t="s">
        <v>55</v>
      </c>
      <c r="W813" s="11">
        <v>70697</v>
      </c>
      <c r="X813" s="11">
        <v>81387</v>
      </c>
      <c r="Y813" s="11">
        <v>69345</v>
      </c>
      <c r="Z813" s="11">
        <v>60840</v>
      </c>
      <c r="AA813" s="11">
        <v>38832</v>
      </c>
      <c r="AB813" s="11">
        <v>38832</v>
      </c>
      <c r="AC813" s="9" t="s">
        <v>55</v>
      </c>
      <c r="AD813" s="10">
        <v>0.66200000000000003</v>
      </c>
      <c r="AE813" s="10">
        <v>0.3</v>
      </c>
      <c r="AF813" s="10">
        <v>0.30199999999999999</v>
      </c>
      <c r="AG813" s="9">
        <v>123</v>
      </c>
      <c r="AH813" s="9">
        <v>176</v>
      </c>
      <c r="AI813" s="9">
        <v>15.95</v>
      </c>
      <c r="AJ813" s="9">
        <v>11.15</v>
      </c>
      <c r="AK813" s="9">
        <v>0.69886000000000004</v>
      </c>
      <c r="AL813" s="9" t="s">
        <v>55</v>
      </c>
      <c r="AM813" s="9" t="s">
        <v>55</v>
      </c>
      <c r="AN813" s="10">
        <v>4.4999999999999998E-2</v>
      </c>
      <c r="AO813" s="10">
        <v>0.157</v>
      </c>
      <c r="AP813" s="10">
        <v>0.218</v>
      </c>
      <c r="AQ813" s="9">
        <v>2261</v>
      </c>
      <c r="AR813" s="9">
        <v>0.309</v>
      </c>
      <c r="AS813" s="10">
        <v>6.0999999999999999E-2</v>
      </c>
      <c r="AT813" s="10">
        <v>2.4E-2</v>
      </c>
      <c r="AU813" s="16">
        <v>0.76394194041252861</v>
      </c>
      <c r="AV813" s="1" t="str">
        <f t="shared" si="12"/>
        <v>no</v>
      </c>
      <c r="AW813" s="28"/>
    </row>
    <row r="814" spans="1:49" ht="14.25" hidden="1" customHeight="1">
      <c r="A814" s="7">
        <v>810</v>
      </c>
      <c r="B814" s="8" t="s">
        <v>1512</v>
      </c>
      <c r="C814" s="8" t="s">
        <v>1454</v>
      </c>
      <c r="D814" s="9" t="s">
        <v>91</v>
      </c>
      <c r="E814" s="9" t="s">
        <v>59</v>
      </c>
      <c r="F814" s="9" t="s">
        <v>409</v>
      </c>
      <c r="G814" s="9" t="s">
        <v>55</v>
      </c>
      <c r="H814" s="10">
        <v>0.85399999999999998</v>
      </c>
      <c r="I814" s="10">
        <v>0.85399999999999998</v>
      </c>
      <c r="J814" s="10">
        <v>0.82499999999999996</v>
      </c>
      <c r="K814" s="10">
        <v>1</v>
      </c>
      <c r="L814" s="10">
        <v>3.7999999999999999E-2</v>
      </c>
      <c r="M814" s="10">
        <v>0.13900000000000001</v>
      </c>
      <c r="N814" s="10">
        <v>0.93</v>
      </c>
      <c r="O814" s="9">
        <v>2343.3200000000002</v>
      </c>
      <c r="P814" s="9" t="s">
        <v>55</v>
      </c>
      <c r="Q814" s="9" t="s">
        <v>55</v>
      </c>
      <c r="R814" s="9">
        <v>796</v>
      </c>
      <c r="S814" s="9" t="s">
        <v>55</v>
      </c>
      <c r="T814" s="9" t="s">
        <v>55</v>
      </c>
      <c r="U814" s="9" t="s">
        <v>55</v>
      </c>
      <c r="V814" s="9" t="s">
        <v>55</v>
      </c>
      <c r="W814" s="11">
        <v>81655</v>
      </c>
      <c r="X814" s="11">
        <v>98289</v>
      </c>
      <c r="Y814" s="11">
        <v>78642</v>
      </c>
      <c r="Z814" s="11">
        <v>62514</v>
      </c>
      <c r="AA814" s="11">
        <v>45875</v>
      </c>
      <c r="AB814" s="11">
        <v>45875</v>
      </c>
      <c r="AC814" s="9" t="s">
        <v>55</v>
      </c>
      <c r="AD814" s="10">
        <v>0.84299999999999997</v>
      </c>
      <c r="AE814" s="10">
        <v>0.11</v>
      </c>
      <c r="AF814" s="10">
        <v>9.0999999999999998E-2</v>
      </c>
      <c r="AG814" s="9">
        <v>222.67</v>
      </c>
      <c r="AH814" s="9">
        <v>306</v>
      </c>
      <c r="AI814" s="9">
        <v>10.52</v>
      </c>
      <c r="AJ814" s="9">
        <v>7.6580000000000004</v>
      </c>
      <c r="AK814" s="9">
        <v>0.72767000000000004</v>
      </c>
      <c r="AL814" s="9" t="s">
        <v>55</v>
      </c>
      <c r="AM814" s="9" t="s">
        <v>55</v>
      </c>
      <c r="AN814" s="10">
        <v>2.5999999999999999E-2</v>
      </c>
      <c r="AO814" s="10">
        <v>0.151</v>
      </c>
      <c r="AP814" s="10">
        <v>0.218</v>
      </c>
      <c r="AQ814" s="9">
        <v>2397</v>
      </c>
      <c r="AR814" s="9">
        <v>0.66600000000000004</v>
      </c>
      <c r="AS814" s="10">
        <v>6.7000000000000004E-2</v>
      </c>
      <c r="AT814" s="10">
        <v>1.0999999999999999E-2</v>
      </c>
      <c r="AU814" s="16">
        <v>0.60024009603841533</v>
      </c>
      <c r="AV814" s="1" t="str">
        <f t="shared" si="12"/>
        <v>no</v>
      </c>
      <c r="AW814" s="28"/>
    </row>
    <row r="815" spans="1:49" ht="14.25" hidden="1" customHeight="1">
      <c r="A815" s="7">
        <v>811</v>
      </c>
      <c r="B815" s="8" t="s">
        <v>1513</v>
      </c>
      <c r="C815" s="8" t="s">
        <v>1454</v>
      </c>
      <c r="D815" s="9" t="s">
        <v>69</v>
      </c>
      <c r="E815" s="9" t="s">
        <v>59</v>
      </c>
      <c r="F815" s="9" t="s">
        <v>189</v>
      </c>
      <c r="G815" s="9">
        <v>905</v>
      </c>
      <c r="H815" s="10">
        <v>0.499</v>
      </c>
      <c r="I815" s="10">
        <v>0.47199999999999998</v>
      </c>
      <c r="J815" s="10">
        <v>0.36399999999999999</v>
      </c>
      <c r="K815" s="10">
        <v>0.82799999999999996</v>
      </c>
      <c r="L815" s="10">
        <v>0.248</v>
      </c>
      <c r="M815" s="10">
        <v>0.32600000000000001</v>
      </c>
      <c r="N815" s="10">
        <v>0.7</v>
      </c>
      <c r="O815" s="9">
        <v>2313.85</v>
      </c>
      <c r="P815" s="9">
        <v>113</v>
      </c>
      <c r="Q815" s="9">
        <v>31</v>
      </c>
      <c r="R815" s="9">
        <v>567</v>
      </c>
      <c r="S815" s="9" t="s">
        <v>55</v>
      </c>
      <c r="T815" s="9" t="s">
        <v>55</v>
      </c>
      <c r="U815" s="9" t="s">
        <v>55</v>
      </c>
      <c r="V815" s="9" t="s">
        <v>55</v>
      </c>
      <c r="W815" s="11">
        <v>64811</v>
      </c>
      <c r="X815" s="11">
        <v>87003</v>
      </c>
      <c r="Y815" s="11">
        <v>62487</v>
      </c>
      <c r="Z815" s="11">
        <v>54810</v>
      </c>
      <c r="AA815" s="11">
        <v>26918</v>
      </c>
      <c r="AB815" s="11">
        <v>26918</v>
      </c>
      <c r="AC815" s="9" t="s">
        <v>55</v>
      </c>
      <c r="AD815" s="10">
        <v>0.435</v>
      </c>
      <c r="AE815" s="10">
        <v>0.53</v>
      </c>
      <c r="AF815" s="10">
        <v>0.39900000000000002</v>
      </c>
      <c r="AG815" s="9">
        <v>164</v>
      </c>
      <c r="AH815" s="9">
        <v>144</v>
      </c>
      <c r="AI815" s="9">
        <v>14.11</v>
      </c>
      <c r="AJ815" s="9">
        <v>16.068000000000001</v>
      </c>
      <c r="AK815" s="9">
        <v>1.13889</v>
      </c>
      <c r="AL815" s="9" t="s">
        <v>55</v>
      </c>
      <c r="AM815" s="9" t="s">
        <v>55</v>
      </c>
      <c r="AN815" s="10">
        <v>1.2E-2</v>
      </c>
      <c r="AO815" s="10">
        <v>0.26200000000000001</v>
      </c>
      <c r="AP815" s="10">
        <v>0.218</v>
      </c>
      <c r="AQ815" s="9">
        <v>2901</v>
      </c>
      <c r="AR815" s="9" t="s">
        <v>55</v>
      </c>
      <c r="AS815" s="10">
        <v>-4.3999999999999997E-2</v>
      </c>
      <c r="AT815" s="10">
        <v>6.4000000000000001E-2</v>
      </c>
      <c r="AU815" s="16" t="s">
        <v>2055</v>
      </c>
      <c r="AV815" s="1" t="str">
        <f t="shared" si="12"/>
        <v>no</v>
      </c>
      <c r="AW815" s="28"/>
    </row>
    <row r="816" spans="1:49" ht="14.25" hidden="1" customHeight="1">
      <c r="A816" s="7">
        <v>812</v>
      </c>
      <c r="B816" s="8" t="s">
        <v>1514</v>
      </c>
      <c r="C816" s="8" t="s">
        <v>1454</v>
      </c>
      <c r="D816" s="9" t="s">
        <v>91</v>
      </c>
      <c r="E816" s="9" t="s">
        <v>51</v>
      </c>
      <c r="F816" s="9" t="s">
        <v>363</v>
      </c>
      <c r="G816" s="9">
        <v>1000</v>
      </c>
      <c r="H816" s="10">
        <v>0.44400000000000001</v>
      </c>
      <c r="I816" s="10">
        <v>0.41399999999999998</v>
      </c>
      <c r="J816" s="10">
        <v>0.24299999999999999</v>
      </c>
      <c r="K816" s="10">
        <v>1</v>
      </c>
      <c r="L816" s="10">
        <v>0.122</v>
      </c>
      <c r="M816" s="10">
        <v>0.27700000000000002</v>
      </c>
      <c r="N816" s="10">
        <v>0.78</v>
      </c>
      <c r="O816" s="9">
        <v>653.70000000000005</v>
      </c>
      <c r="P816" s="9" t="s">
        <v>55</v>
      </c>
      <c r="Q816" s="9" t="s">
        <v>55</v>
      </c>
      <c r="R816" s="9">
        <v>84</v>
      </c>
      <c r="S816" s="9" t="s">
        <v>55</v>
      </c>
      <c r="T816" s="9" t="s">
        <v>55</v>
      </c>
      <c r="U816" s="9" t="s">
        <v>55</v>
      </c>
      <c r="V816" s="9" t="s">
        <v>55</v>
      </c>
      <c r="W816" s="11">
        <v>80136</v>
      </c>
      <c r="X816" s="11">
        <v>106569</v>
      </c>
      <c r="Y816" s="11">
        <v>76509</v>
      </c>
      <c r="Z816" s="11">
        <v>62559</v>
      </c>
      <c r="AA816" s="11">
        <v>13660</v>
      </c>
      <c r="AB816" s="11">
        <v>20346</v>
      </c>
      <c r="AC816" s="9" t="s">
        <v>55</v>
      </c>
      <c r="AD816" s="10">
        <v>0.36199999999999999</v>
      </c>
      <c r="AE816" s="10">
        <v>0.41</v>
      </c>
      <c r="AF816" s="10">
        <v>0.38900000000000001</v>
      </c>
      <c r="AG816" s="9">
        <v>43</v>
      </c>
      <c r="AH816" s="9">
        <v>67</v>
      </c>
      <c r="AI816" s="9">
        <v>15.2</v>
      </c>
      <c r="AJ816" s="9">
        <v>9.7569999999999997</v>
      </c>
      <c r="AK816" s="9">
        <v>0.64178999999999997</v>
      </c>
      <c r="AL816" s="9" t="s">
        <v>55</v>
      </c>
      <c r="AM816" s="9" t="s">
        <v>55</v>
      </c>
      <c r="AN816" s="10">
        <v>0.03</v>
      </c>
      <c r="AO816" s="10">
        <v>0.189</v>
      </c>
      <c r="AP816" s="10">
        <v>0.218</v>
      </c>
      <c r="AQ816" s="9">
        <v>705</v>
      </c>
      <c r="AR816" s="9">
        <v>1.389</v>
      </c>
      <c r="AS816" s="9">
        <v>2.9000000000000001E-2</v>
      </c>
      <c r="AT816" s="10">
        <v>8.2000000000000003E-2</v>
      </c>
      <c r="AU816" s="16">
        <v>0.41858518208455431</v>
      </c>
      <c r="AV816" s="1" t="str">
        <f t="shared" si="12"/>
        <v>no</v>
      </c>
      <c r="AW816" s="28"/>
    </row>
    <row r="817" spans="1:49" ht="14.25" hidden="1" customHeight="1">
      <c r="A817" s="7">
        <v>813</v>
      </c>
      <c r="B817" s="8" t="s">
        <v>1515</v>
      </c>
      <c r="C817" s="8" t="s">
        <v>1454</v>
      </c>
      <c r="D817" s="9" t="s">
        <v>91</v>
      </c>
      <c r="E817" s="9" t="s">
        <v>51</v>
      </c>
      <c r="F817" s="9" t="s">
        <v>363</v>
      </c>
      <c r="G817" s="9">
        <v>975</v>
      </c>
      <c r="H817" s="10">
        <v>0.63500000000000001</v>
      </c>
      <c r="I817" s="10">
        <v>0.58199999999999996</v>
      </c>
      <c r="J817" s="10">
        <v>0.40200000000000002</v>
      </c>
      <c r="K817" s="10">
        <v>1</v>
      </c>
      <c r="L817" s="10">
        <v>0.105</v>
      </c>
      <c r="M817" s="10">
        <v>0.246</v>
      </c>
      <c r="N817" s="10">
        <v>0.82</v>
      </c>
      <c r="O817" s="9">
        <v>2724.68</v>
      </c>
      <c r="P817" s="9" t="s">
        <v>55</v>
      </c>
      <c r="Q817" s="9" t="s">
        <v>55</v>
      </c>
      <c r="R817" s="9">
        <v>319</v>
      </c>
      <c r="S817" s="9" t="s">
        <v>55</v>
      </c>
      <c r="T817" s="9" t="s">
        <v>55</v>
      </c>
      <c r="U817" s="9" t="s">
        <v>55</v>
      </c>
      <c r="V817" s="9" t="s">
        <v>55</v>
      </c>
      <c r="W817" s="11">
        <v>84333</v>
      </c>
      <c r="X817" s="11">
        <v>99153</v>
      </c>
      <c r="Y817" s="11">
        <v>82809</v>
      </c>
      <c r="Z817" s="11">
        <v>66636</v>
      </c>
      <c r="AA817" s="11">
        <v>14610</v>
      </c>
      <c r="AB817" s="11">
        <v>22344</v>
      </c>
      <c r="AC817" s="9" t="s">
        <v>55</v>
      </c>
      <c r="AD817" s="10">
        <v>0.55600000000000005</v>
      </c>
      <c r="AE817" s="10">
        <v>0.37</v>
      </c>
      <c r="AF817" s="10">
        <v>0.35599999999999998</v>
      </c>
      <c r="AG817" s="9">
        <v>168</v>
      </c>
      <c r="AH817" s="9">
        <v>151.33000000000001</v>
      </c>
      <c r="AI817" s="9">
        <v>16.22</v>
      </c>
      <c r="AJ817" s="9">
        <v>18.004000000000001</v>
      </c>
      <c r="AK817" s="9">
        <v>1.1101300000000001</v>
      </c>
      <c r="AL817" s="9" t="s">
        <v>55</v>
      </c>
      <c r="AM817" s="9" t="s">
        <v>55</v>
      </c>
      <c r="AN817" s="10">
        <v>2.8000000000000001E-2</v>
      </c>
      <c r="AO817" s="10">
        <v>0.27400000000000002</v>
      </c>
      <c r="AP817" s="10">
        <v>0.218</v>
      </c>
      <c r="AQ817" s="9">
        <v>2906</v>
      </c>
      <c r="AR817" s="9">
        <v>1</v>
      </c>
      <c r="AS817" s="10">
        <v>-5.7000000000000002E-2</v>
      </c>
      <c r="AT817" s="10">
        <v>0.08</v>
      </c>
      <c r="AU817" s="16">
        <v>0.5</v>
      </c>
      <c r="AV817" s="1" t="str">
        <f t="shared" si="12"/>
        <v>no</v>
      </c>
      <c r="AW817" s="28"/>
    </row>
    <row r="818" spans="1:49" ht="14.25" customHeight="1">
      <c r="A818" s="7">
        <v>785</v>
      </c>
      <c r="B818" s="8" t="s">
        <v>1482</v>
      </c>
      <c r="C818" s="8" t="s">
        <v>1454</v>
      </c>
      <c r="D818" s="9" t="s">
        <v>50</v>
      </c>
      <c r="E818" s="9" t="s">
        <v>59</v>
      </c>
      <c r="F818" s="9" t="s">
        <v>205</v>
      </c>
      <c r="G818" s="9">
        <v>1026.5</v>
      </c>
      <c r="H818" s="10">
        <v>0.66100000000000003</v>
      </c>
      <c r="I818" s="10">
        <v>0.64200000000000002</v>
      </c>
      <c r="J818" s="10">
        <v>0.505</v>
      </c>
      <c r="K818" s="10">
        <v>0.70499999999999996</v>
      </c>
      <c r="L818" s="10">
        <v>0.187</v>
      </c>
      <c r="M818" s="10">
        <v>0.43099999999999999</v>
      </c>
      <c r="N818" s="10">
        <v>0.84</v>
      </c>
      <c r="O818" s="9">
        <v>3717.24</v>
      </c>
      <c r="P818" s="9">
        <v>470</v>
      </c>
      <c r="Q818" s="9">
        <v>49</v>
      </c>
      <c r="R818" s="9">
        <v>586</v>
      </c>
      <c r="S818" s="9" t="s">
        <v>55</v>
      </c>
      <c r="T818" s="9" t="s">
        <v>55</v>
      </c>
      <c r="U818" s="9" t="s">
        <v>55</v>
      </c>
      <c r="V818" s="9"/>
      <c r="W818" s="9">
        <v>74007</v>
      </c>
      <c r="X818" s="9">
        <v>96057</v>
      </c>
      <c r="Y818" s="9">
        <v>73980</v>
      </c>
      <c r="Z818" s="9">
        <v>62415</v>
      </c>
      <c r="AA818" s="11">
        <v>29258</v>
      </c>
      <c r="AB818" s="11">
        <v>29258</v>
      </c>
      <c r="AC818" s="9" t="s">
        <v>55</v>
      </c>
      <c r="AD818" s="10">
        <v>0.41399999999999998</v>
      </c>
      <c r="AE818" s="10">
        <v>0.3</v>
      </c>
      <c r="AF818" s="10">
        <v>0.26500000000000001</v>
      </c>
      <c r="AG818" s="9">
        <v>283</v>
      </c>
      <c r="AH818" s="9">
        <v>360</v>
      </c>
      <c r="AI818" s="9">
        <v>13.14</v>
      </c>
      <c r="AJ818" s="9">
        <v>10.326000000000001</v>
      </c>
      <c r="AK818" s="9">
        <v>0.78610999999999998</v>
      </c>
      <c r="AL818" s="9"/>
      <c r="AM818" s="9" t="s">
        <v>55</v>
      </c>
      <c r="AN818" s="10">
        <v>0.16600000000000001</v>
      </c>
      <c r="AO818" s="10">
        <v>9.5000000000000001E-2</v>
      </c>
      <c r="AP818" s="10">
        <v>0.218</v>
      </c>
      <c r="AQ818" s="9">
        <v>4416</v>
      </c>
      <c r="AR818" s="9">
        <v>0.82199999999999995</v>
      </c>
      <c r="AS818" s="27">
        <v>0.123</v>
      </c>
      <c r="AT818" s="10">
        <v>0.247</v>
      </c>
      <c r="AU818" s="16">
        <v>0.54884742041712409</v>
      </c>
      <c r="AV818" s="1" t="str">
        <f t="shared" si="12"/>
        <v>no</v>
      </c>
      <c r="AW818" s="28"/>
    </row>
    <row r="819" spans="1:49" ht="14.25" hidden="1" customHeight="1">
      <c r="A819" s="7">
        <v>815</v>
      </c>
      <c r="B819" s="8" t="s">
        <v>1517</v>
      </c>
      <c r="C819" s="8" t="s">
        <v>1454</v>
      </c>
      <c r="D819" s="9" t="s">
        <v>91</v>
      </c>
      <c r="E819" s="9" t="s">
        <v>51</v>
      </c>
      <c r="F819" s="9" t="s">
        <v>363</v>
      </c>
      <c r="G819" s="9">
        <v>935</v>
      </c>
      <c r="H819" s="10">
        <v>0.38600000000000001</v>
      </c>
      <c r="I819" s="10">
        <v>0.33300000000000002</v>
      </c>
      <c r="J819" s="10">
        <v>0.20100000000000001</v>
      </c>
      <c r="K819" s="10">
        <v>1</v>
      </c>
      <c r="L819" s="10">
        <v>0.127</v>
      </c>
      <c r="M819" s="10">
        <v>0.26200000000000001</v>
      </c>
      <c r="N819" s="10">
        <v>0.79</v>
      </c>
      <c r="O819" s="9">
        <v>533.46</v>
      </c>
      <c r="P819" s="9">
        <v>0</v>
      </c>
      <c r="Q819" s="9" t="s">
        <v>55</v>
      </c>
      <c r="R819" s="9">
        <v>65</v>
      </c>
      <c r="S819" s="9" t="s">
        <v>55</v>
      </c>
      <c r="T819" s="9" t="s">
        <v>55</v>
      </c>
      <c r="U819" s="9" t="s">
        <v>55</v>
      </c>
      <c r="V819" s="9" t="s">
        <v>55</v>
      </c>
      <c r="W819" s="11">
        <v>81998</v>
      </c>
      <c r="X819" s="11">
        <v>91818</v>
      </c>
      <c r="Y819" s="11">
        <v>83925</v>
      </c>
      <c r="Z819" s="11">
        <v>67617</v>
      </c>
      <c r="AA819" s="11">
        <v>13660</v>
      </c>
      <c r="AB819" s="11">
        <v>20346</v>
      </c>
      <c r="AC819" s="9" t="s">
        <v>55</v>
      </c>
      <c r="AD819" s="10">
        <v>0.26500000000000001</v>
      </c>
      <c r="AE819" s="10">
        <v>0.52</v>
      </c>
      <c r="AF819" s="10">
        <v>0.47699999999999998</v>
      </c>
      <c r="AG819" s="9">
        <v>49</v>
      </c>
      <c r="AH819" s="9">
        <v>73</v>
      </c>
      <c r="AI819" s="9">
        <v>10.89</v>
      </c>
      <c r="AJ819" s="9">
        <v>7.3079999999999998</v>
      </c>
      <c r="AK819" s="9">
        <v>0.67122999999999999</v>
      </c>
      <c r="AL819" s="9" t="s">
        <v>55</v>
      </c>
      <c r="AM819" s="9" t="s">
        <v>55</v>
      </c>
      <c r="AN819" s="10">
        <v>3.7999999999999999E-2</v>
      </c>
      <c r="AO819" s="10">
        <v>0.33400000000000002</v>
      </c>
      <c r="AP819" s="10">
        <v>0.218</v>
      </c>
      <c r="AQ819" s="9">
        <v>577</v>
      </c>
      <c r="AR819" s="9">
        <v>1.1299999999999999</v>
      </c>
      <c r="AS819" s="10">
        <v>-0.11700000000000001</v>
      </c>
      <c r="AT819" s="10">
        <v>0.12</v>
      </c>
      <c r="AU819" s="16">
        <v>0.46948356807511737</v>
      </c>
      <c r="AV819" s="1" t="str">
        <f t="shared" si="12"/>
        <v>no</v>
      </c>
      <c r="AW819" s="28"/>
    </row>
    <row r="820" spans="1:49" ht="14.25" customHeight="1">
      <c r="A820" s="7">
        <v>791</v>
      </c>
      <c r="B820" s="8" t="s">
        <v>1491</v>
      </c>
      <c r="C820" s="8" t="s">
        <v>1454</v>
      </c>
      <c r="D820" s="9" t="s">
        <v>50</v>
      </c>
      <c r="E820" s="9" t="s">
        <v>59</v>
      </c>
      <c r="F820" s="9" t="s">
        <v>442</v>
      </c>
      <c r="G820" s="9">
        <v>915</v>
      </c>
      <c r="H820" s="10">
        <v>0.56799999999999995</v>
      </c>
      <c r="I820" s="10">
        <v>0.55200000000000005</v>
      </c>
      <c r="J820" s="10">
        <v>0.45600000000000002</v>
      </c>
      <c r="K820" s="10">
        <v>0.754</v>
      </c>
      <c r="L820" s="10">
        <v>0.3</v>
      </c>
      <c r="M820" s="10">
        <v>0.55700000000000005</v>
      </c>
      <c r="N820" s="10">
        <v>0.77</v>
      </c>
      <c r="O820" s="9">
        <v>1957.29</v>
      </c>
      <c r="P820" s="9">
        <v>238</v>
      </c>
      <c r="Q820" s="9">
        <v>3</v>
      </c>
      <c r="R820" s="9">
        <v>485</v>
      </c>
      <c r="S820" s="9" t="s">
        <v>55</v>
      </c>
      <c r="T820" s="9" t="s">
        <v>55</v>
      </c>
      <c r="U820" s="9" t="s">
        <v>55</v>
      </c>
      <c r="V820" s="9"/>
      <c r="W820" s="11">
        <v>74814</v>
      </c>
      <c r="X820" s="11">
        <v>85059</v>
      </c>
      <c r="Y820" s="11">
        <v>65574</v>
      </c>
      <c r="Z820" s="11">
        <v>59094</v>
      </c>
      <c r="AA820" s="11">
        <v>29168</v>
      </c>
      <c r="AB820" s="11">
        <v>29168</v>
      </c>
      <c r="AC820" s="9" t="s">
        <v>55</v>
      </c>
      <c r="AD820" s="10">
        <v>0.375</v>
      </c>
      <c r="AE820" s="10">
        <v>0.49</v>
      </c>
      <c r="AF820" s="10">
        <v>0.35399999999999998</v>
      </c>
      <c r="AG820" s="9">
        <v>159.66999999999999</v>
      </c>
      <c r="AH820" s="9">
        <v>151</v>
      </c>
      <c r="AI820" s="9">
        <v>12.26</v>
      </c>
      <c r="AJ820" s="9">
        <v>12.962</v>
      </c>
      <c r="AK820" s="9">
        <v>1.0573999999999999</v>
      </c>
      <c r="AL820" s="9"/>
      <c r="AM820" s="9" t="s">
        <v>55</v>
      </c>
      <c r="AN820" s="10">
        <v>0</v>
      </c>
      <c r="AO820" s="10">
        <v>0.17399999999999999</v>
      </c>
      <c r="AP820" s="10">
        <v>0.218</v>
      </c>
      <c r="AQ820" s="9">
        <v>2711</v>
      </c>
      <c r="AR820" s="9" t="s">
        <v>55</v>
      </c>
      <c r="AS820" s="27">
        <v>4.3999999999999997E-2</v>
      </c>
      <c r="AT820" s="27">
        <v>0.193</v>
      </c>
      <c r="AU820" s="16" t="s">
        <v>2055</v>
      </c>
      <c r="AV820" s="1" t="str">
        <f t="shared" si="12"/>
        <v>no</v>
      </c>
      <c r="AW820" s="28"/>
    </row>
    <row r="821" spans="1:49" ht="14.25" hidden="1" customHeight="1">
      <c r="A821" s="7">
        <v>817</v>
      </c>
      <c r="B821" s="8" t="s">
        <v>1520</v>
      </c>
      <c r="C821" s="8" t="s">
        <v>1454</v>
      </c>
      <c r="D821" s="9" t="s">
        <v>58</v>
      </c>
      <c r="E821" s="9" t="s">
        <v>59</v>
      </c>
      <c r="F821" s="9" t="s">
        <v>147</v>
      </c>
      <c r="G821" s="9">
        <v>972.5</v>
      </c>
      <c r="H821" s="10">
        <v>0.57499999999999996</v>
      </c>
      <c r="I821" s="10">
        <v>0.54900000000000004</v>
      </c>
      <c r="J821" s="10">
        <v>0.17599999999999999</v>
      </c>
      <c r="K821" s="10">
        <v>0.751</v>
      </c>
      <c r="L821" s="10">
        <v>7.4999999999999997E-2</v>
      </c>
      <c r="M821" s="10">
        <v>0.35399999999999998</v>
      </c>
      <c r="N821" s="10">
        <v>0.69</v>
      </c>
      <c r="O821" s="9">
        <v>877.6</v>
      </c>
      <c r="P821" s="9">
        <v>88</v>
      </c>
      <c r="Q821" s="9" t="s">
        <v>55</v>
      </c>
      <c r="R821" s="9">
        <v>247</v>
      </c>
      <c r="S821" s="9" t="s">
        <v>55</v>
      </c>
      <c r="T821" s="9" t="s">
        <v>55</v>
      </c>
      <c r="U821" s="9" t="s">
        <v>55</v>
      </c>
      <c r="V821" s="9" t="s">
        <v>55</v>
      </c>
      <c r="W821" s="11">
        <v>57269</v>
      </c>
      <c r="X821" s="11">
        <v>55998</v>
      </c>
      <c r="Y821" s="11">
        <v>52164</v>
      </c>
      <c r="Z821" s="11">
        <v>44505</v>
      </c>
      <c r="AA821" s="11">
        <v>23920</v>
      </c>
      <c r="AB821" s="11">
        <v>23920</v>
      </c>
      <c r="AC821" s="9" t="s">
        <v>55</v>
      </c>
      <c r="AD821" s="10">
        <v>0.441</v>
      </c>
      <c r="AE821" s="10">
        <v>0.43</v>
      </c>
      <c r="AF821" s="10">
        <v>0.433</v>
      </c>
      <c r="AG821" s="9">
        <v>62.33</v>
      </c>
      <c r="AH821" s="9">
        <v>93.33</v>
      </c>
      <c r="AI821" s="9">
        <v>14.08</v>
      </c>
      <c r="AJ821" s="9">
        <v>9.4030000000000005</v>
      </c>
      <c r="AK821" s="9">
        <v>0.66786000000000001</v>
      </c>
      <c r="AL821" s="9" t="s">
        <v>55</v>
      </c>
      <c r="AM821" s="9" t="s">
        <v>55</v>
      </c>
      <c r="AN821" s="10">
        <v>3.9E-2</v>
      </c>
      <c r="AO821" s="10">
        <v>0.28199999999999997</v>
      </c>
      <c r="AP821" s="10">
        <v>0.218</v>
      </c>
      <c r="AQ821" s="9">
        <v>1043</v>
      </c>
      <c r="AR821" s="9" t="s">
        <v>55</v>
      </c>
      <c r="AS821" s="10">
        <v>-6.4000000000000001E-2</v>
      </c>
      <c r="AT821" s="10">
        <v>0.13400000000000001</v>
      </c>
      <c r="AU821" s="16" t="s">
        <v>2055</v>
      </c>
      <c r="AV821" s="1" t="str">
        <f t="shared" si="12"/>
        <v>no</v>
      </c>
      <c r="AW821" s="28"/>
    </row>
    <row r="822" spans="1:49" ht="14.25" hidden="1" customHeight="1">
      <c r="A822" s="7">
        <v>818</v>
      </c>
      <c r="B822" s="8" t="s">
        <v>1521</v>
      </c>
      <c r="C822" s="8" t="s">
        <v>1454</v>
      </c>
      <c r="D822" s="9" t="s">
        <v>91</v>
      </c>
      <c r="E822" s="9" t="s">
        <v>51</v>
      </c>
      <c r="F822" s="9" t="s">
        <v>363</v>
      </c>
      <c r="G822" s="9">
        <v>1025</v>
      </c>
      <c r="H822" s="10">
        <v>0.56100000000000005</v>
      </c>
      <c r="I822" s="10">
        <v>0.51500000000000001</v>
      </c>
      <c r="J822" s="10">
        <v>0.315</v>
      </c>
      <c r="K822" s="10">
        <v>1</v>
      </c>
      <c r="L822" s="10">
        <v>5.8000000000000003E-2</v>
      </c>
      <c r="M822" s="10">
        <v>0.246</v>
      </c>
      <c r="N822" s="10">
        <v>0.78</v>
      </c>
      <c r="O822" s="9">
        <v>1507.72</v>
      </c>
      <c r="P822" s="9" t="s">
        <v>55</v>
      </c>
      <c r="Q822" s="9" t="s">
        <v>55</v>
      </c>
      <c r="R822" s="9">
        <v>280</v>
      </c>
      <c r="S822" s="9" t="s">
        <v>55</v>
      </c>
      <c r="T822" s="9" t="s">
        <v>55</v>
      </c>
      <c r="U822" s="9" t="s">
        <v>55</v>
      </c>
      <c r="V822" s="9" t="s">
        <v>55</v>
      </c>
      <c r="W822" s="11">
        <v>66829</v>
      </c>
      <c r="X822" s="11">
        <v>83835</v>
      </c>
      <c r="Y822" s="11">
        <v>70623</v>
      </c>
      <c r="Z822" s="11">
        <v>58815</v>
      </c>
      <c r="AA822" s="11">
        <v>13382</v>
      </c>
      <c r="AB822" s="11">
        <v>24198</v>
      </c>
      <c r="AC822" s="9" t="s">
        <v>55</v>
      </c>
      <c r="AD822" s="10">
        <v>0.56299999999999994</v>
      </c>
      <c r="AE822" s="10">
        <v>0.37</v>
      </c>
      <c r="AF822" s="10">
        <v>0.375</v>
      </c>
      <c r="AG822" s="9">
        <v>81.33</v>
      </c>
      <c r="AH822" s="9">
        <v>89.67</v>
      </c>
      <c r="AI822" s="9">
        <v>18.54</v>
      </c>
      <c r="AJ822" s="9">
        <v>16.815000000000001</v>
      </c>
      <c r="AK822" s="9">
        <v>0.90705999999999998</v>
      </c>
      <c r="AL822" s="9" t="s">
        <v>55</v>
      </c>
      <c r="AM822" s="9" t="s">
        <v>55</v>
      </c>
      <c r="AN822" s="10">
        <v>1.0999999999999999E-2</v>
      </c>
      <c r="AO822" s="10">
        <v>0.184</v>
      </c>
      <c r="AP822" s="10">
        <v>0.218</v>
      </c>
      <c r="AQ822" s="9">
        <v>1562</v>
      </c>
      <c r="AR822" s="9">
        <v>0.98399999999999999</v>
      </c>
      <c r="AS822" s="10">
        <v>3.3000000000000002E-2</v>
      </c>
      <c r="AT822" s="10" t="s">
        <v>126</v>
      </c>
      <c r="AU822" s="16">
        <v>0.50403225806451613</v>
      </c>
      <c r="AV822" s="1" t="str">
        <f t="shared" si="12"/>
        <v>no</v>
      </c>
      <c r="AW822" s="28"/>
    </row>
    <row r="823" spans="1:49" ht="14.25" hidden="1" customHeight="1">
      <c r="A823" s="7">
        <v>819</v>
      </c>
      <c r="B823" s="8" t="s">
        <v>1522</v>
      </c>
      <c r="C823" s="8" t="s">
        <v>1454</v>
      </c>
      <c r="D823" s="9" t="s">
        <v>91</v>
      </c>
      <c r="E823" s="9" t="s">
        <v>51</v>
      </c>
      <c r="F823" s="9" t="s">
        <v>363</v>
      </c>
      <c r="G823" s="9">
        <v>1015</v>
      </c>
      <c r="H823" s="10">
        <v>0.54900000000000004</v>
      </c>
      <c r="I823" s="10">
        <v>0.505</v>
      </c>
      <c r="J823" s="10">
        <v>0.28100000000000003</v>
      </c>
      <c r="K823" s="10">
        <v>1</v>
      </c>
      <c r="L823" s="10">
        <v>2.5999999999999999E-2</v>
      </c>
      <c r="M823" s="10">
        <v>0.126</v>
      </c>
      <c r="N823" s="10">
        <v>0.82</v>
      </c>
      <c r="O823" s="9">
        <v>2773.06</v>
      </c>
      <c r="P823" s="9" t="s">
        <v>55</v>
      </c>
      <c r="Q823" s="9" t="s">
        <v>55</v>
      </c>
      <c r="R823" s="9">
        <v>487</v>
      </c>
      <c r="S823" s="9" t="s">
        <v>55</v>
      </c>
      <c r="T823" s="9" t="s">
        <v>55</v>
      </c>
      <c r="U823" s="9" t="s">
        <v>55</v>
      </c>
      <c r="V823" s="9" t="s">
        <v>55</v>
      </c>
      <c r="W823" s="11">
        <v>66837</v>
      </c>
      <c r="X823" s="11">
        <v>82665</v>
      </c>
      <c r="Y823" s="11">
        <v>70470</v>
      </c>
      <c r="Z823" s="11">
        <v>56403</v>
      </c>
      <c r="AA823" s="11">
        <v>13374</v>
      </c>
      <c r="AB823" s="11">
        <v>24190</v>
      </c>
      <c r="AC823" s="9" t="s">
        <v>55</v>
      </c>
      <c r="AD823" s="10">
        <v>0.39100000000000001</v>
      </c>
      <c r="AE823" s="10">
        <v>0.31</v>
      </c>
      <c r="AF823" s="10">
        <v>0.3</v>
      </c>
      <c r="AG823" s="9">
        <v>141.66999999999999</v>
      </c>
      <c r="AH823" s="9">
        <v>159</v>
      </c>
      <c r="AI823" s="9">
        <v>19.57</v>
      </c>
      <c r="AJ823" s="9">
        <v>17.440999999999999</v>
      </c>
      <c r="AK823" s="9">
        <v>0.89098999999999995</v>
      </c>
      <c r="AL823" s="9" t="s">
        <v>55</v>
      </c>
      <c r="AM823" s="9" t="s">
        <v>55</v>
      </c>
      <c r="AN823" s="10">
        <v>1.7999999999999999E-2</v>
      </c>
      <c r="AO823" s="10">
        <v>8.1000000000000003E-2</v>
      </c>
      <c r="AP823" s="10">
        <v>0.218</v>
      </c>
      <c r="AQ823" s="9">
        <v>2816</v>
      </c>
      <c r="AR823" s="9">
        <v>0.628</v>
      </c>
      <c r="AS823" s="9">
        <v>0.13600000000000001</v>
      </c>
      <c r="AT823" s="10">
        <v>0.158</v>
      </c>
      <c r="AU823" s="16">
        <v>0.61425061425061434</v>
      </c>
      <c r="AV823" s="1" t="str">
        <f t="shared" si="12"/>
        <v>no</v>
      </c>
      <c r="AW823" s="28"/>
    </row>
    <row r="824" spans="1:49" ht="14.25" customHeight="1">
      <c r="A824" s="7">
        <v>796</v>
      </c>
      <c r="B824" s="8" t="s">
        <v>1497</v>
      </c>
      <c r="C824" s="8" t="s">
        <v>1454</v>
      </c>
      <c r="D824" s="9" t="s">
        <v>50</v>
      </c>
      <c r="E824" s="9" t="s">
        <v>51</v>
      </c>
      <c r="F824" s="9" t="s">
        <v>171</v>
      </c>
      <c r="G824" s="9">
        <v>955</v>
      </c>
      <c r="H824" s="10">
        <v>0.54</v>
      </c>
      <c r="I824" s="10">
        <v>0.505</v>
      </c>
      <c r="J824" s="10">
        <v>0.34699999999999998</v>
      </c>
      <c r="K824" s="10">
        <v>0.92100000000000004</v>
      </c>
      <c r="L824" s="10">
        <v>5.8000000000000003E-2</v>
      </c>
      <c r="M824" s="10">
        <v>0.253</v>
      </c>
      <c r="N824" s="10">
        <v>0.73</v>
      </c>
      <c r="O824" s="9">
        <v>8441.25</v>
      </c>
      <c r="P824" s="9">
        <v>252</v>
      </c>
      <c r="Q824" s="9" t="s">
        <v>55</v>
      </c>
      <c r="R824" s="9">
        <v>1946</v>
      </c>
      <c r="S824" s="9">
        <v>11735</v>
      </c>
      <c r="T824" s="9" t="s">
        <v>1498</v>
      </c>
      <c r="U824" s="9" t="s">
        <v>885</v>
      </c>
      <c r="V824" s="53">
        <v>9312</v>
      </c>
      <c r="W824" s="11">
        <v>81540</v>
      </c>
      <c r="X824" s="11">
        <v>106065</v>
      </c>
      <c r="Y824" s="11">
        <v>83412</v>
      </c>
      <c r="Z824" s="11">
        <v>62055</v>
      </c>
      <c r="AA824" s="11">
        <v>9411</v>
      </c>
      <c r="AB824" s="11">
        <v>20229</v>
      </c>
      <c r="AC824" s="9" t="s">
        <v>174</v>
      </c>
      <c r="AD824" s="10">
        <v>0.41799999999999998</v>
      </c>
      <c r="AE824" s="10">
        <v>0.36</v>
      </c>
      <c r="AF824" s="10">
        <v>0.34100000000000003</v>
      </c>
      <c r="AG824" s="9">
        <v>423.67</v>
      </c>
      <c r="AH824" s="9">
        <v>480</v>
      </c>
      <c r="AI824" s="9">
        <v>19.920000000000002</v>
      </c>
      <c r="AJ824" s="9">
        <v>17.585999999999999</v>
      </c>
      <c r="AK824" s="9">
        <v>0.88263999999999998</v>
      </c>
      <c r="AL824" s="9">
        <v>3</v>
      </c>
      <c r="AM824" s="9">
        <v>0.53</v>
      </c>
      <c r="AN824" s="10">
        <v>0.01</v>
      </c>
      <c r="AO824" s="10">
        <v>0.19400000000000001</v>
      </c>
      <c r="AP824" s="10">
        <v>0.218</v>
      </c>
      <c r="AQ824" s="9">
        <v>8995</v>
      </c>
      <c r="AR824" s="9">
        <v>0.216</v>
      </c>
      <c r="AS824" s="27">
        <v>2.4E-2</v>
      </c>
      <c r="AT824" s="10">
        <v>0.122</v>
      </c>
      <c r="AU824" s="16">
        <v>0.82236842105263164</v>
      </c>
      <c r="AV824" s="1" t="str">
        <f t="shared" si="12"/>
        <v>yes</v>
      </c>
      <c r="AW824" s="28">
        <v>23</v>
      </c>
    </row>
    <row r="825" spans="1:49" ht="14.25" hidden="1" customHeight="1">
      <c r="A825" s="7">
        <v>821</v>
      </c>
      <c r="B825" s="8" t="s">
        <v>1525</v>
      </c>
      <c r="C825" s="8" t="s">
        <v>1454</v>
      </c>
      <c r="D825" s="9" t="s">
        <v>150</v>
      </c>
      <c r="E825" s="9" t="s">
        <v>59</v>
      </c>
      <c r="F825" s="9" t="s">
        <v>200</v>
      </c>
      <c r="G825" s="9">
        <v>1045</v>
      </c>
      <c r="H825" s="10">
        <v>0.58299999999999996</v>
      </c>
      <c r="I825" s="10">
        <v>0.55800000000000005</v>
      </c>
      <c r="J825" s="10">
        <v>0.40200000000000002</v>
      </c>
      <c r="K825" s="10">
        <v>0.83599999999999997</v>
      </c>
      <c r="L825" s="10">
        <v>0.11799999999999999</v>
      </c>
      <c r="M825" s="10">
        <v>0.58199999999999996</v>
      </c>
      <c r="N825" s="10">
        <v>0.85</v>
      </c>
      <c r="O825" s="9">
        <v>4497.9799999999996</v>
      </c>
      <c r="P825" s="9">
        <v>358</v>
      </c>
      <c r="Q825" s="9">
        <v>71</v>
      </c>
      <c r="R825" s="9">
        <v>930</v>
      </c>
      <c r="S825" s="9" t="s">
        <v>55</v>
      </c>
      <c r="T825" s="9" t="s">
        <v>55</v>
      </c>
      <c r="U825" s="9" t="s">
        <v>55</v>
      </c>
      <c r="V825" s="9" t="s">
        <v>55</v>
      </c>
      <c r="W825" s="11">
        <v>100892</v>
      </c>
      <c r="X825" s="11">
        <v>114741</v>
      </c>
      <c r="Y825" s="11">
        <v>97731</v>
      </c>
      <c r="Z825" s="11">
        <v>80901</v>
      </c>
      <c r="AA825" s="11">
        <v>27194</v>
      </c>
      <c r="AB825" s="11">
        <v>27194</v>
      </c>
      <c r="AC825" s="9" t="s">
        <v>55</v>
      </c>
      <c r="AD825" s="10">
        <v>0.4</v>
      </c>
      <c r="AE825" s="10">
        <v>0.28999999999999998</v>
      </c>
      <c r="AF825" s="10">
        <v>0.29299999999999998</v>
      </c>
      <c r="AG825" s="9">
        <v>214</v>
      </c>
      <c r="AH825" s="9">
        <v>310.67</v>
      </c>
      <c r="AI825" s="9">
        <v>21.02</v>
      </c>
      <c r="AJ825" s="9">
        <v>14.478</v>
      </c>
      <c r="AK825" s="9">
        <v>0.68884000000000001</v>
      </c>
      <c r="AL825" s="9" t="s">
        <v>55</v>
      </c>
      <c r="AM825" s="9" t="s">
        <v>55</v>
      </c>
      <c r="AN825" s="10">
        <v>0.10299999999999999</v>
      </c>
      <c r="AO825" s="10">
        <v>0.11799999999999999</v>
      </c>
      <c r="AP825" s="10">
        <v>0.218</v>
      </c>
      <c r="AQ825" s="9">
        <v>5377</v>
      </c>
      <c r="AR825" s="9">
        <v>7.0000000000000007E-2</v>
      </c>
      <c r="AS825" s="10">
        <v>0.1</v>
      </c>
      <c r="AT825" s="10">
        <v>0.183</v>
      </c>
      <c r="AU825" s="16">
        <v>0.93457943925233644</v>
      </c>
      <c r="AV825" s="1" t="str">
        <f t="shared" si="12"/>
        <v>yes</v>
      </c>
      <c r="AW825" s="28"/>
    </row>
    <row r="826" spans="1:49" ht="14.25" hidden="1" customHeight="1">
      <c r="A826" s="7">
        <v>822</v>
      </c>
      <c r="B826" s="8" t="s">
        <v>1526</v>
      </c>
      <c r="C826" s="8" t="s">
        <v>1454</v>
      </c>
      <c r="D826" s="9" t="s">
        <v>69</v>
      </c>
      <c r="E826" s="9" t="s">
        <v>59</v>
      </c>
      <c r="F826" s="9" t="s">
        <v>276</v>
      </c>
      <c r="G826" s="9">
        <v>902.5</v>
      </c>
      <c r="H826" s="10">
        <v>0.46899999999999997</v>
      </c>
      <c r="I826" s="10">
        <v>0.46899999999999997</v>
      </c>
      <c r="J826" s="10">
        <v>0.34499999999999997</v>
      </c>
      <c r="K826" s="10">
        <v>0.59599999999999997</v>
      </c>
      <c r="L826" s="10">
        <v>0.14199999999999999</v>
      </c>
      <c r="M826" s="10">
        <v>0.26600000000000001</v>
      </c>
      <c r="N826" s="10">
        <v>0.65</v>
      </c>
      <c r="O826" s="9">
        <v>687.8</v>
      </c>
      <c r="P826" s="9">
        <v>145</v>
      </c>
      <c r="Q826" s="9" t="s">
        <v>55</v>
      </c>
      <c r="R826" s="9">
        <v>123</v>
      </c>
      <c r="S826" s="9" t="s">
        <v>55</v>
      </c>
      <c r="T826" s="9" t="s">
        <v>55</v>
      </c>
      <c r="U826" s="9" t="s">
        <v>55</v>
      </c>
      <c r="V826" s="9" t="s">
        <v>55</v>
      </c>
      <c r="W826" s="11">
        <v>48111</v>
      </c>
      <c r="X826" s="11">
        <v>61929</v>
      </c>
      <c r="Y826" s="11">
        <v>63954</v>
      </c>
      <c r="Z826" s="11">
        <v>40068</v>
      </c>
      <c r="AA826" s="11">
        <v>32500</v>
      </c>
      <c r="AB826" s="11">
        <v>32500</v>
      </c>
      <c r="AC826" s="9" t="s">
        <v>55</v>
      </c>
      <c r="AD826" s="10">
        <v>0.45500000000000002</v>
      </c>
      <c r="AE826" s="10">
        <v>0.56999999999999995</v>
      </c>
      <c r="AF826" s="10">
        <v>0.496</v>
      </c>
      <c r="AG826" s="9">
        <v>56.33</v>
      </c>
      <c r="AH826" s="9">
        <v>88.67</v>
      </c>
      <c r="AI826" s="9">
        <v>12.21</v>
      </c>
      <c r="AJ826" s="9">
        <v>7.7569999999999997</v>
      </c>
      <c r="AK826" s="9">
        <v>0.63534000000000002</v>
      </c>
      <c r="AL826" s="9" t="s">
        <v>55</v>
      </c>
      <c r="AM826" s="9" t="s">
        <v>55</v>
      </c>
      <c r="AN826" s="10">
        <v>2.5000000000000001E-2</v>
      </c>
      <c r="AO826" s="10">
        <v>0.49399999999999999</v>
      </c>
      <c r="AP826" s="10">
        <v>0.218</v>
      </c>
      <c r="AQ826" s="9">
        <v>887</v>
      </c>
      <c r="AR826" s="9">
        <v>3.3330000000000002</v>
      </c>
      <c r="AS826" s="10">
        <v>-0.27600000000000002</v>
      </c>
      <c r="AT826" s="10">
        <v>1.4E-2</v>
      </c>
      <c r="AU826" s="16">
        <v>0.2307869836141242</v>
      </c>
      <c r="AV826" s="1" t="str">
        <f t="shared" si="12"/>
        <v>no</v>
      </c>
      <c r="AW826" s="28"/>
    </row>
    <row r="827" spans="1:49" ht="14.25" customHeight="1">
      <c r="A827" s="7">
        <v>797</v>
      </c>
      <c r="B827" s="8" t="s">
        <v>1499</v>
      </c>
      <c r="C827" s="8" t="s">
        <v>1454</v>
      </c>
      <c r="D827" s="9" t="s">
        <v>50</v>
      </c>
      <c r="E827" s="9" t="s">
        <v>59</v>
      </c>
      <c r="F827" s="9" t="s">
        <v>118</v>
      </c>
      <c r="G827" s="9">
        <v>995</v>
      </c>
      <c r="H827" s="10">
        <v>0.63100000000000001</v>
      </c>
      <c r="I827" s="10">
        <v>0.61499999999999999</v>
      </c>
      <c r="J827" s="10">
        <v>0.55100000000000005</v>
      </c>
      <c r="K827" s="10">
        <v>0.69599999999999995</v>
      </c>
      <c r="L827" s="10">
        <v>0.15</v>
      </c>
      <c r="M827" s="10">
        <v>0.253</v>
      </c>
      <c r="N827" s="10">
        <v>0.78</v>
      </c>
      <c r="O827" s="9">
        <v>4437.6000000000004</v>
      </c>
      <c r="P827" s="9">
        <v>609</v>
      </c>
      <c r="Q827" s="9">
        <v>20</v>
      </c>
      <c r="R827" s="9">
        <v>1063</v>
      </c>
      <c r="S827" s="9" t="s">
        <v>55</v>
      </c>
      <c r="T827" s="9" t="s">
        <v>55</v>
      </c>
      <c r="U827" s="9" t="s">
        <v>55</v>
      </c>
      <c r="V827" s="9"/>
      <c r="W827" s="11">
        <v>86483</v>
      </c>
      <c r="X827" s="11">
        <v>115425</v>
      </c>
      <c r="Y827" s="11">
        <v>85212</v>
      </c>
      <c r="Z827" s="11">
        <v>71118</v>
      </c>
      <c r="AA827" s="11">
        <v>41100</v>
      </c>
      <c r="AB827" s="11">
        <v>41100</v>
      </c>
      <c r="AC827" s="9" t="s">
        <v>55</v>
      </c>
      <c r="AD827" s="10">
        <v>0.53200000000000003</v>
      </c>
      <c r="AE827" s="10">
        <v>0.44</v>
      </c>
      <c r="AF827" s="10">
        <v>0.38400000000000001</v>
      </c>
      <c r="AG827" s="9">
        <v>336.33</v>
      </c>
      <c r="AH827" s="9">
        <v>373.33</v>
      </c>
      <c r="AI827" s="9">
        <v>13.19</v>
      </c>
      <c r="AJ827" s="9">
        <v>11.885999999999999</v>
      </c>
      <c r="AK827" s="9">
        <v>0.90088999999999997</v>
      </c>
      <c r="AL827" s="9"/>
      <c r="AM827" s="9" t="s">
        <v>55</v>
      </c>
      <c r="AN827" s="10">
        <v>2.8000000000000001E-2</v>
      </c>
      <c r="AO827" s="10">
        <v>0.34200000000000003</v>
      </c>
      <c r="AP827" s="10">
        <v>0.218</v>
      </c>
      <c r="AQ827" s="9">
        <v>5683</v>
      </c>
      <c r="AR827" s="9">
        <v>0.77</v>
      </c>
      <c r="AS827" s="27">
        <v>-0.125</v>
      </c>
      <c r="AT827" s="10">
        <v>9.9000000000000005E-2</v>
      </c>
      <c r="AU827" s="16">
        <v>0.56497175141242939</v>
      </c>
      <c r="AV827" s="1" t="str">
        <f t="shared" si="12"/>
        <v>yes</v>
      </c>
      <c r="AW827" s="28"/>
    </row>
    <row r="828" spans="1:49" ht="14.25" customHeight="1">
      <c r="A828" s="7">
        <v>805</v>
      </c>
      <c r="B828" s="8" t="s">
        <v>1507</v>
      </c>
      <c r="C828" s="8" t="s">
        <v>1454</v>
      </c>
      <c r="D828" s="9" t="s">
        <v>50</v>
      </c>
      <c r="E828" s="9" t="s">
        <v>59</v>
      </c>
      <c r="F828" s="9" t="s">
        <v>273</v>
      </c>
      <c r="G828" s="9">
        <v>1025</v>
      </c>
      <c r="H828" s="10">
        <v>0.69799999999999995</v>
      </c>
      <c r="I828" s="10">
        <v>0.68600000000000005</v>
      </c>
      <c r="J828" s="10">
        <v>0.55800000000000005</v>
      </c>
      <c r="K828" s="10">
        <v>0.64200000000000002</v>
      </c>
      <c r="L828" s="10">
        <v>8.5000000000000006E-2</v>
      </c>
      <c r="M828" s="10">
        <v>0.34499999999999997</v>
      </c>
      <c r="N828" s="10">
        <v>0.83</v>
      </c>
      <c r="O828" s="9">
        <v>2801.16</v>
      </c>
      <c r="P828" s="9">
        <v>369</v>
      </c>
      <c r="Q828" s="9">
        <v>15</v>
      </c>
      <c r="R828" s="9">
        <v>478</v>
      </c>
      <c r="S828" s="9" t="s">
        <v>55</v>
      </c>
      <c r="T828" s="9" t="s">
        <v>55</v>
      </c>
      <c r="U828" s="9" t="s">
        <v>55</v>
      </c>
      <c r="V828" s="9"/>
      <c r="W828" s="11">
        <v>74577</v>
      </c>
      <c r="X828" s="11">
        <v>100701</v>
      </c>
      <c r="Y828" s="11">
        <v>76176</v>
      </c>
      <c r="Z828" s="11">
        <v>64449</v>
      </c>
      <c r="AA828" s="11">
        <v>32692</v>
      </c>
      <c r="AB828" s="11">
        <v>32692</v>
      </c>
      <c r="AC828" s="9" t="s">
        <v>55</v>
      </c>
      <c r="AD828" s="10">
        <v>0.44400000000000001</v>
      </c>
      <c r="AE828" s="10">
        <v>0.33</v>
      </c>
      <c r="AF828" s="10">
        <v>0.36</v>
      </c>
      <c r="AG828" s="9">
        <v>239.33</v>
      </c>
      <c r="AH828" s="9">
        <v>331.67</v>
      </c>
      <c r="AI828" s="9">
        <v>11.7</v>
      </c>
      <c r="AJ828" s="9">
        <v>8.4459999999999997</v>
      </c>
      <c r="AK828" s="9">
        <v>0.72160999999999997</v>
      </c>
      <c r="AL828" s="9"/>
      <c r="AM828" s="9" t="s">
        <v>55</v>
      </c>
      <c r="AN828" s="10">
        <v>5.3999999999999999E-2</v>
      </c>
      <c r="AO828" s="10">
        <v>0.108</v>
      </c>
      <c r="AP828" s="10">
        <v>0.218</v>
      </c>
      <c r="AQ828" s="9">
        <v>3010</v>
      </c>
      <c r="AR828" s="9">
        <v>1.081</v>
      </c>
      <c r="AS828" s="27">
        <v>0.11</v>
      </c>
      <c r="AT828" s="10">
        <v>0.254</v>
      </c>
      <c r="AU828" s="16">
        <v>0.48053820278712156</v>
      </c>
      <c r="AV828" s="1" t="str">
        <f t="shared" si="12"/>
        <v>no</v>
      </c>
      <c r="AW828" s="28"/>
    </row>
    <row r="829" spans="1:49" ht="14.25" hidden="1" customHeight="1">
      <c r="A829" s="7">
        <v>825</v>
      </c>
      <c r="B829" s="8" t="s">
        <v>1530</v>
      </c>
      <c r="C829" s="8" t="s">
        <v>1454</v>
      </c>
      <c r="D829" s="9" t="s">
        <v>91</v>
      </c>
      <c r="E829" s="9" t="s">
        <v>59</v>
      </c>
      <c r="F829" s="9" t="s">
        <v>390</v>
      </c>
      <c r="G829" s="9">
        <v>1055</v>
      </c>
      <c r="H829" s="10">
        <v>0.68700000000000006</v>
      </c>
      <c r="I829" s="10">
        <v>0.68</v>
      </c>
      <c r="J829" s="10">
        <v>0.59699999999999998</v>
      </c>
      <c r="K829" s="10">
        <v>0.89</v>
      </c>
      <c r="L829" s="10">
        <v>3.7999999999999999E-2</v>
      </c>
      <c r="M829" s="10">
        <v>0.128</v>
      </c>
      <c r="N829" s="10">
        <v>0.87</v>
      </c>
      <c r="O829" s="9">
        <v>1758.1</v>
      </c>
      <c r="P829" s="9">
        <v>65</v>
      </c>
      <c r="Q829" s="9" t="s">
        <v>55</v>
      </c>
      <c r="R829" s="9">
        <v>364</v>
      </c>
      <c r="S829" s="11" t="s">
        <v>55</v>
      </c>
      <c r="T829" s="9" t="s">
        <v>55</v>
      </c>
      <c r="U829" s="9" t="s">
        <v>55</v>
      </c>
      <c r="V829" s="11" t="s">
        <v>55</v>
      </c>
      <c r="W829" s="11">
        <v>67796</v>
      </c>
      <c r="X829" s="11">
        <v>90288</v>
      </c>
      <c r="Y829" s="11">
        <v>67320</v>
      </c>
      <c r="Z829" s="11">
        <v>57168</v>
      </c>
      <c r="AA829" s="11">
        <v>32392</v>
      </c>
      <c r="AB829" s="11">
        <v>32392</v>
      </c>
      <c r="AC829" s="9" t="s">
        <v>55</v>
      </c>
      <c r="AD829" s="10">
        <v>0.49</v>
      </c>
      <c r="AE829" s="10">
        <v>0.34</v>
      </c>
      <c r="AF829" s="10">
        <v>0.28999999999999998</v>
      </c>
      <c r="AG829" s="9">
        <v>101.67</v>
      </c>
      <c r="AH829" s="9">
        <v>221.67</v>
      </c>
      <c r="AI829" s="9">
        <v>17.29</v>
      </c>
      <c r="AJ829" s="9">
        <v>7.931</v>
      </c>
      <c r="AK829" s="9">
        <v>0.45865</v>
      </c>
      <c r="AL829" s="10" t="s">
        <v>55</v>
      </c>
      <c r="AM829" s="10" t="s">
        <v>55</v>
      </c>
      <c r="AN829" s="10">
        <v>1.2E-2</v>
      </c>
      <c r="AO829" s="10">
        <v>0.10100000000000001</v>
      </c>
      <c r="AP829" s="10">
        <v>0.218</v>
      </c>
      <c r="AQ829" s="9">
        <v>1857</v>
      </c>
      <c r="AR829" s="9">
        <v>0.33800000000000002</v>
      </c>
      <c r="AS829" s="10">
        <v>0.11600000000000001</v>
      </c>
      <c r="AT829" s="10">
        <v>0.19700000000000001</v>
      </c>
      <c r="AU829" s="16">
        <v>0.74738415545590431</v>
      </c>
      <c r="AV829" s="1" t="str">
        <f t="shared" si="12"/>
        <v>no</v>
      </c>
      <c r="AW829" s="28"/>
    </row>
    <row r="830" spans="1:49" ht="14.25" customHeight="1">
      <c r="A830" s="7">
        <v>807</v>
      </c>
      <c r="B830" s="8" t="s">
        <v>1509</v>
      </c>
      <c r="C830" s="8" t="s">
        <v>1454</v>
      </c>
      <c r="D830" s="9" t="s">
        <v>50</v>
      </c>
      <c r="E830" s="9" t="s">
        <v>51</v>
      </c>
      <c r="F830" s="9" t="s">
        <v>171</v>
      </c>
      <c r="G830" s="9">
        <v>1000</v>
      </c>
      <c r="H830" s="10">
        <v>0.61899999999999999</v>
      </c>
      <c r="I830" s="10">
        <v>0.59599999999999997</v>
      </c>
      <c r="J830" s="10">
        <v>0.36099999999999999</v>
      </c>
      <c r="K830" s="10">
        <v>0.88600000000000001</v>
      </c>
      <c r="L830" s="10">
        <v>0.128</v>
      </c>
      <c r="M830" s="10">
        <v>0.34699999999999998</v>
      </c>
      <c r="N830" s="10">
        <v>0.76</v>
      </c>
      <c r="O830" s="9">
        <v>6986.4</v>
      </c>
      <c r="P830" s="9">
        <v>246</v>
      </c>
      <c r="Q830" s="9" t="s">
        <v>55</v>
      </c>
      <c r="R830" s="9">
        <v>1498</v>
      </c>
      <c r="S830" s="9">
        <v>13142</v>
      </c>
      <c r="T830" s="9" t="s">
        <v>515</v>
      </c>
      <c r="U830" s="9" t="s">
        <v>650</v>
      </c>
      <c r="V830" s="53">
        <v>9373</v>
      </c>
      <c r="W830" s="9">
        <v>87106</v>
      </c>
      <c r="X830" s="9">
        <v>107685</v>
      </c>
      <c r="Y830" s="9">
        <v>86157</v>
      </c>
      <c r="Z830" s="9">
        <v>66375</v>
      </c>
      <c r="AA830" s="11">
        <v>10918</v>
      </c>
      <c r="AB830" s="11">
        <v>20336</v>
      </c>
      <c r="AC830" s="9" t="s">
        <v>1413</v>
      </c>
      <c r="AD830" s="10">
        <v>0.44500000000000001</v>
      </c>
      <c r="AE830" s="10">
        <v>0.34</v>
      </c>
      <c r="AF830" s="10">
        <v>0.34100000000000003</v>
      </c>
      <c r="AG830" s="9">
        <v>343</v>
      </c>
      <c r="AH830" s="9">
        <v>505.33</v>
      </c>
      <c r="AI830" s="9">
        <v>20.37</v>
      </c>
      <c r="AJ830" s="9">
        <v>13.824999999999999</v>
      </c>
      <c r="AK830" s="9">
        <v>0.67876000000000003</v>
      </c>
      <c r="AL830" s="9">
        <v>6</v>
      </c>
      <c r="AM830" s="9">
        <v>0.48299999999999998</v>
      </c>
      <c r="AN830" s="10">
        <v>7.0000000000000001E-3</v>
      </c>
      <c r="AO830" s="10">
        <v>0.215</v>
      </c>
      <c r="AP830" s="10">
        <v>0.218</v>
      </c>
      <c r="AQ830" s="9">
        <v>7959</v>
      </c>
      <c r="AR830" s="9">
        <v>0.23400000000000001</v>
      </c>
      <c r="AS830" s="27">
        <v>3.0000000000000001E-3</v>
      </c>
      <c r="AT830" s="10">
        <v>0.17399999999999999</v>
      </c>
      <c r="AU830" s="16">
        <v>0.81037277147487841</v>
      </c>
      <c r="AV830" s="1" t="str">
        <f t="shared" si="12"/>
        <v>yes</v>
      </c>
      <c r="AW830" s="28">
        <v>31</v>
      </c>
    </row>
    <row r="831" spans="1:49" ht="14.25" hidden="1" customHeight="1">
      <c r="A831" s="7">
        <v>827</v>
      </c>
      <c r="B831" s="8" t="s">
        <v>1532</v>
      </c>
      <c r="C831" s="8" t="s">
        <v>1454</v>
      </c>
      <c r="D831" s="9" t="s">
        <v>69</v>
      </c>
      <c r="E831" s="9" t="s">
        <v>59</v>
      </c>
      <c r="F831" s="9" t="s">
        <v>189</v>
      </c>
      <c r="G831" s="9" t="s">
        <v>55</v>
      </c>
      <c r="H831" s="10">
        <v>0.59299999999999997</v>
      </c>
      <c r="I831" s="10">
        <v>0.58599999999999997</v>
      </c>
      <c r="J831" s="10">
        <v>0.437</v>
      </c>
      <c r="K831" s="10">
        <v>0.83099999999999996</v>
      </c>
      <c r="L831" s="10">
        <v>0.249</v>
      </c>
      <c r="M831" s="10">
        <v>0.48399999999999999</v>
      </c>
      <c r="N831" s="10">
        <v>0.83</v>
      </c>
      <c r="O831" s="9">
        <v>1995.8</v>
      </c>
      <c r="P831" s="9">
        <v>161</v>
      </c>
      <c r="Q831" s="9" t="s">
        <v>55</v>
      </c>
      <c r="R831" s="9">
        <v>341</v>
      </c>
      <c r="S831" s="9" t="s">
        <v>55</v>
      </c>
      <c r="T831" s="9" t="s">
        <v>55</v>
      </c>
      <c r="U831" s="9" t="s">
        <v>55</v>
      </c>
      <c r="V831" s="9" t="s">
        <v>55</v>
      </c>
      <c r="W831" s="11">
        <v>75697</v>
      </c>
      <c r="X831" s="11">
        <v>85383</v>
      </c>
      <c r="Y831" s="11">
        <v>64125</v>
      </c>
      <c r="Z831" s="11">
        <v>60273</v>
      </c>
      <c r="AA831" s="11">
        <v>32420</v>
      </c>
      <c r="AB831" s="11">
        <v>32420</v>
      </c>
      <c r="AC831" s="9" t="s">
        <v>55</v>
      </c>
      <c r="AD831" s="10">
        <v>0.40300000000000002</v>
      </c>
      <c r="AE831" s="10">
        <v>0.34</v>
      </c>
      <c r="AF831" s="10">
        <v>0.29299999999999998</v>
      </c>
      <c r="AG831" s="9">
        <v>104.33</v>
      </c>
      <c r="AH831" s="9">
        <v>176.67</v>
      </c>
      <c r="AI831" s="9">
        <v>19.13</v>
      </c>
      <c r="AJ831" s="9">
        <v>11.297000000000001</v>
      </c>
      <c r="AK831" s="9">
        <v>0.59057000000000004</v>
      </c>
      <c r="AL831" s="9" t="s">
        <v>55</v>
      </c>
      <c r="AM831" s="9" t="s">
        <v>55</v>
      </c>
      <c r="AN831" s="10">
        <v>2.1000000000000001E-2</v>
      </c>
      <c r="AO831" s="10">
        <v>0.13100000000000001</v>
      </c>
      <c r="AP831" s="10">
        <v>0.218</v>
      </c>
      <c r="AQ831" s="9">
        <v>2359</v>
      </c>
      <c r="AR831" s="9">
        <v>0.27200000000000002</v>
      </c>
      <c r="AS831" s="10">
        <v>8.6999999999999994E-2</v>
      </c>
      <c r="AT831" s="10">
        <v>0.189</v>
      </c>
      <c r="AU831" s="16">
        <v>0.78616352201257866</v>
      </c>
      <c r="AV831" s="1" t="str">
        <f t="shared" si="12"/>
        <v>no</v>
      </c>
      <c r="AW831" s="28"/>
    </row>
    <row r="832" spans="1:49" ht="14.25" customHeight="1">
      <c r="A832" s="7">
        <v>814</v>
      </c>
      <c r="B832" s="8" t="s">
        <v>1516</v>
      </c>
      <c r="C832" s="8" t="s">
        <v>1454</v>
      </c>
      <c r="D832" s="9" t="s">
        <v>50</v>
      </c>
      <c r="E832" s="9" t="s">
        <v>51</v>
      </c>
      <c r="F832" s="9" t="s">
        <v>52</v>
      </c>
      <c r="G832" s="9">
        <v>1040</v>
      </c>
      <c r="H832" s="10">
        <v>0.64500000000000002</v>
      </c>
      <c r="I832" s="10">
        <v>0.60899999999999999</v>
      </c>
      <c r="J832" s="10">
        <v>0.41499999999999998</v>
      </c>
      <c r="K832" s="10">
        <v>0.82599999999999996</v>
      </c>
      <c r="L832" s="10">
        <v>0.11</v>
      </c>
      <c r="M832" s="10">
        <v>0.32800000000000001</v>
      </c>
      <c r="N832" s="10">
        <v>0.87</v>
      </c>
      <c r="O832" s="9">
        <v>4051.19</v>
      </c>
      <c r="P832" s="9">
        <v>277</v>
      </c>
      <c r="Q832" s="9">
        <v>7</v>
      </c>
      <c r="R832" s="9">
        <v>739</v>
      </c>
      <c r="S832" s="9" t="s">
        <v>55</v>
      </c>
      <c r="T832" s="9" t="s">
        <v>55</v>
      </c>
      <c r="U832" s="9" t="s">
        <v>55</v>
      </c>
      <c r="V832" s="9"/>
      <c r="W832" s="11">
        <v>99165</v>
      </c>
      <c r="X832" s="11">
        <v>117279</v>
      </c>
      <c r="Y832" s="11">
        <v>96039</v>
      </c>
      <c r="Z832" s="11">
        <v>84321</v>
      </c>
      <c r="AA832" s="11">
        <v>14610</v>
      </c>
      <c r="AB832" s="11">
        <v>22344</v>
      </c>
      <c r="AC832" s="9" t="s">
        <v>55</v>
      </c>
      <c r="AD832" s="10">
        <v>0.61299999999999999</v>
      </c>
      <c r="AE832" s="10">
        <v>0.27</v>
      </c>
      <c r="AF832" s="10">
        <v>0.32200000000000001</v>
      </c>
      <c r="AG832" s="9">
        <v>276</v>
      </c>
      <c r="AH832" s="9">
        <v>261</v>
      </c>
      <c r="AI832" s="9">
        <v>14.68</v>
      </c>
      <c r="AJ832" s="9">
        <v>15.522</v>
      </c>
      <c r="AK832" s="9">
        <v>1.0574699999999999</v>
      </c>
      <c r="AL832" s="9"/>
      <c r="AM832" s="9" t="s">
        <v>55</v>
      </c>
      <c r="AN832" s="10">
        <v>0.106</v>
      </c>
      <c r="AO832" s="10">
        <v>0.26300000000000001</v>
      </c>
      <c r="AP832" s="10">
        <v>0.218</v>
      </c>
      <c r="AQ832" s="9">
        <v>4678</v>
      </c>
      <c r="AR832" s="9">
        <v>1.075</v>
      </c>
      <c r="AS832" s="27">
        <v>-4.5999999999999999E-2</v>
      </c>
      <c r="AT832" s="10">
        <v>3.2000000000000001E-2</v>
      </c>
      <c r="AU832" s="16">
        <v>0.4819277108433736</v>
      </c>
      <c r="AV832" s="1" t="str">
        <f t="shared" si="12"/>
        <v>yes</v>
      </c>
      <c r="AW832" s="28"/>
    </row>
    <row r="833" spans="1:49" ht="14.25" customHeight="1">
      <c r="A833" s="7">
        <v>1136</v>
      </c>
      <c r="B833" s="8" t="s">
        <v>1968</v>
      </c>
      <c r="C833" s="8" t="s">
        <v>1454</v>
      </c>
      <c r="D833" s="9" t="s">
        <v>50</v>
      </c>
      <c r="E833" s="9" t="s">
        <v>51</v>
      </c>
      <c r="F833" s="9" t="s">
        <v>60</v>
      </c>
      <c r="G833" s="9">
        <v>1020</v>
      </c>
      <c r="H833" s="10">
        <v>0.25</v>
      </c>
      <c r="I833" s="10">
        <v>0.25</v>
      </c>
      <c r="J833" s="9">
        <v>0.25</v>
      </c>
      <c r="K833" s="10">
        <v>0.59199999999999997</v>
      </c>
      <c r="L833" s="9">
        <v>0.69499999999999995</v>
      </c>
      <c r="M833" s="9">
        <v>0.93</v>
      </c>
      <c r="N833" s="10">
        <v>0.53</v>
      </c>
      <c r="O833" s="9">
        <v>6153.35</v>
      </c>
      <c r="P833" s="9">
        <v>1192</v>
      </c>
      <c r="Q833" s="9" t="s">
        <v>55</v>
      </c>
      <c r="R833" s="9">
        <v>793</v>
      </c>
      <c r="S833" s="9" t="s">
        <v>55</v>
      </c>
      <c r="T833" s="9" t="s">
        <v>55</v>
      </c>
      <c r="U833" s="9" t="s">
        <v>55</v>
      </c>
      <c r="V833" s="9"/>
      <c r="W833" s="11" t="s">
        <v>55</v>
      </c>
      <c r="X833" s="11" t="s">
        <v>55</v>
      </c>
      <c r="Y833" s="11" t="s">
        <v>55</v>
      </c>
      <c r="Z833" s="11" t="s">
        <v>55</v>
      </c>
      <c r="AA833" s="11">
        <v>13516</v>
      </c>
      <c r="AB833" s="11">
        <v>13516</v>
      </c>
      <c r="AC833" s="9" t="s">
        <v>55</v>
      </c>
      <c r="AD833" s="10">
        <v>1</v>
      </c>
      <c r="AE833" s="10">
        <v>0.56000000000000005</v>
      </c>
      <c r="AF833" s="9">
        <v>0.34</v>
      </c>
      <c r="AG833" s="9">
        <v>3</v>
      </c>
      <c r="AH833" s="9">
        <v>137.33000000000001</v>
      </c>
      <c r="AI833" s="9">
        <v>2051.12</v>
      </c>
      <c r="AJ833" s="9">
        <v>44.805999999999997</v>
      </c>
      <c r="AK833" s="9">
        <v>2.1839999999999998E-2</v>
      </c>
      <c r="AL833" s="9"/>
      <c r="AM833" s="9" t="s">
        <v>55</v>
      </c>
      <c r="AN833" s="10">
        <v>3.5000000000000003E-2</v>
      </c>
      <c r="AO833" s="10">
        <v>0.22800000000000001</v>
      </c>
      <c r="AP833" s="10">
        <v>0.218</v>
      </c>
      <c r="AQ833" s="9">
        <v>12242</v>
      </c>
      <c r="AR833" s="9" t="s">
        <v>55</v>
      </c>
      <c r="AS833" s="27">
        <v>-0.01</v>
      </c>
      <c r="AT833" s="27">
        <v>-0.75</v>
      </c>
      <c r="AU833" s="16" t="s">
        <v>2055</v>
      </c>
      <c r="AV833" s="1" t="str">
        <f t="shared" si="12"/>
        <v>yes</v>
      </c>
      <c r="AW833" s="28"/>
    </row>
    <row r="834" spans="1:49" ht="14.25" hidden="1" customHeight="1">
      <c r="A834" s="7">
        <v>830</v>
      </c>
      <c r="B834" s="8" t="s">
        <v>1535</v>
      </c>
      <c r="C834" s="8" t="s">
        <v>1454</v>
      </c>
      <c r="D834" s="9" t="s">
        <v>91</v>
      </c>
      <c r="E834" s="9" t="s">
        <v>59</v>
      </c>
      <c r="F834" s="9" t="s">
        <v>296</v>
      </c>
      <c r="G834" s="9" t="s">
        <v>55</v>
      </c>
      <c r="H834" s="10">
        <v>0.71499999999999997</v>
      </c>
      <c r="I834" s="10">
        <v>0.71</v>
      </c>
      <c r="J834" s="10">
        <v>0.66800000000000004</v>
      </c>
      <c r="K834" s="10">
        <v>1</v>
      </c>
      <c r="L834" s="10">
        <v>3.6999999999999998E-2</v>
      </c>
      <c r="M834" s="10">
        <v>0.112</v>
      </c>
      <c r="N834" s="10">
        <v>0.89</v>
      </c>
      <c r="O834" s="9">
        <v>2150.69</v>
      </c>
      <c r="P834" s="9" t="s">
        <v>55</v>
      </c>
      <c r="Q834" s="9" t="s">
        <v>55</v>
      </c>
      <c r="R834" s="9">
        <v>513</v>
      </c>
      <c r="S834" s="9" t="s">
        <v>55</v>
      </c>
      <c r="T834" s="9" t="s">
        <v>55</v>
      </c>
      <c r="U834" s="9" t="s">
        <v>55</v>
      </c>
      <c r="V834" s="9" t="s">
        <v>55</v>
      </c>
      <c r="W834" s="11">
        <v>73527</v>
      </c>
      <c r="X834" s="11">
        <v>93006</v>
      </c>
      <c r="Y834" s="11">
        <v>72576</v>
      </c>
      <c r="Z834" s="11">
        <v>64278</v>
      </c>
      <c r="AA834" s="11">
        <v>42040</v>
      </c>
      <c r="AB834" s="11">
        <v>42040</v>
      </c>
      <c r="AC834" s="9" t="s">
        <v>55</v>
      </c>
      <c r="AD834" s="10">
        <v>0.55600000000000005</v>
      </c>
      <c r="AE834" s="10">
        <v>0.27</v>
      </c>
      <c r="AF834" s="10">
        <v>0.25700000000000001</v>
      </c>
      <c r="AG834" s="9">
        <v>163</v>
      </c>
      <c r="AH834" s="9">
        <v>264.33</v>
      </c>
      <c r="AI834" s="9">
        <v>13.19</v>
      </c>
      <c r="AJ834" s="9">
        <v>8.1359999999999992</v>
      </c>
      <c r="AK834" s="9">
        <v>0.61665000000000003</v>
      </c>
      <c r="AL834" s="9" t="s">
        <v>55</v>
      </c>
      <c r="AM834" s="9" t="s">
        <v>55</v>
      </c>
      <c r="AN834" s="10">
        <v>2.3E-2</v>
      </c>
      <c r="AO834" s="10">
        <v>0.16200000000000001</v>
      </c>
      <c r="AP834" s="10">
        <v>0.218</v>
      </c>
      <c r="AQ834" s="9">
        <v>2199</v>
      </c>
      <c r="AR834" s="9">
        <v>0.434</v>
      </c>
      <c r="AS834" s="10">
        <v>5.5E-2</v>
      </c>
      <c r="AT834" s="10">
        <v>0.159</v>
      </c>
      <c r="AU834" s="16">
        <v>0.69735006973500702</v>
      </c>
      <c r="AV834" s="1" t="str">
        <f t="shared" si="12"/>
        <v>no</v>
      </c>
      <c r="AW834" s="28"/>
    </row>
    <row r="835" spans="1:49" ht="14.25" hidden="1" customHeight="1">
      <c r="A835" s="7">
        <v>831</v>
      </c>
      <c r="B835" s="8" t="s">
        <v>1536</v>
      </c>
      <c r="C835" s="8" t="s">
        <v>1454</v>
      </c>
      <c r="D835" s="9" t="s">
        <v>91</v>
      </c>
      <c r="E835" s="9" t="s">
        <v>59</v>
      </c>
      <c r="F835" s="9" t="s">
        <v>187</v>
      </c>
      <c r="G835" s="9">
        <v>1435</v>
      </c>
      <c r="H835" s="10">
        <v>0.93899999999999995</v>
      </c>
      <c r="I835" s="10">
        <v>0.91600000000000004</v>
      </c>
      <c r="J835" s="10">
        <v>0.871</v>
      </c>
      <c r="K835" s="10">
        <v>1</v>
      </c>
      <c r="L835" s="10">
        <v>6.0000000000000001E-3</v>
      </c>
      <c r="M835" s="10">
        <v>3.5999999999999997E-2</v>
      </c>
      <c r="N835" s="10">
        <v>0.98</v>
      </c>
      <c r="O835" s="9">
        <v>1575.04</v>
      </c>
      <c r="P835" s="9" t="s">
        <v>55</v>
      </c>
      <c r="Q835" s="9" t="s">
        <v>55</v>
      </c>
      <c r="R835" s="9">
        <v>504</v>
      </c>
      <c r="S835" s="9" t="s">
        <v>55</v>
      </c>
      <c r="T835" s="9" t="s">
        <v>55</v>
      </c>
      <c r="U835" s="9" t="s">
        <v>55</v>
      </c>
      <c r="V835" s="9" t="s">
        <v>55</v>
      </c>
      <c r="W835" s="11">
        <v>112822</v>
      </c>
      <c r="X835" s="11">
        <v>146601</v>
      </c>
      <c r="Y835" s="11">
        <v>100467</v>
      </c>
      <c r="Z835" s="11">
        <v>78570</v>
      </c>
      <c r="AA835" s="11">
        <v>47442</v>
      </c>
      <c r="AB835" s="11">
        <v>47442</v>
      </c>
      <c r="AC835" s="9" t="s">
        <v>55</v>
      </c>
      <c r="AD835" s="10">
        <v>0.93700000000000006</v>
      </c>
      <c r="AE835" s="10">
        <v>0.15</v>
      </c>
      <c r="AF835" s="10">
        <v>0.154</v>
      </c>
      <c r="AG835" s="9">
        <v>220.67</v>
      </c>
      <c r="AH835" s="9">
        <v>514.33000000000004</v>
      </c>
      <c r="AI835" s="9">
        <v>7.14</v>
      </c>
      <c r="AJ835" s="9">
        <v>3.0619999999999998</v>
      </c>
      <c r="AK835" s="9">
        <v>0.42903000000000002</v>
      </c>
      <c r="AL835" s="9" t="s">
        <v>55</v>
      </c>
      <c r="AM835" s="9" t="s">
        <v>55</v>
      </c>
      <c r="AN835" s="10">
        <v>0.108</v>
      </c>
      <c r="AO835" s="10">
        <v>0.437</v>
      </c>
      <c r="AP835" s="10">
        <v>0.218</v>
      </c>
      <c r="AQ835" s="9">
        <v>1581</v>
      </c>
      <c r="AR835" s="9">
        <v>0.35399999999999998</v>
      </c>
      <c r="AS835" s="10">
        <v>-0.22</v>
      </c>
      <c r="AT835" s="9">
        <v>2E-3</v>
      </c>
      <c r="AU835" s="16">
        <v>0.73855243722304287</v>
      </c>
      <c r="AV835" s="1" t="str">
        <f t="shared" si="12"/>
        <v>no</v>
      </c>
      <c r="AW835" s="28"/>
    </row>
    <row r="836" spans="1:49" ht="14.25" hidden="1" customHeight="1">
      <c r="A836" s="7">
        <v>832</v>
      </c>
      <c r="B836" s="8" t="s">
        <v>1538</v>
      </c>
      <c r="C836" s="8" t="s">
        <v>1454</v>
      </c>
      <c r="D836" s="9" t="s">
        <v>91</v>
      </c>
      <c r="E836" s="9" t="s">
        <v>59</v>
      </c>
      <c r="F836" s="9" t="s">
        <v>165</v>
      </c>
      <c r="G836" s="9">
        <v>930</v>
      </c>
      <c r="H836" s="10">
        <v>0.42799999999999999</v>
      </c>
      <c r="I836" s="10">
        <v>0.40600000000000003</v>
      </c>
      <c r="J836" s="10">
        <v>0.36199999999999999</v>
      </c>
      <c r="K836" s="10">
        <v>1</v>
      </c>
      <c r="L836" s="10">
        <v>4.2999999999999997E-2</v>
      </c>
      <c r="M836" s="10">
        <v>0.188</v>
      </c>
      <c r="N836" s="10">
        <v>0.67</v>
      </c>
      <c r="O836" s="9">
        <v>902.14</v>
      </c>
      <c r="P836" s="9" t="s">
        <v>55</v>
      </c>
      <c r="Q836" s="9" t="s">
        <v>55</v>
      </c>
      <c r="R836" s="9">
        <v>241</v>
      </c>
      <c r="S836" s="9" t="s">
        <v>55</v>
      </c>
      <c r="T836" s="9" t="s">
        <v>55</v>
      </c>
      <c r="U836" s="9" t="s">
        <v>55</v>
      </c>
      <c r="V836" s="9" t="s">
        <v>55</v>
      </c>
      <c r="W836" s="11">
        <v>58970</v>
      </c>
      <c r="X836" s="11">
        <v>66240</v>
      </c>
      <c r="Y836" s="11">
        <v>52389</v>
      </c>
      <c r="Z836" s="11">
        <v>51849</v>
      </c>
      <c r="AA836" s="11">
        <v>28868</v>
      </c>
      <c r="AB836" s="11">
        <v>28868</v>
      </c>
      <c r="AC836" s="9" t="s">
        <v>55</v>
      </c>
      <c r="AD836" s="10">
        <v>0.26200000000000001</v>
      </c>
      <c r="AE836" s="10">
        <v>0.43</v>
      </c>
      <c r="AF836" s="10">
        <v>0.40899999999999997</v>
      </c>
      <c r="AG836" s="9">
        <v>72</v>
      </c>
      <c r="AH836" s="9">
        <v>118</v>
      </c>
      <c r="AI836" s="9">
        <v>12.53</v>
      </c>
      <c r="AJ836" s="9">
        <v>7.6449999999999996</v>
      </c>
      <c r="AK836" s="9">
        <v>0.61016999999999999</v>
      </c>
      <c r="AL836" s="9" t="s">
        <v>55</v>
      </c>
      <c r="AM836" s="9" t="s">
        <v>55</v>
      </c>
      <c r="AN836" s="10">
        <v>0</v>
      </c>
      <c r="AO836" s="10">
        <v>0.17899999999999999</v>
      </c>
      <c r="AP836" s="10">
        <v>0.218</v>
      </c>
      <c r="AQ836" s="9">
        <v>926</v>
      </c>
      <c r="AR836" s="9">
        <v>0.309</v>
      </c>
      <c r="AS836" s="10">
        <v>3.7999999999999999E-2</v>
      </c>
      <c r="AT836" s="10">
        <v>0.16600000000000001</v>
      </c>
      <c r="AU836" s="16">
        <v>0.76394194041252861</v>
      </c>
      <c r="AV836" s="1" t="str">
        <f t="shared" si="12"/>
        <v>no</v>
      </c>
      <c r="AW836" s="28"/>
    </row>
    <row r="837" spans="1:49" ht="14.25" hidden="1" customHeight="1">
      <c r="A837" s="7">
        <v>833</v>
      </c>
      <c r="B837" s="8" t="s">
        <v>1539</v>
      </c>
      <c r="C837" s="8" t="s">
        <v>1454</v>
      </c>
      <c r="D837" s="9" t="s">
        <v>91</v>
      </c>
      <c r="E837" s="9" t="s">
        <v>59</v>
      </c>
      <c r="F837" s="9" t="s">
        <v>187</v>
      </c>
      <c r="G837" s="9" t="s">
        <v>55</v>
      </c>
      <c r="H837" s="10">
        <v>0.77600000000000002</v>
      </c>
      <c r="I837" s="10">
        <v>0.77600000000000002</v>
      </c>
      <c r="J837" s="10">
        <v>0.74299999999999999</v>
      </c>
      <c r="K837" s="10">
        <v>1</v>
      </c>
      <c r="L837" s="10">
        <v>7.0000000000000001E-3</v>
      </c>
      <c r="M837" s="10">
        <v>4.7E-2</v>
      </c>
      <c r="N837" s="10">
        <v>0.86</v>
      </c>
      <c r="O837" s="9">
        <v>1636.44</v>
      </c>
      <c r="P837" s="9" t="s">
        <v>55</v>
      </c>
      <c r="Q837" s="9" t="s">
        <v>55</v>
      </c>
      <c r="R837" s="9">
        <v>445</v>
      </c>
      <c r="S837" s="9" t="s">
        <v>55</v>
      </c>
      <c r="T837" s="9" t="s">
        <v>55</v>
      </c>
      <c r="U837" s="9" t="s">
        <v>55</v>
      </c>
      <c r="V837" s="9" t="s">
        <v>55</v>
      </c>
      <c r="W837" s="11">
        <v>79989</v>
      </c>
      <c r="X837" s="11">
        <v>97686</v>
      </c>
      <c r="Y837" s="11">
        <v>77841</v>
      </c>
      <c r="Z837" s="11">
        <v>68211</v>
      </c>
      <c r="AA837" s="11">
        <v>47700</v>
      </c>
      <c r="AB837" s="11">
        <v>47700</v>
      </c>
      <c r="AC837" s="9" t="s">
        <v>55</v>
      </c>
      <c r="AD837" s="10">
        <v>0.74299999999999999</v>
      </c>
      <c r="AE837" s="10">
        <v>0.27</v>
      </c>
      <c r="AF837" s="10">
        <v>0.216</v>
      </c>
      <c r="AG837" s="9">
        <v>135.66999999999999</v>
      </c>
      <c r="AH837" s="9">
        <v>150.33000000000001</v>
      </c>
      <c r="AI837" s="9">
        <v>12.06</v>
      </c>
      <c r="AJ837" s="9">
        <v>10.885</v>
      </c>
      <c r="AK837" s="9">
        <v>0.90244000000000002</v>
      </c>
      <c r="AL837" s="9" t="s">
        <v>55</v>
      </c>
      <c r="AM837" s="9" t="s">
        <v>55</v>
      </c>
      <c r="AN837" s="10">
        <v>2.7E-2</v>
      </c>
      <c r="AO837" s="10">
        <v>0.20399999999999999</v>
      </c>
      <c r="AP837" s="10">
        <v>0.218</v>
      </c>
      <c r="AQ837" s="9">
        <v>1643</v>
      </c>
      <c r="AR837" s="9">
        <v>0.50700000000000001</v>
      </c>
      <c r="AS837" s="10">
        <v>1.4E-2</v>
      </c>
      <c r="AT837" s="10">
        <v>3.3000000000000002E-2</v>
      </c>
      <c r="AU837" s="16">
        <v>0.66357000663570009</v>
      </c>
      <c r="AV837" s="1" t="str">
        <f t="shared" ref="AV837:AV900" si="13">IF(AND(O837&gt;=4000,O837&lt;=25000),"yes","no")</f>
        <v>no</v>
      </c>
      <c r="AW837" s="28"/>
    </row>
    <row r="838" spans="1:49" ht="14.25" hidden="1" customHeight="1">
      <c r="A838" s="7">
        <v>834</v>
      </c>
      <c r="B838" s="8" t="s">
        <v>1540</v>
      </c>
      <c r="C838" s="8" t="s">
        <v>1454</v>
      </c>
      <c r="D838" s="9" t="s">
        <v>150</v>
      </c>
      <c r="E838" s="9" t="s">
        <v>59</v>
      </c>
      <c r="F838" s="9" t="s">
        <v>200</v>
      </c>
      <c r="G838" s="9">
        <v>1300</v>
      </c>
      <c r="H838" s="10">
        <v>0.90200000000000002</v>
      </c>
      <c r="I838" s="10">
        <v>0.89500000000000002</v>
      </c>
      <c r="J838" s="10">
        <v>0.87</v>
      </c>
      <c r="K838" s="10">
        <v>0.65100000000000002</v>
      </c>
      <c r="L838" s="10">
        <v>8.3000000000000004E-2</v>
      </c>
      <c r="M838" s="10">
        <v>0.106</v>
      </c>
      <c r="N838" s="10">
        <v>0.96</v>
      </c>
      <c r="O838" s="9">
        <v>8801.1</v>
      </c>
      <c r="P838" s="9">
        <v>1144</v>
      </c>
      <c r="Q838" s="9">
        <v>242</v>
      </c>
      <c r="R838" s="9">
        <v>2168</v>
      </c>
      <c r="S838" s="11" t="s">
        <v>55</v>
      </c>
      <c r="T838" s="9" t="s">
        <v>55</v>
      </c>
      <c r="U838" s="9" t="s">
        <v>55</v>
      </c>
      <c r="V838" s="11" t="s">
        <v>55</v>
      </c>
      <c r="W838" s="11">
        <v>100163</v>
      </c>
      <c r="X838" s="11">
        <v>133929</v>
      </c>
      <c r="Y838" s="11">
        <v>99936</v>
      </c>
      <c r="Z838" s="11">
        <v>77229</v>
      </c>
      <c r="AA838" s="11">
        <v>47616</v>
      </c>
      <c r="AB838" s="11">
        <v>47616</v>
      </c>
      <c r="AC838" s="9" t="s">
        <v>55</v>
      </c>
      <c r="AD838" s="10">
        <v>0.875</v>
      </c>
      <c r="AE838" s="10">
        <v>0.12</v>
      </c>
      <c r="AF838" s="10">
        <v>0.114</v>
      </c>
      <c r="AG838" s="9">
        <v>805.67</v>
      </c>
      <c r="AH838" s="9">
        <v>1208.33</v>
      </c>
      <c r="AI838" s="9">
        <v>10.92</v>
      </c>
      <c r="AJ838" s="9">
        <v>7.2839999999999998</v>
      </c>
      <c r="AK838" s="9">
        <v>0.66676000000000002</v>
      </c>
      <c r="AL838" s="10" t="s">
        <v>55</v>
      </c>
      <c r="AM838" s="10" t="s">
        <v>55</v>
      </c>
      <c r="AN838" s="10">
        <v>3.5000000000000003E-2</v>
      </c>
      <c r="AO838" s="10">
        <v>0.20699999999999999</v>
      </c>
      <c r="AP838" s="10">
        <v>0.218</v>
      </c>
      <c r="AQ838" s="9">
        <v>10711</v>
      </c>
      <c r="AR838" s="9">
        <v>0.71399999999999997</v>
      </c>
      <c r="AS838" s="10">
        <v>1.0999999999999999E-2</v>
      </c>
      <c r="AT838" s="10">
        <v>2.7E-2</v>
      </c>
      <c r="AU838" s="16">
        <v>0.58343057176196034</v>
      </c>
      <c r="AV838" s="1" t="str">
        <f t="shared" si="13"/>
        <v>yes</v>
      </c>
      <c r="AW838" s="28"/>
    </row>
    <row r="839" spans="1:49" ht="14.25" hidden="1" customHeight="1">
      <c r="A839" s="7">
        <v>835</v>
      </c>
      <c r="B839" s="8" t="s">
        <v>1541</v>
      </c>
      <c r="C839" s="8" t="s">
        <v>1454</v>
      </c>
      <c r="D839" s="9" t="s">
        <v>91</v>
      </c>
      <c r="E839" s="9" t="s">
        <v>59</v>
      </c>
      <c r="F839" s="9" t="s">
        <v>92</v>
      </c>
      <c r="G839" s="9" t="s">
        <v>55</v>
      </c>
      <c r="H839" s="10">
        <v>0.751</v>
      </c>
      <c r="I839" s="10">
        <v>0.746</v>
      </c>
      <c r="J839" s="10">
        <v>0.72799999999999998</v>
      </c>
      <c r="K839" s="10">
        <v>1</v>
      </c>
      <c r="L839" s="10">
        <v>6.0000000000000001E-3</v>
      </c>
      <c r="M839" s="10">
        <v>0.1</v>
      </c>
      <c r="N839" s="10">
        <v>0.79</v>
      </c>
      <c r="O839" s="9">
        <v>1345.23</v>
      </c>
      <c r="P839" s="9" t="s">
        <v>55</v>
      </c>
      <c r="Q839" s="9" t="s">
        <v>55</v>
      </c>
      <c r="R839" s="9">
        <v>354</v>
      </c>
      <c r="S839" s="9" t="s">
        <v>55</v>
      </c>
      <c r="T839" s="9" t="s">
        <v>55</v>
      </c>
      <c r="U839" s="9" t="s">
        <v>55</v>
      </c>
      <c r="V839" s="9" t="s">
        <v>55</v>
      </c>
      <c r="W839" s="11">
        <v>72414</v>
      </c>
      <c r="X839" s="11">
        <v>88821</v>
      </c>
      <c r="Y839" s="11">
        <v>68958</v>
      </c>
      <c r="Z839" s="11">
        <v>56457</v>
      </c>
      <c r="AA839" s="11">
        <v>43226</v>
      </c>
      <c r="AB839" s="11">
        <v>43226</v>
      </c>
      <c r="AC839" s="9" t="s">
        <v>55</v>
      </c>
      <c r="AD839" s="10">
        <v>0.72</v>
      </c>
      <c r="AE839" s="10">
        <v>0.33</v>
      </c>
      <c r="AF839" s="10">
        <v>0.253</v>
      </c>
      <c r="AG839" s="9">
        <v>125.67</v>
      </c>
      <c r="AH839" s="9">
        <v>156.33000000000001</v>
      </c>
      <c r="AI839" s="9">
        <v>10.7</v>
      </c>
      <c r="AJ839" s="9">
        <v>8.6050000000000004</v>
      </c>
      <c r="AK839" s="9">
        <v>0.80384</v>
      </c>
      <c r="AL839" s="9" t="s">
        <v>55</v>
      </c>
      <c r="AM839" s="9" t="s">
        <v>55</v>
      </c>
      <c r="AN839" s="10">
        <v>5.6000000000000001E-2</v>
      </c>
      <c r="AO839" s="10">
        <v>0.13500000000000001</v>
      </c>
      <c r="AP839" s="10">
        <v>0.218</v>
      </c>
      <c r="AQ839" s="9">
        <v>1350</v>
      </c>
      <c r="AR839" s="9">
        <v>0.39600000000000002</v>
      </c>
      <c r="AS839" s="10">
        <v>8.3000000000000004E-2</v>
      </c>
      <c r="AT839" s="10">
        <v>3.1E-2</v>
      </c>
      <c r="AU839" s="16">
        <v>0.7163323782234956</v>
      </c>
      <c r="AV839" s="1" t="str">
        <f t="shared" si="13"/>
        <v>no</v>
      </c>
      <c r="AW839" s="28"/>
    </row>
    <row r="840" spans="1:49" ht="14.25" customHeight="1">
      <c r="A840" s="7">
        <v>816</v>
      </c>
      <c r="B840" s="8" t="s">
        <v>1519</v>
      </c>
      <c r="C840" s="8" t="s">
        <v>1454</v>
      </c>
      <c r="D840" s="9" t="s">
        <v>50</v>
      </c>
      <c r="E840" s="9" t="s">
        <v>59</v>
      </c>
      <c r="F840" s="9" t="s">
        <v>205</v>
      </c>
      <c r="G840" s="9">
        <v>1080</v>
      </c>
      <c r="H840" s="10">
        <v>0.65400000000000003</v>
      </c>
      <c r="I840" s="10">
        <v>0.64200000000000002</v>
      </c>
      <c r="J840" s="10">
        <v>0.497</v>
      </c>
      <c r="K840" s="10">
        <v>0.75</v>
      </c>
      <c r="L840" s="10">
        <v>0.13300000000000001</v>
      </c>
      <c r="M840" s="10">
        <v>0.33900000000000002</v>
      </c>
      <c r="N840" s="10">
        <v>0.82</v>
      </c>
      <c r="O840" s="9">
        <v>3208.55</v>
      </c>
      <c r="P840" s="9">
        <v>318</v>
      </c>
      <c r="Q840" s="9">
        <v>0</v>
      </c>
      <c r="R840" s="9">
        <v>648</v>
      </c>
      <c r="S840" s="9" t="s">
        <v>55</v>
      </c>
      <c r="T840" s="9" t="s">
        <v>55</v>
      </c>
      <c r="U840" s="9" t="s">
        <v>55</v>
      </c>
      <c r="V840" s="9"/>
      <c r="W840" s="11">
        <v>87710</v>
      </c>
      <c r="X840" s="11">
        <v>103725</v>
      </c>
      <c r="Y840" s="11">
        <v>79479</v>
      </c>
      <c r="Z840" s="11">
        <v>75537</v>
      </c>
      <c r="AA840" s="11">
        <v>36670</v>
      </c>
      <c r="AB840" s="11">
        <v>36670</v>
      </c>
      <c r="AC840" s="9" t="s">
        <v>55</v>
      </c>
      <c r="AD840" s="10">
        <v>0.56100000000000005</v>
      </c>
      <c r="AE840" s="10">
        <v>0.28999999999999998</v>
      </c>
      <c r="AF840" s="10">
        <v>0.32400000000000001</v>
      </c>
      <c r="AG840" s="9">
        <v>111</v>
      </c>
      <c r="AH840" s="9">
        <v>205.67</v>
      </c>
      <c r="AI840" s="9">
        <v>28.91</v>
      </c>
      <c r="AJ840" s="9">
        <v>15.601000000000001</v>
      </c>
      <c r="AK840" s="9">
        <v>0.53971000000000002</v>
      </c>
      <c r="AL840" s="9"/>
      <c r="AM840" s="9" t="s">
        <v>55</v>
      </c>
      <c r="AN840" s="10">
        <v>8.5999999999999993E-2</v>
      </c>
      <c r="AO840" s="10">
        <v>0.29199999999999998</v>
      </c>
      <c r="AP840" s="10">
        <v>0.218</v>
      </c>
      <c r="AQ840" s="9">
        <v>3670</v>
      </c>
      <c r="AR840" s="9">
        <v>0.98199999999999998</v>
      </c>
      <c r="AS840" s="27">
        <v>-7.3999999999999996E-2</v>
      </c>
      <c r="AT840" s="27">
        <v>9.4E-2</v>
      </c>
      <c r="AU840" s="16">
        <v>0.50454086781029261</v>
      </c>
      <c r="AV840" s="1" t="str">
        <f t="shared" si="13"/>
        <v>no</v>
      </c>
      <c r="AW840" s="28"/>
    </row>
    <row r="841" spans="1:49" ht="14.25" customHeight="1">
      <c r="A841" s="7">
        <v>820</v>
      </c>
      <c r="B841" s="8" t="s">
        <v>1523</v>
      </c>
      <c r="C841" s="8" t="s">
        <v>1454</v>
      </c>
      <c r="D841" s="9" t="s">
        <v>50</v>
      </c>
      <c r="E841" s="9" t="s">
        <v>59</v>
      </c>
      <c r="F841" s="9" t="s">
        <v>205</v>
      </c>
      <c r="G841" s="9">
        <v>985</v>
      </c>
      <c r="H841" s="10">
        <v>0.58299999999999996</v>
      </c>
      <c r="I841" s="10">
        <v>0.57199999999999995</v>
      </c>
      <c r="J841" s="10">
        <v>0.46600000000000003</v>
      </c>
      <c r="K841" s="10">
        <v>0.82899999999999996</v>
      </c>
      <c r="L841" s="10">
        <v>0.17100000000000001</v>
      </c>
      <c r="M841" s="10">
        <v>0.432</v>
      </c>
      <c r="N841" s="10">
        <v>0.72</v>
      </c>
      <c r="O841" s="9">
        <v>3262.97</v>
      </c>
      <c r="P841" s="9">
        <v>291</v>
      </c>
      <c r="Q841" s="9">
        <v>0</v>
      </c>
      <c r="R841" s="9">
        <v>694</v>
      </c>
      <c r="S841" s="9" t="s">
        <v>55</v>
      </c>
      <c r="T841" s="9" t="s">
        <v>55</v>
      </c>
      <c r="U841" s="9" t="s">
        <v>55</v>
      </c>
      <c r="V841" s="9"/>
      <c r="W841" s="11">
        <v>71854</v>
      </c>
      <c r="X841" s="11">
        <v>88938</v>
      </c>
      <c r="Y841" s="11">
        <v>65583</v>
      </c>
      <c r="Z841" s="11">
        <v>56367</v>
      </c>
      <c r="AA841" s="11">
        <v>28250</v>
      </c>
      <c r="AB841" s="11">
        <v>28250</v>
      </c>
      <c r="AC841" s="9" t="s">
        <v>55</v>
      </c>
      <c r="AD841" s="10">
        <v>0.39</v>
      </c>
      <c r="AE841" s="10">
        <v>0.41</v>
      </c>
      <c r="AF841" s="10">
        <v>0.40899999999999997</v>
      </c>
      <c r="AG841" s="9">
        <v>259.67</v>
      </c>
      <c r="AH841" s="9">
        <v>279.33</v>
      </c>
      <c r="AI841" s="9">
        <v>12.57</v>
      </c>
      <c r="AJ841" s="9">
        <v>11.680999999999999</v>
      </c>
      <c r="AK841" s="9">
        <v>0.92959000000000003</v>
      </c>
      <c r="AL841" s="9"/>
      <c r="AM841" s="9" t="s">
        <v>55</v>
      </c>
      <c r="AN841" s="10">
        <v>4.4999999999999998E-2</v>
      </c>
      <c r="AO841" s="10">
        <v>0.245</v>
      </c>
      <c r="AP841" s="10">
        <v>0.218</v>
      </c>
      <c r="AQ841" s="9">
        <v>3844</v>
      </c>
      <c r="AR841" s="9">
        <v>1.1819999999999999</v>
      </c>
      <c r="AS841" s="27">
        <v>-2.8000000000000001E-2</v>
      </c>
      <c r="AT841" s="10">
        <v>0.193</v>
      </c>
      <c r="AU841" s="16">
        <v>0.45829514207149402</v>
      </c>
      <c r="AV841" s="1" t="str">
        <f t="shared" si="13"/>
        <v>no</v>
      </c>
      <c r="AW841" s="28"/>
    </row>
    <row r="842" spans="1:49" ht="14.25" hidden="1" customHeight="1">
      <c r="A842" s="7">
        <v>838</v>
      </c>
      <c r="B842" s="8" t="s">
        <v>1068</v>
      </c>
      <c r="C842" s="8" t="s">
        <v>1454</v>
      </c>
      <c r="D842" s="9" t="s">
        <v>91</v>
      </c>
      <c r="E842" s="9" t="s">
        <v>59</v>
      </c>
      <c r="F842" s="9" t="s">
        <v>187</v>
      </c>
      <c r="G842" s="9">
        <v>1005</v>
      </c>
      <c r="H842" s="10">
        <v>0.70499999999999996</v>
      </c>
      <c r="I842" s="10">
        <v>0.70299999999999996</v>
      </c>
      <c r="J842" s="10">
        <v>0.69399999999999995</v>
      </c>
      <c r="K842" s="10">
        <v>0.85599999999999998</v>
      </c>
      <c r="L842" s="10">
        <v>2.5999999999999999E-2</v>
      </c>
      <c r="M842" s="10">
        <v>0.10100000000000001</v>
      </c>
      <c r="N842" s="10">
        <v>0.87</v>
      </c>
      <c r="O842" s="9">
        <v>1180.3599999999999</v>
      </c>
      <c r="P842" s="9">
        <v>9</v>
      </c>
      <c r="Q842" s="9" t="s">
        <v>55</v>
      </c>
      <c r="R842" s="9">
        <v>296</v>
      </c>
      <c r="S842" s="9" t="s">
        <v>55</v>
      </c>
      <c r="T842" s="9" t="s">
        <v>55</v>
      </c>
      <c r="U842" s="9" t="s">
        <v>55</v>
      </c>
      <c r="V842" s="9" t="s">
        <v>55</v>
      </c>
      <c r="W842" s="11">
        <v>61177</v>
      </c>
      <c r="X842" s="11">
        <v>73683</v>
      </c>
      <c r="Y842" s="11">
        <v>57582</v>
      </c>
      <c r="Z842" s="11">
        <v>48312</v>
      </c>
      <c r="AA842" s="11">
        <v>34105</v>
      </c>
      <c r="AB842" s="11">
        <v>34105</v>
      </c>
      <c r="AC842" s="9" t="s">
        <v>55</v>
      </c>
      <c r="AD842" s="10">
        <v>0.56299999999999994</v>
      </c>
      <c r="AE842" s="10">
        <v>0.37</v>
      </c>
      <c r="AF842" s="10">
        <v>0.32300000000000001</v>
      </c>
      <c r="AG842" s="9">
        <v>123.33</v>
      </c>
      <c r="AH842" s="9">
        <v>156</v>
      </c>
      <c r="AI842" s="9">
        <v>9.57</v>
      </c>
      <c r="AJ842" s="9">
        <v>7.5659999999999998</v>
      </c>
      <c r="AK842" s="9">
        <v>0.79059999999999997</v>
      </c>
      <c r="AL842" s="9" t="s">
        <v>55</v>
      </c>
      <c r="AM842" s="9" t="s">
        <v>55</v>
      </c>
      <c r="AN842" s="10">
        <v>4.0000000000000001E-3</v>
      </c>
      <c r="AO842" s="10">
        <v>6.9000000000000006E-2</v>
      </c>
      <c r="AP842" s="10">
        <v>0.218</v>
      </c>
      <c r="AQ842" s="9">
        <v>1310</v>
      </c>
      <c r="AR842" s="9">
        <v>0.56100000000000005</v>
      </c>
      <c r="AS842" s="10">
        <v>0.14799999999999999</v>
      </c>
      <c r="AT842" s="10">
        <v>0.14299999999999999</v>
      </c>
      <c r="AU842" s="16">
        <v>0.64061499039077507</v>
      </c>
      <c r="AV842" s="1" t="str">
        <f t="shared" si="13"/>
        <v>no</v>
      </c>
      <c r="AW842" s="28"/>
    </row>
    <row r="843" spans="1:49" ht="14.25" hidden="1" customHeight="1">
      <c r="A843" s="7">
        <v>839</v>
      </c>
      <c r="B843" s="8" t="s">
        <v>1544</v>
      </c>
      <c r="C843" s="8" t="s">
        <v>1454</v>
      </c>
      <c r="D843" s="9" t="s">
        <v>150</v>
      </c>
      <c r="E843" s="9" t="s">
        <v>59</v>
      </c>
      <c r="F843" s="9" t="s">
        <v>624</v>
      </c>
      <c r="G843" s="9">
        <v>1025</v>
      </c>
      <c r="H843" s="10">
        <v>0.57199999999999995</v>
      </c>
      <c r="I843" s="10">
        <v>0.55100000000000005</v>
      </c>
      <c r="J843" s="10">
        <v>0.42799999999999999</v>
      </c>
      <c r="K843" s="10">
        <v>0.65900000000000003</v>
      </c>
      <c r="L843" s="10">
        <v>0.158</v>
      </c>
      <c r="M843" s="10">
        <v>0.13900000000000001</v>
      </c>
      <c r="N843" s="10">
        <v>0.78</v>
      </c>
      <c r="O843" s="9">
        <v>4273.54</v>
      </c>
      <c r="P843" s="9">
        <v>386</v>
      </c>
      <c r="Q843" s="9">
        <v>129</v>
      </c>
      <c r="R843" s="9">
        <v>663</v>
      </c>
      <c r="S843" s="9" t="s">
        <v>55</v>
      </c>
      <c r="T843" s="9" t="s">
        <v>55</v>
      </c>
      <c r="U843" s="9" t="s">
        <v>55</v>
      </c>
      <c r="V843" s="9" t="s">
        <v>55</v>
      </c>
      <c r="W843" s="11">
        <v>79898</v>
      </c>
      <c r="X843" s="11">
        <v>87336</v>
      </c>
      <c r="Y843" s="11">
        <v>70821</v>
      </c>
      <c r="Z843" s="11">
        <v>60408</v>
      </c>
      <c r="AA843" s="11">
        <v>41224</v>
      </c>
      <c r="AB843" s="11">
        <v>41224</v>
      </c>
      <c r="AC843" s="9" t="s">
        <v>55</v>
      </c>
      <c r="AD843" s="10">
        <v>0.46600000000000003</v>
      </c>
      <c r="AE843" s="10">
        <v>0.28999999999999998</v>
      </c>
      <c r="AF843" s="10">
        <v>0.255</v>
      </c>
      <c r="AG843" s="9">
        <v>354</v>
      </c>
      <c r="AH843" s="9">
        <v>463.67</v>
      </c>
      <c r="AI843" s="9">
        <v>12.07</v>
      </c>
      <c r="AJ843" s="9">
        <v>9.2170000000000005</v>
      </c>
      <c r="AK843" s="9">
        <v>0.76348000000000005</v>
      </c>
      <c r="AL843" s="9" t="s">
        <v>55</v>
      </c>
      <c r="AM843" s="9" t="s">
        <v>55</v>
      </c>
      <c r="AN843" s="10">
        <v>4.5999999999999999E-2</v>
      </c>
      <c r="AO843" s="10">
        <v>0.26900000000000002</v>
      </c>
      <c r="AP843" s="10">
        <v>0.218</v>
      </c>
      <c r="AQ843" s="9">
        <v>5303</v>
      </c>
      <c r="AR843" s="9">
        <v>0.77</v>
      </c>
      <c r="AS843" s="10" t="s">
        <v>812</v>
      </c>
      <c r="AT843" s="10">
        <v>0.106</v>
      </c>
      <c r="AU843" s="16">
        <v>0.56497175141242939</v>
      </c>
      <c r="AV843" s="1" t="str">
        <f t="shared" si="13"/>
        <v>yes</v>
      </c>
      <c r="AW843" s="28"/>
    </row>
    <row r="844" spans="1:49" ht="14.25" customHeight="1">
      <c r="A844" s="7">
        <v>823</v>
      </c>
      <c r="B844" s="8" t="s">
        <v>1528</v>
      </c>
      <c r="C844" s="8" t="s">
        <v>1454</v>
      </c>
      <c r="D844" s="9" t="s">
        <v>50</v>
      </c>
      <c r="E844" s="9" t="s">
        <v>59</v>
      </c>
      <c r="F844" s="9" t="s">
        <v>273</v>
      </c>
      <c r="G844" s="9">
        <v>1045</v>
      </c>
      <c r="H844" s="10">
        <v>0.71899999999999997</v>
      </c>
      <c r="I844" s="10">
        <v>0.71299999999999997</v>
      </c>
      <c r="J844" s="10">
        <v>4.2999999999999997E-2</v>
      </c>
      <c r="K844" s="10">
        <v>0.76800000000000002</v>
      </c>
      <c r="L844" s="10">
        <v>0.215</v>
      </c>
      <c r="M844" s="10">
        <v>0.439</v>
      </c>
      <c r="N844" s="10">
        <v>0.87</v>
      </c>
      <c r="O844" s="9">
        <v>2152.62</v>
      </c>
      <c r="P844" s="9">
        <v>367</v>
      </c>
      <c r="Q844" s="9">
        <v>35</v>
      </c>
      <c r="R844" s="9">
        <v>361</v>
      </c>
      <c r="S844" s="9" t="s">
        <v>55</v>
      </c>
      <c r="T844" s="9" t="s">
        <v>55</v>
      </c>
      <c r="U844" s="9" t="s">
        <v>55</v>
      </c>
      <c r="V844" s="9"/>
      <c r="W844" s="11">
        <v>71344</v>
      </c>
      <c r="X844" s="11">
        <v>81135</v>
      </c>
      <c r="Y844" s="11">
        <v>65988</v>
      </c>
      <c r="Z844" s="11">
        <v>58365</v>
      </c>
      <c r="AA844" s="11">
        <v>32178</v>
      </c>
      <c r="AB844" s="11">
        <v>32178</v>
      </c>
      <c r="AC844" s="9" t="s">
        <v>55</v>
      </c>
      <c r="AD844" s="10">
        <v>0.58599999999999997</v>
      </c>
      <c r="AE844" s="10">
        <v>0.34</v>
      </c>
      <c r="AF844" s="10">
        <v>0.28199999999999997</v>
      </c>
      <c r="AG844" s="9">
        <v>125</v>
      </c>
      <c r="AH844" s="9">
        <v>339.33</v>
      </c>
      <c r="AI844" s="9">
        <v>17.22</v>
      </c>
      <c r="AJ844" s="9">
        <v>6.3440000000000003</v>
      </c>
      <c r="AK844" s="9">
        <v>0.36836999999999998</v>
      </c>
      <c r="AL844" s="9"/>
      <c r="AM844" s="9" t="s">
        <v>55</v>
      </c>
      <c r="AN844" s="10">
        <v>1.4E-2</v>
      </c>
      <c r="AO844" s="10">
        <v>0.124</v>
      </c>
      <c r="AP844" s="10">
        <v>0.218</v>
      </c>
      <c r="AQ844" s="9">
        <v>2664</v>
      </c>
      <c r="AR844" s="9">
        <v>0.58199999999999996</v>
      </c>
      <c r="AS844" s="27">
        <v>9.4E-2</v>
      </c>
      <c r="AT844" s="10">
        <v>0.13300000000000001</v>
      </c>
      <c r="AU844" s="16">
        <v>0.63211125158027814</v>
      </c>
      <c r="AV844" s="1" t="str">
        <f t="shared" si="13"/>
        <v>no</v>
      </c>
      <c r="AW844" s="28"/>
    </row>
    <row r="845" spans="1:49" ht="14.25" hidden="1" customHeight="1">
      <c r="A845" s="7">
        <v>841</v>
      </c>
      <c r="B845" s="8" t="s">
        <v>1546</v>
      </c>
      <c r="C845" s="8" t="s">
        <v>1454</v>
      </c>
      <c r="D845" s="9" t="s">
        <v>58</v>
      </c>
      <c r="E845" s="9" t="s">
        <v>59</v>
      </c>
      <c r="F845" s="9" t="s">
        <v>94</v>
      </c>
      <c r="G845" s="9">
        <v>1055</v>
      </c>
      <c r="H845" s="10">
        <v>0.56699999999999995</v>
      </c>
      <c r="I845" s="10">
        <v>0.53300000000000003</v>
      </c>
      <c r="J845" s="10">
        <v>0.39600000000000002</v>
      </c>
      <c r="K845" s="10">
        <v>0.95699999999999996</v>
      </c>
      <c r="L845" s="10">
        <v>0.10100000000000001</v>
      </c>
      <c r="M845" s="10">
        <v>0.23899999999999999</v>
      </c>
      <c r="N845" s="10">
        <v>0.78</v>
      </c>
      <c r="O845" s="9">
        <v>4361.2299999999996</v>
      </c>
      <c r="P845" s="9">
        <v>58</v>
      </c>
      <c r="Q845" s="9">
        <v>4</v>
      </c>
      <c r="R845" s="9">
        <v>988</v>
      </c>
      <c r="S845" s="9" t="s">
        <v>55</v>
      </c>
      <c r="T845" s="9" t="s">
        <v>55</v>
      </c>
      <c r="U845" s="9" t="s">
        <v>55</v>
      </c>
      <c r="V845" s="9" t="s">
        <v>55</v>
      </c>
      <c r="W845" s="11">
        <v>82912</v>
      </c>
      <c r="X845" s="11">
        <v>97785</v>
      </c>
      <c r="Y845" s="11">
        <v>85941</v>
      </c>
      <c r="Z845" s="11">
        <v>74241</v>
      </c>
      <c r="AA845" s="11">
        <v>18240</v>
      </c>
      <c r="AB845" s="11">
        <v>18240</v>
      </c>
      <c r="AC845" s="9" t="s">
        <v>55</v>
      </c>
      <c r="AD845" s="10">
        <v>0.372</v>
      </c>
      <c r="AE845" s="10">
        <v>0.27</v>
      </c>
      <c r="AF845" s="10">
        <v>0.26100000000000001</v>
      </c>
      <c r="AG845" s="9">
        <v>280.67</v>
      </c>
      <c r="AH845" s="9">
        <v>275.33</v>
      </c>
      <c r="AI845" s="9">
        <v>15.54</v>
      </c>
      <c r="AJ845" s="9">
        <v>15.84</v>
      </c>
      <c r="AK845" s="9">
        <v>1.0193700000000001</v>
      </c>
      <c r="AL845" s="9" t="s">
        <v>55</v>
      </c>
      <c r="AM845" s="9" t="s">
        <v>55</v>
      </c>
      <c r="AN845" s="10">
        <v>5.0000000000000001E-3</v>
      </c>
      <c r="AO845" s="10">
        <v>0.156</v>
      </c>
      <c r="AP845" s="10">
        <v>0.218</v>
      </c>
      <c r="AQ845" s="9">
        <v>4739</v>
      </c>
      <c r="AR845" s="9">
        <v>0.77600000000000002</v>
      </c>
      <c r="AS845" s="10">
        <v>6.2E-2</v>
      </c>
      <c r="AT845" s="10">
        <v>0.19500000000000001</v>
      </c>
      <c r="AU845" s="16">
        <v>0.56306306306306309</v>
      </c>
      <c r="AV845" s="1" t="str">
        <f t="shared" si="13"/>
        <v>yes</v>
      </c>
      <c r="AW845" s="28"/>
    </row>
    <row r="846" spans="1:49" ht="14.25" hidden="1" customHeight="1">
      <c r="A846" s="7">
        <v>842</v>
      </c>
      <c r="B846" s="8" t="s">
        <v>1547</v>
      </c>
      <c r="C846" s="8" t="s">
        <v>1548</v>
      </c>
      <c r="D846" s="9" t="s">
        <v>69</v>
      </c>
      <c r="E846" s="9" t="s">
        <v>59</v>
      </c>
      <c r="F846" s="9" t="s">
        <v>354</v>
      </c>
      <c r="G846" s="9" t="s">
        <v>55</v>
      </c>
      <c r="H846" s="10">
        <v>0.79500000000000004</v>
      </c>
      <c r="I846" s="10">
        <v>0.78900000000000003</v>
      </c>
      <c r="J846" s="10">
        <v>0.76</v>
      </c>
      <c r="K846" s="10">
        <v>0.94299999999999995</v>
      </c>
      <c r="L846" s="10">
        <v>2.3E-2</v>
      </c>
      <c r="M846" s="10">
        <v>0.111</v>
      </c>
      <c r="N846" s="10">
        <v>0.9</v>
      </c>
      <c r="O846" s="9">
        <v>3562.92</v>
      </c>
      <c r="P846" s="9">
        <v>94</v>
      </c>
      <c r="Q846" s="9" t="s">
        <v>55</v>
      </c>
      <c r="R846" s="9">
        <v>758</v>
      </c>
      <c r="S846" s="11" t="s">
        <v>55</v>
      </c>
      <c r="T846" s="9" t="s">
        <v>55</v>
      </c>
      <c r="U846" s="9" t="s">
        <v>55</v>
      </c>
      <c r="V846" s="11" t="s">
        <v>55</v>
      </c>
      <c r="W846" s="11">
        <v>142535</v>
      </c>
      <c r="X846" s="11">
        <v>157509</v>
      </c>
      <c r="Y846" s="11">
        <v>127278</v>
      </c>
      <c r="Z846" s="11">
        <v>102744</v>
      </c>
      <c r="AA846" s="11">
        <v>39808</v>
      </c>
      <c r="AB846" s="11">
        <v>39808</v>
      </c>
      <c r="AC846" s="9" t="s">
        <v>55</v>
      </c>
      <c r="AD846" s="10">
        <v>0.68600000000000005</v>
      </c>
      <c r="AE846" s="10">
        <v>0.12</v>
      </c>
      <c r="AF846" s="10">
        <v>0.153</v>
      </c>
      <c r="AG846" s="9">
        <v>208</v>
      </c>
      <c r="AH846" s="9">
        <v>425.33</v>
      </c>
      <c r="AI846" s="9">
        <v>17.13</v>
      </c>
      <c r="AJ846" s="9">
        <v>8.3770000000000007</v>
      </c>
      <c r="AK846" s="9">
        <v>0.48903000000000002</v>
      </c>
      <c r="AL846" s="10" t="s">
        <v>55</v>
      </c>
      <c r="AM846" s="10" t="s">
        <v>55</v>
      </c>
      <c r="AN846" s="10">
        <v>7.5999999999999998E-2</v>
      </c>
      <c r="AO846" s="10">
        <v>0.16400000000000001</v>
      </c>
      <c r="AP846" s="10">
        <v>0.248</v>
      </c>
      <c r="AQ846" s="9">
        <v>3670</v>
      </c>
      <c r="AR846" s="9">
        <v>0.69099999999999995</v>
      </c>
      <c r="AS846" s="10">
        <v>8.3000000000000004E-2</v>
      </c>
      <c r="AT846" s="10">
        <v>0.109</v>
      </c>
      <c r="AU846" s="16">
        <v>0.59136605558840927</v>
      </c>
      <c r="AV846" s="1" t="str">
        <f t="shared" si="13"/>
        <v>no</v>
      </c>
      <c r="AW846" s="28"/>
    </row>
    <row r="847" spans="1:49" ht="14.25" customHeight="1">
      <c r="A847" s="7">
        <v>824</v>
      </c>
      <c r="B847" s="8" t="s">
        <v>1529</v>
      </c>
      <c r="C847" s="8" t="s">
        <v>1454</v>
      </c>
      <c r="D847" s="9" t="s">
        <v>50</v>
      </c>
      <c r="E847" s="9" t="s">
        <v>59</v>
      </c>
      <c r="F847" s="9" t="s">
        <v>203</v>
      </c>
      <c r="G847" s="9" t="s">
        <v>55</v>
      </c>
      <c r="H847" s="10">
        <v>0.79</v>
      </c>
      <c r="I847" s="10">
        <v>0.77900000000000003</v>
      </c>
      <c r="J847" s="10">
        <v>0.71499999999999997</v>
      </c>
      <c r="K847" s="10">
        <v>0.625</v>
      </c>
      <c r="L847" s="10">
        <v>0.14199999999999999</v>
      </c>
      <c r="M847" s="10">
        <v>0.14299999999999999</v>
      </c>
      <c r="N847" s="10">
        <v>0.9</v>
      </c>
      <c r="O847" s="9">
        <v>6455.64</v>
      </c>
      <c r="P847" s="9">
        <v>1228</v>
      </c>
      <c r="Q847" s="9">
        <v>8</v>
      </c>
      <c r="R847" s="9">
        <v>1386</v>
      </c>
      <c r="S847" s="9" t="s">
        <v>55</v>
      </c>
      <c r="T847" s="9" t="s">
        <v>55</v>
      </c>
      <c r="U847" s="9" t="s">
        <v>55</v>
      </c>
      <c r="V847" s="9"/>
      <c r="W847" s="11">
        <v>96930</v>
      </c>
      <c r="X847" s="11">
        <v>106155</v>
      </c>
      <c r="Y847" s="11">
        <v>83898</v>
      </c>
      <c r="Z847" s="11">
        <v>75600</v>
      </c>
      <c r="AA847" s="11">
        <v>42180</v>
      </c>
      <c r="AB847" s="11">
        <v>42180</v>
      </c>
      <c r="AC847" s="9" t="s">
        <v>55</v>
      </c>
      <c r="AD847" s="10">
        <v>0.66700000000000004</v>
      </c>
      <c r="AE847" s="10">
        <v>0.1</v>
      </c>
      <c r="AF847" s="10">
        <v>0.129</v>
      </c>
      <c r="AG847" s="9">
        <v>297</v>
      </c>
      <c r="AH847" s="9">
        <v>685.33</v>
      </c>
      <c r="AI847" s="9">
        <v>21.74</v>
      </c>
      <c r="AJ847" s="9">
        <v>9.42</v>
      </c>
      <c r="AK847" s="9">
        <v>0.43336999999999998</v>
      </c>
      <c r="AL847" s="9"/>
      <c r="AM847" s="9" t="s">
        <v>55</v>
      </c>
      <c r="AN847" s="10">
        <v>4.8000000000000001E-2</v>
      </c>
      <c r="AO847" s="10">
        <v>0.19500000000000001</v>
      </c>
      <c r="AP847" s="10">
        <v>0.218</v>
      </c>
      <c r="AQ847" s="9">
        <v>8625</v>
      </c>
      <c r="AR847" s="9">
        <v>0.19800000000000001</v>
      </c>
      <c r="AS847" s="27">
        <v>2.3E-2</v>
      </c>
      <c r="AT847" s="10">
        <v>0.124</v>
      </c>
      <c r="AU847" s="16">
        <v>0.8347245409015025</v>
      </c>
      <c r="AV847" s="1" t="str">
        <f t="shared" si="13"/>
        <v>yes</v>
      </c>
      <c r="AW847" s="28"/>
    </row>
    <row r="848" spans="1:49" ht="14.25" customHeight="1">
      <c r="A848" s="7">
        <v>828</v>
      </c>
      <c r="B848" s="8" t="s">
        <v>1533</v>
      </c>
      <c r="C848" s="8" t="s">
        <v>1454</v>
      </c>
      <c r="D848" s="9" t="s">
        <v>50</v>
      </c>
      <c r="E848" s="9" t="s">
        <v>51</v>
      </c>
      <c r="F848" s="9" t="s">
        <v>97</v>
      </c>
      <c r="G848" s="9">
        <v>980</v>
      </c>
      <c r="H848" s="10">
        <v>0.56599999999999995</v>
      </c>
      <c r="I848" s="10">
        <v>0.54700000000000004</v>
      </c>
      <c r="J848" s="10">
        <v>0.39900000000000002</v>
      </c>
      <c r="K848" s="10">
        <v>0.85399999999999998</v>
      </c>
      <c r="L848" s="10">
        <v>5.8999999999999997E-2</v>
      </c>
      <c r="M848" s="10">
        <v>0.21099999999999999</v>
      </c>
      <c r="N848" s="10">
        <v>0.69</v>
      </c>
      <c r="O848" s="9">
        <v>6412.94</v>
      </c>
      <c r="P848" s="9">
        <v>341</v>
      </c>
      <c r="Q848" s="9" t="s">
        <v>55</v>
      </c>
      <c r="R848" s="9">
        <v>1327</v>
      </c>
      <c r="S848" s="9">
        <v>12311</v>
      </c>
      <c r="T848" s="9" t="s">
        <v>825</v>
      </c>
      <c r="U848" s="9" t="s">
        <v>679</v>
      </c>
      <c r="V848" s="53">
        <v>9439</v>
      </c>
      <c r="W848" s="11">
        <v>91817</v>
      </c>
      <c r="X848" s="11">
        <v>107469</v>
      </c>
      <c r="Y848" s="11">
        <v>87246</v>
      </c>
      <c r="Z848" s="11">
        <v>72819</v>
      </c>
      <c r="AA848" s="11">
        <v>10052</v>
      </c>
      <c r="AB848" s="11">
        <v>19106</v>
      </c>
      <c r="AC848" s="9" t="s">
        <v>863</v>
      </c>
      <c r="AD848" s="10">
        <v>0.437</v>
      </c>
      <c r="AE848" s="10">
        <v>0.33</v>
      </c>
      <c r="AF848" s="10">
        <v>0.313</v>
      </c>
      <c r="AG848" s="9">
        <v>317.67</v>
      </c>
      <c r="AH848" s="9">
        <v>415.67</v>
      </c>
      <c r="AI848" s="9">
        <v>20.190000000000001</v>
      </c>
      <c r="AJ848" s="9">
        <v>15.428000000000001</v>
      </c>
      <c r="AK848" s="9">
        <v>0.76422999999999996</v>
      </c>
      <c r="AL848" s="9">
        <v>7</v>
      </c>
      <c r="AM848" s="9">
        <v>0.50600000000000001</v>
      </c>
      <c r="AN848" s="10">
        <v>1.6E-2</v>
      </c>
      <c r="AO848" s="10">
        <v>0.187</v>
      </c>
      <c r="AP848" s="10">
        <v>0.218</v>
      </c>
      <c r="AQ848" s="9">
        <v>7048</v>
      </c>
      <c r="AR848" s="9">
        <v>0.13500000000000001</v>
      </c>
      <c r="AS848" s="27">
        <v>0.03</v>
      </c>
      <c r="AT848" s="10">
        <v>0.129</v>
      </c>
      <c r="AU848" s="16">
        <v>0.88105726872246692</v>
      </c>
      <c r="AV848" s="1" t="str">
        <f t="shared" si="13"/>
        <v>yes</v>
      </c>
      <c r="AW848" s="28">
        <v>36</v>
      </c>
    </row>
    <row r="849" spans="1:49" ht="14.25" customHeight="1">
      <c r="A849" s="7">
        <v>829</v>
      </c>
      <c r="B849" s="8" t="s">
        <v>1534</v>
      </c>
      <c r="C849" s="8" t="s">
        <v>1454</v>
      </c>
      <c r="D849" s="9" t="s">
        <v>50</v>
      </c>
      <c r="E849" s="9" t="s">
        <v>51</v>
      </c>
      <c r="F849" s="9" t="s">
        <v>171</v>
      </c>
      <c r="G849" s="9">
        <v>995</v>
      </c>
      <c r="H849" s="10">
        <v>0.67500000000000004</v>
      </c>
      <c r="I849" s="10">
        <v>0.65100000000000002</v>
      </c>
      <c r="J849" s="9">
        <v>0.51500000000000001</v>
      </c>
      <c r="K849" s="10">
        <v>0.879</v>
      </c>
      <c r="L849" s="10">
        <v>6.7000000000000004E-2</v>
      </c>
      <c r="M849" s="10">
        <v>0.29299999999999998</v>
      </c>
      <c r="N849" s="10">
        <v>0.83</v>
      </c>
      <c r="O849" s="9">
        <v>7876.55</v>
      </c>
      <c r="P849" s="9">
        <v>289</v>
      </c>
      <c r="Q849" s="9">
        <v>48</v>
      </c>
      <c r="R849" s="9">
        <v>1798</v>
      </c>
      <c r="S849" s="9">
        <v>12221</v>
      </c>
      <c r="T849" s="9" t="s">
        <v>311</v>
      </c>
      <c r="U849" s="9" t="s">
        <v>840</v>
      </c>
      <c r="V849" s="53">
        <v>8428</v>
      </c>
      <c r="W849" s="11">
        <v>88765</v>
      </c>
      <c r="X849" s="11">
        <v>108765</v>
      </c>
      <c r="Y849" s="11">
        <v>88605</v>
      </c>
      <c r="Z849" s="11">
        <v>72846</v>
      </c>
      <c r="AA849" s="11">
        <v>9645</v>
      </c>
      <c r="AB849" s="11">
        <v>13175</v>
      </c>
      <c r="AC849" s="9" t="s">
        <v>346</v>
      </c>
      <c r="AD849" s="10">
        <v>0.51400000000000001</v>
      </c>
      <c r="AE849" s="10">
        <v>0.34</v>
      </c>
      <c r="AF849" s="10">
        <v>0.32300000000000001</v>
      </c>
      <c r="AG849" s="9">
        <v>358.67</v>
      </c>
      <c r="AH849" s="9">
        <v>455</v>
      </c>
      <c r="AI849" s="9">
        <v>21.96</v>
      </c>
      <c r="AJ849" s="9">
        <v>17.311</v>
      </c>
      <c r="AK849" s="9">
        <v>0.78827999999999998</v>
      </c>
      <c r="AL849" s="9">
        <v>1</v>
      </c>
      <c r="AM849" s="9">
        <v>0.51100000000000001</v>
      </c>
      <c r="AN849" s="10">
        <v>1.2999999999999999E-2</v>
      </c>
      <c r="AO849" s="10">
        <v>0.111</v>
      </c>
      <c r="AP849" s="10">
        <v>0.218</v>
      </c>
      <c r="AQ849" s="9">
        <v>8611</v>
      </c>
      <c r="AR849" s="9">
        <v>0.217</v>
      </c>
      <c r="AS849" s="27">
        <v>0.107</v>
      </c>
      <c r="AT849" s="10">
        <v>0.161</v>
      </c>
      <c r="AU849" s="16">
        <v>0.82169268693508624</v>
      </c>
      <c r="AV849" s="1" t="str">
        <f t="shared" si="13"/>
        <v>yes</v>
      </c>
      <c r="AW849" s="28">
        <v>26</v>
      </c>
    </row>
    <row r="850" spans="1:49" ht="14.25" hidden="1" customHeight="1">
      <c r="A850" s="7">
        <v>846</v>
      </c>
      <c r="B850" s="8" t="s">
        <v>1553</v>
      </c>
      <c r="C850" s="8" t="s">
        <v>1548</v>
      </c>
      <c r="D850" s="9" t="s">
        <v>63</v>
      </c>
      <c r="E850" s="9" t="s">
        <v>51</v>
      </c>
      <c r="F850" s="9" t="s">
        <v>77</v>
      </c>
      <c r="G850" s="9">
        <v>1070</v>
      </c>
      <c r="H850" s="10">
        <v>0.63200000000000001</v>
      </c>
      <c r="I850" s="9">
        <v>0.60499999999999998</v>
      </c>
      <c r="J850" s="9">
        <v>0.44</v>
      </c>
      <c r="K850" s="10">
        <v>0.82099999999999995</v>
      </c>
      <c r="L850" s="10">
        <v>9.9000000000000005E-2</v>
      </c>
      <c r="M850" s="10">
        <v>0.21099999999999999</v>
      </c>
      <c r="N850" s="10">
        <v>0.84</v>
      </c>
      <c r="O850" s="9">
        <v>15083.23</v>
      </c>
      <c r="P850" s="9">
        <v>514</v>
      </c>
      <c r="Q850" s="9">
        <v>246</v>
      </c>
      <c r="R850" s="9">
        <v>3088</v>
      </c>
      <c r="S850" s="9">
        <v>18265</v>
      </c>
      <c r="T850" s="9" t="s">
        <v>1554</v>
      </c>
      <c r="U850" s="9" t="s">
        <v>1014</v>
      </c>
      <c r="V850" s="9">
        <v>8428</v>
      </c>
      <c r="W850" s="11">
        <v>100337</v>
      </c>
      <c r="X850" s="11">
        <v>113598</v>
      </c>
      <c r="Y850" s="11">
        <v>82719</v>
      </c>
      <c r="Z850" s="11">
        <v>76743</v>
      </c>
      <c r="AA850" s="11">
        <v>12862</v>
      </c>
      <c r="AB850" s="11">
        <v>28852</v>
      </c>
      <c r="AC850" s="9" t="s">
        <v>953</v>
      </c>
      <c r="AD850" s="10">
        <v>0.502</v>
      </c>
      <c r="AE850" s="10">
        <v>0.25</v>
      </c>
      <c r="AF850" s="10">
        <v>0.26900000000000002</v>
      </c>
      <c r="AG850" s="9">
        <v>851.67</v>
      </c>
      <c r="AH850" s="9">
        <v>1681</v>
      </c>
      <c r="AI850" s="9">
        <v>17.71</v>
      </c>
      <c r="AJ850" s="9">
        <v>8.9730000000000008</v>
      </c>
      <c r="AK850" s="9">
        <v>0.50663999999999998</v>
      </c>
      <c r="AL850" s="9">
        <v>0.23</v>
      </c>
      <c r="AM850" s="9">
        <v>0.33700000000000002</v>
      </c>
      <c r="AN850" s="10">
        <v>3.4000000000000002E-2</v>
      </c>
      <c r="AO850" s="10">
        <v>0.19600000000000001</v>
      </c>
      <c r="AP850" s="10">
        <v>0.248</v>
      </c>
      <c r="AQ850" s="9">
        <v>16613</v>
      </c>
      <c r="AR850" s="9">
        <v>0.60199999999999998</v>
      </c>
      <c r="AS850" s="9">
        <v>5.1999999999999998E-2</v>
      </c>
      <c r="AT850" s="9">
        <v>0.13</v>
      </c>
      <c r="AU850" s="16">
        <v>0.62421972534332082</v>
      </c>
      <c r="AV850" s="1" t="str">
        <f t="shared" si="13"/>
        <v>yes</v>
      </c>
      <c r="AW850" s="28">
        <v>140</v>
      </c>
    </row>
    <row r="851" spans="1:49" ht="14.25" hidden="1" customHeight="1">
      <c r="A851" s="7">
        <v>847</v>
      </c>
      <c r="B851" s="8" t="s">
        <v>1555</v>
      </c>
      <c r="C851" s="8" t="s">
        <v>1548</v>
      </c>
      <c r="D851" s="9" t="s">
        <v>69</v>
      </c>
      <c r="E851" s="9" t="s">
        <v>59</v>
      </c>
      <c r="F851" s="9" t="s">
        <v>354</v>
      </c>
      <c r="G851" s="9" t="s">
        <v>55</v>
      </c>
      <c r="H851" s="10">
        <v>0.63900000000000001</v>
      </c>
      <c r="I851" s="10">
        <v>0.627</v>
      </c>
      <c r="J851" s="10">
        <v>0.56299999999999994</v>
      </c>
      <c r="K851" s="10">
        <v>0.94899999999999995</v>
      </c>
      <c r="L851" s="10">
        <v>0.13200000000000001</v>
      </c>
      <c r="M851" s="10">
        <v>0.182</v>
      </c>
      <c r="N851" s="10">
        <v>0.81</v>
      </c>
      <c r="O851" s="9">
        <v>4404.1499999999996</v>
      </c>
      <c r="P851" s="9">
        <v>113</v>
      </c>
      <c r="Q851" s="9" t="s">
        <v>55</v>
      </c>
      <c r="R851" s="9">
        <v>995</v>
      </c>
      <c r="S851" s="9" t="s">
        <v>55</v>
      </c>
      <c r="T851" s="9" t="s">
        <v>55</v>
      </c>
      <c r="U851" s="9" t="s">
        <v>55</v>
      </c>
      <c r="V851" s="9" t="s">
        <v>55</v>
      </c>
      <c r="W851" s="11">
        <v>104343</v>
      </c>
      <c r="X851" s="11">
        <v>121608</v>
      </c>
      <c r="Y851" s="11">
        <v>96966</v>
      </c>
      <c r="Z851" s="11">
        <v>78579</v>
      </c>
      <c r="AA851" s="11">
        <v>31800</v>
      </c>
      <c r="AB851" s="11">
        <v>31800</v>
      </c>
      <c r="AC851" s="9" t="s">
        <v>55</v>
      </c>
      <c r="AD851" s="10">
        <v>0.56799999999999995</v>
      </c>
      <c r="AE851" s="10">
        <v>0.14000000000000001</v>
      </c>
      <c r="AF851" s="10">
        <v>0.125</v>
      </c>
      <c r="AG851" s="9">
        <v>305.67</v>
      </c>
      <c r="AH851" s="9">
        <v>494.33</v>
      </c>
      <c r="AI851" s="9">
        <v>14.41</v>
      </c>
      <c r="AJ851" s="9">
        <v>8.9090000000000007</v>
      </c>
      <c r="AK851" s="9">
        <v>0.61834</v>
      </c>
      <c r="AL851" s="9" t="s">
        <v>55</v>
      </c>
      <c r="AM851" s="9" t="s">
        <v>55</v>
      </c>
      <c r="AN851" s="10">
        <v>4.8000000000000001E-2</v>
      </c>
      <c r="AO851" s="10">
        <v>0.121</v>
      </c>
      <c r="AP851" s="10">
        <v>0.248</v>
      </c>
      <c r="AQ851" s="9">
        <v>4801</v>
      </c>
      <c r="AR851" s="9">
        <v>0.51300000000000001</v>
      </c>
      <c r="AS851" s="10">
        <v>0.127</v>
      </c>
      <c r="AT851" s="10">
        <v>7.1999999999999995E-2</v>
      </c>
      <c r="AU851" s="16">
        <v>0.66093853271645742</v>
      </c>
      <c r="AV851" s="1" t="str">
        <f t="shared" si="13"/>
        <v>yes</v>
      </c>
      <c r="AW851" s="28"/>
    </row>
    <row r="852" spans="1:49" ht="14.25" hidden="1" customHeight="1">
      <c r="A852" s="7">
        <v>848</v>
      </c>
      <c r="B852" s="8" t="s">
        <v>1556</v>
      </c>
      <c r="C852" s="8" t="s">
        <v>1548</v>
      </c>
      <c r="D852" s="9" t="s">
        <v>69</v>
      </c>
      <c r="E852" s="9" t="s">
        <v>59</v>
      </c>
      <c r="F852" s="9" t="s">
        <v>189</v>
      </c>
      <c r="G852" s="9" t="s">
        <v>55</v>
      </c>
      <c r="H852" s="10">
        <v>0.72299999999999998</v>
      </c>
      <c r="I852" s="10">
        <v>0.71499999999999997</v>
      </c>
      <c r="J852" s="10">
        <v>0.68500000000000005</v>
      </c>
      <c r="K852" s="10">
        <v>0.78200000000000003</v>
      </c>
      <c r="L852" s="10">
        <v>7.5999999999999998E-2</v>
      </c>
      <c r="M852" s="10">
        <v>9.2999999999999999E-2</v>
      </c>
      <c r="N852" s="10">
        <v>0.86</v>
      </c>
      <c r="O852" s="9">
        <v>2394.25</v>
      </c>
      <c r="P852" s="9">
        <v>195</v>
      </c>
      <c r="Q852" s="9">
        <v>10</v>
      </c>
      <c r="R852" s="9">
        <v>489</v>
      </c>
      <c r="S852" s="9" t="s">
        <v>55</v>
      </c>
      <c r="T852" s="9" t="s">
        <v>55</v>
      </c>
      <c r="U852" s="9" t="s">
        <v>55</v>
      </c>
      <c r="V852" s="9" t="s">
        <v>55</v>
      </c>
      <c r="W852" s="11">
        <v>79395</v>
      </c>
      <c r="X852" s="11">
        <v>97911</v>
      </c>
      <c r="Y852" s="11">
        <v>75870</v>
      </c>
      <c r="Z852" s="11">
        <v>64161</v>
      </c>
      <c r="AA852" s="11">
        <v>36740</v>
      </c>
      <c r="AB852" s="11">
        <v>36740</v>
      </c>
      <c r="AC852" s="9" t="s">
        <v>55</v>
      </c>
      <c r="AD852" s="10">
        <v>0.69399999999999995</v>
      </c>
      <c r="AE852" s="10">
        <v>0.23</v>
      </c>
      <c r="AF852" s="10">
        <v>0.20699999999999999</v>
      </c>
      <c r="AG852" s="9">
        <v>128.66999999999999</v>
      </c>
      <c r="AH852" s="9">
        <v>228.67</v>
      </c>
      <c r="AI852" s="9">
        <v>18.61</v>
      </c>
      <c r="AJ852" s="9">
        <v>10.47</v>
      </c>
      <c r="AK852" s="9">
        <v>0.56267999999999996</v>
      </c>
      <c r="AL852" s="9" t="s">
        <v>55</v>
      </c>
      <c r="AM852" s="9" t="s">
        <v>55</v>
      </c>
      <c r="AN852" s="10">
        <v>0.02</v>
      </c>
      <c r="AO852" s="10">
        <v>0.11799999999999999</v>
      </c>
      <c r="AP852" s="10">
        <v>0.248</v>
      </c>
      <c r="AQ852" s="9">
        <v>2757</v>
      </c>
      <c r="AR852" s="9">
        <v>0.313</v>
      </c>
      <c r="AS852" s="10">
        <v>0.13</v>
      </c>
      <c r="AT852" s="9">
        <v>2.9000000000000001E-2</v>
      </c>
      <c r="AU852" s="16">
        <v>0.76161462300076166</v>
      </c>
      <c r="AV852" s="1" t="str">
        <f t="shared" si="13"/>
        <v>no</v>
      </c>
      <c r="AW852" s="28"/>
    </row>
    <row r="853" spans="1:49" ht="14.25" hidden="1" customHeight="1">
      <c r="A853" s="7">
        <v>849</v>
      </c>
      <c r="B853" s="8" t="s">
        <v>1557</v>
      </c>
      <c r="C853" s="8" t="s">
        <v>1558</v>
      </c>
      <c r="D853" s="9" t="s">
        <v>91</v>
      </c>
      <c r="E853" s="9" t="s">
        <v>59</v>
      </c>
      <c r="F853" s="9" t="s">
        <v>165</v>
      </c>
      <c r="G853" s="9" t="s">
        <v>55</v>
      </c>
      <c r="H853" s="10">
        <v>0.191</v>
      </c>
      <c r="I853" s="10">
        <v>0.16200000000000001</v>
      </c>
      <c r="J853" s="10">
        <v>7.4999999999999997E-2</v>
      </c>
      <c r="K853" s="10">
        <v>1</v>
      </c>
      <c r="L853" s="10">
        <v>3.7999999999999999E-2</v>
      </c>
      <c r="M853" s="10">
        <v>0.2</v>
      </c>
      <c r="N853" s="10">
        <v>0.39</v>
      </c>
      <c r="O853" s="9">
        <v>610.69000000000005</v>
      </c>
      <c r="P853" s="9" t="s">
        <v>55</v>
      </c>
      <c r="Q853" s="9" t="s">
        <v>55</v>
      </c>
      <c r="R853" s="9">
        <v>77</v>
      </c>
      <c r="S853" s="9" t="s">
        <v>55</v>
      </c>
      <c r="T853" s="9" t="s">
        <v>55</v>
      </c>
      <c r="U853" s="9" t="s">
        <v>55</v>
      </c>
      <c r="V853" s="9" t="s">
        <v>55</v>
      </c>
      <c r="W853" s="11" t="s">
        <v>55</v>
      </c>
      <c r="X853" s="11" t="s">
        <v>55</v>
      </c>
      <c r="Y853" s="9" t="s">
        <v>55</v>
      </c>
      <c r="Z853" s="9" t="s">
        <v>55</v>
      </c>
      <c r="AA853" s="11">
        <v>13140</v>
      </c>
      <c r="AB853" s="11">
        <v>13140</v>
      </c>
      <c r="AC853" s="9" t="s">
        <v>55</v>
      </c>
      <c r="AD853" s="10">
        <v>0.192</v>
      </c>
      <c r="AE853" s="10">
        <v>0.79</v>
      </c>
      <c r="AF853" s="10">
        <v>0.60599999999999998</v>
      </c>
      <c r="AG853" s="9">
        <v>40</v>
      </c>
      <c r="AH853" s="9">
        <v>40.67</v>
      </c>
      <c r="AI853" s="9">
        <v>15.27</v>
      </c>
      <c r="AJ853" s="9">
        <v>15.016999999999999</v>
      </c>
      <c r="AK853" s="9">
        <v>0.98360999999999998</v>
      </c>
      <c r="AL853" s="9" t="s">
        <v>55</v>
      </c>
      <c r="AM853" s="9" t="s">
        <v>55</v>
      </c>
      <c r="AN853" s="10">
        <v>2E-3</v>
      </c>
      <c r="AO853" s="10">
        <v>0.97899999999999998</v>
      </c>
      <c r="AP853" s="10">
        <v>0.36</v>
      </c>
      <c r="AQ853" s="9">
        <v>625</v>
      </c>
      <c r="AR853" s="9" t="s">
        <v>55</v>
      </c>
      <c r="AS853" s="10" t="s">
        <v>1559</v>
      </c>
      <c r="AT853" s="10" t="s">
        <v>126</v>
      </c>
      <c r="AU853" s="16" t="s">
        <v>2055</v>
      </c>
      <c r="AV853" s="1" t="str">
        <f t="shared" si="13"/>
        <v>no</v>
      </c>
      <c r="AW853" s="28"/>
    </row>
    <row r="854" spans="1:49" ht="14.25" hidden="1" customHeight="1">
      <c r="A854" s="7">
        <v>850</v>
      </c>
      <c r="B854" s="8" t="s">
        <v>630</v>
      </c>
      <c r="C854" s="8" t="s">
        <v>1558</v>
      </c>
      <c r="D854" s="9" t="s">
        <v>69</v>
      </c>
      <c r="E854" s="9" t="s">
        <v>59</v>
      </c>
      <c r="F854" s="9" t="s">
        <v>189</v>
      </c>
      <c r="G854" s="9">
        <v>1066.5</v>
      </c>
      <c r="H854" s="10">
        <v>0.48899999999999999</v>
      </c>
      <c r="I854" s="10">
        <v>0.48399999999999999</v>
      </c>
      <c r="J854" s="10">
        <v>0.43099999999999999</v>
      </c>
      <c r="K854" s="10">
        <v>0.88</v>
      </c>
      <c r="L854" s="10">
        <v>0.151</v>
      </c>
      <c r="M854" s="10">
        <v>0.39</v>
      </c>
      <c r="N854" s="10">
        <v>0.73</v>
      </c>
      <c r="O854" s="9">
        <v>2810.55</v>
      </c>
      <c r="P854" s="9">
        <v>113</v>
      </c>
      <c r="Q854" s="9">
        <v>2</v>
      </c>
      <c r="R854" s="9">
        <v>485</v>
      </c>
      <c r="S854" s="9" t="s">
        <v>55</v>
      </c>
      <c r="T854" s="9" t="s">
        <v>55</v>
      </c>
      <c r="U854" s="9" t="s">
        <v>55</v>
      </c>
      <c r="V854" s="9" t="s">
        <v>55</v>
      </c>
      <c r="W854" s="11">
        <v>61039</v>
      </c>
      <c r="X854" s="11">
        <v>66492</v>
      </c>
      <c r="Y854" s="11">
        <v>60723</v>
      </c>
      <c r="Z854" s="11">
        <v>53244</v>
      </c>
      <c r="AA854" s="11">
        <v>24860</v>
      </c>
      <c r="AB854" s="11">
        <v>24860</v>
      </c>
      <c r="AC854" s="9" t="s">
        <v>55</v>
      </c>
      <c r="AD854" s="10">
        <v>0.219</v>
      </c>
      <c r="AE854" s="10">
        <v>0.27</v>
      </c>
      <c r="AF854" s="10">
        <v>0.308</v>
      </c>
      <c r="AG854" s="9">
        <v>124</v>
      </c>
      <c r="AH854" s="9">
        <v>157.33000000000001</v>
      </c>
      <c r="AI854" s="9">
        <v>22.67</v>
      </c>
      <c r="AJ854" s="9">
        <v>17.864000000000001</v>
      </c>
      <c r="AK854" s="9">
        <v>0.78813999999999995</v>
      </c>
      <c r="AL854" s="9" t="s">
        <v>55</v>
      </c>
      <c r="AM854" s="9" t="s">
        <v>55</v>
      </c>
      <c r="AN854" s="10">
        <v>8.9999999999999993E-3</v>
      </c>
      <c r="AO854" s="10">
        <v>0.14799999999999999</v>
      </c>
      <c r="AP854" s="10">
        <v>0.36</v>
      </c>
      <c r="AQ854" s="9">
        <v>3212</v>
      </c>
      <c r="AR854" s="9">
        <v>1.0329999999999999</v>
      </c>
      <c r="AS854" s="10">
        <v>0.21299999999999999</v>
      </c>
      <c r="AT854" s="10">
        <v>0.27</v>
      </c>
      <c r="AU854" s="16">
        <v>0.49188391539596654</v>
      </c>
      <c r="AV854" s="1" t="str">
        <f t="shared" si="13"/>
        <v>no</v>
      </c>
      <c r="AW854" s="28"/>
    </row>
    <row r="855" spans="1:49" ht="14.25" hidden="1" customHeight="1">
      <c r="A855" s="7">
        <v>851</v>
      </c>
      <c r="B855" s="8" t="s">
        <v>1560</v>
      </c>
      <c r="C855" s="8" t="s">
        <v>1558</v>
      </c>
      <c r="D855" s="9" t="s">
        <v>69</v>
      </c>
      <c r="E855" s="9" t="s">
        <v>59</v>
      </c>
      <c r="F855" s="9" t="s">
        <v>354</v>
      </c>
      <c r="G855" s="9">
        <v>1010</v>
      </c>
      <c r="H855" s="10">
        <v>0.39100000000000001</v>
      </c>
      <c r="I855" s="10">
        <v>0.371</v>
      </c>
      <c r="J855" s="10">
        <v>0.25800000000000001</v>
      </c>
      <c r="K855" s="10">
        <v>0.878</v>
      </c>
      <c r="L855" s="10">
        <v>0.121</v>
      </c>
      <c r="M855" s="10">
        <v>0.35499999999999998</v>
      </c>
      <c r="N855" s="10">
        <v>0.65</v>
      </c>
      <c r="O855" s="9">
        <v>3145.62</v>
      </c>
      <c r="P855" s="9">
        <v>98</v>
      </c>
      <c r="Q855" s="9" t="s">
        <v>55</v>
      </c>
      <c r="R855" s="9">
        <v>489</v>
      </c>
      <c r="S855" s="11" t="s">
        <v>55</v>
      </c>
      <c r="T855" s="9" t="s">
        <v>55</v>
      </c>
      <c r="U855" s="9" t="s">
        <v>55</v>
      </c>
      <c r="V855" s="11" t="s">
        <v>55</v>
      </c>
      <c r="W855" s="11">
        <v>61497</v>
      </c>
      <c r="X855" s="11">
        <v>61596</v>
      </c>
      <c r="Y855" s="11">
        <v>53928</v>
      </c>
      <c r="Z855" s="11">
        <v>51129</v>
      </c>
      <c r="AA855" s="11">
        <v>23440</v>
      </c>
      <c r="AB855" s="11">
        <v>23440</v>
      </c>
      <c r="AC855" s="9" t="s">
        <v>55</v>
      </c>
      <c r="AD855" s="10">
        <v>0.34699999999999998</v>
      </c>
      <c r="AE855" s="10">
        <v>0.5</v>
      </c>
      <c r="AF855" s="10">
        <v>0.49399999999999999</v>
      </c>
      <c r="AG855" s="9">
        <v>202.67</v>
      </c>
      <c r="AH855" s="9">
        <v>183.67</v>
      </c>
      <c r="AI855" s="9">
        <v>15.52</v>
      </c>
      <c r="AJ855" s="9">
        <v>17.126999999999999</v>
      </c>
      <c r="AK855" s="9">
        <v>1.10345</v>
      </c>
      <c r="AL855" s="10" t="s">
        <v>55</v>
      </c>
      <c r="AM855" s="10" t="s">
        <v>55</v>
      </c>
      <c r="AN855" s="10">
        <v>6.0000000000000001E-3</v>
      </c>
      <c r="AO855" s="10">
        <v>0.33800000000000002</v>
      </c>
      <c r="AP855" s="10">
        <v>0.36</v>
      </c>
      <c r="AQ855" s="9">
        <v>3621</v>
      </c>
      <c r="AR855" s="9">
        <v>0.89400000000000002</v>
      </c>
      <c r="AS855" s="10">
        <v>2.1999999999999999E-2</v>
      </c>
      <c r="AT855" s="10">
        <v>4.3999999999999997E-2</v>
      </c>
      <c r="AU855" s="16">
        <v>0.52798310454065467</v>
      </c>
      <c r="AV855" s="1" t="str">
        <f t="shared" si="13"/>
        <v>no</v>
      </c>
      <c r="AW855" s="28"/>
    </row>
    <row r="856" spans="1:49" ht="14.25" hidden="1" customHeight="1">
      <c r="A856" s="7">
        <v>852</v>
      </c>
      <c r="B856" s="8" t="s">
        <v>1561</v>
      </c>
      <c r="C856" s="8" t="s">
        <v>1558</v>
      </c>
      <c r="D856" s="9" t="s">
        <v>69</v>
      </c>
      <c r="E856" s="9" t="s">
        <v>151</v>
      </c>
      <c r="F856" s="9" t="s">
        <v>433</v>
      </c>
      <c r="G856" s="9">
        <v>1040.5</v>
      </c>
      <c r="H856" s="10">
        <v>0.63100000000000001</v>
      </c>
      <c r="I856" s="10">
        <v>0.59799999999999998</v>
      </c>
      <c r="J856" s="10">
        <v>0.49</v>
      </c>
      <c r="K856" s="10">
        <v>0.89300000000000002</v>
      </c>
      <c r="L856" s="10">
        <v>9.5000000000000001E-2</v>
      </c>
      <c r="M856" s="10">
        <v>0.29899999999999999</v>
      </c>
      <c r="N856" s="10">
        <v>0.8</v>
      </c>
      <c r="O856" s="9">
        <v>2708.61</v>
      </c>
      <c r="P856" s="9">
        <v>113</v>
      </c>
      <c r="Q856" s="9">
        <v>24</v>
      </c>
      <c r="R856" s="9">
        <v>532</v>
      </c>
      <c r="S856" s="11" t="s">
        <v>55</v>
      </c>
      <c r="T856" s="9" t="s">
        <v>55</v>
      </c>
      <c r="U856" s="9" t="s">
        <v>55</v>
      </c>
      <c r="V856" s="11" t="s">
        <v>55</v>
      </c>
      <c r="W856" s="11">
        <v>41976</v>
      </c>
      <c r="X856" s="11">
        <v>42534</v>
      </c>
      <c r="Y856" s="11">
        <v>35928</v>
      </c>
      <c r="Z856" s="11">
        <v>31059</v>
      </c>
      <c r="AA856" s="11">
        <v>14900</v>
      </c>
      <c r="AB856" s="11">
        <v>14900</v>
      </c>
      <c r="AC856" s="9" t="s">
        <v>55</v>
      </c>
      <c r="AD856" s="10">
        <v>0.67100000000000004</v>
      </c>
      <c r="AE856" s="10">
        <v>0.52</v>
      </c>
      <c r="AF856" s="10">
        <v>0.39500000000000002</v>
      </c>
      <c r="AG856" s="9">
        <v>212.67</v>
      </c>
      <c r="AH856" s="9">
        <v>773.33</v>
      </c>
      <c r="AI856" s="9">
        <v>12.74</v>
      </c>
      <c r="AJ856" s="9">
        <v>3.5030000000000001</v>
      </c>
      <c r="AK856" s="9">
        <v>0.27500000000000002</v>
      </c>
      <c r="AL856" s="10" t="s">
        <v>55</v>
      </c>
      <c r="AM856" s="10" t="s">
        <v>55</v>
      </c>
      <c r="AN856" s="10">
        <v>6.0999999999999999E-2</v>
      </c>
      <c r="AO856" s="10">
        <v>0.11600000000000001</v>
      </c>
      <c r="AP856" s="10">
        <v>0.36</v>
      </c>
      <c r="AQ856" s="9">
        <v>3005</v>
      </c>
      <c r="AR856" s="9" t="s">
        <v>55</v>
      </c>
      <c r="AS856" s="10">
        <v>0.24399999999999999</v>
      </c>
      <c r="AT856" s="10" t="s">
        <v>133</v>
      </c>
      <c r="AU856" s="16" t="s">
        <v>2055</v>
      </c>
      <c r="AV856" s="1" t="str">
        <f t="shared" si="13"/>
        <v>no</v>
      </c>
      <c r="AW856" s="28"/>
    </row>
    <row r="857" spans="1:49" ht="14.25" customHeight="1">
      <c r="A857" s="7">
        <v>826</v>
      </c>
      <c r="B857" s="8" t="s">
        <v>1531</v>
      </c>
      <c r="C857" s="8" t="s">
        <v>1454</v>
      </c>
      <c r="D857" s="9" t="s">
        <v>50</v>
      </c>
      <c r="E857" s="9" t="s">
        <v>59</v>
      </c>
      <c r="F857" s="9" t="s">
        <v>118</v>
      </c>
      <c r="G857" s="9">
        <v>1130</v>
      </c>
      <c r="H857" s="10">
        <v>0.8</v>
      </c>
      <c r="I857" s="10">
        <v>0.79300000000000004</v>
      </c>
      <c r="J857" s="10">
        <v>0.72699999999999998</v>
      </c>
      <c r="K857" s="10">
        <v>0.72099999999999997</v>
      </c>
      <c r="L857" s="10">
        <v>0.05</v>
      </c>
      <c r="M857" s="10">
        <v>0.154</v>
      </c>
      <c r="N857" s="10">
        <v>0.88</v>
      </c>
      <c r="O857" s="9">
        <v>4659.82</v>
      </c>
      <c r="P857" s="9">
        <v>619</v>
      </c>
      <c r="Q857" s="9">
        <v>36</v>
      </c>
      <c r="R857" s="9">
        <v>1023</v>
      </c>
      <c r="S857" s="11" t="s">
        <v>55</v>
      </c>
      <c r="T857" s="9" t="s">
        <v>55</v>
      </c>
      <c r="U857" s="9" t="s">
        <v>55</v>
      </c>
      <c r="V857" s="11"/>
      <c r="W857" s="11">
        <v>93168</v>
      </c>
      <c r="X857" s="11">
        <v>109566</v>
      </c>
      <c r="Y857" s="11">
        <v>87966</v>
      </c>
      <c r="Z857" s="11">
        <v>74313</v>
      </c>
      <c r="AA857" s="11">
        <v>41044</v>
      </c>
      <c r="AB857" s="11">
        <v>41044</v>
      </c>
      <c r="AC857" s="9" t="s">
        <v>55</v>
      </c>
      <c r="AD857" s="10">
        <v>0.78400000000000003</v>
      </c>
      <c r="AE857" s="10">
        <v>0.2</v>
      </c>
      <c r="AF857" s="10">
        <v>0.185</v>
      </c>
      <c r="AG857" s="9">
        <v>346.33</v>
      </c>
      <c r="AH857" s="9">
        <v>566.33000000000004</v>
      </c>
      <c r="AI857" s="9">
        <v>13.45</v>
      </c>
      <c r="AJ857" s="9">
        <v>8.2279999999999998</v>
      </c>
      <c r="AK857" s="9">
        <v>0.61153999999999997</v>
      </c>
      <c r="AL857" s="10"/>
      <c r="AM857" s="10" t="s">
        <v>55</v>
      </c>
      <c r="AN857" s="10">
        <v>2.5000000000000001E-2</v>
      </c>
      <c r="AO857" s="10">
        <v>0.15</v>
      </c>
      <c r="AP857" s="10">
        <v>0.218</v>
      </c>
      <c r="AQ857" s="9">
        <v>5422</v>
      </c>
      <c r="AR857" s="9">
        <v>0.40799999999999997</v>
      </c>
      <c r="AS857" s="27">
        <v>6.7000000000000004E-2</v>
      </c>
      <c r="AT857" s="10">
        <v>1.6E-2</v>
      </c>
      <c r="AU857" s="16">
        <v>0.71022727272727271</v>
      </c>
      <c r="AV857" s="1" t="str">
        <f t="shared" si="13"/>
        <v>yes</v>
      </c>
      <c r="AW857" s="28"/>
    </row>
    <row r="858" spans="1:49" ht="14.25" customHeight="1">
      <c r="A858" s="7">
        <v>836</v>
      </c>
      <c r="B858" s="8" t="s">
        <v>1542</v>
      </c>
      <c r="C858" s="8" t="s">
        <v>1454</v>
      </c>
      <c r="D858" s="9" t="s">
        <v>50</v>
      </c>
      <c r="E858" s="9" t="s">
        <v>59</v>
      </c>
      <c r="F858" s="9" t="s">
        <v>290</v>
      </c>
      <c r="G858" s="9">
        <v>1002.5</v>
      </c>
      <c r="H858" s="10">
        <v>0.61599999999999999</v>
      </c>
      <c r="I858" s="10">
        <v>0.61</v>
      </c>
      <c r="J858" s="10">
        <v>0.54800000000000004</v>
      </c>
      <c r="K858" s="10">
        <v>0.76500000000000001</v>
      </c>
      <c r="L858" s="10">
        <v>7.0999999999999994E-2</v>
      </c>
      <c r="M858" s="10">
        <v>7.0000000000000007E-2</v>
      </c>
      <c r="N858" s="10">
        <v>0.8</v>
      </c>
      <c r="O858" s="9">
        <v>1601.95</v>
      </c>
      <c r="P858" s="9">
        <v>204</v>
      </c>
      <c r="Q858" s="9">
        <v>4</v>
      </c>
      <c r="R858" s="9">
        <v>382</v>
      </c>
      <c r="S858" s="9" t="s">
        <v>55</v>
      </c>
      <c r="T858" s="9" t="s">
        <v>55</v>
      </c>
      <c r="U858" s="9" t="s">
        <v>55</v>
      </c>
      <c r="V858" s="9"/>
      <c r="W858" s="11">
        <v>66104</v>
      </c>
      <c r="X858" s="11">
        <v>76932</v>
      </c>
      <c r="Y858" s="11">
        <v>66384</v>
      </c>
      <c r="Z858" s="11">
        <v>52470</v>
      </c>
      <c r="AA858" s="11">
        <v>22030</v>
      </c>
      <c r="AB858" s="11">
        <v>22030</v>
      </c>
      <c r="AC858" s="9" t="s">
        <v>55</v>
      </c>
      <c r="AD858" s="10">
        <v>0.39100000000000001</v>
      </c>
      <c r="AE858" s="10">
        <v>0.36</v>
      </c>
      <c r="AF858" s="10">
        <v>0.34</v>
      </c>
      <c r="AG858" s="9">
        <v>136.66999999999999</v>
      </c>
      <c r="AH858" s="9">
        <v>158.33000000000001</v>
      </c>
      <c r="AI858" s="9">
        <v>11.72</v>
      </c>
      <c r="AJ858" s="9">
        <v>10.118</v>
      </c>
      <c r="AK858" s="9">
        <v>0.86316000000000004</v>
      </c>
      <c r="AL858" s="9"/>
      <c r="AM858" s="9" t="s">
        <v>55</v>
      </c>
      <c r="AN858" s="10">
        <v>1E-3</v>
      </c>
      <c r="AO858" s="10">
        <v>7.4999999999999997E-2</v>
      </c>
      <c r="AP858" s="10">
        <v>0.218</v>
      </c>
      <c r="AQ858" s="9">
        <v>1869</v>
      </c>
      <c r="AR858" s="9">
        <v>1.3160000000000001</v>
      </c>
      <c r="AS858" s="27">
        <v>0.14199999999999999</v>
      </c>
      <c r="AT858" s="10">
        <v>0.224</v>
      </c>
      <c r="AU858" s="16">
        <v>0.43177892918825556</v>
      </c>
      <c r="AV858" s="1" t="str">
        <f t="shared" si="13"/>
        <v>no</v>
      </c>
      <c r="AW858" s="28"/>
    </row>
    <row r="859" spans="1:49" ht="14.25" customHeight="1">
      <c r="A859" s="7">
        <v>837</v>
      </c>
      <c r="B859" s="8" t="s">
        <v>1543</v>
      </c>
      <c r="C859" s="8" t="s">
        <v>1454</v>
      </c>
      <c r="D859" s="9" t="s">
        <v>50</v>
      </c>
      <c r="E859" s="9" t="s">
        <v>51</v>
      </c>
      <c r="F859" s="9" t="s">
        <v>128</v>
      </c>
      <c r="G859" s="9">
        <v>1070</v>
      </c>
      <c r="H859" s="10">
        <v>0.70699999999999996</v>
      </c>
      <c r="I859" s="10">
        <v>0.67</v>
      </c>
      <c r="J859" s="10">
        <v>0.42599999999999999</v>
      </c>
      <c r="K859" s="10">
        <v>0.85599999999999998</v>
      </c>
      <c r="L859" s="10">
        <v>0.10100000000000001</v>
      </c>
      <c r="M859" s="10">
        <v>0.39400000000000002</v>
      </c>
      <c r="N859" s="10">
        <v>0.88</v>
      </c>
      <c r="O859" s="9">
        <v>14764.7</v>
      </c>
      <c r="P859" s="9">
        <v>691</v>
      </c>
      <c r="Q859" s="9" t="s">
        <v>55</v>
      </c>
      <c r="R859" s="9">
        <v>3339</v>
      </c>
      <c r="S859" s="9">
        <v>12716</v>
      </c>
      <c r="T859" s="9" t="s">
        <v>1140</v>
      </c>
      <c r="U859" s="9" t="s">
        <v>322</v>
      </c>
      <c r="V859" s="53">
        <v>8128</v>
      </c>
      <c r="W859" s="11">
        <v>87429</v>
      </c>
      <c r="X859" s="11">
        <v>107910</v>
      </c>
      <c r="Y859" s="11">
        <v>86859</v>
      </c>
      <c r="Z859" s="11">
        <v>70875</v>
      </c>
      <c r="AA859" s="11">
        <v>9462</v>
      </c>
      <c r="AB859" s="11">
        <v>20280</v>
      </c>
      <c r="AC859" s="9" t="s">
        <v>503</v>
      </c>
      <c r="AD859" s="10">
        <v>0.52800000000000002</v>
      </c>
      <c r="AE859" s="10">
        <v>0.24</v>
      </c>
      <c r="AF859" s="10">
        <v>0.254</v>
      </c>
      <c r="AG859" s="9">
        <v>764</v>
      </c>
      <c r="AH859" s="9">
        <v>755</v>
      </c>
      <c r="AI859" s="9">
        <v>19.329999999999998</v>
      </c>
      <c r="AJ859" s="9">
        <v>19.556000000000001</v>
      </c>
      <c r="AK859" s="9">
        <v>1.0119199999999999</v>
      </c>
      <c r="AL859" s="9">
        <v>7</v>
      </c>
      <c r="AM859" s="9">
        <v>0.52600000000000002</v>
      </c>
      <c r="AN859" s="10">
        <v>8.9999999999999993E-3</v>
      </c>
      <c r="AO859" s="10">
        <v>0.21</v>
      </c>
      <c r="AP859" s="10">
        <v>0.218</v>
      </c>
      <c r="AQ859" s="9">
        <v>16597</v>
      </c>
      <c r="AR859" s="9">
        <v>0.308</v>
      </c>
      <c r="AS859" s="27">
        <v>7.0000000000000001E-3</v>
      </c>
      <c r="AT859" s="10">
        <v>0.18</v>
      </c>
      <c r="AU859" s="16">
        <v>0.76452599388379205</v>
      </c>
      <c r="AV859" s="1" t="str">
        <f t="shared" si="13"/>
        <v>yes</v>
      </c>
      <c r="AW859" s="28">
        <v>33</v>
      </c>
    </row>
    <row r="860" spans="1:49" ht="14.25" hidden="1" customHeight="1">
      <c r="A860" s="7">
        <v>856</v>
      </c>
      <c r="B860" s="8" t="s">
        <v>1567</v>
      </c>
      <c r="C860" s="8" t="s">
        <v>1558</v>
      </c>
      <c r="D860" s="9" t="s">
        <v>91</v>
      </c>
      <c r="E860" s="9" t="s">
        <v>59</v>
      </c>
      <c r="F860" s="9" t="s">
        <v>390</v>
      </c>
      <c r="G860" s="9">
        <v>805</v>
      </c>
      <c r="H860" s="10">
        <v>0.42099999999999999</v>
      </c>
      <c r="I860" s="10">
        <v>0.12</v>
      </c>
      <c r="J860" s="10">
        <v>0.114</v>
      </c>
      <c r="K860" s="10">
        <v>0.96199999999999997</v>
      </c>
      <c r="L860" s="10">
        <v>2.4E-2</v>
      </c>
      <c r="M860" s="10">
        <v>0.20200000000000001</v>
      </c>
      <c r="N860" s="10">
        <v>0.77</v>
      </c>
      <c r="O860" s="9">
        <v>1888.54</v>
      </c>
      <c r="P860" s="9">
        <v>19</v>
      </c>
      <c r="Q860" s="9" t="s">
        <v>55</v>
      </c>
      <c r="R860" s="9">
        <v>335</v>
      </c>
      <c r="S860" s="9" t="s">
        <v>55</v>
      </c>
      <c r="T860" s="9" t="s">
        <v>55</v>
      </c>
      <c r="U860" s="9" t="s">
        <v>55</v>
      </c>
      <c r="V860" s="9" t="s">
        <v>55</v>
      </c>
      <c r="W860" s="9">
        <v>63552</v>
      </c>
      <c r="X860" s="9">
        <v>69012</v>
      </c>
      <c r="Y860" s="9">
        <v>64845</v>
      </c>
      <c r="Z860" s="9">
        <v>52857</v>
      </c>
      <c r="AA860" s="11">
        <v>15520</v>
      </c>
      <c r="AB860" s="11">
        <v>15520</v>
      </c>
      <c r="AC860" s="9" t="s">
        <v>55</v>
      </c>
      <c r="AD860" s="10">
        <v>0.41599999999999998</v>
      </c>
      <c r="AE860" s="10">
        <v>0.81</v>
      </c>
      <c r="AF860" s="10">
        <v>0.752</v>
      </c>
      <c r="AG860" s="9">
        <v>140.33000000000001</v>
      </c>
      <c r="AH860" s="9">
        <v>195</v>
      </c>
      <c r="AI860" s="9">
        <v>13.46</v>
      </c>
      <c r="AJ860" s="9">
        <v>9.6850000000000005</v>
      </c>
      <c r="AK860" s="9">
        <v>0.71965999999999997</v>
      </c>
      <c r="AL860" s="9" t="s">
        <v>55</v>
      </c>
      <c r="AM860" s="9" t="s">
        <v>55</v>
      </c>
      <c r="AN860" s="10">
        <v>3.1E-2</v>
      </c>
      <c r="AO860" s="10">
        <v>0.95699999999999996</v>
      </c>
      <c r="AP860" s="10">
        <v>0.36</v>
      </c>
      <c r="AQ860" s="9">
        <v>1925</v>
      </c>
      <c r="AR860" s="9">
        <v>0.97699999999999998</v>
      </c>
      <c r="AS860" s="10" t="s">
        <v>1568</v>
      </c>
      <c r="AT860" s="9">
        <v>5.0000000000000001E-3</v>
      </c>
      <c r="AU860" s="16">
        <v>0.50581689428426913</v>
      </c>
      <c r="AV860" s="1" t="str">
        <f t="shared" si="13"/>
        <v>no</v>
      </c>
      <c r="AW860" s="28"/>
    </row>
    <row r="861" spans="1:49" ht="14.25" hidden="1" customHeight="1">
      <c r="A861" s="7">
        <v>857</v>
      </c>
      <c r="B861" s="8" t="s">
        <v>1569</v>
      </c>
      <c r="C861" s="8" t="s">
        <v>1558</v>
      </c>
      <c r="D861" s="9" t="s">
        <v>69</v>
      </c>
      <c r="E861" s="9" t="s">
        <v>59</v>
      </c>
      <c r="F861" s="9" t="s">
        <v>276</v>
      </c>
      <c r="G861" s="9">
        <v>1030</v>
      </c>
      <c r="H861" s="10">
        <v>0.56499999999999995</v>
      </c>
      <c r="I861" s="10">
        <v>0.54100000000000004</v>
      </c>
      <c r="J861" s="10">
        <v>0.47099999999999997</v>
      </c>
      <c r="K861" s="10">
        <v>0.55000000000000004</v>
      </c>
      <c r="L861" s="10">
        <v>0.10199999999999999</v>
      </c>
      <c r="M861" s="10">
        <v>0.435</v>
      </c>
      <c r="N861" s="10">
        <v>0.73</v>
      </c>
      <c r="O861" s="9">
        <v>800.36</v>
      </c>
      <c r="P861" s="9">
        <v>156</v>
      </c>
      <c r="Q861" s="9">
        <v>7</v>
      </c>
      <c r="R861" s="9">
        <v>242</v>
      </c>
      <c r="S861" s="9" t="s">
        <v>55</v>
      </c>
      <c r="T861" s="9" t="s">
        <v>55</v>
      </c>
      <c r="U861" s="9" t="s">
        <v>55</v>
      </c>
      <c r="V861" s="9" t="s">
        <v>55</v>
      </c>
      <c r="W861" s="9">
        <v>53880</v>
      </c>
      <c r="X861" s="9">
        <v>43902</v>
      </c>
      <c r="Y861" s="9">
        <v>37395</v>
      </c>
      <c r="Z861" s="9">
        <v>31725</v>
      </c>
      <c r="AA861" s="11">
        <v>20430</v>
      </c>
      <c r="AB861" s="11">
        <v>20430</v>
      </c>
      <c r="AC861" s="9" t="s">
        <v>55</v>
      </c>
      <c r="AD861" s="10">
        <v>0.57099999999999995</v>
      </c>
      <c r="AE861" s="10">
        <v>0.43</v>
      </c>
      <c r="AF861" s="10">
        <v>0.47299999999999998</v>
      </c>
      <c r="AG861" s="9">
        <v>45.67</v>
      </c>
      <c r="AH861" s="9">
        <v>101.67</v>
      </c>
      <c r="AI861" s="9">
        <v>17.53</v>
      </c>
      <c r="AJ861" s="9">
        <v>7.8719999999999999</v>
      </c>
      <c r="AK861" s="9">
        <v>0.44918000000000002</v>
      </c>
      <c r="AL861" s="9" t="s">
        <v>55</v>
      </c>
      <c r="AM861" s="9" t="s">
        <v>55</v>
      </c>
      <c r="AN861" s="10">
        <v>6.2E-2</v>
      </c>
      <c r="AO861" s="10">
        <v>0.22500000000000001</v>
      </c>
      <c r="AP861" s="10">
        <v>0.36</v>
      </c>
      <c r="AQ861" s="9">
        <v>1001</v>
      </c>
      <c r="AR861" s="9" t="s">
        <v>55</v>
      </c>
      <c r="AS861" s="10">
        <v>0.13600000000000001</v>
      </c>
      <c r="AT861" s="9" t="s">
        <v>288</v>
      </c>
      <c r="AU861" s="16" t="s">
        <v>2055</v>
      </c>
      <c r="AV861" s="1" t="str">
        <f t="shared" si="13"/>
        <v>no</v>
      </c>
      <c r="AW861" s="28"/>
    </row>
    <row r="862" spans="1:49" ht="14.25" hidden="1" customHeight="1">
      <c r="A862" s="7">
        <v>858</v>
      </c>
      <c r="B862" s="8" t="s">
        <v>1030</v>
      </c>
      <c r="C862" s="8" t="s">
        <v>1558</v>
      </c>
      <c r="D862" s="9" t="s">
        <v>69</v>
      </c>
      <c r="E862" s="9" t="s">
        <v>59</v>
      </c>
      <c r="F862" s="9" t="s">
        <v>276</v>
      </c>
      <c r="G862" s="9">
        <v>955</v>
      </c>
      <c r="H862" s="10">
        <v>0.5</v>
      </c>
      <c r="I862" s="10">
        <v>0.49099999999999999</v>
      </c>
      <c r="J862" s="10">
        <v>0.42699999999999999</v>
      </c>
      <c r="K862" s="10">
        <v>0.93500000000000005</v>
      </c>
      <c r="L862" s="10">
        <v>0.255</v>
      </c>
      <c r="M862" s="10">
        <v>0.49</v>
      </c>
      <c r="N862" s="10">
        <v>0.76</v>
      </c>
      <c r="O862" s="9">
        <v>1271.58</v>
      </c>
      <c r="P862" s="9">
        <v>141</v>
      </c>
      <c r="Q862" s="9" t="s">
        <v>55</v>
      </c>
      <c r="R862" s="9">
        <v>272</v>
      </c>
      <c r="S862" s="11" t="s">
        <v>55</v>
      </c>
      <c r="T862" s="9" t="s">
        <v>55</v>
      </c>
      <c r="U862" s="9" t="s">
        <v>55</v>
      </c>
      <c r="V862" s="11" t="s">
        <v>55</v>
      </c>
      <c r="W862" s="11">
        <v>59549</v>
      </c>
      <c r="X862" s="11">
        <v>61893</v>
      </c>
      <c r="Y862" s="11">
        <v>58464</v>
      </c>
      <c r="Z862" s="11">
        <v>51462</v>
      </c>
      <c r="AA862" s="11">
        <v>28100</v>
      </c>
      <c r="AB862" s="11">
        <v>28100</v>
      </c>
      <c r="AC862" s="9" t="s">
        <v>55</v>
      </c>
      <c r="AD862" s="10">
        <v>0.44700000000000001</v>
      </c>
      <c r="AE862" s="10">
        <v>0.38</v>
      </c>
      <c r="AF862" s="10">
        <v>0.52800000000000002</v>
      </c>
      <c r="AG862" s="9">
        <v>90.33</v>
      </c>
      <c r="AH862" s="9">
        <v>114.67</v>
      </c>
      <c r="AI862" s="9">
        <v>14.08</v>
      </c>
      <c r="AJ862" s="9">
        <v>11.089</v>
      </c>
      <c r="AK862" s="9">
        <v>0.78778999999999999</v>
      </c>
      <c r="AL862" s="10" t="s">
        <v>55</v>
      </c>
      <c r="AM862" s="10" t="s">
        <v>55</v>
      </c>
      <c r="AN862" s="10">
        <v>2.1999999999999999E-2</v>
      </c>
      <c r="AO862" s="10">
        <v>0.42299999999999999</v>
      </c>
      <c r="AP862" s="10">
        <v>0.36</v>
      </c>
      <c r="AQ862" s="9">
        <v>1484</v>
      </c>
      <c r="AR862" s="9">
        <v>0.88200000000000001</v>
      </c>
      <c r="AS862" s="9" t="s">
        <v>1162</v>
      </c>
      <c r="AT862" s="9">
        <v>5.2999999999999999E-2</v>
      </c>
      <c r="AU862" s="16">
        <v>0.53134962805526031</v>
      </c>
      <c r="AV862" s="1" t="str">
        <f t="shared" si="13"/>
        <v>no</v>
      </c>
      <c r="AW862" s="28"/>
    </row>
    <row r="863" spans="1:49" ht="14.25" hidden="1" customHeight="1">
      <c r="A863" s="7">
        <v>859</v>
      </c>
      <c r="B863" s="8" t="s">
        <v>1570</v>
      </c>
      <c r="C863" s="8" t="s">
        <v>1558</v>
      </c>
      <c r="D863" s="9" t="s">
        <v>69</v>
      </c>
      <c r="E863" s="9" t="s">
        <v>59</v>
      </c>
      <c r="F863" s="9" t="s">
        <v>271</v>
      </c>
      <c r="G863" s="9">
        <v>1030</v>
      </c>
      <c r="H863" s="10">
        <v>0.53500000000000003</v>
      </c>
      <c r="I863" s="10">
        <v>0.53500000000000003</v>
      </c>
      <c r="J863" s="10">
        <v>0.48599999999999999</v>
      </c>
      <c r="K863" s="10">
        <v>0.69199999999999995</v>
      </c>
      <c r="L863" s="10">
        <v>6.2E-2</v>
      </c>
      <c r="M863" s="10">
        <v>0.17799999999999999</v>
      </c>
      <c r="N863" s="10">
        <v>0.66</v>
      </c>
      <c r="O863" s="9">
        <v>954.73</v>
      </c>
      <c r="P863" s="9">
        <v>115</v>
      </c>
      <c r="Q863" s="9" t="s">
        <v>55</v>
      </c>
      <c r="R863" s="9">
        <v>163</v>
      </c>
      <c r="S863" s="9" t="s">
        <v>55</v>
      </c>
      <c r="T863" s="9" t="s">
        <v>55</v>
      </c>
      <c r="U863" s="9" t="s">
        <v>55</v>
      </c>
      <c r="V863" s="9" t="s">
        <v>55</v>
      </c>
      <c r="W863" s="11">
        <v>56964</v>
      </c>
      <c r="X863" s="11">
        <v>49266</v>
      </c>
      <c r="Y863" s="11">
        <v>43092</v>
      </c>
      <c r="Z863" s="11">
        <v>38808</v>
      </c>
      <c r="AA863" s="11">
        <v>16500</v>
      </c>
      <c r="AB863" s="11">
        <v>16500</v>
      </c>
      <c r="AC863" s="9" t="s">
        <v>55</v>
      </c>
      <c r="AD863" s="10">
        <v>0.92300000000000004</v>
      </c>
      <c r="AE863" s="10">
        <v>0.46</v>
      </c>
      <c r="AF863" s="10">
        <v>0.44</v>
      </c>
      <c r="AG863" s="9">
        <v>80</v>
      </c>
      <c r="AH863" s="9">
        <v>106.67</v>
      </c>
      <c r="AI863" s="9">
        <v>11.93</v>
      </c>
      <c r="AJ863" s="9">
        <v>8.9510000000000005</v>
      </c>
      <c r="AK863" s="9">
        <v>0.75</v>
      </c>
      <c r="AL863" s="9" t="s">
        <v>55</v>
      </c>
      <c r="AM863" s="9" t="s">
        <v>55</v>
      </c>
      <c r="AN863" s="10">
        <v>1.2E-2</v>
      </c>
      <c r="AO863" s="10">
        <v>0.156</v>
      </c>
      <c r="AP863" s="10">
        <v>0.36</v>
      </c>
      <c r="AQ863" s="9">
        <v>1148</v>
      </c>
      <c r="AR863" s="9">
        <v>4.8000000000000001E-2</v>
      </c>
      <c r="AS863" s="10">
        <v>0.20399999999999999</v>
      </c>
      <c r="AT863" s="9" t="s">
        <v>1571</v>
      </c>
      <c r="AU863" s="16">
        <v>0.95419847328244278</v>
      </c>
      <c r="AV863" s="1" t="str">
        <f t="shared" si="13"/>
        <v>no</v>
      </c>
      <c r="AW863" s="28"/>
    </row>
    <row r="864" spans="1:49" ht="14.25" hidden="1" customHeight="1">
      <c r="A864" s="7">
        <v>860</v>
      </c>
      <c r="B864" s="8" t="s">
        <v>1572</v>
      </c>
      <c r="C864" s="8" t="s">
        <v>1558</v>
      </c>
      <c r="D864" s="9" t="s">
        <v>91</v>
      </c>
      <c r="E864" s="9" t="s">
        <v>59</v>
      </c>
      <c r="F864" s="9" t="s">
        <v>165</v>
      </c>
      <c r="G864" s="9">
        <v>995</v>
      </c>
      <c r="H864" s="10">
        <v>0.621</v>
      </c>
      <c r="I864" s="10">
        <v>0.621</v>
      </c>
      <c r="J864" s="10">
        <v>0.56000000000000005</v>
      </c>
      <c r="K864" s="10">
        <v>0.81699999999999995</v>
      </c>
      <c r="L864" s="10">
        <v>1.0999999999999999E-2</v>
      </c>
      <c r="M864" s="10">
        <v>0.125</v>
      </c>
      <c r="N864" s="10">
        <v>0.61</v>
      </c>
      <c r="O864" s="9">
        <v>678.95</v>
      </c>
      <c r="P864" s="9">
        <v>22</v>
      </c>
      <c r="Q864" s="9">
        <v>11</v>
      </c>
      <c r="R864" s="9">
        <v>95</v>
      </c>
      <c r="S864" s="9" t="s">
        <v>55</v>
      </c>
      <c r="T864" s="9" t="s">
        <v>55</v>
      </c>
      <c r="U864" s="9" t="s">
        <v>55</v>
      </c>
      <c r="V864" s="9" t="s">
        <v>55</v>
      </c>
      <c r="W864" s="11">
        <v>50352</v>
      </c>
      <c r="X864" s="11">
        <v>58860</v>
      </c>
      <c r="Y864" s="11">
        <v>47808</v>
      </c>
      <c r="Z864" s="11">
        <v>42039</v>
      </c>
      <c r="AA864" s="11">
        <v>33315</v>
      </c>
      <c r="AB864" s="11">
        <v>33315</v>
      </c>
      <c r="AC864" s="9" t="s">
        <v>55</v>
      </c>
      <c r="AD864" s="10">
        <v>0.68200000000000005</v>
      </c>
      <c r="AE864" s="10">
        <v>0.53</v>
      </c>
      <c r="AF864" s="10">
        <v>0.42599999999999999</v>
      </c>
      <c r="AG864" s="9">
        <v>54</v>
      </c>
      <c r="AH864" s="9">
        <v>59.33</v>
      </c>
      <c r="AI864" s="9">
        <v>12.57</v>
      </c>
      <c r="AJ864" s="9">
        <v>11.443</v>
      </c>
      <c r="AK864" s="9">
        <v>0.91010999999999997</v>
      </c>
      <c r="AL864" s="9" t="s">
        <v>55</v>
      </c>
      <c r="AM864" s="9" t="s">
        <v>55</v>
      </c>
      <c r="AN864" s="10">
        <v>0</v>
      </c>
      <c r="AO864" s="10">
        <v>0.23300000000000001</v>
      </c>
      <c r="AP864" s="10">
        <v>0.36</v>
      </c>
      <c r="AQ864" s="9">
        <v>761</v>
      </c>
      <c r="AR864" s="9">
        <v>0.218</v>
      </c>
      <c r="AS864" s="10">
        <v>0.128</v>
      </c>
      <c r="AT864" s="10" t="s">
        <v>367</v>
      </c>
      <c r="AU864" s="16">
        <v>0.82101806239737274</v>
      </c>
      <c r="AV864" s="1" t="str">
        <f t="shared" si="13"/>
        <v>no</v>
      </c>
      <c r="AW864" s="28"/>
    </row>
    <row r="865" spans="1:49" ht="14.25" hidden="1" customHeight="1">
      <c r="A865" s="7">
        <v>861</v>
      </c>
      <c r="B865" s="8" t="s">
        <v>1573</v>
      </c>
      <c r="C865" s="8" t="s">
        <v>1558</v>
      </c>
      <c r="D865" s="9" t="s">
        <v>58</v>
      </c>
      <c r="E865" s="9" t="s">
        <v>51</v>
      </c>
      <c r="F865" s="9" t="s">
        <v>379</v>
      </c>
      <c r="G865" s="9">
        <v>925</v>
      </c>
      <c r="H865" s="10">
        <v>0.42</v>
      </c>
      <c r="I865" s="10">
        <v>0.34799999999999998</v>
      </c>
      <c r="J865" s="10">
        <v>0.18</v>
      </c>
      <c r="K865" s="10">
        <v>0.90800000000000003</v>
      </c>
      <c r="L865" s="10">
        <v>0.115</v>
      </c>
      <c r="M865" s="10">
        <v>0.40899999999999997</v>
      </c>
      <c r="N865" s="10">
        <v>0.69</v>
      </c>
      <c r="O865" s="9">
        <v>3534.66</v>
      </c>
      <c r="P865" s="9">
        <v>93</v>
      </c>
      <c r="Q865" s="9" t="s">
        <v>55</v>
      </c>
      <c r="R865" s="9">
        <v>587</v>
      </c>
      <c r="S865" s="9">
        <v>9571</v>
      </c>
      <c r="T865" s="9" t="s">
        <v>1044</v>
      </c>
      <c r="U865" s="9" t="s">
        <v>503</v>
      </c>
      <c r="V865" s="9">
        <v>9199</v>
      </c>
      <c r="W865" s="11">
        <v>68386</v>
      </c>
      <c r="X865" s="11">
        <v>79866</v>
      </c>
      <c r="Y865" s="11">
        <v>66303</v>
      </c>
      <c r="Z865" s="11">
        <v>54846</v>
      </c>
      <c r="AA865" s="11">
        <v>10100</v>
      </c>
      <c r="AB865" s="11">
        <v>19668</v>
      </c>
      <c r="AC865" s="9" t="s">
        <v>116</v>
      </c>
      <c r="AD865" s="10">
        <v>0.38100000000000001</v>
      </c>
      <c r="AE865" s="10">
        <v>0.64</v>
      </c>
      <c r="AF865" s="10">
        <v>0.56799999999999995</v>
      </c>
      <c r="AG865" s="9">
        <v>233</v>
      </c>
      <c r="AH865" s="9">
        <v>268</v>
      </c>
      <c r="AI865" s="9">
        <v>15.17</v>
      </c>
      <c r="AJ865" s="9">
        <v>13.189</v>
      </c>
      <c r="AK865" s="9">
        <v>0.86939999999999995</v>
      </c>
      <c r="AL865" s="9">
        <v>4.0000000000000001E-3</v>
      </c>
      <c r="AM865" s="9">
        <v>0.52300000000000002</v>
      </c>
      <c r="AN865" s="10">
        <v>1.4E-2</v>
      </c>
      <c r="AO865" s="10">
        <v>0.48899999999999999</v>
      </c>
      <c r="AP865" s="10">
        <v>0.36</v>
      </c>
      <c r="AQ865" s="9">
        <v>3947</v>
      </c>
      <c r="AR865" s="9">
        <v>0.33900000000000002</v>
      </c>
      <c r="AS865" s="10" t="s">
        <v>886</v>
      </c>
      <c r="AT865" s="9">
        <v>3.7999999999999999E-2</v>
      </c>
      <c r="AU865" s="16">
        <v>0.74682598954443613</v>
      </c>
      <c r="AV865" s="1" t="str">
        <f t="shared" si="13"/>
        <v>no</v>
      </c>
      <c r="AW865" s="28">
        <v>29</v>
      </c>
    </row>
    <row r="866" spans="1:49" ht="14.25" hidden="1" customHeight="1">
      <c r="A866" s="7">
        <v>862</v>
      </c>
      <c r="B866" s="8" t="s">
        <v>1574</v>
      </c>
      <c r="C866" s="8" t="s">
        <v>1558</v>
      </c>
      <c r="D866" s="9" t="s">
        <v>91</v>
      </c>
      <c r="E866" s="9" t="s">
        <v>59</v>
      </c>
      <c r="F866" s="9" t="s">
        <v>409</v>
      </c>
      <c r="G866" s="9" t="s">
        <v>55</v>
      </c>
      <c r="H866" s="10">
        <v>0.82899999999999996</v>
      </c>
      <c r="I866" s="10">
        <v>0.82599999999999996</v>
      </c>
      <c r="J866" s="10">
        <v>0.79100000000000004</v>
      </c>
      <c r="K866" s="10">
        <v>0.94699999999999995</v>
      </c>
      <c r="L866" s="10">
        <v>3.9E-2</v>
      </c>
      <c r="M866" s="10">
        <v>7.1999999999999995E-2</v>
      </c>
      <c r="N866" s="10">
        <v>0.89</v>
      </c>
      <c r="O866" s="9">
        <v>2756.99</v>
      </c>
      <c r="P866" s="9">
        <v>44</v>
      </c>
      <c r="Q866" s="9" t="s">
        <v>55</v>
      </c>
      <c r="R866" s="9">
        <v>795</v>
      </c>
      <c r="S866" s="11" t="s">
        <v>55</v>
      </c>
      <c r="T866" s="9" t="s">
        <v>55</v>
      </c>
      <c r="U866" s="9" t="s">
        <v>55</v>
      </c>
      <c r="V866" s="11" t="s">
        <v>55</v>
      </c>
      <c r="W866" s="11">
        <v>84661</v>
      </c>
      <c r="X866" s="11">
        <v>98964</v>
      </c>
      <c r="Y866" s="11">
        <v>74583</v>
      </c>
      <c r="Z866" s="11">
        <v>63729</v>
      </c>
      <c r="AA866" s="11">
        <v>46012</v>
      </c>
      <c r="AB866" s="11">
        <v>46012</v>
      </c>
      <c r="AC866" s="9" t="s">
        <v>55</v>
      </c>
      <c r="AD866" s="10">
        <v>0.77100000000000002</v>
      </c>
      <c r="AE866" s="10">
        <v>0.14000000000000001</v>
      </c>
      <c r="AF866" s="10">
        <v>0.128</v>
      </c>
      <c r="AG866" s="9">
        <v>256.33</v>
      </c>
      <c r="AH866" s="9">
        <v>520.66999999999996</v>
      </c>
      <c r="AI866" s="9">
        <v>10.76</v>
      </c>
      <c r="AJ866" s="9">
        <v>5.2949999999999999</v>
      </c>
      <c r="AK866" s="9">
        <v>0.49231999999999998</v>
      </c>
      <c r="AL866" s="10" t="s">
        <v>55</v>
      </c>
      <c r="AM866" s="10" t="s">
        <v>55</v>
      </c>
      <c r="AN866" s="10">
        <v>5.7000000000000002E-2</v>
      </c>
      <c r="AO866" s="10">
        <v>0.14299999999999999</v>
      </c>
      <c r="AP866" s="10">
        <v>0.36</v>
      </c>
      <c r="AQ866" s="9">
        <v>2884</v>
      </c>
      <c r="AR866" s="9">
        <v>0.14399999999999999</v>
      </c>
      <c r="AS866" s="10">
        <v>0.217</v>
      </c>
      <c r="AT866" s="9">
        <v>5.8000000000000003E-2</v>
      </c>
      <c r="AU866" s="16">
        <v>0.87412587412587417</v>
      </c>
      <c r="AV866" s="1" t="str">
        <f t="shared" si="13"/>
        <v>no</v>
      </c>
      <c r="AW866" s="28"/>
    </row>
    <row r="867" spans="1:49" ht="14.25" hidden="1" customHeight="1">
      <c r="A867" s="7">
        <v>863</v>
      </c>
      <c r="B867" s="8" t="s">
        <v>1575</v>
      </c>
      <c r="C867" s="8" t="s">
        <v>1558</v>
      </c>
      <c r="D867" s="9" t="s">
        <v>58</v>
      </c>
      <c r="E867" s="9" t="s">
        <v>59</v>
      </c>
      <c r="F867" s="9" t="s">
        <v>94</v>
      </c>
      <c r="G867" s="9">
        <v>1105</v>
      </c>
      <c r="H867" s="10">
        <v>0.54800000000000004</v>
      </c>
      <c r="I867" s="10">
        <v>0.53</v>
      </c>
      <c r="J867" s="10">
        <v>0.40699999999999997</v>
      </c>
      <c r="K867" s="10">
        <v>0.92200000000000004</v>
      </c>
      <c r="L867" s="10">
        <v>0.16800000000000001</v>
      </c>
      <c r="M867" s="10">
        <v>0.41199999999999998</v>
      </c>
      <c r="N867" s="10">
        <v>0.73</v>
      </c>
      <c r="O867" s="9">
        <v>2373.85</v>
      </c>
      <c r="P867" s="9">
        <v>81</v>
      </c>
      <c r="Q867" s="9">
        <v>7</v>
      </c>
      <c r="R867" s="9">
        <v>380</v>
      </c>
      <c r="S867" s="11" t="s">
        <v>55</v>
      </c>
      <c r="T867" s="9" t="s">
        <v>55</v>
      </c>
      <c r="U867" s="9" t="s">
        <v>55</v>
      </c>
      <c r="V867" s="11" t="s">
        <v>55</v>
      </c>
      <c r="W867" s="11">
        <v>56057</v>
      </c>
      <c r="X867" s="11">
        <v>60975</v>
      </c>
      <c r="Y867" s="11">
        <v>55521</v>
      </c>
      <c r="Z867" s="11">
        <v>48222</v>
      </c>
      <c r="AA867" s="11">
        <v>16290</v>
      </c>
      <c r="AB867" s="11">
        <v>16290</v>
      </c>
      <c r="AC867" s="9" t="s">
        <v>55</v>
      </c>
      <c r="AD867" s="10">
        <v>0.33800000000000002</v>
      </c>
      <c r="AE867" s="10">
        <v>0.39</v>
      </c>
      <c r="AF867" s="10">
        <v>0.38700000000000001</v>
      </c>
      <c r="AG867" s="9">
        <v>160</v>
      </c>
      <c r="AH867" s="9">
        <v>202.67</v>
      </c>
      <c r="AI867" s="9">
        <v>14.84</v>
      </c>
      <c r="AJ867" s="9">
        <v>11.712999999999999</v>
      </c>
      <c r="AK867" s="9">
        <v>0.78947000000000001</v>
      </c>
      <c r="AL867" s="10" t="s">
        <v>55</v>
      </c>
      <c r="AM867" s="10" t="s">
        <v>55</v>
      </c>
      <c r="AN867" s="10">
        <v>4.0000000000000001E-3</v>
      </c>
      <c r="AO867" s="10">
        <v>0.11700000000000001</v>
      </c>
      <c r="AP867" s="10">
        <v>0.36</v>
      </c>
      <c r="AQ867" s="9">
        <v>2689</v>
      </c>
      <c r="AR867" s="9" t="s">
        <v>55</v>
      </c>
      <c r="AS867" s="9">
        <v>0.24299999999999999</v>
      </c>
      <c r="AT867" s="9">
        <v>0.21</v>
      </c>
      <c r="AU867" s="16" t="s">
        <v>2055</v>
      </c>
      <c r="AV867" s="1" t="str">
        <f t="shared" si="13"/>
        <v>no</v>
      </c>
      <c r="AW867" s="28"/>
    </row>
    <row r="868" spans="1:49" ht="14.25" hidden="1" customHeight="1">
      <c r="A868" s="7">
        <v>864</v>
      </c>
      <c r="B868" s="8" t="s">
        <v>1576</v>
      </c>
      <c r="C868" s="8" t="s">
        <v>1558</v>
      </c>
      <c r="D868" s="9" t="s">
        <v>91</v>
      </c>
      <c r="E868" s="9" t="s">
        <v>59</v>
      </c>
      <c r="F868" s="9" t="s">
        <v>187</v>
      </c>
      <c r="G868" s="9">
        <v>1080</v>
      </c>
      <c r="H868" s="10">
        <v>0.69499999999999995</v>
      </c>
      <c r="I868" s="10">
        <v>0.68100000000000005</v>
      </c>
      <c r="J868" s="10">
        <v>0.61499999999999999</v>
      </c>
      <c r="K868" s="10">
        <v>0.77200000000000002</v>
      </c>
      <c r="L868" s="10">
        <v>7.0000000000000007E-2</v>
      </c>
      <c r="M868" s="10">
        <v>0.32100000000000001</v>
      </c>
      <c r="N868" s="10">
        <v>0.81</v>
      </c>
      <c r="O868" s="9">
        <v>1332.95</v>
      </c>
      <c r="P868" s="9" t="s">
        <v>55</v>
      </c>
      <c r="Q868" s="9">
        <v>75</v>
      </c>
      <c r="R868" s="9">
        <v>271</v>
      </c>
      <c r="S868" s="11" t="s">
        <v>55</v>
      </c>
      <c r="T868" s="9" t="s">
        <v>55</v>
      </c>
      <c r="U868" s="9" t="s">
        <v>55</v>
      </c>
      <c r="V868" s="11" t="s">
        <v>55</v>
      </c>
      <c r="W868" s="11">
        <v>73264</v>
      </c>
      <c r="X868" s="11">
        <v>71694</v>
      </c>
      <c r="Y868" s="11">
        <v>68436</v>
      </c>
      <c r="Z868" s="11">
        <v>65232</v>
      </c>
      <c r="AA868" s="11">
        <v>36130</v>
      </c>
      <c r="AB868" s="11">
        <v>36130</v>
      </c>
      <c r="AC868" s="11" t="s">
        <v>55</v>
      </c>
      <c r="AD868" s="10">
        <v>0.63600000000000001</v>
      </c>
      <c r="AE868" s="10">
        <v>0.28000000000000003</v>
      </c>
      <c r="AF868" s="10">
        <v>0.23899999999999999</v>
      </c>
      <c r="AG868" s="9">
        <v>96</v>
      </c>
      <c r="AH868" s="9">
        <v>160.66999999999999</v>
      </c>
      <c r="AI868" s="9">
        <v>13.88</v>
      </c>
      <c r="AJ868" s="9">
        <v>8.2959999999999994</v>
      </c>
      <c r="AK868" s="9">
        <v>0.59750999999999999</v>
      </c>
      <c r="AL868" s="10" t="s">
        <v>55</v>
      </c>
      <c r="AM868" s="10" t="s">
        <v>55</v>
      </c>
      <c r="AN868" s="10">
        <v>3.9E-2</v>
      </c>
      <c r="AO868" s="10">
        <v>0.22600000000000001</v>
      </c>
      <c r="AP868" s="10">
        <v>0.36</v>
      </c>
      <c r="AQ868" s="9">
        <v>1379</v>
      </c>
      <c r="AR868" s="9">
        <v>3.2000000000000001E-2</v>
      </c>
      <c r="AS868" s="10">
        <v>0.13500000000000001</v>
      </c>
      <c r="AT868" s="9">
        <v>5.8999999999999997E-2</v>
      </c>
      <c r="AU868" s="16">
        <v>0.96899224806201545</v>
      </c>
      <c r="AV868" s="1" t="str">
        <f t="shared" si="13"/>
        <v>no</v>
      </c>
      <c r="AW868" s="28"/>
    </row>
    <row r="869" spans="1:49" ht="14.25" hidden="1" customHeight="1">
      <c r="A869" s="7">
        <v>1151</v>
      </c>
      <c r="B869" s="8" t="s">
        <v>1988</v>
      </c>
      <c r="C869" s="8" t="s">
        <v>485</v>
      </c>
      <c r="D869" s="9" t="s">
        <v>69</v>
      </c>
      <c r="E869" s="9" t="s">
        <v>51</v>
      </c>
      <c r="F869" s="9" t="s">
        <v>70</v>
      </c>
      <c r="G869" s="9">
        <v>1015</v>
      </c>
      <c r="H869" s="10">
        <v>0.53700000000000003</v>
      </c>
      <c r="I869" s="10">
        <v>0.48599999999999999</v>
      </c>
      <c r="J869" s="9">
        <v>0.29699999999999999</v>
      </c>
      <c r="K869" s="10">
        <v>0.96799999999999997</v>
      </c>
      <c r="L869" s="9">
        <v>0.29699999999999999</v>
      </c>
      <c r="M869" s="9">
        <v>0.36699999999999999</v>
      </c>
      <c r="N869" s="10">
        <v>0.81</v>
      </c>
      <c r="O869" s="9">
        <v>14055.37</v>
      </c>
      <c r="P869" s="9">
        <v>144</v>
      </c>
      <c r="Q869" s="9">
        <v>30</v>
      </c>
      <c r="R869" s="9">
        <v>1403</v>
      </c>
      <c r="S869" s="9">
        <v>7876</v>
      </c>
      <c r="T869" s="9" t="s">
        <v>1989</v>
      </c>
      <c r="U869" s="9" t="s">
        <v>840</v>
      </c>
      <c r="V869" s="9">
        <v>4669</v>
      </c>
      <c r="W869" s="11">
        <v>64648</v>
      </c>
      <c r="X869" s="11">
        <v>70254</v>
      </c>
      <c r="Y869" s="11">
        <v>57006</v>
      </c>
      <c r="Z869" s="11">
        <v>49959</v>
      </c>
      <c r="AA869" s="11">
        <v>4403</v>
      </c>
      <c r="AB869" s="11">
        <v>12796</v>
      </c>
      <c r="AC869" s="9" t="s">
        <v>116</v>
      </c>
      <c r="AD869" s="10">
        <v>0.192</v>
      </c>
      <c r="AE869" s="10">
        <v>0.33</v>
      </c>
      <c r="AF869" s="9">
        <v>0.35499999999999998</v>
      </c>
      <c r="AG869" s="9">
        <v>653.66999999999996</v>
      </c>
      <c r="AH869" s="9">
        <v>658.67</v>
      </c>
      <c r="AI869" s="9">
        <v>21.5</v>
      </c>
      <c r="AJ869" s="9">
        <v>21.338999999999999</v>
      </c>
      <c r="AK869" s="9">
        <v>0.99241000000000001</v>
      </c>
      <c r="AL869" s="9">
        <v>1.2E-2</v>
      </c>
      <c r="AM869" s="9">
        <v>0.44700000000000001</v>
      </c>
      <c r="AN869" s="10">
        <v>1.4999999999999999E-2</v>
      </c>
      <c r="AO869" s="10">
        <v>0.2</v>
      </c>
      <c r="AP869" s="10">
        <v>0.45200000000000001</v>
      </c>
      <c r="AQ869" s="9">
        <v>17289</v>
      </c>
      <c r="AR869" s="9">
        <v>0.751</v>
      </c>
      <c r="AS869" s="9">
        <v>0.252</v>
      </c>
      <c r="AT869" s="9">
        <v>0.34499999999999997</v>
      </c>
      <c r="AU869" s="16">
        <v>0.57110222729868643</v>
      </c>
      <c r="AV869" s="1" t="str">
        <f t="shared" si="13"/>
        <v>yes</v>
      </c>
      <c r="AW869" s="28">
        <v>29</v>
      </c>
    </row>
    <row r="870" spans="1:49" ht="14.25" hidden="1" customHeight="1">
      <c r="A870" s="7">
        <v>866</v>
      </c>
      <c r="B870" s="8" t="s">
        <v>1579</v>
      </c>
      <c r="C870" s="8" t="s">
        <v>1558</v>
      </c>
      <c r="D870" s="9" t="s">
        <v>69</v>
      </c>
      <c r="E870" s="9" t="s">
        <v>51</v>
      </c>
      <c r="F870" s="9" t="s">
        <v>109</v>
      </c>
      <c r="G870" s="9">
        <v>760</v>
      </c>
      <c r="H870" s="10">
        <v>0.36</v>
      </c>
      <c r="I870" s="10">
        <v>0.28899999999999998</v>
      </c>
      <c r="J870" s="10">
        <v>0.14899999999999999</v>
      </c>
      <c r="K870" s="10">
        <v>0.86799999999999999</v>
      </c>
      <c r="L870" s="10">
        <v>0.13100000000000001</v>
      </c>
      <c r="M870" s="10">
        <v>0.40699999999999997</v>
      </c>
      <c r="N870" s="10">
        <v>0.56999999999999995</v>
      </c>
      <c r="O870" s="9">
        <v>2716.82</v>
      </c>
      <c r="P870" s="9">
        <v>101</v>
      </c>
      <c r="Q870" s="9">
        <v>30</v>
      </c>
      <c r="R870" s="9">
        <v>487</v>
      </c>
      <c r="S870" s="11">
        <v>17937</v>
      </c>
      <c r="T870" s="9" t="s">
        <v>1197</v>
      </c>
      <c r="U870" s="9" t="s">
        <v>346</v>
      </c>
      <c r="V870" s="11">
        <v>9483</v>
      </c>
      <c r="W870" s="11">
        <v>65826</v>
      </c>
      <c r="X870" s="11">
        <v>71478</v>
      </c>
      <c r="Y870" s="11">
        <v>63864</v>
      </c>
      <c r="Z870" s="11">
        <v>59922</v>
      </c>
      <c r="AA870" s="11">
        <v>10088</v>
      </c>
      <c r="AB870" s="11">
        <v>19856</v>
      </c>
      <c r="AC870" s="9" t="s">
        <v>1580</v>
      </c>
      <c r="AD870" s="10">
        <v>0.34899999999999998</v>
      </c>
      <c r="AE870" s="10">
        <v>0.82</v>
      </c>
      <c r="AF870" s="10">
        <v>0.745</v>
      </c>
      <c r="AG870" s="9">
        <v>136</v>
      </c>
      <c r="AH870" s="9">
        <v>334</v>
      </c>
      <c r="AI870" s="9">
        <v>19.98</v>
      </c>
      <c r="AJ870" s="9">
        <v>8.1340000000000003</v>
      </c>
      <c r="AK870" s="9">
        <v>0.40719</v>
      </c>
      <c r="AL870" s="10">
        <v>6.4000000000000001E-2</v>
      </c>
      <c r="AM870" s="10">
        <v>0.29799999999999999</v>
      </c>
      <c r="AN870" s="10">
        <v>3.0000000000000001E-3</v>
      </c>
      <c r="AO870" s="10">
        <v>0.91500000000000004</v>
      </c>
      <c r="AP870" s="10">
        <v>0.36</v>
      </c>
      <c r="AQ870" s="9">
        <v>3054</v>
      </c>
      <c r="AR870" s="9">
        <v>0.248</v>
      </c>
      <c r="AS870" s="10" t="s">
        <v>1581</v>
      </c>
      <c r="AT870" s="10">
        <v>1.0999999999999999E-2</v>
      </c>
      <c r="AU870" s="16">
        <v>0.80128205128205132</v>
      </c>
      <c r="AV870" s="1" t="str">
        <f t="shared" si="13"/>
        <v>no</v>
      </c>
      <c r="AW870" s="28">
        <v>1</v>
      </c>
    </row>
    <row r="871" spans="1:49" ht="14.25" customHeight="1">
      <c r="A871" s="7">
        <v>840</v>
      </c>
      <c r="B871" s="8" t="s">
        <v>1545</v>
      </c>
      <c r="C871" s="8" t="s">
        <v>1454</v>
      </c>
      <c r="D871" s="9" t="s">
        <v>50</v>
      </c>
      <c r="E871" s="9" t="s">
        <v>59</v>
      </c>
      <c r="F871" s="9" t="s">
        <v>205</v>
      </c>
      <c r="G871" s="9">
        <v>1053</v>
      </c>
      <c r="H871" s="10">
        <v>0.59199999999999997</v>
      </c>
      <c r="I871" s="10">
        <v>0.57499999999999996</v>
      </c>
      <c r="J871" s="10">
        <v>0.47399999999999998</v>
      </c>
      <c r="K871" s="10">
        <v>0.47899999999999998</v>
      </c>
      <c r="L871" s="10">
        <v>6.9000000000000006E-2</v>
      </c>
      <c r="M871" s="10">
        <v>0.312</v>
      </c>
      <c r="N871" s="10">
        <v>0.77</v>
      </c>
      <c r="O871" s="9">
        <v>3581.05</v>
      </c>
      <c r="P871" s="9">
        <v>802</v>
      </c>
      <c r="Q871" s="9">
        <v>103</v>
      </c>
      <c r="R871" s="9">
        <v>497</v>
      </c>
      <c r="S871" s="9" t="s">
        <v>55</v>
      </c>
      <c r="T871" s="9" t="s">
        <v>55</v>
      </c>
      <c r="U871" s="9" t="s">
        <v>55</v>
      </c>
      <c r="V871" s="9"/>
      <c r="W871" s="11">
        <v>85407</v>
      </c>
      <c r="X871" s="11">
        <v>108396</v>
      </c>
      <c r="Y871" s="11">
        <v>80172</v>
      </c>
      <c r="Z871" s="11">
        <v>68292</v>
      </c>
      <c r="AA871" s="11">
        <v>32356</v>
      </c>
      <c r="AB871" s="11">
        <v>32356</v>
      </c>
      <c r="AC871" s="9" t="s">
        <v>55</v>
      </c>
      <c r="AD871" s="10">
        <v>0.28299999999999997</v>
      </c>
      <c r="AE871" s="10">
        <v>0.43</v>
      </c>
      <c r="AF871" s="10">
        <v>0.36</v>
      </c>
      <c r="AG871" s="9">
        <v>229.67</v>
      </c>
      <c r="AH871" s="9">
        <v>368.33</v>
      </c>
      <c r="AI871" s="9">
        <v>15.59</v>
      </c>
      <c r="AJ871" s="9">
        <v>9.7219999999999995</v>
      </c>
      <c r="AK871" s="9">
        <v>0.62353000000000003</v>
      </c>
      <c r="AL871" s="9"/>
      <c r="AM871" s="9" t="s">
        <v>55</v>
      </c>
      <c r="AN871" s="10">
        <v>4.8000000000000001E-2</v>
      </c>
      <c r="AO871" s="10">
        <v>0.13300000000000001</v>
      </c>
      <c r="AP871" s="10">
        <v>0.218</v>
      </c>
      <c r="AQ871" s="9">
        <v>5053</v>
      </c>
      <c r="AR871" s="9">
        <v>0.56200000000000006</v>
      </c>
      <c r="AS871" s="27">
        <v>8.4000000000000005E-2</v>
      </c>
      <c r="AT871" s="10">
        <v>0.309</v>
      </c>
      <c r="AU871" s="16">
        <v>0.6402048655569782</v>
      </c>
      <c r="AV871" s="1" t="str">
        <f t="shared" si="13"/>
        <v>no</v>
      </c>
      <c r="AW871" s="28"/>
    </row>
    <row r="872" spans="1:49" ht="14.25" hidden="1" customHeight="1">
      <c r="A872" s="7">
        <v>868</v>
      </c>
      <c r="B872" s="8" t="s">
        <v>1583</v>
      </c>
      <c r="C872" s="8" t="s">
        <v>1558</v>
      </c>
      <c r="D872" s="9" t="s">
        <v>91</v>
      </c>
      <c r="E872" s="9" t="s">
        <v>59</v>
      </c>
      <c r="F872" s="9" t="s">
        <v>390</v>
      </c>
      <c r="G872" s="9">
        <v>1155</v>
      </c>
      <c r="H872" s="10">
        <v>0.80600000000000005</v>
      </c>
      <c r="I872" s="10">
        <v>0.80600000000000005</v>
      </c>
      <c r="J872" s="10">
        <v>0.77</v>
      </c>
      <c r="K872" s="10">
        <v>1</v>
      </c>
      <c r="L872" s="10">
        <v>8.0000000000000002E-3</v>
      </c>
      <c r="M872" s="10">
        <v>5.8000000000000003E-2</v>
      </c>
      <c r="N872" s="10">
        <v>0.87</v>
      </c>
      <c r="O872" s="9">
        <v>1652.25</v>
      </c>
      <c r="P872" s="9" t="s">
        <v>55</v>
      </c>
      <c r="Q872" s="9" t="s">
        <v>55</v>
      </c>
      <c r="R872" s="9">
        <v>529</v>
      </c>
      <c r="S872" s="9" t="s">
        <v>55</v>
      </c>
      <c r="T872" s="9" t="s">
        <v>55</v>
      </c>
      <c r="U872" s="9" t="s">
        <v>55</v>
      </c>
      <c r="V872" s="9" t="s">
        <v>55</v>
      </c>
      <c r="W872" s="11">
        <v>72883</v>
      </c>
      <c r="X872" s="11">
        <v>86103</v>
      </c>
      <c r="Y872" s="11">
        <v>70992</v>
      </c>
      <c r="Z872" s="11">
        <v>58860</v>
      </c>
      <c r="AA872" s="11">
        <v>38705</v>
      </c>
      <c r="AB872" s="11">
        <v>38705</v>
      </c>
      <c r="AC872" s="9" t="s">
        <v>55</v>
      </c>
      <c r="AD872" s="10">
        <v>0.79700000000000004</v>
      </c>
      <c r="AE872" s="10">
        <v>0.2</v>
      </c>
      <c r="AF872" s="10">
        <v>0.189</v>
      </c>
      <c r="AG872" s="9">
        <v>138</v>
      </c>
      <c r="AH872" s="9">
        <v>213.67</v>
      </c>
      <c r="AI872" s="9">
        <v>11.97</v>
      </c>
      <c r="AJ872" s="9">
        <v>7.7329999999999997</v>
      </c>
      <c r="AK872" s="9">
        <v>0.64587000000000006</v>
      </c>
      <c r="AL872" s="9" t="s">
        <v>55</v>
      </c>
      <c r="AM872" s="9" t="s">
        <v>55</v>
      </c>
      <c r="AN872" s="10">
        <v>0.02</v>
      </c>
      <c r="AO872" s="10">
        <v>0.16400000000000001</v>
      </c>
      <c r="AP872" s="10">
        <v>0.36</v>
      </c>
      <c r="AQ872" s="9">
        <v>1660</v>
      </c>
      <c r="AR872" s="9">
        <v>0.122</v>
      </c>
      <c r="AS872" s="10">
        <v>0.19600000000000001</v>
      </c>
      <c r="AT872" s="9">
        <v>0.01</v>
      </c>
      <c r="AU872" s="16">
        <v>0.89126559714795006</v>
      </c>
      <c r="AV872" s="1" t="str">
        <f t="shared" si="13"/>
        <v>no</v>
      </c>
      <c r="AW872" s="28"/>
    </row>
    <row r="873" spans="1:49" ht="14.25" hidden="1" customHeight="1">
      <c r="A873" s="7">
        <v>869</v>
      </c>
      <c r="B873" s="8" t="s">
        <v>1584</v>
      </c>
      <c r="C873" s="8" t="s">
        <v>1585</v>
      </c>
      <c r="D873" s="9" t="s">
        <v>58</v>
      </c>
      <c r="E873" s="9" t="s">
        <v>51</v>
      </c>
      <c r="F873" s="9" t="s">
        <v>379</v>
      </c>
      <c r="G873" s="9">
        <v>956.5</v>
      </c>
      <c r="H873" s="10">
        <v>0.36099999999999999</v>
      </c>
      <c r="I873" s="10">
        <v>0.28000000000000003</v>
      </c>
      <c r="J873" s="10">
        <v>0.157</v>
      </c>
      <c r="K873" s="10">
        <v>0.88600000000000001</v>
      </c>
      <c r="L873" s="10">
        <v>0.42599999999999999</v>
      </c>
      <c r="M873" s="10">
        <v>0.67200000000000004</v>
      </c>
      <c r="N873" s="10">
        <v>0.63</v>
      </c>
      <c r="O873" s="9">
        <v>3106.07</v>
      </c>
      <c r="P873" s="9">
        <v>86</v>
      </c>
      <c r="Q873" s="9" t="s">
        <v>55</v>
      </c>
      <c r="R873" s="9">
        <v>487</v>
      </c>
      <c r="S873" s="11">
        <v>8971</v>
      </c>
      <c r="T873" s="9" t="s">
        <v>230</v>
      </c>
      <c r="U873" s="9" t="s">
        <v>112</v>
      </c>
      <c r="V873" s="11">
        <v>6137</v>
      </c>
      <c r="W873" s="11">
        <v>66373</v>
      </c>
      <c r="X873" s="11">
        <v>76176</v>
      </c>
      <c r="Y873" s="11">
        <v>65673</v>
      </c>
      <c r="Z873" s="11">
        <v>57321</v>
      </c>
      <c r="AA873" s="11">
        <v>8004</v>
      </c>
      <c r="AB873" s="11">
        <v>10586</v>
      </c>
      <c r="AC873" s="9" t="s">
        <v>1265</v>
      </c>
      <c r="AD873" s="10">
        <v>0.24</v>
      </c>
      <c r="AE873" s="10">
        <v>0.41</v>
      </c>
      <c r="AF873" s="10">
        <v>0.311</v>
      </c>
      <c r="AG873" s="9">
        <v>124.33</v>
      </c>
      <c r="AH873" s="9">
        <v>192.33</v>
      </c>
      <c r="AI873" s="9">
        <v>24.98</v>
      </c>
      <c r="AJ873" s="9">
        <v>16.149000000000001</v>
      </c>
      <c r="AK873" s="9">
        <v>0.64644999999999997</v>
      </c>
      <c r="AL873" s="10">
        <v>4.7E-2</v>
      </c>
      <c r="AM873" s="10">
        <v>0.45200000000000001</v>
      </c>
      <c r="AN873" s="10">
        <v>1.2E-2</v>
      </c>
      <c r="AO873" s="10">
        <v>0.13500000000000001</v>
      </c>
      <c r="AP873" s="10">
        <v>0.16700000000000001</v>
      </c>
      <c r="AQ873" s="9">
        <v>4395</v>
      </c>
      <c r="AR873" s="9">
        <v>0.39200000000000002</v>
      </c>
      <c r="AS873" s="10">
        <v>3.2000000000000001E-2</v>
      </c>
      <c r="AT873" s="10">
        <v>0.121</v>
      </c>
      <c r="AU873" s="16">
        <v>0.7183908045977011</v>
      </c>
      <c r="AV873" s="1" t="str">
        <f t="shared" si="13"/>
        <v>no</v>
      </c>
      <c r="AW873" s="28">
        <v>10</v>
      </c>
    </row>
    <row r="874" spans="1:49" ht="14.25" hidden="1" customHeight="1">
      <c r="A874" s="7">
        <v>870</v>
      </c>
      <c r="B874" s="8" t="s">
        <v>1586</v>
      </c>
      <c r="C874" s="8" t="s">
        <v>1585</v>
      </c>
      <c r="D874" s="9" t="s">
        <v>58</v>
      </c>
      <c r="E874" s="9" t="s">
        <v>51</v>
      </c>
      <c r="F874" s="9" t="s">
        <v>379</v>
      </c>
      <c r="G874" s="9">
        <v>1005</v>
      </c>
      <c r="H874" s="10">
        <v>0.38900000000000001</v>
      </c>
      <c r="I874" s="10">
        <v>0.33800000000000002</v>
      </c>
      <c r="J874" s="10">
        <v>0.19600000000000001</v>
      </c>
      <c r="K874" s="10">
        <v>0.89700000000000002</v>
      </c>
      <c r="L874" s="10">
        <v>0.55600000000000005</v>
      </c>
      <c r="M874" s="10">
        <v>0.72399999999999998</v>
      </c>
      <c r="N874" s="10">
        <v>0.74</v>
      </c>
      <c r="O874" s="9">
        <v>2055.9699999999998</v>
      </c>
      <c r="P874" s="9">
        <v>91</v>
      </c>
      <c r="Q874" s="9">
        <v>5</v>
      </c>
      <c r="R874" s="9">
        <v>242</v>
      </c>
      <c r="S874" s="11">
        <v>11500</v>
      </c>
      <c r="T874" s="9" t="s">
        <v>810</v>
      </c>
      <c r="U874" s="9" t="s">
        <v>377</v>
      </c>
      <c r="V874" s="11">
        <v>7800</v>
      </c>
      <c r="W874" s="11">
        <v>78378</v>
      </c>
      <c r="X874" s="11">
        <v>93564</v>
      </c>
      <c r="Y874" s="11">
        <v>75996</v>
      </c>
      <c r="Z874" s="11">
        <v>66969</v>
      </c>
      <c r="AA874" s="11">
        <v>7974</v>
      </c>
      <c r="AB874" s="11">
        <v>10556</v>
      </c>
      <c r="AC874" s="9" t="s">
        <v>248</v>
      </c>
      <c r="AD874" s="10">
        <v>0.29399999999999998</v>
      </c>
      <c r="AE874" s="10">
        <v>0.42</v>
      </c>
      <c r="AF874" s="10">
        <v>0.25</v>
      </c>
      <c r="AG874" s="9">
        <v>107.67</v>
      </c>
      <c r="AH874" s="9">
        <v>102</v>
      </c>
      <c r="AI874" s="9">
        <v>19.100000000000001</v>
      </c>
      <c r="AJ874" s="9">
        <v>20.157</v>
      </c>
      <c r="AK874" s="9">
        <v>1.0555600000000001</v>
      </c>
      <c r="AL874" s="10">
        <v>2.7E-2</v>
      </c>
      <c r="AM874" s="10">
        <v>0.48199999999999998</v>
      </c>
      <c r="AN874" s="10">
        <v>3.6999999999999998E-2</v>
      </c>
      <c r="AO874" s="10">
        <v>0.13500000000000001</v>
      </c>
      <c r="AP874" s="10">
        <v>0.16700000000000001</v>
      </c>
      <c r="AQ874" s="9">
        <v>3145</v>
      </c>
      <c r="AR874" s="9">
        <v>0.746</v>
      </c>
      <c r="AS874" s="10">
        <v>3.2000000000000001E-2</v>
      </c>
      <c r="AT874" s="10">
        <v>9.5000000000000001E-2</v>
      </c>
      <c r="AU874" s="16">
        <v>0.57273768613974796</v>
      </c>
      <c r="AV874" s="1" t="str">
        <f t="shared" si="13"/>
        <v>no</v>
      </c>
      <c r="AW874" s="28">
        <v>11</v>
      </c>
    </row>
    <row r="875" spans="1:49" ht="14.25" hidden="1" customHeight="1">
      <c r="A875" s="7">
        <v>871</v>
      </c>
      <c r="B875" s="8" t="s">
        <v>1587</v>
      </c>
      <c r="C875" s="8" t="s">
        <v>1585</v>
      </c>
      <c r="D875" s="9" t="s">
        <v>58</v>
      </c>
      <c r="E875" s="9" t="s">
        <v>59</v>
      </c>
      <c r="F875" s="9" t="s">
        <v>147</v>
      </c>
      <c r="G875" s="9">
        <v>1030</v>
      </c>
      <c r="H875" s="10">
        <v>0.46800000000000003</v>
      </c>
      <c r="I875" s="9">
        <v>0.45900000000000002</v>
      </c>
      <c r="J875" s="9">
        <v>0.43099999999999999</v>
      </c>
      <c r="K875" s="10">
        <v>0.88</v>
      </c>
      <c r="L875" s="10">
        <v>0.52800000000000002</v>
      </c>
      <c r="M875" s="10">
        <v>0.77600000000000002</v>
      </c>
      <c r="N875" s="10">
        <v>0.69</v>
      </c>
      <c r="O875" s="9">
        <v>837.82</v>
      </c>
      <c r="P875" s="9">
        <v>34</v>
      </c>
      <c r="Q875" s="9" t="s">
        <v>55</v>
      </c>
      <c r="R875" s="9">
        <v>149</v>
      </c>
      <c r="S875" s="9" t="s">
        <v>55</v>
      </c>
      <c r="T875" s="9" t="s">
        <v>55</v>
      </c>
      <c r="U875" s="9" t="s">
        <v>55</v>
      </c>
      <c r="V875" s="9" t="s">
        <v>55</v>
      </c>
      <c r="W875" s="11">
        <v>65838</v>
      </c>
      <c r="X875" s="11">
        <v>59652</v>
      </c>
      <c r="Y875" s="11">
        <v>47043</v>
      </c>
      <c r="Z875" s="11">
        <v>63729</v>
      </c>
      <c r="AA875" s="11">
        <v>24406</v>
      </c>
      <c r="AB875" s="11">
        <v>24406</v>
      </c>
      <c r="AC875" s="9" t="s">
        <v>55</v>
      </c>
      <c r="AD875" s="10">
        <v>0.6</v>
      </c>
      <c r="AE875" s="10">
        <v>0.38</v>
      </c>
      <c r="AF875" s="10">
        <v>0.21</v>
      </c>
      <c r="AG875" s="9">
        <v>64</v>
      </c>
      <c r="AH875" s="9">
        <v>65</v>
      </c>
      <c r="AI875" s="9">
        <v>13.09</v>
      </c>
      <c r="AJ875" s="9">
        <v>12.89</v>
      </c>
      <c r="AK875" s="9">
        <v>0.98462000000000005</v>
      </c>
      <c r="AL875" s="9" t="s">
        <v>55</v>
      </c>
      <c r="AM875" s="9" t="s">
        <v>55</v>
      </c>
      <c r="AN875" s="10">
        <v>0</v>
      </c>
      <c r="AO875" s="10">
        <v>0.121</v>
      </c>
      <c r="AP875" s="10">
        <v>0.16700000000000001</v>
      </c>
      <c r="AQ875" s="9">
        <v>1190</v>
      </c>
      <c r="AR875" s="9">
        <v>0.64100000000000001</v>
      </c>
      <c r="AS875" s="10">
        <v>4.5999999999999999E-2</v>
      </c>
      <c r="AT875" s="10" t="s">
        <v>462</v>
      </c>
      <c r="AU875" s="16">
        <v>0.60938452163315049</v>
      </c>
      <c r="AV875" s="1" t="str">
        <f t="shared" si="13"/>
        <v>no</v>
      </c>
      <c r="AW875" s="28"/>
    </row>
    <row r="876" spans="1:49" ht="14.25" hidden="1" customHeight="1">
      <c r="A876" s="7">
        <v>872</v>
      </c>
      <c r="B876" s="8" t="s">
        <v>1588</v>
      </c>
      <c r="C876" s="8" t="s">
        <v>1585</v>
      </c>
      <c r="D876" s="9" t="s">
        <v>58</v>
      </c>
      <c r="E876" s="9" t="s">
        <v>51</v>
      </c>
      <c r="F876" s="9" t="s">
        <v>379</v>
      </c>
      <c r="G876" s="9">
        <v>950</v>
      </c>
      <c r="H876" s="10">
        <v>0.48599999999999999</v>
      </c>
      <c r="I876" s="10">
        <v>0.435</v>
      </c>
      <c r="J876" s="10">
        <v>0.23400000000000001</v>
      </c>
      <c r="K876" s="10">
        <v>0.86699999999999999</v>
      </c>
      <c r="L876" s="10">
        <v>0.54100000000000004</v>
      </c>
      <c r="M876" s="10">
        <v>0.81699999999999995</v>
      </c>
      <c r="N876" s="10">
        <v>0.67</v>
      </c>
      <c r="O876" s="9">
        <v>2227.38</v>
      </c>
      <c r="P876" s="9">
        <v>127</v>
      </c>
      <c r="Q876" s="9" t="s">
        <v>55</v>
      </c>
      <c r="R876" s="9">
        <v>322</v>
      </c>
      <c r="S876" s="11">
        <v>11189</v>
      </c>
      <c r="T876" s="9" t="s">
        <v>1589</v>
      </c>
      <c r="U876" s="9" t="s">
        <v>377</v>
      </c>
      <c r="V876" s="11">
        <v>7076</v>
      </c>
      <c r="W876" s="11">
        <v>65422</v>
      </c>
      <c r="X876" s="11">
        <v>77481</v>
      </c>
      <c r="Y876" s="11">
        <v>65835</v>
      </c>
      <c r="Z876" s="11">
        <v>56187</v>
      </c>
      <c r="AA876" s="11">
        <v>7887</v>
      </c>
      <c r="AB876" s="11">
        <v>10469</v>
      </c>
      <c r="AC876" s="11" t="s">
        <v>666</v>
      </c>
      <c r="AD876" s="10">
        <v>0.25800000000000001</v>
      </c>
      <c r="AE876" s="10">
        <v>0.38</v>
      </c>
      <c r="AF876" s="10">
        <v>0.20399999999999999</v>
      </c>
      <c r="AG876" s="9">
        <v>88</v>
      </c>
      <c r="AH876" s="9">
        <v>199</v>
      </c>
      <c r="AI876" s="9">
        <v>25.31</v>
      </c>
      <c r="AJ876" s="9">
        <v>11.193</v>
      </c>
      <c r="AK876" s="9">
        <v>0.44220999999999999</v>
      </c>
      <c r="AL876" s="10">
        <v>3.0000000000000001E-3</v>
      </c>
      <c r="AM876" s="10">
        <v>0.45100000000000001</v>
      </c>
      <c r="AN876" s="10">
        <v>5.7000000000000002E-2</v>
      </c>
      <c r="AO876" s="10">
        <v>8.5999999999999993E-2</v>
      </c>
      <c r="AP876" s="10">
        <v>0.16700000000000001</v>
      </c>
      <c r="AQ876" s="9">
        <v>3449</v>
      </c>
      <c r="AR876" s="9">
        <v>0.158</v>
      </c>
      <c r="AS876" s="10">
        <v>8.1000000000000003E-2</v>
      </c>
      <c r="AT876" s="10">
        <v>0.22800000000000001</v>
      </c>
      <c r="AU876" s="16">
        <v>0.86355785837651122</v>
      </c>
      <c r="AV876" s="1" t="str">
        <f t="shared" si="13"/>
        <v>no</v>
      </c>
      <c r="AW876" s="28">
        <v>27</v>
      </c>
    </row>
    <row r="877" spans="1:49" ht="14.25" hidden="1" customHeight="1">
      <c r="A877" s="7">
        <v>873</v>
      </c>
      <c r="B877" s="8" t="s">
        <v>1590</v>
      </c>
      <c r="C877" s="8" t="s">
        <v>1585</v>
      </c>
      <c r="D877" s="9" t="s">
        <v>63</v>
      </c>
      <c r="E877" s="9" t="s">
        <v>51</v>
      </c>
      <c r="F877" s="9" t="s">
        <v>64</v>
      </c>
      <c r="G877" s="9">
        <v>1030</v>
      </c>
      <c r="H877" s="10">
        <v>0.54800000000000004</v>
      </c>
      <c r="I877" s="10">
        <v>0.50900000000000001</v>
      </c>
      <c r="J877" s="10">
        <v>0.30299999999999999</v>
      </c>
      <c r="K877" s="10">
        <v>0.874</v>
      </c>
      <c r="L877" s="10">
        <v>0.221</v>
      </c>
      <c r="M877" s="10">
        <v>0.38800000000000001</v>
      </c>
      <c r="N877" s="10">
        <v>0.76</v>
      </c>
      <c r="O877" s="9">
        <v>10452.780000000001</v>
      </c>
      <c r="P877" s="9">
        <v>286</v>
      </c>
      <c r="Q877" s="9">
        <v>171</v>
      </c>
      <c r="R877" s="9">
        <v>1910</v>
      </c>
      <c r="S877" s="11">
        <v>14328</v>
      </c>
      <c r="T877" s="9" t="s">
        <v>1591</v>
      </c>
      <c r="U877" s="9" t="s">
        <v>73</v>
      </c>
      <c r="V877" s="11">
        <v>8224</v>
      </c>
      <c r="W877" s="11">
        <v>84251</v>
      </c>
      <c r="X877" s="11">
        <v>90045</v>
      </c>
      <c r="Y877" s="11">
        <v>76257</v>
      </c>
      <c r="Z877" s="11">
        <v>69345</v>
      </c>
      <c r="AA877" s="11">
        <v>8172</v>
      </c>
      <c r="AB877" s="11">
        <v>11053</v>
      </c>
      <c r="AC877" s="9" t="s">
        <v>1047</v>
      </c>
      <c r="AD877" s="10">
        <v>0.311</v>
      </c>
      <c r="AE877" s="10">
        <v>0.26</v>
      </c>
      <c r="AF877" s="10">
        <v>0.246</v>
      </c>
      <c r="AG877" s="9">
        <v>655</v>
      </c>
      <c r="AH877" s="9">
        <v>1123.33</v>
      </c>
      <c r="AI877" s="9">
        <v>15.96</v>
      </c>
      <c r="AJ877" s="9">
        <v>9.3049999999999997</v>
      </c>
      <c r="AK877" s="9">
        <v>0.58309</v>
      </c>
      <c r="AL877" s="10">
        <v>0.24099999999999999</v>
      </c>
      <c r="AM877" s="10">
        <v>0.34599999999999997</v>
      </c>
      <c r="AN877" s="10">
        <v>6.4000000000000001E-2</v>
      </c>
      <c r="AO877" s="10">
        <v>0.08</v>
      </c>
      <c r="AP877" s="10">
        <v>0.16700000000000001</v>
      </c>
      <c r="AQ877" s="9">
        <v>12576</v>
      </c>
      <c r="AR877" s="9">
        <v>0.73099999999999998</v>
      </c>
      <c r="AS877" s="9">
        <v>8.6999999999999994E-2</v>
      </c>
      <c r="AT877" s="10">
        <v>0.23699999999999999</v>
      </c>
      <c r="AU877" s="16">
        <v>0.57770075101097629</v>
      </c>
      <c r="AV877" s="1" t="str">
        <f t="shared" si="13"/>
        <v>yes</v>
      </c>
      <c r="AW877" s="28">
        <v>105</v>
      </c>
    </row>
    <row r="878" spans="1:49" ht="14.25" hidden="1" customHeight="1">
      <c r="A878" s="7">
        <v>874</v>
      </c>
      <c r="B878" s="8" t="s">
        <v>1592</v>
      </c>
      <c r="C878" s="8" t="s">
        <v>1585</v>
      </c>
      <c r="D878" s="9" t="s">
        <v>69</v>
      </c>
      <c r="E878" s="9" t="s">
        <v>59</v>
      </c>
      <c r="F878" s="9" t="s">
        <v>276</v>
      </c>
      <c r="G878" s="9">
        <v>1000</v>
      </c>
      <c r="H878" s="10">
        <v>0.54800000000000004</v>
      </c>
      <c r="I878" s="10">
        <v>0.53</v>
      </c>
      <c r="J878" s="10">
        <v>0.37</v>
      </c>
      <c r="K878" s="10">
        <v>0.82599999999999996</v>
      </c>
      <c r="L878" s="10">
        <v>0.17699999999999999</v>
      </c>
      <c r="M878" s="10">
        <v>0.312</v>
      </c>
      <c r="N878" s="10">
        <v>0.72</v>
      </c>
      <c r="O878" s="9">
        <v>1197.46</v>
      </c>
      <c r="P878" s="9">
        <v>119</v>
      </c>
      <c r="Q878" s="9" t="s">
        <v>55</v>
      </c>
      <c r="R878" s="9">
        <v>269</v>
      </c>
      <c r="S878" s="9" t="s">
        <v>55</v>
      </c>
      <c r="T878" s="9" t="s">
        <v>55</v>
      </c>
      <c r="U878" s="9" t="s">
        <v>55</v>
      </c>
      <c r="V878" s="9" t="s">
        <v>55</v>
      </c>
      <c r="W878" s="11">
        <v>57632</v>
      </c>
      <c r="X878" s="11">
        <v>64674</v>
      </c>
      <c r="Y878" s="11">
        <v>58572</v>
      </c>
      <c r="Z878" s="11">
        <v>52623</v>
      </c>
      <c r="AA878" s="11">
        <v>26240</v>
      </c>
      <c r="AB878" s="11">
        <v>26240</v>
      </c>
      <c r="AC878" s="9" t="s">
        <v>55</v>
      </c>
      <c r="AD878" s="10">
        <v>0.28000000000000003</v>
      </c>
      <c r="AE878" s="10">
        <v>0.28999999999999998</v>
      </c>
      <c r="AF878" s="10">
        <v>0.31900000000000001</v>
      </c>
      <c r="AG878" s="9">
        <v>60</v>
      </c>
      <c r="AH878" s="9">
        <v>98</v>
      </c>
      <c r="AI878" s="9">
        <v>19.96</v>
      </c>
      <c r="AJ878" s="9">
        <v>12.218999999999999</v>
      </c>
      <c r="AK878" s="9">
        <v>0.61224000000000001</v>
      </c>
      <c r="AL878" s="9" t="s">
        <v>55</v>
      </c>
      <c r="AM878" s="9" t="s">
        <v>55</v>
      </c>
      <c r="AN878" s="10">
        <v>6.0000000000000001E-3</v>
      </c>
      <c r="AO878" s="10">
        <v>8.1000000000000003E-2</v>
      </c>
      <c r="AP878" s="10">
        <v>0.16700000000000001</v>
      </c>
      <c r="AQ878" s="9">
        <v>1482</v>
      </c>
      <c r="AR878" s="9">
        <v>1.7000000000000001E-2</v>
      </c>
      <c r="AS878" s="10">
        <v>8.5999999999999993E-2</v>
      </c>
      <c r="AT878" s="9">
        <v>0.26800000000000002</v>
      </c>
      <c r="AU878" s="16">
        <v>0.98328416912487704</v>
      </c>
      <c r="AV878" s="1" t="str">
        <f t="shared" si="13"/>
        <v>no</v>
      </c>
      <c r="AW878" s="28"/>
    </row>
    <row r="879" spans="1:49" ht="14.25" hidden="1" customHeight="1">
      <c r="A879" s="7">
        <v>875</v>
      </c>
      <c r="B879" s="8" t="s">
        <v>1593</v>
      </c>
      <c r="C879" s="8" t="s">
        <v>1585</v>
      </c>
      <c r="D879" s="9" t="s">
        <v>63</v>
      </c>
      <c r="E879" s="9" t="s">
        <v>51</v>
      </c>
      <c r="F879" s="9" t="s">
        <v>64</v>
      </c>
      <c r="G879" s="9">
        <v>1015</v>
      </c>
      <c r="H879" s="10">
        <v>0.53700000000000003</v>
      </c>
      <c r="I879" s="10">
        <v>0.47599999999999998</v>
      </c>
      <c r="J879" s="10">
        <v>0.32900000000000001</v>
      </c>
      <c r="K879" s="10">
        <v>0.746</v>
      </c>
      <c r="L879" s="10">
        <v>0.33300000000000002</v>
      </c>
      <c r="M879" s="10">
        <v>0.53500000000000003</v>
      </c>
      <c r="N879" s="10">
        <v>0.77</v>
      </c>
      <c r="O879" s="9">
        <v>7700.05</v>
      </c>
      <c r="P879" s="9">
        <v>570</v>
      </c>
      <c r="Q879" s="9">
        <v>219</v>
      </c>
      <c r="R879" s="9">
        <v>1292</v>
      </c>
      <c r="S879" s="9">
        <v>15265</v>
      </c>
      <c r="T879" s="9" t="s">
        <v>539</v>
      </c>
      <c r="U879" s="9" t="s">
        <v>373</v>
      </c>
      <c r="V879" s="9">
        <v>10586</v>
      </c>
      <c r="W879" s="11">
        <v>76642</v>
      </c>
      <c r="X879" s="11">
        <v>91566</v>
      </c>
      <c r="Y879" s="11">
        <v>69921</v>
      </c>
      <c r="Z879" s="11">
        <v>62901</v>
      </c>
      <c r="AA879" s="11">
        <v>8457</v>
      </c>
      <c r="AB879" s="11">
        <v>11338</v>
      </c>
      <c r="AC879" s="9" t="s">
        <v>1191</v>
      </c>
      <c r="AD879" s="10">
        <v>0.317</v>
      </c>
      <c r="AE879" s="10">
        <v>0.28000000000000003</v>
      </c>
      <c r="AF879" s="10">
        <v>0.26300000000000001</v>
      </c>
      <c r="AG879" s="9">
        <v>481.67</v>
      </c>
      <c r="AH879" s="9">
        <v>734.67</v>
      </c>
      <c r="AI879" s="9">
        <v>15.99</v>
      </c>
      <c r="AJ879" s="9">
        <v>10.481</v>
      </c>
      <c r="AK879" s="9">
        <v>0.65563000000000005</v>
      </c>
      <c r="AL879" s="9">
        <v>7.0999999999999994E-2</v>
      </c>
      <c r="AM879" s="9">
        <v>0.45200000000000001</v>
      </c>
      <c r="AN879" s="10">
        <v>2.7E-2</v>
      </c>
      <c r="AO879" s="10">
        <v>0.113</v>
      </c>
      <c r="AP879" s="10">
        <v>0.16700000000000001</v>
      </c>
      <c r="AQ879" s="9">
        <v>9971</v>
      </c>
      <c r="AR879" s="9">
        <v>0.879</v>
      </c>
      <c r="AS879" s="9">
        <v>5.3999999999999999E-2</v>
      </c>
      <c r="AT879" s="10">
        <v>0.22</v>
      </c>
      <c r="AU879" s="16">
        <v>0.53219797764768495</v>
      </c>
      <c r="AV879" s="1" t="str">
        <f t="shared" si="13"/>
        <v>yes</v>
      </c>
      <c r="AW879" s="28">
        <v>216</v>
      </c>
    </row>
    <row r="880" spans="1:49" ht="14.25" customHeight="1">
      <c r="A880" s="7">
        <v>1073</v>
      </c>
      <c r="B880" s="8" t="s">
        <v>1879</v>
      </c>
      <c r="C880" s="8" t="s">
        <v>1853</v>
      </c>
      <c r="D880" s="9" t="s">
        <v>50</v>
      </c>
      <c r="E880" s="9" t="s">
        <v>59</v>
      </c>
      <c r="F880" s="9" t="s">
        <v>1858</v>
      </c>
      <c r="G880" s="9" t="s">
        <v>55</v>
      </c>
      <c r="H880" s="10">
        <v>0.26400000000000001</v>
      </c>
      <c r="I880" s="10">
        <v>0.154</v>
      </c>
      <c r="J880" s="10">
        <v>2.5999999999999999E-2</v>
      </c>
      <c r="K880" s="10">
        <v>0.90600000000000003</v>
      </c>
      <c r="L880" s="10">
        <v>0.27800000000000002</v>
      </c>
      <c r="M880" s="10">
        <v>0.26</v>
      </c>
      <c r="N880" s="10">
        <v>0.77</v>
      </c>
      <c r="O880" s="9">
        <v>10653.79</v>
      </c>
      <c r="P880" s="9">
        <v>283</v>
      </c>
      <c r="Q880" s="9" t="s">
        <v>55</v>
      </c>
      <c r="R880" s="9">
        <v>1133</v>
      </c>
      <c r="S880" s="9" t="s">
        <v>55</v>
      </c>
      <c r="T880" s="9" t="s">
        <v>55</v>
      </c>
      <c r="U880" s="9" t="s">
        <v>55</v>
      </c>
      <c r="V880" s="9"/>
      <c r="W880" s="9">
        <v>49197</v>
      </c>
      <c r="X880" s="9">
        <v>45504</v>
      </c>
      <c r="Y880" s="9">
        <v>37944</v>
      </c>
      <c r="Z880" s="9">
        <v>33381</v>
      </c>
      <c r="AA880" s="11">
        <v>5820</v>
      </c>
      <c r="AB880" s="11">
        <v>5820</v>
      </c>
      <c r="AC880" s="9" t="s">
        <v>55</v>
      </c>
      <c r="AD880" s="10">
        <v>0.23200000000000001</v>
      </c>
      <c r="AE880" s="10">
        <v>0.95</v>
      </c>
      <c r="AF880" s="10">
        <v>0.85699999999999998</v>
      </c>
      <c r="AG880" s="9">
        <v>151</v>
      </c>
      <c r="AH880" s="9">
        <v>361.33</v>
      </c>
      <c r="AI880" s="9">
        <v>70.55</v>
      </c>
      <c r="AJ880" s="9">
        <v>29.484999999999999</v>
      </c>
      <c r="AK880" s="9">
        <v>0.41789999999999999</v>
      </c>
      <c r="AL880" s="9"/>
      <c r="AM880" s="9" t="s">
        <v>55</v>
      </c>
      <c r="AN880" s="10">
        <v>0</v>
      </c>
      <c r="AO880" s="10">
        <v>1</v>
      </c>
      <c r="AP880" s="10" t="s">
        <v>55</v>
      </c>
      <c r="AQ880" s="9">
        <v>13058</v>
      </c>
      <c r="AR880" s="9">
        <v>6.9470000000000001</v>
      </c>
      <c r="AS880" s="27" t="s">
        <v>1855</v>
      </c>
      <c r="AT880" s="10">
        <v>3.2000000000000001E-2</v>
      </c>
      <c r="AU880" s="16">
        <v>0.12583364791745311</v>
      </c>
      <c r="AV880" s="1" t="str">
        <f t="shared" si="13"/>
        <v>yes</v>
      </c>
      <c r="AW880" s="28"/>
    </row>
    <row r="881" spans="1:49" ht="14.25" customHeight="1">
      <c r="A881" s="7">
        <v>1064</v>
      </c>
      <c r="B881" s="8" t="s">
        <v>1863</v>
      </c>
      <c r="C881" s="8" t="s">
        <v>1853</v>
      </c>
      <c r="D881" s="9" t="s">
        <v>50</v>
      </c>
      <c r="E881" s="9" t="s">
        <v>59</v>
      </c>
      <c r="F881" s="9" t="s">
        <v>1858</v>
      </c>
      <c r="G881" s="9" t="s">
        <v>55</v>
      </c>
      <c r="H881" s="10">
        <v>0.26600000000000001</v>
      </c>
      <c r="I881" s="10">
        <v>0.17299999999999999</v>
      </c>
      <c r="J881" s="10">
        <v>6.0999999999999999E-2</v>
      </c>
      <c r="K881" s="10">
        <v>0.83299999999999996</v>
      </c>
      <c r="L881" s="10">
        <v>0.217</v>
      </c>
      <c r="M881" s="10">
        <v>0.25900000000000001</v>
      </c>
      <c r="N881" s="10">
        <v>0.75</v>
      </c>
      <c r="O881" s="9">
        <v>11672.14</v>
      </c>
      <c r="P881" s="9">
        <v>645</v>
      </c>
      <c r="Q881" s="9">
        <v>9</v>
      </c>
      <c r="R881" s="9">
        <v>1317</v>
      </c>
      <c r="S881" s="9" t="s">
        <v>55</v>
      </c>
      <c r="T881" s="9" t="s">
        <v>55</v>
      </c>
      <c r="U881" s="9" t="s">
        <v>55</v>
      </c>
      <c r="V881" s="9"/>
      <c r="W881" s="9">
        <v>51646</v>
      </c>
      <c r="X881" s="9">
        <v>45747</v>
      </c>
      <c r="Y881" s="9">
        <v>39411</v>
      </c>
      <c r="Z881" s="9">
        <v>34884</v>
      </c>
      <c r="AA881" s="11">
        <v>5820</v>
      </c>
      <c r="AB881" s="11">
        <v>5820</v>
      </c>
      <c r="AC881" s="9" t="s">
        <v>55</v>
      </c>
      <c r="AD881" s="10">
        <v>0.28299999999999997</v>
      </c>
      <c r="AE881" s="10">
        <v>0.95</v>
      </c>
      <c r="AF881" s="10">
        <v>0.84299999999999997</v>
      </c>
      <c r="AG881" s="9">
        <v>192</v>
      </c>
      <c r="AH881" s="9">
        <v>394</v>
      </c>
      <c r="AI881" s="9">
        <v>60.79</v>
      </c>
      <c r="AJ881" s="9">
        <v>29.625</v>
      </c>
      <c r="AK881" s="9">
        <v>0.48731000000000002</v>
      </c>
      <c r="AL881" s="9"/>
      <c r="AM881" s="9" t="s">
        <v>55</v>
      </c>
      <c r="AN881" s="10">
        <v>0</v>
      </c>
      <c r="AO881" s="10">
        <v>1</v>
      </c>
      <c r="AP881" s="9" t="s">
        <v>55</v>
      </c>
      <c r="AQ881" s="9">
        <v>13919</v>
      </c>
      <c r="AR881" s="9">
        <v>7</v>
      </c>
      <c r="AS881" s="27" t="s">
        <v>1855</v>
      </c>
      <c r="AT881" s="27">
        <v>-1.7000000000000001E-2</v>
      </c>
      <c r="AU881" s="16">
        <v>0.125</v>
      </c>
      <c r="AV881" s="1" t="str">
        <f t="shared" si="13"/>
        <v>yes</v>
      </c>
      <c r="AW881" s="28"/>
    </row>
    <row r="882" spans="1:49" ht="14.25" customHeight="1">
      <c r="A882" s="7">
        <v>843</v>
      </c>
      <c r="B882" s="8" t="s">
        <v>1549</v>
      </c>
      <c r="C882" s="8" t="s">
        <v>1548</v>
      </c>
      <c r="D882" s="9" t="s">
        <v>50</v>
      </c>
      <c r="E882" s="9" t="s">
        <v>59</v>
      </c>
      <c r="F882" s="9" t="s">
        <v>203</v>
      </c>
      <c r="G882" s="9" t="s">
        <v>55</v>
      </c>
      <c r="H882" s="10">
        <v>0.61099999999999999</v>
      </c>
      <c r="I882" s="10">
        <v>0.53500000000000003</v>
      </c>
      <c r="J882" s="10">
        <v>0.46</v>
      </c>
      <c r="K882" s="10">
        <v>0.92700000000000005</v>
      </c>
      <c r="L882" s="10">
        <v>6.6000000000000003E-2</v>
      </c>
      <c r="M882" s="10">
        <v>0.24199999999999999</v>
      </c>
      <c r="N882" s="10">
        <v>0.78</v>
      </c>
      <c r="O882" s="9">
        <v>9048.82</v>
      </c>
      <c r="P882" s="9">
        <v>465</v>
      </c>
      <c r="Q882" s="9">
        <v>14</v>
      </c>
      <c r="R882" s="9">
        <v>1944</v>
      </c>
      <c r="S882" s="11" t="s">
        <v>55</v>
      </c>
      <c r="T882" s="9" t="s">
        <v>55</v>
      </c>
      <c r="U882" s="9" t="s">
        <v>55</v>
      </c>
      <c r="V882" s="11"/>
      <c r="W882" s="11">
        <v>82950</v>
      </c>
      <c r="X882" s="11">
        <v>101736</v>
      </c>
      <c r="Y882" s="11">
        <v>82098</v>
      </c>
      <c r="Z882" s="11">
        <v>71073</v>
      </c>
      <c r="AA882" s="11">
        <v>29566</v>
      </c>
      <c r="AB882" s="11">
        <v>29566</v>
      </c>
      <c r="AC882" s="9" t="s">
        <v>55</v>
      </c>
      <c r="AD882" s="10">
        <v>0.51600000000000001</v>
      </c>
      <c r="AE882" s="10">
        <v>0.44</v>
      </c>
      <c r="AF882" s="10">
        <v>0.35499999999999998</v>
      </c>
      <c r="AG882" s="9">
        <v>292</v>
      </c>
      <c r="AH882" s="9">
        <v>799.67</v>
      </c>
      <c r="AI882" s="9">
        <v>30.99</v>
      </c>
      <c r="AJ882" s="9">
        <v>11.316000000000001</v>
      </c>
      <c r="AK882" s="9">
        <v>0.36514999999999997</v>
      </c>
      <c r="AL882" s="10"/>
      <c r="AM882" s="10" t="s">
        <v>55</v>
      </c>
      <c r="AN882" s="10">
        <v>0.125</v>
      </c>
      <c r="AO882" s="10">
        <v>0.29299999999999998</v>
      </c>
      <c r="AP882" s="10">
        <v>0.248</v>
      </c>
      <c r="AQ882" s="9">
        <v>9454</v>
      </c>
      <c r="AR882" s="9" t="s">
        <v>55</v>
      </c>
      <c r="AS882" s="27">
        <v>-4.4999999999999998E-2</v>
      </c>
      <c r="AT882" s="10">
        <v>9.5000000000000001E-2</v>
      </c>
      <c r="AU882" s="16" t="s">
        <v>2055</v>
      </c>
      <c r="AV882" s="1" t="str">
        <f t="shared" si="13"/>
        <v>yes</v>
      </c>
      <c r="AW882" s="28"/>
    </row>
    <row r="883" spans="1:49" ht="14.25" hidden="1" customHeight="1">
      <c r="A883" s="7">
        <v>879</v>
      </c>
      <c r="B883" s="8" t="s">
        <v>1598</v>
      </c>
      <c r="C883" s="8" t="s">
        <v>1595</v>
      </c>
      <c r="D883" s="9" t="s">
        <v>58</v>
      </c>
      <c r="E883" s="9" t="s">
        <v>59</v>
      </c>
      <c r="F883" s="9" t="s">
        <v>147</v>
      </c>
      <c r="G883" s="9">
        <v>967</v>
      </c>
      <c r="H883" s="10">
        <v>0.56499999999999995</v>
      </c>
      <c r="I883" s="10">
        <v>0.56000000000000005</v>
      </c>
      <c r="J883" s="10">
        <v>0.49199999999999999</v>
      </c>
      <c r="K883" s="10">
        <v>0.93400000000000005</v>
      </c>
      <c r="L883" s="10">
        <v>0.38</v>
      </c>
      <c r="M883" s="10">
        <v>0.65400000000000003</v>
      </c>
      <c r="N883" s="10">
        <v>0.65</v>
      </c>
      <c r="O883" s="9">
        <v>1160.67</v>
      </c>
      <c r="P883" s="9">
        <v>65</v>
      </c>
      <c r="Q883" s="9" t="s">
        <v>55</v>
      </c>
      <c r="R883" s="9">
        <v>330</v>
      </c>
      <c r="S883" s="9" t="s">
        <v>55</v>
      </c>
      <c r="T883" s="9" t="s">
        <v>55</v>
      </c>
      <c r="U883" s="9" t="s">
        <v>55</v>
      </c>
      <c r="V883" s="9" t="s">
        <v>55</v>
      </c>
      <c r="W883" s="11">
        <v>50994</v>
      </c>
      <c r="X883" s="11">
        <v>59517</v>
      </c>
      <c r="Y883" s="11">
        <v>52821</v>
      </c>
      <c r="Z883" s="11">
        <v>41166</v>
      </c>
      <c r="AA883" s="11">
        <v>23300</v>
      </c>
      <c r="AB883" s="11">
        <v>23300</v>
      </c>
      <c r="AC883" s="9" t="s">
        <v>55</v>
      </c>
      <c r="AD883" s="10">
        <v>0.625</v>
      </c>
      <c r="AE883" s="10">
        <v>0.45</v>
      </c>
      <c r="AF883" s="10">
        <v>0.35199999999999998</v>
      </c>
      <c r="AG883" s="9">
        <v>78.33</v>
      </c>
      <c r="AH883" s="9">
        <v>150.66999999999999</v>
      </c>
      <c r="AI883" s="9">
        <v>14.82</v>
      </c>
      <c r="AJ883" s="9">
        <v>7.7039999999999997</v>
      </c>
      <c r="AK883" s="9">
        <v>0.51990999999999998</v>
      </c>
      <c r="AL883" s="9" t="s">
        <v>55</v>
      </c>
      <c r="AM883" s="9" t="s">
        <v>55</v>
      </c>
      <c r="AN883" s="10">
        <v>2.1000000000000001E-2</v>
      </c>
      <c r="AO883" s="10">
        <v>0.111</v>
      </c>
      <c r="AP883" s="10">
        <v>0.252</v>
      </c>
      <c r="AQ883" s="9">
        <v>1489</v>
      </c>
      <c r="AR883" s="9">
        <v>0.95799999999999996</v>
      </c>
      <c r="AS883" s="10">
        <v>0.14000000000000001</v>
      </c>
      <c r="AT883" s="10" t="s">
        <v>471</v>
      </c>
      <c r="AU883" s="16">
        <v>0.51072522982635338</v>
      </c>
      <c r="AV883" s="1" t="str">
        <f t="shared" si="13"/>
        <v>no</v>
      </c>
      <c r="AW883" s="28"/>
    </row>
    <row r="884" spans="1:49" ht="14.25" hidden="1" customHeight="1">
      <c r="A884" s="7">
        <v>880</v>
      </c>
      <c r="B884" s="8" t="s">
        <v>1599</v>
      </c>
      <c r="C884" s="8" t="s">
        <v>1595</v>
      </c>
      <c r="D884" s="9" t="s">
        <v>69</v>
      </c>
      <c r="E884" s="9" t="s">
        <v>59</v>
      </c>
      <c r="F884" s="9" t="s">
        <v>189</v>
      </c>
      <c r="G884" s="9">
        <v>990</v>
      </c>
      <c r="H884" s="10">
        <v>0.45800000000000002</v>
      </c>
      <c r="I884" s="10">
        <v>0.437</v>
      </c>
      <c r="J884" s="10">
        <v>0.32200000000000001</v>
      </c>
      <c r="K884" s="10">
        <v>0.69299999999999995</v>
      </c>
      <c r="L884" s="10">
        <v>3.5000000000000003E-2</v>
      </c>
      <c r="M884" s="10">
        <v>0.184</v>
      </c>
      <c r="N884" s="10">
        <v>0.65</v>
      </c>
      <c r="O884" s="9">
        <v>2069.06</v>
      </c>
      <c r="P884" s="9">
        <v>131</v>
      </c>
      <c r="Q884" s="9">
        <v>1</v>
      </c>
      <c r="R884" s="9">
        <v>352</v>
      </c>
      <c r="S884" s="9" t="s">
        <v>55</v>
      </c>
      <c r="T884" s="9" t="s">
        <v>55</v>
      </c>
      <c r="U884" s="9" t="s">
        <v>55</v>
      </c>
      <c r="V884" s="9" t="s">
        <v>55</v>
      </c>
      <c r="W884" s="11">
        <v>51922</v>
      </c>
      <c r="X884" s="11">
        <v>55944</v>
      </c>
      <c r="Y884" s="11">
        <v>51579</v>
      </c>
      <c r="Z884" s="11">
        <v>45576</v>
      </c>
      <c r="AA884" s="11">
        <v>25360</v>
      </c>
      <c r="AB884" s="11">
        <v>25360</v>
      </c>
      <c r="AC884" s="9" t="s">
        <v>55</v>
      </c>
      <c r="AD884" s="10">
        <v>0.23200000000000001</v>
      </c>
      <c r="AE884" s="10">
        <v>0.44</v>
      </c>
      <c r="AF884" s="10">
        <v>0.40200000000000002</v>
      </c>
      <c r="AG884" s="9">
        <v>156</v>
      </c>
      <c r="AH884" s="9">
        <v>194</v>
      </c>
      <c r="AI884" s="9">
        <v>13.26</v>
      </c>
      <c r="AJ884" s="9">
        <v>10.664999999999999</v>
      </c>
      <c r="AK884" s="9">
        <v>0.80411999999999995</v>
      </c>
      <c r="AL884" s="9" t="s">
        <v>55</v>
      </c>
      <c r="AM884" s="9" t="s">
        <v>55</v>
      </c>
      <c r="AN884" s="10">
        <v>4.7E-2</v>
      </c>
      <c r="AO884" s="10">
        <v>0.12</v>
      </c>
      <c r="AP884" s="10">
        <v>0.252</v>
      </c>
      <c r="AQ884" s="9">
        <v>2528</v>
      </c>
      <c r="AR884" s="9">
        <v>0.35299999999999998</v>
      </c>
      <c r="AS884" s="10">
        <v>0.13200000000000001</v>
      </c>
      <c r="AT884" s="10">
        <v>0.22600000000000001</v>
      </c>
      <c r="AU884" s="16">
        <v>0.73909830007390986</v>
      </c>
      <c r="AV884" s="1" t="str">
        <f t="shared" si="13"/>
        <v>no</v>
      </c>
      <c r="AW884" s="28"/>
    </row>
    <row r="885" spans="1:49" ht="14.25" hidden="1" customHeight="1">
      <c r="A885" s="7">
        <v>881</v>
      </c>
      <c r="B885" s="8" t="s">
        <v>1600</v>
      </c>
      <c r="C885" s="8" t="s">
        <v>1595</v>
      </c>
      <c r="D885" s="9" t="s">
        <v>69</v>
      </c>
      <c r="E885" s="9" t="s">
        <v>59</v>
      </c>
      <c r="F885" s="9" t="s">
        <v>271</v>
      </c>
      <c r="G885" s="9">
        <v>1110</v>
      </c>
      <c r="H885" s="10">
        <v>0.52200000000000002</v>
      </c>
      <c r="I885" s="10">
        <v>0.495</v>
      </c>
      <c r="J885" s="10">
        <v>0.32800000000000001</v>
      </c>
      <c r="K885" s="10">
        <v>0.76500000000000001</v>
      </c>
      <c r="L885" s="10">
        <v>7.8E-2</v>
      </c>
      <c r="M885" s="10">
        <v>0.23799999999999999</v>
      </c>
      <c r="N885" s="10">
        <v>0.8</v>
      </c>
      <c r="O885" s="9">
        <v>1620.65</v>
      </c>
      <c r="P885" s="9">
        <v>219</v>
      </c>
      <c r="Q885" s="9" t="s">
        <v>55</v>
      </c>
      <c r="R885" s="9">
        <v>255</v>
      </c>
      <c r="S885" s="11" t="s">
        <v>55</v>
      </c>
      <c r="T885" s="9" t="s">
        <v>55</v>
      </c>
      <c r="U885" s="9" t="s">
        <v>55</v>
      </c>
      <c r="V885" s="11" t="s">
        <v>55</v>
      </c>
      <c r="W885" s="11">
        <v>55994</v>
      </c>
      <c r="X885" s="11">
        <v>66582</v>
      </c>
      <c r="Y885" s="11">
        <v>51876</v>
      </c>
      <c r="Z885" s="11">
        <v>38511</v>
      </c>
      <c r="AA885" s="11">
        <v>30166</v>
      </c>
      <c r="AB885" s="11">
        <v>30166</v>
      </c>
      <c r="AC885" s="9" t="s">
        <v>55</v>
      </c>
      <c r="AD885" s="10">
        <v>0.47599999999999998</v>
      </c>
      <c r="AE885" s="10">
        <v>0.43</v>
      </c>
      <c r="AF885" s="10">
        <v>0.42299999999999999</v>
      </c>
      <c r="AG885" s="9">
        <v>103</v>
      </c>
      <c r="AH885" s="9">
        <v>134.66999999999999</v>
      </c>
      <c r="AI885" s="9">
        <v>15.73</v>
      </c>
      <c r="AJ885" s="9">
        <v>12.034000000000001</v>
      </c>
      <c r="AK885" s="9">
        <v>0.76485000000000003</v>
      </c>
      <c r="AL885" s="10" t="s">
        <v>55</v>
      </c>
      <c r="AM885" s="10" t="s">
        <v>55</v>
      </c>
      <c r="AN885" s="10">
        <v>9.9000000000000005E-2</v>
      </c>
      <c r="AO885" s="10">
        <v>0.41</v>
      </c>
      <c r="AP885" s="10">
        <v>0.252</v>
      </c>
      <c r="AQ885" s="9">
        <v>1842</v>
      </c>
      <c r="AR885" s="9">
        <v>0.39200000000000002</v>
      </c>
      <c r="AS885" s="10">
        <v>-0.158</v>
      </c>
      <c r="AT885" s="10">
        <v>4.5999999999999999E-2</v>
      </c>
      <c r="AU885" s="16">
        <v>0.7183908045977011</v>
      </c>
      <c r="AV885" s="1" t="str">
        <f t="shared" si="13"/>
        <v>no</v>
      </c>
      <c r="AW885" s="28"/>
    </row>
    <row r="886" spans="1:49" ht="14.25" hidden="1" customHeight="1">
      <c r="A886" s="7">
        <v>882</v>
      </c>
      <c r="B886" s="8" t="s">
        <v>1602</v>
      </c>
      <c r="C886" s="8" t="s">
        <v>1595</v>
      </c>
      <c r="D886" s="9" t="s">
        <v>69</v>
      </c>
      <c r="E886" s="9" t="s">
        <v>59</v>
      </c>
      <c r="F886" s="9" t="s">
        <v>271</v>
      </c>
      <c r="G886" s="9">
        <v>980</v>
      </c>
      <c r="H886" s="10">
        <v>0.45</v>
      </c>
      <c r="I886" s="10">
        <v>0.435</v>
      </c>
      <c r="J886" s="10">
        <v>0.31</v>
      </c>
      <c r="K886" s="10">
        <v>0.84299999999999997</v>
      </c>
      <c r="L886" s="10">
        <v>0.24399999999999999</v>
      </c>
      <c r="M886" s="10">
        <v>0.64700000000000002</v>
      </c>
      <c r="N886" s="10">
        <v>0.7</v>
      </c>
      <c r="O886" s="9">
        <v>1243.56</v>
      </c>
      <c r="P886" s="9">
        <v>102</v>
      </c>
      <c r="Q886" s="9" t="s">
        <v>55</v>
      </c>
      <c r="R886" s="9">
        <v>354</v>
      </c>
      <c r="S886" s="9" t="s">
        <v>55</v>
      </c>
      <c r="T886" s="9" t="s">
        <v>55</v>
      </c>
      <c r="U886" s="9" t="s">
        <v>55</v>
      </c>
      <c r="V886" s="9" t="s">
        <v>55</v>
      </c>
      <c r="W886" s="11">
        <v>52867</v>
      </c>
      <c r="X886" s="11">
        <v>55908</v>
      </c>
      <c r="Y886" s="11">
        <v>55458</v>
      </c>
      <c r="Z886" s="11">
        <v>47925</v>
      </c>
      <c r="AA886" s="11">
        <v>21210</v>
      </c>
      <c r="AB886" s="11">
        <v>21210</v>
      </c>
      <c r="AC886" s="9" t="s">
        <v>55</v>
      </c>
      <c r="AD886" s="10">
        <v>0.42899999999999999</v>
      </c>
      <c r="AE886" s="10">
        <v>0.36</v>
      </c>
      <c r="AF886" s="10">
        <v>0.33200000000000002</v>
      </c>
      <c r="AG886" s="9">
        <v>85.67</v>
      </c>
      <c r="AH886" s="9">
        <v>85</v>
      </c>
      <c r="AI886" s="9">
        <v>14.52</v>
      </c>
      <c r="AJ886" s="9">
        <v>14.63</v>
      </c>
      <c r="AK886" s="9">
        <v>1.0078400000000001</v>
      </c>
      <c r="AL886" s="9" t="s">
        <v>55</v>
      </c>
      <c r="AM886" s="9" t="s">
        <v>55</v>
      </c>
      <c r="AN886" s="10">
        <v>3.9E-2</v>
      </c>
      <c r="AO886" s="10">
        <v>0.17699999999999999</v>
      </c>
      <c r="AP886" s="10">
        <v>0.252</v>
      </c>
      <c r="AQ886" s="9">
        <v>1550</v>
      </c>
      <c r="AR886" s="9" t="s">
        <v>55</v>
      </c>
      <c r="AS886" s="9">
        <v>7.4999999999999997E-2</v>
      </c>
      <c r="AT886" s="9">
        <v>2.1000000000000001E-2</v>
      </c>
      <c r="AU886" s="16" t="s">
        <v>2055</v>
      </c>
      <c r="AV886" s="1" t="str">
        <f t="shared" si="13"/>
        <v>no</v>
      </c>
      <c r="AW886" s="28"/>
    </row>
    <row r="887" spans="1:49" ht="14.25" hidden="1" customHeight="1">
      <c r="A887" s="7">
        <v>883</v>
      </c>
      <c r="B887" s="8" t="s">
        <v>1603</v>
      </c>
      <c r="C887" s="8" t="s">
        <v>1595</v>
      </c>
      <c r="D887" s="9" t="s">
        <v>150</v>
      </c>
      <c r="E887" s="9" t="s">
        <v>59</v>
      </c>
      <c r="F887" s="9" t="s">
        <v>624</v>
      </c>
      <c r="G887" s="9">
        <v>1142.5</v>
      </c>
      <c r="H887" s="10">
        <v>0.54900000000000004</v>
      </c>
      <c r="I887" s="10">
        <v>0.52700000000000002</v>
      </c>
      <c r="J887" s="10">
        <v>0.40100000000000002</v>
      </c>
      <c r="K887" s="10">
        <v>0.64700000000000002</v>
      </c>
      <c r="L887" s="10">
        <v>0.1</v>
      </c>
      <c r="M887" s="10">
        <v>0.26300000000000001</v>
      </c>
      <c r="N887" s="10">
        <v>0.84</v>
      </c>
      <c r="O887" s="9">
        <v>3993.78</v>
      </c>
      <c r="P887" s="9">
        <v>523</v>
      </c>
      <c r="Q887" s="9">
        <v>119</v>
      </c>
      <c r="R887" s="9">
        <v>592</v>
      </c>
      <c r="S887" s="9" t="s">
        <v>55</v>
      </c>
      <c r="T887" s="9" t="s">
        <v>55</v>
      </c>
      <c r="U887" s="9" t="s">
        <v>55</v>
      </c>
      <c r="V887" s="9" t="s">
        <v>55</v>
      </c>
      <c r="W887" s="11">
        <v>78370</v>
      </c>
      <c r="X887" s="11">
        <v>69039</v>
      </c>
      <c r="Y887" s="11">
        <v>67077</v>
      </c>
      <c r="Z887" s="11">
        <v>62082</v>
      </c>
      <c r="AA887" s="11">
        <v>28624</v>
      </c>
      <c r="AB887" s="11">
        <v>28624</v>
      </c>
      <c r="AC887" s="9" t="s">
        <v>55</v>
      </c>
      <c r="AD887" s="10">
        <v>0.41699999999999998</v>
      </c>
      <c r="AE887" s="10">
        <v>0.19</v>
      </c>
      <c r="AF887" s="10">
        <v>0.246</v>
      </c>
      <c r="AG887" s="9">
        <v>214.67</v>
      </c>
      <c r="AH887" s="9">
        <v>495</v>
      </c>
      <c r="AI887" s="9">
        <v>18.600000000000001</v>
      </c>
      <c r="AJ887" s="9">
        <v>8.0679999999999996</v>
      </c>
      <c r="AK887" s="9">
        <v>0.43367</v>
      </c>
      <c r="AL887" s="9" t="s">
        <v>55</v>
      </c>
      <c r="AM887" s="9" t="s">
        <v>55</v>
      </c>
      <c r="AN887" s="10">
        <v>1.6E-2</v>
      </c>
      <c r="AO887" s="10">
        <v>0.19600000000000001</v>
      </c>
      <c r="AP887" s="10">
        <v>0.252</v>
      </c>
      <c r="AQ887" s="9">
        <v>4680</v>
      </c>
      <c r="AR887" s="9">
        <v>0.24299999999999999</v>
      </c>
      <c r="AS887" s="10">
        <v>5.6000000000000001E-2</v>
      </c>
      <c r="AT887" s="10">
        <v>0.13100000000000001</v>
      </c>
      <c r="AU887" s="16">
        <v>0.80450522928399026</v>
      </c>
      <c r="AV887" s="1" t="str">
        <f t="shared" si="13"/>
        <v>no</v>
      </c>
      <c r="AW887" s="28"/>
    </row>
    <row r="888" spans="1:49" ht="14.25" hidden="1" customHeight="1">
      <c r="A888" s="7">
        <v>884</v>
      </c>
      <c r="B888" s="8" t="s">
        <v>1604</v>
      </c>
      <c r="C888" s="8" t="s">
        <v>1595</v>
      </c>
      <c r="D888" s="9" t="s">
        <v>150</v>
      </c>
      <c r="E888" s="9" t="s">
        <v>51</v>
      </c>
      <c r="F888" s="9" t="s">
        <v>160</v>
      </c>
      <c r="G888" s="9">
        <v>985</v>
      </c>
      <c r="H888" s="10">
        <v>0.432</v>
      </c>
      <c r="I888" s="10">
        <v>0.379</v>
      </c>
      <c r="J888" s="10">
        <v>0.20100000000000001</v>
      </c>
      <c r="K888" s="10">
        <v>0.79500000000000004</v>
      </c>
      <c r="L888" s="10">
        <v>0.17</v>
      </c>
      <c r="M888" s="10">
        <v>0.35299999999999998</v>
      </c>
      <c r="N888" s="10">
        <v>0.71</v>
      </c>
      <c r="O888" s="9">
        <v>12486.11</v>
      </c>
      <c r="P888" s="9">
        <v>582</v>
      </c>
      <c r="Q888" s="9">
        <v>267</v>
      </c>
      <c r="R888" s="9">
        <v>2276</v>
      </c>
      <c r="S888" s="9">
        <v>14815</v>
      </c>
      <c r="T888" s="9" t="s">
        <v>1605</v>
      </c>
      <c r="U888" s="9" t="s">
        <v>1181</v>
      </c>
      <c r="V888" s="9">
        <v>12944</v>
      </c>
      <c r="W888" s="9">
        <v>70881</v>
      </c>
      <c r="X888" s="9">
        <v>80181</v>
      </c>
      <c r="Y888" s="9">
        <v>63387</v>
      </c>
      <c r="Z888" s="9">
        <v>55719</v>
      </c>
      <c r="AA888" s="11">
        <v>8153</v>
      </c>
      <c r="AB888" s="11">
        <v>24977</v>
      </c>
      <c r="AC888" s="9" t="s">
        <v>110</v>
      </c>
      <c r="AD888" s="10">
        <v>0.26500000000000001</v>
      </c>
      <c r="AE888" s="10">
        <v>0.47</v>
      </c>
      <c r="AF888" s="10">
        <v>0.42399999999999999</v>
      </c>
      <c r="AG888" s="9">
        <v>938</v>
      </c>
      <c r="AH888" s="9">
        <v>1245</v>
      </c>
      <c r="AI888" s="9">
        <v>13.31</v>
      </c>
      <c r="AJ888" s="9">
        <v>10.029</v>
      </c>
      <c r="AK888" s="9">
        <v>0.75341000000000002</v>
      </c>
      <c r="AL888" s="9">
        <v>3.2000000000000001E-2</v>
      </c>
      <c r="AM888" s="9">
        <v>0.53600000000000003</v>
      </c>
      <c r="AN888" s="10">
        <v>4.2000000000000003E-2</v>
      </c>
      <c r="AO888" s="10">
        <v>0.128</v>
      </c>
      <c r="AP888" s="10">
        <v>0.252</v>
      </c>
      <c r="AQ888" s="9">
        <v>14334</v>
      </c>
      <c r="AR888" s="9">
        <v>0.57799999999999996</v>
      </c>
      <c r="AS888" s="10">
        <v>0.124</v>
      </c>
      <c r="AT888" s="9">
        <v>0.16700000000000001</v>
      </c>
      <c r="AU888" s="16">
        <v>0.6337135614702154</v>
      </c>
      <c r="AV888" s="1" t="str">
        <f t="shared" si="13"/>
        <v>yes</v>
      </c>
      <c r="AW888" s="28">
        <v>113</v>
      </c>
    </row>
    <row r="889" spans="1:49" ht="14.25" hidden="1" customHeight="1">
      <c r="A889" s="7">
        <v>885</v>
      </c>
      <c r="B889" s="8" t="s">
        <v>1606</v>
      </c>
      <c r="C889" s="8" t="s">
        <v>1595</v>
      </c>
      <c r="D889" s="9" t="s">
        <v>91</v>
      </c>
      <c r="E889" s="9" t="s">
        <v>59</v>
      </c>
      <c r="F889" s="9" t="s">
        <v>165</v>
      </c>
      <c r="G889" s="9">
        <v>915</v>
      </c>
      <c r="H889" s="9">
        <v>0.52800000000000002</v>
      </c>
      <c r="I889" s="9">
        <v>0.50600000000000001</v>
      </c>
      <c r="J889" s="9">
        <v>0.371</v>
      </c>
      <c r="K889" s="10">
        <v>0.94299999999999995</v>
      </c>
      <c r="L889" s="9">
        <v>4.4999999999999998E-2</v>
      </c>
      <c r="M889" s="10">
        <v>0.19400000000000001</v>
      </c>
      <c r="N889" s="10">
        <v>0.81</v>
      </c>
      <c r="O889" s="9">
        <v>827.14</v>
      </c>
      <c r="P889" s="9">
        <v>7</v>
      </c>
      <c r="Q889" s="9" t="s">
        <v>55</v>
      </c>
      <c r="R889" s="9">
        <v>105</v>
      </c>
      <c r="S889" s="9" t="s">
        <v>55</v>
      </c>
      <c r="T889" s="9" t="s">
        <v>55</v>
      </c>
      <c r="U889" s="9" t="s">
        <v>55</v>
      </c>
      <c r="V889" s="9" t="s">
        <v>55</v>
      </c>
      <c r="W889" s="9">
        <v>54720</v>
      </c>
      <c r="X889" s="9">
        <v>63918</v>
      </c>
      <c r="Y889" s="9">
        <v>49410</v>
      </c>
      <c r="Z889" s="9">
        <v>58491</v>
      </c>
      <c r="AA889" s="11">
        <v>21480</v>
      </c>
      <c r="AB889" s="11">
        <v>21480</v>
      </c>
      <c r="AC889" s="9" t="s">
        <v>55</v>
      </c>
      <c r="AD889" s="10">
        <v>0.51200000000000001</v>
      </c>
      <c r="AE889" s="10">
        <v>0.56000000000000005</v>
      </c>
      <c r="AF889" s="10">
        <v>0.57299999999999995</v>
      </c>
      <c r="AG889" s="9">
        <v>68.67</v>
      </c>
      <c r="AH889" s="9">
        <v>89.67</v>
      </c>
      <c r="AI889" s="9">
        <v>12.05</v>
      </c>
      <c r="AJ889" s="9">
        <v>9.2249999999999996</v>
      </c>
      <c r="AK889" s="9">
        <v>0.76580000000000004</v>
      </c>
      <c r="AL889" s="9" t="s">
        <v>55</v>
      </c>
      <c r="AM889" s="9" t="s">
        <v>55</v>
      </c>
      <c r="AN889" s="10">
        <v>0</v>
      </c>
      <c r="AO889" s="10">
        <v>0.91300000000000003</v>
      </c>
      <c r="AP889" s="10">
        <v>0.252</v>
      </c>
      <c r="AQ889" s="9">
        <v>855</v>
      </c>
      <c r="AR889" s="9">
        <v>0.67500000000000004</v>
      </c>
      <c r="AS889" s="10">
        <v>-0.66200000000000003</v>
      </c>
      <c r="AT889" s="9">
        <v>1.6E-2</v>
      </c>
      <c r="AU889" s="16">
        <v>0.59701492537313428</v>
      </c>
      <c r="AV889" s="1" t="str">
        <f t="shared" si="13"/>
        <v>no</v>
      </c>
      <c r="AW889" s="28"/>
    </row>
    <row r="890" spans="1:49" ht="14.25" hidden="1" customHeight="1">
      <c r="A890" s="7">
        <v>886</v>
      </c>
      <c r="B890" s="8" t="s">
        <v>1608</v>
      </c>
      <c r="C890" s="8" t="s">
        <v>1595</v>
      </c>
      <c r="D890" s="9" t="s">
        <v>58</v>
      </c>
      <c r="E890" s="9" t="s">
        <v>59</v>
      </c>
      <c r="F890" s="9" t="s">
        <v>94</v>
      </c>
      <c r="G890" s="9">
        <v>1072.5</v>
      </c>
      <c r="H890" s="10">
        <v>0.57799999999999996</v>
      </c>
      <c r="I890" s="10">
        <v>0.55300000000000005</v>
      </c>
      <c r="J890" s="10">
        <v>0.437</v>
      </c>
      <c r="K890" s="10">
        <v>0.745</v>
      </c>
      <c r="L890" s="10">
        <v>0.106</v>
      </c>
      <c r="M890" s="10">
        <v>0.32100000000000001</v>
      </c>
      <c r="N890" s="10">
        <v>0.81</v>
      </c>
      <c r="O890" s="9">
        <v>1502.15</v>
      </c>
      <c r="P890" s="9">
        <v>66</v>
      </c>
      <c r="Q890" s="9">
        <v>0</v>
      </c>
      <c r="R890" s="9">
        <v>322</v>
      </c>
      <c r="S890" s="9" t="s">
        <v>55</v>
      </c>
      <c r="T890" s="9" t="s">
        <v>55</v>
      </c>
      <c r="U890" s="9" t="s">
        <v>55</v>
      </c>
      <c r="V890" s="9" t="s">
        <v>55</v>
      </c>
      <c r="W890" s="11">
        <v>63185</v>
      </c>
      <c r="X890" s="11">
        <v>66447</v>
      </c>
      <c r="Y890" s="11">
        <v>62109</v>
      </c>
      <c r="Z890" s="11">
        <v>54711</v>
      </c>
      <c r="AA890" s="11">
        <v>21500</v>
      </c>
      <c r="AB890" s="11">
        <v>21500</v>
      </c>
      <c r="AC890" s="9" t="s">
        <v>55</v>
      </c>
      <c r="AD890" s="10">
        <v>0.22600000000000001</v>
      </c>
      <c r="AE890" s="10">
        <v>0.32</v>
      </c>
      <c r="AF890" s="10">
        <v>0.317</v>
      </c>
      <c r="AG890" s="9">
        <v>93.33</v>
      </c>
      <c r="AH890" s="9">
        <v>155.66999999999999</v>
      </c>
      <c r="AI890" s="9">
        <v>16.09</v>
      </c>
      <c r="AJ890" s="9">
        <v>9.65</v>
      </c>
      <c r="AK890" s="9">
        <v>0.59957000000000005</v>
      </c>
      <c r="AL890" s="9" t="s">
        <v>55</v>
      </c>
      <c r="AM890" s="9" t="s">
        <v>55</v>
      </c>
      <c r="AN890" s="10">
        <v>1.7999999999999999E-2</v>
      </c>
      <c r="AO890" s="10">
        <v>0.13700000000000001</v>
      </c>
      <c r="AP890" s="10">
        <v>0.252</v>
      </c>
      <c r="AQ890" s="9">
        <v>1828</v>
      </c>
      <c r="AR890" s="9">
        <v>0.13800000000000001</v>
      </c>
      <c r="AS890" s="10">
        <v>0.114</v>
      </c>
      <c r="AT890" s="10">
        <v>0.35199999999999998</v>
      </c>
      <c r="AU890" s="16">
        <v>0.87873462214411246</v>
      </c>
      <c r="AV890" s="1" t="str">
        <f t="shared" si="13"/>
        <v>no</v>
      </c>
      <c r="AW890" s="28"/>
    </row>
    <row r="891" spans="1:49" ht="14.25" customHeight="1">
      <c r="A891" s="7">
        <v>844</v>
      </c>
      <c r="B891" s="8" t="s">
        <v>1550</v>
      </c>
      <c r="C891" s="8" t="s">
        <v>1548</v>
      </c>
      <c r="D891" s="9" t="s">
        <v>50</v>
      </c>
      <c r="E891" s="9" t="s">
        <v>59</v>
      </c>
      <c r="F891" s="9" t="s">
        <v>118</v>
      </c>
      <c r="G891" s="9" t="s">
        <v>55</v>
      </c>
      <c r="H891" s="10">
        <v>0.84299999999999997</v>
      </c>
      <c r="I891" s="10">
        <v>0.83699999999999997</v>
      </c>
      <c r="J891" s="10">
        <v>0.80800000000000005</v>
      </c>
      <c r="K891" s="10">
        <v>0.88300000000000001</v>
      </c>
      <c r="L891" s="10">
        <v>7.0000000000000007E-2</v>
      </c>
      <c r="M891" s="10">
        <v>0.127</v>
      </c>
      <c r="N891" s="10">
        <v>0.9</v>
      </c>
      <c r="O891" s="9">
        <v>4192.74</v>
      </c>
      <c r="P891" s="9">
        <v>203</v>
      </c>
      <c r="Q891" s="9" t="s">
        <v>55</v>
      </c>
      <c r="R891" s="9">
        <v>993</v>
      </c>
      <c r="S891" s="9" t="s">
        <v>55</v>
      </c>
      <c r="T891" s="9" t="s">
        <v>55</v>
      </c>
      <c r="U891" s="9" t="s">
        <v>55</v>
      </c>
      <c r="V891" s="9"/>
      <c r="W891" s="11">
        <v>87378</v>
      </c>
      <c r="X891" s="11">
        <v>111987</v>
      </c>
      <c r="Y891" s="11">
        <v>86346</v>
      </c>
      <c r="Z891" s="11">
        <v>77157</v>
      </c>
      <c r="AA891" s="11">
        <v>45400</v>
      </c>
      <c r="AB891" s="11">
        <v>45400</v>
      </c>
      <c r="AC891" s="9" t="s">
        <v>55</v>
      </c>
      <c r="AD891" s="10">
        <v>0.78800000000000003</v>
      </c>
      <c r="AE891" s="10">
        <v>0.13</v>
      </c>
      <c r="AF891" s="10">
        <v>0.13400000000000001</v>
      </c>
      <c r="AG891" s="9">
        <v>351.67</v>
      </c>
      <c r="AH891" s="9">
        <v>433</v>
      </c>
      <c r="AI891" s="9">
        <v>11.92</v>
      </c>
      <c r="AJ891" s="9">
        <v>9.6829999999999998</v>
      </c>
      <c r="AK891" s="9">
        <v>0.81215999999999999</v>
      </c>
      <c r="AL891" s="9"/>
      <c r="AM891" s="9" t="s">
        <v>55</v>
      </c>
      <c r="AN891" s="10">
        <v>2.1999999999999999E-2</v>
      </c>
      <c r="AO891" s="10">
        <v>0.156</v>
      </c>
      <c r="AP891" s="10">
        <v>0.248</v>
      </c>
      <c r="AQ891" s="9">
        <v>4562</v>
      </c>
      <c r="AR891" s="9">
        <v>0.36799999999999999</v>
      </c>
      <c r="AS891" s="27">
        <v>9.1999999999999998E-2</v>
      </c>
      <c r="AT891" s="10">
        <v>5.5E-2</v>
      </c>
      <c r="AU891" s="16">
        <v>0.73099415204678353</v>
      </c>
      <c r="AV891" s="1" t="str">
        <f t="shared" si="13"/>
        <v>yes</v>
      </c>
      <c r="AW891" s="28"/>
    </row>
    <row r="892" spans="1:49" ht="14.25" hidden="1" customHeight="1">
      <c r="A892" s="7">
        <v>888</v>
      </c>
      <c r="B892" s="8" t="s">
        <v>1610</v>
      </c>
      <c r="C892" s="8" t="s">
        <v>1595</v>
      </c>
      <c r="D892" s="9" t="s">
        <v>58</v>
      </c>
      <c r="E892" s="9" t="s">
        <v>151</v>
      </c>
      <c r="F892" s="9" t="s">
        <v>985</v>
      </c>
      <c r="G892" s="9" t="s">
        <v>55</v>
      </c>
      <c r="H892" s="10">
        <v>0.19600000000000001</v>
      </c>
      <c r="I892" s="10">
        <v>0.19600000000000001</v>
      </c>
      <c r="J892" s="10">
        <v>0.19600000000000001</v>
      </c>
      <c r="K892" s="10">
        <v>0.55100000000000005</v>
      </c>
      <c r="L892" s="10" t="s">
        <v>55</v>
      </c>
      <c r="M892" s="10">
        <v>0.33900000000000002</v>
      </c>
      <c r="N892" s="10">
        <v>0.65</v>
      </c>
      <c r="O892" s="9">
        <v>1335</v>
      </c>
      <c r="P892" s="9">
        <v>85</v>
      </c>
      <c r="Q892" s="9">
        <v>97</v>
      </c>
      <c r="R892" s="9">
        <v>94</v>
      </c>
      <c r="S892" s="9" t="s">
        <v>55</v>
      </c>
      <c r="T892" s="9" t="s">
        <v>55</v>
      </c>
      <c r="U892" s="9" t="s">
        <v>55</v>
      </c>
      <c r="V892" s="9" t="s">
        <v>55</v>
      </c>
      <c r="W892" s="11">
        <v>94906</v>
      </c>
      <c r="X892" s="11">
        <v>86652</v>
      </c>
      <c r="Y892" s="11">
        <v>76518</v>
      </c>
      <c r="Z892" s="11">
        <v>76248</v>
      </c>
      <c r="AA892" s="11">
        <v>19425</v>
      </c>
      <c r="AB892" s="11">
        <v>19425</v>
      </c>
      <c r="AC892" s="9" t="s">
        <v>55</v>
      </c>
      <c r="AD892" s="10">
        <v>0.28599999999999998</v>
      </c>
      <c r="AE892" s="10">
        <v>0.8</v>
      </c>
      <c r="AF892" s="10">
        <v>0.64500000000000002</v>
      </c>
      <c r="AG892" s="9">
        <v>107</v>
      </c>
      <c r="AH892" s="9">
        <v>68</v>
      </c>
      <c r="AI892" s="9">
        <v>12.48</v>
      </c>
      <c r="AJ892" s="9">
        <v>19.632000000000001</v>
      </c>
      <c r="AK892" s="9">
        <v>1.5735300000000001</v>
      </c>
      <c r="AL892" s="9" t="s">
        <v>55</v>
      </c>
      <c r="AM892" s="9" t="s">
        <v>55</v>
      </c>
      <c r="AN892" s="10">
        <v>1.0999999999999999E-2</v>
      </c>
      <c r="AO892" s="10">
        <v>0.19</v>
      </c>
      <c r="AP892" s="10">
        <v>0.252</v>
      </c>
      <c r="AQ892" s="9">
        <v>1335</v>
      </c>
      <c r="AR892" s="9" t="s">
        <v>55</v>
      </c>
      <c r="AS892" s="10">
        <v>6.2E-2</v>
      </c>
      <c r="AT892" s="10" t="s">
        <v>486</v>
      </c>
      <c r="AU892" s="16" t="s">
        <v>2055</v>
      </c>
      <c r="AV892" s="1" t="str">
        <f t="shared" si="13"/>
        <v>no</v>
      </c>
      <c r="AW892" s="28"/>
    </row>
    <row r="893" spans="1:49" ht="14.25" hidden="1" customHeight="1">
      <c r="A893" s="7">
        <v>889</v>
      </c>
      <c r="B893" s="8" t="s">
        <v>1611</v>
      </c>
      <c r="C893" s="8" t="s">
        <v>1595</v>
      </c>
      <c r="D893" s="9" t="s">
        <v>69</v>
      </c>
      <c r="E893" s="9" t="s">
        <v>59</v>
      </c>
      <c r="F893" s="9" t="s">
        <v>354</v>
      </c>
      <c r="G893" s="9">
        <v>1040</v>
      </c>
      <c r="H893" s="10">
        <v>0.52400000000000002</v>
      </c>
      <c r="I893" s="10">
        <v>0.502</v>
      </c>
      <c r="J893" s="10">
        <v>0.34699999999999998</v>
      </c>
      <c r="K893" s="10">
        <v>0.90500000000000003</v>
      </c>
      <c r="L893" s="10">
        <v>0.17</v>
      </c>
      <c r="M893" s="10">
        <v>0.378</v>
      </c>
      <c r="N893" s="10">
        <v>0.79</v>
      </c>
      <c r="O893" s="9">
        <v>4416.62</v>
      </c>
      <c r="P893" s="9">
        <v>126</v>
      </c>
      <c r="Q893" s="9" t="s">
        <v>55</v>
      </c>
      <c r="R893" s="9">
        <v>822</v>
      </c>
      <c r="S893" s="11" t="s">
        <v>55</v>
      </c>
      <c r="T893" s="9" t="s">
        <v>55</v>
      </c>
      <c r="U893" s="9" t="s">
        <v>55</v>
      </c>
      <c r="V893" s="11" t="s">
        <v>55</v>
      </c>
      <c r="W893" s="11">
        <v>61060</v>
      </c>
      <c r="X893" s="11">
        <v>60363</v>
      </c>
      <c r="Y893" s="11">
        <v>54522</v>
      </c>
      <c r="Z893" s="11">
        <v>49302</v>
      </c>
      <c r="AA893" s="11">
        <v>15000</v>
      </c>
      <c r="AB893" s="11">
        <v>15000</v>
      </c>
      <c r="AC893" s="9" t="s">
        <v>55</v>
      </c>
      <c r="AD893" s="10">
        <v>0.44600000000000001</v>
      </c>
      <c r="AE893" s="10">
        <v>0.33</v>
      </c>
      <c r="AF893" s="10">
        <v>0.36199999999999999</v>
      </c>
      <c r="AG893" s="9">
        <v>175.33</v>
      </c>
      <c r="AH893" s="9">
        <v>286.67</v>
      </c>
      <c r="AI893" s="9">
        <v>25.19</v>
      </c>
      <c r="AJ893" s="9">
        <v>15.407</v>
      </c>
      <c r="AK893" s="9">
        <v>0.61163000000000001</v>
      </c>
      <c r="AL893" s="10" t="s">
        <v>55</v>
      </c>
      <c r="AM893" s="10" t="s">
        <v>55</v>
      </c>
      <c r="AN893" s="10">
        <v>6.5000000000000002E-2</v>
      </c>
      <c r="AO893" s="10">
        <v>0.11700000000000001</v>
      </c>
      <c r="AP893" s="10">
        <v>0.252</v>
      </c>
      <c r="AQ893" s="9">
        <v>5041</v>
      </c>
      <c r="AR893" s="9">
        <v>0.122</v>
      </c>
      <c r="AS893" s="9">
        <v>0.13500000000000001</v>
      </c>
      <c r="AT893" s="10">
        <v>7.6999999999999999E-2</v>
      </c>
      <c r="AU893" s="16">
        <v>0.89126559714795006</v>
      </c>
      <c r="AV893" s="1" t="str">
        <f t="shared" si="13"/>
        <v>yes</v>
      </c>
      <c r="AW893" s="28"/>
    </row>
    <row r="894" spans="1:49" ht="14.25" customHeight="1">
      <c r="A894" s="7">
        <v>845</v>
      </c>
      <c r="B894" s="8" t="s">
        <v>1551</v>
      </c>
      <c r="C894" s="8" t="s">
        <v>1548</v>
      </c>
      <c r="D894" s="9" t="s">
        <v>50</v>
      </c>
      <c r="E894" s="9" t="s">
        <v>51</v>
      </c>
      <c r="F894" s="9" t="s">
        <v>97</v>
      </c>
      <c r="G894" s="9">
        <v>915</v>
      </c>
      <c r="H894" s="10">
        <v>0.44</v>
      </c>
      <c r="I894" s="10">
        <v>0.33400000000000002</v>
      </c>
      <c r="J894" s="10">
        <v>0.13900000000000001</v>
      </c>
      <c r="K894" s="10">
        <v>0.875</v>
      </c>
      <c r="L894" s="10">
        <v>0.25</v>
      </c>
      <c r="M894" s="10">
        <v>0.41099999999999998</v>
      </c>
      <c r="N894" s="10">
        <v>0.76</v>
      </c>
      <c r="O894" s="9">
        <v>6843.65</v>
      </c>
      <c r="P894" s="9">
        <v>241</v>
      </c>
      <c r="Q894" s="9">
        <v>4</v>
      </c>
      <c r="R894" s="9">
        <v>1464</v>
      </c>
      <c r="S894" s="9">
        <v>12682</v>
      </c>
      <c r="T894" s="9" t="s">
        <v>1552</v>
      </c>
      <c r="U894" s="9" t="s">
        <v>956</v>
      </c>
      <c r="V894" s="53">
        <v>8099</v>
      </c>
      <c r="W894" s="11">
        <v>66983</v>
      </c>
      <c r="X894" s="11">
        <v>76896</v>
      </c>
      <c r="Y894" s="11">
        <v>65925</v>
      </c>
      <c r="Z894" s="11">
        <v>56412</v>
      </c>
      <c r="AA894" s="11">
        <v>8197</v>
      </c>
      <c r="AB894" s="11">
        <v>19858</v>
      </c>
      <c r="AC894" s="9" t="s">
        <v>377</v>
      </c>
      <c r="AD894" s="10">
        <v>0.41799999999999998</v>
      </c>
      <c r="AE894" s="10">
        <v>0.49</v>
      </c>
      <c r="AF894" s="10">
        <v>0.43</v>
      </c>
      <c r="AG894" s="9">
        <v>338</v>
      </c>
      <c r="AH894" s="9">
        <v>427.67</v>
      </c>
      <c r="AI894" s="9">
        <v>20.25</v>
      </c>
      <c r="AJ894" s="9">
        <v>16.001999999999999</v>
      </c>
      <c r="AK894" s="9">
        <v>0.79034000000000004</v>
      </c>
      <c r="AL894" s="9">
        <v>109</v>
      </c>
      <c r="AM894" s="9">
        <v>0.46400000000000002</v>
      </c>
      <c r="AN894" s="10">
        <v>2E-3</v>
      </c>
      <c r="AO894" s="10">
        <v>0.28000000000000003</v>
      </c>
      <c r="AP894" s="10">
        <v>0.248</v>
      </c>
      <c r="AQ894" s="9">
        <v>8512</v>
      </c>
      <c r="AR894" s="9">
        <v>0.10100000000000001</v>
      </c>
      <c r="AS894" s="27">
        <v>-3.3000000000000002E-2</v>
      </c>
      <c r="AT894" s="27">
        <v>2.1999999999999999E-2</v>
      </c>
      <c r="AU894" s="16">
        <v>0.90826521344232514</v>
      </c>
      <c r="AV894" s="1" t="str">
        <f t="shared" si="13"/>
        <v>yes</v>
      </c>
      <c r="AW894" s="28">
        <v>16</v>
      </c>
    </row>
    <row r="895" spans="1:49" ht="14.25" hidden="1" customHeight="1">
      <c r="A895" s="7">
        <v>891</v>
      </c>
      <c r="B895" s="8" t="s">
        <v>1613</v>
      </c>
      <c r="C895" s="8" t="s">
        <v>1595</v>
      </c>
      <c r="D895" s="9" t="s">
        <v>91</v>
      </c>
      <c r="E895" s="9" t="s">
        <v>59</v>
      </c>
      <c r="F895" s="9" t="s">
        <v>92</v>
      </c>
      <c r="G895" s="9">
        <v>990</v>
      </c>
      <c r="H895" s="10">
        <v>0.52600000000000002</v>
      </c>
      <c r="I895" s="10">
        <v>0.28899999999999998</v>
      </c>
      <c r="J895" s="10">
        <v>0.184</v>
      </c>
      <c r="K895" s="10">
        <v>1</v>
      </c>
      <c r="L895" s="10">
        <v>2.9000000000000001E-2</v>
      </c>
      <c r="M895" s="10">
        <v>0.25700000000000001</v>
      </c>
      <c r="N895" s="10">
        <v>0.7</v>
      </c>
      <c r="O895" s="9">
        <v>1192.1199999999999</v>
      </c>
      <c r="P895" s="9" t="s">
        <v>55</v>
      </c>
      <c r="Q895" s="9" t="s">
        <v>55</v>
      </c>
      <c r="R895" s="9">
        <v>216</v>
      </c>
      <c r="S895" s="9" t="s">
        <v>55</v>
      </c>
      <c r="T895" s="9" t="s">
        <v>55</v>
      </c>
      <c r="U895" s="9" t="s">
        <v>55</v>
      </c>
      <c r="V895" s="9" t="s">
        <v>55</v>
      </c>
      <c r="W895" s="11">
        <v>63831</v>
      </c>
      <c r="X895" s="11">
        <v>76923</v>
      </c>
      <c r="Y895" s="11">
        <v>61218</v>
      </c>
      <c r="Z895" s="11">
        <v>53271</v>
      </c>
      <c r="AA895" s="11">
        <v>32866</v>
      </c>
      <c r="AB895" s="11">
        <v>32866</v>
      </c>
      <c r="AC895" s="9" t="s">
        <v>55</v>
      </c>
      <c r="AD895" s="10">
        <v>0.33300000000000002</v>
      </c>
      <c r="AE895" s="10">
        <v>0.47</v>
      </c>
      <c r="AF895" s="10">
        <v>0.45800000000000002</v>
      </c>
      <c r="AG895" s="9">
        <v>73</v>
      </c>
      <c r="AH895" s="9">
        <v>168.33</v>
      </c>
      <c r="AI895" s="9">
        <v>16.329999999999998</v>
      </c>
      <c r="AJ895" s="9">
        <v>7.0819999999999999</v>
      </c>
      <c r="AK895" s="9">
        <v>0.43365999999999999</v>
      </c>
      <c r="AL895" s="9" t="s">
        <v>55</v>
      </c>
      <c r="AM895" s="9" t="s">
        <v>55</v>
      </c>
      <c r="AN895" s="10">
        <v>3.5000000000000003E-2</v>
      </c>
      <c r="AO895" s="10">
        <v>0.191</v>
      </c>
      <c r="AP895" s="10">
        <v>0.252</v>
      </c>
      <c r="AQ895" s="9">
        <v>1213</v>
      </c>
      <c r="AR895" s="9">
        <v>0.30399999999999999</v>
      </c>
      <c r="AS895" s="10">
        <v>0.06</v>
      </c>
      <c r="AT895" s="10">
        <v>0.193</v>
      </c>
      <c r="AU895" s="16">
        <v>0.76687116564417179</v>
      </c>
      <c r="AV895" s="1" t="str">
        <f t="shared" si="13"/>
        <v>no</v>
      </c>
      <c r="AW895" s="28"/>
    </row>
    <row r="896" spans="1:49" ht="14.25" hidden="1" customHeight="1">
      <c r="A896" s="7">
        <v>892</v>
      </c>
      <c r="B896" s="8" t="s">
        <v>1614</v>
      </c>
      <c r="C896" s="8" t="s">
        <v>1595</v>
      </c>
      <c r="D896" s="9" t="s">
        <v>63</v>
      </c>
      <c r="E896" s="9" t="s">
        <v>51</v>
      </c>
      <c r="F896" s="9" t="s">
        <v>77</v>
      </c>
      <c r="G896" s="9">
        <v>1020</v>
      </c>
      <c r="H896" s="10">
        <v>0.45100000000000001</v>
      </c>
      <c r="I896" s="10">
        <v>0.377</v>
      </c>
      <c r="J896" s="10">
        <v>0.17199999999999999</v>
      </c>
      <c r="K896" s="10">
        <v>0.80900000000000005</v>
      </c>
      <c r="L896" s="10">
        <v>0.27600000000000002</v>
      </c>
      <c r="M896" s="10">
        <v>0.42599999999999999</v>
      </c>
      <c r="N896" s="10">
        <v>0.77</v>
      </c>
      <c r="O896" s="9">
        <v>16585.349999999999</v>
      </c>
      <c r="P896" s="9">
        <v>915</v>
      </c>
      <c r="Q896" s="9">
        <v>247</v>
      </c>
      <c r="R896" s="9">
        <v>2974</v>
      </c>
      <c r="S896" s="9">
        <v>13216</v>
      </c>
      <c r="T896" s="9" t="s">
        <v>1615</v>
      </c>
      <c r="U896" s="9" t="s">
        <v>488</v>
      </c>
      <c r="V896" s="9">
        <v>9676</v>
      </c>
      <c r="W896" s="11">
        <v>85378</v>
      </c>
      <c r="X896" s="11">
        <v>112149</v>
      </c>
      <c r="Y896" s="11">
        <v>75429</v>
      </c>
      <c r="Z896" s="11">
        <v>66258</v>
      </c>
      <c r="AA896" s="11">
        <v>8903</v>
      </c>
      <c r="AB896" s="11">
        <v>20615</v>
      </c>
      <c r="AC896" s="9" t="s">
        <v>209</v>
      </c>
      <c r="AD896" s="10">
        <v>0.38500000000000001</v>
      </c>
      <c r="AE896" s="10">
        <v>0.52</v>
      </c>
      <c r="AF896" s="10">
        <v>0.47399999999999998</v>
      </c>
      <c r="AG896" s="9">
        <v>1089</v>
      </c>
      <c r="AH896" s="9">
        <v>1644.67</v>
      </c>
      <c r="AI896" s="9">
        <v>15.23</v>
      </c>
      <c r="AJ896" s="9">
        <v>10.084</v>
      </c>
      <c r="AK896" s="9">
        <v>0.66213999999999995</v>
      </c>
      <c r="AL896" s="9">
        <v>0.128</v>
      </c>
      <c r="AM896" s="9">
        <v>0.435</v>
      </c>
      <c r="AN896" s="10">
        <v>3.1E-2</v>
      </c>
      <c r="AO896" s="10">
        <v>0.44800000000000001</v>
      </c>
      <c r="AP896" s="10">
        <v>0.252</v>
      </c>
      <c r="AQ896" s="9">
        <v>20585</v>
      </c>
      <c r="AR896" s="9">
        <v>0.69899999999999995</v>
      </c>
      <c r="AS896" s="10">
        <v>-0.19600000000000001</v>
      </c>
      <c r="AT896" s="10">
        <v>6.6000000000000003E-2</v>
      </c>
      <c r="AU896" s="16">
        <v>0.58858151854031782</v>
      </c>
      <c r="AV896" s="1" t="str">
        <f t="shared" si="13"/>
        <v>yes</v>
      </c>
      <c r="AW896" s="28">
        <v>199</v>
      </c>
    </row>
    <row r="897" spans="1:49" ht="14.25" hidden="1" customHeight="1">
      <c r="A897" s="7">
        <v>893</v>
      </c>
      <c r="B897" s="8" t="s">
        <v>1616</v>
      </c>
      <c r="C897" s="8" t="s">
        <v>1595</v>
      </c>
      <c r="D897" s="9" t="s">
        <v>150</v>
      </c>
      <c r="E897" s="9" t="s">
        <v>51</v>
      </c>
      <c r="F897" s="9" t="s">
        <v>160</v>
      </c>
      <c r="G897" s="9">
        <v>1085</v>
      </c>
      <c r="H897" s="10">
        <v>0.438</v>
      </c>
      <c r="I897" s="10">
        <v>0.376</v>
      </c>
      <c r="J897" s="10">
        <v>0.19</v>
      </c>
      <c r="K897" s="10">
        <v>0.89500000000000002</v>
      </c>
      <c r="L897" s="10">
        <v>0.19700000000000001</v>
      </c>
      <c r="M897" s="10">
        <v>0.434</v>
      </c>
      <c r="N897" s="10">
        <v>0.73</v>
      </c>
      <c r="O897" s="9">
        <v>19134.68</v>
      </c>
      <c r="P897" s="9">
        <v>791</v>
      </c>
      <c r="Q897" s="9">
        <v>30</v>
      </c>
      <c r="R897" s="9">
        <v>4086</v>
      </c>
      <c r="S897" s="9">
        <v>11091</v>
      </c>
      <c r="T897" s="9" t="s">
        <v>1617</v>
      </c>
      <c r="U897" s="9" t="s">
        <v>1618</v>
      </c>
      <c r="V897" s="9">
        <v>8518</v>
      </c>
      <c r="W897" s="11">
        <v>78690</v>
      </c>
      <c r="X897" s="11">
        <v>81666</v>
      </c>
      <c r="Y897" s="11">
        <v>64539</v>
      </c>
      <c r="Z897" s="11">
        <v>55872</v>
      </c>
      <c r="AA897" s="11">
        <v>8080</v>
      </c>
      <c r="AB897" s="11">
        <v>24808</v>
      </c>
      <c r="AC897" s="9" t="s">
        <v>226</v>
      </c>
      <c r="AD897" s="10">
        <v>0.40899999999999997</v>
      </c>
      <c r="AE897" s="10">
        <v>0.48</v>
      </c>
      <c r="AF897" s="10">
        <v>0.442</v>
      </c>
      <c r="AG897" s="9">
        <v>1026.67</v>
      </c>
      <c r="AH897" s="9">
        <v>1113</v>
      </c>
      <c r="AI897" s="9">
        <v>18.64</v>
      </c>
      <c r="AJ897" s="9">
        <v>17.192</v>
      </c>
      <c r="AK897" s="9">
        <v>0.92242999999999997</v>
      </c>
      <c r="AL897" s="9">
        <v>2.1999999999999999E-2</v>
      </c>
      <c r="AM897" s="9">
        <v>0.51500000000000001</v>
      </c>
      <c r="AN897" s="10">
        <v>4.9000000000000002E-2</v>
      </c>
      <c r="AO897" s="10">
        <v>0.30099999999999999</v>
      </c>
      <c r="AP897" s="10">
        <v>0.252</v>
      </c>
      <c r="AQ897" s="9">
        <v>22511</v>
      </c>
      <c r="AR897" s="9">
        <v>0.46</v>
      </c>
      <c r="AS897" s="10">
        <v>-4.9000000000000002E-2</v>
      </c>
      <c r="AT897" s="10">
        <v>2.9000000000000001E-2</v>
      </c>
      <c r="AU897" s="16">
        <v>0.68493150684931503</v>
      </c>
      <c r="AV897" s="1" t="str">
        <f t="shared" si="13"/>
        <v>yes</v>
      </c>
      <c r="AW897" s="28">
        <v>90</v>
      </c>
    </row>
    <row r="898" spans="1:49" ht="14.25" hidden="1" customHeight="1">
      <c r="A898" s="7">
        <v>894</v>
      </c>
      <c r="B898" s="8" t="s">
        <v>1619</v>
      </c>
      <c r="C898" s="8" t="s">
        <v>1595</v>
      </c>
      <c r="D898" s="9" t="s">
        <v>91</v>
      </c>
      <c r="E898" s="9" t="s">
        <v>59</v>
      </c>
      <c r="F898" s="9" t="s">
        <v>296</v>
      </c>
      <c r="G898" s="9">
        <v>1280</v>
      </c>
      <c r="H898" s="10">
        <v>0.82299999999999995</v>
      </c>
      <c r="I898" s="10">
        <v>0.81100000000000005</v>
      </c>
      <c r="J898" s="10">
        <v>0.746</v>
      </c>
      <c r="K898" s="10">
        <v>0.99199999999999999</v>
      </c>
      <c r="L898" s="10">
        <v>7.0000000000000001E-3</v>
      </c>
      <c r="M898" s="10">
        <v>4.3999999999999997E-2</v>
      </c>
      <c r="N898" s="10">
        <v>0.91</v>
      </c>
      <c r="O898" s="9">
        <v>2054.65</v>
      </c>
      <c r="P898" s="9">
        <v>22</v>
      </c>
      <c r="Q898" s="9" t="s">
        <v>55</v>
      </c>
      <c r="R898" s="9">
        <v>496</v>
      </c>
      <c r="S898" s="9" t="s">
        <v>55</v>
      </c>
      <c r="T898" s="9" t="s">
        <v>55</v>
      </c>
      <c r="U898" s="9" t="s">
        <v>55</v>
      </c>
      <c r="V898" s="9" t="s">
        <v>55</v>
      </c>
      <c r="W898" s="9">
        <v>75254</v>
      </c>
      <c r="X898" s="9">
        <v>102519</v>
      </c>
      <c r="Y898" s="9">
        <v>77886</v>
      </c>
      <c r="Z898" s="9">
        <v>62145</v>
      </c>
      <c r="AA898" s="11">
        <v>43224</v>
      </c>
      <c r="AB898" s="11">
        <v>43224</v>
      </c>
      <c r="AC898" s="9" t="s">
        <v>55</v>
      </c>
      <c r="AD898" s="10">
        <v>0.78200000000000003</v>
      </c>
      <c r="AE898" s="10">
        <v>0.16</v>
      </c>
      <c r="AF898" s="10">
        <v>0.13700000000000001</v>
      </c>
      <c r="AG898" s="9">
        <v>203</v>
      </c>
      <c r="AH898" s="9">
        <v>257.67</v>
      </c>
      <c r="AI898" s="9">
        <v>10.119999999999999</v>
      </c>
      <c r="AJ898" s="9">
        <v>7.9740000000000002</v>
      </c>
      <c r="AK898" s="9">
        <v>0.78783999999999998</v>
      </c>
      <c r="AL898" s="9" t="s">
        <v>55</v>
      </c>
      <c r="AM898" s="9" t="s">
        <v>55</v>
      </c>
      <c r="AN898" s="10">
        <v>2.8000000000000001E-2</v>
      </c>
      <c r="AO898" s="10">
        <v>0.20899999999999999</v>
      </c>
      <c r="AP898" s="10">
        <v>0.252</v>
      </c>
      <c r="AQ898" s="9">
        <v>2063</v>
      </c>
      <c r="AR898" s="9">
        <v>0.35299999999999998</v>
      </c>
      <c r="AS898" s="9">
        <v>4.2000000000000003E-2</v>
      </c>
      <c r="AT898" s="10">
        <v>4.1000000000000002E-2</v>
      </c>
      <c r="AU898" s="16">
        <v>0.73909830007390986</v>
      </c>
      <c r="AV898" s="1" t="str">
        <f t="shared" si="13"/>
        <v>no</v>
      </c>
      <c r="AW898" s="28"/>
    </row>
    <row r="899" spans="1:49" ht="14.25" hidden="1" customHeight="1">
      <c r="A899" s="7">
        <v>895</v>
      </c>
      <c r="B899" s="8" t="s">
        <v>1620</v>
      </c>
      <c r="C899" s="8" t="s">
        <v>1595</v>
      </c>
      <c r="D899" s="9" t="s">
        <v>91</v>
      </c>
      <c r="E899" s="9" t="s">
        <v>59</v>
      </c>
      <c r="F899" s="9" t="s">
        <v>390</v>
      </c>
      <c r="G899" s="9" t="s">
        <v>55</v>
      </c>
      <c r="H899" s="10">
        <v>0.77600000000000002</v>
      </c>
      <c r="I899" s="10">
        <v>0.76600000000000001</v>
      </c>
      <c r="J899" s="10">
        <v>0.73599999999999999</v>
      </c>
      <c r="K899" s="10">
        <v>0.95199999999999996</v>
      </c>
      <c r="L899" s="10">
        <v>1.4999999999999999E-2</v>
      </c>
      <c r="M899" s="10">
        <v>6.4000000000000001E-2</v>
      </c>
      <c r="N899" s="10">
        <v>0.89</v>
      </c>
      <c r="O899" s="9">
        <v>1773.79</v>
      </c>
      <c r="P899" s="9">
        <v>35</v>
      </c>
      <c r="Q899" s="9">
        <v>6</v>
      </c>
      <c r="R899" s="9">
        <v>385</v>
      </c>
      <c r="S899" s="11" t="s">
        <v>55</v>
      </c>
      <c r="T899" s="9" t="s">
        <v>55</v>
      </c>
      <c r="U899" s="9" t="s">
        <v>55</v>
      </c>
      <c r="V899" s="11" t="s">
        <v>55</v>
      </c>
      <c r="W899" s="11">
        <v>85127</v>
      </c>
      <c r="X899" s="11">
        <v>105750</v>
      </c>
      <c r="Y899" s="11">
        <v>80478</v>
      </c>
      <c r="Z899" s="11">
        <v>60471</v>
      </c>
      <c r="AA899" s="11">
        <v>38700</v>
      </c>
      <c r="AB899" s="11">
        <v>38700</v>
      </c>
      <c r="AC899" s="9" t="s">
        <v>55</v>
      </c>
      <c r="AD899" s="10">
        <v>0.57399999999999995</v>
      </c>
      <c r="AE899" s="10">
        <v>0.19</v>
      </c>
      <c r="AF899" s="10">
        <v>0.191</v>
      </c>
      <c r="AG899" s="9">
        <v>176</v>
      </c>
      <c r="AH899" s="9">
        <v>392</v>
      </c>
      <c r="AI899" s="9">
        <v>10.08</v>
      </c>
      <c r="AJ899" s="9">
        <v>4.5250000000000004</v>
      </c>
      <c r="AK899" s="9">
        <v>0.44897999999999999</v>
      </c>
      <c r="AL899" s="10" t="s">
        <v>55</v>
      </c>
      <c r="AM899" s="10" t="s">
        <v>55</v>
      </c>
      <c r="AN899" s="10">
        <v>3.3000000000000002E-2</v>
      </c>
      <c r="AO899" s="10">
        <v>0.14399999999999999</v>
      </c>
      <c r="AP899" s="10">
        <v>0.252</v>
      </c>
      <c r="AQ899" s="9">
        <v>1797</v>
      </c>
      <c r="AR899" s="9">
        <v>0.28499999999999998</v>
      </c>
      <c r="AS899" s="10">
        <v>0.108</v>
      </c>
      <c r="AT899" s="10">
        <v>0.20200000000000001</v>
      </c>
      <c r="AU899" s="16">
        <v>0.77821011673151752</v>
      </c>
      <c r="AV899" s="1" t="str">
        <f t="shared" si="13"/>
        <v>no</v>
      </c>
      <c r="AW899" s="28"/>
    </row>
    <row r="900" spans="1:49" ht="14.25" hidden="1" customHeight="1">
      <c r="A900" s="7">
        <v>896</v>
      </c>
      <c r="B900" s="8" t="s">
        <v>1621</v>
      </c>
      <c r="C900" s="8" t="s">
        <v>1595</v>
      </c>
      <c r="D900" s="9" t="s">
        <v>69</v>
      </c>
      <c r="E900" s="9" t="s">
        <v>59</v>
      </c>
      <c r="F900" s="9" t="s">
        <v>354</v>
      </c>
      <c r="G900" s="9" t="s">
        <v>55</v>
      </c>
      <c r="H900" s="10">
        <v>0.57599999999999996</v>
      </c>
      <c r="I900" s="10">
        <v>0.39300000000000002</v>
      </c>
      <c r="J900" s="10">
        <v>0.193</v>
      </c>
      <c r="K900" s="10">
        <v>0.85499999999999998</v>
      </c>
      <c r="L900" s="10">
        <v>0.16800000000000001</v>
      </c>
      <c r="M900" s="10">
        <v>0.376</v>
      </c>
      <c r="N900" s="10">
        <v>0.79</v>
      </c>
      <c r="O900" s="9">
        <v>2700.13</v>
      </c>
      <c r="P900" s="9">
        <v>164</v>
      </c>
      <c r="Q900" s="9">
        <v>0</v>
      </c>
      <c r="R900" s="9">
        <v>408</v>
      </c>
      <c r="S900" s="11" t="s">
        <v>55</v>
      </c>
      <c r="T900" s="9" t="s">
        <v>55</v>
      </c>
      <c r="U900" s="9" t="s">
        <v>55</v>
      </c>
      <c r="V900" s="11" t="s">
        <v>55</v>
      </c>
      <c r="W900" s="11">
        <v>55620</v>
      </c>
      <c r="X900" s="11">
        <v>43137</v>
      </c>
      <c r="Y900" s="11">
        <v>40968</v>
      </c>
      <c r="Z900" s="11">
        <v>39060</v>
      </c>
      <c r="AA900" s="11">
        <v>20650</v>
      </c>
      <c r="AB900" s="11">
        <v>20650</v>
      </c>
      <c r="AC900" s="9" t="s">
        <v>55</v>
      </c>
      <c r="AD900" s="10">
        <v>0.55900000000000005</v>
      </c>
      <c r="AE900" s="10">
        <v>0.37</v>
      </c>
      <c r="AF900" s="10">
        <v>0.374</v>
      </c>
      <c r="AG900" s="9">
        <v>142</v>
      </c>
      <c r="AH900" s="9">
        <v>259</v>
      </c>
      <c r="AI900" s="9">
        <v>19.010000000000002</v>
      </c>
      <c r="AJ900" s="9">
        <v>10.425000000000001</v>
      </c>
      <c r="AK900" s="9">
        <v>0.54825999999999997</v>
      </c>
      <c r="AL900" s="10" t="s">
        <v>55</v>
      </c>
      <c r="AM900" s="10" t="s">
        <v>55</v>
      </c>
      <c r="AN900" s="10">
        <v>4.3999999999999997E-2</v>
      </c>
      <c r="AO900" s="10">
        <v>0.441</v>
      </c>
      <c r="AP900" s="10">
        <v>0.252</v>
      </c>
      <c r="AQ900" s="9">
        <v>3125</v>
      </c>
      <c r="AR900" s="9" t="s">
        <v>55</v>
      </c>
      <c r="AS900" s="10">
        <v>-0.189</v>
      </c>
      <c r="AT900" s="10">
        <v>1.7999999999999999E-2</v>
      </c>
      <c r="AU900" s="16" t="s">
        <v>2055</v>
      </c>
      <c r="AV900" s="1" t="str">
        <f t="shared" si="13"/>
        <v>no</v>
      </c>
      <c r="AW900" s="28"/>
    </row>
    <row r="901" spans="1:49" ht="14.25" customHeight="1">
      <c r="A901" s="7">
        <v>855</v>
      </c>
      <c r="B901" s="8" t="s">
        <v>1565</v>
      </c>
      <c r="C901" s="8" t="s">
        <v>1558</v>
      </c>
      <c r="D901" s="9" t="s">
        <v>50</v>
      </c>
      <c r="E901" s="9" t="s">
        <v>51</v>
      </c>
      <c r="F901" s="9" t="s">
        <v>52</v>
      </c>
      <c r="G901" s="9">
        <v>1075</v>
      </c>
      <c r="H901" s="10">
        <v>0.66800000000000004</v>
      </c>
      <c r="I901" s="10">
        <v>0.64100000000000001</v>
      </c>
      <c r="J901" s="10">
        <v>0.57699999999999996</v>
      </c>
      <c r="K901" s="10">
        <v>0.76200000000000001</v>
      </c>
      <c r="L901" s="10">
        <v>7.9000000000000001E-2</v>
      </c>
      <c r="M901" s="10">
        <v>0.19700000000000001</v>
      </c>
      <c r="N901" s="10">
        <v>0.86</v>
      </c>
      <c r="O901" s="9">
        <v>2953.08</v>
      </c>
      <c r="P901" s="9">
        <v>272</v>
      </c>
      <c r="Q901" s="9" t="s">
        <v>55</v>
      </c>
      <c r="R901" s="9">
        <v>607</v>
      </c>
      <c r="S901" s="9">
        <v>17615</v>
      </c>
      <c r="T901" s="9" t="s">
        <v>1566</v>
      </c>
      <c r="U901" s="9" t="s">
        <v>663</v>
      </c>
      <c r="V901" s="53">
        <v>12708</v>
      </c>
      <c r="W901" s="11">
        <v>77346</v>
      </c>
      <c r="X901" s="11">
        <v>89136</v>
      </c>
      <c r="Y901" s="11">
        <v>76554</v>
      </c>
      <c r="Z901" s="11">
        <v>62703</v>
      </c>
      <c r="AA901" s="11">
        <v>11364</v>
      </c>
      <c r="AB901" s="11">
        <v>31780</v>
      </c>
      <c r="AC901" s="9" t="s">
        <v>1001</v>
      </c>
      <c r="AD901" s="10">
        <v>0.63500000000000001</v>
      </c>
      <c r="AE901" s="10">
        <v>0.27</v>
      </c>
      <c r="AF901" s="10">
        <v>0.25600000000000001</v>
      </c>
      <c r="AG901" s="9">
        <v>223.33</v>
      </c>
      <c r="AH901" s="9">
        <v>356</v>
      </c>
      <c r="AI901" s="9">
        <v>13.22</v>
      </c>
      <c r="AJ901" s="9">
        <v>8.2949999999999999</v>
      </c>
      <c r="AK901" s="9">
        <v>0.62734000000000001</v>
      </c>
      <c r="AL901" s="9">
        <v>5</v>
      </c>
      <c r="AM901" s="9">
        <v>0.47699999999999998</v>
      </c>
      <c r="AN901" s="10">
        <v>8.9999999999999993E-3</v>
      </c>
      <c r="AO901" s="10">
        <v>0.214</v>
      </c>
      <c r="AP901" s="10">
        <v>0.36</v>
      </c>
      <c r="AQ901" s="9">
        <v>3506</v>
      </c>
      <c r="AR901" s="9">
        <v>0.30599999999999999</v>
      </c>
      <c r="AS901" s="27">
        <v>0.14699999999999999</v>
      </c>
      <c r="AT901" s="10">
        <v>3.3000000000000002E-2</v>
      </c>
      <c r="AU901" s="16">
        <v>0.76569678407350694</v>
      </c>
      <c r="AV901" s="1" t="str">
        <f t="shared" ref="AV901:AV964" si="14">IF(AND(O901&gt;=4000,O901&lt;=25000),"yes","no")</f>
        <v>no</v>
      </c>
      <c r="AW901" s="28">
        <v>254</v>
      </c>
    </row>
    <row r="902" spans="1:49" ht="14.25" hidden="1" customHeight="1">
      <c r="A902" s="7">
        <v>898</v>
      </c>
      <c r="B902" s="8" t="s">
        <v>1625</v>
      </c>
      <c r="C902" s="8" t="s">
        <v>1595</v>
      </c>
      <c r="D902" s="9" t="s">
        <v>69</v>
      </c>
      <c r="E902" s="9" t="s">
        <v>51</v>
      </c>
      <c r="F902" s="9" t="s">
        <v>70</v>
      </c>
      <c r="G902" s="9">
        <v>1030</v>
      </c>
      <c r="H902" s="10">
        <v>0.45700000000000002</v>
      </c>
      <c r="I902" s="10">
        <v>0.40100000000000002</v>
      </c>
      <c r="J902" s="10">
        <v>0.20699999999999999</v>
      </c>
      <c r="K902" s="10">
        <v>0.94299999999999995</v>
      </c>
      <c r="L902" s="10">
        <v>0.161</v>
      </c>
      <c r="M902" s="10">
        <v>0.314</v>
      </c>
      <c r="N902" s="10">
        <v>0.75</v>
      </c>
      <c r="O902" s="9">
        <v>5998.99</v>
      </c>
      <c r="P902" s="9">
        <v>119</v>
      </c>
      <c r="Q902" s="9" t="s">
        <v>55</v>
      </c>
      <c r="R902" s="9">
        <v>1199</v>
      </c>
      <c r="S902" s="11">
        <v>10074</v>
      </c>
      <c r="T902" s="9" t="s">
        <v>777</v>
      </c>
      <c r="U902" s="9" t="s">
        <v>212</v>
      </c>
      <c r="V902" s="11">
        <v>8754</v>
      </c>
      <c r="W902" s="11">
        <v>68959</v>
      </c>
      <c r="X902" s="11">
        <v>75060</v>
      </c>
      <c r="Y902" s="11">
        <v>65079</v>
      </c>
      <c r="Z902" s="11">
        <v>59607</v>
      </c>
      <c r="AA902" s="11">
        <v>8326</v>
      </c>
      <c r="AB902" s="11">
        <v>22270</v>
      </c>
      <c r="AC902" s="9" t="s">
        <v>115</v>
      </c>
      <c r="AD902" s="10">
        <v>0.42199999999999999</v>
      </c>
      <c r="AE902" s="10">
        <v>0.5</v>
      </c>
      <c r="AF902" s="10">
        <v>0.48699999999999999</v>
      </c>
      <c r="AG902" s="9">
        <v>346</v>
      </c>
      <c r="AH902" s="9">
        <v>429.67</v>
      </c>
      <c r="AI902" s="9">
        <v>17.34</v>
      </c>
      <c r="AJ902" s="9">
        <v>13.962</v>
      </c>
      <c r="AK902" s="9">
        <v>0.80528</v>
      </c>
      <c r="AL902" s="10">
        <v>5.0000000000000001E-3</v>
      </c>
      <c r="AM902" s="10">
        <v>0.53300000000000003</v>
      </c>
      <c r="AN902" s="10">
        <v>2.7E-2</v>
      </c>
      <c r="AO902" s="10">
        <v>0.2</v>
      </c>
      <c r="AP902" s="10">
        <v>0.252</v>
      </c>
      <c r="AQ902" s="9">
        <v>6827</v>
      </c>
      <c r="AR902" s="9">
        <v>0.52400000000000002</v>
      </c>
      <c r="AS902" s="10">
        <v>5.1999999999999998E-2</v>
      </c>
      <c r="AT902" s="10">
        <v>3.4000000000000002E-2</v>
      </c>
      <c r="AU902" s="16">
        <v>0.65616797900262469</v>
      </c>
      <c r="AV902" s="1" t="str">
        <f t="shared" si="14"/>
        <v>yes</v>
      </c>
      <c r="AW902" s="28">
        <v>41</v>
      </c>
    </row>
    <row r="903" spans="1:49" ht="14.25" hidden="1" customHeight="1">
      <c r="A903" s="7">
        <v>899</v>
      </c>
      <c r="B903" s="8" t="s">
        <v>1626</v>
      </c>
      <c r="C903" s="8" t="s">
        <v>1595</v>
      </c>
      <c r="D903" s="9" t="s">
        <v>150</v>
      </c>
      <c r="E903" s="9" t="s">
        <v>51</v>
      </c>
      <c r="F903" s="9" t="s">
        <v>160</v>
      </c>
      <c r="G903" s="9" t="s">
        <v>55</v>
      </c>
      <c r="H903" s="10">
        <v>0.41399999999999998</v>
      </c>
      <c r="I903" s="10">
        <v>0.27</v>
      </c>
      <c r="J903" s="10">
        <v>0.16200000000000001</v>
      </c>
      <c r="K903" s="10">
        <v>0.79200000000000004</v>
      </c>
      <c r="L903" s="10">
        <v>0.17699999999999999</v>
      </c>
      <c r="M903" s="10">
        <v>0.29499999999999998</v>
      </c>
      <c r="N903" s="10">
        <v>0.64</v>
      </c>
      <c r="O903" s="9">
        <v>7713.27</v>
      </c>
      <c r="P903" s="9">
        <v>408</v>
      </c>
      <c r="Q903" s="9">
        <v>54</v>
      </c>
      <c r="R903" s="9">
        <v>872</v>
      </c>
      <c r="S903" s="9">
        <v>12741</v>
      </c>
      <c r="T903" s="9" t="s">
        <v>1627</v>
      </c>
      <c r="U903" s="9" t="s">
        <v>233</v>
      </c>
      <c r="V903" s="9">
        <v>9550</v>
      </c>
      <c r="W903" s="11">
        <v>69990</v>
      </c>
      <c r="X903" s="11">
        <v>82566</v>
      </c>
      <c r="Y903" s="11">
        <v>62289</v>
      </c>
      <c r="Z903" s="11">
        <v>53883</v>
      </c>
      <c r="AA903" s="11">
        <v>7112</v>
      </c>
      <c r="AB903" s="11">
        <v>19832</v>
      </c>
      <c r="AC903" s="9" t="s">
        <v>768</v>
      </c>
      <c r="AD903" s="10">
        <v>0.377</v>
      </c>
      <c r="AE903" s="10">
        <v>0.71</v>
      </c>
      <c r="AF903" s="10">
        <v>0.624</v>
      </c>
      <c r="AG903" s="9">
        <v>383.33</v>
      </c>
      <c r="AH903" s="9">
        <v>801</v>
      </c>
      <c r="AI903" s="9">
        <v>20.12</v>
      </c>
      <c r="AJ903" s="9">
        <v>9.6300000000000008</v>
      </c>
      <c r="AK903" s="9">
        <v>0.47857</v>
      </c>
      <c r="AL903" s="9">
        <v>0.12</v>
      </c>
      <c r="AM903" s="9">
        <v>0.45400000000000001</v>
      </c>
      <c r="AN903" s="10">
        <v>0.11799999999999999</v>
      </c>
      <c r="AO903" s="10">
        <v>0.68799999999999994</v>
      </c>
      <c r="AP903" s="10">
        <v>0.252</v>
      </c>
      <c r="AQ903" s="9">
        <v>9167</v>
      </c>
      <c r="AR903" s="9">
        <v>0.20899999999999999</v>
      </c>
      <c r="AS903" s="10">
        <v>-0.437</v>
      </c>
      <c r="AT903" s="10">
        <v>3.6999999999999998E-2</v>
      </c>
      <c r="AU903" s="16">
        <v>0.82712985938792394</v>
      </c>
      <c r="AV903" s="1" t="str">
        <f t="shared" si="14"/>
        <v>yes</v>
      </c>
      <c r="AW903" s="28">
        <v>45</v>
      </c>
    </row>
    <row r="904" spans="1:49" ht="14.25" hidden="1" customHeight="1">
      <c r="A904" s="7">
        <v>900</v>
      </c>
      <c r="B904" s="8" t="s">
        <v>1629</v>
      </c>
      <c r="C904" s="8" t="s">
        <v>1595</v>
      </c>
      <c r="D904" s="9" t="s">
        <v>150</v>
      </c>
      <c r="E904" s="9" t="s">
        <v>51</v>
      </c>
      <c r="F904" s="9" t="s">
        <v>160</v>
      </c>
      <c r="G904" s="9">
        <v>1055</v>
      </c>
      <c r="H904" s="10">
        <v>0.52800000000000002</v>
      </c>
      <c r="I904" s="10">
        <v>0.47199999999999998</v>
      </c>
      <c r="J904" s="10">
        <v>0.253</v>
      </c>
      <c r="K904" s="10">
        <v>0.89900000000000002</v>
      </c>
      <c r="L904" s="10">
        <v>0.111</v>
      </c>
      <c r="M904" s="10">
        <v>0.30599999999999999</v>
      </c>
      <c r="N904" s="10">
        <v>0.75</v>
      </c>
      <c r="O904" s="9">
        <v>9772.5</v>
      </c>
      <c r="P904" s="9">
        <v>310</v>
      </c>
      <c r="Q904" s="9">
        <v>19</v>
      </c>
      <c r="R904" s="9">
        <v>1881</v>
      </c>
      <c r="S904" s="9">
        <v>10625</v>
      </c>
      <c r="T904" s="9" t="s">
        <v>88</v>
      </c>
      <c r="U904" s="9" t="s">
        <v>182</v>
      </c>
      <c r="V904" s="9">
        <v>7688</v>
      </c>
      <c r="W904" s="11">
        <v>77437</v>
      </c>
      <c r="X904" s="11">
        <v>88560</v>
      </c>
      <c r="Y904" s="11">
        <v>73566</v>
      </c>
      <c r="Z904" s="11">
        <v>64566</v>
      </c>
      <c r="AA904" s="11">
        <v>8011</v>
      </c>
      <c r="AB904" s="11">
        <v>23443</v>
      </c>
      <c r="AC904" s="9" t="s">
        <v>718</v>
      </c>
      <c r="AD904" s="10">
        <v>0.44900000000000001</v>
      </c>
      <c r="AE904" s="10">
        <v>0.37</v>
      </c>
      <c r="AF904" s="10">
        <v>0.34200000000000003</v>
      </c>
      <c r="AG904" s="9">
        <v>436</v>
      </c>
      <c r="AH904" s="9">
        <v>694.33</v>
      </c>
      <c r="AI904" s="9">
        <v>22.41</v>
      </c>
      <c r="AJ904" s="9">
        <v>14.074999999999999</v>
      </c>
      <c r="AK904" s="9">
        <v>0.62794000000000005</v>
      </c>
      <c r="AL904" s="9">
        <v>5.8999999999999997E-2</v>
      </c>
      <c r="AM904" s="9">
        <v>0.48399999999999999</v>
      </c>
      <c r="AN904" s="10">
        <v>8.7999999999999995E-2</v>
      </c>
      <c r="AO904" s="10">
        <v>0.106</v>
      </c>
      <c r="AP904" s="10">
        <v>0.252</v>
      </c>
      <c r="AQ904" s="9">
        <v>10900</v>
      </c>
      <c r="AR904" s="9">
        <v>0.221</v>
      </c>
      <c r="AS904" s="10">
        <v>0.14599999999999999</v>
      </c>
      <c r="AT904" s="10">
        <v>7.9000000000000001E-2</v>
      </c>
      <c r="AU904" s="16">
        <v>0.819000819000819</v>
      </c>
      <c r="AV904" s="1" t="str">
        <f t="shared" si="14"/>
        <v>yes</v>
      </c>
      <c r="AW904" s="28">
        <v>72</v>
      </c>
    </row>
    <row r="905" spans="1:49" ht="14.25" hidden="1" customHeight="1">
      <c r="A905" s="7">
        <v>901</v>
      </c>
      <c r="B905" s="8" t="s">
        <v>1630</v>
      </c>
      <c r="C905" s="8" t="s">
        <v>1595</v>
      </c>
      <c r="D905" s="9" t="s">
        <v>150</v>
      </c>
      <c r="E905" s="9" t="s">
        <v>59</v>
      </c>
      <c r="F905" s="9" t="s">
        <v>624</v>
      </c>
      <c r="G905" s="9">
        <v>1010</v>
      </c>
      <c r="H905" s="10">
        <v>0.51500000000000001</v>
      </c>
      <c r="I905" s="10">
        <v>0.498</v>
      </c>
      <c r="J905" s="10">
        <v>0.40200000000000002</v>
      </c>
      <c r="K905" s="10">
        <v>0.69399999999999995</v>
      </c>
      <c r="L905" s="10">
        <v>0.32100000000000001</v>
      </c>
      <c r="M905" s="10">
        <v>0.32600000000000001</v>
      </c>
      <c r="N905" s="10">
        <v>0.77</v>
      </c>
      <c r="O905" s="9">
        <v>2151.37</v>
      </c>
      <c r="P905" s="9">
        <v>292</v>
      </c>
      <c r="Q905" s="9">
        <v>48</v>
      </c>
      <c r="R905" s="9">
        <v>342</v>
      </c>
      <c r="S905" s="9" t="s">
        <v>55</v>
      </c>
      <c r="T905" s="9" t="s">
        <v>55</v>
      </c>
      <c r="U905" s="9" t="s">
        <v>55</v>
      </c>
      <c r="V905" s="9" t="s">
        <v>55</v>
      </c>
      <c r="W905" s="11">
        <v>61343</v>
      </c>
      <c r="X905" s="11">
        <v>65241</v>
      </c>
      <c r="Y905" s="11">
        <v>57834</v>
      </c>
      <c r="Z905" s="11">
        <v>50175</v>
      </c>
      <c r="AA905" s="11">
        <v>23748</v>
      </c>
      <c r="AB905" s="11">
        <v>23748</v>
      </c>
      <c r="AC905" s="9" t="s">
        <v>55</v>
      </c>
      <c r="AD905" s="10">
        <v>0.33300000000000002</v>
      </c>
      <c r="AE905" s="10">
        <v>0.41</v>
      </c>
      <c r="AF905" s="10">
        <v>0.33100000000000002</v>
      </c>
      <c r="AG905" s="9">
        <v>81</v>
      </c>
      <c r="AH905" s="9">
        <v>195</v>
      </c>
      <c r="AI905" s="9">
        <v>26.56</v>
      </c>
      <c r="AJ905" s="9">
        <v>11.032999999999999</v>
      </c>
      <c r="AK905" s="9">
        <v>0.41538000000000003</v>
      </c>
      <c r="AL905" s="9" t="s">
        <v>55</v>
      </c>
      <c r="AM905" s="9" t="s">
        <v>55</v>
      </c>
      <c r="AN905" s="10">
        <v>1.0999999999999999E-2</v>
      </c>
      <c r="AO905" s="10">
        <v>0.26300000000000001</v>
      </c>
      <c r="AP905" s="10">
        <v>0.252</v>
      </c>
      <c r="AQ905" s="9">
        <v>2640</v>
      </c>
      <c r="AR905" s="9" t="s">
        <v>55</v>
      </c>
      <c r="AS905" s="10">
        <v>-1.0999999999999999E-2</v>
      </c>
      <c r="AT905" s="10">
        <v>0.18099999999999999</v>
      </c>
      <c r="AU905" s="16" t="s">
        <v>2055</v>
      </c>
      <c r="AV905" s="1" t="str">
        <f t="shared" si="14"/>
        <v>no</v>
      </c>
      <c r="AW905" s="28"/>
    </row>
    <row r="906" spans="1:49" ht="14.25" hidden="1" customHeight="1">
      <c r="A906" s="7">
        <v>902</v>
      </c>
      <c r="B906" s="8" t="s">
        <v>1631</v>
      </c>
      <c r="C906" s="8" t="s">
        <v>1595</v>
      </c>
      <c r="D906" s="9" t="s">
        <v>69</v>
      </c>
      <c r="E906" s="9" t="s">
        <v>59</v>
      </c>
      <c r="F906" s="9" t="s">
        <v>271</v>
      </c>
      <c r="G906" s="9">
        <v>932</v>
      </c>
      <c r="H906" s="10">
        <v>0.36</v>
      </c>
      <c r="I906" s="10">
        <v>0.34899999999999998</v>
      </c>
      <c r="J906" s="10">
        <v>0.23699999999999999</v>
      </c>
      <c r="K906" s="10">
        <v>0.89500000000000002</v>
      </c>
      <c r="L906" s="10">
        <v>7.0000000000000007E-2</v>
      </c>
      <c r="M906" s="10">
        <v>0.26900000000000002</v>
      </c>
      <c r="N906" s="10">
        <v>0.59</v>
      </c>
      <c r="O906" s="9">
        <v>1689.3</v>
      </c>
      <c r="P906" s="9">
        <v>118</v>
      </c>
      <c r="Q906" s="9" t="s">
        <v>55</v>
      </c>
      <c r="R906" s="9">
        <v>384</v>
      </c>
      <c r="S906" s="9" t="s">
        <v>55</v>
      </c>
      <c r="T906" s="9" t="s">
        <v>55</v>
      </c>
      <c r="U906" s="9" t="s">
        <v>55</v>
      </c>
      <c r="V906" s="9" t="s">
        <v>55</v>
      </c>
      <c r="W906" s="11">
        <v>47146</v>
      </c>
      <c r="X906" s="11">
        <v>41778</v>
      </c>
      <c r="Y906" s="11">
        <v>38646</v>
      </c>
      <c r="Z906" s="11">
        <v>31653</v>
      </c>
      <c r="AA906" s="11">
        <v>22670</v>
      </c>
      <c r="AB906" s="11">
        <v>22670</v>
      </c>
      <c r="AC906" s="9" t="s">
        <v>55</v>
      </c>
      <c r="AD906" s="10">
        <v>0.27500000000000002</v>
      </c>
      <c r="AE906" s="10">
        <v>0.63</v>
      </c>
      <c r="AF906" s="10">
        <v>0.57399999999999995</v>
      </c>
      <c r="AG906" s="9">
        <v>98.33</v>
      </c>
      <c r="AH906" s="9">
        <v>200.33</v>
      </c>
      <c r="AI906" s="9">
        <v>17.18</v>
      </c>
      <c r="AJ906" s="9">
        <v>8.4320000000000004</v>
      </c>
      <c r="AK906" s="9">
        <v>0.49085000000000001</v>
      </c>
      <c r="AL906" s="9" t="s">
        <v>55</v>
      </c>
      <c r="AM906" s="9" t="s">
        <v>55</v>
      </c>
      <c r="AN906" s="10">
        <v>2.4E-2</v>
      </c>
      <c r="AO906" s="10">
        <v>0.17599999999999999</v>
      </c>
      <c r="AP906" s="10">
        <v>0.252</v>
      </c>
      <c r="AQ906" s="9">
        <v>1809</v>
      </c>
      <c r="AR906" s="9">
        <v>97.332999999999998</v>
      </c>
      <c r="AS906" s="10">
        <v>7.4999999999999997E-2</v>
      </c>
      <c r="AT906" s="10">
        <v>8.5000000000000006E-2</v>
      </c>
      <c r="AU906" s="16">
        <v>1.016952599839327E-2</v>
      </c>
      <c r="AV906" s="1" t="str">
        <f t="shared" si="14"/>
        <v>no</v>
      </c>
      <c r="AW906" s="28"/>
    </row>
    <row r="907" spans="1:49" ht="14.25" hidden="1" customHeight="1">
      <c r="A907" s="7">
        <v>903</v>
      </c>
      <c r="B907" s="8" t="s">
        <v>1632</v>
      </c>
      <c r="C907" s="8" t="s">
        <v>1595</v>
      </c>
      <c r="D907" s="9" t="s">
        <v>150</v>
      </c>
      <c r="E907" s="9" t="s">
        <v>59</v>
      </c>
      <c r="F907" s="9" t="s">
        <v>624</v>
      </c>
      <c r="G907" s="9">
        <v>1145</v>
      </c>
      <c r="H907" s="10">
        <v>0.64</v>
      </c>
      <c r="I907" s="10">
        <v>0.63400000000000001</v>
      </c>
      <c r="J907" s="10">
        <v>0.54800000000000004</v>
      </c>
      <c r="K907" s="10">
        <v>0.70299999999999996</v>
      </c>
      <c r="L907" s="10">
        <v>0.25700000000000001</v>
      </c>
      <c r="M907" s="10">
        <v>0.71299999999999997</v>
      </c>
      <c r="N907" s="10">
        <v>0.84</v>
      </c>
      <c r="O907" s="9">
        <v>3035.01</v>
      </c>
      <c r="P907" s="9">
        <v>362</v>
      </c>
      <c r="Q907" s="9">
        <v>106</v>
      </c>
      <c r="R907" s="9">
        <v>703</v>
      </c>
      <c r="S907" s="11" t="s">
        <v>55</v>
      </c>
      <c r="T907" s="9" t="s">
        <v>55</v>
      </c>
      <c r="U907" s="9" t="s">
        <v>55</v>
      </c>
      <c r="V907" s="11" t="s">
        <v>55</v>
      </c>
      <c r="W907" s="11">
        <v>72079</v>
      </c>
      <c r="X907" s="11">
        <v>67041</v>
      </c>
      <c r="Y907" s="11">
        <v>67257</v>
      </c>
      <c r="Z907" s="11">
        <v>58428</v>
      </c>
      <c r="AA907" s="11">
        <v>29190</v>
      </c>
      <c r="AB907" s="11">
        <v>29190</v>
      </c>
      <c r="AC907" s="9" t="s">
        <v>55</v>
      </c>
      <c r="AD907" s="10">
        <v>0.42899999999999999</v>
      </c>
      <c r="AE907" s="10">
        <v>0.32</v>
      </c>
      <c r="AF907" s="10">
        <v>0.27300000000000002</v>
      </c>
      <c r="AG907" s="9">
        <v>293.33</v>
      </c>
      <c r="AH907" s="9">
        <v>208.33</v>
      </c>
      <c r="AI907" s="9">
        <v>10.35</v>
      </c>
      <c r="AJ907" s="9">
        <v>14.568</v>
      </c>
      <c r="AK907" s="9">
        <v>1.4079999999999999</v>
      </c>
      <c r="AL907" s="10" t="s">
        <v>55</v>
      </c>
      <c r="AM907" s="10" t="s">
        <v>55</v>
      </c>
      <c r="AN907" s="10">
        <v>1.2999999999999999E-2</v>
      </c>
      <c r="AO907" s="10">
        <v>0.24299999999999999</v>
      </c>
      <c r="AP907" s="10">
        <v>0.252</v>
      </c>
      <c r="AQ907" s="9">
        <v>3583</v>
      </c>
      <c r="AR907" s="9">
        <v>0.35199999999999998</v>
      </c>
      <c r="AS907" s="10">
        <v>8.0000000000000002E-3</v>
      </c>
      <c r="AT907" s="10">
        <v>0.21099999999999999</v>
      </c>
      <c r="AU907" s="16">
        <v>0.73964497041420119</v>
      </c>
      <c r="AV907" s="1" t="str">
        <f t="shared" si="14"/>
        <v>no</v>
      </c>
      <c r="AW907" s="28"/>
    </row>
    <row r="908" spans="1:49" ht="14.25" customHeight="1">
      <c r="A908" s="7">
        <v>865</v>
      </c>
      <c r="B908" s="8" t="s">
        <v>1577</v>
      </c>
      <c r="C908" s="8" t="s">
        <v>1558</v>
      </c>
      <c r="D908" s="9" t="s">
        <v>50</v>
      </c>
      <c r="E908" s="9" t="s">
        <v>51</v>
      </c>
      <c r="F908" s="9" t="s">
        <v>136</v>
      </c>
      <c r="G908" s="9">
        <v>995</v>
      </c>
      <c r="H908" s="10">
        <v>0.42599999999999999</v>
      </c>
      <c r="I908" s="10">
        <v>0.40300000000000002</v>
      </c>
      <c r="J908" s="10">
        <v>0.26300000000000001</v>
      </c>
      <c r="K908" s="10">
        <v>0.93700000000000006</v>
      </c>
      <c r="L908" s="10">
        <v>8.7999999999999995E-2</v>
      </c>
      <c r="M908" s="10">
        <v>0.29199999999999998</v>
      </c>
      <c r="N908" s="10">
        <v>0.65</v>
      </c>
      <c r="O908" s="9">
        <v>9470.44</v>
      </c>
      <c r="P908" s="9">
        <v>247</v>
      </c>
      <c r="Q908" s="9">
        <v>0</v>
      </c>
      <c r="R908" s="9">
        <v>1660</v>
      </c>
      <c r="S908" s="9">
        <v>13564</v>
      </c>
      <c r="T908" s="9" t="s">
        <v>1578</v>
      </c>
      <c r="U908" s="9" t="s">
        <v>373</v>
      </c>
      <c r="V908" s="53">
        <v>8692</v>
      </c>
      <c r="W908" s="11">
        <v>70910</v>
      </c>
      <c r="X908" s="11">
        <v>94239</v>
      </c>
      <c r="Y908" s="11">
        <v>68877</v>
      </c>
      <c r="Z908" s="11">
        <v>52686</v>
      </c>
      <c r="AA908" s="11">
        <v>10530</v>
      </c>
      <c r="AB908" s="11">
        <v>24320</v>
      </c>
      <c r="AC908" s="9" t="s">
        <v>346</v>
      </c>
      <c r="AD908" s="10">
        <v>0.443</v>
      </c>
      <c r="AE908" s="10">
        <v>0.39</v>
      </c>
      <c r="AF908" s="10">
        <v>0.377</v>
      </c>
      <c r="AG908" s="9">
        <v>431</v>
      </c>
      <c r="AH908" s="9">
        <v>715</v>
      </c>
      <c r="AI908" s="9">
        <v>21.97</v>
      </c>
      <c r="AJ908" s="9">
        <v>13.244999999999999</v>
      </c>
      <c r="AK908" s="9">
        <v>0.6028</v>
      </c>
      <c r="AL908" s="9">
        <v>13</v>
      </c>
      <c r="AM908" s="9">
        <v>0.46899999999999997</v>
      </c>
      <c r="AN908" s="10">
        <v>1.4999999999999999E-2</v>
      </c>
      <c r="AO908" s="10">
        <v>0.28699999999999998</v>
      </c>
      <c r="AP908" s="10">
        <v>0.36</v>
      </c>
      <c r="AQ908" s="9">
        <v>10263</v>
      </c>
      <c r="AR908" s="9">
        <v>0.38100000000000001</v>
      </c>
      <c r="AS908" s="27">
        <v>7.3999999999999996E-2</v>
      </c>
      <c r="AT908" s="27">
        <v>-1.7000000000000001E-2</v>
      </c>
      <c r="AU908" s="16">
        <v>0.724112961622013</v>
      </c>
      <c r="AV908" s="1" t="str">
        <f t="shared" si="14"/>
        <v>yes</v>
      </c>
      <c r="AW908" s="28">
        <v>26</v>
      </c>
    </row>
    <row r="909" spans="1:49" ht="14.25" customHeight="1">
      <c r="A909" s="7">
        <v>854</v>
      </c>
      <c r="B909" s="8" t="s">
        <v>1563</v>
      </c>
      <c r="C909" s="8" t="s">
        <v>1558</v>
      </c>
      <c r="D909" s="9" t="s">
        <v>50</v>
      </c>
      <c r="E909" s="9" t="s">
        <v>51</v>
      </c>
      <c r="F909" s="9" t="s">
        <v>136</v>
      </c>
      <c r="G909" s="9">
        <v>1120</v>
      </c>
      <c r="H909" s="10">
        <v>0.67800000000000005</v>
      </c>
      <c r="I909" s="10">
        <v>0.66</v>
      </c>
      <c r="J909" s="10">
        <v>0.56200000000000006</v>
      </c>
      <c r="K909" s="10">
        <v>0.90800000000000003</v>
      </c>
      <c r="L909" s="10">
        <v>8.4000000000000005E-2</v>
      </c>
      <c r="M909" s="10">
        <v>0.315</v>
      </c>
      <c r="N909" s="10">
        <v>0.79</v>
      </c>
      <c r="O909" s="9">
        <v>10512.63</v>
      </c>
      <c r="P909" s="9">
        <v>237</v>
      </c>
      <c r="Q909" s="9" t="s">
        <v>55</v>
      </c>
      <c r="R909" s="9">
        <v>2507</v>
      </c>
      <c r="S909" s="9">
        <v>15555</v>
      </c>
      <c r="T909" s="9" t="s">
        <v>1564</v>
      </c>
      <c r="U909" s="9" t="s">
        <v>1047</v>
      </c>
      <c r="V909" s="53">
        <v>9959</v>
      </c>
      <c r="W909" s="9">
        <v>76746</v>
      </c>
      <c r="X909" s="9">
        <v>92565</v>
      </c>
      <c r="Y909" s="9">
        <v>73278</v>
      </c>
      <c r="Z909" s="9">
        <v>65790</v>
      </c>
      <c r="AA909" s="11">
        <v>11322</v>
      </c>
      <c r="AB909" s="11">
        <v>28866</v>
      </c>
      <c r="AC909" s="9" t="s">
        <v>718</v>
      </c>
      <c r="AD909" s="10">
        <v>0.66500000000000004</v>
      </c>
      <c r="AE909" s="10">
        <v>0.2</v>
      </c>
      <c r="AF909" s="10">
        <v>0.22600000000000001</v>
      </c>
      <c r="AG909" s="9">
        <v>670.33</v>
      </c>
      <c r="AH909" s="9">
        <v>908.33</v>
      </c>
      <c r="AI909" s="9">
        <v>15.68</v>
      </c>
      <c r="AJ909" s="9">
        <v>11.574</v>
      </c>
      <c r="AK909" s="9">
        <v>0.73797999999999997</v>
      </c>
      <c r="AL909" s="9">
        <v>52</v>
      </c>
      <c r="AM909" s="9">
        <v>0.51700000000000002</v>
      </c>
      <c r="AN909" s="10">
        <v>1.4E-2</v>
      </c>
      <c r="AO909" s="10">
        <v>0.18</v>
      </c>
      <c r="AP909" s="10">
        <v>0.36</v>
      </c>
      <c r="AQ909" s="9">
        <v>11531</v>
      </c>
      <c r="AR909" s="9">
        <v>0.442</v>
      </c>
      <c r="AS909" s="27">
        <v>0.18099999999999999</v>
      </c>
      <c r="AT909" s="10">
        <v>1.2999999999999999E-2</v>
      </c>
      <c r="AU909" s="16">
        <v>0.69348127600554776</v>
      </c>
      <c r="AV909" s="1" t="str">
        <f t="shared" si="14"/>
        <v>yes</v>
      </c>
      <c r="AW909" s="28">
        <v>72</v>
      </c>
    </row>
    <row r="910" spans="1:49" ht="14.25" hidden="1" customHeight="1">
      <c r="A910" s="7">
        <v>906</v>
      </c>
      <c r="B910" s="8" t="s">
        <v>1637</v>
      </c>
      <c r="C910" s="8" t="s">
        <v>1634</v>
      </c>
      <c r="D910" s="9" t="s">
        <v>91</v>
      </c>
      <c r="E910" s="9" t="s">
        <v>59</v>
      </c>
      <c r="F910" s="9" t="s">
        <v>92</v>
      </c>
      <c r="G910" s="9">
        <v>1185</v>
      </c>
      <c r="H910" s="10">
        <v>0.73099999999999998</v>
      </c>
      <c r="I910" s="10">
        <v>0.72899999999999998</v>
      </c>
      <c r="J910" s="10">
        <v>0.71399999999999997</v>
      </c>
      <c r="K910" s="10">
        <v>0.98599999999999999</v>
      </c>
      <c r="L910" s="10">
        <v>0.01</v>
      </c>
      <c r="M910" s="10">
        <v>5.8000000000000003E-2</v>
      </c>
      <c r="N910" s="10">
        <v>0.83</v>
      </c>
      <c r="O910" s="9">
        <v>1247.8399999999999</v>
      </c>
      <c r="P910" s="9">
        <v>20</v>
      </c>
      <c r="Q910" s="9" t="s">
        <v>55</v>
      </c>
      <c r="R910" s="9">
        <v>342</v>
      </c>
      <c r="S910" s="9" t="s">
        <v>55</v>
      </c>
      <c r="T910" s="9" t="s">
        <v>55</v>
      </c>
      <c r="U910" s="9" t="s">
        <v>55</v>
      </c>
      <c r="V910" s="9" t="s">
        <v>55</v>
      </c>
      <c r="W910" s="9">
        <v>67363</v>
      </c>
      <c r="X910" s="9">
        <v>84096</v>
      </c>
      <c r="Y910" s="9">
        <v>66069</v>
      </c>
      <c r="Z910" s="9">
        <v>50067</v>
      </c>
      <c r="AA910" s="11">
        <v>36230</v>
      </c>
      <c r="AB910" s="11">
        <v>36230</v>
      </c>
      <c r="AC910" s="9" t="s">
        <v>55</v>
      </c>
      <c r="AD910" s="10">
        <v>0.74099999999999999</v>
      </c>
      <c r="AE910" s="10">
        <v>0.26</v>
      </c>
      <c r="AF910" s="10">
        <v>0.27200000000000002</v>
      </c>
      <c r="AG910" s="9">
        <v>120</v>
      </c>
      <c r="AH910" s="9">
        <v>149</v>
      </c>
      <c r="AI910" s="9">
        <v>10.4</v>
      </c>
      <c r="AJ910" s="9">
        <v>8.375</v>
      </c>
      <c r="AK910" s="9">
        <v>0.80537000000000003</v>
      </c>
      <c r="AL910" s="9" t="s">
        <v>55</v>
      </c>
      <c r="AM910" s="9" t="s">
        <v>55</v>
      </c>
      <c r="AN910" s="10">
        <v>0.03</v>
      </c>
      <c r="AO910" s="10">
        <v>0.41199999999999998</v>
      </c>
      <c r="AP910" s="10">
        <v>0.56000000000000005</v>
      </c>
      <c r="AQ910" s="9">
        <v>1255</v>
      </c>
      <c r="AR910" s="9">
        <v>0.28999999999999998</v>
      </c>
      <c r="AS910" s="10">
        <v>0.14799999999999999</v>
      </c>
      <c r="AT910" s="10">
        <v>-0.01</v>
      </c>
      <c r="AU910" s="16">
        <v>0.77519379844961245</v>
      </c>
      <c r="AV910" s="1" t="str">
        <f t="shared" si="14"/>
        <v>no</v>
      </c>
      <c r="AW910" s="28"/>
    </row>
    <row r="911" spans="1:49" ht="14.25" hidden="1" customHeight="1">
      <c r="A911" s="7">
        <v>907</v>
      </c>
      <c r="B911" s="8" t="s">
        <v>1638</v>
      </c>
      <c r="C911" s="8" t="s">
        <v>1634</v>
      </c>
      <c r="D911" s="9" t="s">
        <v>63</v>
      </c>
      <c r="E911" s="9" t="s">
        <v>59</v>
      </c>
      <c r="F911" s="9" t="s">
        <v>361</v>
      </c>
      <c r="G911" s="9">
        <v>1230</v>
      </c>
      <c r="H911" s="10">
        <v>0.70399999999999996</v>
      </c>
      <c r="I911" s="10">
        <v>0.68700000000000006</v>
      </c>
      <c r="J911" s="10">
        <v>0.54</v>
      </c>
      <c r="K911" s="10">
        <v>0.84499999999999997</v>
      </c>
      <c r="L911" s="10">
        <v>1.7000000000000001E-2</v>
      </c>
      <c r="M911" s="10">
        <v>0.121</v>
      </c>
      <c r="N911" s="10">
        <v>0.89</v>
      </c>
      <c r="O911" s="9">
        <v>16370.15</v>
      </c>
      <c r="P911" s="9">
        <v>655</v>
      </c>
      <c r="Q911" s="9">
        <v>251</v>
      </c>
      <c r="R911" s="9">
        <v>3221</v>
      </c>
      <c r="S911" s="11" t="s">
        <v>55</v>
      </c>
      <c r="T911" s="9" t="s">
        <v>55</v>
      </c>
      <c r="U911" s="9" t="s">
        <v>55</v>
      </c>
      <c r="V911" s="11" t="s">
        <v>55</v>
      </c>
      <c r="W911" s="11">
        <v>106652</v>
      </c>
      <c r="X911" s="11">
        <v>116622</v>
      </c>
      <c r="Y911" s="11">
        <v>84906</v>
      </c>
      <c r="Z911" s="11">
        <v>76356</v>
      </c>
      <c r="AA911" s="11">
        <v>40198</v>
      </c>
      <c r="AB911" s="11">
        <v>40198</v>
      </c>
      <c r="AC911" s="9" t="s">
        <v>55</v>
      </c>
      <c r="AD911" s="10">
        <v>0.621</v>
      </c>
      <c r="AE911" s="10">
        <v>0.2</v>
      </c>
      <c r="AF911" s="10">
        <v>0.19800000000000001</v>
      </c>
      <c r="AG911" s="9">
        <v>1097.33</v>
      </c>
      <c r="AH911" s="9">
        <v>1169.67</v>
      </c>
      <c r="AI911" s="9">
        <v>14.92</v>
      </c>
      <c r="AJ911" s="9">
        <v>13.996</v>
      </c>
      <c r="AK911" s="9">
        <v>0.93815999999999999</v>
      </c>
      <c r="AL911" s="10" t="s">
        <v>55</v>
      </c>
      <c r="AM911" s="10" t="s">
        <v>55</v>
      </c>
      <c r="AN911" s="10">
        <v>4.2000000000000003E-2</v>
      </c>
      <c r="AO911" s="10">
        <v>0.307</v>
      </c>
      <c r="AP911" s="10">
        <v>0.56000000000000005</v>
      </c>
      <c r="AQ911" s="9">
        <v>16787</v>
      </c>
      <c r="AR911" s="9">
        <v>0.66500000000000004</v>
      </c>
      <c r="AS911" s="10">
        <v>0.253</v>
      </c>
      <c r="AT911" s="10">
        <v>8.3000000000000004E-2</v>
      </c>
      <c r="AU911" s="16">
        <v>0.60060060060060061</v>
      </c>
      <c r="AV911" s="1" t="str">
        <f t="shared" si="14"/>
        <v>yes</v>
      </c>
      <c r="AW911" s="28"/>
    </row>
    <row r="912" spans="1:49" ht="14.25" customHeight="1">
      <c r="A912" s="7">
        <v>853</v>
      </c>
      <c r="B912" s="8" t="s">
        <v>1562</v>
      </c>
      <c r="C912" s="8" t="s">
        <v>1558</v>
      </c>
      <c r="D912" s="9" t="s">
        <v>50</v>
      </c>
      <c r="E912" s="9" t="s">
        <v>59</v>
      </c>
      <c r="F912" s="9" t="s">
        <v>290</v>
      </c>
      <c r="G912" s="9" t="s">
        <v>55</v>
      </c>
      <c r="H912" s="10">
        <v>0.5</v>
      </c>
      <c r="I912" s="10">
        <v>0.47599999999999998</v>
      </c>
      <c r="J912" s="10">
        <v>0.39900000000000002</v>
      </c>
      <c r="K912" s="10">
        <v>0.76200000000000001</v>
      </c>
      <c r="L912" s="10">
        <v>5.6000000000000001E-2</v>
      </c>
      <c r="M912" s="10">
        <v>0.38700000000000001</v>
      </c>
      <c r="N912" s="10">
        <v>0.69</v>
      </c>
      <c r="O912" s="9">
        <v>1691.86</v>
      </c>
      <c r="P912" s="9">
        <v>188</v>
      </c>
      <c r="Q912" s="9" t="s">
        <v>55</v>
      </c>
      <c r="R912" s="9">
        <v>290</v>
      </c>
      <c r="S912" s="9" t="s">
        <v>55</v>
      </c>
      <c r="T912" s="9" t="s">
        <v>55</v>
      </c>
      <c r="U912" s="9" t="s">
        <v>55</v>
      </c>
      <c r="V912" s="9"/>
      <c r="W912" s="11">
        <v>54653</v>
      </c>
      <c r="X912" s="11">
        <v>54207</v>
      </c>
      <c r="Y912" s="11">
        <v>46260</v>
      </c>
      <c r="Z912" s="11">
        <v>42390</v>
      </c>
      <c r="AA912" s="11">
        <v>23620</v>
      </c>
      <c r="AB912" s="11">
        <v>23620</v>
      </c>
      <c r="AC912" s="9" t="s">
        <v>55</v>
      </c>
      <c r="AD912" s="10">
        <v>0.13800000000000001</v>
      </c>
      <c r="AE912" s="10">
        <v>0.54</v>
      </c>
      <c r="AF912" s="10">
        <v>0.46200000000000002</v>
      </c>
      <c r="AG912" s="9">
        <v>53</v>
      </c>
      <c r="AH912" s="9">
        <v>128</v>
      </c>
      <c r="AI912" s="9">
        <v>31.92</v>
      </c>
      <c r="AJ912" s="9">
        <v>13.218</v>
      </c>
      <c r="AK912" s="9">
        <v>0.41405999999999998</v>
      </c>
      <c r="AL912" s="9"/>
      <c r="AM912" s="9" t="s">
        <v>55</v>
      </c>
      <c r="AN912" s="10">
        <v>0.01</v>
      </c>
      <c r="AO912" s="10">
        <v>0.35</v>
      </c>
      <c r="AP912" s="10">
        <v>0.36</v>
      </c>
      <c r="AQ912" s="9">
        <v>1736</v>
      </c>
      <c r="AR912" s="9">
        <v>8.2000000000000003E-2</v>
      </c>
      <c r="AS912" s="27">
        <v>0.01</v>
      </c>
      <c r="AT912" s="10">
        <v>0.36199999999999999</v>
      </c>
      <c r="AU912" s="16">
        <v>0.92421441774491686</v>
      </c>
      <c r="AV912" s="1" t="str">
        <f t="shared" si="14"/>
        <v>no</v>
      </c>
      <c r="AW912" s="28"/>
    </row>
    <row r="913" spans="1:49" ht="14.25" hidden="1" customHeight="1">
      <c r="A913" s="7">
        <v>909</v>
      </c>
      <c r="B913" s="8" t="s">
        <v>1640</v>
      </c>
      <c r="C913" s="8" t="s">
        <v>1634</v>
      </c>
      <c r="D913" s="9" t="s">
        <v>150</v>
      </c>
      <c r="E913" s="9" t="s">
        <v>51</v>
      </c>
      <c r="F913" s="9" t="s">
        <v>160</v>
      </c>
      <c r="G913" s="9">
        <v>970</v>
      </c>
      <c r="H913" s="10">
        <v>0.36799999999999999</v>
      </c>
      <c r="I913" s="10">
        <v>0.32600000000000001</v>
      </c>
      <c r="J913" s="10">
        <v>0.189</v>
      </c>
      <c r="K913" s="10">
        <v>0.81899999999999995</v>
      </c>
      <c r="L913" s="10">
        <v>0.23699999999999999</v>
      </c>
      <c r="M913" s="10">
        <v>0.27500000000000002</v>
      </c>
      <c r="N913" s="10">
        <v>0.59</v>
      </c>
      <c r="O913" s="9">
        <v>9397.98</v>
      </c>
      <c r="P913" s="9">
        <v>516</v>
      </c>
      <c r="Q913" s="9">
        <v>31</v>
      </c>
      <c r="R913" s="9">
        <v>1486</v>
      </c>
      <c r="S913" s="9">
        <v>13538</v>
      </c>
      <c r="T913" s="9" t="s">
        <v>1180</v>
      </c>
      <c r="U913" s="9" t="s">
        <v>66</v>
      </c>
      <c r="V913" s="9">
        <v>6766</v>
      </c>
      <c r="W913" s="11">
        <v>73344</v>
      </c>
      <c r="X913" s="11">
        <v>97632</v>
      </c>
      <c r="Y913" s="11">
        <v>73809</v>
      </c>
      <c r="Z913" s="11">
        <v>59796</v>
      </c>
      <c r="AA913" s="11">
        <v>7976</v>
      </c>
      <c r="AB913" s="11">
        <v>17442</v>
      </c>
      <c r="AC913" s="9" t="s">
        <v>234</v>
      </c>
      <c r="AD913" s="10">
        <v>0.36399999999999999</v>
      </c>
      <c r="AE913" s="10">
        <v>0.44</v>
      </c>
      <c r="AF913" s="10">
        <v>0.40300000000000002</v>
      </c>
      <c r="AG913" s="9">
        <v>487</v>
      </c>
      <c r="AH913" s="9">
        <v>645</v>
      </c>
      <c r="AI913" s="9">
        <v>19.3</v>
      </c>
      <c r="AJ913" s="9">
        <v>14.571</v>
      </c>
      <c r="AK913" s="9">
        <v>0.75504000000000004</v>
      </c>
      <c r="AL913" s="9">
        <v>0.11700000000000001</v>
      </c>
      <c r="AM913" s="9">
        <v>0.35599999999999998</v>
      </c>
      <c r="AN913" s="10">
        <v>4.5999999999999999E-2</v>
      </c>
      <c r="AO913" s="10">
        <v>0.55400000000000005</v>
      </c>
      <c r="AP913" s="10">
        <v>0.56000000000000005</v>
      </c>
      <c r="AQ913" s="9">
        <v>11661</v>
      </c>
      <c r="AR913" s="9">
        <v>0.71899999999999997</v>
      </c>
      <c r="AS913" s="10">
        <v>6.0000000000000001E-3</v>
      </c>
      <c r="AT913" s="10">
        <v>3.0000000000000001E-3</v>
      </c>
      <c r="AU913" s="16">
        <v>0.58173356602675974</v>
      </c>
      <c r="AV913" s="1" t="str">
        <f t="shared" si="14"/>
        <v>yes</v>
      </c>
      <c r="AW913" s="28">
        <v>14</v>
      </c>
    </row>
    <row r="914" spans="1:49" ht="14.25" hidden="1" customHeight="1">
      <c r="A914" s="7">
        <v>910</v>
      </c>
      <c r="B914" s="8" t="s">
        <v>1641</v>
      </c>
      <c r="C914" s="8" t="s">
        <v>1634</v>
      </c>
      <c r="D914" s="9" t="s">
        <v>150</v>
      </c>
      <c r="E914" s="9" t="s">
        <v>59</v>
      </c>
      <c r="F914" s="9" t="s">
        <v>624</v>
      </c>
      <c r="G914" s="9">
        <v>1120</v>
      </c>
      <c r="H914" s="10">
        <v>0.57699999999999996</v>
      </c>
      <c r="I914" s="9">
        <v>0.503</v>
      </c>
      <c r="J914" s="9">
        <v>0.44600000000000001</v>
      </c>
      <c r="K914" s="10">
        <v>0.623</v>
      </c>
      <c r="L914" s="10">
        <v>0.27</v>
      </c>
      <c r="M914" s="10">
        <v>0.34699999999999998</v>
      </c>
      <c r="N914" s="10">
        <v>0.72</v>
      </c>
      <c r="O914" s="9">
        <v>3957.89</v>
      </c>
      <c r="P914" s="9">
        <v>554</v>
      </c>
      <c r="Q914" s="9">
        <v>30</v>
      </c>
      <c r="R914" s="9">
        <v>822</v>
      </c>
      <c r="S914" s="11" t="s">
        <v>55</v>
      </c>
      <c r="T914" s="9" t="s">
        <v>55</v>
      </c>
      <c r="U914" s="9" t="s">
        <v>55</v>
      </c>
      <c r="V914" s="11" t="s">
        <v>55</v>
      </c>
      <c r="W914" s="11">
        <v>94775</v>
      </c>
      <c r="X914" s="11">
        <v>81153</v>
      </c>
      <c r="Y914" s="11">
        <v>73152</v>
      </c>
      <c r="Z914" s="11">
        <v>68355</v>
      </c>
      <c r="AA914" s="11">
        <v>24890</v>
      </c>
      <c r="AB914" s="11">
        <v>24890</v>
      </c>
      <c r="AC914" s="9" t="s">
        <v>55</v>
      </c>
      <c r="AD914" s="10">
        <v>0.49199999999999999</v>
      </c>
      <c r="AE914" s="10">
        <v>0.25</v>
      </c>
      <c r="AF914" s="10">
        <v>0.28999999999999998</v>
      </c>
      <c r="AG914" s="9">
        <v>118</v>
      </c>
      <c r="AH914" s="9">
        <v>308.67</v>
      </c>
      <c r="AI914" s="9">
        <v>33.54</v>
      </c>
      <c r="AJ914" s="9">
        <v>12.823</v>
      </c>
      <c r="AK914" s="9">
        <v>0.38229000000000002</v>
      </c>
      <c r="AL914" s="10" t="s">
        <v>55</v>
      </c>
      <c r="AM914" s="10" t="s">
        <v>55</v>
      </c>
      <c r="AN914" s="10">
        <v>0.111</v>
      </c>
      <c r="AO914" s="10">
        <v>0.35399999999999998</v>
      </c>
      <c r="AP914" s="10">
        <v>0.56000000000000005</v>
      </c>
      <c r="AQ914" s="9">
        <v>5319</v>
      </c>
      <c r="AR914" s="9" t="s">
        <v>55</v>
      </c>
      <c r="AS914" s="10">
        <v>0.20699999999999999</v>
      </c>
      <c r="AT914" s="9">
        <v>8.5000000000000006E-2</v>
      </c>
      <c r="AU914" s="16" t="s">
        <v>2055</v>
      </c>
      <c r="AV914" s="1" t="str">
        <f t="shared" si="14"/>
        <v>no</v>
      </c>
      <c r="AW914" s="28"/>
    </row>
    <row r="915" spans="1:49" ht="14.25" customHeight="1">
      <c r="A915" s="7">
        <v>867</v>
      </c>
      <c r="B915" s="8" t="s">
        <v>1582</v>
      </c>
      <c r="C915" s="8" t="s">
        <v>1558</v>
      </c>
      <c r="D915" s="9" t="s">
        <v>50</v>
      </c>
      <c r="E915" s="9" t="s">
        <v>51</v>
      </c>
      <c r="F915" s="9" t="s">
        <v>97</v>
      </c>
      <c r="G915" s="9">
        <v>1020</v>
      </c>
      <c r="H915" s="10">
        <v>0.55200000000000005</v>
      </c>
      <c r="I915" s="10">
        <v>0.51700000000000002</v>
      </c>
      <c r="J915" s="10">
        <v>0.35899999999999999</v>
      </c>
      <c r="K915" s="10">
        <v>0.84099999999999997</v>
      </c>
      <c r="L915" s="10">
        <v>0.10299999999999999</v>
      </c>
      <c r="M915" s="10">
        <v>0.36299999999999999</v>
      </c>
      <c r="N915" s="10">
        <v>0.77</v>
      </c>
      <c r="O915" s="9">
        <v>5405.61</v>
      </c>
      <c r="P915" s="9">
        <v>329</v>
      </c>
      <c r="Q915" s="9" t="s">
        <v>55</v>
      </c>
      <c r="R915" s="9">
        <v>909</v>
      </c>
      <c r="S915" s="11">
        <v>11342</v>
      </c>
      <c r="T915" s="9" t="s">
        <v>1181</v>
      </c>
      <c r="U915" s="9" t="s">
        <v>393</v>
      </c>
      <c r="V915" s="11">
        <v>9219</v>
      </c>
      <c r="W915" s="11">
        <v>71437</v>
      </c>
      <c r="X915" s="11">
        <v>80082</v>
      </c>
      <c r="Y915" s="11">
        <v>68031</v>
      </c>
      <c r="Z915" s="11">
        <v>61263</v>
      </c>
      <c r="AA915" s="11">
        <v>14456</v>
      </c>
      <c r="AB915" s="11">
        <v>27704</v>
      </c>
      <c r="AC915" s="9" t="s">
        <v>72</v>
      </c>
      <c r="AD915" s="10">
        <v>0.58699999999999997</v>
      </c>
      <c r="AE915" s="10">
        <v>0.46</v>
      </c>
      <c r="AF915" s="10">
        <v>0.40600000000000003</v>
      </c>
      <c r="AG915" s="9">
        <v>361</v>
      </c>
      <c r="AH915" s="9">
        <v>494</v>
      </c>
      <c r="AI915" s="9">
        <v>14.97</v>
      </c>
      <c r="AJ915" s="9">
        <v>10.943</v>
      </c>
      <c r="AK915" s="9">
        <v>0.73077000000000003</v>
      </c>
      <c r="AL915" s="10">
        <v>0.08</v>
      </c>
      <c r="AM915" s="10">
        <v>0.46400000000000002</v>
      </c>
      <c r="AN915" s="10">
        <v>2.5999999999999999E-2</v>
      </c>
      <c r="AO915" s="10">
        <v>0.36299999999999999</v>
      </c>
      <c r="AP915" s="10">
        <v>0.36</v>
      </c>
      <c r="AQ915" s="9">
        <v>6031</v>
      </c>
      <c r="AR915" s="9">
        <v>0.49199999999999999</v>
      </c>
      <c r="AS915" s="27">
        <v>-2E-3</v>
      </c>
      <c r="AT915" s="27">
        <v>-3.5000000000000003E-2</v>
      </c>
      <c r="AU915" s="16">
        <v>0.67024128686327078</v>
      </c>
      <c r="AV915" s="1" t="str">
        <f t="shared" si="14"/>
        <v>yes</v>
      </c>
      <c r="AW915" s="28">
        <v>42</v>
      </c>
    </row>
    <row r="916" spans="1:49" ht="14.25" hidden="1" customHeight="1">
      <c r="A916" s="7">
        <v>912</v>
      </c>
      <c r="B916" s="8" t="s">
        <v>1643</v>
      </c>
      <c r="C916" s="8" t="s">
        <v>1634</v>
      </c>
      <c r="D916" s="9" t="s">
        <v>63</v>
      </c>
      <c r="E916" s="9" t="s">
        <v>51</v>
      </c>
      <c r="F916" s="9" t="s">
        <v>64</v>
      </c>
      <c r="G916" s="9">
        <v>970</v>
      </c>
      <c r="H916" s="10">
        <v>0.41699999999999998</v>
      </c>
      <c r="I916" s="10">
        <v>0.374</v>
      </c>
      <c r="J916" s="10">
        <v>0.22</v>
      </c>
      <c r="K916" s="10">
        <v>0.61</v>
      </c>
      <c r="L916" s="10">
        <v>0.27</v>
      </c>
      <c r="M916" s="10">
        <v>0.56100000000000005</v>
      </c>
      <c r="N916" s="10">
        <v>0.73</v>
      </c>
      <c r="O916" s="9">
        <v>9430.4</v>
      </c>
      <c r="P916" s="9">
        <v>1440</v>
      </c>
      <c r="Q916" s="9">
        <v>45</v>
      </c>
      <c r="R916" s="9">
        <v>1488</v>
      </c>
      <c r="S916" s="9">
        <v>11820</v>
      </c>
      <c r="T916" s="9" t="s">
        <v>1644</v>
      </c>
      <c r="U916" s="9" t="s">
        <v>650</v>
      </c>
      <c r="V916" s="9">
        <v>6845</v>
      </c>
      <c r="W916" s="11">
        <v>73431</v>
      </c>
      <c r="X916" s="11">
        <v>94815</v>
      </c>
      <c r="Y916" s="11">
        <v>68751</v>
      </c>
      <c r="Z916" s="11">
        <v>64521</v>
      </c>
      <c r="AA916" s="11">
        <v>6202</v>
      </c>
      <c r="AB916" s="11">
        <v>15562</v>
      </c>
      <c r="AC916" s="9" t="s">
        <v>195</v>
      </c>
      <c r="AD916" s="10">
        <v>0.34300000000000003</v>
      </c>
      <c r="AE916" s="10">
        <v>0.54</v>
      </c>
      <c r="AF916" s="10">
        <v>0.50700000000000001</v>
      </c>
      <c r="AG916" s="9">
        <v>300</v>
      </c>
      <c r="AH916" s="9">
        <v>416</v>
      </c>
      <c r="AI916" s="9">
        <v>31.43</v>
      </c>
      <c r="AJ916" s="9">
        <v>22.669</v>
      </c>
      <c r="AK916" s="9">
        <v>0.72114999999999996</v>
      </c>
      <c r="AL916" s="9">
        <v>2.4E-2</v>
      </c>
      <c r="AM916" s="9">
        <v>0.46200000000000002</v>
      </c>
      <c r="AN916" s="10">
        <v>7.1999999999999995E-2</v>
      </c>
      <c r="AO916" s="10">
        <v>0.42399999999999999</v>
      </c>
      <c r="AP916" s="10">
        <v>0.56000000000000005</v>
      </c>
      <c r="AQ916" s="9">
        <v>12928</v>
      </c>
      <c r="AR916" s="9">
        <v>0.505</v>
      </c>
      <c r="AS916" s="9">
        <v>0.13600000000000001</v>
      </c>
      <c r="AT916" s="10">
        <v>7.4999999999999997E-2</v>
      </c>
      <c r="AU916" s="16">
        <v>0.66445182724252483</v>
      </c>
      <c r="AV916" s="1" t="str">
        <f t="shared" si="14"/>
        <v>yes</v>
      </c>
      <c r="AW916" s="28">
        <v>20</v>
      </c>
    </row>
    <row r="917" spans="1:49" ht="14.25" hidden="1" customHeight="1">
      <c r="A917" s="7">
        <v>913</v>
      </c>
      <c r="B917" s="8" t="s">
        <v>1645</v>
      </c>
      <c r="C917" s="8" t="s">
        <v>1634</v>
      </c>
      <c r="D917" s="9" t="s">
        <v>69</v>
      </c>
      <c r="E917" s="9" t="s">
        <v>59</v>
      </c>
      <c r="F917" s="9" t="s">
        <v>271</v>
      </c>
      <c r="G917" s="9">
        <v>1030</v>
      </c>
      <c r="H917" s="10">
        <v>0.53100000000000003</v>
      </c>
      <c r="I917" s="10">
        <v>0.51100000000000001</v>
      </c>
      <c r="J917" s="10">
        <v>0.34200000000000003</v>
      </c>
      <c r="K917" s="10">
        <v>0.77</v>
      </c>
      <c r="L917" s="10">
        <v>9.4E-2</v>
      </c>
      <c r="M917" s="10">
        <v>0.28599999999999998</v>
      </c>
      <c r="N917" s="10">
        <v>0.68</v>
      </c>
      <c r="O917" s="9">
        <v>1863.72</v>
      </c>
      <c r="P917" s="9">
        <v>112</v>
      </c>
      <c r="Q917" s="9">
        <v>34</v>
      </c>
      <c r="R917" s="9">
        <v>359</v>
      </c>
      <c r="S917" s="11" t="s">
        <v>55</v>
      </c>
      <c r="T917" s="9" t="s">
        <v>55</v>
      </c>
      <c r="U917" s="9" t="s">
        <v>55</v>
      </c>
      <c r="V917" s="11" t="s">
        <v>55</v>
      </c>
      <c r="W917" s="11">
        <v>64834</v>
      </c>
      <c r="X917" s="11">
        <v>64665</v>
      </c>
      <c r="Y917" s="11">
        <v>57195</v>
      </c>
      <c r="Z917" s="11">
        <v>52704</v>
      </c>
      <c r="AA917" s="11">
        <v>24500</v>
      </c>
      <c r="AB917" s="11">
        <v>24500</v>
      </c>
      <c r="AC917" s="9" t="s">
        <v>55</v>
      </c>
      <c r="AD917" s="10">
        <v>0.45300000000000001</v>
      </c>
      <c r="AE917" s="10">
        <v>0.34</v>
      </c>
      <c r="AF917" s="10">
        <v>0.33900000000000002</v>
      </c>
      <c r="AG917" s="9">
        <v>158.66999999999999</v>
      </c>
      <c r="AH917" s="9">
        <v>160.33000000000001</v>
      </c>
      <c r="AI917" s="9">
        <v>11.75</v>
      </c>
      <c r="AJ917" s="9">
        <v>11.624000000000001</v>
      </c>
      <c r="AK917" s="9">
        <v>0.98960000000000004</v>
      </c>
      <c r="AL917" s="10" t="s">
        <v>55</v>
      </c>
      <c r="AM917" s="10" t="s">
        <v>55</v>
      </c>
      <c r="AN917" s="10">
        <v>0.02</v>
      </c>
      <c r="AO917" s="10">
        <v>0.26100000000000001</v>
      </c>
      <c r="AP917" s="10">
        <v>0.56000000000000005</v>
      </c>
      <c r="AQ917" s="9">
        <v>2112</v>
      </c>
      <c r="AR917" s="9">
        <v>0.28999999999999998</v>
      </c>
      <c r="AS917" s="9">
        <v>0.29899999999999999</v>
      </c>
      <c r="AT917" s="10">
        <v>7.6999999999999999E-2</v>
      </c>
      <c r="AU917" s="16">
        <v>0.77519379844961245</v>
      </c>
      <c r="AV917" s="1" t="str">
        <f t="shared" si="14"/>
        <v>no</v>
      </c>
      <c r="AW917" s="28"/>
    </row>
    <row r="918" spans="1:49" ht="14.25" hidden="1" customHeight="1">
      <c r="A918" s="7">
        <v>914</v>
      </c>
      <c r="B918" s="8" t="s">
        <v>1646</v>
      </c>
      <c r="C918" s="8" t="s">
        <v>1634</v>
      </c>
      <c r="D918" s="9" t="s">
        <v>69</v>
      </c>
      <c r="E918" s="9" t="s">
        <v>59</v>
      </c>
      <c r="F918" s="9" t="s">
        <v>189</v>
      </c>
      <c r="G918" s="9">
        <v>1055</v>
      </c>
      <c r="H918" s="10">
        <v>0.33300000000000002</v>
      </c>
      <c r="I918" s="10">
        <v>0.318</v>
      </c>
      <c r="J918" s="10">
        <v>0.18099999999999999</v>
      </c>
      <c r="K918" s="10">
        <v>0.71199999999999997</v>
      </c>
      <c r="L918" s="10">
        <v>5.8999999999999997E-2</v>
      </c>
      <c r="M918" s="10">
        <v>0.27100000000000002</v>
      </c>
      <c r="N918" s="10">
        <v>0.7</v>
      </c>
      <c r="O918" s="9">
        <v>2715.56</v>
      </c>
      <c r="P918" s="9">
        <v>241</v>
      </c>
      <c r="Q918" s="9" t="s">
        <v>55</v>
      </c>
      <c r="R918" s="9">
        <v>396</v>
      </c>
      <c r="S918" s="9" t="s">
        <v>55</v>
      </c>
      <c r="T918" s="9" t="s">
        <v>55</v>
      </c>
      <c r="U918" s="9" t="s">
        <v>55</v>
      </c>
      <c r="V918" s="9" t="s">
        <v>55</v>
      </c>
      <c r="W918" s="11">
        <v>66690</v>
      </c>
      <c r="X918" s="11">
        <v>75042</v>
      </c>
      <c r="Y918" s="11">
        <v>58914</v>
      </c>
      <c r="Z918" s="11">
        <v>53523</v>
      </c>
      <c r="AA918" s="11">
        <v>29800</v>
      </c>
      <c r="AB918" s="11">
        <v>29800</v>
      </c>
      <c r="AC918" s="9" t="s">
        <v>55</v>
      </c>
      <c r="AD918" s="10">
        <v>0.28699999999999998</v>
      </c>
      <c r="AE918" s="10">
        <v>0.52</v>
      </c>
      <c r="AF918" s="10">
        <v>0.47299999999999998</v>
      </c>
      <c r="AG918" s="9">
        <v>163.33000000000001</v>
      </c>
      <c r="AH918" s="9">
        <v>209</v>
      </c>
      <c r="AI918" s="9">
        <v>16.63</v>
      </c>
      <c r="AJ918" s="9">
        <v>12.993</v>
      </c>
      <c r="AK918" s="9">
        <v>0.78149999999999997</v>
      </c>
      <c r="AL918" s="9" t="s">
        <v>55</v>
      </c>
      <c r="AM918" s="9" t="s">
        <v>55</v>
      </c>
      <c r="AN918" s="10">
        <v>4.1000000000000002E-2</v>
      </c>
      <c r="AO918" s="10">
        <v>0.627</v>
      </c>
      <c r="AP918" s="10">
        <v>0.56000000000000005</v>
      </c>
      <c r="AQ918" s="9">
        <v>3160</v>
      </c>
      <c r="AR918" s="9" t="s">
        <v>55</v>
      </c>
      <c r="AS918" s="10">
        <v>-6.6000000000000003E-2</v>
      </c>
      <c r="AT918" s="10">
        <v>4.5999999999999999E-2</v>
      </c>
      <c r="AU918" s="16" t="s">
        <v>2055</v>
      </c>
      <c r="AV918" s="1" t="str">
        <f t="shared" si="14"/>
        <v>no</v>
      </c>
      <c r="AW918" s="28"/>
    </row>
    <row r="919" spans="1:49" ht="14.25" customHeight="1">
      <c r="A919" s="7">
        <v>876</v>
      </c>
      <c r="B919" s="8" t="s">
        <v>1594</v>
      </c>
      <c r="C919" s="8" t="s">
        <v>1595</v>
      </c>
      <c r="D919" s="9" t="s">
        <v>50</v>
      </c>
      <c r="E919" s="9" t="s">
        <v>51</v>
      </c>
      <c r="F919" s="9" t="s">
        <v>171</v>
      </c>
      <c r="G919" s="9">
        <v>1100</v>
      </c>
      <c r="H919" s="10">
        <v>0.36499999999999999</v>
      </c>
      <c r="I919" s="10">
        <v>0.317</v>
      </c>
      <c r="J919" s="10">
        <v>0.15</v>
      </c>
      <c r="K919" s="10">
        <v>0.90900000000000003</v>
      </c>
      <c r="L919" s="10">
        <v>0.26500000000000001</v>
      </c>
      <c r="M919" s="10">
        <v>0.48299999999999998</v>
      </c>
      <c r="N919" s="10">
        <v>0.71</v>
      </c>
      <c r="O919" s="9">
        <v>8226.5400000000009</v>
      </c>
      <c r="P919" s="9">
        <v>300</v>
      </c>
      <c r="Q919" s="9" t="s">
        <v>55</v>
      </c>
      <c r="R919" s="9">
        <v>1467</v>
      </c>
      <c r="S919" s="9">
        <v>10336</v>
      </c>
      <c r="T919" s="9" t="s">
        <v>1596</v>
      </c>
      <c r="U919" s="9" t="s">
        <v>217</v>
      </c>
      <c r="V919" s="53">
        <v>7510</v>
      </c>
      <c r="W919" s="11">
        <v>65245</v>
      </c>
      <c r="X919" s="11">
        <v>77085</v>
      </c>
      <c r="Y919" s="11">
        <v>60273</v>
      </c>
      <c r="Z919" s="11">
        <v>51228</v>
      </c>
      <c r="AA919" s="11">
        <v>7501</v>
      </c>
      <c r="AB919" s="11">
        <v>22333</v>
      </c>
      <c r="AC919" s="9" t="s">
        <v>346</v>
      </c>
      <c r="AD919" s="10">
        <v>0.32700000000000001</v>
      </c>
      <c r="AE919" s="10">
        <v>0.5</v>
      </c>
      <c r="AF919" s="10">
        <v>0.52500000000000002</v>
      </c>
      <c r="AG919" s="9">
        <v>366</v>
      </c>
      <c r="AH919" s="9">
        <v>506.67</v>
      </c>
      <c r="AI919" s="9">
        <v>22.48</v>
      </c>
      <c r="AJ919" s="9">
        <v>16.236999999999998</v>
      </c>
      <c r="AK919" s="9">
        <v>0.72236999999999996</v>
      </c>
      <c r="AL919" s="9">
        <v>18</v>
      </c>
      <c r="AM919" s="9">
        <v>0.49399999999999999</v>
      </c>
      <c r="AN919" s="10">
        <v>4.0000000000000001E-3</v>
      </c>
      <c r="AO919" s="10">
        <v>0.32900000000000001</v>
      </c>
      <c r="AP919" s="10">
        <v>0.252</v>
      </c>
      <c r="AQ919" s="9">
        <v>10099</v>
      </c>
      <c r="AR919" s="9">
        <v>0.11600000000000001</v>
      </c>
      <c r="AS919" s="27">
        <v>-7.6999999999999999E-2</v>
      </c>
      <c r="AT919" s="10">
        <v>3.7999999999999999E-2</v>
      </c>
      <c r="AU919" s="16">
        <v>0.89605734767025091</v>
      </c>
      <c r="AV919" s="1" t="str">
        <f t="shared" si="14"/>
        <v>yes</v>
      </c>
      <c r="AW919" s="28">
        <v>26</v>
      </c>
    </row>
    <row r="920" spans="1:49" ht="14.25" customHeight="1">
      <c r="A920" s="7">
        <v>877</v>
      </c>
      <c r="B920" s="8" t="s">
        <v>1597</v>
      </c>
      <c r="C920" s="8" t="s">
        <v>1595</v>
      </c>
      <c r="D920" s="9" t="s">
        <v>50</v>
      </c>
      <c r="E920" s="9" t="s">
        <v>59</v>
      </c>
      <c r="F920" s="9" t="s">
        <v>203</v>
      </c>
      <c r="G920" s="9">
        <v>1145</v>
      </c>
      <c r="H920" s="10">
        <v>0.68899999999999995</v>
      </c>
      <c r="I920" s="10">
        <v>0.68</v>
      </c>
      <c r="J920" s="10">
        <v>0.56899999999999995</v>
      </c>
      <c r="K920" s="10">
        <v>0.81399999999999995</v>
      </c>
      <c r="L920" s="10">
        <v>5.7000000000000002E-2</v>
      </c>
      <c r="M920" s="10">
        <v>0.246</v>
      </c>
      <c r="N920" s="10">
        <v>0.83</v>
      </c>
      <c r="O920" s="9">
        <v>6878.65</v>
      </c>
      <c r="P920" s="9">
        <v>273</v>
      </c>
      <c r="Q920" s="9">
        <v>226</v>
      </c>
      <c r="R920" s="9">
        <v>1347</v>
      </c>
      <c r="S920" s="9" t="s">
        <v>55</v>
      </c>
      <c r="T920" s="9" t="s">
        <v>55</v>
      </c>
      <c r="U920" s="9" t="s">
        <v>55</v>
      </c>
      <c r="V920" s="9"/>
      <c r="W920" s="11">
        <v>95461</v>
      </c>
      <c r="X920" s="11">
        <v>100575</v>
      </c>
      <c r="Y920" s="11">
        <v>81702</v>
      </c>
      <c r="Z920" s="11">
        <v>71793</v>
      </c>
      <c r="AA920" s="11">
        <v>30000</v>
      </c>
      <c r="AB920" s="11">
        <v>30000</v>
      </c>
      <c r="AC920" s="9" t="s">
        <v>55</v>
      </c>
      <c r="AD920" s="10">
        <v>0.67600000000000005</v>
      </c>
      <c r="AE920" s="10">
        <v>0.18</v>
      </c>
      <c r="AF920" s="10">
        <v>0.17799999999999999</v>
      </c>
      <c r="AG920" s="9">
        <v>483.67</v>
      </c>
      <c r="AH920" s="9">
        <v>481</v>
      </c>
      <c r="AI920" s="9">
        <v>14.22</v>
      </c>
      <c r="AJ920" s="9">
        <v>14.301</v>
      </c>
      <c r="AK920" s="9">
        <v>1.0055400000000001</v>
      </c>
      <c r="AL920" s="9"/>
      <c r="AM920" s="9" t="s">
        <v>55</v>
      </c>
      <c r="AN920" s="10">
        <v>1.2999999999999999E-2</v>
      </c>
      <c r="AO920" s="10">
        <v>0.153</v>
      </c>
      <c r="AP920" s="10">
        <v>0.252</v>
      </c>
      <c r="AQ920" s="9">
        <v>7350</v>
      </c>
      <c r="AR920" s="9">
        <v>0.58899999999999997</v>
      </c>
      <c r="AS920" s="27">
        <v>9.8000000000000004E-2</v>
      </c>
      <c r="AT920" s="10">
        <v>1.2E-2</v>
      </c>
      <c r="AU920" s="16">
        <v>0.62932662051604782</v>
      </c>
      <c r="AV920" s="1" t="str">
        <f t="shared" si="14"/>
        <v>yes</v>
      </c>
      <c r="AW920" s="28"/>
    </row>
    <row r="921" spans="1:49" ht="14.25" hidden="1" customHeight="1">
      <c r="A921" s="7">
        <v>917</v>
      </c>
      <c r="B921" s="8" t="s">
        <v>1651</v>
      </c>
      <c r="C921" s="8" t="s">
        <v>1634</v>
      </c>
      <c r="D921" s="9" t="s">
        <v>150</v>
      </c>
      <c r="E921" s="9" t="s">
        <v>51</v>
      </c>
      <c r="F921" s="9" t="s">
        <v>160</v>
      </c>
      <c r="G921" s="9">
        <v>967.5</v>
      </c>
      <c r="H921" s="10">
        <v>0.32</v>
      </c>
      <c r="I921" s="10">
        <v>0.24299999999999999</v>
      </c>
      <c r="J921" s="10">
        <v>0.108</v>
      </c>
      <c r="K921" s="10">
        <v>0.61599999999999999</v>
      </c>
      <c r="L921" s="10">
        <v>0.315</v>
      </c>
      <c r="M921" s="10">
        <v>0.35599999999999998</v>
      </c>
      <c r="N921" s="10">
        <v>0.57999999999999996</v>
      </c>
      <c r="O921" s="9">
        <v>10256.34</v>
      </c>
      <c r="P921" s="9">
        <v>2104</v>
      </c>
      <c r="Q921" s="9">
        <v>92</v>
      </c>
      <c r="R921" s="9">
        <v>1572</v>
      </c>
      <c r="S921" s="9">
        <v>15659</v>
      </c>
      <c r="T921" s="9" t="s">
        <v>1652</v>
      </c>
      <c r="U921" s="9" t="s">
        <v>540</v>
      </c>
      <c r="V921" s="9">
        <v>7075</v>
      </c>
      <c r="W921" s="11">
        <v>80033</v>
      </c>
      <c r="X921" s="11">
        <v>99099</v>
      </c>
      <c r="Y921" s="11">
        <v>76608</v>
      </c>
      <c r="Z921" s="11">
        <v>62577</v>
      </c>
      <c r="AA921" s="11">
        <v>8002</v>
      </c>
      <c r="AB921" s="11">
        <v>17362</v>
      </c>
      <c r="AC921" s="9" t="s">
        <v>1413</v>
      </c>
      <c r="AD921" s="10">
        <v>0.28000000000000003</v>
      </c>
      <c r="AE921" s="10">
        <v>0.45</v>
      </c>
      <c r="AF921" s="10">
        <v>0.42899999999999999</v>
      </c>
      <c r="AG921" s="9">
        <v>522</v>
      </c>
      <c r="AH921" s="9">
        <v>750</v>
      </c>
      <c r="AI921" s="9">
        <v>19.649999999999999</v>
      </c>
      <c r="AJ921" s="9">
        <v>13.675000000000001</v>
      </c>
      <c r="AK921" s="9">
        <v>0.69599999999999995</v>
      </c>
      <c r="AL921" s="9">
        <v>1.6E-2</v>
      </c>
      <c r="AM921" s="9">
        <v>0.39</v>
      </c>
      <c r="AN921" s="10">
        <v>8.5999999999999993E-2</v>
      </c>
      <c r="AO921" s="10">
        <v>0.42399999999999999</v>
      </c>
      <c r="AP921" s="10">
        <v>0.56000000000000005</v>
      </c>
      <c r="AQ921" s="9">
        <v>14965</v>
      </c>
      <c r="AR921" s="9">
        <v>0.56799999999999995</v>
      </c>
      <c r="AS921" s="10">
        <v>0.13600000000000001</v>
      </c>
      <c r="AT921" s="10">
        <v>0.04</v>
      </c>
      <c r="AU921" s="16">
        <v>0.63775510204081631</v>
      </c>
      <c r="AV921" s="1" t="str">
        <f t="shared" si="14"/>
        <v>yes</v>
      </c>
      <c r="AW921" s="28">
        <v>31</v>
      </c>
    </row>
    <row r="922" spans="1:49" ht="14.25" customHeight="1">
      <c r="A922" s="7">
        <v>878</v>
      </c>
      <c r="B922" s="8" t="s">
        <v>965</v>
      </c>
      <c r="C922" s="8" t="s">
        <v>1595</v>
      </c>
      <c r="D922" s="9" t="s">
        <v>50</v>
      </c>
      <c r="E922" s="9" t="s">
        <v>59</v>
      </c>
      <c r="F922" s="9" t="s">
        <v>118</v>
      </c>
      <c r="G922" s="9">
        <v>902.5</v>
      </c>
      <c r="H922" s="10">
        <v>0.33500000000000002</v>
      </c>
      <c r="I922" s="10">
        <v>0.33500000000000002</v>
      </c>
      <c r="J922" s="10">
        <v>0.28499999999999998</v>
      </c>
      <c r="K922" s="10">
        <v>0.73299999999999998</v>
      </c>
      <c r="L922" s="10">
        <v>0.25800000000000001</v>
      </c>
      <c r="M922" s="10">
        <v>0.54700000000000004</v>
      </c>
      <c r="N922" s="10">
        <v>0.6</v>
      </c>
      <c r="O922" s="9">
        <v>5142.1099999999997</v>
      </c>
      <c r="P922" s="9">
        <v>611</v>
      </c>
      <c r="Q922" s="9" t="s">
        <v>55</v>
      </c>
      <c r="R922" s="9">
        <v>800</v>
      </c>
      <c r="S922" s="9" t="s">
        <v>55</v>
      </c>
      <c r="T922" s="9" t="s">
        <v>55</v>
      </c>
      <c r="U922" s="9" t="s">
        <v>55</v>
      </c>
      <c r="V922" s="9"/>
      <c r="W922" s="11">
        <v>55337</v>
      </c>
      <c r="X922" s="11">
        <v>47700</v>
      </c>
      <c r="Y922" s="11">
        <v>39645</v>
      </c>
      <c r="Z922" s="11">
        <v>39924</v>
      </c>
      <c r="AA922" s="11">
        <v>15714</v>
      </c>
      <c r="AB922" s="11">
        <v>15714</v>
      </c>
      <c r="AC922" s="9" t="s">
        <v>55</v>
      </c>
      <c r="AD922" s="10">
        <v>0.19600000000000001</v>
      </c>
      <c r="AE922" s="10">
        <v>0.63</v>
      </c>
      <c r="AF922" s="10">
        <v>0.53600000000000003</v>
      </c>
      <c r="AG922" s="9">
        <v>178</v>
      </c>
      <c r="AH922" s="9">
        <v>374.67</v>
      </c>
      <c r="AI922" s="9">
        <v>28.89</v>
      </c>
      <c r="AJ922" s="9">
        <v>13.725</v>
      </c>
      <c r="AK922" s="9">
        <v>0.47509000000000001</v>
      </c>
      <c r="AL922" s="9"/>
      <c r="AM922" s="9" t="s">
        <v>55</v>
      </c>
      <c r="AN922" s="10">
        <v>6.0000000000000001E-3</v>
      </c>
      <c r="AO922" s="10">
        <v>0.48799999999999999</v>
      </c>
      <c r="AP922" s="10">
        <v>0.252</v>
      </c>
      <c r="AQ922" s="9">
        <v>5951</v>
      </c>
      <c r="AR922" s="9">
        <v>1.825</v>
      </c>
      <c r="AS922" s="27">
        <v>-0.23699999999999999</v>
      </c>
      <c r="AT922" s="10">
        <v>0.13900000000000001</v>
      </c>
      <c r="AU922" s="16">
        <v>0.35398230088495586</v>
      </c>
      <c r="AV922" s="1" t="str">
        <f t="shared" si="14"/>
        <v>yes</v>
      </c>
      <c r="AW922" s="28"/>
    </row>
    <row r="923" spans="1:49" ht="14.25" hidden="1" customHeight="1">
      <c r="A923" s="7">
        <v>919</v>
      </c>
      <c r="B923" s="8" t="s">
        <v>1655</v>
      </c>
      <c r="C923" s="8" t="s">
        <v>1634</v>
      </c>
      <c r="D923" s="9" t="s">
        <v>69</v>
      </c>
      <c r="E923" s="9" t="s">
        <v>59</v>
      </c>
      <c r="F923" s="9" t="s">
        <v>189</v>
      </c>
      <c r="G923" s="9">
        <v>1150</v>
      </c>
      <c r="H923" s="10">
        <v>0.56899999999999995</v>
      </c>
      <c r="I923" s="10">
        <v>0.49</v>
      </c>
      <c r="J923" s="10">
        <v>0.36299999999999999</v>
      </c>
      <c r="K923" s="10">
        <v>0.81799999999999995</v>
      </c>
      <c r="L923" s="10">
        <v>0.44800000000000001</v>
      </c>
      <c r="M923" s="10">
        <v>0.65300000000000002</v>
      </c>
      <c r="N923" s="10">
        <v>0.69</v>
      </c>
      <c r="O923" s="9">
        <v>1911.67</v>
      </c>
      <c r="P923" s="9">
        <v>138</v>
      </c>
      <c r="Q923" s="9" t="s">
        <v>55</v>
      </c>
      <c r="R923" s="9">
        <v>457</v>
      </c>
      <c r="S923" s="9" t="s">
        <v>55</v>
      </c>
      <c r="T923" s="9" t="s">
        <v>55</v>
      </c>
      <c r="U923" s="9" t="s">
        <v>55</v>
      </c>
      <c r="V923" s="9" t="s">
        <v>55</v>
      </c>
      <c r="W923" s="11">
        <v>68858</v>
      </c>
      <c r="X923" s="11">
        <v>74403</v>
      </c>
      <c r="Y923" s="11">
        <v>64323</v>
      </c>
      <c r="Z923" s="11">
        <v>56493</v>
      </c>
      <c r="AA923" s="11">
        <v>27900</v>
      </c>
      <c r="AB923" s="11">
        <v>27900</v>
      </c>
      <c r="AC923" s="9" t="s">
        <v>55</v>
      </c>
      <c r="AD923" s="10">
        <v>0.40400000000000003</v>
      </c>
      <c r="AE923" s="10">
        <v>0.28999999999999998</v>
      </c>
      <c r="AF923" s="10">
        <v>0.33300000000000002</v>
      </c>
      <c r="AG923" s="9">
        <v>129</v>
      </c>
      <c r="AH923" s="9">
        <v>229.67</v>
      </c>
      <c r="AI923" s="9">
        <v>14.82</v>
      </c>
      <c r="AJ923" s="9">
        <v>8.3239999999999998</v>
      </c>
      <c r="AK923" s="9">
        <v>0.56167999999999996</v>
      </c>
      <c r="AL923" s="9" t="s">
        <v>55</v>
      </c>
      <c r="AM923" s="9" t="s">
        <v>55</v>
      </c>
      <c r="AN923" s="10">
        <v>3.4000000000000002E-2</v>
      </c>
      <c r="AO923" s="10">
        <v>0.26400000000000001</v>
      </c>
      <c r="AP923" s="10">
        <v>0.56000000000000005</v>
      </c>
      <c r="AQ923" s="9">
        <v>2795</v>
      </c>
      <c r="AR923" s="9">
        <v>0.48299999999999998</v>
      </c>
      <c r="AS923" s="10">
        <v>0.29599999999999999</v>
      </c>
      <c r="AT923" s="10">
        <v>0.16600000000000001</v>
      </c>
      <c r="AU923" s="16">
        <v>0.67430883344571813</v>
      </c>
      <c r="AV923" s="1" t="str">
        <f t="shared" si="14"/>
        <v>no</v>
      </c>
      <c r="AW923" s="28"/>
    </row>
    <row r="924" spans="1:49" ht="14.25" hidden="1" customHeight="1">
      <c r="A924" s="7">
        <v>920</v>
      </c>
      <c r="B924" s="8" t="s">
        <v>1656</v>
      </c>
      <c r="C924" s="8" t="s">
        <v>1634</v>
      </c>
      <c r="D924" s="9" t="s">
        <v>69</v>
      </c>
      <c r="E924" s="9" t="s">
        <v>59</v>
      </c>
      <c r="F924" s="9" t="s">
        <v>271</v>
      </c>
      <c r="G924" s="9">
        <v>987.5</v>
      </c>
      <c r="H924" s="10">
        <v>0.42399999999999999</v>
      </c>
      <c r="I924" s="10">
        <v>0.38400000000000001</v>
      </c>
      <c r="J924" s="10">
        <v>0.26400000000000001</v>
      </c>
      <c r="K924" s="10">
        <v>0.76400000000000001</v>
      </c>
      <c r="L924" s="10">
        <v>0.15</v>
      </c>
      <c r="M924" s="10">
        <v>0.48099999999999998</v>
      </c>
      <c r="N924" s="10">
        <v>0.73</v>
      </c>
      <c r="O924" s="9">
        <v>1557.63</v>
      </c>
      <c r="P924" s="9">
        <v>148</v>
      </c>
      <c r="Q924" s="9" t="s">
        <v>55</v>
      </c>
      <c r="R924" s="9">
        <v>375</v>
      </c>
      <c r="S924" s="11" t="s">
        <v>55</v>
      </c>
      <c r="T924" s="9" t="s">
        <v>55</v>
      </c>
      <c r="U924" s="9" t="s">
        <v>55</v>
      </c>
      <c r="V924" s="11" t="s">
        <v>55</v>
      </c>
      <c r="W924" s="11">
        <v>62641</v>
      </c>
      <c r="X924" s="11">
        <v>64530</v>
      </c>
      <c r="Y924" s="11">
        <v>58905</v>
      </c>
      <c r="Z924" s="11">
        <v>51030</v>
      </c>
      <c r="AA924" s="11">
        <v>20360</v>
      </c>
      <c r="AB924" s="11">
        <v>20360</v>
      </c>
      <c r="AC924" s="9" t="s">
        <v>55</v>
      </c>
      <c r="AD924" s="10">
        <v>0.20899999999999999</v>
      </c>
      <c r="AE924" s="10">
        <v>0.32</v>
      </c>
      <c r="AF924" s="10">
        <v>0.35399999999999998</v>
      </c>
      <c r="AG924" s="9">
        <v>125.67</v>
      </c>
      <c r="AH924" s="9">
        <v>187.33</v>
      </c>
      <c r="AI924" s="9">
        <v>12.39</v>
      </c>
      <c r="AJ924" s="9">
        <v>8.3149999999999995</v>
      </c>
      <c r="AK924" s="9">
        <v>0.67081999999999997</v>
      </c>
      <c r="AL924" s="10" t="s">
        <v>55</v>
      </c>
      <c r="AM924" s="10" t="s">
        <v>55</v>
      </c>
      <c r="AN924" s="10">
        <v>2.3E-2</v>
      </c>
      <c r="AO924" s="10">
        <v>0.315</v>
      </c>
      <c r="AP924" s="10">
        <v>0.56000000000000005</v>
      </c>
      <c r="AQ924" s="9">
        <v>1958</v>
      </c>
      <c r="AR924" s="9">
        <v>0.35099999999999998</v>
      </c>
      <c r="AS924" s="10">
        <v>0.245</v>
      </c>
      <c r="AT924" s="10">
        <v>0.215</v>
      </c>
      <c r="AU924" s="16">
        <v>0.74019245003700962</v>
      </c>
      <c r="AV924" s="1" t="str">
        <f t="shared" si="14"/>
        <v>no</v>
      </c>
      <c r="AW924" s="28"/>
    </row>
    <row r="925" spans="1:49" ht="14.25" hidden="1" customHeight="1">
      <c r="A925" s="7">
        <v>921</v>
      </c>
      <c r="B925" s="8" t="s">
        <v>1657</v>
      </c>
      <c r="C925" s="8" t="s">
        <v>1634</v>
      </c>
      <c r="D925" s="9" t="s">
        <v>69</v>
      </c>
      <c r="E925" s="9" t="s">
        <v>59</v>
      </c>
      <c r="F925" s="9" t="s">
        <v>354</v>
      </c>
      <c r="G925" s="9">
        <v>1030</v>
      </c>
      <c r="H925" s="10">
        <v>0.432</v>
      </c>
      <c r="I925" s="10">
        <v>0.40400000000000003</v>
      </c>
      <c r="J925" s="10">
        <v>0.27500000000000002</v>
      </c>
      <c r="K925" s="10">
        <v>0.82599999999999996</v>
      </c>
      <c r="L925" s="10">
        <v>0.09</v>
      </c>
      <c r="M925" s="10">
        <v>0.30299999999999999</v>
      </c>
      <c r="N925" s="10">
        <v>0.69</v>
      </c>
      <c r="O925" s="9">
        <v>3556.56</v>
      </c>
      <c r="P925" s="9">
        <v>182</v>
      </c>
      <c r="Q925" s="9">
        <v>18</v>
      </c>
      <c r="R925" s="9">
        <v>576</v>
      </c>
      <c r="S925" s="9" t="s">
        <v>55</v>
      </c>
      <c r="T925" s="9" t="s">
        <v>55</v>
      </c>
      <c r="U925" s="9" t="s">
        <v>55</v>
      </c>
      <c r="V925" s="9" t="s">
        <v>55</v>
      </c>
      <c r="W925" s="11">
        <v>70488</v>
      </c>
      <c r="X925" s="11">
        <v>81009</v>
      </c>
      <c r="Y925" s="11">
        <v>69660</v>
      </c>
      <c r="Z925" s="11">
        <v>61110</v>
      </c>
      <c r="AA925" s="11">
        <v>26100</v>
      </c>
      <c r="AB925" s="11">
        <v>26100</v>
      </c>
      <c r="AC925" s="9" t="s">
        <v>55</v>
      </c>
      <c r="AD925" s="10">
        <v>0.32</v>
      </c>
      <c r="AE925" s="10">
        <v>0.38</v>
      </c>
      <c r="AF925" s="10">
        <v>0.41299999999999998</v>
      </c>
      <c r="AG925" s="9">
        <v>168</v>
      </c>
      <c r="AH925" s="9">
        <v>249.33</v>
      </c>
      <c r="AI925" s="9">
        <v>21.17</v>
      </c>
      <c r="AJ925" s="9">
        <v>14.263999999999999</v>
      </c>
      <c r="AK925" s="9">
        <v>0.67379999999999995</v>
      </c>
      <c r="AL925" s="9" t="s">
        <v>55</v>
      </c>
      <c r="AM925" s="9" t="s">
        <v>55</v>
      </c>
      <c r="AN925" s="10">
        <v>9.1999999999999998E-2</v>
      </c>
      <c r="AO925" s="10">
        <v>0.36699999999999999</v>
      </c>
      <c r="AP925" s="10">
        <v>0.56000000000000005</v>
      </c>
      <c r="AQ925" s="9">
        <v>3898</v>
      </c>
      <c r="AR925" s="9">
        <v>0.38800000000000001</v>
      </c>
      <c r="AS925" s="9">
        <v>0.19400000000000001</v>
      </c>
      <c r="AT925" s="9">
        <v>0.112</v>
      </c>
      <c r="AU925" s="16">
        <v>0.72046109510086453</v>
      </c>
      <c r="AV925" s="1" t="str">
        <f t="shared" si="14"/>
        <v>no</v>
      </c>
      <c r="AW925" s="28"/>
    </row>
    <row r="926" spans="1:49" ht="14.25" hidden="1" customHeight="1">
      <c r="A926" s="7">
        <v>922</v>
      </c>
      <c r="B926" s="8" t="s">
        <v>1658</v>
      </c>
      <c r="C926" s="8" t="s">
        <v>1634</v>
      </c>
      <c r="D926" s="9" t="s">
        <v>69</v>
      </c>
      <c r="E926" s="9" t="s">
        <v>51</v>
      </c>
      <c r="F926" s="9" t="s">
        <v>70</v>
      </c>
      <c r="G926" s="9">
        <v>995</v>
      </c>
      <c r="H926" s="10">
        <v>0.44</v>
      </c>
      <c r="I926" s="10">
        <v>0.35799999999999998</v>
      </c>
      <c r="J926" s="10">
        <v>0.20200000000000001</v>
      </c>
      <c r="K926" s="10">
        <v>0.875</v>
      </c>
      <c r="L926" s="10">
        <v>0.23300000000000001</v>
      </c>
      <c r="M926" s="10">
        <v>0.40500000000000003</v>
      </c>
      <c r="N926" s="10">
        <v>0.7</v>
      </c>
      <c r="O926" s="9">
        <v>4948.8</v>
      </c>
      <c r="P926" s="9">
        <v>189</v>
      </c>
      <c r="Q926" s="9" t="s">
        <v>55</v>
      </c>
      <c r="R926" s="9">
        <v>1012</v>
      </c>
      <c r="S926" s="11">
        <v>11021</v>
      </c>
      <c r="T926" s="9" t="s">
        <v>1659</v>
      </c>
      <c r="U926" s="9" t="s">
        <v>84</v>
      </c>
      <c r="V926" s="11">
        <v>8982</v>
      </c>
      <c r="W926" s="11">
        <v>73355</v>
      </c>
      <c r="X926" s="11">
        <v>90612</v>
      </c>
      <c r="Y926" s="11">
        <v>75492</v>
      </c>
      <c r="Z926" s="11">
        <v>61371</v>
      </c>
      <c r="AA926" s="11">
        <v>8005</v>
      </c>
      <c r="AB926" s="11">
        <v>9955</v>
      </c>
      <c r="AC926" s="9" t="s">
        <v>195</v>
      </c>
      <c r="AD926" s="10">
        <v>0.36299999999999999</v>
      </c>
      <c r="AE926" s="10">
        <v>0.44</v>
      </c>
      <c r="AF926" s="10">
        <v>0.38900000000000001</v>
      </c>
      <c r="AG926" s="9">
        <v>260.67</v>
      </c>
      <c r="AH926" s="9">
        <v>354.67</v>
      </c>
      <c r="AI926" s="9">
        <v>18.989999999999998</v>
      </c>
      <c r="AJ926" s="9">
        <v>13.952999999999999</v>
      </c>
      <c r="AK926" s="9">
        <v>0.73495999999999995</v>
      </c>
      <c r="AL926" s="10">
        <v>0.01</v>
      </c>
      <c r="AM926" s="10">
        <v>0.47</v>
      </c>
      <c r="AN926" s="10">
        <v>9.6000000000000002E-2</v>
      </c>
      <c r="AO926" s="10">
        <v>0.36899999999999999</v>
      </c>
      <c r="AP926" s="10">
        <v>0.56000000000000005</v>
      </c>
      <c r="AQ926" s="9">
        <v>6043</v>
      </c>
      <c r="AR926" s="9">
        <v>0.47299999999999998</v>
      </c>
      <c r="AS926" s="9">
        <v>0.192</v>
      </c>
      <c r="AT926" s="9">
        <v>7.6999999999999999E-2</v>
      </c>
      <c r="AU926" s="16">
        <v>0.67888662593346916</v>
      </c>
      <c r="AV926" s="1" t="str">
        <f t="shared" si="14"/>
        <v>yes</v>
      </c>
      <c r="AW926" s="28">
        <v>20</v>
      </c>
    </row>
    <row r="927" spans="1:49" ht="14.25" customHeight="1">
      <c r="A927" s="7">
        <v>887</v>
      </c>
      <c r="B927" s="8" t="s">
        <v>1609</v>
      </c>
      <c r="C927" s="8" t="s">
        <v>1595</v>
      </c>
      <c r="D927" s="9" t="s">
        <v>50</v>
      </c>
      <c r="E927" s="9" t="s">
        <v>59</v>
      </c>
      <c r="F927" s="9" t="s">
        <v>273</v>
      </c>
      <c r="G927" s="9">
        <v>967.5</v>
      </c>
      <c r="H927" s="10">
        <v>0.44900000000000001</v>
      </c>
      <c r="I927" s="10">
        <v>0.42499999999999999</v>
      </c>
      <c r="J927" s="10">
        <v>0.38200000000000001</v>
      </c>
      <c r="K927" s="10">
        <v>0.84499999999999997</v>
      </c>
      <c r="L927" s="10">
        <v>0.09</v>
      </c>
      <c r="M927" s="10">
        <v>0.81399999999999995</v>
      </c>
      <c r="N927" s="10">
        <v>0.73</v>
      </c>
      <c r="O927" s="9">
        <v>2719.33</v>
      </c>
      <c r="P927" s="9">
        <v>208</v>
      </c>
      <c r="Q927" s="9">
        <v>0</v>
      </c>
      <c r="R927" s="9">
        <v>848</v>
      </c>
      <c r="S927" s="9" t="s">
        <v>55</v>
      </c>
      <c r="T927" s="9" t="s">
        <v>55</v>
      </c>
      <c r="U927" s="9" t="s">
        <v>55</v>
      </c>
      <c r="V927" s="9"/>
      <c r="W927" s="11">
        <v>57595</v>
      </c>
      <c r="X927" s="11">
        <v>46962</v>
      </c>
      <c r="Y927" s="11">
        <v>47277</v>
      </c>
      <c r="Z927" s="11">
        <v>40014</v>
      </c>
      <c r="AA927" s="11">
        <v>26480</v>
      </c>
      <c r="AB927" s="11">
        <v>26480</v>
      </c>
      <c r="AC927" s="9" t="s">
        <v>55</v>
      </c>
      <c r="AD927" s="10">
        <v>0.28599999999999998</v>
      </c>
      <c r="AE927" s="10">
        <v>0.44</v>
      </c>
      <c r="AF927" s="10">
        <v>0.48</v>
      </c>
      <c r="AG927" s="9">
        <v>116</v>
      </c>
      <c r="AH927" s="9">
        <v>158.66999999999999</v>
      </c>
      <c r="AI927" s="9">
        <v>23.44</v>
      </c>
      <c r="AJ927" s="9">
        <v>17.138999999999999</v>
      </c>
      <c r="AK927" s="9">
        <v>0.73109000000000002</v>
      </c>
      <c r="AL927" s="9"/>
      <c r="AM927" s="9" t="s">
        <v>55</v>
      </c>
      <c r="AN927" s="10">
        <v>2.5999999999999999E-2</v>
      </c>
      <c r="AO927" s="10">
        <v>0.106</v>
      </c>
      <c r="AP927" s="10">
        <v>0.252</v>
      </c>
      <c r="AQ927" s="9">
        <v>2920</v>
      </c>
      <c r="AR927" s="9" t="s">
        <v>55</v>
      </c>
      <c r="AS927" s="27">
        <v>0.14499999999999999</v>
      </c>
      <c r="AT927" s="10">
        <v>0.16400000000000001</v>
      </c>
      <c r="AU927" s="16" t="s">
        <v>2055</v>
      </c>
      <c r="AV927" s="1" t="str">
        <f t="shared" si="14"/>
        <v>no</v>
      </c>
      <c r="AW927" s="28"/>
    </row>
    <row r="928" spans="1:49" ht="14.25" hidden="1" customHeight="1">
      <c r="A928" s="7">
        <v>924</v>
      </c>
      <c r="B928" s="8" t="s">
        <v>1662</v>
      </c>
      <c r="C928" s="8" t="s">
        <v>1634</v>
      </c>
      <c r="D928" s="9" t="s">
        <v>150</v>
      </c>
      <c r="E928" s="9" t="s">
        <v>51</v>
      </c>
      <c r="F928" s="9" t="s">
        <v>160</v>
      </c>
      <c r="G928" s="9">
        <v>945</v>
      </c>
      <c r="H928" s="10">
        <v>0.38900000000000001</v>
      </c>
      <c r="I928" s="10">
        <v>0.315</v>
      </c>
      <c r="J928" s="10">
        <v>0.16900000000000001</v>
      </c>
      <c r="K928" s="10">
        <v>0.85899999999999999</v>
      </c>
      <c r="L928" s="10">
        <v>0.28599999999999998</v>
      </c>
      <c r="M928" s="10">
        <v>0.27900000000000003</v>
      </c>
      <c r="N928" s="10">
        <v>0.77</v>
      </c>
      <c r="O928" s="9">
        <v>22679.52</v>
      </c>
      <c r="P928" s="9">
        <v>899</v>
      </c>
      <c r="Q928" s="9">
        <v>14</v>
      </c>
      <c r="R928" s="9">
        <v>3029</v>
      </c>
      <c r="S928" s="9">
        <v>5829</v>
      </c>
      <c r="T928" s="9" t="s">
        <v>1663</v>
      </c>
      <c r="U928" s="9" t="s">
        <v>1189</v>
      </c>
      <c r="V928" s="9">
        <v>4832</v>
      </c>
      <c r="W928" s="11">
        <v>78694</v>
      </c>
      <c r="X928" s="11">
        <v>102852</v>
      </c>
      <c r="Y928" s="11">
        <v>71937</v>
      </c>
      <c r="Z928" s="11">
        <v>67698</v>
      </c>
      <c r="AA928" s="11">
        <v>7292</v>
      </c>
      <c r="AB928" s="11">
        <v>16652</v>
      </c>
      <c r="AC928" s="9" t="s">
        <v>54</v>
      </c>
      <c r="AD928" s="10">
        <v>0.38600000000000001</v>
      </c>
      <c r="AE928" s="10">
        <v>0.7</v>
      </c>
      <c r="AF928" s="10">
        <v>0.64200000000000002</v>
      </c>
      <c r="AG928" s="9">
        <v>1162.67</v>
      </c>
      <c r="AH928" s="9">
        <v>1637.33</v>
      </c>
      <c r="AI928" s="9">
        <v>19.510000000000002</v>
      </c>
      <c r="AJ928" s="9">
        <v>13.851000000000001</v>
      </c>
      <c r="AK928" s="9">
        <v>0.71009999999999995</v>
      </c>
      <c r="AL928" s="9">
        <v>3.7999999999999999E-2</v>
      </c>
      <c r="AM928" s="9">
        <v>0.41199999999999998</v>
      </c>
      <c r="AN928" s="10">
        <v>3.4000000000000002E-2</v>
      </c>
      <c r="AO928" s="10">
        <v>0.91300000000000003</v>
      </c>
      <c r="AP928" s="10">
        <v>0.56000000000000005</v>
      </c>
      <c r="AQ928" s="9">
        <v>28584</v>
      </c>
      <c r="AR928" s="9">
        <v>0.82799999999999996</v>
      </c>
      <c r="AS928" s="10">
        <v>-0.35299999999999998</v>
      </c>
      <c r="AT928" s="9">
        <v>3.0000000000000001E-3</v>
      </c>
      <c r="AU928" s="16">
        <v>0.54704595185995619</v>
      </c>
      <c r="AV928" s="1" t="str">
        <f t="shared" si="14"/>
        <v>yes</v>
      </c>
      <c r="AW928" s="28">
        <v>37</v>
      </c>
    </row>
    <row r="929" spans="1:49" ht="14.25" hidden="1" customHeight="1">
      <c r="A929" s="7">
        <v>925</v>
      </c>
      <c r="B929" s="8" t="s">
        <v>1664</v>
      </c>
      <c r="C929" s="8" t="s">
        <v>1634</v>
      </c>
      <c r="D929" s="9" t="s">
        <v>150</v>
      </c>
      <c r="E929" s="9" t="s">
        <v>51</v>
      </c>
      <c r="F929" s="9" t="s">
        <v>160</v>
      </c>
      <c r="G929" s="9">
        <v>850</v>
      </c>
      <c r="H929" s="10">
        <v>0.34</v>
      </c>
      <c r="I929" s="10">
        <v>0.27</v>
      </c>
      <c r="J929" s="10">
        <v>0.11</v>
      </c>
      <c r="K929" s="10">
        <v>0.83299999999999996</v>
      </c>
      <c r="L929" s="10">
        <v>0.09</v>
      </c>
      <c r="M929" s="10">
        <v>0.20599999999999999</v>
      </c>
      <c r="N929" s="10">
        <v>0.66</v>
      </c>
      <c r="O929" s="9">
        <v>7421.79</v>
      </c>
      <c r="P929" s="9">
        <v>412</v>
      </c>
      <c r="Q929" s="9">
        <v>25</v>
      </c>
      <c r="R929" s="9">
        <v>1166</v>
      </c>
      <c r="S929" s="9">
        <v>13126</v>
      </c>
      <c r="T929" s="9" t="s">
        <v>1665</v>
      </c>
      <c r="U929" s="9" t="s">
        <v>169</v>
      </c>
      <c r="V929" s="9">
        <v>7249</v>
      </c>
      <c r="W929" s="11">
        <v>80228</v>
      </c>
      <c r="X929" s="11">
        <v>89145</v>
      </c>
      <c r="Y929" s="11">
        <v>72387</v>
      </c>
      <c r="Z929" s="11">
        <v>67095</v>
      </c>
      <c r="AA929" s="11">
        <v>9745</v>
      </c>
      <c r="AB929" s="11">
        <v>22272</v>
      </c>
      <c r="AC929" s="9" t="s">
        <v>67</v>
      </c>
      <c r="AD929" s="10">
        <v>0.33600000000000002</v>
      </c>
      <c r="AE929" s="10">
        <v>0.74</v>
      </c>
      <c r="AF929" s="10">
        <v>0.66</v>
      </c>
      <c r="AG929" s="9">
        <v>361.33</v>
      </c>
      <c r="AH929" s="9">
        <v>564</v>
      </c>
      <c r="AI929" s="9">
        <v>20.54</v>
      </c>
      <c r="AJ929" s="9">
        <v>13.159000000000001</v>
      </c>
      <c r="AK929" s="9">
        <v>0.64066000000000001</v>
      </c>
      <c r="AL929" s="9">
        <v>7.8E-2</v>
      </c>
      <c r="AM929" s="9">
        <v>0.28599999999999998</v>
      </c>
      <c r="AN929" s="10">
        <v>2.7E-2</v>
      </c>
      <c r="AO929" s="10">
        <v>0.93700000000000006</v>
      </c>
      <c r="AP929" s="10">
        <v>0.56000000000000005</v>
      </c>
      <c r="AQ929" s="9">
        <v>8315</v>
      </c>
      <c r="AR929" s="9">
        <v>0.82499999999999996</v>
      </c>
      <c r="AS929" s="10">
        <v>-0.377</v>
      </c>
      <c r="AT929" s="9">
        <v>4.0000000000000001E-3</v>
      </c>
      <c r="AU929" s="16">
        <v>0.54794520547945202</v>
      </c>
      <c r="AV929" s="1" t="str">
        <f t="shared" si="14"/>
        <v>yes</v>
      </c>
      <c r="AW929" s="28">
        <v>70</v>
      </c>
    </row>
    <row r="930" spans="1:49" ht="14.25" customHeight="1">
      <c r="A930" s="7">
        <v>890</v>
      </c>
      <c r="B930" s="8" t="s">
        <v>1612</v>
      </c>
      <c r="C930" s="8" t="s">
        <v>1595</v>
      </c>
      <c r="D930" s="9" t="s">
        <v>50</v>
      </c>
      <c r="E930" s="9" t="s">
        <v>59</v>
      </c>
      <c r="F930" s="9" t="s">
        <v>205</v>
      </c>
      <c r="G930" s="9">
        <v>1010</v>
      </c>
      <c r="H930" s="10">
        <v>0.443</v>
      </c>
      <c r="I930" s="10">
        <v>0.379</v>
      </c>
      <c r="J930" s="10">
        <v>0.26</v>
      </c>
      <c r="K930" s="10">
        <v>0.42099999999999999</v>
      </c>
      <c r="L930" s="10">
        <v>0.27200000000000002</v>
      </c>
      <c r="M930" s="10">
        <v>0.53500000000000003</v>
      </c>
      <c r="N930" s="10">
        <v>0.65</v>
      </c>
      <c r="O930" s="9">
        <v>3470.34</v>
      </c>
      <c r="P930" s="9">
        <v>391</v>
      </c>
      <c r="Q930" s="9">
        <v>196</v>
      </c>
      <c r="R930" s="9">
        <v>326</v>
      </c>
      <c r="S930" s="11" t="s">
        <v>55</v>
      </c>
      <c r="T930" s="9" t="s">
        <v>55</v>
      </c>
      <c r="U930" s="9" t="s">
        <v>55</v>
      </c>
      <c r="V930" s="11"/>
      <c r="W930" s="11">
        <v>56349</v>
      </c>
      <c r="X930" s="11">
        <v>60777</v>
      </c>
      <c r="Y930" s="11">
        <v>56943</v>
      </c>
      <c r="Z930" s="11">
        <v>52461</v>
      </c>
      <c r="AA930" s="11">
        <v>20546</v>
      </c>
      <c r="AB930" s="11">
        <v>20546</v>
      </c>
      <c r="AC930" s="9" t="s">
        <v>55</v>
      </c>
      <c r="AD930" s="10">
        <v>0.27300000000000002</v>
      </c>
      <c r="AE930" s="10">
        <v>0.5</v>
      </c>
      <c r="AF930" s="10">
        <v>0.49299999999999999</v>
      </c>
      <c r="AG930" s="9">
        <v>273</v>
      </c>
      <c r="AH930" s="9">
        <v>339</v>
      </c>
      <c r="AI930" s="9">
        <v>12.71</v>
      </c>
      <c r="AJ930" s="9">
        <v>10.237</v>
      </c>
      <c r="AK930" s="9">
        <v>0.80530999999999997</v>
      </c>
      <c r="AL930" s="10"/>
      <c r="AM930" s="10" t="s">
        <v>55</v>
      </c>
      <c r="AN930" s="10">
        <v>1.6E-2</v>
      </c>
      <c r="AO930" s="10">
        <v>0.14000000000000001</v>
      </c>
      <c r="AP930" s="10">
        <v>0.252</v>
      </c>
      <c r="AQ930" s="9">
        <v>3983</v>
      </c>
      <c r="AR930" s="9">
        <v>19.475000000000001</v>
      </c>
      <c r="AS930" s="27">
        <v>0.111</v>
      </c>
      <c r="AT930" s="10">
        <v>0.17</v>
      </c>
      <c r="AU930" s="16">
        <v>4.8840048840048889E-2</v>
      </c>
      <c r="AV930" s="1" t="str">
        <f t="shared" si="14"/>
        <v>no</v>
      </c>
      <c r="AW930" s="28"/>
    </row>
    <row r="931" spans="1:49" ht="14.25" customHeight="1">
      <c r="A931" s="7">
        <v>897</v>
      </c>
      <c r="B931" s="8" t="s">
        <v>1623</v>
      </c>
      <c r="C931" s="8" t="s">
        <v>1595</v>
      </c>
      <c r="D931" s="9" t="s">
        <v>50</v>
      </c>
      <c r="E931" s="9" t="s">
        <v>51</v>
      </c>
      <c r="F931" s="9" t="s">
        <v>136</v>
      </c>
      <c r="G931" s="9">
        <v>1030</v>
      </c>
      <c r="H931" s="10">
        <v>0.435</v>
      </c>
      <c r="I931" s="10">
        <v>0.377</v>
      </c>
      <c r="J931" s="10">
        <v>0.184</v>
      </c>
      <c r="K931" s="10">
        <v>0.88500000000000001</v>
      </c>
      <c r="L931" s="10">
        <v>0.13100000000000001</v>
      </c>
      <c r="M931" s="10">
        <v>0.35199999999999998</v>
      </c>
      <c r="N931" s="10">
        <v>0.71</v>
      </c>
      <c r="O931" s="9">
        <v>10154.14</v>
      </c>
      <c r="P931" s="9">
        <v>428</v>
      </c>
      <c r="Q931" s="9">
        <v>64</v>
      </c>
      <c r="R931" s="9">
        <v>1848</v>
      </c>
      <c r="S931" s="11">
        <v>9874</v>
      </c>
      <c r="T931" s="9" t="s">
        <v>1624</v>
      </c>
      <c r="U931" s="9" t="s">
        <v>233</v>
      </c>
      <c r="V931" s="11">
        <v>7243</v>
      </c>
      <c r="W931" s="11">
        <v>80839</v>
      </c>
      <c r="X931" s="11">
        <v>92799</v>
      </c>
      <c r="Y931" s="11">
        <v>70506</v>
      </c>
      <c r="Z931" s="11">
        <v>63477</v>
      </c>
      <c r="AA931" s="11">
        <v>8356</v>
      </c>
      <c r="AB931" s="11">
        <v>24474</v>
      </c>
      <c r="AC931" s="9" t="s">
        <v>1418</v>
      </c>
      <c r="AD931" s="10">
        <v>0.35799999999999998</v>
      </c>
      <c r="AE931" s="10">
        <v>0.35</v>
      </c>
      <c r="AF931" s="10">
        <v>0.35299999999999998</v>
      </c>
      <c r="AG931" s="9">
        <v>531</v>
      </c>
      <c r="AH931" s="9">
        <v>720</v>
      </c>
      <c r="AI931" s="9">
        <v>19.12</v>
      </c>
      <c r="AJ931" s="9">
        <v>14.103</v>
      </c>
      <c r="AK931" s="9">
        <v>0.73750000000000004</v>
      </c>
      <c r="AL931" s="10">
        <v>0.04</v>
      </c>
      <c r="AM931" s="10">
        <v>0.46</v>
      </c>
      <c r="AN931" s="10">
        <v>1.4E-2</v>
      </c>
      <c r="AO931" s="10">
        <v>0.22800000000000001</v>
      </c>
      <c r="AP931" s="10">
        <v>0.252</v>
      </c>
      <c r="AQ931" s="9">
        <v>11387</v>
      </c>
      <c r="AR931" s="9">
        <v>0.69099999999999995</v>
      </c>
      <c r="AS931" s="27">
        <v>2.3E-2</v>
      </c>
      <c r="AT931" s="27">
        <v>7.8E-2</v>
      </c>
      <c r="AU931" s="16">
        <v>0.59136605558840927</v>
      </c>
      <c r="AV931" s="1" t="str">
        <f t="shared" si="14"/>
        <v>yes</v>
      </c>
      <c r="AW931" s="28">
        <v>114</v>
      </c>
    </row>
    <row r="932" spans="1:49" ht="14.25" hidden="1" customHeight="1">
      <c r="A932" s="7">
        <v>928</v>
      </c>
      <c r="B932" s="8" t="s">
        <v>1668</v>
      </c>
      <c r="C932" s="8" t="s">
        <v>1634</v>
      </c>
      <c r="D932" s="9" t="s">
        <v>150</v>
      </c>
      <c r="E932" s="9" t="s">
        <v>51</v>
      </c>
      <c r="F932" s="9" t="s">
        <v>160</v>
      </c>
      <c r="G932" s="9">
        <v>990</v>
      </c>
      <c r="H932" s="10">
        <v>0.49199999999999999</v>
      </c>
      <c r="I932" s="10">
        <v>0.44</v>
      </c>
      <c r="J932" s="10">
        <v>0.26100000000000001</v>
      </c>
      <c r="K932" s="10">
        <v>0.86899999999999999</v>
      </c>
      <c r="L932" s="10">
        <v>0.189</v>
      </c>
      <c r="M932" s="10">
        <v>0.51700000000000002</v>
      </c>
      <c r="N932" s="10">
        <v>0.8</v>
      </c>
      <c r="O932" s="9">
        <v>16809.68</v>
      </c>
      <c r="P932" s="9">
        <v>936</v>
      </c>
      <c r="Q932" s="9">
        <v>58</v>
      </c>
      <c r="R932" s="9">
        <v>3438</v>
      </c>
      <c r="S932" s="9">
        <v>11077</v>
      </c>
      <c r="T932" s="9" t="s">
        <v>1669</v>
      </c>
      <c r="U932" s="9" t="s">
        <v>1047</v>
      </c>
      <c r="V932" s="9">
        <v>6220</v>
      </c>
      <c r="W932" s="11">
        <v>79107</v>
      </c>
      <c r="X932" s="11">
        <v>97515</v>
      </c>
      <c r="Y932" s="11">
        <v>76086</v>
      </c>
      <c r="Z932" s="11">
        <v>64998</v>
      </c>
      <c r="AA932" s="11">
        <v>7618</v>
      </c>
      <c r="AB932" s="11">
        <v>16978</v>
      </c>
      <c r="AC932" s="9" t="s">
        <v>552</v>
      </c>
      <c r="AD932" s="10">
        <v>0.47099999999999997</v>
      </c>
      <c r="AE932" s="10">
        <v>0.51</v>
      </c>
      <c r="AF932" s="10">
        <v>0.43099999999999999</v>
      </c>
      <c r="AG932" s="9">
        <v>813.67</v>
      </c>
      <c r="AH932" s="9">
        <v>1066.33</v>
      </c>
      <c r="AI932" s="9">
        <v>20.66</v>
      </c>
      <c r="AJ932" s="9">
        <v>15.763999999999999</v>
      </c>
      <c r="AK932" s="9">
        <v>0.76305000000000001</v>
      </c>
      <c r="AL932" s="9">
        <v>1.7999999999999999E-2</v>
      </c>
      <c r="AM932" s="9">
        <v>0.39300000000000002</v>
      </c>
      <c r="AN932" s="10">
        <v>1.7999999999999999E-2</v>
      </c>
      <c r="AO932" s="10">
        <v>0.43</v>
      </c>
      <c r="AP932" s="10">
        <v>0.56000000000000005</v>
      </c>
      <c r="AQ932" s="9">
        <v>20031</v>
      </c>
      <c r="AR932" s="9">
        <v>0.53800000000000003</v>
      </c>
      <c r="AS932" s="9">
        <v>0.13</v>
      </c>
      <c r="AT932" s="10">
        <v>2.1999999999999999E-2</v>
      </c>
      <c r="AU932" s="16">
        <v>0.65019505851755532</v>
      </c>
      <c r="AV932" s="1" t="str">
        <f t="shared" si="14"/>
        <v>yes</v>
      </c>
      <c r="AW932" s="28">
        <v>94</v>
      </c>
    </row>
    <row r="933" spans="1:49" ht="14.25" hidden="1" customHeight="1">
      <c r="A933" s="7">
        <v>929</v>
      </c>
      <c r="B933" s="8" t="s">
        <v>1670</v>
      </c>
      <c r="C933" s="8" t="s">
        <v>1634</v>
      </c>
      <c r="D933" s="9" t="s">
        <v>91</v>
      </c>
      <c r="E933" s="9" t="s">
        <v>59</v>
      </c>
      <c r="F933" s="9" t="s">
        <v>92</v>
      </c>
      <c r="G933" s="9">
        <v>990</v>
      </c>
      <c r="H933" s="10">
        <v>0.40100000000000002</v>
      </c>
      <c r="I933" s="10">
        <v>0.39800000000000002</v>
      </c>
      <c r="J933" s="10">
        <v>0.33900000000000002</v>
      </c>
      <c r="K933" s="10">
        <v>0.96099999999999997</v>
      </c>
      <c r="L933" s="10">
        <v>8.5000000000000006E-2</v>
      </c>
      <c r="M933" s="10">
        <v>0.29499999999999998</v>
      </c>
      <c r="N933" s="10">
        <v>0.7</v>
      </c>
      <c r="O933" s="9">
        <v>1161.46</v>
      </c>
      <c r="P933" s="9">
        <v>39</v>
      </c>
      <c r="Q933" s="9" t="s">
        <v>55</v>
      </c>
      <c r="R933" s="9">
        <v>184</v>
      </c>
      <c r="S933" s="9" t="s">
        <v>55</v>
      </c>
      <c r="T933" s="9" t="s">
        <v>55</v>
      </c>
      <c r="U933" s="9" t="s">
        <v>55</v>
      </c>
      <c r="V933" s="9" t="s">
        <v>55</v>
      </c>
      <c r="W933" s="11">
        <v>58079</v>
      </c>
      <c r="X933" s="11">
        <v>66411</v>
      </c>
      <c r="Y933" s="11">
        <v>58356</v>
      </c>
      <c r="Z933" s="11">
        <v>53226</v>
      </c>
      <c r="AA933" s="11">
        <v>25086</v>
      </c>
      <c r="AB933" s="11">
        <v>25086</v>
      </c>
      <c r="AC933" s="9" t="s">
        <v>55</v>
      </c>
      <c r="AD933" s="10">
        <v>0.42299999999999999</v>
      </c>
      <c r="AE933" s="10">
        <v>0.41</v>
      </c>
      <c r="AF933" s="10">
        <v>0.44400000000000001</v>
      </c>
      <c r="AG933" s="9">
        <v>75.67</v>
      </c>
      <c r="AH933" s="9">
        <v>153</v>
      </c>
      <c r="AI933" s="9">
        <v>15.35</v>
      </c>
      <c r="AJ933" s="9">
        <v>7.5910000000000002</v>
      </c>
      <c r="AK933" s="9">
        <v>0.49454999999999999</v>
      </c>
      <c r="AL933" s="9" t="s">
        <v>55</v>
      </c>
      <c r="AM933" s="9" t="s">
        <v>55</v>
      </c>
      <c r="AN933" s="10">
        <v>0</v>
      </c>
      <c r="AO933" s="10">
        <v>0.42199999999999999</v>
      </c>
      <c r="AP933" s="10">
        <v>0.56000000000000005</v>
      </c>
      <c r="AQ933" s="9">
        <v>1230</v>
      </c>
      <c r="AR933" s="9">
        <v>0.80200000000000005</v>
      </c>
      <c r="AS933" s="10">
        <v>0.13800000000000001</v>
      </c>
      <c r="AT933" s="10" t="s">
        <v>500</v>
      </c>
      <c r="AU933" s="16">
        <v>0.55493895671476134</v>
      </c>
      <c r="AV933" s="1" t="str">
        <f t="shared" si="14"/>
        <v>no</v>
      </c>
      <c r="AW933" s="28"/>
    </row>
    <row r="934" spans="1:49" ht="14.25" customHeight="1">
      <c r="A934" s="7">
        <v>904</v>
      </c>
      <c r="B934" s="8" t="s">
        <v>1633</v>
      </c>
      <c r="C934" s="8" t="s">
        <v>1634</v>
      </c>
      <c r="D934" s="9" t="s">
        <v>50</v>
      </c>
      <c r="E934" s="9" t="s">
        <v>59</v>
      </c>
      <c r="F934" s="9" t="s">
        <v>205</v>
      </c>
      <c r="G934" s="9">
        <v>1065</v>
      </c>
      <c r="H934" s="10">
        <v>0.61</v>
      </c>
      <c r="I934" s="10">
        <v>0.57199999999999995</v>
      </c>
      <c r="J934" s="10">
        <v>0.41599999999999998</v>
      </c>
      <c r="K934" s="10">
        <v>0.82699999999999996</v>
      </c>
      <c r="L934" s="10">
        <v>4.7E-2</v>
      </c>
      <c r="M934" s="10">
        <v>0.13900000000000001</v>
      </c>
      <c r="N934" s="10">
        <v>0.79</v>
      </c>
      <c r="O934" s="9">
        <v>4140.38</v>
      </c>
      <c r="P934" s="9">
        <v>331</v>
      </c>
      <c r="Q934" s="9">
        <v>4</v>
      </c>
      <c r="R934" s="9">
        <v>753</v>
      </c>
      <c r="S934" s="9" t="s">
        <v>55</v>
      </c>
      <c r="T934" s="9" t="s">
        <v>55</v>
      </c>
      <c r="U934" s="9" t="s">
        <v>55</v>
      </c>
      <c r="V934" s="9"/>
      <c r="W934" s="11">
        <v>73629</v>
      </c>
      <c r="X934" s="11">
        <v>85302</v>
      </c>
      <c r="Y934" s="11">
        <v>68274</v>
      </c>
      <c r="Z934" s="11">
        <v>64377</v>
      </c>
      <c r="AA934" s="11">
        <v>30830</v>
      </c>
      <c r="AB934" s="11">
        <v>30830</v>
      </c>
      <c r="AC934" s="9" t="s">
        <v>55</v>
      </c>
      <c r="AD934" s="10">
        <v>0.45200000000000001</v>
      </c>
      <c r="AE934" s="10">
        <v>0.31</v>
      </c>
      <c r="AF934" s="10">
        <v>0.26300000000000001</v>
      </c>
      <c r="AG934" s="9">
        <v>280.33</v>
      </c>
      <c r="AH934" s="9">
        <v>438</v>
      </c>
      <c r="AI934" s="9">
        <v>14.77</v>
      </c>
      <c r="AJ934" s="9">
        <v>9.4529999999999994</v>
      </c>
      <c r="AK934" s="9">
        <v>0.64002999999999999</v>
      </c>
      <c r="AL934" s="9"/>
      <c r="AM934" s="9" t="s">
        <v>55</v>
      </c>
      <c r="AN934" s="10">
        <v>3.7999999999999999E-2</v>
      </c>
      <c r="AO934" s="10">
        <v>0.30399999999999999</v>
      </c>
      <c r="AP934" s="10">
        <v>0.56000000000000005</v>
      </c>
      <c r="AQ934" s="9">
        <v>4544</v>
      </c>
      <c r="AR934" s="9">
        <v>0.36499999999999999</v>
      </c>
      <c r="AS934" s="27">
        <v>0.25700000000000001</v>
      </c>
      <c r="AT934" s="10">
        <v>0.158</v>
      </c>
      <c r="AU934" s="16">
        <v>0.73260073260073266</v>
      </c>
      <c r="AV934" s="1" t="str">
        <f t="shared" si="14"/>
        <v>yes</v>
      </c>
      <c r="AW934" s="28"/>
    </row>
    <row r="935" spans="1:49" ht="14.25" hidden="1" customHeight="1">
      <c r="A935" s="7">
        <v>931</v>
      </c>
      <c r="B935" s="8" t="s">
        <v>1672</v>
      </c>
      <c r="C935" s="8" t="s">
        <v>1634</v>
      </c>
      <c r="D935" s="9" t="s">
        <v>63</v>
      </c>
      <c r="E935" s="9" t="s">
        <v>59</v>
      </c>
      <c r="F935" s="9" t="s">
        <v>361</v>
      </c>
      <c r="G935" s="9">
        <v>1315</v>
      </c>
      <c r="H935" s="10">
        <v>0.78900000000000003</v>
      </c>
      <c r="I935" s="10">
        <v>0.77300000000000002</v>
      </c>
      <c r="J935" s="10">
        <v>0.66900000000000004</v>
      </c>
      <c r="K935" s="10">
        <v>0.55100000000000005</v>
      </c>
      <c r="L935" s="10">
        <v>3.9E-2</v>
      </c>
      <c r="M935" s="10">
        <v>0.19</v>
      </c>
      <c r="N935" s="10">
        <v>0.9</v>
      </c>
      <c r="O935" s="9">
        <v>9877.1200000000008</v>
      </c>
      <c r="P935" s="9">
        <v>1586</v>
      </c>
      <c r="Q935" s="9">
        <v>326</v>
      </c>
      <c r="R935" s="9">
        <v>1895</v>
      </c>
      <c r="S935" s="9" t="s">
        <v>55</v>
      </c>
      <c r="T935" s="9" t="s">
        <v>55</v>
      </c>
      <c r="U935" s="9" t="s">
        <v>55</v>
      </c>
      <c r="V935" s="9" t="s">
        <v>55</v>
      </c>
      <c r="W935" s="11">
        <v>127694</v>
      </c>
      <c r="X935" s="11">
        <v>155547</v>
      </c>
      <c r="Y935" s="11">
        <v>105210</v>
      </c>
      <c r="Z935" s="11">
        <v>102600</v>
      </c>
      <c r="AA935" s="11">
        <v>48190</v>
      </c>
      <c r="AB935" s="11">
        <v>48190</v>
      </c>
      <c r="AC935" s="9" t="s">
        <v>55</v>
      </c>
      <c r="AD935" s="10">
        <v>0.80200000000000005</v>
      </c>
      <c r="AE935" s="10">
        <v>0.1</v>
      </c>
      <c r="AF935" s="10">
        <v>0.152</v>
      </c>
      <c r="AG935" s="9">
        <v>884.33</v>
      </c>
      <c r="AH935" s="9">
        <v>872.67</v>
      </c>
      <c r="AI935" s="9">
        <v>11.17</v>
      </c>
      <c r="AJ935" s="9">
        <v>11.318</v>
      </c>
      <c r="AK935" s="9">
        <v>1.0133700000000001</v>
      </c>
      <c r="AL935" s="9" t="s">
        <v>55</v>
      </c>
      <c r="AM935" s="9" t="s">
        <v>55</v>
      </c>
      <c r="AN935" s="10">
        <v>0.14199999999999999</v>
      </c>
      <c r="AO935" s="10">
        <v>0.26</v>
      </c>
      <c r="AP935" s="10">
        <v>0.56000000000000005</v>
      </c>
      <c r="AQ935" s="9">
        <v>11643</v>
      </c>
      <c r="AR935" s="9">
        <v>0.84199999999999997</v>
      </c>
      <c r="AS935" s="10">
        <v>0.3</v>
      </c>
      <c r="AT935" s="9" t="s">
        <v>419</v>
      </c>
      <c r="AU935" s="16">
        <v>0.54288816503800219</v>
      </c>
      <c r="AV935" s="1" t="str">
        <f t="shared" si="14"/>
        <v>yes</v>
      </c>
      <c r="AW935" s="28"/>
    </row>
    <row r="936" spans="1:49" ht="14.25" hidden="1" customHeight="1">
      <c r="A936" s="7">
        <v>932</v>
      </c>
      <c r="B936" s="8" t="s">
        <v>1673</v>
      </c>
      <c r="C936" s="8" t="s">
        <v>1634</v>
      </c>
      <c r="D936" s="9" t="s">
        <v>58</v>
      </c>
      <c r="E936" s="9" t="s">
        <v>59</v>
      </c>
      <c r="F936" s="9" t="s">
        <v>94</v>
      </c>
      <c r="G936" s="9">
        <v>925</v>
      </c>
      <c r="H936" s="10">
        <v>0.438</v>
      </c>
      <c r="I936" s="10">
        <v>0.40600000000000003</v>
      </c>
      <c r="J936" s="10">
        <v>0.223</v>
      </c>
      <c r="K936" s="10">
        <v>0.84099999999999997</v>
      </c>
      <c r="L936" s="10">
        <v>0.14499999999999999</v>
      </c>
      <c r="M936" s="10">
        <v>0.49199999999999999</v>
      </c>
      <c r="N936" s="10">
        <v>0.74</v>
      </c>
      <c r="O936" s="9">
        <v>1657.28</v>
      </c>
      <c r="P936" s="9">
        <v>92</v>
      </c>
      <c r="Q936" s="9" t="s">
        <v>55</v>
      </c>
      <c r="R936" s="9">
        <v>275</v>
      </c>
      <c r="S936" s="11" t="s">
        <v>55</v>
      </c>
      <c r="T936" s="9" t="s">
        <v>55</v>
      </c>
      <c r="U936" s="9" t="s">
        <v>55</v>
      </c>
      <c r="V936" s="11" t="s">
        <v>55</v>
      </c>
      <c r="W936" s="11">
        <v>52520</v>
      </c>
      <c r="X936" s="11">
        <v>53676</v>
      </c>
      <c r="Y936" s="11">
        <v>48321</v>
      </c>
      <c r="Z936" s="11">
        <v>47178</v>
      </c>
      <c r="AA936" s="11">
        <v>19180</v>
      </c>
      <c r="AB936" s="11">
        <v>19180</v>
      </c>
      <c r="AC936" s="9" t="s">
        <v>55</v>
      </c>
      <c r="AD936" s="10">
        <v>0.25600000000000001</v>
      </c>
      <c r="AE936" s="10">
        <v>0.55000000000000004</v>
      </c>
      <c r="AF936" s="10">
        <v>0.54300000000000004</v>
      </c>
      <c r="AG936" s="9">
        <v>98</v>
      </c>
      <c r="AH936" s="9">
        <v>124.33</v>
      </c>
      <c r="AI936" s="9">
        <v>16.91</v>
      </c>
      <c r="AJ936" s="9">
        <v>13.329000000000001</v>
      </c>
      <c r="AK936" s="9">
        <v>0.78820000000000001</v>
      </c>
      <c r="AL936" s="10" t="s">
        <v>55</v>
      </c>
      <c r="AM936" s="10" t="s">
        <v>55</v>
      </c>
      <c r="AN936" s="10">
        <v>4.0000000000000001E-3</v>
      </c>
      <c r="AO936" s="10">
        <v>0.35199999999999998</v>
      </c>
      <c r="AP936" s="10">
        <v>0.56000000000000005</v>
      </c>
      <c r="AQ936" s="9">
        <v>1974</v>
      </c>
      <c r="AR936" s="9" t="s">
        <v>55</v>
      </c>
      <c r="AS936" s="10">
        <v>0.20899999999999999</v>
      </c>
      <c r="AT936" s="10">
        <v>0.18099999999999999</v>
      </c>
      <c r="AU936" s="16" t="s">
        <v>2055</v>
      </c>
      <c r="AV936" s="1" t="str">
        <f t="shared" si="14"/>
        <v>no</v>
      </c>
      <c r="AW936" s="28"/>
    </row>
    <row r="937" spans="1:49" ht="14.25" hidden="1" customHeight="1">
      <c r="A937" s="7">
        <v>933</v>
      </c>
      <c r="B937" s="8" t="s">
        <v>1674</v>
      </c>
      <c r="C937" s="8" t="s">
        <v>1634</v>
      </c>
      <c r="D937" s="9" t="s">
        <v>91</v>
      </c>
      <c r="E937" s="9" t="s">
        <v>59</v>
      </c>
      <c r="F937" s="9" t="s">
        <v>187</v>
      </c>
      <c r="G937" s="9">
        <v>1155</v>
      </c>
      <c r="H937" s="10">
        <v>0.749</v>
      </c>
      <c r="I937" s="10">
        <v>0.74399999999999999</v>
      </c>
      <c r="J937" s="10">
        <v>0.68500000000000005</v>
      </c>
      <c r="K937" s="10">
        <v>1</v>
      </c>
      <c r="L937" s="10">
        <v>0.01</v>
      </c>
      <c r="M937" s="10">
        <v>0.107</v>
      </c>
      <c r="N937" s="10">
        <v>0.87</v>
      </c>
      <c r="O937" s="9">
        <v>1506.05</v>
      </c>
      <c r="P937" s="9" t="s">
        <v>55</v>
      </c>
      <c r="Q937" s="9" t="s">
        <v>55</v>
      </c>
      <c r="R937" s="9">
        <v>337</v>
      </c>
      <c r="S937" s="11" t="s">
        <v>55</v>
      </c>
      <c r="T937" s="9" t="s">
        <v>55</v>
      </c>
      <c r="U937" s="9" t="s">
        <v>55</v>
      </c>
      <c r="V937" s="11" t="s">
        <v>55</v>
      </c>
      <c r="W937" s="11">
        <v>73699</v>
      </c>
      <c r="X937" s="11">
        <v>85734</v>
      </c>
      <c r="Y937" s="11">
        <v>66438</v>
      </c>
      <c r="Z937" s="11">
        <v>60651</v>
      </c>
      <c r="AA937" s="11">
        <v>37560</v>
      </c>
      <c r="AB937" s="11">
        <v>37560</v>
      </c>
      <c r="AC937" s="9" t="s">
        <v>55</v>
      </c>
      <c r="AD937" s="10">
        <v>0.73599999999999999</v>
      </c>
      <c r="AE937" s="10">
        <v>0.26</v>
      </c>
      <c r="AF937" s="10">
        <v>0.26500000000000001</v>
      </c>
      <c r="AG937" s="9">
        <v>128.33000000000001</v>
      </c>
      <c r="AH937" s="9">
        <v>239.67</v>
      </c>
      <c r="AI937" s="9">
        <v>11.74</v>
      </c>
      <c r="AJ937" s="9">
        <v>6.2839999999999998</v>
      </c>
      <c r="AK937" s="9">
        <v>0.53547</v>
      </c>
      <c r="AL937" s="10" t="s">
        <v>55</v>
      </c>
      <c r="AM937" s="10" t="s">
        <v>55</v>
      </c>
      <c r="AN937" s="10">
        <v>0.02</v>
      </c>
      <c r="AO937" s="10">
        <v>0.34799999999999998</v>
      </c>
      <c r="AP937" s="10">
        <v>0.56000000000000005</v>
      </c>
      <c r="AQ937" s="9">
        <v>1515</v>
      </c>
      <c r="AR937" s="9">
        <v>0.34100000000000003</v>
      </c>
      <c r="AS937" s="10">
        <v>0.21199999999999999</v>
      </c>
      <c r="AT937" s="10">
        <v>1.4E-2</v>
      </c>
      <c r="AU937" s="16">
        <v>0.74571215510812827</v>
      </c>
      <c r="AV937" s="1" t="str">
        <f t="shared" si="14"/>
        <v>no</v>
      </c>
      <c r="AW937" s="28"/>
    </row>
    <row r="938" spans="1:49" ht="14.25" customHeight="1">
      <c r="A938" s="7">
        <v>905</v>
      </c>
      <c r="B938" s="8" t="s">
        <v>1635</v>
      </c>
      <c r="C938" s="8" t="s">
        <v>1634</v>
      </c>
      <c r="D938" s="9" t="s">
        <v>50</v>
      </c>
      <c r="E938" s="9" t="s">
        <v>51</v>
      </c>
      <c r="F938" s="9" t="s">
        <v>97</v>
      </c>
      <c r="G938" s="9">
        <v>970</v>
      </c>
      <c r="H938" s="10">
        <v>0.36599999999999999</v>
      </c>
      <c r="I938" s="10">
        <v>0.32200000000000001</v>
      </c>
      <c r="J938" s="10">
        <v>0.19900000000000001</v>
      </c>
      <c r="K938" s="10">
        <v>0.84599999999999997</v>
      </c>
      <c r="L938" s="10">
        <v>0.34300000000000003</v>
      </c>
      <c r="M938" s="10">
        <v>0.28999999999999998</v>
      </c>
      <c r="N938" s="10">
        <v>0.63</v>
      </c>
      <c r="O938" s="9">
        <v>6609.16</v>
      </c>
      <c r="P938" s="9">
        <v>357</v>
      </c>
      <c r="Q938" s="9">
        <v>18</v>
      </c>
      <c r="R938" s="9">
        <v>1026</v>
      </c>
      <c r="S938" s="9">
        <v>10672</v>
      </c>
      <c r="T938" s="9" t="s">
        <v>1636</v>
      </c>
      <c r="U938" s="9" t="s">
        <v>628</v>
      </c>
      <c r="V938" s="53">
        <v>6576</v>
      </c>
      <c r="W938" s="11">
        <v>71490</v>
      </c>
      <c r="X938" s="11">
        <v>79623</v>
      </c>
      <c r="Y938" s="11">
        <v>69120</v>
      </c>
      <c r="Z938" s="11">
        <v>60381</v>
      </c>
      <c r="AA938" s="11">
        <v>6892</v>
      </c>
      <c r="AB938" s="11">
        <v>16252</v>
      </c>
      <c r="AC938" s="9" t="s">
        <v>1041</v>
      </c>
      <c r="AD938" s="10">
        <v>0.32500000000000001</v>
      </c>
      <c r="AE938" s="10">
        <v>0.43</v>
      </c>
      <c r="AF938" s="10">
        <v>0.40200000000000002</v>
      </c>
      <c r="AG938" s="9">
        <v>303.33</v>
      </c>
      <c r="AH938" s="9">
        <v>406.33</v>
      </c>
      <c r="AI938" s="9">
        <v>21.79</v>
      </c>
      <c r="AJ938" s="9">
        <v>16.265000000000001</v>
      </c>
      <c r="AK938" s="9">
        <v>0.74651000000000001</v>
      </c>
      <c r="AL938" s="9">
        <v>1</v>
      </c>
      <c r="AM938" s="9">
        <v>0.42599999999999999</v>
      </c>
      <c r="AN938" s="10">
        <v>2.9000000000000001E-2</v>
      </c>
      <c r="AO938" s="10">
        <v>0.40600000000000003</v>
      </c>
      <c r="AP938" s="10">
        <v>0.56000000000000005</v>
      </c>
      <c r="AQ938" s="9">
        <v>8483</v>
      </c>
      <c r="AR938" s="9">
        <v>0.64</v>
      </c>
      <c r="AS938" s="27">
        <v>0.154</v>
      </c>
      <c r="AT938" s="10">
        <v>4.1000000000000002E-2</v>
      </c>
      <c r="AU938" s="16">
        <v>0.60975609756097571</v>
      </c>
      <c r="AV938" s="1" t="str">
        <f t="shared" si="14"/>
        <v>yes</v>
      </c>
      <c r="AW938" s="28">
        <v>159</v>
      </c>
    </row>
    <row r="939" spans="1:49" ht="14.25" hidden="1" customHeight="1">
      <c r="A939" s="7">
        <v>935</v>
      </c>
      <c r="B939" s="8" t="s">
        <v>1677</v>
      </c>
      <c r="C939" s="8" t="s">
        <v>1634</v>
      </c>
      <c r="D939" s="9" t="s">
        <v>63</v>
      </c>
      <c r="E939" s="9" t="s">
        <v>51</v>
      </c>
      <c r="F939" s="9" t="s">
        <v>77</v>
      </c>
      <c r="G939" s="9">
        <v>1025</v>
      </c>
      <c r="H939" s="10">
        <v>0.53</v>
      </c>
      <c r="I939" s="10">
        <v>0.46600000000000003</v>
      </c>
      <c r="J939" s="10">
        <v>0.25900000000000001</v>
      </c>
      <c r="K939" s="10">
        <v>0.88200000000000001</v>
      </c>
      <c r="L939" s="10">
        <v>0.183</v>
      </c>
      <c r="M939" s="10">
        <v>0.42399999999999999</v>
      </c>
      <c r="N939" s="10">
        <v>0.78</v>
      </c>
      <c r="O939" s="9">
        <v>33115.54</v>
      </c>
      <c r="P939" s="9">
        <v>1331</v>
      </c>
      <c r="Q939" s="9">
        <v>84</v>
      </c>
      <c r="R939" s="9">
        <v>6339</v>
      </c>
      <c r="S939" s="11">
        <v>11499</v>
      </c>
      <c r="T939" s="9" t="s">
        <v>120</v>
      </c>
      <c r="U939" s="9" t="s">
        <v>1283</v>
      </c>
      <c r="V939" s="11">
        <v>6619</v>
      </c>
      <c r="W939" s="11">
        <v>86258</v>
      </c>
      <c r="X939" s="11">
        <v>100683</v>
      </c>
      <c r="Y939" s="11">
        <v>80784</v>
      </c>
      <c r="Z939" s="11">
        <v>68922</v>
      </c>
      <c r="AA939" s="11">
        <v>9348</v>
      </c>
      <c r="AB939" s="11">
        <v>20268</v>
      </c>
      <c r="AC939" s="9" t="s">
        <v>728</v>
      </c>
      <c r="AD939" s="10">
        <v>0.49299999999999999</v>
      </c>
      <c r="AE939" s="10">
        <v>0.38</v>
      </c>
      <c r="AF939" s="10">
        <v>0.35</v>
      </c>
      <c r="AG939" s="9">
        <v>1459.67</v>
      </c>
      <c r="AH939" s="9">
        <v>2066.33</v>
      </c>
      <c r="AI939" s="9">
        <v>22.69</v>
      </c>
      <c r="AJ939" s="9">
        <v>16.026</v>
      </c>
      <c r="AK939" s="9">
        <v>0.70640000000000003</v>
      </c>
      <c r="AL939" s="10">
        <v>9.4E-2</v>
      </c>
      <c r="AM939" s="10">
        <v>0.42299999999999999</v>
      </c>
      <c r="AN939" s="10">
        <v>1.4E-2</v>
      </c>
      <c r="AO939" s="10">
        <v>0.48</v>
      </c>
      <c r="AP939" s="10">
        <v>0.56000000000000005</v>
      </c>
      <c r="AQ939" s="9">
        <v>37979</v>
      </c>
      <c r="AR939" s="9">
        <v>0.90800000000000003</v>
      </c>
      <c r="AS939" s="10">
        <v>0.08</v>
      </c>
      <c r="AT939" s="10">
        <v>3.6999999999999998E-2</v>
      </c>
      <c r="AU939" s="16">
        <v>0.52410901467505244</v>
      </c>
      <c r="AV939" s="1" t="str">
        <f t="shared" si="14"/>
        <v>no</v>
      </c>
      <c r="AW939" s="28">
        <v>167</v>
      </c>
    </row>
    <row r="940" spans="1:49" ht="14.25" customHeight="1">
      <c r="A940" s="7">
        <v>908</v>
      </c>
      <c r="B940" s="8" t="s">
        <v>1639</v>
      </c>
      <c r="C940" s="8" t="s">
        <v>1634</v>
      </c>
      <c r="D940" s="9" t="s">
        <v>50</v>
      </c>
      <c r="E940" s="9" t="s">
        <v>59</v>
      </c>
      <c r="F940" s="9" t="s">
        <v>442</v>
      </c>
      <c r="G940" s="9">
        <v>990</v>
      </c>
      <c r="H940" s="10">
        <v>0.42199999999999999</v>
      </c>
      <c r="I940" s="10">
        <v>0.36399999999999999</v>
      </c>
      <c r="J940" s="10">
        <v>0.25800000000000001</v>
      </c>
      <c r="K940" s="10">
        <v>0.66900000000000004</v>
      </c>
      <c r="L940" s="10">
        <v>0.27800000000000002</v>
      </c>
      <c r="M940" s="10">
        <v>0.59299999999999997</v>
      </c>
      <c r="N940" s="10">
        <v>0.71</v>
      </c>
      <c r="O940" s="9">
        <v>1748.49</v>
      </c>
      <c r="P940" s="9">
        <v>499</v>
      </c>
      <c r="Q940" s="9" t="s">
        <v>55</v>
      </c>
      <c r="R940" s="9">
        <v>290</v>
      </c>
      <c r="S940" s="9" t="s">
        <v>55</v>
      </c>
      <c r="T940" s="9" t="s">
        <v>55</v>
      </c>
      <c r="U940" s="9" t="s">
        <v>55</v>
      </c>
      <c r="V940" s="9"/>
      <c r="W940" s="11">
        <v>60237</v>
      </c>
      <c r="X940" s="11">
        <v>75798</v>
      </c>
      <c r="Y940" s="11">
        <v>62280</v>
      </c>
      <c r="Z940" s="11">
        <v>55746</v>
      </c>
      <c r="AA940" s="11">
        <v>28160</v>
      </c>
      <c r="AB940" s="11">
        <v>28160</v>
      </c>
      <c r="AC940" s="9" t="s">
        <v>55</v>
      </c>
      <c r="AD940" s="10">
        <v>0.246</v>
      </c>
      <c r="AE940" s="10">
        <v>0.39</v>
      </c>
      <c r="AF940" s="10">
        <v>0.39600000000000002</v>
      </c>
      <c r="AG940" s="9">
        <v>67.33</v>
      </c>
      <c r="AH940" s="9">
        <v>129.33000000000001</v>
      </c>
      <c r="AI940" s="9">
        <v>25.97</v>
      </c>
      <c r="AJ940" s="9">
        <v>13.519</v>
      </c>
      <c r="AK940" s="9">
        <v>0.52061999999999997</v>
      </c>
      <c r="AL940" s="9"/>
      <c r="AM940" s="9" t="s">
        <v>55</v>
      </c>
      <c r="AN940" s="10">
        <v>4.0000000000000001E-3</v>
      </c>
      <c r="AO940" s="10">
        <v>0.35299999999999998</v>
      </c>
      <c r="AP940" s="10">
        <v>0.56000000000000005</v>
      </c>
      <c r="AQ940" s="9">
        <v>2559</v>
      </c>
      <c r="AR940" s="9">
        <v>4.7E-2</v>
      </c>
      <c r="AS940" s="27">
        <v>0.20699999999999999</v>
      </c>
      <c r="AT940" s="10">
        <v>0.17599999999999999</v>
      </c>
      <c r="AU940" s="16">
        <v>0.95510983763132762</v>
      </c>
      <c r="AV940" s="1" t="str">
        <f t="shared" si="14"/>
        <v>no</v>
      </c>
      <c r="AW940" s="28"/>
    </row>
    <row r="941" spans="1:49" ht="14.25" hidden="1" customHeight="1">
      <c r="A941" s="7">
        <v>110</v>
      </c>
      <c r="B941" s="8" t="s">
        <v>366</v>
      </c>
      <c r="C941" s="8" t="s">
        <v>344</v>
      </c>
      <c r="D941" s="9" t="s">
        <v>69</v>
      </c>
      <c r="E941" s="9" t="s">
        <v>51</v>
      </c>
      <c r="F941" s="9" t="s">
        <v>70</v>
      </c>
      <c r="G941" s="9">
        <v>995</v>
      </c>
      <c r="H941" s="10">
        <v>0.251</v>
      </c>
      <c r="I941" s="10">
        <v>0.18099999999999999</v>
      </c>
      <c r="J941" s="10">
        <v>5.8999999999999997E-2</v>
      </c>
      <c r="K941" s="10">
        <v>0.97599999999999998</v>
      </c>
      <c r="L941" s="10">
        <v>0.39</v>
      </c>
      <c r="M941" s="10">
        <v>0.66600000000000004</v>
      </c>
      <c r="N941" s="10">
        <v>0.7</v>
      </c>
      <c r="O941" s="9">
        <v>15853.07</v>
      </c>
      <c r="P941" s="9">
        <v>197</v>
      </c>
      <c r="Q941" s="9" t="s">
        <v>55</v>
      </c>
      <c r="R941" s="9">
        <v>3360</v>
      </c>
      <c r="S941" s="11">
        <v>6421</v>
      </c>
      <c r="T941" s="9" t="s">
        <v>53</v>
      </c>
      <c r="U941" s="9" t="s">
        <v>247</v>
      </c>
      <c r="V941" s="11">
        <v>5786</v>
      </c>
      <c r="W941" s="11">
        <v>75309</v>
      </c>
      <c r="X941" s="11">
        <v>76599</v>
      </c>
      <c r="Y941" s="11">
        <v>56799</v>
      </c>
      <c r="Z941" s="11">
        <v>46854</v>
      </c>
      <c r="AA941" s="11">
        <v>6420</v>
      </c>
      <c r="AB941" s="11">
        <v>20057</v>
      </c>
      <c r="AC941" s="9" t="s">
        <v>178</v>
      </c>
      <c r="AD941" s="10">
        <v>0.215</v>
      </c>
      <c r="AE941" s="10">
        <v>0.4</v>
      </c>
      <c r="AF941" s="10">
        <v>0.372</v>
      </c>
      <c r="AG941" s="9">
        <v>556</v>
      </c>
      <c r="AH941" s="9">
        <v>640.33000000000004</v>
      </c>
      <c r="AI941" s="9">
        <v>28.51</v>
      </c>
      <c r="AJ941" s="9">
        <v>24.757999999999999</v>
      </c>
      <c r="AK941" s="9">
        <v>0.86829999999999996</v>
      </c>
      <c r="AL941" s="10">
        <v>0</v>
      </c>
      <c r="AM941" s="10">
        <v>0.58299999999999996</v>
      </c>
      <c r="AN941" s="10">
        <v>5.0000000000000001E-3</v>
      </c>
      <c r="AO941" s="10">
        <v>0.36799999999999999</v>
      </c>
      <c r="AP941" s="10">
        <v>0.308</v>
      </c>
      <c r="AQ941" s="9">
        <v>20676</v>
      </c>
      <c r="AR941" s="9">
        <v>0.27500000000000002</v>
      </c>
      <c r="AS941" s="10">
        <v>-6.0999999999999999E-2</v>
      </c>
      <c r="AT941" s="10">
        <v>3.5999999999999997E-2</v>
      </c>
      <c r="AU941" s="16">
        <v>0.78431372549019607</v>
      </c>
      <c r="AV941" s="1" t="str">
        <f t="shared" si="14"/>
        <v>yes</v>
      </c>
      <c r="AW941" s="28">
        <v>3</v>
      </c>
    </row>
    <row r="942" spans="1:49" ht="14.25" hidden="1" customHeight="1">
      <c r="A942" s="7">
        <v>938</v>
      </c>
      <c r="B942" s="8" t="s">
        <v>1681</v>
      </c>
      <c r="C942" s="8" t="s">
        <v>1634</v>
      </c>
      <c r="D942" s="9" t="s">
        <v>150</v>
      </c>
      <c r="E942" s="9" t="s">
        <v>51</v>
      </c>
      <c r="F942" s="9" t="s">
        <v>160</v>
      </c>
      <c r="G942" s="9">
        <v>945</v>
      </c>
      <c r="H942" s="10">
        <v>0.32700000000000001</v>
      </c>
      <c r="I942" s="10">
        <v>0.29199999999999998</v>
      </c>
      <c r="J942" s="10">
        <v>0.17</v>
      </c>
      <c r="K942" s="10">
        <v>0.71699999999999997</v>
      </c>
      <c r="L942" s="10">
        <v>0.23100000000000001</v>
      </c>
      <c r="M942" s="10">
        <v>0.45500000000000002</v>
      </c>
      <c r="N942" s="10">
        <v>0.69</v>
      </c>
      <c r="O942" s="9">
        <v>7751.78</v>
      </c>
      <c r="P942" s="9">
        <v>850</v>
      </c>
      <c r="Q942" s="9">
        <v>15</v>
      </c>
      <c r="R942" s="9">
        <v>1022</v>
      </c>
      <c r="S942" s="11">
        <v>11887</v>
      </c>
      <c r="T942" s="9" t="s">
        <v>1682</v>
      </c>
      <c r="U942" s="9" t="s">
        <v>1649</v>
      </c>
      <c r="V942" s="11">
        <v>6100</v>
      </c>
      <c r="W942" s="11">
        <v>77162</v>
      </c>
      <c r="X942" s="11">
        <v>83799</v>
      </c>
      <c r="Y942" s="11">
        <v>74241</v>
      </c>
      <c r="Z942" s="11">
        <v>65610</v>
      </c>
      <c r="AA942" s="11">
        <v>7700</v>
      </c>
      <c r="AB942" s="11">
        <v>20191</v>
      </c>
      <c r="AC942" s="9" t="s">
        <v>177</v>
      </c>
      <c r="AD942" s="10">
        <v>0.316</v>
      </c>
      <c r="AE942" s="10">
        <v>0.57999999999999996</v>
      </c>
      <c r="AF942" s="10">
        <v>0.53600000000000003</v>
      </c>
      <c r="AG942" s="9">
        <v>407.67</v>
      </c>
      <c r="AH942" s="9">
        <v>414.33</v>
      </c>
      <c r="AI942" s="9">
        <v>19.02</v>
      </c>
      <c r="AJ942" s="9">
        <v>18.709</v>
      </c>
      <c r="AK942" s="9">
        <v>0.98390999999999995</v>
      </c>
      <c r="AL942" s="10">
        <v>0.14000000000000001</v>
      </c>
      <c r="AM942" s="10">
        <v>0.33300000000000002</v>
      </c>
      <c r="AN942" s="10">
        <v>0.20200000000000001</v>
      </c>
      <c r="AO942" s="10">
        <v>0.64500000000000002</v>
      </c>
      <c r="AP942" s="10">
        <v>0.56000000000000005</v>
      </c>
      <c r="AQ942" s="9">
        <v>9207</v>
      </c>
      <c r="AR942" s="9">
        <v>0.50800000000000001</v>
      </c>
      <c r="AS942" s="10">
        <v>-8.5000000000000006E-2</v>
      </c>
      <c r="AT942" s="9">
        <v>0.01</v>
      </c>
      <c r="AU942" s="16">
        <v>0.66312997347480107</v>
      </c>
      <c r="AV942" s="1" t="str">
        <f t="shared" si="14"/>
        <v>yes</v>
      </c>
      <c r="AW942" s="28">
        <v>21</v>
      </c>
    </row>
    <row r="943" spans="1:49" ht="14.25" hidden="1" customHeight="1">
      <c r="A943" s="7">
        <v>939</v>
      </c>
      <c r="B943" s="8" t="s">
        <v>1684</v>
      </c>
      <c r="C943" s="8" t="s">
        <v>1634</v>
      </c>
      <c r="D943" s="9" t="s">
        <v>63</v>
      </c>
      <c r="E943" s="9" t="s">
        <v>51</v>
      </c>
      <c r="F943" s="9" t="s">
        <v>77</v>
      </c>
      <c r="G943" s="9">
        <v>935</v>
      </c>
      <c r="H943" s="10">
        <v>0.39500000000000002</v>
      </c>
      <c r="I943" s="10">
        <v>0.29199999999999998</v>
      </c>
      <c r="J943" s="10">
        <v>0.12</v>
      </c>
      <c r="K943" s="10">
        <v>0.86399999999999999</v>
      </c>
      <c r="L943" s="10">
        <v>0.34699999999999998</v>
      </c>
      <c r="M943" s="10">
        <v>0.433</v>
      </c>
      <c r="N943" s="10">
        <v>0.72</v>
      </c>
      <c r="O943" s="9">
        <v>18001.45</v>
      </c>
      <c r="P943" s="9">
        <v>1024</v>
      </c>
      <c r="Q943" s="9">
        <v>144</v>
      </c>
      <c r="R943" s="9">
        <v>3364</v>
      </c>
      <c r="S943" s="9">
        <v>11821</v>
      </c>
      <c r="T943" s="9" t="s">
        <v>1685</v>
      </c>
      <c r="U943" s="9" t="s">
        <v>185</v>
      </c>
      <c r="V943" s="9">
        <v>7481</v>
      </c>
      <c r="W943" s="11">
        <v>90338</v>
      </c>
      <c r="X943" s="11">
        <v>112104</v>
      </c>
      <c r="Y943" s="11">
        <v>82863</v>
      </c>
      <c r="Z943" s="11">
        <v>73962</v>
      </c>
      <c r="AA943" s="11">
        <v>7259</v>
      </c>
      <c r="AB943" s="11">
        <v>19159</v>
      </c>
      <c r="AC943" s="9" t="s">
        <v>515</v>
      </c>
      <c r="AD943" s="10">
        <v>0.38200000000000001</v>
      </c>
      <c r="AE943" s="10">
        <v>0.66</v>
      </c>
      <c r="AF943" s="10">
        <v>0.58799999999999997</v>
      </c>
      <c r="AG943" s="9">
        <v>866</v>
      </c>
      <c r="AH943" s="9">
        <v>1286.33</v>
      </c>
      <c r="AI943" s="9">
        <v>20.79</v>
      </c>
      <c r="AJ943" s="9">
        <v>13.994</v>
      </c>
      <c r="AK943" s="9">
        <v>0.67323</v>
      </c>
      <c r="AL943" s="9">
        <v>0.21299999999999999</v>
      </c>
      <c r="AM943" s="9">
        <v>0.34799999999999998</v>
      </c>
      <c r="AN943" s="10">
        <v>6.8000000000000005E-2</v>
      </c>
      <c r="AO943" s="10">
        <v>0.84499999999999997</v>
      </c>
      <c r="AP943" s="10">
        <v>0.56000000000000005</v>
      </c>
      <c r="AQ943" s="9">
        <v>23397</v>
      </c>
      <c r="AR943" s="9">
        <v>0.76400000000000001</v>
      </c>
      <c r="AS943" s="10">
        <v>-0.28499999999999998</v>
      </c>
      <c r="AT943" s="10">
        <v>1.4E-2</v>
      </c>
      <c r="AU943" s="16">
        <v>0.56689342403628118</v>
      </c>
      <c r="AV943" s="1" t="str">
        <f t="shared" si="14"/>
        <v>yes</v>
      </c>
      <c r="AW943" s="28">
        <v>217</v>
      </c>
    </row>
    <row r="944" spans="1:49" ht="14.25" customHeight="1">
      <c r="A944" s="7">
        <v>923</v>
      </c>
      <c r="B944" s="8" t="s">
        <v>1660</v>
      </c>
      <c r="C944" s="8" t="s">
        <v>1634</v>
      </c>
      <c r="D944" s="9" t="s">
        <v>50</v>
      </c>
      <c r="E944" s="9" t="s">
        <v>59</v>
      </c>
      <c r="F944" s="9" t="s">
        <v>442</v>
      </c>
      <c r="G944" s="9">
        <v>915</v>
      </c>
      <c r="H944" s="10">
        <v>0.374</v>
      </c>
      <c r="I944" s="10">
        <v>0.32500000000000001</v>
      </c>
      <c r="J944" s="10">
        <v>0.22</v>
      </c>
      <c r="K944" s="10">
        <v>0.45800000000000002</v>
      </c>
      <c r="L944" s="10">
        <v>0.121</v>
      </c>
      <c r="M944" s="10">
        <v>0.40699999999999997</v>
      </c>
      <c r="N944" s="10">
        <v>0.59</v>
      </c>
      <c r="O944" s="9">
        <v>3141.95</v>
      </c>
      <c r="P944" s="9">
        <v>414</v>
      </c>
      <c r="Q944" s="9">
        <v>25</v>
      </c>
      <c r="R944" s="9">
        <v>323</v>
      </c>
      <c r="S944" s="11" t="s">
        <v>55</v>
      </c>
      <c r="T944" s="9" t="s">
        <v>55</v>
      </c>
      <c r="U944" s="9" t="s">
        <v>55</v>
      </c>
      <c r="V944" s="11"/>
      <c r="W944" s="11">
        <v>68654</v>
      </c>
      <c r="X944" s="11">
        <v>76995</v>
      </c>
      <c r="Y944" s="11">
        <v>63342</v>
      </c>
      <c r="Z944" s="11">
        <v>54675</v>
      </c>
      <c r="AA944" s="11">
        <v>26148</v>
      </c>
      <c r="AB944" s="11">
        <v>26148</v>
      </c>
      <c r="AC944" s="9" t="s">
        <v>55</v>
      </c>
      <c r="AD944" s="10">
        <v>0.39200000000000002</v>
      </c>
      <c r="AE944" s="10">
        <v>0.64</v>
      </c>
      <c r="AF944" s="10">
        <v>0.58099999999999996</v>
      </c>
      <c r="AG944" s="9">
        <v>174.33</v>
      </c>
      <c r="AH944" s="9">
        <v>280.33</v>
      </c>
      <c r="AI944" s="9">
        <v>18.02</v>
      </c>
      <c r="AJ944" s="9">
        <v>11.208</v>
      </c>
      <c r="AK944" s="9">
        <v>0.62187999999999999</v>
      </c>
      <c r="AL944" s="10"/>
      <c r="AM944" s="10" t="s">
        <v>55</v>
      </c>
      <c r="AN944" s="10">
        <v>6.0000000000000001E-3</v>
      </c>
      <c r="AO944" s="10">
        <v>0.73299999999999998</v>
      </c>
      <c r="AP944" s="10">
        <v>0.56000000000000005</v>
      </c>
      <c r="AQ944" s="9">
        <v>3334</v>
      </c>
      <c r="AR944" s="9">
        <v>1.421</v>
      </c>
      <c r="AS944" s="27">
        <v>-0.17299999999999999</v>
      </c>
      <c r="AT944" s="27">
        <v>-1.7999999999999999E-2</v>
      </c>
      <c r="AU944" s="16">
        <v>0.41305245766212317</v>
      </c>
      <c r="AV944" s="1" t="str">
        <f t="shared" si="14"/>
        <v>no</v>
      </c>
      <c r="AW944" s="28"/>
    </row>
    <row r="945" spans="1:49" ht="14.25" hidden="1" customHeight="1">
      <c r="A945" s="7">
        <v>941</v>
      </c>
      <c r="B945" s="8" t="s">
        <v>1689</v>
      </c>
      <c r="C945" s="8" t="s">
        <v>1634</v>
      </c>
      <c r="D945" s="9" t="s">
        <v>63</v>
      </c>
      <c r="E945" s="9" t="s">
        <v>59</v>
      </c>
      <c r="F945" s="9" t="s">
        <v>361</v>
      </c>
      <c r="G945" s="9">
        <v>1180</v>
      </c>
      <c r="H945" s="10">
        <v>0.75600000000000001</v>
      </c>
      <c r="I945" s="10">
        <v>0.73699999999999999</v>
      </c>
      <c r="J945" s="10">
        <v>0.58799999999999997</v>
      </c>
      <c r="K945" s="10">
        <v>0.86199999999999999</v>
      </c>
      <c r="L945" s="10">
        <v>3.5000000000000003E-2</v>
      </c>
      <c r="M945" s="10">
        <v>0.188</v>
      </c>
      <c r="N945" s="10">
        <v>0.9</v>
      </c>
      <c r="O945" s="9">
        <v>10032.700000000001</v>
      </c>
      <c r="P945" s="9">
        <v>447</v>
      </c>
      <c r="Q945" s="9">
        <v>89</v>
      </c>
      <c r="R945" s="9">
        <v>2232</v>
      </c>
      <c r="S945" s="11" t="s">
        <v>55</v>
      </c>
      <c r="T945" s="9" t="s">
        <v>55</v>
      </c>
      <c r="U945" s="9" t="s">
        <v>55</v>
      </c>
      <c r="V945" s="11" t="s">
        <v>55</v>
      </c>
      <c r="W945" s="11">
        <v>98828</v>
      </c>
      <c r="X945" s="11">
        <v>127602</v>
      </c>
      <c r="Y945" s="11">
        <v>90531</v>
      </c>
      <c r="Z945" s="11">
        <v>71784</v>
      </c>
      <c r="AA945" s="11">
        <v>40720</v>
      </c>
      <c r="AB945" s="11">
        <v>40720</v>
      </c>
      <c r="AC945" s="9" t="s">
        <v>55</v>
      </c>
      <c r="AD945" s="10">
        <v>0.63700000000000001</v>
      </c>
      <c r="AE945" s="10">
        <v>0.1</v>
      </c>
      <c r="AF945" s="10">
        <v>0.128</v>
      </c>
      <c r="AG945" s="9">
        <v>638</v>
      </c>
      <c r="AH945" s="9">
        <v>1212</v>
      </c>
      <c r="AI945" s="9">
        <v>15.73</v>
      </c>
      <c r="AJ945" s="9">
        <v>8.2780000000000005</v>
      </c>
      <c r="AK945" s="9">
        <v>0.52639999999999998</v>
      </c>
      <c r="AL945" s="10" t="s">
        <v>55</v>
      </c>
      <c r="AM945" s="10" t="s">
        <v>55</v>
      </c>
      <c r="AN945" s="10">
        <v>0.05</v>
      </c>
      <c r="AO945" s="10">
        <v>0.20100000000000001</v>
      </c>
      <c r="AP945" s="10">
        <v>0.56000000000000005</v>
      </c>
      <c r="AQ945" s="9">
        <v>10323</v>
      </c>
      <c r="AR945" s="9">
        <v>0.45300000000000001</v>
      </c>
      <c r="AS945" s="9">
        <v>0.36</v>
      </c>
      <c r="AT945" s="9">
        <v>0.11799999999999999</v>
      </c>
      <c r="AU945" s="16">
        <v>0.68823124569855465</v>
      </c>
      <c r="AV945" s="1" t="str">
        <f t="shared" si="14"/>
        <v>yes</v>
      </c>
      <c r="AW945" s="28"/>
    </row>
    <row r="946" spans="1:49" ht="14.25" hidden="1" customHeight="1">
      <c r="A946" s="7">
        <v>942</v>
      </c>
      <c r="B946" s="8" t="s">
        <v>1690</v>
      </c>
      <c r="C946" s="8" t="s">
        <v>1634</v>
      </c>
      <c r="D946" s="9" t="s">
        <v>69</v>
      </c>
      <c r="E946" s="9" t="s">
        <v>51</v>
      </c>
      <c r="F946" s="9" t="s">
        <v>109</v>
      </c>
      <c r="G946" s="9">
        <v>975</v>
      </c>
      <c r="H946" s="10">
        <v>0.39900000000000002</v>
      </c>
      <c r="I946" s="10">
        <v>0.36499999999999999</v>
      </c>
      <c r="J946" s="10">
        <v>0.221</v>
      </c>
      <c r="K946" s="10">
        <v>0.86099999999999999</v>
      </c>
      <c r="L946" s="10">
        <v>0.59</v>
      </c>
      <c r="M946" s="10">
        <v>0.78400000000000003</v>
      </c>
      <c r="N946" s="10">
        <v>0.71</v>
      </c>
      <c r="O946" s="9">
        <v>3822.67</v>
      </c>
      <c r="P946" s="9">
        <v>238</v>
      </c>
      <c r="Q946" s="9" t="s">
        <v>55</v>
      </c>
      <c r="R946" s="9">
        <v>705</v>
      </c>
      <c r="S946" s="11">
        <v>12023</v>
      </c>
      <c r="T946" s="9" t="s">
        <v>1303</v>
      </c>
      <c r="U946" s="9" t="s">
        <v>503</v>
      </c>
      <c r="V946" s="11">
        <v>8579</v>
      </c>
      <c r="W946" s="11">
        <v>77608</v>
      </c>
      <c r="X946" s="11">
        <v>89127</v>
      </c>
      <c r="Y946" s="11">
        <v>79344</v>
      </c>
      <c r="Z946" s="11">
        <v>67725</v>
      </c>
      <c r="AA946" s="11">
        <v>5250</v>
      </c>
      <c r="AB946" s="11">
        <v>6090</v>
      </c>
      <c r="AC946" s="9" t="s">
        <v>115</v>
      </c>
      <c r="AD946" s="10">
        <v>0.41399999999999998</v>
      </c>
      <c r="AE946" s="10">
        <v>0.34</v>
      </c>
      <c r="AF946" s="10">
        <v>0.23100000000000001</v>
      </c>
      <c r="AG946" s="9">
        <v>167.33</v>
      </c>
      <c r="AH946" s="9">
        <v>212</v>
      </c>
      <c r="AI946" s="9">
        <v>22.84</v>
      </c>
      <c r="AJ946" s="9">
        <v>18.030999999999999</v>
      </c>
      <c r="AK946" s="9">
        <v>0.78930999999999996</v>
      </c>
      <c r="AL946" s="10">
        <v>3.2000000000000001E-2</v>
      </c>
      <c r="AM946" s="10">
        <v>0.374</v>
      </c>
      <c r="AN946" s="10">
        <v>0.02</v>
      </c>
      <c r="AO946" s="10">
        <v>0.48899999999999999</v>
      </c>
      <c r="AP946" s="10">
        <v>0.56000000000000005</v>
      </c>
      <c r="AQ946" s="9">
        <v>6077</v>
      </c>
      <c r="AR946" s="9">
        <v>1.016</v>
      </c>
      <c r="AS946" s="9">
        <v>7.0999999999999994E-2</v>
      </c>
      <c r="AT946" s="10">
        <v>-1.4999999999999999E-2</v>
      </c>
      <c r="AU946" s="16">
        <v>0.49603174603174605</v>
      </c>
      <c r="AV946" s="1" t="str">
        <f t="shared" si="14"/>
        <v>no</v>
      </c>
      <c r="AW946" s="28">
        <v>41</v>
      </c>
    </row>
    <row r="947" spans="1:49" ht="14.25" hidden="1" customHeight="1">
      <c r="A947" s="7">
        <v>943</v>
      </c>
      <c r="B947" s="8" t="s">
        <v>1691</v>
      </c>
      <c r="C947" s="8" t="s">
        <v>1634</v>
      </c>
      <c r="D947" s="9" t="s">
        <v>63</v>
      </c>
      <c r="E947" s="9" t="s">
        <v>51</v>
      </c>
      <c r="F947" s="9" t="s">
        <v>77</v>
      </c>
      <c r="G947" s="9">
        <v>1040</v>
      </c>
      <c r="H947" s="10">
        <v>0.314</v>
      </c>
      <c r="I947" s="10">
        <v>0.25600000000000001</v>
      </c>
      <c r="J947" s="10">
        <v>0.111</v>
      </c>
      <c r="K947" s="10">
        <v>0.85</v>
      </c>
      <c r="L947" s="10">
        <v>0.17299999999999999</v>
      </c>
      <c r="M947" s="10">
        <v>0.34899999999999998</v>
      </c>
      <c r="N947" s="10">
        <v>0.68</v>
      </c>
      <c r="O947" s="9">
        <v>24771.56</v>
      </c>
      <c r="P947" s="9">
        <v>1174</v>
      </c>
      <c r="Q947" s="9">
        <v>109</v>
      </c>
      <c r="R947" s="9">
        <v>4824</v>
      </c>
      <c r="S947" s="9">
        <v>12838</v>
      </c>
      <c r="T947" s="9" t="s">
        <v>120</v>
      </c>
      <c r="U947" s="9" t="s">
        <v>1129</v>
      </c>
      <c r="V947" s="9">
        <v>7010</v>
      </c>
      <c r="W947" s="11">
        <v>93592</v>
      </c>
      <c r="X947" s="11">
        <v>119853</v>
      </c>
      <c r="Y947" s="11">
        <v>82539</v>
      </c>
      <c r="Z947" s="11">
        <v>74934</v>
      </c>
      <c r="AA947" s="11">
        <v>7447</v>
      </c>
      <c r="AB947" s="11">
        <v>17169</v>
      </c>
      <c r="AC947" s="9" t="s">
        <v>1133</v>
      </c>
      <c r="AD947" s="10">
        <v>0.33400000000000002</v>
      </c>
      <c r="AE947" s="10">
        <v>0.47</v>
      </c>
      <c r="AF947" s="10">
        <v>0.44</v>
      </c>
      <c r="AG947" s="9">
        <v>1016</v>
      </c>
      <c r="AH947" s="9">
        <v>2120.67</v>
      </c>
      <c r="AI947" s="9">
        <v>24.38</v>
      </c>
      <c r="AJ947" s="9">
        <v>11.680999999999999</v>
      </c>
      <c r="AK947" s="9">
        <v>0.47909000000000002</v>
      </c>
      <c r="AL947" s="9">
        <v>0.108</v>
      </c>
      <c r="AM947" s="9">
        <v>0.37</v>
      </c>
      <c r="AN947" s="10">
        <v>5.0999999999999997E-2</v>
      </c>
      <c r="AO947" s="10">
        <v>0.67100000000000004</v>
      </c>
      <c r="AP947" s="10">
        <v>0.56000000000000005</v>
      </c>
      <c r="AQ947" s="9">
        <v>28787</v>
      </c>
      <c r="AR947" s="9">
        <v>0.63300000000000001</v>
      </c>
      <c r="AS947" s="10">
        <v>-0.11</v>
      </c>
      <c r="AT947" s="10">
        <v>-0.02</v>
      </c>
      <c r="AU947" s="16">
        <v>0.61236987140232702</v>
      </c>
      <c r="AV947" s="1" t="str">
        <f t="shared" si="14"/>
        <v>yes</v>
      </c>
      <c r="AW947" s="28">
        <v>122</v>
      </c>
    </row>
    <row r="948" spans="1:49" ht="14.25" hidden="1" customHeight="1">
      <c r="A948" s="7">
        <v>944</v>
      </c>
      <c r="B948" s="8" t="s">
        <v>1692</v>
      </c>
      <c r="C948" s="8" t="s">
        <v>1634</v>
      </c>
      <c r="D948" s="9" t="s">
        <v>150</v>
      </c>
      <c r="E948" s="9" t="s">
        <v>51</v>
      </c>
      <c r="F948" s="9" t="s">
        <v>160</v>
      </c>
      <c r="G948" s="9">
        <v>812.5</v>
      </c>
      <c r="H948" s="10">
        <v>0.185</v>
      </c>
      <c r="I948" s="10">
        <v>0.159</v>
      </c>
      <c r="J948" s="10">
        <v>4.9000000000000002E-2</v>
      </c>
      <c r="K948" s="10">
        <v>0.747</v>
      </c>
      <c r="L948" s="10">
        <v>0.121</v>
      </c>
      <c r="M948" s="10">
        <v>0.377</v>
      </c>
      <c r="N948" s="10">
        <v>0.46</v>
      </c>
      <c r="O948" s="9">
        <v>8085.57</v>
      </c>
      <c r="P948" s="9">
        <v>341</v>
      </c>
      <c r="Q948" s="9">
        <v>281</v>
      </c>
      <c r="R948" s="9">
        <v>927</v>
      </c>
      <c r="S948" s="11">
        <v>14861</v>
      </c>
      <c r="T948" s="9" t="s">
        <v>1693</v>
      </c>
      <c r="U948" s="9" t="s">
        <v>142</v>
      </c>
      <c r="V948" s="11">
        <v>11005</v>
      </c>
      <c r="W948" s="11">
        <v>100150</v>
      </c>
      <c r="X948" s="11">
        <v>95697</v>
      </c>
      <c r="Y948" s="11">
        <v>74214</v>
      </c>
      <c r="Z948" s="11">
        <v>59013</v>
      </c>
      <c r="AA948" s="11">
        <v>8726</v>
      </c>
      <c r="AB948" s="11">
        <v>20426</v>
      </c>
      <c r="AC948" s="9" t="s">
        <v>173</v>
      </c>
      <c r="AD948" s="10">
        <v>0.183</v>
      </c>
      <c r="AE948" s="10">
        <v>0.77</v>
      </c>
      <c r="AF948" s="10">
        <v>0.64</v>
      </c>
      <c r="AG948" s="9">
        <v>452</v>
      </c>
      <c r="AH948" s="9">
        <v>659</v>
      </c>
      <c r="AI948" s="9">
        <v>17.89</v>
      </c>
      <c r="AJ948" s="9">
        <v>12.269</v>
      </c>
      <c r="AK948" s="9">
        <v>0.68589</v>
      </c>
      <c r="AL948" s="10">
        <v>2.8000000000000001E-2</v>
      </c>
      <c r="AM948" s="10">
        <v>0.49399999999999999</v>
      </c>
      <c r="AN948" s="10">
        <v>7.0999999999999994E-2</v>
      </c>
      <c r="AO948" s="10">
        <v>0.89100000000000001</v>
      </c>
      <c r="AP948" s="10">
        <v>0.56000000000000005</v>
      </c>
      <c r="AQ948" s="9">
        <v>8965</v>
      </c>
      <c r="AR948" s="9">
        <v>0.71</v>
      </c>
      <c r="AS948" s="10">
        <v>-0.33100000000000002</v>
      </c>
      <c r="AT948" s="10">
        <v>2E-3</v>
      </c>
      <c r="AU948" s="16">
        <v>0.58479532163742687</v>
      </c>
      <c r="AV948" s="1" t="str">
        <f t="shared" si="14"/>
        <v>yes</v>
      </c>
      <c r="AW948" s="28">
        <v>46</v>
      </c>
    </row>
    <row r="949" spans="1:49" ht="14.25" customHeight="1">
      <c r="A949" s="7">
        <v>926</v>
      </c>
      <c r="B949" s="8" t="s">
        <v>1667</v>
      </c>
      <c r="C949" s="8" t="s">
        <v>1634</v>
      </c>
      <c r="D949" s="9" t="s">
        <v>50</v>
      </c>
      <c r="E949" s="9" t="s">
        <v>59</v>
      </c>
      <c r="F949" s="9" t="s">
        <v>205</v>
      </c>
      <c r="G949" s="9">
        <v>1130</v>
      </c>
      <c r="H949" s="10">
        <v>0.63200000000000001</v>
      </c>
      <c r="I949" s="10">
        <v>0.61199999999999999</v>
      </c>
      <c r="J949" s="9">
        <v>0.50700000000000001</v>
      </c>
      <c r="K949" s="10">
        <v>0.871</v>
      </c>
      <c r="L949" s="10">
        <v>0.123</v>
      </c>
      <c r="M949" s="10">
        <v>0.27100000000000002</v>
      </c>
      <c r="N949" s="10">
        <v>0.85</v>
      </c>
      <c r="O949" s="9">
        <v>4073.26</v>
      </c>
      <c r="P949" s="9">
        <v>299</v>
      </c>
      <c r="Q949" s="9" t="s">
        <v>55</v>
      </c>
      <c r="R949" s="9">
        <v>866</v>
      </c>
      <c r="S949" s="11" t="s">
        <v>55</v>
      </c>
      <c r="T949" s="9" t="s">
        <v>55</v>
      </c>
      <c r="U949" s="9" t="s">
        <v>55</v>
      </c>
      <c r="V949" s="11"/>
      <c r="W949" s="11">
        <v>76360</v>
      </c>
      <c r="X949" s="11">
        <v>101286</v>
      </c>
      <c r="Y949" s="11">
        <v>76410</v>
      </c>
      <c r="Z949" s="11">
        <v>62073</v>
      </c>
      <c r="AA949" s="11">
        <v>38720</v>
      </c>
      <c r="AB949" s="11">
        <v>38720</v>
      </c>
      <c r="AC949" s="9" t="s">
        <v>55</v>
      </c>
      <c r="AD949" s="10">
        <v>0.64900000000000002</v>
      </c>
      <c r="AE949" s="10">
        <v>0.41</v>
      </c>
      <c r="AF949" s="10">
        <v>0.34799999999999998</v>
      </c>
      <c r="AG949" s="9">
        <v>275.67</v>
      </c>
      <c r="AH949" s="9">
        <v>340.33</v>
      </c>
      <c r="AI949" s="9">
        <v>14.78</v>
      </c>
      <c r="AJ949" s="9">
        <v>11.968</v>
      </c>
      <c r="AK949" s="9">
        <v>0.80998999999999999</v>
      </c>
      <c r="AL949" s="10"/>
      <c r="AM949" s="10" t="s">
        <v>55</v>
      </c>
      <c r="AN949" s="10">
        <v>8.4000000000000005E-2</v>
      </c>
      <c r="AO949" s="10">
        <v>0.49</v>
      </c>
      <c r="AP949" s="10">
        <v>0.56000000000000005</v>
      </c>
      <c r="AQ949" s="9">
        <v>4620</v>
      </c>
      <c r="AR949" s="9">
        <v>0.70199999999999996</v>
      </c>
      <c r="AS949" s="27">
        <v>7.0000000000000007E-2</v>
      </c>
      <c r="AT949" s="27">
        <v>-1.7000000000000001E-2</v>
      </c>
      <c r="AU949" s="16">
        <v>0.58754406580493534</v>
      </c>
      <c r="AV949" s="1" t="str">
        <f t="shared" si="14"/>
        <v>yes</v>
      </c>
      <c r="AW949" s="28"/>
    </row>
    <row r="950" spans="1:49" ht="14.25" hidden="1" customHeight="1">
      <c r="A950" s="7">
        <v>946</v>
      </c>
      <c r="B950" s="8" t="s">
        <v>1696</v>
      </c>
      <c r="C950" s="8" t="s">
        <v>1634</v>
      </c>
      <c r="D950" s="9" t="s">
        <v>150</v>
      </c>
      <c r="E950" s="9" t="s">
        <v>51</v>
      </c>
      <c r="F950" s="9" t="s">
        <v>160</v>
      </c>
      <c r="G950" s="9">
        <v>935</v>
      </c>
      <c r="H950" s="10">
        <v>0.41299999999999998</v>
      </c>
      <c r="I950" s="10">
        <v>0.33800000000000002</v>
      </c>
      <c r="J950" s="10">
        <v>0.192</v>
      </c>
      <c r="K950" s="10">
        <v>0.65900000000000003</v>
      </c>
      <c r="L950" s="10">
        <v>0.311</v>
      </c>
      <c r="M950" s="10">
        <v>0.63300000000000001</v>
      </c>
      <c r="N950" s="10">
        <v>0.76</v>
      </c>
      <c r="O950" s="9">
        <v>11325.85</v>
      </c>
      <c r="P950" s="9">
        <v>1500</v>
      </c>
      <c r="Q950" s="9">
        <v>199</v>
      </c>
      <c r="R950" s="9">
        <v>2069</v>
      </c>
      <c r="S950" s="9">
        <v>11774</v>
      </c>
      <c r="T950" s="9" t="s">
        <v>1697</v>
      </c>
      <c r="U950" s="9" t="s">
        <v>247</v>
      </c>
      <c r="V950" s="9">
        <v>8084</v>
      </c>
      <c r="W950" s="11">
        <v>74293</v>
      </c>
      <c r="X950" s="11">
        <v>99450</v>
      </c>
      <c r="Y950" s="11">
        <v>72819</v>
      </c>
      <c r="Z950" s="11">
        <v>57699</v>
      </c>
      <c r="AA950" s="11">
        <v>6948</v>
      </c>
      <c r="AB950" s="11">
        <v>16308</v>
      </c>
      <c r="AC950" s="9" t="s">
        <v>516</v>
      </c>
      <c r="AD950" s="10">
        <v>0.38400000000000001</v>
      </c>
      <c r="AE950" s="10">
        <v>0.53</v>
      </c>
      <c r="AF950" s="10">
        <v>0.45400000000000001</v>
      </c>
      <c r="AG950" s="9">
        <v>440</v>
      </c>
      <c r="AH950" s="9">
        <v>710.33</v>
      </c>
      <c r="AI950" s="9">
        <v>25.74</v>
      </c>
      <c r="AJ950" s="9">
        <v>15.944000000000001</v>
      </c>
      <c r="AK950" s="9">
        <v>0.61943000000000004</v>
      </c>
      <c r="AL950" s="9">
        <v>2.1999999999999999E-2</v>
      </c>
      <c r="AM950" s="9">
        <v>0.53600000000000003</v>
      </c>
      <c r="AN950" s="10">
        <v>1.9E-2</v>
      </c>
      <c r="AO950" s="10">
        <v>0.53</v>
      </c>
      <c r="AP950" s="10">
        <v>0.56000000000000005</v>
      </c>
      <c r="AQ950" s="9">
        <v>15286</v>
      </c>
      <c r="AR950" s="9">
        <v>0.38400000000000001</v>
      </c>
      <c r="AS950" s="10">
        <v>0.03</v>
      </c>
      <c r="AT950" s="10">
        <v>0.03</v>
      </c>
      <c r="AU950" s="16">
        <v>0.72254335260115599</v>
      </c>
      <c r="AV950" s="1" t="str">
        <f t="shared" si="14"/>
        <v>yes</v>
      </c>
      <c r="AW950" s="28">
        <v>49</v>
      </c>
    </row>
    <row r="951" spans="1:49" ht="14.25" hidden="1" customHeight="1">
      <c r="A951" s="7">
        <v>947</v>
      </c>
      <c r="B951" s="8" t="s">
        <v>1698</v>
      </c>
      <c r="C951" s="8" t="s">
        <v>1634</v>
      </c>
      <c r="D951" s="9" t="s">
        <v>58</v>
      </c>
      <c r="E951" s="9" t="s">
        <v>59</v>
      </c>
      <c r="F951" s="9" t="s">
        <v>94</v>
      </c>
      <c r="G951" s="9">
        <v>1265</v>
      </c>
      <c r="H951" s="10">
        <v>0.82599999999999996</v>
      </c>
      <c r="I951" s="10">
        <v>0.81200000000000006</v>
      </c>
      <c r="J951" s="10">
        <v>0.72599999999999998</v>
      </c>
      <c r="K951" s="10">
        <v>0.91600000000000004</v>
      </c>
      <c r="L951" s="10">
        <v>1.7999999999999999E-2</v>
      </c>
      <c r="M951" s="10">
        <v>5.2999999999999999E-2</v>
      </c>
      <c r="N951" s="10">
        <v>0.9</v>
      </c>
      <c r="O951" s="9">
        <v>2383.5500000000002</v>
      </c>
      <c r="P951" s="9">
        <v>109</v>
      </c>
      <c r="Q951" s="9" t="s">
        <v>55</v>
      </c>
      <c r="R951" s="9">
        <v>653</v>
      </c>
      <c r="S951" s="11" t="s">
        <v>55</v>
      </c>
      <c r="T951" s="9" t="s">
        <v>55</v>
      </c>
      <c r="U951" s="9" t="s">
        <v>55</v>
      </c>
      <c r="V951" s="11" t="s">
        <v>55</v>
      </c>
      <c r="W951" s="11">
        <v>94404</v>
      </c>
      <c r="X951" s="11">
        <v>118368</v>
      </c>
      <c r="Y951" s="11">
        <v>85059</v>
      </c>
      <c r="Z951" s="11">
        <v>74178</v>
      </c>
      <c r="AA951" s="11">
        <v>37856</v>
      </c>
      <c r="AB951" s="11">
        <v>37856</v>
      </c>
      <c r="AC951" s="9" t="s">
        <v>55</v>
      </c>
      <c r="AD951" s="10">
        <v>0.78900000000000003</v>
      </c>
      <c r="AE951" s="10">
        <v>0.16</v>
      </c>
      <c r="AF951" s="10">
        <v>0.16900000000000001</v>
      </c>
      <c r="AG951" s="9">
        <v>264</v>
      </c>
      <c r="AH951" s="9">
        <v>459.67</v>
      </c>
      <c r="AI951" s="9">
        <v>9.0299999999999994</v>
      </c>
      <c r="AJ951" s="9">
        <v>5.1849999999999996</v>
      </c>
      <c r="AK951" s="9">
        <v>0.57433000000000001</v>
      </c>
      <c r="AL951" s="10" t="s">
        <v>55</v>
      </c>
      <c r="AM951" s="10" t="s">
        <v>55</v>
      </c>
      <c r="AN951" s="10">
        <v>7.0000000000000007E-2</v>
      </c>
      <c r="AO951" s="10">
        <v>0.35799999999999998</v>
      </c>
      <c r="AP951" s="10">
        <v>0.56000000000000005</v>
      </c>
      <c r="AQ951" s="9">
        <v>2438</v>
      </c>
      <c r="AR951" s="9">
        <v>0.2</v>
      </c>
      <c r="AS951" s="10">
        <v>0.20300000000000001</v>
      </c>
      <c r="AT951" s="10">
        <v>3.5999999999999997E-2</v>
      </c>
      <c r="AU951" s="16">
        <v>0.83333333333333326</v>
      </c>
      <c r="AV951" s="1" t="str">
        <f t="shared" si="14"/>
        <v>no</v>
      </c>
      <c r="AW951" s="28"/>
    </row>
    <row r="952" spans="1:49" ht="14.25" customHeight="1">
      <c r="A952" s="7">
        <v>930</v>
      </c>
      <c r="B952" s="8" t="s">
        <v>1671</v>
      </c>
      <c r="C952" s="8" t="s">
        <v>1634</v>
      </c>
      <c r="D952" s="9" t="s">
        <v>50</v>
      </c>
      <c r="E952" s="9" t="s">
        <v>59</v>
      </c>
      <c r="F952" s="9" t="s">
        <v>118</v>
      </c>
      <c r="G952" s="9">
        <v>1030</v>
      </c>
      <c r="H952" s="10">
        <v>0.51700000000000002</v>
      </c>
      <c r="I952" s="10">
        <v>0.50600000000000001</v>
      </c>
      <c r="J952" s="10">
        <v>0.45500000000000002</v>
      </c>
      <c r="K952" s="10">
        <v>0.63700000000000001</v>
      </c>
      <c r="L952" s="10">
        <v>4.9000000000000002E-2</v>
      </c>
      <c r="M952" s="10">
        <v>0.191</v>
      </c>
      <c r="N952" s="10">
        <v>0.76</v>
      </c>
      <c r="O952" s="9">
        <v>3319.52</v>
      </c>
      <c r="P952" s="9">
        <v>255</v>
      </c>
      <c r="Q952" s="9">
        <v>230</v>
      </c>
      <c r="R952" s="9">
        <v>543</v>
      </c>
      <c r="S952" s="9" t="s">
        <v>55</v>
      </c>
      <c r="T952" s="9" t="s">
        <v>55</v>
      </c>
      <c r="U952" s="9" t="s">
        <v>55</v>
      </c>
      <c r="V952" s="9"/>
      <c r="W952" s="11">
        <v>95494</v>
      </c>
      <c r="X952" s="11">
        <v>121005</v>
      </c>
      <c r="Y952" s="11">
        <v>74619</v>
      </c>
      <c r="Z952" s="11">
        <v>67041</v>
      </c>
      <c r="AA952" s="11">
        <v>27160</v>
      </c>
      <c r="AB952" s="11">
        <v>27160</v>
      </c>
      <c r="AC952" s="9" t="s">
        <v>55</v>
      </c>
      <c r="AD952" s="10">
        <v>0.48699999999999999</v>
      </c>
      <c r="AE952" s="10">
        <v>0.52</v>
      </c>
      <c r="AF952" s="10">
        <v>0.498</v>
      </c>
      <c r="AG952" s="9">
        <v>257.33</v>
      </c>
      <c r="AH952" s="9">
        <v>303.33</v>
      </c>
      <c r="AI952" s="9">
        <v>12.9</v>
      </c>
      <c r="AJ952" s="9">
        <v>10.943</v>
      </c>
      <c r="AK952" s="9">
        <v>0.84835000000000005</v>
      </c>
      <c r="AL952" s="9"/>
      <c r="AM952" s="9" t="s">
        <v>55</v>
      </c>
      <c r="AN952" s="10">
        <v>8.5999999999999993E-2</v>
      </c>
      <c r="AO952" s="10">
        <v>0.64600000000000002</v>
      </c>
      <c r="AP952" s="10">
        <v>0.56000000000000005</v>
      </c>
      <c r="AQ952" s="9">
        <v>3625</v>
      </c>
      <c r="AR952" s="9">
        <v>0.59799999999999998</v>
      </c>
      <c r="AS952" s="27">
        <v>-8.5999999999999993E-2</v>
      </c>
      <c r="AT952" s="10">
        <v>0.03</v>
      </c>
      <c r="AU952" s="16">
        <v>0.62578222778473092</v>
      </c>
      <c r="AV952" s="1" t="str">
        <f t="shared" si="14"/>
        <v>no</v>
      </c>
      <c r="AW952" s="28"/>
    </row>
    <row r="953" spans="1:49" ht="14.25" customHeight="1">
      <c r="A953" s="7">
        <v>934</v>
      </c>
      <c r="B953" s="8" t="s">
        <v>1675</v>
      </c>
      <c r="C953" s="8" t="s">
        <v>1634</v>
      </c>
      <c r="D953" s="9" t="s">
        <v>50</v>
      </c>
      <c r="E953" s="9" t="s">
        <v>51</v>
      </c>
      <c r="F953" s="9" t="s">
        <v>136</v>
      </c>
      <c r="G953" s="9">
        <v>995</v>
      </c>
      <c r="H953" s="10">
        <v>0.41299999999999998</v>
      </c>
      <c r="I953" s="10">
        <v>0.378</v>
      </c>
      <c r="J953" s="10">
        <v>0.22600000000000001</v>
      </c>
      <c r="K953" s="10">
        <v>0.86499999999999999</v>
      </c>
      <c r="L953" s="10">
        <v>0.13400000000000001</v>
      </c>
      <c r="M953" s="10">
        <v>0.32900000000000001</v>
      </c>
      <c r="N953" s="10">
        <v>0.71</v>
      </c>
      <c r="O953" s="9">
        <v>11021.56</v>
      </c>
      <c r="P953" s="9">
        <v>564</v>
      </c>
      <c r="Q953" s="9">
        <v>23</v>
      </c>
      <c r="R953" s="9">
        <v>2182</v>
      </c>
      <c r="S953" s="11">
        <v>11956</v>
      </c>
      <c r="T953" s="9" t="s">
        <v>1676</v>
      </c>
      <c r="U953" s="9" t="s">
        <v>1326</v>
      </c>
      <c r="V953" s="11">
        <v>7057</v>
      </c>
      <c r="W953" s="11">
        <v>72533</v>
      </c>
      <c r="X953" s="11">
        <v>84807</v>
      </c>
      <c r="Y953" s="11">
        <v>67293</v>
      </c>
      <c r="Z953" s="11">
        <v>58473</v>
      </c>
      <c r="AA953" s="11">
        <v>7560</v>
      </c>
      <c r="AB953" s="11">
        <v>16920</v>
      </c>
      <c r="AC953" s="9" t="s">
        <v>233</v>
      </c>
      <c r="AD953" s="10">
        <v>0.33</v>
      </c>
      <c r="AE953" s="10">
        <v>0.43</v>
      </c>
      <c r="AF953" s="10">
        <v>0.41599999999999998</v>
      </c>
      <c r="AG953" s="9">
        <v>586.33000000000004</v>
      </c>
      <c r="AH953" s="9">
        <v>835</v>
      </c>
      <c r="AI953" s="9">
        <v>18.8</v>
      </c>
      <c r="AJ953" s="9">
        <v>13.199</v>
      </c>
      <c r="AK953" s="9">
        <v>0.70220000000000005</v>
      </c>
      <c r="AL953" s="10">
        <v>0.03</v>
      </c>
      <c r="AM953" s="10">
        <v>0.42599999999999999</v>
      </c>
      <c r="AN953" s="10">
        <v>1.0999999999999999E-2</v>
      </c>
      <c r="AO953" s="10">
        <v>0.39400000000000002</v>
      </c>
      <c r="AP953" s="10">
        <v>0.56000000000000005</v>
      </c>
      <c r="AQ953" s="9">
        <v>12606</v>
      </c>
      <c r="AR953" s="9">
        <v>0.44400000000000001</v>
      </c>
      <c r="AS953" s="27">
        <v>0.16600000000000001</v>
      </c>
      <c r="AT953" s="27">
        <v>8.3000000000000004E-2</v>
      </c>
      <c r="AU953" s="16">
        <v>0.69252077562326875</v>
      </c>
      <c r="AV953" s="1" t="str">
        <f t="shared" si="14"/>
        <v>yes</v>
      </c>
      <c r="AW953" s="28">
        <v>74</v>
      </c>
    </row>
    <row r="954" spans="1:49" ht="14.25" hidden="1" customHeight="1">
      <c r="A954" s="7">
        <v>950</v>
      </c>
      <c r="B954" s="8" t="s">
        <v>1702</v>
      </c>
      <c r="C954" s="8" t="s">
        <v>1703</v>
      </c>
      <c r="D954" s="9" t="s">
        <v>63</v>
      </c>
      <c r="E954" s="9" t="s">
        <v>59</v>
      </c>
      <c r="F954" s="9" t="s">
        <v>361</v>
      </c>
      <c r="G954" s="9">
        <v>1255</v>
      </c>
      <c r="H954" s="10">
        <v>0.53500000000000003</v>
      </c>
      <c r="I954" s="10">
        <v>0.36499999999999999</v>
      </c>
      <c r="J954" s="10">
        <v>0.20399999999999999</v>
      </c>
      <c r="K954" s="10">
        <v>0.90300000000000002</v>
      </c>
      <c r="L954" s="10">
        <v>9.5000000000000001E-2</v>
      </c>
      <c r="M954" s="10">
        <v>0.15</v>
      </c>
      <c r="N954" s="10">
        <v>0.86</v>
      </c>
      <c r="O954" s="9">
        <v>30955.33</v>
      </c>
      <c r="P954" s="9">
        <v>1034</v>
      </c>
      <c r="Q954" s="9">
        <v>227</v>
      </c>
      <c r="R954" s="9">
        <v>6653</v>
      </c>
      <c r="S954" s="11" t="s">
        <v>55</v>
      </c>
      <c r="T954" s="9" t="s">
        <v>55</v>
      </c>
      <c r="U954" s="9" t="s">
        <v>55</v>
      </c>
      <c r="V954" s="11" t="s">
        <v>55</v>
      </c>
      <c r="W954" s="11">
        <v>115188</v>
      </c>
      <c r="X954" s="11">
        <v>115695</v>
      </c>
      <c r="Y954" s="11">
        <v>87858</v>
      </c>
      <c r="Z954" s="11">
        <v>74808</v>
      </c>
      <c r="AA954" s="11">
        <v>5150</v>
      </c>
      <c r="AB954" s="11">
        <v>5150</v>
      </c>
      <c r="AC954" s="9" t="s">
        <v>55</v>
      </c>
      <c r="AD954" s="10">
        <v>0.74</v>
      </c>
      <c r="AE954" s="10">
        <v>0.16</v>
      </c>
      <c r="AF954" s="10">
        <v>0.372</v>
      </c>
      <c r="AG954" s="9">
        <v>1491.67</v>
      </c>
      <c r="AH954" s="9">
        <v>2824.33</v>
      </c>
      <c r="AI954" s="9">
        <v>20.75</v>
      </c>
      <c r="AJ954" s="9">
        <v>10.96</v>
      </c>
      <c r="AK954" s="9">
        <v>0.52815000000000001</v>
      </c>
      <c r="AL954" s="10" t="s">
        <v>55</v>
      </c>
      <c r="AM954" s="10" t="s">
        <v>55</v>
      </c>
      <c r="AN954" s="10">
        <v>3.6999999999999998E-2</v>
      </c>
      <c r="AO954" s="10">
        <v>0.124</v>
      </c>
      <c r="AP954" s="10">
        <v>0.20399999999999999</v>
      </c>
      <c r="AQ954" s="9">
        <v>33469</v>
      </c>
      <c r="AR954" s="9">
        <v>0.255</v>
      </c>
      <c r="AS954" s="10">
        <v>0.08</v>
      </c>
      <c r="AT954" s="9" t="s">
        <v>1704</v>
      </c>
      <c r="AU954" s="16">
        <v>0.79681274900398402</v>
      </c>
      <c r="AV954" s="1" t="str">
        <f t="shared" si="14"/>
        <v>no</v>
      </c>
      <c r="AW954" s="28"/>
    </row>
    <row r="955" spans="1:49" ht="14.25" customHeight="1">
      <c r="A955" s="7">
        <v>936</v>
      </c>
      <c r="B955" s="8" t="s">
        <v>1678</v>
      </c>
      <c r="C955" s="8" t="s">
        <v>1634</v>
      </c>
      <c r="D955" s="9" t="s">
        <v>50</v>
      </c>
      <c r="E955" s="9" t="s">
        <v>51</v>
      </c>
      <c r="F955" s="9" t="s">
        <v>52</v>
      </c>
      <c r="G955" s="9">
        <v>840</v>
      </c>
      <c r="H955" s="10">
        <v>0.20100000000000001</v>
      </c>
      <c r="I955" s="10">
        <v>0.17100000000000001</v>
      </c>
      <c r="J955" s="10">
        <v>9.8000000000000004E-2</v>
      </c>
      <c r="K955" s="10">
        <v>0.72399999999999998</v>
      </c>
      <c r="L955" s="10">
        <v>0.41399999999999998</v>
      </c>
      <c r="M955" s="10">
        <v>0.56100000000000005</v>
      </c>
      <c r="N955" s="10">
        <v>0.59</v>
      </c>
      <c r="O955" s="9">
        <v>2008.45</v>
      </c>
      <c r="P955" s="9">
        <v>225</v>
      </c>
      <c r="Q955" s="9" t="s">
        <v>55</v>
      </c>
      <c r="R955" s="9">
        <v>335</v>
      </c>
      <c r="S955" s="11">
        <v>15186</v>
      </c>
      <c r="T955" s="9" t="s">
        <v>1044</v>
      </c>
      <c r="U955" s="9" t="s">
        <v>234</v>
      </c>
      <c r="V955" s="11">
        <v>6922</v>
      </c>
      <c r="W955" s="11">
        <v>59392</v>
      </c>
      <c r="X955" s="11">
        <v>65700</v>
      </c>
      <c r="Y955" s="11">
        <v>58338</v>
      </c>
      <c r="Z955" s="11">
        <v>48402</v>
      </c>
      <c r="AA955" s="11">
        <v>5927</v>
      </c>
      <c r="AB955" s="11">
        <v>15287</v>
      </c>
      <c r="AC955" s="9" t="s">
        <v>106</v>
      </c>
      <c r="AD955" s="10">
        <v>0.214</v>
      </c>
      <c r="AE955" s="10">
        <v>0.65</v>
      </c>
      <c r="AF955" s="10">
        <v>0.58499999999999996</v>
      </c>
      <c r="AG955" s="9">
        <v>139.66999999999999</v>
      </c>
      <c r="AH955" s="9">
        <v>244.33</v>
      </c>
      <c r="AI955" s="9">
        <v>14.38</v>
      </c>
      <c r="AJ955" s="9">
        <v>8.2200000000000006</v>
      </c>
      <c r="AK955" s="9">
        <v>0.57162000000000002</v>
      </c>
      <c r="AL955" s="10">
        <v>0.05</v>
      </c>
      <c r="AM955" s="10">
        <v>0.27800000000000002</v>
      </c>
      <c r="AN955" s="10">
        <v>4.0000000000000001E-3</v>
      </c>
      <c r="AO955" s="10">
        <v>0.71299999999999997</v>
      </c>
      <c r="AP955" s="10">
        <v>0.56000000000000005</v>
      </c>
      <c r="AQ955" s="9">
        <v>2967</v>
      </c>
      <c r="AR955" s="9">
        <v>0.51300000000000001</v>
      </c>
      <c r="AS955" s="27">
        <v>-0.152</v>
      </c>
      <c r="AT955" s="27">
        <v>-1.2999999999999999E-2</v>
      </c>
      <c r="AU955" s="16">
        <v>0.66093853271645742</v>
      </c>
      <c r="AV955" s="1" t="str">
        <f t="shared" si="14"/>
        <v>no</v>
      </c>
      <c r="AW955" s="28">
        <v>17</v>
      </c>
    </row>
    <row r="956" spans="1:49" ht="14.25" hidden="1" customHeight="1">
      <c r="A956" s="7">
        <v>952</v>
      </c>
      <c r="B956" s="8" t="s">
        <v>1707</v>
      </c>
      <c r="C956" s="8" t="s">
        <v>1703</v>
      </c>
      <c r="D956" s="9" t="s">
        <v>63</v>
      </c>
      <c r="E956" s="9" t="s">
        <v>51</v>
      </c>
      <c r="F956" s="9" t="s">
        <v>77</v>
      </c>
      <c r="G956" s="9">
        <v>1080</v>
      </c>
      <c r="H956" s="10">
        <v>0.41899999999999998</v>
      </c>
      <c r="I956" s="10">
        <v>0.29799999999999999</v>
      </c>
      <c r="J956" s="10">
        <v>0.182</v>
      </c>
      <c r="K956" s="10">
        <v>0.88300000000000001</v>
      </c>
      <c r="L956" s="10">
        <v>0.32300000000000001</v>
      </c>
      <c r="M956" s="10">
        <v>0.33800000000000002</v>
      </c>
      <c r="N956" s="10">
        <v>0.71</v>
      </c>
      <c r="O956" s="9">
        <v>22318.44</v>
      </c>
      <c r="P956" s="9">
        <v>904</v>
      </c>
      <c r="Q956" s="9">
        <v>108</v>
      </c>
      <c r="R956" s="9">
        <v>3551</v>
      </c>
      <c r="S956" s="11">
        <v>13567</v>
      </c>
      <c r="T956" s="9" t="s">
        <v>120</v>
      </c>
      <c r="U956" s="9" t="s">
        <v>1708</v>
      </c>
      <c r="V956" s="11">
        <v>8271</v>
      </c>
      <c r="W956" s="11">
        <v>87488</v>
      </c>
      <c r="X956" s="11">
        <v>99504</v>
      </c>
      <c r="Y956" s="11">
        <v>79011</v>
      </c>
      <c r="Z956" s="11">
        <v>68238</v>
      </c>
      <c r="AA956" s="11">
        <v>7260</v>
      </c>
      <c r="AB956" s="11">
        <v>19760</v>
      </c>
      <c r="AC956" s="9" t="s">
        <v>1709</v>
      </c>
      <c r="AD956" s="10">
        <v>0.28999999999999998</v>
      </c>
      <c r="AE956" s="10">
        <v>0.32</v>
      </c>
      <c r="AF956" s="10">
        <v>0.36799999999999999</v>
      </c>
      <c r="AG956" s="9">
        <v>1005.33</v>
      </c>
      <c r="AH956" s="9">
        <v>1979.67</v>
      </c>
      <c r="AI956" s="9">
        <v>22.2</v>
      </c>
      <c r="AJ956" s="9">
        <v>11.273999999999999</v>
      </c>
      <c r="AK956" s="9">
        <v>0.50783</v>
      </c>
      <c r="AL956" s="10">
        <v>0.26600000000000001</v>
      </c>
      <c r="AM956" s="10">
        <v>0.33900000000000002</v>
      </c>
      <c r="AN956" s="10">
        <v>2.7E-2</v>
      </c>
      <c r="AO956" s="10">
        <v>0.115</v>
      </c>
      <c r="AP956" s="10">
        <v>0.20399999999999999</v>
      </c>
      <c r="AQ956" s="9">
        <v>28622</v>
      </c>
      <c r="AR956" s="9">
        <v>0.31900000000000001</v>
      </c>
      <c r="AS956" s="10">
        <v>8.8999999999999996E-2</v>
      </c>
      <c r="AT956" s="10">
        <v>0.129</v>
      </c>
      <c r="AU956" s="16">
        <v>0.75815011372251706</v>
      </c>
      <c r="AV956" s="1" t="str">
        <f t="shared" si="14"/>
        <v>yes</v>
      </c>
      <c r="AW956" s="28">
        <v>315</v>
      </c>
    </row>
    <row r="957" spans="1:49" ht="14.25" customHeight="1">
      <c r="A957" s="7">
        <v>937</v>
      </c>
      <c r="B957" s="8" t="s">
        <v>1680</v>
      </c>
      <c r="C957" s="8" t="s">
        <v>1634</v>
      </c>
      <c r="D957" s="9" t="s">
        <v>50</v>
      </c>
      <c r="E957" s="9" t="s">
        <v>51</v>
      </c>
      <c r="F957" s="9" t="s">
        <v>136</v>
      </c>
      <c r="G957" s="9">
        <v>950</v>
      </c>
      <c r="H957" s="10">
        <v>0.44</v>
      </c>
      <c r="I957" s="10">
        <v>0.39500000000000002</v>
      </c>
      <c r="J957" s="10">
        <v>0.24299999999999999</v>
      </c>
      <c r="K957" s="10">
        <v>0.872</v>
      </c>
      <c r="L957" s="10">
        <v>0.22700000000000001</v>
      </c>
      <c r="M957" s="10">
        <v>0.45800000000000002</v>
      </c>
      <c r="N957" s="10">
        <v>0.66</v>
      </c>
      <c r="O957" s="9">
        <v>10056.39</v>
      </c>
      <c r="P957" s="9">
        <v>296</v>
      </c>
      <c r="Q957" s="9">
        <v>9</v>
      </c>
      <c r="R957" s="9">
        <v>1661</v>
      </c>
      <c r="S957" s="11">
        <v>10776</v>
      </c>
      <c r="T957" s="9" t="s">
        <v>730</v>
      </c>
      <c r="U957" s="9" t="s">
        <v>718</v>
      </c>
      <c r="V957" s="11">
        <v>7176</v>
      </c>
      <c r="W957" s="11">
        <v>77789</v>
      </c>
      <c r="X957" s="11">
        <v>93267</v>
      </c>
      <c r="Y957" s="11">
        <v>77274</v>
      </c>
      <c r="Z957" s="11">
        <v>62811</v>
      </c>
      <c r="AA957" s="11">
        <v>6630</v>
      </c>
      <c r="AB957" s="11">
        <v>15990</v>
      </c>
      <c r="AC957" s="9" t="s">
        <v>115</v>
      </c>
      <c r="AD957" s="10">
        <v>0.34899999999999998</v>
      </c>
      <c r="AE957" s="10">
        <v>0.4</v>
      </c>
      <c r="AF957" s="10">
        <v>0.39800000000000002</v>
      </c>
      <c r="AG957" s="9">
        <v>522</v>
      </c>
      <c r="AH957" s="9">
        <v>491</v>
      </c>
      <c r="AI957" s="9">
        <v>19.27</v>
      </c>
      <c r="AJ957" s="9">
        <v>20.481000000000002</v>
      </c>
      <c r="AK957" s="9">
        <v>1.06314</v>
      </c>
      <c r="AL957" s="10">
        <v>0.66</v>
      </c>
      <c r="AM957" s="10">
        <v>0.45700000000000002</v>
      </c>
      <c r="AN957" s="10">
        <v>5.0000000000000001E-3</v>
      </c>
      <c r="AO957" s="10">
        <v>0.30199999999999999</v>
      </c>
      <c r="AP957" s="10">
        <v>0.56000000000000005</v>
      </c>
      <c r="AQ957" s="9">
        <v>12330</v>
      </c>
      <c r="AR957" s="9">
        <v>0.94799999999999995</v>
      </c>
      <c r="AS957" s="27">
        <v>0.25800000000000001</v>
      </c>
      <c r="AT957" s="27">
        <v>9.0999999999999998E-2</v>
      </c>
      <c r="AU957" s="16">
        <v>0.51334702258726894</v>
      </c>
      <c r="AV957" s="1" t="str">
        <f t="shared" si="14"/>
        <v>yes</v>
      </c>
      <c r="AW957" s="28">
        <v>41</v>
      </c>
    </row>
    <row r="958" spans="1:49" ht="14.25" customHeight="1">
      <c r="A958" s="7">
        <v>918</v>
      </c>
      <c r="B958" s="8" t="s">
        <v>1653</v>
      </c>
      <c r="C958" s="8" t="s">
        <v>1634</v>
      </c>
      <c r="D958" s="9" t="s">
        <v>50</v>
      </c>
      <c r="E958" s="9" t="s">
        <v>51</v>
      </c>
      <c r="F958" s="9" t="s">
        <v>97</v>
      </c>
      <c r="G958" s="9">
        <v>920</v>
      </c>
      <c r="H958" s="10">
        <v>0.39700000000000002</v>
      </c>
      <c r="I958" s="10">
        <v>0.32400000000000001</v>
      </c>
      <c r="J958" s="10">
        <v>0.16200000000000001</v>
      </c>
      <c r="K958" s="10">
        <v>0.88600000000000001</v>
      </c>
      <c r="L958" s="10">
        <v>0.28100000000000003</v>
      </c>
      <c r="M958" s="10">
        <v>0.35899999999999999</v>
      </c>
      <c r="N958" s="10">
        <v>0.76</v>
      </c>
      <c r="O958" s="9">
        <v>5745.15</v>
      </c>
      <c r="P958" s="9">
        <v>272</v>
      </c>
      <c r="Q958" s="9">
        <v>1</v>
      </c>
      <c r="R958" s="9">
        <v>998</v>
      </c>
      <c r="S958" s="9">
        <v>9912</v>
      </c>
      <c r="T958" s="9" t="s">
        <v>1636</v>
      </c>
      <c r="U958" s="9" t="s">
        <v>503</v>
      </c>
      <c r="V958" s="53">
        <v>5701</v>
      </c>
      <c r="W958" s="11">
        <v>82134</v>
      </c>
      <c r="X958" s="11">
        <v>102789</v>
      </c>
      <c r="Y958" s="11">
        <v>79506</v>
      </c>
      <c r="Z958" s="11">
        <v>71946</v>
      </c>
      <c r="AA958" s="11">
        <v>6635</v>
      </c>
      <c r="AB958" s="11">
        <v>16150</v>
      </c>
      <c r="AC958" s="9" t="s">
        <v>493</v>
      </c>
      <c r="AD958" s="10">
        <v>0.39400000000000002</v>
      </c>
      <c r="AE958" s="10">
        <v>0.67</v>
      </c>
      <c r="AF958" s="10">
        <v>0.56599999999999995</v>
      </c>
      <c r="AG958" s="9">
        <v>247.67</v>
      </c>
      <c r="AH958" s="9">
        <v>309.67</v>
      </c>
      <c r="AI958" s="9">
        <v>23.2</v>
      </c>
      <c r="AJ958" s="9">
        <v>18.553000000000001</v>
      </c>
      <c r="AK958" s="9">
        <v>0.79978000000000005</v>
      </c>
      <c r="AL958" s="9">
        <v>38</v>
      </c>
      <c r="AM958" s="9">
        <v>0.35799999999999998</v>
      </c>
      <c r="AN958" s="10">
        <v>3.5000000000000003E-2</v>
      </c>
      <c r="AO958" s="10">
        <v>0.94199999999999995</v>
      </c>
      <c r="AP958" s="10">
        <v>0.56000000000000005</v>
      </c>
      <c r="AQ958" s="9">
        <v>7192</v>
      </c>
      <c r="AR958" s="9">
        <v>0.80800000000000005</v>
      </c>
      <c r="AS958" s="27">
        <v>-0.38100000000000001</v>
      </c>
      <c r="AT958" s="10">
        <v>3.0000000000000001E-3</v>
      </c>
      <c r="AU958" s="16">
        <v>0.55309734513274333</v>
      </c>
      <c r="AV958" s="1" t="str">
        <f t="shared" si="14"/>
        <v>yes</v>
      </c>
      <c r="AW958" s="28">
        <v>39</v>
      </c>
    </row>
    <row r="959" spans="1:49" ht="14.25" customHeight="1">
      <c r="A959" s="7">
        <v>945</v>
      </c>
      <c r="B959" s="8" t="s">
        <v>1695</v>
      </c>
      <c r="C959" s="8" t="s">
        <v>1634</v>
      </c>
      <c r="D959" s="9" t="s">
        <v>50</v>
      </c>
      <c r="E959" s="9" t="s">
        <v>59</v>
      </c>
      <c r="F959" s="9" t="s">
        <v>442</v>
      </c>
      <c r="G959" s="9">
        <v>1009</v>
      </c>
      <c r="H959" s="10">
        <v>0.35499999999999998</v>
      </c>
      <c r="I959" s="10">
        <v>0.32800000000000001</v>
      </c>
      <c r="J959" s="10">
        <v>0.17499999999999999</v>
      </c>
      <c r="K959" s="10">
        <v>0.73199999999999998</v>
      </c>
      <c r="L959" s="10">
        <v>0.14199999999999999</v>
      </c>
      <c r="M959" s="10">
        <v>0.45300000000000001</v>
      </c>
      <c r="N959" s="10">
        <v>0.56999999999999995</v>
      </c>
      <c r="O959" s="9">
        <v>2185.39</v>
      </c>
      <c r="P959" s="9">
        <v>190</v>
      </c>
      <c r="Q959" s="9">
        <v>28</v>
      </c>
      <c r="R959" s="9">
        <v>262</v>
      </c>
      <c r="S959" s="9" t="s">
        <v>55</v>
      </c>
      <c r="T959" s="9" t="s">
        <v>55</v>
      </c>
      <c r="U959" s="9" t="s">
        <v>55</v>
      </c>
      <c r="V959" s="9"/>
      <c r="W959" s="11">
        <v>78395</v>
      </c>
      <c r="X959" s="11">
        <v>77085</v>
      </c>
      <c r="Y959" s="11">
        <v>61776</v>
      </c>
      <c r="Z959" s="11">
        <v>66609</v>
      </c>
      <c r="AA959" s="11">
        <v>24454</v>
      </c>
      <c r="AB959" s="11">
        <v>24454</v>
      </c>
      <c r="AC959" s="9" t="s">
        <v>55</v>
      </c>
      <c r="AD959" s="10">
        <v>0.33300000000000002</v>
      </c>
      <c r="AE959" s="10">
        <v>0.32</v>
      </c>
      <c r="AF959" s="10">
        <v>0.42599999999999999</v>
      </c>
      <c r="AG959" s="9">
        <v>167.33</v>
      </c>
      <c r="AH959" s="9">
        <v>187.33</v>
      </c>
      <c r="AI959" s="9">
        <v>13.06</v>
      </c>
      <c r="AJ959" s="9">
        <v>11.666</v>
      </c>
      <c r="AK959" s="9">
        <v>0.89324000000000003</v>
      </c>
      <c r="AL959" s="9"/>
      <c r="AM959" s="9" t="s">
        <v>55</v>
      </c>
      <c r="AN959" s="10">
        <v>0.20100000000000001</v>
      </c>
      <c r="AO959" s="10">
        <v>0.40899999999999997</v>
      </c>
      <c r="AP959" s="10">
        <v>0.56000000000000005</v>
      </c>
      <c r="AQ959" s="9">
        <v>2474</v>
      </c>
      <c r="AR959" s="9">
        <v>0.52100000000000002</v>
      </c>
      <c r="AS959" s="27">
        <v>0.152</v>
      </c>
      <c r="AT959" s="10">
        <v>2.1999999999999999E-2</v>
      </c>
      <c r="AU959" s="16">
        <v>0.65746219592373434</v>
      </c>
      <c r="AV959" s="1" t="str">
        <f t="shared" si="14"/>
        <v>no</v>
      </c>
      <c r="AW959" s="28"/>
    </row>
    <row r="960" spans="1:49" ht="14.25" hidden="1" customHeight="1">
      <c r="A960" s="7">
        <v>956</v>
      </c>
      <c r="B960" s="8" t="s">
        <v>1714</v>
      </c>
      <c r="C960" s="8" t="s">
        <v>1715</v>
      </c>
      <c r="D960" s="9" t="s">
        <v>91</v>
      </c>
      <c r="E960" s="9" t="s">
        <v>59</v>
      </c>
      <c r="F960" s="9" t="s">
        <v>165</v>
      </c>
      <c r="G960" s="9" t="s">
        <v>55</v>
      </c>
      <c r="H960" s="10">
        <v>0.67700000000000005</v>
      </c>
      <c r="I960" s="10">
        <v>0.67200000000000004</v>
      </c>
      <c r="J960" s="10">
        <v>0.60599999999999998</v>
      </c>
      <c r="K960" s="10">
        <v>0.879</v>
      </c>
      <c r="L960" s="10">
        <v>3.4000000000000002E-2</v>
      </c>
      <c r="M960" s="10">
        <v>0.13</v>
      </c>
      <c r="N960" s="10">
        <v>0.82</v>
      </c>
      <c r="O960" s="9">
        <v>786.05</v>
      </c>
      <c r="P960" s="9">
        <v>39</v>
      </c>
      <c r="Q960" s="9" t="s">
        <v>55</v>
      </c>
      <c r="R960" s="9">
        <v>216</v>
      </c>
      <c r="S960" s="9" t="s">
        <v>55</v>
      </c>
      <c r="T960" s="9" t="s">
        <v>55</v>
      </c>
      <c r="U960" s="9" t="s">
        <v>55</v>
      </c>
      <c r="V960" s="9" t="s">
        <v>55</v>
      </c>
      <c r="W960" s="11" t="s">
        <v>55</v>
      </c>
      <c r="X960" s="11" t="s">
        <v>55</v>
      </c>
      <c r="Y960" s="11" t="s">
        <v>55</v>
      </c>
      <c r="Z960" s="11" t="s">
        <v>55</v>
      </c>
      <c r="AA960" s="11">
        <v>48220</v>
      </c>
      <c r="AB960" s="11">
        <v>48220</v>
      </c>
      <c r="AC960" s="9" t="s">
        <v>55</v>
      </c>
      <c r="AD960" s="10">
        <v>0.42899999999999999</v>
      </c>
      <c r="AE960" s="10">
        <v>0.21</v>
      </c>
      <c r="AF960" s="10">
        <v>0.21099999999999999</v>
      </c>
      <c r="AG960" s="9">
        <v>74.33</v>
      </c>
      <c r="AH960" s="9">
        <v>179.33</v>
      </c>
      <c r="AI960" s="9">
        <v>10.57</v>
      </c>
      <c r="AJ960" s="9">
        <v>4.383</v>
      </c>
      <c r="AK960" s="9">
        <v>0.41449999999999998</v>
      </c>
      <c r="AL960" s="9" t="s">
        <v>55</v>
      </c>
      <c r="AM960" s="9" t="s">
        <v>55</v>
      </c>
      <c r="AN960" s="10">
        <v>0.115</v>
      </c>
      <c r="AO960" s="10">
        <v>0.16200000000000001</v>
      </c>
      <c r="AP960" s="10">
        <v>6.3E-2</v>
      </c>
      <c r="AQ960" s="9">
        <v>801</v>
      </c>
      <c r="AR960" s="9" t="s">
        <v>55</v>
      </c>
      <c r="AS960" s="10">
        <v>-9.9000000000000005E-2</v>
      </c>
      <c r="AT960" s="9">
        <v>0.248</v>
      </c>
      <c r="AU960" s="16" t="s">
        <v>2055</v>
      </c>
      <c r="AV960" s="1" t="str">
        <f t="shared" si="14"/>
        <v>no</v>
      </c>
      <c r="AW960" s="28"/>
    </row>
    <row r="961" spans="1:49" ht="14.25" hidden="1" customHeight="1">
      <c r="A961" s="7">
        <v>957</v>
      </c>
      <c r="B961" s="8" t="s">
        <v>1717</v>
      </c>
      <c r="C961" s="8" t="s">
        <v>1715</v>
      </c>
      <c r="D961" s="9" t="s">
        <v>91</v>
      </c>
      <c r="E961" s="9" t="s">
        <v>59</v>
      </c>
      <c r="F961" s="9" t="s">
        <v>1718</v>
      </c>
      <c r="G961" s="9" t="s">
        <v>55</v>
      </c>
      <c r="H961" s="10">
        <v>0.42899999999999999</v>
      </c>
      <c r="I961" s="9">
        <v>0.35699999999999998</v>
      </c>
      <c r="J961" s="9">
        <v>0.214</v>
      </c>
      <c r="K961" s="10">
        <v>0.88200000000000001</v>
      </c>
      <c r="L961" s="9">
        <v>0.23100000000000001</v>
      </c>
      <c r="M961" s="10">
        <v>0.61799999999999999</v>
      </c>
      <c r="N961" s="10">
        <v>0.35</v>
      </c>
      <c r="O961" s="9">
        <v>123.3</v>
      </c>
      <c r="P961" s="9">
        <v>8</v>
      </c>
      <c r="Q961" s="9" t="s">
        <v>55</v>
      </c>
      <c r="R961" s="9">
        <v>23</v>
      </c>
      <c r="S961" s="9" t="s">
        <v>55</v>
      </c>
      <c r="T961" s="9" t="s">
        <v>55</v>
      </c>
      <c r="U961" s="9" t="s">
        <v>55</v>
      </c>
      <c r="V961" s="9" t="s">
        <v>55</v>
      </c>
      <c r="W961" s="9" t="s">
        <v>55</v>
      </c>
      <c r="X961" s="9" t="s">
        <v>55</v>
      </c>
      <c r="Y961" s="9" t="s">
        <v>55</v>
      </c>
      <c r="Z961" s="9" t="s">
        <v>55</v>
      </c>
      <c r="AA961" s="11">
        <v>24246</v>
      </c>
      <c r="AB961" s="11">
        <v>24246</v>
      </c>
      <c r="AC961" s="9" t="s">
        <v>55</v>
      </c>
      <c r="AD961" s="10" t="s">
        <v>55</v>
      </c>
      <c r="AE961" s="10">
        <v>0.43</v>
      </c>
      <c r="AF961" s="10">
        <v>0.44400000000000001</v>
      </c>
      <c r="AG961" s="9">
        <v>27.33</v>
      </c>
      <c r="AH961" s="9">
        <v>18</v>
      </c>
      <c r="AI961" s="9">
        <v>4.51</v>
      </c>
      <c r="AJ961" s="9">
        <v>6.85</v>
      </c>
      <c r="AK961" s="9">
        <v>1.5185200000000001</v>
      </c>
      <c r="AL961" s="9" t="s">
        <v>55</v>
      </c>
      <c r="AM961" s="9" t="s">
        <v>55</v>
      </c>
      <c r="AN961" s="10">
        <v>0</v>
      </c>
      <c r="AO961" s="10">
        <v>9.9000000000000005E-2</v>
      </c>
      <c r="AP961" s="10">
        <v>6.3E-2</v>
      </c>
      <c r="AQ961" s="9">
        <v>152</v>
      </c>
      <c r="AR961" s="9" t="s">
        <v>55</v>
      </c>
      <c r="AS961" s="10">
        <v>-3.5999999999999997E-2</v>
      </c>
      <c r="AT961" s="10">
        <v>0.42899999999999999</v>
      </c>
      <c r="AU961" s="16" t="s">
        <v>2055</v>
      </c>
      <c r="AV961" s="1" t="str">
        <f t="shared" si="14"/>
        <v>no</v>
      </c>
      <c r="AW961" s="28"/>
    </row>
    <row r="962" spans="1:49" ht="14.25" hidden="1" customHeight="1">
      <c r="A962" s="7">
        <v>958</v>
      </c>
      <c r="B962" s="8" t="s">
        <v>1719</v>
      </c>
      <c r="C962" s="8" t="s">
        <v>1715</v>
      </c>
      <c r="D962" s="9" t="s">
        <v>69</v>
      </c>
      <c r="E962" s="9" t="s">
        <v>59</v>
      </c>
      <c r="F962" s="9" t="s">
        <v>354</v>
      </c>
      <c r="G962" s="9">
        <v>1145</v>
      </c>
      <c r="H962" s="10">
        <v>0.57899999999999996</v>
      </c>
      <c r="I962" s="10">
        <v>0.56799999999999995</v>
      </c>
      <c r="J962" s="10">
        <v>0.47499999999999998</v>
      </c>
      <c r="K962" s="10">
        <v>0.84899999999999998</v>
      </c>
      <c r="L962" s="10">
        <v>0.30199999999999999</v>
      </c>
      <c r="M962" s="10">
        <v>0.49199999999999999</v>
      </c>
      <c r="N962" s="10">
        <v>0.79</v>
      </c>
      <c r="O962" s="9">
        <v>3081.95</v>
      </c>
      <c r="P962" s="9">
        <v>133</v>
      </c>
      <c r="Q962" s="9" t="s">
        <v>55</v>
      </c>
      <c r="R962" s="9">
        <v>516</v>
      </c>
      <c r="S962" s="9" t="s">
        <v>55</v>
      </c>
      <c r="T962" s="9" t="s">
        <v>55</v>
      </c>
      <c r="U962" s="9" t="s">
        <v>55</v>
      </c>
      <c r="V962" s="9" t="s">
        <v>55</v>
      </c>
      <c r="W962" s="11">
        <v>79257</v>
      </c>
      <c r="X962" s="11">
        <v>101547</v>
      </c>
      <c r="Y962" s="11">
        <v>75177</v>
      </c>
      <c r="Z962" s="11">
        <v>65943</v>
      </c>
      <c r="AA962" s="11">
        <v>37536</v>
      </c>
      <c r="AB962" s="11">
        <v>37536</v>
      </c>
      <c r="AC962" s="9" t="s">
        <v>55</v>
      </c>
      <c r="AD962" s="10">
        <v>0.51900000000000002</v>
      </c>
      <c r="AE962" s="10">
        <v>0.23</v>
      </c>
      <c r="AF962" s="10">
        <v>0.22500000000000001</v>
      </c>
      <c r="AG962" s="9">
        <v>112.33</v>
      </c>
      <c r="AH962" s="9">
        <v>197.67</v>
      </c>
      <c r="AI962" s="9">
        <v>27.44</v>
      </c>
      <c r="AJ962" s="9">
        <v>15.592000000000001</v>
      </c>
      <c r="AK962" s="9">
        <v>0.56830000000000003</v>
      </c>
      <c r="AL962" s="9" t="s">
        <v>55</v>
      </c>
      <c r="AM962" s="9" t="s">
        <v>55</v>
      </c>
      <c r="AN962" s="10">
        <v>6.0000000000000001E-3</v>
      </c>
      <c r="AO962" s="10">
        <v>0.158</v>
      </c>
      <c r="AP962" s="10">
        <v>6.3E-2</v>
      </c>
      <c r="AQ962" s="9">
        <v>4006</v>
      </c>
      <c r="AR962" s="9" t="s">
        <v>55</v>
      </c>
      <c r="AS962" s="10">
        <v>-9.5000000000000001E-2</v>
      </c>
      <c r="AT962" s="10">
        <v>6.0999999999999999E-2</v>
      </c>
      <c r="AU962" s="16" t="s">
        <v>2055</v>
      </c>
      <c r="AV962" s="1" t="str">
        <f t="shared" si="14"/>
        <v>no</v>
      </c>
      <c r="AW962" s="28"/>
    </row>
    <row r="963" spans="1:49" ht="14.25" hidden="1" customHeight="1">
      <c r="A963" s="7">
        <v>959</v>
      </c>
      <c r="B963" s="8" t="s">
        <v>1720</v>
      </c>
      <c r="C963" s="8" t="s">
        <v>1715</v>
      </c>
      <c r="D963" s="9" t="s">
        <v>69</v>
      </c>
      <c r="E963" s="9" t="s">
        <v>59</v>
      </c>
      <c r="F963" s="9" t="s">
        <v>276</v>
      </c>
      <c r="G963" s="9" t="s">
        <v>55</v>
      </c>
      <c r="H963" s="10">
        <v>0.25</v>
      </c>
      <c r="I963" s="10">
        <v>0.25</v>
      </c>
      <c r="J963" s="10">
        <v>0.25</v>
      </c>
      <c r="K963" s="10">
        <v>0.35899999999999999</v>
      </c>
      <c r="L963" s="10">
        <v>3.7999999999999999E-2</v>
      </c>
      <c r="M963" s="10">
        <v>0.91800000000000004</v>
      </c>
      <c r="N963" s="10">
        <v>0.6</v>
      </c>
      <c r="O963" s="9">
        <v>500.8</v>
      </c>
      <c r="P963" s="9">
        <v>163</v>
      </c>
      <c r="Q963" s="9" t="s">
        <v>55</v>
      </c>
      <c r="R963" s="9">
        <v>83</v>
      </c>
      <c r="S963" s="11" t="s">
        <v>55</v>
      </c>
      <c r="T963" s="9" t="s">
        <v>55</v>
      </c>
      <c r="U963" s="9" t="s">
        <v>55</v>
      </c>
      <c r="V963" s="11" t="s">
        <v>55</v>
      </c>
      <c r="W963" s="11" t="s">
        <v>55</v>
      </c>
      <c r="X963" s="11" t="s">
        <v>55</v>
      </c>
      <c r="Y963" s="11" t="s">
        <v>55</v>
      </c>
      <c r="Z963" s="11" t="s">
        <v>55</v>
      </c>
      <c r="AA963" s="11">
        <v>15476</v>
      </c>
      <c r="AB963" s="11">
        <v>15476</v>
      </c>
      <c r="AC963" s="9" t="s">
        <v>55</v>
      </c>
      <c r="AD963" s="10" t="s">
        <v>55</v>
      </c>
      <c r="AE963" s="10">
        <v>0.2</v>
      </c>
      <c r="AF963" s="10">
        <v>0.51300000000000001</v>
      </c>
      <c r="AG963" s="9">
        <v>41.33</v>
      </c>
      <c r="AH963" s="9">
        <v>32</v>
      </c>
      <c r="AI963" s="9">
        <v>12.12</v>
      </c>
      <c r="AJ963" s="9">
        <v>15.65</v>
      </c>
      <c r="AK963" s="9">
        <v>1.2916700000000001</v>
      </c>
      <c r="AL963" s="10" t="s">
        <v>55</v>
      </c>
      <c r="AM963" s="10" t="s">
        <v>55</v>
      </c>
      <c r="AN963" s="10">
        <v>0</v>
      </c>
      <c r="AO963" s="10">
        <v>0.13500000000000001</v>
      </c>
      <c r="AP963" s="10">
        <v>6.3E-2</v>
      </c>
      <c r="AQ963" s="9">
        <v>512</v>
      </c>
      <c r="AR963" s="9" t="s">
        <v>55</v>
      </c>
      <c r="AS963" s="10">
        <v>-7.1999999999999995E-2</v>
      </c>
      <c r="AT963" s="9">
        <v>0.25</v>
      </c>
      <c r="AU963" s="16" t="s">
        <v>2055</v>
      </c>
      <c r="AV963" s="1" t="str">
        <f t="shared" si="14"/>
        <v>no</v>
      </c>
      <c r="AW963" s="28"/>
    </row>
    <row r="964" spans="1:49" ht="14.25" hidden="1" customHeight="1">
      <c r="A964" s="7">
        <v>960</v>
      </c>
      <c r="B964" s="8" t="s">
        <v>1722</v>
      </c>
      <c r="C964" s="8" t="s">
        <v>1715</v>
      </c>
      <c r="D964" s="9" t="s">
        <v>58</v>
      </c>
      <c r="E964" s="9" t="s">
        <v>59</v>
      </c>
      <c r="F964" s="9" t="s">
        <v>147</v>
      </c>
      <c r="G964" s="9" t="s">
        <v>55</v>
      </c>
      <c r="H964" s="10">
        <v>0.41</v>
      </c>
      <c r="I964" s="10">
        <v>0.378</v>
      </c>
      <c r="J964" s="10">
        <v>0.33600000000000002</v>
      </c>
      <c r="K964" s="10">
        <v>0.69</v>
      </c>
      <c r="L964" s="10">
        <v>4.4999999999999998E-2</v>
      </c>
      <c r="M964" s="10">
        <v>0.313</v>
      </c>
      <c r="N964" s="10">
        <v>0.66</v>
      </c>
      <c r="O964" s="9">
        <v>847.9</v>
      </c>
      <c r="P964" s="9">
        <v>60</v>
      </c>
      <c r="Q964" s="9" t="s">
        <v>55</v>
      </c>
      <c r="R964" s="9">
        <v>116</v>
      </c>
      <c r="S964" s="9" t="s">
        <v>55</v>
      </c>
      <c r="T964" s="9" t="s">
        <v>55</v>
      </c>
      <c r="U964" s="9" t="s">
        <v>55</v>
      </c>
      <c r="V964" s="9" t="s">
        <v>55</v>
      </c>
      <c r="W964" s="11">
        <v>54331</v>
      </c>
      <c r="X964" s="11">
        <v>61740</v>
      </c>
      <c r="Y964" s="9">
        <v>51867</v>
      </c>
      <c r="Z964" s="9">
        <v>46296</v>
      </c>
      <c r="AA964" s="11">
        <v>35340</v>
      </c>
      <c r="AB964" s="11">
        <v>35340</v>
      </c>
      <c r="AC964" s="9" t="s">
        <v>55</v>
      </c>
      <c r="AD964" s="10">
        <v>0.34499999999999997</v>
      </c>
      <c r="AE964" s="10">
        <v>0.39</v>
      </c>
      <c r="AF964" s="10">
        <v>0.38200000000000001</v>
      </c>
      <c r="AG964" s="9">
        <v>38.67</v>
      </c>
      <c r="AH964" s="9">
        <v>53.67</v>
      </c>
      <c r="AI964" s="9">
        <v>21.93</v>
      </c>
      <c r="AJ964" s="9">
        <v>15.798999999999999</v>
      </c>
      <c r="AK964" s="9">
        <v>0.72050000000000003</v>
      </c>
      <c r="AL964" s="9" t="s">
        <v>55</v>
      </c>
      <c r="AM964" s="9" t="s">
        <v>55</v>
      </c>
      <c r="AN964" s="10">
        <v>2.5000000000000001E-2</v>
      </c>
      <c r="AO964" s="10">
        <v>9.6000000000000002E-2</v>
      </c>
      <c r="AP964" s="10">
        <v>6.3E-2</v>
      </c>
      <c r="AQ964" s="9">
        <v>864</v>
      </c>
      <c r="AR964" s="9" t="s">
        <v>55</v>
      </c>
      <c r="AS964" s="10">
        <v>-3.3000000000000002E-2</v>
      </c>
      <c r="AT964" s="10">
        <v>6.5000000000000002E-2</v>
      </c>
      <c r="AU964" s="16" t="s">
        <v>2055</v>
      </c>
      <c r="AV964" s="1" t="str">
        <f t="shared" si="14"/>
        <v>no</v>
      </c>
      <c r="AW964" s="28"/>
    </row>
    <row r="965" spans="1:49" ht="14.25" hidden="1" customHeight="1">
      <c r="A965" s="7">
        <v>961</v>
      </c>
      <c r="B965" s="8" t="s">
        <v>1723</v>
      </c>
      <c r="C965" s="8" t="s">
        <v>1715</v>
      </c>
      <c r="D965" s="9" t="s">
        <v>58</v>
      </c>
      <c r="E965" s="9" t="s">
        <v>51</v>
      </c>
      <c r="F965" s="9" t="s">
        <v>379</v>
      </c>
      <c r="G965" s="9">
        <v>990</v>
      </c>
      <c r="H965" s="10">
        <v>0.34200000000000003</v>
      </c>
      <c r="I965" s="10">
        <v>0.28399999999999997</v>
      </c>
      <c r="J965" s="10">
        <v>0.161</v>
      </c>
      <c r="K965" s="10">
        <v>0.88</v>
      </c>
      <c r="L965" s="10">
        <v>0.31</v>
      </c>
      <c r="M965" s="10">
        <v>0.43</v>
      </c>
      <c r="N965" s="10">
        <v>0.68</v>
      </c>
      <c r="O965" s="9">
        <v>1178.3</v>
      </c>
      <c r="P965" s="9">
        <v>69</v>
      </c>
      <c r="Q965" s="9" t="s">
        <v>55</v>
      </c>
      <c r="R965" s="9">
        <v>327</v>
      </c>
      <c r="S965" s="9">
        <v>15748</v>
      </c>
      <c r="T965" s="9" t="s">
        <v>55</v>
      </c>
      <c r="U965" s="9" t="s">
        <v>248</v>
      </c>
      <c r="V965" s="9">
        <v>9189</v>
      </c>
      <c r="W965" s="11">
        <v>62480</v>
      </c>
      <c r="X965" s="11">
        <v>74610</v>
      </c>
      <c r="Y965" s="11">
        <v>55197</v>
      </c>
      <c r="Z965" s="11">
        <v>46611</v>
      </c>
      <c r="AA965" s="9">
        <v>11018</v>
      </c>
      <c r="AB965" s="9">
        <v>23714</v>
      </c>
      <c r="AC965" s="9" t="s">
        <v>55</v>
      </c>
      <c r="AD965" s="10">
        <v>0.25900000000000001</v>
      </c>
      <c r="AE965" s="10">
        <v>0.54</v>
      </c>
      <c r="AF965" s="10">
        <v>0.503</v>
      </c>
      <c r="AG965" s="9">
        <v>43</v>
      </c>
      <c r="AH965" s="9">
        <v>91.33</v>
      </c>
      <c r="AI965" s="9">
        <v>27.4</v>
      </c>
      <c r="AJ965" s="9">
        <v>12.901</v>
      </c>
      <c r="AK965" s="9">
        <v>0.4708</v>
      </c>
      <c r="AL965" s="9">
        <v>0</v>
      </c>
      <c r="AM965" s="9">
        <v>0.41199999999999998</v>
      </c>
      <c r="AN965" s="10">
        <v>7.0000000000000001E-3</v>
      </c>
      <c r="AO965" s="10">
        <v>0.107</v>
      </c>
      <c r="AP965" s="10">
        <v>6.3E-2</v>
      </c>
      <c r="AQ965" s="9">
        <v>1514</v>
      </c>
      <c r="AR965" s="9">
        <v>7.4999999999999997E-2</v>
      </c>
      <c r="AS965" s="10">
        <v>-4.3999999999999997E-2</v>
      </c>
      <c r="AT965" s="10">
        <v>8.3000000000000004E-2</v>
      </c>
      <c r="AU965" s="16">
        <v>0.93023255813953487</v>
      </c>
      <c r="AV965" s="1" t="str">
        <f t="shared" ref="AV965:AV1028" si="15">IF(AND(O965&gt;=4000,O965&lt;=25000),"yes","no")</f>
        <v>no</v>
      </c>
      <c r="AW965" s="28"/>
    </row>
    <row r="966" spans="1:49" ht="14.25" hidden="1" customHeight="1">
      <c r="A966" s="7">
        <v>962</v>
      </c>
      <c r="B966" s="8" t="s">
        <v>1724</v>
      </c>
      <c r="C966" s="8" t="s">
        <v>1715</v>
      </c>
      <c r="D966" s="9" t="s">
        <v>91</v>
      </c>
      <c r="E966" s="9" t="s">
        <v>59</v>
      </c>
      <c r="F966" s="9" t="s">
        <v>102</v>
      </c>
      <c r="G966" s="9" t="s">
        <v>55</v>
      </c>
      <c r="H966" s="10">
        <v>0.60899999999999999</v>
      </c>
      <c r="I966" s="10">
        <v>0.60899999999999999</v>
      </c>
      <c r="J966" s="10">
        <v>0.5</v>
      </c>
      <c r="K966" s="10">
        <v>1</v>
      </c>
      <c r="L966" s="10">
        <v>5.2999999999999999E-2</v>
      </c>
      <c r="M966" s="10">
        <v>0.41699999999999998</v>
      </c>
      <c r="N966" s="10">
        <v>0.74</v>
      </c>
      <c r="O966" s="9">
        <v>183.04</v>
      </c>
      <c r="P966" s="9" t="s">
        <v>55</v>
      </c>
      <c r="Q966" s="9" t="s">
        <v>55</v>
      </c>
      <c r="R966" s="9">
        <v>77</v>
      </c>
      <c r="S966" s="9" t="s">
        <v>55</v>
      </c>
      <c r="T966" s="9" t="s">
        <v>55</v>
      </c>
      <c r="U966" s="9" t="s">
        <v>55</v>
      </c>
      <c r="V966" s="9" t="s">
        <v>55</v>
      </c>
      <c r="W966" s="11">
        <v>61118</v>
      </c>
      <c r="X966" s="11">
        <v>47115</v>
      </c>
      <c r="Y966" s="11" t="s">
        <v>55</v>
      </c>
      <c r="Z966" s="11" t="s">
        <v>55</v>
      </c>
      <c r="AA966" s="11">
        <v>39250</v>
      </c>
      <c r="AB966" s="11">
        <v>39250</v>
      </c>
      <c r="AC966" s="9" t="s">
        <v>55</v>
      </c>
      <c r="AD966" s="10">
        <v>0.44400000000000001</v>
      </c>
      <c r="AE966" s="10">
        <v>0.4</v>
      </c>
      <c r="AF966" s="10">
        <v>0.35199999999999998</v>
      </c>
      <c r="AG966" s="9">
        <v>37</v>
      </c>
      <c r="AH966" s="9">
        <v>48.67</v>
      </c>
      <c r="AI966" s="9">
        <v>4.95</v>
      </c>
      <c r="AJ966" s="9">
        <v>3.7610000000000001</v>
      </c>
      <c r="AK966" s="9">
        <v>0.76027</v>
      </c>
      <c r="AL966" s="9" t="s">
        <v>55</v>
      </c>
      <c r="AM966" s="9" t="s">
        <v>55</v>
      </c>
      <c r="AN966" s="10">
        <v>2.1000000000000001E-2</v>
      </c>
      <c r="AO966" s="10">
        <v>6.9000000000000006E-2</v>
      </c>
      <c r="AP966" s="10">
        <v>6.3E-2</v>
      </c>
      <c r="AQ966" s="9">
        <v>189</v>
      </c>
      <c r="AR966" s="9">
        <v>0.121</v>
      </c>
      <c r="AS966" s="10">
        <v>-6.0000000000000001E-3</v>
      </c>
      <c r="AT966" s="10">
        <v>0.16500000000000001</v>
      </c>
      <c r="AU966" s="16">
        <v>0.89206066012488849</v>
      </c>
      <c r="AV966" s="1" t="str">
        <f t="shared" si="15"/>
        <v>no</v>
      </c>
      <c r="AW966" s="28"/>
    </row>
    <row r="967" spans="1:49" ht="14.25" hidden="1" customHeight="1">
      <c r="A967" s="7">
        <v>963</v>
      </c>
      <c r="B967" s="8" t="s">
        <v>1725</v>
      </c>
      <c r="C967" s="8" t="s">
        <v>1715</v>
      </c>
      <c r="D967" s="9" t="s">
        <v>91</v>
      </c>
      <c r="E967" s="9" t="s">
        <v>59</v>
      </c>
      <c r="F967" s="9" t="s">
        <v>409</v>
      </c>
      <c r="G967" s="9">
        <v>1385</v>
      </c>
      <c r="H967" s="10">
        <v>0.94399999999999995</v>
      </c>
      <c r="I967" s="10">
        <v>0.94</v>
      </c>
      <c r="J967" s="10">
        <v>0.872</v>
      </c>
      <c r="K967" s="10">
        <v>0.99399999999999999</v>
      </c>
      <c r="L967" s="10">
        <v>0.01</v>
      </c>
      <c r="M967" s="10">
        <v>4.2000000000000003E-2</v>
      </c>
      <c r="N967" s="10">
        <v>0.97</v>
      </c>
      <c r="O967" s="9">
        <v>2532.2800000000002</v>
      </c>
      <c r="P967" s="9">
        <v>205</v>
      </c>
      <c r="Q967" s="9">
        <v>7</v>
      </c>
      <c r="R967" s="9">
        <v>800</v>
      </c>
      <c r="S967" s="9" t="s">
        <v>55</v>
      </c>
      <c r="T967" s="9" t="s">
        <v>55</v>
      </c>
      <c r="U967" s="9" t="s">
        <v>55</v>
      </c>
      <c r="V967" s="9" t="s">
        <v>55</v>
      </c>
      <c r="W967" s="11">
        <v>100380</v>
      </c>
      <c r="X967" s="11">
        <v>123363</v>
      </c>
      <c r="Y967" s="11">
        <v>89046</v>
      </c>
      <c r="Z967" s="11">
        <v>78066</v>
      </c>
      <c r="AA967" s="11">
        <v>47828</v>
      </c>
      <c r="AB967" s="11">
        <v>47828</v>
      </c>
      <c r="AC967" s="9" t="s">
        <v>55</v>
      </c>
      <c r="AD967" s="10">
        <v>0.94199999999999995</v>
      </c>
      <c r="AE967" s="10">
        <v>0.15</v>
      </c>
      <c r="AF967" s="10">
        <v>0.13300000000000001</v>
      </c>
      <c r="AG967" s="9">
        <v>318.33</v>
      </c>
      <c r="AH967" s="9">
        <v>726.67</v>
      </c>
      <c r="AI967" s="9">
        <v>7.95</v>
      </c>
      <c r="AJ967" s="9">
        <v>3.4849999999999999</v>
      </c>
      <c r="AK967" s="9">
        <v>0.43807000000000001</v>
      </c>
      <c r="AL967" s="9" t="s">
        <v>55</v>
      </c>
      <c r="AM967" s="9" t="s">
        <v>55</v>
      </c>
      <c r="AN967" s="10">
        <v>0.113</v>
      </c>
      <c r="AO967" s="10">
        <v>0.23300000000000001</v>
      </c>
      <c r="AP967" s="10">
        <v>6.3E-2</v>
      </c>
      <c r="AQ967" s="9">
        <v>2558</v>
      </c>
      <c r="AR967" s="9">
        <v>0.27700000000000002</v>
      </c>
      <c r="AS967" s="10">
        <v>-0.17</v>
      </c>
      <c r="AT967" s="10">
        <v>2E-3</v>
      </c>
      <c r="AU967" s="16">
        <v>0.78308535630383713</v>
      </c>
      <c r="AV967" s="1" t="str">
        <f t="shared" si="15"/>
        <v>no</v>
      </c>
      <c r="AW967" s="28"/>
    </row>
    <row r="968" spans="1:49" ht="14.25" customHeight="1">
      <c r="A968" s="7">
        <v>940</v>
      </c>
      <c r="B968" s="8" t="s">
        <v>1687</v>
      </c>
      <c r="C968" s="8" t="s">
        <v>1634</v>
      </c>
      <c r="D968" s="9" t="s">
        <v>50</v>
      </c>
      <c r="E968" s="9" t="s">
        <v>51</v>
      </c>
      <c r="F968" s="9" t="s">
        <v>97</v>
      </c>
      <c r="G968" s="9">
        <v>1065</v>
      </c>
      <c r="H968" s="10">
        <v>0.40699999999999997</v>
      </c>
      <c r="I968" s="10">
        <v>0.35899999999999999</v>
      </c>
      <c r="J968" s="10">
        <v>0.245</v>
      </c>
      <c r="K968" s="10">
        <v>0.71899999999999997</v>
      </c>
      <c r="L968" s="10">
        <v>0.27700000000000002</v>
      </c>
      <c r="M968" s="10">
        <v>0.60499999999999998</v>
      </c>
      <c r="N968" s="10">
        <v>0.62</v>
      </c>
      <c r="O968" s="9">
        <v>6620.31</v>
      </c>
      <c r="P968" s="9">
        <v>658</v>
      </c>
      <c r="Q968" s="9">
        <v>17</v>
      </c>
      <c r="R968" s="9">
        <v>1177</v>
      </c>
      <c r="S968" s="11">
        <v>11476</v>
      </c>
      <c r="T968" s="9" t="s">
        <v>1688</v>
      </c>
      <c r="U968" s="9" t="s">
        <v>679</v>
      </c>
      <c r="V968" s="11">
        <v>9210</v>
      </c>
      <c r="W968" s="11">
        <v>79263</v>
      </c>
      <c r="X968" s="11">
        <v>98793</v>
      </c>
      <c r="Y968" s="11">
        <v>78948</v>
      </c>
      <c r="Z968" s="11">
        <v>69435</v>
      </c>
      <c r="AA968" s="11">
        <v>7312</v>
      </c>
      <c r="AB968" s="11">
        <v>19236</v>
      </c>
      <c r="AC968" s="9" t="s">
        <v>352</v>
      </c>
      <c r="AD968" s="10">
        <v>0.38500000000000001</v>
      </c>
      <c r="AE968" s="10">
        <v>0.32</v>
      </c>
      <c r="AF968" s="10">
        <v>0.36199999999999999</v>
      </c>
      <c r="AG968" s="9">
        <v>373</v>
      </c>
      <c r="AH968" s="9">
        <v>607</v>
      </c>
      <c r="AI968" s="9">
        <v>17.75</v>
      </c>
      <c r="AJ968" s="9">
        <v>10.907</v>
      </c>
      <c r="AK968" s="9">
        <v>0.61450000000000005</v>
      </c>
      <c r="AL968" s="10">
        <v>0.15</v>
      </c>
      <c r="AM968" s="10">
        <v>0.53</v>
      </c>
      <c r="AN968" s="10">
        <v>3.7999999999999999E-2</v>
      </c>
      <c r="AO968" s="10">
        <v>0.35899999999999999</v>
      </c>
      <c r="AP968" s="10">
        <v>0.56000000000000005</v>
      </c>
      <c r="AQ968" s="9">
        <v>8785</v>
      </c>
      <c r="AR968" s="9">
        <v>0.61899999999999999</v>
      </c>
      <c r="AS968" s="27">
        <v>0.20200000000000001</v>
      </c>
      <c r="AT968" s="27">
        <v>2.1999999999999999E-2</v>
      </c>
      <c r="AU968" s="16">
        <v>0.61766522544780722</v>
      </c>
      <c r="AV968" s="1" t="str">
        <f t="shared" si="15"/>
        <v>yes</v>
      </c>
      <c r="AW968" s="28">
        <v>76</v>
      </c>
    </row>
    <row r="969" spans="1:49" ht="14.25" hidden="1" customHeight="1">
      <c r="A969" s="7">
        <v>965</v>
      </c>
      <c r="B969" s="8" t="s">
        <v>1728</v>
      </c>
      <c r="C969" s="8" t="s">
        <v>1715</v>
      </c>
      <c r="D969" s="9" t="s">
        <v>91</v>
      </c>
      <c r="E969" s="9" t="s">
        <v>59</v>
      </c>
      <c r="F969" s="9" t="s">
        <v>296</v>
      </c>
      <c r="G969" s="9" t="s">
        <v>55</v>
      </c>
      <c r="H969" s="10">
        <v>0.75700000000000001</v>
      </c>
      <c r="I969" s="10">
        <v>0.74299999999999999</v>
      </c>
      <c r="J969" s="10">
        <v>0.68500000000000005</v>
      </c>
      <c r="K969" s="10">
        <v>0.84399999999999997</v>
      </c>
      <c r="L969" s="10">
        <v>1.2999999999999999E-2</v>
      </c>
      <c r="M969" s="10">
        <v>0.10299999999999999</v>
      </c>
      <c r="N969" s="10">
        <v>0.87</v>
      </c>
      <c r="O969" s="9">
        <v>2146.6</v>
      </c>
      <c r="P969" s="9">
        <v>66</v>
      </c>
      <c r="Q969" s="9" t="s">
        <v>55</v>
      </c>
      <c r="R969" s="9">
        <v>545</v>
      </c>
      <c r="S969" s="11" t="s">
        <v>55</v>
      </c>
      <c r="T969" s="9" t="s">
        <v>55</v>
      </c>
      <c r="U969" s="9" t="s">
        <v>55</v>
      </c>
      <c r="V969" s="11" t="s">
        <v>55</v>
      </c>
      <c r="W969" s="11">
        <v>80061</v>
      </c>
      <c r="X969" s="11">
        <v>93042</v>
      </c>
      <c r="Y969" s="11">
        <v>73602</v>
      </c>
      <c r="Z969" s="11">
        <v>58356</v>
      </c>
      <c r="AA969" s="11">
        <v>40750</v>
      </c>
      <c r="AB969" s="11">
        <v>40750</v>
      </c>
      <c r="AC969" s="9" t="s">
        <v>55</v>
      </c>
      <c r="AD969" s="10">
        <v>0.56299999999999994</v>
      </c>
      <c r="AE969" s="10">
        <v>0.2</v>
      </c>
      <c r="AF969" s="10">
        <v>0.17199999999999999</v>
      </c>
      <c r="AG969" s="9">
        <v>147</v>
      </c>
      <c r="AH969" s="9">
        <v>242.33</v>
      </c>
      <c r="AI969" s="9">
        <v>14.6</v>
      </c>
      <c r="AJ969" s="9">
        <v>8.8580000000000005</v>
      </c>
      <c r="AK969" s="9">
        <v>0.60660000000000003</v>
      </c>
      <c r="AL969" s="10" t="s">
        <v>55</v>
      </c>
      <c r="AM969" s="10" t="s">
        <v>55</v>
      </c>
      <c r="AN969" s="10">
        <v>4.9000000000000002E-2</v>
      </c>
      <c r="AO969" s="10">
        <v>9.7000000000000003E-2</v>
      </c>
      <c r="AP969" s="10">
        <v>6.3E-2</v>
      </c>
      <c r="AQ969" s="9">
        <v>2367</v>
      </c>
      <c r="AR969" s="9">
        <v>0.22500000000000001</v>
      </c>
      <c r="AS969" s="10">
        <v>-3.4000000000000002E-2</v>
      </c>
      <c r="AT969" s="10">
        <v>0.19500000000000001</v>
      </c>
      <c r="AU969" s="16">
        <v>0.81632653061224492</v>
      </c>
      <c r="AV969" s="1" t="str">
        <f t="shared" si="15"/>
        <v>no</v>
      </c>
      <c r="AW969" s="28"/>
    </row>
    <row r="970" spans="1:49" ht="14.25" hidden="1" customHeight="1">
      <c r="A970" s="7">
        <v>966</v>
      </c>
      <c r="B970" s="8" t="s">
        <v>1729</v>
      </c>
      <c r="C970" s="8" t="s">
        <v>1715</v>
      </c>
      <c r="D970" s="9" t="s">
        <v>91</v>
      </c>
      <c r="E970" s="9" t="s">
        <v>59</v>
      </c>
      <c r="F970" s="9" t="s">
        <v>102</v>
      </c>
      <c r="G970" s="9" t="s">
        <v>55</v>
      </c>
      <c r="H970" s="10">
        <v>0.34599999999999997</v>
      </c>
      <c r="I970" s="10">
        <v>0.34599999999999997</v>
      </c>
      <c r="J970" s="10">
        <v>0.308</v>
      </c>
      <c r="K970" s="10">
        <v>1</v>
      </c>
      <c r="L970" s="10">
        <v>6.8000000000000005E-2</v>
      </c>
      <c r="M970" s="10">
        <v>0.39</v>
      </c>
      <c r="N970" s="10">
        <v>0.56999999999999995</v>
      </c>
      <c r="O970" s="9">
        <v>112.23</v>
      </c>
      <c r="P970" s="9" t="s">
        <v>55</v>
      </c>
      <c r="Q970" s="9" t="s">
        <v>55</v>
      </c>
      <c r="R970" s="9">
        <v>19</v>
      </c>
      <c r="S970" s="9" t="s">
        <v>55</v>
      </c>
      <c r="T970" s="9" t="s">
        <v>55</v>
      </c>
      <c r="U970" s="9" t="s">
        <v>55</v>
      </c>
      <c r="V970" s="9" t="s">
        <v>55</v>
      </c>
      <c r="W970" s="11" t="s">
        <v>55</v>
      </c>
      <c r="X970" s="11" t="s">
        <v>55</v>
      </c>
      <c r="Y970" s="11" t="s">
        <v>55</v>
      </c>
      <c r="Z970" s="11" t="s">
        <v>55</v>
      </c>
      <c r="AA970" s="11">
        <v>34890</v>
      </c>
      <c r="AB970" s="11">
        <v>34890</v>
      </c>
      <c r="AC970" s="9" t="s">
        <v>55</v>
      </c>
      <c r="AD970" s="10">
        <v>1</v>
      </c>
      <c r="AE970" s="10">
        <v>0.52</v>
      </c>
      <c r="AF970" s="10">
        <v>0.56599999999999995</v>
      </c>
      <c r="AG970" s="9">
        <v>17.329999999999998</v>
      </c>
      <c r="AH970" s="9">
        <v>22</v>
      </c>
      <c r="AI970" s="9">
        <v>6.47</v>
      </c>
      <c r="AJ970" s="9">
        <v>5.101</v>
      </c>
      <c r="AK970" s="9">
        <v>0.78788000000000002</v>
      </c>
      <c r="AL970" s="9" t="s">
        <v>55</v>
      </c>
      <c r="AM970" s="9" t="s">
        <v>55</v>
      </c>
      <c r="AN970" s="10">
        <v>2.5999999999999999E-2</v>
      </c>
      <c r="AO970" s="10">
        <v>7.6999999999999999E-2</v>
      </c>
      <c r="AP970" s="10">
        <v>6.3E-2</v>
      </c>
      <c r="AQ970" s="9">
        <v>117</v>
      </c>
      <c r="AR970" s="9" t="s">
        <v>55</v>
      </c>
      <c r="AS970" s="10">
        <v>-1.4E-2</v>
      </c>
      <c r="AT970" s="10" t="s">
        <v>1730</v>
      </c>
      <c r="AU970" s="16" t="s">
        <v>2055</v>
      </c>
      <c r="AV970" s="1" t="str">
        <f t="shared" si="15"/>
        <v>no</v>
      </c>
      <c r="AW970" s="28"/>
    </row>
    <row r="971" spans="1:49" ht="14.25" hidden="1" customHeight="1">
      <c r="A971" s="7">
        <v>967</v>
      </c>
      <c r="B971" s="8" t="s">
        <v>1731</v>
      </c>
      <c r="C971" s="8" t="s">
        <v>1715</v>
      </c>
      <c r="D971" s="9" t="s">
        <v>63</v>
      </c>
      <c r="E971" s="9" t="s">
        <v>51</v>
      </c>
      <c r="F971" s="9" t="s">
        <v>64</v>
      </c>
      <c r="G971" s="9">
        <v>1195</v>
      </c>
      <c r="H971" s="10">
        <v>0.76700000000000002</v>
      </c>
      <c r="I971" s="10">
        <v>0.75</v>
      </c>
      <c r="J971" s="10">
        <v>0.66400000000000003</v>
      </c>
      <c r="K971" s="10">
        <v>0.85599999999999998</v>
      </c>
      <c r="L971" s="10">
        <v>8.8999999999999996E-2</v>
      </c>
      <c r="M971" s="10">
        <v>0.252</v>
      </c>
      <c r="N971" s="10">
        <v>0.86</v>
      </c>
      <c r="O971" s="9">
        <v>11882.68</v>
      </c>
      <c r="P971" s="9">
        <v>362</v>
      </c>
      <c r="Q971" s="9">
        <v>224</v>
      </c>
      <c r="R971" s="9">
        <v>2496</v>
      </c>
      <c r="S971" s="11">
        <v>27392</v>
      </c>
      <c r="T971" s="9" t="s">
        <v>120</v>
      </c>
      <c r="U971" s="9" t="s">
        <v>1732</v>
      </c>
      <c r="V971" s="11">
        <v>17130</v>
      </c>
      <c r="W971" s="11">
        <v>97867</v>
      </c>
      <c r="X971" s="11">
        <v>118908</v>
      </c>
      <c r="Y971" s="11">
        <v>90531</v>
      </c>
      <c r="Z971" s="11">
        <v>73881</v>
      </c>
      <c r="AA971" s="11">
        <v>16768</v>
      </c>
      <c r="AB971" s="11">
        <v>39160</v>
      </c>
      <c r="AC971" s="9" t="s">
        <v>1733</v>
      </c>
      <c r="AD971" s="10">
        <v>0.75800000000000001</v>
      </c>
      <c r="AE971" s="10">
        <v>0.19</v>
      </c>
      <c r="AF971" s="10">
        <v>0.17399999999999999</v>
      </c>
      <c r="AG971" s="9">
        <v>1326</v>
      </c>
      <c r="AH971" s="9">
        <v>2299.67</v>
      </c>
      <c r="AI971" s="9">
        <v>8.9600000000000009</v>
      </c>
      <c r="AJ971" s="9">
        <v>5.1669999999999998</v>
      </c>
      <c r="AK971" s="9">
        <v>0.57660999999999996</v>
      </c>
      <c r="AL971" s="10">
        <v>0.17199999999999999</v>
      </c>
      <c r="AM971" s="10">
        <v>0.35399999999999998</v>
      </c>
      <c r="AN971" s="10">
        <v>5.8000000000000003E-2</v>
      </c>
      <c r="AO971" s="10">
        <v>0.114</v>
      </c>
      <c r="AP971" s="10">
        <v>6.3E-2</v>
      </c>
      <c r="AQ971" s="9">
        <v>12815</v>
      </c>
      <c r="AR971" s="9">
        <v>1.3109999999999999</v>
      </c>
      <c r="AS971" s="10">
        <v>-5.0999999999999997E-2</v>
      </c>
      <c r="AT971" s="10">
        <v>8.9999999999999993E-3</v>
      </c>
      <c r="AU971" s="16">
        <v>0.43271311120726963</v>
      </c>
      <c r="AV971" s="1" t="str">
        <f t="shared" si="15"/>
        <v>yes</v>
      </c>
      <c r="AW971" s="28">
        <v>405</v>
      </c>
    </row>
    <row r="972" spans="1:49" ht="14.25" hidden="1" customHeight="1">
      <c r="A972" s="7">
        <v>968</v>
      </c>
      <c r="B972" s="8" t="s">
        <v>1734</v>
      </c>
      <c r="C972" s="8" t="s">
        <v>1735</v>
      </c>
      <c r="D972" s="9" t="s">
        <v>91</v>
      </c>
      <c r="E972" s="9" t="s">
        <v>59</v>
      </c>
      <c r="F972" s="9" t="s">
        <v>390</v>
      </c>
      <c r="G972" s="9">
        <v>1022.5</v>
      </c>
      <c r="H972" s="10">
        <v>0.53100000000000003</v>
      </c>
      <c r="I972" s="10">
        <v>0.51700000000000002</v>
      </c>
      <c r="J972" s="10">
        <v>0.48499999999999999</v>
      </c>
      <c r="K972" s="10">
        <v>1</v>
      </c>
      <c r="L972" s="10">
        <v>6.0000000000000001E-3</v>
      </c>
      <c r="M972" s="10">
        <v>9.4E-2</v>
      </c>
      <c r="N972" s="10">
        <v>0.78</v>
      </c>
      <c r="O972" s="9">
        <v>1827.44</v>
      </c>
      <c r="P972" s="9" t="s">
        <v>55</v>
      </c>
      <c r="Q972" s="9" t="s">
        <v>55</v>
      </c>
      <c r="R972" s="9">
        <v>367</v>
      </c>
      <c r="S972" s="11" t="s">
        <v>55</v>
      </c>
      <c r="T972" s="9" t="s">
        <v>55</v>
      </c>
      <c r="U972" s="9" t="s">
        <v>55</v>
      </c>
      <c r="V972" s="11" t="s">
        <v>55</v>
      </c>
      <c r="W972" s="11">
        <v>61778</v>
      </c>
      <c r="X972" s="11">
        <v>74187</v>
      </c>
      <c r="Y972" s="11">
        <v>61992</v>
      </c>
      <c r="Z972" s="11">
        <v>53721</v>
      </c>
      <c r="AA972" s="11">
        <v>31480</v>
      </c>
      <c r="AB972" s="11">
        <v>31480</v>
      </c>
      <c r="AC972" s="9" t="s">
        <v>55</v>
      </c>
      <c r="AD972" s="10">
        <v>0.29499999999999998</v>
      </c>
      <c r="AE972" s="10">
        <v>0.27</v>
      </c>
      <c r="AF972" s="10">
        <v>0.27200000000000002</v>
      </c>
      <c r="AG972" s="9">
        <v>128</v>
      </c>
      <c r="AH972" s="9">
        <v>206.33</v>
      </c>
      <c r="AI972" s="9">
        <v>14.28</v>
      </c>
      <c r="AJ972" s="9">
        <v>8.8569999999999993</v>
      </c>
      <c r="AK972" s="9">
        <v>0.62036000000000002</v>
      </c>
      <c r="AL972" s="10" t="s">
        <v>55</v>
      </c>
      <c r="AM972" s="10" t="s">
        <v>55</v>
      </c>
      <c r="AN972" s="10">
        <v>8.0000000000000002E-3</v>
      </c>
      <c r="AO972" s="10">
        <v>0.219</v>
      </c>
      <c r="AP972" s="10">
        <v>0.36299999999999999</v>
      </c>
      <c r="AQ972" s="9">
        <v>1834</v>
      </c>
      <c r="AR972" s="9">
        <v>0.45500000000000002</v>
      </c>
      <c r="AS972" s="10">
        <v>0.14399999999999999</v>
      </c>
      <c r="AT972" s="9">
        <v>0.23599999999999999</v>
      </c>
      <c r="AU972" s="16">
        <v>0.6872852233676976</v>
      </c>
      <c r="AV972" s="1" t="str">
        <f t="shared" si="15"/>
        <v>no</v>
      </c>
      <c r="AW972" s="28"/>
    </row>
    <row r="973" spans="1:49" ht="14.25" hidden="1" customHeight="1">
      <c r="A973" s="7">
        <v>969</v>
      </c>
      <c r="B973" s="8" t="s">
        <v>1736</v>
      </c>
      <c r="C973" s="8" t="s">
        <v>1735</v>
      </c>
      <c r="D973" s="9" t="s">
        <v>63</v>
      </c>
      <c r="E973" s="9" t="s">
        <v>51</v>
      </c>
      <c r="F973" s="9" t="s">
        <v>64</v>
      </c>
      <c r="G973" s="9">
        <v>1360</v>
      </c>
      <c r="H973" s="10">
        <v>0.89700000000000002</v>
      </c>
      <c r="I973" s="10">
        <v>0.88200000000000001</v>
      </c>
      <c r="J973" s="10">
        <v>0.81499999999999995</v>
      </c>
      <c r="K973" s="10">
        <v>0.74299999999999999</v>
      </c>
      <c r="L973" s="10">
        <v>1.2999999999999999E-2</v>
      </c>
      <c r="M973" s="10">
        <v>0.111</v>
      </c>
      <c r="N973" s="10">
        <v>0.95</v>
      </c>
      <c r="O973" s="9">
        <v>8109.64</v>
      </c>
      <c r="P973" s="9">
        <v>565</v>
      </c>
      <c r="Q973" s="9">
        <v>256</v>
      </c>
      <c r="R973" s="9">
        <v>2010</v>
      </c>
      <c r="S973" s="9">
        <v>27000</v>
      </c>
      <c r="T973" s="9" t="s">
        <v>1737</v>
      </c>
      <c r="U973" s="9" t="s">
        <v>519</v>
      </c>
      <c r="V973" s="9">
        <v>14326</v>
      </c>
      <c r="W973" s="11">
        <v>107403</v>
      </c>
      <c r="X973" s="11">
        <v>130464</v>
      </c>
      <c r="Y973" s="11">
        <v>99207</v>
      </c>
      <c r="Z973" s="11">
        <v>73548</v>
      </c>
      <c r="AA973" s="11">
        <v>19372</v>
      </c>
      <c r="AB973" s="11">
        <v>41072</v>
      </c>
      <c r="AC973" s="9" t="s">
        <v>1738</v>
      </c>
      <c r="AD973" s="10">
        <v>0.90600000000000003</v>
      </c>
      <c r="AE973" s="10">
        <v>0.1</v>
      </c>
      <c r="AF973" s="10">
        <v>0.11</v>
      </c>
      <c r="AG973" s="9">
        <v>737.33</v>
      </c>
      <c r="AH973" s="9">
        <v>1446.33</v>
      </c>
      <c r="AI973" s="9">
        <v>11</v>
      </c>
      <c r="AJ973" s="9">
        <v>5.6070000000000002</v>
      </c>
      <c r="AK973" s="9">
        <v>0.50978999999999997</v>
      </c>
      <c r="AL973" s="9">
        <v>0.20100000000000001</v>
      </c>
      <c r="AM973" s="9">
        <v>0.379</v>
      </c>
      <c r="AN973" s="10">
        <v>7.9000000000000001E-2</v>
      </c>
      <c r="AO973" s="10">
        <v>0.25700000000000001</v>
      </c>
      <c r="AP973" s="10">
        <v>0.36299999999999999</v>
      </c>
      <c r="AQ973" s="9">
        <v>8484</v>
      </c>
      <c r="AR973" s="9">
        <v>0.41499999999999998</v>
      </c>
      <c r="AS973" s="10">
        <v>0.106</v>
      </c>
      <c r="AT973" s="10" t="s">
        <v>1405</v>
      </c>
      <c r="AU973" s="16">
        <v>0.70671378091872794</v>
      </c>
      <c r="AV973" s="1" t="str">
        <f t="shared" si="15"/>
        <v>yes</v>
      </c>
      <c r="AW973" s="28">
        <v>811</v>
      </c>
    </row>
    <row r="974" spans="1:49" ht="14.25" hidden="1" customHeight="1">
      <c r="A974" s="7">
        <v>970</v>
      </c>
      <c r="B974" s="8" t="s">
        <v>1739</v>
      </c>
      <c r="C974" s="8" t="s">
        <v>1735</v>
      </c>
      <c r="D974" s="9" t="s">
        <v>150</v>
      </c>
      <c r="E974" s="9" t="s">
        <v>59</v>
      </c>
      <c r="F974" s="9" t="s">
        <v>624</v>
      </c>
      <c r="G974" s="9">
        <v>1045</v>
      </c>
      <c r="H974" s="10">
        <v>0.48499999999999999</v>
      </c>
      <c r="I974" s="10">
        <v>0.35299999999999998</v>
      </c>
      <c r="J974" s="10">
        <v>0.26500000000000001</v>
      </c>
      <c r="K974" s="10">
        <v>0.41099999999999998</v>
      </c>
      <c r="L974" s="10">
        <v>0.39100000000000001</v>
      </c>
      <c r="M974" s="10">
        <v>0.752</v>
      </c>
      <c r="N974" s="10">
        <v>0.8</v>
      </c>
      <c r="O974" s="9">
        <v>4333.08</v>
      </c>
      <c r="P974" s="9">
        <v>604</v>
      </c>
      <c r="Q974" s="9">
        <v>348</v>
      </c>
      <c r="R974" s="9">
        <v>473</v>
      </c>
      <c r="S974" s="9" t="s">
        <v>55</v>
      </c>
      <c r="T974" s="9" t="s">
        <v>55</v>
      </c>
      <c r="U974" s="9" t="s">
        <v>55</v>
      </c>
      <c r="V974" s="9" t="s">
        <v>55</v>
      </c>
      <c r="W974" s="11">
        <v>83339</v>
      </c>
      <c r="X974" s="11">
        <v>84780</v>
      </c>
      <c r="Y974" s="11">
        <v>59868</v>
      </c>
      <c r="Z974" s="11">
        <v>58536</v>
      </c>
      <c r="AA974" s="11">
        <v>16478</v>
      </c>
      <c r="AB974" s="11">
        <v>16478</v>
      </c>
      <c r="AC974" s="9" t="s">
        <v>55</v>
      </c>
      <c r="AD974" s="10">
        <v>0.36399999999999999</v>
      </c>
      <c r="AE974" s="10">
        <v>0.36</v>
      </c>
      <c r="AF974" s="10">
        <v>0.47199999999999998</v>
      </c>
      <c r="AG974" s="9">
        <v>144</v>
      </c>
      <c r="AH974" s="9">
        <v>430.67</v>
      </c>
      <c r="AI974" s="9">
        <v>30.09</v>
      </c>
      <c r="AJ974" s="9">
        <v>10.061</v>
      </c>
      <c r="AK974" s="9">
        <v>0.33437</v>
      </c>
      <c r="AL974" s="9" t="s">
        <v>55</v>
      </c>
      <c r="AM974" s="9" t="s">
        <v>55</v>
      </c>
      <c r="AN974" s="10">
        <v>2.4E-2</v>
      </c>
      <c r="AO974" s="10">
        <v>0.40200000000000002</v>
      </c>
      <c r="AP974" s="10">
        <v>0.36299999999999999</v>
      </c>
      <c r="AQ974" s="9">
        <v>6950</v>
      </c>
      <c r="AR974" s="9">
        <v>0.2</v>
      </c>
      <c r="AS974" s="10">
        <v>-3.9E-2</v>
      </c>
      <c r="AT974" s="10">
        <v>0.122</v>
      </c>
      <c r="AU974" s="16">
        <v>0.83333333333333326</v>
      </c>
      <c r="AV974" s="1" t="str">
        <f t="shared" si="15"/>
        <v>yes</v>
      </c>
      <c r="AW974" s="28"/>
    </row>
    <row r="975" spans="1:49" ht="14.25" hidden="1" customHeight="1">
      <c r="A975" s="7">
        <v>971</v>
      </c>
      <c r="B975" s="8" t="s">
        <v>1740</v>
      </c>
      <c r="C975" s="8" t="s">
        <v>1735</v>
      </c>
      <c r="D975" s="9" t="s">
        <v>58</v>
      </c>
      <c r="E975" s="9" t="s">
        <v>51</v>
      </c>
      <c r="F975" s="9" t="s">
        <v>379</v>
      </c>
      <c r="G975" s="9">
        <v>1160</v>
      </c>
      <c r="H975" s="10">
        <v>0.69899999999999995</v>
      </c>
      <c r="I975" s="10">
        <v>0.68500000000000005</v>
      </c>
      <c r="J975" s="10">
        <v>0.56799999999999995</v>
      </c>
      <c r="K975" s="10">
        <v>0.97699999999999998</v>
      </c>
      <c r="L975" s="9">
        <v>1.7999999999999999E-2</v>
      </c>
      <c r="M975" s="10">
        <v>0.10299999999999999</v>
      </c>
      <c r="N975" s="10">
        <v>0.87</v>
      </c>
      <c r="O975" s="9">
        <v>5096.62</v>
      </c>
      <c r="P975" s="9">
        <v>94</v>
      </c>
      <c r="Q975" s="9" t="s">
        <v>55</v>
      </c>
      <c r="R975" s="9">
        <v>1204</v>
      </c>
      <c r="S975" s="9">
        <v>13212</v>
      </c>
      <c r="T975" s="9" t="s">
        <v>1741</v>
      </c>
      <c r="U975" s="9" t="s">
        <v>1649</v>
      </c>
      <c r="V975" s="9">
        <v>9291</v>
      </c>
      <c r="W975" s="11">
        <v>82039</v>
      </c>
      <c r="X975" s="11">
        <v>107361</v>
      </c>
      <c r="Y975" s="11">
        <v>82467</v>
      </c>
      <c r="Z975" s="11">
        <v>66438</v>
      </c>
      <c r="AA975" s="11">
        <v>12526</v>
      </c>
      <c r="AB975" s="11">
        <v>23824</v>
      </c>
      <c r="AC975" s="9" t="s">
        <v>221</v>
      </c>
      <c r="AD975" s="10">
        <v>0.63</v>
      </c>
      <c r="AE975" s="10">
        <v>0.14000000000000001</v>
      </c>
      <c r="AF975" s="10">
        <v>0.152</v>
      </c>
      <c r="AG975" s="9">
        <v>331.67</v>
      </c>
      <c r="AH975" s="9">
        <v>614.66999999999996</v>
      </c>
      <c r="AI975" s="9">
        <v>15.37</v>
      </c>
      <c r="AJ975" s="9">
        <v>8.2919999999999998</v>
      </c>
      <c r="AK975" s="9">
        <v>0.53959000000000001</v>
      </c>
      <c r="AL975" s="9">
        <v>2.9000000000000001E-2</v>
      </c>
      <c r="AM975" s="9">
        <v>0.56499999999999995</v>
      </c>
      <c r="AN975" s="10">
        <v>4.0000000000000001E-3</v>
      </c>
      <c r="AO975" s="10">
        <v>0.20100000000000001</v>
      </c>
      <c r="AP975" s="10">
        <v>0.36299999999999999</v>
      </c>
      <c r="AQ975" s="9">
        <v>5172</v>
      </c>
      <c r="AR975" s="9">
        <v>0.85299999999999998</v>
      </c>
      <c r="AS975" s="10">
        <v>0.16200000000000001</v>
      </c>
      <c r="AT975" s="9">
        <v>6.9000000000000006E-2</v>
      </c>
      <c r="AU975" s="16">
        <v>0.53966540744738256</v>
      </c>
      <c r="AV975" s="1" t="str">
        <f t="shared" si="15"/>
        <v>yes</v>
      </c>
      <c r="AW975" s="28">
        <v>25</v>
      </c>
    </row>
    <row r="976" spans="1:49" ht="14.25" hidden="1" customHeight="1">
      <c r="A976" s="7">
        <v>972</v>
      </c>
      <c r="B976" s="8" t="s">
        <v>1742</v>
      </c>
      <c r="C976" s="8" t="s">
        <v>1735</v>
      </c>
      <c r="D976" s="9" t="s">
        <v>91</v>
      </c>
      <c r="E976" s="9" t="s">
        <v>59</v>
      </c>
      <c r="F976" s="9" t="s">
        <v>165</v>
      </c>
      <c r="G976" s="9">
        <v>975</v>
      </c>
      <c r="H976" s="10">
        <v>0.54100000000000004</v>
      </c>
      <c r="I976" s="10">
        <v>0.51200000000000001</v>
      </c>
      <c r="J976" s="10">
        <v>0.38200000000000001</v>
      </c>
      <c r="K976" s="10">
        <v>0.91700000000000004</v>
      </c>
      <c r="L976" s="10">
        <v>1.7000000000000001E-2</v>
      </c>
      <c r="M976" s="10">
        <v>0.14599999999999999</v>
      </c>
      <c r="N976" s="10">
        <v>0.7</v>
      </c>
      <c r="O976" s="9">
        <v>1074.31</v>
      </c>
      <c r="P976" s="9">
        <v>17</v>
      </c>
      <c r="Q976" s="9" t="s">
        <v>55</v>
      </c>
      <c r="R976" s="9">
        <v>247</v>
      </c>
      <c r="S976" s="9" t="s">
        <v>55</v>
      </c>
      <c r="T976" s="9" t="s">
        <v>55</v>
      </c>
      <c r="U976" s="9" t="s">
        <v>55</v>
      </c>
      <c r="V976" s="9" t="s">
        <v>55</v>
      </c>
      <c r="W976" s="11">
        <v>60662</v>
      </c>
      <c r="X976" s="11">
        <v>68103</v>
      </c>
      <c r="Y976" s="11">
        <v>55107</v>
      </c>
      <c r="Z976" s="11">
        <v>49887</v>
      </c>
      <c r="AA976" s="11">
        <v>30900</v>
      </c>
      <c r="AB976" s="11">
        <v>30900</v>
      </c>
      <c r="AC976" s="9" t="s">
        <v>55</v>
      </c>
      <c r="AD976" s="10">
        <v>0.46700000000000003</v>
      </c>
      <c r="AE976" s="10">
        <v>0.39</v>
      </c>
      <c r="AF976" s="10">
        <v>0.38500000000000001</v>
      </c>
      <c r="AG976" s="9">
        <v>106</v>
      </c>
      <c r="AH976" s="9">
        <v>200.67</v>
      </c>
      <c r="AI976" s="9">
        <v>10.130000000000001</v>
      </c>
      <c r="AJ976" s="9">
        <v>5.3540000000000001</v>
      </c>
      <c r="AK976" s="9">
        <v>0.52824000000000004</v>
      </c>
      <c r="AL976" s="9" t="s">
        <v>55</v>
      </c>
      <c r="AM976" s="9" t="s">
        <v>55</v>
      </c>
      <c r="AN976" s="10">
        <v>2E-3</v>
      </c>
      <c r="AO976" s="10">
        <v>0.17199999999999999</v>
      </c>
      <c r="AP976" s="10">
        <v>0.36299999999999999</v>
      </c>
      <c r="AQ976" s="9">
        <v>1117</v>
      </c>
      <c r="AR976" s="9">
        <v>0.63100000000000001</v>
      </c>
      <c r="AS976" s="9">
        <v>0.192</v>
      </c>
      <c r="AT976" s="9">
        <v>7.3999999999999996E-2</v>
      </c>
      <c r="AU976" s="16">
        <v>0.61312078479460452</v>
      </c>
      <c r="AV976" s="1" t="str">
        <f t="shared" si="15"/>
        <v>no</v>
      </c>
      <c r="AW976" s="28"/>
    </row>
    <row r="977" spans="1:49" ht="14.25" hidden="1" customHeight="1">
      <c r="A977" s="7">
        <v>973</v>
      </c>
      <c r="B977" s="8" t="s">
        <v>1743</v>
      </c>
      <c r="C977" s="8" t="s">
        <v>1735</v>
      </c>
      <c r="D977" s="9" t="s">
        <v>58</v>
      </c>
      <c r="E977" s="9" t="s">
        <v>59</v>
      </c>
      <c r="F977" s="9" t="s">
        <v>94</v>
      </c>
      <c r="G977" s="9">
        <v>1000</v>
      </c>
      <c r="H977" s="10">
        <v>0.61</v>
      </c>
      <c r="I977" s="10">
        <v>0.58299999999999996</v>
      </c>
      <c r="J977" s="10">
        <v>0.505</v>
      </c>
      <c r="K977" s="10">
        <v>0.68899999999999995</v>
      </c>
      <c r="L977" s="10">
        <v>0.11</v>
      </c>
      <c r="M977" s="10">
        <v>0.41699999999999998</v>
      </c>
      <c r="N977" s="10">
        <v>0.73</v>
      </c>
      <c r="O977" s="9">
        <v>1427.54</v>
      </c>
      <c r="P977" s="9">
        <v>113</v>
      </c>
      <c r="Q977" s="9" t="s">
        <v>55</v>
      </c>
      <c r="R977" s="9">
        <v>367</v>
      </c>
      <c r="S977" s="9" t="s">
        <v>55</v>
      </c>
      <c r="T977" s="9" t="s">
        <v>55</v>
      </c>
      <c r="U977" s="9" t="s">
        <v>55</v>
      </c>
      <c r="V977" s="9" t="s">
        <v>55</v>
      </c>
      <c r="W977" s="11">
        <v>55471</v>
      </c>
      <c r="X977" s="11">
        <v>64332</v>
      </c>
      <c r="Y977" s="11">
        <v>55080</v>
      </c>
      <c r="Z977" s="11">
        <v>48060</v>
      </c>
      <c r="AA977" s="11">
        <v>32300</v>
      </c>
      <c r="AB977" s="11">
        <v>32300</v>
      </c>
      <c r="AC977" s="9" t="s">
        <v>55</v>
      </c>
      <c r="AD977" s="10">
        <v>0.45900000000000002</v>
      </c>
      <c r="AE977" s="10">
        <v>0.37</v>
      </c>
      <c r="AF977" s="10">
        <v>0.33</v>
      </c>
      <c r="AG977" s="9">
        <v>111</v>
      </c>
      <c r="AH977" s="9">
        <v>219.33</v>
      </c>
      <c r="AI977" s="9">
        <v>12.86</v>
      </c>
      <c r="AJ977" s="9">
        <v>6.5090000000000003</v>
      </c>
      <c r="AK977" s="9">
        <v>0.50607999999999997</v>
      </c>
      <c r="AL977" s="9" t="s">
        <v>55</v>
      </c>
      <c r="AM977" s="9" t="s">
        <v>55</v>
      </c>
      <c r="AN977" s="10">
        <v>3.5999999999999997E-2</v>
      </c>
      <c r="AO977" s="10">
        <v>0.19400000000000001</v>
      </c>
      <c r="AP977" s="10">
        <v>0.36299999999999999</v>
      </c>
      <c r="AQ977" s="9">
        <v>1773</v>
      </c>
      <c r="AR977" s="9">
        <v>0.40500000000000003</v>
      </c>
      <c r="AS977" s="10">
        <v>0.16900000000000001</v>
      </c>
      <c r="AT977" s="10">
        <v>0.151</v>
      </c>
      <c r="AU977" s="16">
        <v>0.71174377224199281</v>
      </c>
      <c r="AV977" s="1" t="str">
        <f t="shared" si="15"/>
        <v>no</v>
      </c>
      <c r="AW977" s="28"/>
    </row>
    <row r="978" spans="1:49" ht="14.25" hidden="1" customHeight="1">
      <c r="A978" s="7">
        <v>974</v>
      </c>
      <c r="B978" s="8" t="s">
        <v>1744</v>
      </c>
      <c r="C978" s="8" t="s">
        <v>1735</v>
      </c>
      <c r="D978" s="9" t="s">
        <v>91</v>
      </c>
      <c r="E978" s="9" t="s">
        <v>59</v>
      </c>
      <c r="F978" s="9" t="s">
        <v>92</v>
      </c>
      <c r="G978" s="9">
        <v>1115</v>
      </c>
      <c r="H978" s="10">
        <v>0.627</v>
      </c>
      <c r="I978" s="10">
        <v>0.627</v>
      </c>
      <c r="J978" s="10">
        <v>0.59299999999999997</v>
      </c>
      <c r="K978" s="10">
        <v>1</v>
      </c>
      <c r="L978" s="10">
        <v>1E-3</v>
      </c>
      <c r="M978" s="10">
        <v>4.7E-2</v>
      </c>
      <c r="N978" s="10">
        <v>0.83</v>
      </c>
      <c r="O978" s="9">
        <v>1086.4000000000001</v>
      </c>
      <c r="P978" s="9" t="s">
        <v>55</v>
      </c>
      <c r="Q978" s="9" t="s">
        <v>55</v>
      </c>
      <c r="R978" s="9">
        <v>228</v>
      </c>
      <c r="S978" s="11" t="s">
        <v>55</v>
      </c>
      <c r="T978" s="9" t="s">
        <v>55</v>
      </c>
      <c r="U978" s="9" t="s">
        <v>55</v>
      </c>
      <c r="V978" s="11" t="s">
        <v>55</v>
      </c>
      <c r="W978" s="11">
        <v>77195</v>
      </c>
      <c r="X978" s="11">
        <v>91710</v>
      </c>
      <c r="Y978" s="11">
        <v>65979</v>
      </c>
      <c r="Z978" s="11">
        <v>60534</v>
      </c>
      <c r="AA978" s="11">
        <v>41730</v>
      </c>
      <c r="AB978" s="11">
        <v>41730</v>
      </c>
      <c r="AC978" s="9" t="s">
        <v>55</v>
      </c>
      <c r="AD978" s="10">
        <v>0.46200000000000002</v>
      </c>
      <c r="AE978" s="10">
        <v>0.18</v>
      </c>
      <c r="AF978" s="10">
        <v>0.19800000000000001</v>
      </c>
      <c r="AG978" s="9">
        <v>105.67</v>
      </c>
      <c r="AH978" s="9">
        <v>194.67</v>
      </c>
      <c r="AI978" s="9">
        <v>10.28</v>
      </c>
      <c r="AJ978" s="9">
        <v>5.5810000000000004</v>
      </c>
      <c r="AK978" s="9">
        <v>0.54281000000000001</v>
      </c>
      <c r="AL978" s="10" t="s">
        <v>55</v>
      </c>
      <c r="AM978" s="10" t="s">
        <v>55</v>
      </c>
      <c r="AN978" s="10">
        <v>0</v>
      </c>
      <c r="AO978" s="10">
        <v>0.161</v>
      </c>
      <c r="AP978" s="10">
        <v>0.36299999999999999</v>
      </c>
      <c r="AQ978" s="9">
        <v>1087</v>
      </c>
      <c r="AR978" s="9">
        <v>0.25800000000000001</v>
      </c>
      <c r="AS978" s="10">
        <v>0.20200000000000001</v>
      </c>
      <c r="AT978" s="10">
        <v>0.16600000000000001</v>
      </c>
      <c r="AU978" s="16">
        <v>0.79491255961844198</v>
      </c>
      <c r="AV978" s="1" t="str">
        <f t="shared" si="15"/>
        <v>no</v>
      </c>
      <c r="AW978" s="28"/>
    </row>
    <row r="979" spans="1:49" ht="14.25" hidden="1" customHeight="1">
      <c r="A979" s="7">
        <v>975</v>
      </c>
      <c r="B979" s="8" t="s">
        <v>1745</v>
      </c>
      <c r="C979" s="8" t="s">
        <v>1735</v>
      </c>
      <c r="D979" s="9" t="s">
        <v>69</v>
      </c>
      <c r="E979" s="9" t="s">
        <v>59</v>
      </c>
      <c r="F979" s="9" t="s">
        <v>354</v>
      </c>
      <c r="G979" s="9">
        <v>1015</v>
      </c>
      <c r="H979" s="10">
        <v>0.64900000000000002</v>
      </c>
      <c r="I979" s="10">
        <v>0.2</v>
      </c>
      <c r="J979" s="10">
        <v>0.13300000000000001</v>
      </c>
      <c r="K979" s="10">
        <v>0.80100000000000005</v>
      </c>
      <c r="L979" s="10">
        <v>4.4999999999999998E-2</v>
      </c>
      <c r="M979" s="10">
        <v>0.113</v>
      </c>
      <c r="N979" s="10">
        <v>0.81</v>
      </c>
      <c r="O979" s="9">
        <v>3932.08</v>
      </c>
      <c r="P979" s="9">
        <v>149</v>
      </c>
      <c r="Q979" s="9">
        <v>105</v>
      </c>
      <c r="R979" s="9">
        <v>667</v>
      </c>
      <c r="S979" s="9" t="s">
        <v>55</v>
      </c>
      <c r="T979" s="9" t="s">
        <v>55</v>
      </c>
      <c r="U979" s="9" t="s">
        <v>55</v>
      </c>
      <c r="V979" s="9" t="s">
        <v>55</v>
      </c>
      <c r="W979" s="11">
        <v>66575</v>
      </c>
      <c r="X979" s="11">
        <v>73080</v>
      </c>
      <c r="Y979" s="11">
        <v>59562</v>
      </c>
      <c r="Z979" s="11">
        <v>55980</v>
      </c>
      <c r="AA979" s="11">
        <v>23112</v>
      </c>
      <c r="AB979" s="11">
        <v>23112</v>
      </c>
      <c r="AC979" s="9" t="s">
        <v>55</v>
      </c>
      <c r="AD979" s="10">
        <v>0.65500000000000003</v>
      </c>
      <c r="AE979" s="10">
        <v>0.44</v>
      </c>
      <c r="AF979" s="10">
        <v>0.38600000000000001</v>
      </c>
      <c r="AG979" s="9">
        <v>214</v>
      </c>
      <c r="AH979" s="9">
        <v>640</v>
      </c>
      <c r="AI979" s="9">
        <v>18.37</v>
      </c>
      <c r="AJ979" s="9">
        <v>6.1440000000000001</v>
      </c>
      <c r="AK979" s="9">
        <v>0.33438000000000001</v>
      </c>
      <c r="AL979" s="9" t="s">
        <v>55</v>
      </c>
      <c r="AM979" s="9" t="s">
        <v>55</v>
      </c>
      <c r="AN979" s="10">
        <v>1.4999999999999999E-2</v>
      </c>
      <c r="AO979" s="10">
        <v>0.93400000000000005</v>
      </c>
      <c r="AP979" s="10">
        <v>0.36299999999999999</v>
      </c>
      <c r="AQ979" s="9">
        <v>4269</v>
      </c>
      <c r="AR979" s="9">
        <v>1.0780000000000001</v>
      </c>
      <c r="AS979" s="10">
        <v>-0.56999999999999995</v>
      </c>
      <c r="AT979" s="10" t="s">
        <v>288</v>
      </c>
      <c r="AU979" s="16">
        <v>0.48123195380173245</v>
      </c>
      <c r="AV979" s="1" t="str">
        <f t="shared" si="15"/>
        <v>no</v>
      </c>
      <c r="AW979" s="28"/>
    </row>
    <row r="980" spans="1:49" ht="14.25" hidden="1" customHeight="1">
      <c r="A980" s="7">
        <v>976</v>
      </c>
      <c r="B980" s="8" t="s">
        <v>1747</v>
      </c>
      <c r="C980" s="8" t="s">
        <v>1735</v>
      </c>
      <c r="D980" s="9" t="s">
        <v>91</v>
      </c>
      <c r="E980" s="9" t="s">
        <v>59</v>
      </c>
      <c r="F980" s="9" t="s">
        <v>165</v>
      </c>
      <c r="G980" s="9">
        <v>1100</v>
      </c>
      <c r="H980" s="10">
        <v>0.57099999999999995</v>
      </c>
      <c r="I980" s="10">
        <v>0.56100000000000005</v>
      </c>
      <c r="J980" s="10">
        <v>0.54500000000000004</v>
      </c>
      <c r="K980" s="10">
        <v>0.79700000000000004</v>
      </c>
      <c r="L980" s="10">
        <v>2.8000000000000001E-2</v>
      </c>
      <c r="M980" s="10">
        <v>0.21</v>
      </c>
      <c r="N980" s="10">
        <v>0.81</v>
      </c>
      <c r="O980" s="9">
        <v>719.14</v>
      </c>
      <c r="P980" s="9">
        <v>75</v>
      </c>
      <c r="Q980" s="9" t="s">
        <v>55</v>
      </c>
      <c r="R980" s="9">
        <v>167</v>
      </c>
      <c r="S980" s="11" t="s">
        <v>55</v>
      </c>
      <c r="T980" s="9" t="s">
        <v>55</v>
      </c>
      <c r="U980" s="9" t="s">
        <v>55</v>
      </c>
      <c r="V980" s="11" t="s">
        <v>55</v>
      </c>
      <c r="W980" s="11">
        <v>68441</v>
      </c>
      <c r="X980" s="11">
        <v>81459</v>
      </c>
      <c r="Y980" s="11">
        <v>65349</v>
      </c>
      <c r="Z980" s="11">
        <v>47421</v>
      </c>
      <c r="AA980" s="11">
        <v>35635</v>
      </c>
      <c r="AB980" s="11">
        <v>35635</v>
      </c>
      <c r="AC980" s="9" t="s">
        <v>55</v>
      </c>
      <c r="AD980" s="10">
        <v>0.48799999999999999</v>
      </c>
      <c r="AE980" s="10">
        <v>0.57999999999999996</v>
      </c>
      <c r="AF980" s="10">
        <v>0.46</v>
      </c>
      <c r="AG980" s="9">
        <v>101.33</v>
      </c>
      <c r="AH980" s="9">
        <v>141.33000000000001</v>
      </c>
      <c r="AI980" s="9">
        <v>7.1</v>
      </c>
      <c r="AJ980" s="9">
        <v>5.0880000000000001</v>
      </c>
      <c r="AK980" s="9">
        <v>0.71697999999999995</v>
      </c>
      <c r="AL980" s="10" t="s">
        <v>55</v>
      </c>
      <c r="AM980" s="10" t="s">
        <v>55</v>
      </c>
      <c r="AN980" s="10">
        <v>4.5999999999999999E-2</v>
      </c>
      <c r="AO980" s="10">
        <v>0.23899999999999999</v>
      </c>
      <c r="AP980" s="10">
        <v>0.36299999999999999</v>
      </c>
      <c r="AQ980" s="9">
        <v>802</v>
      </c>
      <c r="AR980" s="9">
        <v>0.84199999999999997</v>
      </c>
      <c r="AS980" s="10">
        <v>0.124</v>
      </c>
      <c r="AT980" s="10">
        <v>8.3000000000000004E-2</v>
      </c>
      <c r="AU980" s="16">
        <v>0.54288816503800219</v>
      </c>
      <c r="AV980" s="1" t="str">
        <f t="shared" si="15"/>
        <v>no</v>
      </c>
      <c r="AW980" s="28"/>
    </row>
    <row r="981" spans="1:49" ht="14.25" customHeight="1">
      <c r="A981" s="7">
        <v>911</v>
      </c>
      <c r="B981" s="8" t="s">
        <v>1642</v>
      </c>
      <c r="C981" s="8" t="s">
        <v>1634</v>
      </c>
      <c r="D981" s="9" t="s">
        <v>50</v>
      </c>
      <c r="E981" s="9" t="s">
        <v>59</v>
      </c>
      <c r="F981" s="9" t="s">
        <v>442</v>
      </c>
      <c r="G981" s="9">
        <v>1210</v>
      </c>
      <c r="H981" s="10">
        <v>0.70199999999999996</v>
      </c>
      <c r="I981" s="10">
        <v>0.69899999999999995</v>
      </c>
      <c r="J981" s="10">
        <v>0.66500000000000004</v>
      </c>
      <c r="K981" s="10">
        <v>0.56200000000000006</v>
      </c>
      <c r="L981" s="10">
        <v>0.02</v>
      </c>
      <c r="M981" s="10">
        <v>0.10100000000000001</v>
      </c>
      <c r="N981" s="10">
        <v>0.81</v>
      </c>
      <c r="O981" s="9">
        <v>1911.96</v>
      </c>
      <c r="P981" s="9">
        <v>430</v>
      </c>
      <c r="Q981" s="9">
        <v>4</v>
      </c>
      <c r="R981" s="9">
        <v>319</v>
      </c>
      <c r="S981" s="9" t="s">
        <v>55</v>
      </c>
      <c r="T981" s="9" t="s">
        <v>55</v>
      </c>
      <c r="U981" s="9" t="s">
        <v>55</v>
      </c>
      <c r="V981" s="9"/>
      <c r="W981" s="11">
        <v>70580</v>
      </c>
      <c r="X981" s="11">
        <v>90513</v>
      </c>
      <c r="Y981" s="11">
        <v>71235</v>
      </c>
      <c r="Z981" s="11">
        <v>60543</v>
      </c>
      <c r="AA981" s="11">
        <v>35800</v>
      </c>
      <c r="AB981" s="11">
        <v>35800</v>
      </c>
      <c r="AC981" s="9" t="s">
        <v>55</v>
      </c>
      <c r="AD981" s="10">
        <v>0.45900000000000002</v>
      </c>
      <c r="AE981" s="10">
        <v>0.23</v>
      </c>
      <c r="AF981" s="10">
        <v>0.21299999999999999</v>
      </c>
      <c r="AG981" s="9">
        <v>171</v>
      </c>
      <c r="AH981" s="9">
        <v>200.33</v>
      </c>
      <c r="AI981" s="9">
        <v>11.18</v>
      </c>
      <c r="AJ981" s="9">
        <v>9.5440000000000005</v>
      </c>
      <c r="AK981" s="9">
        <v>0.85358000000000001</v>
      </c>
      <c r="AL981" s="9"/>
      <c r="AM981" s="9" t="s">
        <v>55</v>
      </c>
      <c r="AN981" s="10">
        <v>0.104</v>
      </c>
      <c r="AO981" s="10">
        <v>0.33600000000000002</v>
      </c>
      <c r="AP981" s="10">
        <v>0.56000000000000005</v>
      </c>
      <c r="AQ981" s="9">
        <v>2387</v>
      </c>
      <c r="AR981" s="9">
        <v>0.55500000000000005</v>
      </c>
      <c r="AS981" s="27">
        <v>0.224</v>
      </c>
      <c r="AT981" s="10">
        <v>0.24299999999999999</v>
      </c>
      <c r="AU981" s="16">
        <v>0.64308681672025725</v>
      </c>
      <c r="AV981" s="1" t="str">
        <f t="shared" si="15"/>
        <v>no</v>
      </c>
      <c r="AW981" s="28"/>
    </row>
    <row r="982" spans="1:49" ht="14.25" hidden="1" customHeight="1">
      <c r="A982" s="7">
        <v>978</v>
      </c>
      <c r="B982" s="8" t="s">
        <v>1750</v>
      </c>
      <c r="C982" s="8" t="s">
        <v>1735</v>
      </c>
      <c r="D982" s="9" t="s">
        <v>150</v>
      </c>
      <c r="E982" s="9" t="s">
        <v>59</v>
      </c>
      <c r="F982" s="9" t="s">
        <v>200</v>
      </c>
      <c r="G982" s="9">
        <v>1060</v>
      </c>
      <c r="H982" s="10">
        <v>0.49399999999999999</v>
      </c>
      <c r="I982" s="10">
        <v>0.44700000000000001</v>
      </c>
      <c r="J982" s="10">
        <v>0.33</v>
      </c>
      <c r="K982" s="10">
        <v>0.61899999999999999</v>
      </c>
      <c r="L982" s="10">
        <v>0.44500000000000001</v>
      </c>
      <c r="M982" s="9">
        <v>0.65100000000000002</v>
      </c>
      <c r="N982" s="10">
        <v>0.75</v>
      </c>
      <c r="O982" s="9">
        <v>54241.25</v>
      </c>
      <c r="P982" s="9">
        <v>7936</v>
      </c>
      <c r="Q982" s="9">
        <v>254</v>
      </c>
      <c r="R982" s="9">
        <v>7482</v>
      </c>
      <c r="S982" s="9" t="s">
        <v>55</v>
      </c>
      <c r="T982" s="9" t="s">
        <v>55</v>
      </c>
      <c r="U982" s="9" t="s">
        <v>55</v>
      </c>
      <c r="V982" s="9" t="s">
        <v>55</v>
      </c>
      <c r="W982" s="11">
        <v>52348</v>
      </c>
      <c r="X982" s="11">
        <v>82080</v>
      </c>
      <c r="Y982" s="11">
        <v>69363</v>
      </c>
      <c r="Z982" s="11">
        <v>33525</v>
      </c>
      <c r="AA982" s="11">
        <v>20109</v>
      </c>
      <c r="AB982" s="11">
        <v>20109</v>
      </c>
      <c r="AC982" s="9" t="s">
        <v>55</v>
      </c>
      <c r="AD982" s="10">
        <v>0.252</v>
      </c>
      <c r="AE982" s="10">
        <v>0.4</v>
      </c>
      <c r="AF982" s="9">
        <v>0.499</v>
      </c>
      <c r="AG982" s="9">
        <v>2098.33</v>
      </c>
      <c r="AH982" s="9">
        <v>3340</v>
      </c>
      <c r="AI982" s="9">
        <v>25.85</v>
      </c>
      <c r="AJ982" s="9">
        <v>16.239999999999998</v>
      </c>
      <c r="AK982" s="9">
        <v>0.62824000000000002</v>
      </c>
      <c r="AL982" s="9" t="s">
        <v>55</v>
      </c>
      <c r="AM982" s="9" t="s">
        <v>55</v>
      </c>
      <c r="AN982" s="10">
        <v>1.7000000000000001E-2</v>
      </c>
      <c r="AO982" s="10">
        <v>0.23</v>
      </c>
      <c r="AP982" s="10">
        <v>0.36299999999999999</v>
      </c>
      <c r="AQ982" s="9">
        <v>80494</v>
      </c>
      <c r="AR982" s="9">
        <v>122.431</v>
      </c>
      <c r="AS982" s="10">
        <v>0.13300000000000001</v>
      </c>
      <c r="AT982" s="9">
        <v>0.24199999999999999</v>
      </c>
      <c r="AU982" s="16">
        <v>8.1016924435514115E-3</v>
      </c>
      <c r="AV982" s="1" t="str">
        <f t="shared" si="15"/>
        <v>no</v>
      </c>
      <c r="AW982" s="28"/>
    </row>
    <row r="983" spans="1:49" ht="14.25" hidden="1" customHeight="1">
      <c r="A983" s="7">
        <v>979</v>
      </c>
      <c r="B983" s="8" t="s">
        <v>1751</v>
      </c>
      <c r="C983" s="8" t="s">
        <v>1735</v>
      </c>
      <c r="D983" s="9" t="s">
        <v>69</v>
      </c>
      <c r="E983" s="9" t="s">
        <v>51</v>
      </c>
      <c r="F983" s="9" t="s">
        <v>70</v>
      </c>
      <c r="G983" s="9">
        <v>990</v>
      </c>
      <c r="H983" s="10">
        <v>0.64600000000000002</v>
      </c>
      <c r="I983" s="10">
        <v>0.61399999999999999</v>
      </c>
      <c r="J983" s="10">
        <v>0.433</v>
      </c>
      <c r="K983" s="10">
        <v>0.90700000000000003</v>
      </c>
      <c r="L983" s="10">
        <v>0.10199999999999999</v>
      </c>
      <c r="M983" s="10">
        <v>0.26</v>
      </c>
      <c r="N983" s="10">
        <v>0.8</v>
      </c>
      <c r="O983" s="9">
        <v>4605.6899999999996</v>
      </c>
      <c r="P983" s="9">
        <v>159</v>
      </c>
      <c r="Q983" s="9" t="s">
        <v>55</v>
      </c>
      <c r="R983" s="9">
        <v>923</v>
      </c>
      <c r="S983" s="11">
        <v>13741</v>
      </c>
      <c r="T983" s="9" t="s">
        <v>1097</v>
      </c>
      <c r="U983" s="9" t="s">
        <v>54</v>
      </c>
      <c r="V983" s="11">
        <v>8063</v>
      </c>
      <c r="W983" s="11">
        <v>69500</v>
      </c>
      <c r="X983" s="11">
        <v>80793</v>
      </c>
      <c r="Y983" s="11">
        <v>68499</v>
      </c>
      <c r="Z983" s="11">
        <v>62622</v>
      </c>
      <c r="AA983" s="11">
        <v>11910</v>
      </c>
      <c r="AB983" s="11">
        <v>25380</v>
      </c>
      <c r="AC983" s="9" t="s">
        <v>546</v>
      </c>
      <c r="AD983" s="10">
        <v>0.59</v>
      </c>
      <c r="AE983" s="10">
        <v>0.21</v>
      </c>
      <c r="AF983" s="10">
        <v>0.23200000000000001</v>
      </c>
      <c r="AG983" s="9">
        <v>246</v>
      </c>
      <c r="AH983" s="9">
        <v>420.33</v>
      </c>
      <c r="AI983" s="9">
        <v>18.72</v>
      </c>
      <c r="AJ983" s="9">
        <v>10.957000000000001</v>
      </c>
      <c r="AK983" s="9">
        <v>0.58525000000000005</v>
      </c>
      <c r="AL983" s="10">
        <v>1E-3</v>
      </c>
      <c r="AM983" s="10">
        <v>0.49299999999999999</v>
      </c>
      <c r="AN983" s="10">
        <v>1.0999999999999999E-2</v>
      </c>
      <c r="AO983" s="10">
        <v>0.191</v>
      </c>
      <c r="AP983" s="10">
        <v>0.36299999999999999</v>
      </c>
      <c r="AQ983" s="9">
        <v>5087</v>
      </c>
      <c r="AR983" s="9">
        <v>0.224</v>
      </c>
      <c r="AS983" s="10">
        <v>0.17199999999999999</v>
      </c>
      <c r="AT983" s="10">
        <v>5.7000000000000002E-2</v>
      </c>
      <c r="AU983" s="16">
        <v>0.81699346405228757</v>
      </c>
      <c r="AV983" s="1" t="str">
        <f t="shared" si="15"/>
        <v>yes</v>
      </c>
      <c r="AW983" s="28">
        <v>56</v>
      </c>
    </row>
    <row r="984" spans="1:49" ht="14.25" hidden="1" customHeight="1">
      <c r="A984" s="7">
        <v>980</v>
      </c>
      <c r="B984" s="8" t="s">
        <v>1752</v>
      </c>
      <c r="C984" s="8" t="s">
        <v>1735</v>
      </c>
      <c r="D984" s="9" t="s">
        <v>69</v>
      </c>
      <c r="E984" s="9" t="s">
        <v>59</v>
      </c>
      <c r="F984" s="9" t="s">
        <v>189</v>
      </c>
      <c r="G984" s="9">
        <v>1015</v>
      </c>
      <c r="H984" s="10">
        <v>0.56399999999999995</v>
      </c>
      <c r="I984" s="10">
        <v>0.55700000000000005</v>
      </c>
      <c r="J984" s="10">
        <v>0.47</v>
      </c>
      <c r="K984" s="10">
        <v>0.76600000000000001</v>
      </c>
      <c r="L984" s="10">
        <v>7.4999999999999997E-2</v>
      </c>
      <c r="M984" s="10">
        <v>0.26900000000000002</v>
      </c>
      <c r="N984" s="10">
        <v>0.75</v>
      </c>
      <c r="O984" s="9">
        <v>2461.8000000000002</v>
      </c>
      <c r="P984" s="9">
        <v>104</v>
      </c>
      <c r="Q984" s="9">
        <v>54</v>
      </c>
      <c r="R984" s="9">
        <v>530</v>
      </c>
      <c r="S984" s="9" t="s">
        <v>55</v>
      </c>
      <c r="T984" s="9" t="s">
        <v>55</v>
      </c>
      <c r="U984" s="9" t="s">
        <v>55</v>
      </c>
      <c r="V984" s="9" t="s">
        <v>55</v>
      </c>
      <c r="W984" s="11">
        <v>69410</v>
      </c>
      <c r="X984" s="11">
        <v>77886</v>
      </c>
      <c r="Y984" s="11">
        <v>65565</v>
      </c>
      <c r="Z984" s="11">
        <v>61794</v>
      </c>
      <c r="AA984" s="11">
        <v>35555</v>
      </c>
      <c r="AB984" s="11">
        <v>35555</v>
      </c>
      <c r="AC984" s="9" t="s">
        <v>55</v>
      </c>
      <c r="AD984" s="10">
        <v>0.51800000000000002</v>
      </c>
      <c r="AE984" s="10">
        <v>0.38</v>
      </c>
      <c r="AF984" s="10">
        <v>0.32700000000000001</v>
      </c>
      <c r="AG984" s="9">
        <v>189</v>
      </c>
      <c r="AH984" s="9">
        <v>334.33</v>
      </c>
      <c r="AI984" s="9">
        <v>13.03</v>
      </c>
      <c r="AJ984" s="9">
        <v>7.3630000000000004</v>
      </c>
      <c r="AK984" s="9">
        <v>0.56530000000000002</v>
      </c>
      <c r="AL984" s="9" t="s">
        <v>55</v>
      </c>
      <c r="AM984" s="9" t="s">
        <v>55</v>
      </c>
      <c r="AN984" s="10">
        <v>2.3E-2</v>
      </c>
      <c r="AO984" s="10">
        <v>0.19400000000000001</v>
      </c>
      <c r="AP984" s="10">
        <v>0.36299999999999999</v>
      </c>
      <c r="AQ984" s="9">
        <v>2794</v>
      </c>
      <c r="AR984" s="9">
        <v>0.32200000000000001</v>
      </c>
      <c r="AS984" s="10">
        <v>0.16900000000000001</v>
      </c>
      <c r="AT984" s="9">
        <v>4.5999999999999999E-2</v>
      </c>
      <c r="AU984" s="16">
        <v>0.75642965204236012</v>
      </c>
      <c r="AV984" s="1" t="str">
        <f t="shared" si="15"/>
        <v>no</v>
      </c>
      <c r="AW984" s="28"/>
    </row>
    <row r="985" spans="1:49" ht="14.25" hidden="1" customHeight="1">
      <c r="A985" s="7">
        <v>981</v>
      </c>
      <c r="B985" s="8" t="s">
        <v>1753</v>
      </c>
      <c r="C985" s="8" t="s">
        <v>1735</v>
      </c>
      <c r="D985" s="9" t="s">
        <v>69</v>
      </c>
      <c r="E985" s="9" t="s">
        <v>59</v>
      </c>
      <c r="F985" s="9" t="s">
        <v>271</v>
      </c>
      <c r="G985" s="9">
        <v>1000</v>
      </c>
      <c r="H985" s="10">
        <v>0.36799999999999999</v>
      </c>
      <c r="I985" s="10">
        <v>0.36799999999999999</v>
      </c>
      <c r="J985" s="10">
        <v>0.32300000000000001</v>
      </c>
      <c r="K985" s="10">
        <v>0.78800000000000003</v>
      </c>
      <c r="L985" s="10">
        <v>0.316</v>
      </c>
      <c r="M985" s="10">
        <v>0.48199999999999998</v>
      </c>
      <c r="N985" s="10">
        <v>0.64</v>
      </c>
      <c r="O985" s="9">
        <v>1340.6</v>
      </c>
      <c r="P985" s="9">
        <v>109</v>
      </c>
      <c r="Q985" s="9" t="s">
        <v>55</v>
      </c>
      <c r="R985" s="9">
        <v>252</v>
      </c>
      <c r="S985" s="11" t="s">
        <v>55</v>
      </c>
      <c r="T985" s="9" t="s">
        <v>55</v>
      </c>
      <c r="U985" s="9" t="s">
        <v>55</v>
      </c>
      <c r="V985" s="11" t="s">
        <v>55</v>
      </c>
      <c r="W985" s="11">
        <v>64199</v>
      </c>
      <c r="X985" s="11">
        <v>72234</v>
      </c>
      <c r="Y985" s="11">
        <v>60066</v>
      </c>
      <c r="Z985" s="11">
        <v>52956</v>
      </c>
      <c r="AA985" s="11">
        <v>30331</v>
      </c>
      <c r="AB985" s="11">
        <v>30331</v>
      </c>
      <c r="AC985" s="9" t="s">
        <v>55</v>
      </c>
      <c r="AD985" s="10">
        <v>0.32400000000000001</v>
      </c>
      <c r="AE985" s="10">
        <v>0.62</v>
      </c>
      <c r="AF985" s="10">
        <v>0.57899999999999996</v>
      </c>
      <c r="AG985" s="9">
        <v>161</v>
      </c>
      <c r="AH985" s="9">
        <v>175.33</v>
      </c>
      <c r="AI985" s="9">
        <v>8.33</v>
      </c>
      <c r="AJ985" s="9">
        <v>7.6459999999999999</v>
      </c>
      <c r="AK985" s="9">
        <v>0.91825000000000001</v>
      </c>
      <c r="AL985" s="10" t="s">
        <v>55</v>
      </c>
      <c r="AM985" s="10" t="s">
        <v>55</v>
      </c>
      <c r="AN985" s="10">
        <v>1.0999999999999999E-2</v>
      </c>
      <c r="AO985" s="10">
        <v>0.29699999999999999</v>
      </c>
      <c r="AP985" s="10">
        <v>0.36299999999999999</v>
      </c>
      <c r="AQ985" s="9">
        <v>1666</v>
      </c>
      <c r="AR985" s="9">
        <v>1.3680000000000001</v>
      </c>
      <c r="AS985" s="9">
        <v>6.7000000000000004E-2</v>
      </c>
      <c r="AT985" s="10">
        <v>4.3999999999999997E-2</v>
      </c>
      <c r="AU985" s="16">
        <v>0.42229729729729737</v>
      </c>
      <c r="AV985" s="1" t="str">
        <f t="shared" si="15"/>
        <v>no</v>
      </c>
      <c r="AW985" s="28"/>
    </row>
    <row r="986" spans="1:49" ht="14.25" customHeight="1">
      <c r="A986" s="7">
        <v>927</v>
      </c>
      <c r="B986" s="8" t="s">
        <v>996</v>
      </c>
      <c r="C986" s="8" t="s">
        <v>1634</v>
      </c>
      <c r="D986" s="9" t="s">
        <v>50</v>
      </c>
      <c r="E986" s="9" t="s">
        <v>59</v>
      </c>
      <c r="F986" s="9" t="s">
        <v>442</v>
      </c>
      <c r="G986" s="9">
        <v>1095</v>
      </c>
      <c r="H986" s="10">
        <v>0.58099999999999996</v>
      </c>
      <c r="I986" s="10">
        <v>0.53900000000000003</v>
      </c>
      <c r="J986" s="10">
        <v>0.373</v>
      </c>
      <c r="K986" s="10">
        <v>0.52600000000000002</v>
      </c>
      <c r="L986" s="10">
        <v>0.23</v>
      </c>
      <c r="M986" s="10">
        <v>0.46600000000000003</v>
      </c>
      <c r="N986" s="10">
        <v>0.83</v>
      </c>
      <c r="O986" s="9">
        <v>2302.37</v>
      </c>
      <c r="P986" s="9">
        <v>687</v>
      </c>
      <c r="Q986" s="9">
        <v>1</v>
      </c>
      <c r="R986" s="9">
        <v>328</v>
      </c>
      <c r="S986" s="9" t="s">
        <v>55</v>
      </c>
      <c r="T986" s="9" t="s">
        <v>55</v>
      </c>
      <c r="U986" s="9" t="s">
        <v>55</v>
      </c>
      <c r="V986" s="9"/>
      <c r="W986" s="11">
        <v>68966</v>
      </c>
      <c r="X986" s="11">
        <v>86193</v>
      </c>
      <c r="Y986" s="11">
        <v>71280</v>
      </c>
      <c r="Z986" s="11">
        <v>46836</v>
      </c>
      <c r="AA986" s="11">
        <v>30310</v>
      </c>
      <c r="AB986" s="11">
        <v>30310</v>
      </c>
      <c r="AC986" s="9" t="s">
        <v>55</v>
      </c>
      <c r="AD986" s="10">
        <v>0.52400000000000002</v>
      </c>
      <c r="AE986" s="10">
        <v>0.38</v>
      </c>
      <c r="AF986" s="10">
        <v>0.33</v>
      </c>
      <c r="AG986" s="9">
        <v>191</v>
      </c>
      <c r="AH986" s="9">
        <v>226.67</v>
      </c>
      <c r="AI986" s="9">
        <v>12.05</v>
      </c>
      <c r="AJ986" s="9">
        <v>10.157999999999999</v>
      </c>
      <c r="AK986" s="9">
        <v>0.84265000000000001</v>
      </c>
      <c r="AL986" s="9"/>
      <c r="AM986" s="9" t="s">
        <v>55</v>
      </c>
      <c r="AN986" s="10">
        <v>0.10299999999999999</v>
      </c>
      <c r="AO986" s="10">
        <v>0.57999999999999996</v>
      </c>
      <c r="AP986" s="10">
        <v>0.56000000000000005</v>
      </c>
      <c r="AQ986" s="9">
        <v>3359</v>
      </c>
      <c r="AR986" s="9">
        <v>0.57899999999999996</v>
      </c>
      <c r="AS986" s="27">
        <v>-0.02</v>
      </c>
      <c r="AT986" s="27">
        <v>5.7000000000000002E-2</v>
      </c>
      <c r="AU986" s="16">
        <v>0.6333122229259025</v>
      </c>
      <c r="AV986" s="1" t="str">
        <f t="shared" si="15"/>
        <v>no</v>
      </c>
      <c r="AW986" s="28"/>
    </row>
    <row r="987" spans="1:49" ht="14.25" customHeight="1">
      <c r="A987" s="7">
        <v>916</v>
      </c>
      <c r="B987" s="8" t="s">
        <v>1650</v>
      </c>
      <c r="C987" s="8" t="s">
        <v>1634</v>
      </c>
      <c r="D987" s="9" t="s">
        <v>50</v>
      </c>
      <c r="E987" s="9" t="s">
        <v>59</v>
      </c>
      <c r="F987" s="9" t="s">
        <v>203</v>
      </c>
      <c r="G987" s="9">
        <v>960</v>
      </c>
      <c r="H987" s="10">
        <v>0.53</v>
      </c>
      <c r="I987" s="10">
        <v>0.45</v>
      </c>
      <c r="J987" s="9">
        <v>0.27500000000000002</v>
      </c>
      <c r="K987" s="10">
        <v>0.74399999999999999</v>
      </c>
      <c r="L987" s="10">
        <v>0.33500000000000002</v>
      </c>
      <c r="M987" s="10">
        <v>0.504</v>
      </c>
      <c r="N987" s="10">
        <v>0.77</v>
      </c>
      <c r="O987" s="9">
        <v>6647.4</v>
      </c>
      <c r="P987" s="9">
        <v>570</v>
      </c>
      <c r="Q987" s="9">
        <v>246</v>
      </c>
      <c r="R987" s="9">
        <v>1359</v>
      </c>
      <c r="S987" s="11" t="s">
        <v>55</v>
      </c>
      <c r="T987" s="9" t="s">
        <v>55</v>
      </c>
      <c r="U987" s="9" t="s">
        <v>55</v>
      </c>
      <c r="V987" s="11"/>
      <c r="W987" s="11">
        <v>86565</v>
      </c>
      <c r="X987" s="11">
        <v>83277</v>
      </c>
      <c r="Y987" s="11">
        <v>74187</v>
      </c>
      <c r="Z987" s="11">
        <v>67185</v>
      </c>
      <c r="AA987" s="11">
        <v>27798</v>
      </c>
      <c r="AB987" s="11">
        <v>27798</v>
      </c>
      <c r="AC987" s="9" t="s">
        <v>55</v>
      </c>
      <c r="AD987" s="10">
        <v>0.53300000000000003</v>
      </c>
      <c r="AE987" s="10">
        <v>0.46</v>
      </c>
      <c r="AF987" s="10">
        <v>0.39500000000000002</v>
      </c>
      <c r="AG987" s="9">
        <v>467</v>
      </c>
      <c r="AH987" s="9">
        <v>464.67</v>
      </c>
      <c r="AI987" s="9">
        <v>14.23</v>
      </c>
      <c r="AJ987" s="9">
        <v>14.305999999999999</v>
      </c>
      <c r="AK987" s="9">
        <v>1.00502</v>
      </c>
      <c r="AL987" s="10"/>
      <c r="AM987" s="10" t="s">
        <v>55</v>
      </c>
      <c r="AN987" s="10">
        <v>6.0999999999999999E-2</v>
      </c>
      <c r="AO987" s="10">
        <v>0.66200000000000003</v>
      </c>
      <c r="AP987" s="10">
        <v>0.56000000000000005</v>
      </c>
      <c r="AQ987" s="9">
        <v>8666</v>
      </c>
      <c r="AR987" s="9">
        <v>0.94899999999999995</v>
      </c>
      <c r="AS987" s="27">
        <v>-0.10199999999999999</v>
      </c>
      <c r="AT987" s="27">
        <v>-3.0000000000000001E-3</v>
      </c>
      <c r="AU987" s="16">
        <v>0.51308363263211909</v>
      </c>
      <c r="AV987" s="1" t="str">
        <f t="shared" si="15"/>
        <v>yes</v>
      </c>
      <c r="AW987" s="28"/>
    </row>
    <row r="988" spans="1:49" ht="14.25" hidden="1" customHeight="1">
      <c r="A988" s="7">
        <v>984</v>
      </c>
      <c r="B988" s="8" t="s">
        <v>1756</v>
      </c>
      <c r="C988" s="8" t="s">
        <v>1735</v>
      </c>
      <c r="D988" s="9" t="s">
        <v>69</v>
      </c>
      <c r="E988" s="9" t="s">
        <v>51</v>
      </c>
      <c r="F988" s="9" t="s">
        <v>70</v>
      </c>
      <c r="G988" s="9">
        <v>805</v>
      </c>
      <c r="H988" s="10">
        <v>0.34300000000000003</v>
      </c>
      <c r="I988" s="10">
        <v>0.28699999999999998</v>
      </c>
      <c r="J988" s="10">
        <v>0.17799999999999999</v>
      </c>
      <c r="K988" s="10">
        <v>0.88500000000000001</v>
      </c>
      <c r="L988" s="10">
        <v>0.17299999999999999</v>
      </c>
      <c r="M988" s="10">
        <v>0.45600000000000002</v>
      </c>
      <c r="N988" s="10">
        <v>0.72</v>
      </c>
      <c r="O988" s="9">
        <v>4512.3100000000004</v>
      </c>
      <c r="P988" s="9">
        <v>189</v>
      </c>
      <c r="Q988" s="9">
        <v>10</v>
      </c>
      <c r="R988" s="9">
        <v>992</v>
      </c>
      <c r="S988" s="9">
        <v>17151</v>
      </c>
      <c r="T988" s="9" t="s">
        <v>88</v>
      </c>
      <c r="U988" s="9" t="s">
        <v>516</v>
      </c>
      <c r="V988" s="9">
        <v>10911</v>
      </c>
      <c r="W988" s="11">
        <v>78046</v>
      </c>
      <c r="X988" s="11">
        <v>84564</v>
      </c>
      <c r="Y988" s="11">
        <v>73800</v>
      </c>
      <c r="Z988" s="11">
        <v>62550</v>
      </c>
      <c r="AA988" s="11">
        <v>8366</v>
      </c>
      <c r="AB988" s="11">
        <v>20124</v>
      </c>
      <c r="AC988" s="9" t="s">
        <v>667</v>
      </c>
      <c r="AD988" s="10">
        <v>0.33200000000000002</v>
      </c>
      <c r="AE988" s="10">
        <v>0.71</v>
      </c>
      <c r="AF988" s="10">
        <v>0.63</v>
      </c>
      <c r="AG988" s="9">
        <v>258</v>
      </c>
      <c r="AH988" s="9">
        <v>486.67</v>
      </c>
      <c r="AI988" s="9">
        <v>17.489999999999998</v>
      </c>
      <c r="AJ988" s="9">
        <v>9.2720000000000002</v>
      </c>
      <c r="AK988" s="9">
        <v>0.53013999999999994</v>
      </c>
      <c r="AL988" s="9">
        <v>5.5E-2</v>
      </c>
      <c r="AM988" s="9">
        <v>0.42799999999999999</v>
      </c>
      <c r="AN988" s="10">
        <v>6.0000000000000001E-3</v>
      </c>
      <c r="AO988" s="10">
        <v>0.90800000000000003</v>
      </c>
      <c r="AP988" s="10">
        <v>0.36299999999999999</v>
      </c>
      <c r="AQ988" s="9">
        <v>5107</v>
      </c>
      <c r="AR988" s="9">
        <v>0.77900000000000003</v>
      </c>
      <c r="AS988" s="10">
        <v>-0.54500000000000004</v>
      </c>
      <c r="AT988" s="9">
        <v>1.2E-2</v>
      </c>
      <c r="AU988" s="16">
        <v>0.56211354693648108</v>
      </c>
      <c r="AV988" s="1" t="str">
        <f t="shared" si="15"/>
        <v>yes</v>
      </c>
      <c r="AW988" s="28">
        <v>9</v>
      </c>
    </row>
    <row r="989" spans="1:49" ht="14.25" hidden="1" customHeight="1">
      <c r="A989" s="7">
        <v>985</v>
      </c>
      <c r="B989" s="8" t="s">
        <v>1758</v>
      </c>
      <c r="C989" s="8" t="s">
        <v>1735</v>
      </c>
      <c r="D989" s="9" t="s">
        <v>63</v>
      </c>
      <c r="E989" s="9" t="s">
        <v>51</v>
      </c>
      <c r="F989" s="9" t="s">
        <v>77</v>
      </c>
      <c r="G989" s="9">
        <v>1030</v>
      </c>
      <c r="H989" s="10">
        <v>0.52400000000000002</v>
      </c>
      <c r="I989" s="9">
        <v>0.46700000000000003</v>
      </c>
      <c r="J989" s="9">
        <v>0.25800000000000001</v>
      </c>
      <c r="K989" s="10">
        <v>0.81499999999999995</v>
      </c>
      <c r="L989" s="10">
        <v>0.23599999999999999</v>
      </c>
      <c r="M989" s="10">
        <v>0.439</v>
      </c>
      <c r="N989" s="10">
        <v>0.82</v>
      </c>
      <c r="O989" s="9">
        <v>19949.169999999998</v>
      </c>
      <c r="P989" s="9">
        <v>1082</v>
      </c>
      <c r="Q989" s="9">
        <v>254</v>
      </c>
      <c r="R989" s="9">
        <v>3951</v>
      </c>
      <c r="S989" s="9">
        <v>13555</v>
      </c>
      <c r="T989" s="9" t="s">
        <v>1759</v>
      </c>
      <c r="U989" s="9" t="s">
        <v>634</v>
      </c>
      <c r="V989" s="9">
        <v>9221</v>
      </c>
      <c r="W989" s="11">
        <v>95319</v>
      </c>
      <c r="X989" s="11">
        <v>111735</v>
      </c>
      <c r="Y989" s="11">
        <v>83691</v>
      </c>
      <c r="Z989" s="11">
        <v>72351</v>
      </c>
      <c r="AA989" s="11">
        <v>9480</v>
      </c>
      <c r="AB989" s="11">
        <v>26220</v>
      </c>
      <c r="AC989" s="9" t="s">
        <v>53</v>
      </c>
      <c r="AD989" s="10">
        <v>0.51400000000000001</v>
      </c>
      <c r="AE989" s="10">
        <v>0.39</v>
      </c>
      <c r="AF989" s="10">
        <v>0.36499999999999999</v>
      </c>
      <c r="AG989" s="9">
        <v>869</v>
      </c>
      <c r="AH989" s="9">
        <v>1562.67</v>
      </c>
      <c r="AI989" s="9">
        <v>22.96</v>
      </c>
      <c r="AJ989" s="9">
        <v>12.766</v>
      </c>
      <c r="AK989" s="9">
        <v>0.55610000000000004</v>
      </c>
      <c r="AL989" s="9">
        <v>3.7999999999999999E-2</v>
      </c>
      <c r="AM989" s="9">
        <v>0.56299999999999994</v>
      </c>
      <c r="AN989" s="10">
        <v>3.3000000000000002E-2</v>
      </c>
      <c r="AO989" s="10">
        <v>0.41699999999999998</v>
      </c>
      <c r="AP989" s="10">
        <v>0.36299999999999999</v>
      </c>
      <c r="AQ989" s="9">
        <v>24672</v>
      </c>
      <c r="AR989" s="9">
        <v>0.46500000000000002</v>
      </c>
      <c r="AS989" s="10">
        <v>-5.2999999999999999E-2</v>
      </c>
      <c r="AT989" s="10">
        <v>0.01</v>
      </c>
      <c r="AU989" s="16">
        <v>0.68259385665529004</v>
      </c>
      <c r="AV989" s="1" t="str">
        <f t="shared" si="15"/>
        <v>yes</v>
      </c>
      <c r="AW989" s="28">
        <v>194</v>
      </c>
    </row>
    <row r="990" spans="1:49" ht="14.25" customHeight="1">
      <c r="A990" s="7">
        <v>948</v>
      </c>
      <c r="B990" s="8" t="s">
        <v>1699</v>
      </c>
      <c r="C990" s="8" t="s">
        <v>1634</v>
      </c>
      <c r="D990" s="9" t="s">
        <v>50</v>
      </c>
      <c r="E990" s="9" t="s">
        <v>59</v>
      </c>
      <c r="F990" s="9" t="s">
        <v>118</v>
      </c>
      <c r="G990" s="9">
        <v>885</v>
      </c>
      <c r="H990" s="10">
        <v>0.32600000000000001</v>
      </c>
      <c r="I990" s="10">
        <v>0.28399999999999997</v>
      </c>
      <c r="J990" s="10">
        <v>0.17699999999999999</v>
      </c>
      <c r="K990" s="10">
        <v>0.73199999999999998</v>
      </c>
      <c r="L990" s="10">
        <v>0.72599999999999998</v>
      </c>
      <c r="M990" s="10">
        <v>0.58699999999999997</v>
      </c>
      <c r="N990" s="10">
        <v>0.54</v>
      </c>
      <c r="O990" s="9">
        <v>2725.79</v>
      </c>
      <c r="P990" s="9">
        <v>597</v>
      </c>
      <c r="Q990" s="9" t="s">
        <v>55</v>
      </c>
      <c r="R990" s="9">
        <v>1165</v>
      </c>
      <c r="S990" s="9" t="s">
        <v>55</v>
      </c>
      <c r="T990" s="9" t="s">
        <v>55</v>
      </c>
      <c r="U990" s="9" t="s">
        <v>55</v>
      </c>
      <c r="V990" s="9"/>
      <c r="W990" s="11">
        <v>54628</v>
      </c>
      <c r="X990" s="11">
        <v>47880</v>
      </c>
      <c r="Y990" s="11">
        <v>42219</v>
      </c>
      <c r="Z990" s="11">
        <v>39555</v>
      </c>
      <c r="AA990" s="11">
        <v>13680</v>
      </c>
      <c r="AB990" s="11">
        <v>13680</v>
      </c>
      <c r="AC990" s="9" t="s">
        <v>55</v>
      </c>
      <c r="AD990" s="10">
        <v>0.20699999999999999</v>
      </c>
      <c r="AE990" s="10">
        <v>0.51</v>
      </c>
      <c r="AF990" s="10">
        <v>0.35499999999999998</v>
      </c>
      <c r="AG990" s="9">
        <v>141</v>
      </c>
      <c r="AH990" s="9">
        <v>304.33</v>
      </c>
      <c r="AI990" s="9">
        <v>19.329999999999998</v>
      </c>
      <c r="AJ990" s="9">
        <v>8.9570000000000007</v>
      </c>
      <c r="AK990" s="9">
        <v>0.46331</v>
      </c>
      <c r="AL990" s="9"/>
      <c r="AM990" s="9" t="s">
        <v>55</v>
      </c>
      <c r="AN990" s="10">
        <v>1.0999999999999999E-2</v>
      </c>
      <c r="AO990" s="10">
        <v>0.50900000000000001</v>
      </c>
      <c r="AP990" s="10">
        <v>0.56000000000000005</v>
      </c>
      <c r="AQ990" s="9">
        <v>5231</v>
      </c>
      <c r="AR990" s="9" t="s">
        <v>55</v>
      </c>
      <c r="AS990" s="27">
        <v>5.0999999999999997E-2</v>
      </c>
      <c r="AT990" s="27">
        <v>0.11799999999999999</v>
      </c>
      <c r="AU990" s="16" t="s">
        <v>2055</v>
      </c>
      <c r="AV990" s="1" t="str">
        <f t="shared" si="15"/>
        <v>no</v>
      </c>
      <c r="AW990" s="28"/>
    </row>
    <row r="991" spans="1:49" ht="14.25" hidden="1" customHeight="1">
      <c r="A991" s="7">
        <v>987</v>
      </c>
      <c r="B991" s="8" t="s">
        <v>1761</v>
      </c>
      <c r="C991" s="8" t="s">
        <v>1735</v>
      </c>
      <c r="D991" s="9" t="s">
        <v>91</v>
      </c>
      <c r="E991" s="9" t="s">
        <v>59</v>
      </c>
      <c r="F991" s="9" t="s">
        <v>92</v>
      </c>
      <c r="G991" s="9">
        <v>1090</v>
      </c>
      <c r="H991" s="10">
        <v>0.57699999999999996</v>
      </c>
      <c r="I991" s="10">
        <v>0.57499999999999996</v>
      </c>
      <c r="J991" s="10">
        <v>0.52800000000000002</v>
      </c>
      <c r="K991" s="10">
        <v>1</v>
      </c>
      <c r="L991" s="10">
        <v>1.9E-2</v>
      </c>
      <c r="M991" s="10">
        <v>0.151</v>
      </c>
      <c r="N991" s="10">
        <v>0.78</v>
      </c>
      <c r="O991" s="9">
        <v>1401.9</v>
      </c>
      <c r="P991" s="9" t="s">
        <v>55</v>
      </c>
      <c r="Q991" s="9" t="s">
        <v>55</v>
      </c>
      <c r="R991" s="9">
        <v>349</v>
      </c>
      <c r="S991" s="9" t="s">
        <v>55</v>
      </c>
      <c r="T991" s="9" t="s">
        <v>55</v>
      </c>
      <c r="U991" s="9" t="s">
        <v>55</v>
      </c>
      <c r="V991" s="9" t="s">
        <v>55</v>
      </c>
      <c r="W991" s="11">
        <v>72508</v>
      </c>
      <c r="X991" s="11">
        <v>87399</v>
      </c>
      <c r="Y991" s="11">
        <v>67797</v>
      </c>
      <c r="Z991" s="11">
        <v>57681</v>
      </c>
      <c r="AA991" s="11">
        <v>37600</v>
      </c>
      <c r="AB991" s="11">
        <v>37600</v>
      </c>
      <c r="AC991" s="9" t="s">
        <v>55</v>
      </c>
      <c r="AD991" s="10">
        <v>0.5</v>
      </c>
      <c r="AE991" s="10">
        <v>0.25</v>
      </c>
      <c r="AF991" s="10">
        <v>0.23899999999999999</v>
      </c>
      <c r="AG991" s="9">
        <v>123.33</v>
      </c>
      <c r="AH991" s="9">
        <v>219</v>
      </c>
      <c r="AI991" s="9">
        <v>11.37</v>
      </c>
      <c r="AJ991" s="9">
        <v>6.4009999999999998</v>
      </c>
      <c r="AK991" s="9">
        <v>0.56316999999999995</v>
      </c>
      <c r="AL991" s="9" t="s">
        <v>55</v>
      </c>
      <c r="AM991" s="9" t="s">
        <v>55</v>
      </c>
      <c r="AN991" s="10">
        <v>2.1999999999999999E-2</v>
      </c>
      <c r="AO991" s="10">
        <v>0.193</v>
      </c>
      <c r="AP991" s="10">
        <v>0.36299999999999999</v>
      </c>
      <c r="AQ991" s="9">
        <v>1418</v>
      </c>
      <c r="AR991" s="9">
        <v>0.35</v>
      </c>
      <c r="AS991" s="10">
        <v>0.17</v>
      </c>
      <c r="AT991" s="10">
        <v>7.6999999999999999E-2</v>
      </c>
      <c r="AU991" s="16">
        <v>0.7407407407407407</v>
      </c>
      <c r="AV991" s="1" t="str">
        <f t="shared" si="15"/>
        <v>no</v>
      </c>
      <c r="AW991" s="28"/>
    </row>
    <row r="992" spans="1:49" ht="14.25" hidden="1" customHeight="1">
      <c r="A992" s="7">
        <v>988</v>
      </c>
      <c r="B992" s="8" t="s">
        <v>1762</v>
      </c>
      <c r="C992" s="8" t="s">
        <v>1735</v>
      </c>
      <c r="D992" s="9" t="s">
        <v>91</v>
      </c>
      <c r="E992" s="9" t="s">
        <v>59</v>
      </c>
      <c r="F992" s="9" t="s">
        <v>165</v>
      </c>
      <c r="G992" s="9">
        <v>1015</v>
      </c>
      <c r="H992" s="10">
        <v>0.68899999999999995</v>
      </c>
      <c r="I992" s="10">
        <v>0.67400000000000004</v>
      </c>
      <c r="J992" s="10">
        <v>0.6</v>
      </c>
      <c r="K992" s="10">
        <v>0.97699999999999998</v>
      </c>
      <c r="L992" s="10">
        <v>1.2E-2</v>
      </c>
      <c r="M992" s="10">
        <v>0.20699999999999999</v>
      </c>
      <c r="N992" s="10">
        <v>0.77</v>
      </c>
      <c r="O992" s="9">
        <v>680.68</v>
      </c>
      <c r="P992" s="9">
        <v>17</v>
      </c>
      <c r="Q992" s="9" t="s">
        <v>55</v>
      </c>
      <c r="R992" s="9">
        <v>154</v>
      </c>
      <c r="S992" s="9" t="s">
        <v>55</v>
      </c>
      <c r="T992" s="9" t="s">
        <v>55</v>
      </c>
      <c r="U992" s="9" t="s">
        <v>55</v>
      </c>
      <c r="V992" s="9" t="s">
        <v>55</v>
      </c>
      <c r="W992" s="11">
        <v>70597</v>
      </c>
      <c r="X992" s="11">
        <v>81135</v>
      </c>
      <c r="Y992" s="11">
        <v>65493</v>
      </c>
      <c r="Z992" s="11">
        <v>56124</v>
      </c>
      <c r="AA992" s="11">
        <v>35410</v>
      </c>
      <c r="AB992" s="11">
        <v>35410</v>
      </c>
      <c r="AC992" s="9" t="s">
        <v>55</v>
      </c>
      <c r="AD992" s="10">
        <v>0.65500000000000003</v>
      </c>
      <c r="AE992" s="10">
        <v>0.28000000000000003</v>
      </c>
      <c r="AF992" s="10">
        <v>0.28999999999999998</v>
      </c>
      <c r="AG992" s="9">
        <v>68</v>
      </c>
      <c r="AH992" s="9">
        <v>164.67</v>
      </c>
      <c r="AI992" s="9">
        <v>10.01</v>
      </c>
      <c r="AJ992" s="9">
        <v>4.1340000000000003</v>
      </c>
      <c r="AK992" s="9">
        <v>0.41295999999999999</v>
      </c>
      <c r="AL992" s="9" t="s">
        <v>55</v>
      </c>
      <c r="AM992" s="9" t="s">
        <v>55</v>
      </c>
      <c r="AN992" s="10">
        <v>7.6999999999999999E-2</v>
      </c>
      <c r="AO992" s="10">
        <v>0.24099999999999999</v>
      </c>
      <c r="AP992" s="10">
        <v>0.36299999999999999</v>
      </c>
      <c r="AQ992" s="9">
        <v>688</v>
      </c>
      <c r="AR992" s="9">
        <v>7.9000000000000001E-2</v>
      </c>
      <c r="AS992" s="10">
        <v>0.122</v>
      </c>
      <c r="AT992" s="10">
        <v>3.4000000000000002E-2</v>
      </c>
      <c r="AU992" s="16">
        <v>0.92678405931417984</v>
      </c>
      <c r="AV992" s="1" t="str">
        <f t="shared" si="15"/>
        <v>no</v>
      </c>
      <c r="AW992" s="28"/>
    </row>
    <row r="993" spans="1:49" ht="14.25" hidden="1" customHeight="1">
      <c r="A993" s="7">
        <v>989</v>
      </c>
      <c r="B993" s="8" t="s">
        <v>1763</v>
      </c>
      <c r="C993" s="8" t="s">
        <v>1735</v>
      </c>
      <c r="D993" s="9" t="s">
        <v>91</v>
      </c>
      <c r="E993" s="9" t="s">
        <v>59</v>
      </c>
      <c r="F993" s="9" t="s">
        <v>409</v>
      </c>
      <c r="G993" s="9">
        <v>1320</v>
      </c>
      <c r="H993" s="10">
        <v>0.876</v>
      </c>
      <c r="I993" s="10">
        <v>0.86799999999999999</v>
      </c>
      <c r="J993" s="10">
        <v>0.82499999999999996</v>
      </c>
      <c r="K993" s="10">
        <v>0.79600000000000004</v>
      </c>
      <c r="L993" s="10">
        <v>8.4000000000000005E-2</v>
      </c>
      <c r="M993" s="10">
        <v>0.22800000000000001</v>
      </c>
      <c r="N993" s="10">
        <v>0.93</v>
      </c>
      <c r="O993" s="9">
        <v>3794.97</v>
      </c>
      <c r="P993" s="9">
        <v>89</v>
      </c>
      <c r="Q993" s="9">
        <v>158</v>
      </c>
      <c r="R993" s="9">
        <v>957</v>
      </c>
      <c r="S993" s="9" t="s">
        <v>55</v>
      </c>
      <c r="T993" s="9" t="s">
        <v>55</v>
      </c>
      <c r="U993" s="9" t="s">
        <v>55</v>
      </c>
      <c r="V993" s="9" t="s">
        <v>55</v>
      </c>
      <c r="W993" s="11">
        <v>119381</v>
      </c>
      <c r="X993" s="11">
        <v>156789</v>
      </c>
      <c r="Y993" s="11">
        <v>104247</v>
      </c>
      <c r="Z993" s="9">
        <v>85392</v>
      </c>
      <c r="AA993" s="11">
        <v>48090</v>
      </c>
      <c r="AB993" s="11">
        <v>48090</v>
      </c>
      <c r="AC993" s="9" t="s">
        <v>55</v>
      </c>
      <c r="AD993" s="10">
        <v>0.879</v>
      </c>
      <c r="AE993" s="10">
        <v>0.17</v>
      </c>
      <c r="AF993" s="10">
        <v>0.182</v>
      </c>
      <c r="AG993" s="9">
        <v>471.67</v>
      </c>
      <c r="AH993" s="9">
        <v>1024.67</v>
      </c>
      <c r="AI993" s="9">
        <v>8.0500000000000007</v>
      </c>
      <c r="AJ993" s="9">
        <v>3.7040000000000002</v>
      </c>
      <c r="AK993" s="9">
        <v>0.46031</v>
      </c>
      <c r="AL993" s="9" t="s">
        <v>55</v>
      </c>
      <c r="AM993" s="9" t="s">
        <v>55</v>
      </c>
      <c r="AN993" s="10">
        <v>9.2999999999999999E-2</v>
      </c>
      <c r="AO993" s="10">
        <v>0.23400000000000001</v>
      </c>
      <c r="AP993" s="10">
        <v>0.36299999999999999</v>
      </c>
      <c r="AQ993" s="9">
        <v>4181</v>
      </c>
      <c r="AR993" s="9">
        <v>0.54100000000000004</v>
      </c>
      <c r="AS993" s="10">
        <v>0.13</v>
      </c>
      <c r="AT993" s="9" t="s">
        <v>75</v>
      </c>
      <c r="AU993" s="16">
        <v>0.64892926670992856</v>
      </c>
      <c r="AV993" s="1" t="str">
        <f t="shared" si="15"/>
        <v>no</v>
      </c>
      <c r="AW993" s="28"/>
    </row>
    <row r="994" spans="1:49" ht="14.25" hidden="1" customHeight="1">
      <c r="A994" s="7">
        <v>990</v>
      </c>
      <c r="B994" s="8" t="s">
        <v>1764</v>
      </c>
      <c r="C994" s="8" t="s">
        <v>1735</v>
      </c>
      <c r="D994" s="9" t="s">
        <v>91</v>
      </c>
      <c r="E994" s="9" t="s">
        <v>59</v>
      </c>
      <c r="F994" s="9" t="s">
        <v>296</v>
      </c>
      <c r="G994" s="9">
        <v>1085</v>
      </c>
      <c r="H994" s="10">
        <v>0.66100000000000003</v>
      </c>
      <c r="I994" s="10">
        <v>0.65400000000000003</v>
      </c>
      <c r="J994" s="10">
        <v>0.58399999999999996</v>
      </c>
      <c r="K994" s="10">
        <v>1</v>
      </c>
      <c r="L994" s="10">
        <v>2.9000000000000001E-2</v>
      </c>
      <c r="M994" s="10">
        <v>0.152</v>
      </c>
      <c r="N994" s="10">
        <v>0.8</v>
      </c>
      <c r="O994" s="9">
        <v>1965.81</v>
      </c>
      <c r="P994" s="9" t="s">
        <v>55</v>
      </c>
      <c r="Q994" s="9" t="s">
        <v>55</v>
      </c>
      <c r="R994" s="9">
        <v>465</v>
      </c>
      <c r="S994" s="9" t="s">
        <v>55</v>
      </c>
      <c r="T994" s="9" t="s">
        <v>55</v>
      </c>
      <c r="U994" s="9" t="s">
        <v>55</v>
      </c>
      <c r="V994" s="9" t="s">
        <v>55</v>
      </c>
      <c r="W994" s="11">
        <v>72218</v>
      </c>
      <c r="X994" s="11">
        <v>84717</v>
      </c>
      <c r="Y994" s="11">
        <v>68508</v>
      </c>
      <c r="Z994" s="11">
        <v>61425</v>
      </c>
      <c r="AA994" s="11">
        <v>39791</v>
      </c>
      <c r="AB994" s="11">
        <v>39791</v>
      </c>
      <c r="AC994" s="9" t="s">
        <v>55</v>
      </c>
      <c r="AD994" s="10">
        <v>0.57999999999999996</v>
      </c>
      <c r="AE994" s="10">
        <v>0.26</v>
      </c>
      <c r="AF994" s="10">
        <v>0.255</v>
      </c>
      <c r="AG994" s="9">
        <v>184.33</v>
      </c>
      <c r="AH994" s="9">
        <v>234.67</v>
      </c>
      <c r="AI994" s="9">
        <v>10.66</v>
      </c>
      <c r="AJ994" s="9">
        <v>8.3770000000000007</v>
      </c>
      <c r="AK994" s="9">
        <v>0.78551000000000004</v>
      </c>
      <c r="AL994" s="9" t="s">
        <v>55</v>
      </c>
      <c r="AM994" s="9" t="s">
        <v>55</v>
      </c>
      <c r="AN994" s="10">
        <v>0.03</v>
      </c>
      <c r="AO994" s="10">
        <v>0.154</v>
      </c>
      <c r="AP994" s="10">
        <v>0.36299999999999999</v>
      </c>
      <c r="AQ994" s="9">
        <v>2001</v>
      </c>
      <c r="AR994" s="9">
        <v>0.41799999999999998</v>
      </c>
      <c r="AS994" s="10">
        <v>0.21</v>
      </c>
      <c r="AT994" s="10">
        <v>8.1000000000000003E-2</v>
      </c>
      <c r="AU994" s="16">
        <v>0.70521861777150918</v>
      </c>
      <c r="AV994" s="1" t="str">
        <f t="shared" si="15"/>
        <v>no</v>
      </c>
      <c r="AW994" s="28"/>
    </row>
    <row r="995" spans="1:49" ht="14.25" hidden="1" customHeight="1">
      <c r="A995" s="7">
        <v>991</v>
      </c>
      <c r="B995" s="8" t="s">
        <v>1765</v>
      </c>
      <c r="C995" s="8" t="s">
        <v>1735</v>
      </c>
      <c r="D995" s="9" t="s">
        <v>150</v>
      </c>
      <c r="E995" s="9" t="s">
        <v>59</v>
      </c>
      <c r="F995" s="9" t="s">
        <v>624</v>
      </c>
      <c r="G995" s="9">
        <v>996.5</v>
      </c>
      <c r="H995" s="10">
        <v>0.54600000000000004</v>
      </c>
      <c r="I995" s="10">
        <v>0.50800000000000001</v>
      </c>
      <c r="J995" s="10">
        <v>0.35099999999999998</v>
      </c>
      <c r="K995" s="10">
        <v>0.52600000000000002</v>
      </c>
      <c r="L995" s="10">
        <v>4.1000000000000002E-2</v>
      </c>
      <c r="M995" s="10">
        <v>0.29499999999999998</v>
      </c>
      <c r="N995" s="10">
        <v>0.77</v>
      </c>
      <c r="O995" s="9">
        <v>3211.98</v>
      </c>
      <c r="P995" s="9">
        <v>309</v>
      </c>
      <c r="Q995" s="9">
        <v>229</v>
      </c>
      <c r="R995" s="9">
        <v>433</v>
      </c>
      <c r="S995" s="11" t="s">
        <v>55</v>
      </c>
      <c r="T995" s="9" t="s">
        <v>55</v>
      </c>
      <c r="U995" s="9" t="s">
        <v>55</v>
      </c>
      <c r="V995" s="11" t="s">
        <v>55</v>
      </c>
      <c r="W995" s="11">
        <v>77573</v>
      </c>
      <c r="X995" s="11">
        <v>81819</v>
      </c>
      <c r="Y995" s="11">
        <v>67887</v>
      </c>
      <c r="Z995" s="11">
        <v>63126</v>
      </c>
      <c r="AA995" s="11">
        <v>30760</v>
      </c>
      <c r="AB995" s="11">
        <v>30760</v>
      </c>
      <c r="AC995" s="9" t="s">
        <v>55</v>
      </c>
      <c r="AD995" s="10">
        <v>0.35</v>
      </c>
      <c r="AE995" s="10">
        <v>0.28000000000000003</v>
      </c>
      <c r="AF995" s="10">
        <v>0.254</v>
      </c>
      <c r="AG995" s="9">
        <v>315.67</v>
      </c>
      <c r="AH995" s="9">
        <v>360</v>
      </c>
      <c r="AI995" s="9">
        <v>10.18</v>
      </c>
      <c r="AJ995" s="9">
        <v>8.9220000000000006</v>
      </c>
      <c r="AK995" s="9">
        <v>0.87685000000000002</v>
      </c>
      <c r="AL995" s="10" t="s">
        <v>55</v>
      </c>
      <c r="AM995" s="10" t="s">
        <v>55</v>
      </c>
      <c r="AN995" s="10">
        <v>4.1000000000000002E-2</v>
      </c>
      <c r="AO995" s="10">
        <v>0.253</v>
      </c>
      <c r="AP995" s="10">
        <v>0.36299999999999999</v>
      </c>
      <c r="AQ995" s="9">
        <v>3820</v>
      </c>
      <c r="AR995" s="9" t="s">
        <v>55</v>
      </c>
      <c r="AS995" s="10">
        <v>0.11</v>
      </c>
      <c r="AT995" s="10">
        <v>0.19600000000000001</v>
      </c>
      <c r="AU995" s="16" t="s">
        <v>2055</v>
      </c>
      <c r="AV995" s="1" t="str">
        <f t="shared" si="15"/>
        <v>no</v>
      </c>
      <c r="AW995" s="28"/>
    </row>
    <row r="996" spans="1:49" ht="14.25" hidden="1" customHeight="1">
      <c r="A996" s="7">
        <v>992</v>
      </c>
      <c r="B996" s="8" t="s">
        <v>1766</v>
      </c>
      <c r="C996" s="8" t="s">
        <v>1735</v>
      </c>
      <c r="D996" s="9" t="s">
        <v>91</v>
      </c>
      <c r="E996" s="9" t="s">
        <v>59</v>
      </c>
      <c r="F996" s="9" t="s">
        <v>165</v>
      </c>
      <c r="G996" s="9">
        <v>1025</v>
      </c>
      <c r="H996" s="10">
        <v>0.26</v>
      </c>
      <c r="I996" s="10">
        <v>0.26</v>
      </c>
      <c r="J996" s="10">
        <v>0.19800000000000001</v>
      </c>
      <c r="K996" s="10">
        <v>1</v>
      </c>
      <c r="L996" s="9">
        <v>2.7E-2</v>
      </c>
      <c r="M996" s="10">
        <v>0.23499999999999999</v>
      </c>
      <c r="N996" s="10">
        <v>0.76</v>
      </c>
      <c r="O996" s="9">
        <v>720.07</v>
      </c>
      <c r="P996" s="9" t="s">
        <v>55</v>
      </c>
      <c r="Q996" s="9" t="s">
        <v>55</v>
      </c>
      <c r="R996" s="9">
        <v>132</v>
      </c>
      <c r="S996" s="11" t="s">
        <v>55</v>
      </c>
      <c r="T996" s="9" t="s">
        <v>55</v>
      </c>
      <c r="U996" s="9" t="s">
        <v>55</v>
      </c>
      <c r="V996" s="11" t="s">
        <v>55</v>
      </c>
      <c r="W996" s="11">
        <v>56592</v>
      </c>
      <c r="X996" s="11">
        <v>63891</v>
      </c>
      <c r="Y996" s="11">
        <v>60201</v>
      </c>
      <c r="Z996" s="11">
        <v>44946</v>
      </c>
      <c r="AA996" s="11">
        <v>14900</v>
      </c>
      <c r="AB996" s="11">
        <v>14900</v>
      </c>
      <c r="AC996" s="9" t="s">
        <v>55</v>
      </c>
      <c r="AD996" s="10">
        <v>0.20699999999999999</v>
      </c>
      <c r="AE996" s="10">
        <v>0.33</v>
      </c>
      <c r="AF996" s="10">
        <v>0.52200000000000002</v>
      </c>
      <c r="AG996" s="9">
        <v>34</v>
      </c>
      <c r="AH996" s="9">
        <v>92.33</v>
      </c>
      <c r="AI996" s="9">
        <v>21.18</v>
      </c>
      <c r="AJ996" s="9">
        <v>7.7990000000000004</v>
      </c>
      <c r="AK996" s="9">
        <v>0.36823</v>
      </c>
      <c r="AL996" s="10" t="s">
        <v>55</v>
      </c>
      <c r="AM996" s="10" t="s">
        <v>55</v>
      </c>
      <c r="AN996" s="10">
        <v>1.7999999999999999E-2</v>
      </c>
      <c r="AO996" s="10">
        <v>0.17199999999999999</v>
      </c>
      <c r="AP996" s="10">
        <v>0.36299999999999999</v>
      </c>
      <c r="AQ996" s="9">
        <v>732</v>
      </c>
      <c r="AR996" s="9" t="s">
        <v>55</v>
      </c>
      <c r="AS996" s="10">
        <v>0.191</v>
      </c>
      <c r="AT996" s="10">
        <v>5.3999999999999999E-2</v>
      </c>
      <c r="AU996" s="16" t="s">
        <v>2055</v>
      </c>
      <c r="AV996" s="1" t="str">
        <f t="shared" si="15"/>
        <v>no</v>
      </c>
      <c r="AW996" s="28"/>
    </row>
    <row r="997" spans="1:49" ht="14.25" customHeight="1">
      <c r="A997" s="7">
        <v>993</v>
      </c>
      <c r="B997" s="8" t="s">
        <v>1767</v>
      </c>
      <c r="C997" s="8" t="s">
        <v>1735</v>
      </c>
      <c r="D997" s="9" t="s">
        <v>50</v>
      </c>
      <c r="E997" s="9" t="s">
        <v>151</v>
      </c>
      <c r="F997" s="9" t="s">
        <v>359</v>
      </c>
      <c r="G997" s="9" t="s">
        <v>55</v>
      </c>
      <c r="H997" s="10">
        <v>0.109</v>
      </c>
      <c r="I997" s="10">
        <v>9.0999999999999998E-2</v>
      </c>
      <c r="J997" s="10">
        <v>9.0999999999999998E-2</v>
      </c>
      <c r="K997" s="10">
        <v>0.67300000000000004</v>
      </c>
      <c r="L997" s="10">
        <v>0.73299999999999998</v>
      </c>
      <c r="M997" s="10">
        <v>0.91200000000000003</v>
      </c>
      <c r="N997" s="10">
        <v>0.47</v>
      </c>
      <c r="O997" s="9">
        <v>3722.05</v>
      </c>
      <c r="P997" s="9">
        <v>758</v>
      </c>
      <c r="Q997" s="9" t="s">
        <v>55</v>
      </c>
      <c r="R997" s="9">
        <v>920</v>
      </c>
      <c r="S997" s="11" t="s">
        <v>55</v>
      </c>
      <c r="T997" s="9" t="s">
        <v>55</v>
      </c>
      <c r="U997" s="9" t="s">
        <v>55</v>
      </c>
      <c r="V997" s="11" t="s">
        <v>55</v>
      </c>
      <c r="W997" s="11" t="s">
        <v>55</v>
      </c>
      <c r="X997" s="11" t="s">
        <v>55</v>
      </c>
      <c r="Y997" s="11" t="s">
        <v>55</v>
      </c>
      <c r="Z997" s="11" t="s">
        <v>55</v>
      </c>
      <c r="AA997" s="11">
        <v>12975</v>
      </c>
      <c r="AB997" s="11">
        <v>12975</v>
      </c>
      <c r="AC997" s="9" t="s">
        <v>55</v>
      </c>
      <c r="AD997" s="10">
        <v>0.14299999999999999</v>
      </c>
      <c r="AE997" s="10">
        <v>0.47</v>
      </c>
      <c r="AF997" s="10">
        <v>0.40600000000000003</v>
      </c>
      <c r="AG997" s="9">
        <v>121</v>
      </c>
      <c r="AH997" s="9">
        <v>87.33</v>
      </c>
      <c r="AI997" s="9">
        <v>30.76</v>
      </c>
      <c r="AJ997" s="9">
        <v>42.619</v>
      </c>
      <c r="AK997" s="9">
        <v>1.3855</v>
      </c>
      <c r="AL997" s="10" t="s">
        <v>55</v>
      </c>
      <c r="AM997" s="10" t="s">
        <v>55</v>
      </c>
      <c r="AN997" s="10">
        <v>2.5999999999999999E-2</v>
      </c>
      <c r="AO997" s="10">
        <v>0.65300000000000002</v>
      </c>
      <c r="AP997" s="10">
        <v>0.36299999999999999</v>
      </c>
      <c r="AQ997" s="9">
        <v>6473</v>
      </c>
      <c r="AR997" s="9" t="s">
        <v>55</v>
      </c>
      <c r="AS997" s="10">
        <v>-0.28999999999999998</v>
      </c>
      <c r="AT997" s="9" t="s">
        <v>414</v>
      </c>
      <c r="AU997" s="16" t="s">
        <v>2055</v>
      </c>
      <c r="AV997" s="1" t="str">
        <f t="shared" si="15"/>
        <v>no</v>
      </c>
      <c r="AW997" s="28"/>
    </row>
    <row r="998" spans="1:49" ht="14.25" hidden="1" customHeight="1">
      <c r="A998" s="7">
        <v>994</v>
      </c>
      <c r="B998" s="8" t="s">
        <v>1768</v>
      </c>
      <c r="C998" s="8" t="s">
        <v>1735</v>
      </c>
      <c r="D998" s="9" t="s">
        <v>91</v>
      </c>
      <c r="E998" s="9" t="s">
        <v>59</v>
      </c>
      <c r="F998" s="9" t="s">
        <v>102</v>
      </c>
      <c r="G998" s="9">
        <v>1082.5</v>
      </c>
      <c r="H998" s="10">
        <v>0.63700000000000001</v>
      </c>
      <c r="I998" s="10">
        <v>0.61799999999999999</v>
      </c>
      <c r="J998" s="10">
        <v>0.57299999999999995</v>
      </c>
      <c r="K998" s="10">
        <v>0.98799999999999999</v>
      </c>
      <c r="L998" s="10">
        <v>1.9E-2</v>
      </c>
      <c r="M998" s="10">
        <v>0.78600000000000003</v>
      </c>
      <c r="N998" s="10">
        <v>0.34</v>
      </c>
      <c r="O998" s="9">
        <v>315.14</v>
      </c>
      <c r="P998" s="9">
        <v>7</v>
      </c>
      <c r="Q998" s="9" t="s">
        <v>55</v>
      </c>
      <c r="R998" s="9">
        <v>144</v>
      </c>
      <c r="S998" s="9" t="s">
        <v>55</v>
      </c>
      <c r="T998" s="9" t="s">
        <v>55</v>
      </c>
      <c r="U998" s="9" t="s">
        <v>55</v>
      </c>
      <c r="V998" s="9" t="s">
        <v>55</v>
      </c>
      <c r="W998" s="11">
        <v>63959</v>
      </c>
      <c r="X998" s="11">
        <v>80991</v>
      </c>
      <c r="Y998" s="11">
        <v>63891</v>
      </c>
      <c r="Z998" s="11">
        <v>46944</v>
      </c>
      <c r="AA998" s="11">
        <v>34935</v>
      </c>
      <c r="AB998" s="11">
        <v>34935</v>
      </c>
      <c r="AC998" s="9" t="s">
        <v>55</v>
      </c>
      <c r="AD998" s="10">
        <v>0.47399999999999998</v>
      </c>
      <c r="AE998" s="10">
        <v>0.44</v>
      </c>
      <c r="AF998" s="10">
        <v>0.28399999999999997</v>
      </c>
      <c r="AG998" s="9">
        <v>60.67</v>
      </c>
      <c r="AH998" s="9">
        <v>140.33000000000001</v>
      </c>
      <c r="AI998" s="9">
        <v>5.19</v>
      </c>
      <c r="AJ998" s="9">
        <v>2.246</v>
      </c>
      <c r="AK998" s="9">
        <v>0.43230000000000002</v>
      </c>
      <c r="AL998" s="9" t="s">
        <v>55</v>
      </c>
      <c r="AM998" s="9" t="s">
        <v>55</v>
      </c>
      <c r="AN998" s="10">
        <v>2.5000000000000001E-2</v>
      </c>
      <c r="AO998" s="10">
        <v>0.28799999999999998</v>
      </c>
      <c r="AP998" s="10">
        <v>0.36299999999999999</v>
      </c>
      <c r="AQ998" s="9">
        <v>320</v>
      </c>
      <c r="AR998" s="9">
        <v>1.022</v>
      </c>
      <c r="AS998" s="9">
        <v>7.5999999999999998E-2</v>
      </c>
      <c r="AT998" s="9">
        <v>0.16300000000000001</v>
      </c>
      <c r="AU998" s="16">
        <v>0.49455984174085066</v>
      </c>
      <c r="AV998" s="1" t="str">
        <f t="shared" si="15"/>
        <v>no</v>
      </c>
      <c r="AW998" s="28"/>
    </row>
    <row r="999" spans="1:49" ht="14.25" hidden="1" customHeight="1">
      <c r="A999" s="7">
        <v>995</v>
      </c>
      <c r="B999" s="8" t="s">
        <v>1769</v>
      </c>
      <c r="C999" s="8" t="s">
        <v>1735</v>
      </c>
      <c r="D999" s="9" t="s">
        <v>91</v>
      </c>
      <c r="E999" s="9" t="s">
        <v>51</v>
      </c>
      <c r="F999" s="9" t="s">
        <v>363</v>
      </c>
      <c r="G999" s="9">
        <v>945</v>
      </c>
      <c r="H999" s="10">
        <v>0.41099999999999998</v>
      </c>
      <c r="I999" s="10">
        <v>0.35799999999999998</v>
      </c>
      <c r="J999" s="10">
        <v>0.219</v>
      </c>
      <c r="K999" s="10">
        <v>1</v>
      </c>
      <c r="L999" s="10">
        <v>0.34100000000000003</v>
      </c>
      <c r="M999" s="10">
        <v>0.63600000000000001</v>
      </c>
      <c r="N999" s="10">
        <v>0.72</v>
      </c>
      <c r="O999" s="9">
        <v>1614.25</v>
      </c>
      <c r="P999" s="9" t="s">
        <v>55</v>
      </c>
      <c r="Q999" s="9" t="s">
        <v>55</v>
      </c>
      <c r="R999" s="9">
        <v>294</v>
      </c>
      <c r="S999" s="9">
        <v>17171</v>
      </c>
      <c r="T999" s="9" t="s">
        <v>1770</v>
      </c>
      <c r="U999" s="9" t="s">
        <v>405</v>
      </c>
      <c r="V999" s="9">
        <v>9059</v>
      </c>
      <c r="W999" s="11">
        <v>69504</v>
      </c>
      <c r="X999" s="11">
        <v>61074</v>
      </c>
      <c r="Y999" s="11">
        <v>54180</v>
      </c>
      <c r="Z999" s="11">
        <v>43893</v>
      </c>
      <c r="AA999" s="11">
        <v>9220</v>
      </c>
      <c r="AB999" s="11">
        <v>25454</v>
      </c>
      <c r="AC999" s="9" t="s">
        <v>373</v>
      </c>
      <c r="AD999" s="10">
        <v>0.36599999999999999</v>
      </c>
      <c r="AE999" s="10">
        <v>0.56999999999999995</v>
      </c>
      <c r="AF999" s="10">
        <v>0.40200000000000002</v>
      </c>
      <c r="AG999" s="9">
        <v>102</v>
      </c>
      <c r="AH999" s="9">
        <v>210.67</v>
      </c>
      <c r="AI999" s="9">
        <v>15.83</v>
      </c>
      <c r="AJ999" s="9">
        <v>7.6630000000000003</v>
      </c>
      <c r="AK999" s="9">
        <v>0.48418</v>
      </c>
      <c r="AL999" s="9">
        <v>1E-3</v>
      </c>
      <c r="AM999" s="9">
        <v>0.4</v>
      </c>
      <c r="AN999" s="10">
        <v>0</v>
      </c>
      <c r="AO999" s="10">
        <v>0.14899999999999999</v>
      </c>
      <c r="AP999" s="10">
        <v>0.36299999999999999</v>
      </c>
      <c r="AQ999" s="9">
        <v>2027</v>
      </c>
      <c r="AR999" s="9">
        <v>0.308</v>
      </c>
      <c r="AS999" s="10">
        <v>0.214</v>
      </c>
      <c r="AT999" s="10">
        <v>4.3999999999999997E-2</v>
      </c>
      <c r="AU999" s="16">
        <v>0.76452599388379205</v>
      </c>
      <c r="AV999" s="1" t="str">
        <f t="shared" si="15"/>
        <v>no</v>
      </c>
      <c r="AW999" s="28">
        <v>82</v>
      </c>
    </row>
    <row r="1000" spans="1:49" ht="14.25" hidden="1" customHeight="1">
      <c r="A1000" s="7">
        <v>996</v>
      </c>
      <c r="B1000" s="8" t="s">
        <v>1771</v>
      </c>
      <c r="C1000" s="8" t="s">
        <v>1735</v>
      </c>
      <c r="D1000" s="9" t="s">
        <v>91</v>
      </c>
      <c r="E1000" s="9" t="s">
        <v>51</v>
      </c>
      <c r="F1000" s="9" t="s">
        <v>363</v>
      </c>
      <c r="G1000" s="9">
        <v>1135</v>
      </c>
      <c r="H1000" s="10">
        <v>0.74199999999999999</v>
      </c>
      <c r="I1000" s="10">
        <v>0.72299999999999998</v>
      </c>
      <c r="J1000" s="10">
        <v>0.60699999999999998</v>
      </c>
      <c r="K1000" s="10">
        <v>1</v>
      </c>
      <c r="L1000" s="10" t="s">
        <v>55</v>
      </c>
      <c r="M1000" s="10">
        <v>8.4000000000000005E-2</v>
      </c>
      <c r="N1000" s="10">
        <v>0.92</v>
      </c>
      <c r="O1000" s="9">
        <v>1717</v>
      </c>
      <c r="P1000" s="9" t="s">
        <v>55</v>
      </c>
      <c r="Q1000" s="9" t="s">
        <v>55</v>
      </c>
      <c r="R1000" s="9">
        <v>391</v>
      </c>
      <c r="S1000" s="9">
        <v>22410</v>
      </c>
      <c r="T1000" s="9" t="s">
        <v>371</v>
      </c>
      <c r="U1000" s="9" t="s">
        <v>346</v>
      </c>
      <c r="V1000" s="9">
        <v>15222</v>
      </c>
      <c r="W1000" s="11">
        <v>76937</v>
      </c>
      <c r="X1000" s="11">
        <v>84528</v>
      </c>
      <c r="Y1000" s="11">
        <v>64710</v>
      </c>
      <c r="Z1000" s="11">
        <v>50049</v>
      </c>
      <c r="AA1000" s="11">
        <v>16536</v>
      </c>
      <c r="AB1000" s="11">
        <v>39550</v>
      </c>
      <c r="AC1000" s="9" t="s">
        <v>1180</v>
      </c>
      <c r="AD1000" s="10">
        <v>0.71699999999999997</v>
      </c>
      <c r="AE1000" s="10">
        <v>0.15</v>
      </c>
      <c r="AF1000" s="10">
        <v>0.14099999999999999</v>
      </c>
      <c r="AG1000" s="9">
        <v>133</v>
      </c>
      <c r="AH1000" s="9">
        <v>382</v>
      </c>
      <c r="AI1000" s="9">
        <v>12.91</v>
      </c>
      <c r="AJ1000" s="9">
        <v>4.4950000000000001</v>
      </c>
      <c r="AK1000" s="9">
        <v>0.34816999999999998</v>
      </c>
      <c r="AL1000" s="9">
        <v>5.0000000000000001E-3</v>
      </c>
      <c r="AM1000" s="9">
        <v>0.49399999999999999</v>
      </c>
      <c r="AN1000" s="10">
        <v>1.7000000000000001E-2</v>
      </c>
      <c r="AO1000" s="10">
        <v>0.18</v>
      </c>
      <c r="AP1000" s="10">
        <v>0.36299999999999999</v>
      </c>
      <c r="AQ1000" s="9">
        <v>1717</v>
      </c>
      <c r="AR1000" s="9">
        <v>0.09</v>
      </c>
      <c r="AS1000" s="10">
        <v>0.183</v>
      </c>
      <c r="AT1000" s="10">
        <v>2.5000000000000001E-2</v>
      </c>
      <c r="AU1000" s="16">
        <v>0.91743119266055051</v>
      </c>
      <c r="AV1000" s="1" t="str">
        <f t="shared" si="15"/>
        <v>no</v>
      </c>
      <c r="AW1000" s="28">
        <v>394</v>
      </c>
    </row>
    <row r="1001" spans="1:49" ht="14.25" hidden="1" customHeight="1">
      <c r="A1001" s="7">
        <v>997</v>
      </c>
      <c r="B1001" s="8" t="s">
        <v>1772</v>
      </c>
      <c r="C1001" s="8" t="s">
        <v>1735</v>
      </c>
      <c r="D1001" s="9" t="s">
        <v>69</v>
      </c>
      <c r="E1001" s="9" t="s">
        <v>51</v>
      </c>
      <c r="F1001" s="9" t="s">
        <v>70</v>
      </c>
      <c r="G1001" s="9">
        <v>855</v>
      </c>
      <c r="H1001" s="10">
        <v>0.48499999999999999</v>
      </c>
      <c r="I1001" s="10">
        <v>0.442</v>
      </c>
      <c r="J1001" s="10">
        <v>0.29399999999999998</v>
      </c>
      <c r="K1001" s="10">
        <v>0.90300000000000002</v>
      </c>
      <c r="L1001" s="10">
        <v>4.9000000000000002E-2</v>
      </c>
      <c r="M1001" s="10">
        <v>0.28000000000000003</v>
      </c>
      <c r="N1001" s="10">
        <v>0.73</v>
      </c>
      <c r="O1001" s="9">
        <v>4410.49</v>
      </c>
      <c r="P1001" s="9">
        <v>160</v>
      </c>
      <c r="Q1001" s="9">
        <v>20</v>
      </c>
      <c r="R1001" s="9">
        <v>817</v>
      </c>
      <c r="S1001" s="11">
        <v>15337</v>
      </c>
      <c r="T1001" s="9" t="s">
        <v>539</v>
      </c>
      <c r="U1001" s="9" t="s">
        <v>84</v>
      </c>
      <c r="V1001" s="11">
        <v>9968</v>
      </c>
      <c r="W1001" s="11">
        <v>76932</v>
      </c>
      <c r="X1001" s="11">
        <v>81900</v>
      </c>
      <c r="Y1001" s="11">
        <v>70452</v>
      </c>
      <c r="Z1001" s="11">
        <v>59400</v>
      </c>
      <c r="AA1001" s="11">
        <v>8226</v>
      </c>
      <c r="AB1001" s="11">
        <v>18398</v>
      </c>
      <c r="AC1001" s="9" t="s">
        <v>1649</v>
      </c>
      <c r="AD1001" s="10">
        <v>0.48799999999999999</v>
      </c>
      <c r="AE1001" s="10">
        <v>0.67</v>
      </c>
      <c r="AF1001" s="10">
        <v>0.72099999999999997</v>
      </c>
      <c r="AG1001" s="9">
        <v>348</v>
      </c>
      <c r="AH1001" s="9">
        <v>395</v>
      </c>
      <c r="AI1001" s="9">
        <v>12.67</v>
      </c>
      <c r="AJ1001" s="9">
        <v>11.166</v>
      </c>
      <c r="AK1001" s="9">
        <v>0.88100999999999996</v>
      </c>
      <c r="AL1001" s="10">
        <v>0.08</v>
      </c>
      <c r="AM1001" s="10">
        <v>0.47</v>
      </c>
      <c r="AN1001" s="10">
        <v>1.0999999999999999E-2</v>
      </c>
      <c r="AO1001" s="10">
        <v>0.89100000000000001</v>
      </c>
      <c r="AP1001" s="10">
        <v>0.36299999999999999</v>
      </c>
      <c r="AQ1001" s="9">
        <v>4696</v>
      </c>
      <c r="AR1001" s="9">
        <v>0.51300000000000001</v>
      </c>
      <c r="AS1001" s="10">
        <v>-0.52700000000000002</v>
      </c>
      <c r="AT1001" s="10" t="s">
        <v>75</v>
      </c>
      <c r="AU1001" s="16">
        <v>0.66093853271645742</v>
      </c>
      <c r="AV1001" s="1" t="str">
        <f t="shared" si="15"/>
        <v>yes</v>
      </c>
      <c r="AW1001" s="28">
        <v>47</v>
      </c>
    </row>
    <row r="1002" spans="1:49" ht="14.25" hidden="1" customHeight="1">
      <c r="A1002" s="7">
        <v>998</v>
      </c>
      <c r="B1002" s="8" t="s">
        <v>1774</v>
      </c>
      <c r="C1002" s="8" t="s">
        <v>1735</v>
      </c>
      <c r="D1002" s="9" t="s">
        <v>91</v>
      </c>
      <c r="E1002" s="9" t="s">
        <v>59</v>
      </c>
      <c r="F1002" s="9" t="s">
        <v>390</v>
      </c>
      <c r="G1002" s="9">
        <v>770</v>
      </c>
      <c r="H1002" s="10">
        <v>0.32500000000000001</v>
      </c>
      <c r="I1002" s="10">
        <v>0.28499999999999998</v>
      </c>
      <c r="J1002" s="10">
        <v>0.17899999999999999</v>
      </c>
      <c r="K1002" s="10">
        <v>0.78500000000000003</v>
      </c>
      <c r="L1002" s="10">
        <v>0.06</v>
      </c>
      <c r="M1002" s="10">
        <v>0.193</v>
      </c>
      <c r="N1002" s="10">
        <v>0.6</v>
      </c>
      <c r="O1002" s="9">
        <v>1853</v>
      </c>
      <c r="P1002" s="9">
        <v>120</v>
      </c>
      <c r="Q1002" s="9">
        <v>3</v>
      </c>
      <c r="R1002" s="9">
        <v>206</v>
      </c>
      <c r="S1002" s="9" t="s">
        <v>55</v>
      </c>
      <c r="T1002" s="9" t="s">
        <v>55</v>
      </c>
      <c r="U1002" s="9" t="s">
        <v>55</v>
      </c>
      <c r="V1002" s="9" t="s">
        <v>55</v>
      </c>
      <c r="W1002" s="9">
        <v>53556</v>
      </c>
      <c r="X1002" s="9">
        <v>60471</v>
      </c>
      <c r="Y1002" s="9">
        <v>50157</v>
      </c>
      <c r="Z1002" s="9">
        <v>51858</v>
      </c>
      <c r="AA1002" s="11">
        <v>15746</v>
      </c>
      <c r="AB1002" s="11">
        <v>15746</v>
      </c>
      <c r="AC1002" s="9" t="s">
        <v>55</v>
      </c>
      <c r="AD1002" s="10">
        <v>0.32800000000000001</v>
      </c>
      <c r="AE1002" s="10">
        <v>0.76</v>
      </c>
      <c r="AF1002" s="10">
        <v>0.73799999999999999</v>
      </c>
      <c r="AG1002" s="9">
        <v>99.67</v>
      </c>
      <c r="AH1002" s="9">
        <v>168.67</v>
      </c>
      <c r="AI1002" s="9">
        <v>18.59</v>
      </c>
      <c r="AJ1002" s="9">
        <v>10.986000000000001</v>
      </c>
      <c r="AK1002" s="9">
        <v>0.59091000000000005</v>
      </c>
      <c r="AL1002" s="9" t="s">
        <v>55</v>
      </c>
      <c r="AM1002" s="9" t="s">
        <v>55</v>
      </c>
      <c r="AN1002" s="10">
        <v>4.0000000000000001E-3</v>
      </c>
      <c r="AO1002" s="10">
        <v>0.94599999999999995</v>
      </c>
      <c r="AP1002" s="10">
        <v>0.36299999999999999</v>
      </c>
      <c r="AQ1002" s="9">
        <v>1922</v>
      </c>
      <c r="AR1002" s="9">
        <v>3.9830000000000001</v>
      </c>
      <c r="AS1002" s="10">
        <v>-0.58299999999999996</v>
      </c>
      <c r="AT1002" s="9" t="s">
        <v>496</v>
      </c>
      <c r="AU1002" s="16">
        <v>0.20068231988761798</v>
      </c>
      <c r="AV1002" s="1" t="str">
        <f t="shared" si="15"/>
        <v>no</v>
      </c>
      <c r="AW1002" s="28"/>
    </row>
    <row r="1003" spans="1:49" ht="14.25" hidden="1" customHeight="1">
      <c r="A1003" s="7">
        <v>999</v>
      </c>
      <c r="B1003" s="8" t="s">
        <v>1776</v>
      </c>
      <c r="C1003" s="8" t="s">
        <v>1735</v>
      </c>
      <c r="D1003" s="9" t="s">
        <v>91</v>
      </c>
      <c r="E1003" s="9" t="s">
        <v>59</v>
      </c>
      <c r="F1003" s="9" t="s">
        <v>187</v>
      </c>
      <c r="G1003" s="9">
        <v>975</v>
      </c>
      <c r="H1003" s="10">
        <v>0.47</v>
      </c>
      <c r="I1003" s="10">
        <v>0.46400000000000002</v>
      </c>
      <c r="J1003" s="10">
        <v>0.42</v>
      </c>
      <c r="K1003" s="10">
        <v>1</v>
      </c>
      <c r="L1003" s="10">
        <v>5.6000000000000001E-2</v>
      </c>
      <c r="M1003" s="10">
        <v>0.28000000000000003</v>
      </c>
      <c r="N1003" s="10">
        <v>0.65</v>
      </c>
      <c r="O1003" s="9">
        <v>1392.69</v>
      </c>
      <c r="P1003" s="9" t="s">
        <v>55</v>
      </c>
      <c r="Q1003" s="9" t="s">
        <v>55</v>
      </c>
      <c r="R1003" s="9">
        <v>354</v>
      </c>
      <c r="S1003" s="11" t="s">
        <v>55</v>
      </c>
      <c r="T1003" s="9" t="s">
        <v>55</v>
      </c>
      <c r="U1003" s="9" t="s">
        <v>55</v>
      </c>
      <c r="V1003" s="11" t="s">
        <v>55</v>
      </c>
      <c r="W1003" s="11">
        <v>70468</v>
      </c>
      <c r="X1003" s="11">
        <v>81360</v>
      </c>
      <c r="Y1003" s="11">
        <v>64665</v>
      </c>
      <c r="Z1003" s="11">
        <v>62073</v>
      </c>
      <c r="AA1003" s="11">
        <v>34428</v>
      </c>
      <c r="AB1003" s="11">
        <v>34428</v>
      </c>
      <c r="AC1003" s="9" t="s">
        <v>55</v>
      </c>
      <c r="AD1003" s="10">
        <v>0.38500000000000001</v>
      </c>
      <c r="AE1003" s="10">
        <v>0.42</v>
      </c>
      <c r="AF1003" s="10">
        <v>0.40300000000000002</v>
      </c>
      <c r="AG1003" s="9">
        <v>104</v>
      </c>
      <c r="AH1003" s="9">
        <v>181.67</v>
      </c>
      <c r="AI1003" s="9">
        <v>13.39</v>
      </c>
      <c r="AJ1003" s="9">
        <v>7.6660000000000004</v>
      </c>
      <c r="AK1003" s="9">
        <v>0.57247999999999999</v>
      </c>
      <c r="AL1003" s="10" t="s">
        <v>55</v>
      </c>
      <c r="AM1003" s="10" t="s">
        <v>55</v>
      </c>
      <c r="AN1003" s="10">
        <v>2.9000000000000001E-2</v>
      </c>
      <c r="AO1003" s="10">
        <v>0.38700000000000001</v>
      </c>
      <c r="AP1003" s="10">
        <v>0.36299999999999999</v>
      </c>
      <c r="AQ1003" s="9">
        <v>1441</v>
      </c>
      <c r="AR1003" s="9">
        <v>0.224</v>
      </c>
      <c r="AS1003" s="10">
        <v>-2.4E-2</v>
      </c>
      <c r="AT1003" s="10">
        <v>8.5000000000000006E-2</v>
      </c>
      <c r="AU1003" s="16">
        <v>0.81699346405228757</v>
      </c>
      <c r="AV1003" s="1" t="str">
        <f t="shared" si="15"/>
        <v>no</v>
      </c>
      <c r="AW1003" s="28"/>
    </row>
    <row r="1004" spans="1:49" ht="14.25" hidden="1" customHeight="1">
      <c r="A1004" s="7">
        <v>1000</v>
      </c>
      <c r="B1004" s="8" t="s">
        <v>1777</v>
      </c>
      <c r="C1004" s="8" t="s">
        <v>1735</v>
      </c>
      <c r="D1004" s="9" t="s">
        <v>91</v>
      </c>
      <c r="E1004" s="9" t="s">
        <v>59</v>
      </c>
      <c r="F1004" s="9" t="s">
        <v>296</v>
      </c>
      <c r="G1004" s="9">
        <v>1390</v>
      </c>
      <c r="H1004" s="10">
        <v>0.90700000000000003</v>
      </c>
      <c r="I1004" s="10">
        <v>0.9</v>
      </c>
      <c r="J1004" s="10">
        <v>0.88100000000000001</v>
      </c>
      <c r="K1004" s="10">
        <v>0.85399999999999998</v>
      </c>
      <c r="L1004" s="10">
        <v>2E-3</v>
      </c>
      <c r="M1004" s="10">
        <v>2.4E-2</v>
      </c>
      <c r="N1004" s="10">
        <v>0.96</v>
      </c>
      <c r="O1004" s="9">
        <v>2170.21</v>
      </c>
      <c r="P1004" s="9">
        <v>0</v>
      </c>
      <c r="Q1004" s="9">
        <v>174</v>
      </c>
      <c r="R1004" s="9">
        <v>600</v>
      </c>
      <c r="S1004" s="11" t="s">
        <v>55</v>
      </c>
      <c r="T1004" s="9" t="s">
        <v>55</v>
      </c>
      <c r="U1004" s="9" t="s">
        <v>55</v>
      </c>
      <c r="V1004" s="11" t="s">
        <v>55</v>
      </c>
      <c r="W1004" s="9">
        <v>116133</v>
      </c>
      <c r="X1004" s="9">
        <v>151002</v>
      </c>
      <c r="Y1004" s="9">
        <v>103140</v>
      </c>
      <c r="Z1004" s="9">
        <v>77796</v>
      </c>
      <c r="AA1004" s="11">
        <v>46417</v>
      </c>
      <c r="AB1004" s="11">
        <v>46417</v>
      </c>
      <c r="AC1004" s="9" t="s">
        <v>55</v>
      </c>
      <c r="AD1004" s="10">
        <v>0.87</v>
      </c>
      <c r="AE1004" s="10">
        <v>0.11</v>
      </c>
      <c r="AF1004" s="10">
        <v>9.5000000000000001E-2</v>
      </c>
      <c r="AG1004" s="9">
        <v>277.33</v>
      </c>
      <c r="AH1004" s="9">
        <v>547.66999999999996</v>
      </c>
      <c r="AI1004" s="9">
        <v>7.83</v>
      </c>
      <c r="AJ1004" s="9">
        <v>3.9630000000000001</v>
      </c>
      <c r="AK1004" s="9">
        <v>0.50639000000000001</v>
      </c>
      <c r="AL1004" s="10" t="s">
        <v>55</v>
      </c>
      <c r="AM1004" s="10" t="s">
        <v>55</v>
      </c>
      <c r="AN1004" s="10">
        <v>4.3999999999999997E-2</v>
      </c>
      <c r="AO1004" s="10">
        <v>0.13100000000000001</v>
      </c>
      <c r="AP1004" s="10">
        <v>0.36299999999999999</v>
      </c>
      <c r="AQ1004" s="9">
        <v>2172</v>
      </c>
      <c r="AR1004" s="9">
        <v>0.33500000000000002</v>
      </c>
      <c r="AS1004" s="10">
        <v>0.23200000000000001</v>
      </c>
      <c r="AT1004" s="10">
        <v>3.5999999999999997E-2</v>
      </c>
      <c r="AU1004" s="16">
        <v>0.74906367041198507</v>
      </c>
      <c r="AV1004" s="1" t="str">
        <f t="shared" si="15"/>
        <v>no</v>
      </c>
      <c r="AW1004" s="28"/>
    </row>
    <row r="1005" spans="1:49" ht="14.25" customHeight="1">
      <c r="A1005" s="7">
        <v>949</v>
      </c>
      <c r="B1005" s="8" t="s">
        <v>1700</v>
      </c>
      <c r="C1005" s="8" t="s">
        <v>1634</v>
      </c>
      <c r="D1005" s="9" t="s">
        <v>50</v>
      </c>
      <c r="E1005" s="9" t="s">
        <v>51</v>
      </c>
      <c r="F1005" s="9" t="s">
        <v>171</v>
      </c>
      <c r="G1005" s="9">
        <v>971.5</v>
      </c>
      <c r="H1005" s="10">
        <v>0.39600000000000002</v>
      </c>
      <c r="I1005" s="10">
        <v>0.35599999999999998</v>
      </c>
      <c r="J1005" s="10">
        <v>0.218</v>
      </c>
      <c r="K1005" s="10">
        <v>0.76700000000000002</v>
      </c>
      <c r="L1005" s="10">
        <v>0.219</v>
      </c>
      <c r="M1005" s="10">
        <v>0.42499999999999999</v>
      </c>
      <c r="N1005" s="10">
        <v>0.64</v>
      </c>
      <c r="O1005" s="9">
        <v>7564.97</v>
      </c>
      <c r="P1005" s="9">
        <v>452</v>
      </c>
      <c r="Q1005" s="9">
        <v>2</v>
      </c>
      <c r="R1005" s="9">
        <v>1468</v>
      </c>
      <c r="S1005" s="11">
        <v>10867</v>
      </c>
      <c r="T1005" s="9" t="s">
        <v>1701</v>
      </c>
      <c r="U1005" s="9" t="s">
        <v>546</v>
      </c>
      <c r="V1005" s="11">
        <v>7340</v>
      </c>
      <c r="W1005" s="11">
        <v>80165</v>
      </c>
      <c r="X1005" s="11">
        <v>92619</v>
      </c>
      <c r="Y1005" s="11">
        <v>74241</v>
      </c>
      <c r="Z1005" s="11">
        <v>64629</v>
      </c>
      <c r="AA1005" s="11">
        <v>7041</v>
      </c>
      <c r="AB1005" s="11">
        <v>7829</v>
      </c>
      <c r="AC1005" s="9" t="s">
        <v>540</v>
      </c>
      <c r="AD1005" s="10">
        <v>0.316</v>
      </c>
      <c r="AE1005" s="10">
        <v>0.42</v>
      </c>
      <c r="AF1005" s="10">
        <v>0.39300000000000002</v>
      </c>
      <c r="AG1005" s="9">
        <v>353.67</v>
      </c>
      <c r="AH1005" s="9">
        <v>330.33</v>
      </c>
      <c r="AI1005" s="9">
        <v>21.39</v>
      </c>
      <c r="AJ1005" s="9">
        <v>22.901</v>
      </c>
      <c r="AK1005" s="9">
        <v>1.07064</v>
      </c>
      <c r="AL1005" s="10">
        <v>0.35</v>
      </c>
      <c r="AM1005" s="10">
        <v>0.45700000000000002</v>
      </c>
      <c r="AN1005" s="10">
        <v>0.03</v>
      </c>
      <c r="AO1005" s="10">
        <v>0.35</v>
      </c>
      <c r="AP1005" s="10">
        <v>0.56000000000000005</v>
      </c>
      <c r="AQ1005" s="9">
        <v>9489</v>
      </c>
      <c r="AR1005" s="9">
        <v>0.79800000000000004</v>
      </c>
      <c r="AS1005" s="27">
        <v>0.21099999999999999</v>
      </c>
      <c r="AT1005" s="10">
        <v>0.08</v>
      </c>
      <c r="AU1005" s="16">
        <v>0.55617352614015569</v>
      </c>
      <c r="AV1005" s="1" t="str">
        <f t="shared" si="15"/>
        <v>yes</v>
      </c>
      <c r="AW1005" s="28">
        <v>73</v>
      </c>
    </row>
    <row r="1006" spans="1:49" ht="14.25" customHeight="1">
      <c r="A1006" s="7">
        <v>951</v>
      </c>
      <c r="B1006" s="8" t="s">
        <v>1705</v>
      </c>
      <c r="C1006" s="8" t="s">
        <v>1703</v>
      </c>
      <c r="D1006" s="9" t="s">
        <v>50</v>
      </c>
      <c r="E1006" s="9" t="s">
        <v>51</v>
      </c>
      <c r="F1006" s="9" t="s">
        <v>97</v>
      </c>
      <c r="G1006" s="9">
        <v>1030</v>
      </c>
      <c r="H1006" s="10">
        <v>0.38200000000000001</v>
      </c>
      <c r="I1006" s="10">
        <v>0.25</v>
      </c>
      <c r="J1006" s="10">
        <v>0.153</v>
      </c>
      <c r="K1006" s="10">
        <v>0.90500000000000003</v>
      </c>
      <c r="L1006" s="10">
        <v>0.29699999999999999</v>
      </c>
      <c r="M1006" s="10">
        <v>0.25900000000000001</v>
      </c>
      <c r="N1006" s="10">
        <v>0.64</v>
      </c>
      <c r="O1006" s="9">
        <v>7042.41</v>
      </c>
      <c r="P1006" s="9">
        <v>302</v>
      </c>
      <c r="Q1006" s="9" t="s">
        <v>55</v>
      </c>
      <c r="R1006" s="9">
        <v>968</v>
      </c>
      <c r="S1006" s="11">
        <v>14020</v>
      </c>
      <c r="T1006" s="9" t="s">
        <v>1706</v>
      </c>
      <c r="U1006" s="9" t="s">
        <v>536</v>
      </c>
      <c r="V1006" s="11">
        <v>9555</v>
      </c>
      <c r="W1006" s="11">
        <v>63977</v>
      </c>
      <c r="X1006" s="11">
        <v>79758</v>
      </c>
      <c r="Y1006" s="11">
        <v>65403</v>
      </c>
      <c r="Z1006" s="11">
        <v>53172</v>
      </c>
      <c r="AA1006" s="11">
        <v>6300</v>
      </c>
      <c r="AB1006" s="11">
        <v>19132</v>
      </c>
      <c r="AC1006" s="9" t="s">
        <v>111</v>
      </c>
      <c r="AD1006" s="10">
        <v>0.252</v>
      </c>
      <c r="AE1006" s="10">
        <v>0.39</v>
      </c>
      <c r="AF1006" s="10">
        <v>0.38300000000000001</v>
      </c>
      <c r="AG1006" s="9">
        <v>336.67</v>
      </c>
      <c r="AH1006" s="9">
        <v>372</v>
      </c>
      <c r="AI1006" s="9">
        <v>20.92</v>
      </c>
      <c r="AJ1006" s="9">
        <v>18.931000000000001</v>
      </c>
      <c r="AK1006" s="9">
        <v>0.90502000000000005</v>
      </c>
      <c r="AL1006" s="10">
        <v>0.01</v>
      </c>
      <c r="AM1006" s="10">
        <v>0.5</v>
      </c>
      <c r="AN1006" s="10">
        <v>4.5999999999999999E-2</v>
      </c>
      <c r="AO1006" s="10">
        <v>0.10199999999999999</v>
      </c>
      <c r="AP1006" s="10">
        <v>0.20399999999999999</v>
      </c>
      <c r="AQ1006" s="9">
        <v>8881</v>
      </c>
      <c r="AR1006" s="9">
        <v>0.65300000000000002</v>
      </c>
      <c r="AS1006" s="27">
        <v>0.10100000000000001</v>
      </c>
      <c r="AT1006" s="10">
        <v>0.13</v>
      </c>
      <c r="AU1006" s="16">
        <v>0.60496067755595884</v>
      </c>
      <c r="AV1006" s="1" t="str">
        <f t="shared" si="15"/>
        <v>yes</v>
      </c>
      <c r="AW1006" s="28">
        <v>24</v>
      </c>
    </row>
    <row r="1007" spans="1:49" ht="14.25" customHeight="1">
      <c r="A1007" s="7">
        <v>954</v>
      </c>
      <c r="B1007" s="8" t="s">
        <v>1712</v>
      </c>
      <c r="C1007" s="8" t="s">
        <v>1703</v>
      </c>
      <c r="D1007" s="9" t="s">
        <v>50</v>
      </c>
      <c r="E1007" s="9" t="s">
        <v>51</v>
      </c>
      <c r="F1007" s="9" t="s">
        <v>128</v>
      </c>
      <c r="G1007" s="9" t="s">
        <v>55</v>
      </c>
      <c r="H1007" s="10">
        <v>0.40799999999999997</v>
      </c>
      <c r="I1007" s="10">
        <v>0.251</v>
      </c>
      <c r="J1007" s="10">
        <v>0.107</v>
      </c>
      <c r="K1007" s="10">
        <v>0.97499999999999998</v>
      </c>
      <c r="L1007" s="10">
        <v>0.56699999999999995</v>
      </c>
      <c r="M1007" s="10">
        <v>0.64900000000000002</v>
      </c>
      <c r="N1007" s="10">
        <v>0.6</v>
      </c>
      <c r="O1007" s="9">
        <v>17165.2</v>
      </c>
      <c r="P1007" s="9">
        <v>275</v>
      </c>
      <c r="Q1007" s="9" t="s">
        <v>55</v>
      </c>
      <c r="R1007" s="9">
        <v>2505</v>
      </c>
      <c r="S1007" s="9">
        <v>8921</v>
      </c>
      <c r="T1007" s="9" t="s">
        <v>1591</v>
      </c>
      <c r="U1007" s="9" t="s">
        <v>247</v>
      </c>
      <c r="V1007" s="53">
        <v>5367</v>
      </c>
      <c r="W1007" s="9">
        <v>73282</v>
      </c>
      <c r="X1007" s="9">
        <v>82071</v>
      </c>
      <c r="Y1007" s="9">
        <v>68499</v>
      </c>
      <c r="Z1007" s="9">
        <v>62595</v>
      </c>
      <c r="AA1007" s="11">
        <v>5321</v>
      </c>
      <c r="AB1007" s="11">
        <v>14235</v>
      </c>
      <c r="AC1007" s="9" t="s">
        <v>1713</v>
      </c>
      <c r="AD1007" s="10">
        <v>0.23400000000000001</v>
      </c>
      <c r="AE1007" s="10">
        <v>0.41</v>
      </c>
      <c r="AF1007" s="10">
        <v>0.28000000000000003</v>
      </c>
      <c r="AG1007" s="9">
        <v>528.33000000000004</v>
      </c>
      <c r="AH1007" s="9">
        <v>803.33</v>
      </c>
      <c r="AI1007" s="9">
        <v>32.49</v>
      </c>
      <c r="AJ1007" s="9">
        <v>21.367000000000001</v>
      </c>
      <c r="AK1007" s="9">
        <v>0.65768000000000004</v>
      </c>
      <c r="AL1007" s="9">
        <v>5</v>
      </c>
      <c r="AM1007" s="9">
        <v>0.48699999999999999</v>
      </c>
      <c r="AN1007" s="10">
        <v>1.6E-2</v>
      </c>
      <c r="AO1007" s="10">
        <v>0.14599999999999999</v>
      </c>
      <c r="AP1007" s="10">
        <v>0.20399999999999999</v>
      </c>
      <c r="AQ1007" s="9">
        <v>25955</v>
      </c>
      <c r="AR1007" s="9">
        <v>0.25800000000000001</v>
      </c>
      <c r="AS1007" s="27">
        <v>5.8000000000000003E-2</v>
      </c>
      <c r="AT1007" s="27">
        <v>0.17399999999999999</v>
      </c>
      <c r="AU1007" s="16">
        <v>0.79491255961844198</v>
      </c>
      <c r="AV1007" s="1" t="str">
        <f t="shared" si="15"/>
        <v>yes</v>
      </c>
      <c r="AW1007" s="28">
        <v>123</v>
      </c>
    </row>
    <row r="1008" spans="1:49" ht="14.25" hidden="1" customHeight="1">
      <c r="A1008" s="7">
        <v>1004</v>
      </c>
      <c r="B1008" s="8" t="s">
        <v>1783</v>
      </c>
      <c r="C1008" s="8" t="s">
        <v>1779</v>
      </c>
      <c r="D1008" s="9" t="s">
        <v>69</v>
      </c>
      <c r="E1008" s="9" t="s">
        <v>51</v>
      </c>
      <c r="F1008" s="9" t="s">
        <v>109</v>
      </c>
      <c r="G1008" s="9">
        <v>1065</v>
      </c>
      <c r="H1008" s="10">
        <v>0.53600000000000003</v>
      </c>
      <c r="I1008" s="10">
        <v>0.52300000000000002</v>
      </c>
      <c r="J1008" s="10">
        <v>0.40600000000000003</v>
      </c>
      <c r="K1008" s="10">
        <v>0.92400000000000004</v>
      </c>
      <c r="L1008" s="10">
        <v>7.3999999999999996E-2</v>
      </c>
      <c r="M1008" s="10">
        <v>0.58299999999999996</v>
      </c>
      <c r="N1008" s="10">
        <v>0.67</v>
      </c>
      <c r="O1008" s="9">
        <v>3949.24</v>
      </c>
      <c r="P1008" s="9">
        <v>121</v>
      </c>
      <c r="Q1008" s="9" t="s">
        <v>55</v>
      </c>
      <c r="R1008" s="9">
        <v>1058</v>
      </c>
      <c r="S1008" s="9">
        <v>12963</v>
      </c>
      <c r="T1008" s="9" t="s">
        <v>815</v>
      </c>
      <c r="U1008" s="9" t="s">
        <v>54</v>
      </c>
      <c r="V1008" s="9">
        <v>9413</v>
      </c>
      <c r="W1008" s="11" t="s">
        <v>55</v>
      </c>
      <c r="X1008" s="11" t="s">
        <v>55</v>
      </c>
      <c r="Y1008" s="11" t="s">
        <v>55</v>
      </c>
      <c r="Z1008" s="11" t="s">
        <v>55</v>
      </c>
      <c r="AA1008" s="11">
        <v>8380</v>
      </c>
      <c r="AB1008" s="11">
        <v>22795</v>
      </c>
      <c r="AC1008" s="9" t="s">
        <v>394</v>
      </c>
      <c r="AD1008" s="10">
        <v>0.435</v>
      </c>
      <c r="AE1008" s="10">
        <v>0.37</v>
      </c>
      <c r="AF1008" s="10">
        <v>0.45400000000000001</v>
      </c>
      <c r="AG1008" s="9">
        <v>179.33</v>
      </c>
      <c r="AH1008" s="9">
        <v>415.33</v>
      </c>
      <c r="AI1008" s="9">
        <v>22.02</v>
      </c>
      <c r="AJ1008" s="9">
        <v>9.5090000000000003</v>
      </c>
      <c r="AK1008" s="9">
        <v>0.43178</v>
      </c>
      <c r="AL1008" s="9">
        <v>1E-3</v>
      </c>
      <c r="AM1008" s="9">
        <v>0.46200000000000002</v>
      </c>
      <c r="AN1008" s="10">
        <v>3.0000000000000001E-3</v>
      </c>
      <c r="AO1008" s="10">
        <v>0.28100000000000003</v>
      </c>
      <c r="AP1008" s="10">
        <v>0.29099999999999998</v>
      </c>
      <c r="AQ1008" s="9">
        <v>4190</v>
      </c>
      <c r="AR1008" s="9" t="s">
        <v>55</v>
      </c>
      <c r="AS1008" s="10">
        <v>0.01</v>
      </c>
      <c r="AT1008" s="10">
        <v>0.10100000000000001</v>
      </c>
      <c r="AU1008" s="16" t="s">
        <v>2055</v>
      </c>
      <c r="AV1008" s="1" t="str">
        <f t="shared" si="15"/>
        <v>no</v>
      </c>
      <c r="AW1008" s="28">
        <v>13</v>
      </c>
    </row>
    <row r="1009" spans="1:49" ht="14.25" customHeight="1">
      <c r="A1009" s="7">
        <v>1100</v>
      </c>
      <c r="B1009" s="8" t="s">
        <v>1916</v>
      </c>
      <c r="C1009" s="8" t="s">
        <v>1703</v>
      </c>
      <c r="D1009" s="9" t="s">
        <v>50</v>
      </c>
      <c r="E1009" s="9" t="s">
        <v>59</v>
      </c>
      <c r="F1009" s="9" t="s">
        <v>60</v>
      </c>
      <c r="G1009" s="9" t="s">
        <v>55</v>
      </c>
      <c r="H1009" s="10">
        <v>0.14000000000000001</v>
      </c>
      <c r="I1009" s="10">
        <v>9.5000000000000001E-2</v>
      </c>
      <c r="J1009" s="9">
        <v>7.3999999999999996E-2</v>
      </c>
      <c r="K1009" s="10">
        <v>0.77600000000000002</v>
      </c>
      <c r="L1009" s="9" t="s">
        <v>55</v>
      </c>
      <c r="M1009" s="9" t="s">
        <v>55</v>
      </c>
      <c r="N1009" s="10">
        <v>0.75</v>
      </c>
      <c r="O1009" s="9">
        <v>70504</v>
      </c>
      <c r="P1009" s="9">
        <v>4761</v>
      </c>
      <c r="Q1009" s="9" t="s">
        <v>55</v>
      </c>
      <c r="R1009" s="9">
        <v>8207</v>
      </c>
      <c r="S1009" s="9" t="s">
        <v>55</v>
      </c>
      <c r="T1009" s="9" t="s">
        <v>55</v>
      </c>
      <c r="U1009" s="9" t="s">
        <v>55</v>
      </c>
      <c r="V1009" s="9"/>
      <c r="W1009" s="11" t="s">
        <v>55</v>
      </c>
      <c r="X1009" s="11" t="s">
        <v>55</v>
      </c>
      <c r="Y1009" s="11" t="s">
        <v>55</v>
      </c>
      <c r="Z1009" s="11" t="s">
        <v>55</v>
      </c>
      <c r="AA1009" s="11">
        <v>6070</v>
      </c>
      <c r="AB1009" s="11">
        <v>6070</v>
      </c>
      <c r="AC1009" s="9" t="s">
        <v>55</v>
      </c>
      <c r="AD1009" s="10">
        <v>0.123</v>
      </c>
      <c r="AE1009" s="10">
        <v>0.62</v>
      </c>
      <c r="AF1009" s="9">
        <v>0.371</v>
      </c>
      <c r="AG1009" s="9">
        <v>1804.67</v>
      </c>
      <c r="AH1009" s="9">
        <v>1180.33</v>
      </c>
      <c r="AI1009" s="9">
        <v>39.07</v>
      </c>
      <c r="AJ1009" s="9">
        <v>59.731999999999999</v>
      </c>
      <c r="AK1009" s="9">
        <v>1.52895</v>
      </c>
      <c r="AL1009" s="9"/>
      <c r="AM1009" s="9" t="s">
        <v>55</v>
      </c>
      <c r="AN1009" s="10">
        <v>1E-3</v>
      </c>
      <c r="AO1009" s="10">
        <v>0.253</v>
      </c>
      <c r="AP1009" s="10">
        <v>0.20399999999999999</v>
      </c>
      <c r="AQ1009" s="9">
        <v>70504</v>
      </c>
      <c r="AR1009" s="9" t="s">
        <v>55</v>
      </c>
      <c r="AS1009" s="27">
        <v>-4.9000000000000002E-2</v>
      </c>
      <c r="AT1009" s="27">
        <v>1.7000000000000001E-2</v>
      </c>
      <c r="AU1009" s="16" t="s">
        <v>2055</v>
      </c>
      <c r="AV1009" s="1" t="str">
        <f t="shared" si="15"/>
        <v>no</v>
      </c>
      <c r="AW1009" s="28"/>
    </row>
    <row r="1010" spans="1:49" ht="14.25" hidden="1" customHeight="1">
      <c r="A1010" s="7">
        <v>1006</v>
      </c>
      <c r="B1010" s="8" t="s">
        <v>1785</v>
      </c>
      <c r="C1010" s="8" t="s">
        <v>1779</v>
      </c>
      <c r="D1010" s="9" t="s">
        <v>58</v>
      </c>
      <c r="E1010" s="9" t="s">
        <v>59</v>
      </c>
      <c r="F1010" s="9" t="s">
        <v>147</v>
      </c>
      <c r="G1010" s="9" t="s">
        <v>55</v>
      </c>
      <c r="H1010" s="10">
        <v>0.183</v>
      </c>
      <c r="I1010" s="10">
        <v>8.5999999999999993E-2</v>
      </c>
      <c r="J1010" s="10" t="s">
        <v>55</v>
      </c>
      <c r="K1010" s="10">
        <v>0.68400000000000005</v>
      </c>
      <c r="L1010" s="10">
        <v>0.12</v>
      </c>
      <c r="M1010" s="10">
        <v>0.58899999999999997</v>
      </c>
      <c r="N1010" s="10">
        <v>0.74</v>
      </c>
      <c r="O1010" s="9">
        <v>1031.06</v>
      </c>
      <c r="P1010" s="9">
        <v>130</v>
      </c>
      <c r="Q1010" s="9" t="s">
        <v>55</v>
      </c>
      <c r="R1010" s="9">
        <v>161</v>
      </c>
      <c r="S1010" s="9" t="s">
        <v>55</v>
      </c>
      <c r="T1010" s="9" t="s">
        <v>55</v>
      </c>
      <c r="U1010" s="9" t="s">
        <v>55</v>
      </c>
      <c r="V1010" s="9" t="s">
        <v>55</v>
      </c>
      <c r="W1010" s="11">
        <v>74394</v>
      </c>
      <c r="X1010" s="11">
        <v>80514</v>
      </c>
      <c r="Y1010" s="11">
        <v>71199</v>
      </c>
      <c r="Z1010" s="11">
        <v>63324</v>
      </c>
      <c r="AA1010" s="11">
        <v>19122</v>
      </c>
      <c r="AB1010" s="11">
        <v>19122</v>
      </c>
      <c r="AC1010" s="9" t="s">
        <v>55</v>
      </c>
      <c r="AD1010" s="10">
        <v>0.193</v>
      </c>
      <c r="AE1010" s="10">
        <v>0.84</v>
      </c>
      <c r="AF1010" s="10">
        <v>0.77900000000000003</v>
      </c>
      <c r="AG1010" s="9">
        <v>117.67</v>
      </c>
      <c r="AH1010" s="9">
        <v>115</v>
      </c>
      <c r="AI1010" s="9">
        <v>8.76</v>
      </c>
      <c r="AJ1010" s="9">
        <v>8.9659999999999993</v>
      </c>
      <c r="AK1010" s="9">
        <v>1.02319</v>
      </c>
      <c r="AL1010" s="9" t="s">
        <v>55</v>
      </c>
      <c r="AM1010" s="9" t="s">
        <v>55</v>
      </c>
      <c r="AN1010" s="10">
        <v>1.6E-2</v>
      </c>
      <c r="AO1010" s="10">
        <v>0.61</v>
      </c>
      <c r="AP1010" s="10">
        <v>0.29099999999999998</v>
      </c>
      <c r="AQ1010" s="9">
        <v>1219</v>
      </c>
      <c r="AR1010" s="9" t="s">
        <v>55</v>
      </c>
      <c r="AS1010" s="10">
        <v>-0.31900000000000001</v>
      </c>
      <c r="AT1010" s="10" t="s">
        <v>921</v>
      </c>
      <c r="AU1010" s="16" t="s">
        <v>2055</v>
      </c>
      <c r="AV1010" s="1" t="str">
        <f t="shared" si="15"/>
        <v>no</v>
      </c>
      <c r="AW1010" s="28"/>
    </row>
    <row r="1011" spans="1:49" ht="14.25" hidden="1" customHeight="1">
      <c r="A1011" s="7">
        <v>1007</v>
      </c>
      <c r="B1011" s="8" t="s">
        <v>1787</v>
      </c>
      <c r="C1011" s="8" t="s">
        <v>1779</v>
      </c>
      <c r="D1011" s="9" t="s">
        <v>69</v>
      </c>
      <c r="E1011" s="9" t="s">
        <v>59</v>
      </c>
      <c r="F1011" s="9" t="s">
        <v>276</v>
      </c>
      <c r="G1011" s="9">
        <v>990</v>
      </c>
      <c r="H1011" s="10">
        <v>0.51900000000000002</v>
      </c>
      <c r="I1011" s="10">
        <v>0.497</v>
      </c>
      <c r="J1011" s="10">
        <v>0.41199999999999998</v>
      </c>
      <c r="K1011" s="10">
        <v>0.752</v>
      </c>
      <c r="L1011" s="10">
        <v>2.7E-2</v>
      </c>
      <c r="M1011" s="10">
        <v>0.39400000000000002</v>
      </c>
      <c r="N1011" s="10">
        <v>0.82</v>
      </c>
      <c r="O1011" s="9">
        <v>1163</v>
      </c>
      <c r="P1011" s="9">
        <v>128</v>
      </c>
      <c r="Q1011" s="9">
        <v>3</v>
      </c>
      <c r="R1011" s="9">
        <v>236</v>
      </c>
      <c r="S1011" s="9" t="s">
        <v>55</v>
      </c>
      <c r="T1011" s="9" t="s">
        <v>55</v>
      </c>
      <c r="U1011" s="9" t="s">
        <v>55</v>
      </c>
      <c r="V1011" s="9" t="s">
        <v>55</v>
      </c>
      <c r="W1011" s="11">
        <v>58676</v>
      </c>
      <c r="X1011" s="11">
        <v>72558</v>
      </c>
      <c r="Y1011" s="11">
        <v>53208</v>
      </c>
      <c r="Z1011" s="11">
        <v>51435</v>
      </c>
      <c r="AA1011" s="11">
        <v>28087</v>
      </c>
      <c r="AB1011" s="11">
        <v>28087</v>
      </c>
      <c r="AC1011" s="9" t="s">
        <v>55</v>
      </c>
      <c r="AD1011" s="10">
        <v>0.47899999999999998</v>
      </c>
      <c r="AE1011" s="10">
        <v>0.4</v>
      </c>
      <c r="AF1011" s="10">
        <v>0.38</v>
      </c>
      <c r="AG1011" s="9">
        <v>119</v>
      </c>
      <c r="AH1011" s="9">
        <v>133</v>
      </c>
      <c r="AI1011" s="9">
        <v>9.77</v>
      </c>
      <c r="AJ1011" s="9">
        <v>8.7439999999999998</v>
      </c>
      <c r="AK1011" s="9">
        <v>0.89473999999999998</v>
      </c>
      <c r="AL1011" s="9" t="s">
        <v>55</v>
      </c>
      <c r="AM1011" s="9" t="s">
        <v>55</v>
      </c>
      <c r="AN1011" s="10">
        <v>7.2999999999999995E-2</v>
      </c>
      <c r="AO1011" s="10">
        <v>0.24099999999999999</v>
      </c>
      <c r="AP1011" s="10">
        <v>0.29099999999999998</v>
      </c>
      <c r="AQ1011" s="9">
        <v>1236</v>
      </c>
      <c r="AR1011" s="9">
        <v>1.288</v>
      </c>
      <c r="AS1011" s="10">
        <v>0.05</v>
      </c>
      <c r="AT1011" s="10">
        <v>0.04</v>
      </c>
      <c r="AU1011" s="16">
        <v>0.43706293706293708</v>
      </c>
      <c r="AV1011" s="1" t="str">
        <f t="shared" si="15"/>
        <v>no</v>
      </c>
      <c r="AW1011" s="28"/>
    </row>
    <row r="1012" spans="1:49" ht="14.25" hidden="1" customHeight="1">
      <c r="A1012" s="7">
        <v>1008</v>
      </c>
      <c r="B1012" s="8" t="s">
        <v>1788</v>
      </c>
      <c r="C1012" s="8" t="s">
        <v>1779</v>
      </c>
      <c r="D1012" s="9" t="s">
        <v>69</v>
      </c>
      <c r="E1012" s="9" t="s">
        <v>59</v>
      </c>
      <c r="F1012" s="9" t="s">
        <v>354</v>
      </c>
      <c r="G1012" s="9">
        <v>1105</v>
      </c>
      <c r="H1012" s="10">
        <v>0.68</v>
      </c>
      <c r="I1012" s="10">
        <v>0.66900000000000004</v>
      </c>
      <c r="J1012" s="10">
        <v>0.52400000000000002</v>
      </c>
      <c r="K1012" s="10">
        <v>0.90200000000000002</v>
      </c>
      <c r="L1012" s="10">
        <v>0.03</v>
      </c>
      <c r="M1012" s="10">
        <v>0.27300000000000002</v>
      </c>
      <c r="N1012" s="10">
        <v>0.83</v>
      </c>
      <c r="O1012" s="9">
        <v>3039.56</v>
      </c>
      <c r="P1012" s="9">
        <v>151</v>
      </c>
      <c r="Q1012" s="9">
        <v>0</v>
      </c>
      <c r="R1012" s="9">
        <v>814</v>
      </c>
      <c r="S1012" s="9" t="s">
        <v>55</v>
      </c>
      <c r="T1012" s="9" t="s">
        <v>55</v>
      </c>
      <c r="U1012" s="9" t="s">
        <v>55</v>
      </c>
      <c r="V1012" s="9" t="s">
        <v>55</v>
      </c>
      <c r="W1012" s="11">
        <v>68044</v>
      </c>
      <c r="X1012" s="11">
        <v>82404</v>
      </c>
      <c r="Y1012" s="11">
        <v>65223</v>
      </c>
      <c r="Z1012" s="11">
        <v>61281</v>
      </c>
      <c r="AA1012" s="11">
        <v>37950</v>
      </c>
      <c r="AB1012" s="11">
        <v>37950</v>
      </c>
      <c r="AC1012" s="9" t="s">
        <v>55</v>
      </c>
      <c r="AD1012" s="10">
        <v>0.55100000000000005</v>
      </c>
      <c r="AE1012" s="10">
        <v>0.33</v>
      </c>
      <c r="AF1012" s="10">
        <v>0.32300000000000001</v>
      </c>
      <c r="AG1012" s="9">
        <v>272.33</v>
      </c>
      <c r="AH1012" s="9">
        <v>338.33</v>
      </c>
      <c r="AI1012" s="9">
        <v>11.16</v>
      </c>
      <c r="AJ1012" s="9">
        <v>8.984</v>
      </c>
      <c r="AK1012" s="9">
        <v>0.80493000000000003</v>
      </c>
      <c r="AL1012" s="9" t="s">
        <v>55</v>
      </c>
      <c r="AM1012" s="9" t="s">
        <v>55</v>
      </c>
      <c r="AN1012" s="10">
        <v>4.4999999999999998E-2</v>
      </c>
      <c r="AO1012" s="10">
        <v>0.27</v>
      </c>
      <c r="AP1012" s="10">
        <v>0.29099999999999998</v>
      </c>
      <c r="AQ1012" s="9">
        <v>3170</v>
      </c>
      <c r="AR1012" s="9">
        <v>0.49399999999999999</v>
      </c>
      <c r="AS1012" s="9">
        <v>2.1000000000000001E-2</v>
      </c>
      <c r="AT1012" s="9">
        <v>0.129</v>
      </c>
      <c r="AU1012" s="16">
        <v>0.66934404283801874</v>
      </c>
      <c r="AV1012" s="1" t="str">
        <f t="shared" si="15"/>
        <v>no</v>
      </c>
      <c r="AW1012" s="28"/>
    </row>
    <row r="1013" spans="1:49" ht="14.25" hidden="1" customHeight="1">
      <c r="A1013" s="7">
        <v>1009</v>
      </c>
      <c r="B1013" s="8" t="s">
        <v>1789</v>
      </c>
      <c r="C1013" s="8" t="s">
        <v>1779</v>
      </c>
      <c r="D1013" s="9" t="s">
        <v>91</v>
      </c>
      <c r="E1013" s="9" t="s">
        <v>59</v>
      </c>
      <c r="F1013" s="9" t="s">
        <v>409</v>
      </c>
      <c r="G1013" s="9" t="s">
        <v>55</v>
      </c>
      <c r="H1013" s="10">
        <v>0.78100000000000003</v>
      </c>
      <c r="I1013" s="10">
        <v>0.76800000000000002</v>
      </c>
      <c r="J1013" s="10">
        <v>0.71699999999999997</v>
      </c>
      <c r="K1013" s="10">
        <v>0.89300000000000002</v>
      </c>
      <c r="L1013" s="10">
        <v>7.0000000000000001E-3</v>
      </c>
      <c r="M1013" s="10">
        <v>7.9000000000000001E-2</v>
      </c>
      <c r="N1013" s="10">
        <v>0.86</v>
      </c>
      <c r="O1013" s="9">
        <v>2719.18</v>
      </c>
      <c r="P1013" s="9">
        <v>78</v>
      </c>
      <c r="Q1013" s="9">
        <v>36</v>
      </c>
      <c r="R1013" s="9">
        <v>721</v>
      </c>
      <c r="S1013" s="9" t="s">
        <v>55</v>
      </c>
      <c r="T1013" s="9" t="s">
        <v>55</v>
      </c>
      <c r="U1013" s="9" t="s">
        <v>55</v>
      </c>
      <c r="V1013" s="9" t="s">
        <v>55</v>
      </c>
      <c r="W1013" s="11">
        <v>89650</v>
      </c>
      <c r="X1013" s="11">
        <v>108639</v>
      </c>
      <c r="Y1013" s="11">
        <v>81981</v>
      </c>
      <c r="Z1013" s="11">
        <v>68094</v>
      </c>
      <c r="AA1013" s="11">
        <v>44976</v>
      </c>
      <c r="AB1013" s="11">
        <v>44976</v>
      </c>
      <c r="AC1013" s="9" t="s">
        <v>55</v>
      </c>
      <c r="AD1013" s="10">
        <v>0.69299999999999995</v>
      </c>
      <c r="AE1013" s="10">
        <v>0.17</v>
      </c>
      <c r="AF1013" s="10">
        <v>0.17</v>
      </c>
      <c r="AG1013" s="9">
        <v>267.67</v>
      </c>
      <c r="AH1013" s="9">
        <v>373.33</v>
      </c>
      <c r="AI1013" s="9">
        <v>10.16</v>
      </c>
      <c r="AJ1013" s="9">
        <v>7.2839999999999998</v>
      </c>
      <c r="AK1013" s="9">
        <v>0.71696000000000004</v>
      </c>
      <c r="AL1013" s="9" t="s">
        <v>55</v>
      </c>
      <c r="AM1013" s="9" t="s">
        <v>55</v>
      </c>
      <c r="AN1013" s="10">
        <v>4.0000000000000001E-3</v>
      </c>
      <c r="AO1013" s="10">
        <v>0.22900000000000001</v>
      </c>
      <c r="AP1013" s="10">
        <v>0.29099999999999998</v>
      </c>
      <c r="AQ1013" s="9">
        <v>2774</v>
      </c>
      <c r="AR1013" s="9">
        <v>0.45500000000000002</v>
      </c>
      <c r="AS1013" s="10">
        <v>6.2E-2</v>
      </c>
      <c r="AT1013" s="10">
        <v>8.7999999999999995E-2</v>
      </c>
      <c r="AU1013" s="16">
        <v>0.6872852233676976</v>
      </c>
      <c r="AV1013" s="1" t="str">
        <f t="shared" si="15"/>
        <v>no</v>
      </c>
      <c r="AW1013" s="28"/>
    </row>
    <row r="1014" spans="1:49" ht="14.25" hidden="1" customHeight="1">
      <c r="A1014" s="7">
        <v>1010</v>
      </c>
      <c r="B1014" s="8" t="s">
        <v>1790</v>
      </c>
      <c r="C1014" s="8" t="s">
        <v>1779</v>
      </c>
      <c r="D1014" s="9" t="s">
        <v>69</v>
      </c>
      <c r="E1014" s="9" t="s">
        <v>59</v>
      </c>
      <c r="F1014" s="9" t="s">
        <v>271</v>
      </c>
      <c r="G1014" s="9">
        <v>1034</v>
      </c>
      <c r="H1014" s="10">
        <v>0.49399999999999999</v>
      </c>
      <c r="I1014" s="10">
        <v>0.47199999999999998</v>
      </c>
      <c r="J1014" s="10">
        <v>0.38200000000000001</v>
      </c>
      <c r="K1014" s="10">
        <v>0.80300000000000005</v>
      </c>
      <c r="L1014" s="10">
        <v>0.27400000000000002</v>
      </c>
      <c r="M1014" s="10">
        <v>0.626</v>
      </c>
      <c r="N1014" s="10">
        <v>0.76</v>
      </c>
      <c r="O1014" s="9">
        <v>1333.96</v>
      </c>
      <c r="P1014" s="9">
        <v>130</v>
      </c>
      <c r="Q1014" s="9" t="s">
        <v>55</v>
      </c>
      <c r="R1014" s="9">
        <v>438</v>
      </c>
      <c r="S1014" s="11" t="s">
        <v>55</v>
      </c>
      <c r="T1014" s="9" t="s">
        <v>55</v>
      </c>
      <c r="U1014" s="9" t="s">
        <v>55</v>
      </c>
      <c r="V1014" s="11" t="s">
        <v>55</v>
      </c>
      <c r="W1014" s="11">
        <v>58484</v>
      </c>
      <c r="X1014" s="11">
        <v>61884</v>
      </c>
      <c r="Y1014" s="11">
        <v>52146</v>
      </c>
      <c r="Z1014" s="11">
        <v>54180</v>
      </c>
      <c r="AA1014" s="11">
        <v>33194</v>
      </c>
      <c r="AB1014" s="11">
        <v>33194</v>
      </c>
      <c r="AC1014" s="9" t="s">
        <v>55</v>
      </c>
      <c r="AD1014" s="10">
        <v>0.47299999999999998</v>
      </c>
      <c r="AE1014" s="10">
        <v>0.3</v>
      </c>
      <c r="AF1014" s="10">
        <v>0.33700000000000002</v>
      </c>
      <c r="AG1014" s="9">
        <v>117.67</v>
      </c>
      <c r="AH1014" s="9">
        <v>120.67</v>
      </c>
      <c r="AI1014" s="9">
        <v>11.34</v>
      </c>
      <c r="AJ1014" s="9">
        <v>11.055</v>
      </c>
      <c r="AK1014" s="9">
        <v>0.97514000000000001</v>
      </c>
      <c r="AL1014" s="10" t="s">
        <v>55</v>
      </c>
      <c r="AM1014" s="10" t="s">
        <v>55</v>
      </c>
      <c r="AN1014" s="10">
        <v>7.2999999999999995E-2</v>
      </c>
      <c r="AO1014" s="10">
        <v>0.32800000000000001</v>
      </c>
      <c r="AP1014" s="10">
        <v>0.29099999999999998</v>
      </c>
      <c r="AQ1014" s="9">
        <v>1719</v>
      </c>
      <c r="AR1014" s="9">
        <v>0.67300000000000004</v>
      </c>
      <c r="AS1014" s="10">
        <v>-3.6999999999999998E-2</v>
      </c>
      <c r="AT1014" s="10">
        <v>2.1000000000000001E-2</v>
      </c>
      <c r="AU1014" s="16">
        <v>0.59772863120143449</v>
      </c>
      <c r="AV1014" s="1" t="str">
        <f t="shared" si="15"/>
        <v>no</v>
      </c>
      <c r="AW1014" s="28"/>
    </row>
    <row r="1015" spans="1:49" ht="14.25" hidden="1" customHeight="1">
      <c r="A1015" s="7">
        <v>1011</v>
      </c>
      <c r="B1015" s="8" t="s">
        <v>1791</v>
      </c>
      <c r="C1015" s="8" t="s">
        <v>1779</v>
      </c>
      <c r="D1015" s="9" t="s">
        <v>150</v>
      </c>
      <c r="E1015" s="9" t="s">
        <v>59</v>
      </c>
      <c r="F1015" s="9" t="s">
        <v>624</v>
      </c>
      <c r="G1015" s="9">
        <v>1135</v>
      </c>
      <c r="H1015" s="10">
        <v>0.71399999999999997</v>
      </c>
      <c r="I1015" s="10">
        <v>0.69099999999999995</v>
      </c>
      <c r="J1015" s="10">
        <v>0.52900000000000003</v>
      </c>
      <c r="K1015" s="10">
        <v>0.76900000000000002</v>
      </c>
      <c r="L1015" s="10">
        <v>4.5999999999999999E-2</v>
      </c>
      <c r="M1015" s="10">
        <v>0.26300000000000001</v>
      </c>
      <c r="N1015" s="10">
        <v>0.87</v>
      </c>
      <c r="O1015" s="9">
        <v>3739.17</v>
      </c>
      <c r="P1015" s="9">
        <v>344</v>
      </c>
      <c r="Q1015" s="9">
        <v>18</v>
      </c>
      <c r="R1015" s="9">
        <v>809</v>
      </c>
      <c r="S1015" s="9" t="s">
        <v>55</v>
      </c>
      <c r="T1015" s="9" t="s">
        <v>55</v>
      </c>
      <c r="U1015" s="9" t="s">
        <v>55</v>
      </c>
      <c r="V1015" s="9" t="s">
        <v>55</v>
      </c>
      <c r="W1015" s="11">
        <v>81665</v>
      </c>
      <c r="X1015" s="11">
        <v>91107</v>
      </c>
      <c r="Y1015" s="11">
        <v>76023</v>
      </c>
      <c r="Z1015" s="11">
        <v>67005</v>
      </c>
      <c r="AA1015" s="11">
        <v>37086</v>
      </c>
      <c r="AB1015" s="11">
        <v>37086</v>
      </c>
      <c r="AC1015" s="9" t="s">
        <v>55</v>
      </c>
      <c r="AD1015" s="10">
        <v>0.63300000000000001</v>
      </c>
      <c r="AE1015" s="10">
        <v>0.3</v>
      </c>
      <c r="AF1015" s="10">
        <v>0.29899999999999999</v>
      </c>
      <c r="AG1015" s="9">
        <v>263.33</v>
      </c>
      <c r="AH1015" s="9">
        <v>353.67</v>
      </c>
      <c r="AI1015" s="9">
        <v>14.2</v>
      </c>
      <c r="AJ1015" s="9">
        <v>10.573</v>
      </c>
      <c r="AK1015" s="9">
        <v>0.74458000000000002</v>
      </c>
      <c r="AL1015" s="9" t="s">
        <v>55</v>
      </c>
      <c r="AM1015" s="9" t="s">
        <v>55</v>
      </c>
      <c r="AN1015" s="10">
        <v>4.3999999999999997E-2</v>
      </c>
      <c r="AO1015" s="10">
        <v>0.29199999999999998</v>
      </c>
      <c r="AP1015" s="10">
        <v>0.29099999999999998</v>
      </c>
      <c r="AQ1015" s="9">
        <v>4204</v>
      </c>
      <c r="AR1015" s="9">
        <v>0.59299999999999997</v>
      </c>
      <c r="AS1015" s="10">
        <v>-1E-3</v>
      </c>
      <c r="AT1015" s="10">
        <v>8.1000000000000003E-2</v>
      </c>
      <c r="AU1015" s="16">
        <v>0.62774639045825487</v>
      </c>
      <c r="AV1015" s="1" t="str">
        <f t="shared" si="15"/>
        <v>no</v>
      </c>
      <c r="AW1015" s="28"/>
    </row>
    <row r="1016" spans="1:49" ht="14.25" customHeight="1">
      <c r="A1016" s="7">
        <v>955</v>
      </c>
      <c r="B1016" s="8" t="s">
        <v>1068</v>
      </c>
      <c r="C1016" s="8" t="s">
        <v>1703</v>
      </c>
      <c r="D1016" s="9" t="s">
        <v>50</v>
      </c>
      <c r="E1016" s="9" t="s">
        <v>59</v>
      </c>
      <c r="F1016" s="9" t="s">
        <v>442</v>
      </c>
      <c r="G1016" s="9">
        <v>1120.5</v>
      </c>
      <c r="H1016" s="10">
        <v>0.59499999999999997</v>
      </c>
      <c r="I1016" s="10">
        <v>0.57299999999999995</v>
      </c>
      <c r="J1016" s="10">
        <v>0.435</v>
      </c>
      <c r="K1016" s="10">
        <v>0.76500000000000001</v>
      </c>
      <c r="L1016" s="10">
        <v>5.7000000000000002E-2</v>
      </c>
      <c r="M1016" s="10">
        <v>0.28299999999999997</v>
      </c>
      <c r="N1016" s="10">
        <v>0.82</v>
      </c>
      <c r="O1016" s="9">
        <v>2598.87</v>
      </c>
      <c r="P1016" s="9">
        <v>372</v>
      </c>
      <c r="Q1016" s="9" t="s">
        <v>55</v>
      </c>
      <c r="R1016" s="9">
        <v>598</v>
      </c>
      <c r="S1016" s="9" t="s">
        <v>55</v>
      </c>
      <c r="T1016" s="9" t="s">
        <v>55</v>
      </c>
      <c r="U1016" s="9" t="s">
        <v>55</v>
      </c>
      <c r="V1016" s="9"/>
      <c r="W1016" s="9">
        <v>75429</v>
      </c>
      <c r="X1016" s="9">
        <v>91107</v>
      </c>
      <c r="Y1016" s="9">
        <v>77337</v>
      </c>
      <c r="Z1016" s="9">
        <v>60174</v>
      </c>
      <c r="AA1016" s="11">
        <v>31528</v>
      </c>
      <c r="AB1016" s="11">
        <v>31528</v>
      </c>
      <c r="AC1016" s="9" t="s">
        <v>55</v>
      </c>
      <c r="AD1016" s="10">
        <v>0.56499999999999995</v>
      </c>
      <c r="AE1016" s="10">
        <v>0.26</v>
      </c>
      <c r="AF1016" s="10">
        <v>0.23899999999999999</v>
      </c>
      <c r="AG1016" s="9">
        <v>153</v>
      </c>
      <c r="AH1016" s="9">
        <v>202.67</v>
      </c>
      <c r="AI1016" s="9">
        <v>16.989999999999998</v>
      </c>
      <c r="AJ1016" s="9">
        <v>12.823</v>
      </c>
      <c r="AK1016" s="9">
        <v>0.75492999999999999</v>
      </c>
      <c r="AL1016" s="9"/>
      <c r="AM1016" s="9" t="s">
        <v>55</v>
      </c>
      <c r="AN1016" s="10">
        <v>4.4999999999999998E-2</v>
      </c>
      <c r="AO1016" s="10">
        <v>0.189</v>
      </c>
      <c r="AP1016" s="10">
        <v>0.20399999999999999</v>
      </c>
      <c r="AQ1016" s="9">
        <v>2821</v>
      </c>
      <c r="AR1016" s="9" t="s">
        <v>55</v>
      </c>
      <c r="AS1016" s="27">
        <v>1.4999999999999999E-2</v>
      </c>
      <c r="AT1016" s="27">
        <v>0.03</v>
      </c>
      <c r="AU1016" s="16" t="s">
        <v>2055</v>
      </c>
      <c r="AV1016" s="1" t="str">
        <f t="shared" si="15"/>
        <v>no</v>
      </c>
      <c r="AW1016" s="28"/>
    </row>
    <row r="1017" spans="1:49" ht="14.25" hidden="1" customHeight="1">
      <c r="A1017" s="7">
        <v>1013</v>
      </c>
      <c r="B1017" s="8" t="s">
        <v>1793</v>
      </c>
      <c r="C1017" s="8" t="s">
        <v>1779</v>
      </c>
      <c r="D1017" s="9" t="s">
        <v>69</v>
      </c>
      <c r="E1017" s="9" t="s">
        <v>59</v>
      </c>
      <c r="F1017" s="9" t="s">
        <v>271</v>
      </c>
      <c r="G1017" s="9">
        <v>1045</v>
      </c>
      <c r="H1017" s="10">
        <v>0.51300000000000001</v>
      </c>
      <c r="I1017" s="10">
        <v>0.40100000000000002</v>
      </c>
      <c r="J1017" s="10">
        <v>0.189</v>
      </c>
      <c r="K1017" s="10">
        <v>0.9</v>
      </c>
      <c r="L1017" s="10">
        <v>0.06</v>
      </c>
      <c r="M1017" s="10">
        <v>0.254</v>
      </c>
      <c r="N1017" s="10">
        <v>0.76</v>
      </c>
      <c r="O1017" s="9">
        <v>1768.86</v>
      </c>
      <c r="P1017" s="9">
        <v>125</v>
      </c>
      <c r="Q1017" s="9" t="s">
        <v>55</v>
      </c>
      <c r="R1017" s="9">
        <v>321</v>
      </c>
      <c r="S1017" s="9" t="s">
        <v>55</v>
      </c>
      <c r="T1017" s="9" t="s">
        <v>55</v>
      </c>
      <c r="U1017" s="9" t="s">
        <v>55</v>
      </c>
      <c r="V1017" s="9" t="s">
        <v>55</v>
      </c>
      <c r="W1017" s="11">
        <v>62678</v>
      </c>
      <c r="X1017" s="11">
        <v>50778</v>
      </c>
      <c r="Y1017" s="11">
        <v>45423</v>
      </c>
      <c r="Z1017" s="11">
        <v>41265</v>
      </c>
      <c r="AA1017" s="11">
        <v>26382</v>
      </c>
      <c r="AB1017" s="11">
        <v>26382</v>
      </c>
      <c r="AC1017" s="9" t="s">
        <v>55</v>
      </c>
      <c r="AD1017" s="10">
        <v>0.4</v>
      </c>
      <c r="AE1017" s="10">
        <v>0.3</v>
      </c>
      <c r="AF1017" s="10">
        <v>0.30299999999999999</v>
      </c>
      <c r="AG1017" s="9">
        <v>117</v>
      </c>
      <c r="AH1017" s="9">
        <v>110.67</v>
      </c>
      <c r="AI1017" s="9">
        <v>15.12</v>
      </c>
      <c r="AJ1017" s="9">
        <v>15.984</v>
      </c>
      <c r="AK1017" s="9">
        <v>1.0572299999999999</v>
      </c>
      <c r="AL1017" s="9" t="s">
        <v>55</v>
      </c>
      <c r="AM1017" s="9" t="s">
        <v>55</v>
      </c>
      <c r="AN1017" s="10">
        <v>7.0000000000000001E-3</v>
      </c>
      <c r="AO1017" s="10">
        <v>0.25800000000000001</v>
      </c>
      <c r="AP1017" s="10">
        <v>0.29099999999999998</v>
      </c>
      <c r="AQ1017" s="9">
        <v>1840</v>
      </c>
      <c r="AR1017" s="9">
        <v>0.13600000000000001</v>
      </c>
      <c r="AS1017" s="9">
        <v>3.3000000000000002E-2</v>
      </c>
      <c r="AT1017" s="9">
        <v>0.113</v>
      </c>
      <c r="AU1017" s="16">
        <v>0.88028169014084512</v>
      </c>
      <c r="AV1017" s="1" t="str">
        <f t="shared" si="15"/>
        <v>no</v>
      </c>
      <c r="AW1017" s="28"/>
    </row>
    <row r="1018" spans="1:49" ht="14.25" customHeight="1">
      <c r="A1018" s="7">
        <v>977</v>
      </c>
      <c r="B1018" s="8" t="s">
        <v>1748</v>
      </c>
      <c r="C1018" s="8" t="s">
        <v>1735</v>
      </c>
      <c r="D1018" s="9" t="s">
        <v>50</v>
      </c>
      <c r="E1018" s="9" t="s">
        <v>51</v>
      </c>
      <c r="F1018" s="9" t="s">
        <v>128</v>
      </c>
      <c r="G1018" s="9">
        <v>1130</v>
      </c>
      <c r="H1018" s="10">
        <v>0.82599999999999996</v>
      </c>
      <c r="I1018" s="10">
        <v>0.80800000000000005</v>
      </c>
      <c r="J1018" s="10">
        <v>0.66500000000000004</v>
      </c>
      <c r="K1018" s="10">
        <v>0.91400000000000003</v>
      </c>
      <c r="L1018" s="10">
        <v>0.05</v>
      </c>
      <c r="M1018" s="10">
        <v>0.14899999999999999</v>
      </c>
      <c r="N1018" s="10">
        <v>0.91</v>
      </c>
      <c r="O1018" s="9">
        <v>20194.310000000001</v>
      </c>
      <c r="P1018" s="9">
        <v>729</v>
      </c>
      <c r="Q1018" s="9">
        <v>38</v>
      </c>
      <c r="R1018" s="9">
        <v>4360</v>
      </c>
      <c r="S1018" s="9">
        <v>13518</v>
      </c>
      <c r="T1018" s="9" t="s">
        <v>120</v>
      </c>
      <c r="U1018" s="9" t="s">
        <v>1749</v>
      </c>
      <c r="V1018" s="53">
        <v>8931</v>
      </c>
      <c r="W1018" s="11">
        <v>80656</v>
      </c>
      <c r="X1018" s="11">
        <v>91674</v>
      </c>
      <c r="Y1018" s="11">
        <v>73071</v>
      </c>
      <c r="Z1018" s="11">
        <v>66411</v>
      </c>
      <c r="AA1018" s="11">
        <v>10018</v>
      </c>
      <c r="AB1018" s="11">
        <v>25152</v>
      </c>
      <c r="AC1018" s="9" t="s">
        <v>373</v>
      </c>
      <c r="AD1018" s="10">
        <v>0.80100000000000005</v>
      </c>
      <c r="AE1018" s="10">
        <v>0.15</v>
      </c>
      <c r="AF1018" s="10">
        <v>0.14599999999999999</v>
      </c>
      <c r="AG1018" s="9">
        <v>1142.67</v>
      </c>
      <c r="AH1018" s="9">
        <v>1718.67</v>
      </c>
      <c r="AI1018" s="9">
        <v>17.670000000000002</v>
      </c>
      <c r="AJ1018" s="9">
        <v>11.75</v>
      </c>
      <c r="AK1018" s="9">
        <v>0.66486000000000001</v>
      </c>
      <c r="AL1018" s="9">
        <v>15</v>
      </c>
      <c r="AM1018" s="9">
        <v>0.56799999999999995</v>
      </c>
      <c r="AN1018" s="10">
        <v>2.8000000000000001E-2</v>
      </c>
      <c r="AO1018" s="10">
        <v>0.182</v>
      </c>
      <c r="AP1018" s="10">
        <v>0.36299999999999999</v>
      </c>
      <c r="AQ1018" s="9">
        <v>21227</v>
      </c>
      <c r="AR1018" s="9">
        <v>0.47299999999999998</v>
      </c>
      <c r="AS1018" s="27">
        <v>0.18099999999999999</v>
      </c>
      <c r="AT1018" s="10">
        <v>2.5000000000000001E-2</v>
      </c>
      <c r="AU1018" s="16">
        <v>0.67888662593346916</v>
      </c>
      <c r="AV1018" s="1" t="str">
        <f t="shared" si="15"/>
        <v>yes</v>
      </c>
      <c r="AW1018" s="28">
        <v>82</v>
      </c>
    </row>
    <row r="1019" spans="1:49" ht="14.25" hidden="1" customHeight="1">
      <c r="A1019" s="7">
        <v>1015</v>
      </c>
      <c r="B1019" s="8" t="s">
        <v>1795</v>
      </c>
      <c r="C1019" s="8" t="s">
        <v>1779</v>
      </c>
      <c r="D1019" s="9" t="s">
        <v>91</v>
      </c>
      <c r="E1019" s="9" t="s">
        <v>59</v>
      </c>
      <c r="F1019" s="9" t="s">
        <v>187</v>
      </c>
      <c r="G1019" s="9">
        <v>1310</v>
      </c>
      <c r="H1019" s="10">
        <v>0.871</v>
      </c>
      <c r="I1019" s="10">
        <v>0.86599999999999999</v>
      </c>
      <c r="J1019" s="10">
        <v>0.79300000000000004</v>
      </c>
      <c r="K1019" s="10">
        <v>1</v>
      </c>
      <c r="L1019" s="10">
        <v>2.7E-2</v>
      </c>
      <c r="M1019" s="10">
        <v>0.09</v>
      </c>
      <c r="N1019" s="10">
        <v>0.93</v>
      </c>
      <c r="O1019" s="9">
        <v>1446.14</v>
      </c>
      <c r="P1019" s="9" t="s">
        <v>55</v>
      </c>
      <c r="Q1019" s="9" t="s">
        <v>55</v>
      </c>
      <c r="R1019" s="9">
        <v>403</v>
      </c>
      <c r="S1019" s="11" t="s">
        <v>55</v>
      </c>
      <c r="T1019" s="9" t="s">
        <v>55</v>
      </c>
      <c r="U1019" s="9" t="s">
        <v>55</v>
      </c>
      <c r="V1019" s="11" t="s">
        <v>55</v>
      </c>
      <c r="W1019" s="11">
        <v>84492</v>
      </c>
      <c r="X1019" s="11">
        <v>120060</v>
      </c>
      <c r="Y1019" s="11">
        <v>89532</v>
      </c>
      <c r="Z1019" s="11">
        <v>65196</v>
      </c>
      <c r="AA1019" s="11">
        <v>46138</v>
      </c>
      <c r="AB1019" s="11">
        <v>46138</v>
      </c>
      <c r="AC1019" s="9" t="s">
        <v>55</v>
      </c>
      <c r="AD1019" s="10">
        <v>0.80800000000000005</v>
      </c>
      <c r="AE1019" s="10">
        <v>0.1</v>
      </c>
      <c r="AF1019" s="10">
        <v>0.10100000000000001</v>
      </c>
      <c r="AG1019" s="9">
        <v>201</v>
      </c>
      <c r="AH1019" s="9">
        <v>253.33</v>
      </c>
      <c r="AI1019" s="9">
        <v>7.19</v>
      </c>
      <c r="AJ1019" s="9">
        <v>5.7080000000000002</v>
      </c>
      <c r="AK1019" s="9">
        <v>0.79342000000000001</v>
      </c>
      <c r="AL1019" s="10" t="s">
        <v>55</v>
      </c>
      <c r="AM1019" s="10" t="s">
        <v>55</v>
      </c>
      <c r="AN1019" s="10">
        <v>4.8000000000000001E-2</v>
      </c>
      <c r="AO1019" s="10">
        <v>0.20499999999999999</v>
      </c>
      <c r="AP1019" s="10">
        <v>0.29099999999999998</v>
      </c>
      <c r="AQ1019" s="9">
        <v>1470</v>
      </c>
      <c r="AR1019" s="9">
        <v>0.41899999999999998</v>
      </c>
      <c r="AS1019" s="9">
        <v>8.5999999999999993E-2</v>
      </c>
      <c r="AT1019" s="10">
        <v>6.4000000000000001E-2</v>
      </c>
      <c r="AU1019" s="16">
        <v>0.70472163495419315</v>
      </c>
      <c r="AV1019" s="1" t="str">
        <f t="shared" si="15"/>
        <v>no</v>
      </c>
      <c r="AW1019" s="28"/>
    </row>
    <row r="1020" spans="1:49" ht="14.25" hidden="1" customHeight="1">
      <c r="A1020" s="7">
        <v>1016</v>
      </c>
      <c r="B1020" s="8" t="s">
        <v>1796</v>
      </c>
      <c r="C1020" s="8" t="s">
        <v>1779</v>
      </c>
      <c r="D1020" s="9" t="s">
        <v>58</v>
      </c>
      <c r="E1020" s="9" t="s">
        <v>59</v>
      </c>
      <c r="F1020" s="9" t="s">
        <v>94</v>
      </c>
      <c r="G1020" s="9" t="s">
        <v>55</v>
      </c>
      <c r="H1020" s="10">
        <v>0.75</v>
      </c>
      <c r="I1020" s="10">
        <v>0.73299999999999998</v>
      </c>
      <c r="J1020" s="10">
        <v>0.63800000000000001</v>
      </c>
      <c r="K1020" s="10">
        <v>0.88500000000000001</v>
      </c>
      <c r="L1020" s="10">
        <v>1.7000000000000001E-2</v>
      </c>
      <c r="M1020" s="10">
        <v>0.13800000000000001</v>
      </c>
      <c r="N1020" s="10">
        <v>0.95</v>
      </c>
      <c r="O1020" s="9">
        <v>2483.1999999999998</v>
      </c>
      <c r="P1020" s="9">
        <v>127</v>
      </c>
      <c r="Q1020" s="9" t="s">
        <v>55</v>
      </c>
      <c r="R1020" s="9">
        <v>638</v>
      </c>
      <c r="S1020" s="9" t="s">
        <v>55</v>
      </c>
      <c r="T1020" s="9" t="s">
        <v>55</v>
      </c>
      <c r="U1020" s="9" t="s">
        <v>55</v>
      </c>
      <c r="V1020" s="9" t="s">
        <v>55</v>
      </c>
      <c r="W1020" s="11">
        <v>71148</v>
      </c>
      <c r="X1020" s="11">
        <v>81954</v>
      </c>
      <c r="Y1020" s="11">
        <v>68193</v>
      </c>
      <c r="Z1020" s="11">
        <v>61551</v>
      </c>
      <c r="AA1020" s="11">
        <v>39096</v>
      </c>
      <c r="AB1020" s="11">
        <v>39096</v>
      </c>
      <c r="AC1020" s="9" t="s">
        <v>55</v>
      </c>
      <c r="AD1020" s="10">
        <v>0.60699999999999998</v>
      </c>
      <c r="AE1020" s="10">
        <v>0.28000000000000003</v>
      </c>
      <c r="AF1020" s="10">
        <v>0.26100000000000001</v>
      </c>
      <c r="AG1020" s="9">
        <v>154</v>
      </c>
      <c r="AH1020" s="9">
        <v>271</v>
      </c>
      <c r="AI1020" s="9">
        <v>16.12</v>
      </c>
      <c r="AJ1020" s="9">
        <v>9.1630000000000003</v>
      </c>
      <c r="AK1020" s="9">
        <v>0.56827000000000005</v>
      </c>
      <c r="AL1020" s="9" t="s">
        <v>55</v>
      </c>
      <c r="AM1020" s="9" t="s">
        <v>55</v>
      </c>
      <c r="AN1020" s="10">
        <v>2.8000000000000001E-2</v>
      </c>
      <c r="AO1020" s="10">
        <v>0.20599999999999999</v>
      </c>
      <c r="AP1020" s="10">
        <v>0.29099999999999998</v>
      </c>
      <c r="AQ1020" s="9">
        <v>2650</v>
      </c>
      <c r="AR1020" s="9">
        <v>0.4</v>
      </c>
      <c r="AS1020" s="9">
        <v>8.5000000000000006E-2</v>
      </c>
      <c r="AT1020" s="10">
        <v>0.14199999999999999</v>
      </c>
      <c r="AU1020" s="16">
        <v>0.71428571428571419</v>
      </c>
      <c r="AV1020" s="1" t="str">
        <f t="shared" si="15"/>
        <v>no</v>
      </c>
      <c r="AW1020" s="28"/>
    </row>
    <row r="1021" spans="1:49" ht="14.25" hidden="1" customHeight="1">
      <c r="A1021" s="7">
        <v>1017</v>
      </c>
      <c r="B1021" s="8" t="s">
        <v>1797</v>
      </c>
      <c r="C1021" s="8" t="s">
        <v>1798</v>
      </c>
      <c r="D1021" s="9" t="s">
        <v>91</v>
      </c>
      <c r="E1021" s="9" t="s">
        <v>59</v>
      </c>
      <c r="F1021" s="9" t="s">
        <v>165</v>
      </c>
      <c r="G1021" s="9">
        <v>890</v>
      </c>
      <c r="H1021" s="10">
        <v>0.40799999999999997</v>
      </c>
      <c r="I1021" s="10">
        <v>0.39</v>
      </c>
      <c r="J1021" s="10">
        <v>0.27800000000000002</v>
      </c>
      <c r="K1021" s="10">
        <v>0.96299999999999997</v>
      </c>
      <c r="L1021" s="10">
        <v>0.01</v>
      </c>
      <c r="M1021" s="10">
        <v>0.127</v>
      </c>
      <c r="N1021" s="10">
        <v>0.64</v>
      </c>
      <c r="O1021" s="9">
        <v>730.27</v>
      </c>
      <c r="P1021" s="9">
        <v>8</v>
      </c>
      <c r="Q1021" s="9" t="s">
        <v>55</v>
      </c>
      <c r="R1021" s="9">
        <v>124</v>
      </c>
      <c r="S1021" s="11" t="s">
        <v>55</v>
      </c>
      <c r="T1021" s="9" t="s">
        <v>55</v>
      </c>
      <c r="U1021" s="9" t="s">
        <v>55</v>
      </c>
      <c r="V1021" s="11" t="s">
        <v>55</v>
      </c>
      <c r="W1021" s="11">
        <v>53061</v>
      </c>
      <c r="X1021" s="11">
        <v>66195</v>
      </c>
      <c r="Y1021" s="11">
        <v>46917</v>
      </c>
      <c r="Z1021" s="11">
        <v>45612</v>
      </c>
      <c r="AA1021" s="11">
        <v>26500</v>
      </c>
      <c r="AB1021" s="11">
        <v>26500</v>
      </c>
      <c r="AC1021" s="9" t="s">
        <v>55</v>
      </c>
      <c r="AD1021" s="10">
        <v>0.19</v>
      </c>
      <c r="AE1021" s="10">
        <v>0.46</v>
      </c>
      <c r="AF1021" s="10">
        <v>0.47699999999999998</v>
      </c>
      <c r="AG1021" s="9">
        <v>57.33</v>
      </c>
      <c r="AH1021" s="9">
        <v>121.33</v>
      </c>
      <c r="AI1021" s="9">
        <v>12.74</v>
      </c>
      <c r="AJ1021" s="9">
        <v>6.0190000000000001</v>
      </c>
      <c r="AK1021" s="9">
        <v>0.47253000000000001</v>
      </c>
      <c r="AL1021" s="10" t="s">
        <v>55</v>
      </c>
      <c r="AM1021" s="10" t="s">
        <v>55</v>
      </c>
      <c r="AN1021" s="10">
        <v>3.9E-2</v>
      </c>
      <c r="AO1021" s="10">
        <v>0.254</v>
      </c>
      <c r="AP1021" s="10">
        <v>7.3999999999999996E-2</v>
      </c>
      <c r="AQ1021" s="9">
        <v>737</v>
      </c>
      <c r="AR1021" s="9">
        <v>0.47</v>
      </c>
      <c r="AS1021" s="10">
        <v>-0.18</v>
      </c>
      <c r="AT1021" s="10">
        <v>0.218</v>
      </c>
      <c r="AU1021" s="16">
        <v>0.6802721088435375</v>
      </c>
      <c r="AV1021" s="1" t="str">
        <f t="shared" si="15"/>
        <v>no</v>
      </c>
      <c r="AW1021" s="28"/>
    </row>
    <row r="1022" spans="1:49" ht="14.25" hidden="1" customHeight="1">
      <c r="A1022" s="7">
        <v>1018</v>
      </c>
      <c r="B1022" s="8" t="s">
        <v>1800</v>
      </c>
      <c r="C1022" s="8" t="s">
        <v>1798</v>
      </c>
      <c r="D1022" s="9" t="s">
        <v>58</v>
      </c>
      <c r="E1022" s="9" t="s">
        <v>59</v>
      </c>
      <c r="F1022" s="9" t="s">
        <v>94</v>
      </c>
      <c r="G1022" s="9">
        <v>961.5</v>
      </c>
      <c r="H1022" s="10">
        <v>0.47699999999999998</v>
      </c>
      <c r="I1022" s="10">
        <v>0.45</v>
      </c>
      <c r="J1022" s="10">
        <v>0.37</v>
      </c>
      <c r="K1022" s="10">
        <v>0.74199999999999999</v>
      </c>
      <c r="L1022" s="10">
        <v>0.252</v>
      </c>
      <c r="M1022" s="10">
        <v>0.45900000000000002</v>
      </c>
      <c r="N1022" s="10">
        <v>0.66</v>
      </c>
      <c r="O1022" s="9">
        <v>2055.41</v>
      </c>
      <c r="P1022" s="9">
        <v>131</v>
      </c>
      <c r="Q1022" s="9">
        <v>70</v>
      </c>
      <c r="R1022" s="9">
        <v>209</v>
      </c>
      <c r="S1022" s="11" t="s">
        <v>55</v>
      </c>
      <c r="T1022" s="9" t="s">
        <v>55</v>
      </c>
      <c r="U1022" s="9" t="s">
        <v>55</v>
      </c>
      <c r="V1022" s="11" t="s">
        <v>55</v>
      </c>
      <c r="W1022" s="11">
        <v>69324</v>
      </c>
      <c r="X1022" s="11">
        <v>57519</v>
      </c>
      <c r="Y1022" s="11">
        <v>61056</v>
      </c>
      <c r="Z1022" s="11">
        <v>56349</v>
      </c>
      <c r="AA1022" s="11">
        <v>26100</v>
      </c>
      <c r="AB1022" s="11">
        <v>26100</v>
      </c>
      <c r="AC1022" s="9" t="s">
        <v>55</v>
      </c>
      <c r="AD1022" s="10">
        <v>0.4</v>
      </c>
      <c r="AE1022" s="10">
        <v>0.6</v>
      </c>
      <c r="AF1022" s="10">
        <v>0.38200000000000001</v>
      </c>
      <c r="AG1022" s="9">
        <v>141.66999999999999</v>
      </c>
      <c r="AH1022" s="9">
        <v>212.67</v>
      </c>
      <c r="AI1022" s="9">
        <v>14.51</v>
      </c>
      <c r="AJ1022" s="9">
        <v>9.6649999999999991</v>
      </c>
      <c r="AK1022" s="9">
        <v>0.66613999999999995</v>
      </c>
      <c r="AL1022" s="10" t="s">
        <v>55</v>
      </c>
      <c r="AM1022" s="10" t="s">
        <v>55</v>
      </c>
      <c r="AN1022" s="10">
        <v>5.8999999999999997E-2</v>
      </c>
      <c r="AO1022" s="10">
        <v>0.153</v>
      </c>
      <c r="AP1022" s="10">
        <v>7.3999999999999996E-2</v>
      </c>
      <c r="AQ1022" s="9">
        <v>2327</v>
      </c>
      <c r="AR1022" s="9" t="s">
        <v>55</v>
      </c>
      <c r="AS1022" s="10">
        <v>-0.08</v>
      </c>
      <c r="AT1022" s="10">
        <v>7.6999999999999999E-2</v>
      </c>
      <c r="AU1022" s="16" t="s">
        <v>2055</v>
      </c>
      <c r="AV1022" s="1" t="str">
        <f t="shared" si="15"/>
        <v>no</v>
      </c>
      <c r="AW1022" s="28"/>
    </row>
    <row r="1023" spans="1:49" ht="14.25" hidden="1" customHeight="1">
      <c r="A1023" s="7">
        <v>1019</v>
      </c>
      <c r="B1023" s="8" t="s">
        <v>1802</v>
      </c>
      <c r="C1023" s="8" t="s">
        <v>1798</v>
      </c>
      <c r="D1023" s="9" t="s">
        <v>58</v>
      </c>
      <c r="E1023" s="9" t="s">
        <v>51</v>
      </c>
      <c r="F1023" s="9" t="s">
        <v>379</v>
      </c>
      <c r="G1023" s="9">
        <v>935</v>
      </c>
      <c r="H1023" s="10">
        <v>0.38700000000000001</v>
      </c>
      <c r="I1023" s="10">
        <v>0.34899999999999998</v>
      </c>
      <c r="J1023" s="10">
        <v>0.19900000000000001</v>
      </c>
      <c r="K1023" s="10">
        <v>0.85399999999999998</v>
      </c>
      <c r="L1023" s="9">
        <v>8.7999999999999995E-2</v>
      </c>
      <c r="M1023" s="10">
        <v>0.29199999999999998</v>
      </c>
      <c r="N1023" s="10">
        <v>0.65</v>
      </c>
      <c r="O1023" s="9">
        <v>2230.87</v>
      </c>
      <c r="P1023" s="9">
        <v>75</v>
      </c>
      <c r="Q1023" s="9" t="s">
        <v>55</v>
      </c>
      <c r="R1023" s="9">
        <v>455</v>
      </c>
      <c r="S1023" s="9">
        <v>7363</v>
      </c>
      <c r="T1023" s="9" t="s">
        <v>834</v>
      </c>
      <c r="U1023" s="9" t="s">
        <v>394</v>
      </c>
      <c r="V1023" s="9">
        <v>6020</v>
      </c>
      <c r="W1023" s="9">
        <v>61526</v>
      </c>
      <c r="X1023" s="9">
        <v>69741</v>
      </c>
      <c r="Y1023" s="9">
        <v>58842</v>
      </c>
      <c r="Z1023" s="9">
        <v>51075</v>
      </c>
      <c r="AA1023" s="11">
        <v>6902</v>
      </c>
      <c r="AB1023" s="11">
        <v>14982</v>
      </c>
      <c r="AC1023" s="9" t="s">
        <v>111</v>
      </c>
      <c r="AD1023" s="10">
        <v>0.27</v>
      </c>
      <c r="AE1023" s="10">
        <v>0.52</v>
      </c>
      <c r="AF1023" s="10">
        <v>0.497</v>
      </c>
      <c r="AG1023" s="9">
        <v>136</v>
      </c>
      <c r="AH1023" s="9">
        <v>130.33000000000001</v>
      </c>
      <c r="AI1023" s="9">
        <v>16.399999999999999</v>
      </c>
      <c r="AJ1023" s="9">
        <v>17.117000000000001</v>
      </c>
      <c r="AK1023" s="9">
        <v>1.04348</v>
      </c>
      <c r="AL1023" s="9">
        <v>6.0000000000000001E-3</v>
      </c>
      <c r="AM1023" s="9">
        <v>0.42699999999999999</v>
      </c>
      <c r="AN1023" s="10">
        <v>3.6999999999999998E-2</v>
      </c>
      <c r="AO1023" s="10">
        <v>9.5000000000000001E-2</v>
      </c>
      <c r="AP1023" s="10">
        <v>7.3999999999999996E-2</v>
      </c>
      <c r="AQ1023" s="9">
        <v>2507</v>
      </c>
      <c r="AR1023" s="9">
        <v>0.63900000000000001</v>
      </c>
      <c r="AS1023" s="10">
        <v>-2.1999999999999999E-2</v>
      </c>
      <c r="AT1023" s="10">
        <v>0.11700000000000001</v>
      </c>
      <c r="AU1023" s="16">
        <v>0.61012812690665041</v>
      </c>
      <c r="AV1023" s="1" t="str">
        <f t="shared" si="15"/>
        <v>no</v>
      </c>
      <c r="AW1023" s="28">
        <v>24</v>
      </c>
    </row>
    <row r="1024" spans="1:49" ht="14.25" hidden="1" customHeight="1">
      <c r="A1024" s="7">
        <v>1020</v>
      </c>
      <c r="B1024" s="8" t="s">
        <v>1803</v>
      </c>
      <c r="C1024" s="8" t="s">
        <v>1798</v>
      </c>
      <c r="D1024" s="9" t="s">
        <v>91</v>
      </c>
      <c r="E1024" s="9" t="s">
        <v>59</v>
      </c>
      <c r="F1024" s="9" t="s">
        <v>165</v>
      </c>
      <c r="G1024" s="9">
        <v>925</v>
      </c>
      <c r="H1024" s="10">
        <v>0.44700000000000001</v>
      </c>
      <c r="I1024" s="10">
        <v>0.40600000000000003</v>
      </c>
      <c r="J1024" s="10">
        <v>0.30499999999999999</v>
      </c>
      <c r="K1024" s="10">
        <v>1</v>
      </c>
      <c r="L1024" s="10">
        <v>2.5000000000000001E-2</v>
      </c>
      <c r="M1024" s="10">
        <v>0.17299999999999999</v>
      </c>
      <c r="N1024" s="10">
        <v>0.65</v>
      </c>
      <c r="O1024" s="9">
        <v>784.07</v>
      </c>
      <c r="P1024" s="9" t="s">
        <v>55</v>
      </c>
      <c r="Q1024" s="9" t="s">
        <v>55</v>
      </c>
      <c r="R1024" s="9">
        <v>131</v>
      </c>
      <c r="S1024" s="11" t="s">
        <v>55</v>
      </c>
      <c r="T1024" s="9" t="s">
        <v>55</v>
      </c>
      <c r="U1024" s="9" t="s">
        <v>55</v>
      </c>
      <c r="V1024" s="11" t="s">
        <v>55</v>
      </c>
      <c r="W1024" s="11">
        <v>52591</v>
      </c>
      <c r="X1024" s="11">
        <v>56142</v>
      </c>
      <c r="Y1024" s="11">
        <v>51003</v>
      </c>
      <c r="Z1024" s="11">
        <v>47484</v>
      </c>
      <c r="AA1024" s="11">
        <v>27492</v>
      </c>
      <c r="AB1024" s="11">
        <v>27492</v>
      </c>
      <c r="AC1024" s="9" t="s">
        <v>55</v>
      </c>
      <c r="AD1024" s="10">
        <v>0.2</v>
      </c>
      <c r="AE1024" s="10">
        <v>0.41</v>
      </c>
      <c r="AF1024" s="10">
        <v>0.41</v>
      </c>
      <c r="AG1024" s="9">
        <v>63.67</v>
      </c>
      <c r="AH1024" s="9">
        <v>136.66999999999999</v>
      </c>
      <c r="AI1024" s="9">
        <v>12.32</v>
      </c>
      <c r="AJ1024" s="9">
        <v>5.7370000000000001</v>
      </c>
      <c r="AK1024" s="9">
        <v>0.46584999999999999</v>
      </c>
      <c r="AL1024" s="10" t="s">
        <v>55</v>
      </c>
      <c r="AM1024" s="10" t="s">
        <v>55</v>
      </c>
      <c r="AN1024" s="10">
        <v>0.107</v>
      </c>
      <c r="AO1024" s="10">
        <v>5.8999999999999997E-2</v>
      </c>
      <c r="AP1024" s="10">
        <v>7.3999999999999996E-2</v>
      </c>
      <c r="AQ1024" s="9">
        <v>796</v>
      </c>
      <c r="AR1024" s="9">
        <v>2.032</v>
      </c>
      <c r="AS1024" s="9">
        <v>1.4999999999999999E-2</v>
      </c>
      <c r="AT1024" s="10">
        <v>0.247</v>
      </c>
      <c r="AU1024" s="16">
        <v>0.32981530343007914</v>
      </c>
      <c r="AV1024" s="1" t="str">
        <f t="shared" si="15"/>
        <v>no</v>
      </c>
      <c r="AW1024" s="28"/>
    </row>
    <row r="1025" spans="1:49" ht="14.25" hidden="1" customHeight="1">
      <c r="A1025" s="7">
        <v>1021</v>
      </c>
      <c r="B1025" s="8" t="s">
        <v>1804</v>
      </c>
      <c r="C1025" s="8" t="s">
        <v>1798</v>
      </c>
      <c r="D1025" s="9" t="s">
        <v>58</v>
      </c>
      <c r="E1025" s="9" t="s">
        <v>51</v>
      </c>
      <c r="F1025" s="9" t="s">
        <v>379</v>
      </c>
      <c r="G1025" s="9">
        <v>925</v>
      </c>
      <c r="H1025" s="10">
        <v>0.309</v>
      </c>
      <c r="I1025" s="10">
        <v>0.27300000000000002</v>
      </c>
      <c r="J1025" s="10">
        <v>0.152</v>
      </c>
      <c r="K1025" s="10">
        <v>0.94399999999999995</v>
      </c>
      <c r="L1025" s="10">
        <v>0.14499999999999999</v>
      </c>
      <c r="M1025" s="10">
        <v>0.373</v>
      </c>
      <c r="N1025" s="10">
        <v>0.65</v>
      </c>
      <c r="O1025" s="9">
        <v>3626.9</v>
      </c>
      <c r="P1025" s="9">
        <v>85</v>
      </c>
      <c r="Q1025" s="9" t="s">
        <v>55</v>
      </c>
      <c r="R1025" s="9">
        <v>602</v>
      </c>
      <c r="S1025" s="11">
        <v>7696</v>
      </c>
      <c r="T1025" s="9" t="s">
        <v>1305</v>
      </c>
      <c r="U1025" s="9" t="s">
        <v>174</v>
      </c>
      <c r="V1025" s="11">
        <v>6237</v>
      </c>
      <c r="W1025" s="11">
        <v>60526</v>
      </c>
      <c r="X1025" s="11">
        <v>70767</v>
      </c>
      <c r="Y1025" s="11">
        <v>60444</v>
      </c>
      <c r="Z1025" s="11">
        <v>51498</v>
      </c>
      <c r="AA1025" s="11">
        <v>6620</v>
      </c>
      <c r="AB1025" s="11">
        <v>13970</v>
      </c>
      <c r="AC1025" s="9" t="s">
        <v>55</v>
      </c>
      <c r="AD1025" s="10">
        <v>0.23499999999999999</v>
      </c>
      <c r="AE1025" s="10">
        <v>0.49</v>
      </c>
      <c r="AF1025" s="10">
        <v>0.503</v>
      </c>
      <c r="AG1025" s="9">
        <v>156.66999999999999</v>
      </c>
      <c r="AH1025" s="9">
        <v>200.67</v>
      </c>
      <c r="AI1025" s="9">
        <v>23.15</v>
      </c>
      <c r="AJ1025" s="9">
        <v>18.074000000000002</v>
      </c>
      <c r="AK1025" s="9">
        <v>0.78073000000000004</v>
      </c>
      <c r="AL1025" s="10">
        <v>2E-3</v>
      </c>
      <c r="AM1025" s="10">
        <v>0.41699999999999998</v>
      </c>
      <c r="AN1025" s="10">
        <v>2.7E-2</v>
      </c>
      <c r="AO1025" s="10">
        <v>0.104</v>
      </c>
      <c r="AP1025" s="10">
        <v>7.3999999999999996E-2</v>
      </c>
      <c r="AQ1025" s="9">
        <v>4041</v>
      </c>
      <c r="AR1025" s="9">
        <v>0.39500000000000002</v>
      </c>
      <c r="AS1025" s="10">
        <v>-0.03</v>
      </c>
      <c r="AT1025" s="10">
        <v>7.2999999999999995E-2</v>
      </c>
      <c r="AU1025" s="16">
        <v>0.71684587813620071</v>
      </c>
      <c r="AV1025" s="1" t="str">
        <f t="shared" si="15"/>
        <v>no</v>
      </c>
      <c r="AW1025" s="28"/>
    </row>
    <row r="1026" spans="1:49" ht="14.25" customHeight="1">
      <c r="A1026" s="7">
        <v>983</v>
      </c>
      <c r="B1026" s="8" t="s">
        <v>1755</v>
      </c>
      <c r="C1026" s="8" t="s">
        <v>1735</v>
      </c>
      <c r="D1026" s="9" t="s">
        <v>50</v>
      </c>
      <c r="E1026" s="9" t="s">
        <v>59</v>
      </c>
      <c r="F1026" s="9" t="s">
        <v>273</v>
      </c>
      <c r="G1026" s="9">
        <v>995</v>
      </c>
      <c r="H1026" s="10">
        <v>0.495</v>
      </c>
      <c r="I1026" s="10">
        <v>0.46899999999999997</v>
      </c>
      <c r="J1026" s="10">
        <v>0.34100000000000003</v>
      </c>
      <c r="K1026" s="10">
        <v>0.69099999999999995</v>
      </c>
      <c r="L1026" s="10">
        <v>0.10100000000000001</v>
      </c>
      <c r="M1026" s="10">
        <v>0.377</v>
      </c>
      <c r="N1026" s="10">
        <v>0.73</v>
      </c>
      <c r="O1026" s="9">
        <v>2907.47</v>
      </c>
      <c r="P1026" s="9">
        <v>366</v>
      </c>
      <c r="Q1026" s="9">
        <v>35</v>
      </c>
      <c r="R1026" s="9">
        <v>606</v>
      </c>
      <c r="S1026" s="11" t="s">
        <v>55</v>
      </c>
      <c r="T1026" s="9" t="s">
        <v>55</v>
      </c>
      <c r="U1026" s="9" t="s">
        <v>55</v>
      </c>
      <c r="V1026" s="11"/>
      <c r="W1026" s="11">
        <v>77501</v>
      </c>
      <c r="X1026" s="11">
        <v>92160</v>
      </c>
      <c r="Y1026" s="11">
        <v>74187</v>
      </c>
      <c r="Z1026" s="11">
        <v>63189</v>
      </c>
      <c r="AA1026" s="11">
        <v>28310</v>
      </c>
      <c r="AB1026" s="11">
        <v>28310</v>
      </c>
      <c r="AC1026" s="9" t="s">
        <v>55</v>
      </c>
      <c r="AD1026" s="10">
        <v>0.443</v>
      </c>
      <c r="AE1026" s="10">
        <v>0.27</v>
      </c>
      <c r="AF1026" s="10">
        <v>0.27100000000000002</v>
      </c>
      <c r="AG1026" s="9">
        <v>236.67</v>
      </c>
      <c r="AH1026" s="9">
        <v>254.67</v>
      </c>
      <c r="AI1026" s="9">
        <v>12.29</v>
      </c>
      <c r="AJ1026" s="9">
        <v>11.417</v>
      </c>
      <c r="AK1026" s="9">
        <v>0.92932000000000003</v>
      </c>
      <c r="AL1026" s="10"/>
      <c r="AM1026" s="10" t="s">
        <v>55</v>
      </c>
      <c r="AN1026" s="10">
        <v>0.104</v>
      </c>
      <c r="AO1026" s="10">
        <v>0.40400000000000003</v>
      </c>
      <c r="AP1026" s="10">
        <v>0.36299999999999999</v>
      </c>
      <c r="AQ1026" s="9">
        <v>3363</v>
      </c>
      <c r="AR1026" s="9">
        <v>0.82099999999999995</v>
      </c>
      <c r="AS1026" s="27">
        <v>-4.1000000000000002E-2</v>
      </c>
      <c r="AT1026" s="10">
        <v>5.1999999999999998E-2</v>
      </c>
      <c r="AU1026" s="16">
        <v>0.54914881933003845</v>
      </c>
      <c r="AV1026" s="1" t="str">
        <f t="shared" si="15"/>
        <v>no</v>
      </c>
      <c r="AW1026" s="28"/>
    </row>
    <row r="1027" spans="1:49" ht="14.25" hidden="1" customHeight="1">
      <c r="A1027" s="7">
        <v>1023</v>
      </c>
      <c r="B1027" s="8" t="s">
        <v>1806</v>
      </c>
      <c r="C1027" s="8" t="s">
        <v>1798</v>
      </c>
      <c r="D1027" s="9" t="s">
        <v>69</v>
      </c>
      <c r="E1027" s="9" t="s">
        <v>151</v>
      </c>
      <c r="F1027" s="9" t="s">
        <v>433</v>
      </c>
      <c r="G1027" s="9" t="s">
        <v>55</v>
      </c>
      <c r="H1027" s="10">
        <v>0.14899999999999999</v>
      </c>
      <c r="I1027" s="10">
        <v>0.123</v>
      </c>
      <c r="J1027" s="10">
        <v>0.11</v>
      </c>
      <c r="K1027" s="10">
        <v>0.78300000000000003</v>
      </c>
      <c r="L1027" s="10" t="s">
        <v>55</v>
      </c>
      <c r="M1027" s="10" t="s">
        <v>55</v>
      </c>
      <c r="N1027" s="10">
        <v>0.39</v>
      </c>
      <c r="O1027" s="9">
        <v>679.09</v>
      </c>
      <c r="P1027" s="9">
        <v>109</v>
      </c>
      <c r="Q1027" s="9" t="s">
        <v>55</v>
      </c>
      <c r="R1027" s="9">
        <v>65</v>
      </c>
      <c r="S1027" s="9" t="s">
        <v>55</v>
      </c>
      <c r="T1027" s="9" t="s">
        <v>55</v>
      </c>
      <c r="U1027" s="9" t="s">
        <v>55</v>
      </c>
      <c r="V1027" s="9" t="s">
        <v>55</v>
      </c>
      <c r="W1027" s="11">
        <v>44936</v>
      </c>
      <c r="X1027" s="11">
        <v>33390</v>
      </c>
      <c r="Y1027" s="11">
        <v>33579</v>
      </c>
      <c r="Z1027" s="11">
        <v>37503</v>
      </c>
      <c r="AA1027" s="11">
        <v>17700</v>
      </c>
      <c r="AB1027" s="11">
        <v>17700</v>
      </c>
      <c r="AC1027" s="9" t="s">
        <v>55</v>
      </c>
      <c r="AD1027" s="10">
        <v>8.2000000000000003E-2</v>
      </c>
      <c r="AE1027" s="10">
        <v>0.57999999999999996</v>
      </c>
      <c r="AF1027" s="10">
        <v>0.627</v>
      </c>
      <c r="AG1027" s="9">
        <v>29</v>
      </c>
      <c r="AH1027" s="9">
        <v>91.67</v>
      </c>
      <c r="AI1027" s="9">
        <v>23.42</v>
      </c>
      <c r="AJ1027" s="9">
        <v>7.4080000000000004</v>
      </c>
      <c r="AK1027" s="9">
        <v>0.31635999999999997</v>
      </c>
      <c r="AL1027" s="9" t="s">
        <v>55</v>
      </c>
      <c r="AM1027" s="9" t="s">
        <v>55</v>
      </c>
      <c r="AN1027" s="10">
        <v>7.0000000000000007E-2</v>
      </c>
      <c r="AO1027" s="10">
        <v>0.33900000000000002</v>
      </c>
      <c r="AP1027" s="10">
        <v>7.3999999999999996E-2</v>
      </c>
      <c r="AQ1027" s="9">
        <v>681</v>
      </c>
      <c r="AR1027" s="9" t="s">
        <v>55</v>
      </c>
      <c r="AS1027" s="10">
        <v>-0.26500000000000001</v>
      </c>
      <c r="AT1027" s="10">
        <v>6.7000000000000004E-2</v>
      </c>
      <c r="AU1027" s="16" t="s">
        <v>2055</v>
      </c>
      <c r="AV1027" s="1" t="str">
        <f t="shared" si="15"/>
        <v>no</v>
      </c>
      <c r="AW1027" s="28"/>
    </row>
    <row r="1028" spans="1:49" ht="14.25" hidden="1" customHeight="1">
      <c r="A1028" s="7">
        <v>1024</v>
      </c>
      <c r="B1028" s="8" t="s">
        <v>1808</v>
      </c>
      <c r="C1028" s="8" t="s">
        <v>1798</v>
      </c>
      <c r="D1028" s="9" t="s">
        <v>91</v>
      </c>
      <c r="E1028" s="9" t="s">
        <v>51</v>
      </c>
      <c r="F1028" s="9" t="s">
        <v>363</v>
      </c>
      <c r="G1028" s="9">
        <v>981.5</v>
      </c>
      <c r="H1028" s="10">
        <v>0.47799999999999998</v>
      </c>
      <c r="I1028" s="10">
        <v>0.41299999999999998</v>
      </c>
      <c r="J1028" s="10">
        <v>0.215</v>
      </c>
      <c r="K1028" s="10">
        <v>0.94499999999999995</v>
      </c>
      <c r="L1028" s="10">
        <v>0.19600000000000001</v>
      </c>
      <c r="M1028" s="10">
        <v>0.47899999999999998</v>
      </c>
      <c r="N1028" s="10">
        <v>0.66</v>
      </c>
      <c r="O1028" s="9">
        <v>3341.94</v>
      </c>
      <c r="P1028" s="9">
        <v>71</v>
      </c>
      <c r="Q1028" s="9" t="s">
        <v>55</v>
      </c>
      <c r="R1028" s="9">
        <v>790</v>
      </c>
      <c r="S1028" s="9">
        <v>8817</v>
      </c>
      <c r="T1028" s="9" t="s">
        <v>345</v>
      </c>
      <c r="U1028" s="9" t="s">
        <v>1005</v>
      </c>
      <c r="V1028" s="9">
        <v>6571</v>
      </c>
      <c r="W1028" s="11">
        <v>62108</v>
      </c>
      <c r="X1028" s="11">
        <v>71802</v>
      </c>
      <c r="Y1028" s="11">
        <v>61344</v>
      </c>
      <c r="Z1028" s="11">
        <v>55746</v>
      </c>
      <c r="AA1028" s="11">
        <v>6830</v>
      </c>
      <c r="AB1028" s="11">
        <v>16628</v>
      </c>
      <c r="AC1028" s="9" t="s">
        <v>221</v>
      </c>
      <c r="AD1028" s="10">
        <v>0.5</v>
      </c>
      <c r="AE1028" s="10">
        <v>0.34</v>
      </c>
      <c r="AF1028" s="10">
        <v>0.33300000000000002</v>
      </c>
      <c r="AG1028" s="9">
        <v>197.33</v>
      </c>
      <c r="AH1028" s="9">
        <v>250.33</v>
      </c>
      <c r="AI1028" s="9">
        <v>16.940000000000001</v>
      </c>
      <c r="AJ1028" s="9">
        <v>13.35</v>
      </c>
      <c r="AK1028" s="9">
        <v>0.78827999999999998</v>
      </c>
      <c r="AL1028" s="9">
        <v>5.0000000000000001E-3</v>
      </c>
      <c r="AM1028" s="9">
        <v>0.49</v>
      </c>
      <c r="AN1028" s="10">
        <v>4.0000000000000001E-3</v>
      </c>
      <c r="AO1028" s="10">
        <v>0.161</v>
      </c>
      <c r="AP1028" s="10">
        <v>7.3999999999999996E-2</v>
      </c>
      <c r="AQ1028" s="9">
        <v>3861</v>
      </c>
      <c r="AR1028" s="9">
        <v>0.53</v>
      </c>
      <c r="AS1028" s="10">
        <v>-8.6999999999999994E-2</v>
      </c>
      <c r="AT1028" s="10" t="s">
        <v>153</v>
      </c>
      <c r="AU1028" s="16">
        <v>0.65359477124183007</v>
      </c>
      <c r="AV1028" s="1" t="str">
        <f t="shared" si="15"/>
        <v>no</v>
      </c>
      <c r="AW1028" s="28">
        <v>25</v>
      </c>
    </row>
    <row r="1029" spans="1:49" ht="14.25" hidden="1" customHeight="1">
      <c r="A1029" s="7">
        <v>1025</v>
      </c>
      <c r="B1029" s="8" t="s">
        <v>1809</v>
      </c>
      <c r="C1029" s="8" t="s">
        <v>1798</v>
      </c>
      <c r="D1029" s="9" t="s">
        <v>91</v>
      </c>
      <c r="E1029" s="9" t="s">
        <v>51</v>
      </c>
      <c r="F1029" s="9" t="s">
        <v>363</v>
      </c>
      <c r="G1029" s="9">
        <v>900</v>
      </c>
      <c r="H1029" s="10">
        <v>0.28499999999999998</v>
      </c>
      <c r="I1029" s="10">
        <v>0.22</v>
      </c>
      <c r="J1029" s="10">
        <v>0.114</v>
      </c>
      <c r="K1029" s="10">
        <v>0.98099999999999998</v>
      </c>
      <c r="L1029" s="10">
        <v>0.40100000000000002</v>
      </c>
      <c r="M1029" s="10">
        <v>0.76600000000000001</v>
      </c>
      <c r="N1029" s="10">
        <v>0.59</v>
      </c>
      <c r="O1029" s="9">
        <v>2404.35</v>
      </c>
      <c r="P1029" s="9">
        <v>11</v>
      </c>
      <c r="Q1029" s="9" t="s">
        <v>55</v>
      </c>
      <c r="R1029" s="9">
        <v>433</v>
      </c>
      <c r="S1029" s="9">
        <v>9168</v>
      </c>
      <c r="T1029" s="9" t="s">
        <v>975</v>
      </c>
      <c r="U1029" s="9" t="s">
        <v>100</v>
      </c>
      <c r="V1029" s="9">
        <v>4988</v>
      </c>
      <c r="W1029" s="11">
        <v>57734</v>
      </c>
      <c r="X1029" s="11">
        <v>63711</v>
      </c>
      <c r="Y1029" s="11">
        <v>59202</v>
      </c>
      <c r="Z1029" s="11">
        <v>44532</v>
      </c>
      <c r="AA1029" s="11">
        <v>6662</v>
      </c>
      <c r="AB1029" s="11">
        <v>15572</v>
      </c>
      <c r="AC1029" s="9" t="s">
        <v>145</v>
      </c>
      <c r="AD1029" s="10">
        <v>0.17499999999999999</v>
      </c>
      <c r="AE1029" s="10">
        <v>0.56000000000000005</v>
      </c>
      <c r="AF1029" s="10">
        <v>0.443</v>
      </c>
      <c r="AG1029" s="9">
        <v>143.66999999999999</v>
      </c>
      <c r="AH1029" s="9">
        <v>126.67</v>
      </c>
      <c r="AI1029" s="9">
        <v>16.739999999999998</v>
      </c>
      <c r="AJ1029" s="9">
        <v>18.981999999999999</v>
      </c>
      <c r="AK1029" s="9">
        <v>1.1342099999999999</v>
      </c>
      <c r="AL1029" s="9">
        <v>0.14799999999999999</v>
      </c>
      <c r="AM1029" s="9">
        <v>0.308</v>
      </c>
      <c r="AN1029" s="10">
        <v>8.9999999999999993E-3</v>
      </c>
      <c r="AO1029" s="10">
        <v>0.17299999999999999</v>
      </c>
      <c r="AP1029" s="10">
        <v>7.3999999999999996E-2</v>
      </c>
      <c r="AQ1029" s="9">
        <v>3166</v>
      </c>
      <c r="AR1029" s="9">
        <v>0.752</v>
      </c>
      <c r="AS1029" s="10">
        <v>-9.9000000000000005E-2</v>
      </c>
      <c r="AT1029" s="10">
        <v>0.11</v>
      </c>
      <c r="AU1029" s="16">
        <v>0.57077625570776258</v>
      </c>
      <c r="AV1029" s="1" t="str">
        <f t="shared" ref="AV1029:AV1092" si="16">IF(AND(O1029&gt;=4000,O1029&lt;=25000),"yes","no")</f>
        <v>no</v>
      </c>
      <c r="AW1029" s="28">
        <v>5</v>
      </c>
    </row>
    <row r="1030" spans="1:49" ht="14.25" hidden="1" customHeight="1">
      <c r="A1030" s="7">
        <v>1026</v>
      </c>
      <c r="B1030" s="8" t="s">
        <v>1810</v>
      </c>
      <c r="C1030" s="8" t="s">
        <v>1798</v>
      </c>
      <c r="D1030" s="9" t="s">
        <v>58</v>
      </c>
      <c r="E1030" s="9" t="s">
        <v>59</v>
      </c>
      <c r="F1030" s="9" t="s">
        <v>147</v>
      </c>
      <c r="G1030" s="9">
        <v>965</v>
      </c>
      <c r="H1030" s="10">
        <v>0.504</v>
      </c>
      <c r="I1030" s="10">
        <v>0.49399999999999999</v>
      </c>
      <c r="J1030" s="10">
        <v>0.378</v>
      </c>
      <c r="K1030" s="10">
        <v>0.91500000000000004</v>
      </c>
      <c r="L1030" s="10">
        <v>1.9E-2</v>
      </c>
      <c r="M1030" s="10">
        <v>0.14399999999999999</v>
      </c>
      <c r="N1030" s="10">
        <v>0.72</v>
      </c>
      <c r="O1030" s="9">
        <v>1493.56</v>
      </c>
      <c r="P1030" s="9">
        <v>35</v>
      </c>
      <c r="Q1030" s="9" t="s">
        <v>55</v>
      </c>
      <c r="R1030" s="9">
        <v>280</v>
      </c>
      <c r="S1030" s="9" t="s">
        <v>55</v>
      </c>
      <c r="T1030" s="9" t="s">
        <v>55</v>
      </c>
      <c r="U1030" s="9" t="s">
        <v>55</v>
      </c>
      <c r="V1030" s="9" t="s">
        <v>55</v>
      </c>
      <c r="W1030" s="11">
        <v>53795</v>
      </c>
      <c r="X1030" s="11">
        <v>64656</v>
      </c>
      <c r="Y1030" s="11">
        <v>55611</v>
      </c>
      <c r="Z1030" s="11">
        <v>46512</v>
      </c>
      <c r="AA1030" s="11">
        <v>28792</v>
      </c>
      <c r="AB1030" s="11">
        <v>28792</v>
      </c>
      <c r="AC1030" s="9" t="s">
        <v>55</v>
      </c>
      <c r="AD1030" s="10">
        <v>0.32</v>
      </c>
      <c r="AE1030" s="10">
        <v>0.4</v>
      </c>
      <c r="AF1030" s="10">
        <v>0.34899999999999998</v>
      </c>
      <c r="AG1030" s="9">
        <v>108.33</v>
      </c>
      <c r="AH1030" s="9">
        <v>184.33</v>
      </c>
      <c r="AI1030" s="9">
        <v>13.79</v>
      </c>
      <c r="AJ1030" s="9">
        <v>8.1020000000000003</v>
      </c>
      <c r="AK1030" s="9">
        <v>0.5877</v>
      </c>
      <c r="AL1030" s="9" t="s">
        <v>55</v>
      </c>
      <c r="AM1030" s="9" t="s">
        <v>55</v>
      </c>
      <c r="AN1030" s="10">
        <v>5.0999999999999997E-2</v>
      </c>
      <c r="AO1030" s="10">
        <v>0.14399999999999999</v>
      </c>
      <c r="AP1030" s="10">
        <v>7.3999999999999996E-2</v>
      </c>
      <c r="AQ1030" s="9">
        <v>1518</v>
      </c>
      <c r="AR1030" s="9">
        <v>0.42499999999999999</v>
      </c>
      <c r="AS1030" s="10">
        <v>-7.0000000000000007E-2</v>
      </c>
      <c r="AT1030" s="10">
        <v>0.184</v>
      </c>
      <c r="AU1030" s="16">
        <v>0.70175438596491224</v>
      </c>
      <c r="AV1030" s="1" t="str">
        <f t="shared" si="16"/>
        <v>no</v>
      </c>
      <c r="AW1030" s="28"/>
    </row>
    <row r="1031" spans="1:49" ht="14.25" hidden="1" customHeight="1">
      <c r="A1031" s="7">
        <v>1027</v>
      </c>
      <c r="B1031" s="8" t="s">
        <v>1811</v>
      </c>
      <c r="C1031" s="8" t="s">
        <v>1798</v>
      </c>
      <c r="D1031" s="9" t="s">
        <v>69</v>
      </c>
      <c r="E1031" s="9" t="s">
        <v>59</v>
      </c>
      <c r="F1031" s="9" t="s">
        <v>271</v>
      </c>
      <c r="G1031" s="9">
        <v>1005</v>
      </c>
      <c r="H1031" s="10">
        <v>0.53400000000000003</v>
      </c>
      <c r="I1031" s="10">
        <v>0.52300000000000002</v>
      </c>
      <c r="J1031" s="10">
        <v>0.436</v>
      </c>
      <c r="K1031" s="10">
        <v>0.753</v>
      </c>
      <c r="L1031" s="10">
        <v>0.17699999999999999</v>
      </c>
      <c r="M1031" s="10">
        <v>0.51800000000000002</v>
      </c>
      <c r="N1031" s="10">
        <v>0.72</v>
      </c>
      <c r="O1031" s="9">
        <v>1149.55</v>
      </c>
      <c r="P1031" s="9">
        <v>115</v>
      </c>
      <c r="Q1031" s="9">
        <v>47</v>
      </c>
      <c r="R1031" s="9">
        <v>259</v>
      </c>
      <c r="S1031" s="9" t="s">
        <v>55</v>
      </c>
      <c r="T1031" s="9" t="s">
        <v>55</v>
      </c>
      <c r="U1031" s="9" t="s">
        <v>55</v>
      </c>
      <c r="V1031" s="9" t="s">
        <v>55</v>
      </c>
      <c r="W1031" s="11">
        <v>59340</v>
      </c>
      <c r="X1031" s="11">
        <v>69147</v>
      </c>
      <c r="Y1031" s="11">
        <v>55332</v>
      </c>
      <c r="Z1031" s="11">
        <v>47025</v>
      </c>
      <c r="AA1031" s="11">
        <v>28030</v>
      </c>
      <c r="AB1031" s="11">
        <v>28030</v>
      </c>
      <c r="AC1031" s="9" t="s">
        <v>55</v>
      </c>
      <c r="AD1031" s="10">
        <v>0.4</v>
      </c>
      <c r="AE1031" s="10">
        <v>0.31</v>
      </c>
      <c r="AF1031" s="10">
        <v>0.245</v>
      </c>
      <c r="AG1031" s="9">
        <v>121.67</v>
      </c>
      <c r="AH1031" s="9">
        <v>161.33000000000001</v>
      </c>
      <c r="AI1031" s="9">
        <v>9.4499999999999993</v>
      </c>
      <c r="AJ1031" s="9">
        <v>7.125</v>
      </c>
      <c r="AK1031" s="9">
        <v>0.75412999999999997</v>
      </c>
      <c r="AL1031" s="9" t="s">
        <v>55</v>
      </c>
      <c r="AM1031" s="9" t="s">
        <v>55</v>
      </c>
      <c r="AN1031" s="10">
        <v>0.05</v>
      </c>
      <c r="AO1031" s="10">
        <v>0.105</v>
      </c>
      <c r="AP1031" s="10">
        <v>7.3999999999999996E-2</v>
      </c>
      <c r="AQ1031" s="9">
        <v>1385</v>
      </c>
      <c r="AR1031" s="9">
        <v>0.71399999999999997</v>
      </c>
      <c r="AS1031" s="10">
        <v>-3.2000000000000001E-2</v>
      </c>
      <c r="AT1031" s="10">
        <v>0.13400000000000001</v>
      </c>
      <c r="AU1031" s="16">
        <v>0.58343057176196034</v>
      </c>
      <c r="AV1031" s="1" t="str">
        <f t="shared" si="16"/>
        <v>no</v>
      </c>
      <c r="AW1031" s="28"/>
    </row>
    <row r="1032" spans="1:49" ht="14.25" hidden="1" customHeight="1">
      <c r="A1032" s="7">
        <v>1028</v>
      </c>
      <c r="B1032" s="8" t="s">
        <v>1812</v>
      </c>
      <c r="C1032" s="8" t="s">
        <v>1813</v>
      </c>
      <c r="D1032" s="9" t="s">
        <v>69</v>
      </c>
      <c r="E1032" s="9" t="s">
        <v>59</v>
      </c>
      <c r="F1032" s="9" t="s">
        <v>271</v>
      </c>
      <c r="G1032" s="9">
        <v>910</v>
      </c>
      <c r="H1032" s="10">
        <v>0.41599999999999998</v>
      </c>
      <c r="I1032" s="10">
        <v>0.33800000000000002</v>
      </c>
      <c r="J1032" s="10">
        <v>0.16900000000000001</v>
      </c>
      <c r="K1032" s="10">
        <v>0.70499999999999996</v>
      </c>
      <c r="L1032" s="10">
        <v>0.23400000000000001</v>
      </c>
      <c r="M1032" s="10">
        <v>0.40799999999999997</v>
      </c>
      <c r="N1032" s="10">
        <v>0.69</v>
      </c>
      <c r="O1032" s="9">
        <v>1835.51</v>
      </c>
      <c r="P1032" s="9">
        <v>175</v>
      </c>
      <c r="Q1032" s="9" t="s">
        <v>55</v>
      </c>
      <c r="R1032" s="9">
        <v>404</v>
      </c>
      <c r="S1032" s="9" t="s">
        <v>55</v>
      </c>
      <c r="T1032" s="9" t="s">
        <v>55</v>
      </c>
      <c r="U1032" s="9" t="s">
        <v>55</v>
      </c>
      <c r="V1032" s="9" t="s">
        <v>55</v>
      </c>
      <c r="W1032" s="11">
        <v>57226</v>
      </c>
      <c r="X1032" s="11">
        <v>58995</v>
      </c>
      <c r="Y1032" s="11">
        <v>49212</v>
      </c>
      <c r="Z1032" s="11">
        <v>44820</v>
      </c>
      <c r="AA1032" s="11">
        <v>25660</v>
      </c>
      <c r="AB1032" s="11">
        <v>25660</v>
      </c>
      <c r="AC1032" s="9" t="s">
        <v>55</v>
      </c>
      <c r="AD1032" s="10">
        <v>0.32400000000000001</v>
      </c>
      <c r="AE1032" s="10">
        <v>0.65</v>
      </c>
      <c r="AF1032" s="10">
        <v>0.59699999999999998</v>
      </c>
      <c r="AG1032" s="9">
        <v>145.66999999999999</v>
      </c>
      <c r="AH1032" s="9">
        <v>159.66999999999999</v>
      </c>
      <c r="AI1032" s="9">
        <v>12.6</v>
      </c>
      <c r="AJ1032" s="9">
        <v>11.496</v>
      </c>
      <c r="AK1032" s="9">
        <v>0.91232000000000002</v>
      </c>
      <c r="AL1032" s="9" t="s">
        <v>55</v>
      </c>
      <c r="AM1032" s="9" t="s">
        <v>55</v>
      </c>
      <c r="AN1032" s="10">
        <v>1.6E-2</v>
      </c>
      <c r="AO1032" s="10">
        <v>0.41899999999999998</v>
      </c>
      <c r="AP1032" s="10">
        <v>0.17599999999999999</v>
      </c>
      <c r="AQ1032" s="9">
        <v>2209</v>
      </c>
      <c r="AR1032" s="9">
        <v>0.46200000000000002</v>
      </c>
      <c r="AS1032" s="10">
        <v>-0.24399999999999999</v>
      </c>
      <c r="AT1032" s="9">
        <v>9.1999999999999998E-2</v>
      </c>
      <c r="AU1032" s="16">
        <v>0.68399452804377558</v>
      </c>
      <c r="AV1032" s="1" t="str">
        <f t="shared" si="16"/>
        <v>no</v>
      </c>
      <c r="AW1032" s="28"/>
    </row>
    <row r="1033" spans="1:49" ht="14.25" hidden="1" customHeight="1">
      <c r="A1033" s="7">
        <v>1029</v>
      </c>
      <c r="B1033" s="8" t="s">
        <v>1815</v>
      </c>
      <c r="C1033" s="8" t="s">
        <v>1813</v>
      </c>
      <c r="D1033" s="9" t="s">
        <v>91</v>
      </c>
      <c r="E1033" s="9" t="s">
        <v>59</v>
      </c>
      <c r="F1033" s="9" t="s">
        <v>92</v>
      </c>
      <c r="G1033" s="9" t="s">
        <v>55</v>
      </c>
      <c r="H1033" s="10">
        <v>0.81599999999999995</v>
      </c>
      <c r="I1033" s="10">
        <v>0.79800000000000004</v>
      </c>
      <c r="J1033" s="10">
        <v>0.70199999999999996</v>
      </c>
      <c r="K1033" s="10">
        <v>1</v>
      </c>
      <c r="L1033" s="10">
        <v>4.5999999999999999E-2</v>
      </c>
      <c r="M1033" s="10">
        <v>0.19</v>
      </c>
      <c r="N1033" s="10">
        <v>0.88</v>
      </c>
      <c r="O1033" s="9">
        <v>1321.02</v>
      </c>
      <c r="P1033" s="9" t="s">
        <v>55</v>
      </c>
      <c r="Q1033" s="9" t="s">
        <v>55</v>
      </c>
      <c r="R1033" s="9">
        <v>404</v>
      </c>
      <c r="S1033" s="9" t="s">
        <v>55</v>
      </c>
      <c r="T1033" s="9" t="s">
        <v>55</v>
      </c>
      <c r="U1033" s="9" t="s">
        <v>55</v>
      </c>
      <c r="V1033" s="9" t="s">
        <v>55</v>
      </c>
      <c r="W1033" s="11">
        <v>68326</v>
      </c>
      <c r="X1033" s="11">
        <v>79983</v>
      </c>
      <c r="Y1033" s="11">
        <v>65097</v>
      </c>
      <c r="Z1033" s="11">
        <v>55404</v>
      </c>
      <c r="AA1033" s="11">
        <v>45050</v>
      </c>
      <c r="AB1033" s="11">
        <v>45050</v>
      </c>
      <c r="AC1033" s="9" t="s">
        <v>55</v>
      </c>
      <c r="AD1033" s="10">
        <v>0.77600000000000002</v>
      </c>
      <c r="AE1033" s="10">
        <v>0.21</v>
      </c>
      <c r="AF1033" s="10">
        <v>0.23499999999999999</v>
      </c>
      <c r="AG1033" s="9">
        <v>119.33</v>
      </c>
      <c r="AH1033" s="9">
        <v>185.67</v>
      </c>
      <c r="AI1033" s="9">
        <v>11.07</v>
      </c>
      <c r="AJ1033" s="9">
        <v>7.1150000000000002</v>
      </c>
      <c r="AK1033" s="9">
        <v>0.64273000000000002</v>
      </c>
      <c r="AL1033" s="9" t="s">
        <v>55</v>
      </c>
      <c r="AM1033" s="9" t="s">
        <v>55</v>
      </c>
      <c r="AN1033" s="10">
        <v>0.106</v>
      </c>
      <c r="AO1033" s="10">
        <v>0.20300000000000001</v>
      </c>
      <c r="AP1033" s="10">
        <v>0.17599999999999999</v>
      </c>
      <c r="AQ1033" s="9">
        <v>1358</v>
      </c>
      <c r="AR1033" s="9">
        <v>0.32100000000000001</v>
      </c>
      <c r="AS1033" s="10">
        <v>-2.8000000000000001E-2</v>
      </c>
      <c r="AT1033" s="10">
        <v>0.04</v>
      </c>
      <c r="AU1033" s="16">
        <v>0.75700227100681294</v>
      </c>
      <c r="AV1033" s="1" t="str">
        <f t="shared" si="16"/>
        <v>no</v>
      </c>
      <c r="AW1033" s="28"/>
    </row>
    <row r="1034" spans="1:49" ht="14.25" hidden="1" customHeight="1">
      <c r="A1034" s="7">
        <v>1030</v>
      </c>
      <c r="B1034" s="8" t="s">
        <v>1816</v>
      </c>
      <c r="C1034" s="8" t="s">
        <v>1813</v>
      </c>
      <c r="D1034" s="9" t="s">
        <v>150</v>
      </c>
      <c r="E1034" s="9" t="s">
        <v>59</v>
      </c>
      <c r="F1034" s="9" t="s">
        <v>624</v>
      </c>
      <c r="G1034" s="9">
        <v>1015.5</v>
      </c>
      <c r="H1034" s="10">
        <v>0.41699999999999998</v>
      </c>
      <c r="I1034" s="10">
        <v>0.32300000000000001</v>
      </c>
      <c r="J1034" s="10">
        <v>0.15</v>
      </c>
      <c r="K1034" s="10">
        <v>0.622</v>
      </c>
      <c r="L1034" s="10">
        <v>0.111</v>
      </c>
      <c r="M1034" s="10">
        <v>0.52100000000000002</v>
      </c>
      <c r="N1034" s="10">
        <v>0.68</v>
      </c>
      <c r="O1034" s="9">
        <v>2675.2</v>
      </c>
      <c r="P1034" s="9">
        <v>574</v>
      </c>
      <c r="Q1034" s="9">
        <v>31</v>
      </c>
      <c r="R1034" s="9">
        <v>476</v>
      </c>
      <c r="S1034" s="9" t="s">
        <v>55</v>
      </c>
      <c r="T1034" s="9" t="s">
        <v>55</v>
      </c>
      <c r="U1034" s="9" t="s">
        <v>55</v>
      </c>
      <c r="V1034" s="9" t="s">
        <v>55</v>
      </c>
      <c r="W1034" s="11">
        <v>59216</v>
      </c>
      <c r="X1034" s="11">
        <v>63387</v>
      </c>
      <c r="Y1034" s="11">
        <v>54891</v>
      </c>
      <c r="Z1034" s="11">
        <v>48321</v>
      </c>
      <c r="AA1034" s="11">
        <v>27540</v>
      </c>
      <c r="AB1034" s="11">
        <v>27540</v>
      </c>
      <c r="AC1034" s="9" t="s">
        <v>55</v>
      </c>
      <c r="AD1034" s="10">
        <v>0.307</v>
      </c>
      <c r="AE1034" s="10">
        <v>0.45</v>
      </c>
      <c r="AF1034" s="10">
        <v>0.42199999999999999</v>
      </c>
      <c r="AG1034" s="9">
        <v>228.67</v>
      </c>
      <c r="AH1034" s="9">
        <v>131</v>
      </c>
      <c r="AI1034" s="9">
        <v>11.7</v>
      </c>
      <c r="AJ1034" s="9">
        <v>20.420999999999999</v>
      </c>
      <c r="AK1034" s="9">
        <v>1.7455499999999999</v>
      </c>
      <c r="AL1034" s="9" t="s">
        <v>55</v>
      </c>
      <c r="AM1034" s="9" t="s">
        <v>55</v>
      </c>
      <c r="AN1034" s="10">
        <v>4.5999999999999999E-2</v>
      </c>
      <c r="AO1034" s="10">
        <v>0.34499999999999997</v>
      </c>
      <c r="AP1034" s="10">
        <v>0.17599999999999999</v>
      </c>
      <c r="AQ1034" s="9">
        <v>3176</v>
      </c>
      <c r="AR1034" s="9">
        <v>2.5179999999999998</v>
      </c>
      <c r="AS1034" s="10">
        <v>-0.17</v>
      </c>
      <c r="AT1034" s="9">
        <v>0.111</v>
      </c>
      <c r="AU1034" s="16">
        <v>0.2842524161455372</v>
      </c>
      <c r="AV1034" s="1" t="str">
        <f t="shared" si="16"/>
        <v>no</v>
      </c>
      <c r="AW1034" s="28"/>
    </row>
    <row r="1035" spans="1:49" ht="14.25" hidden="1" customHeight="1">
      <c r="A1035" s="7">
        <v>1031</v>
      </c>
      <c r="B1035" s="8" t="s">
        <v>1817</v>
      </c>
      <c r="C1035" s="8" t="s">
        <v>1813</v>
      </c>
      <c r="D1035" s="9" t="s">
        <v>58</v>
      </c>
      <c r="E1035" s="9" t="s">
        <v>59</v>
      </c>
      <c r="F1035" s="9" t="s">
        <v>94</v>
      </c>
      <c r="G1035" s="9">
        <v>935</v>
      </c>
      <c r="H1035" s="10">
        <v>0.58699999999999997</v>
      </c>
      <c r="I1035" s="10">
        <v>0.56599999999999995</v>
      </c>
      <c r="J1035" s="10">
        <v>0.42099999999999999</v>
      </c>
      <c r="K1035" s="10">
        <v>0.86599999999999999</v>
      </c>
      <c r="L1035" s="10">
        <v>9.4E-2</v>
      </c>
      <c r="M1035" s="10">
        <v>0.20399999999999999</v>
      </c>
      <c r="N1035" s="10">
        <v>0.82</v>
      </c>
      <c r="O1035" s="9">
        <v>3212.99</v>
      </c>
      <c r="P1035" s="9">
        <v>77</v>
      </c>
      <c r="Q1035" s="9">
        <v>48</v>
      </c>
      <c r="R1035" s="9">
        <v>683</v>
      </c>
      <c r="S1035" s="9" t="s">
        <v>55</v>
      </c>
      <c r="T1035" s="9" t="s">
        <v>55</v>
      </c>
      <c r="U1035" s="9" t="s">
        <v>55</v>
      </c>
      <c r="V1035" s="9" t="s">
        <v>55</v>
      </c>
      <c r="W1035" s="11">
        <v>69565</v>
      </c>
      <c r="X1035" s="11">
        <v>80568</v>
      </c>
      <c r="Y1035" s="11">
        <v>66888</v>
      </c>
      <c r="Z1035" s="11">
        <v>60876</v>
      </c>
      <c r="AA1035" s="11">
        <v>29535</v>
      </c>
      <c r="AB1035" s="11">
        <v>29535</v>
      </c>
      <c r="AC1035" s="9" t="s">
        <v>55</v>
      </c>
      <c r="AD1035" s="10">
        <v>0.41699999999999998</v>
      </c>
      <c r="AE1035" s="10">
        <v>0.23</v>
      </c>
      <c r="AF1035" s="10">
        <v>0.26100000000000001</v>
      </c>
      <c r="AG1035" s="9">
        <v>214</v>
      </c>
      <c r="AH1035" s="9">
        <v>225</v>
      </c>
      <c r="AI1035" s="9">
        <v>15.01</v>
      </c>
      <c r="AJ1035" s="9">
        <v>14.28</v>
      </c>
      <c r="AK1035" s="9">
        <v>0.95111000000000001</v>
      </c>
      <c r="AL1035" s="9" t="s">
        <v>55</v>
      </c>
      <c r="AM1035" s="9" t="s">
        <v>55</v>
      </c>
      <c r="AN1035" s="10">
        <v>2.9000000000000001E-2</v>
      </c>
      <c r="AO1035" s="10">
        <v>0.13100000000000001</v>
      </c>
      <c r="AP1035" s="10">
        <v>0.17599999999999999</v>
      </c>
      <c r="AQ1035" s="9">
        <v>3508</v>
      </c>
      <c r="AR1035" s="9">
        <v>2.3969999999999998</v>
      </c>
      <c r="AS1035" s="10">
        <v>4.4999999999999998E-2</v>
      </c>
      <c r="AT1035" s="10">
        <v>0.17</v>
      </c>
      <c r="AU1035" s="16">
        <v>0.29437739181630851</v>
      </c>
      <c r="AV1035" s="1" t="str">
        <f t="shared" si="16"/>
        <v>no</v>
      </c>
      <c r="AW1035" s="28"/>
    </row>
    <row r="1036" spans="1:49" ht="14.25" hidden="1" customHeight="1">
      <c r="A1036" s="7">
        <v>1032</v>
      </c>
      <c r="B1036" s="8" t="s">
        <v>1818</v>
      </c>
      <c r="C1036" s="8" t="s">
        <v>1813</v>
      </c>
      <c r="D1036" s="9" t="s">
        <v>91</v>
      </c>
      <c r="E1036" s="9" t="s">
        <v>59</v>
      </c>
      <c r="F1036" s="9" t="s">
        <v>409</v>
      </c>
      <c r="G1036" s="9">
        <v>1145</v>
      </c>
      <c r="H1036" s="10">
        <v>0.58799999999999997</v>
      </c>
      <c r="I1036" s="10">
        <v>0.57799999999999996</v>
      </c>
      <c r="J1036" s="10">
        <v>0.498</v>
      </c>
      <c r="K1036" s="10">
        <v>0.96899999999999997</v>
      </c>
      <c r="L1036" s="10">
        <v>8.6999999999999994E-2</v>
      </c>
      <c r="M1036" s="10">
        <v>0.11</v>
      </c>
      <c r="N1036" s="10">
        <v>0.77</v>
      </c>
      <c r="O1036" s="9">
        <v>2788.71</v>
      </c>
      <c r="P1036" s="9">
        <v>32</v>
      </c>
      <c r="Q1036" s="9" t="s">
        <v>55</v>
      </c>
      <c r="R1036" s="9">
        <v>699</v>
      </c>
      <c r="S1036" s="9" t="s">
        <v>55</v>
      </c>
      <c r="T1036" s="9" t="s">
        <v>55</v>
      </c>
      <c r="U1036" s="9" t="s">
        <v>55</v>
      </c>
      <c r="V1036" s="9" t="s">
        <v>55</v>
      </c>
      <c r="W1036" s="11">
        <v>72966</v>
      </c>
      <c r="X1036" s="11">
        <v>91053</v>
      </c>
      <c r="Y1036" s="11">
        <v>71919</v>
      </c>
      <c r="Z1036" s="11">
        <v>61749</v>
      </c>
      <c r="AA1036" s="11">
        <v>38375</v>
      </c>
      <c r="AB1036" s="11">
        <v>38375</v>
      </c>
      <c r="AC1036" s="9" t="s">
        <v>55</v>
      </c>
      <c r="AD1036" s="10">
        <v>0.45900000000000002</v>
      </c>
      <c r="AE1036" s="10">
        <v>0.28999999999999998</v>
      </c>
      <c r="AF1036" s="10">
        <v>0.28299999999999997</v>
      </c>
      <c r="AG1036" s="9">
        <v>159</v>
      </c>
      <c r="AH1036" s="9">
        <v>184.67</v>
      </c>
      <c r="AI1036" s="9">
        <v>17.54</v>
      </c>
      <c r="AJ1036" s="9">
        <v>15.101000000000001</v>
      </c>
      <c r="AK1036" s="9">
        <v>0.86101000000000005</v>
      </c>
      <c r="AL1036" s="9" t="s">
        <v>55</v>
      </c>
      <c r="AM1036" s="9" t="s">
        <v>55</v>
      </c>
      <c r="AN1036" s="10">
        <v>1.2E-2</v>
      </c>
      <c r="AO1036" s="10">
        <v>0.13200000000000001</v>
      </c>
      <c r="AP1036" s="10">
        <v>0.17599999999999999</v>
      </c>
      <c r="AQ1036" s="9">
        <v>2978</v>
      </c>
      <c r="AR1036" s="9">
        <v>0.40699999999999997</v>
      </c>
      <c r="AS1036" s="10">
        <v>4.2999999999999997E-2</v>
      </c>
      <c r="AT1036" s="10">
        <v>0.129</v>
      </c>
      <c r="AU1036" s="16">
        <v>0.71073205401563611</v>
      </c>
      <c r="AV1036" s="1" t="str">
        <f t="shared" si="16"/>
        <v>no</v>
      </c>
      <c r="AW1036" s="28"/>
    </row>
    <row r="1037" spans="1:49" ht="14.25" customHeight="1">
      <c r="A1037" s="7">
        <v>986</v>
      </c>
      <c r="B1037" s="8" t="s">
        <v>1760</v>
      </c>
      <c r="C1037" s="8" t="s">
        <v>1735</v>
      </c>
      <c r="D1037" s="9" t="s">
        <v>50</v>
      </c>
      <c r="E1037" s="9" t="s">
        <v>51</v>
      </c>
      <c r="F1037" s="9" t="s">
        <v>136</v>
      </c>
      <c r="G1037" s="9" t="s">
        <v>55</v>
      </c>
      <c r="H1037" s="10">
        <v>0.59299999999999997</v>
      </c>
      <c r="I1037" s="10">
        <v>0.57999999999999996</v>
      </c>
      <c r="J1037" s="10">
        <v>0.44</v>
      </c>
      <c r="K1037" s="10">
        <v>0.91100000000000003</v>
      </c>
      <c r="L1037" s="10">
        <v>0.04</v>
      </c>
      <c r="M1037" s="10">
        <v>0.27700000000000002</v>
      </c>
      <c r="N1037" s="10">
        <v>0.75</v>
      </c>
      <c r="O1037" s="9">
        <v>9316.92</v>
      </c>
      <c r="P1037" s="9">
        <v>384</v>
      </c>
      <c r="Q1037" s="9">
        <v>34</v>
      </c>
      <c r="R1037" s="9">
        <v>1923</v>
      </c>
      <c r="S1037" s="9">
        <v>12307</v>
      </c>
      <c r="T1037" s="9" t="s">
        <v>219</v>
      </c>
      <c r="U1037" s="9" t="s">
        <v>1326</v>
      </c>
      <c r="V1037" s="53">
        <v>8421</v>
      </c>
      <c r="W1037" s="11">
        <v>76831</v>
      </c>
      <c r="X1037" s="11">
        <v>88812</v>
      </c>
      <c r="Y1037" s="11">
        <v>71604</v>
      </c>
      <c r="Z1037" s="11">
        <v>65808</v>
      </c>
      <c r="AA1037" s="11">
        <v>9809</v>
      </c>
      <c r="AB1037" s="11">
        <v>22093</v>
      </c>
      <c r="AC1037" s="9" t="s">
        <v>212</v>
      </c>
      <c r="AD1037" s="10">
        <v>0.52300000000000002</v>
      </c>
      <c r="AE1037" s="10">
        <v>0.3</v>
      </c>
      <c r="AF1037" s="10">
        <v>0.30199999999999999</v>
      </c>
      <c r="AG1037" s="9">
        <v>527.33000000000004</v>
      </c>
      <c r="AH1037" s="9">
        <v>787.67</v>
      </c>
      <c r="AI1037" s="9">
        <v>17.670000000000002</v>
      </c>
      <c r="AJ1037" s="9">
        <v>11.827999999999999</v>
      </c>
      <c r="AK1037" s="9">
        <v>0.66949000000000003</v>
      </c>
      <c r="AL1037" s="9">
        <v>4</v>
      </c>
      <c r="AM1037" s="9">
        <v>0.58799999999999997</v>
      </c>
      <c r="AN1037" s="10">
        <v>0.01</v>
      </c>
      <c r="AO1037" s="10">
        <v>0.25700000000000001</v>
      </c>
      <c r="AP1037" s="10">
        <v>0.36299999999999999</v>
      </c>
      <c r="AQ1037" s="9">
        <v>9743</v>
      </c>
      <c r="AR1037" s="9">
        <v>0.441</v>
      </c>
      <c r="AS1037" s="27">
        <v>0.107</v>
      </c>
      <c r="AT1037" s="10">
        <v>7.0000000000000007E-2</v>
      </c>
      <c r="AU1037" s="16">
        <v>0.69396252602359476</v>
      </c>
      <c r="AV1037" s="1" t="str">
        <f t="shared" si="16"/>
        <v>yes</v>
      </c>
      <c r="AW1037" s="28">
        <v>53</v>
      </c>
    </row>
    <row r="1038" spans="1:49" ht="14.25" hidden="1" customHeight="1">
      <c r="A1038" s="7">
        <v>1034</v>
      </c>
      <c r="B1038" s="8" t="s">
        <v>1820</v>
      </c>
      <c r="C1038" s="8" t="s">
        <v>1813</v>
      </c>
      <c r="D1038" s="9" t="s">
        <v>150</v>
      </c>
      <c r="E1038" s="9" t="s">
        <v>59</v>
      </c>
      <c r="F1038" s="9" t="s">
        <v>624</v>
      </c>
      <c r="G1038" s="9">
        <v>1044.5</v>
      </c>
      <c r="H1038" s="10">
        <v>0.59599999999999997</v>
      </c>
      <c r="I1038" s="10">
        <v>0.55400000000000005</v>
      </c>
      <c r="J1038" s="10">
        <v>0.38600000000000001</v>
      </c>
      <c r="K1038" s="10">
        <v>0.67700000000000005</v>
      </c>
      <c r="L1038" s="10">
        <v>0.14499999999999999</v>
      </c>
      <c r="M1038" s="10">
        <v>0.36099999999999999</v>
      </c>
      <c r="N1038" s="10">
        <v>0.81</v>
      </c>
      <c r="O1038" s="9">
        <v>2036.66</v>
      </c>
      <c r="P1038" s="9">
        <v>176</v>
      </c>
      <c r="Q1038" s="9">
        <v>32</v>
      </c>
      <c r="R1038" s="9">
        <v>482</v>
      </c>
      <c r="S1038" s="9" t="s">
        <v>55</v>
      </c>
      <c r="T1038" s="9" t="s">
        <v>55</v>
      </c>
      <c r="U1038" s="9" t="s">
        <v>55</v>
      </c>
      <c r="V1038" s="9" t="s">
        <v>55</v>
      </c>
      <c r="W1038" s="11">
        <v>62020</v>
      </c>
      <c r="X1038" s="11">
        <v>69768</v>
      </c>
      <c r="Y1038" s="11">
        <v>60318</v>
      </c>
      <c r="Z1038" s="11">
        <v>53379</v>
      </c>
      <c r="AA1038" s="11">
        <v>26550</v>
      </c>
      <c r="AB1038" s="11">
        <v>26550</v>
      </c>
      <c r="AC1038" s="9" t="s">
        <v>55</v>
      </c>
      <c r="AD1038" s="10">
        <v>0.48899999999999999</v>
      </c>
      <c r="AE1038" s="10">
        <v>0.36</v>
      </c>
      <c r="AF1038" s="10">
        <v>0.35699999999999998</v>
      </c>
      <c r="AG1038" s="9">
        <v>209</v>
      </c>
      <c r="AH1038" s="9">
        <v>201.33</v>
      </c>
      <c r="AI1038" s="9">
        <v>9.74</v>
      </c>
      <c r="AJ1038" s="9">
        <v>10.116</v>
      </c>
      <c r="AK1038" s="9">
        <v>1.0380799999999999</v>
      </c>
      <c r="AL1038" s="9" t="s">
        <v>55</v>
      </c>
      <c r="AM1038" s="9" t="s">
        <v>55</v>
      </c>
      <c r="AN1038" s="10">
        <v>4.1000000000000002E-2</v>
      </c>
      <c r="AO1038" s="10">
        <v>0.13200000000000001</v>
      </c>
      <c r="AP1038" s="10">
        <v>0.17599999999999999</v>
      </c>
      <c r="AQ1038" s="9">
        <v>2678</v>
      </c>
      <c r="AR1038" s="9">
        <v>1.272</v>
      </c>
      <c r="AS1038" s="10">
        <v>4.2999999999999997E-2</v>
      </c>
      <c r="AT1038" s="10">
        <v>0.108</v>
      </c>
      <c r="AU1038" s="16">
        <v>0.44014084507042261</v>
      </c>
      <c r="AV1038" s="1" t="str">
        <f t="shared" si="16"/>
        <v>no</v>
      </c>
      <c r="AW1038" s="28"/>
    </row>
    <row r="1039" spans="1:49" ht="14.25" customHeight="1">
      <c r="A1039" s="7">
        <v>982</v>
      </c>
      <c r="B1039" s="8" t="s">
        <v>1754</v>
      </c>
      <c r="C1039" s="8" t="s">
        <v>1735</v>
      </c>
      <c r="D1039" s="9" t="s">
        <v>50</v>
      </c>
      <c r="E1039" s="9" t="s">
        <v>51</v>
      </c>
      <c r="F1039" s="9" t="s">
        <v>52</v>
      </c>
      <c r="G1039" s="9">
        <v>1105</v>
      </c>
      <c r="H1039" s="10">
        <v>0.70299999999999996</v>
      </c>
      <c r="I1039" s="10">
        <v>0.68500000000000005</v>
      </c>
      <c r="J1039" s="10">
        <v>0.58699999999999997</v>
      </c>
      <c r="K1039" s="10">
        <v>0.93</v>
      </c>
      <c r="L1039" s="10">
        <v>0.121</v>
      </c>
      <c r="M1039" s="10">
        <v>0.28100000000000003</v>
      </c>
      <c r="N1039" s="10">
        <v>0.82</v>
      </c>
      <c r="O1039" s="9">
        <v>4208.07</v>
      </c>
      <c r="P1039" s="9">
        <v>168</v>
      </c>
      <c r="Q1039" s="9" t="s">
        <v>55</v>
      </c>
      <c r="R1039" s="9">
        <v>1077</v>
      </c>
      <c r="S1039" s="11">
        <v>13492</v>
      </c>
      <c r="T1039" s="9" t="s">
        <v>1269</v>
      </c>
      <c r="U1039" s="9" t="s">
        <v>332</v>
      </c>
      <c r="V1039" s="11">
        <v>8365</v>
      </c>
      <c r="W1039" s="11">
        <v>71597</v>
      </c>
      <c r="X1039" s="11">
        <v>81432</v>
      </c>
      <c r="Y1039" s="11">
        <v>66240</v>
      </c>
      <c r="Z1039" s="11">
        <v>62091</v>
      </c>
      <c r="AA1039" s="11">
        <v>11130</v>
      </c>
      <c r="AB1039" s="11">
        <v>25294</v>
      </c>
      <c r="AC1039" s="9" t="s">
        <v>628</v>
      </c>
      <c r="AD1039" s="10">
        <v>0.67700000000000005</v>
      </c>
      <c r="AE1039" s="10">
        <v>0.17</v>
      </c>
      <c r="AF1039" s="10">
        <v>0.16700000000000001</v>
      </c>
      <c r="AG1039" s="9">
        <v>291</v>
      </c>
      <c r="AH1039" s="9">
        <v>434.67</v>
      </c>
      <c r="AI1039" s="9">
        <v>14.46</v>
      </c>
      <c r="AJ1039" s="9">
        <v>9.6809999999999992</v>
      </c>
      <c r="AK1039" s="9">
        <v>0.66947999999999996</v>
      </c>
      <c r="AL1039" s="10">
        <v>0.05</v>
      </c>
      <c r="AM1039" s="10">
        <v>0.51100000000000001</v>
      </c>
      <c r="AN1039" s="10">
        <v>0.01</v>
      </c>
      <c r="AO1039" s="10">
        <v>0.23</v>
      </c>
      <c r="AP1039" s="10">
        <v>0.36299999999999999</v>
      </c>
      <c r="AQ1039" s="9">
        <v>4647</v>
      </c>
      <c r="AR1039" s="9">
        <v>0.36599999999999999</v>
      </c>
      <c r="AS1039" s="27">
        <v>0.13400000000000001</v>
      </c>
      <c r="AT1039" s="27">
        <v>2.5999999999999999E-2</v>
      </c>
      <c r="AU1039" s="16">
        <v>0.7320644216691069</v>
      </c>
      <c r="AV1039" s="1" t="str">
        <f t="shared" si="16"/>
        <v>yes</v>
      </c>
      <c r="AW1039" s="28">
        <v>43</v>
      </c>
    </row>
    <row r="1040" spans="1:49" ht="14.25" hidden="1" customHeight="1">
      <c r="A1040" s="7">
        <v>1036</v>
      </c>
      <c r="B1040" s="8" t="s">
        <v>1822</v>
      </c>
      <c r="C1040" s="8" t="s">
        <v>1813</v>
      </c>
      <c r="D1040" s="9" t="s">
        <v>91</v>
      </c>
      <c r="E1040" s="9" t="s">
        <v>59</v>
      </c>
      <c r="F1040" s="9" t="s">
        <v>187</v>
      </c>
      <c r="G1040" s="9" t="s">
        <v>55</v>
      </c>
      <c r="H1040" s="10">
        <v>0.76400000000000001</v>
      </c>
      <c r="I1040" s="10">
        <v>0.747</v>
      </c>
      <c r="J1040" s="10">
        <v>0.63200000000000001</v>
      </c>
      <c r="K1040" s="10">
        <v>1</v>
      </c>
      <c r="L1040" s="10">
        <v>2.7E-2</v>
      </c>
      <c r="M1040" s="10">
        <v>0.128</v>
      </c>
      <c r="N1040" s="10">
        <v>0.89</v>
      </c>
      <c r="O1040" s="9">
        <v>1531.95</v>
      </c>
      <c r="P1040" s="9" t="s">
        <v>55</v>
      </c>
      <c r="Q1040" s="9" t="s">
        <v>55</v>
      </c>
      <c r="R1040" s="9">
        <v>395</v>
      </c>
      <c r="S1040" s="9" t="s">
        <v>55</v>
      </c>
      <c r="T1040" s="9" t="s">
        <v>55</v>
      </c>
      <c r="U1040" s="9" t="s">
        <v>55</v>
      </c>
      <c r="V1040" s="9" t="s">
        <v>55</v>
      </c>
      <c r="W1040" s="11">
        <v>72090</v>
      </c>
      <c r="X1040" s="11">
        <v>90909</v>
      </c>
      <c r="Y1040" s="11">
        <v>72567</v>
      </c>
      <c r="Z1040" s="11">
        <v>57105</v>
      </c>
      <c r="AA1040" s="11">
        <v>43740</v>
      </c>
      <c r="AB1040" s="11">
        <v>43740</v>
      </c>
      <c r="AC1040" s="9" t="s">
        <v>55</v>
      </c>
      <c r="AD1040" s="10">
        <v>0.71199999999999997</v>
      </c>
      <c r="AE1040" s="10">
        <v>0.23</v>
      </c>
      <c r="AF1040" s="10">
        <v>0.215</v>
      </c>
      <c r="AG1040" s="9">
        <v>177.67</v>
      </c>
      <c r="AH1040" s="9">
        <v>257.33</v>
      </c>
      <c r="AI1040" s="9">
        <v>8.6199999999999992</v>
      </c>
      <c r="AJ1040" s="9">
        <v>5.9530000000000003</v>
      </c>
      <c r="AK1040" s="9">
        <v>0.69040999999999997</v>
      </c>
      <c r="AL1040" s="9" t="s">
        <v>55</v>
      </c>
      <c r="AM1040" s="9" t="s">
        <v>55</v>
      </c>
      <c r="AN1040" s="10">
        <v>0.113</v>
      </c>
      <c r="AO1040" s="10">
        <v>0.189</v>
      </c>
      <c r="AP1040" s="10">
        <v>0.17599999999999999</v>
      </c>
      <c r="AQ1040" s="9">
        <v>1557</v>
      </c>
      <c r="AR1040" s="9">
        <v>0.34300000000000003</v>
      </c>
      <c r="AS1040" s="10">
        <v>-1.2999999999999999E-2</v>
      </c>
      <c r="AT1040" s="10">
        <v>5.2999999999999999E-2</v>
      </c>
      <c r="AU1040" s="16">
        <v>0.7446016381236038</v>
      </c>
      <c r="AV1040" s="1" t="str">
        <f t="shared" si="16"/>
        <v>no</v>
      </c>
      <c r="AW1040" s="28"/>
    </row>
    <row r="1041" spans="1:49" ht="14.25" hidden="1" customHeight="1">
      <c r="A1041" s="7">
        <v>1037</v>
      </c>
      <c r="B1041" s="8" t="s">
        <v>672</v>
      </c>
      <c r="C1041" s="8" t="s">
        <v>1813</v>
      </c>
      <c r="D1041" s="9" t="s">
        <v>69</v>
      </c>
      <c r="E1041" s="9" t="s">
        <v>59</v>
      </c>
      <c r="F1041" s="9" t="s">
        <v>271</v>
      </c>
      <c r="G1041" s="9">
        <v>950</v>
      </c>
      <c r="H1041" s="10">
        <v>0.41499999999999998</v>
      </c>
      <c r="I1041" s="10">
        <v>0.38600000000000001</v>
      </c>
      <c r="J1041" s="10">
        <v>0.27800000000000002</v>
      </c>
      <c r="K1041" s="10">
        <v>0.74</v>
      </c>
      <c r="L1041" s="10">
        <v>0.17100000000000001</v>
      </c>
      <c r="M1041" s="10">
        <v>0.35799999999999998</v>
      </c>
      <c r="N1041" s="10">
        <v>0.66</v>
      </c>
      <c r="O1041" s="9">
        <v>1619.92</v>
      </c>
      <c r="P1041" s="9">
        <v>133</v>
      </c>
      <c r="Q1041" s="9">
        <v>12</v>
      </c>
      <c r="R1041" s="9">
        <v>362</v>
      </c>
      <c r="S1041" s="9" t="s">
        <v>55</v>
      </c>
      <c r="T1041" s="9" t="s">
        <v>55</v>
      </c>
      <c r="U1041" s="9" t="s">
        <v>55</v>
      </c>
      <c r="V1041" s="9" t="s">
        <v>55</v>
      </c>
      <c r="W1041" s="11">
        <v>58168</v>
      </c>
      <c r="X1041" s="11">
        <v>77544</v>
      </c>
      <c r="Y1041" s="11">
        <v>59535</v>
      </c>
      <c r="Z1041" s="11">
        <v>52614</v>
      </c>
      <c r="AA1041" s="11">
        <v>27210</v>
      </c>
      <c r="AB1041" s="11">
        <v>27210</v>
      </c>
      <c r="AC1041" s="9" t="s">
        <v>55</v>
      </c>
      <c r="AD1041" s="10">
        <v>0.191</v>
      </c>
      <c r="AE1041" s="10">
        <v>0.5</v>
      </c>
      <c r="AF1041" s="10">
        <v>0.41</v>
      </c>
      <c r="AG1041" s="9">
        <v>139.66999999999999</v>
      </c>
      <c r="AH1041" s="9">
        <v>107</v>
      </c>
      <c r="AI1041" s="9">
        <v>11.6</v>
      </c>
      <c r="AJ1041" s="9">
        <v>15.138999999999999</v>
      </c>
      <c r="AK1041" s="9">
        <v>1.3052999999999999</v>
      </c>
      <c r="AL1041" s="9" t="s">
        <v>55</v>
      </c>
      <c r="AM1041" s="9" t="s">
        <v>55</v>
      </c>
      <c r="AN1041" s="10">
        <v>1.7999999999999999E-2</v>
      </c>
      <c r="AO1041" s="10">
        <v>0.128</v>
      </c>
      <c r="AP1041" s="10">
        <v>0.17599999999999999</v>
      </c>
      <c r="AQ1041" s="9">
        <v>2099</v>
      </c>
      <c r="AR1041" s="9">
        <v>1.635</v>
      </c>
      <c r="AS1041" s="10">
        <v>4.8000000000000001E-2</v>
      </c>
      <c r="AT1041" s="9">
        <v>0.224</v>
      </c>
      <c r="AU1041" s="16">
        <v>0.37950664136622381</v>
      </c>
      <c r="AV1041" s="1" t="str">
        <f t="shared" si="16"/>
        <v>no</v>
      </c>
      <c r="AW1041" s="28"/>
    </row>
    <row r="1042" spans="1:49" ht="14.25" hidden="1" customHeight="1">
      <c r="A1042" s="7">
        <v>1038</v>
      </c>
      <c r="B1042" s="8" t="s">
        <v>1823</v>
      </c>
      <c r="C1042" s="8" t="s">
        <v>1813</v>
      </c>
      <c r="D1042" s="9" t="s">
        <v>63</v>
      </c>
      <c r="E1042" s="9" t="s">
        <v>59</v>
      </c>
      <c r="F1042" s="9" t="s">
        <v>361</v>
      </c>
      <c r="G1042" s="9">
        <v>1185</v>
      </c>
      <c r="H1042" s="10">
        <v>0.79700000000000004</v>
      </c>
      <c r="I1042" s="10">
        <v>0.78400000000000003</v>
      </c>
      <c r="J1042" s="10">
        <v>0.58299999999999996</v>
      </c>
      <c r="K1042" s="10">
        <v>0.72499999999999998</v>
      </c>
      <c r="L1042" s="10">
        <v>0.04</v>
      </c>
      <c r="M1042" s="10">
        <v>0.129</v>
      </c>
      <c r="N1042" s="10">
        <v>0.9</v>
      </c>
      <c r="O1042" s="9">
        <v>10620.21</v>
      </c>
      <c r="P1042" s="9">
        <v>627</v>
      </c>
      <c r="Q1042" s="9">
        <v>470</v>
      </c>
      <c r="R1042" s="9">
        <v>2348</v>
      </c>
      <c r="S1042" s="9" t="s">
        <v>55</v>
      </c>
      <c r="T1042" s="9" t="s">
        <v>55</v>
      </c>
      <c r="U1042" s="9" t="s">
        <v>55</v>
      </c>
      <c r="V1042" s="9" t="s">
        <v>55</v>
      </c>
      <c r="W1042" s="11">
        <v>97706</v>
      </c>
      <c r="X1042" s="11">
        <v>119304</v>
      </c>
      <c r="Y1042" s="11">
        <v>86292</v>
      </c>
      <c r="Z1042" s="11">
        <v>75645</v>
      </c>
      <c r="AA1042" s="11">
        <v>37170</v>
      </c>
      <c r="AB1042" s="11">
        <v>37170</v>
      </c>
      <c r="AC1042" s="9" t="s">
        <v>55</v>
      </c>
      <c r="AD1042" s="10">
        <v>0.72899999999999998</v>
      </c>
      <c r="AE1042" s="10">
        <v>0.16</v>
      </c>
      <c r="AF1042" s="10">
        <v>0.158</v>
      </c>
      <c r="AG1042" s="9">
        <v>850.33</v>
      </c>
      <c r="AH1042" s="9">
        <v>1428.67</v>
      </c>
      <c r="AI1042" s="9">
        <v>12.49</v>
      </c>
      <c r="AJ1042" s="9">
        <v>7.4340000000000002</v>
      </c>
      <c r="AK1042" s="9">
        <v>0.59519</v>
      </c>
      <c r="AL1042" s="9" t="s">
        <v>55</v>
      </c>
      <c r="AM1042" s="9" t="s">
        <v>55</v>
      </c>
      <c r="AN1042" s="10">
        <v>5.3999999999999999E-2</v>
      </c>
      <c r="AO1042" s="10">
        <v>0.20699999999999999</v>
      </c>
      <c r="AP1042" s="10">
        <v>0.17599999999999999</v>
      </c>
      <c r="AQ1042" s="9">
        <v>11491</v>
      </c>
      <c r="AR1042" s="9">
        <v>0.84099999999999997</v>
      </c>
      <c r="AS1042" s="10">
        <v>-3.1E-2</v>
      </c>
      <c r="AT1042" s="10">
        <v>6.8000000000000005E-2</v>
      </c>
      <c r="AU1042" s="16">
        <v>0.54318305268875611</v>
      </c>
      <c r="AV1042" s="1" t="str">
        <f t="shared" si="16"/>
        <v>yes</v>
      </c>
      <c r="AW1042" s="28"/>
    </row>
    <row r="1043" spans="1:49" ht="14.25" hidden="1" customHeight="1">
      <c r="A1043" s="7">
        <v>1039</v>
      </c>
      <c r="B1043" s="8" t="s">
        <v>1824</v>
      </c>
      <c r="C1043" s="8" t="s">
        <v>1813</v>
      </c>
      <c r="D1043" s="9" t="s">
        <v>58</v>
      </c>
      <c r="E1043" s="9" t="s">
        <v>59</v>
      </c>
      <c r="F1043" s="9" t="s">
        <v>94</v>
      </c>
      <c r="G1043" s="9">
        <v>1295</v>
      </c>
      <c r="H1043" s="10">
        <v>0.63900000000000001</v>
      </c>
      <c r="I1043" s="10">
        <v>0.61199999999999999</v>
      </c>
      <c r="J1043" s="10">
        <v>0.439</v>
      </c>
      <c r="K1043" s="10">
        <v>0.92300000000000004</v>
      </c>
      <c r="L1043" s="10">
        <v>6.2E-2</v>
      </c>
      <c r="M1043" s="10">
        <v>0.318</v>
      </c>
      <c r="N1043" s="10">
        <v>0.87</v>
      </c>
      <c r="O1043" s="9">
        <v>2702.31</v>
      </c>
      <c r="P1043" s="9">
        <v>75</v>
      </c>
      <c r="Q1043" s="9" t="s">
        <v>55</v>
      </c>
      <c r="R1043" s="9">
        <v>438</v>
      </c>
      <c r="S1043" s="9" t="s">
        <v>55</v>
      </c>
      <c r="T1043" s="9" t="s">
        <v>55</v>
      </c>
      <c r="U1043" s="9" t="s">
        <v>55</v>
      </c>
      <c r="V1043" s="9" t="s">
        <v>55</v>
      </c>
      <c r="W1043" s="11">
        <v>82132</v>
      </c>
      <c r="X1043" s="11">
        <v>85113</v>
      </c>
      <c r="Y1043" s="11">
        <v>77202</v>
      </c>
      <c r="Z1043" s="11">
        <v>73485</v>
      </c>
      <c r="AA1043" s="11">
        <v>36540</v>
      </c>
      <c r="AB1043" s="11">
        <v>36540</v>
      </c>
      <c r="AC1043" s="9" t="s">
        <v>55</v>
      </c>
      <c r="AD1043" s="10">
        <v>0.46</v>
      </c>
      <c r="AE1043" s="10">
        <v>0.27</v>
      </c>
      <c r="AF1043" s="10">
        <v>0.26500000000000001</v>
      </c>
      <c r="AG1043" s="9">
        <v>177</v>
      </c>
      <c r="AH1043" s="9">
        <v>209</v>
      </c>
      <c r="AI1043" s="9">
        <v>15.27</v>
      </c>
      <c r="AJ1043" s="9">
        <v>12.93</v>
      </c>
      <c r="AK1043" s="9">
        <v>0.84689000000000003</v>
      </c>
      <c r="AL1043" s="9" t="s">
        <v>55</v>
      </c>
      <c r="AM1043" s="9" t="s">
        <v>55</v>
      </c>
      <c r="AN1043" s="10">
        <v>0.125</v>
      </c>
      <c r="AO1043" s="10">
        <v>0.13400000000000001</v>
      </c>
      <c r="AP1043" s="10">
        <v>0.17599999999999999</v>
      </c>
      <c r="AQ1043" s="9">
        <v>2906</v>
      </c>
      <c r="AR1043" s="9" t="s">
        <v>55</v>
      </c>
      <c r="AS1043" s="10">
        <v>4.2000000000000003E-2</v>
      </c>
      <c r="AT1043" s="10">
        <v>0.17799999999999999</v>
      </c>
      <c r="AU1043" s="16" t="s">
        <v>2055</v>
      </c>
      <c r="AV1043" s="1" t="str">
        <f t="shared" si="16"/>
        <v>no</v>
      </c>
      <c r="AW1043" s="28"/>
    </row>
    <row r="1044" spans="1:49" ht="14.25" hidden="1" customHeight="1">
      <c r="A1044" s="7">
        <v>1040</v>
      </c>
      <c r="B1044" s="8" t="s">
        <v>1825</v>
      </c>
      <c r="C1044" s="8" t="s">
        <v>1813</v>
      </c>
      <c r="D1044" s="9" t="s">
        <v>69</v>
      </c>
      <c r="E1044" s="9" t="s">
        <v>59</v>
      </c>
      <c r="F1044" s="9" t="s">
        <v>276</v>
      </c>
      <c r="G1044" s="9">
        <v>770.5</v>
      </c>
      <c r="H1044" s="10">
        <v>0.433</v>
      </c>
      <c r="I1044" s="10">
        <v>0.38200000000000001</v>
      </c>
      <c r="J1044" s="10">
        <v>0.21</v>
      </c>
      <c r="K1044" s="10">
        <v>0.56899999999999995</v>
      </c>
      <c r="L1044" s="10">
        <v>9.9000000000000005E-2</v>
      </c>
      <c r="M1044" s="10">
        <v>0.432</v>
      </c>
      <c r="N1044" s="10">
        <v>0.68</v>
      </c>
      <c r="O1044" s="9">
        <v>1137.3699999999999</v>
      </c>
      <c r="P1044" s="9">
        <v>194</v>
      </c>
      <c r="Q1044" s="9">
        <v>6</v>
      </c>
      <c r="R1044" s="9">
        <v>151</v>
      </c>
      <c r="S1044" s="9" t="s">
        <v>55</v>
      </c>
      <c r="T1044" s="9" t="s">
        <v>55</v>
      </c>
      <c r="U1044" s="9" t="s">
        <v>55</v>
      </c>
      <c r="V1044" s="9" t="s">
        <v>55</v>
      </c>
      <c r="W1044" s="11">
        <v>57640</v>
      </c>
      <c r="X1044" s="11">
        <v>66555</v>
      </c>
      <c r="Y1044" s="11">
        <v>58401</v>
      </c>
      <c r="Z1044" s="11">
        <v>49941</v>
      </c>
      <c r="AA1044" s="11">
        <v>26760</v>
      </c>
      <c r="AB1044" s="11">
        <v>26760</v>
      </c>
      <c r="AC1044" s="9" t="s">
        <v>55</v>
      </c>
      <c r="AD1044" s="10">
        <v>0.40200000000000002</v>
      </c>
      <c r="AE1044" s="10">
        <v>0.64</v>
      </c>
      <c r="AF1044" s="10">
        <v>0.52700000000000002</v>
      </c>
      <c r="AG1044" s="9">
        <v>68.33</v>
      </c>
      <c r="AH1044" s="9">
        <v>112</v>
      </c>
      <c r="AI1044" s="9">
        <v>16.64</v>
      </c>
      <c r="AJ1044" s="9">
        <v>10.154999999999999</v>
      </c>
      <c r="AK1044" s="9">
        <v>0.61012</v>
      </c>
      <c r="AL1044" s="9" t="s">
        <v>55</v>
      </c>
      <c r="AM1044" s="9" t="s">
        <v>55</v>
      </c>
      <c r="AN1044" s="10">
        <v>1.4E-2</v>
      </c>
      <c r="AO1044" s="10">
        <v>0.36199999999999999</v>
      </c>
      <c r="AP1044" s="10">
        <v>0.17599999999999999</v>
      </c>
      <c r="AQ1044" s="9">
        <v>1313</v>
      </c>
      <c r="AR1044" s="9">
        <v>0.192</v>
      </c>
      <c r="AS1044" s="10">
        <v>-0.186</v>
      </c>
      <c r="AT1044" s="10">
        <v>3.1E-2</v>
      </c>
      <c r="AU1044" s="16">
        <v>0.83892617449664431</v>
      </c>
      <c r="AV1044" s="1" t="str">
        <f t="shared" si="16"/>
        <v>no</v>
      </c>
      <c r="AW1044" s="28"/>
    </row>
    <row r="1045" spans="1:49" ht="14.25" hidden="1" customHeight="1">
      <c r="A1045" s="7">
        <v>1041</v>
      </c>
      <c r="B1045" s="8" t="s">
        <v>1826</v>
      </c>
      <c r="C1045" s="8" t="s">
        <v>1813</v>
      </c>
      <c r="D1045" s="9" t="s">
        <v>91</v>
      </c>
      <c r="E1045" s="9" t="s">
        <v>59</v>
      </c>
      <c r="F1045" s="9" t="s">
        <v>102</v>
      </c>
      <c r="G1045" s="9">
        <v>1042.5</v>
      </c>
      <c r="H1045" s="10">
        <v>0.58199999999999996</v>
      </c>
      <c r="I1045" s="10">
        <v>0.57499999999999996</v>
      </c>
      <c r="J1045" s="10">
        <v>0.54500000000000004</v>
      </c>
      <c r="K1045" s="10">
        <v>1</v>
      </c>
      <c r="L1045" s="10">
        <v>5.1999999999999998E-2</v>
      </c>
      <c r="M1045" s="10">
        <v>0.29299999999999998</v>
      </c>
      <c r="N1045" s="10">
        <v>0.7</v>
      </c>
      <c r="O1045" s="9">
        <v>524.29999999999995</v>
      </c>
      <c r="P1045" s="9" t="s">
        <v>55</v>
      </c>
      <c r="Q1045" s="9" t="s">
        <v>55</v>
      </c>
      <c r="R1045" s="9">
        <v>155</v>
      </c>
      <c r="S1045" s="9" t="s">
        <v>55</v>
      </c>
      <c r="T1045" s="9" t="s">
        <v>55</v>
      </c>
      <c r="U1045" s="9" t="s">
        <v>55</v>
      </c>
      <c r="V1045" s="9" t="s">
        <v>55</v>
      </c>
      <c r="W1045" s="11">
        <v>61479</v>
      </c>
      <c r="X1045" s="11">
        <v>73098</v>
      </c>
      <c r="Y1045" s="11">
        <v>62433</v>
      </c>
      <c r="Z1045" s="11">
        <v>49950</v>
      </c>
      <c r="AA1045" s="11">
        <v>32754</v>
      </c>
      <c r="AB1045" s="11">
        <v>32754</v>
      </c>
      <c r="AC1045" s="9" t="s">
        <v>55</v>
      </c>
      <c r="AD1045" s="10">
        <v>0.33300000000000002</v>
      </c>
      <c r="AE1045" s="10">
        <v>0.35</v>
      </c>
      <c r="AF1045" s="10">
        <v>0.38200000000000001</v>
      </c>
      <c r="AG1045" s="9">
        <v>55.67</v>
      </c>
      <c r="AH1045" s="9">
        <v>70.33</v>
      </c>
      <c r="AI1045" s="9">
        <v>9.42</v>
      </c>
      <c r="AJ1045" s="9">
        <v>7.4539999999999997</v>
      </c>
      <c r="AK1045" s="9">
        <v>0.79147000000000001</v>
      </c>
      <c r="AL1045" s="9" t="s">
        <v>55</v>
      </c>
      <c r="AM1045" s="9" t="s">
        <v>55</v>
      </c>
      <c r="AN1045" s="10">
        <v>0.02</v>
      </c>
      <c r="AO1045" s="10">
        <v>0.111</v>
      </c>
      <c r="AP1045" s="10">
        <v>0.17599999999999999</v>
      </c>
      <c r="AQ1045" s="9">
        <v>541</v>
      </c>
      <c r="AR1045" s="9">
        <v>0.32500000000000001</v>
      </c>
      <c r="AS1045" s="10">
        <v>6.5000000000000002E-2</v>
      </c>
      <c r="AT1045" s="9">
        <v>0.249</v>
      </c>
      <c r="AU1045" s="16">
        <v>0.75471698113207542</v>
      </c>
      <c r="AV1045" s="1" t="str">
        <f t="shared" si="16"/>
        <v>no</v>
      </c>
      <c r="AW1045" s="28"/>
    </row>
    <row r="1046" spans="1:49" ht="14.25" hidden="1" customHeight="1">
      <c r="A1046" s="7">
        <v>1042</v>
      </c>
      <c r="B1046" s="8" t="s">
        <v>1827</v>
      </c>
      <c r="C1046" s="8" t="s">
        <v>1813</v>
      </c>
      <c r="D1046" s="9" t="s">
        <v>91</v>
      </c>
      <c r="E1046" s="9" t="s">
        <v>59</v>
      </c>
      <c r="F1046" s="9" t="s">
        <v>165</v>
      </c>
      <c r="G1046" s="9">
        <v>1105</v>
      </c>
      <c r="H1046" s="10">
        <v>0.68700000000000006</v>
      </c>
      <c r="I1046" s="10">
        <v>0.67900000000000005</v>
      </c>
      <c r="J1046" s="10">
        <v>0.59399999999999997</v>
      </c>
      <c r="K1046" s="10">
        <v>1</v>
      </c>
      <c r="L1046" s="10">
        <v>1.0999999999999999E-2</v>
      </c>
      <c r="M1046" s="10">
        <v>7.6999999999999999E-2</v>
      </c>
      <c r="N1046" s="10">
        <v>0.93</v>
      </c>
      <c r="O1046" s="9">
        <v>788.63</v>
      </c>
      <c r="P1046" s="9" t="s">
        <v>55</v>
      </c>
      <c r="Q1046" s="9" t="s">
        <v>55</v>
      </c>
      <c r="R1046" s="9">
        <v>244</v>
      </c>
      <c r="S1046" s="11" t="s">
        <v>55</v>
      </c>
      <c r="T1046" s="9" t="s">
        <v>55</v>
      </c>
      <c r="U1046" s="9" t="s">
        <v>55</v>
      </c>
      <c r="V1046" s="11" t="s">
        <v>55</v>
      </c>
      <c r="W1046" s="11">
        <v>63602</v>
      </c>
      <c r="X1046" s="11">
        <v>77598</v>
      </c>
      <c r="Y1046" s="11">
        <v>60129</v>
      </c>
      <c r="Z1046" s="11">
        <v>51759</v>
      </c>
      <c r="AA1046" s="11">
        <v>36514</v>
      </c>
      <c r="AB1046" s="11">
        <v>36514</v>
      </c>
      <c r="AC1046" s="9" t="s">
        <v>55</v>
      </c>
      <c r="AD1046" s="10">
        <v>0.72699999999999998</v>
      </c>
      <c r="AE1046" s="10">
        <v>0.39</v>
      </c>
      <c r="AF1046" s="10">
        <v>0.38200000000000001</v>
      </c>
      <c r="AG1046" s="9">
        <v>67</v>
      </c>
      <c r="AH1046" s="9">
        <v>84.67</v>
      </c>
      <c r="AI1046" s="9">
        <v>11.77</v>
      </c>
      <c r="AJ1046" s="9">
        <v>9.3149999999999995</v>
      </c>
      <c r="AK1046" s="9">
        <v>0.79134000000000004</v>
      </c>
      <c r="AL1046" s="10" t="s">
        <v>55</v>
      </c>
      <c r="AM1046" s="10" t="s">
        <v>55</v>
      </c>
      <c r="AN1046" s="10">
        <v>4.2000000000000003E-2</v>
      </c>
      <c r="AO1046" s="10">
        <v>0.11700000000000001</v>
      </c>
      <c r="AP1046" s="10">
        <v>0.17599999999999999</v>
      </c>
      <c r="AQ1046" s="9">
        <v>794</v>
      </c>
      <c r="AR1046" s="9">
        <v>0.14899999999999999</v>
      </c>
      <c r="AS1046" s="10">
        <v>5.8000000000000003E-2</v>
      </c>
      <c r="AT1046" s="10" t="s">
        <v>587</v>
      </c>
      <c r="AU1046" s="16">
        <v>0.8703220191470844</v>
      </c>
      <c r="AV1046" s="1" t="str">
        <f t="shared" si="16"/>
        <v>no</v>
      </c>
      <c r="AW1046" s="28"/>
    </row>
    <row r="1047" spans="1:49" ht="14.25" hidden="1" customHeight="1">
      <c r="A1047" s="7">
        <v>1043</v>
      </c>
      <c r="B1047" s="8" t="s">
        <v>1828</v>
      </c>
      <c r="C1047" s="8" t="s">
        <v>1813</v>
      </c>
      <c r="D1047" s="9" t="s">
        <v>91</v>
      </c>
      <c r="E1047" s="9" t="s">
        <v>59</v>
      </c>
      <c r="F1047" s="9" t="s">
        <v>296</v>
      </c>
      <c r="G1047" s="9">
        <v>1115</v>
      </c>
      <c r="H1047" s="10">
        <v>0.73</v>
      </c>
      <c r="I1047" s="10">
        <v>0.72099999999999997</v>
      </c>
      <c r="J1047" s="10">
        <v>0.66700000000000004</v>
      </c>
      <c r="K1047" s="10">
        <v>0.96099999999999997</v>
      </c>
      <c r="L1047" s="10">
        <v>2.7E-2</v>
      </c>
      <c r="M1047" s="10">
        <v>0.125</v>
      </c>
      <c r="N1047" s="10">
        <v>0.82</v>
      </c>
      <c r="O1047" s="9">
        <v>2108.3000000000002</v>
      </c>
      <c r="P1047" s="9">
        <v>9</v>
      </c>
      <c r="Q1047" s="9" t="s">
        <v>55</v>
      </c>
      <c r="R1047" s="9">
        <v>553</v>
      </c>
      <c r="S1047" s="11" t="s">
        <v>55</v>
      </c>
      <c r="T1047" s="9" t="s">
        <v>55</v>
      </c>
      <c r="U1047" s="9" t="s">
        <v>55</v>
      </c>
      <c r="V1047" s="11" t="s">
        <v>55</v>
      </c>
      <c r="W1047" s="11">
        <v>63727</v>
      </c>
      <c r="X1047" s="11">
        <v>86427</v>
      </c>
      <c r="Y1047" s="11">
        <v>69552</v>
      </c>
      <c r="Z1047" s="11">
        <v>53631</v>
      </c>
      <c r="AA1047" s="11">
        <v>34237</v>
      </c>
      <c r="AB1047" s="11">
        <v>34237</v>
      </c>
      <c r="AC1047" s="9" t="s">
        <v>55</v>
      </c>
      <c r="AD1047" s="10">
        <v>0.56799999999999995</v>
      </c>
      <c r="AE1047" s="10">
        <v>0.24</v>
      </c>
      <c r="AF1047" s="10">
        <v>0.222</v>
      </c>
      <c r="AG1047" s="9">
        <v>140.66999999999999</v>
      </c>
      <c r="AH1047" s="9">
        <v>362.33</v>
      </c>
      <c r="AI1047" s="9">
        <v>14.99</v>
      </c>
      <c r="AJ1047" s="9">
        <v>5.819</v>
      </c>
      <c r="AK1047" s="9">
        <v>0.38822000000000001</v>
      </c>
      <c r="AL1047" s="10" t="s">
        <v>55</v>
      </c>
      <c r="AM1047" s="10" t="s">
        <v>55</v>
      </c>
      <c r="AN1047" s="10">
        <v>2.4E-2</v>
      </c>
      <c r="AO1047" s="10">
        <v>0.09</v>
      </c>
      <c r="AP1047" s="10">
        <v>0.17599999999999999</v>
      </c>
      <c r="AQ1047" s="9">
        <v>2180</v>
      </c>
      <c r="AR1047" s="9">
        <v>0.24099999999999999</v>
      </c>
      <c r="AS1047" s="10">
        <v>8.5999999999999993E-2</v>
      </c>
      <c r="AT1047" s="10">
        <v>0.16300000000000001</v>
      </c>
      <c r="AU1047" s="16">
        <v>0.80580177276390008</v>
      </c>
      <c r="AV1047" s="1" t="str">
        <f t="shared" si="16"/>
        <v>no</v>
      </c>
      <c r="AW1047" s="28"/>
    </row>
    <row r="1048" spans="1:49" ht="14.25" hidden="1" customHeight="1">
      <c r="A1048" s="7">
        <v>1044</v>
      </c>
      <c r="B1048" s="8" t="s">
        <v>1829</v>
      </c>
      <c r="C1048" s="8" t="s">
        <v>1813</v>
      </c>
      <c r="D1048" s="9" t="s">
        <v>58</v>
      </c>
      <c r="E1048" s="9" t="s">
        <v>59</v>
      </c>
      <c r="F1048" s="9" t="s">
        <v>147</v>
      </c>
      <c r="G1048" s="9" t="s">
        <v>55</v>
      </c>
      <c r="H1048" s="10">
        <v>0.4</v>
      </c>
      <c r="I1048" s="10">
        <v>0.4</v>
      </c>
      <c r="J1048" s="10">
        <v>0.26700000000000002</v>
      </c>
      <c r="K1048" s="10">
        <v>0.77400000000000002</v>
      </c>
      <c r="L1048" s="10">
        <v>0.47499999999999998</v>
      </c>
      <c r="M1048" s="10">
        <v>0.55100000000000005</v>
      </c>
      <c r="N1048" s="10">
        <v>0.64</v>
      </c>
      <c r="O1048" s="9">
        <v>344.29</v>
      </c>
      <c r="P1048" s="9">
        <v>53</v>
      </c>
      <c r="Q1048" s="9" t="s">
        <v>55</v>
      </c>
      <c r="R1048" s="9">
        <v>78</v>
      </c>
      <c r="S1048" s="11" t="s">
        <v>55</v>
      </c>
      <c r="T1048" s="9" t="s">
        <v>55</v>
      </c>
      <c r="U1048" s="9" t="s">
        <v>55</v>
      </c>
      <c r="V1048" s="11" t="s">
        <v>55</v>
      </c>
      <c r="W1048" s="11">
        <v>39338</v>
      </c>
      <c r="X1048" s="11">
        <v>49419</v>
      </c>
      <c r="Y1048" s="11">
        <v>24759</v>
      </c>
      <c r="Z1048" s="11">
        <v>39114</v>
      </c>
      <c r="AA1048" s="11">
        <v>25320</v>
      </c>
      <c r="AB1048" s="11">
        <v>25320</v>
      </c>
      <c r="AC1048" s="11" t="s">
        <v>55</v>
      </c>
      <c r="AD1048" s="10">
        <v>0.16700000000000001</v>
      </c>
      <c r="AE1048" s="10">
        <v>0.64</v>
      </c>
      <c r="AF1048" s="10">
        <v>0.32600000000000001</v>
      </c>
      <c r="AG1048" s="9">
        <v>43.67</v>
      </c>
      <c r="AH1048" s="9">
        <v>28.67</v>
      </c>
      <c r="AI1048" s="9">
        <v>7.88</v>
      </c>
      <c r="AJ1048" s="9">
        <v>12.01</v>
      </c>
      <c r="AK1048" s="9">
        <v>1.5232600000000001</v>
      </c>
      <c r="AL1048" s="10" t="s">
        <v>55</v>
      </c>
      <c r="AM1048" s="10" t="s">
        <v>55</v>
      </c>
      <c r="AN1048" s="10">
        <v>1.9E-2</v>
      </c>
      <c r="AO1048" s="10">
        <v>0.20699999999999999</v>
      </c>
      <c r="AP1048" s="10">
        <v>0.17599999999999999</v>
      </c>
      <c r="AQ1048" s="9">
        <v>522</v>
      </c>
      <c r="AR1048" s="9" t="s">
        <v>55</v>
      </c>
      <c r="AS1048" s="10">
        <v>-3.1E-2</v>
      </c>
      <c r="AT1048" s="10">
        <v>0.23300000000000001</v>
      </c>
      <c r="AU1048" s="16" t="s">
        <v>2055</v>
      </c>
      <c r="AV1048" s="1" t="str">
        <f t="shared" si="16"/>
        <v>no</v>
      </c>
      <c r="AW1048" s="28"/>
    </row>
    <row r="1049" spans="1:49" ht="14.25" customHeight="1">
      <c r="A1049" s="7">
        <v>964</v>
      </c>
      <c r="B1049" s="8" t="s">
        <v>1726</v>
      </c>
      <c r="C1049" s="8" t="s">
        <v>1715</v>
      </c>
      <c r="D1049" s="9" t="s">
        <v>50</v>
      </c>
      <c r="E1049" s="9" t="s">
        <v>59</v>
      </c>
      <c r="F1049" s="9" t="s">
        <v>205</v>
      </c>
      <c r="G1049" s="9" t="s">
        <v>55</v>
      </c>
      <c r="H1049" s="10">
        <v>0.55800000000000005</v>
      </c>
      <c r="I1049" s="10">
        <v>0.54600000000000004</v>
      </c>
      <c r="J1049" s="10">
        <v>0.47399999999999998</v>
      </c>
      <c r="K1049" s="10">
        <v>0.73799999999999999</v>
      </c>
      <c r="L1049" s="10">
        <v>0.20100000000000001</v>
      </c>
      <c r="M1049" s="10">
        <v>0.35799999999999998</v>
      </c>
      <c r="N1049" s="10">
        <v>0.74</v>
      </c>
      <c r="O1049" s="9">
        <v>3485.51</v>
      </c>
      <c r="P1049" s="9">
        <v>596</v>
      </c>
      <c r="Q1049" s="9" t="s">
        <v>55</v>
      </c>
      <c r="R1049" s="9">
        <v>564</v>
      </c>
      <c r="S1049" s="9" t="s">
        <v>55</v>
      </c>
      <c r="T1049" s="9" t="s">
        <v>55</v>
      </c>
      <c r="U1049" s="9" t="s">
        <v>55</v>
      </c>
      <c r="V1049" s="9"/>
      <c r="W1049" s="9">
        <v>70424</v>
      </c>
      <c r="X1049" s="9">
        <v>80055</v>
      </c>
      <c r="Y1049" s="9">
        <v>68724</v>
      </c>
      <c r="Z1049" s="9">
        <v>59562</v>
      </c>
      <c r="AA1049" s="11">
        <v>36092</v>
      </c>
      <c r="AB1049" s="11">
        <v>36092</v>
      </c>
      <c r="AC1049" s="9" t="s">
        <v>55</v>
      </c>
      <c r="AD1049" s="10">
        <v>0.40699999999999997</v>
      </c>
      <c r="AE1049" s="10">
        <v>0.31</v>
      </c>
      <c r="AF1049" s="10">
        <v>0.27300000000000002</v>
      </c>
      <c r="AG1049" s="9">
        <v>222.67</v>
      </c>
      <c r="AH1049" s="9">
        <v>340.33</v>
      </c>
      <c r="AI1049" s="9">
        <v>15.65</v>
      </c>
      <c r="AJ1049" s="9">
        <v>10.241</v>
      </c>
      <c r="AK1049" s="9">
        <v>0.65425999999999995</v>
      </c>
      <c r="AL1049" s="9"/>
      <c r="AM1049" s="9" t="s">
        <v>55</v>
      </c>
      <c r="AN1049" s="10">
        <v>0.01</v>
      </c>
      <c r="AO1049" s="10">
        <v>0.19700000000000001</v>
      </c>
      <c r="AP1049" s="10">
        <v>6.3E-2</v>
      </c>
      <c r="AQ1049" s="9">
        <v>3870</v>
      </c>
      <c r="AR1049" s="9">
        <v>0.88700000000000001</v>
      </c>
      <c r="AS1049" s="27">
        <v>-0.13400000000000001</v>
      </c>
      <c r="AT1049" s="10">
        <v>0.152</v>
      </c>
      <c r="AU1049" s="16">
        <v>0.52994170641229466</v>
      </c>
      <c r="AV1049" s="1" t="str">
        <f t="shared" si="16"/>
        <v>no</v>
      </c>
      <c r="AW1049" s="28"/>
    </row>
    <row r="1050" spans="1:49" ht="14.25" customHeight="1">
      <c r="A1050" s="7">
        <v>1001</v>
      </c>
      <c r="B1050" s="8" t="s">
        <v>1778</v>
      </c>
      <c r="C1050" s="8" t="s">
        <v>1779</v>
      </c>
      <c r="D1050" s="9" t="s">
        <v>50</v>
      </c>
      <c r="E1050" s="9" t="s">
        <v>51</v>
      </c>
      <c r="F1050" s="9" t="s">
        <v>136</v>
      </c>
      <c r="G1050" s="9">
        <v>975</v>
      </c>
      <c r="H1050" s="10">
        <v>0.51600000000000001</v>
      </c>
      <c r="I1050" s="10">
        <v>0.45400000000000001</v>
      </c>
      <c r="J1050" s="10">
        <v>0.245</v>
      </c>
      <c r="K1050" s="10">
        <v>0.92700000000000005</v>
      </c>
      <c r="L1050" s="10">
        <v>0.18099999999999999</v>
      </c>
      <c r="M1050" s="10">
        <v>0.57899999999999996</v>
      </c>
      <c r="N1050" s="10">
        <v>0.79</v>
      </c>
      <c r="O1050" s="9">
        <v>10553.44</v>
      </c>
      <c r="P1050" s="9">
        <v>214</v>
      </c>
      <c r="Q1050" s="9" t="s">
        <v>55</v>
      </c>
      <c r="R1050" s="9">
        <v>2915</v>
      </c>
      <c r="S1050" s="9">
        <v>10533</v>
      </c>
      <c r="T1050" s="9" t="s">
        <v>1404</v>
      </c>
      <c r="U1050" s="9" t="s">
        <v>372</v>
      </c>
      <c r="V1050" s="53">
        <v>8842</v>
      </c>
      <c r="W1050" s="11">
        <v>78801</v>
      </c>
      <c r="X1050" s="11">
        <v>87246</v>
      </c>
      <c r="Y1050" s="11">
        <v>76248</v>
      </c>
      <c r="Z1050" s="11">
        <v>66438</v>
      </c>
      <c r="AA1050" s="11">
        <v>8688</v>
      </c>
      <c r="AB1050" s="11">
        <v>21501</v>
      </c>
      <c r="AC1050" s="9" t="s">
        <v>112</v>
      </c>
      <c r="AD1050" s="10">
        <v>0.46400000000000002</v>
      </c>
      <c r="AE1050" s="10">
        <v>0.36</v>
      </c>
      <c r="AF1050" s="10">
        <v>0.35099999999999998</v>
      </c>
      <c r="AG1050" s="9">
        <v>544</v>
      </c>
      <c r="AH1050" s="9">
        <v>805.33</v>
      </c>
      <c r="AI1050" s="9">
        <v>19.399999999999999</v>
      </c>
      <c r="AJ1050" s="9">
        <v>13.103999999999999</v>
      </c>
      <c r="AK1050" s="9">
        <v>0.67549999999999999</v>
      </c>
      <c r="AL1050" s="9">
        <v>17</v>
      </c>
      <c r="AM1050" s="9">
        <v>0.55700000000000005</v>
      </c>
      <c r="AN1050" s="10">
        <v>2.9000000000000001E-2</v>
      </c>
      <c r="AO1050" s="10">
        <v>0.28299999999999997</v>
      </c>
      <c r="AP1050" s="10">
        <v>0.29099999999999998</v>
      </c>
      <c r="AQ1050" s="9">
        <v>11993</v>
      </c>
      <c r="AR1050" s="9">
        <v>0.53</v>
      </c>
      <c r="AS1050" s="27">
        <v>8.0000000000000002E-3</v>
      </c>
      <c r="AT1050" s="10">
        <v>5.1999999999999998E-2</v>
      </c>
      <c r="AU1050" s="16">
        <v>0.65359477124183007</v>
      </c>
      <c r="AV1050" s="1" t="str">
        <f t="shared" si="16"/>
        <v>yes</v>
      </c>
      <c r="AW1050" s="28">
        <v>19</v>
      </c>
    </row>
    <row r="1051" spans="1:49" ht="14.25" customHeight="1">
      <c r="A1051" s="7">
        <v>1002</v>
      </c>
      <c r="B1051" s="8" t="s">
        <v>1780</v>
      </c>
      <c r="C1051" s="8" t="s">
        <v>1779</v>
      </c>
      <c r="D1051" s="9" t="s">
        <v>50</v>
      </c>
      <c r="E1051" s="9" t="s">
        <v>59</v>
      </c>
      <c r="F1051" s="9" t="s">
        <v>290</v>
      </c>
      <c r="G1051" s="9" t="s">
        <v>55</v>
      </c>
      <c r="H1051" s="10">
        <v>0.46700000000000003</v>
      </c>
      <c r="I1051" s="10">
        <v>0.46700000000000003</v>
      </c>
      <c r="J1051" s="9">
        <v>0.13300000000000001</v>
      </c>
      <c r="K1051" s="10">
        <v>0.51400000000000001</v>
      </c>
      <c r="L1051" s="10">
        <v>0.86199999999999999</v>
      </c>
      <c r="M1051" s="10" t="s">
        <v>55</v>
      </c>
      <c r="N1051" s="10" t="s">
        <v>55</v>
      </c>
      <c r="O1051" s="9">
        <v>1428.6</v>
      </c>
      <c r="P1051" s="9">
        <v>313</v>
      </c>
      <c r="Q1051" s="9">
        <v>0</v>
      </c>
      <c r="R1051" s="9">
        <v>193</v>
      </c>
      <c r="S1051" s="9" t="s">
        <v>55</v>
      </c>
      <c r="T1051" s="9" t="s">
        <v>55</v>
      </c>
      <c r="U1051" s="9" t="s">
        <v>55</v>
      </c>
      <c r="V1051" s="9"/>
      <c r="W1051" s="11" t="s">
        <v>55</v>
      </c>
      <c r="X1051" s="9" t="s">
        <v>55</v>
      </c>
      <c r="Y1051" s="11" t="s">
        <v>55</v>
      </c>
      <c r="Z1051" s="11" t="s">
        <v>55</v>
      </c>
      <c r="AA1051" s="11" t="s">
        <v>55</v>
      </c>
      <c r="AB1051" s="11" t="s">
        <v>55</v>
      </c>
      <c r="AC1051" s="9" t="s">
        <v>55</v>
      </c>
      <c r="AD1051" s="10">
        <v>0.4</v>
      </c>
      <c r="AE1051" s="10" t="s">
        <v>55</v>
      </c>
      <c r="AF1051" s="10">
        <v>0.224</v>
      </c>
      <c r="AG1051" s="9">
        <v>35</v>
      </c>
      <c r="AH1051" s="9">
        <v>104.67</v>
      </c>
      <c r="AI1051" s="9">
        <v>40.82</v>
      </c>
      <c r="AJ1051" s="9">
        <v>13.648999999999999</v>
      </c>
      <c r="AK1051" s="9">
        <v>0.33439000000000002</v>
      </c>
      <c r="AL1051" s="9"/>
      <c r="AM1051" s="9" t="s">
        <v>55</v>
      </c>
      <c r="AN1051" s="10">
        <v>0.17299999999999999</v>
      </c>
      <c r="AO1051" s="10">
        <v>0.29099999999999998</v>
      </c>
      <c r="AP1051" s="10">
        <v>0.29099999999999998</v>
      </c>
      <c r="AQ1051" s="9">
        <v>2347</v>
      </c>
      <c r="AR1051" s="9" t="s">
        <v>55</v>
      </c>
      <c r="AS1051" s="27">
        <v>0</v>
      </c>
      <c r="AT1051" s="27">
        <v>6.7000000000000004E-2</v>
      </c>
      <c r="AU1051" s="16" t="s">
        <v>2055</v>
      </c>
      <c r="AV1051" s="1" t="str">
        <f t="shared" si="16"/>
        <v>no</v>
      </c>
      <c r="AW1051" s="28"/>
    </row>
    <row r="1052" spans="1:49" ht="14.25" hidden="1" customHeight="1">
      <c r="A1052" s="7">
        <v>1048</v>
      </c>
      <c r="B1052" s="8" t="s">
        <v>1834</v>
      </c>
      <c r="C1052" s="8" t="s">
        <v>1813</v>
      </c>
      <c r="D1052" s="9" t="s">
        <v>58</v>
      </c>
      <c r="E1052" s="9" t="s">
        <v>51</v>
      </c>
      <c r="F1052" s="9" t="s">
        <v>379</v>
      </c>
      <c r="G1052" s="9">
        <v>1070</v>
      </c>
      <c r="H1052" s="10">
        <v>0.45700000000000002</v>
      </c>
      <c r="I1052" s="10">
        <v>0.41599999999999998</v>
      </c>
      <c r="J1052" s="10">
        <v>0.23899999999999999</v>
      </c>
      <c r="K1052" s="10">
        <v>0.96299999999999997</v>
      </c>
      <c r="L1052" s="10">
        <v>0.38400000000000001</v>
      </c>
      <c r="M1052" s="10">
        <v>0.67300000000000004</v>
      </c>
      <c r="N1052" s="10">
        <v>0.75</v>
      </c>
      <c r="O1052" s="9">
        <v>5165.49</v>
      </c>
      <c r="P1052" s="9">
        <v>63</v>
      </c>
      <c r="Q1052" s="9" t="s">
        <v>55</v>
      </c>
      <c r="R1052" s="9">
        <v>1419</v>
      </c>
      <c r="S1052" s="9">
        <v>8620</v>
      </c>
      <c r="T1052" s="9" t="s">
        <v>1041</v>
      </c>
      <c r="U1052" s="9" t="s">
        <v>1413</v>
      </c>
      <c r="V1052" s="9">
        <v>6080</v>
      </c>
      <c r="W1052" s="9">
        <v>62957</v>
      </c>
      <c r="X1052" s="9">
        <v>71676</v>
      </c>
      <c r="Y1052" s="9">
        <v>60939</v>
      </c>
      <c r="Z1052" s="9">
        <v>59607</v>
      </c>
      <c r="AA1052" s="11">
        <v>7824</v>
      </c>
      <c r="AB1052" s="11">
        <v>15397</v>
      </c>
      <c r="AC1052" s="9" t="s">
        <v>265</v>
      </c>
      <c r="AD1052" s="10">
        <v>0.32200000000000001</v>
      </c>
      <c r="AE1052" s="10">
        <v>0.32</v>
      </c>
      <c r="AF1052" s="10">
        <v>0.29699999999999999</v>
      </c>
      <c r="AG1052" s="9">
        <v>213.33</v>
      </c>
      <c r="AH1052" s="9">
        <v>325.33</v>
      </c>
      <c r="AI1052" s="9">
        <v>24.21</v>
      </c>
      <c r="AJ1052" s="9">
        <v>15.878</v>
      </c>
      <c r="AK1052" s="9">
        <v>0.65573999999999999</v>
      </c>
      <c r="AL1052" s="9">
        <v>1.6E-2</v>
      </c>
      <c r="AM1052" s="9">
        <v>0.40200000000000002</v>
      </c>
      <c r="AN1052" s="10">
        <v>1.6E-2</v>
      </c>
      <c r="AO1052" s="10">
        <v>0.122</v>
      </c>
      <c r="AP1052" s="10">
        <v>0.17599999999999999</v>
      </c>
      <c r="AQ1052" s="9">
        <v>6784</v>
      </c>
      <c r="AR1052" s="9">
        <v>0.39700000000000002</v>
      </c>
      <c r="AS1052" s="9">
        <v>5.2999999999999999E-2</v>
      </c>
      <c r="AT1052" s="10">
        <v>0.13500000000000001</v>
      </c>
      <c r="AU1052" s="16">
        <v>0.71581961345740874</v>
      </c>
      <c r="AV1052" s="1" t="str">
        <f t="shared" si="16"/>
        <v>yes</v>
      </c>
      <c r="AW1052" s="28">
        <v>34</v>
      </c>
    </row>
    <row r="1053" spans="1:49" ht="14.25" customHeight="1">
      <c r="A1053" s="7">
        <v>1003</v>
      </c>
      <c r="B1053" s="8" t="s">
        <v>1781</v>
      </c>
      <c r="C1053" s="8" t="s">
        <v>1779</v>
      </c>
      <c r="D1053" s="9" t="s">
        <v>50</v>
      </c>
      <c r="E1053" s="9" t="s">
        <v>51</v>
      </c>
      <c r="F1053" s="9" t="s">
        <v>136</v>
      </c>
      <c r="G1053" s="9">
        <v>970</v>
      </c>
      <c r="H1053" s="10">
        <v>0.45800000000000002</v>
      </c>
      <c r="I1053" s="10">
        <v>0.39200000000000002</v>
      </c>
      <c r="J1053" s="10">
        <v>0.20399999999999999</v>
      </c>
      <c r="K1053" s="10">
        <v>0.91400000000000003</v>
      </c>
      <c r="L1053" s="10">
        <v>0.10100000000000001</v>
      </c>
      <c r="M1053" s="10">
        <v>0.44900000000000001</v>
      </c>
      <c r="N1053" s="10">
        <v>0.78</v>
      </c>
      <c r="O1053" s="9">
        <v>11505.38</v>
      </c>
      <c r="P1053" s="9">
        <v>403</v>
      </c>
      <c r="Q1053" s="9">
        <v>38</v>
      </c>
      <c r="R1053" s="9">
        <v>2369</v>
      </c>
      <c r="S1053" s="9">
        <v>11550</v>
      </c>
      <c r="T1053" s="9" t="s">
        <v>1782</v>
      </c>
      <c r="U1053" s="9" t="s">
        <v>660</v>
      </c>
      <c r="V1053" s="53">
        <v>7643</v>
      </c>
      <c r="W1053" s="11">
        <v>83702</v>
      </c>
      <c r="X1053" s="11">
        <v>99306</v>
      </c>
      <c r="Y1053" s="11">
        <v>75978</v>
      </c>
      <c r="Z1053" s="11">
        <v>67833</v>
      </c>
      <c r="AA1053" s="11">
        <v>7866</v>
      </c>
      <c r="AB1053" s="11">
        <v>22272</v>
      </c>
      <c r="AC1053" s="9" t="s">
        <v>666</v>
      </c>
      <c r="AD1053" s="10">
        <v>0.375</v>
      </c>
      <c r="AE1053" s="10">
        <v>0.41</v>
      </c>
      <c r="AF1053" s="10">
        <v>0.375</v>
      </c>
      <c r="AG1053" s="9">
        <v>568.33000000000004</v>
      </c>
      <c r="AH1053" s="9">
        <v>749.67</v>
      </c>
      <c r="AI1053" s="9">
        <v>20.239999999999998</v>
      </c>
      <c r="AJ1053" s="9">
        <v>15.347</v>
      </c>
      <c r="AK1053" s="9">
        <v>0.75810999999999995</v>
      </c>
      <c r="AL1053" s="9">
        <v>7</v>
      </c>
      <c r="AM1053" s="9">
        <v>0.49099999999999999</v>
      </c>
      <c r="AN1053" s="10">
        <v>3.5000000000000003E-2</v>
      </c>
      <c r="AO1053" s="10">
        <v>0.25700000000000001</v>
      </c>
      <c r="AP1053" s="10">
        <v>0.29099999999999998</v>
      </c>
      <c r="AQ1053" s="9">
        <v>12361</v>
      </c>
      <c r="AR1053" s="9">
        <v>0.72199999999999998</v>
      </c>
      <c r="AS1053" s="27">
        <v>3.4000000000000002E-2</v>
      </c>
      <c r="AT1053" s="10">
        <v>8.3000000000000004E-2</v>
      </c>
      <c r="AU1053" s="16">
        <v>0.58072009291521487</v>
      </c>
      <c r="AV1053" s="1" t="str">
        <f t="shared" si="16"/>
        <v>yes</v>
      </c>
      <c r="AW1053" s="28">
        <v>27</v>
      </c>
    </row>
    <row r="1054" spans="1:49" ht="14.25" customHeight="1">
      <c r="A1054" s="7">
        <v>1005</v>
      </c>
      <c r="B1054" s="8" t="s">
        <v>1784</v>
      </c>
      <c r="C1054" s="8" t="s">
        <v>1779</v>
      </c>
      <c r="D1054" s="9" t="s">
        <v>50</v>
      </c>
      <c r="E1054" s="9" t="s">
        <v>59</v>
      </c>
      <c r="F1054" s="9" t="s">
        <v>203</v>
      </c>
      <c r="G1054" s="9">
        <v>1190</v>
      </c>
      <c r="H1054" s="10">
        <v>0.82599999999999996</v>
      </c>
      <c r="I1054" s="10">
        <v>0.81799999999999995</v>
      </c>
      <c r="J1054" s="10">
        <v>0.73199999999999998</v>
      </c>
      <c r="K1054" s="10">
        <v>0.67600000000000005</v>
      </c>
      <c r="L1054" s="10">
        <v>1.7000000000000001E-2</v>
      </c>
      <c r="M1054" s="10">
        <v>1.4999999999999999E-2</v>
      </c>
      <c r="N1054" s="10">
        <v>0.95</v>
      </c>
      <c r="O1054" s="9">
        <v>6270.43</v>
      </c>
      <c r="P1054" s="9">
        <v>783</v>
      </c>
      <c r="Q1054" s="9">
        <v>139</v>
      </c>
      <c r="R1054" s="9">
        <v>1324</v>
      </c>
      <c r="S1054" s="9" t="s">
        <v>55</v>
      </c>
      <c r="T1054" s="9" t="s">
        <v>55</v>
      </c>
      <c r="U1054" s="9" t="s">
        <v>55</v>
      </c>
      <c r="V1054" s="9"/>
      <c r="W1054" s="11">
        <v>83953</v>
      </c>
      <c r="X1054" s="11">
        <v>114939</v>
      </c>
      <c r="Y1054" s="11">
        <v>78840</v>
      </c>
      <c r="Z1054" s="11">
        <v>61443</v>
      </c>
      <c r="AA1054" s="11">
        <v>37990</v>
      </c>
      <c r="AB1054" s="11">
        <v>37990</v>
      </c>
      <c r="AC1054" s="9" t="s">
        <v>55</v>
      </c>
      <c r="AD1054" s="10">
        <v>0.753</v>
      </c>
      <c r="AE1054" s="10">
        <v>0.14000000000000001</v>
      </c>
      <c r="AF1054" s="10">
        <v>0.16800000000000001</v>
      </c>
      <c r="AG1054" s="9">
        <v>532.33000000000004</v>
      </c>
      <c r="AH1054" s="9">
        <v>585</v>
      </c>
      <c r="AI1054" s="9">
        <v>11.78</v>
      </c>
      <c r="AJ1054" s="9">
        <v>10.718999999999999</v>
      </c>
      <c r="AK1054" s="9">
        <v>0.90996999999999995</v>
      </c>
      <c r="AL1054" s="9"/>
      <c r="AM1054" s="9" t="s">
        <v>55</v>
      </c>
      <c r="AN1054" s="10">
        <v>3.9E-2</v>
      </c>
      <c r="AO1054" s="10">
        <v>0.20100000000000001</v>
      </c>
      <c r="AP1054" s="10">
        <v>0.29099999999999998</v>
      </c>
      <c r="AQ1054" s="9">
        <v>7491</v>
      </c>
      <c r="AR1054" s="9">
        <v>0.67900000000000005</v>
      </c>
      <c r="AS1054" s="27">
        <v>0.09</v>
      </c>
      <c r="AT1054" s="27">
        <v>7.2999999999999995E-2</v>
      </c>
      <c r="AU1054" s="16">
        <v>0.59559261465157831</v>
      </c>
      <c r="AV1054" s="1" t="str">
        <f t="shared" si="16"/>
        <v>yes</v>
      </c>
      <c r="AW1054" s="28"/>
    </row>
    <row r="1055" spans="1:49" ht="14.25" hidden="1" customHeight="1">
      <c r="A1055" s="7">
        <v>1051</v>
      </c>
      <c r="B1055" s="8" t="s">
        <v>1838</v>
      </c>
      <c r="C1055" s="8" t="s">
        <v>1813</v>
      </c>
      <c r="D1055" s="9" t="s">
        <v>91</v>
      </c>
      <c r="E1055" s="9" t="s">
        <v>51</v>
      </c>
      <c r="F1055" s="9" t="s">
        <v>363</v>
      </c>
      <c r="G1055" s="9">
        <v>950</v>
      </c>
      <c r="H1055" s="10">
        <v>0.33100000000000002</v>
      </c>
      <c r="I1055" s="10">
        <v>0.27300000000000002</v>
      </c>
      <c r="J1055" s="10">
        <v>0.112</v>
      </c>
      <c r="K1055" s="10">
        <v>0.96799999999999997</v>
      </c>
      <c r="L1055" s="10">
        <v>0.23300000000000001</v>
      </c>
      <c r="M1055" s="10">
        <v>0.46700000000000003</v>
      </c>
      <c r="N1055" s="10">
        <v>0.74</v>
      </c>
      <c r="O1055" s="9">
        <v>3744.52</v>
      </c>
      <c r="P1055" s="9">
        <v>51</v>
      </c>
      <c r="Q1055" s="9" t="s">
        <v>55</v>
      </c>
      <c r="R1055" s="9">
        <v>751</v>
      </c>
      <c r="S1055" s="11">
        <v>10814</v>
      </c>
      <c r="T1055" s="9" t="s">
        <v>239</v>
      </c>
      <c r="U1055" s="9" t="s">
        <v>1005</v>
      </c>
      <c r="V1055" s="11">
        <v>5970</v>
      </c>
      <c r="W1055" s="11">
        <v>63246</v>
      </c>
      <c r="X1055" s="11">
        <v>72144</v>
      </c>
      <c r="Y1055" s="11">
        <v>63810</v>
      </c>
      <c r="Z1055" s="11">
        <v>55476</v>
      </c>
      <c r="AA1055" s="11">
        <v>7341</v>
      </c>
      <c r="AB1055" s="11">
        <v>15330</v>
      </c>
      <c r="AC1055" s="9" t="s">
        <v>671</v>
      </c>
      <c r="AD1055" s="10">
        <v>0.27400000000000002</v>
      </c>
      <c r="AE1055" s="10">
        <v>0.42</v>
      </c>
      <c r="AF1055" s="10">
        <v>0.43099999999999999</v>
      </c>
      <c r="AG1055" s="9">
        <v>177.67</v>
      </c>
      <c r="AH1055" s="9">
        <v>243.33</v>
      </c>
      <c r="AI1055" s="9">
        <v>21.08</v>
      </c>
      <c r="AJ1055" s="9">
        <v>15.388</v>
      </c>
      <c r="AK1055" s="9">
        <v>0.73014000000000001</v>
      </c>
      <c r="AL1055" s="10">
        <v>4.0000000000000001E-3</v>
      </c>
      <c r="AM1055" s="10">
        <v>0.36899999999999999</v>
      </c>
      <c r="AN1055" s="10">
        <v>2.3E-2</v>
      </c>
      <c r="AO1055" s="10">
        <v>0.28999999999999998</v>
      </c>
      <c r="AP1055" s="10">
        <v>0.17599999999999999</v>
      </c>
      <c r="AQ1055" s="9">
        <v>4412</v>
      </c>
      <c r="AR1055" s="9">
        <v>0.61</v>
      </c>
      <c r="AS1055" s="10">
        <v>-0.114</v>
      </c>
      <c r="AT1055" s="10">
        <v>5.7000000000000002E-2</v>
      </c>
      <c r="AU1055" s="16">
        <v>0.62111801242236031</v>
      </c>
      <c r="AV1055" s="1" t="str">
        <f t="shared" si="16"/>
        <v>no</v>
      </c>
      <c r="AW1055" s="28">
        <v>6</v>
      </c>
    </row>
    <row r="1056" spans="1:49" ht="14.25" hidden="1" customHeight="1">
      <c r="A1056" s="7">
        <v>1052</v>
      </c>
      <c r="B1056" s="8" t="s">
        <v>1840</v>
      </c>
      <c r="C1056" s="8" t="s">
        <v>1813</v>
      </c>
      <c r="D1056" s="9" t="s">
        <v>69</v>
      </c>
      <c r="E1056" s="9" t="s">
        <v>151</v>
      </c>
      <c r="F1056" s="9" t="s">
        <v>977</v>
      </c>
      <c r="G1056" s="9" t="s">
        <v>55</v>
      </c>
      <c r="H1056" s="10">
        <v>0.36599999999999999</v>
      </c>
      <c r="I1056" s="10">
        <v>0.36599999999999999</v>
      </c>
      <c r="J1056" s="10">
        <v>0.20799999999999999</v>
      </c>
      <c r="K1056" s="10">
        <v>0.871</v>
      </c>
      <c r="L1056" s="10">
        <v>0.56399999999999995</v>
      </c>
      <c r="M1056" s="10">
        <v>0.64900000000000002</v>
      </c>
      <c r="N1056" s="10">
        <v>0.39</v>
      </c>
      <c r="O1056" s="9">
        <v>1850.85</v>
      </c>
      <c r="P1056" s="9">
        <v>95</v>
      </c>
      <c r="Q1056" s="9" t="s">
        <v>55</v>
      </c>
      <c r="R1056" s="9">
        <v>276</v>
      </c>
      <c r="S1056" s="11" t="s">
        <v>55</v>
      </c>
      <c r="T1056" s="9" t="s">
        <v>55</v>
      </c>
      <c r="U1056" s="9" t="s">
        <v>55</v>
      </c>
      <c r="V1056" s="11" t="s">
        <v>55</v>
      </c>
      <c r="W1056" s="11">
        <v>74312</v>
      </c>
      <c r="X1056" s="11">
        <v>76770</v>
      </c>
      <c r="Y1056" s="11">
        <v>48915</v>
      </c>
      <c r="Z1056" s="11">
        <v>41346</v>
      </c>
      <c r="AA1056" s="11">
        <v>13090</v>
      </c>
      <c r="AB1056" s="11">
        <v>13090</v>
      </c>
      <c r="AC1056" s="9" t="s">
        <v>55</v>
      </c>
      <c r="AD1056" s="10">
        <v>0.34799999999999998</v>
      </c>
      <c r="AE1056" s="10">
        <v>0.88</v>
      </c>
      <c r="AF1056" s="10">
        <v>0.745</v>
      </c>
      <c r="AG1056" s="9">
        <v>158</v>
      </c>
      <c r="AH1056" s="9">
        <v>238.33</v>
      </c>
      <c r="AI1056" s="9">
        <v>11.71</v>
      </c>
      <c r="AJ1056" s="9">
        <v>7.766</v>
      </c>
      <c r="AK1056" s="9">
        <v>0.66293999999999997</v>
      </c>
      <c r="AL1056" s="10" t="s">
        <v>55</v>
      </c>
      <c r="AM1056" s="10" t="s">
        <v>55</v>
      </c>
      <c r="AN1056" s="10">
        <v>2E-3</v>
      </c>
      <c r="AO1056" s="10">
        <v>0.35499999999999998</v>
      </c>
      <c r="AP1056" s="10">
        <v>0.17599999999999999</v>
      </c>
      <c r="AQ1056" s="9">
        <v>2753</v>
      </c>
      <c r="AR1056" s="9" t="s">
        <v>55</v>
      </c>
      <c r="AS1056" s="10">
        <v>-0.18</v>
      </c>
      <c r="AT1056" s="10">
        <v>1.9E-2</v>
      </c>
      <c r="AU1056" s="16" t="s">
        <v>2055</v>
      </c>
      <c r="AV1056" s="1" t="str">
        <f t="shared" si="16"/>
        <v>no</v>
      </c>
      <c r="AW1056" s="28"/>
    </row>
    <row r="1057" spans="1:49" ht="14.25" hidden="1" customHeight="1">
      <c r="A1057" s="7">
        <v>953</v>
      </c>
      <c r="B1057" s="8" t="s">
        <v>1710</v>
      </c>
      <c r="C1057" s="8" t="s">
        <v>1703</v>
      </c>
      <c r="D1057" s="9" t="s">
        <v>58</v>
      </c>
      <c r="E1057" s="9" t="s">
        <v>51</v>
      </c>
      <c r="F1057" s="9" t="s">
        <v>379</v>
      </c>
      <c r="G1057" s="9" t="s">
        <v>55</v>
      </c>
      <c r="H1057" s="10">
        <v>0.27800000000000002</v>
      </c>
      <c r="I1057" s="10">
        <v>0.17599999999999999</v>
      </c>
      <c r="J1057" s="10">
        <v>0.10299999999999999</v>
      </c>
      <c r="K1057" s="10">
        <v>0.99399999999999999</v>
      </c>
      <c r="L1057" s="10">
        <v>0.48</v>
      </c>
      <c r="M1057" s="10">
        <v>0.52800000000000002</v>
      </c>
      <c r="N1057" s="10">
        <v>0.63</v>
      </c>
      <c r="O1057" s="9">
        <v>23663.45</v>
      </c>
      <c r="P1057" s="9">
        <v>58</v>
      </c>
      <c r="Q1057" s="9" t="s">
        <v>55</v>
      </c>
      <c r="R1057" s="9">
        <v>2915</v>
      </c>
      <c r="S1057" s="9">
        <v>9043</v>
      </c>
      <c r="T1057" s="9" t="s">
        <v>1711</v>
      </c>
      <c r="U1057" s="9" t="s">
        <v>620</v>
      </c>
      <c r="V1057" s="9">
        <v>5235</v>
      </c>
      <c r="W1057" s="11">
        <v>70089</v>
      </c>
      <c r="X1057" s="11">
        <v>81936</v>
      </c>
      <c r="Y1057" s="11">
        <v>69354</v>
      </c>
      <c r="Z1057" s="11">
        <v>62856</v>
      </c>
      <c r="AA1057" s="11">
        <v>5386</v>
      </c>
      <c r="AB1057" s="11">
        <v>15202</v>
      </c>
      <c r="AC1057" s="9" t="s">
        <v>177</v>
      </c>
      <c r="AD1057" s="10">
        <v>0.21299999999999999</v>
      </c>
      <c r="AE1057" s="10">
        <v>0.36</v>
      </c>
      <c r="AF1057" s="10">
        <v>0.36299999999999999</v>
      </c>
      <c r="AG1057" s="9">
        <v>994.67</v>
      </c>
      <c r="AH1057" s="9">
        <v>1158.33</v>
      </c>
      <c r="AI1057" s="9">
        <v>23.79</v>
      </c>
      <c r="AJ1057" s="9">
        <v>20.428999999999998</v>
      </c>
      <c r="AK1057" s="9">
        <v>0.85870999999999997</v>
      </c>
      <c r="AL1057" s="9">
        <v>1E-3</v>
      </c>
      <c r="AM1057" s="9">
        <v>0.47099999999999997</v>
      </c>
      <c r="AN1057" s="10">
        <v>2.3E-2</v>
      </c>
      <c r="AO1057" s="10">
        <v>0.157</v>
      </c>
      <c r="AP1057" s="10">
        <v>0.20399999999999999</v>
      </c>
      <c r="AQ1057" s="9">
        <v>33211</v>
      </c>
      <c r="AR1057" s="9">
        <v>0.90200000000000002</v>
      </c>
      <c r="AS1057" s="10">
        <v>4.5999999999999999E-2</v>
      </c>
      <c r="AT1057" s="10">
        <v>6.5000000000000002E-2</v>
      </c>
      <c r="AU1057" s="16">
        <v>0.52576235541535232</v>
      </c>
      <c r="AV1057" s="1" t="str">
        <f t="shared" si="16"/>
        <v>yes</v>
      </c>
      <c r="AW1057" s="28">
        <v>21</v>
      </c>
    </row>
    <row r="1058" spans="1:49" ht="14.25" customHeight="1">
      <c r="A1058" s="7">
        <v>1012</v>
      </c>
      <c r="B1058" s="8" t="s">
        <v>1792</v>
      </c>
      <c r="C1058" s="8" t="s">
        <v>1779</v>
      </c>
      <c r="D1058" s="9" t="s">
        <v>50</v>
      </c>
      <c r="E1058" s="9" t="s">
        <v>59</v>
      </c>
      <c r="F1058" s="9" t="s">
        <v>203</v>
      </c>
      <c r="G1058" s="9">
        <v>1170</v>
      </c>
      <c r="H1058" s="10">
        <v>0.78800000000000003</v>
      </c>
      <c r="I1058" s="10">
        <v>0.77800000000000002</v>
      </c>
      <c r="J1058" s="10">
        <v>0.64100000000000001</v>
      </c>
      <c r="K1058" s="10">
        <v>0.621</v>
      </c>
      <c r="L1058" s="10">
        <v>4.2999999999999997E-2</v>
      </c>
      <c r="M1058" s="10">
        <v>0.30499999999999999</v>
      </c>
      <c r="N1058" s="10">
        <v>0.84</v>
      </c>
      <c r="O1058" s="9">
        <v>6401.03</v>
      </c>
      <c r="P1058" s="9">
        <v>690</v>
      </c>
      <c r="Q1058" s="9">
        <v>288</v>
      </c>
      <c r="R1058" s="9">
        <v>1302</v>
      </c>
      <c r="S1058" s="9" t="s">
        <v>55</v>
      </c>
      <c r="T1058" s="9" t="s">
        <v>55</v>
      </c>
      <c r="U1058" s="9" t="s">
        <v>55</v>
      </c>
      <c r="V1058" s="9"/>
      <c r="W1058" s="11">
        <v>92549</v>
      </c>
      <c r="X1058" s="11">
        <v>116064</v>
      </c>
      <c r="Y1058" s="11">
        <v>86571</v>
      </c>
      <c r="Z1058" s="11">
        <v>73656</v>
      </c>
      <c r="AA1058" s="11">
        <v>39690</v>
      </c>
      <c r="AB1058" s="11">
        <v>39690</v>
      </c>
      <c r="AC1058" s="9" t="s">
        <v>55</v>
      </c>
      <c r="AD1058" s="10">
        <v>0.82</v>
      </c>
      <c r="AE1058" s="10">
        <v>0.21</v>
      </c>
      <c r="AF1058" s="10">
        <v>0.20399999999999999</v>
      </c>
      <c r="AG1058" s="9">
        <v>590</v>
      </c>
      <c r="AH1058" s="9">
        <v>648.33000000000004</v>
      </c>
      <c r="AI1058" s="9">
        <v>10.85</v>
      </c>
      <c r="AJ1058" s="9">
        <v>9.8729999999999993</v>
      </c>
      <c r="AK1058" s="9">
        <v>0.91003000000000001</v>
      </c>
      <c r="AL1058" s="9"/>
      <c r="AM1058" s="9" t="s">
        <v>55</v>
      </c>
      <c r="AN1058" s="10">
        <v>9.8000000000000004E-2</v>
      </c>
      <c r="AO1058" s="10">
        <v>0.33100000000000002</v>
      </c>
      <c r="AP1058" s="10">
        <v>0.29099999999999998</v>
      </c>
      <c r="AQ1058" s="9">
        <v>7405</v>
      </c>
      <c r="AR1058" s="9">
        <v>0.77700000000000002</v>
      </c>
      <c r="AS1058" s="27">
        <v>-0.04</v>
      </c>
      <c r="AT1058" s="27">
        <v>-3.2000000000000001E-2</v>
      </c>
      <c r="AU1058" s="16">
        <v>0.56274620146314014</v>
      </c>
      <c r="AV1058" s="1" t="str">
        <f t="shared" si="16"/>
        <v>yes</v>
      </c>
      <c r="AW1058" s="28"/>
    </row>
    <row r="1059" spans="1:49" ht="14.25" hidden="1" customHeight="1">
      <c r="A1059" s="7">
        <v>1055</v>
      </c>
      <c r="B1059" s="8" t="s">
        <v>1843</v>
      </c>
      <c r="C1059" s="8" t="s">
        <v>1813</v>
      </c>
      <c r="D1059" s="9" t="s">
        <v>69</v>
      </c>
      <c r="E1059" s="9" t="s">
        <v>51</v>
      </c>
      <c r="F1059" s="9" t="s">
        <v>70</v>
      </c>
      <c r="G1059" s="9">
        <v>1030</v>
      </c>
      <c r="H1059" s="10">
        <v>0.57099999999999995</v>
      </c>
      <c r="I1059" s="9">
        <v>0.51800000000000002</v>
      </c>
      <c r="J1059" s="9">
        <v>0.28799999999999998</v>
      </c>
      <c r="K1059" s="10">
        <v>0.92500000000000004</v>
      </c>
      <c r="L1059" s="10">
        <v>0.10199999999999999</v>
      </c>
      <c r="M1059" s="10">
        <v>0.34599999999999997</v>
      </c>
      <c r="N1059" s="10">
        <v>0.74</v>
      </c>
      <c r="O1059" s="9">
        <v>5422.26</v>
      </c>
      <c r="P1059" s="9">
        <v>161</v>
      </c>
      <c r="Q1059" s="9" t="s">
        <v>55</v>
      </c>
      <c r="R1059" s="9">
        <v>1319</v>
      </c>
      <c r="S1059" s="9">
        <v>9950</v>
      </c>
      <c r="T1059" s="9" t="s">
        <v>1321</v>
      </c>
      <c r="U1059" s="9" t="s">
        <v>1050</v>
      </c>
      <c r="V1059" s="9">
        <v>7317</v>
      </c>
      <c r="W1059" s="9">
        <v>68297</v>
      </c>
      <c r="X1059" s="9">
        <v>72603</v>
      </c>
      <c r="Y1059" s="9">
        <v>65196</v>
      </c>
      <c r="Z1059" s="9">
        <v>58869</v>
      </c>
      <c r="AA1059" s="11">
        <v>7937</v>
      </c>
      <c r="AB1059" s="11">
        <v>15510</v>
      </c>
      <c r="AC1059" s="9" t="s">
        <v>177</v>
      </c>
      <c r="AD1059" s="10">
        <v>0.38600000000000001</v>
      </c>
      <c r="AE1059" s="10">
        <v>0.28999999999999998</v>
      </c>
      <c r="AF1059" s="10">
        <v>0.30099999999999999</v>
      </c>
      <c r="AG1059" s="9">
        <v>260.67</v>
      </c>
      <c r="AH1059" s="9">
        <v>295</v>
      </c>
      <c r="AI1059" s="9">
        <v>20.8</v>
      </c>
      <c r="AJ1059" s="9">
        <v>18.381</v>
      </c>
      <c r="AK1059" s="9">
        <v>0.88361999999999996</v>
      </c>
      <c r="AL1059" s="9">
        <v>1.2E-2</v>
      </c>
      <c r="AM1059" s="9">
        <v>0.46600000000000003</v>
      </c>
      <c r="AN1059" s="10">
        <v>2.7E-2</v>
      </c>
      <c r="AO1059" s="10">
        <v>9.7000000000000003E-2</v>
      </c>
      <c r="AP1059" s="9">
        <v>0.17599999999999999</v>
      </c>
      <c r="AQ1059" s="9">
        <v>5949</v>
      </c>
      <c r="AR1059" s="9">
        <v>0.33400000000000002</v>
      </c>
      <c r="AS1059" s="9">
        <v>7.9000000000000001E-2</v>
      </c>
      <c r="AT1059" s="10">
        <v>0.185</v>
      </c>
      <c r="AU1059" s="16">
        <v>0.74962518740629691</v>
      </c>
      <c r="AV1059" s="1" t="str">
        <f t="shared" si="16"/>
        <v>yes</v>
      </c>
      <c r="AW1059" s="28">
        <v>21</v>
      </c>
    </row>
    <row r="1060" spans="1:49" ht="14.25" customHeight="1">
      <c r="A1060" s="7">
        <v>1088</v>
      </c>
      <c r="B1060" s="8" t="s">
        <v>1899</v>
      </c>
      <c r="C1060" s="8" t="s">
        <v>1779</v>
      </c>
      <c r="D1060" s="9" t="s">
        <v>50</v>
      </c>
      <c r="E1060" s="9" t="s">
        <v>51</v>
      </c>
      <c r="F1060" s="9" t="s">
        <v>52</v>
      </c>
      <c r="G1060" s="9">
        <v>1040</v>
      </c>
      <c r="H1060" s="10">
        <v>0.69699999999999995</v>
      </c>
      <c r="I1060" s="10">
        <v>0.63300000000000001</v>
      </c>
      <c r="J1060" s="10">
        <v>0.41199999999999998</v>
      </c>
      <c r="K1060" s="10">
        <v>0.89</v>
      </c>
      <c r="L1060" s="10">
        <v>0.13700000000000001</v>
      </c>
      <c r="M1060" s="10">
        <v>0.55700000000000005</v>
      </c>
      <c r="N1060" s="10">
        <v>0.84</v>
      </c>
      <c r="O1060" s="9">
        <v>4748.63</v>
      </c>
      <c r="P1060" s="9">
        <v>225</v>
      </c>
      <c r="Q1060" s="9" t="s">
        <v>55</v>
      </c>
      <c r="R1060" s="9">
        <v>1418</v>
      </c>
      <c r="S1060" s="11" t="s">
        <v>55</v>
      </c>
      <c r="T1060" s="9" t="s">
        <v>55</v>
      </c>
      <c r="U1060" s="9" t="s">
        <v>55</v>
      </c>
      <c r="V1060" s="11"/>
      <c r="W1060" s="11">
        <v>104388</v>
      </c>
      <c r="X1060" s="11">
        <v>125415</v>
      </c>
      <c r="Y1060" s="11">
        <v>102267</v>
      </c>
      <c r="Z1060" s="11">
        <v>95562</v>
      </c>
      <c r="AA1060" s="11">
        <v>11758</v>
      </c>
      <c r="AB1060" s="11">
        <v>34062</v>
      </c>
      <c r="AC1060" s="9" t="s">
        <v>55</v>
      </c>
      <c r="AD1060" s="10">
        <v>0.70099999999999996</v>
      </c>
      <c r="AE1060" s="10">
        <v>0.42</v>
      </c>
      <c r="AF1060" s="10">
        <v>0.35</v>
      </c>
      <c r="AG1060" s="9">
        <v>247.67</v>
      </c>
      <c r="AH1060" s="9">
        <v>276.33</v>
      </c>
      <c r="AI1060" s="9">
        <v>19.170000000000002</v>
      </c>
      <c r="AJ1060" s="9">
        <v>17.184000000000001</v>
      </c>
      <c r="AK1060" s="9">
        <v>0.89625999999999995</v>
      </c>
      <c r="AL1060" s="10"/>
      <c r="AM1060" s="10" t="s">
        <v>55</v>
      </c>
      <c r="AN1060" s="10">
        <v>0.09</v>
      </c>
      <c r="AO1060" s="10">
        <v>0.45500000000000002</v>
      </c>
      <c r="AP1060" s="10">
        <v>0.29099999999999998</v>
      </c>
      <c r="AQ1060" s="9">
        <v>5277</v>
      </c>
      <c r="AR1060" s="9">
        <v>0.876</v>
      </c>
      <c r="AS1060" s="27">
        <v>-0.16400000000000001</v>
      </c>
      <c r="AT1060" s="27">
        <v>-3.0000000000000001E-3</v>
      </c>
      <c r="AU1060" s="16">
        <v>0.53304904051172697</v>
      </c>
      <c r="AV1060" s="1" t="str">
        <f t="shared" si="16"/>
        <v>yes</v>
      </c>
      <c r="AW1060" s="28"/>
    </row>
    <row r="1061" spans="1:49" ht="14.25" hidden="1" customHeight="1">
      <c r="A1061" s="7">
        <v>1057</v>
      </c>
      <c r="B1061" s="8" t="s">
        <v>1845</v>
      </c>
      <c r="C1061" s="8" t="s">
        <v>1846</v>
      </c>
      <c r="D1061" s="9" t="s">
        <v>63</v>
      </c>
      <c r="E1061" s="9" t="s">
        <v>51</v>
      </c>
      <c r="F1061" s="9" t="s">
        <v>64</v>
      </c>
      <c r="G1061" s="9">
        <v>1102.5</v>
      </c>
      <c r="H1061" s="10">
        <v>0.55200000000000005</v>
      </c>
      <c r="I1061" s="10">
        <v>0.48399999999999999</v>
      </c>
      <c r="J1061" s="10">
        <v>0.25700000000000001</v>
      </c>
      <c r="K1061" s="10">
        <v>0.79400000000000004</v>
      </c>
      <c r="L1061" s="10">
        <v>0.16400000000000001</v>
      </c>
      <c r="M1061" s="10">
        <v>0.36199999999999999</v>
      </c>
      <c r="N1061" s="10">
        <v>0.77</v>
      </c>
      <c r="O1061" s="9">
        <v>10994.31</v>
      </c>
      <c r="P1061" s="9">
        <v>492</v>
      </c>
      <c r="Q1061" s="9">
        <v>222</v>
      </c>
      <c r="R1061" s="9">
        <v>2185</v>
      </c>
      <c r="S1061" s="9">
        <v>26361</v>
      </c>
      <c r="T1061" s="9" t="s">
        <v>120</v>
      </c>
      <c r="U1061" s="9" t="s">
        <v>1444</v>
      </c>
      <c r="V1061" s="9">
        <v>14991</v>
      </c>
      <c r="W1061" s="9">
        <v>93997</v>
      </c>
      <c r="X1061" s="9">
        <v>115281</v>
      </c>
      <c r="Y1061" s="9">
        <v>81783</v>
      </c>
      <c r="Z1061" s="9">
        <v>76752</v>
      </c>
      <c r="AA1061" s="11">
        <v>4892</v>
      </c>
      <c r="AB1061" s="11">
        <v>15632</v>
      </c>
      <c r="AC1061" s="9" t="s">
        <v>1847</v>
      </c>
      <c r="AD1061" s="10">
        <v>0.47099999999999997</v>
      </c>
      <c r="AE1061" s="10">
        <v>0.21</v>
      </c>
      <c r="AF1061" s="10">
        <v>0.23200000000000001</v>
      </c>
      <c r="AG1061" s="9">
        <v>1032</v>
      </c>
      <c r="AH1061" s="9">
        <v>2083.67</v>
      </c>
      <c r="AI1061" s="9">
        <v>10.65</v>
      </c>
      <c r="AJ1061" s="9">
        <v>5.2759999999999998</v>
      </c>
      <c r="AK1061" s="9">
        <v>0.49528</v>
      </c>
      <c r="AL1061" s="9">
        <v>0.19900000000000001</v>
      </c>
      <c r="AM1061" s="9">
        <v>0.38400000000000001</v>
      </c>
      <c r="AN1061" s="10">
        <v>6.5000000000000002E-2</v>
      </c>
      <c r="AO1061" s="10">
        <v>0.11899999999999999</v>
      </c>
      <c r="AP1061" s="9">
        <v>0.155</v>
      </c>
      <c r="AQ1061" s="9">
        <v>12648</v>
      </c>
      <c r="AR1061" s="9">
        <v>0.71599999999999997</v>
      </c>
      <c r="AS1061" s="9">
        <v>3.5999999999999997E-2</v>
      </c>
      <c r="AT1061" s="9">
        <v>8.1000000000000003E-2</v>
      </c>
      <c r="AU1061" s="16">
        <v>0.58275058275058278</v>
      </c>
      <c r="AV1061" s="1" t="str">
        <f t="shared" si="16"/>
        <v>yes</v>
      </c>
      <c r="AW1061" s="28">
        <v>445</v>
      </c>
    </row>
    <row r="1062" spans="1:49" ht="14.25" hidden="1" customHeight="1">
      <c r="A1062" s="7">
        <v>1058</v>
      </c>
      <c r="B1062" s="8" t="s">
        <v>1848</v>
      </c>
      <c r="C1062" s="8" t="s">
        <v>1849</v>
      </c>
      <c r="D1062" s="9" t="s">
        <v>69</v>
      </c>
      <c r="E1062" s="9" t="s">
        <v>51</v>
      </c>
      <c r="F1062" s="9" t="s">
        <v>1850</v>
      </c>
      <c r="G1062" s="9" t="s">
        <v>55</v>
      </c>
      <c r="H1062" s="10">
        <v>0.27100000000000002</v>
      </c>
      <c r="I1062" s="10">
        <v>0.19900000000000001</v>
      </c>
      <c r="J1062" s="9">
        <v>7.9000000000000001E-2</v>
      </c>
      <c r="K1062" s="10">
        <v>0.92600000000000005</v>
      </c>
      <c r="L1062" s="10">
        <v>0.24099999999999999</v>
      </c>
      <c r="M1062" s="10">
        <v>0.26400000000000001</v>
      </c>
      <c r="N1062" s="10">
        <v>0.77</v>
      </c>
      <c r="O1062" s="9">
        <v>3345.34</v>
      </c>
      <c r="P1062" s="9">
        <v>111</v>
      </c>
      <c r="Q1062" s="9" t="s">
        <v>55</v>
      </c>
      <c r="R1062" s="9">
        <v>485</v>
      </c>
      <c r="S1062" s="9">
        <v>13391</v>
      </c>
      <c r="T1062" s="9" t="s">
        <v>1359</v>
      </c>
      <c r="U1062" s="9" t="s">
        <v>177</v>
      </c>
      <c r="V1062" s="9">
        <v>6177</v>
      </c>
      <c r="W1062" s="9">
        <v>73258</v>
      </c>
      <c r="X1062" s="9">
        <v>94545</v>
      </c>
      <c r="Y1062" s="9">
        <v>73215</v>
      </c>
      <c r="Z1062" s="9">
        <v>55755</v>
      </c>
      <c r="AA1062" s="11">
        <v>5338</v>
      </c>
      <c r="AB1062" s="11">
        <v>12058</v>
      </c>
      <c r="AC1062" s="9" t="s">
        <v>1005</v>
      </c>
      <c r="AD1062" s="10">
        <v>0.27400000000000002</v>
      </c>
      <c r="AE1062" s="10">
        <v>0.55000000000000004</v>
      </c>
      <c r="AF1062" s="10">
        <v>0.52500000000000002</v>
      </c>
      <c r="AG1062" s="9">
        <v>228.33</v>
      </c>
      <c r="AH1062" s="9">
        <v>411.33</v>
      </c>
      <c r="AI1062" s="9">
        <v>14.65</v>
      </c>
      <c r="AJ1062" s="9">
        <v>8.1329999999999991</v>
      </c>
      <c r="AK1062" s="9">
        <v>0.55510999999999999</v>
      </c>
      <c r="AL1062" s="9">
        <v>0.123</v>
      </c>
      <c r="AM1062" s="9">
        <v>0.25900000000000001</v>
      </c>
      <c r="AN1062" s="10">
        <v>8.9999999999999993E-3</v>
      </c>
      <c r="AO1062" s="10">
        <v>0.93799999999999994</v>
      </c>
      <c r="AP1062" s="9" t="s">
        <v>55</v>
      </c>
      <c r="AQ1062" s="9">
        <v>3991</v>
      </c>
      <c r="AR1062" s="9">
        <v>0.48299999999999998</v>
      </c>
      <c r="AS1062" s="10">
        <v>-0.93799999999999994</v>
      </c>
      <c r="AT1062" s="9" t="s">
        <v>75</v>
      </c>
      <c r="AU1062" s="16">
        <v>0.67430883344571813</v>
      </c>
      <c r="AV1062" s="1" t="str">
        <f t="shared" si="16"/>
        <v>no</v>
      </c>
      <c r="AW1062" s="28">
        <v>22</v>
      </c>
    </row>
    <row r="1063" spans="1:49" ht="14.25" hidden="1" customHeight="1">
      <c r="A1063" s="7">
        <v>1059</v>
      </c>
      <c r="B1063" s="8" t="s">
        <v>1852</v>
      </c>
      <c r="C1063" s="8" t="s">
        <v>1853</v>
      </c>
      <c r="D1063" s="9" t="s">
        <v>58</v>
      </c>
      <c r="E1063" s="9" t="s">
        <v>59</v>
      </c>
      <c r="F1063" s="9" t="s">
        <v>1854</v>
      </c>
      <c r="G1063" s="9" t="s">
        <v>55</v>
      </c>
      <c r="H1063" s="10">
        <v>0.35</v>
      </c>
      <c r="I1063" s="10">
        <v>0.28000000000000003</v>
      </c>
      <c r="J1063" s="10">
        <v>5.6000000000000001E-2</v>
      </c>
      <c r="K1063" s="10">
        <v>0.91700000000000004</v>
      </c>
      <c r="L1063" s="10">
        <v>9.7000000000000003E-2</v>
      </c>
      <c r="M1063" s="10">
        <v>0.26</v>
      </c>
      <c r="N1063" s="10">
        <v>0.56000000000000005</v>
      </c>
      <c r="O1063" s="9">
        <v>655.29</v>
      </c>
      <c r="P1063" s="9">
        <v>44</v>
      </c>
      <c r="Q1063" s="9" t="s">
        <v>55</v>
      </c>
      <c r="R1063" s="9">
        <v>102</v>
      </c>
      <c r="S1063" s="9" t="s">
        <v>55</v>
      </c>
      <c r="T1063" s="9" t="s">
        <v>55</v>
      </c>
      <c r="U1063" s="9" t="s">
        <v>55</v>
      </c>
      <c r="V1063" s="9" t="s">
        <v>55</v>
      </c>
      <c r="W1063" s="9">
        <v>33233</v>
      </c>
      <c r="X1063" s="9" t="s">
        <v>55</v>
      </c>
      <c r="Y1063" s="9">
        <v>29124</v>
      </c>
      <c r="Z1063" s="9">
        <v>26226</v>
      </c>
      <c r="AA1063" s="11">
        <v>5811</v>
      </c>
      <c r="AB1063" s="11">
        <v>5811</v>
      </c>
      <c r="AC1063" s="9" t="s">
        <v>55</v>
      </c>
      <c r="AD1063" s="10">
        <v>0.27500000000000002</v>
      </c>
      <c r="AE1063" s="10">
        <v>0.73</v>
      </c>
      <c r="AF1063" s="10">
        <v>0.86199999999999999</v>
      </c>
      <c r="AG1063" s="9">
        <v>27.33</v>
      </c>
      <c r="AH1063" s="9">
        <v>34.67</v>
      </c>
      <c r="AI1063" s="9">
        <v>23.97</v>
      </c>
      <c r="AJ1063" s="9">
        <v>18.902999999999999</v>
      </c>
      <c r="AK1063" s="9">
        <v>0.78846000000000005</v>
      </c>
      <c r="AL1063" s="9" t="s">
        <v>55</v>
      </c>
      <c r="AM1063" s="9" t="s">
        <v>55</v>
      </c>
      <c r="AN1063" s="10">
        <v>0</v>
      </c>
      <c r="AO1063" s="10">
        <v>1</v>
      </c>
      <c r="AP1063" s="9" t="s">
        <v>55</v>
      </c>
      <c r="AQ1063" s="9">
        <v>719</v>
      </c>
      <c r="AR1063" s="9" t="s">
        <v>55</v>
      </c>
      <c r="AS1063" s="9" t="s">
        <v>1855</v>
      </c>
      <c r="AT1063" s="10">
        <v>7.4999999999999997E-2</v>
      </c>
      <c r="AU1063" s="16" t="s">
        <v>2055</v>
      </c>
      <c r="AV1063" s="1" t="str">
        <f t="shared" si="16"/>
        <v>no</v>
      </c>
      <c r="AW1063" s="28"/>
    </row>
    <row r="1064" spans="1:49" ht="14.25" hidden="1" customHeight="1">
      <c r="A1064" s="7">
        <v>1060</v>
      </c>
      <c r="B1064" s="8" t="s">
        <v>1856</v>
      </c>
      <c r="C1064" s="8" t="s">
        <v>1853</v>
      </c>
      <c r="D1064" s="9" t="s">
        <v>69</v>
      </c>
      <c r="E1064" s="9" t="s">
        <v>59</v>
      </c>
      <c r="F1064" s="9" t="s">
        <v>1854</v>
      </c>
      <c r="G1064" s="9" t="s">
        <v>55</v>
      </c>
      <c r="H1064" s="10">
        <v>0.46</v>
      </c>
      <c r="I1064" s="10">
        <v>1.6E-2</v>
      </c>
      <c r="J1064" s="10">
        <v>8.0000000000000002E-3</v>
      </c>
      <c r="K1064" s="10">
        <v>0.80900000000000005</v>
      </c>
      <c r="L1064" s="10">
        <v>0.224</v>
      </c>
      <c r="M1064" s="10">
        <v>0.436</v>
      </c>
      <c r="N1064" s="10">
        <v>0.65</v>
      </c>
      <c r="O1064" s="9">
        <v>1434.99</v>
      </c>
      <c r="P1064" s="9">
        <v>103</v>
      </c>
      <c r="Q1064" s="9" t="s">
        <v>55</v>
      </c>
      <c r="R1064" s="9">
        <v>202</v>
      </c>
      <c r="S1064" s="9" t="s">
        <v>55</v>
      </c>
      <c r="T1064" s="9" t="s">
        <v>55</v>
      </c>
      <c r="U1064" s="9" t="s">
        <v>55</v>
      </c>
      <c r="V1064" s="9" t="s">
        <v>55</v>
      </c>
      <c r="W1064" s="11">
        <v>33955</v>
      </c>
      <c r="X1064" s="9" t="s">
        <v>55</v>
      </c>
      <c r="Y1064" s="11">
        <v>25938</v>
      </c>
      <c r="Z1064" s="11">
        <v>25227</v>
      </c>
      <c r="AA1064" s="11">
        <v>6220</v>
      </c>
      <c r="AB1064" s="11">
        <v>6220</v>
      </c>
      <c r="AC1064" s="9" t="s">
        <v>55</v>
      </c>
      <c r="AD1064" s="10">
        <v>0.30499999999999999</v>
      </c>
      <c r="AE1064" s="10">
        <v>0.98</v>
      </c>
      <c r="AF1064" s="10">
        <v>0.80900000000000005</v>
      </c>
      <c r="AG1064" s="9">
        <v>34</v>
      </c>
      <c r="AH1064" s="9">
        <v>91.67</v>
      </c>
      <c r="AI1064" s="9">
        <v>42.21</v>
      </c>
      <c r="AJ1064" s="9">
        <v>15.654</v>
      </c>
      <c r="AK1064" s="9">
        <v>0.37091000000000002</v>
      </c>
      <c r="AL1064" s="9" t="s">
        <v>55</v>
      </c>
      <c r="AM1064" s="9" t="s">
        <v>55</v>
      </c>
      <c r="AN1064" s="10">
        <v>0</v>
      </c>
      <c r="AO1064" s="10">
        <v>1</v>
      </c>
      <c r="AP1064" s="9" t="s">
        <v>55</v>
      </c>
      <c r="AQ1064" s="9">
        <v>1727</v>
      </c>
      <c r="AR1064" s="9" t="s">
        <v>55</v>
      </c>
      <c r="AS1064" s="9" t="s">
        <v>1855</v>
      </c>
      <c r="AT1064" s="9">
        <v>0.155</v>
      </c>
      <c r="AU1064" s="16" t="s">
        <v>2055</v>
      </c>
      <c r="AV1064" s="1" t="str">
        <f t="shared" si="16"/>
        <v>no</v>
      </c>
      <c r="AW1064" s="28"/>
    </row>
    <row r="1065" spans="1:49" ht="14.25" hidden="1" customHeight="1">
      <c r="A1065" s="7">
        <v>1061</v>
      </c>
      <c r="B1065" s="8" t="s">
        <v>1857</v>
      </c>
      <c r="C1065" s="8" t="s">
        <v>1853</v>
      </c>
      <c r="D1065" s="9" t="s">
        <v>58</v>
      </c>
      <c r="E1065" s="9" t="s">
        <v>59</v>
      </c>
      <c r="F1065" s="9" t="s">
        <v>1858</v>
      </c>
      <c r="G1065" s="9" t="s">
        <v>55</v>
      </c>
      <c r="H1065" s="10">
        <v>0.27100000000000002</v>
      </c>
      <c r="I1065" s="10">
        <v>0.13300000000000001</v>
      </c>
      <c r="J1065" s="10">
        <v>2.4E-2</v>
      </c>
      <c r="K1065" s="10">
        <v>0.83599999999999997</v>
      </c>
      <c r="L1065" s="10">
        <v>0.26300000000000001</v>
      </c>
      <c r="M1065" s="10">
        <v>0.32300000000000001</v>
      </c>
      <c r="N1065" s="10">
        <v>0.77</v>
      </c>
      <c r="O1065" s="9">
        <v>1551.83</v>
      </c>
      <c r="P1065" s="9">
        <v>92</v>
      </c>
      <c r="Q1065" s="9" t="s">
        <v>55</v>
      </c>
      <c r="R1065" s="9">
        <v>147</v>
      </c>
      <c r="S1065" s="9" t="s">
        <v>55</v>
      </c>
      <c r="T1065" s="9" t="s">
        <v>55</v>
      </c>
      <c r="U1065" s="9" t="s">
        <v>55</v>
      </c>
      <c r="V1065" s="9" t="s">
        <v>55</v>
      </c>
      <c r="W1065" s="9">
        <v>29302</v>
      </c>
      <c r="X1065" s="9">
        <v>26640</v>
      </c>
      <c r="Y1065" s="9">
        <v>26811</v>
      </c>
      <c r="Z1065" s="9">
        <v>19926</v>
      </c>
      <c r="AA1065" s="11">
        <v>5080</v>
      </c>
      <c r="AB1065" s="11">
        <v>5080</v>
      </c>
      <c r="AC1065" s="9" t="s">
        <v>55</v>
      </c>
      <c r="AD1065" s="10">
        <v>0.24399999999999999</v>
      </c>
      <c r="AE1065" s="10">
        <v>0.94</v>
      </c>
      <c r="AF1065" s="10">
        <v>0.86399999999999999</v>
      </c>
      <c r="AG1065" s="9">
        <v>79</v>
      </c>
      <c r="AH1065" s="9">
        <v>104</v>
      </c>
      <c r="AI1065" s="9">
        <v>19.64</v>
      </c>
      <c r="AJ1065" s="9">
        <v>14.920999999999999</v>
      </c>
      <c r="AK1065" s="9">
        <v>0.75961999999999996</v>
      </c>
      <c r="AL1065" s="9" t="s">
        <v>55</v>
      </c>
      <c r="AM1065" s="9" t="s">
        <v>55</v>
      </c>
      <c r="AN1065" s="10">
        <v>0</v>
      </c>
      <c r="AO1065" s="10">
        <v>1</v>
      </c>
      <c r="AP1065" s="9" t="s">
        <v>55</v>
      </c>
      <c r="AQ1065" s="9">
        <v>1914</v>
      </c>
      <c r="AR1065" s="9" t="s">
        <v>55</v>
      </c>
      <c r="AS1065" s="9" t="s">
        <v>1855</v>
      </c>
      <c r="AT1065" s="10">
        <v>2.7E-2</v>
      </c>
      <c r="AU1065" s="16" t="s">
        <v>2055</v>
      </c>
      <c r="AV1065" s="1" t="str">
        <f t="shared" si="16"/>
        <v>no</v>
      </c>
      <c r="AW1065" s="28"/>
    </row>
    <row r="1066" spans="1:49" ht="14.25" hidden="1" customHeight="1">
      <c r="A1066" s="7">
        <v>1062</v>
      </c>
      <c r="B1066" s="8" t="s">
        <v>1859</v>
      </c>
      <c r="C1066" s="8" t="s">
        <v>1853</v>
      </c>
      <c r="D1066" s="9" t="s">
        <v>58</v>
      </c>
      <c r="E1066" s="9" t="s">
        <v>59</v>
      </c>
      <c r="F1066" s="9" t="s">
        <v>1854</v>
      </c>
      <c r="G1066" s="9" t="s">
        <v>55</v>
      </c>
      <c r="H1066" s="10">
        <v>0.26300000000000001</v>
      </c>
      <c r="I1066" s="10">
        <v>0.17499999999999999</v>
      </c>
      <c r="J1066" s="10">
        <v>0.05</v>
      </c>
      <c r="K1066" s="10">
        <v>0.64400000000000002</v>
      </c>
      <c r="L1066" s="10">
        <v>0.13500000000000001</v>
      </c>
      <c r="M1066" s="10">
        <v>0.55800000000000005</v>
      </c>
      <c r="N1066" s="10">
        <v>0.75</v>
      </c>
      <c r="O1066" s="9">
        <v>933.45</v>
      </c>
      <c r="P1066" s="9">
        <v>52</v>
      </c>
      <c r="Q1066" s="9" t="s">
        <v>55</v>
      </c>
      <c r="R1066" s="9">
        <v>72</v>
      </c>
      <c r="S1066" s="9" t="s">
        <v>55</v>
      </c>
      <c r="T1066" s="9" t="s">
        <v>55</v>
      </c>
      <c r="U1066" s="9" t="s">
        <v>55</v>
      </c>
      <c r="V1066" s="9" t="s">
        <v>55</v>
      </c>
      <c r="W1066" s="9">
        <v>50948</v>
      </c>
      <c r="X1066" s="9">
        <v>49302</v>
      </c>
      <c r="Y1066" s="9">
        <v>40149</v>
      </c>
      <c r="Z1066" s="9">
        <v>32013</v>
      </c>
      <c r="AA1066" s="11">
        <v>5028</v>
      </c>
      <c r="AB1066" s="11">
        <v>5028</v>
      </c>
      <c r="AC1066" s="9" t="s">
        <v>55</v>
      </c>
      <c r="AD1066" s="10">
        <v>0.26400000000000001</v>
      </c>
      <c r="AE1066" s="10">
        <v>0.92</v>
      </c>
      <c r="AF1066" s="10">
        <v>0.81200000000000006</v>
      </c>
      <c r="AG1066" s="9">
        <v>37.67</v>
      </c>
      <c r="AH1066" s="9">
        <v>34</v>
      </c>
      <c r="AI1066" s="9">
        <v>24.78</v>
      </c>
      <c r="AJ1066" s="9">
        <v>27.454000000000001</v>
      </c>
      <c r="AK1066" s="9">
        <v>1.1078399999999999</v>
      </c>
      <c r="AL1066" s="9" t="s">
        <v>55</v>
      </c>
      <c r="AM1066" s="9" t="s">
        <v>55</v>
      </c>
      <c r="AN1066" s="10">
        <v>0</v>
      </c>
      <c r="AO1066" s="10">
        <v>0.94699999999999995</v>
      </c>
      <c r="AP1066" s="9" t="s">
        <v>55</v>
      </c>
      <c r="AQ1066" s="9">
        <v>1035</v>
      </c>
      <c r="AR1066" s="9" t="s">
        <v>55</v>
      </c>
      <c r="AS1066" s="10">
        <v>-0.94699999999999995</v>
      </c>
      <c r="AT1066" s="10" t="s">
        <v>126</v>
      </c>
      <c r="AU1066" s="16" t="s">
        <v>2055</v>
      </c>
      <c r="AV1066" s="1" t="str">
        <f t="shared" si="16"/>
        <v>no</v>
      </c>
      <c r="AW1066" s="28"/>
    </row>
    <row r="1067" spans="1:49" ht="14.25" hidden="1" customHeight="1">
      <c r="A1067" s="7">
        <v>1063</v>
      </c>
      <c r="B1067" s="8" t="s">
        <v>1861</v>
      </c>
      <c r="C1067" s="8" t="s">
        <v>1853</v>
      </c>
      <c r="D1067" s="9" t="s">
        <v>150</v>
      </c>
      <c r="E1067" s="9" t="s">
        <v>59</v>
      </c>
      <c r="F1067" s="9" t="s">
        <v>1858</v>
      </c>
      <c r="G1067" s="9" t="s">
        <v>55</v>
      </c>
      <c r="H1067" s="10">
        <v>0.375</v>
      </c>
      <c r="I1067" s="10">
        <v>0.245</v>
      </c>
      <c r="J1067" s="10">
        <v>7.2999999999999995E-2</v>
      </c>
      <c r="K1067" s="10">
        <v>0.71299999999999997</v>
      </c>
      <c r="L1067" s="10">
        <v>0.10100000000000001</v>
      </c>
      <c r="M1067" s="10">
        <v>0.17499999999999999</v>
      </c>
      <c r="N1067" s="10">
        <v>0.86</v>
      </c>
      <c r="O1067" s="9">
        <v>7028.26</v>
      </c>
      <c r="P1067" s="9">
        <v>161</v>
      </c>
      <c r="Q1067" s="9">
        <v>258</v>
      </c>
      <c r="R1067" s="9">
        <v>774</v>
      </c>
      <c r="S1067" s="9" t="s">
        <v>55</v>
      </c>
      <c r="T1067" s="9" t="s">
        <v>55</v>
      </c>
      <c r="U1067" s="9" t="s">
        <v>55</v>
      </c>
      <c r="V1067" s="9" t="s">
        <v>55</v>
      </c>
      <c r="W1067" s="9">
        <v>53109</v>
      </c>
      <c r="X1067" s="9">
        <v>49923</v>
      </c>
      <c r="Y1067" s="9">
        <v>41355</v>
      </c>
      <c r="Z1067" s="9">
        <v>33363</v>
      </c>
      <c r="AA1067" s="11">
        <v>5130</v>
      </c>
      <c r="AB1067" s="11">
        <v>5130</v>
      </c>
      <c r="AC1067" s="9" t="s">
        <v>55</v>
      </c>
      <c r="AD1067" s="10">
        <v>0.36599999999999999</v>
      </c>
      <c r="AE1067" s="10">
        <v>0.91</v>
      </c>
      <c r="AF1067" s="10">
        <v>0.81799999999999995</v>
      </c>
      <c r="AG1067" s="9">
        <v>304.67</v>
      </c>
      <c r="AH1067" s="9">
        <v>430.33</v>
      </c>
      <c r="AI1067" s="9">
        <v>23.07</v>
      </c>
      <c r="AJ1067" s="9">
        <v>16.332000000000001</v>
      </c>
      <c r="AK1067" s="9">
        <v>0.70798000000000005</v>
      </c>
      <c r="AL1067" s="9" t="s">
        <v>55</v>
      </c>
      <c r="AM1067" s="9" t="s">
        <v>55</v>
      </c>
      <c r="AN1067" s="10">
        <v>5.0000000000000001E-3</v>
      </c>
      <c r="AO1067" s="10">
        <v>0.98799999999999999</v>
      </c>
      <c r="AP1067" s="9" t="s">
        <v>55</v>
      </c>
      <c r="AQ1067" s="9">
        <v>7767</v>
      </c>
      <c r="AR1067" s="9" t="s">
        <v>55</v>
      </c>
      <c r="AS1067" s="10">
        <v>-0.98799999999999999</v>
      </c>
      <c r="AT1067" s="10">
        <v>8.9999999999999993E-3</v>
      </c>
      <c r="AU1067" s="16" t="s">
        <v>2055</v>
      </c>
      <c r="AV1067" s="1" t="str">
        <f t="shared" si="16"/>
        <v>yes</v>
      </c>
      <c r="AW1067" s="28"/>
    </row>
    <row r="1068" spans="1:49" ht="14.25" customHeight="1">
      <c r="A1068" s="7">
        <v>1089</v>
      </c>
      <c r="B1068" s="8" t="s">
        <v>1901</v>
      </c>
      <c r="C1068" s="8" t="s">
        <v>1779</v>
      </c>
      <c r="D1068" s="9" t="s">
        <v>50</v>
      </c>
      <c r="E1068" s="9" t="s">
        <v>51</v>
      </c>
      <c r="F1068" s="9" t="s">
        <v>52</v>
      </c>
      <c r="G1068" s="9">
        <v>975</v>
      </c>
      <c r="H1068" s="10">
        <v>0.626</v>
      </c>
      <c r="I1068" s="10">
        <v>0.58599999999999997</v>
      </c>
      <c r="J1068" s="9">
        <v>0.439</v>
      </c>
      <c r="K1068" s="10">
        <v>0.85299999999999998</v>
      </c>
      <c r="L1068" s="9">
        <v>0.113</v>
      </c>
      <c r="M1068" s="9">
        <v>0.66</v>
      </c>
      <c r="N1068" s="10">
        <v>0.78</v>
      </c>
      <c r="O1068" s="9">
        <v>4160.5600000000004</v>
      </c>
      <c r="P1068" s="9">
        <v>287</v>
      </c>
      <c r="Q1068" s="9">
        <v>0</v>
      </c>
      <c r="R1068" s="9">
        <v>1333</v>
      </c>
      <c r="S1068" s="9" t="s">
        <v>55</v>
      </c>
      <c r="T1068" s="9" t="s">
        <v>55</v>
      </c>
      <c r="U1068" s="9" t="s">
        <v>55</v>
      </c>
      <c r="V1068" s="9"/>
      <c r="W1068" s="9">
        <v>97420</v>
      </c>
      <c r="X1068" s="9">
        <v>116559</v>
      </c>
      <c r="Y1068" s="9">
        <v>99081</v>
      </c>
      <c r="Z1068" s="9">
        <v>80433</v>
      </c>
      <c r="AA1068" s="11">
        <v>11905</v>
      </c>
      <c r="AB1068" s="11">
        <v>34209</v>
      </c>
      <c r="AC1068" s="9" t="s">
        <v>55</v>
      </c>
      <c r="AD1068" s="10">
        <v>0.61499999999999999</v>
      </c>
      <c r="AE1068" s="10">
        <v>0.53</v>
      </c>
      <c r="AF1068" s="9">
        <v>0.49</v>
      </c>
      <c r="AG1068" s="9">
        <v>259</v>
      </c>
      <c r="AH1068" s="9">
        <v>215.67</v>
      </c>
      <c r="AI1068" s="9">
        <v>16.059999999999999</v>
      </c>
      <c r="AJ1068" s="9">
        <v>19.292000000000002</v>
      </c>
      <c r="AK1068" s="9">
        <v>1.2009300000000001</v>
      </c>
      <c r="AL1068" s="9"/>
      <c r="AM1068" s="9" t="s">
        <v>55</v>
      </c>
      <c r="AN1068" s="10">
        <v>6.7000000000000004E-2</v>
      </c>
      <c r="AO1068" s="10">
        <v>0.45700000000000002</v>
      </c>
      <c r="AP1068" s="10">
        <v>0.29099999999999998</v>
      </c>
      <c r="AQ1068" s="9">
        <v>4599</v>
      </c>
      <c r="AR1068" s="9">
        <v>0.81100000000000005</v>
      </c>
      <c r="AS1068" s="27">
        <v>-0.16600000000000001</v>
      </c>
      <c r="AT1068" s="10">
        <v>1.2E-2</v>
      </c>
      <c r="AU1068" s="16">
        <v>0.55218111540585313</v>
      </c>
      <c r="AV1068" s="1" t="str">
        <f t="shared" si="16"/>
        <v>yes</v>
      </c>
      <c r="AW1068" s="28"/>
    </row>
    <row r="1069" spans="1:49" ht="14.25" hidden="1" customHeight="1">
      <c r="A1069" s="7">
        <v>1065</v>
      </c>
      <c r="B1069" s="8" t="s">
        <v>1864</v>
      </c>
      <c r="C1069" s="8" t="s">
        <v>1853</v>
      </c>
      <c r="D1069" s="9" t="s">
        <v>69</v>
      </c>
      <c r="E1069" s="9" t="s">
        <v>59</v>
      </c>
      <c r="F1069" s="9" t="s">
        <v>1858</v>
      </c>
      <c r="G1069" s="9" t="s">
        <v>55</v>
      </c>
      <c r="H1069" s="10">
        <v>0.33700000000000002</v>
      </c>
      <c r="I1069" s="10">
        <v>0.26500000000000001</v>
      </c>
      <c r="J1069" s="10">
        <v>0.11899999999999999</v>
      </c>
      <c r="K1069" s="10">
        <v>0.85799999999999998</v>
      </c>
      <c r="L1069" s="10">
        <v>0.105</v>
      </c>
      <c r="M1069" s="10">
        <v>0.111</v>
      </c>
      <c r="N1069" s="10">
        <v>0.79</v>
      </c>
      <c r="O1069" s="9">
        <v>4594.04</v>
      </c>
      <c r="P1069" s="9">
        <v>141</v>
      </c>
      <c r="Q1069" s="9">
        <v>23</v>
      </c>
      <c r="R1069" s="9">
        <v>467</v>
      </c>
      <c r="S1069" s="9" t="s">
        <v>55</v>
      </c>
      <c r="T1069" s="9" t="s">
        <v>55</v>
      </c>
      <c r="U1069" s="9" t="s">
        <v>55</v>
      </c>
      <c r="V1069" s="9" t="s">
        <v>55</v>
      </c>
      <c r="W1069" s="9">
        <v>58884</v>
      </c>
      <c r="X1069" s="9">
        <v>54666</v>
      </c>
      <c r="Y1069" s="9">
        <v>44793</v>
      </c>
      <c r="Z1069" s="9">
        <v>36810</v>
      </c>
      <c r="AA1069" s="11">
        <v>4962</v>
      </c>
      <c r="AB1069" s="11">
        <v>4962</v>
      </c>
      <c r="AC1069" s="9" t="s">
        <v>55</v>
      </c>
      <c r="AD1069" s="10">
        <v>0.32800000000000001</v>
      </c>
      <c r="AE1069" s="10">
        <v>0.92</v>
      </c>
      <c r="AF1069" s="10">
        <v>0.83699999999999997</v>
      </c>
      <c r="AG1069" s="9">
        <v>109</v>
      </c>
      <c r="AH1069" s="9">
        <v>220.67</v>
      </c>
      <c r="AI1069" s="9">
        <v>42.15</v>
      </c>
      <c r="AJ1069" s="9">
        <v>20.818999999999999</v>
      </c>
      <c r="AK1069" s="9">
        <v>0.49396000000000001</v>
      </c>
      <c r="AL1069" s="9" t="s">
        <v>55</v>
      </c>
      <c r="AM1069" s="9" t="s">
        <v>55</v>
      </c>
      <c r="AN1069" s="10">
        <v>0</v>
      </c>
      <c r="AO1069" s="10">
        <v>0.998</v>
      </c>
      <c r="AP1069" s="9" t="s">
        <v>55</v>
      </c>
      <c r="AQ1069" s="9">
        <v>4999</v>
      </c>
      <c r="AR1069" s="9">
        <v>3.7999999999999999E-2</v>
      </c>
      <c r="AS1069" s="10">
        <v>-0.998</v>
      </c>
      <c r="AT1069" s="10">
        <v>8.9999999999999993E-3</v>
      </c>
      <c r="AU1069" s="16">
        <v>0.96339113680154143</v>
      </c>
      <c r="AV1069" s="1" t="str">
        <f t="shared" si="16"/>
        <v>yes</v>
      </c>
      <c r="AW1069" s="28"/>
    </row>
    <row r="1070" spans="1:49" ht="14.25" hidden="1" customHeight="1">
      <c r="A1070" s="7">
        <v>1066</v>
      </c>
      <c r="B1070" s="8" t="s">
        <v>1866</v>
      </c>
      <c r="C1070" s="8" t="s">
        <v>1853</v>
      </c>
      <c r="D1070" s="9" t="s">
        <v>58</v>
      </c>
      <c r="E1070" s="9" t="s">
        <v>59</v>
      </c>
      <c r="F1070" s="9" t="s">
        <v>1858</v>
      </c>
      <c r="G1070" s="9" t="s">
        <v>55</v>
      </c>
      <c r="H1070" s="10">
        <v>0.24099999999999999</v>
      </c>
      <c r="I1070" s="10">
        <v>0.17</v>
      </c>
      <c r="J1070" s="10">
        <v>6.9000000000000006E-2</v>
      </c>
      <c r="K1070" s="10">
        <v>0.93700000000000006</v>
      </c>
      <c r="L1070" s="10">
        <v>0.14399999999999999</v>
      </c>
      <c r="M1070" s="10">
        <v>0.158</v>
      </c>
      <c r="N1070" s="10">
        <v>0.75</v>
      </c>
      <c r="O1070" s="9">
        <v>4183.58</v>
      </c>
      <c r="P1070" s="9">
        <v>72</v>
      </c>
      <c r="Q1070" s="9" t="s">
        <v>55</v>
      </c>
      <c r="R1070" s="9">
        <v>419</v>
      </c>
      <c r="S1070" s="11" t="s">
        <v>55</v>
      </c>
      <c r="T1070" s="9" t="s">
        <v>55</v>
      </c>
      <c r="U1070" s="9" t="s">
        <v>55</v>
      </c>
      <c r="V1070" s="11" t="s">
        <v>55</v>
      </c>
      <c r="W1070" s="11">
        <v>54799</v>
      </c>
      <c r="X1070" s="11">
        <v>54747</v>
      </c>
      <c r="Y1070" s="11">
        <v>43092</v>
      </c>
      <c r="Z1070" s="11">
        <v>35334</v>
      </c>
      <c r="AA1070" s="11">
        <v>5534</v>
      </c>
      <c r="AB1070" s="11">
        <v>5534</v>
      </c>
      <c r="AC1070" s="9" t="s">
        <v>55</v>
      </c>
      <c r="AD1070" s="10">
        <v>0.28000000000000003</v>
      </c>
      <c r="AE1070" s="10">
        <v>0.96</v>
      </c>
      <c r="AF1070" s="10">
        <v>0.874</v>
      </c>
      <c r="AG1070" s="9">
        <v>79</v>
      </c>
      <c r="AH1070" s="9">
        <v>128.33000000000001</v>
      </c>
      <c r="AI1070" s="9">
        <v>52.96</v>
      </c>
      <c r="AJ1070" s="9">
        <v>32.598999999999997</v>
      </c>
      <c r="AK1070" s="9">
        <v>0.61558000000000002</v>
      </c>
      <c r="AL1070" s="10" t="s">
        <v>55</v>
      </c>
      <c r="AM1070" s="10" t="s">
        <v>55</v>
      </c>
      <c r="AN1070" s="10">
        <v>0</v>
      </c>
      <c r="AO1070" s="10">
        <v>0.998</v>
      </c>
      <c r="AP1070" s="9" t="s">
        <v>55</v>
      </c>
      <c r="AQ1070" s="9">
        <v>4581</v>
      </c>
      <c r="AR1070" s="9">
        <v>8.2000000000000003E-2</v>
      </c>
      <c r="AS1070" s="10">
        <v>-0.998</v>
      </c>
      <c r="AT1070" s="10" t="s">
        <v>283</v>
      </c>
      <c r="AU1070" s="16">
        <v>0.92421441774491686</v>
      </c>
      <c r="AV1070" s="1" t="str">
        <f t="shared" si="16"/>
        <v>yes</v>
      </c>
      <c r="AW1070" s="28"/>
    </row>
    <row r="1071" spans="1:49" ht="14.25" hidden="1" customHeight="1">
      <c r="A1071" s="7">
        <v>1067</v>
      </c>
      <c r="B1071" s="8" t="s">
        <v>1867</v>
      </c>
      <c r="C1071" s="8" t="s">
        <v>1853</v>
      </c>
      <c r="D1071" s="9" t="s">
        <v>69</v>
      </c>
      <c r="E1071" s="9" t="s">
        <v>59</v>
      </c>
      <c r="F1071" s="9" t="s">
        <v>1858</v>
      </c>
      <c r="G1071" s="9" t="s">
        <v>55</v>
      </c>
      <c r="H1071" s="10">
        <v>0.28299999999999997</v>
      </c>
      <c r="I1071" s="10">
        <v>0.21</v>
      </c>
      <c r="J1071" s="10">
        <v>0.124</v>
      </c>
      <c r="K1071" s="10">
        <v>0.89800000000000002</v>
      </c>
      <c r="L1071" s="10">
        <v>0.16300000000000001</v>
      </c>
      <c r="M1071" s="10">
        <v>0.22700000000000001</v>
      </c>
      <c r="N1071" s="10">
        <v>0.73</v>
      </c>
      <c r="O1071" s="9">
        <v>4081.87</v>
      </c>
      <c r="P1071" s="9">
        <v>118</v>
      </c>
      <c r="Q1071" s="9" t="s">
        <v>55</v>
      </c>
      <c r="R1071" s="9">
        <v>451</v>
      </c>
      <c r="S1071" s="11" t="s">
        <v>55</v>
      </c>
      <c r="T1071" s="9" t="s">
        <v>55</v>
      </c>
      <c r="U1071" s="9" t="s">
        <v>55</v>
      </c>
      <c r="V1071" s="11" t="s">
        <v>55</v>
      </c>
      <c r="W1071" s="11">
        <v>57460</v>
      </c>
      <c r="X1071" s="11">
        <v>53523</v>
      </c>
      <c r="Y1071" s="11">
        <v>43416</v>
      </c>
      <c r="Z1071" s="11">
        <v>36720</v>
      </c>
      <c r="AA1071" s="11">
        <v>4962</v>
      </c>
      <c r="AB1071" s="11">
        <v>4962</v>
      </c>
      <c r="AC1071" s="9" t="s">
        <v>55</v>
      </c>
      <c r="AD1071" s="10">
        <v>0.29399999999999998</v>
      </c>
      <c r="AE1071" s="10">
        <v>0.96</v>
      </c>
      <c r="AF1071" s="10">
        <v>0.86899999999999999</v>
      </c>
      <c r="AG1071" s="9">
        <v>81</v>
      </c>
      <c r="AH1071" s="9">
        <v>153.66999999999999</v>
      </c>
      <c r="AI1071" s="9">
        <v>50.39</v>
      </c>
      <c r="AJ1071" s="9">
        <v>26.562999999999999</v>
      </c>
      <c r="AK1071" s="9">
        <v>0.52710999999999997</v>
      </c>
      <c r="AL1071" s="10" t="s">
        <v>55</v>
      </c>
      <c r="AM1071" s="10" t="s">
        <v>55</v>
      </c>
      <c r="AN1071" s="10">
        <v>0</v>
      </c>
      <c r="AO1071" s="10">
        <v>0.996</v>
      </c>
      <c r="AP1071" s="9" t="s">
        <v>55</v>
      </c>
      <c r="AQ1071" s="9">
        <v>4536</v>
      </c>
      <c r="AR1071" s="9">
        <v>0.125</v>
      </c>
      <c r="AS1071" s="10">
        <v>-0.996</v>
      </c>
      <c r="AT1071" s="10" t="s">
        <v>743</v>
      </c>
      <c r="AU1071" s="16">
        <v>0.88888888888888884</v>
      </c>
      <c r="AV1071" s="1" t="str">
        <f t="shared" si="16"/>
        <v>yes</v>
      </c>
      <c r="AW1071" s="28"/>
    </row>
    <row r="1072" spans="1:49" ht="14.25" hidden="1" customHeight="1">
      <c r="A1072" s="7">
        <v>1068</v>
      </c>
      <c r="B1072" s="8" t="s">
        <v>1869</v>
      </c>
      <c r="C1072" s="8" t="s">
        <v>1853</v>
      </c>
      <c r="D1072" s="9" t="s">
        <v>150</v>
      </c>
      <c r="E1072" s="9" t="s">
        <v>59</v>
      </c>
      <c r="F1072" s="9" t="s">
        <v>1858</v>
      </c>
      <c r="G1072" s="9" t="s">
        <v>55</v>
      </c>
      <c r="H1072" s="10">
        <v>0.29099999999999998</v>
      </c>
      <c r="I1072" s="10">
        <v>0.26600000000000001</v>
      </c>
      <c r="J1072" s="10">
        <v>0.17499999999999999</v>
      </c>
      <c r="K1072" s="10">
        <v>0.72199999999999998</v>
      </c>
      <c r="L1072" s="10">
        <v>0.188</v>
      </c>
      <c r="M1072" s="10">
        <v>0.53800000000000003</v>
      </c>
      <c r="N1072" s="10">
        <v>0.72</v>
      </c>
      <c r="O1072" s="9">
        <v>7960.44</v>
      </c>
      <c r="P1072" s="9">
        <v>524</v>
      </c>
      <c r="Q1072" s="9">
        <v>59</v>
      </c>
      <c r="R1072" s="9">
        <v>977</v>
      </c>
      <c r="S1072" s="11" t="s">
        <v>55</v>
      </c>
      <c r="T1072" s="9" t="s">
        <v>55</v>
      </c>
      <c r="U1072" s="9" t="s">
        <v>55</v>
      </c>
      <c r="V1072" s="11" t="s">
        <v>55</v>
      </c>
      <c r="W1072" s="9">
        <v>60577</v>
      </c>
      <c r="X1072" s="9">
        <v>54477</v>
      </c>
      <c r="Y1072" s="9">
        <v>42471</v>
      </c>
      <c r="Z1072" s="9">
        <v>35532</v>
      </c>
      <c r="AA1072" s="11">
        <v>7122</v>
      </c>
      <c r="AB1072" s="11">
        <v>7122</v>
      </c>
      <c r="AC1072" s="9" t="s">
        <v>55</v>
      </c>
      <c r="AD1072" s="10">
        <v>0.28799999999999998</v>
      </c>
      <c r="AE1072" s="10">
        <v>0.78</v>
      </c>
      <c r="AF1072" s="10">
        <v>0.66200000000000003</v>
      </c>
      <c r="AG1072" s="9">
        <v>200</v>
      </c>
      <c r="AH1072" s="9">
        <v>267.33</v>
      </c>
      <c r="AI1072" s="9">
        <v>39.799999999999997</v>
      </c>
      <c r="AJ1072" s="9">
        <v>29.777000000000001</v>
      </c>
      <c r="AK1072" s="9">
        <v>0.74812999999999996</v>
      </c>
      <c r="AL1072" s="10" t="s">
        <v>55</v>
      </c>
      <c r="AM1072" s="10" t="s">
        <v>55</v>
      </c>
      <c r="AN1072" s="10">
        <v>0</v>
      </c>
      <c r="AO1072" s="10">
        <v>0.99399999999999999</v>
      </c>
      <c r="AP1072" s="9" t="s">
        <v>55</v>
      </c>
      <c r="AQ1072" s="9">
        <v>9110</v>
      </c>
      <c r="AR1072" s="9">
        <v>0.14299999999999999</v>
      </c>
      <c r="AS1072" s="10">
        <v>-0.99399999999999999</v>
      </c>
      <c r="AT1072" s="9">
        <v>2E-3</v>
      </c>
      <c r="AU1072" s="16">
        <v>0.87489063867016625</v>
      </c>
      <c r="AV1072" s="1" t="str">
        <f t="shared" si="16"/>
        <v>yes</v>
      </c>
      <c r="AW1072" s="28"/>
    </row>
    <row r="1073" spans="1:49" ht="14.25" hidden="1" customHeight="1">
      <c r="A1073" s="7">
        <v>1069</v>
      </c>
      <c r="B1073" s="8" t="s">
        <v>1871</v>
      </c>
      <c r="C1073" s="8" t="s">
        <v>1853</v>
      </c>
      <c r="D1073" s="9" t="s">
        <v>58</v>
      </c>
      <c r="E1073" s="9" t="s">
        <v>59</v>
      </c>
      <c r="F1073" s="9" t="s">
        <v>1858</v>
      </c>
      <c r="G1073" s="9" t="s">
        <v>55</v>
      </c>
      <c r="H1073" s="10">
        <v>0.249</v>
      </c>
      <c r="I1073" s="10">
        <v>0.183</v>
      </c>
      <c r="J1073" s="10">
        <v>8.2000000000000003E-2</v>
      </c>
      <c r="K1073" s="10">
        <v>0.92500000000000004</v>
      </c>
      <c r="L1073" s="10">
        <v>0.14399999999999999</v>
      </c>
      <c r="M1073" s="10">
        <v>0.183</v>
      </c>
      <c r="N1073" s="10">
        <v>0.76</v>
      </c>
      <c r="O1073" s="9">
        <v>5017.54</v>
      </c>
      <c r="P1073" s="9">
        <v>77</v>
      </c>
      <c r="Q1073" s="9" t="s">
        <v>55</v>
      </c>
      <c r="R1073" s="9">
        <v>554</v>
      </c>
      <c r="S1073" s="9" t="s">
        <v>55</v>
      </c>
      <c r="T1073" s="9" t="s">
        <v>55</v>
      </c>
      <c r="U1073" s="9" t="s">
        <v>55</v>
      </c>
      <c r="V1073" s="9" t="s">
        <v>55</v>
      </c>
      <c r="W1073" s="11">
        <v>55259</v>
      </c>
      <c r="X1073" s="9">
        <v>53361</v>
      </c>
      <c r="Y1073" s="9">
        <v>43947</v>
      </c>
      <c r="Z1073" s="11">
        <v>35532</v>
      </c>
      <c r="AA1073" s="11">
        <v>4962</v>
      </c>
      <c r="AB1073" s="11">
        <v>4962</v>
      </c>
      <c r="AC1073" s="9" t="s">
        <v>55</v>
      </c>
      <c r="AD1073" s="10">
        <v>0.28100000000000003</v>
      </c>
      <c r="AE1073" s="10">
        <v>0.96</v>
      </c>
      <c r="AF1073" s="10">
        <v>0.85799999999999998</v>
      </c>
      <c r="AG1073" s="9">
        <v>101</v>
      </c>
      <c r="AH1073" s="9">
        <v>179.33</v>
      </c>
      <c r="AI1073" s="9">
        <v>49.68</v>
      </c>
      <c r="AJ1073" s="9">
        <v>27.978999999999999</v>
      </c>
      <c r="AK1073" s="9">
        <v>0.56320000000000003</v>
      </c>
      <c r="AL1073" s="9" t="s">
        <v>55</v>
      </c>
      <c r="AM1073" s="9" t="s">
        <v>55</v>
      </c>
      <c r="AN1073" s="10">
        <v>0</v>
      </c>
      <c r="AO1073" s="10">
        <v>0.998</v>
      </c>
      <c r="AP1073" s="9" t="s">
        <v>55</v>
      </c>
      <c r="AQ1073" s="9">
        <v>5497</v>
      </c>
      <c r="AR1073" s="9">
        <v>0.23200000000000001</v>
      </c>
      <c r="AS1073" s="10">
        <v>-0.998</v>
      </c>
      <c r="AT1073" s="9" t="s">
        <v>317</v>
      </c>
      <c r="AU1073" s="16">
        <v>0.81168831168831168</v>
      </c>
      <c r="AV1073" s="1" t="str">
        <f t="shared" si="16"/>
        <v>yes</v>
      </c>
      <c r="AW1073" s="28"/>
    </row>
    <row r="1074" spans="1:49" ht="14.25" hidden="1" customHeight="1">
      <c r="A1074" s="7">
        <v>1070</v>
      </c>
      <c r="B1074" s="8" t="s">
        <v>1872</v>
      </c>
      <c r="C1074" s="8" t="s">
        <v>1853</v>
      </c>
      <c r="D1074" s="9" t="s">
        <v>91</v>
      </c>
      <c r="E1074" s="9" t="s">
        <v>51</v>
      </c>
      <c r="F1074" s="9" t="s">
        <v>1873</v>
      </c>
      <c r="G1074" s="9">
        <v>1104.5</v>
      </c>
      <c r="H1074" s="10">
        <v>0.47599999999999998</v>
      </c>
      <c r="I1074" s="10">
        <v>0.34300000000000003</v>
      </c>
      <c r="J1074" s="10">
        <v>6.5000000000000002E-2</v>
      </c>
      <c r="K1074" s="10">
        <v>1</v>
      </c>
      <c r="L1074" s="10">
        <v>6.9000000000000006E-2</v>
      </c>
      <c r="M1074" s="10">
        <v>7.5999999999999998E-2</v>
      </c>
      <c r="N1074" s="10">
        <v>0.87</v>
      </c>
      <c r="O1074" s="9">
        <v>3554.31</v>
      </c>
      <c r="P1074" s="9" t="s">
        <v>55</v>
      </c>
      <c r="Q1074" s="9" t="s">
        <v>55</v>
      </c>
      <c r="R1074" s="9">
        <v>526</v>
      </c>
      <c r="S1074" s="9">
        <v>7001</v>
      </c>
      <c r="T1074" s="9" t="s">
        <v>768</v>
      </c>
      <c r="U1074" s="9" t="s">
        <v>1005</v>
      </c>
      <c r="V1074" s="9">
        <v>6154</v>
      </c>
      <c r="W1074" s="9">
        <v>71251</v>
      </c>
      <c r="X1074" s="9">
        <v>72603</v>
      </c>
      <c r="Y1074" s="9">
        <v>59805</v>
      </c>
      <c r="Z1074" s="9">
        <v>53379</v>
      </c>
      <c r="AA1074" s="11">
        <v>2049</v>
      </c>
      <c r="AB1074" s="11">
        <v>4070</v>
      </c>
      <c r="AC1074" s="9" t="s">
        <v>55</v>
      </c>
      <c r="AD1074" s="10">
        <v>0.47599999999999998</v>
      </c>
      <c r="AE1074" s="10">
        <v>0.52</v>
      </c>
      <c r="AF1074" s="10">
        <v>0.45300000000000001</v>
      </c>
      <c r="AG1074" s="9">
        <v>113</v>
      </c>
      <c r="AH1074" s="9">
        <v>332.67</v>
      </c>
      <c r="AI1074" s="9">
        <v>31.45</v>
      </c>
      <c r="AJ1074" s="9">
        <v>10.683999999999999</v>
      </c>
      <c r="AK1074" s="9">
        <v>0.33967999999999998</v>
      </c>
      <c r="AL1074" s="9">
        <v>3.5999999999999997E-2</v>
      </c>
      <c r="AM1074" s="9">
        <v>0.36</v>
      </c>
      <c r="AN1074" s="10">
        <v>0</v>
      </c>
      <c r="AO1074" s="10">
        <v>1</v>
      </c>
      <c r="AP1074" s="9" t="s">
        <v>55</v>
      </c>
      <c r="AQ1074" s="9">
        <v>3707</v>
      </c>
      <c r="AR1074" s="9">
        <v>8.9999999999999993E-3</v>
      </c>
      <c r="AS1074" s="9" t="s">
        <v>1855</v>
      </c>
      <c r="AT1074" s="10">
        <v>0</v>
      </c>
      <c r="AU1074" s="16">
        <v>0.99108027750247774</v>
      </c>
      <c r="AV1074" s="1" t="str">
        <f t="shared" si="16"/>
        <v>no</v>
      </c>
      <c r="AW1074" s="28"/>
    </row>
    <row r="1075" spans="1:49" ht="14.25" customHeight="1">
      <c r="A1075" s="29">
        <v>1014</v>
      </c>
      <c r="B1075" s="30" t="s">
        <v>1794</v>
      </c>
      <c r="C1075" s="30" t="s">
        <v>1779</v>
      </c>
      <c r="D1075" s="9" t="s">
        <v>50</v>
      </c>
      <c r="E1075" s="31" t="s">
        <v>51</v>
      </c>
      <c r="F1075" s="9" t="s">
        <v>128</v>
      </c>
      <c r="G1075" s="9">
        <v>1110</v>
      </c>
      <c r="H1075" s="10">
        <v>0.71299999999999997</v>
      </c>
      <c r="I1075" s="41">
        <v>0.66200000000000003</v>
      </c>
      <c r="J1075" s="9">
        <v>0.39800000000000002</v>
      </c>
      <c r="K1075" s="10">
        <v>0.93899999999999995</v>
      </c>
      <c r="L1075" s="10">
        <v>0.08</v>
      </c>
      <c r="M1075" s="10">
        <v>0.313</v>
      </c>
      <c r="N1075" s="41">
        <v>0.82</v>
      </c>
      <c r="O1075" s="31">
        <v>14529.48</v>
      </c>
      <c r="P1075" s="9">
        <v>268</v>
      </c>
      <c r="Q1075" s="9" t="s">
        <v>55</v>
      </c>
      <c r="R1075" s="9">
        <v>3344</v>
      </c>
      <c r="S1075" s="31">
        <v>11413</v>
      </c>
      <c r="T1075" s="9" t="s">
        <v>1351</v>
      </c>
      <c r="U1075" s="9" t="s">
        <v>665</v>
      </c>
      <c r="V1075" s="54">
        <v>8938</v>
      </c>
      <c r="W1075" s="49">
        <v>84726</v>
      </c>
      <c r="X1075" s="49">
        <v>98748</v>
      </c>
      <c r="Y1075" s="49">
        <v>80091</v>
      </c>
      <c r="Z1075" s="49">
        <v>69138</v>
      </c>
      <c r="AA1075" s="11">
        <v>8611</v>
      </c>
      <c r="AB1075" s="11">
        <v>20963</v>
      </c>
      <c r="AC1075" s="31" t="s">
        <v>718</v>
      </c>
      <c r="AD1075" s="41">
        <v>0.65</v>
      </c>
      <c r="AE1075" s="10">
        <v>0.26</v>
      </c>
      <c r="AF1075" s="10">
        <v>0.25900000000000001</v>
      </c>
      <c r="AG1075" s="31">
        <v>708</v>
      </c>
      <c r="AH1075" s="31">
        <v>1037.67</v>
      </c>
      <c r="AI1075" s="31">
        <v>20.52</v>
      </c>
      <c r="AJ1075" s="9">
        <v>14.002000000000001</v>
      </c>
      <c r="AK1075" s="9">
        <v>0.68230000000000002</v>
      </c>
      <c r="AL1075" s="31">
        <v>33</v>
      </c>
      <c r="AM1075" s="31">
        <v>0.59199999999999997</v>
      </c>
      <c r="AN1075" s="41">
        <v>0.01</v>
      </c>
      <c r="AO1075" s="41">
        <v>0.249</v>
      </c>
      <c r="AP1075" s="10">
        <v>0.29099999999999998</v>
      </c>
      <c r="AQ1075" s="9">
        <v>15332</v>
      </c>
      <c r="AR1075" s="31">
        <v>0.44700000000000001</v>
      </c>
      <c r="AS1075" s="27">
        <v>4.2000000000000003E-2</v>
      </c>
      <c r="AT1075" s="41">
        <v>6.3E-2</v>
      </c>
      <c r="AU1075" s="39">
        <v>0.69108500345542501</v>
      </c>
      <c r="AV1075" s="1" t="str">
        <f t="shared" si="16"/>
        <v>yes</v>
      </c>
      <c r="AW1075" s="34">
        <v>72</v>
      </c>
    </row>
    <row r="1076" spans="1:49" ht="14.25" hidden="1" customHeight="1">
      <c r="A1076" s="7">
        <v>1072</v>
      </c>
      <c r="B1076" s="8" t="s">
        <v>1876</v>
      </c>
      <c r="C1076" s="8" t="s">
        <v>1853</v>
      </c>
      <c r="D1076" s="9" t="s">
        <v>63</v>
      </c>
      <c r="E1076" s="9" t="s">
        <v>51</v>
      </c>
      <c r="F1076" s="9" t="s">
        <v>1873</v>
      </c>
      <c r="G1076" s="9">
        <v>1161.5</v>
      </c>
      <c r="H1076" s="10">
        <v>0.44400000000000001</v>
      </c>
      <c r="I1076" s="10">
        <v>0.35799999999999998</v>
      </c>
      <c r="J1076" s="10">
        <v>0.126</v>
      </c>
      <c r="K1076" s="10">
        <v>0.79100000000000004</v>
      </c>
      <c r="L1076" s="10">
        <v>0.112</v>
      </c>
      <c r="M1076" s="10">
        <v>0.16300000000000001</v>
      </c>
      <c r="N1076" s="10">
        <v>0.92</v>
      </c>
      <c r="O1076" s="9">
        <v>14973.47</v>
      </c>
      <c r="P1076" s="9">
        <v>322</v>
      </c>
      <c r="Q1076" s="9">
        <v>272</v>
      </c>
      <c r="R1076" s="9">
        <v>1866</v>
      </c>
      <c r="S1076" s="11">
        <v>19799</v>
      </c>
      <c r="T1076" s="9" t="s">
        <v>1877</v>
      </c>
      <c r="U1076" s="9" t="s">
        <v>791</v>
      </c>
      <c r="V1076" s="11">
        <v>9522</v>
      </c>
      <c r="W1076" s="11">
        <v>76126</v>
      </c>
      <c r="X1076" s="11">
        <v>67464</v>
      </c>
      <c r="Y1076" s="11">
        <v>56862</v>
      </c>
      <c r="Z1076" s="11">
        <v>52533</v>
      </c>
      <c r="AA1076" s="11">
        <v>2019</v>
      </c>
      <c r="AB1076" s="11">
        <v>4518</v>
      </c>
      <c r="AC1076" s="9" t="s">
        <v>55</v>
      </c>
      <c r="AD1076" s="10">
        <v>0.44900000000000001</v>
      </c>
      <c r="AE1076" s="10">
        <v>0.51</v>
      </c>
      <c r="AF1076" s="10">
        <v>0.58799999999999997</v>
      </c>
      <c r="AG1076" s="9">
        <v>895</v>
      </c>
      <c r="AH1076" s="9">
        <v>1516.33</v>
      </c>
      <c r="AI1076" s="9">
        <v>16.73</v>
      </c>
      <c r="AJ1076" s="9">
        <v>9.875</v>
      </c>
      <c r="AK1076" s="9">
        <v>0.59023999999999999</v>
      </c>
      <c r="AL1076" s="10">
        <v>8.3000000000000004E-2</v>
      </c>
      <c r="AM1076" s="10">
        <v>0.48499999999999999</v>
      </c>
      <c r="AN1076" s="10">
        <v>0</v>
      </c>
      <c r="AO1076" s="10">
        <v>0.80400000000000005</v>
      </c>
      <c r="AP1076" s="9" t="s">
        <v>55</v>
      </c>
      <c r="AQ1076" s="9">
        <v>16454</v>
      </c>
      <c r="AR1076" s="9">
        <v>0.27400000000000002</v>
      </c>
      <c r="AS1076" s="10">
        <v>-0.80400000000000005</v>
      </c>
      <c r="AT1076" s="10" t="s">
        <v>214</v>
      </c>
      <c r="AU1076" s="16">
        <v>0.78492935635792782</v>
      </c>
      <c r="AV1076" s="1" t="str">
        <f t="shared" si="16"/>
        <v>yes</v>
      </c>
      <c r="AW1076" s="28"/>
    </row>
    <row r="1077" spans="1:49" ht="14.25" customHeight="1">
      <c r="A1077" s="7">
        <v>1033</v>
      </c>
      <c r="B1077" s="8" t="s">
        <v>1819</v>
      </c>
      <c r="C1077" s="8" t="s">
        <v>1813</v>
      </c>
      <c r="D1077" s="9" t="s">
        <v>50</v>
      </c>
      <c r="E1077" s="9" t="s">
        <v>59</v>
      </c>
      <c r="F1077" s="9" t="s">
        <v>118</v>
      </c>
      <c r="G1077" s="9">
        <v>1027</v>
      </c>
      <c r="H1077" s="10">
        <v>0.57899999999999996</v>
      </c>
      <c r="I1077" s="10">
        <v>0.53</v>
      </c>
      <c r="J1077" s="10">
        <v>0.36499999999999999</v>
      </c>
      <c r="K1077" s="10">
        <v>0.52500000000000002</v>
      </c>
      <c r="L1077" s="10">
        <v>0.307</v>
      </c>
      <c r="M1077" s="10">
        <v>0.53300000000000003</v>
      </c>
      <c r="N1077" s="10">
        <v>0.76</v>
      </c>
      <c r="O1077" s="9">
        <v>6136.33</v>
      </c>
      <c r="P1077" s="9">
        <v>699</v>
      </c>
      <c r="Q1077" s="9">
        <v>136</v>
      </c>
      <c r="R1077" s="9">
        <v>782</v>
      </c>
      <c r="S1077" s="9" t="s">
        <v>55</v>
      </c>
      <c r="T1077" s="9" t="s">
        <v>55</v>
      </c>
      <c r="U1077" s="9" t="s">
        <v>55</v>
      </c>
      <c r="V1077" s="9"/>
      <c r="W1077" s="11">
        <v>74791</v>
      </c>
      <c r="X1077" s="11">
        <v>80757</v>
      </c>
      <c r="Y1077" s="11">
        <v>77121</v>
      </c>
      <c r="Z1077" s="11">
        <v>70803</v>
      </c>
      <c r="AA1077" s="11">
        <v>27100</v>
      </c>
      <c r="AB1077" s="11">
        <v>27100</v>
      </c>
      <c r="AC1077" s="9" t="s">
        <v>55</v>
      </c>
      <c r="AD1077" s="10">
        <v>0.24</v>
      </c>
      <c r="AE1077" s="10">
        <v>0.28000000000000003</v>
      </c>
      <c r="AF1077" s="10">
        <v>0.32100000000000001</v>
      </c>
      <c r="AG1077" s="9">
        <v>207</v>
      </c>
      <c r="AH1077" s="9">
        <v>268.67</v>
      </c>
      <c r="AI1077" s="9">
        <v>29.64</v>
      </c>
      <c r="AJ1077" s="9">
        <v>22.84</v>
      </c>
      <c r="AK1077" s="9">
        <v>0.77046999999999999</v>
      </c>
      <c r="AL1077" s="9"/>
      <c r="AM1077" s="9" t="s">
        <v>55</v>
      </c>
      <c r="AN1077" s="10">
        <v>0.05</v>
      </c>
      <c r="AO1077" s="10">
        <v>0.19500000000000001</v>
      </c>
      <c r="AP1077" s="10">
        <v>0.17599999999999999</v>
      </c>
      <c r="AQ1077" s="9">
        <v>8268</v>
      </c>
      <c r="AR1077" s="9" t="s">
        <v>55</v>
      </c>
      <c r="AS1077" s="27">
        <v>-1.9E-2</v>
      </c>
      <c r="AT1077" s="10">
        <v>0.33900000000000002</v>
      </c>
      <c r="AU1077" s="16" t="s">
        <v>2055</v>
      </c>
      <c r="AV1077" s="1" t="str">
        <f t="shared" si="16"/>
        <v>yes</v>
      </c>
      <c r="AW1077" s="28"/>
    </row>
    <row r="1078" spans="1:49" ht="14.25" hidden="1" customHeight="1">
      <c r="A1078" s="7">
        <v>1074</v>
      </c>
      <c r="B1078" s="8" t="s">
        <v>1880</v>
      </c>
      <c r="C1078" s="8" t="s">
        <v>1853</v>
      </c>
      <c r="D1078" s="9" t="s">
        <v>69</v>
      </c>
      <c r="E1078" s="9" t="s">
        <v>59</v>
      </c>
      <c r="F1078" s="9" t="s">
        <v>1858</v>
      </c>
      <c r="G1078" s="9" t="s">
        <v>55</v>
      </c>
      <c r="H1078" s="10">
        <v>0.33100000000000002</v>
      </c>
      <c r="I1078" s="10">
        <v>0.16900000000000001</v>
      </c>
      <c r="J1078" s="10">
        <v>6.0999999999999999E-2</v>
      </c>
      <c r="K1078" s="10">
        <v>0.89400000000000002</v>
      </c>
      <c r="L1078" s="10">
        <v>0.14799999999999999</v>
      </c>
      <c r="M1078" s="10">
        <v>0.40200000000000002</v>
      </c>
      <c r="N1078" s="10">
        <v>0.76</v>
      </c>
      <c r="O1078" s="9">
        <v>4327.8599999999997</v>
      </c>
      <c r="P1078" s="9">
        <v>130</v>
      </c>
      <c r="Q1078" s="9" t="s">
        <v>55</v>
      </c>
      <c r="R1078" s="9">
        <v>718</v>
      </c>
      <c r="S1078" s="9" t="s">
        <v>55</v>
      </c>
      <c r="T1078" s="9" t="s">
        <v>55</v>
      </c>
      <c r="U1078" s="9" t="s">
        <v>55</v>
      </c>
      <c r="V1078" s="9" t="s">
        <v>55</v>
      </c>
      <c r="W1078" s="11">
        <v>47714</v>
      </c>
      <c r="X1078" s="11">
        <v>38061</v>
      </c>
      <c r="Y1078" s="11">
        <v>32904</v>
      </c>
      <c r="Z1078" s="11">
        <v>28665</v>
      </c>
      <c r="AA1078" s="11">
        <v>5780</v>
      </c>
      <c r="AB1078" s="11">
        <v>5780</v>
      </c>
      <c r="AC1078" s="9" t="s">
        <v>55</v>
      </c>
      <c r="AD1078" s="10">
        <v>0.33500000000000002</v>
      </c>
      <c r="AE1078" s="10">
        <v>0.76</v>
      </c>
      <c r="AF1078" s="10">
        <v>0.67400000000000004</v>
      </c>
      <c r="AG1078" s="9">
        <v>202.33</v>
      </c>
      <c r="AH1078" s="9">
        <v>219</v>
      </c>
      <c r="AI1078" s="9">
        <v>21.39</v>
      </c>
      <c r="AJ1078" s="9">
        <v>19.762</v>
      </c>
      <c r="AK1078" s="9">
        <v>0.92390000000000005</v>
      </c>
      <c r="AL1078" s="9" t="s">
        <v>55</v>
      </c>
      <c r="AM1078" s="9" t="s">
        <v>55</v>
      </c>
      <c r="AN1078" s="10">
        <v>0</v>
      </c>
      <c r="AO1078" s="10">
        <v>1</v>
      </c>
      <c r="AP1078" s="10" t="s">
        <v>55</v>
      </c>
      <c r="AQ1078" s="9">
        <v>5060</v>
      </c>
      <c r="AR1078" s="9">
        <v>1.38</v>
      </c>
      <c r="AS1078" s="10" t="s">
        <v>1855</v>
      </c>
      <c r="AT1078" s="10" t="s">
        <v>75</v>
      </c>
      <c r="AU1078" s="16">
        <v>0.42016806722689082</v>
      </c>
      <c r="AV1078" s="1" t="str">
        <f t="shared" si="16"/>
        <v>yes</v>
      </c>
      <c r="AW1078" s="28"/>
    </row>
    <row r="1079" spans="1:49" ht="14.25" hidden="1" customHeight="1">
      <c r="A1079" s="7">
        <v>1075</v>
      </c>
      <c r="B1079" s="8" t="s">
        <v>1881</v>
      </c>
      <c r="C1079" s="8" t="s">
        <v>1853</v>
      </c>
      <c r="D1079" s="9" t="s">
        <v>150</v>
      </c>
      <c r="E1079" s="9" t="s">
        <v>59</v>
      </c>
      <c r="F1079" s="9" t="s">
        <v>1858</v>
      </c>
      <c r="G1079" s="9" t="s">
        <v>55</v>
      </c>
      <c r="H1079" s="10">
        <v>0.19800000000000001</v>
      </c>
      <c r="I1079" s="9">
        <v>0.106</v>
      </c>
      <c r="J1079" s="9">
        <v>8.9999999999999993E-3</v>
      </c>
      <c r="K1079" s="10">
        <v>0.83899999999999997</v>
      </c>
      <c r="L1079" s="10">
        <v>0.27200000000000002</v>
      </c>
      <c r="M1079" s="10">
        <v>0.25700000000000001</v>
      </c>
      <c r="N1079" s="10">
        <v>0.77</v>
      </c>
      <c r="O1079" s="9">
        <v>14228.28</v>
      </c>
      <c r="P1079" s="9">
        <v>756</v>
      </c>
      <c r="Q1079" s="9">
        <v>36</v>
      </c>
      <c r="R1079" s="9">
        <v>1369</v>
      </c>
      <c r="S1079" s="9" t="s">
        <v>55</v>
      </c>
      <c r="T1079" s="9" t="s">
        <v>55</v>
      </c>
      <c r="U1079" s="9" t="s">
        <v>55</v>
      </c>
      <c r="V1079" s="9" t="s">
        <v>55</v>
      </c>
      <c r="W1079" s="9">
        <v>54198</v>
      </c>
      <c r="X1079" s="9">
        <v>49446</v>
      </c>
      <c r="Y1079" s="9">
        <v>41058</v>
      </c>
      <c r="Z1079" s="9">
        <v>36261</v>
      </c>
      <c r="AA1079" s="11">
        <v>5820</v>
      </c>
      <c r="AB1079" s="11">
        <v>5820</v>
      </c>
      <c r="AC1079" s="9" t="s">
        <v>55</v>
      </c>
      <c r="AD1079" s="10">
        <v>0.20799999999999999</v>
      </c>
      <c r="AE1079" s="10">
        <v>0.95</v>
      </c>
      <c r="AF1079" s="10">
        <v>0.82399999999999995</v>
      </c>
      <c r="AG1079" s="9">
        <v>177</v>
      </c>
      <c r="AH1079" s="9">
        <v>404.67</v>
      </c>
      <c r="AI1079" s="9">
        <v>80.39</v>
      </c>
      <c r="AJ1079" s="9">
        <v>35.159999999999997</v>
      </c>
      <c r="AK1079" s="9">
        <v>0.43740000000000001</v>
      </c>
      <c r="AL1079" s="9" t="s">
        <v>55</v>
      </c>
      <c r="AM1079" s="9" t="s">
        <v>55</v>
      </c>
      <c r="AN1079" s="10">
        <v>0</v>
      </c>
      <c r="AO1079" s="10">
        <v>1</v>
      </c>
      <c r="AP1079" s="10" t="s">
        <v>55</v>
      </c>
      <c r="AQ1079" s="9">
        <v>17509</v>
      </c>
      <c r="AR1079" s="9">
        <v>3.9169999999999998</v>
      </c>
      <c r="AS1079" s="9" t="s">
        <v>1855</v>
      </c>
      <c r="AT1079" s="9" t="s">
        <v>921</v>
      </c>
      <c r="AU1079" s="16">
        <v>0.20337604230221684</v>
      </c>
      <c r="AV1079" s="1" t="str">
        <f t="shared" si="16"/>
        <v>yes</v>
      </c>
      <c r="AW1079" s="28"/>
    </row>
    <row r="1080" spans="1:49" ht="14.25" hidden="1" customHeight="1">
      <c r="A1080" s="7">
        <v>1076</v>
      </c>
      <c r="B1080" s="8" t="s">
        <v>1882</v>
      </c>
      <c r="C1080" s="8" t="s">
        <v>1883</v>
      </c>
      <c r="D1080" s="9" t="s">
        <v>58</v>
      </c>
      <c r="E1080" s="9" t="s">
        <v>51</v>
      </c>
      <c r="F1080" s="9" t="s">
        <v>1850</v>
      </c>
      <c r="G1080" s="9">
        <v>794</v>
      </c>
      <c r="H1080" s="10">
        <v>0.251</v>
      </c>
      <c r="I1080" s="10">
        <v>0.18</v>
      </c>
      <c r="J1080" s="10">
        <v>8.6999999999999994E-2</v>
      </c>
      <c r="K1080" s="10">
        <v>0.92100000000000004</v>
      </c>
      <c r="L1080" s="10">
        <v>0.30399999999999999</v>
      </c>
      <c r="M1080" s="10">
        <v>0.34200000000000003</v>
      </c>
      <c r="N1080" s="10">
        <v>0.73</v>
      </c>
      <c r="O1080" s="9">
        <v>1858.03</v>
      </c>
      <c r="P1080" s="9">
        <v>51</v>
      </c>
      <c r="Q1080" s="9" t="s">
        <v>55</v>
      </c>
      <c r="R1080" s="9">
        <v>185</v>
      </c>
      <c r="S1080" s="9">
        <v>21617</v>
      </c>
      <c r="T1080" s="9" t="s">
        <v>345</v>
      </c>
      <c r="U1080" s="9" t="s">
        <v>112</v>
      </c>
      <c r="V1080" s="9">
        <v>10486</v>
      </c>
      <c r="W1080" s="9">
        <v>64889</v>
      </c>
      <c r="X1080" s="9">
        <v>65898</v>
      </c>
      <c r="Y1080" s="9">
        <v>59724</v>
      </c>
      <c r="Z1080" s="9">
        <v>52587</v>
      </c>
      <c r="AA1080" s="11">
        <v>5014</v>
      </c>
      <c r="AB1080" s="11">
        <v>13834</v>
      </c>
      <c r="AC1080" s="9" t="s">
        <v>956</v>
      </c>
      <c r="AD1080" s="10">
        <v>0.22800000000000001</v>
      </c>
      <c r="AE1080" s="10">
        <v>0.66</v>
      </c>
      <c r="AF1080" s="10">
        <v>0.54600000000000004</v>
      </c>
      <c r="AG1080" s="9">
        <v>122</v>
      </c>
      <c r="AH1080" s="9">
        <v>376</v>
      </c>
      <c r="AI1080" s="9">
        <v>15.23</v>
      </c>
      <c r="AJ1080" s="9">
        <v>4.9420000000000002</v>
      </c>
      <c r="AK1080" s="9">
        <v>0.32446999999999998</v>
      </c>
      <c r="AL1080" s="9">
        <v>0.14299999999999999</v>
      </c>
      <c r="AM1080" s="9">
        <v>0.246</v>
      </c>
      <c r="AN1080" s="10">
        <v>6.2E-2</v>
      </c>
      <c r="AO1080" s="10">
        <v>0.77900000000000003</v>
      </c>
      <c r="AP1080" s="10" t="s">
        <v>55</v>
      </c>
      <c r="AQ1080" s="9">
        <v>2321</v>
      </c>
      <c r="AR1080" s="9">
        <v>0.67100000000000004</v>
      </c>
      <c r="AS1080" s="10">
        <v>-0.77900000000000003</v>
      </c>
      <c r="AT1080" s="10">
        <v>2.1999999999999999E-2</v>
      </c>
      <c r="AU1080" s="16">
        <v>0.59844404548174746</v>
      </c>
      <c r="AV1080" s="1" t="str">
        <f t="shared" si="16"/>
        <v>no</v>
      </c>
      <c r="AW1080" s="28">
        <v>55</v>
      </c>
    </row>
    <row r="1081" spans="1:49" ht="14.25" hidden="1" customHeight="1">
      <c r="A1081" s="7">
        <v>1077</v>
      </c>
      <c r="B1081" s="8" t="s">
        <v>1885</v>
      </c>
      <c r="C1081" s="8" t="s">
        <v>1160</v>
      </c>
      <c r="D1081" s="9" t="s">
        <v>91</v>
      </c>
      <c r="E1081" s="9" t="s">
        <v>59</v>
      </c>
      <c r="F1081" s="9" t="s">
        <v>102</v>
      </c>
      <c r="G1081" s="9" t="s">
        <v>55</v>
      </c>
      <c r="H1081" s="10">
        <v>0.45400000000000001</v>
      </c>
      <c r="I1081" s="10">
        <v>0.42899999999999999</v>
      </c>
      <c r="J1081" s="10">
        <v>0.36099999999999999</v>
      </c>
      <c r="K1081" s="10">
        <v>0.83099999999999996</v>
      </c>
      <c r="L1081" s="9">
        <v>1.9E-2</v>
      </c>
      <c r="M1081" s="10">
        <v>0.156</v>
      </c>
      <c r="N1081" s="10">
        <v>0.82</v>
      </c>
      <c r="O1081" s="9">
        <v>379.4</v>
      </c>
      <c r="P1081" s="9">
        <v>39</v>
      </c>
      <c r="Q1081" s="9" t="s">
        <v>55</v>
      </c>
      <c r="R1081" s="9">
        <v>84</v>
      </c>
      <c r="S1081" s="11" t="s">
        <v>55</v>
      </c>
      <c r="T1081" s="9" t="s">
        <v>55</v>
      </c>
      <c r="U1081" s="9" t="s">
        <v>55</v>
      </c>
      <c r="V1081" s="11" t="s">
        <v>55</v>
      </c>
      <c r="W1081" s="11" t="s">
        <v>55</v>
      </c>
      <c r="X1081" s="11" t="s">
        <v>55</v>
      </c>
      <c r="Y1081" s="11" t="s">
        <v>55</v>
      </c>
      <c r="Z1081" s="11" t="s">
        <v>55</v>
      </c>
      <c r="AA1081" s="11">
        <v>49644</v>
      </c>
      <c r="AB1081" s="11">
        <v>49644</v>
      </c>
      <c r="AC1081" s="9" t="s">
        <v>55</v>
      </c>
      <c r="AD1081" s="10">
        <v>0.52</v>
      </c>
      <c r="AE1081" s="10">
        <v>0.3</v>
      </c>
      <c r="AF1081" s="10">
        <v>0.35</v>
      </c>
      <c r="AG1081" s="9">
        <v>48.67</v>
      </c>
      <c r="AH1081" s="9">
        <v>80</v>
      </c>
      <c r="AI1081" s="9">
        <v>7.8</v>
      </c>
      <c r="AJ1081" s="9">
        <v>4.742</v>
      </c>
      <c r="AK1081" s="9">
        <v>0.60833000000000004</v>
      </c>
      <c r="AL1081" s="10" t="s">
        <v>55</v>
      </c>
      <c r="AM1081" s="10" t="s">
        <v>55</v>
      </c>
      <c r="AN1081" s="10">
        <v>0.17199999999999999</v>
      </c>
      <c r="AO1081" s="10">
        <v>0.17899999999999999</v>
      </c>
      <c r="AP1081" s="10">
        <v>0.60599999999999998</v>
      </c>
      <c r="AQ1081" s="9">
        <v>390</v>
      </c>
      <c r="AR1081" s="9" t="s">
        <v>55</v>
      </c>
      <c r="AS1081" s="10">
        <v>0.42699999999999999</v>
      </c>
      <c r="AT1081" s="9" t="s">
        <v>281</v>
      </c>
      <c r="AU1081" s="16" t="s">
        <v>2055</v>
      </c>
      <c r="AV1081" s="1" t="str">
        <f t="shared" si="16"/>
        <v>no</v>
      </c>
      <c r="AW1081" s="28"/>
    </row>
    <row r="1082" spans="1:49" ht="14.25" hidden="1" customHeight="1">
      <c r="A1082" s="7">
        <v>1078</v>
      </c>
      <c r="B1082" s="8" t="s">
        <v>1886</v>
      </c>
      <c r="C1082" s="8" t="s">
        <v>1779</v>
      </c>
      <c r="D1082" s="9" t="s">
        <v>69</v>
      </c>
      <c r="E1082" s="9" t="s">
        <v>59</v>
      </c>
      <c r="F1082" s="9" t="s">
        <v>276</v>
      </c>
      <c r="G1082" s="9" t="s">
        <v>55</v>
      </c>
      <c r="H1082" s="10">
        <v>0.2</v>
      </c>
      <c r="I1082" s="10">
        <v>0.17499999999999999</v>
      </c>
      <c r="J1082" s="10">
        <v>0.125</v>
      </c>
      <c r="K1082" s="10">
        <v>0.16</v>
      </c>
      <c r="L1082" s="10">
        <v>0.89500000000000002</v>
      </c>
      <c r="M1082" s="10" t="s">
        <v>55</v>
      </c>
      <c r="N1082" s="10" t="s">
        <v>55</v>
      </c>
      <c r="O1082" s="9">
        <v>499.08</v>
      </c>
      <c r="P1082" s="9">
        <v>168</v>
      </c>
      <c r="Q1082" s="9">
        <v>14</v>
      </c>
      <c r="R1082" s="9">
        <v>52</v>
      </c>
      <c r="S1082" s="9" t="s">
        <v>55</v>
      </c>
      <c r="T1082" s="9" t="s">
        <v>55</v>
      </c>
      <c r="U1082" s="9" t="s">
        <v>55</v>
      </c>
      <c r="V1082" s="9" t="s">
        <v>55</v>
      </c>
      <c r="W1082" s="9" t="s">
        <v>55</v>
      </c>
      <c r="X1082" s="9" t="s">
        <v>55</v>
      </c>
      <c r="Y1082" s="9" t="s">
        <v>55</v>
      </c>
      <c r="Z1082" s="9" t="s">
        <v>55</v>
      </c>
      <c r="AA1082" s="11">
        <v>21315</v>
      </c>
      <c r="AB1082" s="11">
        <v>21315</v>
      </c>
      <c r="AC1082" s="9" t="s">
        <v>55</v>
      </c>
      <c r="AD1082" s="10">
        <v>0</v>
      </c>
      <c r="AE1082" s="10" t="s">
        <v>55</v>
      </c>
      <c r="AF1082" s="10">
        <v>0.44400000000000001</v>
      </c>
      <c r="AG1082" s="9">
        <v>60</v>
      </c>
      <c r="AH1082" s="9">
        <v>27.67</v>
      </c>
      <c r="AI1082" s="9">
        <v>8.32</v>
      </c>
      <c r="AJ1082" s="9">
        <v>18.039000000000001</v>
      </c>
      <c r="AK1082" s="9">
        <v>2.1686700000000001</v>
      </c>
      <c r="AL1082" s="9" t="s">
        <v>55</v>
      </c>
      <c r="AM1082" s="9" t="s">
        <v>55</v>
      </c>
      <c r="AN1082" s="10">
        <v>2E-3</v>
      </c>
      <c r="AO1082" s="10">
        <v>0.188</v>
      </c>
      <c r="AP1082" s="9">
        <v>0.29099999999999998</v>
      </c>
      <c r="AQ1082" s="9">
        <v>656</v>
      </c>
      <c r="AR1082" s="9" t="s">
        <v>55</v>
      </c>
      <c r="AS1082" s="9">
        <v>0.10299999999999999</v>
      </c>
      <c r="AT1082" s="10">
        <v>0.2</v>
      </c>
      <c r="AU1082" s="16" t="s">
        <v>2055</v>
      </c>
      <c r="AV1082" s="1" t="str">
        <f t="shared" si="16"/>
        <v>no</v>
      </c>
      <c r="AW1082" s="28"/>
    </row>
    <row r="1083" spans="1:49" ht="14.25" hidden="1" customHeight="1">
      <c r="A1083" s="7">
        <v>1079</v>
      </c>
      <c r="B1083" s="8" t="s">
        <v>1887</v>
      </c>
      <c r="C1083" s="8" t="s">
        <v>1410</v>
      </c>
      <c r="D1083" s="9" t="s">
        <v>69</v>
      </c>
      <c r="E1083" s="9" t="s">
        <v>59</v>
      </c>
      <c r="F1083" s="9" t="s">
        <v>271</v>
      </c>
      <c r="G1083" s="9" t="s">
        <v>55</v>
      </c>
      <c r="H1083" s="10">
        <v>0.46600000000000003</v>
      </c>
      <c r="I1083" s="10">
        <v>0.39700000000000002</v>
      </c>
      <c r="J1083" s="10">
        <v>0.247</v>
      </c>
      <c r="K1083" s="10">
        <v>0.81499999999999995</v>
      </c>
      <c r="L1083" s="10">
        <v>5.0999999999999997E-2</v>
      </c>
      <c r="M1083" s="10">
        <v>0.73299999999999998</v>
      </c>
      <c r="N1083" s="10">
        <v>0.59</v>
      </c>
      <c r="O1083" s="9">
        <v>2469.71</v>
      </c>
      <c r="P1083" s="9">
        <v>118</v>
      </c>
      <c r="Q1083" s="9" t="s">
        <v>55</v>
      </c>
      <c r="R1083" s="9">
        <v>336</v>
      </c>
      <c r="S1083" s="11" t="s">
        <v>55</v>
      </c>
      <c r="T1083" s="9" t="s">
        <v>55</v>
      </c>
      <c r="U1083" s="9" t="s">
        <v>55</v>
      </c>
      <c r="V1083" s="11" t="s">
        <v>55</v>
      </c>
      <c r="W1083" s="11">
        <v>48632</v>
      </c>
      <c r="X1083" s="11">
        <v>47736</v>
      </c>
      <c r="Y1083" s="11">
        <v>50463</v>
      </c>
      <c r="Z1083" s="11">
        <v>38025</v>
      </c>
      <c r="AA1083" s="11">
        <v>16798</v>
      </c>
      <c r="AB1083" s="11">
        <v>16798</v>
      </c>
      <c r="AC1083" s="9" t="s">
        <v>55</v>
      </c>
      <c r="AD1083" s="10">
        <v>0.3</v>
      </c>
      <c r="AE1083" s="10">
        <v>0.62</v>
      </c>
      <c r="AF1083" s="10">
        <v>0.56999999999999995</v>
      </c>
      <c r="AG1083" s="9">
        <v>34</v>
      </c>
      <c r="AH1083" s="9">
        <v>92.33</v>
      </c>
      <c r="AI1083" s="9">
        <v>72.64</v>
      </c>
      <c r="AJ1083" s="9">
        <v>26.748000000000001</v>
      </c>
      <c r="AK1083" s="9">
        <v>0.36823</v>
      </c>
      <c r="AL1083" s="10" t="s">
        <v>55</v>
      </c>
      <c r="AM1083" s="10" t="s">
        <v>55</v>
      </c>
      <c r="AN1083" s="10">
        <v>6.0000000000000001E-3</v>
      </c>
      <c r="AO1083" s="10">
        <v>0.41599999999999998</v>
      </c>
      <c r="AP1083" s="10">
        <v>0.32600000000000001</v>
      </c>
      <c r="AQ1083" s="9">
        <v>2540</v>
      </c>
      <c r="AR1083" s="9" t="s">
        <v>55</v>
      </c>
      <c r="AS1083" s="10">
        <v>-0.09</v>
      </c>
      <c r="AT1083" s="10">
        <v>0.16600000000000001</v>
      </c>
      <c r="AU1083" s="16" t="s">
        <v>2055</v>
      </c>
      <c r="AV1083" s="1" t="str">
        <f t="shared" si="16"/>
        <v>no</v>
      </c>
      <c r="AW1083" s="28"/>
    </row>
    <row r="1084" spans="1:49" ht="14.25" hidden="1" customHeight="1">
      <c r="A1084" s="7">
        <v>1080</v>
      </c>
      <c r="B1084" s="8" t="s">
        <v>1888</v>
      </c>
      <c r="C1084" s="8" t="s">
        <v>1558</v>
      </c>
      <c r="D1084" s="9" t="s">
        <v>58</v>
      </c>
      <c r="E1084" s="9" t="s">
        <v>151</v>
      </c>
      <c r="F1084" s="9" t="s">
        <v>985</v>
      </c>
      <c r="G1084" s="9" t="s">
        <v>55</v>
      </c>
      <c r="H1084" s="10">
        <v>0.109</v>
      </c>
      <c r="I1084" s="9">
        <v>0.109</v>
      </c>
      <c r="J1084" s="9">
        <v>0.109</v>
      </c>
      <c r="K1084" s="10">
        <v>0.7</v>
      </c>
      <c r="L1084" s="10">
        <v>0.35299999999999998</v>
      </c>
      <c r="M1084" s="10">
        <v>0.89500000000000002</v>
      </c>
      <c r="N1084" s="10">
        <v>0.38</v>
      </c>
      <c r="O1084" s="9">
        <v>953.64</v>
      </c>
      <c r="P1084" s="9">
        <v>99</v>
      </c>
      <c r="Q1084" s="9">
        <v>55</v>
      </c>
      <c r="R1084" s="9">
        <v>186</v>
      </c>
      <c r="S1084" s="9" t="s">
        <v>55</v>
      </c>
      <c r="T1084" s="9" t="s">
        <v>55</v>
      </c>
      <c r="U1084" s="9" t="s">
        <v>55</v>
      </c>
      <c r="V1084" s="9" t="s">
        <v>55</v>
      </c>
      <c r="W1084" s="9">
        <v>93997</v>
      </c>
      <c r="X1084" s="9" t="s">
        <v>55</v>
      </c>
      <c r="Y1084" s="9">
        <v>94788</v>
      </c>
      <c r="Z1084" s="9">
        <v>67464</v>
      </c>
      <c r="AA1084" s="11">
        <v>16761</v>
      </c>
      <c r="AB1084" s="11">
        <v>16761</v>
      </c>
      <c r="AC1084" s="9" t="s">
        <v>55</v>
      </c>
      <c r="AD1084" s="10">
        <v>6.4000000000000001E-2</v>
      </c>
      <c r="AE1084" s="10">
        <v>0.86</v>
      </c>
      <c r="AF1084" s="10">
        <v>0.70299999999999996</v>
      </c>
      <c r="AG1084" s="9">
        <v>60.33</v>
      </c>
      <c r="AH1084" s="9">
        <v>31.33</v>
      </c>
      <c r="AI1084" s="9">
        <v>15.81</v>
      </c>
      <c r="AJ1084" s="9">
        <v>30.434999999999999</v>
      </c>
      <c r="AK1084" s="9">
        <v>1.92553</v>
      </c>
      <c r="AL1084" s="9" t="s">
        <v>55</v>
      </c>
      <c r="AM1084" s="9" t="s">
        <v>55</v>
      </c>
      <c r="AN1084" s="10">
        <v>0</v>
      </c>
      <c r="AO1084" s="10">
        <v>0.68799999999999994</v>
      </c>
      <c r="AP1084" s="10">
        <v>0.36</v>
      </c>
      <c r="AQ1084" s="9">
        <v>1328</v>
      </c>
      <c r="AR1084" s="9" t="s">
        <v>55</v>
      </c>
      <c r="AS1084" s="10">
        <v>-0.32800000000000001</v>
      </c>
      <c r="AT1084" s="9">
        <v>4.4999999999999998E-2</v>
      </c>
      <c r="AU1084" s="16" t="s">
        <v>2055</v>
      </c>
      <c r="AV1084" s="1" t="str">
        <f t="shared" si="16"/>
        <v>no</v>
      </c>
      <c r="AW1084" s="28"/>
    </row>
    <row r="1085" spans="1:49" ht="14.25" customHeight="1">
      <c r="A1085" s="7">
        <v>1081</v>
      </c>
      <c r="B1085" s="8" t="s">
        <v>1890</v>
      </c>
      <c r="C1085" s="8" t="s">
        <v>685</v>
      </c>
      <c r="D1085" s="9" t="s">
        <v>50</v>
      </c>
      <c r="E1085" s="9" t="s">
        <v>151</v>
      </c>
      <c r="F1085" s="9" t="s">
        <v>359</v>
      </c>
      <c r="G1085" s="9" t="s">
        <v>55</v>
      </c>
      <c r="H1085" s="10" t="s">
        <v>55</v>
      </c>
      <c r="I1085" s="10" t="s">
        <v>55</v>
      </c>
      <c r="J1085" s="10" t="s">
        <v>55</v>
      </c>
      <c r="K1085" s="10">
        <v>0.77600000000000002</v>
      </c>
      <c r="L1085" s="9">
        <v>0.876</v>
      </c>
      <c r="M1085" s="9" t="s">
        <v>55</v>
      </c>
      <c r="N1085" s="10">
        <v>0.33</v>
      </c>
      <c r="O1085" s="9">
        <v>23587.040000000001</v>
      </c>
      <c r="P1085" s="9">
        <v>3270</v>
      </c>
      <c r="Q1085" s="9">
        <v>131</v>
      </c>
      <c r="R1085" s="9">
        <v>4285</v>
      </c>
      <c r="S1085" s="9" t="s">
        <v>55</v>
      </c>
      <c r="T1085" s="9" t="s">
        <v>55</v>
      </c>
      <c r="U1085" s="9" t="s">
        <v>55</v>
      </c>
      <c r="V1085" s="9" t="s">
        <v>55</v>
      </c>
      <c r="W1085" s="9" t="s">
        <v>55</v>
      </c>
      <c r="X1085" s="9" t="s">
        <v>55</v>
      </c>
      <c r="Y1085" s="9" t="s">
        <v>55</v>
      </c>
      <c r="Z1085" s="9" t="s">
        <v>55</v>
      </c>
      <c r="AA1085" s="11">
        <v>14241</v>
      </c>
      <c r="AB1085" s="11">
        <v>14241</v>
      </c>
      <c r="AC1085" s="9" t="s">
        <v>55</v>
      </c>
      <c r="AD1085" s="10">
        <v>0.13500000000000001</v>
      </c>
      <c r="AE1085" s="10">
        <v>0.71</v>
      </c>
      <c r="AF1085" s="9">
        <v>0.628</v>
      </c>
      <c r="AG1085" s="9">
        <v>1077</v>
      </c>
      <c r="AH1085" s="9">
        <v>705.33</v>
      </c>
      <c r="AI1085" s="9">
        <v>21.9</v>
      </c>
      <c r="AJ1085" s="9">
        <v>33.441000000000003</v>
      </c>
      <c r="AK1085" s="9">
        <v>1.52694</v>
      </c>
      <c r="AL1085" s="9" t="s">
        <v>55</v>
      </c>
      <c r="AM1085" s="9" t="s">
        <v>55</v>
      </c>
      <c r="AN1085" s="10">
        <v>7.0000000000000001E-3</v>
      </c>
      <c r="AO1085" s="10">
        <v>0.45600000000000002</v>
      </c>
      <c r="AP1085" s="10">
        <v>0.125</v>
      </c>
      <c r="AQ1085" s="9">
        <v>45355</v>
      </c>
      <c r="AR1085" s="9" t="s">
        <v>55</v>
      </c>
      <c r="AS1085" s="10">
        <v>-0.33</v>
      </c>
      <c r="AT1085" s="10" t="s">
        <v>1892</v>
      </c>
      <c r="AU1085" s="16" t="s">
        <v>2055</v>
      </c>
      <c r="AV1085" s="1" t="str">
        <f t="shared" si="16"/>
        <v>yes</v>
      </c>
      <c r="AW1085" s="28"/>
    </row>
    <row r="1086" spans="1:49" ht="14.25" hidden="1" customHeight="1">
      <c r="A1086" s="7">
        <v>1082</v>
      </c>
      <c r="B1086" s="8" t="s">
        <v>1893</v>
      </c>
      <c r="C1086" s="8" t="s">
        <v>438</v>
      </c>
      <c r="D1086" s="9" t="s">
        <v>91</v>
      </c>
      <c r="E1086" s="9" t="s">
        <v>51</v>
      </c>
      <c r="F1086" s="9" t="s">
        <v>363</v>
      </c>
      <c r="G1086" s="9">
        <v>1275</v>
      </c>
      <c r="H1086" s="10">
        <v>0.70199999999999996</v>
      </c>
      <c r="I1086" s="10">
        <v>0.68799999999999994</v>
      </c>
      <c r="J1086" s="10">
        <v>0.628</v>
      </c>
      <c r="K1086" s="10">
        <v>1</v>
      </c>
      <c r="L1086" s="9" t="s">
        <v>55</v>
      </c>
      <c r="M1086" s="10">
        <v>9.7000000000000003E-2</v>
      </c>
      <c r="N1086" s="10">
        <v>0.81</v>
      </c>
      <c r="O1086" s="9">
        <v>861</v>
      </c>
      <c r="P1086" s="9" t="s">
        <v>55</v>
      </c>
      <c r="Q1086" s="9" t="s">
        <v>55</v>
      </c>
      <c r="R1086" s="9">
        <v>177</v>
      </c>
      <c r="S1086" s="9">
        <v>25286</v>
      </c>
      <c r="T1086" s="9" t="s">
        <v>597</v>
      </c>
      <c r="U1086" s="9" t="s">
        <v>394</v>
      </c>
      <c r="V1086" s="9">
        <v>14570</v>
      </c>
      <c r="W1086" s="11">
        <v>75010</v>
      </c>
      <c r="X1086" s="11">
        <v>88029</v>
      </c>
      <c r="Y1086" s="11">
        <v>70047</v>
      </c>
      <c r="Z1086" s="11">
        <v>60444</v>
      </c>
      <c r="AA1086" s="11">
        <v>6916</v>
      </c>
      <c r="AB1086" s="11">
        <v>29944</v>
      </c>
      <c r="AC1086" s="9" t="s">
        <v>84</v>
      </c>
      <c r="AD1086" s="10">
        <v>0.64300000000000002</v>
      </c>
      <c r="AE1086" s="10">
        <v>0.31</v>
      </c>
      <c r="AF1086" s="10">
        <v>0.29299999999999998</v>
      </c>
      <c r="AG1086" s="9">
        <v>85.67</v>
      </c>
      <c r="AH1086" s="9">
        <v>153.33000000000001</v>
      </c>
      <c r="AI1086" s="9">
        <v>10.050000000000001</v>
      </c>
      <c r="AJ1086" s="9">
        <v>5.6150000000000002</v>
      </c>
      <c r="AK1086" s="9">
        <v>0.55869999999999997</v>
      </c>
      <c r="AL1086" s="9">
        <v>2.5999999999999999E-2</v>
      </c>
      <c r="AM1086" s="9">
        <v>0.40500000000000003</v>
      </c>
      <c r="AN1086" s="10">
        <v>0.02</v>
      </c>
      <c r="AO1086" s="10">
        <v>0.26</v>
      </c>
      <c r="AP1086" s="10">
        <v>0.437</v>
      </c>
      <c r="AQ1086" s="9">
        <v>861</v>
      </c>
      <c r="AR1086" s="9">
        <v>0.19500000000000001</v>
      </c>
      <c r="AS1086" s="10">
        <v>0.17699999999999999</v>
      </c>
      <c r="AT1086" s="10">
        <v>5.8999999999999997E-2</v>
      </c>
      <c r="AU1086" s="16">
        <v>0.83682008368200833</v>
      </c>
      <c r="AV1086" s="1" t="str">
        <f t="shared" si="16"/>
        <v>no</v>
      </c>
      <c r="AW1086" s="28">
        <v>44</v>
      </c>
    </row>
    <row r="1087" spans="1:49" ht="14.25" hidden="1" customHeight="1">
      <c r="A1087" s="7">
        <v>1083</v>
      </c>
      <c r="B1087" s="8" t="s">
        <v>1894</v>
      </c>
      <c r="C1087" s="8" t="s">
        <v>1853</v>
      </c>
      <c r="D1087" s="9" t="s">
        <v>58</v>
      </c>
      <c r="E1087" s="9" t="s">
        <v>59</v>
      </c>
      <c r="F1087" s="9" t="s">
        <v>1858</v>
      </c>
      <c r="G1087" s="9" t="s">
        <v>55</v>
      </c>
      <c r="H1087" s="10">
        <v>0.246</v>
      </c>
      <c r="I1087" s="10">
        <v>0.158</v>
      </c>
      <c r="J1087" s="10">
        <v>0.105</v>
      </c>
      <c r="K1087" s="10">
        <v>0.746</v>
      </c>
      <c r="L1087" s="9">
        <v>0.217</v>
      </c>
      <c r="M1087" s="9">
        <v>0.44400000000000001</v>
      </c>
      <c r="N1087" s="10">
        <v>0.74</v>
      </c>
      <c r="O1087" s="9">
        <v>978.09</v>
      </c>
      <c r="P1087" s="9">
        <v>73</v>
      </c>
      <c r="Q1087" s="9" t="s">
        <v>55</v>
      </c>
      <c r="R1087" s="9">
        <v>98</v>
      </c>
      <c r="S1087" s="9" t="s">
        <v>55</v>
      </c>
      <c r="T1087" s="9" t="s">
        <v>55</v>
      </c>
      <c r="U1087" s="9" t="s">
        <v>55</v>
      </c>
      <c r="V1087" s="9" t="s">
        <v>55</v>
      </c>
      <c r="W1087" s="9">
        <v>27700</v>
      </c>
      <c r="X1087" s="9">
        <v>44703</v>
      </c>
      <c r="Y1087" s="9" t="s">
        <v>55</v>
      </c>
      <c r="Z1087" s="9">
        <v>17361</v>
      </c>
      <c r="AA1087" s="11">
        <v>5080</v>
      </c>
      <c r="AB1087" s="11">
        <v>5080</v>
      </c>
      <c r="AC1087" s="9" t="s">
        <v>55</v>
      </c>
      <c r="AD1087" s="10">
        <v>0.19900000000000001</v>
      </c>
      <c r="AE1087" s="10">
        <v>0.98</v>
      </c>
      <c r="AF1087" s="9">
        <v>0.85499999999999998</v>
      </c>
      <c r="AG1087" s="9">
        <v>63</v>
      </c>
      <c r="AH1087" s="9">
        <v>21.67</v>
      </c>
      <c r="AI1087" s="9">
        <v>15.53</v>
      </c>
      <c r="AJ1087" s="9">
        <v>45.143000000000001</v>
      </c>
      <c r="AK1087" s="9">
        <v>2.9076900000000001</v>
      </c>
      <c r="AL1087" s="9" t="s">
        <v>55</v>
      </c>
      <c r="AM1087" s="9" t="s">
        <v>55</v>
      </c>
      <c r="AN1087" s="10">
        <v>0</v>
      </c>
      <c r="AO1087" s="10">
        <v>1</v>
      </c>
      <c r="AP1087" s="10" t="s">
        <v>55</v>
      </c>
      <c r="AQ1087" s="9">
        <v>1227</v>
      </c>
      <c r="AR1087" s="9" t="s">
        <v>55</v>
      </c>
      <c r="AS1087" s="9" t="s">
        <v>1855</v>
      </c>
      <c r="AT1087" s="10">
        <v>4.7E-2</v>
      </c>
      <c r="AU1087" s="16" t="s">
        <v>2055</v>
      </c>
      <c r="AV1087" s="1" t="str">
        <f t="shared" si="16"/>
        <v>no</v>
      </c>
      <c r="AW1087" s="28"/>
    </row>
    <row r="1088" spans="1:49" ht="14.25" customHeight="1">
      <c r="A1088" s="7">
        <v>1035</v>
      </c>
      <c r="B1088" s="8" t="s">
        <v>1821</v>
      </c>
      <c r="C1088" s="8" t="s">
        <v>1813</v>
      </c>
      <c r="D1088" s="9" t="s">
        <v>50</v>
      </c>
      <c r="E1088" s="9" t="s">
        <v>59</v>
      </c>
      <c r="F1088" s="9" t="s">
        <v>273</v>
      </c>
      <c r="G1088" s="9">
        <v>882.5</v>
      </c>
      <c r="H1088" s="10">
        <v>0.51300000000000001</v>
      </c>
      <c r="I1088" s="10">
        <v>0.51300000000000001</v>
      </c>
      <c r="J1088" s="10">
        <v>0.35499999999999998</v>
      </c>
      <c r="K1088" s="10">
        <v>0.77900000000000003</v>
      </c>
      <c r="L1088" s="10">
        <v>0.67800000000000005</v>
      </c>
      <c r="M1088" s="10">
        <v>0.80900000000000005</v>
      </c>
      <c r="N1088" s="10">
        <v>0.8</v>
      </c>
      <c r="O1088" s="9">
        <v>2063.15</v>
      </c>
      <c r="P1088" s="9">
        <v>320</v>
      </c>
      <c r="Q1088" s="9" t="s">
        <v>55</v>
      </c>
      <c r="R1088" s="9">
        <v>645</v>
      </c>
      <c r="S1088" s="9" t="s">
        <v>55</v>
      </c>
      <c r="T1088" s="9" t="s">
        <v>55</v>
      </c>
      <c r="U1088" s="9" t="s">
        <v>55</v>
      </c>
      <c r="V1088" s="9"/>
      <c r="W1088" s="11">
        <v>61403</v>
      </c>
      <c r="X1088" s="11">
        <v>73323</v>
      </c>
      <c r="Y1088" s="11">
        <v>62001</v>
      </c>
      <c r="Z1088" s="11">
        <v>52200</v>
      </c>
      <c r="AA1088" s="11">
        <v>25050</v>
      </c>
      <c r="AB1088" s="11">
        <v>25050</v>
      </c>
      <c r="AC1088" s="9" t="s">
        <v>55</v>
      </c>
      <c r="AD1088" s="10">
        <v>0.47099999999999997</v>
      </c>
      <c r="AE1088" s="10">
        <v>0.54</v>
      </c>
      <c r="AF1088" s="10">
        <v>0.28599999999999998</v>
      </c>
      <c r="AG1088" s="9">
        <v>134</v>
      </c>
      <c r="AH1088" s="9">
        <v>159</v>
      </c>
      <c r="AI1088" s="9">
        <v>15.4</v>
      </c>
      <c r="AJ1088" s="9">
        <v>12.976000000000001</v>
      </c>
      <c r="AK1088" s="9">
        <v>0.84277000000000002</v>
      </c>
      <c r="AL1088" s="9"/>
      <c r="AM1088" s="9" t="s">
        <v>55</v>
      </c>
      <c r="AN1088" s="10">
        <v>0.02</v>
      </c>
      <c r="AO1088" s="10">
        <v>0.16</v>
      </c>
      <c r="AP1088" s="10">
        <v>0.17599999999999999</v>
      </c>
      <c r="AQ1088" s="9">
        <v>3671</v>
      </c>
      <c r="AR1088" s="9">
        <v>2.5259999999999998</v>
      </c>
      <c r="AS1088" s="27">
        <v>1.6E-2</v>
      </c>
      <c r="AT1088" s="27">
        <v>4.2999999999999997E-2</v>
      </c>
      <c r="AU1088" s="16">
        <v>0.28360748723766305</v>
      </c>
      <c r="AV1088" s="1" t="str">
        <f t="shared" si="16"/>
        <v>no</v>
      </c>
      <c r="AW1088" s="28"/>
    </row>
    <row r="1089" spans="1:49" ht="14.25" hidden="1" customHeight="1">
      <c r="A1089" s="7">
        <v>1085</v>
      </c>
      <c r="B1089" s="8" t="s">
        <v>1896</v>
      </c>
      <c r="C1089" s="8" t="s">
        <v>543</v>
      </c>
      <c r="D1089" s="9" t="s">
        <v>58</v>
      </c>
      <c r="E1089" s="9" t="s">
        <v>151</v>
      </c>
      <c r="F1089" s="9" t="s">
        <v>985</v>
      </c>
      <c r="G1089" s="9" t="s">
        <v>55</v>
      </c>
      <c r="H1089" s="10" t="s">
        <v>55</v>
      </c>
      <c r="I1089" s="9" t="s">
        <v>55</v>
      </c>
      <c r="J1089" s="9" t="s">
        <v>55</v>
      </c>
      <c r="K1089" s="10">
        <v>0.51300000000000001</v>
      </c>
      <c r="L1089" s="10">
        <v>0.48399999999999999</v>
      </c>
      <c r="M1089" s="10">
        <v>0.878</v>
      </c>
      <c r="N1089" s="10">
        <v>0.8</v>
      </c>
      <c r="O1089" s="9">
        <v>657.82</v>
      </c>
      <c r="P1089" s="9">
        <v>92</v>
      </c>
      <c r="Q1089" s="9">
        <v>45</v>
      </c>
      <c r="R1089" s="9">
        <v>69</v>
      </c>
      <c r="S1089" s="9" t="s">
        <v>55</v>
      </c>
      <c r="T1089" s="9" t="s">
        <v>55</v>
      </c>
      <c r="U1089" s="9" t="s">
        <v>55</v>
      </c>
      <c r="V1089" s="9" t="s">
        <v>55</v>
      </c>
      <c r="W1089" s="9">
        <v>76929</v>
      </c>
      <c r="X1089" s="9">
        <v>69606</v>
      </c>
      <c r="Y1089" s="9">
        <v>55215</v>
      </c>
      <c r="Z1089" s="9">
        <v>48753</v>
      </c>
      <c r="AA1089" s="11">
        <v>13968</v>
      </c>
      <c r="AB1089" s="11">
        <v>13968</v>
      </c>
      <c r="AC1089" s="9" t="s">
        <v>55</v>
      </c>
      <c r="AD1089" s="10" t="s">
        <v>55</v>
      </c>
      <c r="AE1089" s="10">
        <v>0.91</v>
      </c>
      <c r="AF1089" s="10">
        <v>0.73</v>
      </c>
      <c r="AG1089" s="9">
        <v>27</v>
      </c>
      <c r="AH1089" s="9">
        <v>16.329999999999998</v>
      </c>
      <c r="AI1089" s="9">
        <v>24.36</v>
      </c>
      <c r="AJ1089" s="9">
        <v>40.274999999999999</v>
      </c>
      <c r="AK1089" s="9">
        <v>1.65306</v>
      </c>
      <c r="AL1089" s="9" t="s">
        <v>55</v>
      </c>
      <c r="AM1089" s="9" t="s">
        <v>55</v>
      </c>
      <c r="AN1089" s="10">
        <v>3.0000000000000001E-3</v>
      </c>
      <c r="AO1089" s="10">
        <v>0.82799999999999996</v>
      </c>
      <c r="AP1089" s="10">
        <v>0.77</v>
      </c>
      <c r="AQ1089" s="9">
        <v>1008</v>
      </c>
      <c r="AR1089" s="9" t="s">
        <v>55</v>
      </c>
      <c r="AS1089" s="10">
        <v>-5.8000000000000003E-2</v>
      </c>
      <c r="AT1089" s="10" t="s">
        <v>55</v>
      </c>
      <c r="AU1089" s="16" t="s">
        <v>2055</v>
      </c>
      <c r="AV1089" s="1" t="str">
        <f t="shared" si="16"/>
        <v>no</v>
      </c>
      <c r="AW1089" s="28"/>
    </row>
    <row r="1090" spans="1:49" ht="14.25" hidden="1" customHeight="1">
      <c r="A1090" s="7">
        <v>1086</v>
      </c>
      <c r="B1090" s="8" t="s">
        <v>1897</v>
      </c>
      <c r="C1090" s="8" t="s">
        <v>438</v>
      </c>
      <c r="D1090" s="9" t="s">
        <v>58</v>
      </c>
      <c r="E1090" s="9" t="s">
        <v>59</v>
      </c>
      <c r="F1090" s="9" t="s">
        <v>94</v>
      </c>
      <c r="G1090" s="9" t="s">
        <v>55</v>
      </c>
      <c r="H1090" s="10">
        <v>0.29799999999999999</v>
      </c>
      <c r="I1090" s="10">
        <v>0.21299999999999999</v>
      </c>
      <c r="J1090" s="10">
        <v>0.21299999999999999</v>
      </c>
      <c r="K1090" s="10">
        <v>0.86299999999999999</v>
      </c>
      <c r="L1090" s="9">
        <v>0.33400000000000002</v>
      </c>
      <c r="M1090" s="9">
        <v>0.69199999999999995</v>
      </c>
      <c r="N1090" s="10">
        <v>0.51</v>
      </c>
      <c r="O1090" s="9">
        <v>1306.52</v>
      </c>
      <c r="P1090" s="9">
        <v>77</v>
      </c>
      <c r="Q1090" s="9" t="s">
        <v>55</v>
      </c>
      <c r="R1090" s="9">
        <v>257</v>
      </c>
      <c r="S1090" s="9" t="s">
        <v>55</v>
      </c>
      <c r="T1090" s="9" t="s">
        <v>55</v>
      </c>
      <c r="U1090" s="9" t="s">
        <v>55</v>
      </c>
      <c r="V1090" s="9" t="s">
        <v>55</v>
      </c>
      <c r="W1090" s="9">
        <v>64460</v>
      </c>
      <c r="X1090" s="9">
        <v>55683</v>
      </c>
      <c r="Y1090" s="9">
        <v>50310</v>
      </c>
      <c r="Z1090" s="9">
        <v>45711</v>
      </c>
      <c r="AA1090" s="11">
        <v>13220</v>
      </c>
      <c r="AB1090" s="11">
        <v>13220</v>
      </c>
      <c r="AC1090" s="9" t="s">
        <v>55</v>
      </c>
      <c r="AD1090" s="10">
        <v>0.30499999999999999</v>
      </c>
      <c r="AE1090" s="10">
        <v>0.82</v>
      </c>
      <c r="AF1090" s="9">
        <v>0.66</v>
      </c>
      <c r="AG1090" s="9">
        <v>88.67</v>
      </c>
      <c r="AH1090" s="9">
        <v>99.33</v>
      </c>
      <c r="AI1090" s="9">
        <v>14.74</v>
      </c>
      <c r="AJ1090" s="9">
        <v>13.153</v>
      </c>
      <c r="AK1090" s="9">
        <v>0.89261999999999997</v>
      </c>
      <c r="AL1090" s="9" t="s">
        <v>55</v>
      </c>
      <c r="AM1090" s="9" t="s">
        <v>55</v>
      </c>
      <c r="AN1090" s="10">
        <v>0</v>
      </c>
      <c r="AO1090" s="10">
        <v>0.51</v>
      </c>
      <c r="AP1090" s="10">
        <v>0.437</v>
      </c>
      <c r="AQ1090" s="9">
        <v>1723</v>
      </c>
      <c r="AR1090" s="9" t="s">
        <v>55</v>
      </c>
      <c r="AS1090" s="10">
        <v>-7.2999999999999995E-2</v>
      </c>
      <c r="AT1090" s="9" t="s">
        <v>288</v>
      </c>
      <c r="AU1090" s="16" t="s">
        <v>2055</v>
      </c>
      <c r="AV1090" s="1" t="str">
        <f t="shared" si="16"/>
        <v>no</v>
      </c>
      <c r="AW1090" s="28"/>
    </row>
    <row r="1091" spans="1:49" ht="14.25" hidden="1" customHeight="1">
      <c r="A1091" s="7">
        <v>1087</v>
      </c>
      <c r="B1091" s="8" t="s">
        <v>1898</v>
      </c>
      <c r="C1091" s="8" t="s">
        <v>485</v>
      </c>
      <c r="D1091" s="9" t="s">
        <v>150</v>
      </c>
      <c r="E1091" s="9" t="s">
        <v>151</v>
      </c>
      <c r="F1091" s="9" t="s">
        <v>152</v>
      </c>
      <c r="G1091" s="9" t="s">
        <v>55</v>
      </c>
      <c r="H1091" s="10">
        <v>0.125</v>
      </c>
      <c r="I1091" s="10">
        <v>0.125</v>
      </c>
      <c r="J1091" s="10">
        <v>0.125</v>
      </c>
      <c r="K1091" s="10">
        <v>0.28299999999999997</v>
      </c>
      <c r="L1091" s="10">
        <v>0.65700000000000003</v>
      </c>
      <c r="M1091" s="10">
        <v>0.872</v>
      </c>
      <c r="N1091" s="10">
        <v>0.35</v>
      </c>
      <c r="O1091" s="9">
        <v>778.74</v>
      </c>
      <c r="P1091" s="9">
        <v>258</v>
      </c>
      <c r="Q1091" s="9">
        <v>131</v>
      </c>
      <c r="R1091" s="9">
        <v>53</v>
      </c>
      <c r="S1091" s="9" t="s">
        <v>55</v>
      </c>
      <c r="T1091" s="9" t="s">
        <v>55</v>
      </c>
      <c r="U1091" s="9" t="s">
        <v>55</v>
      </c>
      <c r="V1091" s="9" t="s">
        <v>55</v>
      </c>
      <c r="W1091" s="9">
        <v>72957</v>
      </c>
      <c r="X1091" s="9">
        <v>65088</v>
      </c>
      <c r="Y1091" s="9">
        <v>51741</v>
      </c>
      <c r="Z1091" s="9">
        <v>47547</v>
      </c>
      <c r="AA1091" s="11">
        <v>13560</v>
      </c>
      <c r="AB1091" s="11">
        <v>13560</v>
      </c>
      <c r="AC1091" s="9" t="s">
        <v>55</v>
      </c>
      <c r="AD1091" s="9">
        <v>0</v>
      </c>
      <c r="AE1091" s="10">
        <v>0.74</v>
      </c>
      <c r="AF1091" s="10">
        <v>0.755</v>
      </c>
      <c r="AG1091" s="9">
        <v>75</v>
      </c>
      <c r="AH1091" s="9">
        <v>33</v>
      </c>
      <c r="AI1091" s="9">
        <v>10.38</v>
      </c>
      <c r="AJ1091" s="9">
        <v>23.597999999999999</v>
      </c>
      <c r="AK1091" s="9">
        <v>2.2727300000000001</v>
      </c>
      <c r="AL1091" s="9" t="s">
        <v>55</v>
      </c>
      <c r="AM1091" s="9" t="s">
        <v>55</v>
      </c>
      <c r="AN1091" s="10">
        <v>3.0000000000000001E-3</v>
      </c>
      <c r="AO1091" s="10">
        <v>0.81799999999999995</v>
      </c>
      <c r="AP1091" s="10">
        <v>0.45200000000000001</v>
      </c>
      <c r="AQ1091" s="9">
        <v>1484</v>
      </c>
      <c r="AR1091" s="9" t="s">
        <v>55</v>
      </c>
      <c r="AS1091" s="10">
        <v>-0.36599999999999999</v>
      </c>
      <c r="AT1091" s="10">
        <v>0.125</v>
      </c>
      <c r="AU1091" s="16" t="s">
        <v>2055</v>
      </c>
      <c r="AV1091" s="1" t="str">
        <f t="shared" si="16"/>
        <v>no</v>
      </c>
      <c r="AW1091" s="28"/>
    </row>
    <row r="1092" spans="1:49" ht="14.25" customHeight="1">
      <c r="A1092" s="7">
        <v>1049</v>
      </c>
      <c r="B1092" s="8" t="s">
        <v>1835</v>
      </c>
      <c r="C1092" s="8" t="s">
        <v>1813</v>
      </c>
      <c r="D1092" s="9" t="s">
        <v>50</v>
      </c>
      <c r="E1092" s="9" t="s">
        <v>51</v>
      </c>
      <c r="F1092" s="9" t="s">
        <v>136</v>
      </c>
      <c r="G1092" s="9">
        <v>1110</v>
      </c>
      <c r="H1092" s="10">
        <v>0.68300000000000005</v>
      </c>
      <c r="I1092" s="10">
        <v>0.63700000000000001</v>
      </c>
      <c r="J1092" s="10">
        <v>0.36099999999999999</v>
      </c>
      <c r="K1092" s="10">
        <v>0.92500000000000004</v>
      </c>
      <c r="L1092" s="10">
        <v>5.3999999999999999E-2</v>
      </c>
      <c r="M1092" s="10">
        <v>0.247</v>
      </c>
      <c r="N1092" s="10">
        <v>0.85</v>
      </c>
      <c r="O1092" s="9">
        <v>9958.52</v>
      </c>
      <c r="P1092" s="9">
        <v>308</v>
      </c>
      <c r="Q1092" s="9">
        <v>44</v>
      </c>
      <c r="R1092" s="9">
        <v>2150</v>
      </c>
      <c r="S1092" s="11">
        <v>9830</v>
      </c>
      <c r="T1092" s="9" t="s">
        <v>1498</v>
      </c>
      <c r="U1092" s="9" t="s">
        <v>67</v>
      </c>
      <c r="V1092" s="11">
        <v>6991</v>
      </c>
      <c r="W1092" s="11">
        <v>67720</v>
      </c>
      <c r="X1092" s="11">
        <v>79317</v>
      </c>
      <c r="Y1092" s="11">
        <v>64593</v>
      </c>
      <c r="Z1092" s="11">
        <v>61182</v>
      </c>
      <c r="AA1092" s="11">
        <v>8832</v>
      </c>
      <c r="AB1092" s="11">
        <v>16783</v>
      </c>
      <c r="AC1092" s="9" t="s">
        <v>174</v>
      </c>
      <c r="AD1092" s="10">
        <v>0.497</v>
      </c>
      <c r="AE1092" s="10">
        <v>0.21</v>
      </c>
      <c r="AF1092" s="10">
        <v>0.22</v>
      </c>
      <c r="AG1092" s="9">
        <v>539</v>
      </c>
      <c r="AH1092" s="9">
        <v>527.33000000000004</v>
      </c>
      <c r="AI1092" s="9">
        <v>18.48</v>
      </c>
      <c r="AJ1092" s="9">
        <v>18.885000000000002</v>
      </c>
      <c r="AK1092" s="9">
        <v>1.0221199999999999</v>
      </c>
      <c r="AL1092" s="10">
        <v>0.25</v>
      </c>
      <c r="AM1092" s="10">
        <v>0.50600000000000001</v>
      </c>
      <c r="AN1092" s="10">
        <v>2.3E-2</v>
      </c>
      <c r="AO1092" s="10">
        <v>8.6999999999999994E-2</v>
      </c>
      <c r="AP1092" s="10">
        <v>0.17599999999999999</v>
      </c>
      <c r="AQ1092" s="9">
        <v>10490</v>
      </c>
      <c r="AR1092" s="9">
        <v>0.41699999999999998</v>
      </c>
      <c r="AS1092" s="27">
        <v>8.7999999999999995E-2</v>
      </c>
      <c r="AT1092" s="10">
        <v>0.187</v>
      </c>
      <c r="AU1092" s="16">
        <v>0.70571630204657732</v>
      </c>
      <c r="AV1092" s="1" t="str">
        <f t="shared" si="16"/>
        <v>yes</v>
      </c>
      <c r="AW1092" s="28">
        <v>23</v>
      </c>
    </row>
    <row r="1093" spans="1:49" ht="14.25" customHeight="1">
      <c r="A1093" s="7">
        <v>1050</v>
      </c>
      <c r="B1093" s="8" t="s">
        <v>1836</v>
      </c>
      <c r="C1093" s="8" t="s">
        <v>1813</v>
      </c>
      <c r="D1093" s="9" t="s">
        <v>50</v>
      </c>
      <c r="E1093" s="9" t="s">
        <v>51</v>
      </c>
      <c r="F1093" s="9" t="s">
        <v>136</v>
      </c>
      <c r="G1093" s="9">
        <v>1030</v>
      </c>
      <c r="H1093" s="10">
        <v>0.50900000000000001</v>
      </c>
      <c r="I1093" s="10">
        <v>0.41899999999999998</v>
      </c>
      <c r="J1093" s="10">
        <v>0.14599999999999999</v>
      </c>
      <c r="K1093" s="10">
        <v>0.90400000000000003</v>
      </c>
      <c r="L1093" s="10">
        <v>0.314</v>
      </c>
      <c r="M1093" s="10">
        <v>0.7</v>
      </c>
      <c r="N1093" s="10">
        <v>0.78</v>
      </c>
      <c r="O1093" s="9">
        <v>10942.12</v>
      </c>
      <c r="P1093" s="9">
        <v>278</v>
      </c>
      <c r="Q1093" s="9">
        <v>10</v>
      </c>
      <c r="R1093" s="9">
        <v>2239</v>
      </c>
      <c r="S1093" s="11">
        <v>8647</v>
      </c>
      <c r="T1093" s="9" t="s">
        <v>1837</v>
      </c>
      <c r="U1093" s="9" t="s">
        <v>885</v>
      </c>
      <c r="V1093" s="11">
        <v>7258</v>
      </c>
      <c r="W1093" s="11">
        <v>70576</v>
      </c>
      <c r="X1093" s="11">
        <v>79785</v>
      </c>
      <c r="Y1093" s="11">
        <v>62532</v>
      </c>
      <c r="Z1093" s="11">
        <v>66276</v>
      </c>
      <c r="AA1093" s="11">
        <v>7487</v>
      </c>
      <c r="AB1093" s="11">
        <v>15060</v>
      </c>
      <c r="AC1093" s="9" t="s">
        <v>177</v>
      </c>
      <c r="AD1093" s="10">
        <v>0.254</v>
      </c>
      <c r="AE1093" s="10">
        <v>0.28999999999999998</v>
      </c>
      <c r="AF1093" s="10">
        <v>0.247</v>
      </c>
      <c r="AG1093" s="9">
        <v>484.67</v>
      </c>
      <c r="AH1093" s="9">
        <v>670</v>
      </c>
      <c r="AI1093" s="9">
        <v>22.58</v>
      </c>
      <c r="AJ1093" s="9">
        <v>16.332000000000001</v>
      </c>
      <c r="AK1093" s="9">
        <v>0.72338000000000002</v>
      </c>
      <c r="AL1093" s="10">
        <v>0.18</v>
      </c>
      <c r="AM1093" s="10">
        <v>0.52100000000000002</v>
      </c>
      <c r="AN1093" s="10">
        <v>8.9999999999999993E-3</v>
      </c>
      <c r="AO1093" s="10">
        <v>0.11899999999999999</v>
      </c>
      <c r="AP1093" s="10">
        <v>0.17599999999999999</v>
      </c>
      <c r="AQ1093" s="9">
        <v>14051</v>
      </c>
      <c r="AR1093" s="9">
        <v>0.51500000000000001</v>
      </c>
      <c r="AS1093" s="27">
        <v>5.7000000000000002E-2</v>
      </c>
      <c r="AT1093" s="10">
        <v>0.255</v>
      </c>
      <c r="AU1093" s="16">
        <v>0.66006600660066006</v>
      </c>
      <c r="AV1093" s="1" t="str">
        <f t="shared" ref="AV1093:AV1155" si="17">IF(AND(O1093&gt;=4000,O1093&lt;=25000),"yes","no")</f>
        <v>yes</v>
      </c>
      <c r="AW1093" s="28">
        <v>21</v>
      </c>
    </row>
    <row r="1094" spans="1:49" ht="14.25" customHeight="1">
      <c r="A1094" s="7">
        <v>1090</v>
      </c>
      <c r="B1094" s="8" t="s">
        <v>1902</v>
      </c>
      <c r="C1094" s="8" t="s">
        <v>1703</v>
      </c>
      <c r="D1094" s="9" t="s">
        <v>50</v>
      </c>
      <c r="E1094" s="9" t="s">
        <v>151</v>
      </c>
      <c r="F1094" s="9" t="s">
        <v>359</v>
      </c>
      <c r="G1094" s="9" t="s">
        <v>55</v>
      </c>
      <c r="H1094" s="9">
        <v>0.20499999999999999</v>
      </c>
      <c r="I1094" s="9">
        <v>0.107</v>
      </c>
      <c r="J1094" s="9">
        <v>8.9999999999999993E-3</v>
      </c>
      <c r="K1094" s="10">
        <v>0.56000000000000005</v>
      </c>
      <c r="L1094" s="10" t="s">
        <v>55</v>
      </c>
      <c r="M1094" s="10" t="s">
        <v>55</v>
      </c>
      <c r="N1094" s="10">
        <v>0.25</v>
      </c>
      <c r="O1094" s="9">
        <v>896</v>
      </c>
      <c r="P1094" s="9">
        <v>191</v>
      </c>
      <c r="Q1094" s="9" t="s">
        <v>55</v>
      </c>
      <c r="R1094" s="9">
        <v>245</v>
      </c>
      <c r="S1094" s="9" t="s">
        <v>55</v>
      </c>
      <c r="T1094" s="9" t="s">
        <v>55</v>
      </c>
      <c r="U1094" s="9" t="s">
        <v>55</v>
      </c>
      <c r="V1094" s="9" t="s">
        <v>55</v>
      </c>
      <c r="W1094" s="9" t="s">
        <v>55</v>
      </c>
      <c r="X1094" s="9" t="s">
        <v>55</v>
      </c>
      <c r="Y1094" s="9" t="s">
        <v>55</v>
      </c>
      <c r="Z1094" s="9" t="s">
        <v>55</v>
      </c>
      <c r="AA1094" s="11">
        <v>9792</v>
      </c>
      <c r="AB1094" s="11">
        <v>9792</v>
      </c>
      <c r="AC1094" s="9" t="s">
        <v>55</v>
      </c>
      <c r="AD1094" s="10">
        <v>0.182</v>
      </c>
      <c r="AE1094" s="10">
        <v>0</v>
      </c>
      <c r="AF1094" s="10">
        <v>0.34300000000000003</v>
      </c>
      <c r="AG1094" s="9">
        <v>55.33</v>
      </c>
      <c r="AH1094" s="9">
        <v>8.33</v>
      </c>
      <c r="AI1094" s="9">
        <v>16.190000000000001</v>
      </c>
      <c r="AJ1094" s="9">
        <v>107.52</v>
      </c>
      <c r="AK1094" s="9">
        <v>6.64</v>
      </c>
      <c r="AL1094" s="9" t="s">
        <v>55</v>
      </c>
      <c r="AM1094" s="9" t="s">
        <v>55</v>
      </c>
      <c r="AN1094" s="10">
        <v>1.4999999999999999E-2</v>
      </c>
      <c r="AO1094" s="10">
        <v>0.157</v>
      </c>
      <c r="AP1094" s="10">
        <v>0.20399999999999999</v>
      </c>
      <c r="AQ1094" s="9">
        <v>896</v>
      </c>
      <c r="AR1094" s="9" t="s">
        <v>55</v>
      </c>
      <c r="AS1094" s="9">
        <v>4.5999999999999999E-2</v>
      </c>
      <c r="AT1094" s="9">
        <v>2.4E-2</v>
      </c>
      <c r="AU1094" s="16" t="s">
        <v>2055</v>
      </c>
      <c r="AV1094" s="1" t="str">
        <f t="shared" si="17"/>
        <v>no</v>
      </c>
      <c r="AW1094" s="28"/>
    </row>
    <row r="1095" spans="1:49" ht="14.25" hidden="1" customHeight="1">
      <c r="A1095" s="7">
        <v>1091</v>
      </c>
      <c r="B1095" s="8" t="s">
        <v>1903</v>
      </c>
      <c r="C1095" s="8" t="s">
        <v>199</v>
      </c>
      <c r="D1095" s="9" t="s">
        <v>91</v>
      </c>
      <c r="E1095" s="9" t="s">
        <v>59</v>
      </c>
      <c r="F1095" s="9" t="s">
        <v>102</v>
      </c>
      <c r="G1095" s="9">
        <v>1230</v>
      </c>
      <c r="H1095" s="10">
        <v>0.85699999999999998</v>
      </c>
      <c r="I1095" s="10">
        <v>0.85699999999999998</v>
      </c>
      <c r="J1095" s="10">
        <v>0.82699999999999996</v>
      </c>
      <c r="K1095" s="10">
        <v>0.97299999999999998</v>
      </c>
      <c r="L1095" s="10" t="s">
        <v>55</v>
      </c>
      <c r="M1095" s="10">
        <v>0</v>
      </c>
      <c r="N1095" s="10">
        <v>0.93</v>
      </c>
      <c r="O1095" s="9">
        <v>444</v>
      </c>
      <c r="P1095" s="9" t="s">
        <v>55</v>
      </c>
      <c r="Q1095" s="9" t="s">
        <v>55</v>
      </c>
      <c r="R1095" s="9">
        <v>99</v>
      </c>
      <c r="S1095" s="9" t="s">
        <v>55</v>
      </c>
      <c r="T1095" s="9" t="s">
        <v>55</v>
      </c>
      <c r="U1095" s="9" t="s">
        <v>55</v>
      </c>
      <c r="V1095" s="9" t="s">
        <v>55</v>
      </c>
      <c r="W1095" s="9">
        <v>102118</v>
      </c>
      <c r="X1095" s="9">
        <v>129096</v>
      </c>
      <c r="Y1095" s="9">
        <v>97479</v>
      </c>
      <c r="Z1095" s="9">
        <v>70857</v>
      </c>
      <c r="AA1095" s="11">
        <v>30642</v>
      </c>
      <c r="AB1095" s="11">
        <v>30642</v>
      </c>
      <c r="AC1095" s="9" t="s">
        <v>55</v>
      </c>
      <c r="AD1095" s="10">
        <v>0.82799999999999996</v>
      </c>
      <c r="AE1095" s="10">
        <v>0.24</v>
      </c>
      <c r="AF1095" s="10">
        <v>0.29199999999999998</v>
      </c>
      <c r="AG1095" s="9">
        <v>59.67</v>
      </c>
      <c r="AH1095" s="9">
        <v>100</v>
      </c>
      <c r="AI1095" s="9">
        <v>7.44</v>
      </c>
      <c r="AJ1095" s="9">
        <v>4.4400000000000004</v>
      </c>
      <c r="AK1095" s="9">
        <v>0.59667000000000003</v>
      </c>
      <c r="AL1095" s="9" t="s">
        <v>55</v>
      </c>
      <c r="AM1095" s="9" t="s">
        <v>55</v>
      </c>
      <c r="AN1095" s="10">
        <v>0.39400000000000002</v>
      </c>
      <c r="AO1095" s="10">
        <v>0.35399999999999998</v>
      </c>
      <c r="AP1095" s="10">
        <v>0.61099999999999999</v>
      </c>
      <c r="AQ1095" s="9">
        <v>444</v>
      </c>
      <c r="AR1095" s="9">
        <v>0.56999999999999995</v>
      </c>
      <c r="AS1095" s="9">
        <v>0.25700000000000001</v>
      </c>
      <c r="AT1095" s="9">
        <v>0.03</v>
      </c>
      <c r="AU1095" s="16">
        <v>0.63694267515923564</v>
      </c>
      <c r="AV1095" s="1" t="str">
        <f t="shared" si="17"/>
        <v>no</v>
      </c>
      <c r="AW1095" s="28"/>
    </row>
    <row r="1096" spans="1:49" ht="14.25" hidden="1" customHeight="1">
      <c r="A1096" s="7">
        <v>1092</v>
      </c>
      <c r="B1096" s="8" t="s">
        <v>1904</v>
      </c>
      <c r="C1096" s="8" t="s">
        <v>1160</v>
      </c>
      <c r="D1096" s="9" t="s">
        <v>58</v>
      </c>
      <c r="E1096" s="9" t="s">
        <v>151</v>
      </c>
      <c r="F1096" s="9" t="s">
        <v>985</v>
      </c>
      <c r="G1096" s="9" t="s">
        <v>55</v>
      </c>
      <c r="H1096" s="10">
        <v>0.19800000000000001</v>
      </c>
      <c r="I1096" s="9">
        <v>0.13600000000000001</v>
      </c>
      <c r="J1096" s="9">
        <v>2.3E-2</v>
      </c>
      <c r="K1096" s="10">
        <v>0.85199999999999998</v>
      </c>
      <c r="L1096" s="10" t="s">
        <v>55</v>
      </c>
      <c r="M1096" s="9" t="s">
        <v>55</v>
      </c>
      <c r="N1096" s="10">
        <v>0.63</v>
      </c>
      <c r="O1096" s="9">
        <v>953</v>
      </c>
      <c r="P1096" s="9">
        <v>106</v>
      </c>
      <c r="Q1096" s="9" t="s">
        <v>55</v>
      </c>
      <c r="R1096" s="9">
        <v>373</v>
      </c>
      <c r="S1096" s="9" t="s">
        <v>55</v>
      </c>
      <c r="T1096" s="9" t="s">
        <v>55</v>
      </c>
      <c r="U1096" s="9" t="s">
        <v>55</v>
      </c>
      <c r="V1096" s="9" t="s">
        <v>55</v>
      </c>
      <c r="W1096" s="9" t="s">
        <v>55</v>
      </c>
      <c r="X1096" s="9" t="s">
        <v>55</v>
      </c>
      <c r="Y1096" s="9" t="s">
        <v>55</v>
      </c>
      <c r="Z1096" s="9" t="s">
        <v>55</v>
      </c>
      <c r="AA1096" s="11">
        <v>9753</v>
      </c>
      <c r="AB1096" s="11">
        <v>9753</v>
      </c>
      <c r="AC1096" s="9" t="s">
        <v>55</v>
      </c>
      <c r="AD1096" s="9">
        <v>0.222</v>
      </c>
      <c r="AE1096" s="10">
        <v>0.94</v>
      </c>
      <c r="AF1096" s="9">
        <v>0.59899999999999998</v>
      </c>
      <c r="AG1096" s="9" t="s">
        <v>55</v>
      </c>
      <c r="AH1096" s="9">
        <v>5</v>
      </c>
      <c r="AI1096" s="9" t="s">
        <v>55</v>
      </c>
      <c r="AJ1096" s="9">
        <v>190.6</v>
      </c>
      <c r="AK1096" s="9" t="s">
        <v>55</v>
      </c>
      <c r="AL1096" s="9" t="s">
        <v>55</v>
      </c>
      <c r="AM1096" s="9" t="s">
        <v>55</v>
      </c>
      <c r="AN1096" s="10">
        <v>2.7E-2</v>
      </c>
      <c r="AO1096" s="10">
        <v>0.52700000000000002</v>
      </c>
      <c r="AP1096" s="10">
        <v>0.60599999999999998</v>
      </c>
      <c r="AQ1096" s="9">
        <v>953</v>
      </c>
      <c r="AR1096" s="9" t="s">
        <v>55</v>
      </c>
      <c r="AS1096" s="10">
        <v>7.9000000000000001E-2</v>
      </c>
      <c r="AT1096" s="10" t="s">
        <v>673</v>
      </c>
      <c r="AU1096" s="16" t="s">
        <v>2055</v>
      </c>
      <c r="AV1096" s="1" t="str">
        <f t="shared" si="17"/>
        <v>no</v>
      </c>
      <c r="AW1096" s="28"/>
    </row>
    <row r="1097" spans="1:49" ht="14.25" hidden="1" customHeight="1">
      <c r="A1097" s="7">
        <v>1093</v>
      </c>
      <c r="B1097" s="8" t="s">
        <v>1905</v>
      </c>
      <c r="C1097" s="8" t="s">
        <v>149</v>
      </c>
      <c r="D1097" s="9" t="s">
        <v>69</v>
      </c>
      <c r="E1097" s="9" t="s">
        <v>51</v>
      </c>
      <c r="F1097" s="9" t="s">
        <v>109</v>
      </c>
      <c r="G1097" s="9">
        <v>1075</v>
      </c>
      <c r="H1097" s="10">
        <v>0.70099999999999996</v>
      </c>
      <c r="I1097" s="10">
        <v>0.65500000000000003</v>
      </c>
      <c r="J1097" s="9">
        <v>0.49199999999999999</v>
      </c>
      <c r="K1097" s="10">
        <v>0.89400000000000002</v>
      </c>
      <c r="L1097" s="9">
        <v>0.158</v>
      </c>
      <c r="M1097" s="9">
        <v>0.627</v>
      </c>
      <c r="N1097" s="10">
        <v>0.85</v>
      </c>
      <c r="O1097" s="9">
        <v>3217.87</v>
      </c>
      <c r="P1097" s="9">
        <v>158</v>
      </c>
      <c r="Q1097" s="9">
        <v>13</v>
      </c>
      <c r="R1097" s="9">
        <v>941</v>
      </c>
      <c r="S1097" s="9" t="s">
        <v>55</v>
      </c>
      <c r="T1097" s="9" t="s">
        <v>55</v>
      </c>
      <c r="U1097" s="9" t="s">
        <v>55</v>
      </c>
      <c r="V1097" s="9" t="s">
        <v>55</v>
      </c>
      <c r="W1097" s="11">
        <v>92650</v>
      </c>
      <c r="X1097" s="11">
        <v>118404</v>
      </c>
      <c r="Y1097" s="11">
        <v>89235</v>
      </c>
      <c r="Z1097" s="11">
        <v>71127</v>
      </c>
      <c r="AA1097" s="11">
        <v>9684</v>
      </c>
      <c r="AB1097" s="11">
        <v>24219</v>
      </c>
      <c r="AC1097" s="9" t="s">
        <v>55</v>
      </c>
      <c r="AD1097" s="10">
        <v>0.70599999999999996</v>
      </c>
      <c r="AE1097" s="10">
        <v>0.42</v>
      </c>
      <c r="AF1097" s="9">
        <v>0.49</v>
      </c>
      <c r="AG1097" s="9">
        <v>249.67</v>
      </c>
      <c r="AH1097" s="9">
        <v>295.33</v>
      </c>
      <c r="AI1097" s="9">
        <v>12.89</v>
      </c>
      <c r="AJ1097" s="9">
        <v>10.896000000000001</v>
      </c>
      <c r="AK1097" s="9">
        <v>0.84536999999999995</v>
      </c>
      <c r="AL1097" s="9" t="s">
        <v>55</v>
      </c>
      <c r="AM1097" s="9" t="s">
        <v>55</v>
      </c>
      <c r="AN1097" s="10">
        <v>4.2999999999999997E-2</v>
      </c>
      <c r="AO1097" s="10">
        <v>0.43099999999999999</v>
      </c>
      <c r="AP1097" s="10">
        <v>0.434</v>
      </c>
      <c r="AQ1097" s="9">
        <v>3619</v>
      </c>
      <c r="AR1097" s="9">
        <v>0.97099999999999997</v>
      </c>
      <c r="AS1097" s="9">
        <v>3.0000000000000001E-3</v>
      </c>
      <c r="AT1097" s="9" t="s">
        <v>261</v>
      </c>
      <c r="AU1097" s="16">
        <v>0.50735667174023336</v>
      </c>
      <c r="AV1097" s="1" t="str">
        <f t="shared" si="17"/>
        <v>no</v>
      </c>
      <c r="AW1097" s="28"/>
    </row>
    <row r="1098" spans="1:49" ht="14.25" hidden="1" customHeight="1">
      <c r="A1098" s="7">
        <v>1094</v>
      </c>
      <c r="B1098" s="8" t="s">
        <v>1906</v>
      </c>
      <c r="C1098" s="8" t="s">
        <v>199</v>
      </c>
      <c r="D1098" s="9" t="s">
        <v>69</v>
      </c>
      <c r="E1098" s="9" t="s">
        <v>51</v>
      </c>
      <c r="F1098" s="9" t="s">
        <v>70</v>
      </c>
      <c r="G1098" s="9" t="s">
        <v>55</v>
      </c>
      <c r="H1098" s="10">
        <v>0.53400000000000003</v>
      </c>
      <c r="I1098" s="10">
        <v>0.46300000000000002</v>
      </c>
      <c r="J1098" s="9">
        <v>0.214</v>
      </c>
      <c r="K1098" s="10">
        <v>0.93600000000000005</v>
      </c>
      <c r="L1098" s="9">
        <v>7.1999999999999995E-2</v>
      </c>
      <c r="M1098" s="9">
        <v>0.50600000000000001</v>
      </c>
      <c r="N1098" s="10">
        <v>0.82</v>
      </c>
      <c r="O1098" s="9">
        <v>6717.92</v>
      </c>
      <c r="P1098" s="9">
        <v>194</v>
      </c>
      <c r="Q1098" s="9" t="s">
        <v>55</v>
      </c>
      <c r="R1098" s="9">
        <v>1202</v>
      </c>
      <c r="S1098" s="9">
        <v>13438</v>
      </c>
      <c r="T1098" s="9" t="s">
        <v>1907</v>
      </c>
      <c r="U1098" s="9" t="s">
        <v>546</v>
      </c>
      <c r="V1098" s="9">
        <v>8358</v>
      </c>
      <c r="W1098" s="11">
        <v>82380</v>
      </c>
      <c r="X1098" s="11">
        <v>94131</v>
      </c>
      <c r="Y1098" s="11">
        <v>77994</v>
      </c>
      <c r="Z1098" s="11">
        <v>72972</v>
      </c>
      <c r="AA1098" s="11">
        <v>6119</v>
      </c>
      <c r="AB1098" s="11">
        <v>17279</v>
      </c>
      <c r="AC1098" s="9" t="s">
        <v>112</v>
      </c>
      <c r="AD1098" s="10">
        <v>0.53400000000000003</v>
      </c>
      <c r="AE1098" s="10">
        <v>0.5</v>
      </c>
      <c r="AF1098" s="9">
        <v>0.48299999999999998</v>
      </c>
      <c r="AG1098" s="9">
        <v>301.33</v>
      </c>
      <c r="AH1098" s="9">
        <v>447.67</v>
      </c>
      <c r="AI1098" s="9">
        <v>22.29</v>
      </c>
      <c r="AJ1098" s="9">
        <v>15.007</v>
      </c>
      <c r="AK1098" s="9">
        <v>0.67312000000000005</v>
      </c>
      <c r="AL1098" s="9">
        <v>4.0000000000000001E-3</v>
      </c>
      <c r="AM1098" s="9">
        <v>0.41499999999999998</v>
      </c>
      <c r="AN1098" s="10">
        <v>3.9E-2</v>
      </c>
      <c r="AO1098" s="10">
        <v>0.58599999999999997</v>
      </c>
      <c r="AP1098" s="10">
        <v>0.61099999999999999</v>
      </c>
      <c r="AQ1098" s="9">
        <v>7102</v>
      </c>
      <c r="AR1098" s="9">
        <v>1.036</v>
      </c>
      <c r="AS1098" s="9">
        <v>2.4E-2</v>
      </c>
      <c r="AT1098" s="9" t="s">
        <v>406</v>
      </c>
      <c r="AU1098" s="16">
        <v>0.49115913555992141</v>
      </c>
      <c r="AV1098" s="1" t="str">
        <f t="shared" si="17"/>
        <v>yes</v>
      </c>
      <c r="AW1098" s="28">
        <v>19</v>
      </c>
    </row>
    <row r="1099" spans="1:49" ht="14.25" hidden="1" customHeight="1">
      <c r="A1099" s="7">
        <v>1095</v>
      </c>
      <c r="B1099" s="8" t="s">
        <v>1908</v>
      </c>
      <c r="C1099" s="8" t="s">
        <v>337</v>
      </c>
      <c r="D1099" s="9" t="s">
        <v>150</v>
      </c>
      <c r="E1099" s="9" t="s">
        <v>151</v>
      </c>
      <c r="F1099" s="9" t="s">
        <v>338</v>
      </c>
      <c r="G1099" s="9" t="s">
        <v>55</v>
      </c>
      <c r="H1099" s="10" t="s">
        <v>55</v>
      </c>
      <c r="I1099" s="10" t="s">
        <v>55</v>
      </c>
      <c r="J1099" s="9" t="s">
        <v>55</v>
      </c>
      <c r="K1099" s="10">
        <v>0.22800000000000001</v>
      </c>
      <c r="L1099" s="9">
        <v>0.79300000000000004</v>
      </c>
      <c r="M1099" s="9">
        <v>0.99399999999999999</v>
      </c>
      <c r="N1099" s="10">
        <v>0</v>
      </c>
      <c r="O1099" s="9">
        <v>14420.36</v>
      </c>
      <c r="P1099" s="9">
        <v>3854</v>
      </c>
      <c r="Q1099" s="9">
        <v>1159</v>
      </c>
      <c r="R1099" s="9">
        <v>1288</v>
      </c>
      <c r="S1099" s="9" t="s">
        <v>55</v>
      </c>
      <c r="T1099" s="9" t="s">
        <v>55</v>
      </c>
      <c r="U1099" s="9" t="s">
        <v>55</v>
      </c>
      <c r="V1099" s="9" t="s">
        <v>55</v>
      </c>
      <c r="W1099" s="11" t="s">
        <v>55</v>
      </c>
      <c r="X1099" s="11" t="s">
        <v>55</v>
      </c>
      <c r="Y1099" s="11" t="s">
        <v>55</v>
      </c>
      <c r="Z1099" s="11" t="s">
        <v>55</v>
      </c>
      <c r="AA1099" s="11">
        <v>13176</v>
      </c>
      <c r="AB1099" s="11">
        <v>13176</v>
      </c>
      <c r="AC1099" s="9" t="s">
        <v>55</v>
      </c>
      <c r="AD1099" s="10" t="s">
        <v>55</v>
      </c>
      <c r="AE1099" s="10">
        <v>0.67</v>
      </c>
      <c r="AF1099" s="9">
        <v>0.53500000000000003</v>
      </c>
      <c r="AG1099" s="9">
        <v>668.67</v>
      </c>
      <c r="AH1099" s="9">
        <v>1179</v>
      </c>
      <c r="AI1099" s="9">
        <v>21.57</v>
      </c>
      <c r="AJ1099" s="9">
        <v>12.231</v>
      </c>
      <c r="AK1099" s="9">
        <v>0.56715000000000004</v>
      </c>
      <c r="AL1099" s="9" t="s">
        <v>55</v>
      </c>
      <c r="AM1099" s="9" t="s">
        <v>55</v>
      </c>
      <c r="AN1099" s="10">
        <v>5.0000000000000001E-3</v>
      </c>
      <c r="AO1099" s="10">
        <v>0.46</v>
      </c>
      <c r="AP1099" s="10">
        <v>0.182</v>
      </c>
      <c r="AQ1099" s="9">
        <v>34365</v>
      </c>
      <c r="AR1099" s="9" t="s">
        <v>55</v>
      </c>
      <c r="AS1099" s="10">
        <v>-0.27800000000000002</v>
      </c>
      <c r="AT1099" s="9" t="s">
        <v>55</v>
      </c>
      <c r="AU1099" s="16" t="s">
        <v>2055</v>
      </c>
      <c r="AV1099" s="1" t="str">
        <f t="shared" si="17"/>
        <v>yes</v>
      </c>
      <c r="AW1099" s="28"/>
    </row>
    <row r="1100" spans="1:49" ht="14.25" hidden="1" customHeight="1">
      <c r="A1100" s="7">
        <v>1096</v>
      </c>
      <c r="B1100" s="8" t="s">
        <v>1910</v>
      </c>
      <c r="C1100" s="8" t="s">
        <v>543</v>
      </c>
      <c r="D1100" s="9" t="s">
        <v>58</v>
      </c>
      <c r="E1100" s="9" t="s">
        <v>151</v>
      </c>
      <c r="F1100" s="9" t="s">
        <v>985</v>
      </c>
      <c r="G1100" s="9" t="s">
        <v>55</v>
      </c>
      <c r="H1100" s="10">
        <v>0.23200000000000001</v>
      </c>
      <c r="I1100" s="10">
        <v>0.13200000000000001</v>
      </c>
      <c r="J1100" s="9" t="s">
        <v>55</v>
      </c>
      <c r="K1100" s="10">
        <v>0.876</v>
      </c>
      <c r="L1100" s="9" t="s">
        <v>55</v>
      </c>
      <c r="M1100" s="9" t="s">
        <v>55</v>
      </c>
      <c r="N1100" s="10">
        <v>0.5</v>
      </c>
      <c r="O1100" s="9">
        <v>1416</v>
      </c>
      <c r="P1100" s="9">
        <v>87</v>
      </c>
      <c r="Q1100" s="9" t="s">
        <v>55</v>
      </c>
      <c r="R1100" s="9">
        <v>285</v>
      </c>
      <c r="S1100" s="9" t="s">
        <v>55</v>
      </c>
      <c r="T1100" s="9" t="s">
        <v>55</v>
      </c>
      <c r="U1100" s="9" t="s">
        <v>55</v>
      </c>
      <c r="V1100" s="9" t="s">
        <v>55</v>
      </c>
      <c r="W1100" s="11" t="s">
        <v>55</v>
      </c>
      <c r="X1100" s="11" t="s">
        <v>55</v>
      </c>
      <c r="Y1100" s="11" t="s">
        <v>55</v>
      </c>
      <c r="Z1100" s="11" t="s">
        <v>55</v>
      </c>
      <c r="AA1100" s="11">
        <v>9635</v>
      </c>
      <c r="AB1100" s="11">
        <v>9635</v>
      </c>
      <c r="AC1100" s="9" t="s">
        <v>55</v>
      </c>
      <c r="AD1100" s="10">
        <v>0.245</v>
      </c>
      <c r="AE1100" s="10">
        <v>0.64</v>
      </c>
      <c r="AF1100" s="9">
        <v>0.39300000000000002</v>
      </c>
      <c r="AG1100" s="9">
        <v>53.33</v>
      </c>
      <c r="AH1100" s="9">
        <v>8</v>
      </c>
      <c r="AI1100" s="9">
        <v>26.55</v>
      </c>
      <c r="AJ1100" s="9">
        <v>177</v>
      </c>
      <c r="AK1100" s="9">
        <v>6.6666699999999999</v>
      </c>
      <c r="AL1100" s="9" t="s">
        <v>55</v>
      </c>
      <c r="AM1100" s="9" t="s">
        <v>55</v>
      </c>
      <c r="AN1100" s="10">
        <v>4.0000000000000001E-3</v>
      </c>
      <c r="AO1100" s="10">
        <v>0.496</v>
      </c>
      <c r="AP1100" s="10">
        <v>0.77</v>
      </c>
      <c r="AQ1100" s="9">
        <v>1416</v>
      </c>
      <c r="AR1100" s="9" t="s">
        <v>55</v>
      </c>
      <c r="AS1100" s="9">
        <v>0.27400000000000002</v>
      </c>
      <c r="AT1100" s="9" t="s">
        <v>419</v>
      </c>
      <c r="AU1100" s="16" t="s">
        <v>2055</v>
      </c>
      <c r="AV1100" s="1" t="str">
        <f t="shared" si="17"/>
        <v>no</v>
      </c>
      <c r="AW1100" s="28"/>
    </row>
    <row r="1101" spans="1:49" ht="14.25" hidden="1" customHeight="1">
      <c r="A1101" s="7">
        <v>1097</v>
      </c>
      <c r="B1101" s="8" t="s">
        <v>1911</v>
      </c>
      <c r="C1101" s="8" t="s">
        <v>149</v>
      </c>
      <c r="D1101" s="9" t="s">
        <v>69</v>
      </c>
      <c r="E1101" s="9" t="s">
        <v>51</v>
      </c>
      <c r="F1101" s="9" t="s">
        <v>109</v>
      </c>
      <c r="G1101" s="9">
        <v>1120</v>
      </c>
      <c r="H1101" s="10">
        <v>0.55900000000000005</v>
      </c>
      <c r="I1101" s="10">
        <v>0.49199999999999999</v>
      </c>
      <c r="J1101" s="9">
        <v>0.30299999999999999</v>
      </c>
      <c r="K1101" s="10">
        <v>0.90200000000000002</v>
      </c>
      <c r="L1101" s="9">
        <v>0.128</v>
      </c>
      <c r="M1101" s="9">
        <v>0.48199999999999998</v>
      </c>
      <c r="N1101" s="10">
        <v>0.85</v>
      </c>
      <c r="O1101" s="9">
        <v>3730.01</v>
      </c>
      <c r="P1101" s="9">
        <v>150</v>
      </c>
      <c r="Q1101" s="9">
        <v>6</v>
      </c>
      <c r="R1101" s="9">
        <v>706</v>
      </c>
      <c r="S1101" s="9" t="s">
        <v>55</v>
      </c>
      <c r="T1101" s="9" t="s">
        <v>55</v>
      </c>
      <c r="U1101" s="9" t="s">
        <v>55</v>
      </c>
      <c r="V1101" s="9" t="s">
        <v>55</v>
      </c>
      <c r="W1101" s="11">
        <v>94728</v>
      </c>
      <c r="X1101" s="11">
        <v>118728</v>
      </c>
      <c r="Y1101" s="11">
        <v>88335</v>
      </c>
      <c r="Z1101" s="11">
        <v>78516</v>
      </c>
      <c r="AA1101" s="11">
        <v>9684</v>
      </c>
      <c r="AB1101" s="11">
        <v>24219</v>
      </c>
      <c r="AC1101" s="9" t="s">
        <v>55</v>
      </c>
      <c r="AD1101" s="10">
        <v>0.44800000000000001</v>
      </c>
      <c r="AE1101" s="10">
        <v>0.32</v>
      </c>
      <c r="AF1101" s="9">
        <v>0.38300000000000001</v>
      </c>
      <c r="AG1101" s="9">
        <v>200</v>
      </c>
      <c r="AH1101" s="9">
        <v>182.33</v>
      </c>
      <c r="AI1101" s="9">
        <v>18.649999999999999</v>
      </c>
      <c r="AJ1101" s="9">
        <v>20.457000000000001</v>
      </c>
      <c r="AK1101" s="9">
        <v>1.0968899999999999</v>
      </c>
      <c r="AL1101" s="9" t="s">
        <v>55</v>
      </c>
      <c r="AM1101" s="9" t="s">
        <v>55</v>
      </c>
      <c r="AN1101" s="10">
        <v>0.124</v>
      </c>
      <c r="AO1101" s="10">
        <v>0.33400000000000002</v>
      </c>
      <c r="AP1101" s="10">
        <v>0.434</v>
      </c>
      <c r="AQ1101" s="9">
        <v>4078</v>
      </c>
      <c r="AR1101" s="9">
        <v>1.0760000000000001</v>
      </c>
      <c r="AS1101" s="9">
        <v>0.1</v>
      </c>
      <c r="AT1101" s="9">
        <v>0.111</v>
      </c>
      <c r="AU1101" s="16">
        <v>0.48169556840077066</v>
      </c>
      <c r="AV1101" s="1" t="str">
        <f t="shared" si="17"/>
        <v>no</v>
      </c>
      <c r="AW1101" s="28"/>
    </row>
    <row r="1102" spans="1:49" ht="14.25" hidden="1" customHeight="1">
      <c r="A1102" s="7">
        <v>1098</v>
      </c>
      <c r="B1102" s="8" t="s">
        <v>1912</v>
      </c>
      <c r="C1102" s="8" t="s">
        <v>438</v>
      </c>
      <c r="D1102" s="9" t="s">
        <v>150</v>
      </c>
      <c r="E1102" s="9" t="s">
        <v>151</v>
      </c>
      <c r="F1102" s="9" t="s">
        <v>152</v>
      </c>
      <c r="G1102" s="9" t="s">
        <v>55</v>
      </c>
      <c r="H1102" s="10">
        <v>1</v>
      </c>
      <c r="I1102" s="10">
        <v>1</v>
      </c>
      <c r="J1102" s="9">
        <v>1</v>
      </c>
      <c r="K1102" s="10">
        <v>0.27800000000000002</v>
      </c>
      <c r="L1102" s="9">
        <v>0.80400000000000005</v>
      </c>
      <c r="M1102" s="9" t="s">
        <v>55</v>
      </c>
      <c r="N1102" s="10" t="s">
        <v>55</v>
      </c>
      <c r="O1102" s="9">
        <v>271.22000000000003</v>
      </c>
      <c r="P1102" s="9">
        <v>52</v>
      </c>
      <c r="Q1102" s="9">
        <v>37</v>
      </c>
      <c r="R1102" s="9">
        <v>9</v>
      </c>
      <c r="S1102" s="9" t="s">
        <v>55</v>
      </c>
      <c r="T1102" s="9" t="s">
        <v>55</v>
      </c>
      <c r="U1102" s="9" t="s">
        <v>55</v>
      </c>
      <c r="V1102" s="9" t="s">
        <v>55</v>
      </c>
      <c r="W1102" s="11">
        <v>65693</v>
      </c>
      <c r="X1102" s="11" t="s">
        <v>55</v>
      </c>
      <c r="Y1102" s="11">
        <v>50778</v>
      </c>
      <c r="Z1102" s="11">
        <v>47763</v>
      </c>
      <c r="AA1102" s="11">
        <v>13560</v>
      </c>
      <c r="AB1102" s="11">
        <v>13560</v>
      </c>
      <c r="AC1102" s="9" t="s">
        <v>55</v>
      </c>
      <c r="AD1102" s="10">
        <v>1</v>
      </c>
      <c r="AE1102" s="10" t="s">
        <v>55</v>
      </c>
      <c r="AF1102" s="9">
        <v>0.70499999999999996</v>
      </c>
      <c r="AG1102" s="9">
        <v>19</v>
      </c>
      <c r="AH1102" s="9">
        <v>14</v>
      </c>
      <c r="AI1102" s="9">
        <v>14.27</v>
      </c>
      <c r="AJ1102" s="9">
        <v>19.373000000000001</v>
      </c>
      <c r="AK1102" s="9">
        <v>1.35714</v>
      </c>
      <c r="AL1102" s="9" t="s">
        <v>55</v>
      </c>
      <c r="AM1102" s="9" t="s">
        <v>55</v>
      </c>
      <c r="AN1102" s="10">
        <v>1.6E-2</v>
      </c>
      <c r="AO1102" s="10">
        <v>0.58799999999999997</v>
      </c>
      <c r="AP1102" s="10">
        <v>0.437</v>
      </c>
      <c r="AQ1102" s="9">
        <v>497</v>
      </c>
      <c r="AR1102" s="9" t="s">
        <v>55</v>
      </c>
      <c r="AS1102" s="10">
        <v>-0.151</v>
      </c>
      <c r="AT1102" s="9">
        <v>0</v>
      </c>
      <c r="AU1102" s="16" t="s">
        <v>2055</v>
      </c>
      <c r="AV1102" s="1" t="str">
        <f t="shared" si="17"/>
        <v>no</v>
      </c>
      <c r="AW1102" s="28"/>
    </row>
    <row r="1103" spans="1:49" ht="14.25" hidden="1" customHeight="1">
      <c r="A1103" s="7">
        <v>1099</v>
      </c>
      <c r="B1103" s="8" t="s">
        <v>1914</v>
      </c>
      <c r="C1103" s="8" t="s">
        <v>344</v>
      </c>
      <c r="D1103" s="9" t="s">
        <v>69</v>
      </c>
      <c r="E1103" s="9" t="s">
        <v>151</v>
      </c>
      <c r="F1103" s="9" t="s">
        <v>433</v>
      </c>
      <c r="G1103" s="9" t="s">
        <v>55</v>
      </c>
      <c r="H1103" s="10">
        <v>0.188</v>
      </c>
      <c r="I1103" s="10">
        <v>0.156</v>
      </c>
      <c r="J1103" s="9">
        <v>6.3E-2</v>
      </c>
      <c r="K1103" s="10">
        <v>0.63700000000000001</v>
      </c>
      <c r="L1103" s="9">
        <v>0.47799999999999998</v>
      </c>
      <c r="M1103" s="9">
        <v>0.83299999999999996</v>
      </c>
      <c r="N1103" s="10">
        <v>0.39</v>
      </c>
      <c r="O1103" s="9">
        <v>554.21</v>
      </c>
      <c r="P1103" s="9">
        <v>106</v>
      </c>
      <c r="Q1103" s="9">
        <v>0</v>
      </c>
      <c r="R1103" s="9">
        <v>110</v>
      </c>
      <c r="S1103" s="9" t="s">
        <v>55</v>
      </c>
      <c r="T1103" s="9" t="s">
        <v>55</v>
      </c>
      <c r="U1103" s="9" t="s">
        <v>55</v>
      </c>
      <c r="V1103" s="9" t="s">
        <v>55</v>
      </c>
      <c r="W1103" s="11" t="s">
        <v>55</v>
      </c>
      <c r="X1103" s="11" t="s">
        <v>55</v>
      </c>
      <c r="Y1103" s="11" t="s">
        <v>55</v>
      </c>
      <c r="Z1103" s="11" t="s">
        <v>55</v>
      </c>
      <c r="AA1103" s="11">
        <v>11661</v>
      </c>
      <c r="AB1103" s="11">
        <v>11661</v>
      </c>
      <c r="AC1103" s="9" t="s">
        <v>55</v>
      </c>
      <c r="AD1103" s="10">
        <v>0.214</v>
      </c>
      <c r="AE1103" s="10">
        <v>0.65</v>
      </c>
      <c r="AF1103" s="9">
        <v>0.47899999999999998</v>
      </c>
      <c r="AG1103" s="9" t="s">
        <v>55</v>
      </c>
      <c r="AH1103" s="9">
        <v>27</v>
      </c>
      <c r="AI1103" s="9" t="s">
        <v>55</v>
      </c>
      <c r="AJ1103" s="9">
        <v>20.526</v>
      </c>
      <c r="AK1103" s="9" t="s">
        <v>55</v>
      </c>
      <c r="AL1103" s="9" t="s">
        <v>55</v>
      </c>
      <c r="AM1103" s="9" t="s">
        <v>55</v>
      </c>
      <c r="AN1103" s="10">
        <v>1E-3</v>
      </c>
      <c r="AO1103" s="10">
        <v>0.376</v>
      </c>
      <c r="AP1103" s="10">
        <v>0.308</v>
      </c>
      <c r="AQ1103" s="9">
        <v>713</v>
      </c>
      <c r="AR1103" s="9" t="s">
        <v>55</v>
      </c>
      <c r="AS1103" s="10">
        <v>-6.8000000000000005E-2</v>
      </c>
      <c r="AT1103" s="9" t="s">
        <v>323</v>
      </c>
      <c r="AU1103" s="16" t="s">
        <v>2055</v>
      </c>
      <c r="AV1103" s="1" t="str">
        <f t="shared" si="17"/>
        <v>no</v>
      </c>
      <c r="AW1103" s="28"/>
    </row>
    <row r="1104" spans="1:49" ht="14.25" customHeight="1">
      <c r="A1104" s="7">
        <v>1054</v>
      </c>
      <c r="B1104" s="8" t="s">
        <v>1842</v>
      </c>
      <c r="C1104" s="8" t="s">
        <v>1813</v>
      </c>
      <c r="D1104" s="9" t="s">
        <v>50</v>
      </c>
      <c r="E1104" s="9" t="s">
        <v>51</v>
      </c>
      <c r="F1104" s="9" t="s">
        <v>171</v>
      </c>
      <c r="G1104" s="9">
        <v>1070</v>
      </c>
      <c r="H1104" s="10">
        <v>0.54</v>
      </c>
      <c r="I1104" s="10">
        <v>0.45600000000000002</v>
      </c>
      <c r="J1104" s="10">
        <v>0.19900000000000001</v>
      </c>
      <c r="K1104" s="10">
        <v>0.89200000000000002</v>
      </c>
      <c r="L1104" s="10">
        <v>0.109</v>
      </c>
      <c r="M1104" s="10">
        <v>0.25600000000000001</v>
      </c>
      <c r="N1104" s="10">
        <v>0.75</v>
      </c>
      <c r="O1104" s="9">
        <v>7864.98</v>
      </c>
      <c r="P1104" s="9">
        <v>188</v>
      </c>
      <c r="Q1104" s="9" t="s">
        <v>55</v>
      </c>
      <c r="R1104" s="9">
        <v>1485</v>
      </c>
      <c r="S1104" s="11">
        <v>8971</v>
      </c>
      <c r="T1104" s="9" t="s">
        <v>232</v>
      </c>
      <c r="U1104" s="9" t="s">
        <v>1649</v>
      </c>
      <c r="V1104" s="11">
        <v>5963</v>
      </c>
      <c r="W1104" s="11">
        <v>64347</v>
      </c>
      <c r="X1104" s="11">
        <v>71397</v>
      </c>
      <c r="Y1104" s="11">
        <v>59517</v>
      </c>
      <c r="Z1104" s="11">
        <v>57420</v>
      </c>
      <c r="AA1104" s="11">
        <v>7488</v>
      </c>
      <c r="AB1104" s="11">
        <v>15338</v>
      </c>
      <c r="AC1104" s="9" t="s">
        <v>1005</v>
      </c>
      <c r="AD1104" s="10">
        <v>0.22</v>
      </c>
      <c r="AE1104" s="10">
        <v>0.25</v>
      </c>
      <c r="AF1104" s="10">
        <v>0.27800000000000002</v>
      </c>
      <c r="AG1104" s="9">
        <v>355.33</v>
      </c>
      <c r="AH1104" s="9">
        <v>460.67</v>
      </c>
      <c r="AI1104" s="9">
        <v>22.13</v>
      </c>
      <c r="AJ1104" s="9">
        <v>17.073</v>
      </c>
      <c r="AK1104" s="9">
        <v>0.77134999999999998</v>
      </c>
      <c r="AL1104" s="10">
        <v>0.13</v>
      </c>
      <c r="AM1104" s="10">
        <v>0.41599999999999998</v>
      </c>
      <c r="AN1104" s="10">
        <v>2.8000000000000001E-2</v>
      </c>
      <c r="AO1104" s="10">
        <v>8.7999999999999995E-2</v>
      </c>
      <c r="AP1104" s="9">
        <v>0.17599999999999999</v>
      </c>
      <c r="AQ1104" s="9">
        <v>8945</v>
      </c>
      <c r="AR1104" s="9">
        <v>0.46400000000000002</v>
      </c>
      <c r="AS1104" s="27">
        <v>8.7999999999999995E-2</v>
      </c>
      <c r="AT1104" s="10">
        <v>0.32</v>
      </c>
      <c r="AU1104" s="16">
        <v>0.68306010928961747</v>
      </c>
      <c r="AV1104" s="1" t="str">
        <f t="shared" si="17"/>
        <v>yes</v>
      </c>
      <c r="AW1104" s="28">
        <v>22</v>
      </c>
    </row>
    <row r="1105" spans="1:49" ht="14.25" customHeight="1">
      <c r="A1105" s="7">
        <v>1053</v>
      </c>
      <c r="B1105" s="8" t="s">
        <v>1841</v>
      </c>
      <c r="C1105" s="8" t="s">
        <v>1813</v>
      </c>
      <c r="D1105" s="9" t="s">
        <v>50</v>
      </c>
      <c r="E1105" s="9" t="s">
        <v>51</v>
      </c>
      <c r="F1105" s="9" t="s">
        <v>171</v>
      </c>
      <c r="G1105" s="9">
        <v>1030</v>
      </c>
      <c r="H1105" s="10">
        <v>0.57299999999999995</v>
      </c>
      <c r="I1105" s="10">
        <v>0.498</v>
      </c>
      <c r="J1105" s="10">
        <v>0.23100000000000001</v>
      </c>
      <c r="K1105" s="10">
        <v>0.88</v>
      </c>
      <c r="L1105" s="10">
        <v>0.183</v>
      </c>
      <c r="M1105" s="10">
        <v>0.35399999999999998</v>
      </c>
      <c r="N1105" s="10">
        <v>0.76</v>
      </c>
      <c r="O1105" s="9">
        <v>8087.12</v>
      </c>
      <c r="P1105" s="9">
        <v>253</v>
      </c>
      <c r="Q1105" s="9">
        <v>0</v>
      </c>
      <c r="R1105" s="9">
        <v>1697</v>
      </c>
      <c r="S1105" s="11">
        <v>9332</v>
      </c>
      <c r="T1105" s="9" t="s">
        <v>1682</v>
      </c>
      <c r="U1105" s="9" t="s">
        <v>217</v>
      </c>
      <c r="V1105" s="11">
        <v>7646</v>
      </c>
      <c r="W1105" s="11">
        <v>64100</v>
      </c>
      <c r="X1105" s="11">
        <v>71082</v>
      </c>
      <c r="Y1105" s="11">
        <v>62613</v>
      </c>
      <c r="Z1105" s="11">
        <v>60012</v>
      </c>
      <c r="AA1105" s="11">
        <v>9203</v>
      </c>
      <c r="AB1105" s="11">
        <v>16949</v>
      </c>
      <c r="AC1105" s="9" t="s">
        <v>516</v>
      </c>
      <c r="AD1105" s="10">
        <v>0.432</v>
      </c>
      <c r="AE1105" s="10">
        <v>0.28000000000000003</v>
      </c>
      <c r="AF1105" s="10">
        <v>0.29299999999999998</v>
      </c>
      <c r="AG1105" s="9">
        <v>388.33</v>
      </c>
      <c r="AH1105" s="9">
        <v>526</v>
      </c>
      <c r="AI1105" s="9">
        <v>20.83</v>
      </c>
      <c r="AJ1105" s="9">
        <v>15.375</v>
      </c>
      <c r="AK1105" s="9">
        <v>0.73828000000000005</v>
      </c>
      <c r="AL1105" s="10">
        <v>0.05</v>
      </c>
      <c r="AM1105" s="10">
        <v>0.505</v>
      </c>
      <c r="AN1105" s="10">
        <v>3.6999999999999998E-2</v>
      </c>
      <c r="AO1105" s="10">
        <v>9.7000000000000003E-2</v>
      </c>
      <c r="AP1105" s="10">
        <v>0.17599999999999999</v>
      </c>
      <c r="AQ1105" s="9">
        <v>9554</v>
      </c>
      <c r="AR1105" s="9">
        <v>0.436</v>
      </c>
      <c r="AS1105" s="27">
        <v>7.9000000000000001E-2</v>
      </c>
      <c r="AT1105" s="10">
        <v>0.14099999999999999</v>
      </c>
      <c r="AU1105" s="16">
        <v>0.69637883008356538</v>
      </c>
      <c r="AV1105" s="1" t="str">
        <f t="shared" si="17"/>
        <v>yes</v>
      </c>
      <c r="AW1105" s="28">
        <v>49</v>
      </c>
    </row>
    <row r="1106" spans="1:49" ht="14.25" hidden="1" customHeight="1">
      <c r="A1106" s="7">
        <v>1102</v>
      </c>
      <c r="B1106" s="8" t="s">
        <v>1919</v>
      </c>
      <c r="C1106" s="8" t="s">
        <v>199</v>
      </c>
      <c r="D1106" s="9" t="s">
        <v>150</v>
      </c>
      <c r="E1106" s="9" t="s">
        <v>151</v>
      </c>
      <c r="F1106" s="9" t="s">
        <v>152</v>
      </c>
      <c r="G1106" s="9" t="s">
        <v>55</v>
      </c>
      <c r="H1106" s="10" t="s">
        <v>55</v>
      </c>
      <c r="I1106" s="10" t="s">
        <v>55</v>
      </c>
      <c r="J1106" s="9" t="s">
        <v>55</v>
      </c>
      <c r="K1106" s="10">
        <v>0.40699999999999997</v>
      </c>
      <c r="L1106" s="9">
        <v>0.70199999999999996</v>
      </c>
      <c r="M1106" s="9">
        <v>0.88900000000000001</v>
      </c>
      <c r="N1106" s="10">
        <v>1</v>
      </c>
      <c r="O1106" s="9">
        <v>320.91000000000003</v>
      </c>
      <c r="P1106" s="9">
        <v>91</v>
      </c>
      <c r="Q1106" s="9">
        <v>60</v>
      </c>
      <c r="R1106" s="9">
        <v>39</v>
      </c>
      <c r="S1106" s="9" t="s">
        <v>55</v>
      </c>
      <c r="T1106" s="9" t="s">
        <v>55</v>
      </c>
      <c r="U1106" s="9" t="s">
        <v>55</v>
      </c>
      <c r="V1106" s="9" t="s">
        <v>55</v>
      </c>
      <c r="W1106" s="11">
        <v>65515</v>
      </c>
      <c r="X1106" s="11">
        <v>54837</v>
      </c>
      <c r="Y1106" s="11">
        <v>52353</v>
      </c>
      <c r="Z1106" s="11">
        <v>47349</v>
      </c>
      <c r="AA1106" s="11">
        <v>13560</v>
      </c>
      <c r="AB1106" s="11">
        <v>13560</v>
      </c>
      <c r="AC1106" s="9" t="s">
        <v>55</v>
      </c>
      <c r="AD1106" s="10" t="s">
        <v>55</v>
      </c>
      <c r="AE1106" s="10">
        <v>0.5</v>
      </c>
      <c r="AF1106" s="9">
        <v>0.61699999999999999</v>
      </c>
      <c r="AG1106" s="9">
        <v>36.33</v>
      </c>
      <c r="AH1106" s="9">
        <v>16.329999999999998</v>
      </c>
      <c r="AI1106" s="9">
        <v>8.83</v>
      </c>
      <c r="AJ1106" s="9">
        <v>19.648</v>
      </c>
      <c r="AK1106" s="9">
        <v>2.2244899999999999</v>
      </c>
      <c r="AL1106" s="9" t="s">
        <v>55</v>
      </c>
      <c r="AM1106" s="9" t="s">
        <v>55</v>
      </c>
      <c r="AN1106" s="10">
        <v>2.1999999999999999E-2</v>
      </c>
      <c r="AO1106" s="10">
        <v>0.58199999999999996</v>
      </c>
      <c r="AP1106" s="10">
        <v>0.61099999999999999</v>
      </c>
      <c r="AQ1106" s="9">
        <v>536</v>
      </c>
      <c r="AR1106" s="9" t="s">
        <v>55</v>
      </c>
      <c r="AS1106" s="9">
        <v>2.8000000000000001E-2</v>
      </c>
      <c r="AT1106" s="9" t="s">
        <v>55</v>
      </c>
      <c r="AU1106" s="16" t="s">
        <v>2055</v>
      </c>
      <c r="AV1106" s="1" t="str">
        <f t="shared" si="17"/>
        <v>no</v>
      </c>
      <c r="AW1106" s="28"/>
    </row>
    <row r="1107" spans="1:49" ht="14.25" hidden="1" customHeight="1">
      <c r="A1107" s="7">
        <v>1103</v>
      </c>
      <c r="B1107" s="8" t="s">
        <v>1920</v>
      </c>
      <c r="C1107" s="8" t="s">
        <v>1703</v>
      </c>
      <c r="D1107" s="9" t="s">
        <v>69</v>
      </c>
      <c r="E1107" s="9" t="s">
        <v>59</v>
      </c>
      <c r="F1107" s="9" t="s">
        <v>271</v>
      </c>
      <c r="G1107" s="9" t="s">
        <v>55</v>
      </c>
      <c r="H1107" s="10">
        <v>0.14199999999999999</v>
      </c>
      <c r="I1107" s="10">
        <v>0.14199999999999999</v>
      </c>
      <c r="J1107" s="9">
        <v>0.14199999999999999</v>
      </c>
      <c r="K1107" s="10">
        <v>0.94499999999999995</v>
      </c>
      <c r="L1107" s="9" t="s">
        <v>55</v>
      </c>
      <c r="M1107" s="9" t="s">
        <v>55</v>
      </c>
      <c r="N1107" s="10">
        <v>0.81</v>
      </c>
      <c r="O1107" s="9">
        <v>1125</v>
      </c>
      <c r="P1107" s="9">
        <v>35</v>
      </c>
      <c r="Q1107" s="9" t="s">
        <v>55</v>
      </c>
      <c r="R1107" s="9">
        <v>198</v>
      </c>
      <c r="S1107" s="9" t="s">
        <v>55</v>
      </c>
      <c r="T1107" s="9" t="s">
        <v>55</v>
      </c>
      <c r="U1107" s="9" t="s">
        <v>55</v>
      </c>
      <c r="V1107" s="9" t="s">
        <v>55</v>
      </c>
      <c r="W1107" s="11" t="s">
        <v>55</v>
      </c>
      <c r="X1107" s="11" t="s">
        <v>55</v>
      </c>
      <c r="Y1107" s="11" t="s">
        <v>55</v>
      </c>
      <c r="Z1107" s="11" t="s">
        <v>55</v>
      </c>
      <c r="AA1107" s="11">
        <v>16968</v>
      </c>
      <c r="AB1107" s="11">
        <v>16968</v>
      </c>
      <c r="AC1107" s="9" t="s">
        <v>55</v>
      </c>
      <c r="AD1107" s="10">
        <v>0.182</v>
      </c>
      <c r="AE1107" s="10">
        <v>0.8</v>
      </c>
      <c r="AF1107" s="9">
        <v>0.66300000000000003</v>
      </c>
      <c r="AG1107" s="9">
        <v>31.67</v>
      </c>
      <c r="AH1107" s="9">
        <v>26.33</v>
      </c>
      <c r="AI1107" s="9">
        <v>35.53</v>
      </c>
      <c r="AJ1107" s="9">
        <v>42.722000000000001</v>
      </c>
      <c r="AK1107" s="9">
        <v>1.2025300000000001</v>
      </c>
      <c r="AL1107" s="9" t="s">
        <v>55</v>
      </c>
      <c r="AM1107" s="9" t="s">
        <v>55</v>
      </c>
      <c r="AN1107" s="10">
        <v>2E-3</v>
      </c>
      <c r="AO1107" s="10">
        <v>0.38600000000000001</v>
      </c>
      <c r="AP1107" s="10">
        <v>0.20399999999999999</v>
      </c>
      <c r="AQ1107" s="9">
        <v>1125</v>
      </c>
      <c r="AR1107" s="9" t="s">
        <v>55</v>
      </c>
      <c r="AS1107" s="10">
        <v>-0.182</v>
      </c>
      <c r="AT1107" s="9" t="s">
        <v>133</v>
      </c>
      <c r="AU1107" s="16" t="s">
        <v>2055</v>
      </c>
      <c r="AV1107" s="1" t="str">
        <f t="shared" si="17"/>
        <v>no</v>
      </c>
      <c r="AW1107" s="28"/>
    </row>
    <row r="1108" spans="1:49" ht="14.25" customHeight="1">
      <c r="A1108" s="7">
        <v>1104</v>
      </c>
      <c r="B1108" s="8" t="s">
        <v>1922</v>
      </c>
      <c r="C1108" s="8" t="s">
        <v>1735</v>
      </c>
      <c r="D1108" s="9" t="s">
        <v>50</v>
      </c>
      <c r="E1108" s="9" t="s">
        <v>151</v>
      </c>
      <c r="F1108" s="9" t="s">
        <v>359</v>
      </c>
      <c r="G1108" s="9" t="s">
        <v>55</v>
      </c>
      <c r="H1108" s="10" t="s">
        <v>55</v>
      </c>
      <c r="I1108" s="10" t="s">
        <v>55</v>
      </c>
      <c r="J1108" s="9" t="s">
        <v>55</v>
      </c>
      <c r="K1108" s="10">
        <v>0.73</v>
      </c>
      <c r="L1108" s="9">
        <v>0.77800000000000002</v>
      </c>
      <c r="M1108" s="9">
        <v>0.96899999999999997</v>
      </c>
      <c r="N1108" s="10">
        <v>0.35</v>
      </c>
      <c r="O1108" s="9">
        <v>2064.0500000000002</v>
      </c>
      <c r="P1108" s="9">
        <v>382</v>
      </c>
      <c r="Q1108" s="9" t="s">
        <v>55</v>
      </c>
      <c r="R1108" s="9">
        <v>166</v>
      </c>
      <c r="S1108" s="9" t="s">
        <v>55</v>
      </c>
      <c r="T1108" s="9" t="s">
        <v>55</v>
      </c>
      <c r="U1108" s="9" t="s">
        <v>55</v>
      </c>
      <c r="V1108" s="9" t="s">
        <v>55</v>
      </c>
      <c r="W1108" s="11" t="s">
        <v>55</v>
      </c>
      <c r="X1108" s="11" t="s">
        <v>55</v>
      </c>
      <c r="Y1108" s="11" t="s">
        <v>55</v>
      </c>
      <c r="Z1108" s="11" t="s">
        <v>55</v>
      </c>
      <c r="AA1108" s="11">
        <v>15135</v>
      </c>
      <c r="AB1108" s="11">
        <v>15135</v>
      </c>
      <c r="AC1108" s="9" t="s">
        <v>55</v>
      </c>
      <c r="AD1108" s="10">
        <v>0.5</v>
      </c>
      <c r="AE1108" s="10">
        <v>0.3</v>
      </c>
      <c r="AF1108" s="9">
        <v>0.65300000000000002</v>
      </c>
      <c r="AG1108" s="9">
        <v>213</v>
      </c>
      <c r="AH1108" s="9">
        <v>208</v>
      </c>
      <c r="AI1108" s="9">
        <v>9.69</v>
      </c>
      <c r="AJ1108" s="9">
        <v>9.923</v>
      </c>
      <c r="AK1108" s="9">
        <v>1.0240400000000001</v>
      </c>
      <c r="AL1108" s="9" t="s">
        <v>55</v>
      </c>
      <c r="AM1108" s="9" t="s">
        <v>55</v>
      </c>
      <c r="AN1108" s="10">
        <v>0</v>
      </c>
      <c r="AO1108" s="10">
        <v>0.73899999999999999</v>
      </c>
      <c r="AP1108" s="10">
        <v>0.36299999999999999</v>
      </c>
      <c r="AQ1108" s="9">
        <v>3303</v>
      </c>
      <c r="AR1108" s="9" t="s">
        <v>55</v>
      </c>
      <c r="AS1108" s="10">
        <v>-0.375</v>
      </c>
      <c r="AT1108" s="9" t="s">
        <v>1924</v>
      </c>
      <c r="AU1108" s="16" t="s">
        <v>2055</v>
      </c>
      <c r="AV1108" s="1" t="str">
        <f t="shared" si="17"/>
        <v>no</v>
      </c>
      <c r="AW1108" s="28"/>
    </row>
    <row r="1109" spans="1:49" ht="14.25" hidden="1" customHeight="1">
      <c r="A1109" s="7">
        <v>1105</v>
      </c>
      <c r="B1109" s="8" t="s">
        <v>1925</v>
      </c>
      <c r="C1109" s="8" t="s">
        <v>485</v>
      </c>
      <c r="D1109" s="9" t="s">
        <v>58</v>
      </c>
      <c r="E1109" s="9" t="s">
        <v>151</v>
      </c>
      <c r="F1109" s="9" t="s">
        <v>985</v>
      </c>
      <c r="G1109" s="9" t="s">
        <v>55</v>
      </c>
      <c r="H1109" s="10">
        <v>0.32200000000000001</v>
      </c>
      <c r="I1109" s="10">
        <v>0.311</v>
      </c>
      <c r="J1109" s="9">
        <v>0.222</v>
      </c>
      <c r="K1109" s="10">
        <v>0.88300000000000001</v>
      </c>
      <c r="L1109" s="9">
        <v>0.45</v>
      </c>
      <c r="M1109" s="9">
        <v>0.82899999999999996</v>
      </c>
      <c r="N1109" s="10">
        <v>0.33</v>
      </c>
      <c r="O1109" s="9">
        <v>458.55</v>
      </c>
      <c r="P1109" s="9">
        <v>55</v>
      </c>
      <c r="Q1109" s="9" t="s">
        <v>55</v>
      </c>
      <c r="R1109" s="9">
        <v>134</v>
      </c>
      <c r="S1109" s="9" t="s">
        <v>55</v>
      </c>
      <c r="T1109" s="9" t="s">
        <v>55</v>
      </c>
      <c r="U1109" s="9" t="s">
        <v>55</v>
      </c>
      <c r="V1109" s="9" t="s">
        <v>55</v>
      </c>
      <c r="W1109" s="11" t="s">
        <v>55</v>
      </c>
      <c r="X1109" s="11" t="s">
        <v>55</v>
      </c>
      <c r="Y1109" s="11" t="s">
        <v>55</v>
      </c>
      <c r="Z1109" s="11" t="s">
        <v>55</v>
      </c>
      <c r="AA1109" s="11">
        <v>15872</v>
      </c>
      <c r="AB1109" s="11">
        <v>15872</v>
      </c>
      <c r="AC1109" s="9" t="s">
        <v>55</v>
      </c>
      <c r="AD1109" s="10">
        <v>0.34499999999999997</v>
      </c>
      <c r="AE1109" s="10">
        <v>0.71</v>
      </c>
      <c r="AF1109" s="9">
        <v>0.83599999999999997</v>
      </c>
      <c r="AG1109" s="9" t="s">
        <v>55</v>
      </c>
      <c r="AH1109" s="9">
        <v>34.67</v>
      </c>
      <c r="AI1109" s="9" t="s">
        <v>55</v>
      </c>
      <c r="AJ1109" s="9">
        <v>13.227</v>
      </c>
      <c r="AK1109" s="9" t="s">
        <v>55</v>
      </c>
      <c r="AL1109" s="9" t="s">
        <v>55</v>
      </c>
      <c r="AM1109" s="9" t="s">
        <v>55</v>
      </c>
      <c r="AN1109" s="10">
        <v>2E-3</v>
      </c>
      <c r="AO1109" s="10">
        <v>0.85899999999999999</v>
      </c>
      <c r="AP1109" s="10">
        <v>0.45200000000000001</v>
      </c>
      <c r="AQ1109" s="9">
        <v>630</v>
      </c>
      <c r="AR1109" s="9" t="s">
        <v>55</v>
      </c>
      <c r="AS1109" s="10">
        <v>-0.40699999999999997</v>
      </c>
      <c r="AT1109" s="9" t="s">
        <v>637</v>
      </c>
      <c r="AU1109" s="16" t="s">
        <v>2055</v>
      </c>
      <c r="AV1109" s="1" t="str">
        <f t="shared" si="17"/>
        <v>no</v>
      </c>
      <c r="AW1109" s="28"/>
    </row>
    <row r="1110" spans="1:49" ht="14.25" hidden="1" customHeight="1">
      <c r="A1110" s="7">
        <v>1106</v>
      </c>
      <c r="B1110" s="8" t="s">
        <v>1927</v>
      </c>
      <c r="C1110" s="8" t="s">
        <v>1779</v>
      </c>
      <c r="D1110" s="9" t="s">
        <v>58</v>
      </c>
      <c r="E1110" s="9" t="s">
        <v>151</v>
      </c>
      <c r="F1110" s="9" t="s">
        <v>985</v>
      </c>
      <c r="G1110" s="9" t="s">
        <v>55</v>
      </c>
      <c r="H1110" s="10" t="s">
        <v>55</v>
      </c>
      <c r="I1110" s="10" t="s">
        <v>55</v>
      </c>
      <c r="J1110" s="9" t="s">
        <v>55</v>
      </c>
      <c r="K1110" s="10">
        <v>0.5</v>
      </c>
      <c r="L1110" s="9">
        <v>0.76300000000000001</v>
      </c>
      <c r="M1110" s="9" t="s">
        <v>55</v>
      </c>
      <c r="N1110" s="10" t="s">
        <v>55</v>
      </c>
      <c r="O1110" s="9">
        <v>79.11</v>
      </c>
      <c r="P1110" s="9">
        <v>53</v>
      </c>
      <c r="Q1110" s="9">
        <v>18</v>
      </c>
      <c r="R1110" s="9">
        <v>20</v>
      </c>
      <c r="S1110" s="9" t="s">
        <v>55</v>
      </c>
      <c r="T1110" s="9" t="s">
        <v>55</v>
      </c>
      <c r="U1110" s="9" t="s">
        <v>55</v>
      </c>
      <c r="V1110" s="9" t="s">
        <v>55</v>
      </c>
      <c r="W1110" s="11">
        <v>74900</v>
      </c>
      <c r="X1110" s="11" t="s">
        <v>55</v>
      </c>
      <c r="Y1110" s="11">
        <v>56178</v>
      </c>
      <c r="Z1110" s="11" t="s">
        <v>55</v>
      </c>
      <c r="AA1110" s="11">
        <v>13560</v>
      </c>
      <c r="AB1110" s="11">
        <v>13560</v>
      </c>
      <c r="AC1110" s="9" t="s">
        <v>55</v>
      </c>
      <c r="AD1110" s="10" t="s">
        <v>55</v>
      </c>
      <c r="AE1110" s="10">
        <v>1</v>
      </c>
      <c r="AF1110" s="9">
        <v>0.60799999999999998</v>
      </c>
      <c r="AG1110" s="9" t="s">
        <v>55</v>
      </c>
      <c r="AH1110" s="9">
        <v>3.33</v>
      </c>
      <c r="AI1110" s="9" t="s">
        <v>55</v>
      </c>
      <c r="AJ1110" s="9">
        <v>23.731999999999999</v>
      </c>
      <c r="AK1110" s="9" t="s">
        <v>55</v>
      </c>
      <c r="AL1110" s="9" t="s">
        <v>55</v>
      </c>
      <c r="AM1110" s="9" t="s">
        <v>55</v>
      </c>
      <c r="AN1110" s="10">
        <v>7.0000000000000001E-3</v>
      </c>
      <c r="AO1110" s="10">
        <v>0.36799999999999999</v>
      </c>
      <c r="AP1110" s="10">
        <v>0.29099999999999998</v>
      </c>
      <c r="AQ1110" s="9">
        <v>152</v>
      </c>
      <c r="AR1110" s="9" t="s">
        <v>55</v>
      </c>
      <c r="AS1110" s="10">
        <v>-7.6999999999999999E-2</v>
      </c>
      <c r="AT1110" s="9" t="s">
        <v>55</v>
      </c>
      <c r="AU1110" s="16" t="s">
        <v>2055</v>
      </c>
      <c r="AV1110" s="1" t="str">
        <f t="shared" si="17"/>
        <v>no</v>
      </c>
      <c r="AW1110" s="28"/>
    </row>
    <row r="1111" spans="1:49" ht="14.25" hidden="1" customHeight="1">
      <c r="A1111" s="7">
        <v>1107</v>
      </c>
      <c r="B1111" s="8" t="s">
        <v>1928</v>
      </c>
      <c r="C1111" s="8" t="s">
        <v>199</v>
      </c>
      <c r="D1111" s="9" t="s">
        <v>58</v>
      </c>
      <c r="E1111" s="9" t="s">
        <v>51</v>
      </c>
      <c r="F1111" s="9" t="s">
        <v>379</v>
      </c>
      <c r="G1111" s="9" t="s">
        <v>55</v>
      </c>
      <c r="H1111" s="10">
        <v>0.56499999999999995</v>
      </c>
      <c r="I1111" s="10">
        <v>0.497</v>
      </c>
      <c r="J1111" s="9">
        <v>0.24399999999999999</v>
      </c>
      <c r="K1111" s="10">
        <v>0.96299999999999997</v>
      </c>
      <c r="L1111" s="9">
        <v>0.14599999999999999</v>
      </c>
      <c r="M1111" s="9">
        <v>0.54800000000000004</v>
      </c>
      <c r="N1111" s="10">
        <v>0.79</v>
      </c>
      <c r="O1111" s="9">
        <v>5586.17</v>
      </c>
      <c r="P1111" s="9">
        <v>68</v>
      </c>
      <c r="Q1111" s="9" t="s">
        <v>55</v>
      </c>
      <c r="R1111" s="9">
        <v>1435</v>
      </c>
      <c r="S1111" s="9">
        <v>17071</v>
      </c>
      <c r="T1111" s="9" t="s">
        <v>1929</v>
      </c>
      <c r="U1111" s="9" t="s">
        <v>1930</v>
      </c>
      <c r="V1111" s="9">
        <v>9056</v>
      </c>
      <c r="W1111" s="11">
        <v>91884</v>
      </c>
      <c r="X1111" s="11">
        <v>103113</v>
      </c>
      <c r="Y1111" s="11">
        <v>88641</v>
      </c>
      <c r="Z1111" s="11">
        <v>78840</v>
      </c>
      <c r="AA1111" s="11">
        <v>6547</v>
      </c>
      <c r="AB1111" s="11">
        <v>17707</v>
      </c>
      <c r="AC1111" s="9" t="s">
        <v>394</v>
      </c>
      <c r="AD1111" s="10">
        <v>0.52800000000000002</v>
      </c>
      <c r="AE1111" s="10">
        <v>0.53</v>
      </c>
      <c r="AF1111" s="9">
        <v>0.48399999999999999</v>
      </c>
      <c r="AG1111" s="9">
        <v>249.33</v>
      </c>
      <c r="AH1111" s="9">
        <v>448.33</v>
      </c>
      <c r="AI1111" s="9">
        <v>22.4</v>
      </c>
      <c r="AJ1111" s="9">
        <v>12.46</v>
      </c>
      <c r="AK1111" s="9">
        <v>0.55613000000000001</v>
      </c>
      <c r="AL1111" s="9">
        <v>0.01</v>
      </c>
      <c r="AM1111" s="9">
        <v>0.39700000000000002</v>
      </c>
      <c r="AN1111" s="10">
        <v>2E-3</v>
      </c>
      <c r="AO1111" s="10">
        <v>0.61599999999999999</v>
      </c>
      <c r="AP1111" s="10">
        <v>0.61099999999999999</v>
      </c>
      <c r="AQ1111" s="9">
        <v>6167</v>
      </c>
      <c r="AR1111" s="9">
        <v>1.206</v>
      </c>
      <c r="AS1111" s="10">
        <v>-5.0000000000000001E-3</v>
      </c>
      <c r="AT1111" s="9">
        <v>3.6999999999999998E-2</v>
      </c>
      <c r="AU1111" s="16">
        <v>0.45330915684496831</v>
      </c>
      <c r="AV1111" s="1" t="str">
        <f t="shared" si="17"/>
        <v>yes</v>
      </c>
      <c r="AW1111" s="28">
        <v>13</v>
      </c>
    </row>
    <row r="1112" spans="1:49" ht="14.25" customHeight="1">
      <c r="A1112" s="7">
        <v>1108</v>
      </c>
      <c r="B1112" s="8" t="s">
        <v>1931</v>
      </c>
      <c r="C1112" s="8" t="s">
        <v>711</v>
      </c>
      <c r="D1112" s="9" t="s">
        <v>50</v>
      </c>
      <c r="E1112" s="9" t="s">
        <v>151</v>
      </c>
      <c r="F1112" s="9" t="s">
        <v>338</v>
      </c>
      <c r="G1112" s="9" t="s">
        <v>55</v>
      </c>
      <c r="H1112" s="10">
        <v>0.41</v>
      </c>
      <c r="I1112" s="10">
        <v>0.28199999999999997</v>
      </c>
      <c r="J1112" s="9">
        <v>0.23400000000000001</v>
      </c>
      <c r="K1112" s="10">
        <v>0.84499999999999997</v>
      </c>
      <c r="L1112" s="9">
        <v>0.35199999999999998</v>
      </c>
      <c r="M1112" s="9" t="s">
        <v>55</v>
      </c>
      <c r="N1112" s="10">
        <v>0.38</v>
      </c>
      <c r="O1112" s="9">
        <v>9364.86</v>
      </c>
      <c r="P1112" s="9">
        <v>580</v>
      </c>
      <c r="Q1112" s="9" t="s">
        <v>55</v>
      </c>
      <c r="R1112" s="9">
        <v>1061</v>
      </c>
      <c r="S1112" s="9" t="s">
        <v>55</v>
      </c>
      <c r="T1112" s="9" t="s">
        <v>55</v>
      </c>
      <c r="U1112" s="9" t="s">
        <v>55</v>
      </c>
      <c r="V1112" s="9" t="s">
        <v>55</v>
      </c>
      <c r="W1112" s="11" t="s">
        <v>55</v>
      </c>
      <c r="X1112" s="11" t="s">
        <v>55</v>
      </c>
      <c r="Y1112" s="11" t="s">
        <v>55</v>
      </c>
      <c r="Z1112" s="11" t="s">
        <v>55</v>
      </c>
      <c r="AA1112" s="11">
        <v>6500</v>
      </c>
      <c r="AB1112" s="11">
        <v>6500</v>
      </c>
      <c r="AC1112" s="9" t="s">
        <v>55</v>
      </c>
      <c r="AD1112" s="10">
        <v>0.38600000000000001</v>
      </c>
      <c r="AE1112" s="10">
        <v>0.79</v>
      </c>
      <c r="AF1112" s="9">
        <v>0.50900000000000001</v>
      </c>
      <c r="AG1112" s="9">
        <v>44</v>
      </c>
      <c r="AH1112" s="9">
        <v>279</v>
      </c>
      <c r="AI1112" s="9">
        <v>212.84</v>
      </c>
      <c r="AJ1112" s="9">
        <v>33.566000000000003</v>
      </c>
      <c r="AK1112" s="9">
        <v>0.15770999999999999</v>
      </c>
      <c r="AL1112" s="9" t="s">
        <v>55</v>
      </c>
      <c r="AM1112" s="9" t="s">
        <v>55</v>
      </c>
      <c r="AN1112" s="10">
        <v>0</v>
      </c>
      <c r="AO1112" s="10">
        <v>0.39400000000000002</v>
      </c>
      <c r="AP1112" s="10">
        <v>0.22900000000000001</v>
      </c>
      <c r="AQ1112" s="9">
        <v>11721</v>
      </c>
      <c r="AR1112" s="9" t="s">
        <v>55</v>
      </c>
      <c r="AS1112" s="10">
        <v>-0.16500000000000001</v>
      </c>
      <c r="AT1112" s="9">
        <v>2.3E-2</v>
      </c>
      <c r="AU1112" s="16" t="s">
        <v>2055</v>
      </c>
      <c r="AV1112" s="1" t="str">
        <f t="shared" si="17"/>
        <v>yes</v>
      </c>
      <c r="AW1112" s="28"/>
    </row>
    <row r="1113" spans="1:49" ht="14.25" hidden="1" customHeight="1">
      <c r="A1113" s="7">
        <v>1109</v>
      </c>
      <c r="B1113" s="8" t="s">
        <v>1933</v>
      </c>
      <c r="C1113" s="8" t="s">
        <v>1595</v>
      </c>
      <c r="D1113" s="9" t="s">
        <v>69</v>
      </c>
      <c r="E1113" s="9" t="s">
        <v>151</v>
      </c>
      <c r="F1113" s="9" t="s">
        <v>433</v>
      </c>
      <c r="G1113" s="9" t="s">
        <v>55</v>
      </c>
      <c r="H1113" s="10" t="s">
        <v>55</v>
      </c>
      <c r="I1113" s="10" t="s">
        <v>55</v>
      </c>
      <c r="J1113" s="9" t="s">
        <v>55</v>
      </c>
      <c r="K1113" s="10">
        <v>0.71399999999999997</v>
      </c>
      <c r="L1113" s="9">
        <v>0.92800000000000005</v>
      </c>
      <c r="M1113" s="9">
        <v>0.97899999999999998</v>
      </c>
      <c r="N1113" s="10">
        <v>0.22</v>
      </c>
      <c r="O1113" s="9">
        <v>954.11</v>
      </c>
      <c r="P1113" s="9">
        <v>143</v>
      </c>
      <c r="Q1113" s="9" t="s">
        <v>55</v>
      </c>
      <c r="R1113" s="9">
        <v>83</v>
      </c>
      <c r="S1113" s="9" t="s">
        <v>55</v>
      </c>
      <c r="T1113" s="9" t="s">
        <v>55</v>
      </c>
      <c r="U1113" s="9" t="s">
        <v>55</v>
      </c>
      <c r="V1113" s="9" t="s">
        <v>55</v>
      </c>
      <c r="W1113" s="11" t="s">
        <v>55</v>
      </c>
      <c r="X1113" s="11" t="s">
        <v>55</v>
      </c>
      <c r="Y1113" s="11" t="s">
        <v>55</v>
      </c>
      <c r="Z1113" s="11" t="s">
        <v>55</v>
      </c>
      <c r="AA1113" s="11">
        <v>12975</v>
      </c>
      <c r="AB1113" s="11">
        <v>12975</v>
      </c>
      <c r="AC1113" s="9" t="s">
        <v>55</v>
      </c>
      <c r="AD1113" s="10">
        <v>0.25</v>
      </c>
      <c r="AE1113" s="10">
        <v>0.56000000000000005</v>
      </c>
      <c r="AF1113" s="9">
        <v>0.76900000000000002</v>
      </c>
      <c r="AG1113" s="9">
        <v>35</v>
      </c>
      <c r="AH1113" s="9">
        <v>25.33</v>
      </c>
      <c r="AI1113" s="9">
        <v>27.26</v>
      </c>
      <c r="AJ1113" s="9">
        <v>37.661999999999999</v>
      </c>
      <c r="AK1113" s="9">
        <v>1.38158</v>
      </c>
      <c r="AL1113" s="9" t="s">
        <v>55</v>
      </c>
      <c r="AM1113" s="9" t="s">
        <v>55</v>
      </c>
      <c r="AN1113" s="10">
        <v>4.0000000000000001E-3</v>
      </c>
      <c r="AO1113" s="10">
        <v>0.81799999999999995</v>
      </c>
      <c r="AP1113" s="10">
        <v>0.252</v>
      </c>
      <c r="AQ1113" s="9">
        <v>2155</v>
      </c>
      <c r="AR1113" s="9" t="s">
        <v>55</v>
      </c>
      <c r="AS1113" s="10">
        <v>-0.56599999999999995</v>
      </c>
      <c r="AT1113" s="9" t="s">
        <v>474</v>
      </c>
      <c r="AU1113" s="16" t="s">
        <v>2055</v>
      </c>
      <c r="AV1113" s="1" t="str">
        <f t="shared" si="17"/>
        <v>no</v>
      </c>
      <c r="AW1113" s="28"/>
    </row>
    <row r="1114" spans="1:49" ht="14.25" hidden="1" customHeight="1">
      <c r="A1114" s="7">
        <v>1110</v>
      </c>
      <c r="B1114" s="8" t="s">
        <v>1935</v>
      </c>
      <c r="C1114" s="8" t="s">
        <v>1454</v>
      </c>
      <c r="D1114" s="9" t="s">
        <v>69</v>
      </c>
      <c r="E1114" s="9" t="s">
        <v>151</v>
      </c>
      <c r="F1114" s="9" t="s">
        <v>433</v>
      </c>
      <c r="G1114" s="9" t="s">
        <v>55</v>
      </c>
      <c r="H1114" s="10">
        <v>0.14299999999999999</v>
      </c>
      <c r="I1114" s="10">
        <v>0.14299999999999999</v>
      </c>
      <c r="J1114" s="9">
        <v>0.14299999999999999</v>
      </c>
      <c r="K1114" s="10">
        <v>0.76900000000000002</v>
      </c>
      <c r="L1114" s="9">
        <v>0.9</v>
      </c>
      <c r="M1114" s="9">
        <v>0.96799999999999997</v>
      </c>
      <c r="N1114" s="10">
        <v>0.55000000000000004</v>
      </c>
      <c r="O1114" s="9">
        <v>1003.19</v>
      </c>
      <c r="P1114" s="9">
        <v>161</v>
      </c>
      <c r="Q1114" s="9" t="s">
        <v>55</v>
      </c>
      <c r="R1114" s="9">
        <v>173</v>
      </c>
      <c r="S1114" s="9" t="s">
        <v>55</v>
      </c>
      <c r="T1114" s="9" t="s">
        <v>55</v>
      </c>
      <c r="U1114" s="9" t="s">
        <v>55</v>
      </c>
      <c r="V1114" s="9" t="s">
        <v>55</v>
      </c>
      <c r="W1114" s="11" t="s">
        <v>55</v>
      </c>
      <c r="X1114" s="11" t="s">
        <v>55</v>
      </c>
      <c r="Y1114" s="11" t="s">
        <v>55</v>
      </c>
      <c r="Z1114" s="11" t="s">
        <v>55</v>
      </c>
      <c r="AA1114" s="11">
        <v>12975</v>
      </c>
      <c r="AB1114" s="11">
        <v>12975</v>
      </c>
      <c r="AC1114" s="9" t="s">
        <v>55</v>
      </c>
      <c r="AD1114" s="10">
        <v>0</v>
      </c>
      <c r="AE1114" s="10">
        <v>0.5</v>
      </c>
      <c r="AF1114" s="9">
        <v>0.61799999999999999</v>
      </c>
      <c r="AG1114" s="9">
        <v>46.33</v>
      </c>
      <c r="AH1114" s="9">
        <v>33.33</v>
      </c>
      <c r="AI1114" s="9">
        <v>21.65</v>
      </c>
      <c r="AJ1114" s="9">
        <v>30.096</v>
      </c>
      <c r="AK1114" s="9">
        <v>1.39</v>
      </c>
      <c r="AL1114" s="9" t="s">
        <v>55</v>
      </c>
      <c r="AM1114" s="9" t="s">
        <v>55</v>
      </c>
      <c r="AN1114" s="10">
        <v>6.0000000000000001E-3</v>
      </c>
      <c r="AO1114" s="10">
        <v>0.63600000000000001</v>
      </c>
      <c r="AP1114" s="10">
        <v>0.218</v>
      </c>
      <c r="AQ1114" s="9">
        <v>2166</v>
      </c>
      <c r="AR1114" s="9" t="s">
        <v>55</v>
      </c>
      <c r="AS1114" s="10">
        <v>-0.41799999999999998</v>
      </c>
      <c r="AT1114" s="9">
        <v>0.14299999999999999</v>
      </c>
      <c r="AU1114" s="16" t="s">
        <v>2055</v>
      </c>
      <c r="AV1114" s="1" t="str">
        <f t="shared" si="17"/>
        <v>no</v>
      </c>
      <c r="AW1114" s="28"/>
    </row>
    <row r="1115" spans="1:49" ht="14.25" hidden="1" customHeight="1">
      <c r="A1115" s="7">
        <v>1111</v>
      </c>
      <c r="B1115" s="8" t="s">
        <v>1937</v>
      </c>
      <c r="C1115" s="8" t="s">
        <v>149</v>
      </c>
      <c r="D1115" s="9" t="s">
        <v>150</v>
      </c>
      <c r="E1115" s="9" t="s">
        <v>151</v>
      </c>
      <c r="F1115" s="9" t="s">
        <v>338</v>
      </c>
      <c r="G1115" s="9" t="s">
        <v>55</v>
      </c>
      <c r="H1115" s="10" t="s">
        <v>55</v>
      </c>
      <c r="I1115" s="10" t="s">
        <v>55</v>
      </c>
      <c r="J1115" s="9" t="s">
        <v>55</v>
      </c>
      <c r="K1115" s="10">
        <v>1.4999999999999999E-2</v>
      </c>
      <c r="L1115" s="9">
        <v>0.81</v>
      </c>
      <c r="M1115" s="9" t="s">
        <v>55</v>
      </c>
      <c r="N1115" s="10" t="s">
        <v>55</v>
      </c>
      <c r="O1115" s="9">
        <v>7384.9</v>
      </c>
      <c r="P1115" s="9">
        <v>799</v>
      </c>
      <c r="Q1115" s="9">
        <v>399</v>
      </c>
      <c r="R1115" s="9">
        <v>57</v>
      </c>
      <c r="S1115" s="9" t="s">
        <v>55</v>
      </c>
      <c r="T1115" s="9" t="s">
        <v>55</v>
      </c>
      <c r="U1115" s="9" t="s">
        <v>55</v>
      </c>
      <c r="V1115" s="9" t="s">
        <v>55</v>
      </c>
      <c r="W1115" s="11" t="s">
        <v>55</v>
      </c>
      <c r="X1115" s="11" t="s">
        <v>55</v>
      </c>
      <c r="Y1115" s="11" t="s">
        <v>55</v>
      </c>
      <c r="Z1115" s="11" t="s">
        <v>55</v>
      </c>
      <c r="AA1115" s="11" t="s">
        <v>55</v>
      </c>
      <c r="AB1115" s="11" t="s">
        <v>55</v>
      </c>
      <c r="AC1115" s="9" t="s">
        <v>55</v>
      </c>
      <c r="AD1115" s="10" t="s">
        <v>55</v>
      </c>
      <c r="AE1115" s="10" t="s">
        <v>55</v>
      </c>
      <c r="AF1115" s="9">
        <v>0.37</v>
      </c>
      <c r="AG1115" s="9">
        <v>207.33</v>
      </c>
      <c r="AH1115" s="9">
        <v>390</v>
      </c>
      <c r="AI1115" s="9">
        <v>35.619999999999997</v>
      </c>
      <c r="AJ1115" s="9">
        <v>18.936</v>
      </c>
      <c r="AK1115" s="9">
        <v>0.53161999999999998</v>
      </c>
      <c r="AL1115" s="9" t="s">
        <v>55</v>
      </c>
      <c r="AM1115" s="9" t="s">
        <v>55</v>
      </c>
      <c r="AN1115" s="10">
        <v>0</v>
      </c>
      <c r="AO1115" s="10">
        <v>0.34</v>
      </c>
      <c r="AP1115" s="10">
        <v>0.434</v>
      </c>
      <c r="AQ1115" s="9">
        <v>11029</v>
      </c>
      <c r="AR1115" s="9" t="s">
        <v>55</v>
      </c>
      <c r="AS1115" s="9">
        <v>9.4E-2</v>
      </c>
      <c r="AT1115" s="9" t="s">
        <v>55</v>
      </c>
      <c r="AU1115" s="16" t="s">
        <v>2055</v>
      </c>
      <c r="AV1115" s="1" t="str">
        <f t="shared" si="17"/>
        <v>yes</v>
      </c>
      <c r="AW1115" s="28"/>
    </row>
    <row r="1116" spans="1:49" ht="14.25" customHeight="1">
      <c r="A1116" s="7">
        <v>1112</v>
      </c>
      <c r="B1116" s="8" t="s">
        <v>1938</v>
      </c>
      <c r="C1116" s="8" t="s">
        <v>344</v>
      </c>
      <c r="D1116" s="9" t="s">
        <v>50</v>
      </c>
      <c r="E1116" s="9" t="s">
        <v>151</v>
      </c>
      <c r="F1116" s="9" t="s">
        <v>338</v>
      </c>
      <c r="G1116" s="9" t="s">
        <v>55</v>
      </c>
      <c r="H1116" s="10">
        <v>0.14000000000000001</v>
      </c>
      <c r="I1116" s="10">
        <v>0.10299999999999999</v>
      </c>
      <c r="J1116" s="9">
        <v>8.7999999999999995E-2</v>
      </c>
      <c r="K1116" s="10">
        <v>0.871</v>
      </c>
      <c r="L1116" s="9">
        <v>0.434</v>
      </c>
      <c r="M1116" s="9">
        <v>0.82399999999999995</v>
      </c>
      <c r="N1116" s="10">
        <v>0.44</v>
      </c>
      <c r="O1116" s="9">
        <v>17470.62</v>
      </c>
      <c r="P1116" s="9">
        <v>1434</v>
      </c>
      <c r="Q1116" s="9">
        <v>7</v>
      </c>
      <c r="R1116" s="9">
        <v>1980</v>
      </c>
      <c r="S1116" s="9" t="s">
        <v>55</v>
      </c>
      <c r="T1116" s="9" t="s">
        <v>55</v>
      </c>
      <c r="U1116" s="9" t="s">
        <v>55</v>
      </c>
      <c r="V1116" s="9" t="s">
        <v>55</v>
      </c>
      <c r="W1116" s="11" t="s">
        <v>55</v>
      </c>
      <c r="X1116" s="11" t="s">
        <v>55</v>
      </c>
      <c r="Y1116" s="11" t="s">
        <v>55</v>
      </c>
      <c r="Z1116" s="11" t="s">
        <v>55</v>
      </c>
      <c r="AA1116" s="11">
        <v>11656</v>
      </c>
      <c r="AB1116" s="11">
        <v>11656</v>
      </c>
      <c r="AC1116" s="9" t="s">
        <v>55</v>
      </c>
      <c r="AD1116" s="10">
        <v>0.184</v>
      </c>
      <c r="AE1116" s="10">
        <v>0.78</v>
      </c>
      <c r="AF1116" s="9">
        <v>0.72299999999999998</v>
      </c>
      <c r="AG1116" s="9" t="s">
        <v>55</v>
      </c>
      <c r="AH1116" s="9">
        <v>465.33</v>
      </c>
      <c r="AI1116" s="9" t="s">
        <v>55</v>
      </c>
      <c r="AJ1116" s="9">
        <v>37.543999999999997</v>
      </c>
      <c r="AK1116" s="9" t="s">
        <v>55</v>
      </c>
      <c r="AL1116" s="9" t="s">
        <v>55</v>
      </c>
      <c r="AM1116" s="9" t="s">
        <v>55</v>
      </c>
      <c r="AN1116" s="10">
        <v>0</v>
      </c>
      <c r="AO1116" s="10">
        <v>0.501</v>
      </c>
      <c r="AP1116" s="10">
        <v>0.308</v>
      </c>
      <c r="AQ1116" s="9">
        <v>22757</v>
      </c>
      <c r="AR1116" s="9" t="s">
        <v>55</v>
      </c>
      <c r="AS1116" s="10">
        <v>-0.19400000000000001</v>
      </c>
      <c r="AT1116" s="9" t="s">
        <v>1167</v>
      </c>
      <c r="AU1116" s="16" t="s">
        <v>2055</v>
      </c>
      <c r="AV1116" s="1" t="str">
        <f t="shared" si="17"/>
        <v>yes</v>
      </c>
      <c r="AW1116" s="28"/>
    </row>
    <row r="1117" spans="1:49" ht="14.25" customHeight="1">
      <c r="A1117" s="7">
        <v>1113</v>
      </c>
      <c r="B1117" s="8" t="s">
        <v>1939</v>
      </c>
      <c r="C1117" s="8" t="s">
        <v>562</v>
      </c>
      <c r="D1117" s="9" t="s">
        <v>50</v>
      </c>
      <c r="E1117" s="9" t="s">
        <v>151</v>
      </c>
      <c r="F1117" s="9" t="s">
        <v>338</v>
      </c>
      <c r="G1117" s="9" t="s">
        <v>55</v>
      </c>
      <c r="H1117" s="10">
        <v>0.27800000000000002</v>
      </c>
      <c r="I1117" s="10">
        <v>0.27800000000000002</v>
      </c>
      <c r="J1117" s="9">
        <v>0.27800000000000002</v>
      </c>
      <c r="K1117" s="10">
        <v>0.89800000000000002</v>
      </c>
      <c r="L1117" s="9">
        <v>0.40699999999999997</v>
      </c>
      <c r="M1117" s="9">
        <v>0.81699999999999995</v>
      </c>
      <c r="N1117" s="10">
        <v>0.41</v>
      </c>
      <c r="O1117" s="9">
        <v>8579.1200000000008</v>
      </c>
      <c r="P1117" s="9">
        <v>760</v>
      </c>
      <c r="Q1117" s="9" t="s">
        <v>55</v>
      </c>
      <c r="R1117" s="9">
        <v>1607</v>
      </c>
      <c r="S1117" s="9" t="s">
        <v>55</v>
      </c>
      <c r="T1117" s="9" t="s">
        <v>55</v>
      </c>
      <c r="U1117" s="9" t="s">
        <v>55</v>
      </c>
      <c r="V1117" s="9" t="s">
        <v>55</v>
      </c>
      <c r="W1117" s="11" t="s">
        <v>55</v>
      </c>
      <c r="X1117" s="11" t="s">
        <v>55</v>
      </c>
      <c r="Y1117" s="11" t="s">
        <v>55</v>
      </c>
      <c r="Z1117" s="11" t="s">
        <v>55</v>
      </c>
      <c r="AA1117" s="11">
        <v>11004</v>
      </c>
      <c r="AB1117" s="11">
        <v>11004</v>
      </c>
      <c r="AC1117" s="9" t="s">
        <v>55</v>
      </c>
      <c r="AD1117" s="10">
        <v>0.31</v>
      </c>
      <c r="AE1117" s="10">
        <v>0.87</v>
      </c>
      <c r="AF1117" s="9">
        <v>0.77800000000000002</v>
      </c>
      <c r="AG1117" s="9" t="s">
        <v>55</v>
      </c>
      <c r="AH1117" s="9">
        <v>400</v>
      </c>
      <c r="AI1117" s="9" t="s">
        <v>55</v>
      </c>
      <c r="AJ1117" s="9">
        <v>21.448</v>
      </c>
      <c r="AK1117" s="9" t="s">
        <v>55</v>
      </c>
      <c r="AL1117" s="9" t="s">
        <v>55</v>
      </c>
      <c r="AM1117" s="9" t="s">
        <v>55</v>
      </c>
      <c r="AN1117" s="10">
        <v>0</v>
      </c>
      <c r="AO1117" s="10">
        <v>0.57099999999999995</v>
      </c>
      <c r="AP1117" s="10">
        <v>0.374</v>
      </c>
      <c r="AQ1117" s="9">
        <v>11560</v>
      </c>
      <c r="AR1117" s="9" t="s">
        <v>55</v>
      </c>
      <c r="AS1117" s="10">
        <v>-0.19700000000000001</v>
      </c>
      <c r="AT1117" s="9" t="s">
        <v>317</v>
      </c>
      <c r="AU1117" s="16" t="s">
        <v>2055</v>
      </c>
      <c r="AV1117" s="1" t="str">
        <f t="shared" si="17"/>
        <v>yes</v>
      </c>
      <c r="AW1117" s="28"/>
    </row>
    <row r="1118" spans="1:49" ht="14.25" hidden="1" customHeight="1">
      <c r="A1118" s="7">
        <v>1114</v>
      </c>
      <c r="B1118" s="8" t="s">
        <v>1940</v>
      </c>
      <c r="C1118" s="8" t="s">
        <v>199</v>
      </c>
      <c r="D1118" s="9" t="s">
        <v>63</v>
      </c>
      <c r="E1118" s="9" t="s">
        <v>51</v>
      </c>
      <c r="F1118" s="9" t="s">
        <v>64</v>
      </c>
      <c r="G1118" s="9">
        <v>1010</v>
      </c>
      <c r="H1118" s="10">
        <v>0.66300000000000003</v>
      </c>
      <c r="I1118" s="10">
        <v>0.66300000000000003</v>
      </c>
      <c r="J1118" s="9">
        <v>4.5999999999999999E-2</v>
      </c>
      <c r="K1118" s="10">
        <v>0.93300000000000005</v>
      </c>
      <c r="L1118" s="9">
        <v>1.2E-2</v>
      </c>
      <c r="M1118" s="9">
        <v>5.3999999999999999E-2</v>
      </c>
      <c r="N1118" s="10">
        <v>0.84</v>
      </c>
      <c r="O1118" s="9">
        <v>6641.46</v>
      </c>
      <c r="P1118" s="9">
        <v>33</v>
      </c>
      <c r="Q1118" s="9">
        <v>30</v>
      </c>
      <c r="R1118" s="9">
        <v>1100</v>
      </c>
      <c r="S1118" s="9">
        <v>27302</v>
      </c>
      <c r="T1118" s="9" t="s">
        <v>55</v>
      </c>
      <c r="U1118" s="9" t="s">
        <v>483</v>
      </c>
      <c r="V1118" s="9">
        <v>8899</v>
      </c>
      <c r="W1118" s="11">
        <v>103544</v>
      </c>
      <c r="X1118" s="11">
        <v>148014</v>
      </c>
      <c r="Y1118" s="11">
        <v>101025</v>
      </c>
      <c r="Z1118" s="11">
        <v>83898</v>
      </c>
      <c r="AA1118" s="11">
        <v>13208</v>
      </c>
      <c r="AB1118" s="11">
        <v>37916</v>
      </c>
      <c r="AC1118" s="9" t="s">
        <v>1265</v>
      </c>
      <c r="AD1118" s="10">
        <v>0.67300000000000004</v>
      </c>
      <c r="AE1118" s="10">
        <v>0.62</v>
      </c>
      <c r="AF1118" s="9">
        <v>0.61099999999999999</v>
      </c>
      <c r="AG1118" s="9">
        <v>333</v>
      </c>
      <c r="AH1118" s="9">
        <v>792</v>
      </c>
      <c r="AI1118" s="9">
        <v>19.940000000000001</v>
      </c>
      <c r="AJ1118" s="9">
        <v>8.3859999999999992</v>
      </c>
      <c r="AK1118" s="9">
        <v>0.42044999999999999</v>
      </c>
      <c r="AL1118" s="9">
        <v>0.13500000000000001</v>
      </c>
      <c r="AM1118" s="9">
        <v>0.247</v>
      </c>
      <c r="AN1118" s="10">
        <v>6.9000000000000006E-2</v>
      </c>
      <c r="AO1118" s="10">
        <v>0.78</v>
      </c>
      <c r="AP1118" s="10">
        <v>0.61099999999999999</v>
      </c>
      <c r="AQ1118" s="9">
        <v>6685</v>
      </c>
      <c r="AR1118" s="9">
        <v>0.54900000000000004</v>
      </c>
      <c r="AS1118" s="10">
        <v>-0.16900000000000001</v>
      </c>
      <c r="AT1118" s="9" t="s">
        <v>921</v>
      </c>
      <c r="AU1118" s="16">
        <v>0.64557779212395094</v>
      </c>
      <c r="AV1118" s="1" t="str">
        <f t="shared" si="17"/>
        <v>yes</v>
      </c>
      <c r="AW1118" s="28">
        <v>10</v>
      </c>
    </row>
    <row r="1119" spans="1:49" ht="14.25" hidden="1" customHeight="1">
      <c r="A1119" s="7">
        <v>1115</v>
      </c>
      <c r="B1119" s="8" t="s">
        <v>1942</v>
      </c>
      <c r="C1119" s="8" t="s">
        <v>438</v>
      </c>
      <c r="D1119" s="9" t="s">
        <v>91</v>
      </c>
      <c r="E1119" s="9" t="s">
        <v>59</v>
      </c>
      <c r="F1119" s="9" t="s">
        <v>92</v>
      </c>
      <c r="G1119" s="9">
        <v>1090</v>
      </c>
      <c r="H1119" s="10">
        <v>0.51400000000000001</v>
      </c>
      <c r="I1119" s="10">
        <v>0.45800000000000002</v>
      </c>
      <c r="J1119" s="9">
        <v>0.41199999999999998</v>
      </c>
      <c r="K1119" s="10">
        <v>0.96399999999999997</v>
      </c>
      <c r="L1119" s="9">
        <v>2.1999999999999999E-2</v>
      </c>
      <c r="M1119" s="9">
        <v>0.21099999999999999</v>
      </c>
      <c r="N1119" s="10">
        <v>0.72</v>
      </c>
      <c r="O1119" s="9">
        <v>1093.1300000000001</v>
      </c>
      <c r="P1119" s="9">
        <v>27</v>
      </c>
      <c r="Q1119" s="9">
        <v>2</v>
      </c>
      <c r="R1119" s="9">
        <v>197</v>
      </c>
      <c r="S1119" s="9" t="s">
        <v>55</v>
      </c>
      <c r="T1119" s="9" t="s">
        <v>55</v>
      </c>
      <c r="U1119" s="9" t="s">
        <v>55</v>
      </c>
      <c r="V1119" s="9" t="s">
        <v>55</v>
      </c>
      <c r="W1119" s="11">
        <v>67879</v>
      </c>
      <c r="X1119" s="11">
        <v>92934</v>
      </c>
      <c r="Y1119" s="11">
        <v>70029</v>
      </c>
      <c r="Z1119" s="11">
        <v>53100</v>
      </c>
      <c r="AA1119" s="11">
        <v>18479</v>
      </c>
      <c r="AB1119" s="11">
        <v>18479</v>
      </c>
      <c r="AC1119" s="9" t="s">
        <v>55</v>
      </c>
      <c r="AD1119" s="10">
        <v>0.4</v>
      </c>
      <c r="AE1119" s="10">
        <v>0.24</v>
      </c>
      <c r="AF1119" s="9">
        <v>0.28199999999999997</v>
      </c>
      <c r="AG1119" s="9">
        <v>61.33</v>
      </c>
      <c r="AH1119" s="9">
        <v>93</v>
      </c>
      <c r="AI1119" s="9">
        <v>17.82</v>
      </c>
      <c r="AJ1119" s="9">
        <v>11.754</v>
      </c>
      <c r="AK1119" s="9">
        <v>0.65949999999999998</v>
      </c>
      <c r="AL1119" s="9" t="s">
        <v>55</v>
      </c>
      <c r="AM1119" s="9" t="s">
        <v>55</v>
      </c>
      <c r="AN1119" s="10">
        <v>2.3E-2</v>
      </c>
      <c r="AO1119" s="10">
        <v>0.22700000000000001</v>
      </c>
      <c r="AP1119" s="10">
        <v>0.437</v>
      </c>
      <c r="AQ1119" s="9">
        <v>1110</v>
      </c>
      <c r="AR1119" s="9" t="s">
        <v>55</v>
      </c>
      <c r="AS1119" s="9">
        <v>0.21</v>
      </c>
      <c r="AT1119" s="9">
        <v>0.114</v>
      </c>
      <c r="AU1119" s="16" t="s">
        <v>2055</v>
      </c>
      <c r="AV1119" s="1" t="str">
        <f t="shared" si="17"/>
        <v>no</v>
      </c>
      <c r="AW1119" s="28"/>
    </row>
    <row r="1120" spans="1:49" ht="14.25" hidden="1" customHeight="1">
      <c r="A1120" s="7">
        <v>1116</v>
      </c>
      <c r="B1120" s="8" t="s">
        <v>1943</v>
      </c>
      <c r="C1120" s="8" t="s">
        <v>1454</v>
      </c>
      <c r="D1120" s="9" t="s">
        <v>58</v>
      </c>
      <c r="E1120" s="9" t="s">
        <v>59</v>
      </c>
      <c r="F1120" s="9" t="s">
        <v>147</v>
      </c>
      <c r="G1120" s="9" t="s">
        <v>55</v>
      </c>
      <c r="H1120" s="10">
        <v>5.7000000000000002E-2</v>
      </c>
      <c r="I1120" s="10">
        <v>5.7000000000000002E-2</v>
      </c>
      <c r="J1120" s="9">
        <v>2.9000000000000001E-2</v>
      </c>
      <c r="K1120" s="10">
        <v>0.20699999999999999</v>
      </c>
      <c r="L1120" s="9">
        <v>0.24</v>
      </c>
      <c r="M1120" s="9">
        <v>0.502</v>
      </c>
      <c r="N1120" s="10">
        <v>0.48</v>
      </c>
      <c r="O1120" s="9">
        <v>2021.01</v>
      </c>
      <c r="P1120" s="9">
        <v>24</v>
      </c>
      <c r="Q1120" s="9" t="s">
        <v>55</v>
      </c>
      <c r="R1120" s="9">
        <v>35</v>
      </c>
      <c r="S1120" s="9" t="s">
        <v>55</v>
      </c>
      <c r="T1120" s="9" t="s">
        <v>55</v>
      </c>
      <c r="U1120" s="9" t="s">
        <v>55</v>
      </c>
      <c r="V1120" s="9" t="s">
        <v>55</v>
      </c>
      <c r="W1120" s="11">
        <v>105968</v>
      </c>
      <c r="X1120" s="11">
        <v>97605</v>
      </c>
      <c r="Y1120" s="11">
        <v>74718</v>
      </c>
      <c r="Z1120" s="11">
        <v>60750</v>
      </c>
      <c r="AA1120" s="11">
        <v>23900</v>
      </c>
      <c r="AB1120" s="11">
        <v>23900</v>
      </c>
      <c r="AC1120" s="9" t="s">
        <v>55</v>
      </c>
      <c r="AD1120" s="10">
        <v>5.2999999999999999E-2</v>
      </c>
      <c r="AE1120" s="10">
        <v>0.72</v>
      </c>
      <c r="AF1120" s="9">
        <v>0.64500000000000002</v>
      </c>
      <c r="AG1120" s="9">
        <v>25</v>
      </c>
      <c r="AH1120" s="9">
        <v>34</v>
      </c>
      <c r="AI1120" s="9">
        <v>80.84</v>
      </c>
      <c r="AJ1120" s="9">
        <v>59.442</v>
      </c>
      <c r="AK1120" s="9">
        <v>0.73529</v>
      </c>
      <c r="AL1120" s="9" t="s">
        <v>55</v>
      </c>
      <c r="AM1120" s="9" t="s">
        <v>55</v>
      </c>
      <c r="AN1120" s="10">
        <v>0.77500000000000002</v>
      </c>
      <c r="AO1120" s="10">
        <v>0.123</v>
      </c>
      <c r="AP1120" s="10">
        <v>0.218</v>
      </c>
      <c r="AQ1120" s="9">
        <v>2099</v>
      </c>
      <c r="AR1120" s="9" t="s">
        <v>55</v>
      </c>
      <c r="AS1120" s="9">
        <v>9.5000000000000001E-2</v>
      </c>
      <c r="AT1120" s="9">
        <v>5.0000000000000001E-3</v>
      </c>
      <c r="AU1120" s="16" t="s">
        <v>2055</v>
      </c>
      <c r="AV1120" s="1" t="str">
        <f t="shared" si="17"/>
        <v>no</v>
      </c>
      <c r="AW1120" s="28"/>
    </row>
    <row r="1121" spans="1:49" ht="14.25" hidden="1" customHeight="1">
      <c r="A1121" s="7">
        <v>1117</v>
      </c>
      <c r="B1121" s="8" t="s">
        <v>1944</v>
      </c>
      <c r="C1121" s="8" t="s">
        <v>199</v>
      </c>
      <c r="D1121" s="9" t="s">
        <v>58</v>
      </c>
      <c r="E1121" s="9" t="s">
        <v>151</v>
      </c>
      <c r="F1121" s="9" t="s">
        <v>985</v>
      </c>
      <c r="G1121" s="9" t="s">
        <v>55</v>
      </c>
      <c r="H1121" s="10">
        <v>1</v>
      </c>
      <c r="I1121" s="10">
        <v>1</v>
      </c>
      <c r="J1121" s="9">
        <v>1</v>
      </c>
      <c r="K1121" s="10">
        <v>0.56200000000000006</v>
      </c>
      <c r="L1121" s="9">
        <v>0.65300000000000002</v>
      </c>
      <c r="M1121" s="9">
        <v>0.70899999999999996</v>
      </c>
      <c r="N1121" s="10">
        <v>0.67</v>
      </c>
      <c r="O1121" s="9">
        <v>286.11</v>
      </c>
      <c r="P1121" s="9">
        <v>75</v>
      </c>
      <c r="Q1121" s="9">
        <v>25</v>
      </c>
      <c r="R1121" s="9">
        <v>31</v>
      </c>
      <c r="S1121" s="9" t="s">
        <v>55</v>
      </c>
      <c r="T1121" s="9" t="s">
        <v>55</v>
      </c>
      <c r="U1121" s="9" t="s">
        <v>55</v>
      </c>
      <c r="V1121" s="9" t="s">
        <v>55</v>
      </c>
      <c r="W1121" s="11" t="s">
        <v>55</v>
      </c>
      <c r="X1121" s="11" t="s">
        <v>55</v>
      </c>
      <c r="Y1121" s="11" t="s">
        <v>55</v>
      </c>
      <c r="Z1121" s="11" t="s">
        <v>55</v>
      </c>
      <c r="AA1121" s="11">
        <v>13560</v>
      </c>
      <c r="AB1121" s="11">
        <v>13560</v>
      </c>
      <c r="AC1121" s="9" t="s">
        <v>55</v>
      </c>
      <c r="AD1121" s="10">
        <v>1</v>
      </c>
      <c r="AE1121" s="10">
        <v>0.88</v>
      </c>
      <c r="AF1121" s="9">
        <v>0.75800000000000001</v>
      </c>
      <c r="AG1121" s="9">
        <v>18.670000000000002</v>
      </c>
      <c r="AH1121" s="9">
        <v>21</v>
      </c>
      <c r="AI1121" s="9">
        <v>15.33</v>
      </c>
      <c r="AJ1121" s="9">
        <v>13.624000000000001</v>
      </c>
      <c r="AK1121" s="9">
        <v>0.88888999999999996</v>
      </c>
      <c r="AL1121" s="9" t="s">
        <v>55</v>
      </c>
      <c r="AM1121" s="9" t="s">
        <v>55</v>
      </c>
      <c r="AN1121" s="10">
        <v>0.01</v>
      </c>
      <c r="AO1121" s="10">
        <v>0.87</v>
      </c>
      <c r="AP1121" s="10">
        <v>0.61099999999999999</v>
      </c>
      <c r="AQ1121" s="9">
        <v>493</v>
      </c>
      <c r="AR1121" s="9" t="s">
        <v>55</v>
      </c>
      <c r="AS1121" s="10">
        <v>-0.26</v>
      </c>
      <c r="AT1121" s="9">
        <v>0</v>
      </c>
      <c r="AU1121" s="16" t="s">
        <v>2055</v>
      </c>
      <c r="AV1121" s="1" t="str">
        <f t="shared" si="17"/>
        <v>no</v>
      </c>
      <c r="AW1121" s="28"/>
    </row>
    <row r="1122" spans="1:49" ht="14.25" customHeight="1">
      <c r="A1122" s="7">
        <v>1046</v>
      </c>
      <c r="B1122" s="8" t="s">
        <v>1831</v>
      </c>
      <c r="C1122" s="8" t="s">
        <v>1813</v>
      </c>
      <c r="D1122" s="9" t="s">
        <v>50</v>
      </c>
      <c r="E1122" s="9" t="s">
        <v>51</v>
      </c>
      <c r="F1122" s="9" t="s">
        <v>136</v>
      </c>
      <c r="G1122" s="9">
        <v>1020</v>
      </c>
      <c r="H1122" s="10">
        <v>0.6</v>
      </c>
      <c r="I1122" s="10">
        <v>0.54400000000000004</v>
      </c>
      <c r="J1122" s="10">
        <v>0.27900000000000003</v>
      </c>
      <c r="K1122" s="10">
        <v>0.90200000000000002</v>
      </c>
      <c r="L1122" s="10">
        <v>0.104</v>
      </c>
      <c r="M1122" s="10">
        <v>0.34599999999999997</v>
      </c>
      <c r="N1122" s="10">
        <v>0.81</v>
      </c>
      <c r="O1122" s="9">
        <v>11157.3</v>
      </c>
      <c r="P1122" s="9">
        <v>417</v>
      </c>
      <c r="Q1122" s="9" t="s">
        <v>55</v>
      </c>
      <c r="R1122" s="9">
        <v>2243</v>
      </c>
      <c r="S1122" s="11">
        <v>8637</v>
      </c>
      <c r="T1122" s="9" t="s">
        <v>1688</v>
      </c>
      <c r="U1122" s="9" t="s">
        <v>840</v>
      </c>
      <c r="V1122" s="11">
        <v>5915</v>
      </c>
      <c r="W1122" s="11">
        <v>70558</v>
      </c>
      <c r="X1122" s="11">
        <v>76761</v>
      </c>
      <c r="Y1122" s="11">
        <v>66123</v>
      </c>
      <c r="Z1122" s="11">
        <v>70542</v>
      </c>
      <c r="AA1122" s="11">
        <v>7637</v>
      </c>
      <c r="AB1122" s="11">
        <v>15710</v>
      </c>
      <c r="AC1122" s="9" t="s">
        <v>177</v>
      </c>
      <c r="AD1122" s="10">
        <v>0.38600000000000001</v>
      </c>
      <c r="AE1122" s="10">
        <v>0.28999999999999998</v>
      </c>
      <c r="AF1122" s="10">
        <v>0.29399999999999998</v>
      </c>
      <c r="AG1122" s="9">
        <v>511</v>
      </c>
      <c r="AH1122" s="9">
        <v>552.66999999999996</v>
      </c>
      <c r="AI1122" s="9">
        <v>21.83</v>
      </c>
      <c r="AJ1122" s="9">
        <v>20.187999999999999</v>
      </c>
      <c r="AK1122" s="9">
        <v>0.92461000000000004</v>
      </c>
      <c r="AL1122" s="10">
        <v>0.03</v>
      </c>
      <c r="AM1122" s="10">
        <v>0.46</v>
      </c>
      <c r="AN1122" s="10">
        <v>1.2999999999999999E-2</v>
      </c>
      <c r="AO1122" s="10">
        <v>0.16600000000000001</v>
      </c>
      <c r="AP1122" s="10">
        <v>0.17599999999999999</v>
      </c>
      <c r="AQ1122" s="9">
        <v>12360</v>
      </c>
      <c r="AR1122" s="9">
        <v>0.46300000000000002</v>
      </c>
      <c r="AS1122" s="27">
        <v>0.01</v>
      </c>
      <c r="AT1122" s="10">
        <v>0.214</v>
      </c>
      <c r="AU1122" s="16">
        <v>0.68352699931647298</v>
      </c>
      <c r="AV1122" s="1" t="str">
        <f t="shared" si="17"/>
        <v>yes</v>
      </c>
      <c r="AW1122" s="28">
        <v>21</v>
      </c>
    </row>
    <row r="1123" spans="1:49" ht="14.25" hidden="1" customHeight="1">
      <c r="A1123" s="7">
        <v>1119</v>
      </c>
      <c r="B1123" s="8" t="s">
        <v>1947</v>
      </c>
      <c r="C1123" s="8" t="s">
        <v>485</v>
      </c>
      <c r="D1123" s="9" t="s">
        <v>69</v>
      </c>
      <c r="E1123" s="9" t="s">
        <v>59</v>
      </c>
      <c r="F1123" s="9" t="s">
        <v>276</v>
      </c>
      <c r="G1123" s="9" t="s">
        <v>55</v>
      </c>
      <c r="H1123" s="10">
        <v>0.36399999999999999</v>
      </c>
      <c r="I1123" s="10">
        <v>0.182</v>
      </c>
      <c r="J1123" s="9" t="s">
        <v>55</v>
      </c>
      <c r="K1123" s="10">
        <v>0.79900000000000004</v>
      </c>
      <c r="L1123" s="9">
        <v>0.11700000000000001</v>
      </c>
      <c r="M1123" s="9" t="s">
        <v>55</v>
      </c>
      <c r="N1123" s="10">
        <v>0.64</v>
      </c>
      <c r="O1123" s="9">
        <v>454.84</v>
      </c>
      <c r="P1123" s="9">
        <v>91</v>
      </c>
      <c r="Q1123" s="9" t="s">
        <v>55</v>
      </c>
      <c r="R1123" s="9">
        <v>234</v>
      </c>
      <c r="S1123" s="9" t="s">
        <v>55</v>
      </c>
      <c r="T1123" s="9" t="s">
        <v>55</v>
      </c>
      <c r="U1123" s="9" t="s">
        <v>55</v>
      </c>
      <c r="V1123" s="9" t="s">
        <v>55</v>
      </c>
      <c r="W1123" s="11">
        <v>47830</v>
      </c>
      <c r="X1123" s="11">
        <v>42300</v>
      </c>
      <c r="Y1123" s="11" t="s">
        <v>55</v>
      </c>
      <c r="Z1123" s="11">
        <v>35532</v>
      </c>
      <c r="AA1123" s="11">
        <v>9440</v>
      </c>
      <c r="AB1123" s="11">
        <v>9440</v>
      </c>
      <c r="AC1123" s="9" t="s">
        <v>55</v>
      </c>
      <c r="AD1123" s="10">
        <v>0.23499999999999999</v>
      </c>
      <c r="AE1123" s="10">
        <v>0.86</v>
      </c>
      <c r="AF1123" s="9">
        <v>0.64400000000000002</v>
      </c>
      <c r="AG1123" s="9">
        <v>33</v>
      </c>
      <c r="AH1123" s="9">
        <v>12.33</v>
      </c>
      <c r="AI1123" s="9">
        <v>13.78</v>
      </c>
      <c r="AJ1123" s="9">
        <v>36.878999999999998</v>
      </c>
      <c r="AK1123" s="9">
        <v>2.6756799999999998</v>
      </c>
      <c r="AL1123" s="9" t="s">
        <v>55</v>
      </c>
      <c r="AM1123" s="9" t="s">
        <v>55</v>
      </c>
      <c r="AN1123" s="10">
        <v>2.5000000000000001E-2</v>
      </c>
      <c r="AO1123" s="10">
        <v>0.73</v>
      </c>
      <c r="AP1123" s="10">
        <v>0.45200000000000001</v>
      </c>
      <c r="AQ1123" s="9">
        <v>523</v>
      </c>
      <c r="AR1123" s="9">
        <v>0.65</v>
      </c>
      <c r="AS1123" s="10">
        <v>-0.27800000000000002</v>
      </c>
      <c r="AT1123" s="9">
        <v>0.128</v>
      </c>
      <c r="AU1123" s="16">
        <v>0.60606060606060597</v>
      </c>
      <c r="AV1123" s="1" t="str">
        <f t="shared" si="17"/>
        <v>no</v>
      </c>
      <c r="AW1123" s="28"/>
    </row>
    <row r="1124" spans="1:49" ht="14.25" hidden="1" customHeight="1">
      <c r="A1124" s="7">
        <v>1120</v>
      </c>
      <c r="B1124" s="8" t="s">
        <v>1948</v>
      </c>
      <c r="C1124" s="8" t="s">
        <v>344</v>
      </c>
      <c r="D1124" s="9" t="s">
        <v>150</v>
      </c>
      <c r="E1124" s="9" t="s">
        <v>151</v>
      </c>
      <c r="F1124" s="9" t="s">
        <v>152</v>
      </c>
      <c r="G1124" s="9" t="s">
        <v>55</v>
      </c>
      <c r="H1124" s="10" t="s">
        <v>55</v>
      </c>
      <c r="I1124" s="10" t="s">
        <v>55</v>
      </c>
      <c r="J1124" s="9" t="s">
        <v>55</v>
      </c>
      <c r="K1124" s="10">
        <v>0.39400000000000002</v>
      </c>
      <c r="L1124" s="9">
        <v>0.77100000000000002</v>
      </c>
      <c r="M1124" s="9">
        <v>0.93600000000000005</v>
      </c>
      <c r="N1124" s="10">
        <v>0</v>
      </c>
      <c r="O1124" s="9">
        <v>199.53</v>
      </c>
      <c r="P1124" s="9">
        <v>65</v>
      </c>
      <c r="Q1124" s="9">
        <v>27</v>
      </c>
      <c r="R1124" s="9">
        <v>22</v>
      </c>
      <c r="S1124" s="9" t="s">
        <v>55</v>
      </c>
      <c r="T1124" s="9" t="s">
        <v>55</v>
      </c>
      <c r="U1124" s="9" t="s">
        <v>55</v>
      </c>
      <c r="V1124" s="9" t="s">
        <v>55</v>
      </c>
      <c r="W1124" s="11">
        <v>59324</v>
      </c>
      <c r="X1124" s="11" t="s">
        <v>55</v>
      </c>
      <c r="Y1124" s="11">
        <v>45765</v>
      </c>
      <c r="Z1124" s="11">
        <v>43857</v>
      </c>
      <c r="AA1124" s="11">
        <v>13560</v>
      </c>
      <c r="AB1124" s="11">
        <v>13560</v>
      </c>
      <c r="AC1124" s="9" t="s">
        <v>55</v>
      </c>
      <c r="AD1124" s="10" t="s">
        <v>55</v>
      </c>
      <c r="AE1124" s="10">
        <v>0.67</v>
      </c>
      <c r="AF1124" s="9">
        <v>0.65900000000000003</v>
      </c>
      <c r="AG1124" s="9">
        <v>27.33</v>
      </c>
      <c r="AH1124" s="9">
        <v>11.67</v>
      </c>
      <c r="AI1124" s="9">
        <v>7.3</v>
      </c>
      <c r="AJ1124" s="9">
        <v>17.103000000000002</v>
      </c>
      <c r="AK1124" s="9">
        <v>2.3428599999999999</v>
      </c>
      <c r="AL1124" s="9" t="s">
        <v>55</v>
      </c>
      <c r="AM1124" s="9" t="s">
        <v>55</v>
      </c>
      <c r="AN1124" s="10">
        <v>1.7999999999999999E-2</v>
      </c>
      <c r="AO1124" s="10">
        <v>0.38400000000000001</v>
      </c>
      <c r="AP1124" s="10">
        <v>0.308</v>
      </c>
      <c r="AQ1124" s="9">
        <v>388</v>
      </c>
      <c r="AR1124" s="9" t="s">
        <v>55</v>
      </c>
      <c r="AS1124" s="10">
        <v>-7.6999999999999999E-2</v>
      </c>
      <c r="AT1124" s="9" t="s">
        <v>55</v>
      </c>
      <c r="AU1124" s="16" t="s">
        <v>2055</v>
      </c>
      <c r="AV1124" s="1" t="str">
        <f t="shared" si="17"/>
        <v>no</v>
      </c>
      <c r="AW1124" s="28"/>
    </row>
    <row r="1125" spans="1:49" ht="14.25" hidden="1" customHeight="1">
      <c r="A1125" s="7">
        <v>1121</v>
      </c>
      <c r="B1125" s="8" t="s">
        <v>1949</v>
      </c>
      <c r="C1125" s="8" t="s">
        <v>438</v>
      </c>
      <c r="D1125" s="9" t="s">
        <v>69</v>
      </c>
      <c r="E1125" s="9" t="s">
        <v>51</v>
      </c>
      <c r="F1125" s="9" t="s">
        <v>109</v>
      </c>
      <c r="G1125" s="9">
        <v>1090</v>
      </c>
      <c r="H1125" s="10">
        <v>0.38300000000000001</v>
      </c>
      <c r="I1125" s="10">
        <v>0.35199999999999998</v>
      </c>
      <c r="J1125" s="9">
        <v>0.23</v>
      </c>
      <c r="K1125" s="10">
        <v>0.871</v>
      </c>
      <c r="L1125" s="9">
        <v>0.35499999999999998</v>
      </c>
      <c r="M1125" s="9">
        <v>0.52900000000000003</v>
      </c>
      <c r="N1125" s="10">
        <v>0.7</v>
      </c>
      <c r="O1125" s="9">
        <v>3567.79</v>
      </c>
      <c r="P1125" s="9">
        <v>222</v>
      </c>
      <c r="Q1125" s="9" t="s">
        <v>55</v>
      </c>
      <c r="R1125" s="9">
        <v>842</v>
      </c>
      <c r="S1125" s="9">
        <v>12980</v>
      </c>
      <c r="T1125" s="9" t="s">
        <v>849</v>
      </c>
      <c r="U1125" s="9" t="s">
        <v>346</v>
      </c>
      <c r="V1125" s="9">
        <v>7308</v>
      </c>
      <c r="W1125" s="11">
        <v>85669</v>
      </c>
      <c r="X1125" s="11">
        <v>121095</v>
      </c>
      <c r="Y1125" s="11">
        <v>80523</v>
      </c>
      <c r="Z1125" s="11">
        <v>61371</v>
      </c>
      <c r="AA1125" s="11">
        <v>5821</v>
      </c>
      <c r="AB1125" s="11">
        <v>16735</v>
      </c>
      <c r="AC1125" s="9" t="s">
        <v>112</v>
      </c>
      <c r="AD1125" s="10">
        <v>0.35899999999999999</v>
      </c>
      <c r="AE1125" s="10">
        <v>0.44</v>
      </c>
      <c r="AF1125" s="9">
        <v>0.42599999999999999</v>
      </c>
      <c r="AG1125" s="9">
        <v>189</v>
      </c>
      <c r="AH1125" s="9">
        <v>274.33</v>
      </c>
      <c r="AI1125" s="9">
        <v>18.88</v>
      </c>
      <c r="AJ1125" s="9">
        <v>13.005000000000001</v>
      </c>
      <c r="AK1125" s="9">
        <v>0.68894</v>
      </c>
      <c r="AL1125" s="9">
        <v>5.0999999999999997E-2</v>
      </c>
      <c r="AM1125" s="9">
        <v>0.39200000000000002</v>
      </c>
      <c r="AN1125" s="10">
        <v>8.0000000000000002E-3</v>
      </c>
      <c r="AO1125" s="10">
        <v>0.30299999999999999</v>
      </c>
      <c r="AP1125" s="10">
        <v>0.437</v>
      </c>
      <c r="AQ1125" s="9">
        <v>4739</v>
      </c>
      <c r="AR1125" s="9">
        <v>0.92900000000000005</v>
      </c>
      <c r="AS1125" s="9">
        <v>0.13400000000000001</v>
      </c>
      <c r="AT1125" s="9">
        <v>2.4E-2</v>
      </c>
      <c r="AU1125" s="16">
        <v>0.51840331778123372</v>
      </c>
      <c r="AV1125" s="1" t="str">
        <f t="shared" si="17"/>
        <v>no</v>
      </c>
      <c r="AW1125" s="28">
        <v>19</v>
      </c>
    </row>
    <row r="1126" spans="1:49" ht="14.25" hidden="1" customHeight="1">
      <c r="A1126" s="7">
        <v>1122</v>
      </c>
      <c r="B1126" s="8" t="s">
        <v>1950</v>
      </c>
      <c r="C1126" s="8" t="s">
        <v>149</v>
      </c>
      <c r="D1126" s="9" t="s">
        <v>150</v>
      </c>
      <c r="E1126" s="9" t="s">
        <v>51</v>
      </c>
      <c r="F1126" s="9" t="s">
        <v>160</v>
      </c>
      <c r="G1126" s="9">
        <v>1070</v>
      </c>
      <c r="H1126" s="10">
        <v>0.63500000000000001</v>
      </c>
      <c r="I1126" s="10">
        <v>0.61099999999999999</v>
      </c>
      <c r="J1126" s="9">
        <v>0.47</v>
      </c>
      <c r="K1126" s="10">
        <v>0.83799999999999997</v>
      </c>
      <c r="L1126" s="9">
        <v>0.10199999999999999</v>
      </c>
      <c r="M1126" s="9">
        <v>0.5</v>
      </c>
      <c r="N1126" s="10">
        <v>0.83</v>
      </c>
      <c r="O1126" s="9">
        <v>10082.39</v>
      </c>
      <c r="P1126" s="9">
        <v>676</v>
      </c>
      <c r="Q1126" s="9">
        <v>101</v>
      </c>
      <c r="R1126" s="9">
        <v>2395</v>
      </c>
      <c r="S1126" s="9" t="s">
        <v>55</v>
      </c>
      <c r="T1126" s="9" t="s">
        <v>55</v>
      </c>
      <c r="U1126" s="9" t="s">
        <v>55</v>
      </c>
      <c r="V1126" s="9" t="s">
        <v>55</v>
      </c>
      <c r="W1126" s="11">
        <v>97577</v>
      </c>
      <c r="X1126" s="11">
        <v>123903</v>
      </c>
      <c r="Y1126" s="11">
        <v>81783</v>
      </c>
      <c r="Z1126" s="11">
        <v>68418</v>
      </c>
      <c r="AA1126" s="11">
        <v>10158</v>
      </c>
      <c r="AB1126" s="11">
        <v>25458</v>
      </c>
      <c r="AC1126" s="9" t="s">
        <v>55</v>
      </c>
      <c r="AD1126" s="10">
        <v>0.58899999999999997</v>
      </c>
      <c r="AE1126" s="10">
        <v>0.39</v>
      </c>
      <c r="AF1126" s="9">
        <v>0.41699999999999998</v>
      </c>
      <c r="AG1126" s="9">
        <v>463.33</v>
      </c>
      <c r="AH1126" s="9">
        <v>526</v>
      </c>
      <c r="AI1126" s="9">
        <v>21.76</v>
      </c>
      <c r="AJ1126" s="9">
        <v>19.167999999999999</v>
      </c>
      <c r="AK1126" s="9">
        <v>0.88085999999999998</v>
      </c>
      <c r="AL1126" s="9" t="s">
        <v>55</v>
      </c>
      <c r="AM1126" s="9" t="s">
        <v>55</v>
      </c>
      <c r="AN1126" s="10">
        <v>2.5000000000000001E-2</v>
      </c>
      <c r="AO1126" s="10">
        <v>0.43099999999999999</v>
      </c>
      <c r="AP1126" s="10">
        <v>0.434</v>
      </c>
      <c r="AQ1126" s="9">
        <v>10952</v>
      </c>
      <c r="AR1126" s="9">
        <v>1.5089999999999999</v>
      </c>
      <c r="AS1126" s="9">
        <v>3.0000000000000001E-3</v>
      </c>
      <c r="AT1126" s="9">
        <v>4.5999999999999999E-2</v>
      </c>
      <c r="AU1126" s="16">
        <v>0.39856516540454368</v>
      </c>
      <c r="AV1126" s="1" t="str">
        <f t="shared" si="17"/>
        <v>yes</v>
      </c>
      <c r="AW1126" s="28"/>
    </row>
    <row r="1127" spans="1:49" ht="14.25" customHeight="1">
      <c r="A1127" s="7">
        <v>1123</v>
      </c>
      <c r="B1127" s="8" t="s">
        <v>1951</v>
      </c>
      <c r="C1127" s="8" t="s">
        <v>438</v>
      </c>
      <c r="D1127" s="9" t="s">
        <v>50</v>
      </c>
      <c r="E1127" s="9" t="s">
        <v>151</v>
      </c>
      <c r="F1127" s="9" t="s">
        <v>359</v>
      </c>
      <c r="G1127" s="9" t="s">
        <v>55</v>
      </c>
      <c r="H1127" s="10">
        <v>0.44400000000000001</v>
      </c>
      <c r="I1127" s="10">
        <v>0.222</v>
      </c>
      <c r="J1127" s="9">
        <v>0.222</v>
      </c>
      <c r="K1127" s="10">
        <v>0.70699999999999996</v>
      </c>
      <c r="L1127" s="9">
        <v>0.81299999999999994</v>
      </c>
      <c r="M1127" s="9">
        <v>0.94099999999999995</v>
      </c>
      <c r="N1127" s="10">
        <v>0.5</v>
      </c>
      <c r="O1127" s="9">
        <v>1344.51</v>
      </c>
      <c r="P1127" s="9">
        <v>243</v>
      </c>
      <c r="Q1127" s="9" t="s">
        <v>55</v>
      </c>
      <c r="R1127" s="9">
        <v>264</v>
      </c>
      <c r="S1127" s="9" t="s">
        <v>55</v>
      </c>
      <c r="T1127" s="9" t="s">
        <v>55</v>
      </c>
      <c r="U1127" s="9" t="s">
        <v>55</v>
      </c>
      <c r="V1127" s="9" t="s">
        <v>55</v>
      </c>
      <c r="W1127" s="11" t="s">
        <v>55</v>
      </c>
      <c r="X1127" s="11" t="s">
        <v>55</v>
      </c>
      <c r="Y1127" s="11" t="s">
        <v>55</v>
      </c>
      <c r="Z1127" s="11" t="s">
        <v>55</v>
      </c>
      <c r="AA1127" s="11">
        <v>12975</v>
      </c>
      <c r="AB1127" s="11">
        <v>12975</v>
      </c>
      <c r="AC1127" s="9" t="s">
        <v>55</v>
      </c>
      <c r="AD1127" s="10">
        <v>0.66700000000000004</v>
      </c>
      <c r="AE1127" s="10">
        <v>0.64</v>
      </c>
      <c r="AF1127" s="9">
        <v>0.67400000000000004</v>
      </c>
      <c r="AG1127" s="9">
        <v>90.67</v>
      </c>
      <c r="AH1127" s="9">
        <v>46</v>
      </c>
      <c r="AI1127" s="9">
        <v>14.83</v>
      </c>
      <c r="AJ1127" s="9">
        <v>29.228000000000002</v>
      </c>
      <c r="AK1127" s="9">
        <v>1.9710099999999999</v>
      </c>
      <c r="AL1127" s="9" t="s">
        <v>55</v>
      </c>
      <c r="AM1127" s="9" t="s">
        <v>55</v>
      </c>
      <c r="AN1127" s="10">
        <v>0.01</v>
      </c>
      <c r="AO1127" s="10">
        <v>0.752</v>
      </c>
      <c r="AP1127" s="10">
        <v>0.437</v>
      </c>
      <c r="AQ1127" s="9">
        <v>2600</v>
      </c>
      <c r="AR1127" s="9" t="s">
        <v>55</v>
      </c>
      <c r="AS1127" s="10">
        <v>-0.316</v>
      </c>
      <c r="AT1127" s="9" t="s">
        <v>1952</v>
      </c>
      <c r="AU1127" s="16" t="s">
        <v>2055</v>
      </c>
      <c r="AV1127" s="1" t="str">
        <f t="shared" si="17"/>
        <v>no</v>
      </c>
      <c r="AW1127" s="28"/>
    </row>
    <row r="1128" spans="1:49" ht="14.25" customHeight="1">
      <c r="A1128" s="7">
        <v>1124</v>
      </c>
      <c r="B1128" s="8" t="s">
        <v>1953</v>
      </c>
      <c r="C1128" s="8" t="s">
        <v>1798</v>
      </c>
      <c r="D1128" s="9" t="s">
        <v>50</v>
      </c>
      <c r="E1128" s="9" t="s">
        <v>151</v>
      </c>
      <c r="F1128" s="9" t="s">
        <v>338</v>
      </c>
      <c r="G1128" s="9" t="s">
        <v>55</v>
      </c>
      <c r="H1128" s="10">
        <v>0.372</v>
      </c>
      <c r="I1128" s="10">
        <v>0.25900000000000001</v>
      </c>
      <c r="J1128" s="9">
        <v>0.19800000000000001</v>
      </c>
      <c r="K1128" s="10">
        <v>0.81899999999999995</v>
      </c>
      <c r="L1128" s="9">
        <v>0.91200000000000003</v>
      </c>
      <c r="M1128" s="9" t="s">
        <v>55</v>
      </c>
      <c r="N1128" s="10">
        <v>0.71</v>
      </c>
      <c r="O1128" s="9">
        <v>23313.94</v>
      </c>
      <c r="P1128" s="9">
        <v>3391</v>
      </c>
      <c r="Q1128" s="9" t="s">
        <v>55</v>
      </c>
      <c r="R1128" s="9">
        <v>5258</v>
      </c>
      <c r="S1128" s="9" t="s">
        <v>55</v>
      </c>
      <c r="T1128" s="9" t="s">
        <v>55</v>
      </c>
      <c r="U1128" s="9" t="s">
        <v>55</v>
      </c>
      <c r="V1128" s="9" t="s">
        <v>55</v>
      </c>
      <c r="W1128" s="11">
        <v>62456</v>
      </c>
      <c r="X1128" s="11">
        <v>54045</v>
      </c>
      <c r="Y1128" s="11">
        <v>47304</v>
      </c>
      <c r="Z1128" s="11">
        <v>39483</v>
      </c>
      <c r="AA1128" s="11">
        <v>6880</v>
      </c>
      <c r="AB1128" s="11">
        <v>6880</v>
      </c>
      <c r="AC1128" s="9" t="s">
        <v>55</v>
      </c>
      <c r="AD1128" s="10">
        <v>0.35199999999999998</v>
      </c>
      <c r="AE1128" s="10">
        <v>0.84</v>
      </c>
      <c r="AF1128" s="9">
        <v>0.309</v>
      </c>
      <c r="AG1128" s="9">
        <v>1032.67</v>
      </c>
      <c r="AH1128" s="9">
        <v>689.67</v>
      </c>
      <c r="AI1128" s="9">
        <v>22.58</v>
      </c>
      <c r="AJ1128" s="9">
        <v>33.805</v>
      </c>
      <c r="AK1128" s="9">
        <v>1.4973399999999999</v>
      </c>
      <c r="AL1128" s="9" t="s">
        <v>55</v>
      </c>
      <c r="AM1128" s="9" t="s">
        <v>55</v>
      </c>
      <c r="AN1128" s="10">
        <v>8.9999999999999993E-3</v>
      </c>
      <c r="AO1128" s="10">
        <v>0.36199999999999999</v>
      </c>
      <c r="AP1128" s="10">
        <v>7.3999999999999996E-2</v>
      </c>
      <c r="AQ1128" s="9">
        <v>52361</v>
      </c>
      <c r="AR1128" s="9" t="s">
        <v>55</v>
      </c>
      <c r="AS1128" s="10">
        <v>-0.28899999999999998</v>
      </c>
      <c r="AT1128" s="9">
        <v>0.02</v>
      </c>
      <c r="AU1128" s="16" t="s">
        <v>2055</v>
      </c>
      <c r="AV1128" s="1" t="str">
        <f t="shared" si="17"/>
        <v>yes</v>
      </c>
      <c r="AW1128" s="28"/>
    </row>
    <row r="1129" spans="1:49" ht="14.25" hidden="1" customHeight="1">
      <c r="A1129" s="7">
        <v>1125</v>
      </c>
      <c r="B1129" s="8" t="s">
        <v>1954</v>
      </c>
      <c r="C1129" s="8" t="s">
        <v>199</v>
      </c>
      <c r="D1129" s="9" t="s">
        <v>150</v>
      </c>
      <c r="E1129" s="9" t="s">
        <v>151</v>
      </c>
      <c r="F1129" s="9" t="s">
        <v>152</v>
      </c>
      <c r="G1129" s="9" t="s">
        <v>55</v>
      </c>
      <c r="H1129" s="10" t="s">
        <v>55</v>
      </c>
      <c r="I1129" s="10" t="s">
        <v>55</v>
      </c>
      <c r="J1129" s="9" t="s">
        <v>55</v>
      </c>
      <c r="K1129" s="10">
        <v>0.58599999999999997</v>
      </c>
      <c r="L1129" s="9">
        <v>0.77300000000000002</v>
      </c>
      <c r="M1129" s="9">
        <v>0.92400000000000004</v>
      </c>
      <c r="N1129" s="10">
        <v>0.6</v>
      </c>
      <c r="O1129" s="9">
        <v>303.67</v>
      </c>
      <c r="P1129" s="9">
        <v>105</v>
      </c>
      <c r="Q1129" s="9">
        <v>29</v>
      </c>
      <c r="R1129" s="9">
        <v>50</v>
      </c>
      <c r="S1129" s="9" t="s">
        <v>55</v>
      </c>
      <c r="T1129" s="9" t="s">
        <v>55</v>
      </c>
      <c r="U1129" s="9" t="s">
        <v>55</v>
      </c>
      <c r="V1129" s="9" t="s">
        <v>55</v>
      </c>
      <c r="W1129" s="11" t="s">
        <v>55</v>
      </c>
      <c r="X1129" s="11" t="s">
        <v>55</v>
      </c>
      <c r="Y1129" s="11" t="s">
        <v>55</v>
      </c>
      <c r="Z1129" s="11" t="s">
        <v>55</v>
      </c>
      <c r="AA1129" s="11">
        <v>13560</v>
      </c>
      <c r="AB1129" s="11">
        <v>13560</v>
      </c>
      <c r="AC1129" s="9" t="s">
        <v>55</v>
      </c>
      <c r="AD1129" s="10" t="s">
        <v>55</v>
      </c>
      <c r="AE1129" s="10">
        <v>0.83</v>
      </c>
      <c r="AF1129" s="9">
        <v>0.77900000000000003</v>
      </c>
      <c r="AG1129" s="9">
        <v>16.670000000000002</v>
      </c>
      <c r="AH1129" s="9">
        <v>17</v>
      </c>
      <c r="AI1129" s="9">
        <v>18.22</v>
      </c>
      <c r="AJ1129" s="9">
        <v>17.863</v>
      </c>
      <c r="AK1129" s="9">
        <v>0.98038999999999998</v>
      </c>
      <c r="AL1129" s="9" t="s">
        <v>55</v>
      </c>
      <c r="AM1129" s="9" t="s">
        <v>55</v>
      </c>
      <c r="AN1129" s="10">
        <v>7.0000000000000001E-3</v>
      </c>
      <c r="AO1129" s="10">
        <v>0.80800000000000005</v>
      </c>
      <c r="AP1129" s="10">
        <v>0.61099999999999999</v>
      </c>
      <c r="AQ1129" s="9">
        <v>563</v>
      </c>
      <c r="AR1129" s="9" t="s">
        <v>55</v>
      </c>
      <c r="AS1129" s="10">
        <v>-0.19800000000000001</v>
      </c>
      <c r="AT1129" s="9" t="s">
        <v>55</v>
      </c>
      <c r="AU1129" s="16" t="s">
        <v>2055</v>
      </c>
      <c r="AV1129" s="1" t="str">
        <f t="shared" si="17"/>
        <v>no</v>
      </c>
      <c r="AW1129" s="28"/>
    </row>
    <row r="1130" spans="1:49" ht="14.25" hidden="1" customHeight="1">
      <c r="A1130" s="7">
        <v>1126</v>
      </c>
      <c r="B1130" s="8" t="s">
        <v>1956</v>
      </c>
      <c r="C1130" s="8" t="s">
        <v>199</v>
      </c>
      <c r="D1130" s="9" t="s">
        <v>58</v>
      </c>
      <c r="E1130" s="9" t="s">
        <v>151</v>
      </c>
      <c r="F1130" s="9" t="s">
        <v>985</v>
      </c>
      <c r="G1130" s="9" t="s">
        <v>55</v>
      </c>
      <c r="H1130" s="10" t="s">
        <v>55</v>
      </c>
      <c r="I1130" s="10" t="s">
        <v>55</v>
      </c>
      <c r="J1130" s="9" t="s">
        <v>55</v>
      </c>
      <c r="K1130" s="10">
        <v>0.55900000000000005</v>
      </c>
      <c r="L1130" s="9">
        <v>0.64800000000000002</v>
      </c>
      <c r="M1130" s="9">
        <v>0.86099999999999999</v>
      </c>
      <c r="N1130" s="10">
        <v>0</v>
      </c>
      <c r="O1130" s="9">
        <v>211.72</v>
      </c>
      <c r="P1130" s="9">
        <v>59</v>
      </c>
      <c r="Q1130" s="9">
        <v>17</v>
      </c>
      <c r="R1130" s="9">
        <v>44</v>
      </c>
      <c r="S1130" s="9" t="s">
        <v>55</v>
      </c>
      <c r="T1130" s="9" t="s">
        <v>55</v>
      </c>
      <c r="U1130" s="9" t="s">
        <v>55</v>
      </c>
      <c r="V1130" s="9" t="s">
        <v>55</v>
      </c>
      <c r="W1130" s="11" t="s">
        <v>55</v>
      </c>
      <c r="X1130" s="11" t="s">
        <v>55</v>
      </c>
      <c r="Y1130" s="11" t="s">
        <v>55</v>
      </c>
      <c r="Z1130" s="11" t="s">
        <v>55</v>
      </c>
      <c r="AA1130" s="11">
        <v>13560</v>
      </c>
      <c r="AB1130" s="11">
        <v>13560</v>
      </c>
      <c r="AC1130" s="9" t="s">
        <v>55</v>
      </c>
      <c r="AD1130" s="10" t="s">
        <v>55</v>
      </c>
      <c r="AE1130" s="10" t="s">
        <v>55</v>
      </c>
      <c r="AF1130" s="9">
        <v>0.57699999999999996</v>
      </c>
      <c r="AG1130" s="9">
        <v>15.33</v>
      </c>
      <c r="AH1130" s="9">
        <v>11</v>
      </c>
      <c r="AI1130" s="9">
        <v>13.81</v>
      </c>
      <c r="AJ1130" s="9">
        <v>19.247</v>
      </c>
      <c r="AK1130" s="9">
        <v>1.39394</v>
      </c>
      <c r="AL1130" s="9" t="s">
        <v>55</v>
      </c>
      <c r="AM1130" s="9" t="s">
        <v>55</v>
      </c>
      <c r="AN1130" s="10">
        <v>1.2E-2</v>
      </c>
      <c r="AO1130" s="10">
        <v>0.629</v>
      </c>
      <c r="AP1130" s="10">
        <v>0.61099999999999999</v>
      </c>
      <c r="AQ1130" s="9">
        <v>345</v>
      </c>
      <c r="AR1130" s="9" t="s">
        <v>55</v>
      </c>
      <c r="AS1130" s="10">
        <v>-1.7999999999999999E-2</v>
      </c>
      <c r="AT1130" s="9" t="s">
        <v>55</v>
      </c>
      <c r="AU1130" s="16" t="s">
        <v>2055</v>
      </c>
      <c r="AV1130" s="1" t="str">
        <f t="shared" si="17"/>
        <v>no</v>
      </c>
      <c r="AW1130" s="28"/>
    </row>
    <row r="1131" spans="1:49" ht="14.25" customHeight="1">
      <c r="A1131" s="7">
        <v>1127</v>
      </c>
      <c r="B1131" s="8" t="s">
        <v>1957</v>
      </c>
      <c r="C1131" s="8" t="s">
        <v>49</v>
      </c>
      <c r="D1131" s="9" t="s">
        <v>50</v>
      </c>
      <c r="E1131" s="9" t="s">
        <v>151</v>
      </c>
      <c r="F1131" s="9" t="s">
        <v>338</v>
      </c>
      <c r="G1131" s="9" t="s">
        <v>55</v>
      </c>
      <c r="H1131" s="10">
        <v>0.30499999999999999</v>
      </c>
      <c r="I1131" s="10">
        <v>0.26</v>
      </c>
      <c r="J1131" s="9">
        <v>0.25</v>
      </c>
      <c r="K1131" s="10">
        <v>0.72799999999999998</v>
      </c>
      <c r="L1131" s="9">
        <v>0.55100000000000005</v>
      </c>
      <c r="M1131" s="9" t="s">
        <v>55</v>
      </c>
      <c r="N1131" s="10">
        <v>0.4</v>
      </c>
      <c r="O1131" s="9">
        <v>15840.79</v>
      </c>
      <c r="P1131" s="9">
        <v>1923</v>
      </c>
      <c r="Q1131" s="9">
        <v>9</v>
      </c>
      <c r="R1131" s="9">
        <v>3242</v>
      </c>
      <c r="S1131" s="9" t="s">
        <v>55</v>
      </c>
      <c r="T1131" s="9" t="s">
        <v>55</v>
      </c>
      <c r="U1131" s="9" t="s">
        <v>55</v>
      </c>
      <c r="V1131" s="9" t="s">
        <v>55</v>
      </c>
      <c r="W1131" s="11" t="s">
        <v>55</v>
      </c>
      <c r="X1131" s="11" t="s">
        <v>55</v>
      </c>
      <c r="Y1131" s="11" t="s">
        <v>55</v>
      </c>
      <c r="Z1131" s="11" t="s">
        <v>55</v>
      </c>
      <c r="AA1131" s="11">
        <v>5175</v>
      </c>
      <c r="AB1131" s="11">
        <v>5175</v>
      </c>
      <c r="AC1131" s="9" t="s">
        <v>55</v>
      </c>
      <c r="AD1131" s="10">
        <v>0.26</v>
      </c>
      <c r="AE1131" s="10">
        <v>0.72</v>
      </c>
      <c r="AF1131" s="9">
        <v>0.30599999999999999</v>
      </c>
      <c r="AG1131" s="9">
        <v>253.33</v>
      </c>
      <c r="AH1131" s="9">
        <v>322.67</v>
      </c>
      <c r="AI1131" s="9">
        <v>62.53</v>
      </c>
      <c r="AJ1131" s="9">
        <v>49.093000000000004</v>
      </c>
      <c r="AK1131" s="9">
        <v>0.78512000000000004</v>
      </c>
      <c r="AL1131" s="9" t="s">
        <v>55</v>
      </c>
      <c r="AM1131" s="9" t="s">
        <v>55</v>
      </c>
      <c r="AN1131" s="10">
        <v>1E-3</v>
      </c>
      <c r="AO1131" s="10">
        <v>0.38600000000000001</v>
      </c>
      <c r="AP1131" s="10">
        <v>0.33500000000000002</v>
      </c>
      <c r="AQ1131" s="9">
        <v>20823</v>
      </c>
      <c r="AR1131" s="9" t="s">
        <v>55</v>
      </c>
      <c r="AS1131" s="10">
        <v>-0.05</v>
      </c>
      <c r="AT1131" s="9">
        <v>4.4999999999999998E-2</v>
      </c>
      <c r="AU1131" s="16" t="s">
        <v>2055</v>
      </c>
      <c r="AV1131" s="1" t="str">
        <f t="shared" si="17"/>
        <v>yes</v>
      </c>
      <c r="AW1131" s="28"/>
    </row>
    <row r="1132" spans="1:49" ht="14.25" hidden="1" customHeight="1">
      <c r="A1132" s="7">
        <v>1128</v>
      </c>
      <c r="B1132" s="8" t="s">
        <v>1958</v>
      </c>
      <c r="C1132" s="8" t="s">
        <v>199</v>
      </c>
      <c r="D1132" s="9" t="s">
        <v>150</v>
      </c>
      <c r="E1132" s="9" t="s">
        <v>151</v>
      </c>
      <c r="F1132" s="9" t="s">
        <v>338</v>
      </c>
      <c r="G1132" s="9" t="s">
        <v>55</v>
      </c>
      <c r="H1132" s="10">
        <v>0.38100000000000001</v>
      </c>
      <c r="I1132" s="10">
        <v>0.35799999999999998</v>
      </c>
      <c r="J1132" s="9">
        <v>0.33</v>
      </c>
      <c r="K1132" s="10">
        <v>0.58499999999999996</v>
      </c>
      <c r="L1132" s="9">
        <v>0.59299999999999997</v>
      </c>
      <c r="M1132" s="9" t="s">
        <v>55</v>
      </c>
      <c r="N1132" s="10">
        <v>0.15</v>
      </c>
      <c r="O1132" s="9">
        <v>6093.85</v>
      </c>
      <c r="P1132" s="9">
        <v>886</v>
      </c>
      <c r="Q1132" s="9">
        <v>22</v>
      </c>
      <c r="R1132" s="9">
        <v>777</v>
      </c>
      <c r="S1132" s="9" t="s">
        <v>55</v>
      </c>
      <c r="T1132" s="9" t="s">
        <v>55</v>
      </c>
      <c r="U1132" s="9" t="s">
        <v>55</v>
      </c>
      <c r="V1132" s="9" t="s">
        <v>55</v>
      </c>
      <c r="W1132" s="11" t="s">
        <v>55</v>
      </c>
      <c r="X1132" s="11" t="s">
        <v>55</v>
      </c>
      <c r="Y1132" s="11" t="s">
        <v>55</v>
      </c>
      <c r="Z1132" s="11" t="s">
        <v>55</v>
      </c>
      <c r="AA1132" s="11">
        <v>9000</v>
      </c>
      <c r="AB1132" s="11">
        <v>9000</v>
      </c>
      <c r="AC1132" s="9" t="s">
        <v>55</v>
      </c>
      <c r="AD1132" s="10">
        <v>0.35</v>
      </c>
      <c r="AE1132" s="10">
        <v>0.54</v>
      </c>
      <c r="AF1132" s="9">
        <v>0.216</v>
      </c>
      <c r="AG1132" s="9">
        <v>180.33</v>
      </c>
      <c r="AH1132" s="9">
        <v>166.33</v>
      </c>
      <c r="AI1132" s="9">
        <v>33.79</v>
      </c>
      <c r="AJ1132" s="9">
        <v>36.636000000000003</v>
      </c>
      <c r="AK1132" s="9">
        <v>1.0841700000000001</v>
      </c>
      <c r="AL1132" s="9" t="s">
        <v>55</v>
      </c>
      <c r="AM1132" s="9" t="s">
        <v>55</v>
      </c>
      <c r="AN1132" s="10">
        <v>0</v>
      </c>
      <c r="AO1132" s="10">
        <v>0.36099999999999999</v>
      </c>
      <c r="AP1132" s="10">
        <v>0.61099999999999999</v>
      </c>
      <c r="AQ1132" s="9">
        <v>7684</v>
      </c>
      <c r="AR1132" s="9" t="s">
        <v>55</v>
      </c>
      <c r="AS1132" s="9">
        <v>0.25</v>
      </c>
      <c r="AT1132" s="9">
        <v>3.1E-2</v>
      </c>
      <c r="AU1132" s="16" t="s">
        <v>2055</v>
      </c>
      <c r="AV1132" s="1" t="str">
        <f t="shared" si="17"/>
        <v>yes</v>
      </c>
      <c r="AW1132" s="28"/>
    </row>
    <row r="1133" spans="1:49" ht="14.25" hidden="1" customHeight="1">
      <c r="A1133" s="7">
        <v>1129</v>
      </c>
      <c r="B1133" s="8" t="s">
        <v>1959</v>
      </c>
      <c r="C1133" s="8" t="s">
        <v>1703</v>
      </c>
      <c r="D1133" s="9" t="s">
        <v>58</v>
      </c>
      <c r="E1133" s="9" t="s">
        <v>151</v>
      </c>
      <c r="F1133" s="9" t="s">
        <v>985</v>
      </c>
      <c r="G1133" s="9" t="s">
        <v>55</v>
      </c>
      <c r="H1133" s="10" t="s">
        <v>55</v>
      </c>
      <c r="I1133" s="10" t="s">
        <v>55</v>
      </c>
      <c r="J1133" s="9" t="s">
        <v>55</v>
      </c>
      <c r="K1133" s="10">
        <v>0.41099999999999998</v>
      </c>
      <c r="L1133" s="9">
        <v>0.75600000000000001</v>
      </c>
      <c r="M1133" s="9">
        <v>0.81299999999999994</v>
      </c>
      <c r="N1133" s="10">
        <v>0</v>
      </c>
      <c r="O1133" s="9">
        <v>121.72</v>
      </c>
      <c r="P1133" s="9">
        <v>41</v>
      </c>
      <c r="Q1133" s="9">
        <v>5</v>
      </c>
      <c r="R1133" s="9">
        <v>23</v>
      </c>
      <c r="S1133" s="9" t="s">
        <v>55</v>
      </c>
      <c r="T1133" s="9" t="s">
        <v>55</v>
      </c>
      <c r="U1133" s="9" t="s">
        <v>55</v>
      </c>
      <c r="V1133" s="9" t="s">
        <v>55</v>
      </c>
      <c r="W1133" s="11">
        <v>63000</v>
      </c>
      <c r="X1133" s="11" t="s">
        <v>55</v>
      </c>
      <c r="Y1133" s="11" t="s">
        <v>55</v>
      </c>
      <c r="Z1133" s="11">
        <v>47250</v>
      </c>
      <c r="AA1133" s="11">
        <v>13560</v>
      </c>
      <c r="AB1133" s="11">
        <v>13560</v>
      </c>
      <c r="AC1133" s="9" t="s">
        <v>55</v>
      </c>
      <c r="AD1133" s="10" t="s">
        <v>55</v>
      </c>
      <c r="AE1133" s="10">
        <v>0.5</v>
      </c>
      <c r="AF1133" s="9">
        <v>0.58799999999999997</v>
      </c>
      <c r="AG1133" s="9" t="s">
        <v>55</v>
      </c>
      <c r="AH1133" s="9">
        <v>7</v>
      </c>
      <c r="AI1133" s="9" t="s">
        <v>55</v>
      </c>
      <c r="AJ1133" s="9">
        <v>17.388999999999999</v>
      </c>
      <c r="AK1133" s="9" t="s">
        <v>55</v>
      </c>
      <c r="AL1133" s="9" t="s">
        <v>55</v>
      </c>
      <c r="AM1133" s="9" t="s">
        <v>55</v>
      </c>
      <c r="AN1133" s="10">
        <v>0</v>
      </c>
      <c r="AO1133" s="10">
        <v>0.124</v>
      </c>
      <c r="AP1133" s="10">
        <v>0.20399999999999999</v>
      </c>
      <c r="AQ1133" s="9">
        <v>209</v>
      </c>
      <c r="AR1133" s="9" t="s">
        <v>55</v>
      </c>
      <c r="AS1133" s="9">
        <v>7.9000000000000001E-2</v>
      </c>
      <c r="AT1133" s="9" t="s">
        <v>55</v>
      </c>
      <c r="AU1133" s="16" t="s">
        <v>2055</v>
      </c>
      <c r="AV1133" s="1" t="str">
        <f t="shared" si="17"/>
        <v>no</v>
      </c>
      <c r="AW1133" s="28"/>
    </row>
    <row r="1134" spans="1:49" ht="14.25" customHeight="1">
      <c r="A1134" s="7">
        <v>1130</v>
      </c>
      <c r="B1134" s="8" t="s">
        <v>1960</v>
      </c>
      <c r="C1134" s="8" t="s">
        <v>1298</v>
      </c>
      <c r="D1134" s="9" t="s">
        <v>50</v>
      </c>
      <c r="E1134" s="9" t="s">
        <v>151</v>
      </c>
      <c r="F1134" s="9" t="s">
        <v>359</v>
      </c>
      <c r="G1134" s="9" t="s">
        <v>55</v>
      </c>
      <c r="H1134" s="10">
        <v>0.14299999999999999</v>
      </c>
      <c r="I1134" s="10">
        <v>0.14299999999999999</v>
      </c>
      <c r="J1134" s="9">
        <v>0.14299999999999999</v>
      </c>
      <c r="K1134" s="10">
        <v>0.67</v>
      </c>
      <c r="L1134" s="9">
        <v>0.92900000000000005</v>
      </c>
      <c r="M1134" s="9">
        <v>0.98099999999999998</v>
      </c>
      <c r="N1134" s="10">
        <v>0.17</v>
      </c>
      <c r="O1134" s="9">
        <v>2020.92</v>
      </c>
      <c r="P1134" s="9">
        <v>349</v>
      </c>
      <c r="Q1134" s="9" t="s">
        <v>55</v>
      </c>
      <c r="R1134" s="9">
        <v>216</v>
      </c>
      <c r="S1134" s="9" t="s">
        <v>55</v>
      </c>
      <c r="T1134" s="9" t="s">
        <v>55</v>
      </c>
      <c r="U1134" s="9" t="s">
        <v>55</v>
      </c>
      <c r="V1134" s="9" t="s">
        <v>55</v>
      </c>
      <c r="W1134" s="11" t="s">
        <v>55</v>
      </c>
      <c r="X1134" s="11" t="s">
        <v>55</v>
      </c>
      <c r="Y1134" s="11" t="s">
        <v>55</v>
      </c>
      <c r="Z1134" s="11" t="s">
        <v>55</v>
      </c>
      <c r="AA1134" s="11">
        <v>12975</v>
      </c>
      <c r="AB1134" s="11">
        <v>12975</v>
      </c>
      <c r="AC1134" s="9" t="s">
        <v>55</v>
      </c>
      <c r="AD1134" s="10" t="s">
        <v>55</v>
      </c>
      <c r="AE1134" s="10">
        <v>0.79</v>
      </c>
      <c r="AF1134" s="9">
        <v>0.70599999999999996</v>
      </c>
      <c r="AG1134" s="9">
        <v>65.67</v>
      </c>
      <c r="AH1134" s="9">
        <v>50</v>
      </c>
      <c r="AI1134" s="9">
        <v>30.78</v>
      </c>
      <c r="AJ1134" s="9">
        <v>40.417999999999999</v>
      </c>
      <c r="AK1134" s="9">
        <v>1.3133300000000001</v>
      </c>
      <c r="AL1134" s="9" t="s">
        <v>55</v>
      </c>
      <c r="AM1134" s="9" t="s">
        <v>55</v>
      </c>
      <c r="AN1134" s="10">
        <v>1E-3</v>
      </c>
      <c r="AO1134" s="10">
        <v>0.83699999999999997</v>
      </c>
      <c r="AP1134" s="10">
        <v>0.35599999999999998</v>
      </c>
      <c r="AQ1134" s="9">
        <v>4634</v>
      </c>
      <c r="AR1134" s="9" t="s">
        <v>55</v>
      </c>
      <c r="AS1134" s="10">
        <v>-0.48199999999999998</v>
      </c>
      <c r="AT1134" s="9">
        <v>0.14299999999999999</v>
      </c>
      <c r="AU1134" s="16" t="s">
        <v>2055</v>
      </c>
      <c r="AV1134" s="1" t="str">
        <f t="shared" si="17"/>
        <v>no</v>
      </c>
      <c r="AW1134" s="28"/>
    </row>
    <row r="1135" spans="1:49" ht="14.25" hidden="1" customHeight="1">
      <c r="A1135" s="7">
        <v>1131</v>
      </c>
      <c r="B1135" s="8" t="s">
        <v>1962</v>
      </c>
      <c r="C1135" s="8" t="s">
        <v>1170</v>
      </c>
      <c r="D1135" s="9" t="s">
        <v>91</v>
      </c>
      <c r="E1135" s="9" t="s">
        <v>59</v>
      </c>
      <c r="F1135" s="9" t="s">
        <v>102</v>
      </c>
      <c r="G1135" s="9">
        <v>1160</v>
      </c>
      <c r="H1135" s="10">
        <v>0.44700000000000001</v>
      </c>
      <c r="I1135" s="10">
        <v>0.437</v>
      </c>
      <c r="J1135" s="9">
        <v>0.40799999999999997</v>
      </c>
      <c r="K1135" s="10">
        <v>1</v>
      </c>
      <c r="L1135" s="9">
        <v>4.7E-2</v>
      </c>
      <c r="M1135" s="9">
        <v>0.251</v>
      </c>
      <c r="N1135" s="10">
        <v>0.66</v>
      </c>
      <c r="O1135" s="9">
        <v>498.69</v>
      </c>
      <c r="P1135" s="9" t="s">
        <v>55</v>
      </c>
      <c r="Q1135" s="9" t="s">
        <v>55</v>
      </c>
      <c r="R1135" s="9">
        <v>110</v>
      </c>
      <c r="S1135" s="9" t="s">
        <v>55</v>
      </c>
      <c r="T1135" s="9" t="s">
        <v>55</v>
      </c>
      <c r="U1135" s="9" t="s">
        <v>55</v>
      </c>
      <c r="V1135" s="9" t="s">
        <v>55</v>
      </c>
      <c r="W1135" s="11">
        <v>89502</v>
      </c>
      <c r="X1135" s="11">
        <v>100809</v>
      </c>
      <c r="Y1135" s="11">
        <v>79551</v>
      </c>
      <c r="Z1135" s="11">
        <v>76932</v>
      </c>
      <c r="AA1135" s="11">
        <v>33270</v>
      </c>
      <c r="AB1135" s="11">
        <v>33270</v>
      </c>
      <c r="AC1135" s="9" t="s">
        <v>55</v>
      </c>
      <c r="AD1135" s="10">
        <v>0.4</v>
      </c>
      <c r="AE1135" s="10">
        <v>0.39</v>
      </c>
      <c r="AF1135" s="9">
        <v>0.34300000000000003</v>
      </c>
      <c r="AG1135" s="9">
        <v>32.67</v>
      </c>
      <c r="AH1135" s="9">
        <v>29.67</v>
      </c>
      <c r="AI1135" s="9">
        <v>15.27</v>
      </c>
      <c r="AJ1135" s="9">
        <v>16.809999999999999</v>
      </c>
      <c r="AK1135" s="9">
        <v>1.1011200000000001</v>
      </c>
      <c r="AL1135" s="9" t="s">
        <v>55</v>
      </c>
      <c r="AM1135" s="9" t="s">
        <v>55</v>
      </c>
      <c r="AN1135" s="10">
        <v>2.5000000000000001E-2</v>
      </c>
      <c r="AO1135" s="10">
        <v>0.183</v>
      </c>
      <c r="AP1135" s="10">
        <v>0.42699999999999999</v>
      </c>
      <c r="AQ1135" s="9">
        <v>513</v>
      </c>
      <c r="AR1135" s="9" t="s">
        <v>55</v>
      </c>
      <c r="AS1135" s="9">
        <v>0.24399999999999999</v>
      </c>
      <c r="AT1135" s="9">
        <v>4.7E-2</v>
      </c>
      <c r="AU1135" s="16" t="s">
        <v>2055</v>
      </c>
      <c r="AV1135" s="1" t="str">
        <f t="shared" si="17"/>
        <v>no</v>
      </c>
      <c r="AW1135" s="28"/>
    </row>
    <row r="1136" spans="1:49" ht="14.25" hidden="1" customHeight="1">
      <c r="A1136" s="7">
        <v>1132</v>
      </c>
      <c r="B1136" s="8" t="s">
        <v>1963</v>
      </c>
      <c r="C1136" s="8" t="s">
        <v>199</v>
      </c>
      <c r="D1136" s="9" t="s">
        <v>91</v>
      </c>
      <c r="E1136" s="9" t="s">
        <v>59</v>
      </c>
      <c r="F1136" s="9" t="s">
        <v>102</v>
      </c>
      <c r="G1136" s="9" t="s">
        <v>55</v>
      </c>
      <c r="H1136" s="10">
        <v>0.73699999999999999</v>
      </c>
      <c r="I1136" s="10">
        <v>0.73699999999999999</v>
      </c>
      <c r="J1136" s="9">
        <v>0.73699999999999999</v>
      </c>
      <c r="K1136" s="10">
        <v>1</v>
      </c>
      <c r="L1136" s="9">
        <v>1.4E-2</v>
      </c>
      <c r="M1136" s="9">
        <v>0.26800000000000002</v>
      </c>
      <c r="N1136" s="10">
        <v>0.77</v>
      </c>
      <c r="O1136" s="9">
        <v>145.81</v>
      </c>
      <c r="P1136" s="9" t="s">
        <v>55</v>
      </c>
      <c r="Q1136" s="9" t="s">
        <v>55</v>
      </c>
      <c r="R1136" s="9">
        <v>14</v>
      </c>
      <c r="S1136" s="9" t="s">
        <v>55</v>
      </c>
      <c r="T1136" s="9" t="s">
        <v>55</v>
      </c>
      <c r="U1136" s="9" t="s">
        <v>55</v>
      </c>
      <c r="V1136" s="9" t="s">
        <v>55</v>
      </c>
      <c r="W1136" s="11">
        <v>73459</v>
      </c>
      <c r="X1136" s="11">
        <v>60264</v>
      </c>
      <c r="Y1136" s="11" t="s">
        <v>55</v>
      </c>
      <c r="Z1136" s="11">
        <v>47340</v>
      </c>
      <c r="AA1136" s="11">
        <v>27173</v>
      </c>
      <c r="AB1136" s="11">
        <v>27173</v>
      </c>
      <c r="AC1136" s="9" t="s">
        <v>55</v>
      </c>
      <c r="AD1136" s="10">
        <v>0.25</v>
      </c>
      <c r="AE1136" s="10">
        <v>0.44</v>
      </c>
      <c r="AF1136" s="9">
        <v>0.40699999999999997</v>
      </c>
      <c r="AG1136" s="9">
        <v>11</v>
      </c>
      <c r="AH1136" s="9">
        <v>22.67</v>
      </c>
      <c r="AI1136" s="9">
        <v>13.26</v>
      </c>
      <c r="AJ1136" s="9">
        <v>6.4329999999999998</v>
      </c>
      <c r="AK1136" s="9">
        <v>0.48529</v>
      </c>
      <c r="AL1136" s="9" t="s">
        <v>55</v>
      </c>
      <c r="AM1136" s="9" t="s">
        <v>55</v>
      </c>
      <c r="AN1136" s="10">
        <v>6.0999999999999999E-2</v>
      </c>
      <c r="AO1136" s="10">
        <v>0.36099999999999999</v>
      </c>
      <c r="AP1136" s="10">
        <v>0.61099999999999999</v>
      </c>
      <c r="AQ1136" s="9">
        <v>147</v>
      </c>
      <c r="AR1136" s="9" t="s">
        <v>55</v>
      </c>
      <c r="AS1136" s="9">
        <v>0.25</v>
      </c>
      <c r="AT1136" s="9">
        <v>0.48699999999999999</v>
      </c>
      <c r="AU1136" s="16" t="s">
        <v>2055</v>
      </c>
      <c r="AV1136" s="1" t="str">
        <f t="shared" si="17"/>
        <v>no</v>
      </c>
      <c r="AW1136" s="28"/>
    </row>
    <row r="1137" spans="1:49" ht="14.25" hidden="1" customHeight="1">
      <c r="A1137" s="7">
        <v>1133</v>
      </c>
      <c r="B1137" s="8" t="s">
        <v>1964</v>
      </c>
      <c r="C1137" s="8" t="s">
        <v>149</v>
      </c>
      <c r="D1137" s="9" t="s">
        <v>150</v>
      </c>
      <c r="E1137" s="9" t="s">
        <v>151</v>
      </c>
      <c r="F1137" s="9" t="s">
        <v>338</v>
      </c>
      <c r="G1137" s="9" t="s">
        <v>55</v>
      </c>
      <c r="H1137" s="10">
        <v>5.8999999999999997E-2</v>
      </c>
      <c r="I1137" s="10">
        <v>5.2999999999999999E-2</v>
      </c>
      <c r="J1137" s="9">
        <v>0.04</v>
      </c>
      <c r="K1137" s="10">
        <v>0.79400000000000004</v>
      </c>
      <c r="L1137" s="9" t="s">
        <v>55</v>
      </c>
      <c r="M1137" s="9" t="s">
        <v>55</v>
      </c>
      <c r="N1137" s="10">
        <v>0.25</v>
      </c>
      <c r="O1137" s="9">
        <v>8657</v>
      </c>
      <c r="P1137" s="9">
        <v>645</v>
      </c>
      <c r="Q1137" s="9">
        <v>293</v>
      </c>
      <c r="R1137" s="9">
        <v>671</v>
      </c>
      <c r="S1137" s="9" t="s">
        <v>55</v>
      </c>
      <c r="T1137" s="9" t="s">
        <v>55</v>
      </c>
      <c r="U1137" s="9" t="s">
        <v>55</v>
      </c>
      <c r="V1137" s="9" t="s">
        <v>55</v>
      </c>
      <c r="W1137" s="11">
        <v>65842</v>
      </c>
      <c r="X1137" s="11">
        <v>50760</v>
      </c>
      <c r="Y1137" s="11">
        <v>51687</v>
      </c>
      <c r="Z1137" s="11">
        <v>48978</v>
      </c>
      <c r="AA1137" s="11">
        <v>18084</v>
      </c>
      <c r="AB1137" s="11">
        <v>18084</v>
      </c>
      <c r="AC1137" s="9" t="s">
        <v>55</v>
      </c>
      <c r="AD1137" s="10">
        <v>3.3000000000000002E-2</v>
      </c>
      <c r="AE1137" s="10">
        <v>0.8</v>
      </c>
      <c r="AF1137" s="9">
        <v>0.72199999999999998</v>
      </c>
      <c r="AG1137" s="9">
        <v>366.67</v>
      </c>
      <c r="AH1137" s="9">
        <v>268</v>
      </c>
      <c r="AI1137" s="9">
        <v>23.61</v>
      </c>
      <c r="AJ1137" s="9">
        <v>32.302</v>
      </c>
      <c r="AK1137" s="9">
        <v>1.36816</v>
      </c>
      <c r="AL1137" s="9" t="s">
        <v>55</v>
      </c>
      <c r="AM1137" s="9" t="s">
        <v>55</v>
      </c>
      <c r="AN1137" s="10">
        <v>6.0000000000000001E-3</v>
      </c>
      <c r="AO1137" s="10">
        <v>0.45600000000000002</v>
      </c>
      <c r="AP1137" s="10">
        <v>0.434</v>
      </c>
      <c r="AQ1137" s="9">
        <v>8657</v>
      </c>
      <c r="AR1137" s="9" t="s">
        <v>55</v>
      </c>
      <c r="AS1137" s="10">
        <v>-2.1999999999999999E-2</v>
      </c>
      <c r="AT1137" s="9">
        <v>2.5999999999999999E-2</v>
      </c>
      <c r="AU1137" s="16" t="s">
        <v>2055</v>
      </c>
      <c r="AV1137" s="1" t="str">
        <f t="shared" si="17"/>
        <v>yes</v>
      </c>
      <c r="AW1137" s="28"/>
    </row>
    <row r="1138" spans="1:49" ht="14.25" customHeight="1">
      <c r="A1138" s="7">
        <v>1134</v>
      </c>
      <c r="B1138" s="8" t="s">
        <v>1965</v>
      </c>
      <c r="C1138" s="8" t="s">
        <v>485</v>
      </c>
      <c r="D1138" s="9" t="s">
        <v>50</v>
      </c>
      <c r="E1138" s="9" t="s">
        <v>151</v>
      </c>
      <c r="F1138" s="9" t="s">
        <v>359</v>
      </c>
      <c r="G1138" s="9" t="s">
        <v>55</v>
      </c>
      <c r="H1138" s="10">
        <v>0.16700000000000001</v>
      </c>
      <c r="I1138" s="10">
        <v>0.16700000000000001</v>
      </c>
      <c r="J1138" s="9">
        <v>5.6000000000000001E-2</v>
      </c>
      <c r="K1138" s="10">
        <v>0.73899999999999999</v>
      </c>
      <c r="L1138" s="9">
        <v>0.87</v>
      </c>
      <c r="M1138" s="9">
        <v>0.96499999999999997</v>
      </c>
      <c r="N1138" s="10">
        <v>0.34</v>
      </c>
      <c r="O1138" s="9">
        <v>2886.53</v>
      </c>
      <c r="P1138" s="9">
        <v>370</v>
      </c>
      <c r="Q1138" s="9" t="s">
        <v>55</v>
      </c>
      <c r="R1138" s="9">
        <v>307</v>
      </c>
      <c r="S1138" s="9" t="s">
        <v>55</v>
      </c>
      <c r="T1138" s="9" t="s">
        <v>55</v>
      </c>
      <c r="U1138" s="9" t="s">
        <v>55</v>
      </c>
      <c r="V1138" s="9" t="s">
        <v>55</v>
      </c>
      <c r="W1138" s="11" t="s">
        <v>55</v>
      </c>
      <c r="X1138" s="11" t="s">
        <v>55</v>
      </c>
      <c r="Y1138" s="11" t="s">
        <v>55</v>
      </c>
      <c r="Z1138" s="11" t="s">
        <v>55</v>
      </c>
      <c r="AA1138" s="11">
        <v>12975</v>
      </c>
      <c r="AB1138" s="11">
        <v>12975</v>
      </c>
      <c r="AC1138" s="9" t="s">
        <v>55</v>
      </c>
      <c r="AD1138" s="10">
        <v>0.21099999999999999</v>
      </c>
      <c r="AE1138" s="10">
        <v>0.56999999999999995</v>
      </c>
      <c r="AF1138" s="9">
        <v>0.754</v>
      </c>
      <c r="AG1138" s="9">
        <v>94.67</v>
      </c>
      <c r="AH1138" s="9">
        <v>68.67</v>
      </c>
      <c r="AI1138" s="9">
        <v>30.49</v>
      </c>
      <c r="AJ1138" s="9">
        <v>42.036999999999999</v>
      </c>
      <c r="AK1138" s="9">
        <v>1.3786400000000001</v>
      </c>
      <c r="AL1138" s="9" t="s">
        <v>55</v>
      </c>
      <c r="AM1138" s="9" t="s">
        <v>55</v>
      </c>
      <c r="AN1138" s="10">
        <v>3.0000000000000001E-3</v>
      </c>
      <c r="AO1138" s="10">
        <v>0.88100000000000001</v>
      </c>
      <c r="AP1138" s="10">
        <v>0.45200000000000001</v>
      </c>
      <c r="AQ1138" s="9">
        <v>6094</v>
      </c>
      <c r="AR1138" s="9" t="s">
        <v>55</v>
      </c>
      <c r="AS1138" s="10">
        <v>-0.42899999999999999</v>
      </c>
      <c r="AT1138" s="9" t="s">
        <v>1167</v>
      </c>
      <c r="AU1138" s="16" t="s">
        <v>2055</v>
      </c>
      <c r="AV1138" s="1" t="str">
        <f t="shared" si="17"/>
        <v>no</v>
      </c>
      <c r="AW1138" s="28"/>
    </row>
    <row r="1139" spans="1:49" ht="14.25" customHeight="1">
      <c r="A1139" s="7">
        <v>1135</v>
      </c>
      <c r="B1139" s="8" t="s">
        <v>1967</v>
      </c>
      <c r="C1139" s="8" t="s">
        <v>485</v>
      </c>
      <c r="D1139" s="9" t="s">
        <v>50</v>
      </c>
      <c r="E1139" s="9" t="s">
        <v>151</v>
      </c>
      <c r="F1139" s="9" t="s">
        <v>338</v>
      </c>
      <c r="G1139" s="9" t="s">
        <v>55</v>
      </c>
      <c r="H1139" s="10">
        <v>2.5000000000000001E-2</v>
      </c>
      <c r="I1139" s="10">
        <v>1.4E-2</v>
      </c>
      <c r="J1139" s="9">
        <v>2E-3</v>
      </c>
      <c r="K1139" s="10">
        <v>0.63800000000000001</v>
      </c>
      <c r="L1139" s="9" t="s">
        <v>55</v>
      </c>
      <c r="M1139" s="9" t="s">
        <v>55</v>
      </c>
      <c r="N1139" s="10">
        <v>0.19</v>
      </c>
      <c r="O1139" s="9">
        <v>10781</v>
      </c>
      <c r="P1139" s="9">
        <v>527</v>
      </c>
      <c r="Q1139" s="9">
        <v>0</v>
      </c>
      <c r="R1139" s="9">
        <v>919</v>
      </c>
      <c r="S1139" s="9" t="s">
        <v>55</v>
      </c>
      <c r="T1139" s="9" t="s">
        <v>55</v>
      </c>
      <c r="U1139" s="9" t="s">
        <v>55</v>
      </c>
      <c r="V1139" s="9" t="s">
        <v>55</v>
      </c>
      <c r="W1139" s="11">
        <v>80904</v>
      </c>
      <c r="X1139" s="11" t="s">
        <v>55</v>
      </c>
      <c r="Y1139" s="11" t="s">
        <v>55</v>
      </c>
      <c r="Z1139" s="11">
        <v>60678</v>
      </c>
      <c r="AA1139" s="11">
        <v>14568</v>
      </c>
      <c r="AB1139" s="11">
        <v>14568</v>
      </c>
      <c r="AC1139" s="9" t="s">
        <v>55</v>
      </c>
      <c r="AD1139" s="10">
        <v>1.7000000000000001E-2</v>
      </c>
      <c r="AE1139" s="10">
        <v>0.73</v>
      </c>
      <c r="AF1139" s="9">
        <v>0.57899999999999996</v>
      </c>
      <c r="AG1139" s="9">
        <v>299.33</v>
      </c>
      <c r="AH1139" s="9">
        <v>331</v>
      </c>
      <c r="AI1139" s="9">
        <v>36.020000000000003</v>
      </c>
      <c r="AJ1139" s="9">
        <v>32.570999999999998</v>
      </c>
      <c r="AK1139" s="9">
        <v>0.90432999999999997</v>
      </c>
      <c r="AL1139" s="9" t="s">
        <v>55</v>
      </c>
      <c r="AM1139" s="9" t="s">
        <v>55</v>
      </c>
      <c r="AN1139" s="10">
        <v>8.0000000000000002E-3</v>
      </c>
      <c r="AO1139" s="10">
        <v>0.45800000000000002</v>
      </c>
      <c r="AP1139" s="10">
        <v>0.45200000000000001</v>
      </c>
      <c r="AQ1139" s="9">
        <v>10781</v>
      </c>
      <c r="AR1139" s="9" t="s">
        <v>55</v>
      </c>
      <c r="AS1139" s="10">
        <v>-6.0000000000000001E-3</v>
      </c>
      <c r="AT1139" s="9">
        <v>8.0000000000000002E-3</v>
      </c>
      <c r="AU1139" s="16" t="s">
        <v>2055</v>
      </c>
      <c r="AV1139" s="1" t="str">
        <f t="shared" si="17"/>
        <v>yes</v>
      </c>
      <c r="AW1139" s="28"/>
    </row>
    <row r="1140" spans="1:49" ht="14.25" customHeight="1">
      <c r="A1140" s="7">
        <v>1045</v>
      </c>
      <c r="B1140" s="8" t="s">
        <v>1830</v>
      </c>
      <c r="C1140" s="8" t="s">
        <v>1813</v>
      </c>
      <c r="D1140" s="9" t="s">
        <v>50</v>
      </c>
      <c r="E1140" s="9" t="s">
        <v>59</v>
      </c>
      <c r="F1140" s="9" t="s">
        <v>442</v>
      </c>
      <c r="G1140" s="9">
        <v>1100</v>
      </c>
      <c r="H1140" s="10">
        <v>0.51100000000000001</v>
      </c>
      <c r="I1140" s="10">
        <v>0.48399999999999999</v>
      </c>
      <c r="J1140" s="10">
        <v>0.29499999999999998</v>
      </c>
      <c r="K1140" s="10">
        <v>0.67900000000000005</v>
      </c>
      <c r="L1140" s="10">
        <v>0.217</v>
      </c>
      <c r="M1140" s="10">
        <v>0.43099999999999999</v>
      </c>
      <c r="N1140" s="10">
        <v>0.78</v>
      </c>
      <c r="O1140" s="9">
        <v>2205.5</v>
      </c>
      <c r="P1140" s="9">
        <v>200</v>
      </c>
      <c r="Q1140" s="9">
        <v>0</v>
      </c>
      <c r="R1140" s="9">
        <v>490</v>
      </c>
      <c r="S1140" s="11" t="s">
        <v>55</v>
      </c>
      <c r="T1140" s="9" t="s">
        <v>55</v>
      </c>
      <c r="U1140" s="9" t="s">
        <v>55</v>
      </c>
      <c r="V1140" s="11"/>
      <c r="W1140" s="11">
        <v>56957</v>
      </c>
      <c r="X1140" s="11">
        <v>67293</v>
      </c>
      <c r="Y1140" s="11">
        <v>57789</v>
      </c>
      <c r="Z1140" s="11">
        <v>51084</v>
      </c>
      <c r="AA1140" s="11">
        <v>25050</v>
      </c>
      <c r="AB1140" s="11">
        <v>25050</v>
      </c>
      <c r="AC1140" s="9" t="s">
        <v>55</v>
      </c>
      <c r="AD1140" s="10">
        <v>0.39300000000000002</v>
      </c>
      <c r="AE1140" s="10">
        <v>0.31</v>
      </c>
      <c r="AF1140" s="10">
        <v>0.32200000000000001</v>
      </c>
      <c r="AG1140" s="9">
        <v>188</v>
      </c>
      <c r="AH1140" s="9">
        <v>155.33000000000001</v>
      </c>
      <c r="AI1140" s="9">
        <v>11.73</v>
      </c>
      <c r="AJ1140" s="9">
        <v>14.198</v>
      </c>
      <c r="AK1140" s="9">
        <v>1.2102999999999999</v>
      </c>
      <c r="AL1140" s="10"/>
      <c r="AM1140" s="10" t="s">
        <v>55</v>
      </c>
      <c r="AN1140" s="10">
        <v>1.4E-2</v>
      </c>
      <c r="AO1140" s="10">
        <v>7.2999999999999995E-2</v>
      </c>
      <c r="AP1140" s="10">
        <v>0.17599999999999999</v>
      </c>
      <c r="AQ1140" s="9">
        <v>2756</v>
      </c>
      <c r="AR1140" s="9">
        <v>0.80800000000000005</v>
      </c>
      <c r="AS1140" s="27">
        <v>0.10299999999999999</v>
      </c>
      <c r="AT1140" s="10">
        <v>0.11799999999999999</v>
      </c>
      <c r="AU1140" s="16">
        <v>0.55309734513274333</v>
      </c>
      <c r="AV1140" s="1" t="str">
        <f t="shared" si="17"/>
        <v>no</v>
      </c>
      <c r="AW1140" s="28"/>
    </row>
    <row r="1141" spans="1:49" ht="14.25" hidden="1" customHeight="1">
      <c r="A1141" s="7">
        <v>1137</v>
      </c>
      <c r="B1141" s="8" t="s">
        <v>1970</v>
      </c>
      <c r="C1141" s="8" t="s">
        <v>1434</v>
      </c>
      <c r="D1141" s="9" t="s">
        <v>58</v>
      </c>
      <c r="E1141" s="9" t="s">
        <v>59</v>
      </c>
      <c r="F1141" s="9" t="s">
        <v>147</v>
      </c>
      <c r="G1141" s="9" t="s">
        <v>55</v>
      </c>
      <c r="H1141" s="10">
        <v>0.5</v>
      </c>
      <c r="I1141" s="10">
        <v>0.313</v>
      </c>
      <c r="J1141" s="9">
        <v>0.313</v>
      </c>
      <c r="K1141" s="10">
        <v>0.86599999999999999</v>
      </c>
      <c r="L1141" s="9" t="s">
        <v>55</v>
      </c>
      <c r="M1141" s="9" t="s">
        <v>55</v>
      </c>
      <c r="N1141" s="10">
        <v>0.67</v>
      </c>
      <c r="O1141" s="9">
        <v>689</v>
      </c>
      <c r="P1141" s="9">
        <v>46</v>
      </c>
      <c r="Q1141" s="9" t="s">
        <v>55</v>
      </c>
      <c r="R1141" s="9">
        <v>312</v>
      </c>
      <c r="S1141" s="9" t="s">
        <v>55</v>
      </c>
      <c r="T1141" s="9" t="s">
        <v>55</v>
      </c>
      <c r="U1141" s="9" t="s">
        <v>55</v>
      </c>
      <c r="V1141" s="9" t="s">
        <v>55</v>
      </c>
      <c r="W1141" s="11" t="s">
        <v>55</v>
      </c>
      <c r="X1141" s="11" t="s">
        <v>55</v>
      </c>
      <c r="Y1141" s="11" t="s">
        <v>55</v>
      </c>
      <c r="Z1141" s="11" t="s">
        <v>55</v>
      </c>
      <c r="AA1141" s="11">
        <v>7800</v>
      </c>
      <c r="AB1141" s="11">
        <v>7800</v>
      </c>
      <c r="AC1141" s="9" t="s">
        <v>55</v>
      </c>
      <c r="AD1141" s="10" t="s">
        <v>55</v>
      </c>
      <c r="AE1141" s="10">
        <v>0.75</v>
      </c>
      <c r="AF1141" s="9">
        <v>0.52900000000000003</v>
      </c>
      <c r="AG1141" s="9">
        <v>46.67</v>
      </c>
      <c r="AH1141" s="9">
        <v>18.670000000000002</v>
      </c>
      <c r="AI1141" s="9">
        <v>14.76</v>
      </c>
      <c r="AJ1141" s="9">
        <v>36.911000000000001</v>
      </c>
      <c r="AK1141" s="9">
        <v>2.5</v>
      </c>
      <c r="AL1141" s="9" t="s">
        <v>55</v>
      </c>
      <c r="AM1141" s="9" t="s">
        <v>55</v>
      </c>
      <c r="AN1141" s="10">
        <v>4.0000000000000001E-3</v>
      </c>
      <c r="AO1141" s="10">
        <v>0.26900000000000002</v>
      </c>
      <c r="AP1141" s="10">
        <v>0.22600000000000001</v>
      </c>
      <c r="AQ1141" s="9">
        <v>689</v>
      </c>
      <c r="AR1141" s="9" t="s">
        <v>55</v>
      </c>
      <c r="AS1141" s="10">
        <v>-4.2000000000000003E-2</v>
      </c>
      <c r="AT1141" s="9">
        <v>0.5</v>
      </c>
      <c r="AU1141" s="16" t="s">
        <v>2055</v>
      </c>
      <c r="AV1141" s="1" t="str">
        <f t="shared" si="17"/>
        <v>no</v>
      </c>
      <c r="AW1141" s="28"/>
    </row>
    <row r="1142" spans="1:49" ht="14.25" hidden="1" customHeight="1">
      <c r="A1142" s="7">
        <v>1138</v>
      </c>
      <c r="B1142" s="8" t="s">
        <v>1971</v>
      </c>
      <c r="C1142" s="8" t="s">
        <v>485</v>
      </c>
      <c r="D1142" s="9" t="s">
        <v>63</v>
      </c>
      <c r="E1142" s="9" t="s">
        <v>51</v>
      </c>
      <c r="F1142" s="9" t="s">
        <v>64</v>
      </c>
      <c r="G1142" s="9">
        <v>1035</v>
      </c>
      <c r="H1142" s="10">
        <v>0.29899999999999999</v>
      </c>
      <c r="I1142" s="10">
        <v>0.21099999999999999</v>
      </c>
      <c r="J1142" s="9">
        <v>6.5000000000000002E-2</v>
      </c>
      <c r="K1142" s="10">
        <v>0.59699999999999998</v>
      </c>
      <c r="L1142" s="9">
        <v>0.19900000000000001</v>
      </c>
      <c r="M1142" s="9">
        <v>0.46600000000000003</v>
      </c>
      <c r="N1142" s="10">
        <v>0.75</v>
      </c>
      <c r="O1142" s="9">
        <v>7431.61</v>
      </c>
      <c r="P1142" s="9">
        <v>435</v>
      </c>
      <c r="Q1142" s="9">
        <v>387</v>
      </c>
      <c r="R1142" s="9">
        <v>1019</v>
      </c>
      <c r="S1142" s="9">
        <v>36168</v>
      </c>
      <c r="T1142" s="9" t="s">
        <v>1972</v>
      </c>
      <c r="U1142" s="9" t="s">
        <v>930</v>
      </c>
      <c r="V1142" s="9">
        <v>20761</v>
      </c>
      <c r="W1142" s="11">
        <v>87481</v>
      </c>
      <c r="X1142" s="11">
        <v>83754</v>
      </c>
      <c r="Y1142" s="11">
        <v>72891</v>
      </c>
      <c r="Z1142" s="11">
        <v>67761</v>
      </c>
      <c r="AA1142" s="11">
        <v>8282</v>
      </c>
      <c r="AB1142" s="11">
        <v>22990</v>
      </c>
      <c r="AC1142" s="9" t="s">
        <v>777</v>
      </c>
      <c r="AD1142" s="10">
        <v>0.23400000000000001</v>
      </c>
      <c r="AE1142" s="10">
        <v>0.42</v>
      </c>
      <c r="AF1142" s="9">
        <v>0.435</v>
      </c>
      <c r="AG1142" s="9">
        <v>893</v>
      </c>
      <c r="AH1142" s="9">
        <v>3648.67</v>
      </c>
      <c r="AI1142" s="9">
        <v>8.32</v>
      </c>
      <c r="AJ1142" s="9">
        <v>2.0369999999999999</v>
      </c>
      <c r="AK1142" s="9">
        <v>0.24475</v>
      </c>
      <c r="AL1142" s="9">
        <v>0.128</v>
      </c>
      <c r="AM1142" s="9">
        <v>0.38</v>
      </c>
      <c r="AN1142" s="10">
        <v>2.3E-2</v>
      </c>
      <c r="AO1142" s="10">
        <v>0.373</v>
      </c>
      <c r="AP1142" s="10">
        <v>0.45200000000000001</v>
      </c>
      <c r="AQ1142" s="9">
        <v>8333</v>
      </c>
      <c r="AR1142" s="9">
        <v>1.474</v>
      </c>
      <c r="AS1142" s="9">
        <v>7.9000000000000001E-2</v>
      </c>
      <c r="AT1142" s="9">
        <v>6.5000000000000002E-2</v>
      </c>
      <c r="AU1142" s="16">
        <v>0.4042037186742119</v>
      </c>
      <c r="AV1142" s="1" t="str">
        <f t="shared" si="17"/>
        <v>yes</v>
      </c>
      <c r="AW1142" s="28">
        <v>233</v>
      </c>
    </row>
    <row r="1143" spans="1:49" ht="14.25" hidden="1" customHeight="1">
      <c r="A1143" s="7">
        <v>1139</v>
      </c>
      <c r="B1143" s="8" t="s">
        <v>1973</v>
      </c>
      <c r="C1143" s="8" t="s">
        <v>149</v>
      </c>
      <c r="D1143" s="9" t="s">
        <v>69</v>
      </c>
      <c r="E1143" s="9" t="s">
        <v>151</v>
      </c>
      <c r="F1143" s="9" t="s">
        <v>433</v>
      </c>
      <c r="G1143" s="9" t="s">
        <v>55</v>
      </c>
      <c r="H1143" s="10">
        <v>0.29399999999999998</v>
      </c>
      <c r="I1143" s="10">
        <v>0.28899999999999998</v>
      </c>
      <c r="J1143" s="9">
        <v>0.246</v>
      </c>
      <c r="K1143" s="10">
        <v>0.76300000000000001</v>
      </c>
      <c r="L1143" s="9">
        <v>0.49199999999999999</v>
      </c>
      <c r="M1143" s="9">
        <v>0.85799999999999998</v>
      </c>
      <c r="N1143" s="10">
        <v>0.55000000000000004</v>
      </c>
      <c r="O1143" s="9">
        <v>774.61</v>
      </c>
      <c r="P1143" s="9">
        <v>124</v>
      </c>
      <c r="Q1143" s="9" t="s">
        <v>55</v>
      </c>
      <c r="R1143" s="9">
        <v>180</v>
      </c>
      <c r="S1143" s="9" t="s">
        <v>55</v>
      </c>
      <c r="T1143" s="9" t="s">
        <v>55</v>
      </c>
      <c r="U1143" s="9" t="s">
        <v>55</v>
      </c>
      <c r="V1143" s="9" t="s">
        <v>55</v>
      </c>
      <c r="W1143" s="11">
        <v>88315</v>
      </c>
      <c r="X1143" s="11">
        <v>69588</v>
      </c>
      <c r="Y1143" s="11">
        <v>56736</v>
      </c>
      <c r="Z1143" s="11" t="s">
        <v>55</v>
      </c>
      <c r="AA1143" s="11">
        <v>19568</v>
      </c>
      <c r="AB1143" s="11">
        <v>19568</v>
      </c>
      <c r="AC1143" s="9" t="s">
        <v>55</v>
      </c>
      <c r="AD1143" s="10">
        <v>0.27200000000000002</v>
      </c>
      <c r="AE1143" s="10">
        <v>0.8</v>
      </c>
      <c r="AF1143" s="9">
        <v>0.60399999999999998</v>
      </c>
      <c r="AG1143" s="9">
        <v>48.67</v>
      </c>
      <c r="AH1143" s="9">
        <v>37.33</v>
      </c>
      <c r="AI1143" s="9">
        <v>15.92</v>
      </c>
      <c r="AJ1143" s="9">
        <v>20.748999999999999</v>
      </c>
      <c r="AK1143" s="9">
        <v>1.3035699999999999</v>
      </c>
      <c r="AL1143" s="9" t="s">
        <v>55</v>
      </c>
      <c r="AM1143" s="9" t="s">
        <v>55</v>
      </c>
      <c r="AN1143" s="10">
        <v>0.01</v>
      </c>
      <c r="AO1143" s="10">
        <v>0.45100000000000001</v>
      </c>
      <c r="AP1143" s="10">
        <v>0.434</v>
      </c>
      <c r="AQ1143" s="9">
        <v>1200</v>
      </c>
      <c r="AR1143" s="9" t="s">
        <v>55</v>
      </c>
      <c r="AS1143" s="10">
        <v>-1.7000000000000001E-2</v>
      </c>
      <c r="AT1143" s="9">
        <v>2.1999999999999999E-2</v>
      </c>
      <c r="AU1143" s="16" t="s">
        <v>2055</v>
      </c>
      <c r="AV1143" s="1" t="str">
        <f t="shared" si="17"/>
        <v>no</v>
      </c>
      <c r="AW1143" s="28"/>
    </row>
    <row r="1144" spans="1:49" ht="14.25" customHeight="1">
      <c r="A1144" s="7">
        <v>1140</v>
      </c>
      <c r="B1144" s="8" t="s">
        <v>1974</v>
      </c>
      <c r="C1144" s="8" t="s">
        <v>199</v>
      </c>
      <c r="D1144" s="9" t="s">
        <v>50</v>
      </c>
      <c r="E1144" s="9" t="s">
        <v>151</v>
      </c>
      <c r="F1144" s="9" t="s">
        <v>359</v>
      </c>
      <c r="G1144" s="9" t="s">
        <v>55</v>
      </c>
      <c r="H1144" s="10">
        <v>0.29899999999999999</v>
      </c>
      <c r="I1144" s="10">
        <v>0.27200000000000002</v>
      </c>
      <c r="J1144" s="9">
        <v>0.22</v>
      </c>
      <c r="K1144" s="10">
        <v>0.79700000000000004</v>
      </c>
      <c r="L1144" s="9">
        <v>0.52600000000000002</v>
      </c>
      <c r="M1144" s="9">
        <v>0.90600000000000003</v>
      </c>
      <c r="N1144" s="10">
        <v>0.55000000000000004</v>
      </c>
      <c r="O1144" s="9">
        <v>3997.99</v>
      </c>
      <c r="P1144" s="9">
        <v>577</v>
      </c>
      <c r="Q1144" s="9" t="s">
        <v>55</v>
      </c>
      <c r="R1144" s="9">
        <v>1255</v>
      </c>
      <c r="S1144" s="9" t="s">
        <v>55</v>
      </c>
      <c r="T1144" s="9" t="s">
        <v>55</v>
      </c>
      <c r="U1144" s="9" t="s">
        <v>55</v>
      </c>
      <c r="V1144" s="9" t="s">
        <v>55</v>
      </c>
      <c r="W1144" s="11">
        <v>82459</v>
      </c>
      <c r="X1144" s="11">
        <v>64368</v>
      </c>
      <c r="Y1144" s="11">
        <v>57006</v>
      </c>
      <c r="Z1144" s="11">
        <v>55935</v>
      </c>
      <c r="AA1144" s="11">
        <v>19568</v>
      </c>
      <c r="AB1144" s="11">
        <v>19568</v>
      </c>
      <c r="AC1144" s="9" t="s">
        <v>55</v>
      </c>
      <c r="AD1144" s="10">
        <v>0.30199999999999999</v>
      </c>
      <c r="AE1144" s="10">
        <v>0.78</v>
      </c>
      <c r="AF1144" s="9">
        <v>0.63300000000000001</v>
      </c>
      <c r="AG1144" s="9">
        <v>210</v>
      </c>
      <c r="AH1144" s="9">
        <v>195</v>
      </c>
      <c r="AI1144" s="9">
        <v>19.04</v>
      </c>
      <c r="AJ1144" s="9">
        <v>20.503</v>
      </c>
      <c r="AK1144" s="9">
        <v>1.0769200000000001</v>
      </c>
      <c r="AL1144" s="9" t="s">
        <v>55</v>
      </c>
      <c r="AM1144" s="9" t="s">
        <v>55</v>
      </c>
      <c r="AN1144" s="10">
        <v>3.5000000000000003E-2</v>
      </c>
      <c r="AO1144" s="10">
        <v>0.63300000000000001</v>
      </c>
      <c r="AP1144" s="10">
        <v>0.61099999999999999</v>
      </c>
      <c r="AQ1144" s="9">
        <v>6166</v>
      </c>
      <c r="AR1144" s="9" t="s">
        <v>55</v>
      </c>
      <c r="AS1144" s="10">
        <v>-2.1999999999999999E-2</v>
      </c>
      <c r="AT1144" s="9" t="s">
        <v>126</v>
      </c>
      <c r="AU1144" s="16" t="s">
        <v>2055</v>
      </c>
      <c r="AV1144" s="1" t="str">
        <f t="shared" si="17"/>
        <v>no</v>
      </c>
      <c r="AW1144" s="28"/>
    </row>
    <row r="1145" spans="1:49" ht="14.25" hidden="1" customHeight="1">
      <c r="A1145" s="7">
        <v>1141</v>
      </c>
      <c r="B1145" s="8" t="s">
        <v>1975</v>
      </c>
      <c r="C1145" s="8" t="s">
        <v>344</v>
      </c>
      <c r="D1145" s="9" t="s">
        <v>69</v>
      </c>
      <c r="E1145" s="9" t="s">
        <v>151</v>
      </c>
      <c r="F1145" s="9" t="s">
        <v>433</v>
      </c>
      <c r="G1145" s="9" t="s">
        <v>55</v>
      </c>
      <c r="H1145" s="10">
        <v>0.14000000000000001</v>
      </c>
      <c r="I1145" s="10">
        <v>0.12</v>
      </c>
      <c r="J1145" s="9">
        <v>0.12</v>
      </c>
      <c r="K1145" s="10">
        <v>0.78400000000000003</v>
      </c>
      <c r="L1145" s="9">
        <v>0.61699999999999999</v>
      </c>
      <c r="M1145" s="9">
        <v>0.97099999999999997</v>
      </c>
      <c r="N1145" s="10">
        <v>0.5</v>
      </c>
      <c r="O1145" s="9">
        <v>424.5</v>
      </c>
      <c r="P1145" s="9">
        <v>73</v>
      </c>
      <c r="Q1145" s="9" t="s">
        <v>55</v>
      </c>
      <c r="R1145" s="9">
        <v>141</v>
      </c>
      <c r="S1145" s="9" t="s">
        <v>55</v>
      </c>
      <c r="T1145" s="9" t="s">
        <v>55</v>
      </c>
      <c r="U1145" s="9" t="s">
        <v>55</v>
      </c>
      <c r="V1145" s="9" t="s">
        <v>55</v>
      </c>
      <c r="W1145" s="11">
        <v>69436</v>
      </c>
      <c r="X1145" s="11">
        <v>47799</v>
      </c>
      <c r="Y1145" s="11">
        <v>53784</v>
      </c>
      <c r="Z1145" s="11" t="s">
        <v>55</v>
      </c>
      <c r="AA1145" s="11">
        <v>19568</v>
      </c>
      <c r="AB1145" s="11">
        <v>19568</v>
      </c>
      <c r="AC1145" s="9" t="s">
        <v>55</v>
      </c>
      <c r="AD1145" s="10">
        <v>0.16700000000000001</v>
      </c>
      <c r="AE1145" s="10">
        <v>0.9</v>
      </c>
      <c r="AF1145" s="9">
        <v>0.55500000000000005</v>
      </c>
      <c r="AG1145" s="9">
        <v>29.67</v>
      </c>
      <c r="AH1145" s="9">
        <v>16</v>
      </c>
      <c r="AI1145" s="9">
        <v>14.31</v>
      </c>
      <c r="AJ1145" s="9">
        <v>26.530999999999999</v>
      </c>
      <c r="AK1145" s="9">
        <v>1.8541700000000001</v>
      </c>
      <c r="AL1145" s="9" t="s">
        <v>55</v>
      </c>
      <c r="AM1145" s="9" t="s">
        <v>55</v>
      </c>
      <c r="AN1145" s="10">
        <v>0.01</v>
      </c>
      <c r="AO1145" s="10">
        <v>0.32800000000000001</v>
      </c>
      <c r="AP1145" s="10">
        <v>0.308</v>
      </c>
      <c r="AQ1145" s="9">
        <v>717</v>
      </c>
      <c r="AR1145" s="9" t="s">
        <v>55</v>
      </c>
      <c r="AS1145" s="10">
        <v>-0.02</v>
      </c>
      <c r="AT1145" s="9" t="s">
        <v>323</v>
      </c>
      <c r="AU1145" s="16" t="s">
        <v>2055</v>
      </c>
      <c r="AV1145" s="1" t="str">
        <f t="shared" si="17"/>
        <v>no</v>
      </c>
      <c r="AW1145" s="28"/>
    </row>
    <row r="1146" spans="1:49" ht="14.25" customHeight="1">
      <c r="A1146" s="7">
        <v>1142</v>
      </c>
      <c r="B1146" s="8" t="s">
        <v>1976</v>
      </c>
      <c r="C1146" s="8" t="s">
        <v>438</v>
      </c>
      <c r="D1146" s="9" t="s">
        <v>50</v>
      </c>
      <c r="E1146" s="9" t="s">
        <v>151</v>
      </c>
      <c r="F1146" s="9" t="s">
        <v>359</v>
      </c>
      <c r="G1146" s="9" t="s">
        <v>55</v>
      </c>
      <c r="H1146" s="10">
        <v>0.28899999999999998</v>
      </c>
      <c r="I1146" s="10">
        <v>0.27100000000000002</v>
      </c>
      <c r="J1146" s="9">
        <v>0.23400000000000001</v>
      </c>
      <c r="K1146" s="10">
        <v>0.69699999999999995</v>
      </c>
      <c r="L1146" s="9">
        <v>0.55600000000000005</v>
      </c>
      <c r="M1146" s="9">
        <v>0.95099999999999996</v>
      </c>
      <c r="N1146" s="10">
        <v>0.49</v>
      </c>
      <c r="O1146" s="9">
        <v>1192.1300000000001</v>
      </c>
      <c r="P1146" s="9">
        <v>262</v>
      </c>
      <c r="Q1146" s="9" t="s">
        <v>55</v>
      </c>
      <c r="R1146" s="9">
        <v>448</v>
      </c>
      <c r="S1146" s="9" t="s">
        <v>55</v>
      </c>
      <c r="T1146" s="9" t="s">
        <v>55</v>
      </c>
      <c r="U1146" s="9" t="s">
        <v>55</v>
      </c>
      <c r="V1146" s="9" t="s">
        <v>55</v>
      </c>
      <c r="W1146" s="11">
        <v>80951</v>
      </c>
      <c r="X1146" s="11">
        <v>62865</v>
      </c>
      <c r="Y1146" s="11">
        <v>56529</v>
      </c>
      <c r="Z1146" s="11">
        <v>61884</v>
      </c>
      <c r="AA1146" s="11">
        <v>19568</v>
      </c>
      <c r="AB1146" s="11">
        <v>19568</v>
      </c>
      <c r="AC1146" s="9" t="s">
        <v>55</v>
      </c>
      <c r="AD1146" s="10">
        <v>0.29799999999999999</v>
      </c>
      <c r="AE1146" s="10">
        <v>0.67</v>
      </c>
      <c r="AF1146" s="9">
        <v>0.61299999999999999</v>
      </c>
      <c r="AG1146" s="9">
        <v>64.33</v>
      </c>
      <c r="AH1146" s="9">
        <v>50.33</v>
      </c>
      <c r="AI1146" s="9">
        <v>18.53</v>
      </c>
      <c r="AJ1146" s="9">
        <v>23.684999999999999</v>
      </c>
      <c r="AK1146" s="9">
        <v>1.2781499999999999</v>
      </c>
      <c r="AL1146" s="9" t="s">
        <v>55</v>
      </c>
      <c r="AM1146" s="9" t="s">
        <v>55</v>
      </c>
      <c r="AN1146" s="10">
        <v>3.4000000000000002E-2</v>
      </c>
      <c r="AO1146" s="10">
        <v>0.58199999999999996</v>
      </c>
      <c r="AP1146" s="10">
        <v>0.437</v>
      </c>
      <c r="AQ1146" s="9">
        <v>1925</v>
      </c>
      <c r="AR1146" s="9" t="s">
        <v>55</v>
      </c>
      <c r="AS1146" s="10">
        <v>-0.14499999999999999</v>
      </c>
      <c r="AT1146" s="9" t="s">
        <v>1405</v>
      </c>
      <c r="AU1146" s="16" t="s">
        <v>2055</v>
      </c>
      <c r="AV1146" s="1" t="str">
        <f t="shared" si="17"/>
        <v>no</v>
      </c>
      <c r="AW1146" s="28"/>
    </row>
    <row r="1147" spans="1:49" ht="14.25" customHeight="1">
      <c r="A1147" s="7">
        <v>1143</v>
      </c>
      <c r="B1147" s="8" t="s">
        <v>1978</v>
      </c>
      <c r="C1147" s="8" t="s">
        <v>485</v>
      </c>
      <c r="D1147" s="9" t="s">
        <v>50</v>
      </c>
      <c r="E1147" s="9" t="s">
        <v>151</v>
      </c>
      <c r="F1147" s="9" t="s">
        <v>359</v>
      </c>
      <c r="G1147" s="9" t="s">
        <v>55</v>
      </c>
      <c r="H1147" s="10">
        <v>0.17399999999999999</v>
      </c>
      <c r="I1147" s="10">
        <v>0.154</v>
      </c>
      <c r="J1147" s="9">
        <v>0.11799999999999999</v>
      </c>
      <c r="K1147" s="10">
        <v>0.70099999999999996</v>
      </c>
      <c r="L1147" s="9">
        <v>0.60399999999999998</v>
      </c>
      <c r="M1147" s="9">
        <v>0.93899999999999995</v>
      </c>
      <c r="N1147" s="10">
        <v>0.48</v>
      </c>
      <c r="O1147" s="9">
        <v>1444.47</v>
      </c>
      <c r="P1147" s="9">
        <v>305</v>
      </c>
      <c r="Q1147" s="9" t="s">
        <v>55</v>
      </c>
      <c r="R1147" s="9">
        <v>357</v>
      </c>
      <c r="S1147" s="9" t="s">
        <v>55</v>
      </c>
      <c r="T1147" s="9" t="s">
        <v>55</v>
      </c>
      <c r="U1147" s="9" t="s">
        <v>55</v>
      </c>
      <c r="V1147" s="9" t="s">
        <v>55</v>
      </c>
      <c r="W1147" s="11">
        <v>86458</v>
      </c>
      <c r="X1147" s="11">
        <v>66474</v>
      </c>
      <c r="Y1147" s="11">
        <v>58977</v>
      </c>
      <c r="Z1147" s="11" t="s">
        <v>55</v>
      </c>
      <c r="AA1147" s="11">
        <v>19568</v>
      </c>
      <c r="AB1147" s="11">
        <v>19568</v>
      </c>
      <c r="AC1147" s="9" t="s">
        <v>55</v>
      </c>
      <c r="AD1147" s="10">
        <v>0.21</v>
      </c>
      <c r="AE1147" s="10">
        <v>0.76</v>
      </c>
      <c r="AF1147" s="9">
        <v>0.65</v>
      </c>
      <c r="AG1147" s="9">
        <v>52.67</v>
      </c>
      <c r="AH1147" s="9">
        <v>60</v>
      </c>
      <c r="AI1147" s="9">
        <v>27.43</v>
      </c>
      <c r="AJ1147" s="9">
        <v>24.074000000000002</v>
      </c>
      <c r="AK1147" s="9">
        <v>0.87778</v>
      </c>
      <c r="AL1147" s="9" t="s">
        <v>55</v>
      </c>
      <c r="AM1147" s="9" t="s">
        <v>55</v>
      </c>
      <c r="AN1147" s="10">
        <v>2.1999999999999999E-2</v>
      </c>
      <c r="AO1147" s="10">
        <v>0.68100000000000005</v>
      </c>
      <c r="AP1147" s="10">
        <v>0.45200000000000001</v>
      </c>
      <c r="AQ1147" s="9">
        <v>2473</v>
      </c>
      <c r="AR1147" s="9" t="s">
        <v>55</v>
      </c>
      <c r="AS1147" s="10">
        <v>-0.22900000000000001</v>
      </c>
      <c r="AT1147" s="9" t="s">
        <v>300</v>
      </c>
      <c r="AU1147" s="16" t="s">
        <v>2055</v>
      </c>
      <c r="AV1147" s="1" t="str">
        <f t="shared" si="17"/>
        <v>no</v>
      </c>
      <c r="AW1147" s="28"/>
    </row>
    <row r="1148" spans="1:49" ht="14.25" customHeight="1">
      <c r="A1148" s="7">
        <v>1144</v>
      </c>
      <c r="B1148" s="8" t="s">
        <v>1980</v>
      </c>
      <c r="C1148" s="8" t="s">
        <v>562</v>
      </c>
      <c r="D1148" s="9" t="s">
        <v>50</v>
      </c>
      <c r="E1148" s="9" t="s">
        <v>151</v>
      </c>
      <c r="F1148" s="9" t="s">
        <v>359</v>
      </c>
      <c r="G1148" s="9" t="s">
        <v>55</v>
      </c>
      <c r="H1148" s="10">
        <v>0.20599999999999999</v>
      </c>
      <c r="I1148" s="10">
        <v>0.185</v>
      </c>
      <c r="J1148" s="9">
        <v>0.13700000000000001</v>
      </c>
      <c r="K1148" s="10">
        <v>0.74099999999999999</v>
      </c>
      <c r="L1148" s="9">
        <v>0.66400000000000003</v>
      </c>
      <c r="M1148" s="9">
        <v>0.94899999999999995</v>
      </c>
      <c r="N1148" s="10">
        <v>0.52</v>
      </c>
      <c r="O1148" s="9">
        <v>12683.96</v>
      </c>
      <c r="P1148" s="9">
        <v>2082</v>
      </c>
      <c r="Q1148" s="9" t="s">
        <v>55</v>
      </c>
      <c r="R1148" s="9">
        <v>2439</v>
      </c>
      <c r="S1148" s="9" t="s">
        <v>55</v>
      </c>
      <c r="T1148" s="9" t="s">
        <v>55</v>
      </c>
      <c r="U1148" s="9" t="s">
        <v>55</v>
      </c>
      <c r="V1148" s="9" t="s">
        <v>55</v>
      </c>
      <c r="W1148" s="11">
        <v>87010</v>
      </c>
      <c r="X1148" s="11">
        <v>67734</v>
      </c>
      <c r="Y1148" s="11">
        <v>57528</v>
      </c>
      <c r="Z1148" s="11">
        <v>50085</v>
      </c>
      <c r="AA1148" s="11">
        <v>19568</v>
      </c>
      <c r="AB1148" s="11">
        <v>19568</v>
      </c>
      <c r="AC1148" s="9" t="s">
        <v>55</v>
      </c>
      <c r="AD1148" s="10">
        <v>0.21099999999999999</v>
      </c>
      <c r="AE1148" s="10">
        <v>0.82</v>
      </c>
      <c r="AF1148" s="9">
        <v>0.622</v>
      </c>
      <c r="AG1148" s="9">
        <v>849.33</v>
      </c>
      <c r="AH1148" s="9">
        <v>1294.67</v>
      </c>
      <c r="AI1148" s="9">
        <v>14.93</v>
      </c>
      <c r="AJ1148" s="9">
        <v>9.7970000000000006</v>
      </c>
      <c r="AK1148" s="9">
        <v>0.65602000000000005</v>
      </c>
      <c r="AL1148" s="9" t="s">
        <v>55</v>
      </c>
      <c r="AM1148" s="9" t="s">
        <v>55</v>
      </c>
      <c r="AN1148" s="10">
        <v>1.7999999999999999E-2</v>
      </c>
      <c r="AO1148" s="10">
        <v>0.40400000000000003</v>
      </c>
      <c r="AP1148" s="10">
        <v>0.374</v>
      </c>
      <c r="AQ1148" s="9">
        <v>22273</v>
      </c>
      <c r="AR1148" s="9" t="s">
        <v>55</v>
      </c>
      <c r="AS1148" s="10">
        <v>-0.03</v>
      </c>
      <c r="AT1148" s="9" t="s">
        <v>261</v>
      </c>
      <c r="AU1148" s="16" t="s">
        <v>2055</v>
      </c>
      <c r="AV1148" s="1" t="str">
        <f t="shared" si="17"/>
        <v>yes</v>
      </c>
      <c r="AW1148" s="28"/>
    </row>
    <row r="1149" spans="1:49" ht="14.25" hidden="1" customHeight="1">
      <c r="A1149" s="7">
        <v>1145</v>
      </c>
      <c r="B1149" s="8" t="s">
        <v>1981</v>
      </c>
      <c r="C1149" s="8" t="s">
        <v>1026</v>
      </c>
      <c r="D1149" s="9" t="s">
        <v>69</v>
      </c>
      <c r="E1149" s="9" t="s">
        <v>151</v>
      </c>
      <c r="F1149" s="9" t="s">
        <v>433</v>
      </c>
      <c r="G1149" s="9" t="s">
        <v>55</v>
      </c>
      <c r="H1149" s="10">
        <v>0.29899999999999999</v>
      </c>
      <c r="I1149" s="10">
        <v>0.28599999999999998</v>
      </c>
      <c r="J1149" s="9">
        <v>0.26</v>
      </c>
      <c r="K1149" s="10">
        <v>0.68400000000000005</v>
      </c>
      <c r="L1149" s="9">
        <v>0.60699999999999998</v>
      </c>
      <c r="M1149" s="9">
        <v>0.94</v>
      </c>
      <c r="N1149" s="10">
        <v>0.5</v>
      </c>
      <c r="O1149" s="9">
        <v>284.95999999999998</v>
      </c>
      <c r="P1149" s="9">
        <v>91</v>
      </c>
      <c r="Q1149" s="9" t="s">
        <v>55</v>
      </c>
      <c r="R1149" s="9">
        <v>139</v>
      </c>
      <c r="S1149" s="9" t="s">
        <v>55</v>
      </c>
      <c r="T1149" s="9" t="s">
        <v>55</v>
      </c>
      <c r="U1149" s="9" t="s">
        <v>55</v>
      </c>
      <c r="V1149" s="9" t="s">
        <v>55</v>
      </c>
      <c r="W1149" s="11">
        <v>78554</v>
      </c>
      <c r="X1149" s="11">
        <v>63414</v>
      </c>
      <c r="Y1149" s="11">
        <v>40923</v>
      </c>
      <c r="Z1149" s="11" t="s">
        <v>55</v>
      </c>
      <c r="AA1149" s="11">
        <v>19568</v>
      </c>
      <c r="AB1149" s="11">
        <v>19568</v>
      </c>
      <c r="AC1149" s="9" t="s">
        <v>55</v>
      </c>
      <c r="AD1149" s="10">
        <v>0.36799999999999999</v>
      </c>
      <c r="AE1149" s="10">
        <v>0.73</v>
      </c>
      <c r="AF1149" s="9">
        <v>0.56100000000000005</v>
      </c>
      <c r="AG1149" s="9">
        <v>22.67</v>
      </c>
      <c r="AH1149" s="9">
        <v>17</v>
      </c>
      <c r="AI1149" s="9">
        <v>12.57</v>
      </c>
      <c r="AJ1149" s="9">
        <v>16.763000000000002</v>
      </c>
      <c r="AK1149" s="9">
        <v>1.3333299999999999</v>
      </c>
      <c r="AL1149" s="9" t="s">
        <v>55</v>
      </c>
      <c r="AM1149" s="9" t="s">
        <v>55</v>
      </c>
      <c r="AN1149" s="10">
        <v>0.01</v>
      </c>
      <c r="AO1149" s="10">
        <v>0.33300000000000002</v>
      </c>
      <c r="AP1149" s="10">
        <v>0.19600000000000001</v>
      </c>
      <c r="AQ1149" s="9">
        <v>484</v>
      </c>
      <c r="AR1149" s="9" t="s">
        <v>55</v>
      </c>
      <c r="AS1149" s="10">
        <v>-0.13600000000000001</v>
      </c>
      <c r="AT1149" s="9" t="s">
        <v>130</v>
      </c>
      <c r="AU1149" s="16" t="s">
        <v>2055</v>
      </c>
      <c r="AV1149" s="1" t="str">
        <f t="shared" si="17"/>
        <v>no</v>
      </c>
      <c r="AW1149" s="28"/>
    </row>
    <row r="1150" spans="1:49" ht="14.25" hidden="1" customHeight="1">
      <c r="A1150" s="7">
        <v>1146</v>
      </c>
      <c r="B1150" s="8" t="s">
        <v>1982</v>
      </c>
      <c r="C1150" s="8" t="s">
        <v>1118</v>
      </c>
      <c r="D1150" s="9" t="s">
        <v>58</v>
      </c>
      <c r="E1150" s="9" t="s">
        <v>151</v>
      </c>
      <c r="F1150" s="9" t="s">
        <v>985</v>
      </c>
      <c r="G1150" s="9" t="s">
        <v>55</v>
      </c>
      <c r="H1150" s="10">
        <v>0.25</v>
      </c>
      <c r="I1150" s="10">
        <v>0.156</v>
      </c>
      <c r="J1150" s="9">
        <v>9.4E-2</v>
      </c>
      <c r="K1150" s="10">
        <v>0.84</v>
      </c>
      <c r="L1150" s="9">
        <v>0.50700000000000001</v>
      </c>
      <c r="M1150" s="9">
        <v>0.77900000000000003</v>
      </c>
      <c r="N1150" s="10">
        <v>0.59</v>
      </c>
      <c r="O1150" s="9">
        <v>831.26</v>
      </c>
      <c r="P1150" s="9">
        <v>66</v>
      </c>
      <c r="Q1150" s="9" t="s">
        <v>55</v>
      </c>
      <c r="R1150" s="9">
        <v>160</v>
      </c>
      <c r="S1150" s="9" t="s">
        <v>55</v>
      </c>
      <c r="T1150" s="9" t="s">
        <v>55</v>
      </c>
      <c r="U1150" s="9" t="s">
        <v>55</v>
      </c>
      <c r="V1150" s="9" t="s">
        <v>55</v>
      </c>
      <c r="W1150" s="11">
        <v>95988</v>
      </c>
      <c r="X1150" s="11">
        <v>77607</v>
      </c>
      <c r="Y1150" s="11">
        <v>61101</v>
      </c>
      <c r="Z1150" s="11">
        <v>52794</v>
      </c>
      <c r="AA1150" s="11">
        <v>19568</v>
      </c>
      <c r="AB1150" s="11">
        <v>19568</v>
      </c>
      <c r="AC1150" s="9" t="s">
        <v>55</v>
      </c>
      <c r="AD1150" s="10">
        <v>0.23</v>
      </c>
      <c r="AE1150" s="10">
        <v>0.67</v>
      </c>
      <c r="AF1150" s="9">
        <v>0.54300000000000004</v>
      </c>
      <c r="AG1150" s="9">
        <v>57</v>
      </c>
      <c r="AH1150" s="9">
        <v>48</v>
      </c>
      <c r="AI1150" s="9">
        <v>14.58</v>
      </c>
      <c r="AJ1150" s="9">
        <v>17.318000000000001</v>
      </c>
      <c r="AK1150" s="9">
        <v>1.1875</v>
      </c>
      <c r="AL1150" s="9" t="s">
        <v>55</v>
      </c>
      <c r="AM1150" s="9" t="s">
        <v>55</v>
      </c>
      <c r="AN1150" s="10">
        <v>3.2000000000000001E-2</v>
      </c>
      <c r="AO1150" s="10">
        <v>0.60599999999999998</v>
      </c>
      <c r="AP1150" s="10">
        <v>0.42399999999999999</v>
      </c>
      <c r="AQ1150" s="9">
        <v>1235</v>
      </c>
      <c r="AR1150" s="9" t="s">
        <v>55</v>
      </c>
      <c r="AS1150" s="10">
        <v>-0.182</v>
      </c>
      <c r="AT1150" s="9">
        <v>0.02</v>
      </c>
      <c r="AU1150" s="16" t="s">
        <v>2055</v>
      </c>
      <c r="AV1150" s="1" t="str">
        <f t="shared" si="17"/>
        <v>no</v>
      </c>
      <c r="AW1150" s="28"/>
    </row>
    <row r="1151" spans="1:49" ht="14.25" customHeight="1">
      <c r="A1151" s="7">
        <v>1147</v>
      </c>
      <c r="B1151" s="8" t="s">
        <v>1983</v>
      </c>
      <c r="C1151" s="8" t="s">
        <v>1354</v>
      </c>
      <c r="D1151" s="9" t="s">
        <v>50</v>
      </c>
      <c r="E1151" s="9" t="s">
        <v>151</v>
      </c>
      <c r="F1151" s="9" t="s">
        <v>359</v>
      </c>
      <c r="G1151" s="9" t="s">
        <v>55</v>
      </c>
      <c r="H1151" s="10">
        <v>0.30599999999999999</v>
      </c>
      <c r="I1151" s="10">
        <v>0.29499999999999998</v>
      </c>
      <c r="J1151" s="9">
        <v>0.26</v>
      </c>
      <c r="K1151" s="10">
        <v>0.78700000000000003</v>
      </c>
      <c r="L1151" s="9">
        <v>0.58599999999999997</v>
      </c>
      <c r="M1151" s="9">
        <v>0.92</v>
      </c>
      <c r="N1151" s="10">
        <v>0.35</v>
      </c>
      <c r="O1151" s="9">
        <v>1409.99</v>
      </c>
      <c r="P1151" s="9">
        <v>231</v>
      </c>
      <c r="Q1151" s="9" t="s">
        <v>55</v>
      </c>
      <c r="R1151" s="9">
        <v>377</v>
      </c>
      <c r="S1151" s="9" t="s">
        <v>55</v>
      </c>
      <c r="T1151" s="9" t="s">
        <v>55</v>
      </c>
      <c r="U1151" s="9" t="s">
        <v>55</v>
      </c>
      <c r="V1151" s="9" t="s">
        <v>55</v>
      </c>
      <c r="W1151" s="11">
        <v>89751</v>
      </c>
      <c r="X1151" s="11">
        <v>72009</v>
      </c>
      <c r="Y1151" s="11">
        <v>53217</v>
      </c>
      <c r="Z1151" s="11" t="s">
        <v>55</v>
      </c>
      <c r="AA1151" s="11">
        <v>19568</v>
      </c>
      <c r="AB1151" s="11">
        <v>19568</v>
      </c>
      <c r="AC1151" s="9" t="s">
        <v>55</v>
      </c>
      <c r="AD1151" s="10">
        <v>0.30299999999999999</v>
      </c>
      <c r="AE1151" s="10">
        <v>0.72</v>
      </c>
      <c r="AF1151" s="9">
        <v>0.60499999999999998</v>
      </c>
      <c r="AG1151" s="9">
        <v>59</v>
      </c>
      <c r="AH1151" s="9">
        <v>59.67</v>
      </c>
      <c r="AI1151" s="9">
        <v>23.9</v>
      </c>
      <c r="AJ1151" s="9">
        <v>23.631</v>
      </c>
      <c r="AK1151" s="9">
        <v>0.98882999999999999</v>
      </c>
      <c r="AL1151" s="9" t="s">
        <v>55</v>
      </c>
      <c r="AM1151" s="9" t="s">
        <v>55</v>
      </c>
      <c r="AN1151" s="10">
        <v>8.0000000000000002E-3</v>
      </c>
      <c r="AO1151" s="10">
        <v>0.32200000000000001</v>
      </c>
      <c r="AP1151" s="10">
        <v>0.19600000000000001</v>
      </c>
      <c r="AQ1151" s="9">
        <v>2307</v>
      </c>
      <c r="AR1151" s="9" t="s">
        <v>55</v>
      </c>
      <c r="AS1151" s="10">
        <v>-0.125</v>
      </c>
      <c r="AT1151" s="9">
        <v>4.0000000000000001E-3</v>
      </c>
      <c r="AU1151" s="16" t="s">
        <v>2055</v>
      </c>
      <c r="AV1151" s="1" t="str">
        <f t="shared" si="17"/>
        <v>no</v>
      </c>
      <c r="AW1151" s="28"/>
    </row>
    <row r="1152" spans="1:49" ht="14.25" hidden="1" customHeight="1">
      <c r="A1152" s="7">
        <v>1148</v>
      </c>
      <c r="B1152" s="8" t="s">
        <v>1984</v>
      </c>
      <c r="C1152" s="8" t="s">
        <v>1454</v>
      </c>
      <c r="D1152" s="9" t="s">
        <v>69</v>
      </c>
      <c r="E1152" s="9" t="s">
        <v>151</v>
      </c>
      <c r="F1152" s="9" t="s">
        <v>433</v>
      </c>
      <c r="G1152" s="9" t="s">
        <v>55</v>
      </c>
      <c r="H1152" s="10">
        <v>0.27900000000000003</v>
      </c>
      <c r="I1152" s="10">
        <v>0.246</v>
      </c>
      <c r="J1152" s="9">
        <v>0.221</v>
      </c>
      <c r="K1152" s="10">
        <v>0.76</v>
      </c>
      <c r="L1152" s="9">
        <v>0.61599999999999999</v>
      </c>
      <c r="M1152" s="9">
        <v>0.91900000000000004</v>
      </c>
      <c r="N1152" s="10">
        <v>0.53</v>
      </c>
      <c r="O1152" s="9">
        <v>406.35</v>
      </c>
      <c r="P1152" s="9">
        <v>108</v>
      </c>
      <c r="Q1152" s="9" t="s">
        <v>55</v>
      </c>
      <c r="R1152" s="9">
        <v>147</v>
      </c>
      <c r="S1152" s="9" t="s">
        <v>55</v>
      </c>
      <c r="T1152" s="9" t="s">
        <v>55</v>
      </c>
      <c r="U1152" s="9" t="s">
        <v>55</v>
      </c>
      <c r="V1152" s="9" t="s">
        <v>55</v>
      </c>
      <c r="W1152" s="11">
        <v>80296</v>
      </c>
      <c r="X1152" s="11">
        <v>65646</v>
      </c>
      <c r="Y1152" s="11">
        <v>54801</v>
      </c>
      <c r="Z1152" s="11" t="s">
        <v>55</v>
      </c>
      <c r="AA1152" s="11">
        <v>15280</v>
      </c>
      <c r="AB1152" s="11">
        <v>15280</v>
      </c>
      <c r="AC1152" s="9" t="s">
        <v>55</v>
      </c>
      <c r="AD1152" s="10">
        <v>0.26700000000000002</v>
      </c>
      <c r="AE1152" s="10">
        <v>0.77</v>
      </c>
      <c r="AF1152" s="9">
        <v>0.61799999999999999</v>
      </c>
      <c r="AG1152" s="9">
        <v>25.67</v>
      </c>
      <c r="AH1152" s="9">
        <v>25</v>
      </c>
      <c r="AI1152" s="9">
        <v>15.83</v>
      </c>
      <c r="AJ1152" s="9">
        <v>16.254000000000001</v>
      </c>
      <c r="AK1152" s="9">
        <v>1.02667</v>
      </c>
      <c r="AL1152" s="9" t="s">
        <v>55</v>
      </c>
      <c r="AM1152" s="9" t="s">
        <v>55</v>
      </c>
      <c r="AN1152" s="10">
        <v>2.9000000000000001E-2</v>
      </c>
      <c r="AO1152" s="10">
        <v>0.41099999999999998</v>
      </c>
      <c r="AP1152" s="10">
        <v>0.218</v>
      </c>
      <c r="AQ1152" s="9">
        <v>679</v>
      </c>
      <c r="AR1152" s="9" t="s">
        <v>55</v>
      </c>
      <c r="AS1152" s="10">
        <v>-0.193</v>
      </c>
      <c r="AT1152" s="9">
        <v>1.2E-2</v>
      </c>
      <c r="AU1152" s="16" t="s">
        <v>2055</v>
      </c>
      <c r="AV1152" s="1" t="str">
        <f t="shared" si="17"/>
        <v>no</v>
      </c>
      <c r="AW1152" s="28"/>
    </row>
    <row r="1153" spans="1:49" ht="14.25" customHeight="1">
      <c r="A1153" s="7">
        <v>1149</v>
      </c>
      <c r="B1153" s="8" t="s">
        <v>1986</v>
      </c>
      <c r="C1153" s="8" t="s">
        <v>1634</v>
      </c>
      <c r="D1153" s="9" t="s">
        <v>50</v>
      </c>
      <c r="E1153" s="9" t="s">
        <v>151</v>
      </c>
      <c r="F1153" s="9" t="s">
        <v>359</v>
      </c>
      <c r="G1153" s="9" t="s">
        <v>55</v>
      </c>
      <c r="H1153" s="10">
        <v>0.17599999999999999</v>
      </c>
      <c r="I1153" s="10">
        <v>0.14599999999999999</v>
      </c>
      <c r="J1153" s="9">
        <v>0.105</v>
      </c>
      <c r="K1153" s="10">
        <v>0.67500000000000004</v>
      </c>
      <c r="L1153" s="9">
        <v>0.52800000000000002</v>
      </c>
      <c r="M1153" s="9">
        <v>0.97199999999999998</v>
      </c>
      <c r="N1153" s="10">
        <v>0.44</v>
      </c>
      <c r="O1153" s="9">
        <v>1137.29</v>
      </c>
      <c r="P1153" s="9">
        <v>299</v>
      </c>
      <c r="Q1153" s="9" t="s">
        <v>55</v>
      </c>
      <c r="R1153" s="9">
        <v>399</v>
      </c>
      <c r="S1153" s="9" t="s">
        <v>55</v>
      </c>
      <c r="T1153" s="9" t="s">
        <v>55</v>
      </c>
      <c r="U1153" s="9" t="s">
        <v>55</v>
      </c>
      <c r="V1153" s="9" t="s">
        <v>55</v>
      </c>
      <c r="W1153" s="11">
        <v>87735</v>
      </c>
      <c r="X1153" s="11">
        <v>68553</v>
      </c>
      <c r="Y1153" s="11">
        <v>59877</v>
      </c>
      <c r="Z1153" s="11">
        <v>50346</v>
      </c>
      <c r="AA1153" s="11">
        <v>19568</v>
      </c>
      <c r="AB1153" s="11">
        <v>19568</v>
      </c>
      <c r="AC1153" s="9" t="s">
        <v>55</v>
      </c>
      <c r="AD1153" s="10">
        <v>0.20200000000000001</v>
      </c>
      <c r="AE1153" s="10">
        <v>0.72</v>
      </c>
      <c r="AF1153" s="9">
        <v>0.56100000000000005</v>
      </c>
      <c r="AG1153" s="9">
        <v>77.67</v>
      </c>
      <c r="AH1153" s="9">
        <v>63</v>
      </c>
      <c r="AI1153" s="9">
        <v>14.64</v>
      </c>
      <c r="AJ1153" s="9">
        <v>18.052</v>
      </c>
      <c r="AK1153" s="9">
        <v>1.2327999999999999</v>
      </c>
      <c r="AL1153" s="9" t="s">
        <v>55</v>
      </c>
      <c r="AM1153" s="9" t="s">
        <v>55</v>
      </c>
      <c r="AN1153" s="10">
        <v>6.2E-2</v>
      </c>
      <c r="AO1153" s="10">
        <v>0.56200000000000006</v>
      </c>
      <c r="AP1153" s="10">
        <v>0.56000000000000005</v>
      </c>
      <c r="AQ1153" s="9">
        <v>1796</v>
      </c>
      <c r="AR1153" s="9" t="s">
        <v>55</v>
      </c>
      <c r="AS1153" s="10">
        <v>-2E-3</v>
      </c>
      <c r="AT1153" s="9" t="s">
        <v>978</v>
      </c>
      <c r="AU1153" s="16" t="s">
        <v>2055</v>
      </c>
      <c r="AV1153" s="1" t="str">
        <f t="shared" si="17"/>
        <v>no</v>
      </c>
      <c r="AW1153" s="28"/>
    </row>
    <row r="1154" spans="1:49" ht="14.25" hidden="1" customHeight="1">
      <c r="A1154" s="7">
        <v>1150</v>
      </c>
      <c r="B1154" s="8" t="s">
        <v>1987</v>
      </c>
      <c r="C1154" s="8" t="s">
        <v>1779</v>
      </c>
      <c r="D1154" s="9" t="s">
        <v>58</v>
      </c>
      <c r="E1154" s="9" t="s">
        <v>151</v>
      </c>
      <c r="F1154" s="9" t="s">
        <v>985</v>
      </c>
      <c r="G1154" s="9" t="s">
        <v>55</v>
      </c>
      <c r="H1154" s="10">
        <v>0.20300000000000001</v>
      </c>
      <c r="I1154" s="10">
        <v>0.188</v>
      </c>
      <c r="J1154" s="9">
        <v>0.17199999999999999</v>
      </c>
      <c r="K1154" s="10">
        <v>0.66700000000000004</v>
      </c>
      <c r="L1154" s="9">
        <v>0.75</v>
      </c>
      <c r="M1154" s="9" t="s">
        <v>55</v>
      </c>
      <c r="N1154" s="10">
        <v>0.75</v>
      </c>
      <c r="O1154" s="9">
        <v>6.51</v>
      </c>
      <c r="P1154" s="9">
        <v>71</v>
      </c>
      <c r="Q1154" s="9" t="s">
        <v>55</v>
      </c>
      <c r="R1154" s="9">
        <v>79</v>
      </c>
      <c r="S1154" s="9" t="s">
        <v>55</v>
      </c>
      <c r="T1154" s="9" t="s">
        <v>55</v>
      </c>
      <c r="U1154" s="9" t="s">
        <v>55</v>
      </c>
      <c r="V1154" s="9" t="s">
        <v>55</v>
      </c>
      <c r="W1154" s="11">
        <v>84477</v>
      </c>
      <c r="X1154" s="11">
        <v>63360</v>
      </c>
      <c r="Y1154" s="11" t="s">
        <v>55</v>
      </c>
      <c r="Z1154" s="11" t="s">
        <v>55</v>
      </c>
      <c r="AA1154" s="11">
        <v>19568</v>
      </c>
      <c r="AB1154" s="11">
        <v>19568</v>
      </c>
      <c r="AC1154" s="9" t="s">
        <v>55</v>
      </c>
      <c r="AD1154" s="10">
        <v>0.33300000000000002</v>
      </c>
      <c r="AE1154" s="10">
        <v>0.75</v>
      </c>
      <c r="AF1154" s="9">
        <v>0.51700000000000002</v>
      </c>
      <c r="AG1154" s="9" t="s">
        <v>55</v>
      </c>
      <c r="AH1154" s="9">
        <v>4</v>
      </c>
      <c r="AI1154" s="9" t="s">
        <v>55</v>
      </c>
      <c r="AJ1154" s="9">
        <v>1.627</v>
      </c>
      <c r="AK1154" s="9" t="s">
        <v>55</v>
      </c>
      <c r="AL1154" s="9" t="s">
        <v>55</v>
      </c>
      <c r="AM1154" s="9" t="s">
        <v>55</v>
      </c>
      <c r="AN1154" s="10">
        <v>8.3000000000000004E-2</v>
      </c>
      <c r="AO1154" s="10">
        <v>0.16700000000000001</v>
      </c>
      <c r="AP1154" s="10">
        <v>0.29099999999999998</v>
      </c>
      <c r="AQ1154" s="9">
        <v>12</v>
      </c>
      <c r="AR1154" s="9" t="s">
        <v>55</v>
      </c>
      <c r="AS1154" s="9">
        <v>0.124</v>
      </c>
      <c r="AT1154" s="9" t="s">
        <v>1384</v>
      </c>
      <c r="AU1154" s="16" t="s">
        <v>2055</v>
      </c>
      <c r="AV1154" s="1" t="str">
        <f t="shared" si="17"/>
        <v>no</v>
      </c>
      <c r="AW1154" s="28"/>
    </row>
    <row r="1155" spans="1:49" ht="14.25" customHeight="1">
      <c r="A1155" s="7">
        <v>1022</v>
      </c>
      <c r="B1155" s="8" t="s">
        <v>1805</v>
      </c>
      <c r="C1155" s="8" t="s">
        <v>1798</v>
      </c>
      <c r="D1155" s="9" t="s">
        <v>50</v>
      </c>
      <c r="E1155" s="9" t="s">
        <v>51</v>
      </c>
      <c r="F1155" s="9" t="s">
        <v>136</v>
      </c>
      <c r="G1155" s="9">
        <v>920</v>
      </c>
      <c r="H1155" s="10">
        <v>0.45100000000000001</v>
      </c>
      <c r="I1155" s="10">
        <v>0.38900000000000001</v>
      </c>
      <c r="J1155" s="10">
        <v>0.24199999999999999</v>
      </c>
      <c r="K1155" s="10">
        <v>0.69899999999999995</v>
      </c>
      <c r="L1155" s="10">
        <v>0.159</v>
      </c>
      <c r="M1155" s="10">
        <v>0.39100000000000001</v>
      </c>
      <c r="N1155" s="10">
        <v>0.73</v>
      </c>
      <c r="O1155" s="9">
        <v>11459.84</v>
      </c>
      <c r="P1155" s="9">
        <v>733</v>
      </c>
      <c r="Q1155" s="9">
        <v>146</v>
      </c>
      <c r="R1155" s="9">
        <v>1694</v>
      </c>
      <c r="S1155" s="9">
        <v>12682</v>
      </c>
      <c r="T1155" s="9" t="s">
        <v>518</v>
      </c>
      <c r="U1155" s="9" t="s">
        <v>1047</v>
      </c>
      <c r="V1155" s="53">
        <v>9195</v>
      </c>
      <c r="W1155" s="11">
        <v>70579</v>
      </c>
      <c r="X1155" s="11">
        <v>76761</v>
      </c>
      <c r="Y1155" s="11">
        <v>65313</v>
      </c>
      <c r="Z1155" s="11">
        <v>59886</v>
      </c>
      <c r="AA1155" s="11">
        <v>6814</v>
      </c>
      <c r="AB1155" s="11">
        <v>15602</v>
      </c>
      <c r="AC1155" s="9" t="s">
        <v>194</v>
      </c>
      <c r="AD1155" s="10">
        <v>0.41299999999999998</v>
      </c>
      <c r="AE1155" s="10">
        <v>0.49</v>
      </c>
      <c r="AF1155" s="10">
        <v>0.435</v>
      </c>
      <c r="AG1155" s="9">
        <v>865.33</v>
      </c>
      <c r="AH1155" s="9">
        <v>864.67</v>
      </c>
      <c r="AI1155" s="9">
        <v>13.24</v>
      </c>
      <c r="AJ1155" s="9">
        <v>13.253</v>
      </c>
      <c r="AK1155" s="9">
        <v>1.0007699999999999</v>
      </c>
      <c r="AL1155" s="9">
        <v>6</v>
      </c>
      <c r="AM1155" s="9">
        <v>0.45400000000000001</v>
      </c>
      <c r="AN1155" s="10">
        <v>4.1000000000000002E-2</v>
      </c>
      <c r="AO1155" s="10">
        <v>0.109</v>
      </c>
      <c r="AP1155" s="10">
        <v>7.3999999999999996E-2</v>
      </c>
      <c r="AQ1155" s="9">
        <v>13621</v>
      </c>
      <c r="AR1155" s="9">
        <v>0.50700000000000001</v>
      </c>
      <c r="AS1155" s="27">
        <v>-3.5000000000000003E-2</v>
      </c>
      <c r="AT1155" s="10">
        <v>3.6999999999999998E-2</v>
      </c>
      <c r="AU1155" s="16">
        <v>0.66357000663570009</v>
      </c>
      <c r="AV1155" s="1" t="str">
        <f t="shared" si="17"/>
        <v>yes</v>
      </c>
      <c r="AW1155" s="28">
        <v>115</v>
      </c>
    </row>
    <row r="1156" spans="1:49" ht="14.25" hidden="1" customHeight="1">
      <c r="A1156" s="7">
        <v>1152</v>
      </c>
      <c r="B1156" s="8" t="s">
        <v>1990</v>
      </c>
      <c r="C1156" s="8" t="s">
        <v>149</v>
      </c>
      <c r="D1156" s="9" t="s">
        <v>150</v>
      </c>
      <c r="E1156" s="9" t="s">
        <v>151</v>
      </c>
      <c r="F1156" s="9" t="s">
        <v>152</v>
      </c>
      <c r="G1156" s="9" t="s">
        <v>55</v>
      </c>
      <c r="H1156" s="10">
        <v>0.11600000000000001</v>
      </c>
      <c r="I1156" s="10">
        <v>0.06</v>
      </c>
      <c r="J1156" s="9">
        <v>8.9999999999999993E-3</v>
      </c>
      <c r="K1156" s="10">
        <v>0.80400000000000005</v>
      </c>
      <c r="L1156" s="9" t="s">
        <v>55</v>
      </c>
      <c r="M1156" s="9" t="s">
        <v>55</v>
      </c>
      <c r="N1156" s="10">
        <v>0.35</v>
      </c>
      <c r="O1156" s="9">
        <v>165743</v>
      </c>
      <c r="P1156" s="9">
        <v>10229</v>
      </c>
      <c r="Q1156" s="9">
        <v>426</v>
      </c>
      <c r="R1156" s="9">
        <v>19932</v>
      </c>
      <c r="S1156" s="9" t="s">
        <v>55</v>
      </c>
      <c r="T1156" s="9" t="s">
        <v>55</v>
      </c>
      <c r="U1156" s="9" t="s">
        <v>55</v>
      </c>
      <c r="V1156" s="9" t="s">
        <v>55</v>
      </c>
      <c r="W1156" s="11" t="s">
        <v>55</v>
      </c>
      <c r="X1156" s="11" t="s">
        <v>55</v>
      </c>
      <c r="Y1156" s="11" t="s">
        <v>55</v>
      </c>
      <c r="Z1156" s="11" t="s">
        <v>55</v>
      </c>
      <c r="AA1156" s="11">
        <v>10554</v>
      </c>
      <c r="AB1156" s="11">
        <v>10554</v>
      </c>
      <c r="AC1156" s="9" t="s">
        <v>55</v>
      </c>
      <c r="AD1156" s="10">
        <v>0.14199999999999999</v>
      </c>
      <c r="AE1156" s="10">
        <v>0.81</v>
      </c>
      <c r="AF1156" s="9">
        <v>0.56699999999999995</v>
      </c>
      <c r="AG1156" s="9">
        <v>4140.67</v>
      </c>
      <c r="AH1156" s="9">
        <v>5025.33</v>
      </c>
      <c r="AI1156" s="9">
        <v>40.03</v>
      </c>
      <c r="AJ1156" s="9">
        <v>32.981000000000002</v>
      </c>
      <c r="AK1156" s="9">
        <v>0.82396000000000003</v>
      </c>
      <c r="AL1156" s="9" t="s">
        <v>55</v>
      </c>
      <c r="AM1156" s="9" t="s">
        <v>55</v>
      </c>
      <c r="AN1156" s="10">
        <v>1.6E-2</v>
      </c>
      <c r="AO1156" s="10">
        <v>0.33700000000000002</v>
      </c>
      <c r="AP1156" s="10">
        <v>0.434</v>
      </c>
      <c r="AQ1156" s="9">
        <v>165743</v>
      </c>
      <c r="AR1156" s="9" t="s">
        <v>55</v>
      </c>
      <c r="AS1156" s="9">
        <v>9.7000000000000003E-2</v>
      </c>
      <c r="AT1156" s="9" t="s">
        <v>761</v>
      </c>
      <c r="AU1156" s="16" t="s">
        <v>2055</v>
      </c>
      <c r="AV1156" s="1" t="str">
        <f t="shared" ref="AV1156:AV1157" si="18">IF(AND(O1156&gt;=4000,O1156&lt;=25000),"yes","no")</f>
        <v>no</v>
      </c>
      <c r="AW1156" s="28"/>
    </row>
    <row r="1157" spans="1:49" ht="14.25" customHeight="1">
      <c r="A1157" s="7">
        <v>1153</v>
      </c>
      <c r="B1157" s="8" t="s">
        <v>1991</v>
      </c>
      <c r="C1157" s="8" t="s">
        <v>199</v>
      </c>
      <c r="D1157" s="9" t="s">
        <v>50</v>
      </c>
      <c r="E1157" s="9" t="s">
        <v>151</v>
      </c>
      <c r="F1157" s="9" t="s">
        <v>359</v>
      </c>
      <c r="G1157" s="9" t="s">
        <v>55</v>
      </c>
      <c r="H1157" s="10">
        <v>0.17399999999999999</v>
      </c>
      <c r="I1157" s="10">
        <v>0.104</v>
      </c>
      <c r="J1157" s="9">
        <v>1.4E-2</v>
      </c>
      <c r="K1157" s="10">
        <v>0.84</v>
      </c>
      <c r="L1157" s="9" t="s">
        <v>55</v>
      </c>
      <c r="M1157" s="9" t="s">
        <v>55</v>
      </c>
      <c r="N1157" s="10">
        <v>0.6</v>
      </c>
      <c r="O1157" s="9">
        <v>17869</v>
      </c>
      <c r="P1157" s="9">
        <v>1322</v>
      </c>
      <c r="Q1157" s="9" t="s">
        <v>55</v>
      </c>
      <c r="R1157" s="9">
        <v>5265</v>
      </c>
      <c r="S1157" s="9" t="s">
        <v>55</v>
      </c>
      <c r="T1157" s="9" t="s">
        <v>55</v>
      </c>
      <c r="U1157" s="9" t="s">
        <v>55</v>
      </c>
      <c r="V1157" s="9" t="s">
        <v>55</v>
      </c>
      <c r="W1157" s="11" t="s">
        <v>55</v>
      </c>
      <c r="X1157" s="11" t="s">
        <v>55</v>
      </c>
      <c r="Y1157" s="11" t="s">
        <v>55</v>
      </c>
      <c r="Z1157" s="11" t="s">
        <v>55</v>
      </c>
      <c r="AA1157" s="11">
        <v>9818</v>
      </c>
      <c r="AB1157" s="11">
        <v>9818</v>
      </c>
      <c r="AC1157" s="9" t="s">
        <v>55</v>
      </c>
      <c r="AD1157" s="10">
        <v>0.20899999999999999</v>
      </c>
      <c r="AE1157" s="10">
        <v>0.8</v>
      </c>
      <c r="AF1157" s="9">
        <v>0.48599999999999999</v>
      </c>
      <c r="AG1157" s="9">
        <v>642.33000000000004</v>
      </c>
      <c r="AH1157" s="9">
        <v>109</v>
      </c>
      <c r="AI1157" s="9">
        <v>27.82</v>
      </c>
      <c r="AJ1157" s="9">
        <v>163.93600000000001</v>
      </c>
      <c r="AK1157" s="9">
        <v>5.89297</v>
      </c>
      <c r="AL1157" s="9" t="s">
        <v>55</v>
      </c>
      <c r="AM1157" s="9" t="s">
        <v>55</v>
      </c>
      <c r="AN1157" s="10">
        <v>1.4E-2</v>
      </c>
      <c r="AO1157" s="10">
        <v>0.44900000000000001</v>
      </c>
      <c r="AP1157" s="10">
        <v>0.61099999999999999</v>
      </c>
      <c r="AQ1157" s="9">
        <v>17869</v>
      </c>
      <c r="AR1157" s="9" t="s">
        <v>55</v>
      </c>
      <c r="AS1157" s="9">
        <v>0.16200000000000001</v>
      </c>
      <c r="AT1157" s="9" t="s">
        <v>654</v>
      </c>
      <c r="AU1157" s="16" t="s">
        <v>2055</v>
      </c>
      <c r="AV1157" s="1" t="str">
        <f t="shared" si="18"/>
        <v>yes</v>
      </c>
      <c r="AW1157" s="28"/>
    </row>
    <row r="1158" spans="1:49" ht="14.25" customHeight="1">
      <c r="A1158" s="7">
        <v>1154</v>
      </c>
      <c r="B1158" s="8" t="s">
        <v>1992</v>
      </c>
      <c r="C1158" s="8" t="s">
        <v>344</v>
      </c>
      <c r="D1158" s="9" t="s">
        <v>50</v>
      </c>
      <c r="E1158" s="9" t="s">
        <v>151</v>
      </c>
      <c r="F1158" s="9" t="s">
        <v>359</v>
      </c>
      <c r="G1158" s="9" t="s">
        <v>55</v>
      </c>
      <c r="H1158" s="10">
        <v>0.18099999999999999</v>
      </c>
      <c r="I1158" s="10">
        <v>0.1</v>
      </c>
      <c r="J1158" s="9">
        <v>3.0000000000000001E-3</v>
      </c>
      <c r="K1158" s="10">
        <v>0.82899999999999996</v>
      </c>
      <c r="L1158" s="9" t="s">
        <v>55</v>
      </c>
      <c r="M1158" s="9" t="s">
        <v>55</v>
      </c>
      <c r="N1158" s="10">
        <v>0</v>
      </c>
      <c r="O1158" s="9">
        <v>1073</v>
      </c>
      <c r="P1158" s="9">
        <v>138</v>
      </c>
      <c r="Q1158" s="9" t="s">
        <v>55</v>
      </c>
      <c r="R1158" s="9">
        <v>380</v>
      </c>
      <c r="S1158" s="9" t="s">
        <v>55</v>
      </c>
      <c r="T1158" s="9" t="s">
        <v>55</v>
      </c>
      <c r="U1158" s="9" t="s">
        <v>55</v>
      </c>
      <c r="V1158" s="9" t="s">
        <v>55</v>
      </c>
      <c r="W1158" s="11" t="s">
        <v>55</v>
      </c>
      <c r="X1158" s="11" t="s">
        <v>55</v>
      </c>
      <c r="Y1158" s="11" t="s">
        <v>55</v>
      </c>
      <c r="Z1158" s="11" t="s">
        <v>55</v>
      </c>
      <c r="AA1158" s="11">
        <v>9796</v>
      </c>
      <c r="AB1158" s="11">
        <v>9796</v>
      </c>
      <c r="AC1158" s="9" t="s">
        <v>55</v>
      </c>
      <c r="AD1158" s="10">
        <v>0.20499999999999999</v>
      </c>
      <c r="AE1158" s="10">
        <v>0</v>
      </c>
      <c r="AF1158" s="9">
        <v>0.41699999999999998</v>
      </c>
      <c r="AG1158" s="9">
        <v>63</v>
      </c>
      <c r="AH1158" s="9">
        <v>11.67</v>
      </c>
      <c r="AI1158" s="9">
        <v>17.03</v>
      </c>
      <c r="AJ1158" s="9">
        <v>91.971000000000004</v>
      </c>
      <c r="AK1158" s="9">
        <v>5.4</v>
      </c>
      <c r="AL1158" s="9" t="s">
        <v>55</v>
      </c>
      <c r="AM1158" s="9" t="s">
        <v>55</v>
      </c>
      <c r="AN1158" s="10">
        <v>7.0000000000000001E-3</v>
      </c>
      <c r="AO1158" s="10">
        <v>0.26100000000000001</v>
      </c>
      <c r="AP1158" s="10">
        <v>0.308</v>
      </c>
      <c r="AQ1158" s="9">
        <v>1073</v>
      </c>
      <c r="AR1158" s="9" t="s">
        <v>55</v>
      </c>
      <c r="AS1158" s="9">
        <v>4.7E-2</v>
      </c>
      <c r="AT1158" s="9" t="s">
        <v>673</v>
      </c>
      <c r="AU1158" s="16" t="s">
        <v>2055</v>
      </c>
      <c r="AV1158" s="1" t="str">
        <f t="shared" ref="AV1158:AV1166" si="19">IF(AND(O1158&gt;=4000,O1158&lt;=25000),"yes","no")</f>
        <v>no</v>
      </c>
      <c r="AW1158" s="28"/>
    </row>
    <row r="1159" spans="1:49" ht="14.25" customHeight="1">
      <c r="A1159" s="7">
        <v>1155</v>
      </c>
      <c r="B1159" s="8" t="s">
        <v>1993</v>
      </c>
      <c r="C1159" s="8" t="s">
        <v>438</v>
      </c>
      <c r="D1159" s="9" t="s">
        <v>50</v>
      </c>
      <c r="E1159" s="9" t="s">
        <v>151</v>
      </c>
      <c r="F1159" s="9" t="s">
        <v>359</v>
      </c>
      <c r="G1159" s="9" t="s">
        <v>55</v>
      </c>
      <c r="H1159" s="10">
        <v>0.16900000000000001</v>
      </c>
      <c r="I1159" s="10">
        <v>9.7000000000000003E-2</v>
      </c>
      <c r="J1159" s="9">
        <v>4.0000000000000001E-3</v>
      </c>
      <c r="K1159" s="10">
        <v>0.81799999999999995</v>
      </c>
      <c r="L1159" s="9" t="s">
        <v>55</v>
      </c>
      <c r="M1159" s="9" t="s">
        <v>55</v>
      </c>
      <c r="N1159" s="10">
        <v>0.4</v>
      </c>
      <c r="O1159" s="9">
        <v>2369</v>
      </c>
      <c r="P1159" s="9">
        <v>331</v>
      </c>
      <c r="Q1159" s="9" t="s">
        <v>55</v>
      </c>
      <c r="R1159" s="9">
        <v>865</v>
      </c>
      <c r="S1159" s="9" t="s">
        <v>55</v>
      </c>
      <c r="T1159" s="9" t="s">
        <v>55</v>
      </c>
      <c r="U1159" s="9" t="s">
        <v>55</v>
      </c>
      <c r="V1159" s="9" t="s">
        <v>55</v>
      </c>
      <c r="W1159" s="11" t="s">
        <v>55</v>
      </c>
      <c r="X1159" s="11" t="s">
        <v>55</v>
      </c>
      <c r="Y1159" s="11" t="s">
        <v>55</v>
      </c>
      <c r="Z1159" s="11" t="s">
        <v>55</v>
      </c>
      <c r="AA1159" s="11">
        <v>9840</v>
      </c>
      <c r="AB1159" s="11">
        <v>9840</v>
      </c>
      <c r="AC1159" s="9" t="s">
        <v>55</v>
      </c>
      <c r="AD1159" s="10">
        <v>0.17899999999999999</v>
      </c>
      <c r="AE1159" s="10">
        <v>0.6</v>
      </c>
      <c r="AF1159" s="9">
        <v>0.49099999999999999</v>
      </c>
      <c r="AG1159" s="9">
        <v>147</v>
      </c>
      <c r="AH1159" s="9">
        <v>25</v>
      </c>
      <c r="AI1159" s="9">
        <v>16.12</v>
      </c>
      <c r="AJ1159" s="9">
        <v>94.76</v>
      </c>
      <c r="AK1159" s="9">
        <v>5.88</v>
      </c>
      <c r="AL1159" s="9" t="s">
        <v>55</v>
      </c>
      <c r="AM1159" s="9" t="s">
        <v>55</v>
      </c>
      <c r="AN1159" s="10">
        <v>2.8000000000000001E-2</v>
      </c>
      <c r="AO1159" s="10">
        <v>0.499</v>
      </c>
      <c r="AP1159" s="10">
        <v>0.437</v>
      </c>
      <c r="AQ1159" s="9">
        <v>2369</v>
      </c>
      <c r="AR1159" s="9" t="s">
        <v>55</v>
      </c>
      <c r="AS1159" s="9" t="s">
        <v>249</v>
      </c>
      <c r="AT1159" s="9" t="s">
        <v>743</v>
      </c>
      <c r="AU1159" s="16" t="s">
        <v>2055</v>
      </c>
      <c r="AV1159" s="1" t="str">
        <f t="shared" si="19"/>
        <v>no</v>
      </c>
      <c r="AW1159" s="28"/>
    </row>
    <row r="1160" spans="1:49" ht="14.25" hidden="1" customHeight="1">
      <c r="A1160" s="7">
        <v>1156</v>
      </c>
      <c r="B1160" s="8" t="s">
        <v>1994</v>
      </c>
      <c r="C1160" s="8" t="s">
        <v>485</v>
      </c>
      <c r="D1160" s="9" t="s">
        <v>69</v>
      </c>
      <c r="E1160" s="9" t="s">
        <v>151</v>
      </c>
      <c r="F1160" s="9" t="s">
        <v>433</v>
      </c>
      <c r="G1160" s="9" t="s">
        <v>55</v>
      </c>
      <c r="H1160" s="10">
        <v>0.13500000000000001</v>
      </c>
      <c r="I1160" s="10">
        <v>8.6999999999999994E-2</v>
      </c>
      <c r="J1160" s="9">
        <v>1E-3</v>
      </c>
      <c r="K1160" s="10">
        <v>0.90100000000000002</v>
      </c>
      <c r="L1160" s="9" t="s">
        <v>55</v>
      </c>
      <c r="M1160" s="9" t="s">
        <v>55</v>
      </c>
      <c r="N1160" s="10">
        <v>0.48</v>
      </c>
      <c r="O1160" s="9">
        <v>1721</v>
      </c>
      <c r="P1160" s="9">
        <v>161</v>
      </c>
      <c r="Q1160" s="9" t="s">
        <v>55</v>
      </c>
      <c r="R1160" s="9">
        <v>536</v>
      </c>
      <c r="S1160" s="9" t="s">
        <v>55</v>
      </c>
      <c r="T1160" s="9" t="s">
        <v>55</v>
      </c>
      <c r="U1160" s="9" t="s">
        <v>55</v>
      </c>
      <c r="V1160" s="9" t="s">
        <v>55</v>
      </c>
      <c r="W1160" s="11" t="s">
        <v>55</v>
      </c>
      <c r="X1160" s="11" t="s">
        <v>55</v>
      </c>
      <c r="Y1160" s="11" t="s">
        <v>55</v>
      </c>
      <c r="Z1160" s="11" t="s">
        <v>55</v>
      </c>
      <c r="AA1160" s="11">
        <v>9926</v>
      </c>
      <c r="AB1160" s="11">
        <v>9926</v>
      </c>
      <c r="AC1160" s="9" t="s">
        <v>55</v>
      </c>
      <c r="AD1160" s="10">
        <v>0.157</v>
      </c>
      <c r="AE1160" s="10">
        <v>0.9</v>
      </c>
      <c r="AF1160" s="9">
        <v>0.61799999999999999</v>
      </c>
      <c r="AG1160" s="9">
        <v>100.67</v>
      </c>
      <c r="AH1160" s="9">
        <v>13.67</v>
      </c>
      <c r="AI1160" s="9">
        <v>17.100000000000001</v>
      </c>
      <c r="AJ1160" s="9">
        <v>125.92700000000001</v>
      </c>
      <c r="AK1160" s="9">
        <v>7.36585</v>
      </c>
      <c r="AL1160" s="9" t="s">
        <v>55</v>
      </c>
      <c r="AM1160" s="9" t="s">
        <v>55</v>
      </c>
      <c r="AN1160" s="10">
        <v>6.0000000000000001E-3</v>
      </c>
      <c r="AO1160" s="10">
        <v>0.58499999999999996</v>
      </c>
      <c r="AP1160" s="10">
        <v>0.45200000000000001</v>
      </c>
      <c r="AQ1160" s="9">
        <v>1721</v>
      </c>
      <c r="AR1160" s="9" t="s">
        <v>55</v>
      </c>
      <c r="AS1160" s="9" t="s">
        <v>1995</v>
      </c>
      <c r="AT1160" s="9" t="s">
        <v>637</v>
      </c>
      <c r="AU1160" s="16" t="s">
        <v>2055</v>
      </c>
      <c r="AV1160" s="1" t="str">
        <f t="shared" si="19"/>
        <v>no</v>
      </c>
      <c r="AW1160" s="28"/>
    </row>
    <row r="1161" spans="1:49" ht="14.25" hidden="1" customHeight="1">
      <c r="A1161" s="7">
        <v>1157</v>
      </c>
      <c r="B1161" s="8" t="s">
        <v>1996</v>
      </c>
      <c r="C1161" s="8" t="s">
        <v>760</v>
      </c>
      <c r="D1161" s="9" t="s">
        <v>69</v>
      </c>
      <c r="E1161" s="9" t="s">
        <v>151</v>
      </c>
      <c r="F1161" s="9" t="s">
        <v>433</v>
      </c>
      <c r="G1161" s="9" t="s">
        <v>55</v>
      </c>
      <c r="H1161" s="10">
        <v>0.11</v>
      </c>
      <c r="I1161" s="10">
        <v>5.6000000000000001E-2</v>
      </c>
      <c r="J1161" s="9">
        <v>3.0000000000000001E-3</v>
      </c>
      <c r="K1161" s="10">
        <v>0.83</v>
      </c>
      <c r="L1161" s="9" t="s">
        <v>55</v>
      </c>
      <c r="M1161" s="9" t="s">
        <v>55</v>
      </c>
      <c r="N1161" s="10" t="s">
        <v>55</v>
      </c>
      <c r="O1161" s="9">
        <v>518</v>
      </c>
      <c r="P1161" s="9">
        <v>99</v>
      </c>
      <c r="Q1161" s="9" t="s">
        <v>55</v>
      </c>
      <c r="R1161" s="9">
        <v>245</v>
      </c>
      <c r="S1161" s="9" t="s">
        <v>55</v>
      </c>
      <c r="T1161" s="9" t="s">
        <v>55</v>
      </c>
      <c r="U1161" s="9" t="s">
        <v>55</v>
      </c>
      <c r="V1161" s="9" t="s">
        <v>55</v>
      </c>
      <c r="W1161" s="11" t="s">
        <v>55</v>
      </c>
      <c r="X1161" s="11" t="s">
        <v>55</v>
      </c>
      <c r="Y1161" s="11" t="s">
        <v>55</v>
      </c>
      <c r="Z1161" s="11" t="s">
        <v>55</v>
      </c>
      <c r="AA1161" s="11" t="s">
        <v>55</v>
      </c>
      <c r="AB1161" s="11" t="s">
        <v>55</v>
      </c>
      <c r="AC1161" s="9" t="s">
        <v>55</v>
      </c>
      <c r="AD1161" s="10">
        <v>0.11600000000000001</v>
      </c>
      <c r="AE1161" s="10">
        <v>0.75</v>
      </c>
      <c r="AF1161" s="9">
        <v>0.60899999999999999</v>
      </c>
      <c r="AG1161" s="9" t="s">
        <v>55</v>
      </c>
      <c r="AH1161" s="9">
        <v>7.33</v>
      </c>
      <c r="AI1161" s="9" t="s">
        <v>55</v>
      </c>
      <c r="AJ1161" s="9">
        <v>70.635999999999996</v>
      </c>
      <c r="AK1161" s="9" t="s">
        <v>55</v>
      </c>
      <c r="AL1161" s="9" t="s">
        <v>55</v>
      </c>
      <c r="AM1161" s="9" t="s">
        <v>55</v>
      </c>
      <c r="AN1161" s="10">
        <v>0</v>
      </c>
      <c r="AO1161" s="10">
        <v>0.58299999999999996</v>
      </c>
      <c r="AP1161" s="10">
        <v>0.40300000000000002</v>
      </c>
      <c r="AQ1161" s="9">
        <v>518</v>
      </c>
      <c r="AR1161" s="9" t="s">
        <v>55</v>
      </c>
      <c r="AS1161" s="9" t="s">
        <v>1799</v>
      </c>
      <c r="AT1161" s="9" t="s">
        <v>261</v>
      </c>
      <c r="AU1161" s="16" t="s">
        <v>2055</v>
      </c>
      <c r="AV1161" s="1" t="str">
        <f t="shared" si="19"/>
        <v>no</v>
      </c>
      <c r="AW1161" s="28"/>
    </row>
    <row r="1162" spans="1:49" ht="14.25" hidden="1" customHeight="1">
      <c r="A1162" s="7">
        <v>1158</v>
      </c>
      <c r="B1162" s="8" t="s">
        <v>1997</v>
      </c>
      <c r="C1162" s="8" t="s">
        <v>917</v>
      </c>
      <c r="D1162" s="9" t="s">
        <v>58</v>
      </c>
      <c r="E1162" s="9" t="s">
        <v>151</v>
      </c>
      <c r="F1162" s="9" t="s">
        <v>985</v>
      </c>
      <c r="G1162" s="9" t="s">
        <v>55</v>
      </c>
      <c r="H1162" s="10">
        <v>8.8999999999999996E-2</v>
      </c>
      <c r="I1162" s="10">
        <v>4.3999999999999997E-2</v>
      </c>
      <c r="J1162" s="9" t="s">
        <v>55</v>
      </c>
      <c r="K1162" s="10">
        <v>0.81499999999999995</v>
      </c>
      <c r="L1162" s="9" t="s">
        <v>55</v>
      </c>
      <c r="M1162" s="9" t="s">
        <v>55</v>
      </c>
      <c r="N1162" s="10">
        <v>0.52</v>
      </c>
      <c r="O1162" s="9">
        <v>742</v>
      </c>
      <c r="P1162" s="9">
        <v>88</v>
      </c>
      <c r="Q1162" s="9" t="s">
        <v>55</v>
      </c>
      <c r="R1162" s="9">
        <v>297</v>
      </c>
      <c r="S1162" s="9" t="s">
        <v>55</v>
      </c>
      <c r="T1162" s="9" t="s">
        <v>55</v>
      </c>
      <c r="U1162" s="9" t="s">
        <v>55</v>
      </c>
      <c r="V1162" s="9" t="s">
        <v>55</v>
      </c>
      <c r="W1162" s="11" t="s">
        <v>55</v>
      </c>
      <c r="X1162" s="11" t="s">
        <v>55</v>
      </c>
      <c r="Y1162" s="11" t="s">
        <v>55</v>
      </c>
      <c r="Z1162" s="11" t="s">
        <v>55</v>
      </c>
      <c r="AA1162" s="11">
        <v>9840</v>
      </c>
      <c r="AB1162" s="11">
        <v>9840</v>
      </c>
      <c r="AC1162" s="9" t="s">
        <v>55</v>
      </c>
      <c r="AD1162" s="10">
        <v>0.109</v>
      </c>
      <c r="AE1162" s="10">
        <v>0.88</v>
      </c>
      <c r="AF1162" s="9">
        <v>0.622</v>
      </c>
      <c r="AG1162" s="9">
        <v>58.67</v>
      </c>
      <c r="AH1162" s="9">
        <v>12.33</v>
      </c>
      <c r="AI1162" s="9">
        <v>12.65</v>
      </c>
      <c r="AJ1162" s="9">
        <v>60.161999999999999</v>
      </c>
      <c r="AK1162" s="9">
        <v>4.7567599999999999</v>
      </c>
      <c r="AL1162" s="9" t="s">
        <v>55</v>
      </c>
      <c r="AM1162" s="9" t="s">
        <v>55</v>
      </c>
      <c r="AN1162" s="10">
        <v>0</v>
      </c>
      <c r="AO1162" s="10">
        <v>0.54400000000000004</v>
      </c>
      <c r="AP1162" s="10">
        <v>0.24</v>
      </c>
      <c r="AQ1162" s="9">
        <v>742</v>
      </c>
      <c r="AR1162" s="9" t="s">
        <v>55</v>
      </c>
      <c r="AS1162" s="9" t="s">
        <v>1998</v>
      </c>
      <c r="AT1162" s="9" t="s">
        <v>500</v>
      </c>
      <c r="AU1162" s="16" t="s">
        <v>2055</v>
      </c>
      <c r="AV1162" s="1" t="str">
        <f t="shared" si="19"/>
        <v>no</v>
      </c>
      <c r="AW1162" s="28"/>
    </row>
    <row r="1163" spans="1:49" ht="14.25" hidden="1" customHeight="1">
      <c r="A1163" s="7">
        <v>1159</v>
      </c>
      <c r="B1163" s="8" t="s">
        <v>1999</v>
      </c>
      <c r="C1163" s="8" t="s">
        <v>1093</v>
      </c>
      <c r="D1163" s="9" t="s">
        <v>69</v>
      </c>
      <c r="E1163" s="9" t="s">
        <v>151</v>
      </c>
      <c r="F1163" s="9" t="s">
        <v>433</v>
      </c>
      <c r="G1163" s="9" t="s">
        <v>55</v>
      </c>
      <c r="H1163" s="10">
        <v>0.19500000000000001</v>
      </c>
      <c r="I1163" s="10">
        <v>0.1</v>
      </c>
      <c r="J1163" s="9">
        <v>8.9999999999999993E-3</v>
      </c>
      <c r="K1163" s="10">
        <v>0.81</v>
      </c>
      <c r="L1163" s="9" t="s">
        <v>55</v>
      </c>
      <c r="M1163" s="9" t="s">
        <v>55</v>
      </c>
      <c r="N1163" s="10">
        <v>0.39</v>
      </c>
      <c r="O1163" s="9">
        <v>1396</v>
      </c>
      <c r="P1163" s="9">
        <v>158</v>
      </c>
      <c r="Q1163" s="9" t="s">
        <v>55</v>
      </c>
      <c r="R1163" s="9">
        <v>442</v>
      </c>
      <c r="S1163" s="9" t="s">
        <v>55</v>
      </c>
      <c r="T1163" s="9" t="s">
        <v>55</v>
      </c>
      <c r="U1163" s="9" t="s">
        <v>55</v>
      </c>
      <c r="V1163" s="9" t="s">
        <v>55</v>
      </c>
      <c r="W1163" s="11" t="s">
        <v>55</v>
      </c>
      <c r="X1163" s="11" t="s">
        <v>55</v>
      </c>
      <c r="Y1163" s="11" t="s">
        <v>55</v>
      </c>
      <c r="Z1163" s="11" t="s">
        <v>55</v>
      </c>
      <c r="AA1163" s="11">
        <v>9840</v>
      </c>
      <c r="AB1163" s="11">
        <v>9840</v>
      </c>
      <c r="AC1163" s="9" t="s">
        <v>55</v>
      </c>
      <c r="AD1163" s="10">
        <v>0.24</v>
      </c>
      <c r="AE1163" s="10">
        <v>0.68</v>
      </c>
      <c r="AF1163" s="9">
        <v>0.47899999999999998</v>
      </c>
      <c r="AG1163" s="9">
        <v>63.67</v>
      </c>
      <c r="AH1163" s="9">
        <v>9.33</v>
      </c>
      <c r="AI1163" s="9">
        <v>21.93</v>
      </c>
      <c r="AJ1163" s="9">
        <v>149.571</v>
      </c>
      <c r="AK1163" s="9">
        <v>6.8214300000000003</v>
      </c>
      <c r="AL1163" s="9" t="s">
        <v>55</v>
      </c>
      <c r="AM1163" s="9" t="s">
        <v>55</v>
      </c>
      <c r="AN1163" s="10">
        <v>1.0999999999999999E-2</v>
      </c>
      <c r="AO1163" s="10">
        <v>0.438</v>
      </c>
      <c r="AP1163" s="10">
        <v>0.47799999999999998</v>
      </c>
      <c r="AQ1163" s="9">
        <v>1396</v>
      </c>
      <c r="AR1163" s="9" t="s">
        <v>55</v>
      </c>
      <c r="AS1163" s="9">
        <v>0.04</v>
      </c>
      <c r="AT1163" s="9" t="s">
        <v>1344</v>
      </c>
      <c r="AU1163" s="16" t="s">
        <v>2055</v>
      </c>
      <c r="AV1163" s="1" t="str">
        <f t="shared" si="19"/>
        <v>no</v>
      </c>
      <c r="AW1163" s="28"/>
    </row>
    <row r="1164" spans="1:49" ht="14.25" hidden="1" customHeight="1">
      <c r="A1164" s="7">
        <v>1160</v>
      </c>
      <c r="B1164" s="8" t="s">
        <v>2000</v>
      </c>
      <c r="C1164" s="8" t="s">
        <v>1410</v>
      </c>
      <c r="D1164" s="9" t="s">
        <v>58</v>
      </c>
      <c r="E1164" s="9" t="s">
        <v>151</v>
      </c>
      <c r="F1164" s="9" t="s">
        <v>985</v>
      </c>
      <c r="G1164" s="9" t="s">
        <v>55</v>
      </c>
      <c r="H1164" s="10">
        <v>0.12</v>
      </c>
      <c r="I1164" s="10">
        <v>6.9000000000000006E-2</v>
      </c>
      <c r="J1164" s="9">
        <v>2E-3</v>
      </c>
      <c r="K1164" s="10">
        <v>0.94499999999999995</v>
      </c>
      <c r="L1164" s="9" t="s">
        <v>55</v>
      </c>
      <c r="M1164" s="9" t="s">
        <v>55</v>
      </c>
      <c r="N1164" s="10" t="s">
        <v>55</v>
      </c>
      <c r="O1164" s="9">
        <v>217</v>
      </c>
      <c r="P1164" s="9">
        <v>21</v>
      </c>
      <c r="Q1164" s="9" t="s">
        <v>55</v>
      </c>
      <c r="R1164" s="9">
        <v>147</v>
      </c>
      <c r="S1164" s="9" t="s">
        <v>55</v>
      </c>
      <c r="T1164" s="9" t="s">
        <v>55</v>
      </c>
      <c r="U1164" s="9" t="s">
        <v>55</v>
      </c>
      <c r="V1164" s="9" t="s">
        <v>55</v>
      </c>
      <c r="W1164" s="11" t="s">
        <v>55</v>
      </c>
      <c r="X1164" s="11" t="s">
        <v>55</v>
      </c>
      <c r="Y1164" s="11" t="s">
        <v>55</v>
      </c>
      <c r="Z1164" s="11" t="s">
        <v>55</v>
      </c>
      <c r="AA1164" s="11" t="s">
        <v>55</v>
      </c>
      <c r="AB1164" s="11" t="s">
        <v>55</v>
      </c>
      <c r="AC1164" s="9" t="s">
        <v>55</v>
      </c>
      <c r="AD1164" s="10">
        <v>0.11700000000000001</v>
      </c>
      <c r="AE1164" s="10" t="s">
        <v>55</v>
      </c>
      <c r="AF1164" s="9">
        <v>0.63100000000000001</v>
      </c>
      <c r="AG1164" s="9" t="s">
        <v>55</v>
      </c>
      <c r="AH1164" s="9">
        <v>2.33</v>
      </c>
      <c r="AI1164" s="9" t="s">
        <v>55</v>
      </c>
      <c r="AJ1164" s="9">
        <v>93</v>
      </c>
      <c r="AK1164" s="9" t="s">
        <v>55</v>
      </c>
      <c r="AL1164" s="9" t="s">
        <v>55</v>
      </c>
      <c r="AM1164" s="9" t="s">
        <v>55</v>
      </c>
      <c r="AN1164" s="10">
        <v>8.9999999999999993E-3</v>
      </c>
      <c r="AO1164" s="10">
        <v>0.41</v>
      </c>
      <c r="AP1164" s="10">
        <v>0.32600000000000001</v>
      </c>
      <c r="AQ1164" s="9">
        <v>217</v>
      </c>
      <c r="AR1164" s="9" t="s">
        <v>55</v>
      </c>
      <c r="AS1164" s="9" t="s">
        <v>213</v>
      </c>
      <c r="AT1164" s="9">
        <v>3.0000000000000001E-3</v>
      </c>
      <c r="AU1164" s="16" t="s">
        <v>2055</v>
      </c>
      <c r="AV1164" s="1" t="str">
        <f t="shared" si="19"/>
        <v>no</v>
      </c>
      <c r="AW1164" s="28"/>
    </row>
    <row r="1165" spans="1:49" ht="14.25" hidden="1" customHeight="1">
      <c r="A1165" s="7">
        <v>1161</v>
      </c>
      <c r="B1165" s="8" t="s">
        <v>2001</v>
      </c>
      <c r="C1165" s="8" t="s">
        <v>1595</v>
      </c>
      <c r="D1165" s="9" t="s">
        <v>69</v>
      </c>
      <c r="E1165" s="9" t="s">
        <v>151</v>
      </c>
      <c r="F1165" s="9" t="s">
        <v>433</v>
      </c>
      <c r="G1165" s="9" t="s">
        <v>55</v>
      </c>
      <c r="H1165" s="10">
        <v>0.153</v>
      </c>
      <c r="I1165" s="10">
        <v>8.5000000000000006E-2</v>
      </c>
      <c r="J1165" s="9">
        <v>1E-3</v>
      </c>
      <c r="K1165" s="10">
        <v>0.88900000000000001</v>
      </c>
      <c r="L1165" s="9" t="s">
        <v>55</v>
      </c>
      <c r="M1165" s="9" t="s">
        <v>55</v>
      </c>
      <c r="N1165" s="10">
        <v>0.61</v>
      </c>
      <c r="O1165" s="9">
        <v>1436</v>
      </c>
      <c r="P1165" s="9">
        <v>86</v>
      </c>
      <c r="Q1165" s="9" t="s">
        <v>55</v>
      </c>
      <c r="R1165" s="9">
        <v>504</v>
      </c>
      <c r="S1165" s="9" t="s">
        <v>55</v>
      </c>
      <c r="T1165" s="9" t="s">
        <v>55</v>
      </c>
      <c r="U1165" s="9" t="s">
        <v>55</v>
      </c>
      <c r="V1165" s="9" t="s">
        <v>55</v>
      </c>
      <c r="W1165" s="11" t="s">
        <v>55</v>
      </c>
      <c r="X1165" s="11" t="s">
        <v>55</v>
      </c>
      <c r="Y1165" s="11" t="s">
        <v>55</v>
      </c>
      <c r="Z1165" s="11" t="s">
        <v>55</v>
      </c>
      <c r="AA1165" s="11" t="s">
        <v>55</v>
      </c>
      <c r="AB1165" s="11" t="s">
        <v>55</v>
      </c>
      <c r="AC1165" s="9" t="s">
        <v>55</v>
      </c>
      <c r="AD1165" s="10">
        <v>0.16200000000000001</v>
      </c>
      <c r="AE1165" s="10">
        <v>0.74</v>
      </c>
      <c r="AF1165" s="9">
        <v>0.66800000000000004</v>
      </c>
      <c r="AG1165" s="9">
        <v>88.33</v>
      </c>
      <c r="AH1165" s="9">
        <v>13</v>
      </c>
      <c r="AI1165" s="9">
        <v>16.260000000000002</v>
      </c>
      <c r="AJ1165" s="9">
        <v>110.462</v>
      </c>
      <c r="AK1165" s="9">
        <v>6.7948700000000004</v>
      </c>
      <c r="AL1165" s="9" t="s">
        <v>55</v>
      </c>
      <c r="AM1165" s="9" t="s">
        <v>55</v>
      </c>
      <c r="AN1165" s="10">
        <v>5.0000000000000001E-3</v>
      </c>
      <c r="AO1165" s="10">
        <v>0.48699999999999999</v>
      </c>
      <c r="AP1165" s="10">
        <v>0.252</v>
      </c>
      <c r="AQ1165" s="9">
        <v>1436</v>
      </c>
      <c r="AR1165" s="9" t="s">
        <v>55</v>
      </c>
      <c r="AS1165" s="9" t="s">
        <v>2002</v>
      </c>
      <c r="AT1165" s="9" t="s">
        <v>1405</v>
      </c>
      <c r="AU1165" s="16" t="s">
        <v>2055</v>
      </c>
      <c r="AV1165" s="1" t="str">
        <f t="shared" si="19"/>
        <v>no</v>
      </c>
      <c r="AW1165" s="28"/>
    </row>
    <row r="1166" spans="1:49" ht="14.25" hidden="1" customHeight="1">
      <c r="A1166" s="7">
        <v>1162</v>
      </c>
      <c r="B1166" s="8" t="s">
        <v>2003</v>
      </c>
      <c r="C1166" s="8" t="s">
        <v>1735</v>
      </c>
      <c r="D1166" s="9" t="s">
        <v>69</v>
      </c>
      <c r="E1166" s="9" t="s">
        <v>151</v>
      </c>
      <c r="F1166" s="9" t="s">
        <v>433</v>
      </c>
      <c r="G1166" s="9" t="s">
        <v>55</v>
      </c>
      <c r="H1166" s="10">
        <v>5.2999999999999999E-2</v>
      </c>
      <c r="I1166" s="10">
        <v>0.03</v>
      </c>
      <c r="J1166" s="9" t="s">
        <v>55</v>
      </c>
      <c r="K1166" s="10">
        <v>0.79400000000000004</v>
      </c>
      <c r="L1166" s="9" t="s">
        <v>55</v>
      </c>
      <c r="M1166" s="9" t="s">
        <v>55</v>
      </c>
      <c r="N1166" s="10">
        <v>0.5</v>
      </c>
      <c r="O1166" s="9">
        <v>918</v>
      </c>
      <c r="P1166" s="9">
        <v>103</v>
      </c>
      <c r="Q1166" s="9" t="s">
        <v>55</v>
      </c>
      <c r="R1166" s="9">
        <v>252</v>
      </c>
      <c r="S1166" s="9" t="s">
        <v>55</v>
      </c>
      <c r="T1166" s="9" t="s">
        <v>55</v>
      </c>
      <c r="U1166" s="9" t="s">
        <v>55</v>
      </c>
      <c r="V1166" s="9" t="s">
        <v>55</v>
      </c>
      <c r="W1166" s="11" t="s">
        <v>55</v>
      </c>
      <c r="X1166" s="11" t="s">
        <v>55</v>
      </c>
      <c r="Y1166" s="11" t="s">
        <v>55</v>
      </c>
      <c r="Z1166" s="11" t="s">
        <v>55</v>
      </c>
      <c r="AA1166" s="11">
        <v>9840</v>
      </c>
      <c r="AB1166" s="11">
        <v>9840</v>
      </c>
      <c r="AC1166" s="9" t="s">
        <v>55</v>
      </c>
      <c r="AD1166" s="10">
        <v>5.8000000000000003E-2</v>
      </c>
      <c r="AE1166" s="10">
        <v>0.75</v>
      </c>
      <c r="AF1166" s="9">
        <v>0.373</v>
      </c>
      <c r="AG1166" s="9">
        <v>60.67</v>
      </c>
      <c r="AH1166" s="9">
        <v>9.67</v>
      </c>
      <c r="AI1166" s="9">
        <v>15.13</v>
      </c>
      <c r="AJ1166" s="9">
        <v>94.965999999999994</v>
      </c>
      <c r="AK1166" s="9">
        <v>6.2758599999999998</v>
      </c>
      <c r="AL1166" s="9" t="s">
        <v>55</v>
      </c>
      <c r="AM1166" s="9" t="s">
        <v>55</v>
      </c>
      <c r="AN1166" s="10">
        <v>0.01</v>
      </c>
      <c r="AO1166" s="10">
        <v>0.439</v>
      </c>
      <c r="AP1166" s="10">
        <v>0.36299999999999999</v>
      </c>
      <c r="AQ1166" s="9">
        <v>918</v>
      </c>
      <c r="AR1166" s="9" t="s">
        <v>55</v>
      </c>
      <c r="AS1166" s="9" t="s">
        <v>1095</v>
      </c>
      <c r="AT1166" s="9" t="s">
        <v>261</v>
      </c>
      <c r="AU1166" s="9" t="s">
        <v>2055</v>
      </c>
      <c r="AV1166" s="1" t="str">
        <f t="shared" si="19"/>
        <v>no</v>
      </c>
      <c r="AW1166" s="28"/>
    </row>
    <row r="1167" spans="1:49" ht="14.25" customHeight="1"/>
    <row r="1168" spans="1:49" ht="14.25" customHeight="1">
      <c r="A1168" s="2" t="s">
        <v>2004</v>
      </c>
      <c r="B1168" s="2"/>
      <c r="C1168" s="2"/>
      <c r="D1168" s="2"/>
    </row>
    <row r="1169" ht="14.25" customHeight="1"/>
  </sheetData>
  <autoFilter ref="A4:AW1166">
    <filterColumn colId="3">
      <filters>
        <filter val="Masters Colleges &amp; Universities: Larger Programs"/>
      </filters>
    </filterColumn>
  </autoFilter>
  <conditionalFormatting sqref="I5:I1155">
    <cfRule type="cellIs" dxfId="341" priority="12" operator="greaterThan">
      <formula>$I$1075</formula>
    </cfRule>
  </conditionalFormatting>
  <conditionalFormatting sqref="N5:N1155">
    <cfRule type="cellIs" dxfId="340" priority="11" operator="greaterThan">
      <formula>$N$1075</formula>
    </cfRule>
  </conditionalFormatting>
  <conditionalFormatting sqref="AD5:AD1155">
    <cfRule type="cellIs" dxfId="339" priority="10" operator="greaterThan">
      <formula>$AD$1075</formula>
    </cfRule>
  </conditionalFormatting>
  <conditionalFormatting sqref="AI5:AI1155">
    <cfRule type="cellIs" dxfId="338" priority="9" operator="lessThan">
      <formula>$AI$1075</formula>
    </cfRule>
  </conditionalFormatting>
  <conditionalFormatting sqref="AN5:AN1155">
    <cfRule type="cellIs" dxfId="337" priority="8" operator="greaterThan">
      <formula>$AN$1075</formula>
    </cfRule>
  </conditionalFormatting>
  <conditionalFormatting sqref="AO5:AO1155">
    <cfRule type="cellIs" dxfId="336" priority="7" operator="greaterThan">
      <formula>$AO$1075</formula>
    </cfRule>
  </conditionalFormatting>
  <conditionalFormatting sqref="AR5:AR1155">
    <cfRule type="cellIs" dxfId="335" priority="6" operator="lessThan">
      <formula>$AR$1075</formula>
    </cfRule>
  </conditionalFormatting>
  <conditionalFormatting sqref="AT5:AT1155">
    <cfRule type="cellIs" dxfId="334" priority="5" operator="lessThan">
      <formula>$AT$1075</formula>
    </cfRule>
  </conditionalFormatting>
  <conditionalFormatting sqref="AW5:AW1155">
    <cfRule type="cellIs" dxfId="333" priority="4" operator="greaterThan">
      <formula>$AW$1075</formula>
    </cfRule>
  </conditionalFormatting>
  <conditionalFormatting sqref="V5:V1155">
    <cfRule type="cellIs" dxfId="332" priority="3" operator="greaterThan">
      <formula>$V$1075</formula>
    </cfRule>
  </conditionalFormatting>
  <conditionalFormatting sqref="AS5:AS1155">
    <cfRule type="cellIs" dxfId="331" priority="1" operator="lessThan">
      <formula>$AS$1075</formula>
    </cfRule>
  </conditionalFormatting>
  <pageMargins left="0.08" right="0.08" top="1" bottom="1" header="0.5" footer="0.5"/>
  <pageSetup orientation="landscape" horizontalDpi="300" verticalDpi="300"/>
  <headerFooter>
    <oddFooter xml:space="preserve">&amp;Z&amp;F _x000D_ &amp;D 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380"/>
  <sheetViews>
    <sheetView zoomScaleNormal="100" workbookViewId="0">
      <pane xSplit="5" ySplit="2" topLeftCell="AW3" activePane="bottomRight" state="frozen"/>
      <selection pane="topRight" activeCell="F1" sqref="F1"/>
      <selection pane="bottomLeft" activeCell="A3" sqref="A3"/>
      <selection pane="bottomRight" activeCell="BO375" sqref="BO375:BO380"/>
    </sheetView>
  </sheetViews>
  <sheetFormatPr defaultRowHeight="15"/>
  <cols>
    <col min="2" max="2" width="39.85546875" bestFit="1" customWidth="1"/>
    <col min="3" max="3" width="14" bestFit="1" customWidth="1"/>
    <col min="4" max="4" width="5.28515625" bestFit="1" customWidth="1"/>
    <col min="5" max="5" width="27.5703125" bestFit="1" customWidth="1"/>
    <col min="6" max="6" width="6.28515625" bestFit="1" customWidth="1"/>
    <col min="7" max="7" width="7.140625" bestFit="1" customWidth="1"/>
    <col min="8" max="8" width="8.7109375" bestFit="1" customWidth="1"/>
    <col min="9" max="9" width="7.42578125" bestFit="1" customWidth="1"/>
    <col min="10" max="10" width="9.5703125" bestFit="1" customWidth="1"/>
    <col min="11" max="14" width="10" bestFit="1" customWidth="1"/>
    <col min="15" max="15" width="7.140625" bestFit="1" customWidth="1"/>
    <col min="16" max="18" width="6.5703125" bestFit="1" customWidth="1"/>
    <col min="19" max="19" width="7.140625" bestFit="1" customWidth="1"/>
    <col min="20" max="21" width="6.28515625" bestFit="1" customWidth="1"/>
    <col min="22" max="22" width="7.140625" bestFit="1" customWidth="1"/>
    <col min="23" max="23" width="5.7109375" bestFit="1" customWidth="1"/>
    <col min="24" max="25" width="6.85546875" bestFit="1" customWidth="1"/>
    <col min="26" max="26" width="4.85546875" bestFit="1" customWidth="1"/>
    <col min="27" max="27" width="6.140625" customWidth="1"/>
    <col min="28" max="28" width="4.42578125" bestFit="1" customWidth="1"/>
    <col min="29" max="29" width="3" bestFit="1" customWidth="1"/>
    <col min="30" max="31" width="3.5703125" bestFit="1" customWidth="1"/>
    <col min="32" max="32" width="7" bestFit="1" customWidth="1"/>
    <col min="33" max="34" width="4.85546875" customWidth="1"/>
    <col min="35" max="35" width="3.5703125" customWidth="1"/>
    <col min="36" max="36" width="10.42578125" bestFit="1" customWidth="1"/>
    <col min="37" max="37" width="9.5703125" bestFit="1" customWidth="1"/>
    <col min="44" max="45" width="5.42578125" bestFit="1" customWidth="1"/>
    <col min="46" max="46" width="5.140625" bestFit="1" customWidth="1"/>
    <col min="47" max="50" width="6.28515625" bestFit="1" customWidth="1"/>
    <col min="51" max="51" width="10.42578125" bestFit="1" customWidth="1"/>
    <col min="52" max="52" width="6.5703125" bestFit="1" customWidth="1"/>
    <col min="53" max="53" width="7" style="86" bestFit="1" customWidth="1"/>
    <col min="54" max="54" width="8.28515625" bestFit="1" customWidth="1"/>
    <col min="56" max="56" width="6.28515625" bestFit="1" customWidth="1"/>
    <col min="59" max="63" width="10" style="118" bestFit="1" customWidth="1"/>
    <col min="65" max="65" width="10.5703125" style="120" bestFit="1" customWidth="1"/>
    <col min="66" max="66" width="10.5703125" bestFit="1" customWidth="1"/>
    <col min="67" max="67" width="11.5703125" bestFit="1" customWidth="1"/>
  </cols>
  <sheetData>
    <row r="1" spans="1:67" ht="192" customHeight="1">
      <c r="A1" s="5" t="s">
        <v>2</v>
      </c>
      <c r="B1" s="6" t="s">
        <v>3</v>
      </c>
      <c r="C1" s="6" t="s">
        <v>2065</v>
      </c>
      <c r="D1" s="6" t="s">
        <v>4</v>
      </c>
      <c r="E1" s="5" t="s">
        <v>6</v>
      </c>
      <c r="F1" s="5" t="s">
        <v>10</v>
      </c>
      <c r="G1" s="5" t="s">
        <v>15</v>
      </c>
      <c r="H1" s="5" t="s">
        <v>16</v>
      </c>
      <c r="I1" s="5" t="s">
        <v>20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31</v>
      </c>
      <c r="P1" s="5" t="s">
        <v>34</v>
      </c>
      <c r="Q1" s="5" t="s">
        <v>35</v>
      </c>
      <c r="R1" s="5" t="s">
        <v>36</v>
      </c>
      <c r="S1" s="5" t="s">
        <v>39</v>
      </c>
      <c r="T1" s="5" t="s">
        <v>40</v>
      </c>
      <c r="U1" s="5" t="s">
        <v>41</v>
      </c>
      <c r="V1" s="5" t="s">
        <v>42</v>
      </c>
      <c r="W1" s="5" t="s">
        <v>45</v>
      </c>
      <c r="X1" s="5" t="s">
        <v>46</v>
      </c>
      <c r="Y1" s="5" t="s">
        <v>47</v>
      </c>
      <c r="Z1" s="5" t="s">
        <v>2054</v>
      </c>
      <c r="AA1" s="52" t="s">
        <v>2343</v>
      </c>
      <c r="AB1" s="5" t="s">
        <v>2064</v>
      </c>
      <c r="AC1" s="5" t="s">
        <v>2339</v>
      </c>
      <c r="AD1" s="55" t="s">
        <v>2340</v>
      </c>
      <c r="AE1" s="55" t="s">
        <v>2341</v>
      </c>
      <c r="AF1" s="55" t="s">
        <v>2342</v>
      </c>
      <c r="AG1" s="55" t="s">
        <v>4341</v>
      </c>
      <c r="AH1" s="55" t="s">
        <v>4340</v>
      </c>
      <c r="AI1" s="55" t="s">
        <v>2344</v>
      </c>
      <c r="AJ1" s="55" t="s">
        <v>2347</v>
      </c>
      <c r="AK1" s="55" t="s">
        <v>2348</v>
      </c>
      <c r="AL1" s="55" t="s">
        <v>2349</v>
      </c>
      <c r="AM1" s="55" t="s">
        <v>2350</v>
      </c>
      <c r="AN1" s="55" t="s">
        <v>2351</v>
      </c>
      <c r="AO1" s="55" t="s">
        <v>2352</v>
      </c>
      <c r="AP1" s="55" t="s">
        <v>2353</v>
      </c>
      <c r="AQ1" s="55" t="s">
        <v>2354</v>
      </c>
      <c r="AR1" s="55" t="s">
        <v>2355</v>
      </c>
      <c r="AS1" s="55" t="s">
        <v>2356</v>
      </c>
      <c r="AT1" s="55" t="s">
        <v>2357</v>
      </c>
      <c r="AU1" s="55" t="s">
        <v>2060</v>
      </c>
      <c r="AV1" s="55" t="s">
        <v>2061</v>
      </c>
      <c r="AW1" s="55" t="s">
        <v>4342</v>
      </c>
      <c r="AX1" s="55" t="s">
        <v>4343</v>
      </c>
      <c r="AY1" s="55" t="s">
        <v>4346</v>
      </c>
      <c r="AZ1" s="55" t="s">
        <v>2063</v>
      </c>
      <c r="BA1" s="83" t="s">
        <v>4344</v>
      </c>
      <c r="BB1" s="82" t="s">
        <v>4347</v>
      </c>
      <c r="BC1" s="83" t="s">
        <v>4353</v>
      </c>
      <c r="BD1" s="83" t="s">
        <v>4354</v>
      </c>
      <c r="BE1" s="5" t="s">
        <v>43</v>
      </c>
      <c r="BF1" s="82" t="s">
        <v>4356</v>
      </c>
      <c r="BG1" s="116" t="s">
        <v>4379</v>
      </c>
      <c r="BH1" s="116" t="s">
        <v>4380</v>
      </c>
      <c r="BI1" s="116" t="s">
        <v>4381</v>
      </c>
      <c r="BJ1" s="116" t="s">
        <v>4382</v>
      </c>
      <c r="BK1" s="116" t="s">
        <v>4383</v>
      </c>
      <c r="BL1" s="116" t="s">
        <v>4391</v>
      </c>
      <c r="BM1" s="116" t="s">
        <v>4392</v>
      </c>
      <c r="BN1" s="116" t="s">
        <v>4393</v>
      </c>
      <c r="BO1" s="116" t="s">
        <v>4394</v>
      </c>
    </row>
    <row r="2" spans="1:67" hidden="1">
      <c r="A2" s="7">
        <v>1127</v>
      </c>
      <c r="B2" s="8" t="s">
        <v>1957</v>
      </c>
      <c r="C2" s="8"/>
      <c r="D2" s="8" t="s">
        <v>49</v>
      </c>
      <c r="E2" s="9" t="s">
        <v>151</v>
      </c>
      <c r="F2" s="10">
        <v>0.26</v>
      </c>
      <c r="G2" s="10">
        <v>0.4</v>
      </c>
      <c r="H2" s="25">
        <v>15840.79</v>
      </c>
      <c r="I2" s="28"/>
      <c r="J2" s="58"/>
      <c r="K2" s="59"/>
      <c r="L2" s="59"/>
      <c r="M2" s="59"/>
      <c r="N2" s="59"/>
      <c r="O2" s="10">
        <v>0.26</v>
      </c>
      <c r="P2" s="9">
        <v>253.33</v>
      </c>
      <c r="Q2" s="9">
        <v>322.67</v>
      </c>
      <c r="R2" s="9">
        <v>62.53</v>
      </c>
      <c r="S2" s="9" t="s">
        <v>55</v>
      </c>
      <c r="T2" s="9" t="s">
        <v>55</v>
      </c>
      <c r="U2" s="10">
        <v>1E-3</v>
      </c>
      <c r="V2" s="10">
        <v>0.38600000000000001</v>
      </c>
      <c r="W2" s="9" t="s">
        <v>4345</v>
      </c>
      <c r="X2" s="10">
        <v>-0.05</v>
      </c>
      <c r="Y2" s="9">
        <v>4.4999999999999998E-2</v>
      </c>
      <c r="Z2" s="16" t="s">
        <v>2055</v>
      </c>
      <c r="AA2" s="28"/>
      <c r="AB2" s="9" t="s">
        <v>4345</v>
      </c>
      <c r="AC2" s="9"/>
      <c r="AD2" s="56">
        <v>600</v>
      </c>
      <c r="AE2" s="56">
        <v>0</v>
      </c>
      <c r="AF2" s="16">
        <f t="shared" ref="AF2:AF65" si="0">AE2/H2</f>
        <v>0</v>
      </c>
      <c r="AG2" s="16"/>
      <c r="AH2" s="16"/>
      <c r="AI2" s="56">
        <v>99</v>
      </c>
      <c r="AJ2" s="28" t="e">
        <v>#N/A</v>
      </c>
      <c r="AK2" s="28" t="e">
        <v>#N/A</v>
      </c>
      <c r="AL2" s="26" t="e">
        <v>#N/A</v>
      </c>
      <c r="AM2" s="26" t="e">
        <v>#N/A</v>
      </c>
      <c r="AN2" s="26" t="e">
        <v>#N/A</v>
      </c>
      <c r="AO2" s="26" t="e">
        <v>#N/A</v>
      </c>
      <c r="AP2" s="26" t="e">
        <v>#N/A</v>
      </c>
      <c r="AQ2" s="26" t="e">
        <v>#N/A</v>
      </c>
      <c r="AR2" s="26" t="e">
        <v>#N/A</v>
      </c>
      <c r="AS2" s="26" t="e">
        <v>#N/A</v>
      </c>
      <c r="AT2" s="56" t="e">
        <v>#N/A</v>
      </c>
      <c r="AU2" s="10">
        <v>0.252</v>
      </c>
      <c r="AV2" s="10">
        <v>7.0000000000000007E-2</v>
      </c>
      <c r="AW2" s="10">
        <v>0.42799999999999999</v>
      </c>
      <c r="AX2" s="10">
        <v>0.748</v>
      </c>
      <c r="AY2" s="28">
        <v>0</v>
      </c>
      <c r="AZ2" s="28">
        <v>0</v>
      </c>
      <c r="BA2" s="84">
        <v>0</v>
      </c>
      <c r="BB2" s="28">
        <v>0</v>
      </c>
      <c r="BC2" s="84"/>
      <c r="BD2" s="27">
        <v>0</v>
      </c>
      <c r="BE2" s="10">
        <v>0.33500000000000002</v>
      </c>
      <c r="BF2" s="28">
        <v>38245.796116504855</v>
      </c>
      <c r="BG2" s="117" t="s">
        <v>55</v>
      </c>
      <c r="BH2" s="117" t="s">
        <v>55</v>
      </c>
      <c r="BI2" s="117" t="s">
        <v>55</v>
      </c>
      <c r="BJ2" s="117" t="s">
        <v>55</v>
      </c>
      <c r="BK2" s="117">
        <v>4</v>
      </c>
      <c r="BL2" s="117">
        <f t="shared" ref="BL2:BL65" si="1">SUM(BG2:BK2)</f>
        <v>4</v>
      </c>
      <c r="BM2" s="53">
        <f t="shared" ref="BM2:BM65" si="2">(BL2*1000000)/H2</f>
        <v>252.51265877522522</v>
      </c>
      <c r="BN2" s="11">
        <v>5175</v>
      </c>
      <c r="BO2" s="11">
        <f t="shared" ref="BO2:BO65" si="3">BN2-BM2</f>
        <v>4922.4873412247744</v>
      </c>
    </row>
    <row r="3" spans="1:67" s="1" customFormat="1" ht="11.25" hidden="1">
      <c r="A3" s="7">
        <v>283</v>
      </c>
      <c r="B3" s="8" t="s">
        <v>699</v>
      </c>
      <c r="C3" s="8"/>
      <c r="D3" s="8" t="s">
        <v>199</v>
      </c>
      <c r="E3" s="9" t="s">
        <v>151</v>
      </c>
      <c r="F3" s="10">
        <v>0.115</v>
      </c>
      <c r="G3" s="10">
        <v>0.34</v>
      </c>
      <c r="H3" s="25">
        <v>42449.61</v>
      </c>
      <c r="I3" s="28"/>
      <c r="J3" s="58"/>
      <c r="K3" s="59">
        <v>72374</v>
      </c>
      <c r="L3" s="59">
        <v>74781</v>
      </c>
      <c r="M3" s="59">
        <v>58698</v>
      </c>
      <c r="N3" s="59">
        <v>54171</v>
      </c>
      <c r="O3" s="10">
        <v>0.108</v>
      </c>
      <c r="P3" s="9">
        <v>1176.67</v>
      </c>
      <c r="Q3" s="9">
        <v>316</v>
      </c>
      <c r="R3" s="9">
        <v>36.08</v>
      </c>
      <c r="S3" s="10" t="s">
        <v>55</v>
      </c>
      <c r="T3" s="10" t="s">
        <v>55</v>
      </c>
      <c r="U3" s="10">
        <v>1E-3</v>
      </c>
      <c r="V3" s="10">
        <v>0.53600000000000003</v>
      </c>
      <c r="W3" s="9" t="s">
        <v>4345</v>
      </c>
      <c r="X3" s="10">
        <v>7.4999999999999997E-2</v>
      </c>
      <c r="Y3" s="10">
        <v>3.9E-2</v>
      </c>
      <c r="Z3" s="16" t="s">
        <v>2055</v>
      </c>
      <c r="AA3" s="28"/>
      <c r="AB3" s="9" t="s">
        <v>4345</v>
      </c>
      <c r="AC3" s="9"/>
      <c r="AD3" s="56">
        <v>600</v>
      </c>
      <c r="AE3" s="56">
        <v>0</v>
      </c>
      <c r="AF3" s="16">
        <f t="shared" si="0"/>
        <v>0</v>
      </c>
      <c r="AG3" s="16"/>
      <c r="AH3" s="16"/>
      <c r="AI3" s="56">
        <v>99</v>
      </c>
      <c r="AJ3" s="28" t="e">
        <v>#N/A</v>
      </c>
      <c r="AK3" s="28" t="e">
        <v>#N/A</v>
      </c>
      <c r="AL3" s="26" t="e">
        <v>#N/A</v>
      </c>
      <c r="AM3" s="26" t="e">
        <v>#N/A</v>
      </c>
      <c r="AN3" s="26" t="e">
        <v>#N/A</v>
      </c>
      <c r="AO3" s="26" t="e">
        <v>#N/A</v>
      </c>
      <c r="AP3" s="26" t="e">
        <v>#N/A</v>
      </c>
      <c r="AQ3" s="26" t="e">
        <v>#N/A</v>
      </c>
      <c r="AR3" s="26" t="e">
        <v>#N/A</v>
      </c>
      <c r="AS3" s="26" t="e">
        <v>#N/A</v>
      </c>
      <c r="AT3" s="56" t="e">
        <v>#N/A</v>
      </c>
      <c r="AU3" s="10">
        <v>0.25700000000000001</v>
      </c>
      <c r="AV3" s="10">
        <v>0.193</v>
      </c>
      <c r="AW3" s="10">
        <v>0.61499999999999999</v>
      </c>
      <c r="AX3" s="10">
        <v>0.64300000000000002</v>
      </c>
      <c r="AY3" s="28">
        <v>0</v>
      </c>
      <c r="AZ3" s="28">
        <v>0</v>
      </c>
      <c r="BA3" s="84">
        <v>0</v>
      </c>
      <c r="BB3" s="28">
        <v>0</v>
      </c>
      <c r="BC3" s="84"/>
      <c r="BD3" s="27">
        <v>0</v>
      </c>
      <c r="BE3" s="10">
        <v>0.61099999999999999</v>
      </c>
      <c r="BF3" s="28">
        <v>56255.899312377209</v>
      </c>
      <c r="BG3" s="117" t="s">
        <v>55</v>
      </c>
      <c r="BH3" s="117" t="s">
        <v>55</v>
      </c>
      <c r="BI3" s="117" t="s">
        <v>55</v>
      </c>
      <c r="BJ3" s="117" t="s">
        <v>55</v>
      </c>
      <c r="BK3" s="117">
        <v>107</v>
      </c>
      <c r="BL3" s="117">
        <f t="shared" si="1"/>
        <v>107</v>
      </c>
      <c r="BM3" s="53">
        <f t="shared" si="2"/>
        <v>2520.6356430600895</v>
      </c>
      <c r="BN3" s="11">
        <v>10720</v>
      </c>
      <c r="BO3" s="11">
        <f t="shared" si="3"/>
        <v>8199.3643569399101</v>
      </c>
    </row>
    <row r="4" spans="1:67" hidden="1">
      <c r="A4" s="7">
        <v>1140</v>
      </c>
      <c r="B4" s="8" t="s">
        <v>1974</v>
      </c>
      <c r="C4" s="8"/>
      <c r="D4" s="8" t="s">
        <v>199</v>
      </c>
      <c r="E4" s="9" t="s">
        <v>151</v>
      </c>
      <c r="F4" s="10">
        <v>0.27200000000000002</v>
      </c>
      <c r="G4" s="10">
        <v>0.55000000000000004</v>
      </c>
      <c r="H4" s="25">
        <v>3997.99</v>
      </c>
      <c r="I4" s="28"/>
      <c r="J4" s="58"/>
      <c r="K4" s="59">
        <v>82459</v>
      </c>
      <c r="L4" s="59">
        <v>64368</v>
      </c>
      <c r="M4" s="59">
        <v>57006</v>
      </c>
      <c r="N4" s="59">
        <v>55935</v>
      </c>
      <c r="O4" s="10">
        <v>0.30199999999999999</v>
      </c>
      <c r="P4" s="9">
        <v>210</v>
      </c>
      <c r="Q4" s="9">
        <v>195</v>
      </c>
      <c r="R4" s="9">
        <v>19.04</v>
      </c>
      <c r="S4" s="9" t="s">
        <v>55</v>
      </c>
      <c r="T4" s="9" t="s">
        <v>55</v>
      </c>
      <c r="U4" s="10">
        <v>3.5000000000000003E-2</v>
      </c>
      <c r="V4" s="10">
        <v>0.63300000000000001</v>
      </c>
      <c r="W4" s="9" t="s">
        <v>4345</v>
      </c>
      <c r="X4" s="10">
        <v>-2.1999999999999999E-2</v>
      </c>
      <c r="Y4" s="10">
        <v>-2E-3</v>
      </c>
      <c r="Z4" s="16" t="s">
        <v>2055</v>
      </c>
      <c r="AA4" s="28"/>
      <c r="AB4" s="9" t="s">
        <v>4345</v>
      </c>
      <c r="AC4" s="9"/>
      <c r="AD4" s="56">
        <v>600</v>
      </c>
      <c r="AE4" s="56">
        <v>0</v>
      </c>
      <c r="AF4" s="16">
        <f t="shared" si="0"/>
        <v>0</v>
      </c>
      <c r="AG4" s="16"/>
      <c r="AH4" s="16"/>
      <c r="AI4" s="56">
        <v>99</v>
      </c>
      <c r="AJ4" s="28" t="e">
        <v>#N/A</v>
      </c>
      <c r="AK4" s="28" t="e">
        <v>#N/A</v>
      </c>
      <c r="AL4" s="26" t="e">
        <v>#N/A</v>
      </c>
      <c r="AM4" s="26" t="e">
        <v>#N/A</v>
      </c>
      <c r="AN4" s="26" t="e">
        <v>#N/A</v>
      </c>
      <c r="AO4" s="26" t="e">
        <v>#N/A</v>
      </c>
      <c r="AP4" s="26" t="e">
        <v>#N/A</v>
      </c>
      <c r="AQ4" s="26" t="e">
        <v>#N/A</v>
      </c>
      <c r="AR4" s="26" t="e">
        <v>#N/A</v>
      </c>
      <c r="AS4" s="26" t="e">
        <v>#N/A</v>
      </c>
      <c r="AT4" s="56" t="e">
        <v>#N/A</v>
      </c>
      <c r="AU4" s="10">
        <v>0.26600000000000001</v>
      </c>
      <c r="AV4" s="10">
        <v>0.59899999999999998</v>
      </c>
      <c r="AW4" s="10">
        <v>0.34399999999999997</v>
      </c>
      <c r="AX4" s="10">
        <v>0.66500000000000004</v>
      </c>
      <c r="AY4" s="28">
        <v>0</v>
      </c>
      <c r="AZ4" s="28">
        <v>0</v>
      </c>
      <c r="BA4" s="84">
        <v>0</v>
      </c>
      <c r="BB4" s="28">
        <v>0</v>
      </c>
      <c r="BC4" s="84"/>
      <c r="BD4" s="27">
        <v>0</v>
      </c>
      <c r="BE4" s="10">
        <v>0.61099999999999999</v>
      </c>
      <c r="BF4" s="28">
        <v>64955.555172413791</v>
      </c>
      <c r="BG4" s="117" t="s">
        <v>55</v>
      </c>
      <c r="BH4" s="117" t="s">
        <v>55</v>
      </c>
      <c r="BI4" s="117" t="s">
        <v>55</v>
      </c>
      <c r="BJ4" s="117" t="s">
        <v>55</v>
      </c>
      <c r="BK4" s="117">
        <v>13</v>
      </c>
      <c r="BL4" s="117">
        <f t="shared" si="1"/>
        <v>13</v>
      </c>
      <c r="BM4" s="53">
        <f t="shared" si="2"/>
        <v>3251.6339460578943</v>
      </c>
      <c r="BN4" s="11">
        <v>19568</v>
      </c>
      <c r="BO4" s="11">
        <f t="shared" si="3"/>
        <v>16316.366053942105</v>
      </c>
    </row>
    <row r="5" spans="1:67" hidden="1">
      <c r="A5" s="7">
        <v>1153</v>
      </c>
      <c r="B5" s="8" t="s">
        <v>1991</v>
      </c>
      <c r="C5" s="8"/>
      <c r="D5" s="8" t="s">
        <v>199</v>
      </c>
      <c r="E5" s="9" t="s">
        <v>151</v>
      </c>
      <c r="F5" s="10">
        <v>0.104</v>
      </c>
      <c r="G5" s="10">
        <v>0.6</v>
      </c>
      <c r="H5" s="25">
        <v>17869</v>
      </c>
      <c r="I5" s="28"/>
      <c r="J5" s="58"/>
      <c r="K5" s="59"/>
      <c r="L5" s="59"/>
      <c r="M5" s="59"/>
      <c r="N5" s="59"/>
      <c r="O5" s="10">
        <v>0.20899999999999999</v>
      </c>
      <c r="P5" s="9">
        <v>642.33000000000004</v>
      </c>
      <c r="Q5" s="9">
        <v>109</v>
      </c>
      <c r="R5" s="9">
        <v>27.82</v>
      </c>
      <c r="S5" s="9" t="s">
        <v>55</v>
      </c>
      <c r="T5" s="9" t="s">
        <v>55</v>
      </c>
      <c r="U5" s="10">
        <v>1.4E-2</v>
      </c>
      <c r="V5" s="10">
        <v>0.44900000000000001</v>
      </c>
      <c r="W5" s="9" t="s">
        <v>4345</v>
      </c>
      <c r="X5" s="9">
        <v>0.16200000000000001</v>
      </c>
      <c r="Y5" s="10">
        <v>-3.5000000000000003E-2</v>
      </c>
      <c r="Z5" s="16" t="s">
        <v>2055</v>
      </c>
      <c r="AA5" s="28"/>
      <c r="AB5" s="9" t="s">
        <v>4345</v>
      </c>
      <c r="AC5" s="9"/>
      <c r="AD5" s="56">
        <v>600</v>
      </c>
      <c r="AE5" s="56">
        <v>0</v>
      </c>
      <c r="AF5" s="16">
        <f t="shared" si="0"/>
        <v>0</v>
      </c>
      <c r="AG5" s="16"/>
      <c r="AH5" s="16"/>
      <c r="AI5" s="56">
        <v>99</v>
      </c>
      <c r="AJ5" s="28" t="e">
        <v>#N/A</v>
      </c>
      <c r="AK5" s="28" t="e">
        <v>#N/A</v>
      </c>
      <c r="AL5" s="26" t="e">
        <v>#N/A</v>
      </c>
      <c r="AM5" s="26" t="e">
        <v>#N/A</v>
      </c>
      <c r="AN5" s="26" t="e">
        <v>#N/A</v>
      </c>
      <c r="AO5" s="26" t="e">
        <v>#N/A</v>
      </c>
      <c r="AP5" s="26" t="e">
        <v>#N/A</v>
      </c>
      <c r="AQ5" s="26" t="e">
        <v>#N/A</v>
      </c>
      <c r="AR5" s="26" t="e">
        <v>#N/A</v>
      </c>
      <c r="AS5" s="26" t="e">
        <v>#N/A</v>
      </c>
      <c r="AT5" s="56" t="e">
        <v>#N/A</v>
      </c>
      <c r="AU5" s="10">
        <v>0.36799999999999999</v>
      </c>
      <c r="AV5" s="10">
        <v>0.48399999999999999</v>
      </c>
      <c r="AW5" s="10">
        <v>0.496</v>
      </c>
      <c r="AX5" s="10">
        <v>0.67100000000000004</v>
      </c>
      <c r="AY5" s="28">
        <v>0</v>
      </c>
      <c r="AZ5" s="28">
        <v>0</v>
      </c>
      <c r="BA5" s="84">
        <v>0</v>
      </c>
      <c r="BB5" s="28">
        <v>0</v>
      </c>
      <c r="BC5" s="84"/>
      <c r="BD5" s="27">
        <v>0</v>
      </c>
      <c r="BE5" s="10">
        <v>0.61099999999999999</v>
      </c>
      <c r="BF5" s="28">
        <v>73598.951388888891</v>
      </c>
      <c r="BG5" s="117" t="s">
        <v>55</v>
      </c>
      <c r="BH5" s="117" t="s">
        <v>55</v>
      </c>
      <c r="BI5" s="117" t="s">
        <v>55</v>
      </c>
      <c r="BJ5" s="117" t="s">
        <v>55</v>
      </c>
      <c r="BK5" s="117">
        <v>20</v>
      </c>
      <c r="BL5" s="117">
        <f t="shared" si="1"/>
        <v>20</v>
      </c>
      <c r="BM5" s="53">
        <f t="shared" si="2"/>
        <v>1119.2568134758521</v>
      </c>
      <c r="BN5" s="11">
        <v>9818</v>
      </c>
      <c r="BO5" s="11">
        <f t="shared" si="3"/>
        <v>8698.7431865241488</v>
      </c>
    </row>
    <row r="6" spans="1:67" hidden="1">
      <c r="A6" s="7">
        <v>107</v>
      </c>
      <c r="B6" s="8" t="s">
        <v>358</v>
      </c>
      <c r="C6" s="8"/>
      <c r="D6" s="8" t="s">
        <v>344</v>
      </c>
      <c r="E6" s="9" t="s">
        <v>151</v>
      </c>
      <c r="F6" s="10">
        <v>0.27200000000000002</v>
      </c>
      <c r="G6" s="10">
        <v>0.54</v>
      </c>
      <c r="H6" s="25">
        <v>1129.4100000000001</v>
      </c>
      <c r="I6" s="28"/>
      <c r="J6" s="58"/>
      <c r="K6" s="59"/>
      <c r="L6" s="59"/>
      <c r="M6" s="59"/>
      <c r="N6" s="59"/>
      <c r="O6" s="10">
        <v>0.28599999999999998</v>
      </c>
      <c r="P6" s="9" t="s">
        <v>55</v>
      </c>
      <c r="Q6" s="9">
        <v>41.67</v>
      </c>
      <c r="R6" s="9" t="s">
        <v>55</v>
      </c>
      <c r="S6" s="10" t="s">
        <v>55</v>
      </c>
      <c r="T6" s="10" t="s">
        <v>55</v>
      </c>
      <c r="U6" s="10">
        <v>0</v>
      </c>
      <c r="V6" s="10">
        <v>0.26300000000000001</v>
      </c>
      <c r="W6" s="9" t="s">
        <v>4345</v>
      </c>
      <c r="X6" s="10">
        <v>4.3999999999999997E-2</v>
      </c>
      <c r="Y6" s="10">
        <v>0.03</v>
      </c>
      <c r="Z6" s="16" t="s">
        <v>2055</v>
      </c>
      <c r="AA6" s="28"/>
      <c r="AB6" s="9" t="s">
        <v>4345</v>
      </c>
      <c r="AC6" s="9"/>
      <c r="AD6" s="56">
        <v>600</v>
      </c>
      <c r="AE6" s="56">
        <v>0</v>
      </c>
      <c r="AF6" s="16">
        <f t="shared" si="0"/>
        <v>0</v>
      </c>
      <c r="AG6" s="16"/>
      <c r="AH6" s="16"/>
      <c r="AI6" s="56">
        <v>99</v>
      </c>
      <c r="AJ6" s="28">
        <v>52300</v>
      </c>
      <c r="AK6" s="28">
        <v>26100</v>
      </c>
      <c r="AL6" s="26">
        <v>19.730598000000001</v>
      </c>
      <c r="AM6" s="26">
        <v>0.23836598000000001</v>
      </c>
      <c r="AN6" s="26">
        <v>8.8126906999999992</v>
      </c>
      <c r="AO6" s="26">
        <v>2.3006324000000002E-2</v>
      </c>
      <c r="AP6" s="26">
        <v>1.7387965999999999</v>
      </c>
      <c r="AQ6" s="26">
        <v>4.5392853000000002E-3</v>
      </c>
      <c r="AR6" s="26">
        <v>9.4320450000000005</v>
      </c>
      <c r="AS6" s="26">
        <v>12.721406999999999</v>
      </c>
      <c r="AT6" s="56">
        <v>523.66666666666595</v>
      </c>
      <c r="AU6" s="10">
        <v>0.189</v>
      </c>
      <c r="AV6" s="10">
        <v>0.16700000000000001</v>
      </c>
      <c r="AW6" s="10">
        <v>0.317</v>
      </c>
      <c r="AX6" s="10">
        <v>0.625</v>
      </c>
      <c r="AY6" s="28">
        <v>0</v>
      </c>
      <c r="AZ6" s="28">
        <v>0</v>
      </c>
      <c r="BA6" s="84">
        <v>0</v>
      </c>
      <c r="BB6" s="28" t="e">
        <v>#VALUE!</v>
      </c>
      <c r="BC6" s="84"/>
      <c r="BD6" s="27">
        <v>0</v>
      </c>
      <c r="BE6" s="10">
        <v>0.308</v>
      </c>
      <c r="BF6" s="28">
        <v>48665.176470588238</v>
      </c>
      <c r="BG6" s="117" t="s">
        <v>55</v>
      </c>
      <c r="BH6" s="117" t="s">
        <v>55</v>
      </c>
      <c r="BI6" s="117" t="s">
        <v>55</v>
      </c>
      <c r="BJ6" s="117" t="s">
        <v>55</v>
      </c>
      <c r="BK6" s="117">
        <v>0.20300000000000001</v>
      </c>
      <c r="BL6" s="117">
        <f t="shared" si="1"/>
        <v>0.20300000000000001</v>
      </c>
      <c r="BM6" s="53">
        <f t="shared" si="2"/>
        <v>179.73986417687109</v>
      </c>
      <c r="BN6" s="11">
        <v>11297</v>
      </c>
      <c r="BO6" s="11">
        <f t="shared" si="3"/>
        <v>11117.26013582313</v>
      </c>
    </row>
    <row r="7" spans="1:67" hidden="1">
      <c r="A7" s="7">
        <v>1112</v>
      </c>
      <c r="B7" s="8" t="s">
        <v>1938</v>
      </c>
      <c r="C7" s="8"/>
      <c r="D7" s="8" t="s">
        <v>344</v>
      </c>
      <c r="E7" s="9" t="s">
        <v>151</v>
      </c>
      <c r="F7" s="10">
        <v>0.10299999999999999</v>
      </c>
      <c r="G7" s="10">
        <v>0.44</v>
      </c>
      <c r="H7" s="25">
        <v>17470.62</v>
      </c>
      <c r="I7" s="28"/>
      <c r="J7" s="58"/>
      <c r="K7" s="59"/>
      <c r="L7" s="59"/>
      <c r="M7" s="59"/>
      <c r="N7" s="59"/>
      <c r="O7" s="10">
        <v>0.184</v>
      </c>
      <c r="P7" s="9" t="s">
        <v>55</v>
      </c>
      <c r="Q7" s="9">
        <v>465.33</v>
      </c>
      <c r="R7" s="9" t="s">
        <v>55</v>
      </c>
      <c r="S7" s="9" t="s">
        <v>55</v>
      </c>
      <c r="T7" s="9" t="s">
        <v>55</v>
      </c>
      <c r="U7" s="10">
        <v>0</v>
      </c>
      <c r="V7" s="10">
        <v>0.501</v>
      </c>
      <c r="W7" s="9" t="s">
        <v>4345</v>
      </c>
      <c r="X7" s="10">
        <v>-0.19400000000000001</v>
      </c>
      <c r="Y7" s="10">
        <v>-4.3999999999999997E-2</v>
      </c>
      <c r="Z7" s="16" t="s">
        <v>2055</v>
      </c>
      <c r="AA7" s="28"/>
      <c r="AB7" s="9" t="s">
        <v>4345</v>
      </c>
      <c r="AC7" s="9"/>
      <c r="AD7" s="56">
        <v>600</v>
      </c>
      <c r="AE7" s="56">
        <v>0</v>
      </c>
      <c r="AF7" s="16">
        <f t="shared" si="0"/>
        <v>0</v>
      </c>
      <c r="AG7" s="16"/>
      <c r="AH7" s="16"/>
      <c r="AI7" s="56">
        <v>99</v>
      </c>
      <c r="AJ7" s="28" t="e">
        <v>#N/A</v>
      </c>
      <c r="AK7" s="28" t="e">
        <v>#N/A</v>
      </c>
      <c r="AL7" s="26" t="e">
        <v>#N/A</v>
      </c>
      <c r="AM7" s="26" t="e">
        <v>#N/A</v>
      </c>
      <c r="AN7" s="26" t="e">
        <v>#N/A</v>
      </c>
      <c r="AO7" s="26" t="e">
        <v>#N/A</v>
      </c>
      <c r="AP7" s="26" t="e">
        <v>#N/A</v>
      </c>
      <c r="AQ7" s="26" t="e">
        <v>#N/A</v>
      </c>
      <c r="AR7" s="26" t="e">
        <v>#N/A</v>
      </c>
      <c r="AS7" s="26" t="e">
        <v>#N/A</v>
      </c>
      <c r="AT7" s="56" t="e">
        <v>#N/A</v>
      </c>
      <c r="AU7" s="10">
        <v>0.30099999999999999</v>
      </c>
      <c r="AV7" s="10">
        <v>0.46800000000000003</v>
      </c>
      <c r="AW7" s="10">
        <v>0.46400000000000002</v>
      </c>
      <c r="AX7" s="10">
        <v>0.56599999999999995</v>
      </c>
      <c r="AY7" s="28">
        <v>0</v>
      </c>
      <c r="AZ7" s="28">
        <v>0</v>
      </c>
      <c r="BA7" s="84">
        <v>0</v>
      </c>
      <c r="BB7" s="28" t="e">
        <v>#VALUE!</v>
      </c>
      <c r="BC7" s="84"/>
      <c r="BD7" s="27">
        <v>0</v>
      </c>
      <c r="BE7" s="10">
        <v>0.308</v>
      </c>
      <c r="BF7" s="28">
        <v>57636.212903225809</v>
      </c>
      <c r="BG7" s="117" t="s">
        <v>55</v>
      </c>
      <c r="BH7" s="117" t="s">
        <v>55</v>
      </c>
      <c r="BI7" s="117" t="s">
        <v>55</v>
      </c>
      <c r="BJ7" s="117" t="s">
        <v>55</v>
      </c>
      <c r="BK7" s="117">
        <v>4</v>
      </c>
      <c r="BL7" s="117">
        <f t="shared" si="1"/>
        <v>4</v>
      </c>
      <c r="BM7" s="53">
        <f t="shared" si="2"/>
        <v>228.95581267293321</v>
      </c>
      <c r="BN7" s="11">
        <v>11656</v>
      </c>
      <c r="BO7" s="11">
        <f t="shared" si="3"/>
        <v>11427.044187327067</v>
      </c>
    </row>
    <row r="8" spans="1:67" hidden="1">
      <c r="A8" s="7">
        <v>1154</v>
      </c>
      <c r="B8" s="8" t="s">
        <v>1992</v>
      </c>
      <c r="C8" s="8"/>
      <c r="D8" s="8" t="s">
        <v>344</v>
      </c>
      <c r="E8" s="9" t="s">
        <v>151</v>
      </c>
      <c r="F8" s="10">
        <v>0.1</v>
      </c>
      <c r="G8" s="10">
        <v>0</v>
      </c>
      <c r="H8" s="25">
        <v>1073</v>
      </c>
      <c r="I8" s="28"/>
      <c r="J8" s="58"/>
      <c r="K8" s="59"/>
      <c r="L8" s="59"/>
      <c r="M8" s="59"/>
      <c r="N8" s="59"/>
      <c r="O8" s="10">
        <v>0.20499999999999999</v>
      </c>
      <c r="P8" s="9">
        <v>63</v>
      </c>
      <c r="Q8" s="9">
        <v>11.67</v>
      </c>
      <c r="R8" s="9">
        <v>17.03</v>
      </c>
      <c r="S8" s="9" t="s">
        <v>55</v>
      </c>
      <c r="T8" s="9" t="s">
        <v>55</v>
      </c>
      <c r="U8" s="10">
        <v>7.0000000000000001E-3</v>
      </c>
      <c r="V8" s="10">
        <v>0.26100000000000001</v>
      </c>
      <c r="W8" s="9" t="s">
        <v>4345</v>
      </c>
      <c r="X8" s="9">
        <v>4.7E-2</v>
      </c>
      <c r="Y8" s="10">
        <v>-2.4E-2</v>
      </c>
      <c r="Z8" s="16" t="s">
        <v>2055</v>
      </c>
      <c r="AA8" s="28"/>
      <c r="AB8" s="9" t="s">
        <v>4345</v>
      </c>
      <c r="AC8" s="9"/>
      <c r="AD8" s="56">
        <v>600</v>
      </c>
      <c r="AE8" s="56">
        <v>0</v>
      </c>
      <c r="AF8" s="16">
        <f t="shared" si="0"/>
        <v>0</v>
      </c>
      <c r="AG8" s="16"/>
      <c r="AH8" s="16"/>
      <c r="AI8" s="56">
        <v>99</v>
      </c>
      <c r="AJ8" s="28" t="e">
        <v>#N/A</v>
      </c>
      <c r="AK8" s="28" t="e">
        <v>#N/A</v>
      </c>
      <c r="AL8" s="26" t="e">
        <v>#N/A</v>
      </c>
      <c r="AM8" s="26" t="e">
        <v>#N/A</v>
      </c>
      <c r="AN8" s="26" t="e">
        <v>#N/A</v>
      </c>
      <c r="AO8" s="26" t="e">
        <v>#N/A</v>
      </c>
      <c r="AP8" s="26" t="e">
        <v>#N/A</v>
      </c>
      <c r="AQ8" s="26" t="e">
        <v>#N/A</v>
      </c>
      <c r="AR8" s="26" t="e">
        <v>#N/A</v>
      </c>
      <c r="AS8" s="26" t="e">
        <v>#N/A</v>
      </c>
      <c r="AT8" s="56" t="e">
        <v>#N/A</v>
      </c>
      <c r="AU8" s="10">
        <v>0.12</v>
      </c>
      <c r="AV8" s="10">
        <v>0.27600000000000002</v>
      </c>
      <c r="AW8" s="10">
        <v>0.55700000000000005</v>
      </c>
      <c r="AX8" s="10">
        <v>0.65500000000000003</v>
      </c>
      <c r="AY8" s="28">
        <v>0</v>
      </c>
      <c r="AZ8" s="28">
        <v>0</v>
      </c>
      <c r="BA8" s="84">
        <v>0</v>
      </c>
      <c r="BB8" s="28">
        <v>0</v>
      </c>
      <c r="BC8" s="84"/>
      <c r="BD8" s="27">
        <v>0</v>
      </c>
      <c r="BE8" s="10">
        <v>0.308</v>
      </c>
      <c r="BF8" s="28">
        <v>63941.24</v>
      </c>
      <c r="BG8" s="117" t="s">
        <v>55</v>
      </c>
      <c r="BH8" s="117" t="s">
        <v>55</v>
      </c>
      <c r="BI8" s="117" t="s">
        <v>55</v>
      </c>
      <c r="BJ8" s="117" t="s">
        <v>55</v>
      </c>
      <c r="BK8" s="117">
        <v>1</v>
      </c>
      <c r="BL8" s="117">
        <f t="shared" si="1"/>
        <v>1</v>
      </c>
      <c r="BM8" s="53">
        <f t="shared" si="2"/>
        <v>931.96644920782853</v>
      </c>
      <c r="BN8" s="11">
        <v>9796</v>
      </c>
      <c r="BO8" s="11">
        <f t="shared" si="3"/>
        <v>8864.0335507921718</v>
      </c>
    </row>
    <row r="9" spans="1:67" hidden="1">
      <c r="A9" s="7">
        <v>124</v>
      </c>
      <c r="B9" s="8" t="s">
        <v>398</v>
      </c>
      <c r="C9" s="8"/>
      <c r="D9" s="8" t="s">
        <v>381</v>
      </c>
      <c r="E9" s="9" t="s">
        <v>151</v>
      </c>
      <c r="F9" s="10">
        <v>0.28599999999999998</v>
      </c>
      <c r="G9" s="10">
        <v>0.38</v>
      </c>
      <c r="H9" s="25">
        <v>4803.66</v>
      </c>
      <c r="I9" s="28"/>
      <c r="J9" s="58"/>
      <c r="K9" s="59">
        <v>88409</v>
      </c>
      <c r="L9" s="59">
        <v>91521</v>
      </c>
      <c r="M9" s="59">
        <v>75951</v>
      </c>
      <c r="N9" s="59"/>
      <c r="O9" s="10">
        <v>0.248</v>
      </c>
      <c r="P9" s="9">
        <v>215.33</v>
      </c>
      <c r="Q9" s="9">
        <v>406.67</v>
      </c>
      <c r="R9" s="9">
        <v>22.31</v>
      </c>
      <c r="S9" s="9" t="s">
        <v>55</v>
      </c>
      <c r="T9" s="9" t="s">
        <v>55</v>
      </c>
      <c r="U9" s="10">
        <v>2E-3</v>
      </c>
      <c r="V9" s="10">
        <v>0.35299999999999998</v>
      </c>
      <c r="W9" s="9" t="s">
        <v>4345</v>
      </c>
      <c r="X9" s="10">
        <v>-4.8000000000000001E-2</v>
      </c>
      <c r="Y9" s="10">
        <v>4.9000000000000002E-2</v>
      </c>
      <c r="Z9" s="16" t="s">
        <v>2055</v>
      </c>
      <c r="AA9" s="28"/>
      <c r="AB9" s="9" t="s">
        <v>4345</v>
      </c>
      <c r="AC9" s="9"/>
      <c r="AD9" s="56">
        <v>600</v>
      </c>
      <c r="AE9" s="56">
        <v>0</v>
      </c>
      <c r="AF9" s="16">
        <f t="shared" si="0"/>
        <v>0</v>
      </c>
      <c r="AG9" s="16"/>
      <c r="AH9" s="16"/>
      <c r="AI9" s="56">
        <v>99</v>
      </c>
      <c r="AJ9" s="28">
        <v>57800</v>
      </c>
      <c r="AK9" s="28">
        <v>36800</v>
      </c>
      <c r="AL9" s="26">
        <v>14.912629000000001</v>
      </c>
      <c r="AM9" s="26">
        <v>1.0243846999999999</v>
      </c>
      <c r="AN9" s="26">
        <v>22.05706</v>
      </c>
      <c r="AO9" s="26">
        <v>2.4758532999999999E-2</v>
      </c>
      <c r="AP9" s="26">
        <v>3.2892876000000002</v>
      </c>
      <c r="AQ9" s="26">
        <v>3.6921482999999998E-3</v>
      </c>
      <c r="AR9" s="26">
        <v>12.631332</v>
      </c>
      <c r="AS9" s="26">
        <v>14.013408</v>
      </c>
      <c r="AT9" s="56">
        <v>132</v>
      </c>
      <c r="AU9" s="10">
        <v>0.13400000000000001</v>
      </c>
      <c r="AV9" s="10">
        <v>0.17599999999999999</v>
      </c>
      <c r="AW9" s="10">
        <v>0.55500000000000005</v>
      </c>
      <c r="AX9" s="10">
        <v>0.58099999999999996</v>
      </c>
      <c r="AY9" s="28">
        <v>0</v>
      </c>
      <c r="AZ9" s="28">
        <v>0</v>
      </c>
      <c r="BA9" s="84">
        <v>0</v>
      </c>
      <c r="BB9" s="28">
        <v>0</v>
      </c>
      <c r="BC9" s="84"/>
      <c r="BD9" s="27">
        <v>0</v>
      </c>
      <c r="BE9" s="10">
        <v>0.30499999999999999</v>
      </c>
      <c r="BF9" s="28">
        <v>49713.822323462417</v>
      </c>
      <c r="BG9" s="117" t="s">
        <v>55</v>
      </c>
      <c r="BH9" s="117" t="s">
        <v>55</v>
      </c>
      <c r="BI9" s="117" t="s">
        <v>55</v>
      </c>
      <c r="BJ9" s="117" t="s">
        <v>55</v>
      </c>
      <c r="BK9" s="117">
        <v>15</v>
      </c>
      <c r="BL9" s="117">
        <f t="shared" si="1"/>
        <v>15</v>
      </c>
      <c r="BM9" s="53">
        <f t="shared" si="2"/>
        <v>3122.6190030102048</v>
      </c>
      <c r="BN9" s="11">
        <v>16510</v>
      </c>
      <c r="BO9" s="11">
        <f t="shared" si="3"/>
        <v>13387.380996989796</v>
      </c>
    </row>
    <row r="10" spans="1:67" hidden="1">
      <c r="A10" s="7">
        <v>1142</v>
      </c>
      <c r="B10" s="8" t="s">
        <v>1976</v>
      </c>
      <c r="C10" s="8"/>
      <c r="D10" s="8" t="s">
        <v>438</v>
      </c>
      <c r="E10" s="9" t="s">
        <v>151</v>
      </c>
      <c r="F10" s="10">
        <v>0.27100000000000002</v>
      </c>
      <c r="G10" s="10">
        <v>0.49</v>
      </c>
      <c r="H10" s="25">
        <v>1192.1300000000001</v>
      </c>
      <c r="I10" s="28"/>
      <c r="J10" s="58"/>
      <c r="K10" s="59">
        <v>80951</v>
      </c>
      <c r="L10" s="59">
        <v>62865</v>
      </c>
      <c r="M10" s="59">
        <v>56529</v>
      </c>
      <c r="N10" s="59">
        <v>61884</v>
      </c>
      <c r="O10" s="10">
        <v>0.29799999999999999</v>
      </c>
      <c r="P10" s="9">
        <v>64.33</v>
      </c>
      <c r="Q10" s="9">
        <v>50.33</v>
      </c>
      <c r="R10" s="9">
        <v>18.53</v>
      </c>
      <c r="S10" s="9" t="s">
        <v>55</v>
      </c>
      <c r="T10" s="9" t="s">
        <v>55</v>
      </c>
      <c r="U10" s="10">
        <v>3.4000000000000002E-2</v>
      </c>
      <c r="V10" s="10">
        <v>0.58199999999999996</v>
      </c>
      <c r="W10" s="9" t="s">
        <v>4345</v>
      </c>
      <c r="X10" s="10">
        <v>-0.14499999999999999</v>
      </c>
      <c r="Y10" s="10">
        <v>-8.9999999999999993E-3</v>
      </c>
      <c r="Z10" s="16" t="s">
        <v>2055</v>
      </c>
      <c r="AA10" s="28"/>
      <c r="AB10" s="9" t="s">
        <v>4345</v>
      </c>
      <c r="AC10" s="9"/>
      <c r="AD10" s="56">
        <v>600</v>
      </c>
      <c r="AE10" s="56">
        <v>0</v>
      </c>
      <c r="AF10" s="16">
        <f t="shared" si="0"/>
        <v>0</v>
      </c>
      <c r="AG10" s="16"/>
      <c r="AH10" s="16"/>
      <c r="AI10" s="56">
        <v>99</v>
      </c>
      <c r="AJ10" s="28" t="e">
        <v>#N/A</v>
      </c>
      <c r="AK10" s="28" t="e">
        <v>#N/A</v>
      </c>
      <c r="AL10" s="26" t="e">
        <v>#N/A</v>
      </c>
      <c r="AM10" s="26" t="e">
        <v>#N/A</v>
      </c>
      <c r="AN10" s="26" t="e">
        <v>#N/A</v>
      </c>
      <c r="AO10" s="26" t="e">
        <v>#N/A</v>
      </c>
      <c r="AP10" s="26" t="e">
        <v>#N/A</v>
      </c>
      <c r="AQ10" s="26" t="e">
        <v>#N/A</v>
      </c>
      <c r="AR10" s="26" t="e">
        <v>#N/A</v>
      </c>
      <c r="AS10" s="26" t="e">
        <v>#N/A</v>
      </c>
      <c r="AT10" s="56" t="e">
        <v>#N/A</v>
      </c>
      <c r="AU10" s="10">
        <v>0.17899999999999999</v>
      </c>
      <c r="AV10" s="10">
        <v>0.47899999999999998</v>
      </c>
      <c r="AW10" s="10">
        <v>0.441</v>
      </c>
      <c r="AX10" s="10">
        <v>0.71799999999999997</v>
      </c>
      <c r="AY10" s="28">
        <v>0</v>
      </c>
      <c r="AZ10" s="28">
        <v>0</v>
      </c>
      <c r="BA10" s="84">
        <v>0</v>
      </c>
      <c r="BB10" s="28">
        <v>0</v>
      </c>
      <c r="BC10" s="84"/>
      <c r="BD10" s="27">
        <v>0</v>
      </c>
      <c r="BE10" s="10">
        <v>0.437</v>
      </c>
      <c r="BF10" s="28">
        <v>62842.577981651375</v>
      </c>
      <c r="BG10" s="117" t="s">
        <v>55</v>
      </c>
      <c r="BH10" s="117" t="s">
        <v>55</v>
      </c>
      <c r="BI10" s="117" t="s">
        <v>55</v>
      </c>
      <c r="BJ10" s="117" t="s">
        <v>55</v>
      </c>
      <c r="BK10" s="117">
        <v>4</v>
      </c>
      <c r="BL10" s="117">
        <f t="shared" si="1"/>
        <v>4</v>
      </c>
      <c r="BM10" s="53">
        <f t="shared" si="2"/>
        <v>3355.3387633898983</v>
      </c>
      <c r="BN10" s="11">
        <v>19568</v>
      </c>
      <c r="BO10" s="11">
        <f t="shared" si="3"/>
        <v>16212.661236610102</v>
      </c>
    </row>
    <row r="11" spans="1:67" hidden="1">
      <c r="A11" s="7">
        <v>151</v>
      </c>
      <c r="B11" s="8" t="s">
        <v>459</v>
      </c>
      <c r="C11" s="8"/>
      <c r="D11" s="8" t="s">
        <v>438</v>
      </c>
      <c r="E11" s="9" t="s">
        <v>151</v>
      </c>
      <c r="F11" s="10">
        <v>0.42699999999999999</v>
      </c>
      <c r="G11" s="10">
        <v>0.76</v>
      </c>
      <c r="H11" s="25">
        <v>20025</v>
      </c>
      <c r="I11" s="28"/>
      <c r="J11" s="58"/>
      <c r="K11" s="59">
        <v>55956</v>
      </c>
      <c r="L11" s="59">
        <v>44766</v>
      </c>
      <c r="M11" s="59">
        <v>34281</v>
      </c>
      <c r="N11" s="59"/>
      <c r="O11" s="10">
        <v>0.34200000000000003</v>
      </c>
      <c r="P11" s="9">
        <v>844.67</v>
      </c>
      <c r="Q11" s="9">
        <v>1143</v>
      </c>
      <c r="R11" s="9">
        <v>23.71</v>
      </c>
      <c r="S11" s="9" t="s">
        <v>55</v>
      </c>
      <c r="T11" s="9" t="s">
        <v>55</v>
      </c>
      <c r="U11" s="10">
        <v>2.3E-2</v>
      </c>
      <c r="V11" s="10">
        <v>0.39800000000000002</v>
      </c>
      <c r="W11" s="9" t="s">
        <v>4345</v>
      </c>
      <c r="X11" s="10">
        <v>3.9E-2</v>
      </c>
      <c r="Y11" s="10">
        <v>8.4000000000000005E-2</v>
      </c>
      <c r="Z11" s="16" t="s">
        <v>2055</v>
      </c>
      <c r="AA11" s="28"/>
      <c r="AB11" s="9" t="s">
        <v>4345</v>
      </c>
      <c r="AC11" s="9"/>
      <c r="AD11" s="56">
        <v>600</v>
      </c>
      <c r="AE11" s="56">
        <v>0</v>
      </c>
      <c r="AF11" s="16">
        <f t="shared" si="0"/>
        <v>0</v>
      </c>
      <c r="AG11" s="16"/>
      <c r="AH11" s="16"/>
      <c r="AI11" s="56">
        <v>99</v>
      </c>
      <c r="AJ11" s="28">
        <v>80400</v>
      </c>
      <c r="AK11" s="28">
        <v>28700</v>
      </c>
      <c r="AL11" s="26">
        <v>10.621343</v>
      </c>
      <c r="AM11" s="26">
        <v>1.8214229</v>
      </c>
      <c r="AN11" s="26">
        <v>13.799018999999999</v>
      </c>
      <c r="AO11" s="26">
        <v>0.39675244999999998</v>
      </c>
      <c r="AP11" s="26">
        <v>1.4656411</v>
      </c>
      <c r="AQ11" s="26">
        <v>4.2140439000000002E-2</v>
      </c>
      <c r="AR11" s="26">
        <v>7.4244962000000001</v>
      </c>
      <c r="AS11" s="26">
        <v>11.505977</v>
      </c>
      <c r="AT11" s="56">
        <v>822.66666666666595</v>
      </c>
      <c r="AU11" s="10">
        <v>0.17799999999999999</v>
      </c>
      <c r="AV11" s="10">
        <v>0.35</v>
      </c>
      <c r="AW11" s="10">
        <v>0.27</v>
      </c>
      <c r="AX11" s="10">
        <v>0.55200000000000005</v>
      </c>
      <c r="AY11" s="28">
        <v>0</v>
      </c>
      <c r="AZ11" s="28">
        <v>0</v>
      </c>
      <c r="BA11" s="84">
        <v>0</v>
      </c>
      <c r="BB11" s="28">
        <v>0</v>
      </c>
      <c r="BC11" s="84"/>
      <c r="BD11" s="27">
        <v>0</v>
      </c>
      <c r="BE11" s="10">
        <v>0.437</v>
      </c>
      <c r="BF11" s="28">
        <v>49471.630227439469</v>
      </c>
      <c r="BG11" s="117" t="s">
        <v>55</v>
      </c>
      <c r="BH11" s="117" t="s">
        <v>55</v>
      </c>
      <c r="BI11" s="117" t="s">
        <v>55</v>
      </c>
      <c r="BJ11" s="117" t="s">
        <v>55</v>
      </c>
      <c r="BK11" s="117">
        <v>62</v>
      </c>
      <c r="BL11" s="117">
        <f t="shared" si="1"/>
        <v>62</v>
      </c>
      <c r="BM11" s="53">
        <f t="shared" si="2"/>
        <v>3096.1298377028716</v>
      </c>
      <c r="BN11" s="11">
        <v>23117</v>
      </c>
      <c r="BO11" s="11">
        <f t="shared" si="3"/>
        <v>20020.870162297128</v>
      </c>
    </row>
    <row r="12" spans="1:67" hidden="1">
      <c r="A12" s="7">
        <v>1123</v>
      </c>
      <c r="B12" s="8" t="s">
        <v>1951</v>
      </c>
      <c r="C12" s="8"/>
      <c r="D12" s="8" t="s">
        <v>438</v>
      </c>
      <c r="E12" s="9" t="s">
        <v>151</v>
      </c>
      <c r="F12" s="10">
        <v>0.222</v>
      </c>
      <c r="G12" s="10">
        <v>0.5</v>
      </c>
      <c r="H12" s="25">
        <v>1344.51</v>
      </c>
      <c r="I12" s="28"/>
      <c r="J12" s="58"/>
      <c r="K12" s="59"/>
      <c r="L12" s="59"/>
      <c r="M12" s="59"/>
      <c r="N12" s="59"/>
      <c r="O12" s="10">
        <v>0.66700000000000004</v>
      </c>
      <c r="P12" s="9">
        <v>90.67</v>
      </c>
      <c r="Q12" s="9">
        <v>46</v>
      </c>
      <c r="R12" s="9">
        <v>14.83</v>
      </c>
      <c r="S12" s="9" t="s">
        <v>55</v>
      </c>
      <c r="T12" s="9" t="s">
        <v>55</v>
      </c>
      <c r="U12" s="10">
        <v>0.01</v>
      </c>
      <c r="V12" s="10">
        <v>0.752</v>
      </c>
      <c r="W12" s="9" t="s">
        <v>4345</v>
      </c>
      <c r="X12" s="10">
        <v>-0.316</v>
      </c>
      <c r="Y12" s="10">
        <v>-0.222</v>
      </c>
      <c r="Z12" s="16" t="s">
        <v>2055</v>
      </c>
      <c r="AA12" s="28"/>
      <c r="AB12" s="9" t="s">
        <v>4345</v>
      </c>
      <c r="AC12" s="9"/>
      <c r="AD12" s="56">
        <v>600</v>
      </c>
      <c r="AE12" s="56">
        <v>0</v>
      </c>
      <c r="AF12" s="16">
        <f t="shared" si="0"/>
        <v>0</v>
      </c>
      <c r="AG12" s="16"/>
      <c r="AH12" s="16"/>
      <c r="AI12" s="56">
        <v>99</v>
      </c>
      <c r="AJ12" s="28" t="e">
        <v>#N/A</v>
      </c>
      <c r="AK12" s="28" t="e">
        <v>#N/A</v>
      </c>
      <c r="AL12" s="26" t="e">
        <v>#N/A</v>
      </c>
      <c r="AM12" s="26" t="e">
        <v>#N/A</v>
      </c>
      <c r="AN12" s="26" t="e">
        <v>#N/A</v>
      </c>
      <c r="AO12" s="26" t="e">
        <v>#N/A</v>
      </c>
      <c r="AP12" s="26" t="e">
        <v>#N/A</v>
      </c>
      <c r="AQ12" s="26" t="e">
        <v>#N/A</v>
      </c>
      <c r="AR12" s="26" t="e">
        <v>#N/A</v>
      </c>
      <c r="AS12" s="26" t="e">
        <v>#N/A</v>
      </c>
      <c r="AT12" s="56" t="e">
        <v>#N/A</v>
      </c>
      <c r="AU12" s="10">
        <v>0.318</v>
      </c>
      <c r="AV12" s="10">
        <v>0.51600000000000001</v>
      </c>
      <c r="AW12" s="10">
        <v>0.46700000000000003</v>
      </c>
      <c r="AX12" s="10">
        <v>0.64100000000000001</v>
      </c>
      <c r="AY12" s="28">
        <v>0</v>
      </c>
      <c r="AZ12" s="28">
        <v>0</v>
      </c>
      <c r="BA12" s="84">
        <v>0</v>
      </c>
      <c r="BB12" s="28">
        <v>0</v>
      </c>
      <c r="BC12" s="84"/>
      <c r="BD12" s="27">
        <v>0</v>
      </c>
      <c r="BE12" s="10">
        <v>0.437</v>
      </c>
      <c r="BF12" s="28">
        <v>52025.173333333332</v>
      </c>
      <c r="BG12" s="117" t="s">
        <v>55</v>
      </c>
      <c r="BH12" s="117" t="s">
        <v>55</v>
      </c>
      <c r="BI12" s="117" t="s">
        <v>55</v>
      </c>
      <c r="BJ12" s="117" t="s">
        <v>55</v>
      </c>
      <c r="BK12" s="117">
        <v>6</v>
      </c>
      <c r="BL12" s="117">
        <f t="shared" si="1"/>
        <v>6</v>
      </c>
      <c r="BM12" s="53">
        <f t="shared" si="2"/>
        <v>4462.5923198786177</v>
      </c>
      <c r="BN12" s="11">
        <v>12975</v>
      </c>
      <c r="BO12" s="11">
        <f t="shared" si="3"/>
        <v>8512.4076801213814</v>
      </c>
    </row>
    <row r="13" spans="1:67" hidden="1">
      <c r="A13" s="7">
        <v>1155</v>
      </c>
      <c r="B13" s="8" t="s">
        <v>1993</v>
      </c>
      <c r="C13" s="8"/>
      <c r="D13" s="8" t="s">
        <v>438</v>
      </c>
      <c r="E13" s="9" t="s">
        <v>151</v>
      </c>
      <c r="F13" s="10">
        <v>9.7000000000000003E-2</v>
      </c>
      <c r="G13" s="10">
        <v>0.4</v>
      </c>
      <c r="H13" s="25">
        <v>2369</v>
      </c>
      <c r="I13" s="28"/>
      <c r="J13" s="58"/>
      <c r="K13" s="59"/>
      <c r="L13" s="59"/>
      <c r="M13" s="59"/>
      <c r="N13" s="59"/>
      <c r="O13" s="10">
        <v>0.17899999999999999</v>
      </c>
      <c r="P13" s="9">
        <v>147</v>
      </c>
      <c r="Q13" s="9">
        <v>25</v>
      </c>
      <c r="R13" s="9">
        <v>16.12</v>
      </c>
      <c r="S13" s="9" t="s">
        <v>55</v>
      </c>
      <c r="T13" s="9" t="s">
        <v>55</v>
      </c>
      <c r="U13" s="10">
        <v>2.8000000000000001E-2</v>
      </c>
      <c r="V13" s="10">
        <v>0.499</v>
      </c>
      <c r="W13" s="9" t="s">
        <v>4345</v>
      </c>
      <c r="X13" s="10">
        <v>-6.2E-2</v>
      </c>
      <c r="Y13" s="10">
        <v>-1.0999999999999999E-2</v>
      </c>
      <c r="Z13" s="16" t="s">
        <v>2055</v>
      </c>
      <c r="AA13" s="28"/>
      <c r="AB13" s="9" t="s">
        <v>4345</v>
      </c>
      <c r="AC13" s="9"/>
      <c r="AD13" s="56">
        <v>600</v>
      </c>
      <c r="AE13" s="56">
        <v>0</v>
      </c>
      <c r="AF13" s="16">
        <f t="shared" si="0"/>
        <v>0</v>
      </c>
      <c r="AG13" s="16"/>
      <c r="AH13" s="16"/>
      <c r="AI13" s="56">
        <v>99</v>
      </c>
      <c r="AJ13" s="28" t="e">
        <v>#N/A</v>
      </c>
      <c r="AK13" s="28" t="e">
        <v>#N/A</v>
      </c>
      <c r="AL13" s="26" t="e">
        <v>#N/A</v>
      </c>
      <c r="AM13" s="26" t="e">
        <v>#N/A</v>
      </c>
      <c r="AN13" s="26" t="e">
        <v>#N/A</v>
      </c>
      <c r="AO13" s="26" t="e">
        <v>#N/A</v>
      </c>
      <c r="AP13" s="26" t="e">
        <v>#N/A</v>
      </c>
      <c r="AQ13" s="26" t="e">
        <v>#N/A</v>
      </c>
      <c r="AR13" s="26" t="e">
        <v>#N/A</v>
      </c>
      <c r="AS13" s="26" t="e">
        <v>#N/A</v>
      </c>
      <c r="AT13" s="56" t="e">
        <v>#N/A</v>
      </c>
      <c r="AU13" s="10">
        <v>0.40400000000000003</v>
      </c>
      <c r="AV13" s="10">
        <v>0.46400000000000002</v>
      </c>
      <c r="AW13" s="10">
        <v>0.45800000000000002</v>
      </c>
      <c r="AX13" s="10">
        <v>0.67900000000000005</v>
      </c>
      <c r="AY13" s="28">
        <v>0</v>
      </c>
      <c r="AZ13" s="28">
        <v>0</v>
      </c>
      <c r="BA13" s="84">
        <v>0</v>
      </c>
      <c r="BB13" s="28">
        <v>0</v>
      </c>
      <c r="BC13" s="84"/>
      <c r="BD13" s="27">
        <v>0</v>
      </c>
      <c r="BE13" s="10">
        <v>0.437</v>
      </c>
      <c r="BF13" s="28">
        <v>65045.602941176468</v>
      </c>
      <c r="BG13" s="117" t="s">
        <v>55</v>
      </c>
      <c r="BH13" s="117" t="s">
        <v>55</v>
      </c>
      <c r="BI13" s="117" t="s">
        <v>55</v>
      </c>
      <c r="BJ13" s="117" t="s">
        <v>55</v>
      </c>
      <c r="BK13" s="117">
        <v>3</v>
      </c>
      <c r="BL13" s="117">
        <f t="shared" si="1"/>
        <v>3</v>
      </c>
      <c r="BM13" s="53">
        <f t="shared" si="2"/>
        <v>1266.357112705783</v>
      </c>
      <c r="BN13" s="11">
        <v>9840</v>
      </c>
      <c r="BO13" s="11">
        <f t="shared" si="3"/>
        <v>8573.6428872942161</v>
      </c>
    </row>
    <row r="14" spans="1:67" hidden="1">
      <c r="A14" s="7">
        <v>1143</v>
      </c>
      <c r="B14" s="8" t="s">
        <v>1978</v>
      </c>
      <c r="C14" s="8"/>
      <c r="D14" s="8" t="s">
        <v>485</v>
      </c>
      <c r="E14" s="9" t="s">
        <v>151</v>
      </c>
      <c r="F14" s="10">
        <v>0.154</v>
      </c>
      <c r="G14" s="10">
        <v>0.48</v>
      </c>
      <c r="H14" s="25">
        <v>1444.47</v>
      </c>
      <c r="I14" s="28"/>
      <c r="J14" s="58"/>
      <c r="K14" s="59">
        <v>86458</v>
      </c>
      <c r="L14" s="59">
        <v>66474</v>
      </c>
      <c r="M14" s="59">
        <v>58977</v>
      </c>
      <c r="N14" s="59"/>
      <c r="O14" s="10">
        <v>0.21</v>
      </c>
      <c r="P14" s="9">
        <v>52.67</v>
      </c>
      <c r="Q14" s="9">
        <v>60</v>
      </c>
      <c r="R14" s="9">
        <v>27.43</v>
      </c>
      <c r="S14" s="9" t="s">
        <v>55</v>
      </c>
      <c r="T14" s="9" t="s">
        <v>55</v>
      </c>
      <c r="U14" s="10">
        <v>2.1999999999999999E-2</v>
      </c>
      <c r="V14" s="10">
        <v>0.68100000000000005</v>
      </c>
      <c r="W14" s="9" t="s">
        <v>4345</v>
      </c>
      <c r="X14" s="10">
        <v>-0.22900000000000001</v>
      </c>
      <c r="Y14" s="10">
        <v>-3.5999999999999997E-2</v>
      </c>
      <c r="Z14" s="16" t="s">
        <v>2055</v>
      </c>
      <c r="AA14" s="28"/>
      <c r="AB14" s="9" t="s">
        <v>4345</v>
      </c>
      <c r="AC14" s="9"/>
      <c r="AD14" s="56">
        <v>600</v>
      </c>
      <c r="AE14" s="56">
        <v>0</v>
      </c>
      <c r="AF14" s="16">
        <f t="shared" si="0"/>
        <v>0</v>
      </c>
      <c r="AG14" s="16"/>
      <c r="AH14" s="16"/>
      <c r="AI14" s="56">
        <v>99</v>
      </c>
      <c r="AJ14" s="28" t="e">
        <v>#N/A</v>
      </c>
      <c r="AK14" s="28" t="e">
        <v>#N/A</v>
      </c>
      <c r="AL14" s="26" t="e">
        <v>#N/A</v>
      </c>
      <c r="AM14" s="26" t="e">
        <v>#N/A</v>
      </c>
      <c r="AN14" s="26" t="e">
        <v>#N/A</v>
      </c>
      <c r="AO14" s="26" t="e">
        <v>#N/A</v>
      </c>
      <c r="AP14" s="26" t="e">
        <v>#N/A</v>
      </c>
      <c r="AQ14" s="26" t="e">
        <v>#N/A</v>
      </c>
      <c r="AR14" s="26" t="e">
        <v>#N/A</v>
      </c>
      <c r="AS14" s="26" t="e">
        <v>#N/A</v>
      </c>
      <c r="AT14" s="56" t="e">
        <v>#N/A</v>
      </c>
      <c r="AU14" s="10">
        <v>0.50900000000000001</v>
      </c>
      <c r="AV14" s="10">
        <v>0.60499999999999998</v>
      </c>
      <c r="AW14" s="10">
        <v>0.51800000000000002</v>
      </c>
      <c r="AX14" s="10">
        <v>0.59199999999999997</v>
      </c>
      <c r="AY14" s="28">
        <v>0</v>
      </c>
      <c r="AZ14" s="28">
        <v>0</v>
      </c>
      <c r="BA14" s="84">
        <v>0</v>
      </c>
      <c r="BB14" s="28">
        <v>0</v>
      </c>
      <c r="BC14" s="84"/>
      <c r="BD14" s="27">
        <v>0</v>
      </c>
      <c r="BE14" s="10">
        <v>0.45200000000000001</v>
      </c>
      <c r="BF14" s="28">
        <v>66491.287356321845</v>
      </c>
      <c r="BG14" s="117" t="s">
        <v>55</v>
      </c>
      <c r="BH14" s="117" t="s">
        <v>55</v>
      </c>
      <c r="BI14" s="117" t="s">
        <v>55</v>
      </c>
      <c r="BJ14" s="117" t="s">
        <v>55</v>
      </c>
      <c r="BK14" s="117">
        <v>7</v>
      </c>
      <c r="BL14" s="117">
        <f t="shared" si="1"/>
        <v>7</v>
      </c>
      <c r="BM14" s="53">
        <f t="shared" si="2"/>
        <v>4846.0681080257809</v>
      </c>
      <c r="BN14" s="11">
        <v>19568</v>
      </c>
      <c r="BO14" s="11">
        <f t="shared" si="3"/>
        <v>14721.931891974218</v>
      </c>
    </row>
    <row r="15" spans="1:67" hidden="1">
      <c r="A15" s="7">
        <v>1135</v>
      </c>
      <c r="B15" s="8" t="s">
        <v>1967</v>
      </c>
      <c r="C15" s="8"/>
      <c r="D15" s="8" t="s">
        <v>485</v>
      </c>
      <c r="E15" s="9" t="s">
        <v>151</v>
      </c>
      <c r="F15" s="10">
        <v>1.4E-2</v>
      </c>
      <c r="G15" s="10">
        <v>0.19</v>
      </c>
      <c r="H15" s="25">
        <v>10781</v>
      </c>
      <c r="I15" s="28"/>
      <c r="J15" s="58"/>
      <c r="K15" s="59">
        <v>80904</v>
      </c>
      <c r="L15" s="59"/>
      <c r="M15" s="59"/>
      <c r="N15" s="59">
        <v>60678</v>
      </c>
      <c r="O15" s="10">
        <v>1.7000000000000001E-2</v>
      </c>
      <c r="P15" s="9">
        <v>299.33</v>
      </c>
      <c r="Q15" s="9">
        <v>331</v>
      </c>
      <c r="R15" s="9">
        <v>36.020000000000003</v>
      </c>
      <c r="S15" s="9" t="s">
        <v>55</v>
      </c>
      <c r="T15" s="9" t="s">
        <v>55</v>
      </c>
      <c r="U15" s="10">
        <v>8.0000000000000002E-3</v>
      </c>
      <c r="V15" s="10">
        <v>0.45800000000000002</v>
      </c>
      <c r="W15" s="9" t="s">
        <v>4345</v>
      </c>
      <c r="X15" s="10">
        <v>-6.0000000000000001E-3</v>
      </c>
      <c r="Y15" s="9">
        <v>8.0000000000000002E-3</v>
      </c>
      <c r="Z15" s="16" t="s">
        <v>2055</v>
      </c>
      <c r="AA15" s="28"/>
      <c r="AB15" s="9" t="s">
        <v>4345</v>
      </c>
      <c r="AC15" s="9"/>
      <c r="AD15" s="56">
        <v>600</v>
      </c>
      <c r="AE15" s="56">
        <v>0</v>
      </c>
      <c r="AF15" s="16">
        <f t="shared" si="0"/>
        <v>0</v>
      </c>
      <c r="AG15" s="16"/>
      <c r="AH15" s="16"/>
      <c r="AI15" s="56">
        <v>99</v>
      </c>
      <c r="AJ15" s="28" t="e">
        <v>#N/A</v>
      </c>
      <c r="AK15" s="28" t="e">
        <v>#N/A</v>
      </c>
      <c r="AL15" s="26" t="e">
        <v>#N/A</v>
      </c>
      <c r="AM15" s="26" t="e">
        <v>#N/A</v>
      </c>
      <c r="AN15" s="26" t="e">
        <v>#N/A</v>
      </c>
      <c r="AO15" s="26" t="e">
        <v>#N/A</v>
      </c>
      <c r="AP15" s="26" t="e">
        <v>#N/A</v>
      </c>
      <c r="AQ15" s="26" t="e">
        <v>#N/A</v>
      </c>
      <c r="AR15" s="26" t="e">
        <v>#N/A</v>
      </c>
      <c r="AS15" s="26" t="e">
        <v>#N/A</v>
      </c>
      <c r="AT15" s="56" t="e">
        <v>#N/A</v>
      </c>
      <c r="AU15" s="10">
        <v>0.26</v>
      </c>
      <c r="AV15" s="10">
        <v>0.26900000000000002</v>
      </c>
      <c r="AW15" s="10">
        <v>0.63200000000000001</v>
      </c>
      <c r="AX15" s="10">
        <v>0.623</v>
      </c>
      <c r="AY15" s="28">
        <v>0</v>
      </c>
      <c r="AZ15" s="28">
        <v>0</v>
      </c>
      <c r="BA15" s="84">
        <v>0</v>
      </c>
      <c r="BB15" s="28">
        <v>0</v>
      </c>
      <c r="BC15" s="84"/>
      <c r="BD15" s="27">
        <v>0</v>
      </c>
      <c r="BE15" s="10">
        <v>0.45200000000000001</v>
      </c>
      <c r="BF15" s="28">
        <v>58833.516898608352</v>
      </c>
      <c r="BG15" s="117" t="s">
        <v>55</v>
      </c>
      <c r="BH15" s="117" t="s">
        <v>55</v>
      </c>
      <c r="BI15" s="117" t="s">
        <v>55</v>
      </c>
      <c r="BJ15" s="117" t="s">
        <v>55</v>
      </c>
      <c r="BK15" s="117">
        <v>12</v>
      </c>
      <c r="BL15" s="117">
        <f t="shared" si="1"/>
        <v>12</v>
      </c>
      <c r="BM15" s="53">
        <f t="shared" si="2"/>
        <v>1113.0692885632131</v>
      </c>
      <c r="BN15" s="11">
        <v>14568</v>
      </c>
      <c r="BO15" s="11">
        <f t="shared" si="3"/>
        <v>13454.930711436788</v>
      </c>
    </row>
    <row r="16" spans="1:67" hidden="1">
      <c r="A16" s="7">
        <v>1134</v>
      </c>
      <c r="B16" s="8" t="s">
        <v>1965</v>
      </c>
      <c r="C16" s="8"/>
      <c r="D16" s="8" t="s">
        <v>485</v>
      </c>
      <c r="E16" s="9" t="s">
        <v>151</v>
      </c>
      <c r="F16" s="10">
        <v>0.16700000000000001</v>
      </c>
      <c r="G16" s="10">
        <v>0.34</v>
      </c>
      <c r="H16" s="25">
        <v>2886.53</v>
      </c>
      <c r="I16" s="28"/>
      <c r="J16" s="58"/>
      <c r="K16" s="59"/>
      <c r="L16" s="59"/>
      <c r="M16" s="59"/>
      <c r="N16" s="59"/>
      <c r="O16" s="10">
        <v>0.21099999999999999</v>
      </c>
      <c r="P16" s="9">
        <v>94.67</v>
      </c>
      <c r="Q16" s="9">
        <v>68.67</v>
      </c>
      <c r="R16" s="9">
        <v>30.49</v>
      </c>
      <c r="S16" s="9" t="s">
        <v>55</v>
      </c>
      <c r="T16" s="9" t="s">
        <v>55</v>
      </c>
      <c r="U16" s="10">
        <v>3.0000000000000001E-3</v>
      </c>
      <c r="V16" s="10">
        <v>0.88100000000000001</v>
      </c>
      <c r="W16" s="9" t="s">
        <v>4345</v>
      </c>
      <c r="X16" s="10">
        <v>-0.42899999999999999</v>
      </c>
      <c r="Y16" s="10">
        <v>-4.3999999999999997E-2</v>
      </c>
      <c r="Z16" s="16" t="s">
        <v>2055</v>
      </c>
      <c r="AA16" s="28"/>
      <c r="AB16" s="9" t="s">
        <v>4345</v>
      </c>
      <c r="AC16" s="9"/>
      <c r="AD16" s="56">
        <v>600</v>
      </c>
      <c r="AE16" s="56">
        <v>0</v>
      </c>
      <c r="AF16" s="16">
        <f t="shared" si="0"/>
        <v>0</v>
      </c>
      <c r="AG16" s="16"/>
      <c r="AH16" s="16"/>
      <c r="AI16" s="56">
        <v>99</v>
      </c>
      <c r="AJ16" s="28" t="e">
        <v>#N/A</v>
      </c>
      <c r="AK16" s="28" t="e">
        <v>#N/A</v>
      </c>
      <c r="AL16" s="26" t="e">
        <v>#N/A</v>
      </c>
      <c r="AM16" s="26" t="e">
        <v>#N/A</v>
      </c>
      <c r="AN16" s="26" t="e">
        <v>#N/A</v>
      </c>
      <c r="AO16" s="26" t="e">
        <v>#N/A</v>
      </c>
      <c r="AP16" s="26" t="e">
        <v>#N/A</v>
      </c>
      <c r="AQ16" s="26" t="e">
        <v>#N/A</v>
      </c>
      <c r="AR16" s="26" t="e">
        <v>#N/A</v>
      </c>
      <c r="AS16" s="26" t="e">
        <v>#N/A</v>
      </c>
      <c r="AT16" s="56" t="e">
        <v>#N/A</v>
      </c>
      <c r="AU16" s="10">
        <v>0.56299999999999994</v>
      </c>
      <c r="AV16" s="10">
        <v>0.57999999999999996</v>
      </c>
      <c r="AW16" s="10">
        <v>0.495</v>
      </c>
      <c r="AX16" s="10">
        <v>0.61399999999999999</v>
      </c>
      <c r="AY16" s="28">
        <v>0</v>
      </c>
      <c r="AZ16" s="28">
        <v>0</v>
      </c>
      <c r="BA16" s="84">
        <v>0</v>
      </c>
      <c r="BB16" s="28">
        <v>0</v>
      </c>
      <c r="BC16" s="84"/>
      <c r="BD16" s="27">
        <v>0</v>
      </c>
      <c r="BE16" s="10">
        <v>0.45200000000000001</v>
      </c>
      <c r="BF16" s="28">
        <v>47498.776470588236</v>
      </c>
      <c r="BG16" s="117" t="s">
        <v>55</v>
      </c>
      <c r="BH16" s="117" t="s">
        <v>55</v>
      </c>
      <c r="BI16" s="117" t="s">
        <v>55</v>
      </c>
      <c r="BJ16" s="117" t="s">
        <v>55</v>
      </c>
      <c r="BK16" s="117">
        <v>9</v>
      </c>
      <c r="BL16" s="117">
        <f t="shared" si="1"/>
        <v>9</v>
      </c>
      <c r="BM16" s="53">
        <f t="shared" si="2"/>
        <v>3117.9305255791555</v>
      </c>
      <c r="BN16" s="11">
        <v>12975</v>
      </c>
      <c r="BO16" s="11">
        <f t="shared" si="3"/>
        <v>9857.0694744208449</v>
      </c>
    </row>
    <row r="17" spans="1:67" hidden="1">
      <c r="A17" s="7">
        <v>1081</v>
      </c>
      <c r="B17" s="8" t="s">
        <v>1890</v>
      </c>
      <c r="C17" s="8"/>
      <c r="D17" s="8" t="s">
        <v>685</v>
      </c>
      <c r="E17" s="9" t="s">
        <v>151</v>
      </c>
      <c r="F17" s="10" t="s">
        <v>55</v>
      </c>
      <c r="G17" s="10">
        <v>0.33</v>
      </c>
      <c r="H17" s="25">
        <v>23587.040000000001</v>
      </c>
      <c r="I17" s="28"/>
      <c r="J17" s="58"/>
      <c r="K17" s="59"/>
      <c r="L17" s="59"/>
      <c r="M17" s="59"/>
      <c r="N17" s="59"/>
      <c r="O17" s="10">
        <v>0.13500000000000001</v>
      </c>
      <c r="P17" s="9">
        <v>1077</v>
      </c>
      <c r="Q17" s="9">
        <v>705.33</v>
      </c>
      <c r="R17" s="9">
        <v>21.9</v>
      </c>
      <c r="S17" s="9" t="s">
        <v>55</v>
      </c>
      <c r="T17" s="9" t="s">
        <v>55</v>
      </c>
      <c r="U17" s="10">
        <v>7.0000000000000001E-3</v>
      </c>
      <c r="V17" s="10">
        <v>0.45600000000000002</v>
      </c>
      <c r="W17" s="9" t="s">
        <v>4345</v>
      </c>
      <c r="X17" s="10">
        <v>-0.33</v>
      </c>
      <c r="Y17" s="10">
        <v>-0.13500000000000001</v>
      </c>
      <c r="Z17" s="16" t="s">
        <v>2055</v>
      </c>
      <c r="AA17" s="28"/>
      <c r="AB17" s="9" t="s">
        <v>4345</v>
      </c>
      <c r="AC17" s="9"/>
      <c r="AD17" s="56">
        <v>600</v>
      </c>
      <c r="AE17" s="56">
        <v>0</v>
      </c>
      <c r="AF17" s="16">
        <f t="shared" si="0"/>
        <v>0</v>
      </c>
      <c r="AG17" s="16"/>
      <c r="AH17" s="16"/>
      <c r="AI17" s="56">
        <v>99</v>
      </c>
      <c r="AJ17" s="28" t="e">
        <v>#N/A</v>
      </c>
      <c r="AK17" s="28" t="e">
        <v>#N/A</v>
      </c>
      <c r="AL17" s="26" t="e">
        <v>#N/A</v>
      </c>
      <c r="AM17" s="26" t="e">
        <v>#N/A</v>
      </c>
      <c r="AN17" s="26" t="e">
        <v>#N/A</v>
      </c>
      <c r="AO17" s="26" t="e">
        <v>#N/A</v>
      </c>
      <c r="AP17" s="26" t="e">
        <v>#N/A</v>
      </c>
      <c r="AQ17" s="26" t="e">
        <v>#N/A</v>
      </c>
      <c r="AR17" s="26" t="e">
        <v>#N/A</v>
      </c>
      <c r="AS17" s="26" t="e">
        <v>#N/A</v>
      </c>
      <c r="AT17" s="56" t="e">
        <v>#N/A</v>
      </c>
      <c r="AU17" s="10">
        <v>0.16500000000000001</v>
      </c>
      <c r="AV17" s="10">
        <v>0.26700000000000002</v>
      </c>
      <c r="AW17" s="10">
        <v>0.64300000000000002</v>
      </c>
      <c r="AX17" s="10">
        <v>0.61699999999999999</v>
      </c>
      <c r="AY17" s="28">
        <v>0</v>
      </c>
      <c r="AZ17" s="28">
        <v>0</v>
      </c>
      <c r="BA17" s="84">
        <v>0</v>
      </c>
      <c r="BB17" s="28">
        <v>0</v>
      </c>
      <c r="BC17" s="84"/>
      <c r="BD17" s="27">
        <v>0</v>
      </c>
      <c r="BE17" s="10">
        <v>0.125</v>
      </c>
      <c r="BF17" s="28">
        <v>61786.172215843857</v>
      </c>
      <c r="BG17" s="117" t="s">
        <v>55</v>
      </c>
      <c r="BH17" s="117" t="s">
        <v>55</v>
      </c>
      <c r="BI17" s="117" t="s">
        <v>55</v>
      </c>
      <c r="BJ17" s="117" t="s">
        <v>55</v>
      </c>
      <c r="BK17" s="117">
        <v>0.50700000000000001</v>
      </c>
      <c r="BL17" s="117">
        <f t="shared" si="1"/>
        <v>0.50700000000000001</v>
      </c>
      <c r="BM17" s="53">
        <f t="shared" si="2"/>
        <v>21.494854801619873</v>
      </c>
      <c r="BN17" s="11">
        <v>14241</v>
      </c>
      <c r="BO17" s="11">
        <f t="shared" si="3"/>
        <v>14219.50514519838</v>
      </c>
    </row>
    <row r="18" spans="1:67" hidden="1">
      <c r="A18" s="7">
        <v>1113</v>
      </c>
      <c r="B18" s="8" t="s">
        <v>1939</v>
      </c>
      <c r="C18" s="8"/>
      <c r="D18" s="8" t="s">
        <v>562</v>
      </c>
      <c r="E18" s="9" t="s">
        <v>151</v>
      </c>
      <c r="F18" s="10">
        <v>0.27800000000000002</v>
      </c>
      <c r="G18" s="10">
        <v>0.41</v>
      </c>
      <c r="H18" s="25">
        <v>8579.1200000000008</v>
      </c>
      <c r="I18" s="28"/>
      <c r="J18" s="58"/>
      <c r="K18" s="59"/>
      <c r="L18" s="59"/>
      <c r="M18" s="59"/>
      <c r="N18" s="59"/>
      <c r="O18" s="10">
        <v>0.31</v>
      </c>
      <c r="P18" s="9" t="s">
        <v>55</v>
      </c>
      <c r="Q18" s="9">
        <v>400</v>
      </c>
      <c r="R18" s="9" t="s">
        <v>55</v>
      </c>
      <c r="S18" s="9" t="s">
        <v>55</v>
      </c>
      <c r="T18" s="9" t="s">
        <v>55</v>
      </c>
      <c r="U18" s="10">
        <v>0</v>
      </c>
      <c r="V18" s="10">
        <v>0.57099999999999995</v>
      </c>
      <c r="W18" s="9" t="s">
        <v>4345</v>
      </c>
      <c r="X18" s="10">
        <v>-0.19700000000000001</v>
      </c>
      <c r="Y18" s="10">
        <v>-3.2000000000000001E-2</v>
      </c>
      <c r="Z18" s="16" t="s">
        <v>2055</v>
      </c>
      <c r="AA18" s="28"/>
      <c r="AB18" s="9" t="s">
        <v>4345</v>
      </c>
      <c r="AC18" s="9"/>
      <c r="AD18" s="56">
        <v>600</v>
      </c>
      <c r="AE18" s="56">
        <v>0</v>
      </c>
      <c r="AF18" s="16">
        <f t="shared" si="0"/>
        <v>0</v>
      </c>
      <c r="AG18" s="16"/>
      <c r="AH18" s="16"/>
      <c r="AI18" s="56">
        <v>99</v>
      </c>
      <c r="AJ18" s="28">
        <v>44700</v>
      </c>
      <c r="AK18" s="28">
        <v>22100</v>
      </c>
      <c r="AL18" s="26">
        <v>26.033289</v>
      </c>
      <c r="AM18" s="26">
        <v>0.48899432999999998</v>
      </c>
      <c r="AN18" s="26">
        <v>10.127347</v>
      </c>
      <c r="AO18" s="26">
        <v>0.27569863</v>
      </c>
      <c r="AP18" s="26">
        <v>2.6364814999999999</v>
      </c>
      <c r="AQ18" s="26">
        <v>7.1773425000000002E-2</v>
      </c>
      <c r="AR18" s="26">
        <v>1.2350106000000001</v>
      </c>
      <c r="AS18" s="26">
        <v>6.7262291999999997</v>
      </c>
      <c r="AT18" s="56">
        <v>1596.1666666666599</v>
      </c>
      <c r="AU18" s="10">
        <v>0.315</v>
      </c>
      <c r="AV18" s="10">
        <v>0.54</v>
      </c>
      <c r="AW18" s="10">
        <v>0.53200000000000003</v>
      </c>
      <c r="AX18" s="10">
        <v>0.59199999999999997</v>
      </c>
      <c r="AY18" s="28">
        <v>0</v>
      </c>
      <c r="AZ18" s="28">
        <v>0</v>
      </c>
      <c r="BA18" s="84">
        <v>0</v>
      </c>
      <c r="BB18" s="28" t="e">
        <v>#VALUE!</v>
      </c>
      <c r="BC18" s="84"/>
      <c r="BD18" s="27">
        <v>0</v>
      </c>
      <c r="BE18" s="10">
        <v>0.374</v>
      </c>
      <c r="BF18" s="28">
        <v>55972.267399267403</v>
      </c>
      <c r="BG18" s="117" t="s">
        <v>55</v>
      </c>
      <c r="BH18" s="117" t="s">
        <v>55</v>
      </c>
      <c r="BI18" s="117" t="s">
        <v>55</v>
      </c>
      <c r="BJ18" s="117" t="s">
        <v>55</v>
      </c>
      <c r="BK18" s="117">
        <v>5</v>
      </c>
      <c r="BL18" s="117">
        <f t="shared" si="1"/>
        <v>5</v>
      </c>
      <c r="BM18" s="53">
        <f t="shared" si="2"/>
        <v>582.81035817193367</v>
      </c>
      <c r="BN18" s="11">
        <v>11004</v>
      </c>
      <c r="BO18" s="11">
        <f t="shared" si="3"/>
        <v>10421.189641828067</v>
      </c>
    </row>
    <row r="19" spans="1:67" hidden="1">
      <c r="A19" s="7">
        <v>1144</v>
      </c>
      <c r="B19" s="8" t="s">
        <v>1980</v>
      </c>
      <c r="C19" s="8"/>
      <c r="D19" s="8" t="s">
        <v>562</v>
      </c>
      <c r="E19" s="9" t="s">
        <v>151</v>
      </c>
      <c r="F19" s="10">
        <v>0.185</v>
      </c>
      <c r="G19" s="10">
        <v>0.52</v>
      </c>
      <c r="H19" s="25">
        <v>12683.96</v>
      </c>
      <c r="I19" s="28"/>
      <c r="J19" s="58"/>
      <c r="K19" s="59">
        <v>87010</v>
      </c>
      <c r="L19" s="59">
        <v>67734</v>
      </c>
      <c r="M19" s="59">
        <v>57528</v>
      </c>
      <c r="N19" s="59">
        <v>50085</v>
      </c>
      <c r="O19" s="10">
        <v>0.21099999999999999</v>
      </c>
      <c r="P19" s="9">
        <v>849.33</v>
      </c>
      <c r="Q19" s="9">
        <v>1294.67</v>
      </c>
      <c r="R19" s="9">
        <v>14.93</v>
      </c>
      <c r="S19" s="9" t="s">
        <v>55</v>
      </c>
      <c r="T19" s="9" t="s">
        <v>55</v>
      </c>
      <c r="U19" s="10">
        <v>1.7999999999999999E-2</v>
      </c>
      <c r="V19" s="10">
        <v>0.40400000000000003</v>
      </c>
      <c r="W19" s="9" t="s">
        <v>4345</v>
      </c>
      <c r="X19" s="10">
        <v>-0.03</v>
      </c>
      <c r="Y19" s="10">
        <v>-5.0000000000000001E-3</v>
      </c>
      <c r="Z19" s="16" t="s">
        <v>2055</v>
      </c>
      <c r="AA19" s="28"/>
      <c r="AB19" s="9" t="s">
        <v>4345</v>
      </c>
      <c r="AC19" s="9"/>
      <c r="AD19" s="56">
        <v>600</v>
      </c>
      <c r="AE19" s="56">
        <v>0</v>
      </c>
      <c r="AF19" s="16">
        <f t="shared" si="0"/>
        <v>0</v>
      </c>
      <c r="AG19" s="16"/>
      <c r="AH19" s="16"/>
      <c r="AI19" s="56">
        <v>99</v>
      </c>
      <c r="AJ19" s="28">
        <v>56300</v>
      </c>
      <c r="AK19" s="28">
        <v>40900</v>
      </c>
      <c r="AL19" s="26">
        <v>17.623380999999998</v>
      </c>
      <c r="AM19" s="26">
        <v>0.25807839999999999</v>
      </c>
      <c r="AN19" s="26">
        <v>24.265953</v>
      </c>
      <c r="AO19" s="26">
        <v>0.44684076</v>
      </c>
      <c r="AP19" s="26">
        <v>4.2764812000000001</v>
      </c>
      <c r="AQ19" s="26">
        <v>7.8748442000000002E-2</v>
      </c>
      <c r="AR19" s="26">
        <v>4.9683641999999999</v>
      </c>
      <c r="AS19" s="26">
        <v>8.1795501999999995</v>
      </c>
      <c r="AT19" s="56">
        <v>7212</v>
      </c>
      <c r="AU19" s="10">
        <v>0.19500000000000001</v>
      </c>
      <c r="AV19" s="10">
        <v>0.32900000000000001</v>
      </c>
      <c r="AW19" s="10">
        <v>0.47399999999999998</v>
      </c>
      <c r="AX19" s="10">
        <v>0.68100000000000005</v>
      </c>
      <c r="AY19" s="28">
        <v>0</v>
      </c>
      <c r="AZ19" s="28">
        <v>0</v>
      </c>
      <c r="BA19" s="84">
        <v>0</v>
      </c>
      <c r="BB19" s="28">
        <v>0</v>
      </c>
      <c r="BC19" s="84"/>
      <c r="BD19" s="27">
        <v>0</v>
      </c>
      <c r="BE19" s="10">
        <v>0.374</v>
      </c>
      <c r="BF19" s="28">
        <v>51901.75594874924</v>
      </c>
      <c r="BG19" s="117" t="s">
        <v>55</v>
      </c>
      <c r="BH19" s="117" t="s">
        <v>55</v>
      </c>
      <c r="BI19" s="117" t="s">
        <v>55</v>
      </c>
      <c r="BJ19" s="117" t="s">
        <v>55</v>
      </c>
      <c r="BK19" s="117">
        <v>84</v>
      </c>
      <c r="BL19" s="117">
        <f t="shared" si="1"/>
        <v>84</v>
      </c>
      <c r="BM19" s="53">
        <f t="shared" si="2"/>
        <v>6622.5374409884616</v>
      </c>
      <c r="BN19" s="11">
        <v>19568</v>
      </c>
      <c r="BO19" s="11">
        <f t="shared" si="3"/>
        <v>12945.462559011539</v>
      </c>
    </row>
    <row r="20" spans="1:67" hidden="1">
      <c r="A20" s="7">
        <v>1108</v>
      </c>
      <c r="B20" s="8" t="s">
        <v>1931</v>
      </c>
      <c r="C20" s="8"/>
      <c r="D20" s="8" t="s">
        <v>711</v>
      </c>
      <c r="E20" s="9" t="s">
        <v>151</v>
      </c>
      <c r="F20" s="10">
        <v>0.28199999999999997</v>
      </c>
      <c r="G20" s="10">
        <v>0.38</v>
      </c>
      <c r="H20" s="25">
        <v>9364.86</v>
      </c>
      <c r="I20" s="28"/>
      <c r="J20" s="58"/>
      <c r="K20" s="59"/>
      <c r="L20" s="59"/>
      <c r="M20" s="59"/>
      <c r="N20" s="59"/>
      <c r="O20" s="10">
        <v>0.38600000000000001</v>
      </c>
      <c r="P20" s="9">
        <v>44</v>
      </c>
      <c r="Q20" s="9">
        <v>279</v>
      </c>
      <c r="R20" s="9">
        <v>212.84</v>
      </c>
      <c r="S20" s="9" t="s">
        <v>55</v>
      </c>
      <c r="T20" s="9" t="s">
        <v>55</v>
      </c>
      <c r="U20" s="10">
        <v>0</v>
      </c>
      <c r="V20" s="10">
        <v>0.39400000000000002</v>
      </c>
      <c r="W20" s="9" t="s">
        <v>4345</v>
      </c>
      <c r="X20" s="10">
        <v>-0.16500000000000001</v>
      </c>
      <c r="Y20" s="9">
        <v>2.3E-2</v>
      </c>
      <c r="Z20" s="16" t="s">
        <v>2055</v>
      </c>
      <c r="AA20" s="28"/>
      <c r="AB20" s="9" t="s">
        <v>4345</v>
      </c>
      <c r="AC20" s="9"/>
      <c r="AD20" s="56">
        <v>600</v>
      </c>
      <c r="AE20" s="56">
        <v>0</v>
      </c>
      <c r="AF20" s="16">
        <f t="shared" si="0"/>
        <v>0</v>
      </c>
      <c r="AG20" s="16"/>
      <c r="AH20" s="16"/>
      <c r="AI20" s="56">
        <v>99</v>
      </c>
      <c r="AJ20" s="28" t="e">
        <v>#N/A</v>
      </c>
      <c r="AK20" s="28" t="e">
        <v>#N/A</v>
      </c>
      <c r="AL20" s="26" t="e">
        <v>#N/A</v>
      </c>
      <c r="AM20" s="26" t="e">
        <v>#N/A</v>
      </c>
      <c r="AN20" s="26" t="e">
        <v>#N/A</v>
      </c>
      <c r="AO20" s="26" t="e">
        <v>#N/A</v>
      </c>
      <c r="AP20" s="26" t="e">
        <v>#N/A</v>
      </c>
      <c r="AQ20" s="26" t="e">
        <v>#N/A</v>
      </c>
      <c r="AR20" s="26" t="e">
        <v>#N/A</v>
      </c>
      <c r="AS20" s="26" t="e">
        <v>#N/A</v>
      </c>
      <c r="AT20" s="56" t="e">
        <v>#N/A</v>
      </c>
      <c r="AU20" s="10">
        <v>7.6999999999999999E-2</v>
      </c>
      <c r="AV20" s="10">
        <v>0.192</v>
      </c>
      <c r="AW20" s="10">
        <v>0.34200000000000003</v>
      </c>
      <c r="AX20" s="10">
        <v>0.59199999999999997</v>
      </c>
      <c r="AY20" s="28">
        <v>0</v>
      </c>
      <c r="AZ20" s="28">
        <v>0</v>
      </c>
      <c r="BA20" s="84">
        <v>0</v>
      </c>
      <c r="BB20" s="28">
        <v>0</v>
      </c>
      <c r="BC20" s="84"/>
      <c r="BD20" s="27">
        <v>0</v>
      </c>
      <c r="BE20" s="10">
        <v>0.22900000000000001</v>
      </c>
      <c r="BF20" s="28">
        <v>52286.412429378528</v>
      </c>
      <c r="BG20" s="117" t="s">
        <v>55</v>
      </c>
      <c r="BH20" s="117" t="s">
        <v>55</v>
      </c>
      <c r="BI20" s="117" t="s">
        <v>55</v>
      </c>
      <c r="BJ20" s="117" t="s">
        <v>55</v>
      </c>
      <c r="BK20" s="117">
        <v>8</v>
      </c>
      <c r="BL20" s="117">
        <f t="shared" si="1"/>
        <v>8</v>
      </c>
      <c r="BM20" s="53">
        <f t="shared" si="2"/>
        <v>854.2572980268792</v>
      </c>
      <c r="BN20" s="11">
        <v>6500</v>
      </c>
      <c r="BO20" s="11">
        <f t="shared" si="3"/>
        <v>5645.7427019731203</v>
      </c>
    </row>
    <row r="21" spans="1:67" hidden="1">
      <c r="A21" s="7">
        <v>1130</v>
      </c>
      <c r="B21" s="8" t="s">
        <v>1960</v>
      </c>
      <c r="C21" s="8"/>
      <c r="D21" s="8" t="s">
        <v>1298</v>
      </c>
      <c r="E21" s="9" t="s">
        <v>151</v>
      </c>
      <c r="F21" s="10">
        <v>0.14299999999999999</v>
      </c>
      <c r="G21" s="10">
        <v>0.17</v>
      </c>
      <c r="H21" s="25">
        <v>2020.92</v>
      </c>
      <c r="I21" s="28"/>
      <c r="J21" s="58"/>
      <c r="K21" s="59"/>
      <c r="L21" s="59"/>
      <c r="M21" s="59"/>
      <c r="N21" s="59"/>
      <c r="O21" s="10" t="s">
        <v>55</v>
      </c>
      <c r="P21" s="9">
        <v>65.67</v>
      </c>
      <c r="Q21" s="9">
        <v>50</v>
      </c>
      <c r="R21" s="9">
        <v>30.78</v>
      </c>
      <c r="S21" s="9" t="s">
        <v>55</v>
      </c>
      <c r="T21" s="9"/>
      <c r="U21" s="10">
        <v>1E-3</v>
      </c>
      <c r="V21" s="10">
        <v>0.83699999999999997</v>
      </c>
      <c r="W21" s="9" t="s">
        <v>4345</v>
      </c>
      <c r="X21" s="10">
        <v>-0.48199999999999998</v>
      </c>
      <c r="Y21" s="9">
        <v>0.14299999999999999</v>
      </c>
      <c r="Z21" s="16" t="s">
        <v>2055</v>
      </c>
      <c r="AA21" s="28"/>
      <c r="AB21" s="9" t="s">
        <v>4345</v>
      </c>
      <c r="AC21" s="9"/>
      <c r="AD21" s="56">
        <v>600</v>
      </c>
      <c r="AE21" s="56">
        <v>0</v>
      </c>
      <c r="AF21" s="16">
        <f t="shared" si="0"/>
        <v>0</v>
      </c>
      <c r="AG21" s="16"/>
      <c r="AH21" s="16"/>
      <c r="AI21" s="56">
        <v>99</v>
      </c>
      <c r="AJ21" s="28" t="e">
        <v>#N/A</v>
      </c>
      <c r="AK21" s="28" t="e">
        <v>#N/A</v>
      </c>
      <c r="AL21" s="26" t="e">
        <v>#N/A</v>
      </c>
      <c r="AM21" s="26" t="e">
        <v>#N/A</v>
      </c>
      <c r="AN21" s="26" t="e">
        <v>#N/A</v>
      </c>
      <c r="AO21" s="26" t="e">
        <v>#N/A</v>
      </c>
      <c r="AP21" s="26" t="e">
        <v>#N/A</v>
      </c>
      <c r="AQ21" s="26" t="e">
        <v>#N/A</v>
      </c>
      <c r="AR21" s="26" t="e">
        <v>#N/A</v>
      </c>
      <c r="AS21" s="26" t="e">
        <v>#N/A</v>
      </c>
      <c r="AT21" s="56" t="e">
        <v>#N/A</v>
      </c>
      <c r="AU21" s="10">
        <v>0.47</v>
      </c>
      <c r="AV21" s="10">
        <v>0.46400000000000002</v>
      </c>
      <c r="AW21" s="10">
        <v>0.46300000000000002</v>
      </c>
      <c r="AX21" s="10">
        <v>0.73899999999999999</v>
      </c>
      <c r="AY21" s="28">
        <v>0</v>
      </c>
      <c r="AZ21" s="28">
        <v>0</v>
      </c>
      <c r="BA21" s="84">
        <v>0</v>
      </c>
      <c r="BB21" s="28">
        <v>0</v>
      </c>
      <c r="BC21" s="84"/>
      <c r="BD21" s="27">
        <v>0</v>
      </c>
      <c r="BE21" s="10">
        <v>0.35599999999999998</v>
      </c>
      <c r="BF21" s="28">
        <v>50612.609375</v>
      </c>
      <c r="BG21" s="117" t="s">
        <v>55</v>
      </c>
      <c r="BH21" s="117" t="s">
        <v>55</v>
      </c>
      <c r="BI21" s="117" t="s">
        <v>55</v>
      </c>
      <c r="BJ21" s="117" t="s">
        <v>55</v>
      </c>
      <c r="BK21" s="117">
        <v>7</v>
      </c>
      <c r="BL21" s="117">
        <f t="shared" si="1"/>
        <v>7</v>
      </c>
      <c r="BM21" s="53">
        <f t="shared" si="2"/>
        <v>3463.7689765057498</v>
      </c>
      <c r="BN21" s="11">
        <v>12975</v>
      </c>
      <c r="BO21" s="11">
        <f t="shared" si="3"/>
        <v>9511.2310234942506</v>
      </c>
    </row>
    <row r="22" spans="1:67" hidden="1">
      <c r="A22" s="7">
        <v>609</v>
      </c>
      <c r="B22" s="8" t="s">
        <v>1230</v>
      </c>
      <c r="C22" s="8"/>
      <c r="D22" s="8" t="s">
        <v>1170</v>
      </c>
      <c r="E22" s="9" t="s">
        <v>151</v>
      </c>
      <c r="F22" s="10">
        <v>0.629</v>
      </c>
      <c r="G22" s="10">
        <v>0.78</v>
      </c>
      <c r="H22" s="25">
        <v>5721.02</v>
      </c>
      <c r="I22" s="28"/>
      <c r="J22" s="58"/>
      <c r="K22" s="59"/>
      <c r="L22" s="59"/>
      <c r="M22" s="59"/>
      <c r="N22" s="59"/>
      <c r="O22" s="10">
        <v>0.52700000000000002</v>
      </c>
      <c r="P22" s="9">
        <v>303</v>
      </c>
      <c r="Q22" s="9">
        <v>344</v>
      </c>
      <c r="R22" s="9">
        <v>18.88</v>
      </c>
      <c r="S22" s="9" t="s">
        <v>55</v>
      </c>
      <c r="T22" s="9"/>
      <c r="U22" s="10">
        <v>0.14599999999999999</v>
      </c>
      <c r="V22" s="10">
        <v>0.81200000000000006</v>
      </c>
      <c r="W22" s="9" t="s">
        <v>4345</v>
      </c>
      <c r="X22" s="10">
        <v>-0.38500000000000001</v>
      </c>
      <c r="Y22" s="9">
        <v>0.376</v>
      </c>
      <c r="Z22" s="16" t="s">
        <v>2055</v>
      </c>
      <c r="AA22" s="28"/>
      <c r="AB22" s="9" t="s">
        <v>4345</v>
      </c>
      <c r="AC22" s="9"/>
      <c r="AD22" s="56">
        <v>600</v>
      </c>
      <c r="AE22" s="56">
        <v>0</v>
      </c>
      <c r="AF22" s="16">
        <f t="shared" si="0"/>
        <v>0</v>
      </c>
      <c r="AG22" s="16"/>
      <c r="AH22" s="16"/>
      <c r="AI22" s="56">
        <v>99</v>
      </c>
      <c r="AJ22" s="28">
        <v>28200</v>
      </c>
      <c r="AK22" s="28">
        <v>20400</v>
      </c>
      <c r="AL22" s="26">
        <v>43.616081000000001</v>
      </c>
      <c r="AM22" s="26">
        <v>4.4881385000000003E-2</v>
      </c>
      <c r="AN22" s="26">
        <v>8.7579583999999997</v>
      </c>
      <c r="AO22" s="26">
        <v>0</v>
      </c>
      <c r="AP22" s="26">
        <v>3.8198783000000001</v>
      </c>
      <c r="AQ22" s="26">
        <v>0</v>
      </c>
      <c r="AR22" s="26">
        <v>-7.4665746999999998</v>
      </c>
      <c r="AS22" s="26">
        <v>-12.055313999999999</v>
      </c>
      <c r="AT22" s="56">
        <v>928.33333333333303</v>
      </c>
      <c r="AU22" s="10">
        <v>0.65200000000000002</v>
      </c>
      <c r="AV22" s="10">
        <v>0.78700000000000003</v>
      </c>
      <c r="AW22" s="10">
        <v>0.52</v>
      </c>
      <c r="AX22" s="10">
        <v>0.56100000000000005</v>
      </c>
      <c r="AY22" s="28">
        <v>0</v>
      </c>
      <c r="AZ22" s="28">
        <v>0</v>
      </c>
      <c r="BA22" s="84">
        <v>0</v>
      </c>
      <c r="BB22" s="28">
        <v>0</v>
      </c>
      <c r="BC22" s="84"/>
      <c r="BD22" s="27">
        <v>0</v>
      </c>
      <c r="BE22" s="10">
        <v>0.42699999999999999</v>
      </c>
      <c r="BF22" s="28">
        <v>65203.040000000001</v>
      </c>
      <c r="BG22" s="117" t="s">
        <v>55</v>
      </c>
      <c r="BH22" s="117" t="s">
        <v>55</v>
      </c>
      <c r="BI22" s="117" t="s">
        <v>55</v>
      </c>
      <c r="BJ22" s="117" t="s">
        <v>55</v>
      </c>
      <c r="BK22" s="117">
        <v>0</v>
      </c>
      <c r="BL22" s="117">
        <f t="shared" si="1"/>
        <v>0</v>
      </c>
      <c r="BM22" s="53">
        <f t="shared" si="2"/>
        <v>0</v>
      </c>
      <c r="BN22" s="11">
        <v>14148</v>
      </c>
      <c r="BO22" s="11">
        <f t="shared" si="3"/>
        <v>14148</v>
      </c>
    </row>
    <row r="23" spans="1:67" hidden="1">
      <c r="A23" s="7">
        <v>1147</v>
      </c>
      <c r="B23" s="8" t="s">
        <v>1983</v>
      </c>
      <c r="C23" s="8"/>
      <c r="D23" s="8" t="s">
        <v>1354</v>
      </c>
      <c r="E23" s="9" t="s">
        <v>151</v>
      </c>
      <c r="F23" s="10">
        <v>0.29499999999999998</v>
      </c>
      <c r="G23" s="10">
        <v>0.35</v>
      </c>
      <c r="H23" s="25">
        <v>1409.99</v>
      </c>
      <c r="I23" s="28"/>
      <c r="J23" s="58"/>
      <c r="K23" s="59">
        <v>89751</v>
      </c>
      <c r="L23" s="59">
        <v>72009</v>
      </c>
      <c r="M23" s="59">
        <v>53217</v>
      </c>
      <c r="N23" s="59"/>
      <c r="O23" s="10">
        <v>0.30299999999999999</v>
      </c>
      <c r="P23" s="9">
        <v>59</v>
      </c>
      <c r="Q23" s="9">
        <v>59.67</v>
      </c>
      <c r="R23" s="9">
        <v>23.9</v>
      </c>
      <c r="S23" s="9" t="s">
        <v>55</v>
      </c>
      <c r="T23" s="9"/>
      <c r="U23" s="10">
        <v>8.0000000000000002E-3</v>
      </c>
      <c r="V23" s="10">
        <v>0.32200000000000001</v>
      </c>
      <c r="W23" s="9" t="s">
        <v>4345</v>
      </c>
      <c r="X23" s="10">
        <v>-0.125</v>
      </c>
      <c r="Y23" s="9">
        <v>4.0000000000000001E-3</v>
      </c>
      <c r="Z23" s="16" t="s">
        <v>2055</v>
      </c>
      <c r="AA23" s="28"/>
      <c r="AB23" s="9" t="s">
        <v>4345</v>
      </c>
      <c r="AC23" s="9"/>
      <c r="AD23" s="56">
        <v>600</v>
      </c>
      <c r="AE23" s="56">
        <v>0</v>
      </c>
      <c r="AF23" s="16">
        <f t="shared" si="0"/>
        <v>0</v>
      </c>
      <c r="AG23" s="16"/>
      <c r="AH23" s="16"/>
      <c r="AI23" s="56">
        <v>99</v>
      </c>
      <c r="AJ23" s="28" t="e">
        <v>#N/A</v>
      </c>
      <c r="AK23" s="28" t="e">
        <v>#N/A</v>
      </c>
      <c r="AL23" s="26" t="e">
        <v>#N/A</v>
      </c>
      <c r="AM23" s="26" t="e">
        <v>#N/A</v>
      </c>
      <c r="AN23" s="26" t="e">
        <v>#N/A</v>
      </c>
      <c r="AO23" s="26" t="e">
        <v>#N/A</v>
      </c>
      <c r="AP23" s="26" t="e">
        <v>#N/A</v>
      </c>
      <c r="AQ23" s="26" t="e">
        <v>#N/A</v>
      </c>
      <c r="AR23" s="26" t="e">
        <v>#N/A</v>
      </c>
      <c r="AS23" s="26" t="e">
        <v>#N/A</v>
      </c>
      <c r="AT23" s="56" t="e">
        <v>#N/A</v>
      </c>
      <c r="AU23" s="10">
        <v>0.13100000000000001</v>
      </c>
      <c r="AV23" s="10">
        <v>0.29899999999999999</v>
      </c>
      <c r="AW23" s="10">
        <v>0.36499999999999999</v>
      </c>
      <c r="AX23" s="10">
        <v>0.66200000000000003</v>
      </c>
      <c r="AY23" s="28">
        <v>0</v>
      </c>
      <c r="AZ23" s="28">
        <v>0</v>
      </c>
      <c r="BA23" s="84">
        <v>0</v>
      </c>
      <c r="BB23" s="28">
        <v>0</v>
      </c>
      <c r="BC23" s="84"/>
      <c r="BD23" s="27">
        <v>0</v>
      </c>
      <c r="BE23" s="10">
        <v>0.19600000000000001</v>
      </c>
      <c r="BF23" s="28">
        <v>58781.190476190473</v>
      </c>
      <c r="BG23" s="117" t="s">
        <v>55</v>
      </c>
      <c r="BH23" s="117" t="s">
        <v>55</v>
      </c>
      <c r="BI23" s="117" t="s">
        <v>55</v>
      </c>
      <c r="BJ23" s="117" t="s">
        <v>55</v>
      </c>
      <c r="BK23" s="117">
        <v>6</v>
      </c>
      <c r="BL23" s="117">
        <f t="shared" si="1"/>
        <v>6</v>
      </c>
      <c r="BM23" s="53">
        <f t="shared" si="2"/>
        <v>4255.3493287186429</v>
      </c>
      <c r="BN23" s="11">
        <v>19568</v>
      </c>
      <c r="BO23" s="11">
        <f t="shared" si="3"/>
        <v>15312.650671281357</v>
      </c>
    </row>
    <row r="24" spans="1:67" hidden="1">
      <c r="A24" s="7">
        <v>1149</v>
      </c>
      <c r="B24" s="8" t="s">
        <v>1986</v>
      </c>
      <c r="C24" s="8"/>
      <c r="D24" s="8" t="s">
        <v>1634</v>
      </c>
      <c r="E24" s="9" t="s">
        <v>151</v>
      </c>
      <c r="F24" s="10">
        <v>0.14599999999999999</v>
      </c>
      <c r="G24" s="10">
        <v>0.44</v>
      </c>
      <c r="H24" s="25">
        <v>1137.29</v>
      </c>
      <c r="I24" s="28"/>
      <c r="J24" s="58"/>
      <c r="K24" s="59">
        <v>87735</v>
      </c>
      <c r="L24" s="59">
        <v>68553</v>
      </c>
      <c r="M24" s="59">
        <v>59877</v>
      </c>
      <c r="N24" s="59">
        <v>50346</v>
      </c>
      <c r="O24" s="10">
        <v>0.20200000000000001</v>
      </c>
      <c r="P24" s="9">
        <v>77.67</v>
      </c>
      <c r="Q24" s="9">
        <v>63</v>
      </c>
      <c r="R24" s="9">
        <v>14.64</v>
      </c>
      <c r="S24" s="9" t="s">
        <v>55</v>
      </c>
      <c r="T24" s="9"/>
      <c r="U24" s="10">
        <v>6.2E-2</v>
      </c>
      <c r="V24" s="10">
        <v>0.56200000000000006</v>
      </c>
      <c r="W24" s="9" t="s">
        <v>4345</v>
      </c>
      <c r="X24" s="10">
        <v>-2E-3</v>
      </c>
      <c r="Y24" s="10">
        <v>-2.5999999999999999E-2</v>
      </c>
      <c r="Z24" s="16" t="s">
        <v>2055</v>
      </c>
      <c r="AA24" s="28"/>
      <c r="AB24" s="9" t="s">
        <v>4345</v>
      </c>
      <c r="AC24" s="9"/>
      <c r="AD24" s="56">
        <v>600</v>
      </c>
      <c r="AE24" s="56">
        <v>0</v>
      </c>
      <c r="AF24" s="16">
        <f t="shared" si="0"/>
        <v>0</v>
      </c>
      <c r="AG24" s="16"/>
      <c r="AH24" s="16"/>
      <c r="AI24" s="56">
        <v>99</v>
      </c>
      <c r="AJ24" s="28" t="e">
        <v>#N/A</v>
      </c>
      <c r="AK24" s="28" t="e">
        <v>#N/A</v>
      </c>
      <c r="AL24" s="26" t="e">
        <v>#N/A</v>
      </c>
      <c r="AM24" s="26" t="e">
        <v>#N/A</v>
      </c>
      <c r="AN24" s="26" t="e">
        <v>#N/A</v>
      </c>
      <c r="AO24" s="26" t="e">
        <v>#N/A</v>
      </c>
      <c r="AP24" s="26" t="e">
        <v>#N/A</v>
      </c>
      <c r="AQ24" s="26" t="e">
        <v>#N/A</v>
      </c>
      <c r="AR24" s="26" t="e">
        <v>#N/A</v>
      </c>
      <c r="AS24" s="26" t="e">
        <v>#N/A</v>
      </c>
      <c r="AT24" s="56" t="e">
        <v>#N/A</v>
      </c>
      <c r="AU24" s="10">
        <v>0.221</v>
      </c>
      <c r="AV24" s="10">
        <v>0.45700000000000002</v>
      </c>
      <c r="AW24" s="10">
        <v>0.42299999999999999</v>
      </c>
      <c r="AX24" s="10">
        <v>0.66700000000000004</v>
      </c>
      <c r="AY24" s="28">
        <v>0</v>
      </c>
      <c r="AZ24" s="28">
        <v>0</v>
      </c>
      <c r="BA24" s="84">
        <v>0</v>
      </c>
      <c r="BB24" s="28">
        <v>0</v>
      </c>
      <c r="BC24" s="84"/>
      <c r="BD24" s="27">
        <v>0</v>
      </c>
      <c r="BE24" s="10">
        <v>0.56000000000000005</v>
      </c>
      <c r="BF24" s="28">
        <v>60662.806201550389</v>
      </c>
      <c r="BG24" s="117" t="s">
        <v>55</v>
      </c>
      <c r="BH24" s="117" t="s">
        <v>55</v>
      </c>
      <c r="BI24" s="117" t="s">
        <v>55</v>
      </c>
      <c r="BJ24" s="117" t="s">
        <v>55</v>
      </c>
      <c r="BK24" s="117">
        <v>4</v>
      </c>
      <c r="BL24" s="117">
        <f t="shared" si="1"/>
        <v>4</v>
      </c>
      <c r="BM24" s="53">
        <f t="shared" si="2"/>
        <v>3517.1328333142824</v>
      </c>
      <c r="BN24" s="11">
        <v>19568</v>
      </c>
      <c r="BO24" s="11">
        <f t="shared" si="3"/>
        <v>16050.867166685717</v>
      </c>
    </row>
    <row r="25" spans="1:67" hidden="1">
      <c r="A25" s="7">
        <v>1090</v>
      </c>
      <c r="B25" s="8" t="s">
        <v>1902</v>
      </c>
      <c r="C25" s="8"/>
      <c r="D25" s="8" t="s">
        <v>1703</v>
      </c>
      <c r="E25" s="9" t="s">
        <v>151</v>
      </c>
      <c r="F25" s="10">
        <v>0.107</v>
      </c>
      <c r="G25" s="10">
        <v>0.25</v>
      </c>
      <c r="H25" s="25">
        <v>896</v>
      </c>
      <c r="I25" s="28"/>
      <c r="J25" s="58"/>
      <c r="K25" s="59"/>
      <c r="L25" s="59"/>
      <c r="M25" s="59"/>
      <c r="N25" s="59"/>
      <c r="O25" s="10">
        <v>0.182</v>
      </c>
      <c r="P25" s="9">
        <v>55.33</v>
      </c>
      <c r="Q25" s="9">
        <v>8.33</v>
      </c>
      <c r="R25" s="9">
        <v>16.190000000000001</v>
      </c>
      <c r="S25" s="9" t="s">
        <v>55</v>
      </c>
      <c r="T25" s="9"/>
      <c r="U25" s="10">
        <v>1.4999999999999999E-2</v>
      </c>
      <c r="V25" s="10">
        <v>0.157</v>
      </c>
      <c r="W25" s="9" t="s">
        <v>4345</v>
      </c>
      <c r="X25" s="9">
        <v>4.5999999999999999E-2</v>
      </c>
      <c r="Y25" s="9">
        <v>2.4E-2</v>
      </c>
      <c r="Z25" s="16" t="s">
        <v>2055</v>
      </c>
      <c r="AA25" s="28"/>
      <c r="AB25" s="9" t="s">
        <v>4345</v>
      </c>
      <c r="AC25" s="9"/>
      <c r="AD25" s="56">
        <v>600</v>
      </c>
      <c r="AE25" s="56">
        <v>0</v>
      </c>
      <c r="AF25" s="16">
        <f t="shared" si="0"/>
        <v>0</v>
      </c>
      <c r="AG25" s="16"/>
      <c r="AH25" s="16"/>
      <c r="AI25" s="56">
        <v>99</v>
      </c>
      <c r="AJ25" s="28" t="e">
        <v>#N/A</v>
      </c>
      <c r="AK25" s="28" t="e">
        <v>#N/A</v>
      </c>
      <c r="AL25" s="26" t="e">
        <v>#N/A</v>
      </c>
      <c r="AM25" s="26" t="e">
        <v>#N/A</v>
      </c>
      <c r="AN25" s="26" t="e">
        <v>#N/A</v>
      </c>
      <c r="AO25" s="26" t="e">
        <v>#N/A</v>
      </c>
      <c r="AP25" s="26" t="e">
        <v>#N/A</v>
      </c>
      <c r="AQ25" s="26" t="e">
        <v>#N/A</v>
      </c>
      <c r="AR25" s="26" t="e">
        <v>#N/A</v>
      </c>
      <c r="AS25" s="26" t="e">
        <v>#N/A</v>
      </c>
      <c r="AT25" s="56" t="e">
        <v>#N/A</v>
      </c>
      <c r="AU25" s="10">
        <v>0.06</v>
      </c>
      <c r="AV25" s="10">
        <v>5.6000000000000001E-2</v>
      </c>
      <c r="AW25" s="10">
        <v>0.34899999999999998</v>
      </c>
      <c r="AX25" s="10">
        <v>0.38900000000000001</v>
      </c>
      <c r="AY25" s="28">
        <v>0</v>
      </c>
      <c r="AZ25" s="28">
        <v>0</v>
      </c>
      <c r="BA25" s="84">
        <v>0</v>
      </c>
      <c r="BB25" s="28">
        <v>0</v>
      </c>
      <c r="BC25" s="84"/>
      <c r="BD25" s="27">
        <v>0</v>
      </c>
      <c r="BE25" s="10">
        <v>0.20399999999999999</v>
      </c>
      <c r="BF25" s="28">
        <v>65093.612903225803</v>
      </c>
      <c r="BG25" s="117" t="s">
        <v>55</v>
      </c>
      <c r="BH25" s="117" t="s">
        <v>55</v>
      </c>
      <c r="BI25" s="117" t="s">
        <v>55</v>
      </c>
      <c r="BJ25" s="117" t="s">
        <v>55</v>
      </c>
      <c r="BK25" s="117">
        <v>0.94799999999999995</v>
      </c>
      <c r="BL25" s="117">
        <f t="shared" si="1"/>
        <v>0.94799999999999995</v>
      </c>
      <c r="BM25" s="53">
        <f t="shared" si="2"/>
        <v>1058.0357142857142</v>
      </c>
      <c r="BN25" s="11">
        <v>9792</v>
      </c>
      <c r="BO25" s="11">
        <f t="shared" si="3"/>
        <v>8733.9642857142862</v>
      </c>
    </row>
    <row r="26" spans="1:67" hidden="1">
      <c r="A26" s="7">
        <v>1104</v>
      </c>
      <c r="B26" s="8" t="s">
        <v>1922</v>
      </c>
      <c r="C26" s="8"/>
      <c r="D26" s="8" t="s">
        <v>1735</v>
      </c>
      <c r="E26" s="9" t="s">
        <v>151</v>
      </c>
      <c r="F26" s="10" t="s">
        <v>55</v>
      </c>
      <c r="G26" s="10">
        <v>0.35</v>
      </c>
      <c r="H26" s="25">
        <v>2064.0500000000002</v>
      </c>
      <c r="I26" s="28"/>
      <c r="J26" s="58"/>
      <c r="K26" s="59"/>
      <c r="L26" s="59"/>
      <c r="M26" s="59"/>
      <c r="N26" s="59"/>
      <c r="O26" s="10">
        <v>0.5</v>
      </c>
      <c r="P26" s="9">
        <v>213</v>
      </c>
      <c r="Q26" s="9">
        <v>208</v>
      </c>
      <c r="R26" s="9">
        <v>9.69</v>
      </c>
      <c r="S26" s="9" t="s">
        <v>55</v>
      </c>
      <c r="T26" s="9"/>
      <c r="U26" s="10">
        <v>0</v>
      </c>
      <c r="V26" s="10">
        <v>0.73899999999999999</v>
      </c>
      <c r="W26" s="9" t="s">
        <v>4345</v>
      </c>
      <c r="X26" s="10">
        <v>-0.375</v>
      </c>
      <c r="Y26" s="10">
        <v>-0.5</v>
      </c>
      <c r="Z26" s="16" t="s">
        <v>2055</v>
      </c>
      <c r="AA26" s="28"/>
      <c r="AB26" s="9" t="s">
        <v>4345</v>
      </c>
      <c r="AC26" s="9"/>
      <c r="AD26" s="56">
        <v>600</v>
      </c>
      <c r="AE26" s="56">
        <v>0</v>
      </c>
      <c r="AF26" s="16">
        <f t="shared" si="0"/>
        <v>0</v>
      </c>
      <c r="AG26" s="16"/>
      <c r="AH26" s="16"/>
      <c r="AI26" s="56">
        <v>99</v>
      </c>
      <c r="AJ26" s="28" t="e">
        <v>#N/A</v>
      </c>
      <c r="AK26" s="28" t="e">
        <v>#N/A</v>
      </c>
      <c r="AL26" s="26" t="e">
        <v>#N/A</v>
      </c>
      <c r="AM26" s="26" t="e">
        <v>#N/A</v>
      </c>
      <c r="AN26" s="26" t="e">
        <v>#N/A</v>
      </c>
      <c r="AO26" s="26" t="e">
        <v>#N/A</v>
      </c>
      <c r="AP26" s="26" t="e">
        <v>#N/A</v>
      </c>
      <c r="AQ26" s="26" t="e">
        <v>#N/A</v>
      </c>
      <c r="AR26" s="26" t="e">
        <v>#N/A</v>
      </c>
      <c r="AS26" s="26" t="e">
        <v>#N/A</v>
      </c>
      <c r="AT26" s="56" t="e">
        <v>#N/A</v>
      </c>
      <c r="AU26" s="10">
        <v>0.41699999999999998</v>
      </c>
      <c r="AV26" s="10">
        <v>0.5</v>
      </c>
      <c r="AW26" s="10">
        <v>0.505</v>
      </c>
      <c r="AX26" s="10">
        <v>0.58099999999999996</v>
      </c>
      <c r="AY26" s="28">
        <v>0</v>
      </c>
      <c r="AZ26" s="28">
        <v>0</v>
      </c>
      <c r="BA26" s="84">
        <v>0</v>
      </c>
      <c r="BB26" s="28">
        <v>0</v>
      </c>
      <c r="BC26" s="84"/>
      <c r="BD26" s="27">
        <v>0</v>
      </c>
      <c r="BE26" s="10">
        <v>0.36299999999999999</v>
      </c>
      <c r="BF26" s="28">
        <v>62738.979487179487</v>
      </c>
      <c r="BG26" s="117" t="s">
        <v>55</v>
      </c>
      <c r="BH26" s="117" t="s">
        <v>55</v>
      </c>
      <c r="BI26" s="117" t="s">
        <v>55</v>
      </c>
      <c r="BJ26" s="117" t="s">
        <v>55</v>
      </c>
      <c r="BK26" s="117">
        <v>1</v>
      </c>
      <c r="BL26" s="117">
        <f t="shared" si="1"/>
        <v>1</v>
      </c>
      <c r="BM26" s="53">
        <f t="shared" si="2"/>
        <v>484.48438749061307</v>
      </c>
      <c r="BN26" s="11">
        <v>15135</v>
      </c>
      <c r="BO26" s="11">
        <f t="shared" si="3"/>
        <v>14650.515612509387</v>
      </c>
    </row>
    <row r="27" spans="1:67" hidden="1">
      <c r="A27" s="7">
        <v>993</v>
      </c>
      <c r="B27" s="8" t="s">
        <v>1767</v>
      </c>
      <c r="C27" s="8"/>
      <c r="D27" s="8" t="s">
        <v>1735</v>
      </c>
      <c r="E27" s="9" t="s">
        <v>151</v>
      </c>
      <c r="F27" s="10">
        <v>9.0999999999999998E-2</v>
      </c>
      <c r="G27" s="10">
        <v>0.47</v>
      </c>
      <c r="H27" s="25">
        <v>3722.05</v>
      </c>
      <c r="I27" s="28"/>
      <c r="J27" s="58"/>
      <c r="K27" s="59"/>
      <c r="L27" s="59"/>
      <c r="M27" s="59"/>
      <c r="N27" s="59"/>
      <c r="O27" s="10">
        <v>0.14299999999999999</v>
      </c>
      <c r="P27" s="9">
        <v>121</v>
      </c>
      <c r="Q27" s="9">
        <v>87.33</v>
      </c>
      <c r="R27" s="9">
        <v>30.76</v>
      </c>
      <c r="S27" s="10" t="s">
        <v>55</v>
      </c>
      <c r="T27" s="10"/>
      <c r="U27" s="10">
        <v>2.5999999999999999E-2</v>
      </c>
      <c r="V27" s="10">
        <v>0.65300000000000002</v>
      </c>
      <c r="W27" s="9" t="s">
        <v>4345</v>
      </c>
      <c r="X27" s="10">
        <v>-0.28999999999999998</v>
      </c>
      <c r="Y27" s="10">
        <v>-3.4000000000000002E-2</v>
      </c>
      <c r="Z27" s="16" t="s">
        <v>2055</v>
      </c>
      <c r="AA27" s="28"/>
      <c r="AB27" s="9" t="s">
        <v>4345</v>
      </c>
      <c r="AC27" s="9"/>
      <c r="AD27" s="56">
        <v>600</v>
      </c>
      <c r="AE27" s="56">
        <v>0</v>
      </c>
      <c r="AF27" s="16">
        <f t="shared" si="0"/>
        <v>0</v>
      </c>
      <c r="AG27" s="16"/>
      <c r="AH27" s="16"/>
      <c r="AI27" s="56">
        <v>99</v>
      </c>
      <c r="AJ27" s="28">
        <v>52700</v>
      </c>
      <c r="AK27" s="28">
        <v>34200</v>
      </c>
      <c r="AL27" s="26">
        <v>17.962793000000001</v>
      </c>
      <c r="AM27" s="26">
        <v>0.26728603000000001</v>
      </c>
      <c r="AN27" s="26">
        <v>17.562687</v>
      </c>
      <c r="AO27" s="26">
        <v>3.2458439999999999E-3</v>
      </c>
      <c r="AP27" s="26">
        <v>3.1547491999999999</v>
      </c>
      <c r="AQ27" s="26">
        <v>5.8304419999999997E-4</v>
      </c>
      <c r="AR27" s="26">
        <v>13.367471</v>
      </c>
      <c r="AS27" s="26">
        <v>21.056913000000002</v>
      </c>
      <c r="AT27" s="56">
        <v>613</v>
      </c>
      <c r="AU27" s="10">
        <v>0.35699999999999998</v>
      </c>
      <c r="AV27" s="10">
        <v>0.47</v>
      </c>
      <c r="AW27" s="10">
        <v>0.34699999999999998</v>
      </c>
      <c r="AX27" s="10">
        <v>0.67</v>
      </c>
      <c r="AY27" s="28">
        <v>0</v>
      </c>
      <c r="AZ27" s="28">
        <v>0</v>
      </c>
      <c r="BA27" s="84">
        <v>0</v>
      </c>
      <c r="BB27" s="28">
        <v>0</v>
      </c>
      <c r="BC27" s="84"/>
      <c r="BD27" s="27">
        <v>0</v>
      </c>
      <c r="BE27" s="10">
        <v>0.36299999999999999</v>
      </c>
      <c r="BF27" s="28">
        <v>82034.427378964945</v>
      </c>
      <c r="BG27" s="117" t="s">
        <v>55</v>
      </c>
      <c r="BH27" s="117" t="s">
        <v>55</v>
      </c>
      <c r="BI27" s="117" t="s">
        <v>55</v>
      </c>
      <c r="BJ27" s="117" t="s">
        <v>55</v>
      </c>
      <c r="BK27" s="117">
        <v>13</v>
      </c>
      <c r="BL27" s="117">
        <f t="shared" si="1"/>
        <v>13</v>
      </c>
      <c r="BM27" s="53">
        <f t="shared" si="2"/>
        <v>3492.6989159199902</v>
      </c>
      <c r="BN27" s="11">
        <v>12975</v>
      </c>
      <c r="BO27" s="11">
        <f t="shared" si="3"/>
        <v>9482.3010840800089</v>
      </c>
    </row>
    <row r="28" spans="1:67" hidden="1">
      <c r="A28" s="7">
        <v>1124</v>
      </c>
      <c r="B28" s="8" t="s">
        <v>1953</v>
      </c>
      <c r="C28" s="8"/>
      <c r="D28" s="8" t="s">
        <v>1798</v>
      </c>
      <c r="E28" s="9" t="s">
        <v>151</v>
      </c>
      <c r="F28" s="10">
        <v>0.25900000000000001</v>
      </c>
      <c r="G28" s="10">
        <v>0.71</v>
      </c>
      <c r="H28" s="25">
        <v>23313.94</v>
      </c>
      <c r="I28" s="28"/>
      <c r="J28" s="58"/>
      <c r="K28" s="59">
        <v>62456</v>
      </c>
      <c r="L28" s="59">
        <v>54045</v>
      </c>
      <c r="M28" s="59">
        <v>47304</v>
      </c>
      <c r="N28" s="59">
        <v>39483</v>
      </c>
      <c r="O28" s="10">
        <v>0.35199999999999998</v>
      </c>
      <c r="P28" s="9">
        <v>1032.67</v>
      </c>
      <c r="Q28" s="9">
        <v>689.67</v>
      </c>
      <c r="R28" s="9">
        <v>22.58</v>
      </c>
      <c r="S28" s="9" t="s">
        <v>55</v>
      </c>
      <c r="T28" s="9"/>
      <c r="U28" s="10">
        <v>8.9999999999999993E-3</v>
      </c>
      <c r="V28" s="10">
        <v>0.36199999999999999</v>
      </c>
      <c r="W28" s="9" t="s">
        <v>4345</v>
      </c>
      <c r="X28" s="10">
        <v>-0.28899999999999998</v>
      </c>
      <c r="Y28" s="9">
        <v>0.02</v>
      </c>
      <c r="Z28" s="16" t="s">
        <v>2055</v>
      </c>
      <c r="AA28" s="28"/>
      <c r="AB28" s="9" t="s">
        <v>4345</v>
      </c>
      <c r="AC28" s="9"/>
      <c r="AD28" s="56">
        <v>600</v>
      </c>
      <c r="AE28" s="56">
        <v>0</v>
      </c>
      <c r="AF28" s="16">
        <f t="shared" si="0"/>
        <v>0</v>
      </c>
      <c r="AG28" s="16"/>
      <c r="AH28" s="16"/>
      <c r="AI28" s="56">
        <v>99</v>
      </c>
      <c r="AJ28" s="28" t="e">
        <v>#N/A</v>
      </c>
      <c r="AK28" s="28" t="e">
        <v>#N/A</v>
      </c>
      <c r="AL28" s="26" t="e">
        <v>#N/A</v>
      </c>
      <c r="AM28" s="26" t="e">
        <v>#N/A</v>
      </c>
      <c r="AN28" s="26" t="e">
        <v>#N/A</v>
      </c>
      <c r="AO28" s="26" t="e">
        <v>#N/A</v>
      </c>
      <c r="AP28" s="26" t="e">
        <v>#N/A</v>
      </c>
      <c r="AQ28" s="26" t="e">
        <v>#N/A</v>
      </c>
      <c r="AR28" s="26" t="e">
        <v>#N/A</v>
      </c>
      <c r="AS28" s="26" t="e">
        <v>#N/A</v>
      </c>
      <c r="AT28" s="56" t="e">
        <v>#N/A</v>
      </c>
      <c r="AU28" s="10">
        <v>0.20399999999999999</v>
      </c>
      <c r="AV28" s="10">
        <v>0.16700000000000001</v>
      </c>
      <c r="AW28" s="10">
        <v>0.48499999999999999</v>
      </c>
      <c r="AX28" s="10">
        <v>0.67300000000000004</v>
      </c>
      <c r="AY28" s="28">
        <v>0</v>
      </c>
      <c r="AZ28" s="28">
        <v>0</v>
      </c>
      <c r="BA28" s="84">
        <v>0</v>
      </c>
      <c r="BB28" s="28">
        <v>0</v>
      </c>
      <c r="BC28" s="84"/>
      <c r="BD28" s="27">
        <v>0</v>
      </c>
      <c r="BE28" s="10">
        <v>7.3999999999999996E-2</v>
      </c>
      <c r="BF28" s="28">
        <v>59711.395445134578</v>
      </c>
      <c r="BG28" s="117" t="s">
        <v>55</v>
      </c>
      <c r="BH28" s="117" t="s">
        <v>55</v>
      </c>
      <c r="BI28" s="117" t="s">
        <v>55</v>
      </c>
      <c r="BJ28" s="117" t="s">
        <v>55</v>
      </c>
      <c r="BK28" s="117">
        <v>15</v>
      </c>
      <c r="BL28" s="117">
        <f t="shared" si="1"/>
        <v>15</v>
      </c>
      <c r="BM28" s="53">
        <f t="shared" si="2"/>
        <v>643.3918934337139</v>
      </c>
      <c r="BN28" s="11">
        <v>6880</v>
      </c>
      <c r="BO28" s="11">
        <f t="shared" si="3"/>
        <v>6236.6081065662856</v>
      </c>
    </row>
    <row r="29" spans="1:67" hidden="1">
      <c r="A29" s="7">
        <v>15</v>
      </c>
      <c r="B29" s="8" t="s">
        <v>117</v>
      </c>
      <c r="C29" s="8" t="s">
        <v>2068</v>
      </c>
      <c r="D29" s="8" t="s">
        <v>49</v>
      </c>
      <c r="E29" s="9" t="s">
        <v>59</v>
      </c>
      <c r="F29" s="10">
        <v>0.67900000000000005</v>
      </c>
      <c r="G29" s="10">
        <v>0.89</v>
      </c>
      <c r="H29" s="25">
        <v>5006.46</v>
      </c>
      <c r="I29" s="28"/>
      <c r="J29" s="58"/>
      <c r="K29" s="59">
        <v>86104</v>
      </c>
      <c r="L29" s="59">
        <v>101862</v>
      </c>
      <c r="M29" s="59">
        <v>73197</v>
      </c>
      <c r="N29" s="59">
        <v>61434</v>
      </c>
      <c r="O29" s="10">
        <v>0.64700000000000002</v>
      </c>
      <c r="P29" s="9">
        <v>333.67</v>
      </c>
      <c r="Q29" s="9">
        <v>535.66999999999996</v>
      </c>
      <c r="R29" s="9">
        <v>15</v>
      </c>
      <c r="S29" s="9"/>
      <c r="T29" s="9" t="s">
        <v>55</v>
      </c>
      <c r="U29" s="10">
        <v>2.8000000000000001E-2</v>
      </c>
      <c r="V29" s="10">
        <v>0.159</v>
      </c>
      <c r="W29" s="9">
        <v>0.33600000000000002</v>
      </c>
      <c r="X29" s="27">
        <v>0.17699999999999999</v>
      </c>
      <c r="Y29" s="10">
        <v>9.0999999999999998E-2</v>
      </c>
      <c r="Z29" s="16">
        <v>0.74850299401197606</v>
      </c>
      <c r="AA29" s="28"/>
      <c r="AB29" s="9">
        <v>1192</v>
      </c>
      <c r="AC29" s="9">
        <v>6</v>
      </c>
      <c r="AD29" s="56">
        <v>100</v>
      </c>
      <c r="AE29" s="56">
        <v>169</v>
      </c>
      <c r="AF29" s="16">
        <f t="shared" si="0"/>
        <v>3.3756386748321168E-2</v>
      </c>
      <c r="AG29" s="16"/>
      <c r="AH29" s="16"/>
      <c r="AI29" s="56">
        <v>99</v>
      </c>
      <c r="AJ29" s="28">
        <v>131000</v>
      </c>
      <c r="AK29" s="28">
        <v>40800</v>
      </c>
      <c r="AL29" s="26">
        <v>2.8684683</v>
      </c>
      <c r="AM29" s="26">
        <v>6.9641603999999999</v>
      </c>
      <c r="AN29" s="26">
        <v>24.988703000000001</v>
      </c>
      <c r="AO29" s="26">
        <v>0</v>
      </c>
      <c r="AP29" s="26">
        <v>0.71679300000000001</v>
      </c>
      <c r="AQ29" s="26">
        <v>0</v>
      </c>
      <c r="AR29" s="26">
        <v>2.7175703999999998E-2</v>
      </c>
      <c r="AS29" s="26">
        <v>-2.0055733</v>
      </c>
      <c r="AT29" s="56">
        <v>632</v>
      </c>
      <c r="AU29" s="10">
        <v>9.9000000000000005E-2</v>
      </c>
      <c r="AV29" s="10">
        <v>0.111</v>
      </c>
      <c r="AW29" s="10">
        <v>0.51500000000000001</v>
      </c>
      <c r="AX29" s="10">
        <v>0.59899999999999998</v>
      </c>
      <c r="AY29" s="28">
        <v>0</v>
      </c>
      <c r="AZ29" s="28">
        <v>0</v>
      </c>
      <c r="BA29" s="84">
        <v>0</v>
      </c>
      <c r="BB29" s="28">
        <v>0</v>
      </c>
      <c r="BC29" s="84">
        <v>410</v>
      </c>
      <c r="BD29" s="27">
        <v>8.1894192703027682E-2</v>
      </c>
      <c r="BE29" s="10">
        <v>0.33500000000000002</v>
      </c>
      <c r="BF29" s="28">
        <v>53794.614285714284</v>
      </c>
      <c r="BG29" s="117" t="s">
        <v>55</v>
      </c>
      <c r="BH29" s="117" t="s">
        <v>55</v>
      </c>
      <c r="BI29" s="117">
        <v>4</v>
      </c>
      <c r="BJ29" s="117">
        <v>34</v>
      </c>
      <c r="BK29" s="117" t="s">
        <v>55</v>
      </c>
      <c r="BL29" s="117">
        <f t="shared" si="1"/>
        <v>38</v>
      </c>
      <c r="BM29" s="53">
        <f t="shared" si="2"/>
        <v>7590.1934700367128</v>
      </c>
      <c r="BN29" s="11">
        <v>28370</v>
      </c>
      <c r="BO29" s="11">
        <f t="shared" si="3"/>
        <v>20779.806529963287</v>
      </c>
    </row>
    <row r="30" spans="1:67" hidden="1">
      <c r="A30" s="7">
        <v>34</v>
      </c>
      <c r="B30" s="8" t="s">
        <v>183</v>
      </c>
      <c r="C30" s="8" t="s">
        <v>2074</v>
      </c>
      <c r="D30" s="8" t="s">
        <v>159</v>
      </c>
      <c r="E30" s="9" t="s">
        <v>59</v>
      </c>
      <c r="F30" s="10">
        <v>0.61399999999999999</v>
      </c>
      <c r="G30" s="10">
        <v>0.85</v>
      </c>
      <c r="H30" s="25">
        <v>5234.46</v>
      </c>
      <c r="I30" s="28"/>
      <c r="J30" s="58"/>
      <c r="K30" s="59">
        <v>70541</v>
      </c>
      <c r="L30" s="59">
        <v>79137</v>
      </c>
      <c r="M30" s="59">
        <v>67401</v>
      </c>
      <c r="N30" s="59">
        <v>61065</v>
      </c>
      <c r="O30" s="10">
        <v>0.44700000000000001</v>
      </c>
      <c r="P30" s="9">
        <v>340.33</v>
      </c>
      <c r="Q30" s="9">
        <v>529.33000000000004</v>
      </c>
      <c r="R30" s="9">
        <v>15.38</v>
      </c>
      <c r="S30" s="9"/>
      <c r="T30" s="9" t="s">
        <v>55</v>
      </c>
      <c r="U30" s="10">
        <v>4.9000000000000002E-2</v>
      </c>
      <c r="V30" s="10">
        <v>0.128</v>
      </c>
      <c r="W30" s="9" t="s">
        <v>4345</v>
      </c>
      <c r="X30" s="27">
        <v>0.13500000000000001</v>
      </c>
      <c r="Y30" s="10">
        <v>0.189</v>
      </c>
      <c r="Z30" s="16" t="s">
        <v>2055</v>
      </c>
      <c r="AA30" s="28"/>
      <c r="AB30" s="9">
        <v>653</v>
      </c>
      <c r="AC30" s="9"/>
      <c r="AD30" s="56">
        <v>60</v>
      </c>
      <c r="AE30" s="56">
        <v>219</v>
      </c>
      <c r="AF30" s="16">
        <f t="shared" si="0"/>
        <v>4.1838126568929747E-2</v>
      </c>
      <c r="AG30" s="16"/>
      <c r="AH30" s="16"/>
      <c r="AI30" s="56">
        <v>99</v>
      </c>
      <c r="AJ30" s="28">
        <v>98200</v>
      </c>
      <c r="AK30" s="28">
        <v>41400</v>
      </c>
      <c r="AL30" s="26">
        <v>3.9980916999999998</v>
      </c>
      <c r="AM30" s="26">
        <v>1.2863310999999999</v>
      </c>
      <c r="AN30" s="26">
        <v>18.666861999999998</v>
      </c>
      <c r="AO30" s="26">
        <v>0.10705948999999999</v>
      </c>
      <c r="AP30" s="26">
        <v>0.74631833999999997</v>
      </c>
      <c r="AQ30" s="26">
        <v>4.2803366999999998E-3</v>
      </c>
      <c r="AR30" s="26">
        <v>-0.25197272999999998</v>
      </c>
      <c r="AS30" s="26">
        <v>-2.5029001000000002</v>
      </c>
      <c r="AT30" s="56">
        <v>790</v>
      </c>
      <c r="AU30" s="10">
        <v>3.7999999999999999E-2</v>
      </c>
      <c r="AV30" s="10">
        <v>4.8000000000000001E-2</v>
      </c>
      <c r="AW30" s="10">
        <v>0.441</v>
      </c>
      <c r="AX30" s="10">
        <v>0.55900000000000005</v>
      </c>
      <c r="AY30" s="28">
        <v>0</v>
      </c>
      <c r="AZ30" s="28">
        <v>0</v>
      </c>
      <c r="BA30" s="84">
        <v>0</v>
      </c>
      <c r="BB30" s="28">
        <v>0</v>
      </c>
      <c r="BC30" s="84"/>
      <c r="BD30" s="27">
        <v>0</v>
      </c>
      <c r="BE30" s="10">
        <v>0.26300000000000001</v>
      </c>
      <c r="BF30" s="28">
        <v>43523.384751773046</v>
      </c>
      <c r="BG30" s="117" t="s">
        <v>55</v>
      </c>
      <c r="BH30" s="117" t="s">
        <v>55</v>
      </c>
      <c r="BI30" s="117">
        <v>5</v>
      </c>
      <c r="BJ30" s="117">
        <v>22</v>
      </c>
      <c r="BK30" s="117" t="s">
        <v>55</v>
      </c>
      <c r="BL30" s="117">
        <f t="shared" si="1"/>
        <v>27</v>
      </c>
      <c r="BM30" s="53">
        <f t="shared" si="2"/>
        <v>5158.1251934296943</v>
      </c>
      <c r="BN30" s="11">
        <v>17805</v>
      </c>
      <c r="BO30" s="11">
        <f t="shared" si="3"/>
        <v>12646.874806570306</v>
      </c>
    </row>
    <row r="31" spans="1:67" hidden="1">
      <c r="A31" s="7">
        <v>43</v>
      </c>
      <c r="B31" s="8" t="s">
        <v>202</v>
      </c>
      <c r="C31" s="8" t="s">
        <v>2076</v>
      </c>
      <c r="D31" s="8" t="s">
        <v>199</v>
      </c>
      <c r="E31" s="9" t="s">
        <v>59</v>
      </c>
      <c r="F31" s="10">
        <v>0.57599999999999996</v>
      </c>
      <c r="G31" s="10">
        <v>0.76</v>
      </c>
      <c r="H31" s="25">
        <v>7345.89</v>
      </c>
      <c r="I31" s="28"/>
      <c r="J31" s="58"/>
      <c r="K31" s="59">
        <v>86985</v>
      </c>
      <c r="L31" s="59">
        <v>88182</v>
      </c>
      <c r="M31" s="59">
        <v>83160</v>
      </c>
      <c r="N31" s="59">
        <v>77760</v>
      </c>
      <c r="O31" s="10">
        <v>0.48399999999999999</v>
      </c>
      <c r="P31" s="9">
        <v>390.33</v>
      </c>
      <c r="Q31" s="9">
        <v>422.33</v>
      </c>
      <c r="R31" s="9">
        <v>18.82</v>
      </c>
      <c r="S31" s="9"/>
      <c r="T31" s="9" t="s">
        <v>55</v>
      </c>
      <c r="U31" s="10">
        <v>2.8000000000000001E-2</v>
      </c>
      <c r="V31" s="10">
        <v>0.52900000000000003</v>
      </c>
      <c r="W31" s="9">
        <v>0.54900000000000004</v>
      </c>
      <c r="X31" s="27">
        <v>8.2000000000000003E-2</v>
      </c>
      <c r="Y31" s="10">
        <v>0.12</v>
      </c>
      <c r="Z31" s="16">
        <v>0.64557779212395094</v>
      </c>
      <c r="AA31" s="28"/>
      <c r="AB31" s="9">
        <v>545</v>
      </c>
      <c r="AC31" s="9"/>
      <c r="AD31" s="56">
        <v>459</v>
      </c>
      <c r="AE31" s="56">
        <v>26</v>
      </c>
      <c r="AF31" s="16">
        <f t="shared" si="0"/>
        <v>3.5393941374020029E-3</v>
      </c>
      <c r="AG31" s="16"/>
      <c r="AH31" s="16"/>
      <c r="AI31" s="56">
        <v>99</v>
      </c>
      <c r="AJ31" s="28">
        <v>82600</v>
      </c>
      <c r="AK31" s="28">
        <v>36200</v>
      </c>
      <c r="AL31" s="26">
        <v>7.6455859999999998</v>
      </c>
      <c r="AM31" s="26">
        <v>0.36280495000000001</v>
      </c>
      <c r="AN31" s="26">
        <v>30.910992</v>
      </c>
      <c r="AO31" s="26">
        <v>0</v>
      </c>
      <c r="AP31" s="26">
        <v>2.3633264999999999</v>
      </c>
      <c r="AQ31" s="26">
        <v>0</v>
      </c>
      <c r="AR31" s="26">
        <v>-0.70420276999999998</v>
      </c>
      <c r="AS31" s="26">
        <v>-1.7346317</v>
      </c>
      <c r="AT31" s="56">
        <v>197.333333333333</v>
      </c>
      <c r="AU31" s="10">
        <v>0.24</v>
      </c>
      <c r="AV31" s="10">
        <v>0.252</v>
      </c>
      <c r="AW31" s="10">
        <v>0.51100000000000001</v>
      </c>
      <c r="AX31" s="10">
        <v>0.51500000000000001</v>
      </c>
      <c r="AY31" s="28">
        <v>0</v>
      </c>
      <c r="AZ31" s="28">
        <v>0</v>
      </c>
      <c r="BA31" s="84">
        <v>0</v>
      </c>
      <c r="BB31" s="28">
        <v>0</v>
      </c>
      <c r="BC31" s="84"/>
      <c r="BD31" s="27">
        <v>0</v>
      </c>
      <c r="BE31" s="10">
        <v>0.61099999999999999</v>
      </c>
      <c r="BF31" s="28">
        <v>60031.617021276594</v>
      </c>
      <c r="BG31" s="117" t="s">
        <v>55</v>
      </c>
      <c r="BH31" s="117" t="s">
        <v>55</v>
      </c>
      <c r="BI31" s="117">
        <v>0.21199999999999999</v>
      </c>
      <c r="BJ31" s="117">
        <v>45</v>
      </c>
      <c r="BK31" s="117" t="s">
        <v>55</v>
      </c>
      <c r="BL31" s="117">
        <f t="shared" si="1"/>
        <v>45.212000000000003</v>
      </c>
      <c r="BM31" s="53">
        <f t="shared" si="2"/>
        <v>6154.7341438545909</v>
      </c>
      <c r="BN31" s="11">
        <v>30384</v>
      </c>
      <c r="BO31" s="11">
        <f t="shared" si="3"/>
        <v>24229.265856145408</v>
      </c>
    </row>
    <row r="32" spans="1:67" hidden="1">
      <c r="A32" s="7">
        <v>44</v>
      </c>
      <c r="B32" s="8" t="s">
        <v>204</v>
      </c>
      <c r="C32" s="8" t="s">
        <v>2077</v>
      </c>
      <c r="D32" s="8" t="s">
        <v>199</v>
      </c>
      <c r="E32" s="9" t="s">
        <v>59</v>
      </c>
      <c r="F32" s="10">
        <v>0.65500000000000003</v>
      </c>
      <c r="G32" s="10">
        <v>0.84</v>
      </c>
      <c r="H32" s="25">
        <v>3846.97</v>
      </c>
      <c r="I32" s="28"/>
      <c r="J32" s="58"/>
      <c r="K32" s="59">
        <v>96499</v>
      </c>
      <c r="L32" s="59">
        <v>113499</v>
      </c>
      <c r="M32" s="59">
        <v>91440</v>
      </c>
      <c r="N32" s="59">
        <v>75033</v>
      </c>
      <c r="O32" s="10">
        <v>0.61299999999999999</v>
      </c>
      <c r="P32" s="9">
        <v>182</v>
      </c>
      <c r="Q32" s="9">
        <v>322</v>
      </c>
      <c r="R32" s="9">
        <v>21.14</v>
      </c>
      <c r="S32" s="9"/>
      <c r="T32" s="9" t="s">
        <v>55</v>
      </c>
      <c r="U32" s="10">
        <v>0.109</v>
      </c>
      <c r="V32" s="10">
        <v>0.39</v>
      </c>
      <c r="W32" s="9">
        <v>0.35799999999999998</v>
      </c>
      <c r="X32" s="27">
        <v>0.221</v>
      </c>
      <c r="Y32" s="10">
        <v>4.5999999999999999E-2</v>
      </c>
      <c r="Z32" s="16">
        <v>0.7363770250368189</v>
      </c>
      <c r="AA32" s="28"/>
      <c r="AB32" s="9">
        <v>857</v>
      </c>
      <c r="AC32" s="9">
        <v>2</v>
      </c>
      <c r="AD32" s="56">
        <v>281</v>
      </c>
      <c r="AE32" s="56">
        <v>66</v>
      </c>
      <c r="AF32" s="16">
        <f t="shared" si="0"/>
        <v>1.7156359420530964E-2</v>
      </c>
      <c r="AG32" s="16"/>
      <c r="AH32" s="16"/>
      <c r="AI32" s="56">
        <v>99</v>
      </c>
      <c r="AJ32" s="28">
        <v>110600</v>
      </c>
      <c r="AK32" s="28">
        <v>50900</v>
      </c>
      <c r="AL32" s="26">
        <v>3.2132386999999998</v>
      </c>
      <c r="AM32" s="26">
        <v>3.2230728000000002</v>
      </c>
      <c r="AN32" s="26">
        <v>38.238017999999997</v>
      </c>
      <c r="AO32" s="26">
        <v>0.19291237</v>
      </c>
      <c r="AP32" s="26">
        <v>1.2286788</v>
      </c>
      <c r="AQ32" s="26">
        <v>6.1987344999999998E-3</v>
      </c>
      <c r="AR32" s="26">
        <v>-0.31109774000000001</v>
      </c>
      <c r="AS32" s="26">
        <v>-4.0134496999999998</v>
      </c>
      <c r="AT32" s="56">
        <v>300</v>
      </c>
      <c r="AU32" s="10">
        <v>0.17399999999999999</v>
      </c>
      <c r="AV32" s="10">
        <v>0.35799999999999998</v>
      </c>
      <c r="AW32" s="10">
        <v>0.47199999999999998</v>
      </c>
      <c r="AX32" s="10">
        <v>0.622</v>
      </c>
      <c r="AY32" s="28">
        <v>0</v>
      </c>
      <c r="AZ32" s="28">
        <v>0</v>
      </c>
      <c r="BA32" s="84">
        <v>0</v>
      </c>
      <c r="BB32" s="28">
        <v>0</v>
      </c>
      <c r="BC32" s="84">
        <v>156</v>
      </c>
      <c r="BD32" s="27">
        <v>4.0551394993982276E-2</v>
      </c>
      <c r="BE32" s="10">
        <v>0.61099999999999999</v>
      </c>
      <c r="BF32" s="28">
        <v>62247.65</v>
      </c>
      <c r="BG32" s="117" t="s">
        <v>55</v>
      </c>
      <c r="BH32" s="117" t="s">
        <v>55</v>
      </c>
      <c r="BI32" s="117">
        <v>1</v>
      </c>
      <c r="BJ32" s="117">
        <v>40</v>
      </c>
      <c r="BK32" s="117" t="s">
        <v>55</v>
      </c>
      <c r="BL32" s="117">
        <f t="shared" si="1"/>
        <v>41</v>
      </c>
      <c r="BM32" s="53">
        <f t="shared" si="2"/>
        <v>10657.738427905599</v>
      </c>
      <c r="BN32" s="11">
        <v>38430</v>
      </c>
      <c r="BO32" s="11">
        <f t="shared" si="3"/>
        <v>27772.261572094401</v>
      </c>
    </row>
    <row r="33" spans="1:67" hidden="1">
      <c r="A33" s="7">
        <v>59</v>
      </c>
      <c r="B33" s="8" t="s">
        <v>266</v>
      </c>
      <c r="C33" s="8" t="s">
        <v>2090</v>
      </c>
      <c r="D33" s="8" t="s">
        <v>199</v>
      </c>
      <c r="E33" s="9" t="s">
        <v>59</v>
      </c>
      <c r="F33" s="10">
        <v>0.75700000000000001</v>
      </c>
      <c r="G33" s="10">
        <v>0.9</v>
      </c>
      <c r="H33" s="25">
        <v>7804.29</v>
      </c>
      <c r="I33" s="28"/>
      <c r="J33" s="58"/>
      <c r="K33" s="59">
        <v>111794</v>
      </c>
      <c r="L33" s="59">
        <v>138096</v>
      </c>
      <c r="M33" s="59">
        <v>94167</v>
      </c>
      <c r="N33" s="59">
        <v>79884</v>
      </c>
      <c r="O33" s="10">
        <v>0.74299999999999999</v>
      </c>
      <c r="P33" s="9">
        <v>424</v>
      </c>
      <c r="Q33" s="9">
        <v>662</v>
      </c>
      <c r="R33" s="9">
        <v>18.41</v>
      </c>
      <c r="S33" s="9"/>
      <c r="T33" s="9" t="s">
        <v>55</v>
      </c>
      <c r="U33" s="10">
        <v>5.7000000000000002E-2</v>
      </c>
      <c r="V33" s="10">
        <v>0.33300000000000002</v>
      </c>
      <c r="W33" s="9">
        <v>0.47699999999999998</v>
      </c>
      <c r="X33" s="27">
        <v>0.27800000000000002</v>
      </c>
      <c r="Y33" s="27">
        <v>0.05</v>
      </c>
      <c r="Z33" s="16">
        <v>0.6770480704129993</v>
      </c>
      <c r="AA33" s="28"/>
      <c r="AB33" s="9">
        <v>1157</v>
      </c>
      <c r="AC33" s="9">
        <v>7</v>
      </c>
      <c r="AD33" s="56">
        <v>185</v>
      </c>
      <c r="AE33" s="56">
        <v>103</v>
      </c>
      <c r="AF33" s="16">
        <f t="shared" si="0"/>
        <v>1.319786937697087E-2</v>
      </c>
      <c r="AG33" s="16"/>
      <c r="AH33" s="16"/>
      <c r="AI33" s="56">
        <v>99</v>
      </c>
      <c r="AJ33" s="28">
        <v>109600</v>
      </c>
      <c r="AK33" s="28">
        <v>47900</v>
      </c>
      <c r="AL33" s="26">
        <v>5.3395605000000002</v>
      </c>
      <c r="AM33" s="26">
        <v>5.2809214999999998</v>
      </c>
      <c r="AN33" s="26">
        <v>31.884398999999998</v>
      </c>
      <c r="AO33" s="26">
        <v>2.9959064</v>
      </c>
      <c r="AP33" s="26">
        <v>1.7024868</v>
      </c>
      <c r="AQ33" s="26">
        <v>0.15996822999999999</v>
      </c>
      <c r="AR33" s="26">
        <v>-1.6765418000000001</v>
      </c>
      <c r="AS33" s="26">
        <v>-6.2696962000000003</v>
      </c>
      <c r="AT33" s="56">
        <v>603</v>
      </c>
      <c r="AU33" s="10">
        <v>0.113</v>
      </c>
      <c r="AV33" s="10">
        <v>0.26400000000000001</v>
      </c>
      <c r="AW33" s="10">
        <v>0.44500000000000001</v>
      </c>
      <c r="AX33" s="10">
        <v>0.57499999999999996</v>
      </c>
      <c r="AY33" s="28">
        <v>0</v>
      </c>
      <c r="AZ33" s="28">
        <v>0</v>
      </c>
      <c r="BA33" s="84">
        <v>0</v>
      </c>
      <c r="BB33" s="28">
        <v>0</v>
      </c>
      <c r="BC33" s="84">
        <v>768</v>
      </c>
      <c r="BD33" s="27">
        <v>9.8407414383627462E-2</v>
      </c>
      <c r="BE33" s="10">
        <v>0.61099999999999999</v>
      </c>
      <c r="BF33" s="28">
        <v>69561.409551374818</v>
      </c>
      <c r="BG33" s="117" t="s">
        <v>55</v>
      </c>
      <c r="BH33" s="117" t="s">
        <v>55</v>
      </c>
      <c r="BI33" s="117">
        <v>2</v>
      </c>
      <c r="BJ33" s="117">
        <v>106</v>
      </c>
      <c r="BK33" s="117" t="s">
        <v>55</v>
      </c>
      <c r="BL33" s="117">
        <f t="shared" si="1"/>
        <v>108</v>
      </c>
      <c r="BM33" s="53">
        <f t="shared" si="2"/>
        <v>13838.542647697612</v>
      </c>
      <c r="BN33" s="11">
        <v>47260</v>
      </c>
      <c r="BO33" s="11">
        <f t="shared" si="3"/>
        <v>33421.457352302386</v>
      </c>
    </row>
    <row r="34" spans="1:67" hidden="1">
      <c r="A34" s="7">
        <v>60</v>
      </c>
      <c r="B34" s="8" t="s">
        <v>267</v>
      </c>
      <c r="C34" s="8" t="s">
        <v>2091</v>
      </c>
      <c r="D34" s="8" t="s">
        <v>199</v>
      </c>
      <c r="E34" s="9" t="s">
        <v>59</v>
      </c>
      <c r="F34" s="10">
        <v>0.59299999999999997</v>
      </c>
      <c r="G34" s="10">
        <v>0.72</v>
      </c>
      <c r="H34" s="25">
        <v>3809.44</v>
      </c>
      <c r="I34" s="28"/>
      <c r="J34" s="58"/>
      <c r="K34" s="59">
        <v>74268</v>
      </c>
      <c r="L34" s="59">
        <v>76500</v>
      </c>
      <c r="M34" s="59">
        <v>62496</v>
      </c>
      <c r="N34" s="59">
        <v>53712</v>
      </c>
      <c r="O34" s="10">
        <v>0.55000000000000004</v>
      </c>
      <c r="P34" s="9">
        <v>108.33</v>
      </c>
      <c r="Q34" s="9">
        <v>197</v>
      </c>
      <c r="R34" s="9">
        <v>35.159999999999997</v>
      </c>
      <c r="S34" s="9"/>
      <c r="T34" s="9" t="s">
        <v>55</v>
      </c>
      <c r="U34" s="10">
        <v>3.9E-2</v>
      </c>
      <c r="V34" s="10">
        <v>0.311</v>
      </c>
      <c r="W34" s="9" t="s">
        <v>4345</v>
      </c>
      <c r="X34" s="27">
        <v>0.29899999999999999</v>
      </c>
      <c r="Y34" s="10">
        <v>5.7000000000000002E-2</v>
      </c>
      <c r="Z34" s="16" t="s">
        <v>2055</v>
      </c>
      <c r="AA34" s="28"/>
      <c r="AB34" s="9">
        <v>643</v>
      </c>
      <c r="AC34" s="9"/>
      <c r="AD34" s="56">
        <v>508</v>
      </c>
      <c r="AE34" s="56">
        <v>20</v>
      </c>
      <c r="AF34" s="16">
        <f t="shared" si="0"/>
        <v>5.2501155025410562E-3</v>
      </c>
      <c r="AG34" s="16"/>
      <c r="AH34" s="16"/>
      <c r="AI34" s="56">
        <v>99</v>
      </c>
      <c r="AJ34" s="28">
        <v>94000</v>
      </c>
      <c r="AK34" s="28">
        <v>39600</v>
      </c>
      <c r="AL34" s="26">
        <v>5.4093980999999998</v>
      </c>
      <c r="AM34" s="26">
        <v>2.1736369</v>
      </c>
      <c r="AN34" s="26">
        <v>26.214737</v>
      </c>
      <c r="AO34" s="26">
        <v>0.29075192999999999</v>
      </c>
      <c r="AP34" s="26">
        <v>1.4180595</v>
      </c>
      <c r="AQ34" s="26">
        <v>1.5727930000000001E-2</v>
      </c>
      <c r="AR34" s="26">
        <v>0.17121491</v>
      </c>
      <c r="AS34" s="26">
        <v>-4.2121553</v>
      </c>
      <c r="AT34" s="56">
        <v>201</v>
      </c>
      <c r="AU34" s="10">
        <v>0.151</v>
      </c>
      <c r="AV34" s="10">
        <v>0.252</v>
      </c>
      <c r="AW34" s="10">
        <v>0.503</v>
      </c>
      <c r="AX34" s="10">
        <v>0.54400000000000004</v>
      </c>
      <c r="AY34" s="28">
        <v>0</v>
      </c>
      <c r="AZ34" s="28">
        <v>0</v>
      </c>
      <c r="BA34" s="84">
        <v>0</v>
      </c>
      <c r="BB34" s="28">
        <v>0</v>
      </c>
      <c r="BC34" s="84">
        <v>86</v>
      </c>
      <c r="BD34" s="27">
        <v>2.257549666092654E-2</v>
      </c>
      <c r="BE34" s="10">
        <v>0.61099999999999999</v>
      </c>
      <c r="BF34" s="28">
        <v>61092.241245136189</v>
      </c>
      <c r="BG34" s="117" t="s">
        <v>55</v>
      </c>
      <c r="BH34" s="117" t="s">
        <v>55</v>
      </c>
      <c r="BI34" s="117">
        <v>0.70099999999999996</v>
      </c>
      <c r="BJ34" s="117">
        <v>18</v>
      </c>
      <c r="BK34" s="117" t="s">
        <v>55</v>
      </c>
      <c r="BL34" s="117">
        <f t="shared" si="1"/>
        <v>18.701000000000001</v>
      </c>
      <c r="BM34" s="53">
        <f t="shared" si="2"/>
        <v>4909.1205006510145</v>
      </c>
      <c r="BN34" s="11">
        <v>31690</v>
      </c>
      <c r="BO34" s="11">
        <f t="shared" si="3"/>
        <v>26780.879499348986</v>
      </c>
    </row>
    <row r="35" spans="1:67" hidden="1">
      <c r="A35" s="7">
        <v>63</v>
      </c>
      <c r="B35" s="8" t="s">
        <v>272</v>
      </c>
      <c r="C35" s="8" t="s">
        <v>2092</v>
      </c>
      <c r="D35" s="8" t="s">
        <v>199</v>
      </c>
      <c r="E35" s="9" t="s">
        <v>59</v>
      </c>
      <c r="F35" s="10">
        <v>0.54200000000000004</v>
      </c>
      <c r="G35" s="10">
        <v>0.8</v>
      </c>
      <c r="H35" s="25">
        <v>2706.6</v>
      </c>
      <c r="I35" s="28"/>
      <c r="J35" s="58"/>
      <c r="K35" s="59">
        <v>65739</v>
      </c>
      <c r="L35" s="59">
        <v>63315</v>
      </c>
      <c r="M35" s="59">
        <v>60489</v>
      </c>
      <c r="N35" s="59">
        <v>57780</v>
      </c>
      <c r="O35" s="10">
        <v>0.45800000000000002</v>
      </c>
      <c r="P35" s="9">
        <v>105.67</v>
      </c>
      <c r="Q35" s="9">
        <v>228</v>
      </c>
      <c r="R35" s="9">
        <v>25.61</v>
      </c>
      <c r="S35" s="9"/>
      <c r="T35" s="9" t="s">
        <v>55</v>
      </c>
      <c r="U35" s="10">
        <v>1.7000000000000001E-2</v>
      </c>
      <c r="V35" s="10">
        <v>0.53400000000000003</v>
      </c>
      <c r="W35" s="9">
        <v>0.48099999999999998</v>
      </c>
      <c r="X35" s="27">
        <v>7.5999999999999998E-2</v>
      </c>
      <c r="Y35" s="10">
        <v>8.5000000000000006E-2</v>
      </c>
      <c r="Z35" s="16">
        <v>0.67521944632005404</v>
      </c>
      <c r="AA35" s="28"/>
      <c r="AB35" s="9">
        <v>587</v>
      </c>
      <c r="AC35" s="9"/>
      <c r="AD35" s="56">
        <v>453</v>
      </c>
      <c r="AE35" s="56">
        <v>27</v>
      </c>
      <c r="AF35" s="16">
        <f t="shared" si="0"/>
        <v>9.9756151629350476E-3</v>
      </c>
      <c r="AG35" s="16"/>
      <c r="AH35" s="16"/>
      <c r="AI35" s="56">
        <v>99</v>
      </c>
      <c r="AJ35" s="28">
        <v>71100</v>
      </c>
      <c r="AK35" s="28">
        <v>37900</v>
      </c>
      <c r="AL35" s="26">
        <v>10.072253</v>
      </c>
      <c r="AM35" s="26">
        <v>0.38235997999999999</v>
      </c>
      <c r="AN35" s="26">
        <v>36.892947999999997</v>
      </c>
      <c r="AO35" s="26">
        <v>5.5573571000000002E-2</v>
      </c>
      <c r="AP35" s="26">
        <v>3.715951</v>
      </c>
      <c r="AQ35" s="26">
        <v>5.5975104000000001E-3</v>
      </c>
      <c r="AR35" s="26">
        <v>-1.5922377999999999</v>
      </c>
      <c r="AS35" s="26">
        <v>-5.1782966000000004</v>
      </c>
      <c r="AT35" s="56">
        <v>160.666666666666</v>
      </c>
      <c r="AU35" s="10">
        <v>0.13200000000000001</v>
      </c>
      <c r="AV35" s="10">
        <v>0.27900000000000003</v>
      </c>
      <c r="AW35" s="10">
        <v>0.58799999999999997</v>
      </c>
      <c r="AX35" s="10">
        <v>0.58499999999999996</v>
      </c>
      <c r="AY35" s="28">
        <v>0</v>
      </c>
      <c r="AZ35" s="28">
        <v>0</v>
      </c>
      <c r="BA35" s="84">
        <v>0</v>
      </c>
      <c r="BB35" s="28">
        <v>0</v>
      </c>
      <c r="BC35" s="84">
        <v>61</v>
      </c>
      <c r="BD35" s="27">
        <v>2.2537500923668071E-2</v>
      </c>
      <c r="BE35" s="10">
        <v>0.61099999999999999</v>
      </c>
      <c r="BF35" s="28">
        <v>47251.879310344826</v>
      </c>
      <c r="BG35" s="117" t="s">
        <v>55</v>
      </c>
      <c r="BH35" s="117" t="s">
        <v>55</v>
      </c>
      <c r="BI35" s="117">
        <v>0.82299999999999995</v>
      </c>
      <c r="BJ35" s="117">
        <v>14</v>
      </c>
      <c r="BK35" s="117" t="s">
        <v>55</v>
      </c>
      <c r="BL35" s="117">
        <f t="shared" si="1"/>
        <v>14.823</v>
      </c>
      <c r="BM35" s="53">
        <f t="shared" si="2"/>
        <v>5476.6127244513409</v>
      </c>
      <c r="BN35" s="11">
        <v>27954</v>
      </c>
      <c r="BO35" s="11">
        <f t="shared" si="3"/>
        <v>22477.387275548659</v>
      </c>
    </row>
    <row r="36" spans="1:67" hidden="1">
      <c r="A36" s="7">
        <v>71</v>
      </c>
      <c r="B36" s="8" t="s">
        <v>287</v>
      </c>
      <c r="C36" s="8" t="s">
        <v>2085</v>
      </c>
      <c r="D36" s="8" t="s">
        <v>199</v>
      </c>
      <c r="E36" s="9" t="s">
        <v>59</v>
      </c>
      <c r="F36" s="10">
        <v>0.77400000000000002</v>
      </c>
      <c r="G36" s="10">
        <v>0.91</v>
      </c>
      <c r="H36" s="25">
        <v>8681.58</v>
      </c>
      <c r="I36" s="28"/>
      <c r="J36" s="58"/>
      <c r="K36" s="59">
        <v>107264</v>
      </c>
      <c r="L36" s="59">
        <v>117252</v>
      </c>
      <c r="M36" s="59">
        <v>86085</v>
      </c>
      <c r="N36" s="59">
        <v>66357</v>
      </c>
      <c r="O36" s="10">
        <v>0.79800000000000004</v>
      </c>
      <c r="P36" s="9">
        <v>740</v>
      </c>
      <c r="Q36" s="9">
        <v>1063.67</v>
      </c>
      <c r="R36" s="9">
        <v>11.73</v>
      </c>
      <c r="S36" s="9"/>
      <c r="T36" s="9" t="s">
        <v>55</v>
      </c>
      <c r="U36" s="10">
        <v>8.8999999999999996E-2</v>
      </c>
      <c r="V36" s="10">
        <v>0.47399999999999998</v>
      </c>
      <c r="W36" s="9">
        <v>0.70899999999999996</v>
      </c>
      <c r="X36" s="27">
        <v>0.13700000000000001</v>
      </c>
      <c r="Y36" s="10">
        <v>-7.0000000000000001E-3</v>
      </c>
      <c r="Z36" s="16">
        <v>0.58513750731421887</v>
      </c>
      <c r="AA36" s="28"/>
      <c r="AB36" s="9">
        <v>992</v>
      </c>
      <c r="AC36" s="9">
        <v>13</v>
      </c>
      <c r="AD36" s="56">
        <v>52</v>
      </c>
      <c r="AE36" s="56">
        <v>229</v>
      </c>
      <c r="AF36" s="16">
        <f t="shared" si="0"/>
        <v>2.6377687010889724E-2</v>
      </c>
      <c r="AG36" s="16"/>
      <c r="AH36" s="16"/>
      <c r="AI36" s="56">
        <v>99</v>
      </c>
      <c r="AJ36" s="28">
        <v>131800</v>
      </c>
      <c r="AK36" s="28">
        <v>56200</v>
      </c>
      <c r="AL36" s="26">
        <v>5.3599129000000003</v>
      </c>
      <c r="AM36" s="26">
        <v>8.6172074999999992</v>
      </c>
      <c r="AN36" s="26">
        <v>45.875202000000002</v>
      </c>
      <c r="AO36" s="26">
        <v>3.1130140000000002</v>
      </c>
      <c r="AP36" s="26">
        <v>2.4588709</v>
      </c>
      <c r="AQ36" s="26">
        <v>0.16685484</v>
      </c>
      <c r="AR36" s="26">
        <v>-2.3844099000000001</v>
      </c>
      <c r="AS36" s="26">
        <v>-7.0328020999999996</v>
      </c>
      <c r="AT36" s="56">
        <v>1016</v>
      </c>
      <c r="AU36" s="10">
        <v>0.28199999999999997</v>
      </c>
      <c r="AV36" s="10">
        <v>0.52400000000000002</v>
      </c>
      <c r="AW36" s="10">
        <v>0.46400000000000002</v>
      </c>
      <c r="AX36" s="10">
        <v>0.58199999999999996</v>
      </c>
      <c r="AY36" s="28">
        <v>0</v>
      </c>
      <c r="AZ36" s="28">
        <v>0</v>
      </c>
      <c r="BA36" s="84">
        <v>0</v>
      </c>
      <c r="BB36" s="28">
        <v>0</v>
      </c>
      <c r="BC36" s="84">
        <v>673</v>
      </c>
      <c r="BD36" s="27">
        <v>7.7520451346413902E-2</v>
      </c>
      <c r="BE36" s="10">
        <v>0.61099999999999999</v>
      </c>
      <c r="BF36" s="28">
        <v>66894.118314424632</v>
      </c>
      <c r="BG36" s="117" t="s">
        <v>55</v>
      </c>
      <c r="BH36" s="117" t="s">
        <v>55</v>
      </c>
      <c r="BI36" s="117">
        <v>12</v>
      </c>
      <c r="BJ36" s="117">
        <v>84</v>
      </c>
      <c r="BK36" s="117" t="s">
        <v>55</v>
      </c>
      <c r="BL36" s="117">
        <f t="shared" si="1"/>
        <v>96</v>
      </c>
      <c r="BM36" s="53">
        <f t="shared" si="2"/>
        <v>11057.894991464687</v>
      </c>
      <c r="BN36" s="11">
        <v>42795</v>
      </c>
      <c r="BO36" s="11">
        <f t="shared" si="3"/>
        <v>31737.105008535313</v>
      </c>
    </row>
    <row r="37" spans="1:67" hidden="1">
      <c r="A37" s="7">
        <v>72</v>
      </c>
      <c r="B37" s="8" t="s">
        <v>289</v>
      </c>
      <c r="C37" s="8" t="s">
        <v>2093</v>
      </c>
      <c r="D37" s="8" t="s">
        <v>199</v>
      </c>
      <c r="E37" s="9" t="s">
        <v>59</v>
      </c>
      <c r="F37" s="10">
        <v>0.63500000000000001</v>
      </c>
      <c r="G37" s="10">
        <v>0.82</v>
      </c>
      <c r="H37" s="25">
        <v>1299.27</v>
      </c>
      <c r="I37" s="28"/>
      <c r="J37" s="58"/>
      <c r="K37" s="59">
        <v>86283</v>
      </c>
      <c r="L37" s="59">
        <v>100584</v>
      </c>
      <c r="M37" s="59">
        <v>80955</v>
      </c>
      <c r="N37" s="59">
        <v>63405</v>
      </c>
      <c r="O37" s="10">
        <v>0.72799999999999998</v>
      </c>
      <c r="P37" s="9">
        <v>139.66999999999999</v>
      </c>
      <c r="Q37" s="9">
        <v>214</v>
      </c>
      <c r="R37" s="9">
        <v>9.3000000000000007</v>
      </c>
      <c r="S37" s="9"/>
      <c r="T37" s="9" t="s">
        <v>55</v>
      </c>
      <c r="U37" s="10">
        <v>2.4E-2</v>
      </c>
      <c r="V37" s="10">
        <v>0.46899999999999997</v>
      </c>
      <c r="W37" s="9">
        <v>0.746</v>
      </c>
      <c r="X37" s="27">
        <v>0.14199999999999999</v>
      </c>
      <c r="Y37" s="10">
        <v>-6.2E-2</v>
      </c>
      <c r="Z37" s="16">
        <v>0.57273768613974796</v>
      </c>
      <c r="AA37" s="28"/>
      <c r="AB37" s="9">
        <v>450</v>
      </c>
      <c r="AC37" s="9">
        <v>4</v>
      </c>
      <c r="AD37" s="56">
        <v>229</v>
      </c>
      <c r="AE37" s="56">
        <v>86</v>
      </c>
      <c r="AF37" s="16">
        <f t="shared" si="0"/>
        <v>6.6191014954551403E-2</v>
      </c>
      <c r="AG37" s="16"/>
      <c r="AH37" s="16"/>
      <c r="AI37" s="56">
        <v>99</v>
      </c>
      <c r="AJ37" s="28">
        <v>79100</v>
      </c>
      <c r="AK37" s="28">
        <v>40200</v>
      </c>
      <c r="AL37" s="26">
        <v>10.617122</v>
      </c>
      <c r="AM37" s="26">
        <v>3.4654498</v>
      </c>
      <c r="AN37" s="26">
        <v>30.952389</v>
      </c>
      <c r="AO37" s="26">
        <v>5.5721064</v>
      </c>
      <c r="AP37" s="26">
        <v>3.2862529999999999</v>
      </c>
      <c r="AQ37" s="26">
        <v>0.59159731999999998</v>
      </c>
      <c r="AR37" s="26">
        <v>-0.92406814999999998</v>
      </c>
      <c r="AS37" s="26">
        <v>-5.9294877000000001</v>
      </c>
      <c r="AT37" s="56">
        <v>115</v>
      </c>
      <c r="AU37" s="10">
        <v>0.32900000000000001</v>
      </c>
      <c r="AV37" s="10">
        <v>0.38900000000000001</v>
      </c>
      <c r="AW37" s="10">
        <v>0.68100000000000005</v>
      </c>
      <c r="AX37" s="10">
        <v>0.80400000000000005</v>
      </c>
      <c r="AY37" s="28">
        <v>0</v>
      </c>
      <c r="AZ37" s="28">
        <v>0</v>
      </c>
      <c r="BA37" s="84">
        <v>0</v>
      </c>
      <c r="BB37" s="28">
        <v>0</v>
      </c>
      <c r="BC37" s="84"/>
      <c r="BD37" s="27">
        <v>0</v>
      </c>
      <c r="BE37" s="10">
        <v>0.61099999999999999</v>
      </c>
      <c r="BF37" s="28">
        <v>65434.367924528298</v>
      </c>
      <c r="BG37" s="117" t="s">
        <v>55</v>
      </c>
      <c r="BH37" s="117" t="s">
        <v>55</v>
      </c>
      <c r="BI37" s="117">
        <v>4</v>
      </c>
      <c r="BJ37" s="117">
        <v>18</v>
      </c>
      <c r="BK37" s="117" t="s">
        <v>55</v>
      </c>
      <c r="BL37" s="117">
        <f t="shared" si="1"/>
        <v>22</v>
      </c>
      <c r="BM37" s="53">
        <f t="shared" si="2"/>
        <v>16932.585220931753</v>
      </c>
      <c r="BN37" s="11">
        <v>44258</v>
      </c>
      <c r="BO37" s="11">
        <f t="shared" si="3"/>
        <v>27325.414779068247</v>
      </c>
    </row>
    <row r="38" spans="1:67" hidden="1">
      <c r="A38" s="7">
        <v>74</v>
      </c>
      <c r="B38" s="8" t="s">
        <v>293</v>
      </c>
      <c r="C38" s="8" t="s">
        <v>2094</v>
      </c>
      <c r="D38" s="8" t="s">
        <v>199</v>
      </c>
      <c r="E38" s="9" t="s">
        <v>59</v>
      </c>
      <c r="F38" s="10">
        <v>0.30399999999999999</v>
      </c>
      <c r="G38" s="10">
        <v>0.64</v>
      </c>
      <c r="H38" s="25">
        <v>12004.81</v>
      </c>
      <c r="I38" s="28"/>
      <c r="J38" s="58"/>
      <c r="K38" s="59">
        <v>104018</v>
      </c>
      <c r="L38" s="59">
        <v>116838</v>
      </c>
      <c r="M38" s="59">
        <v>85950</v>
      </c>
      <c r="N38" s="59">
        <v>72918</v>
      </c>
      <c r="O38" s="10">
        <v>0.125</v>
      </c>
      <c r="P38" s="9">
        <v>589</v>
      </c>
      <c r="Q38" s="9">
        <v>674.67</v>
      </c>
      <c r="R38" s="9">
        <v>20.38</v>
      </c>
      <c r="S38" s="9"/>
      <c r="T38" s="9" t="s">
        <v>55</v>
      </c>
      <c r="U38" s="10">
        <v>3.2000000000000001E-2</v>
      </c>
      <c r="V38" s="10">
        <v>0.50800000000000001</v>
      </c>
      <c r="W38" s="9" t="s">
        <v>4345</v>
      </c>
      <c r="X38" s="27">
        <v>0.10299999999999999</v>
      </c>
      <c r="Y38" s="27">
        <v>0.223</v>
      </c>
      <c r="Z38" s="16" t="s">
        <v>2055</v>
      </c>
      <c r="AA38" s="28"/>
      <c r="AB38" s="9">
        <v>619</v>
      </c>
      <c r="AC38" s="9"/>
      <c r="AD38" s="56">
        <v>446</v>
      </c>
      <c r="AE38" s="56">
        <v>28</v>
      </c>
      <c r="AF38" s="16">
        <f t="shared" si="0"/>
        <v>2.3323984302958565E-3</v>
      </c>
      <c r="AG38" s="16"/>
      <c r="AH38" s="16"/>
      <c r="AI38" s="56">
        <v>99</v>
      </c>
      <c r="AJ38" s="28" t="e">
        <v>#N/A</v>
      </c>
      <c r="AK38" s="28" t="e">
        <v>#N/A</v>
      </c>
      <c r="AL38" s="26" t="e">
        <v>#N/A</v>
      </c>
      <c r="AM38" s="26" t="e">
        <v>#N/A</v>
      </c>
      <c r="AN38" s="26" t="e">
        <v>#N/A</v>
      </c>
      <c r="AO38" s="26" t="e">
        <v>#N/A</v>
      </c>
      <c r="AP38" s="26" t="e">
        <v>#N/A</v>
      </c>
      <c r="AQ38" s="26" t="e">
        <v>#N/A</v>
      </c>
      <c r="AR38" s="26" t="e">
        <v>#N/A</v>
      </c>
      <c r="AS38" s="26" t="e">
        <v>#N/A</v>
      </c>
      <c r="AT38" s="56" t="e">
        <v>#N/A</v>
      </c>
      <c r="AU38" s="10">
        <v>0.218</v>
      </c>
      <c r="AV38" s="10">
        <v>0.50900000000000001</v>
      </c>
      <c r="AW38" s="10">
        <v>0.52400000000000002</v>
      </c>
      <c r="AX38" s="10">
        <v>0.60099999999999998</v>
      </c>
      <c r="AY38" s="28">
        <v>0</v>
      </c>
      <c r="AZ38" s="28">
        <v>0</v>
      </c>
      <c r="BA38" s="84">
        <v>0</v>
      </c>
      <c r="BB38" s="28">
        <v>0</v>
      </c>
      <c r="BC38" s="84"/>
      <c r="BD38" s="27">
        <v>0</v>
      </c>
      <c r="BE38" s="10">
        <v>0.61099999999999999</v>
      </c>
      <c r="BF38" s="28">
        <v>48955.293059125965</v>
      </c>
      <c r="BG38" s="117" t="s">
        <v>55</v>
      </c>
      <c r="BH38" s="117" t="s">
        <v>55</v>
      </c>
      <c r="BI38" s="117">
        <v>2</v>
      </c>
      <c r="BJ38" s="117">
        <v>0</v>
      </c>
      <c r="BK38" s="117" t="s">
        <v>55</v>
      </c>
      <c r="BL38" s="117">
        <f t="shared" si="1"/>
        <v>2</v>
      </c>
      <c r="BM38" s="53">
        <f t="shared" si="2"/>
        <v>166.59988787827547</v>
      </c>
      <c r="BN38" s="11">
        <v>12744</v>
      </c>
      <c r="BO38" s="11">
        <f t="shared" si="3"/>
        <v>12577.400112121724</v>
      </c>
    </row>
    <row r="39" spans="1:67" hidden="1">
      <c r="A39" s="7">
        <v>75</v>
      </c>
      <c r="B39" s="8" t="s">
        <v>294</v>
      </c>
      <c r="C39" s="8" t="s">
        <v>2095</v>
      </c>
      <c r="D39" s="8" t="s">
        <v>199</v>
      </c>
      <c r="E39" s="9" t="s">
        <v>59</v>
      </c>
      <c r="F39" s="10">
        <v>0.38800000000000001</v>
      </c>
      <c r="G39" s="10">
        <v>0.71</v>
      </c>
      <c r="H39" s="25">
        <v>1330.48</v>
      </c>
      <c r="I39" s="28"/>
      <c r="J39" s="58"/>
      <c r="K39" s="59">
        <v>79413</v>
      </c>
      <c r="L39" s="59">
        <v>85851</v>
      </c>
      <c r="M39" s="59">
        <v>65709</v>
      </c>
      <c r="N39" s="59">
        <v>60201</v>
      </c>
      <c r="O39" s="10">
        <v>0.42899999999999999</v>
      </c>
      <c r="P39" s="9">
        <v>115.67</v>
      </c>
      <c r="Q39" s="9">
        <v>121.67</v>
      </c>
      <c r="R39" s="9">
        <v>11.5</v>
      </c>
      <c r="S39" s="9"/>
      <c r="T39" s="9" t="s">
        <v>55</v>
      </c>
      <c r="U39" s="10">
        <v>4.4999999999999998E-2</v>
      </c>
      <c r="V39" s="10">
        <v>0.57699999999999996</v>
      </c>
      <c r="W39" s="9">
        <v>1.4610000000000001</v>
      </c>
      <c r="X39" s="27">
        <v>3.3000000000000002E-2</v>
      </c>
      <c r="Y39" s="10">
        <v>-6.0000000000000001E-3</v>
      </c>
      <c r="Z39" s="16">
        <v>0.40633888663145068</v>
      </c>
      <c r="AA39" s="28"/>
      <c r="AB39" s="9">
        <v>404</v>
      </c>
      <c r="AC39" s="9"/>
      <c r="AD39" s="56">
        <v>541</v>
      </c>
      <c r="AE39" s="56">
        <v>16</v>
      </c>
      <c r="AF39" s="16">
        <f t="shared" si="0"/>
        <v>1.202573507305634E-2</v>
      </c>
      <c r="AG39" s="16"/>
      <c r="AH39" s="16" t="s">
        <v>4339</v>
      </c>
      <c r="AI39" s="56">
        <v>99</v>
      </c>
      <c r="AJ39" s="28" t="e">
        <v>#N/A</v>
      </c>
      <c r="AK39" s="28" t="e">
        <v>#N/A</v>
      </c>
      <c r="AL39" s="26" t="e">
        <v>#N/A</v>
      </c>
      <c r="AM39" s="26" t="e">
        <v>#N/A</v>
      </c>
      <c r="AN39" s="26" t="e">
        <v>#N/A</v>
      </c>
      <c r="AO39" s="26" t="e">
        <v>#N/A</v>
      </c>
      <c r="AP39" s="26" t="e">
        <v>#N/A</v>
      </c>
      <c r="AQ39" s="26" t="e">
        <v>#N/A</v>
      </c>
      <c r="AR39" s="26" t="e">
        <v>#N/A</v>
      </c>
      <c r="AS39" s="26" t="e">
        <v>#N/A</v>
      </c>
      <c r="AT39" s="56" t="e">
        <v>#N/A</v>
      </c>
      <c r="AU39" s="10">
        <v>0.23400000000000001</v>
      </c>
      <c r="AV39" s="10">
        <v>0.38</v>
      </c>
      <c r="AW39" s="10">
        <v>0.61499999999999999</v>
      </c>
      <c r="AX39" s="10">
        <v>0.52500000000000002</v>
      </c>
      <c r="AY39" s="28">
        <v>0</v>
      </c>
      <c r="AZ39" s="28">
        <v>0</v>
      </c>
      <c r="BA39" s="84">
        <v>0</v>
      </c>
      <c r="BB39" s="28">
        <v>0</v>
      </c>
      <c r="BC39" s="84"/>
      <c r="BD39" s="27">
        <v>0</v>
      </c>
      <c r="BE39" s="10">
        <v>0.61099999999999999</v>
      </c>
      <c r="BF39" s="28">
        <v>63643.93076923077</v>
      </c>
      <c r="BG39" s="117" t="s">
        <v>55</v>
      </c>
      <c r="BH39" s="117" t="s">
        <v>55</v>
      </c>
      <c r="BI39" s="117">
        <v>0.23100000000000001</v>
      </c>
      <c r="BJ39" s="117">
        <v>10</v>
      </c>
      <c r="BK39" s="117" t="s">
        <v>55</v>
      </c>
      <c r="BL39" s="117">
        <f t="shared" si="1"/>
        <v>10.231</v>
      </c>
      <c r="BM39" s="53">
        <f t="shared" si="2"/>
        <v>7689.7059707774633</v>
      </c>
      <c r="BN39" s="11">
        <v>32608</v>
      </c>
      <c r="BO39" s="11">
        <f t="shared" si="3"/>
        <v>24918.294029222536</v>
      </c>
    </row>
    <row r="40" spans="1:67" hidden="1">
      <c r="A40" s="7">
        <v>82</v>
      </c>
      <c r="B40" s="8" t="s">
        <v>305</v>
      </c>
      <c r="C40" s="8" t="s">
        <v>2096</v>
      </c>
      <c r="D40" s="8" t="s">
        <v>199</v>
      </c>
      <c r="E40" s="9" t="s">
        <v>59</v>
      </c>
      <c r="F40" s="10">
        <v>0.72299999999999998</v>
      </c>
      <c r="G40" s="10">
        <v>0.84</v>
      </c>
      <c r="H40" s="25">
        <v>3168.83</v>
      </c>
      <c r="I40" s="28"/>
      <c r="J40" s="58"/>
      <c r="K40" s="59">
        <v>87668</v>
      </c>
      <c r="L40" s="59">
        <v>97911</v>
      </c>
      <c r="M40" s="59">
        <v>79380</v>
      </c>
      <c r="N40" s="59">
        <v>65925</v>
      </c>
      <c r="O40" s="10">
        <v>0.70799999999999996</v>
      </c>
      <c r="P40" s="9">
        <v>136</v>
      </c>
      <c r="Q40" s="9">
        <v>339</v>
      </c>
      <c r="R40" s="9">
        <v>23.3</v>
      </c>
      <c r="S40" s="9"/>
      <c r="T40" s="9" t="s">
        <v>55</v>
      </c>
      <c r="U40" s="10">
        <v>8.9999999999999993E-3</v>
      </c>
      <c r="V40" s="10">
        <v>0.39800000000000002</v>
      </c>
      <c r="W40" s="9">
        <v>1.4999999999999999E-2</v>
      </c>
      <c r="X40" s="27">
        <v>0.21299999999999999</v>
      </c>
      <c r="Y40" s="27">
        <v>4.1000000000000002E-2</v>
      </c>
      <c r="Z40" s="16">
        <v>0.98522167487684731</v>
      </c>
      <c r="AA40" s="28"/>
      <c r="AB40" s="9">
        <v>676</v>
      </c>
      <c r="AC40" s="9">
        <v>2</v>
      </c>
      <c r="AD40" s="56">
        <v>148</v>
      </c>
      <c r="AE40" s="56">
        <v>124</v>
      </c>
      <c r="AF40" s="16">
        <f t="shared" si="0"/>
        <v>3.9131161974608926E-2</v>
      </c>
      <c r="AG40" s="16"/>
      <c r="AH40" s="16"/>
      <c r="AI40" s="56">
        <v>99</v>
      </c>
      <c r="AJ40" s="28">
        <v>113300</v>
      </c>
      <c r="AK40" s="28">
        <v>45900</v>
      </c>
      <c r="AL40" s="26">
        <v>3.3031502000000001</v>
      </c>
      <c r="AM40" s="26">
        <v>3.9716860999999999</v>
      </c>
      <c r="AN40" s="26">
        <v>42.654263</v>
      </c>
      <c r="AO40" s="26">
        <v>4.1136717999999997</v>
      </c>
      <c r="AP40" s="26">
        <v>1.4089343999999999</v>
      </c>
      <c r="AQ40" s="26">
        <v>0.13588074999999999</v>
      </c>
      <c r="AR40" s="26">
        <v>0.3512806</v>
      </c>
      <c r="AS40" s="26">
        <v>-3.1493175</v>
      </c>
      <c r="AT40" s="56">
        <v>501.666666666666</v>
      </c>
      <c r="AU40" s="10">
        <v>0.155</v>
      </c>
      <c r="AV40" s="10">
        <v>0.222</v>
      </c>
      <c r="AW40" s="10">
        <v>0.53900000000000003</v>
      </c>
      <c r="AX40" s="10">
        <v>0.58699999999999997</v>
      </c>
      <c r="AY40" s="28">
        <v>0</v>
      </c>
      <c r="AZ40" s="28">
        <v>0</v>
      </c>
      <c r="BA40" s="84">
        <v>0</v>
      </c>
      <c r="BB40" s="28">
        <v>0</v>
      </c>
      <c r="BC40" s="84">
        <v>176</v>
      </c>
      <c r="BD40" s="27">
        <v>5.5541004092993312E-2</v>
      </c>
      <c r="BE40" s="10">
        <v>0.61099999999999999</v>
      </c>
      <c r="BF40" s="28">
        <v>53306.93596059113</v>
      </c>
      <c r="BG40" s="117" t="s">
        <v>55</v>
      </c>
      <c r="BH40" s="117" t="s">
        <v>55</v>
      </c>
      <c r="BI40" s="117">
        <v>1</v>
      </c>
      <c r="BJ40" s="117">
        <v>19</v>
      </c>
      <c r="BK40" s="117" t="s">
        <v>55</v>
      </c>
      <c r="BL40" s="117">
        <f t="shared" si="1"/>
        <v>20</v>
      </c>
      <c r="BM40" s="53">
        <f t="shared" si="2"/>
        <v>6311.4777378401495</v>
      </c>
      <c r="BN40" s="11">
        <v>32400</v>
      </c>
      <c r="BO40" s="11">
        <f t="shared" si="3"/>
        <v>26088.522262159851</v>
      </c>
    </row>
    <row r="41" spans="1:67" hidden="1">
      <c r="A41" s="7">
        <v>93</v>
      </c>
      <c r="B41" s="8" t="s">
        <v>329</v>
      </c>
      <c r="C41" s="8" t="s">
        <v>2097</v>
      </c>
      <c r="D41" s="8" t="s">
        <v>199</v>
      </c>
      <c r="E41" s="9" t="s">
        <v>59</v>
      </c>
      <c r="F41" s="10">
        <v>0.69199999999999995</v>
      </c>
      <c r="G41" s="10">
        <v>0.88</v>
      </c>
      <c r="H41" s="25">
        <v>3575.77</v>
      </c>
      <c r="I41" s="28"/>
      <c r="J41" s="58"/>
      <c r="K41" s="59">
        <v>89262</v>
      </c>
      <c r="L41" s="59">
        <v>105831</v>
      </c>
      <c r="M41" s="59">
        <v>85212</v>
      </c>
      <c r="N41" s="59">
        <v>72027</v>
      </c>
      <c r="O41" s="10">
        <v>0.71899999999999997</v>
      </c>
      <c r="P41" s="9">
        <v>403.67</v>
      </c>
      <c r="Q41" s="9">
        <v>359.67</v>
      </c>
      <c r="R41" s="9">
        <v>8.86</v>
      </c>
      <c r="S41" s="9"/>
      <c r="T41" s="9" t="s">
        <v>55</v>
      </c>
      <c r="U41" s="10">
        <v>2.1000000000000001E-2</v>
      </c>
      <c r="V41" s="10">
        <v>0.44700000000000001</v>
      </c>
      <c r="W41" s="9">
        <v>1.095</v>
      </c>
      <c r="X41" s="27">
        <v>0.16400000000000001</v>
      </c>
      <c r="Y41" s="10">
        <v>3.1E-2</v>
      </c>
      <c r="Z41" s="16">
        <v>0.47732696897374693</v>
      </c>
      <c r="AA41" s="28"/>
      <c r="AB41" s="9">
        <v>581</v>
      </c>
      <c r="AC41" s="9"/>
      <c r="AD41" s="56">
        <v>219</v>
      </c>
      <c r="AE41" s="56">
        <v>90</v>
      </c>
      <c r="AF41" s="16">
        <f t="shared" si="0"/>
        <v>2.5169404072409578E-2</v>
      </c>
      <c r="AG41" s="16"/>
      <c r="AH41" s="16" t="s">
        <v>4339</v>
      </c>
      <c r="AI41" s="56">
        <v>99</v>
      </c>
      <c r="AJ41" s="28">
        <v>110500</v>
      </c>
      <c r="AK41" s="28">
        <v>55200</v>
      </c>
      <c r="AL41" s="26">
        <v>6.7293630000000002</v>
      </c>
      <c r="AM41" s="26">
        <v>5.9344710999999997</v>
      </c>
      <c r="AN41" s="26">
        <v>43.728400999999998</v>
      </c>
      <c r="AO41" s="26">
        <v>1.4735351000000001</v>
      </c>
      <c r="AP41" s="26">
        <v>2.9426429000000001</v>
      </c>
      <c r="AQ41" s="26">
        <v>9.9159523999999999E-2</v>
      </c>
      <c r="AR41" s="26">
        <v>-0.86071973999999996</v>
      </c>
      <c r="AS41" s="26">
        <v>-2.3074989000000001</v>
      </c>
      <c r="AT41" s="56">
        <v>509.666666666666</v>
      </c>
      <c r="AU41" s="10">
        <v>0.17599999999999999</v>
      </c>
      <c r="AV41" s="10">
        <v>0.30199999999999999</v>
      </c>
      <c r="AW41" s="10">
        <v>0.60299999999999998</v>
      </c>
      <c r="AX41" s="10">
        <v>0.61099999999999999</v>
      </c>
      <c r="AY41" s="28">
        <v>0</v>
      </c>
      <c r="AZ41" s="28">
        <v>0</v>
      </c>
      <c r="BA41" s="84">
        <v>0</v>
      </c>
      <c r="BB41" s="28">
        <v>0</v>
      </c>
      <c r="BC41" s="84">
        <v>380</v>
      </c>
      <c r="BD41" s="27">
        <v>0.10627081719461823</v>
      </c>
      <c r="BE41" s="10">
        <v>0.61099999999999999</v>
      </c>
      <c r="BF41" s="28">
        <v>71481.213367609249</v>
      </c>
      <c r="BG41" s="117" t="s">
        <v>55</v>
      </c>
      <c r="BH41" s="117" t="s">
        <v>55</v>
      </c>
      <c r="BI41" s="117">
        <v>5</v>
      </c>
      <c r="BJ41" s="117">
        <v>39</v>
      </c>
      <c r="BK41" s="117" t="s">
        <v>55</v>
      </c>
      <c r="BL41" s="117">
        <f t="shared" si="1"/>
        <v>44</v>
      </c>
      <c r="BM41" s="53">
        <f t="shared" si="2"/>
        <v>12305.041990955795</v>
      </c>
      <c r="BN41" s="11">
        <v>42930</v>
      </c>
      <c r="BO41" s="11">
        <f t="shared" si="3"/>
        <v>30624.958009044203</v>
      </c>
    </row>
    <row r="42" spans="1:67" hidden="1">
      <c r="A42" s="7">
        <v>90</v>
      </c>
      <c r="B42" s="8" t="s">
        <v>324</v>
      </c>
      <c r="C42" s="8"/>
      <c r="D42" s="8" t="s">
        <v>199</v>
      </c>
      <c r="E42" s="9" t="s">
        <v>59</v>
      </c>
      <c r="F42" s="10">
        <v>0.82699999999999996</v>
      </c>
      <c r="G42" s="10">
        <v>0.95</v>
      </c>
      <c r="H42" s="25">
        <v>7803.22</v>
      </c>
      <c r="I42" s="28"/>
      <c r="J42" s="58"/>
      <c r="K42" s="59">
        <v>124114</v>
      </c>
      <c r="L42" s="59">
        <v>155511</v>
      </c>
      <c r="M42" s="59">
        <v>109809</v>
      </c>
      <c r="N42" s="59">
        <v>92763</v>
      </c>
      <c r="O42" s="10">
        <v>0.84099999999999997</v>
      </c>
      <c r="P42" s="9">
        <v>656</v>
      </c>
      <c r="Q42" s="9">
        <v>651</v>
      </c>
      <c r="R42" s="9">
        <v>11.9</v>
      </c>
      <c r="S42" s="9"/>
      <c r="T42" s="9" t="s">
        <v>55</v>
      </c>
      <c r="U42" s="10">
        <v>0.13400000000000001</v>
      </c>
      <c r="V42" s="10">
        <v>0.39900000000000002</v>
      </c>
      <c r="W42" s="9">
        <v>0.70799999999999996</v>
      </c>
      <c r="X42" s="27">
        <v>0.21199999999999999</v>
      </c>
      <c r="Y42" s="9">
        <v>3.0000000000000001E-3</v>
      </c>
      <c r="Z42" s="16">
        <v>0.58548009367681497</v>
      </c>
      <c r="AA42" s="28"/>
      <c r="AB42" s="9" t="s">
        <v>4345</v>
      </c>
      <c r="AC42" s="9">
        <v>11</v>
      </c>
      <c r="AD42" s="56">
        <v>35</v>
      </c>
      <c r="AE42" s="56">
        <v>289</v>
      </c>
      <c r="AF42" s="16">
        <f t="shared" si="0"/>
        <v>3.7035992833727611E-2</v>
      </c>
      <c r="AG42" s="16"/>
      <c r="AH42" s="16"/>
      <c r="AI42" s="56">
        <v>99</v>
      </c>
      <c r="AJ42" s="28">
        <v>149900</v>
      </c>
      <c r="AK42" s="28">
        <v>72500</v>
      </c>
      <c r="AL42" s="26">
        <v>3.6217711000000001</v>
      </c>
      <c r="AM42" s="26">
        <v>10.844481</v>
      </c>
      <c r="AN42" s="26">
        <v>62.036003000000001</v>
      </c>
      <c r="AO42" s="26">
        <v>5.5215983</v>
      </c>
      <c r="AP42" s="26">
        <v>2.2468021</v>
      </c>
      <c r="AQ42" s="26">
        <v>0.19997966</v>
      </c>
      <c r="AR42" s="26">
        <v>-1.49871</v>
      </c>
      <c r="AS42" s="26">
        <v>-4.0121545999999997</v>
      </c>
      <c r="AT42" s="56">
        <v>989.66666666666595</v>
      </c>
      <c r="AU42" s="10">
        <v>0.252</v>
      </c>
      <c r="AV42" s="10">
        <v>0.38400000000000001</v>
      </c>
      <c r="AW42" s="10">
        <v>0.46100000000000002</v>
      </c>
      <c r="AX42" s="10">
        <v>0.60499999999999998</v>
      </c>
      <c r="AY42" s="28">
        <v>0</v>
      </c>
      <c r="AZ42" s="28">
        <v>0</v>
      </c>
      <c r="BA42" s="84">
        <v>0</v>
      </c>
      <c r="BB42" s="28">
        <v>0</v>
      </c>
      <c r="BC42" s="84">
        <v>634</v>
      </c>
      <c r="BD42" s="27">
        <v>8.1248510230392063E-2</v>
      </c>
      <c r="BE42" s="10">
        <v>0.61099999999999999</v>
      </c>
      <c r="BF42" s="28">
        <v>78825.470329670323</v>
      </c>
      <c r="BG42" s="117" t="s">
        <v>55</v>
      </c>
      <c r="BH42" s="117" t="s">
        <v>55</v>
      </c>
      <c r="BI42" s="117">
        <v>15</v>
      </c>
      <c r="BJ42" s="117">
        <v>68</v>
      </c>
      <c r="BK42" s="117" t="s">
        <v>55</v>
      </c>
      <c r="BL42" s="117">
        <f t="shared" si="1"/>
        <v>83</v>
      </c>
      <c r="BM42" s="53">
        <f t="shared" si="2"/>
        <v>10636.6346200671</v>
      </c>
      <c r="BN42" s="11">
        <v>45300</v>
      </c>
      <c r="BO42" s="11">
        <f t="shared" si="3"/>
        <v>34663.365379932904</v>
      </c>
    </row>
    <row r="43" spans="1:67" hidden="1">
      <c r="A43" s="7">
        <v>84</v>
      </c>
      <c r="B43" s="8" t="s">
        <v>308</v>
      </c>
      <c r="C43" s="8" t="s">
        <v>2100</v>
      </c>
      <c r="D43" s="8" t="s">
        <v>199</v>
      </c>
      <c r="E43" s="9" t="s">
        <v>59</v>
      </c>
      <c r="F43" s="10">
        <v>0.72</v>
      </c>
      <c r="G43" s="10">
        <v>0.85</v>
      </c>
      <c r="H43" s="25">
        <v>4586.53</v>
      </c>
      <c r="I43" s="28"/>
      <c r="J43" s="58"/>
      <c r="K43" s="59">
        <v>99528</v>
      </c>
      <c r="L43" s="59">
        <v>105714</v>
      </c>
      <c r="M43" s="59">
        <v>83916</v>
      </c>
      <c r="N43" s="59">
        <v>74862</v>
      </c>
      <c r="O43" s="10">
        <v>0.72199999999999998</v>
      </c>
      <c r="P43" s="9">
        <v>209</v>
      </c>
      <c r="Q43" s="9">
        <v>434.67</v>
      </c>
      <c r="R43" s="9">
        <v>21.95</v>
      </c>
      <c r="S43" s="9"/>
      <c r="T43" s="9" t="s">
        <v>55</v>
      </c>
      <c r="U43" s="10">
        <v>2.5000000000000001E-2</v>
      </c>
      <c r="V43" s="10">
        <v>0.45700000000000002</v>
      </c>
      <c r="W43" s="9">
        <v>0.22700000000000001</v>
      </c>
      <c r="X43" s="27">
        <v>0.154</v>
      </c>
      <c r="Y43" s="10">
        <v>2E-3</v>
      </c>
      <c r="Z43" s="16">
        <v>0.81499592502037488</v>
      </c>
      <c r="AA43" s="28"/>
      <c r="AB43" s="9">
        <v>708</v>
      </c>
      <c r="AC43" s="9">
        <v>5</v>
      </c>
      <c r="AD43" s="56">
        <v>119</v>
      </c>
      <c r="AE43" s="56">
        <v>150</v>
      </c>
      <c r="AF43" s="16">
        <f t="shared" si="0"/>
        <v>3.2704462851000649E-2</v>
      </c>
      <c r="AG43" s="16"/>
      <c r="AH43" s="16" t="s">
        <v>4339</v>
      </c>
      <c r="AI43" s="56">
        <v>99</v>
      </c>
      <c r="AJ43" s="28">
        <v>108400</v>
      </c>
      <c r="AK43" s="28">
        <v>47700</v>
      </c>
      <c r="AL43" s="26">
        <v>5.3098482999999996</v>
      </c>
      <c r="AM43" s="26">
        <v>4.9969549000000004</v>
      </c>
      <c r="AN43" s="26">
        <v>32.342236</v>
      </c>
      <c r="AO43" s="26">
        <v>0</v>
      </c>
      <c r="AP43" s="26">
        <v>1.7173238</v>
      </c>
      <c r="AQ43" s="26">
        <v>0</v>
      </c>
      <c r="AR43" s="26">
        <v>-1.4536150000000001</v>
      </c>
      <c r="AS43" s="26">
        <v>-5.0368810000000002</v>
      </c>
      <c r="AT43" s="56">
        <v>397.33333333333297</v>
      </c>
      <c r="AU43" s="10">
        <v>0.16200000000000001</v>
      </c>
      <c r="AV43" s="10">
        <v>0.314</v>
      </c>
      <c r="AW43" s="10">
        <v>0.46800000000000003</v>
      </c>
      <c r="AX43" s="10">
        <v>0.59499999999999997</v>
      </c>
      <c r="AY43" s="28">
        <v>0</v>
      </c>
      <c r="AZ43" s="28">
        <v>0</v>
      </c>
      <c r="BA43" s="84">
        <v>0</v>
      </c>
      <c r="BB43" s="28">
        <v>0</v>
      </c>
      <c r="BC43" s="84">
        <v>460</v>
      </c>
      <c r="BD43" s="27">
        <v>0.10029368607640199</v>
      </c>
      <c r="BE43" s="10">
        <v>0.61099999999999999</v>
      </c>
      <c r="BF43" s="28">
        <v>59725.995505617975</v>
      </c>
      <c r="BG43" s="117" t="s">
        <v>55</v>
      </c>
      <c r="BH43" s="117" t="s">
        <v>55</v>
      </c>
      <c r="BI43" s="117">
        <v>2</v>
      </c>
      <c r="BJ43" s="117">
        <v>59</v>
      </c>
      <c r="BK43" s="117" t="s">
        <v>55</v>
      </c>
      <c r="BL43" s="117">
        <f t="shared" si="1"/>
        <v>61</v>
      </c>
      <c r="BM43" s="53">
        <f t="shared" si="2"/>
        <v>13299.814892740264</v>
      </c>
      <c r="BN43" s="11">
        <v>44900</v>
      </c>
      <c r="BO43" s="11">
        <f t="shared" si="3"/>
        <v>31600.185107259735</v>
      </c>
    </row>
    <row r="44" spans="1:67" hidden="1">
      <c r="A44" s="7">
        <v>111</v>
      </c>
      <c r="B44" s="8" t="s">
        <v>368</v>
      </c>
      <c r="C44" s="8"/>
      <c r="D44" s="8" t="s">
        <v>344</v>
      </c>
      <c r="E44" s="9" t="s">
        <v>59</v>
      </c>
      <c r="F44" s="10">
        <v>0.27900000000000003</v>
      </c>
      <c r="G44" s="10">
        <v>0.78</v>
      </c>
      <c r="H44" s="25">
        <v>813.64</v>
      </c>
      <c r="I44" s="28"/>
      <c r="J44" s="58"/>
      <c r="K44" s="59">
        <v>58331</v>
      </c>
      <c r="L44" s="59">
        <v>71091</v>
      </c>
      <c r="M44" s="59">
        <v>58059</v>
      </c>
      <c r="N44" s="59">
        <v>48105</v>
      </c>
      <c r="O44" s="10">
        <v>0.375</v>
      </c>
      <c r="P44" s="9">
        <v>92.33</v>
      </c>
      <c r="Q44" s="9">
        <v>155.66999999999999</v>
      </c>
      <c r="R44" s="9">
        <v>8.81</v>
      </c>
      <c r="S44" s="10"/>
      <c r="T44" s="10" t="s">
        <v>55</v>
      </c>
      <c r="U44" s="10">
        <v>2.8000000000000001E-2</v>
      </c>
      <c r="V44" s="10">
        <v>0.20100000000000001</v>
      </c>
      <c r="W44" s="9" t="s">
        <v>4345</v>
      </c>
      <c r="X44" s="27">
        <v>0.107</v>
      </c>
      <c r="Y44" s="27">
        <v>-4.9000000000000002E-2</v>
      </c>
      <c r="Z44" s="16" t="s">
        <v>2055</v>
      </c>
      <c r="AA44" s="28"/>
      <c r="AB44" s="9" t="s">
        <v>4345</v>
      </c>
      <c r="AC44" s="9"/>
      <c r="AD44" s="56">
        <v>569</v>
      </c>
      <c r="AE44" s="56">
        <v>11</v>
      </c>
      <c r="AF44" s="16">
        <f t="shared" si="0"/>
        <v>1.3519492650312178E-2</v>
      </c>
      <c r="AG44" s="16"/>
      <c r="AH44" s="16"/>
      <c r="AI44" s="56">
        <v>99</v>
      </c>
      <c r="AJ44" s="28" t="e">
        <v>#N/A</v>
      </c>
      <c r="AK44" s="28" t="e">
        <v>#N/A</v>
      </c>
      <c r="AL44" s="26" t="e">
        <v>#N/A</v>
      </c>
      <c r="AM44" s="26" t="e">
        <v>#N/A</v>
      </c>
      <c r="AN44" s="26" t="e">
        <v>#N/A</v>
      </c>
      <c r="AO44" s="26" t="e">
        <v>#N/A</v>
      </c>
      <c r="AP44" s="26" t="e">
        <v>#N/A</v>
      </c>
      <c r="AQ44" s="26" t="e">
        <v>#N/A</v>
      </c>
      <c r="AR44" s="26" t="e">
        <v>#N/A</v>
      </c>
      <c r="AS44" s="26" t="e">
        <v>#N/A</v>
      </c>
      <c r="AT44" s="56" t="e">
        <v>#N/A</v>
      </c>
      <c r="AU44" s="10">
        <v>0.15</v>
      </c>
      <c r="AV44" s="10">
        <v>0.155</v>
      </c>
      <c r="AW44" s="10">
        <v>0.67100000000000004</v>
      </c>
      <c r="AX44" s="10">
        <v>0.65300000000000002</v>
      </c>
      <c r="AY44" s="28">
        <v>0</v>
      </c>
      <c r="AZ44" s="28">
        <v>0</v>
      </c>
      <c r="BA44" s="84">
        <v>0</v>
      </c>
      <c r="BB44" s="28">
        <v>0</v>
      </c>
      <c r="BC44" s="84">
        <v>51</v>
      </c>
      <c r="BD44" s="27">
        <v>6.2681284105992829E-2</v>
      </c>
      <c r="BE44" s="10">
        <v>0.308</v>
      </c>
      <c r="BF44" s="28">
        <v>49032.223021582737</v>
      </c>
      <c r="BG44" s="117" t="s">
        <v>55</v>
      </c>
      <c r="BH44" s="117" t="s">
        <v>55</v>
      </c>
      <c r="BI44" s="117">
        <v>0.14299999999999999</v>
      </c>
      <c r="BJ44" s="117">
        <v>5</v>
      </c>
      <c r="BK44" s="117" t="s">
        <v>55</v>
      </c>
      <c r="BL44" s="117">
        <f t="shared" si="1"/>
        <v>5.1429999999999998</v>
      </c>
      <c r="BM44" s="53">
        <f t="shared" si="2"/>
        <v>6320.9773364141392</v>
      </c>
      <c r="BN44" s="11">
        <v>30580</v>
      </c>
      <c r="BO44" s="11">
        <f t="shared" si="3"/>
        <v>24259.02266358586</v>
      </c>
    </row>
    <row r="45" spans="1:67" hidden="1">
      <c r="A45" s="7">
        <v>113</v>
      </c>
      <c r="B45" s="8" t="s">
        <v>374</v>
      </c>
      <c r="C45" s="8" t="s">
        <v>2102</v>
      </c>
      <c r="D45" s="8" t="s">
        <v>344</v>
      </c>
      <c r="E45" s="9" t="s">
        <v>59</v>
      </c>
      <c r="F45" s="10">
        <v>0.69899999999999995</v>
      </c>
      <c r="G45" s="10">
        <v>0.79</v>
      </c>
      <c r="H45" s="25">
        <v>6438.81</v>
      </c>
      <c r="I45" s="28"/>
      <c r="J45" s="58"/>
      <c r="K45" s="59">
        <v>79495</v>
      </c>
      <c r="L45" s="59">
        <v>78021</v>
      </c>
      <c r="M45" s="59">
        <v>67617</v>
      </c>
      <c r="N45" s="59">
        <v>57258</v>
      </c>
      <c r="O45" s="10">
        <v>0.75800000000000001</v>
      </c>
      <c r="P45" s="9">
        <v>458</v>
      </c>
      <c r="Q45" s="9">
        <v>455.33</v>
      </c>
      <c r="R45" s="9">
        <v>14.06</v>
      </c>
      <c r="S45" s="10"/>
      <c r="T45" s="10" t="s">
        <v>55</v>
      </c>
      <c r="U45" s="10">
        <v>1.4999999999999999E-2</v>
      </c>
      <c r="V45" s="10">
        <v>0.29599999999999999</v>
      </c>
      <c r="W45" s="9">
        <v>3.722</v>
      </c>
      <c r="X45" s="27">
        <v>1.0999999999999999E-2</v>
      </c>
      <c r="Y45" s="27">
        <v>-2.9000000000000001E-2</v>
      </c>
      <c r="Z45" s="16">
        <v>0.21177467174925868</v>
      </c>
      <c r="AA45" s="28"/>
      <c r="AB45" s="9">
        <v>334</v>
      </c>
      <c r="AC45" s="9"/>
      <c r="AD45" s="56">
        <v>253</v>
      </c>
      <c r="AE45" s="56">
        <v>77</v>
      </c>
      <c r="AF45" s="16">
        <f t="shared" si="0"/>
        <v>1.195873150473457E-2</v>
      </c>
      <c r="AG45" s="16"/>
      <c r="AH45" s="16"/>
      <c r="AI45" s="56">
        <v>99</v>
      </c>
      <c r="AJ45" s="28">
        <v>121400</v>
      </c>
      <c r="AK45" s="28">
        <v>47600</v>
      </c>
      <c r="AL45" s="26">
        <v>3.8272097</v>
      </c>
      <c r="AM45" s="26">
        <v>8.5077429000000002</v>
      </c>
      <c r="AN45" s="26">
        <v>41.248955000000002</v>
      </c>
      <c r="AO45" s="26">
        <v>2.9172644000000001E-2</v>
      </c>
      <c r="AP45" s="26">
        <v>1.578684</v>
      </c>
      <c r="AQ45" s="26">
        <v>1.1164982999999999E-3</v>
      </c>
      <c r="AR45" s="26">
        <v>0.73399776000000005</v>
      </c>
      <c r="AS45" s="26">
        <v>2.3776231000000001</v>
      </c>
      <c r="AT45" s="56">
        <v>274.33333333333297</v>
      </c>
      <c r="AU45" s="10">
        <v>0.13100000000000001</v>
      </c>
      <c r="AV45" s="10">
        <v>0.19800000000000001</v>
      </c>
      <c r="AW45" s="10">
        <v>0.61799999999999999</v>
      </c>
      <c r="AX45" s="10">
        <v>0.64400000000000002</v>
      </c>
      <c r="AY45" s="28">
        <v>0</v>
      </c>
      <c r="AZ45" s="28">
        <v>0</v>
      </c>
      <c r="BA45" s="84">
        <v>0</v>
      </c>
      <c r="BB45" s="28">
        <v>0</v>
      </c>
      <c r="BC45" s="84">
        <v>68</v>
      </c>
      <c r="BD45" s="27">
        <v>1.0560957692492866E-2</v>
      </c>
      <c r="BE45" s="10">
        <v>0.308</v>
      </c>
      <c r="BF45" s="28">
        <v>52297.751456310682</v>
      </c>
      <c r="BG45" s="117" t="s">
        <v>55</v>
      </c>
      <c r="BH45" s="117" t="s">
        <v>55</v>
      </c>
      <c r="BI45" s="117">
        <v>5</v>
      </c>
      <c r="BJ45" s="117">
        <v>30</v>
      </c>
      <c r="BK45" s="117" t="s">
        <v>55</v>
      </c>
      <c r="BL45" s="117">
        <f t="shared" si="1"/>
        <v>35</v>
      </c>
      <c r="BM45" s="53">
        <f t="shared" si="2"/>
        <v>5435.7870476066228</v>
      </c>
      <c r="BN45" s="11">
        <v>33710</v>
      </c>
      <c r="BO45" s="11">
        <f t="shared" si="3"/>
        <v>28274.212952393376</v>
      </c>
    </row>
    <row r="46" spans="1:67" hidden="1">
      <c r="A46" s="7">
        <v>121</v>
      </c>
      <c r="B46" s="8" t="s">
        <v>395</v>
      </c>
      <c r="C46" s="8" t="s">
        <v>2103</v>
      </c>
      <c r="D46" s="8" t="s">
        <v>381</v>
      </c>
      <c r="E46" s="9" t="s">
        <v>59</v>
      </c>
      <c r="F46" s="10">
        <v>0.81200000000000006</v>
      </c>
      <c r="G46" s="10">
        <v>0.89</v>
      </c>
      <c r="H46" s="25">
        <v>4561.26</v>
      </c>
      <c r="I46" s="28"/>
      <c r="J46" s="58"/>
      <c r="K46" s="59">
        <v>96333</v>
      </c>
      <c r="L46" s="59">
        <v>121077</v>
      </c>
      <c r="M46" s="59">
        <v>93924</v>
      </c>
      <c r="N46" s="59">
        <v>77328</v>
      </c>
      <c r="O46" s="10">
        <v>0.81499999999999995</v>
      </c>
      <c r="P46" s="9">
        <v>265.33</v>
      </c>
      <c r="Q46" s="9">
        <v>436</v>
      </c>
      <c r="R46" s="9">
        <v>17.190000000000001</v>
      </c>
      <c r="S46" s="9"/>
      <c r="T46" s="9" t="s">
        <v>55</v>
      </c>
      <c r="U46" s="10">
        <v>6.6000000000000003E-2</v>
      </c>
      <c r="V46" s="10">
        <v>0.13800000000000001</v>
      </c>
      <c r="W46" s="9">
        <v>0.17199999999999999</v>
      </c>
      <c r="X46" s="27">
        <v>0.16700000000000001</v>
      </c>
      <c r="Y46" s="10">
        <v>0</v>
      </c>
      <c r="Z46" s="16">
        <v>0.85324232081911267</v>
      </c>
      <c r="AA46" s="28"/>
      <c r="AB46" s="9">
        <v>921</v>
      </c>
      <c r="AC46" s="9">
        <v>2</v>
      </c>
      <c r="AD46" s="56">
        <v>83</v>
      </c>
      <c r="AE46" s="56">
        <v>185</v>
      </c>
      <c r="AF46" s="16">
        <f t="shared" si="0"/>
        <v>4.0558968355235175E-2</v>
      </c>
      <c r="AG46" s="16"/>
      <c r="AH46" s="16" t="s">
        <v>4339</v>
      </c>
      <c r="AI46" s="56">
        <v>99</v>
      </c>
      <c r="AJ46" s="28">
        <v>151500</v>
      </c>
      <c r="AK46" s="28">
        <v>69900</v>
      </c>
      <c r="AL46" s="26">
        <v>2.4959581000000002</v>
      </c>
      <c r="AM46" s="26">
        <v>8.2944250000000004</v>
      </c>
      <c r="AN46" s="26">
        <v>63.194358999999999</v>
      </c>
      <c r="AO46" s="26">
        <v>8.2432213000000001</v>
      </c>
      <c r="AP46" s="26">
        <v>1.5773047</v>
      </c>
      <c r="AQ46" s="26">
        <v>0.20574734</v>
      </c>
      <c r="AR46" s="26">
        <v>1.3766254</v>
      </c>
      <c r="AS46" s="26">
        <v>2.0693431000000002</v>
      </c>
      <c r="AT46" s="56">
        <v>863</v>
      </c>
      <c r="AU46" s="10">
        <v>9.7000000000000003E-2</v>
      </c>
      <c r="AV46" s="10">
        <v>0.11</v>
      </c>
      <c r="AW46" s="10">
        <v>0.56100000000000005</v>
      </c>
      <c r="AX46" s="10">
        <v>0.58499999999999996</v>
      </c>
      <c r="AY46" s="28">
        <v>0</v>
      </c>
      <c r="AZ46" s="28">
        <v>0</v>
      </c>
      <c r="BA46" s="84">
        <v>0</v>
      </c>
      <c r="BB46" s="28">
        <v>0</v>
      </c>
      <c r="BC46" s="84">
        <v>375</v>
      </c>
      <c r="BD46" s="27">
        <v>8.2214125044395625E-2</v>
      </c>
      <c r="BE46" s="10">
        <v>0.30499999999999999</v>
      </c>
      <c r="BF46" s="28">
        <v>66619.89243027888</v>
      </c>
      <c r="BG46" s="117" t="s">
        <v>55</v>
      </c>
      <c r="BH46" s="117" t="s">
        <v>55</v>
      </c>
      <c r="BI46" s="117">
        <v>62</v>
      </c>
      <c r="BJ46" s="117">
        <v>0</v>
      </c>
      <c r="BK46" s="117" t="s">
        <v>55</v>
      </c>
      <c r="BL46" s="117">
        <f t="shared" si="1"/>
        <v>62</v>
      </c>
      <c r="BM46" s="53">
        <f t="shared" si="2"/>
        <v>13592.735340673409</v>
      </c>
      <c r="BN46" s="9">
        <v>44875</v>
      </c>
      <c r="BO46" s="9">
        <f t="shared" si="3"/>
        <v>31282.264659326589</v>
      </c>
    </row>
    <row r="47" spans="1:67" hidden="1">
      <c r="A47" s="7">
        <v>125</v>
      </c>
      <c r="B47" s="8" t="s">
        <v>400</v>
      </c>
      <c r="C47" s="8" t="s">
        <v>2104</v>
      </c>
      <c r="D47" s="8" t="s">
        <v>381</v>
      </c>
      <c r="E47" s="9" t="s">
        <v>59</v>
      </c>
      <c r="F47" s="10">
        <v>0.753</v>
      </c>
      <c r="G47" s="10">
        <v>0.87</v>
      </c>
      <c r="H47" s="25">
        <v>8649.5</v>
      </c>
      <c r="I47" s="28"/>
      <c r="J47" s="58"/>
      <c r="K47" s="59">
        <v>107907</v>
      </c>
      <c r="L47" s="59">
        <v>124587</v>
      </c>
      <c r="M47" s="59">
        <v>94365</v>
      </c>
      <c r="N47" s="59">
        <v>83322</v>
      </c>
      <c r="O47" s="10">
        <v>0.73399999999999999</v>
      </c>
      <c r="P47" s="9">
        <v>588.66999999999996</v>
      </c>
      <c r="Q47" s="9">
        <v>626.33000000000004</v>
      </c>
      <c r="R47" s="9">
        <v>14.69</v>
      </c>
      <c r="S47" s="9"/>
      <c r="T47" s="9" t="s">
        <v>55</v>
      </c>
      <c r="U47" s="10">
        <v>2.1999999999999999E-2</v>
      </c>
      <c r="V47" s="10">
        <v>0.18099999999999999</v>
      </c>
      <c r="W47" s="9">
        <v>1.2989999999999999</v>
      </c>
      <c r="X47" s="27">
        <v>0.124</v>
      </c>
      <c r="Y47" s="10">
        <v>2.4E-2</v>
      </c>
      <c r="Z47" s="16">
        <v>0.43497172683775553</v>
      </c>
      <c r="AA47" s="28"/>
      <c r="AB47" s="9">
        <v>1215</v>
      </c>
      <c r="AC47" s="9">
        <v>1</v>
      </c>
      <c r="AD47" s="56">
        <v>399</v>
      </c>
      <c r="AE47" s="56">
        <v>39</v>
      </c>
      <c r="AF47" s="16">
        <f t="shared" si="0"/>
        <v>4.5089311520897166E-3</v>
      </c>
      <c r="AG47" s="16" t="s">
        <v>4339</v>
      </c>
      <c r="AH47" s="16"/>
      <c r="AI47" s="56">
        <v>99</v>
      </c>
      <c r="AJ47" s="28">
        <v>127000</v>
      </c>
      <c r="AK47" s="28">
        <v>60000</v>
      </c>
      <c r="AL47" s="26">
        <v>1.856123</v>
      </c>
      <c r="AM47" s="26">
        <v>4.3810739999999999</v>
      </c>
      <c r="AN47" s="26">
        <v>48.528477000000002</v>
      </c>
      <c r="AO47" s="26">
        <v>0.56079316000000001</v>
      </c>
      <c r="AP47" s="26">
        <v>0.90074818999999995</v>
      </c>
      <c r="AQ47" s="26">
        <v>1.040901E-2</v>
      </c>
      <c r="AR47" s="26">
        <v>-3.1829674000000002E-2</v>
      </c>
      <c r="AS47" s="26">
        <v>-2.2333558</v>
      </c>
      <c r="AT47" s="56">
        <v>1085.6666666666599</v>
      </c>
      <c r="AU47" s="10">
        <v>0.121</v>
      </c>
      <c r="AV47" s="10">
        <v>0.13500000000000001</v>
      </c>
      <c r="AW47" s="10">
        <v>0.45900000000000002</v>
      </c>
      <c r="AX47" s="10">
        <v>0.50800000000000001</v>
      </c>
      <c r="AY47" s="28">
        <v>0</v>
      </c>
      <c r="AZ47" s="28">
        <v>0</v>
      </c>
      <c r="BA47" s="84">
        <v>0</v>
      </c>
      <c r="BB47" s="28">
        <v>0</v>
      </c>
      <c r="BC47" s="84">
        <v>298</v>
      </c>
      <c r="BD47" s="27">
        <v>3.4452858546736805E-2</v>
      </c>
      <c r="BE47" s="10">
        <v>0.30499999999999999</v>
      </c>
      <c r="BF47" s="28">
        <v>71359.126201923078</v>
      </c>
      <c r="BG47" s="117" t="s">
        <v>55</v>
      </c>
      <c r="BH47" s="117" t="s">
        <v>55</v>
      </c>
      <c r="BI47" s="117">
        <v>1</v>
      </c>
      <c r="BJ47" s="117">
        <v>104</v>
      </c>
      <c r="BK47" s="117" t="s">
        <v>55</v>
      </c>
      <c r="BL47" s="117">
        <f t="shared" si="1"/>
        <v>105</v>
      </c>
      <c r="BM47" s="53">
        <f t="shared" si="2"/>
        <v>12139.430024856929</v>
      </c>
      <c r="BN47" s="11">
        <v>42270</v>
      </c>
      <c r="BO47" s="11">
        <f t="shared" si="3"/>
        <v>30130.569975143073</v>
      </c>
    </row>
    <row r="48" spans="1:67" hidden="1">
      <c r="A48" s="7">
        <v>126</v>
      </c>
      <c r="B48" s="8" t="s">
        <v>401</v>
      </c>
      <c r="C48" s="8" t="s">
        <v>2103</v>
      </c>
      <c r="D48" s="8" t="s">
        <v>381</v>
      </c>
      <c r="E48" s="9" t="s">
        <v>59</v>
      </c>
      <c r="F48" s="10">
        <v>0.625</v>
      </c>
      <c r="G48" s="10">
        <v>0.83</v>
      </c>
      <c r="H48" s="25">
        <v>6528.49</v>
      </c>
      <c r="I48" s="28"/>
      <c r="J48" s="58"/>
      <c r="K48" s="59">
        <v>86437</v>
      </c>
      <c r="L48" s="59">
        <v>110943</v>
      </c>
      <c r="M48" s="59">
        <v>85689</v>
      </c>
      <c r="N48" s="59">
        <v>69930</v>
      </c>
      <c r="O48" s="10">
        <v>0.54500000000000004</v>
      </c>
      <c r="P48" s="9">
        <v>429</v>
      </c>
      <c r="Q48" s="9">
        <v>435</v>
      </c>
      <c r="R48" s="9">
        <v>15.22</v>
      </c>
      <c r="S48" s="9"/>
      <c r="T48" s="9" t="s">
        <v>55</v>
      </c>
      <c r="U48" s="10">
        <v>5.5E-2</v>
      </c>
      <c r="V48" s="10">
        <v>0.16</v>
      </c>
      <c r="W48" s="9">
        <v>1.8660000000000001</v>
      </c>
      <c r="X48" s="27">
        <v>0.14499999999999999</v>
      </c>
      <c r="Y48" s="10">
        <v>0.09</v>
      </c>
      <c r="Z48" s="16">
        <v>0.34891835310537334</v>
      </c>
      <c r="AA48" s="28"/>
      <c r="AB48" s="9">
        <v>1098</v>
      </c>
      <c r="AC48" s="9">
        <v>1</v>
      </c>
      <c r="AD48" s="56">
        <v>378</v>
      </c>
      <c r="AE48" s="56">
        <v>43</v>
      </c>
      <c r="AF48" s="16">
        <f t="shared" si="0"/>
        <v>6.5865154116801893E-3</v>
      </c>
      <c r="AG48" s="16"/>
      <c r="AH48" s="16"/>
      <c r="AI48" s="56">
        <v>99</v>
      </c>
      <c r="AJ48" s="28">
        <v>114500</v>
      </c>
      <c r="AK48" s="28">
        <v>57300</v>
      </c>
      <c r="AL48" s="26">
        <v>4.6373085999999999</v>
      </c>
      <c r="AM48" s="26">
        <v>2.3513901000000001</v>
      </c>
      <c r="AN48" s="26">
        <v>42.130096000000002</v>
      </c>
      <c r="AO48" s="26">
        <v>5.4335303000000001</v>
      </c>
      <c r="AP48" s="26">
        <v>1.9537026</v>
      </c>
      <c r="AQ48" s="26">
        <v>0.25196954999999999</v>
      </c>
      <c r="AR48" s="26">
        <v>-2.2171132999999998</v>
      </c>
      <c r="AS48" s="26">
        <v>-1.7986002999999999</v>
      </c>
      <c r="AT48" s="56">
        <v>662.5</v>
      </c>
      <c r="AU48" s="10">
        <v>9.9000000000000005E-2</v>
      </c>
      <c r="AV48" s="10">
        <v>0.14699999999999999</v>
      </c>
      <c r="AW48" s="10">
        <v>0.55300000000000005</v>
      </c>
      <c r="AX48" s="10">
        <v>0.55900000000000005</v>
      </c>
      <c r="AY48" s="28">
        <v>0</v>
      </c>
      <c r="AZ48" s="28">
        <v>0</v>
      </c>
      <c r="BA48" s="84">
        <v>0</v>
      </c>
      <c r="BB48" s="28">
        <v>0</v>
      </c>
      <c r="BC48" s="84">
        <v>313</v>
      </c>
      <c r="BD48" s="27">
        <v>4.7943705205951148E-2</v>
      </c>
      <c r="BE48" s="10">
        <v>0.30499999999999999</v>
      </c>
      <c r="BF48" s="28">
        <v>61260.405038759687</v>
      </c>
      <c r="BG48" s="117" t="s">
        <v>55</v>
      </c>
      <c r="BH48" s="117" t="s">
        <v>55</v>
      </c>
      <c r="BI48" s="117">
        <v>0.42</v>
      </c>
      <c r="BJ48" s="117">
        <v>57</v>
      </c>
      <c r="BK48" s="117" t="s">
        <v>55</v>
      </c>
      <c r="BL48" s="117">
        <f t="shared" si="1"/>
        <v>57.42</v>
      </c>
      <c r="BM48" s="53">
        <f t="shared" si="2"/>
        <v>8795.2956962482913</v>
      </c>
      <c r="BN48" s="11">
        <v>37170</v>
      </c>
      <c r="BO48" s="11">
        <f t="shared" si="3"/>
        <v>28374.704303751707</v>
      </c>
    </row>
    <row r="49" spans="1:67" hidden="1">
      <c r="A49" s="7">
        <v>117</v>
      </c>
      <c r="B49" s="8" t="s">
        <v>384</v>
      </c>
      <c r="C49" s="8" t="s">
        <v>2106</v>
      </c>
      <c r="D49" s="8" t="s">
        <v>381</v>
      </c>
      <c r="E49" s="9" t="s">
        <v>59</v>
      </c>
      <c r="F49" s="10">
        <v>0.317</v>
      </c>
      <c r="G49" s="10">
        <v>0.56000000000000005</v>
      </c>
      <c r="H49" s="25">
        <v>4369.8900000000003</v>
      </c>
      <c r="I49" s="28"/>
      <c r="J49" s="58"/>
      <c r="K49" s="59">
        <v>75452</v>
      </c>
      <c r="L49" s="59">
        <v>83106</v>
      </c>
      <c r="M49" s="59">
        <v>71217</v>
      </c>
      <c r="N49" s="59">
        <v>57150</v>
      </c>
      <c r="O49" s="10">
        <v>0.27700000000000002</v>
      </c>
      <c r="P49" s="9">
        <v>128</v>
      </c>
      <c r="Q49" s="9">
        <v>208</v>
      </c>
      <c r="R49" s="9">
        <v>34.14</v>
      </c>
      <c r="S49" s="10"/>
      <c r="T49" s="10" t="s">
        <v>55</v>
      </c>
      <c r="U49" s="10">
        <v>0.29799999999999999</v>
      </c>
      <c r="V49" s="10">
        <v>0.39800000000000002</v>
      </c>
      <c r="W49" s="9">
        <v>0.47099999999999997</v>
      </c>
      <c r="X49" s="27">
        <v>-9.4E-2</v>
      </c>
      <c r="Y49" s="10">
        <v>6.3E-2</v>
      </c>
      <c r="Z49" s="16">
        <v>0.67980965329707688</v>
      </c>
      <c r="AA49" s="28"/>
      <c r="AB49" s="9">
        <v>797</v>
      </c>
      <c r="AC49" s="9"/>
      <c r="AD49" s="56">
        <v>399</v>
      </c>
      <c r="AE49" s="56">
        <v>39</v>
      </c>
      <c r="AF49" s="16">
        <f t="shared" si="0"/>
        <v>8.9247097753032672E-3</v>
      </c>
      <c r="AG49" s="16"/>
      <c r="AH49" s="16"/>
      <c r="AI49" s="56">
        <v>99</v>
      </c>
      <c r="AJ49" s="28">
        <v>56600</v>
      </c>
      <c r="AK49" s="28">
        <v>31900</v>
      </c>
      <c r="AL49" s="26">
        <v>16.568729000000001</v>
      </c>
      <c r="AM49" s="26">
        <v>0.56697821999999998</v>
      </c>
      <c r="AN49" s="26">
        <v>17.455002</v>
      </c>
      <c r="AO49" s="26">
        <v>7.2515576999999998E-2</v>
      </c>
      <c r="AP49" s="26">
        <v>2.8920720000000002</v>
      </c>
      <c r="AQ49" s="26">
        <v>1.201491E-2</v>
      </c>
      <c r="AR49" s="26">
        <v>0.25730667000000002</v>
      </c>
      <c r="AS49" s="26">
        <v>-9.4459133000000008</v>
      </c>
      <c r="AT49" s="56">
        <v>134</v>
      </c>
      <c r="AU49" s="10">
        <v>0.21</v>
      </c>
      <c r="AV49" s="10">
        <v>0.308</v>
      </c>
      <c r="AW49" s="10">
        <v>0.46400000000000002</v>
      </c>
      <c r="AX49" s="10">
        <v>0.622</v>
      </c>
      <c r="AY49" s="28">
        <v>0</v>
      </c>
      <c r="AZ49" s="28">
        <v>0</v>
      </c>
      <c r="BA49" s="84">
        <v>0</v>
      </c>
      <c r="BB49" s="28">
        <v>0</v>
      </c>
      <c r="BC49" s="84">
        <v>14</v>
      </c>
      <c r="BD49" s="27">
        <v>3.2037419706216859E-3</v>
      </c>
      <c r="BE49" s="10">
        <v>0.30499999999999999</v>
      </c>
      <c r="BF49" s="28">
        <v>62490.29054054054</v>
      </c>
      <c r="BG49" s="117" t="s">
        <v>55</v>
      </c>
      <c r="BH49" s="117" t="s">
        <v>55</v>
      </c>
      <c r="BI49" s="117">
        <v>0.63300000000000001</v>
      </c>
      <c r="BJ49" s="117">
        <v>38</v>
      </c>
      <c r="BK49" s="117" t="s">
        <v>55</v>
      </c>
      <c r="BL49" s="117">
        <f t="shared" si="1"/>
        <v>38.633000000000003</v>
      </c>
      <c r="BM49" s="53">
        <f t="shared" si="2"/>
        <v>8840.7259679305425</v>
      </c>
      <c r="BN49" s="11">
        <v>30850</v>
      </c>
      <c r="BO49" s="11">
        <f t="shared" si="3"/>
        <v>22009.274032069457</v>
      </c>
    </row>
    <row r="50" spans="1:67" hidden="1">
      <c r="A50" s="7">
        <v>123</v>
      </c>
      <c r="B50" s="8" t="s">
        <v>397</v>
      </c>
      <c r="C50" s="8" t="s">
        <v>2107</v>
      </c>
      <c r="D50" s="8" t="s">
        <v>381</v>
      </c>
      <c r="E50" s="9" t="s">
        <v>59</v>
      </c>
      <c r="F50" s="10">
        <v>0.51400000000000001</v>
      </c>
      <c r="G50" s="10">
        <v>0.79</v>
      </c>
      <c r="H50" s="25">
        <v>6144.91</v>
      </c>
      <c r="I50" s="28"/>
      <c r="J50" s="58"/>
      <c r="K50" s="59">
        <v>94325</v>
      </c>
      <c r="L50" s="59">
        <v>125676</v>
      </c>
      <c r="M50" s="59">
        <v>94977</v>
      </c>
      <c r="N50" s="59">
        <v>75321</v>
      </c>
      <c r="O50" s="10">
        <v>0.45400000000000001</v>
      </c>
      <c r="P50" s="9">
        <v>390.33</v>
      </c>
      <c r="Q50" s="9">
        <v>442.67</v>
      </c>
      <c r="R50" s="9">
        <v>15.74</v>
      </c>
      <c r="S50" s="9"/>
      <c r="T50" s="9" t="s">
        <v>55</v>
      </c>
      <c r="U50" s="10">
        <v>0.154</v>
      </c>
      <c r="V50" s="10">
        <v>0.22700000000000001</v>
      </c>
      <c r="W50" s="9">
        <v>1.296</v>
      </c>
      <c r="X50" s="27">
        <v>7.8E-2</v>
      </c>
      <c r="Y50" s="27">
        <v>8.6999999999999994E-2</v>
      </c>
      <c r="Z50" s="16">
        <v>0.43554006968641124</v>
      </c>
      <c r="AA50" s="28"/>
      <c r="AB50" s="9">
        <v>940</v>
      </c>
      <c r="AC50" s="9"/>
      <c r="AD50" s="56">
        <v>427</v>
      </c>
      <c r="AE50" s="56">
        <v>33</v>
      </c>
      <c r="AF50" s="16">
        <f t="shared" si="0"/>
        <v>5.3702983444834833E-3</v>
      </c>
      <c r="AG50" s="16"/>
      <c r="AH50" s="16"/>
      <c r="AI50" s="56">
        <v>99</v>
      </c>
      <c r="AJ50" s="28">
        <v>84900</v>
      </c>
      <c r="AK50" s="28">
        <v>49800</v>
      </c>
      <c r="AL50" s="26">
        <v>7.6825422999999997</v>
      </c>
      <c r="AM50" s="26">
        <v>1.1442375</v>
      </c>
      <c r="AN50" s="26">
        <v>23.906970999999999</v>
      </c>
      <c r="AO50" s="26">
        <v>6.7539230000000006E-2</v>
      </c>
      <c r="AP50" s="26">
        <v>1.8366631</v>
      </c>
      <c r="AQ50" s="26">
        <v>5.1887301000000004E-3</v>
      </c>
      <c r="AR50" s="26">
        <v>-1.9148054999999999</v>
      </c>
      <c r="AS50" s="26">
        <v>-4.8417748999999999</v>
      </c>
      <c r="AT50" s="56">
        <v>348.666666666666</v>
      </c>
      <c r="AU50" s="10">
        <v>0.184</v>
      </c>
      <c r="AV50" s="10">
        <v>0.18099999999999999</v>
      </c>
      <c r="AW50" s="10">
        <v>0.35899999999999999</v>
      </c>
      <c r="AX50" s="10">
        <v>0.56499999999999995</v>
      </c>
      <c r="AY50" s="28">
        <v>0</v>
      </c>
      <c r="AZ50" s="28">
        <v>0</v>
      </c>
      <c r="BA50" s="84">
        <v>0</v>
      </c>
      <c r="BB50" s="28">
        <v>0</v>
      </c>
      <c r="BC50" s="84">
        <v>207</v>
      </c>
      <c r="BD50" s="27">
        <v>3.3686416888123669E-2</v>
      </c>
      <c r="BE50" s="10">
        <v>0.30499999999999999</v>
      </c>
      <c r="BF50" s="28">
        <v>64094.862212943633</v>
      </c>
      <c r="BG50" s="117" t="s">
        <v>55</v>
      </c>
      <c r="BH50" s="117" t="s">
        <v>55</v>
      </c>
      <c r="BI50" s="117">
        <v>0.61499999999999999</v>
      </c>
      <c r="BJ50" s="117">
        <v>74</v>
      </c>
      <c r="BK50" s="117" t="s">
        <v>55</v>
      </c>
      <c r="BL50" s="117">
        <f t="shared" si="1"/>
        <v>74.614999999999995</v>
      </c>
      <c r="BM50" s="53">
        <f t="shared" si="2"/>
        <v>12142.570029504093</v>
      </c>
      <c r="BN50" s="11">
        <v>35650</v>
      </c>
      <c r="BO50" s="11">
        <f t="shared" si="3"/>
        <v>23507.429970495905</v>
      </c>
    </row>
    <row r="51" spans="1:67" hidden="1">
      <c r="A51" s="7">
        <v>127</v>
      </c>
      <c r="B51" s="8" t="s">
        <v>402</v>
      </c>
      <c r="C51" s="8" t="s">
        <v>2108</v>
      </c>
      <c r="D51" s="8" t="s">
        <v>381</v>
      </c>
      <c r="E51" s="9" t="s">
        <v>59</v>
      </c>
      <c r="F51" s="10">
        <v>0.55400000000000005</v>
      </c>
      <c r="G51" s="10">
        <v>0.68</v>
      </c>
      <c r="H51" s="25">
        <v>1783.63</v>
      </c>
      <c r="I51" s="28"/>
      <c r="J51" s="58"/>
      <c r="K51" s="59">
        <v>79510</v>
      </c>
      <c r="L51" s="59">
        <v>90207</v>
      </c>
      <c r="M51" s="59">
        <v>75771</v>
      </c>
      <c r="N51" s="59">
        <v>66627</v>
      </c>
      <c r="O51" s="10">
        <v>0.5</v>
      </c>
      <c r="P51" s="9">
        <v>132.66999999999999</v>
      </c>
      <c r="Q51" s="9">
        <v>342.67</v>
      </c>
      <c r="R51" s="9">
        <v>13.44</v>
      </c>
      <c r="S51" s="9"/>
      <c r="T51" s="9" t="s">
        <v>55</v>
      </c>
      <c r="U51" s="10">
        <v>8.0000000000000002E-3</v>
      </c>
      <c r="V51" s="10">
        <v>0.29099999999999998</v>
      </c>
      <c r="W51" s="9">
        <v>0.314</v>
      </c>
      <c r="X51" s="27">
        <v>1.4E-2</v>
      </c>
      <c r="Y51" s="10">
        <v>5.3999999999999999E-2</v>
      </c>
      <c r="Z51" s="16">
        <v>0.76103500761035003</v>
      </c>
      <c r="AA51" s="28"/>
      <c r="AB51" s="9">
        <v>613</v>
      </c>
      <c r="AC51" s="9"/>
      <c r="AD51" s="56">
        <v>487</v>
      </c>
      <c r="AE51" s="56">
        <v>23</v>
      </c>
      <c r="AF51" s="16">
        <f t="shared" si="0"/>
        <v>1.2895051103648178E-2</v>
      </c>
      <c r="AG51" s="16"/>
      <c r="AH51" s="16"/>
      <c r="AI51" s="56">
        <v>99</v>
      </c>
      <c r="AJ51" s="28">
        <v>86600</v>
      </c>
      <c r="AK51" s="28">
        <v>45800</v>
      </c>
      <c r="AL51" s="26">
        <v>8.0174017000000006</v>
      </c>
      <c r="AM51" s="26">
        <v>0.70990878000000002</v>
      </c>
      <c r="AN51" s="26">
        <v>37.989372000000003</v>
      </c>
      <c r="AO51" s="26">
        <v>0</v>
      </c>
      <c r="AP51" s="26">
        <v>3.0457603999999998</v>
      </c>
      <c r="AQ51" s="26">
        <v>0</v>
      </c>
      <c r="AR51" s="26">
        <v>-0.92944336000000005</v>
      </c>
      <c r="AS51" s="26">
        <v>0.33672511999999999</v>
      </c>
      <c r="AT51" s="56">
        <v>147</v>
      </c>
      <c r="AU51" s="10">
        <v>0.182</v>
      </c>
      <c r="AV51" s="10">
        <v>0.20699999999999999</v>
      </c>
      <c r="AW51" s="10">
        <v>0.69699999999999995</v>
      </c>
      <c r="AX51" s="10">
        <v>0.78100000000000003</v>
      </c>
      <c r="AY51" s="28">
        <v>0</v>
      </c>
      <c r="AZ51" s="28">
        <v>0</v>
      </c>
      <c r="BA51" s="84">
        <v>0</v>
      </c>
      <c r="BB51" s="28">
        <v>0</v>
      </c>
      <c r="BC51" s="84"/>
      <c r="BD51" s="27">
        <v>0</v>
      </c>
      <c r="BE51" s="10">
        <v>0.30499999999999999</v>
      </c>
      <c r="BF51" s="28">
        <v>49432.201166180756</v>
      </c>
      <c r="BG51" s="117" t="s">
        <v>55</v>
      </c>
      <c r="BH51" s="117" t="s">
        <v>55</v>
      </c>
      <c r="BI51" s="117">
        <v>0.70599999999999996</v>
      </c>
      <c r="BJ51" s="117">
        <v>10</v>
      </c>
      <c r="BK51" s="117" t="s">
        <v>55</v>
      </c>
      <c r="BL51" s="117">
        <f t="shared" si="1"/>
        <v>10.706</v>
      </c>
      <c r="BM51" s="53">
        <f t="shared" si="2"/>
        <v>6002.3659615503211</v>
      </c>
      <c r="BN51" s="11">
        <v>36200</v>
      </c>
      <c r="BO51" s="11">
        <f t="shared" si="3"/>
        <v>30197.63403844968</v>
      </c>
    </row>
    <row r="52" spans="1:67" hidden="1">
      <c r="A52" s="7">
        <v>140</v>
      </c>
      <c r="B52" s="8" t="s">
        <v>435</v>
      </c>
      <c r="C52" s="8"/>
      <c r="D52" s="8" t="s">
        <v>422</v>
      </c>
      <c r="E52" s="9" t="s">
        <v>59</v>
      </c>
      <c r="F52" s="10">
        <v>0.41199999999999998</v>
      </c>
      <c r="G52" s="10">
        <v>0.69</v>
      </c>
      <c r="H52" s="25">
        <v>1529.26</v>
      </c>
      <c r="I52" s="28"/>
      <c r="J52" s="58"/>
      <c r="K52" s="59">
        <v>69971</v>
      </c>
      <c r="L52" s="59">
        <v>75348</v>
      </c>
      <c r="M52" s="59">
        <v>61020</v>
      </c>
      <c r="N52" s="59">
        <v>54702</v>
      </c>
      <c r="O52" s="10">
        <v>0.42899999999999999</v>
      </c>
      <c r="P52" s="9">
        <v>110.33</v>
      </c>
      <c r="Q52" s="9">
        <v>110.33</v>
      </c>
      <c r="R52" s="9">
        <v>13.86</v>
      </c>
      <c r="S52" s="9"/>
      <c r="T52" s="9" t="s">
        <v>55</v>
      </c>
      <c r="U52" s="10">
        <v>4.0000000000000001E-3</v>
      </c>
      <c r="V52" s="10">
        <v>0.83399999999999996</v>
      </c>
      <c r="W52" s="9">
        <v>2.1520000000000001</v>
      </c>
      <c r="X52" s="27">
        <v>-0.83399999999999996</v>
      </c>
      <c r="Y52" s="10">
        <v>7.0000000000000001E-3</v>
      </c>
      <c r="Z52" s="16">
        <v>0.31725888324873097</v>
      </c>
      <c r="AA52" s="28"/>
      <c r="AB52" s="9" t="s">
        <v>4345</v>
      </c>
      <c r="AC52" s="9"/>
      <c r="AD52" s="56">
        <v>496</v>
      </c>
      <c r="AE52" s="56">
        <v>22</v>
      </c>
      <c r="AF52" s="16">
        <f t="shared" si="0"/>
        <v>1.4386042922720794E-2</v>
      </c>
      <c r="AG52" s="16"/>
      <c r="AH52" s="16"/>
      <c r="AI52" s="56">
        <v>99</v>
      </c>
      <c r="AJ52" s="28" t="e">
        <v>#N/A</v>
      </c>
      <c r="AK52" s="28" t="e">
        <v>#N/A</v>
      </c>
      <c r="AL52" s="26" t="e">
        <v>#N/A</v>
      </c>
      <c r="AM52" s="26" t="e">
        <v>#N/A</v>
      </c>
      <c r="AN52" s="26" t="e">
        <v>#N/A</v>
      </c>
      <c r="AO52" s="26" t="e">
        <v>#N/A</v>
      </c>
      <c r="AP52" s="26" t="e">
        <v>#N/A</v>
      </c>
      <c r="AQ52" s="26" t="e">
        <v>#N/A</v>
      </c>
      <c r="AR52" s="26" t="e">
        <v>#N/A</v>
      </c>
      <c r="AS52" s="26" t="e">
        <v>#N/A</v>
      </c>
      <c r="AT52" s="56" t="e">
        <v>#N/A</v>
      </c>
      <c r="AU52" s="10">
        <v>0.56999999999999995</v>
      </c>
      <c r="AV52" s="10">
        <v>0.68400000000000005</v>
      </c>
      <c r="AW52" s="10">
        <v>0.65700000000000003</v>
      </c>
      <c r="AX52" s="10">
        <v>0.79300000000000004</v>
      </c>
      <c r="AY52" s="28">
        <v>0</v>
      </c>
      <c r="AZ52" s="28">
        <v>0</v>
      </c>
      <c r="BA52" s="84">
        <v>0</v>
      </c>
      <c r="BB52" s="28">
        <v>0</v>
      </c>
      <c r="BC52" s="84"/>
      <c r="BD52" s="27">
        <v>0</v>
      </c>
      <c r="BE52" s="9" t="s">
        <v>55</v>
      </c>
      <c r="BF52" s="28">
        <v>66943.712121212127</v>
      </c>
      <c r="BG52" s="117" t="s">
        <v>55</v>
      </c>
      <c r="BH52" s="117" t="s">
        <v>55</v>
      </c>
      <c r="BI52" s="117">
        <v>1</v>
      </c>
      <c r="BJ52" s="117">
        <v>10</v>
      </c>
      <c r="BK52" s="117" t="s">
        <v>55</v>
      </c>
      <c r="BL52" s="117">
        <f t="shared" si="1"/>
        <v>11</v>
      </c>
      <c r="BM52" s="53">
        <f t="shared" si="2"/>
        <v>7193.0214613603966</v>
      </c>
      <c r="BN52" s="11">
        <v>22780</v>
      </c>
      <c r="BO52" s="11">
        <f t="shared" si="3"/>
        <v>15586.978538639603</v>
      </c>
    </row>
    <row r="53" spans="1:67" hidden="1">
      <c r="A53" s="7">
        <v>145</v>
      </c>
      <c r="B53" s="8" t="s">
        <v>444</v>
      </c>
      <c r="C53" s="8" t="s">
        <v>2109</v>
      </c>
      <c r="D53" s="8" t="s">
        <v>438</v>
      </c>
      <c r="E53" s="9" t="s">
        <v>59</v>
      </c>
      <c r="F53" s="10">
        <v>0.49099999999999999</v>
      </c>
      <c r="G53" s="10">
        <v>0.77</v>
      </c>
      <c r="H53" s="25">
        <v>5500.48</v>
      </c>
      <c r="I53" s="28"/>
      <c r="J53" s="58"/>
      <c r="K53" s="59">
        <v>84334</v>
      </c>
      <c r="L53" s="59">
        <v>110781</v>
      </c>
      <c r="M53" s="59">
        <v>81819</v>
      </c>
      <c r="N53" s="59">
        <v>70722</v>
      </c>
      <c r="O53" s="10">
        <v>0.503</v>
      </c>
      <c r="P53" s="9">
        <v>302.67</v>
      </c>
      <c r="Q53" s="9">
        <v>824</v>
      </c>
      <c r="R53" s="9">
        <v>18.170000000000002</v>
      </c>
      <c r="S53" s="9"/>
      <c r="T53" s="9" t="s">
        <v>55</v>
      </c>
      <c r="U53" s="10">
        <v>0.18099999999999999</v>
      </c>
      <c r="V53" s="10">
        <v>0.22</v>
      </c>
      <c r="W53" s="9">
        <v>0.56799999999999995</v>
      </c>
      <c r="X53" s="27">
        <v>0.217</v>
      </c>
      <c r="Y53" s="27">
        <v>5.1999999999999998E-2</v>
      </c>
      <c r="Z53" s="16">
        <v>0.63775510204081631</v>
      </c>
      <c r="AA53" s="28"/>
      <c r="AB53" s="9">
        <v>371</v>
      </c>
      <c r="AC53" s="9"/>
      <c r="AD53" s="56">
        <v>246</v>
      </c>
      <c r="AE53" s="56">
        <v>79</v>
      </c>
      <c r="AF53" s="16">
        <f t="shared" si="0"/>
        <v>1.4362382919308862E-2</v>
      </c>
      <c r="AG53" s="16" t="s">
        <v>4339</v>
      </c>
      <c r="AH53" s="16"/>
      <c r="AI53" s="56">
        <v>99</v>
      </c>
      <c r="AJ53" s="28">
        <v>92400</v>
      </c>
      <c r="AK53" s="28">
        <v>65600</v>
      </c>
      <c r="AL53" s="26">
        <v>7.2243494999999998</v>
      </c>
      <c r="AM53" s="26">
        <v>1.4424953</v>
      </c>
      <c r="AN53" s="26">
        <v>48.158755999999997</v>
      </c>
      <c r="AO53" s="26">
        <v>1.3296513999999999</v>
      </c>
      <c r="AP53" s="26">
        <v>3.4791569999999998</v>
      </c>
      <c r="AQ53" s="26">
        <v>9.6058667E-2</v>
      </c>
      <c r="AR53" s="26">
        <v>1.6937144</v>
      </c>
      <c r="AS53" s="26">
        <v>0.60270274000000001</v>
      </c>
      <c r="AT53" s="56">
        <v>1401.6666666666599</v>
      </c>
      <c r="AU53" s="10">
        <v>0.15</v>
      </c>
      <c r="AV53" s="10">
        <v>0.14299999999999999</v>
      </c>
      <c r="AW53" s="10">
        <v>0.26700000000000002</v>
      </c>
      <c r="AX53" s="10">
        <v>0.44600000000000001</v>
      </c>
      <c r="AY53" s="28">
        <v>0</v>
      </c>
      <c r="AZ53" s="28">
        <v>0</v>
      </c>
      <c r="BA53" s="84">
        <v>0</v>
      </c>
      <c r="BB53" s="28">
        <v>0</v>
      </c>
      <c r="BC53" s="84">
        <v>147</v>
      </c>
      <c r="BD53" s="27">
        <v>2.6724940368840541E-2</v>
      </c>
      <c r="BE53" s="10">
        <v>0.437</v>
      </c>
      <c r="BF53" s="28">
        <v>57472.772727272728</v>
      </c>
      <c r="BG53" s="117" t="s">
        <v>55</v>
      </c>
      <c r="BH53" s="117" t="s">
        <v>55</v>
      </c>
      <c r="BI53" s="117">
        <v>42</v>
      </c>
      <c r="BJ53" s="117">
        <v>1</v>
      </c>
      <c r="BK53" s="117" t="s">
        <v>55</v>
      </c>
      <c r="BL53" s="117">
        <f t="shared" si="1"/>
        <v>43</v>
      </c>
      <c r="BM53" s="53">
        <f t="shared" si="2"/>
        <v>7817.4995636744434</v>
      </c>
      <c r="BN53" s="11">
        <v>33218</v>
      </c>
      <c r="BO53" s="11">
        <f t="shared" si="3"/>
        <v>25400.500436325558</v>
      </c>
    </row>
    <row r="54" spans="1:67" hidden="1">
      <c r="A54" s="7">
        <v>152</v>
      </c>
      <c r="B54" s="8" t="s">
        <v>460</v>
      </c>
      <c r="C54" s="8" t="s">
        <v>2067</v>
      </c>
      <c r="D54" s="8" t="s">
        <v>438</v>
      </c>
      <c r="E54" s="9" t="s">
        <v>59</v>
      </c>
      <c r="F54" s="10">
        <v>0.38800000000000001</v>
      </c>
      <c r="G54" s="10">
        <v>0.68</v>
      </c>
      <c r="H54" s="25">
        <v>3014.2</v>
      </c>
      <c r="I54" s="28"/>
      <c r="J54" s="58"/>
      <c r="K54" s="59">
        <v>77845</v>
      </c>
      <c r="L54" s="59">
        <v>76401</v>
      </c>
      <c r="M54" s="59">
        <v>69534</v>
      </c>
      <c r="N54" s="59">
        <v>58356</v>
      </c>
      <c r="O54" s="10">
        <v>0.39900000000000002</v>
      </c>
      <c r="P54" s="9">
        <v>196.33</v>
      </c>
      <c r="Q54" s="9">
        <v>240.33</v>
      </c>
      <c r="R54" s="9">
        <v>15.35</v>
      </c>
      <c r="S54" s="9"/>
      <c r="T54" s="9" t="s">
        <v>55</v>
      </c>
      <c r="U54" s="10">
        <v>6.6000000000000003E-2</v>
      </c>
      <c r="V54" s="10">
        <v>0.25600000000000001</v>
      </c>
      <c r="W54" s="9">
        <v>0.38300000000000001</v>
      </c>
      <c r="X54" s="27">
        <v>0.18099999999999999</v>
      </c>
      <c r="Y54" s="27">
        <v>0.01</v>
      </c>
      <c r="Z54" s="16">
        <v>0.72306579898770784</v>
      </c>
      <c r="AA54" s="28"/>
      <c r="AB54" s="9">
        <v>1000</v>
      </c>
      <c r="AC54" s="9"/>
      <c r="AD54" s="56">
        <v>330</v>
      </c>
      <c r="AE54" s="56">
        <v>55</v>
      </c>
      <c r="AF54" s="16">
        <f t="shared" si="0"/>
        <v>1.8246964368655035E-2</v>
      </c>
      <c r="AG54" s="16"/>
      <c r="AH54" s="16"/>
      <c r="AI54" s="56">
        <v>99</v>
      </c>
      <c r="AJ54" s="28">
        <v>85000</v>
      </c>
      <c r="AK54" s="28">
        <v>43700</v>
      </c>
      <c r="AL54" s="26">
        <v>7.6488418999999999</v>
      </c>
      <c r="AM54" s="26">
        <v>2.8818426000000001</v>
      </c>
      <c r="AN54" s="26">
        <v>16.141020000000001</v>
      </c>
      <c r="AO54" s="26">
        <v>5.5790289999999999E-2</v>
      </c>
      <c r="AP54" s="26">
        <v>1.2346010000000001</v>
      </c>
      <c r="AQ54" s="26">
        <v>4.2673112000000003E-3</v>
      </c>
      <c r="AR54" s="26">
        <v>2.2304490000000001</v>
      </c>
      <c r="AS54" s="26">
        <v>-1.1654834999999999</v>
      </c>
      <c r="AT54" s="56">
        <v>259</v>
      </c>
      <c r="AU54" s="10">
        <v>0.10299999999999999</v>
      </c>
      <c r="AV54" s="10">
        <v>0.251</v>
      </c>
      <c r="AW54" s="10">
        <v>0.498</v>
      </c>
      <c r="AX54" s="10">
        <v>0.61899999999999999</v>
      </c>
      <c r="AY54" s="28">
        <v>0</v>
      </c>
      <c r="AZ54" s="28">
        <v>0</v>
      </c>
      <c r="BA54" s="84">
        <v>0</v>
      </c>
      <c r="BB54" s="28">
        <v>0</v>
      </c>
      <c r="BC54" s="84">
        <v>91</v>
      </c>
      <c r="BD54" s="27">
        <v>3.0190431955411056E-2</v>
      </c>
      <c r="BE54" s="10">
        <v>0.437</v>
      </c>
      <c r="BF54" s="28">
        <v>45819.339506172837</v>
      </c>
      <c r="BG54" s="117" t="s">
        <v>55</v>
      </c>
      <c r="BH54" s="117" t="s">
        <v>55</v>
      </c>
      <c r="BI54" s="117">
        <v>1</v>
      </c>
      <c r="BJ54" s="117">
        <v>26</v>
      </c>
      <c r="BK54" s="117" t="s">
        <v>55</v>
      </c>
      <c r="BL54" s="117">
        <f t="shared" si="1"/>
        <v>27</v>
      </c>
      <c r="BM54" s="53">
        <f t="shared" si="2"/>
        <v>8957.6006900670163</v>
      </c>
      <c r="BN54" s="11">
        <v>32620</v>
      </c>
      <c r="BO54" s="11">
        <f t="shared" si="3"/>
        <v>23662.399309932982</v>
      </c>
    </row>
    <row r="55" spans="1:67" hidden="1">
      <c r="A55" s="7">
        <v>153</v>
      </c>
      <c r="B55" s="8" t="s">
        <v>461</v>
      </c>
      <c r="C55" s="8"/>
      <c r="D55" s="8" t="s">
        <v>438</v>
      </c>
      <c r="E55" s="9" t="s">
        <v>59</v>
      </c>
      <c r="F55" s="10">
        <v>0.58599999999999997</v>
      </c>
      <c r="G55" s="10">
        <v>0.89</v>
      </c>
      <c r="H55" s="25">
        <v>12267.94</v>
      </c>
      <c r="I55" s="28"/>
      <c r="J55" s="58"/>
      <c r="K55" s="59"/>
      <c r="L55" s="59"/>
      <c r="M55" s="59"/>
      <c r="N55" s="59"/>
      <c r="O55" s="10">
        <v>0.69899999999999995</v>
      </c>
      <c r="P55" s="9">
        <v>1333.33</v>
      </c>
      <c r="Q55" s="9">
        <v>1321.67</v>
      </c>
      <c r="R55" s="9">
        <v>9.1999999999999993</v>
      </c>
      <c r="S55" s="9"/>
      <c r="T55" s="9" t="s">
        <v>55</v>
      </c>
      <c r="U55" s="10">
        <v>0.01</v>
      </c>
      <c r="V55" s="10">
        <v>0.56899999999999995</v>
      </c>
      <c r="W55" s="9" t="s">
        <v>4345</v>
      </c>
      <c r="X55" s="27">
        <v>-0.13200000000000001</v>
      </c>
      <c r="Y55" s="27">
        <v>-0.104</v>
      </c>
      <c r="Z55" s="16" t="s">
        <v>2055</v>
      </c>
      <c r="AA55" s="28"/>
      <c r="AB55" s="9" t="s">
        <v>4345</v>
      </c>
      <c r="AC55" s="9"/>
      <c r="AD55" s="56">
        <v>600</v>
      </c>
      <c r="AE55" s="56">
        <v>0</v>
      </c>
      <c r="AF55" s="16">
        <f t="shared" si="0"/>
        <v>0</v>
      </c>
      <c r="AG55" s="16"/>
      <c r="AH55" s="16"/>
      <c r="AI55" s="56">
        <v>99</v>
      </c>
      <c r="AJ55" s="28">
        <v>40500</v>
      </c>
      <c r="AK55" s="28">
        <v>24800</v>
      </c>
      <c r="AL55" s="26">
        <v>25.540396000000001</v>
      </c>
      <c r="AM55" s="26">
        <v>0.44520563000000002</v>
      </c>
      <c r="AN55" s="26">
        <v>6.8533024999999999</v>
      </c>
      <c r="AO55" s="26">
        <v>3.0723236999999999E-3</v>
      </c>
      <c r="AP55" s="26">
        <v>1.7503606</v>
      </c>
      <c r="AQ55" s="26">
        <v>7.8468362000000001E-4</v>
      </c>
      <c r="AR55" s="26">
        <v>-4.8190055000000003</v>
      </c>
      <c r="AS55" s="26">
        <v>-7.163456</v>
      </c>
      <c r="AT55" s="56">
        <v>452.33333333333297</v>
      </c>
      <c r="AU55" s="10">
        <v>0.34499999999999997</v>
      </c>
      <c r="AV55" s="10">
        <v>0.48599999999999999</v>
      </c>
      <c r="AW55" s="10">
        <v>0.59299999999999997</v>
      </c>
      <c r="AX55" s="10">
        <v>0.65500000000000003</v>
      </c>
      <c r="AY55" s="28">
        <v>0</v>
      </c>
      <c r="AZ55" s="28">
        <v>0</v>
      </c>
      <c r="BA55" s="84">
        <v>0</v>
      </c>
      <c r="BB55" s="28">
        <v>0</v>
      </c>
      <c r="BC55" s="84"/>
      <c r="BD55" s="27">
        <v>0</v>
      </c>
      <c r="BE55" s="10">
        <v>0.437</v>
      </c>
      <c r="BF55" s="28">
        <v>55775.685211267606</v>
      </c>
      <c r="BG55" s="117" t="s">
        <v>55</v>
      </c>
      <c r="BH55" s="117" t="s">
        <v>55</v>
      </c>
      <c r="BI55" s="117">
        <v>2.5999999999999999E-2</v>
      </c>
      <c r="BJ55" s="117">
        <v>0</v>
      </c>
      <c r="BK55" s="117" t="s">
        <v>55</v>
      </c>
      <c r="BL55" s="117">
        <f t="shared" si="1"/>
        <v>2.5999999999999999E-2</v>
      </c>
      <c r="BM55" s="53">
        <f t="shared" si="2"/>
        <v>2.1193452201429088</v>
      </c>
      <c r="BN55" s="11">
        <v>17664</v>
      </c>
      <c r="BO55" s="11">
        <f t="shared" si="3"/>
        <v>17661.880654779856</v>
      </c>
    </row>
    <row r="56" spans="1:67" hidden="1">
      <c r="A56" s="7">
        <v>143</v>
      </c>
      <c r="B56" s="8" t="s">
        <v>441</v>
      </c>
      <c r="C56" s="8" t="s">
        <v>2111</v>
      </c>
      <c r="D56" s="8" t="s">
        <v>438</v>
      </c>
      <c r="E56" s="9" t="s">
        <v>59</v>
      </c>
      <c r="F56" s="10">
        <v>0.434</v>
      </c>
      <c r="G56" s="10">
        <v>0.73</v>
      </c>
      <c r="H56" s="25">
        <v>2542.31</v>
      </c>
      <c r="I56" s="28"/>
      <c r="J56" s="58"/>
      <c r="K56" s="59">
        <v>64511</v>
      </c>
      <c r="L56" s="59">
        <v>60669</v>
      </c>
      <c r="M56" s="59">
        <v>51228</v>
      </c>
      <c r="N56" s="59">
        <v>41526</v>
      </c>
      <c r="O56" s="10">
        <v>0.47099999999999997</v>
      </c>
      <c r="P56" s="9">
        <v>104.67</v>
      </c>
      <c r="Q56" s="9">
        <v>270</v>
      </c>
      <c r="R56" s="9">
        <v>24.29</v>
      </c>
      <c r="S56" s="9"/>
      <c r="T56" s="9" t="s">
        <v>55</v>
      </c>
      <c r="U56" s="10">
        <v>0.221</v>
      </c>
      <c r="V56" s="10">
        <v>0.25700000000000001</v>
      </c>
      <c r="W56" s="9" t="s">
        <v>4345</v>
      </c>
      <c r="X56" s="27">
        <v>0.17899999999999999</v>
      </c>
      <c r="Y56" s="27">
        <v>-2.7E-2</v>
      </c>
      <c r="Z56" s="16" t="s">
        <v>2055</v>
      </c>
      <c r="AA56" s="28"/>
      <c r="AB56" s="9">
        <v>1346</v>
      </c>
      <c r="AC56" s="9"/>
      <c r="AD56" s="56">
        <v>600</v>
      </c>
      <c r="AE56" s="56">
        <v>0</v>
      </c>
      <c r="AF56" s="16">
        <f t="shared" si="0"/>
        <v>0</v>
      </c>
      <c r="AG56" s="16"/>
      <c r="AH56" s="16"/>
      <c r="AI56" s="56">
        <v>99</v>
      </c>
      <c r="AJ56" s="28">
        <v>149800</v>
      </c>
      <c r="AK56" s="28">
        <v>28300</v>
      </c>
      <c r="AL56" s="26">
        <v>7.3788537999999999</v>
      </c>
      <c r="AM56" s="26">
        <v>17.499946999999999</v>
      </c>
      <c r="AN56" s="26">
        <v>23.778980000000001</v>
      </c>
      <c r="AO56" s="26">
        <v>1.7314556999999999</v>
      </c>
      <c r="AP56" s="26">
        <v>1.7546162999999999</v>
      </c>
      <c r="AQ56" s="26">
        <v>0.12776159000000001</v>
      </c>
      <c r="AR56" s="26">
        <v>-4.2578344000000001</v>
      </c>
      <c r="AS56" s="26">
        <v>-4.1976069999999996</v>
      </c>
      <c r="AT56" s="56">
        <v>299.5</v>
      </c>
      <c r="AU56" s="10">
        <v>4.4999999999999998E-2</v>
      </c>
      <c r="AV56" s="10">
        <v>0.218</v>
      </c>
      <c r="AW56" s="10">
        <v>0.4</v>
      </c>
      <c r="AX56" s="10">
        <v>0.57799999999999996</v>
      </c>
      <c r="AY56" s="28">
        <v>0</v>
      </c>
      <c r="AZ56" s="28">
        <v>0</v>
      </c>
      <c r="BA56" s="84">
        <v>0</v>
      </c>
      <c r="BB56" s="28">
        <v>0</v>
      </c>
      <c r="BC56" s="84">
        <v>101</v>
      </c>
      <c r="BD56" s="27">
        <v>3.972764926385846E-2</v>
      </c>
      <c r="BE56" s="10">
        <v>0.437</v>
      </c>
      <c r="BF56" s="28">
        <v>56060.127536231885</v>
      </c>
      <c r="BG56" s="117" t="s">
        <v>55</v>
      </c>
      <c r="BH56" s="117" t="s">
        <v>55</v>
      </c>
      <c r="BI56" s="117">
        <v>0.72499999999999998</v>
      </c>
      <c r="BJ56" s="117">
        <v>17</v>
      </c>
      <c r="BK56" s="117" t="s">
        <v>55</v>
      </c>
      <c r="BL56" s="117">
        <f t="shared" si="1"/>
        <v>17.725000000000001</v>
      </c>
      <c r="BM56" s="53">
        <f t="shared" si="2"/>
        <v>6972.005774276151</v>
      </c>
      <c r="BN56" s="11">
        <v>35200</v>
      </c>
      <c r="BO56" s="11">
        <f t="shared" si="3"/>
        <v>28227.994225723851</v>
      </c>
    </row>
    <row r="57" spans="1:67" hidden="1">
      <c r="A57" s="7">
        <v>156</v>
      </c>
      <c r="B57" s="8" t="s">
        <v>468</v>
      </c>
      <c r="C57" s="8" t="s">
        <v>2112</v>
      </c>
      <c r="D57" s="8" t="s">
        <v>438</v>
      </c>
      <c r="E57" s="9" t="s">
        <v>59</v>
      </c>
      <c r="F57" s="10">
        <v>0.43</v>
      </c>
      <c r="G57" s="10">
        <v>0.75</v>
      </c>
      <c r="H57" s="25">
        <v>3490.79</v>
      </c>
      <c r="I57" s="28"/>
      <c r="J57" s="58"/>
      <c r="K57" s="59">
        <v>70500</v>
      </c>
      <c r="L57" s="59">
        <v>72216</v>
      </c>
      <c r="M57" s="59">
        <v>67653</v>
      </c>
      <c r="N57" s="59">
        <v>63648</v>
      </c>
      <c r="O57" s="10">
        <v>0.34499999999999997</v>
      </c>
      <c r="P57" s="9">
        <v>173</v>
      </c>
      <c r="Q57" s="9">
        <v>226.67</v>
      </c>
      <c r="R57" s="9">
        <v>20.18</v>
      </c>
      <c r="S57" s="9"/>
      <c r="T57" s="9" t="s">
        <v>55</v>
      </c>
      <c r="U57" s="10">
        <v>3.9E-2</v>
      </c>
      <c r="V57" s="10">
        <v>0.36199999999999999</v>
      </c>
      <c r="W57" s="9" t="s">
        <v>4345</v>
      </c>
      <c r="X57" s="27">
        <v>7.4999999999999997E-2</v>
      </c>
      <c r="Y57" s="10">
        <v>9.8000000000000004E-2</v>
      </c>
      <c r="Z57" s="16" t="s">
        <v>2055</v>
      </c>
      <c r="AA57" s="28"/>
      <c r="AB57" s="9">
        <v>1222</v>
      </c>
      <c r="AC57" s="9"/>
      <c r="AD57" s="56">
        <v>374</v>
      </c>
      <c r="AE57" s="56">
        <v>44</v>
      </c>
      <c r="AF57" s="16">
        <f t="shared" si="0"/>
        <v>1.2604596667230053E-2</v>
      </c>
      <c r="AG57" s="16"/>
      <c r="AH57" s="16"/>
      <c r="AI57" s="56">
        <v>99</v>
      </c>
      <c r="AJ57" s="28">
        <v>92200</v>
      </c>
      <c r="AK57" s="28">
        <v>36000</v>
      </c>
      <c r="AL57" s="26">
        <v>7.8621521000000003</v>
      </c>
      <c r="AM57" s="26">
        <v>3.7590805999999999</v>
      </c>
      <c r="AN57" s="26">
        <v>19.250613999999999</v>
      </c>
      <c r="AO57" s="26">
        <v>0.10614371</v>
      </c>
      <c r="AP57" s="26">
        <v>1.5135125</v>
      </c>
      <c r="AQ57" s="26">
        <v>8.3451801999999999E-3</v>
      </c>
      <c r="AR57" s="26">
        <v>2.0726871</v>
      </c>
      <c r="AS57" s="26">
        <v>-0.32144949</v>
      </c>
      <c r="AT57" s="56">
        <v>361</v>
      </c>
      <c r="AU57" s="10">
        <v>0.14799999999999999</v>
      </c>
      <c r="AV57" s="10">
        <v>0.248</v>
      </c>
      <c r="AW57" s="10">
        <v>0.51200000000000001</v>
      </c>
      <c r="AX57" s="10">
        <v>0.56899999999999995</v>
      </c>
      <c r="AY57" s="28">
        <v>0</v>
      </c>
      <c r="AZ57" s="28">
        <v>0</v>
      </c>
      <c r="BA57" s="84">
        <v>0</v>
      </c>
      <c r="BB57" s="28">
        <v>0</v>
      </c>
      <c r="BC57" s="84"/>
      <c r="BD57" s="27">
        <v>0</v>
      </c>
      <c r="BE57" s="10">
        <v>0.437</v>
      </c>
      <c r="BF57" s="28">
        <v>52278.068181818184</v>
      </c>
      <c r="BG57" s="117" t="s">
        <v>55</v>
      </c>
      <c r="BH57" s="117" t="s">
        <v>55</v>
      </c>
      <c r="BI57" s="117">
        <v>2</v>
      </c>
      <c r="BJ57" s="117">
        <v>22</v>
      </c>
      <c r="BK57" s="117" t="s">
        <v>55</v>
      </c>
      <c r="BL57" s="117">
        <f t="shared" si="1"/>
        <v>24</v>
      </c>
      <c r="BM57" s="53">
        <f t="shared" si="2"/>
        <v>6875.2345457618476</v>
      </c>
      <c r="BN57" s="11">
        <v>27150</v>
      </c>
      <c r="BO57" s="11">
        <f t="shared" si="3"/>
        <v>20274.765454238153</v>
      </c>
    </row>
    <row r="58" spans="1:67" hidden="1">
      <c r="A58" s="7">
        <v>157</v>
      </c>
      <c r="B58" s="8" t="s">
        <v>469</v>
      </c>
      <c r="C58" s="8" t="s">
        <v>2113</v>
      </c>
      <c r="D58" s="8" t="s">
        <v>438</v>
      </c>
      <c r="E58" s="9" t="s">
        <v>59</v>
      </c>
      <c r="F58" s="10">
        <v>0.69199999999999995</v>
      </c>
      <c r="G58" s="10">
        <v>0.89</v>
      </c>
      <c r="H58" s="25">
        <v>2952.7</v>
      </c>
      <c r="I58" s="28"/>
      <c r="J58" s="58"/>
      <c r="K58" s="59">
        <v>80704</v>
      </c>
      <c r="L58" s="59">
        <v>96561</v>
      </c>
      <c r="M58" s="59">
        <v>77346</v>
      </c>
      <c r="N58" s="59">
        <v>65142</v>
      </c>
      <c r="O58" s="10">
        <v>0.745</v>
      </c>
      <c r="P58" s="9">
        <v>232</v>
      </c>
      <c r="Q58" s="9">
        <v>432.33</v>
      </c>
      <c r="R58" s="9">
        <v>12.73</v>
      </c>
      <c r="S58" s="9"/>
      <c r="T58" s="9" t="s">
        <v>55</v>
      </c>
      <c r="U58" s="10">
        <v>7.4999999999999997E-2</v>
      </c>
      <c r="V58" s="10">
        <v>0.28000000000000003</v>
      </c>
      <c r="W58" s="9">
        <v>0.33300000000000002</v>
      </c>
      <c r="X58" s="27">
        <v>0.157</v>
      </c>
      <c r="Y58" s="27">
        <v>-3.7999999999999999E-2</v>
      </c>
      <c r="Z58" s="16">
        <v>0.75018754688672162</v>
      </c>
      <c r="AA58" s="28"/>
      <c r="AB58" s="9">
        <v>1268</v>
      </c>
      <c r="AC58" s="9">
        <v>16</v>
      </c>
      <c r="AD58" s="56">
        <v>162</v>
      </c>
      <c r="AE58" s="56">
        <v>116</v>
      </c>
      <c r="AF58" s="16">
        <f t="shared" si="0"/>
        <v>3.9286077149727372E-2</v>
      </c>
      <c r="AG58" s="16" t="s">
        <v>4339</v>
      </c>
      <c r="AH58" s="16" t="s">
        <v>4339</v>
      </c>
      <c r="AI58" s="56">
        <v>99</v>
      </c>
      <c r="AJ58" s="28">
        <v>120800</v>
      </c>
      <c r="AK58" s="28">
        <v>42800</v>
      </c>
      <c r="AL58" s="26">
        <v>5.6338572999999998</v>
      </c>
      <c r="AM58" s="26">
        <v>15.993067999999999</v>
      </c>
      <c r="AN58" s="26">
        <v>22.720666999999999</v>
      </c>
      <c r="AO58" s="26">
        <v>1.3929088000000001</v>
      </c>
      <c r="AP58" s="26">
        <v>1.2800499999999999</v>
      </c>
      <c r="AQ58" s="26">
        <v>7.8474492000000007E-2</v>
      </c>
      <c r="AR58" s="26">
        <v>0.90537632000000001</v>
      </c>
      <c r="AS58" s="26">
        <v>-1.5698264</v>
      </c>
      <c r="AT58" s="56">
        <v>401.666666666666</v>
      </c>
      <c r="AU58" s="10">
        <v>0.13400000000000001</v>
      </c>
      <c r="AV58" s="10">
        <v>0.23100000000000001</v>
      </c>
      <c r="AW58" s="10">
        <v>0.44400000000000001</v>
      </c>
      <c r="AX58" s="10">
        <v>0.61399999999999999</v>
      </c>
      <c r="AY58" s="28">
        <v>0</v>
      </c>
      <c r="AZ58" s="28">
        <v>0</v>
      </c>
      <c r="BA58" s="84">
        <v>0</v>
      </c>
      <c r="BB58" s="28">
        <v>0</v>
      </c>
      <c r="BC58" s="84">
        <v>475</v>
      </c>
      <c r="BD58" s="27">
        <v>0.16086971246655604</v>
      </c>
      <c r="BE58" s="10">
        <v>0.437</v>
      </c>
      <c r="BF58" s="28">
        <v>49199.195564516129</v>
      </c>
      <c r="BG58" s="117" t="s">
        <v>55</v>
      </c>
      <c r="BH58" s="117" t="s">
        <v>55</v>
      </c>
      <c r="BI58" s="117">
        <v>7</v>
      </c>
      <c r="BJ58" s="117">
        <v>31</v>
      </c>
      <c r="BK58" s="117" t="s">
        <v>55</v>
      </c>
      <c r="BL58" s="117">
        <f t="shared" si="1"/>
        <v>38</v>
      </c>
      <c r="BM58" s="53">
        <f t="shared" si="2"/>
        <v>12869.576997324484</v>
      </c>
      <c r="BN58" s="11">
        <v>44760</v>
      </c>
      <c r="BO58" s="11">
        <f t="shared" si="3"/>
        <v>31890.423002675518</v>
      </c>
    </row>
    <row r="59" spans="1:67" hidden="1">
      <c r="A59" s="7">
        <v>158</v>
      </c>
      <c r="B59" s="8" t="s">
        <v>470</v>
      </c>
      <c r="C59" s="8" t="s">
        <v>2114</v>
      </c>
      <c r="D59" s="8" t="s">
        <v>438</v>
      </c>
      <c r="E59" s="9" t="s">
        <v>59</v>
      </c>
      <c r="F59" s="10">
        <v>0.39800000000000002</v>
      </c>
      <c r="G59" s="10">
        <v>0.71</v>
      </c>
      <c r="H59" s="25">
        <v>13473.46</v>
      </c>
      <c r="I59" s="28"/>
      <c r="J59" s="58"/>
      <c r="K59" s="59">
        <v>75636</v>
      </c>
      <c r="L59" s="59">
        <v>91656</v>
      </c>
      <c r="M59" s="59">
        <v>73161</v>
      </c>
      <c r="N59" s="59">
        <v>63639</v>
      </c>
      <c r="O59" s="10">
        <v>0.435</v>
      </c>
      <c r="P59" s="9">
        <v>497.67</v>
      </c>
      <c r="Q59" s="9">
        <v>710.67</v>
      </c>
      <c r="R59" s="9">
        <v>27.07</v>
      </c>
      <c r="S59" s="9"/>
      <c r="T59" s="9" t="s">
        <v>55</v>
      </c>
      <c r="U59" s="10">
        <v>2.4E-2</v>
      </c>
      <c r="V59" s="10">
        <v>0.497</v>
      </c>
      <c r="W59" s="9">
        <v>3.4830000000000001</v>
      </c>
      <c r="X59" s="27">
        <v>-0.06</v>
      </c>
      <c r="Y59" s="27">
        <v>1.9E-2</v>
      </c>
      <c r="Z59" s="16">
        <v>0.22306491188935984</v>
      </c>
      <c r="AA59" s="28"/>
      <c r="AB59" s="9">
        <v>659</v>
      </c>
      <c r="AC59" s="9"/>
      <c r="AD59" s="56">
        <v>317</v>
      </c>
      <c r="AE59" s="56">
        <v>58</v>
      </c>
      <c r="AF59" s="16">
        <f t="shared" si="0"/>
        <v>4.3047591338824624E-3</v>
      </c>
      <c r="AG59" s="16"/>
      <c r="AH59" s="16"/>
      <c r="AI59" s="56">
        <v>99</v>
      </c>
      <c r="AJ59" s="28">
        <v>57300</v>
      </c>
      <c r="AK59" s="28">
        <v>38000</v>
      </c>
      <c r="AL59" s="26">
        <v>18.977495000000001</v>
      </c>
      <c r="AM59" s="26">
        <v>0.38098200999999998</v>
      </c>
      <c r="AN59" s="26">
        <v>19.150829000000002</v>
      </c>
      <c r="AO59" s="26">
        <v>0.77829254000000003</v>
      </c>
      <c r="AP59" s="26">
        <v>3.6343477000000002</v>
      </c>
      <c r="AQ59" s="26">
        <v>0.14770043999999999</v>
      </c>
      <c r="AR59" s="26">
        <v>-6.7169523</v>
      </c>
      <c r="AS59" s="26">
        <v>-11.700925</v>
      </c>
      <c r="AT59" s="56">
        <v>694</v>
      </c>
      <c r="AU59" s="10">
        <v>0.249</v>
      </c>
      <c r="AV59" s="10">
        <v>0.29899999999999999</v>
      </c>
      <c r="AW59" s="10">
        <v>0.443</v>
      </c>
      <c r="AX59" s="10">
        <v>0.60699999999999998</v>
      </c>
      <c r="AY59" s="28">
        <v>0</v>
      </c>
      <c r="AZ59" s="28">
        <v>0</v>
      </c>
      <c r="BA59" s="84">
        <v>0</v>
      </c>
      <c r="BB59" s="28">
        <v>0</v>
      </c>
      <c r="BC59" s="84"/>
      <c r="BD59" s="27">
        <v>0</v>
      </c>
      <c r="BE59" s="10">
        <v>0.437</v>
      </c>
      <c r="BF59" s="28">
        <v>45692.379901960783</v>
      </c>
      <c r="BG59" s="117" t="s">
        <v>55</v>
      </c>
      <c r="BH59" s="117" t="s">
        <v>55</v>
      </c>
      <c r="BI59" s="117">
        <v>0</v>
      </c>
      <c r="BJ59" s="117">
        <v>20</v>
      </c>
      <c r="BK59" s="117" t="s">
        <v>55</v>
      </c>
      <c r="BL59" s="117">
        <f t="shared" si="1"/>
        <v>20</v>
      </c>
      <c r="BM59" s="53">
        <f t="shared" si="2"/>
        <v>1484.3997013387802</v>
      </c>
      <c r="BN59" s="11">
        <v>20830</v>
      </c>
      <c r="BO59" s="11">
        <f t="shared" si="3"/>
        <v>19345.600298661218</v>
      </c>
    </row>
    <row r="60" spans="1:67" hidden="1">
      <c r="A60" s="7">
        <v>160</v>
      </c>
      <c r="B60" s="8" t="s">
        <v>475</v>
      </c>
      <c r="C60" s="8" t="s">
        <v>2115</v>
      </c>
      <c r="D60" s="8" t="s">
        <v>438</v>
      </c>
      <c r="E60" s="9" t="s">
        <v>59</v>
      </c>
      <c r="F60" s="10">
        <v>0.37</v>
      </c>
      <c r="G60" s="10">
        <v>0.56999999999999995</v>
      </c>
      <c r="H60" s="25">
        <v>3269.87</v>
      </c>
      <c r="I60" s="28"/>
      <c r="J60" s="58"/>
      <c r="K60" s="59">
        <v>91826</v>
      </c>
      <c r="L60" s="59">
        <v>112383</v>
      </c>
      <c r="M60" s="59">
        <v>74655</v>
      </c>
      <c r="N60" s="59">
        <v>62136</v>
      </c>
      <c r="O60" s="10">
        <v>0.44900000000000001</v>
      </c>
      <c r="P60" s="9">
        <v>99</v>
      </c>
      <c r="Q60" s="9">
        <v>289.33</v>
      </c>
      <c r="R60" s="9">
        <v>33.03</v>
      </c>
      <c r="S60" s="9"/>
      <c r="T60" s="9" t="s">
        <v>55</v>
      </c>
      <c r="U60" s="10">
        <v>6.6000000000000003E-2</v>
      </c>
      <c r="V60" s="10">
        <v>0.7</v>
      </c>
      <c r="W60" s="9">
        <v>3.125</v>
      </c>
      <c r="X60" s="27">
        <v>-0.26400000000000001</v>
      </c>
      <c r="Y60" s="27">
        <v>-1.2E-2</v>
      </c>
      <c r="Z60" s="16">
        <v>0.24242424242424243</v>
      </c>
      <c r="AA60" s="28"/>
      <c r="AB60" s="9">
        <v>898</v>
      </c>
      <c r="AC60" s="9"/>
      <c r="AD60" s="56">
        <v>487</v>
      </c>
      <c r="AE60" s="56">
        <v>23</v>
      </c>
      <c r="AF60" s="16">
        <f t="shared" si="0"/>
        <v>7.0339187796456745E-3</v>
      </c>
      <c r="AG60" s="16"/>
      <c r="AH60" s="16"/>
      <c r="AI60" s="56">
        <v>99</v>
      </c>
      <c r="AJ60" s="28">
        <v>37500</v>
      </c>
      <c r="AK60" s="28">
        <v>35300</v>
      </c>
      <c r="AL60" s="26">
        <v>28.582832</v>
      </c>
      <c r="AM60" s="26">
        <v>1.0630424999999999</v>
      </c>
      <c r="AN60" s="26">
        <v>15.930745</v>
      </c>
      <c r="AO60" s="26">
        <v>7.0524751000000004E-3</v>
      </c>
      <c r="AP60" s="26">
        <v>4.5534581999999997</v>
      </c>
      <c r="AQ60" s="26">
        <v>2.0157971999999998E-3</v>
      </c>
      <c r="AR60" s="26">
        <v>-8.4577083999999996</v>
      </c>
      <c r="AS60" s="26">
        <v>-14.418456000000001</v>
      </c>
      <c r="AT60" s="56">
        <v>125</v>
      </c>
      <c r="AU60" s="10">
        <v>0.46700000000000003</v>
      </c>
      <c r="AV60" s="10">
        <v>0.78900000000000003</v>
      </c>
      <c r="AW60" s="10">
        <v>0.49199999999999999</v>
      </c>
      <c r="AX60" s="10">
        <v>0.61599999999999999</v>
      </c>
      <c r="AY60" s="28">
        <v>0</v>
      </c>
      <c r="AZ60" s="28">
        <v>0</v>
      </c>
      <c r="BA60" s="84">
        <v>0</v>
      </c>
      <c r="BB60" s="28">
        <v>0</v>
      </c>
      <c r="BC60" s="84"/>
      <c r="BD60" s="27">
        <v>0</v>
      </c>
      <c r="BE60" s="10">
        <v>0.437</v>
      </c>
      <c r="BF60" s="28">
        <v>50896.990521327018</v>
      </c>
      <c r="BG60" s="117" t="s">
        <v>55</v>
      </c>
      <c r="BH60" s="117" t="s">
        <v>55</v>
      </c>
      <c r="BI60" s="117">
        <v>0.59799999999999998</v>
      </c>
      <c r="BJ60" s="117">
        <v>15</v>
      </c>
      <c r="BK60" s="117" t="s">
        <v>55</v>
      </c>
      <c r="BL60" s="117">
        <f t="shared" si="1"/>
        <v>15.598000000000001</v>
      </c>
      <c r="BM60" s="53">
        <f t="shared" si="2"/>
        <v>4770.2202228223141</v>
      </c>
      <c r="BN60" s="11">
        <v>27960</v>
      </c>
      <c r="BO60" s="11">
        <f t="shared" si="3"/>
        <v>23189.779777177686</v>
      </c>
    </row>
    <row r="61" spans="1:67" hidden="1">
      <c r="A61" s="7">
        <v>163</v>
      </c>
      <c r="B61" s="8" t="s">
        <v>480</v>
      </c>
      <c r="C61" s="8" t="s">
        <v>2116</v>
      </c>
      <c r="D61" s="8" t="s">
        <v>438</v>
      </c>
      <c r="E61" s="9" t="s">
        <v>59</v>
      </c>
      <c r="F61" s="10">
        <v>0.54400000000000004</v>
      </c>
      <c r="G61" s="10">
        <v>0.75</v>
      </c>
      <c r="H61" s="25">
        <v>7489.2</v>
      </c>
      <c r="I61" s="28"/>
      <c r="J61" s="58"/>
      <c r="K61" s="59">
        <v>79821</v>
      </c>
      <c r="L61" s="59">
        <v>102339</v>
      </c>
      <c r="M61" s="59">
        <v>85293</v>
      </c>
      <c r="N61" s="59">
        <v>65736</v>
      </c>
      <c r="O61" s="10">
        <v>0.52400000000000002</v>
      </c>
      <c r="P61" s="9">
        <v>295</v>
      </c>
      <c r="Q61" s="9">
        <v>286.67</v>
      </c>
      <c r="R61" s="9">
        <v>25.39</v>
      </c>
      <c r="S61" s="10"/>
      <c r="T61" s="10" t="s">
        <v>55</v>
      </c>
      <c r="U61" s="10">
        <v>0.127</v>
      </c>
      <c r="V61" s="10">
        <v>0.217</v>
      </c>
      <c r="W61" s="9">
        <v>0.26600000000000001</v>
      </c>
      <c r="X61" s="27">
        <v>0.22</v>
      </c>
      <c r="Y61" s="10">
        <v>0.03</v>
      </c>
      <c r="Z61" s="16">
        <v>0.78988941548183256</v>
      </c>
      <c r="AA61" s="28"/>
      <c r="AB61" s="9">
        <v>1185</v>
      </c>
      <c r="AC61" s="9">
        <v>1</v>
      </c>
      <c r="AD61" s="56">
        <v>223</v>
      </c>
      <c r="AE61" s="56">
        <v>88</v>
      </c>
      <c r="AF61" s="16">
        <f t="shared" si="0"/>
        <v>1.1750253698659403E-2</v>
      </c>
      <c r="AG61" s="16"/>
      <c r="AH61" s="16"/>
      <c r="AI61" s="56">
        <v>99</v>
      </c>
      <c r="AJ61" s="28">
        <v>92900</v>
      </c>
      <c r="AK61" s="28">
        <v>44700</v>
      </c>
      <c r="AL61" s="26">
        <v>8.1401214999999993</v>
      </c>
      <c r="AM61" s="26">
        <v>3.7114129</v>
      </c>
      <c r="AN61" s="26">
        <v>32.399647000000002</v>
      </c>
      <c r="AO61" s="26">
        <v>0</v>
      </c>
      <c r="AP61" s="26">
        <v>2.6373706000000001</v>
      </c>
      <c r="AQ61" s="26">
        <v>0</v>
      </c>
      <c r="AR61" s="26">
        <v>-3.6898412999999999</v>
      </c>
      <c r="AS61" s="26">
        <v>-9.4072866000000008</v>
      </c>
      <c r="AT61" s="56">
        <v>541.33333333333303</v>
      </c>
      <c r="AU61" s="10">
        <v>0.14799999999999999</v>
      </c>
      <c r="AV61" s="10">
        <v>0.22600000000000001</v>
      </c>
      <c r="AW61" s="10">
        <v>0.498</v>
      </c>
      <c r="AX61" s="10">
        <v>0.61899999999999999</v>
      </c>
      <c r="AY61" s="28">
        <v>0</v>
      </c>
      <c r="AZ61" s="28">
        <v>0</v>
      </c>
      <c r="BA61" s="84">
        <v>0</v>
      </c>
      <c r="BB61" s="28">
        <v>0</v>
      </c>
      <c r="BC61" s="84">
        <v>410</v>
      </c>
      <c r="BD61" s="27">
        <v>5.4745500186935858E-2</v>
      </c>
      <c r="BE61" s="10">
        <v>0.437</v>
      </c>
      <c r="BF61" s="28">
        <v>52411.671641791043</v>
      </c>
      <c r="BG61" s="117" t="s">
        <v>55</v>
      </c>
      <c r="BH61" s="117" t="s">
        <v>55</v>
      </c>
      <c r="BI61" s="117">
        <v>2</v>
      </c>
      <c r="BJ61" s="117">
        <v>51</v>
      </c>
      <c r="BK61" s="117" t="s">
        <v>55</v>
      </c>
      <c r="BL61" s="117">
        <f t="shared" si="1"/>
        <v>53</v>
      </c>
      <c r="BM61" s="53">
        <f t="shared" si="2"/>
        <v>7076.8573412380492</v>
      </c>
      <c r="BN61" s="11">
        <v>27044</v>
      </c>
      <c r="BO61" s="11">
        <f t="shared" si="3"/>
        <v>19967.14265876195</v>
      </c>
    </row>
    <row r="62" spans="1:67" hidden="1">
      <c r="A62" s="7">
        <v>170</v>
      </c>
      <c r="B62" s="8" t="s">
        <v>499</v>
      </c>
      <c r="C62" s="8" t="s">
        <v>2118</v>
      </c>
      <c r="D62" s="8" t="s">
        <v>485</v>
      </c>
      <c r="E62" s="9" t="s">
        <v>59</v>
      </c>
      <c r="F62" s="10">
        <v>0.40300000000000002</v>
      </c>
      <c r="G62" s="10">
        <v>0.59</v>
      </c>
      <c r="H62" s="25">
        <v>2159.4299999999998</v>
      </c>
      <c r="I62" s="28"/>
      <c r="J62" s="58"/>
      <c r="K62" s="59">
        <v>70287</v>
      </c>
      <c r="L62" s="59">
        <v>74088</v>
      </c>
      <c r="M62" s="59">
        <v>64521</v>
      </c>
      <c r="N62" s="59">
        <v>57303</v>
      </c>
      <c r="O62" s="10">
        <v>0.44600000000000001</v>
      </c>
      <c r="P62" s="9">
        <v>193.33</v>
      </c>
      <c r="Q62" s="9">
        <v>201.33</v>
      </c>
      <c r="R62" s="9">
        <v>11.17</v>
      </c>
      <c r="S62" s="10"/>
      <c r="T62" s="10" t="s">
        <v>55</v>
      </c>
      <c r="U62" s="10">
        <v>0.02</v>
      </c>
      <c r="V62" s="10">
        <v>0.47299999999999998</v>
      </c>
      <c r="W62" s="9" t="s">
        <v>4345</v>
      </c>
      <c r="X62" s="27">
        <v>-2.1000000000000001E-2</v>
      </c>
      <c r="Y62" s="10">
        <v>3.7999999999999999E-2</v>
      </c>
      <c r="Z62" s="16" t="s">
        <v>2055</v>
      </c>
      <c r="AA62" s="28"/>
      <c r="AB62" s="9">
        <v>460</v>
      </c>
      <c r="AC62" s="9"/>
      <c r="AD62" s="56">
        <v>508</v>
      </c>
      <c r="AE62" s="56">
        <v>20</v>
      </c>
      <c r="AF62" s="16">
        <f t="shared" si="0"/>
        <v>9.261703319857555E-3</v>
      </c>
      <c r="AG62" s="16" t="s">
        <v>4339</v>
      </c>
      <c r="AH62" s="16"/>
      <c r="AI62" s="56">
        <v>99</v>
      </c>
      <c r="AJ62" s="28">
        <v>87000</v>
      </c>
      <c r="AK62" s="28">
        <v>34600</v>
      </c>
      <c r="AL62" s="26">
        <v>6.7651329000000002</v>
      </c>
      <c r="AM62" s="26">
        <v>3.2275200000000002</v>
      </c>
      <c r="AN62" s="26">
        <v>30.907478000000001</v>
      </c>
      <c r="AO62" s="26">
        <v>2.2872654999999999E-2</v>
      </c>
      <c r="AP62" s="26">
        <v>2.0909320999999998</v>
      </c>
      <c r="AQ62" s="26">
        <v>1.5473656E-3</v>
      </c>
      <c r="AR62" s="26">
        <v>5.8714127999999999</v>
      </c>
      <c r="AS62" s="26">
        <v>12.00478</v>
      </c>
      <c r="AT62" s="56">
        <v>114.666666666666</v>
      </c>
      <c r="AU62" s="10">
        <v>0.20899999999999999</v>
      </c>
      <c r="AV62" s="10">
        <v>0.109</v>
      </c>
      <c r="AW62" s="10">
        <v>0.69499999999999995</v>
      </c>
      <c r="AX62" s="10">
        <v>0.67600000000000005</v>
      </c>
      <c r="AY62" s="28">
        <v>0</v>
      </c>
      <c r="AZ62" s="28">
        <v>0</v>
      </c>
      <c r="BA62" s="84">
        <v>0</v>
      </c>
      <c r="BB62" s="28">
        <v>0</v>
      </c>
      <c r="BC62" s="84">
        <v>18</v>
      </c>
      <c r="BD62" s="27">
        <v>8.3355329878717997E-3</v>
      </c>
      <c r="BE62" s="10">
        <v>0.45200000000000001</v>
      </c>
      <c r="BF62" s="28">
        <v>46630.864999999998</v>
      </c>
      <c r="BG62" s="117" t="s">
        <v>55</v>
      </c>
      <c r="BH62" s="117" t="s">
        <v>55</v>
      </c>
      <c r="BI62" s="117">
        <v>0.71299999999999997</v>
      </c>
      <c r="BJ62" s="117">
        <v>9</v>
      </c>
      <c r="BK62" s="117" t="s">
        <v>55</v>
      </c>
      <c r="BL62" s="117">
        <f t="shared" si="1"/>
        <v>9.7129999999999992</v>
      </c>
      <c r="BM62" s="53">
        <f t="shared" si="2"/>
        <v>4497.9462172888216</v>
      </c>
      <c r="BN62" s="11">
        <v>25878</v>
      </c>
      <c r="BO62" s="11">
        <f t="shared" si="3"/>
        <v>21380.053782711177</v>
      </c>
    </row>
    <row r="63" spans="1:67" hidden="1">
      <c r="A63" s="7">
        <v>184</v>
      </c>
      <c r="B63" s="8" t="s">
        <v>527</v>
      </c>
      <c r="C63" s="8" t="s">
        <v>2121</v>
      </c>
      <c r="D63" s="8" t="s">
        <v>485</v>
      </c>
      <c r="E63" s="9" t="s">
        <v>59</v>
      </c>
      <c r="F63" s="10">
        <v>0.442</v>
      </c>
      <c r="G63" s="10">
        <v>0.63</v>
      </c>
      <c r="H63" s="25">
        <v>1759.04</v>
      </c>
      <c r="I63" s="28"/>
      <c r="J63" s="58"/>
      <c r="K63" s="59">
        <v>64907</v>
      </c>
      <c r="L63" s="59">
        <v>64233</v>
      </c>
      <c r="M63" s="59">
        <v>53208</v>
      </c>
      <c r="N63" s="59">
        <v>50013</v>
      </c>
      <c r="O63" s="10">
        <v>0.51500000000000001</v>
      </c>
      <c r="P63" s="9">
        <v>177.67</v>
      </c>
      <c r="Q63" s="9">
        <v>141.33000000000001</v>
      </c>
      <c r="R63" s="9">
        <v>9.9</v>
      </c>
      <c r="S63" s="9"/>
      <c r="T63" s="9" t="s">
        <v>55</v>
      </c>
      <c r="U63" s="10">
        <v>8.0000000000000002E-3</v>
      </c>
      <c r="V63" s="10">
        <v>0.16700000000000001</v>
      </c>
      <c r="W63" s="9">
        <v>4.3840000000000003</v>
      </c>
      <c r="X63" s="27">
        <v>0.28499999999999998</v>
      </c>
      <c r="Y63" s="27">
        <v>-6.0999999999999999E-2</v>
      </c>
      <c r="Z63" s="16">
        <v>0.18573551263001487</v>
      </c>
      <c r="AA63" s="28"/>
      <c r="AB63" s="9">
        <v>880</v>
      </c>
      <c r="AC63" s="9"/>
      <c r="AD63" s="56">
        <v>533</v>
      </c>
      <c r="AE63" s="56">
        <v>17</v>
      </c>
      <c r="AF63" s="16">
        <f t="shared" si="0"/>
        <v>9.664362379479716E-3</v>
      </c>
      <c r="AG63" s="16"/>
      <c r="AH63" s="16"/>
      <c r="AI63" s="56">
        <v>99</v>
      </c>
      <c r="AJ63" s="28">
        <v>81400</v>
      </c>
      <c r="AK63" s="28">
        <v>36000</v>
      </c>
      <c r="AL63" s="26">
        <v>7.2931261000000003</v>
      </c>
      <c r="AM63" s="26">
        <v>0.81365525999999999</v>
      </c>
      <c r="AN63" s="26">
        <v>9.6442318</v>
      </c>
      <c r="AO63" s="26">
        <v>1.6119135999999999E-2</v>
      </c>
      <c r="AP63" s="26">
        <v>0.70336597999999995</v>
      </c>
      <c r="AQ63" s="26">
        <v>1.1755888E-3</v>
      </c>
      <c r="AR63" s="26">
        <v>4.4654097999999998</v>
      </c>
      <c r="AS63" s="26">
        <v>0.73097568999999996</v>
      </c>
      <c r="AT63" s="56">
        <v>139.333333333333</v>
      </c>
      <c r="AU63" s="10">
        <v>6.3E-2</v>
      </c>
      <c r="AV63" s="10">
        <v>7.0999999999999994E-2</v>
      </c>
      <c r="AW63" s="10">
        <v>0.54600000000000004</v>
      </c>
      <c r="AX63" s="10">
        <v>0.46</v>
      </c>
      <c r="AY63" s="28">
        <v>0</v>
      </c>
      <c r="AZ63" s="28">
        <v>0</v>
      </c>
      <c r="BA63" s="84">
        <v>0</v>
      </c>
      <c r="BB63" s="28">
        <v>0</v>
      </c>
      <c r="BC63" s="84"/>
      <c r="BD63" s="27">
        <v>0</v>
      </c>
      <c r="BE63" s="10">
        <v>0.45200000000000001</v>
      </c>
      <c r="BF63" s="28">
        <v>41636.508196721312</v>
      </c>
      <c r="BG63" s="117" t="s">
        <v>55</v>
      </c>
      <c r="BH63" s="117" t="s">
        <v>55</v>
      </c>
      <c r="BI63" s="117">
        <v>3</v>
      </c>
      <c r="BJ63" s="117">
        <v>7</v>
      </c>
      <c r="BK63" s="117" t="s">
        <v>55</v>
      </c>
      <c r="BL63" s="117">
        <f t="shared" si="1"/>
        <v>10</v>
      </c>
      <c r="BM63" s="53">
        <f t="shared" si="2"/>
        <v>5684.9190467527742</v>
      </c>
      <c r="BN63" s="11">
        <v>21990</v>
      </c>
      <c r="BO63" s="11">
        <f t="shared" si="3"/>
        <v>16305.080953247227</v>
      </c>
    </row>
    <row r="64" spans="1:67" hidden="1">
      <c r="A64" s="7">
        <v>192</v>
      </c>
      <c r="B64" s="8" t="s">
        <v>542</v>
      </c>
      <c r="C64" s="8" t="s">
        <v>2122</v>
      </c>
      <c r="D64" s="8" t="s">
        <v>543</v>
      </c>
      <c r="E64" s="9" t="s">
        <v>59</v>
      </c>
      <c r="F64" s="10">
        <v>0.41599999999999998</v>
      </c>
      <c r="G64" s="10">
        <v>0.74</v>
      </c>
      <c r="H64" s="25">
        <v>2102.21</v>
      </c>
      <c r="I64" s="28"/>
      <c r="J64" s="58"/>
      <c r="K64" s="59">
        <v>75496</v>
      </c>
      <c r="L64" s="59">
        <v>84159</v>
      </c>
      <c r="M64" s="59">
        <v>72180</v>
      </c>
      <c r="N64" s="59">
        <v>67023</v>
      </c>
      <c r="O64" s="10">
        <v>0.45700000000000002</v>
      </c>
      <c r="P64" s="9">
        <v>77.67</v>
      </c>
      <c r="Q64" s="9">
        <v>183</v>
      </c>
      <c r="R64" s="9">
        <v>27.07</v>
      </c>
      <c r="S64" s="9"/>
      <c r="T64" s="9" t="s">
        <v>55</v>
      </c>
      <c r="U64" s="10">
        <v>1.4999999999999999E-2</v>
      </c>
      <c r="V64" s="10">
        <v>0.70099999999999996</v>
      </c>
      <c r="W64" s="9">
        <v>0.89400000000000002</v>
      </c>
      <c r="X64" s="27">
        <v>6.9000000000000006E-2</v>
      </c>
      <c r="Y64" s="10">
        <v>8.0000000000000002E-3</v>
      </c>
      <c r="Z64" s="16">
        <v>0.52798310454065467</v>
      </c>
      <c r="AA64" s="28"/>
      <c r="AB64" s="9">
        <v>847</v>
      </c>
      <c r="AC64" s="9"/>
      <c r="AD64" s="56">
        <v>453</v>
      </c>
      <c r="AE64" s="56">
        <v>27</v>
      </c>
      <c r="AF64" s="16">
        <f t="shared" si="0"/>
        <v>1.2843626469287083E-2</v>
      </c>
      <c r="AG64" s="16"/>
      <c r="AH64" s="16"/>
      <c r="AI64" s="56">
        <v>99</v>
      </c>
      <c r="AJ64" s="28">
        <v>66600</v>
      </c>
      <c r="AK64" s="28">
        <v>38100</v>
      </c>
      <c r="AL64" s="26">
        <v>15.715286000000001</v>
      </c>
      <c r="AM64" s="26">
        <v>0.48551905000000001</v>
      </c>
      <c r="AN64" s="26">
        <v>21.801207000000002</v>
      </c>
      <c r="AO64" s="26">
        <v>0</v>
      </c>
      <c r="AP64" s="26">
        <v>3.4261219999999999</v>
      </c>
      <c r="AQ64" s="26">
        <v>0</v>
      </c>
      <c r="AR64" s="26">
        <v>-4.4110446000000003</v>
      </c>
      <c r="AS64" s="26">
        <v>-8.1548481000000006</v>
      </c>
      <c r="AT64" s="56">
        <v>275.666666666666</v>
      </c>
      <c r="AU64" s="10">
        <v>0.38</v>
      </c>
      <c r="AV64" s="10">
        <v>0.78200000000000003</v>
      </c>
      <c r="AW64" s="10">
        <v>0.47</v>
      </c>
      <c r="AX64" s="10">
        <v>0.621</v>
      </c>
      <c r="AY64" s="28">
        <v>0</v>
      </c>
      <c r="AZ64" s="28">
        <v>0</v>
      </c>
      <c r="BA64" s="84">
        <v>0</v>
      </c>
      <c r="BB64" s="28">
        <v>0</v>
      </c>
      <c r="BC64" s="84"/>
      <c r="BD64" s="27">
        <v>0</v>
      </c>
      <c r="BE64" s="10">
        <v>0.77</v>
      </c>
      <c r="BF64" s="28">
        <v>50646.837438423645</v>
      </c>
      <c r="BG64" s="117" t="s">
        <v>55</v>
      </c>
      <c r="BH64" s="117" t="s">
        <v>55</v>
      </c>
      <c r="BI64" s="117">
        <v>0.63400000000000001</v>
      </c>
      <c r="BJ64" s="117">
        <v>10</v>
      </c>
      <c r="BK64" s="117" t="s">
        <v>55</v>
      </c>
      <c r="BL64" s="117">
        <f t="shared" si="1"/>
        <v>10.634</v>
      </c>
      <c r="BM64" s="53">
        <f t="shared" si="2"/>
        <v>5058.4860694221798</v>
      </c>
      <c r="BN64" s="11">
        <v>21780</v>
      </c>
      <c r="BO64" s="11">
        <f t="shared" si="3"/>
        <v>16721.513930577821</v>
      </c>
    </row>
    <row r="65" spans="1:67" hidden="1">
      <c r="A65" s="7">
        <v>194</v>
      </c>
      <c r="B65" s="8" t="s">
        <v>547</v>
      </c>
      <c r="C65" s="8" t="s">
        <v>2122</v>
      </c>
      <c r="D65" s="8" t="s">
        <v>543</v>
      </c>
      <c r="E65" s="9" t="s">
        <v>59</v>
      </c>
      <c r="F65" s="10">
        <v>0.42799999999999999</v>
      </c>
      <c r="G65" s="10">
        <v>0.7</v>
      </c>
      <c r="H65" s="25">
        <v>3907.49</v>
      </c>
      <c r="I65" s="28"/>
      <c r="J65" s="58"/>
      <c r="K65" s="59">
        <v>80145</v>
      </c>
      <c r="L65" s="59">
        <v>88362</v>
      </c>
      <c r="M65" s="59">
        <v>80712</v>
      </c>
      <c r="N65" s="59">
        <v>73746</v>
      </c>
      <c r="O65" s="10">
        <v>0.54100000000000004</v>
      </c>
      <c r="P65" s="9">
        <v>219</v>
      </c>
      <c r="Q65" s="9">
        <v>221</v>
      </c>
      <c r="R65" s="9">
        <v>17.84</v>
      </c>
      <c r="S65" s="9"/>
      <c r="T65" s="9" t="s">
        <v>55</v>
      </c>
      <c r="U65" s="10">
        <v>0.129</v>
      </c>
      <c r="V65" s="10">
        <v>0.52600000000000002</v>
      </c>
      <c r="W65" s="9">
        <v>64.7</v>
      </c>
      <c r="X65" s="27">
        <v>0.24399999999999999</v>
      </c>
      <c r="Y65" s="27">
        <v>-5.6000000000000001E-2</v>
      </c>
      <c r="Z65" s="16">
        <v>1.5220700152207001E-2</v>
      </c>
      <c r="AA65" s="28"/>
      <c r="AB65" s="9">
        <v>555</v>
      </c>
      <c r="AC65" s="9">
        <v>1</v>
      </c>
      <c r="AD65" s="56">
        <v>327</v>
      </c>
      <c r="AE65" s="56">
        <v>56</v>
      </c>
      <c r="AF65" s="16">
        <f t="shared" si="0"/>
        <v>1.4331450624313818E-2</v>
      </c>
      <c r="AG65" s="16"/>
      <c r="AH65" s="16"/>
      <c r="AI65" s="56">
        <v>99</v>
      </c>
      <c r="AJ65" s="28">
        <v>68600</v>
      </c>
      <c r="AK65" s="28">
        <v>41100</v>
      </c>
      <c r="AL65" s="26">
        <v>13.375214</v>
      </c>
      <c r="AM65" s="26">
        <v>0.87196797000000004</v>
      </c>
      <c r="AN65" s="26">
        <v>21.854536</v>
      </c>
      <c r="AO65" s="26">
        <v>0.55940765000000003</v>
      </c>
      <c r="AP65" s="26">
        <v>2.9230909</v>
      </c>
      <c r="AQ65" s="26">
        <v>7.4821971000000001E-2</v>
      </c>
      <c r="AR65" s="26">
        <v>-7.5261430999999996</v>
      </c>
      <c r="AS65" s="26">
        <v>-16.79233</v>
      </c>
      <c r="AT65" s="56">
        <v>923</v>
      </c>
      <c r="AU65" s="10">
        <v>0.38500000000000001</v>
      </c>
      <c r="AV65" s="10">
        <v>0.625</v>
      </c>
      <c r="AW65" s="10">
        <v>0.46500000000000002</v>
      </c>
      <c r="AX65" s="10">
        <v>0.56599999999999995</v>
      </c>
      <c r="AY65" s="28">
        <v>0</v>
      </c>
      <c r="AZ65" s="28">
        <v>0</v>
      </c>
      <c r="BA65" s="84">
        <v>0</v>
      </c>
      <c r="BB65" s="28">
        <v>0</v>
      </c>
      <c r="BC65" s="84">
        <v>66</v>
      </c>
      <c r="BD65" s="27">
        <v>1.6890638235798429E-2</v>
      </c>
      <c r="BE65" s="10">
        <v>0.77</v>
      </c>
      <c r="BF65" s="28">
        <v>63511.334437086094</v>
      </c>
      <c r="BG65" s="117" t="s">
        <v>55</v>
      </c>
      <c r="BH65" s="117" t="s">
        <v>55</v>
      </c>
      <c r="BI65" s="117">
        <v>1</v>
      </c>
      <c r="BJ65" s="117">
        <v>26</v>
      </c>
      <c r="BK65" s="117" t="s">
        <v>55</v>
      </c>
      <c r="BL65" s="117">
        <f t="shared" si="1"/>
        <v>27</v>
      </c>
      <c r="BM65" s="53">
        <f t="shared" si="2"/>
        <v>6909.806551008448</v>
      </c>
      <c r="BN65" s="11">
        <v>22440</v>
      </c>
      <c r="BO65" s="11">
        <f t="shared" si="3"/>
        <v>15530.193448991551</v>
      </c>
    </row>
    <row r="66" spans="1:67" hidden="1">
      <c r="A66" s="7">
        <v>275</v>
      </c>
      <c r="B66" s="8" t="s">
        <v>689</v>
      </c>
      <c r="C66" s="8" t="s">
        <v>2123</v>
      </c>
      <c r="D66" s="8" t="s">
        <v>685</v>
      </c>
      <c r="E66" s="9" t="s">
        <v>59</v>
      </c>
      <c r="F66" s="10">
        <v>0.72799999999999998</v>
      </c>
      <c r="G66" s="10">
        <v>0.88</v>
      </c>
      <c r="H66" s="25">
        <v>4380.28</v>
      </c>
      <c r="I66" s="28"/>
      <c r="J66" s="58"/>
      <c r="K66" s="59">
        <v>87684</v>
      </c>
      <c r="L66" s="59">
        <v>108783</v>
      </c>
      <c r="M66" s="59">
        <v>76293</v>
      </c>
      <c r="N66" s="59">
        <v>71721</v>
      </c>
      <c r="O66" s="10">
        <v>0.67500000000000004</v>
      </c>
      <c r="P66" s="9">
        <v>344.33</v>
      </c>
      <c r="Q66" s="9">
        <v>623.33000000000004</v>
      </c>
      <c r="R66" s="9">
        <v>12.72</v>
      </c>
      <c r="S66" s="9"/>
      <c r="T66" s="9" t="s">
        <v>55</v>
      </c>
      <c r="U66" s="10">
        <v>5.5E-2</v>
      </c>
      <c r="V66" s="10">
        <v>0.123</v>
      </c>
      <c r="W66" s="9">
        <v>0.49099999999999999</v>
      </c>
      <c r="X66" s="27">
        <v>2E-3</v>
      </c>
      <c r="Y66" s="10">
        <v>5.8000000000000003E-2</v>
      </c>
      <c r="Z66" s="16">
        <v>0.67069081153588206</v>
      </c>
      <c r="AA66" s="28"/>
      <c r="AB66" s="9">
        <v>1083</v>
      </c>
      <c r="AC66" s="9">
        <v>8</v>
      </c>
      <c r="AD66" s="56">
        <v>68</v>
      </c>
      <c r="AE66" s="56">
        <v>200</v>
      </c>
      <c r="AF66" s="16">
        <f t="shared" ref="AF66:AF129" si="4">AE66/H66</f>
        <v>4.5659181604828916E-2</v>
      </c>
      <c r="AG66" s="16" t="s">
        <v>4339</v>
      </c>
      <c r="AH66" s="16" t="s">
        <v>4339</v>
      </c>
      <c r="AI66" s="56">
        <v>99</v>
      </c>
      <c r="AJ66" s="28">
        <v>109600</v>
      </c>
      <c r="AK66" s="28">
        <v>57200</v>
      </c>
      <c r="AL66" s="26">
        <v>3.6516389999999999</v>
      </c>
      <c r="AM66" s="26">
        <v>2.5500626999999998</v>
      </c>
      <c r="AN66" s="26">
        <v>47.852004999999998</v>
      </c>
      <c r="AO66" s="26">
        <v>2.7073722</v>
      </c>
      <c r="AP66" s="26">
        <v>1.7473824</v>
      </c>
      <c r="AQ66" s="26">
        <v>9.8863467999999996E-2</v>
      </c>
      <c r="AR66" s="26">
        <v>-1.8127470999999999</v>
      </c>
      <c r="AS66" s="26">
        <v>-4.3597111999999996</v>
      </c>
      <c r="AT66" s="56">
        <v>658.33333333333303</v>
      </c>
      <c r="AU66" s="10">
        <v>0.127</v>
      </c>
      <c r="AV66" s="10">
        <v>0.126</v>
      </c>
      <c r="AW66" s="10">
        <v>0.49099999999999999</v>
      </c>
      <c r="AX66" s="10">
        <v>0.63600000000000001</v>
      </c>
      <c r="AY66" s="28">
        <v>0</v>
      </c>
      <c r="AZ66" s="28">
        <v>0</v>
      </c>
      <c r="BA66" s="84">
        <v>0</v>
      </c>
      <c r="BB66" s="28">
        <v>0</v>
      </c>
      <c r="BC66" s="84">
        <v>389</v>
      </c>
      <c r="BD66" s="27">
        <v>8.8807108221392247E-2</v>
      </c>
      <c r="BE66" s="10">
        <v>0.125</v>
      </c>
      <c r="BF66" s="28">
        <v>47360.024922118377</v>
      </c>
      <c r="BG66" s="117" t="s">
        <v>55</v>
      </c>
      <c r="BH66" s="117" t="s">
        <v>55</v>
      </c>
      <c r="BI66" s="117">
        <v>5</v>
      </c>
      <c r="BJ66" s="117">
        <v>49</v>
      </c>
      <c r="BK66" s="117" t="s">
        <v>55</v>
      </c>
      <c r="BL66" s="117">
        <f t="shared" ref="BL66:BL129" si="5">SUM(BG66:BK66)</f>
        <v>54</v>
      </c>
      <c r="BM66" s="53">
        <f t="shared" ref="BM66:BM129" si="6">(BL66*1000000)/H66</f>
        <v>12327.979033303807</v>
      </c>
      <c r="BN66" s="11">
        <v>33696</v>
      </c>
      <c r="BO66" s="11">
        <f t="shared" ref="BO66:BO129" si="7">BN66-BM66</f>
        <v>21368.020966696193</v>
      </c>
    </row>
    <row r="67" spans="1:67" hidden="1">
      <c r="A67" s="7">
        <v>280</v>
      </c>
      <c r="B67" s="8" t="s">
        <v>695</v>
      </c>
      <c r="C67" s="8" t="s">
        <v>2103</v>
      </c>
      <c r="D67" s="8" t="s">
        <v>685</v>
      </c>
      <c r="E67" s="9" t="s">
        <v>59</v>
      </c>
      <c r="F67" s="10">
        <v>0.34100000000000003</v>
      </c>
      <c r="G67" s="10">
        <v>0.9</v>
      </c>
      <c r="H67" s="25">
        <v>1213.7</v>
      </c>
      <c r="I67" s="28"/>
      <c r="J67" s="58"/>
      <c r="K67" s="59">
        <v>27390</v>
      </c>
      <c r="L67" s="59">
        <v>28161</v>
      </c>
      <c r="M67" s="59">
        <v>19548</v>
      </c>
      <c r="N67" s="59">
        <v>18189</v>
      </c>
      <c r="O67" s="10">
        <v>0.375</v>
      </c>
      <c r="P67" s="9">
        <v>104</v>
      </c>
      <c r="Q67" s="9">
        <v>237</v>
      </c>
      <c r="R67" s="9">
        <v>11.67</v>
      </c>
      <c r="S67" s="9"/>
      <c r="T67" s="9" t="s">
        <v>55</v>
      </c>
      <c r="U67" s="10">
        <v>0.73199999999999998</v>
      </c>
      <c r="V67" s="10">
        <v>0.112</v>
      </c>
      <c r="W67" s="9" t="s">
        <v>4345</v>
      </c>
      <c r="X67" s="27">
        <v>1.4E-2</v>
      </c>
      <c r="Y67" s="10">
        <v>1.4999999999999999E-2</v>
      </c>
      <c r="Z67" s="16" t="s">
        <v>2055</v>
      </c>
      <c r="AA67" s="28"/>
      <c r="AB67" s="9">
        <v>1237</v>
      </c>
      <c r="AC67" s="9"/>
      <c r="AD67" s="56">
        <v>600</v>
      </c>
      <c r="AE67" s="56">
        <v>0</v>
      </c>
      <c r="AF67" s="16">
        <f t="shared" si="4"/>
        <v>0</v>
      </c>
      <c r="AG67" s="16"/>
      <c r="AH67" s="16"/>
      <c r="AI67" s="56">
        <v>99</v>
      </c>
      <c r="AJ67" s="28" t="e">
        <v>#N/A</v>
      </c>
      <c r="AK67" s="28" t="e">
        <v>#N/A</v>
      </c>
      <c r="AL67" s="26" t="e">
        <v>#N/A</v>
      </c>
      <c r="AM67" s="26" t="e">
        <v>#N/A</v>
      </c>
      <c r="AN67" s="26" t="e">
        <v>#N/A</v>
      </c>
      <c r="AO67" s="26" t="e">
        <v>#N/A</v>
      </c>
      <c r="AP67" s="26" t="e">
        <v>#N/A</v>
      </c>
      <c r="AQ67" s="26" t="e">
        <v>#N/A</v>
      </c>
      <c r="AR67" s="26" t="e">
        <v>#N/A</v>
      </c>
      <c r="AS67" s="26" t="e">
        <v>#N/A</v>
      </c>
      <c r="AT67" s="56" t="e">
        <v>#N/A</v>
      </c>
      <c r="AU67" s="10">
        <v>0.10299999999999999</v>
      </c>
      <c r="AV67" s="10">
        <v>0.10199999999999999</v>
      </c>
      <c r="AW67" s="10">
        <v>0.32300000000000001</v>
      </c>
      <c r="AX67" s="10">
        <v>0.497</v>
      </c>
      <c r="AY67" s="28">
        <v>0</v>
      </c>
      <c r="AZ67" s="28">
        <v>0</v>
      </c>
      <c r="BA67" s="84">
        <v>0</v>
      </c>
      <c r="BB67" s="28">
        <v>0</v>
      </c>
      <c r="BC67" s="84"/>
      <c r="BD67" s="27">
        <v>0</v>
      </c>
      <c r="BE67" s="10">
        <v>0.125</v>
      </c>
      <c r="BF67" s="28">
        <v>16235.127118644068</v>
      </c>
      <c r="BG67" s="117" t="s">
        <v>55</v>
      </c>
      <c r="BH67" s="117" t="s">
        <v>55</v>
      </c>
      <c r="BI67" s="117">
        <v>0.1</v>
      </c>
      <c r="BJ67" s="117">
        <v>6</v>
      </c>
      <c r="BK67" s="117" t="s">
        <v>55</v>
      </c>
      <c r="BL67" s="117">
        <f t="shared" si="5"/>
        <v>6.1</v>
      </c>
      <c r="BM67" s="53">
        <f t="shared" si="6"/>
        <v>5025.9536953118559</v>
      </c>
      <c r="BN67" s="11">
        <v>26530</v>
      </c>
      <c r="BO67" s="11">
        <f t="shared" si="7"/>
        <v>21504.046304688145</v>
      </c>
    </row>
    <row r="68" spans="1:67" hidden="1">
      <c r="A68" s="7">
        <v>285</v>
      </c>
      <c r="B68" s="8" t="s">
        <v>703</v>
      </c>
      <c r="C68" s="8" t="s">
        <v>2124</v>
      </c>
      <c r="D68" s="8" t="s">
        <v>685</v>
      </c>
      <c r="E68" s="9" t="s">
        <v>59</v>
      </c>
      <c r="F68" s="10">
        <v>0.61499999999999999</v>
      </c>
      <c r="G68" s="10">
        <v>0.79</v>
      </c>
      <c r="H68" s="25">
        <v>2880.87</v>
      </c>
      <c r="I68" s="28"/>
      <c r="J68" s="58"/>
      <c r="K68" s="59">
        <v>70294</v>
      </c>
      <c r="L68" s="59">
        <v>78138</v>
      </c>
      <c r="M68" s="59">
        <v>64350</v>
      </c>
      <c r="N68" s="59">
        <v>54378</v>
      </c>
      <c r="O68" s="10">
        <v>0.5</v>
      </c>
      <c r="P68" s="9">
        <v>223</v>
      </c>
      <c r="Q68" s="9">
        <v>232</v>
      </c>
      <c r="R68" s="9">
        <v>12.92</v>
      </c>
      <c r="S68" s="9"/>
      <c r="T68" s="9" t="s">
        <v>55</v>
      </c>
      <c r="U68" s="10">
        <v>3.5999999999999997E-2</v>
      </c>
      <c r="V68" s="10">
        <v>0.126</v>
      </c>
      <c r="W68" s="9">
        <v>0.253</v>
      </c>
      <c r="X68" s="27">
        <v>-1E-3</v>
      </c>
      <c r="Y68" s="10">
        <v>0.126</v>
      </c>
      <c r="Z68" s="16">
        <v>0.79808459696727851</v>
      </c>
      <c r="AA68" s="28"/>
      <c r="AB68" s="9">
        <v>1115</v>
      </c>
      <c r="AC68" s="9">
        <v>2</v>
      </c>
      <c r="AD68" s="56">
        <v>442</v>
      </c>
      <c r="AE68" s="56">
        <v>29</v>
      </c>
      <c r="AF68" s="16">
        <f t="shared" si="4"/>
        <v>1.0066403551704867E-2</v>
      </c>
      <c r="AG68" s="16"/>
      <c r="AH68" s="16"/>
      <c r="AI68" s="56">
        <v>99</v>
      </c>
      <c r="AJ68" s="28">
        <v>99200</v>
      </c>
      <c r="AK68" s="28">
        <v>48500</v>
      </c>
      <c r="AL68" s="26">
        <v>2.9913023000000001</v>
      </c>
      <c r="AM68" s="26">
        <v>1.6081479000000001</v>
      </c>
      <c r="AN68" s="26">
        <v>25.974060000000001</v>
      </c>
      <c r="AO68" s="26">
        <v>0.31040238999999997</v>
      </c>
      <c r="AP68" s="26">
        <v>0.77696264000000004</v>
      </c>
      <c r="AQ68" s="26">
        <v>9.2850737000000003E-3</v>
      </c>
      <c r="AR68" s="26">
        <v>0.22602014000000001</v>
      </c>
      <c r="AS68" s="26">
        <v>-1.9870242</v>
      </c>
      <c r="AT68" s="56">
        <v>344</v>
      </c>
      <c r="AU68" s="10">
        <v>9.2999999999999999E-2</v>
      </c>
      <c r="AV68" s="10">
        <v>5.0999999999999997E-2</v>
      </c>
      <c r="AW68" s="10">
        <v>0.55800000000000005</v>
      </c>
      <c r="AX68" s="10">
        <v>0.66200000000000003</v>
      </c>
      <c r="AY68" s="28">
        <v>0</v>
      </c>
      <c r="AZ68" s="28">
        <v>0</v>
      </c>
      <c r="BA68" s="84">
        <v>0</v>
      </c>
      <c r="BB68" s="28">
        <v>0</v>
      </c>
      <c r="BC68" s="84">
        <v>147</v>
      </c>
      <c r="BD68" s="27">
        <v>5.1026252486228121E-2</v>
      </c>
      <c r="BE68" s="10">
        <v>0.125</v>
      </c>
      <c r="BF68" s="28">
        <v>43924.612546125463</v>
      </c>
      <c r="BG68" s="117" t="s">
        <v>55</v>
      </c>
      <c r="BH68" s="117" t="s">
        <v>55</v>
      </c>
      <c r="BI68" s="117">
        <v>0.54900000000000004</v>
      </c>
      <c r="BJ68" s="117">
        <v>30</v>
      </c>
      <c r="BK68" s="117" t="s">
        <v>55</v>
      </c>
      <c r="BL68" s="117">
        <f t="shared" si="5"/>
        <v>30.548999999999999</v>
      </c>
      <c r="BM68" s="53">
        <f t="shared" si="6"/>
        <v>10604.088348311448</v>
      </c>
      <c r="BN68" s="11">
        <v>28380</v>
      </c>
      <c r="BO68" s="11">
        <f t="shared" si="7"/>
        <v>17775.911651688552</v>
      </c>
    </row>
    <row r="69" spans="1:67" hidden="1">
      <c r="A69" s="7">
        <v>199</v>
      </c>
      <c r="B69" s="8" t="s">
        <v>560</v>
      </c>
      <c r="C69" s="8" t="s">
        <v>2126</v>
      </c>
      <c r="D69" s="8" t="s">
        <v>549</v>
      </c>
      <c r="E69" s="9" t="s">
        <v>59</v>
      </c>
      <c r="F69" s="10">
        <v>0.44900000000000001</v>
      </c>
      <c r="G69" s="10">
        <v>0.77</v>
      </c>
      <c r="H69" s="25">
        <v>1910.39</v>
      </c>
      <c r="I69" s="28"/>
      <c r="J69" s="58"/>
      <c r="K69" s="59">
        <v>51880</v>
      </c>
      <c r="L69" s="59">
        <v>59247</v>
      </c>
      <c r="M69" s="59">
        <v>49104</v>
      </c>
      <c r="N69" s="59">
        <v>41445</v>
      </c>
      <c r="O69" s="10">
        <v>0.47399999999999998</v>
      </c>
      <c r="P69" s="9">
        <v>106</v>
      </c>
      <c r="Q69" s="9">
        <v>154.33000000000001</v>
      </c>
      <c r="R69" s="9">
        <v>18.02</v>
      </c>
      <c r="S69" s="9"/>
      <c r="T69" s="9" t="s">
        <v>55</v>
      </c>
      <c r="U69" s="10">
        <v>2.9000000000000001E-2</v>
      </c>
      <c r="V69" s="10">
        <v>0.14799999999999999</v>
      </c>
      <c r="W69" s="9">
        <v>0.104</v>
      </c>
      <c r="X69" s="27">
        <v>2.1000000000000001E-2</v>
      </c>
      <c r="Y69" s="27">
        <v>2.1000000000000001E-2</v>
      </c>
      <c r="Z69" s="16">
        <v>0.90579710144927539</v>
      </c>
      <c r="AA69" s="28"/>
      <c r="AB69" s="9">
        <v>967</v>
      </c>
      <c r="AC69" s="9"/>
      <c r="AD69" s="56">
        <v>337</v>
      </c>
      <c r="AE69" s="56">
        <v>53</v>
      </c>
      <c r="AF69" s="16">
        <f t="shared" si="4"/>
        <v>2.7743026293060576E-2</v>
      </c>
      <c r="AG69" s="16"/>
      <c r="AH69" s="16"/>
      <c r="AI69" s="56">
        <v>99</v>
      </c>
      <c r="AJ69" s="28">
        <v>83800</v>
      </c>
      <c r="AK69" s="28">
        <v>34300</v>
      </c>
      <c r="AL69" s="26">
        <v>5.1745076000000001</v>
      </c>
      <c r="AM69" s="26">
        <v>0.42850491000000002</v>
      </c>
      <c r="AN69" s="26">
        <v>26.984860999999999</v>
      </c>
      <c r="AO69" s="26">
        <v>5.8418863000000001E-2</v>
      </c>
      <c r="AP69" s="26">
        <v>1.3963337</v>
      </c>
      <c r="AQ69" s="26">
        <v>3.0228884000000002E-3</v>
      </c>
      <c r="AR69" s="26">
        <v>1.4389489</v>
      </c>
      <c r="AS69" s="26">
        <v>4.7113775999999996</v>
      </c>
      <c r="AT69" s="56">
        <v>263.33333333333297</v>
      </c>
      <c r="AU69" s="10">
        <v>0.03</v>
      </c>
      <c r="AV69" s="10">
        <v>4.2000000000000003E-2</v>
      </c>
      <c r="AW69" s="10">
        <v>0.48499999999999999</v>
      </c>
      <c r="AX69" s="10">
        <v>0.59699999999999998</v>
      </c>
      <c r="AY69" s="28">
        <v>0</v>
      </c>
      <c r="AZ69" s="28">
        <v>0</v>
      </c>
      <c r="BA69" s="84">
        <v>0</v>
      </c>
      <c r="BB69" s="28">
        <v>0</v>
      </c>
      <c r="BC69" s="84">
        <v>13</v>
      </c>
      <c r="BD69" s="27">
        <v>6.8048932416941042E-3</v>
      </c>
      <c r="BE69" s="10">
        <v>0.16900000000000001</v>
      </c>
      <c r="BF69" s="28">
        <v>37415.839572192512</v>
      </c>
      <c r="BG69" s="117" t="s">
        <v>55</v>
      </c>
      <c r="BH69" s="117" t="s">
        <v>55</v>
      </c>
      <c r="BI69" s="117">
        <v>2</v>
      </c>
      <c r="BJ69" s="117">
        <v>12</v>
      </c>
      <c r="BK69" s="117" t="s">
        <v>55</v>
      </c>
      <c r="BL69" s="117">
        <f t="shared" si="5"/>
        <v>14</v>
      </c>
      <c r="BM69" s="53">
        <f t="shared" si="6"/>
        <v>7328.3465679782657</v>
      </c>
      <c r="BN69" s="11">
        <v>28150</v>
      </c>
      <c r="BO69" s="11">
        <f t="shared" si="7"/>
        <v>20821.653432021732</v>
      </c>
    </row>
    <row r="70" spans="1:67" hidden="1">
      <c r="A70" s="7">
        <v>201</v>
      </c>
      <c r="B70" s="8" t="s">
        <v>563</v>
      </c>
      <c r="C70" s="8" t="s">
        <v>2127</v>
      </c>
      <c r="D70" s="8" t="s">
        <v>562</v>
      </c>
      <c r="E70" s="9" t="s">
        <v>59</v>
      </c>
      <c r="F70" s="10">
        <v>0.53400000000000003</v>
      </c>
      <c r="G70" s="10">
        <v>0.7</v>
      </c>
      <c r="H70" s="25">
        <v>4342.6000000000004</v>
      </c>
      <c r="I70" s="28"/>
      <c r="J70" s="58"/>
      <c r="K70" s="59">
        <v>74253</v>
      </c>
      <c r="L70" s="59">
        <v>93537</v>
      </c>
      <c r="M70" s="59">
        <v>75258</v>
      </c>
      <c r="N70" s="59">
        <v>61290</v>
      </c>
      <c r="O70" s="10">
        <v>0.48399999999999999</v>
      </c>
      <c r="P70" s="9">
        <v>269.67</v>
      </c>
      <c r="Q70" s="9">
        <v>238.33</v>
      </c>
      <c r="R70" s="9">
        <v>16.100000000000001</v>
      </c>
      <c r="S70" s="9"/>
      <c r="T70" s="9" t="s">
        <v>55</v>
      </c>
      <c r="U70" s="10">
        <v>1E-3</v>
      </c>
      <c r="V70" s="10">
        <v>0.32300000000000001</v>
      </c>
      <c r="W70" s="9">
        <v>2.173</v>
      </c>
      <c r="X70" s="27">
        <v>5.0999999999999997E-2</v>
      </c>
      <c r="Y70" s="10">
        <v>7.5999999999999998E-2</v>
      </c>
      <c r="Z70" s="16">
        <v>0.31515915537346362</v>
      </c>
      <c r="AA70" s="28"/>
      <c r="AB70" s="9">
        <v>463</v>
      </c>
      <c r="AC70" s="9"/>
      <c r="AD70" s="56">
        <v>446</v>
      </c>
      <c r="AE70" s="56">
        <v>28</v>
      </c>
      <c r="AF70" s="16">
        <f t="shared" si="4"/>
        <v>6.447750195735273E-3</v>
      </c>
      <c r="AG70" s="16"/>
      <c r="AH70" s="16"/>
      <c r="AI70" s="56">
        <v>99</v>
      </c>
      <c r="AJ70" s="28">
        <v>87100</v>
      </c>
      <c r="AK70" s="28">
        <v>43500</v>
      </c>
      <c r="AL70" s="26">
        <v>7.3590220999999998</v>
      </c>
      <c r="AM70" s="26">
        <v>1.0353565</v>
      </c>
      <c r="AN70" s="26">
        <v>15.014252000000001</v>
      </c>
      <c r="AO70" s="26">
        <v>9.2672798999999997E-3</v>
      </c>
      <c r="AP70" s="26">
        <v>1.1049021000000001</v>
      </c>
      <c r="AQ70" s="26">
        <v>6.8198114999999996E-4</v>
      </c>
      <c r="AR70" s="26">
        <v>-2.0613139</v>
      </c>
      <c r="AS70" s="26">
        <v>-7.3826818000000003</v>
      </c>
      <c r="AT70" s="56">
        <v>185.666666666666</v>
      </c>
      <c r="AU70" s="10">
        <v>0.129</v>
      </c>
      <c r="AV70" s="10">
        <v>9.5000000000000001E-2</v>
      </c>
      <c r="AW70" s="10">
        <v>0.63400000000000001</v>
      </c>
      <c r="AX70" s="10">
        <v>0.63300000000000001</v>
      </c>
      <c r="AY70" s="28">
        <v>0</v>
      </c>
      <c r="AZ70" s="28">
        <v>0</v>
      </c>
      <c r="BA70" s="84">
        <v>0</v>
      </c>
      <c r="BB70" s="28">
        <v>0</v>
      </c>
      <c r="BC70" s="84"/>
      <c r="BD70" s="27">
        <v>0</v>
      </c>
      <c r="BE70" s="10">
        <v>0.374</v>
      </c>
      <c r="BF70" s="28">
        <v>64896.561338289961</v>
      </c>
      <c r="BG70" s="117" t="s">
        <v>55</v>
      </c>
      <c r="BH70" s="117" t="s">
        <v>55</v>
      </c>
      <c r="BI70" s="117">
        <v>0.90500000000000003</v>
      </c>
      <c r="BJ70" s="117">
        <v>24</v>
      </c>
      <c r="BK70" s="117" t="s">
        <v>55</v>
      </c>
      <c r="BL70" s="117">
        <f t="shared" si="5"/>
        <v>24.905000000000001</v>
      </c>
      <c r="BM70" s="53">
        <f t="shared" si="6"/>
        <v>5735.0435223138211</v>
      </c>
      <c r="BN70" s="11">
        <v>22080</v>
      </c>
      <c r="BO70" s="11">
        <f t="shared" si="7"/>
        <v>16344.956477686179</v>
      </c>
    </row>
    <row r="71" spans="1:67" hidden="1">
      <c r="A71" s="7">
        <v>233</v>
      </c>
      <c r="B71" s="8" t="s">
        <v>608</v>
      </c>
      <c r="C71" s="8" t="s">
        <v>2128</v>
      </c>
      <c r="D71" s="8" t="s">
        <v>562</v>
      </c>
      <c r="E71" s="9" t="s">
        <v>59</v>
      </c>
      <c r="F71" s="10">
        <v>0.56299999999999994</v>
      </c>
      <c r="G71" s="10">
        <v>0.79</v>
      </c>
      <c r="H71" s="25">
        <v>2899.31</v>
      </c>
      <c r="I71" s="28"/>
      <c r="J71" s="58"/>
      <c r="K71" s="59">
        <v>74085</v>
      </c>
      <c r="L71" s="59">
        <v>78696</v>
      </c>
      <c r="M71" s="59">
        <v>63927</v>
      </c>
      <c r="N71" s="59">
        <v>58284</v>
      </c>
      <c r="O71" s="10">
        <v>0.51300000000000001</v>
      </c>
      <c r="P71" s="9">
        <v>253.67</v>
      </c>
      <c r="Q71" s="9">
        <v>177</v>
      </c>
      <c r="R71" s="9">
        <v>11.43</v>
      </c>
      <c r="S71" s="9"/>
      <c r="T71" s="9" t="s">
        <v>55</v>
      </c>
      <c r="U71" s="10">
        <v>2.4E-2</v>
      </c>
      <c r="V71" s="10">
        <v>0.46100000000000002</v>
      </c>
      <c r="W71" s="9">
        <v>0.78600000000000003</v>
      </c>
      <c r="X71" s="27">
        <v>-8.6999999999999994E-2</v>
      </c>
      <c r="Y71" s="10">
        <v>7.9000000000000001E-2</v>
      </c>
      <c r="Z71" s="16">
        <v>0.55991041433370659</v>
      </c>
      <c r="AA71" s="28"/>
      <c r="AB71" s="9">
        <v>216</v>
      </c>
      <c r="AC71" s="9">
        <v>3</v>
      </c>
      <c r="AD71" s="56">
        <v>541</v>
      </c>
      <c r="AE71" s="56">
        <v>16</v>
      </c>
      <c r="AF71" s="16">
        <f t="shared" si="4"/>
        <v>5.5185544146710772E-3</v>
      </c>
      <c r="AG71" s="16"/>
      <c r="AH71" s="16"/>
      <c r="AI71" s="56">
        <v>99</v>
      </c>
      <c r="AJ71" s="28">
        <v>87300</v>
      </c>
      <c r="AK71" s="28">
        <v>44300</v>
      </c>
      <c r="AL71" s="26">
        <v>6.0727080999999998</v>
      </c>
      <c r="AM71" s="26">
        <v>1.4906718000000001</v>
      </c>
      <c r="AN71" s="26">
        <v>23.377237000000001</v>
      </c>
      <c r="AO71" s="26">
        <v>0</v>
      </c>
      <c r="AP71" s="26">
        <v>1.4196314999999999</v>
      </c>
      <c r="AQ71" s="26">
        <v>0</v>
      </c>
      <c r="AR71" s="26">
        <v>2.1969466</v>
      </c>
      <c r="AS71" s="26">
        <v>6.6447400999999999</v>
      </c>
      <c r="AT71" s="56">
        <v>200</v>
      </c>
      <c r="AU71" s="10">
        <v>0.221</v>
      </c>
      <c r="AV71" s="10">
        <v>0.22600000000000001</v>
      </c>
      <c r="AW71" s="10">
        <v>0.622</v>
      </c>
      <c r="AX71" s="10">
        <v>0.68799999999999994</v>
      </c>
      <c r="AY71" s="28">
        <v>0</v>
      </c>
      <c r="AZ71" s="28">
        <v>0</v>
      </c>
      <c r="BA71" s="84">
        <v>0</v>
      </c>
      <c r="BB71" s="28">
        <v>0</v>
      </c>
      <c r="BC71" s="84"/>
      <c r="BD71" s="27">
        <v>0</v>
      </c>
      <c r="BE71" s="10">
        <v>0.374</v>
      </c>
      <c r="BF71" s="28">
        <v>60308.092165898619</v>
      </c>
      <c r="BG71" s="117" t="s">
        <v>55</v>
      </c>
      <c r="BH71" s="117" t="s">
        <v>55</v>
      </c>
      <c r="BI71" s="117">
        <v>0.85</v>
      </c>
      <c r="BJ71" s="117">
        <v>24</v>
      </c>
      <c r="BK71" s="117" t="s">
        <v>55</v>
      </c>
      <c r="BL71" s="117">
        <f t="shared" si="5"/>
        <v>24.85</v>
      </c>
      <c r="BM71" s="53">
        <f t="shared" si="6"/>
        <v>8571.0048252860161</v>
      </c>
      <c r="BN71" s="11">
        <v>30670</v>
      </c>
      <c r="BO71" s="11">
        <f t="shared" si="7"/>
        <v>22098.995174713986</v>
      </c>
    </row>
    <row r="72" spans="1:67" hidden="1">
      <c r="A72" s="7">
        <v>219</v>
      </c>
      <c r="B72" s="8" t="s">
        <v>588</v>
      </c>
      <c r="C72" s="8" t="s">
        <v>2130</v>
      </c>
      <c r="D72" s="8" t="s">
        <v>562</v>
      </c>
      <c r="E72" s="9" t="s">
        <v>59</v>
      </c>
      <c r="F72" s="10">
        <v>0.629</v>
      </c>
      <c r="G72" s="10">
        <v>0.84</v>
      </c>
      <c r="H72" s="25">
        <v>5124.2700000000004</v>
      </c>
      <c r="I72" s="28"/>
      <c r="J72" s="58"/>
      <c r="K72" s="59">
        <v>81822</v>
      </c>
      <c r="L72" s="59">
        <v>100458</v>
      </c>
      <c r="M72" s="59">
        <v>83646</v>
      </c>
      <c r="N72" s="59">
        <v>68967</v>
      </c>
      <c r="O72" s="10">
        <v>0.49399999999999999</v>
      </c>
      <c r="P72" s="9">
        <v>362.67</v>
      </c>
      <c r="Q72" s="9">
        <v>320</v>
      </c>
      <c r="R72" s="9">
        <v>14.13</v>
      </c>
      <c r="S72" s="9"/>
      <c r="T72" s="9" t="s">
        <v>55</v>
      </c>
      <c r="U72" s="10">
        <v>1.9E-2</v>
      </c>
      <c r="V72" s="10">
        <v>0.309</v>
      </c>
      <c r="W72" s="9">
        <v>1.833</v>
      </c>
      <c r="X72" s="27">
        <v>6.5000000000000002E-2</v>
      </c>
      <c r="Y72" s="10">
        <v>0.16900000000000001</v>
      </c>
      <c r="Z72" s="16">
        <v>0.35298270384751151</v>
      </c>
      <c r="AA72" s="28"/>
      <c r="AB72" s="9">
        <v>497</v>
      </c>
      <c r="AC72" s="9"/>
      <c r="AD72" s="56">
        <v>391</v>
      </c>
      <c r="AE72" s="56">
        <v>41</v>
      </c>
      <c r="AF72" s="16">
        <f t="shared" si="4"/>
        <v>8.0011396745292493E-3</v>
      </c>
      <c r="AG72" s="16"/>
      <c r="AH72" s="16"/>
      <c r="AI72" s="56">
        <v>99</v>
      </c>
      <c r="AJ72" s="28">
        <v>93700</v>
      </c>
      <c r="AK72" s="28">
        <v>49300</v>
      </c>
      <c r="AL72" s="26">
        <v>5.7522944999999996</v>
      </c>
      <c r="AM72" s="26">
        <v>0.69187527999999998</v>
      </c>
      <c r="AN72" s="26">
        <v>28.507059000000002</v>
      </c>
      <c r="AO72" s="26">
        <v>2.9665067999999999E-2</v>
      </c>
      <c r="AP72" s="26">
        <v>1.63981</v>
      </c>
      <c r="AQ72" s="26">
        <v>1.7064222E-3</v>
      </c>
      <c r="AR72" s="26">
        <v>0.90175914999999995</v>
      </c>
      <c r="AS72" s="26">
        <v>0.33704423999999999</v>
      </c>
      <c r="AT72" s="56">
        <v>396.33333333333297</v>
      </c>
      <c r="AU72" s="10">
        <v>0.13200000000000001</v>
      </c>
      <c r="AV72" s="10">
        <v>0.154</v>
      </c>
      <c r="AW72" s="10">
        <v>0.49099999999999999</v>
      </c>
      <c r="AX72" s="10">
        <v>0.55700000000000005</v>
      </c>
      <c r="AY72" s="28">
        <v>0</v>
      </c>
      <c r="AZ72" s="28">
        <v>0</v>
      </c>
      <c r="BA72" s="84">
        <v>0</v>
      </c>
      <c r="BB72" s="28">
        <v>0</v>
      </c>
      <c r="BC72" s="84">
        <v>43</v>
      </c>
      <c r="BD72" s="27">
        <v>8.3914391708477497E-3</v>
      </c>
      <c r="BE72" s="10">
        <v>0.374</v>
      </c>
      <c r="BF72" s="28">
        <v>56531.605527638189</v>
      </c>
      <c r="BG72" s="117" t="s">
        <v>55</v>
      </c>
      <c r="BH72" s="117" t="s">
        <v>55</v>
      </c>
      <c r="BI72" s="117">
        <v>37</v>
      </c>
      <c r="BJ72" s="117">
        <v>0</v>
      </c>
      <c r="BK72" s="117" t="s">
        <v>55</v>
      </c>
      <c r="BL72" s="117">
        <f t="shared" si="5"/>
        <v>37</v>
      </c>
      <c r="BM72" s="53">
        <f t="shared" si="6"/>
        <v>7220.5406818922493</v>
      </c>
      <c r="BN72" s="11">
        <v>29040</v>
      </c>
      <c r="BO72" s="11">
        <f t="shared" si="7"/>
        <v>21819.459318107751</v>
      </c>
    </row>
    <row r="73" spans="1:67" hidden="1">
      <c r="A73" s="7">
        <v>221</v>
      </c>
      <c r="B73" s="8" t="s">
        <v>590</v>
      </c>
      <c r="C73" s="8" t="s">
        <v>2131</v>
      </c>
      <c r="D73" s="8" t="s">
        <v>562</v>
      </c>
      <c r="E73" s="9" t="s">
        <v>59</v>
      </c>
      <c r="F73" s="10">
        <v>0.52500000000000002</v>
      </c>
      <c r="G73" s="10">
        <v>0.71</v>
      </c>
      <c r="H73" s="25">
        <v>2372.42</v>
      </c>
      <c r="I73" s="28"/>
      <c r="J73" s="58"/>
      <c r="K73" s="59">
        <v>65348</v>
      </c>
      <c r="L73" s="59">
        <v>75834</v>
      </c>
      <c r="M73" s="59">
        <v>61263</v>
      </c>
      <c r="N73" s="59">
        <v>61101</v>
      </c>
      <c r="O73" s="10">
        <v>0.38500000000000001</v>
      </c>
      <c r="P73" s="9">
        <v>105</v>
      </c>
      <c r="Q73" s="9">
        <v>178.67</v>
      </c>
      <c r="R73" s="9">
        <v>22.59</v>
      </c>
      <c r="S73" s="9"/>
      <c r="T73" s="9" t="s">
        <v>55</v>
      </c>
      <c r="U73" s="10">
        <v>1.6E-2</v>
      </c>
      <c r="V73" s="10">
        <v>0.21099999999999999</v>
      </c>
      <c r="W73" s="9">
        <v>0.28000000000000003</v>
      </c>
      <c r="X73" s="27">
        <v>0.16300000000000001</v>
      </c>
      <c r="Y73" s="10">
        <v>0.17299999999999999</v>
      </c>
      <c r="Z73" s="16">
        <v>0.78125</v>
      </c>
      <c r="AA73" s="28"/>
      <c r="AB73" s="9">
        <v>688</v>
      </c>
      <c r="AC73" s="9"/>
      <c r="AD73" s="56">
        <v>427</v>
      </c>
      <c r="AE73" s="56">
        <v>33</v>
      </c>
      <c r="AF73" s="16">
        <f t="shared" si="4"/>
        <v>1.3909847328887802E-2</v>
      </c>
      <c r="AG73" s="16"/>
      <c r="AH73" s="16"/>
      <c r="AI73" s="56">
        <v>99</v>
      </c>
      <c r="AJ73" s="28">
        <v>79900</v>
      </c>
      <c r="AK73" s="28">
        <v>43500</v>
      </c>
      <c r="AL73" s="26">
        <v>5.2338947999999998</v>
      </c>
      <c r="AM73" s="26">
        <v>0.82619357000000004</v>
      </c>
      <c r="AN73" s="26">
        <v>9.2943505999999996</v>
      </c>
      <c r="AO73" s="26">
        <v>0</v>
      </c>
      <c r="AP73" s="26">
        <v>0.48645653999999999</v>
      </c>
      <c r="AQ73" s="26">
        <v>0</v>
      </c>
      <c r="AR73" s="26">
        <v>1.3383795000000001</v>
      </c>
      <c r="AS73" s="26">
        <v>-0.11375412</v>
      </c>
      <c r="AT73" s="56">
        <v>260.666666666666</v>
      </c>
      <c r="AU73" s="10">
        <v>9.9000000000000005E-2</v>
      </c>
      <c r="AV73" s="10">
        <v>6.5000000000000002E-2</v>
      </c>
      <c r="AW73" s="10">
        <v>0.54</v>
      </c>
      <c r="AX73" s="10">
        <v>0.54600000000000004</v>
      </c>
      <c r="AY73" s="28">
        <v>0</v>
      </c>
      <c r="AZ73" s="28">
        <v>0</v>
      </c>
      <c r="BA73" s="84">
        <v>0</v>
      </c>
      <c r="BB73" s="28">
        <v>0</v>
      </c>
      <c r="BC73" s="84"/>
      <c r="BD73" s="27">
        <v>0</v>
      </c>
      <c r="BE73" s="10">
        <v>0.374</v>
      </c>
      <c r="BF73" s="28">
        <v>43196.847368421055</v>
      </c>
      <c r="BG73" s="117" t="s">
        <v>55</v>
      </c>
      <c r="BH73" s="117" t="s">
        <v>55</v>
      </c>
      <c r="BI73" s="117">
        <v>1</v>
      </c>
      <c r="BJ73" s="117">
        <v>22</v>
      </c>
      <c r="BK73" s="117" t="s">
        <v>55</v>
      </c>
      <c r="BL73" s="117">
        <f t="shared" si="5"/>
        <v>23</v>
      </c>
      <c r="BM73" s="53">
        <f t="shared" si="6"/>
        <v>9694.7420777096795</v>
      </c>
      <c r="BN73" s="11">
        <v>27930</v>
      </c>
      <c r="BO73" s="11">
        <f t="shared" si="7"/>
        <v>18235.257922290322</v>
      </c>
    </row>
    <row r="74" spans="1:67" hidden="1">
      <c r="A74" s="7">
        <v>224</v>
      </c>
      <c r="B74" s="8" t="s">
        <v>593</v>
      </c>
      <c r="C74" s="8" t="s">
        <v>2132</v>
      </c>
      <c r="D74" s="8" t="s">
        <v>562</v>
      </c>
      <c r="E74" s="9" t="s">
        <v>59</v>
      </c>
      <c r="F74" s="10">
        <v>0.49199999999999999</v>
      </c>
      <c r="G74" s="10">
        <v>0.75</v>
      </c>
      <c r="H74" s="25">
        <v>2424.71</v>
      </c>
      <c r="I74" s="28"/>
      <c r="J74" s="58"/>
      <c r="K74" s="59">
        <v>70592</v>
      </c>
      <c r="L74" s="59">
        <v>79245</v>
      </c>
      <c r="M74" s="59">
        <v>66672</v>
      </c>
      <c r="N74" s="59">
        <v>55719</v>
      </c>
      <c r="O74" s="10">
        <v>0.42699999999999999</v>
      </c>
      <c r="P74" s="9">
        <v>120</v>
      </c>
      <c r="Q74" s="9">
        <v>116</v>
      </c>
      <c r="R74" s="9">
        <v>20.21</v>
      </c>
      <c r="S74" s="9"/>
      <c r="T74" s="9" t="s">
        <v>55</v>
      </c>
      <c r="U74" s="10">
        <v>4.7E-2</v>
      </c>
      <c r="V74" s="10">
        <v>0.39600000000000002</v>
      </c>
      <c r="W74" s="9">
        <v>0.33300000000000002</v>
      </c>
      <c r="X74" s="27">
        <v>-2.1999999999999999E-2</v>
      </c>
      <c r="Y74" s="10">
        <v>9.8000000000000004E-2</v>
      </c>
      <c r="Z74" s="16">
        <v>0.75018754688672162</v>
      </c>
      <c r="AA74" s="28"/>
      <c r="AB74" s="9">
        <v>539</v>
      </c>
      <c r="AC74" s="9">
        <v>8</v>
      </c>
      <c r="AD74" s="56">
        <v>344</v>
      </c>
      <c r="AE74" s="56">
        <v>51</v>
      </c>
      <c r="AF74" s="16">
        <f t="shared" si="4"/>
        <v>2.1033443174647691E-2</v>
      </c>
      <c r="AG74" s="16"/>
      <c r="AH74" s="16"/>
      <c r="AI74" s="56">
        <v>99</v>
      </c>
      <c r="AJ74" s="28">
        <v>87200</v>
      </c>
      <c r="AK74" s="28">
        <v>40200</v>
      </c>
      <c r="AL74" s="26">
        <v>7.3835373000000004</v>
      </c>
      <c r="AM74" s="26">
        <v>2.1609408999999999</v>
      </c>
      <c r="AN74" s="26">
        <v>23.094801</v>
      </c>
      <c r="AO74" s="26">
        <v>0</v>
      </c>
      <c r="AP74" s="26">
        <v>1.7052133</v>
      </c>
      <c r="AQ74" s="26">
        <v>0</v>
      </c>
      <c r="AR74" s="26">
        <v>0.26982783999999999</v>
      </c>
      <c r="AS74" s="26">
        <v>-5.2783036000000001</v>
      </c>
      <c r="AT74" s="56">
        <v>298.666666666666</v>
      </c>
      <c r="AU74" s="10">
        <v>0.216</v>
      </c>
      <c r="AV74" s="10">
        <v>0.20599999999999999</v>
      </c>
      <c r="AW74" s="10">
        <v>0.47599999999999998</v>
      </c>
      <c r="AX74" s="10">
        <v>0.48</v>
      </c>
      <c r="AY74" s="28">
        <v>0</v>
      </c>
      <c r="AZ74" s="28">
        <v>0</v>
      </c>
      <c r="BA74" s="84">
        <v>0</v>
      </c>
      <c r="BB74" s="28">
        <v>0</v>
      </c>
      <c r="BC74" s="84">
        <v>72</v>
      </c>
      <c r="BD74" s="27">
        <v>2.9694272717149681E-2</v>
      </c>
      <c r="BE74" s="10">
        <v>0.374</v>
      </c>
      <c r="BF74" s="28">
        <v>55105.636842105261</v>
      </c>
      <c r="BG74" s="117" t="s">
        <v>55</v>
      </c>
      <c r="BH74" s="117" t="s">
        <v>55</v>
      </c>
      <c r="BI74" s="117">
        <v>2</v>
      </c>
      <c r="BJ74" s="117">
        <v>15</v>
      </c>
      <c r="BK74" s="117" t="s">
        <v>55</v>
      </c>
      <c r="BL74" s="117">
        <f t="shared" si="5"/>
        <v>17</v>
      </c>
      <c r="BM74" s="53">
        <f t="shared" si="6"/>
        <v>7011.1477248825631</v>
      </c>
      <c r="BN74" s="11">
        <v>25860</v>
      </c>
      <c r="BO74" s="11">
        <f t="shared" si="7"/>
        <v>18848.852275117439</v>
      </c>
    </row>
    <row r="75" spans="1:67" hidden="1">
      <c r="A75" s="7">
        <v>227</v>
      </c>
      <c r="B75" s="8" t="s">
        <v>599</v>
      </c>
      <c r="C75" s="8" t="s">
        <v>2133</v>
      </c>
      <c r="D75" s="8" t="s">
        <v>562</v>
      </c>
      <c r="E75" s="9" t="s">
        <v>59</v>
      </c>
      <c r="F75" s="10">
        <v>0.59099999999999997</v>
      </c>
      <c r="G75" s="10">
        <v>0.77</v>
      </c>
      <c r="H75" s="25">
        <v>4120.04</v>
      </c>
      <c r="I75" s="28"/>
      <c r="J75" s="58"/>
      <c r="K75" s="59">
        <v>63545</v>
      </c>
      <c r="L75" s="59">
        <v>74286</v>
      </c>
      <c r="M75" s="59">
        <v>61506</v>
      </c>
      <c r="N75" s="59">
        <v>49644</v>
      </c>
      <c r="O75" s="10">
        <v>0.36599999999999999</v>
      </c>
      <c r="P75" s="9">
        <v>276.67</v>
      </c>
      <c r="Q75" s="9">
        <v>374.33</v>
      </c>
      <c r="R75" s="9">
        <v>14.89</v>
      </c>
      <c r="S75" s="9"/>
      <c r="T75" s="9" t="s">
        <v>55</v>
      </c>
      <c r="U75" s="10">
        <v>6.0000000000000001E-3</v>
      </c>
      <c r="V75" s="10">
        <v>0.217</v>
      </c>
      <c r="W75" s="9">
        <v>13.561</v>
      </c>
      <c r="X75" s="27">
        <v>0.157</v>
      </c>
      <c r="Y75" s="10">
        <v>0.247</v>
      </c>
      <c r="Z75" s="16">
        <v>6.8676601881738852E-2</v>
      </c>
      <c r="AA75" s="28"/>
      <c r="AB75" s="9">
        <v>968</v>
      </c>
      <c r="AC75" s="9"/>
      <c r="AD75" s="56">
        <v>269</v>
      </c>
      <c r="AE75" s="56">
        <v>70</v>
      </c>
      <c r="AF75" s="16">
        <f t="shared" si="4"/>
        <v>1.6990126309453308E-2</v>
      </c>
      <c r="AG75" s="16"/>
      <c r="AH75" s="16"/>
      <c r="AI75" s="56">
        <v>99</v>
      </c>
      <c r="AJ75" s="28">
        <v>81400</v>
      </c>
      <c r="AK75" s="28">
        <v>35800</v>
      </c>
      <c r="AL75" s="26">
        <v>6.5652752000000003</v>
      </c>
      <c r="AM75" s="26">
        <v>0.67924130000000005</v>
      </c>
      <c r="AN75" s="26">
        <v>18.554525000000002</v>
      </c>
      <c r="AO75" s="26">
        <v>2.3711992000000001E-2</v>
      </c>
      <c r="AP75" s="26">
        <v>1.2181556</v>
      </c>
      <c r="AQ75" s="26">
        <v>1.5567574999999999E-3</v>
      </c>
      <c r="AR75" s="26">
        <v>-2.1952009000000001</v>
      </c>
      <c r="AS75" s="26">
        <v>-6.1928314999999996</v>
      </c>
      <c r="AT75" s="56">
        <v>415.666666666666</v>
      </c>
      <c r="AU75" s="10">
        <v>0.109</v>
      </c>
      <c r="AV75" s="10">
        <v>7.5999999999999998E-2</v>
      </c>
      <c r="AW75" s="10">
        <v>0.63100000000000001</v>
      </c>
      <c r="AX75" s="10">
        <v>0.53500000000000003</v>
      </c>
      <c r="AY75" s="28">
        <v>0</v>
      </c>
      <c r="AZ75" s="28">
        <v>0</v>
      </c>
      <c r="BA75" s="84">
        <v>0</v>
      </c>
      <c r="BB75" s="28">
        <v>0</v>
      </c>
      <c r="BC75" s="84">
        <v>32</v>
      </c>
      <c r="BD75" s="27">
        <v>7.7669148843215116E-3</v>
      </c>
      <c r="BE75" s="10">
        <v>0.374</v>
      </c>
      <c r="BF75" s="28">
        <v>45500.026634382564</v>
      </c>
      <c r="BG75" s="117" t="s">
        <v>55</v>
      </c>
      <c r="BH75" s="117" t="s">
        <v>55</v>
      </c>
      <c r="BI75" s="117">
        <v>1</v>
      </c>
      <c r="BJ75" s="117">
        <v>50</v>
      </c>
      <c r="BK75" s="117" t="s">
        <v>55</v>
      </c>
      <c r="BL75" s="117">
        <f t="shared" si="5"/>
        <v>51</v>
      </c>
      <c r="BM75" s="53">
        <f t="shared" si="6"/>
        <v>12378.520596887409</v>
      </c>
      <c r="BN75" s="11">
        <v>32790</v>
      </c>
      <c r="BO75" s="11">
        <f t="shared" si="7"/>
        <v>20411.479403112593</v>
      </c>
    </row>
    <row r="76" spans="1:67" hidden="1">
      <c r="A76" s="7">
        <v>230</v>
      </c>
      <c r="B76" s="8" t="s">
        <v>603</v>
      </c>
      <c r="C76" s="8" t="s">
        <v>2132</v>
      </c>
      <c r="D76" s="8" t="s">
        <v>562</v>
      </c>
      <c r="E76" s="9" t="s">
        <v>59</v>
      </c>
      <c r="F76" s="10">
        <v>0.70399999999999996</v>
      </c>
      <c r="G76" s="10">
        <v>0.49</v>
      </c>
      <c r="H76" s="25">
        <v>2763.48</v>
      </c>
      <c r="I76" s="28"/>
      <c r="J76" s="58"/>
      <c r="K76" s="59">
        <v>71646</v>
      </c>
      <c r="L76" s="59">
        <v>64485</v>
      </c>
      <c r="M76" s="59"/>
      <c r="N76" s="59"/>
      <c r="O76" s="10">
        <v>0.32100000000000001</v>
      </c>
      <c r="P76" s="9">
        <v>121</v>
      </c>
      <c r="Q76" s="9">
        <v>163.66999999999999</v>
      </c>
      <c r="R76" s="9">
        <v>22.84</v>
      </c>
      <c r="S76" s="9"/>
      <c r="T76" s="9" t="s">
        <v>55</v>
      </c>
      <c r="U76" s="10">
        <v>1.2999999999999999E-2</v>
      </c>
      <c r="V76" s="10">
        <v>0.60599999999999998</v>
      </c>
      <c r="W76" s="9" t="s">
        <v>4345</v>
      </c>
      <c r="X76" s="27">
        <v>-0.23200000000000001</v>
      </c>
      <c r="Y76" s="10">
        <v>0.64400000000000002</v>
      </c>
      <c r="Z76" s="16" t="s">
        <v>2055</v>
      </c>
      <c r="AA76" s="28"/>
      <c r="AB76" s="9">
        <v>110</v>
      </c>
      <c r="AC76" s="9"/>
      <c r="AD76" s="56">
        <v>600</v>
      </c>
      <c r="AE76" s="56">
        <v>0</v>
      </c>
      <c r="AF76" s="16">
        <f t="shared" si="4"/>
        <v>0</v>
      </c>
      <c r="AG76" s="16"/>
      <c r="AH76" s="16"/>
      <c r="AI76" s="56">
        <v>99</v>
      </c>
      <c r="AJ76" s="28">
        <v>44800</v>
      </c>
      <c r="AK76" s="28">
        <v>30400</v>
      </c>
      <c r="AL76" s="26">
        <v>24.719194000000002</v>
      </c>
      <c r="AM76" s="26">
        <v>0.12939565</v>
      </c>
      <c r="AN76" s="26">
        <v>11.260821</v>
      </c>
      <c r="AO76" s="26">
        <v>0</v>
      </c>
      <c r="AP76" s="26">
        <v>2.7835844000000001</v>
      </c>
      <c r="AQ76" s="26">
        <v>0</v>
      </c>
      <c r="AR76" s="26">
        <v>-5.8352069999999996</v>
      </c>
      <c r="AS76" s="26">
        <v>-9.0602111999999995</v>
      </c>
      <c r="AT76" s="56">
        <v>1088</v>
      </c>
      <c r="AU76" s="10">
        <v>0.27</v>
      </c>
      <c r="AV76" s="10">
        <v>0.39200000000000002</v>
      </c>
      <c r="AW76" s="10">
        <v>0.46899999999999997</v>
      </c>
      <c r="AX76" s="10">
        <v>0.61099999999999999</v>
      </c>
      <c r="AY76" s="28">
        <v>0</v>
      </c>
      <c r="AZ76" s="28">
        <v>0</v>
      </c>
      <c r="BA76" s="84">
        <v>0</v>
      </c>
      <c r="BB76" s="28">
        <v>0</v>
      </c>
      <c r="BC76" s="84"/>
      <c r="BD76" s="27">
        <v>0</v>
      </c>
      <c r="BE76" s="10">
        <v>0.374</v>
      </c>
      <c r="BF76" s="28">
        <v>62810.885245901642</v>
      </c>
      <c r="BG76" s="117" t="s">
        <v>55</v>
      </c>
      <c r="BH76" s="117" t="s">
        <v>55</v>
      </c>
      <c r="BI76" s="117">
        <v>0</v>
      </c>
      <c r="BJ76" s="117">
        <v>29</v>
      </c>
      <c r="BK76" s="117" t="s">
        <v>55</v>
      </c>
      <c r="BL76" s="117">
        <f t="shared" si="5"/>
        <v>29</v>
      </c>
      <c r="BM76" s="53">
        <f t="shared" si="6"/>
        <v>10494.014792942233</v>
      </c>
      <c r="BN76" s="11">
        <v>25200</v>
      </c>
      <c r="BO76" s="11">
        <f t="shared" si="7"/>
        <v>14705.985207057767</v>
      </c>
    </row>
    <row r="77" spans="1:67" hidden="1">
      <c r="A77" s="7">
        <v>232</v>
      </c>
      <c r="B77" s="8" t="s">
        <v>606</v>
      </c>
      <c r="C77" s="8" t="s">
        <v>2132</v>
      </c>
      <c r="D77" s="8" t="s">
        <v>562</v>
      </c>
      <c r="E77" s="9" t="s">
        <v>59</v>
      </c>
      <c r="F77" s="10">
        <v>0.34</v>
      </c>
      <c r="G77" s="10">
        <v>0.65</v>
      </c>
      <c r="H77" s="25">
        <v>4287.91</v>
      </c>
      <c r="I77" s="28"/>
      <c r="J77" s="58"/>
      <c r="K77" s="59">
        <v>76630</v>
      </c>
      <c r="L77" s="59">
        <v>98712</v>
      </c>
      <c r="M77" s="59">
        <v>70911</v>
      </c>
      <c r="N77" s="59">
        <v>63189</v>
      </c>
      <c r="O77" s="10">
        <v>0.3</v>
      </c>
      <c r="P77" s="9">
        <v>374</v>
      </c>
      <c r="Q77" s="9">
        <v>371.33</v>
      </c>
      <c r="R77" s="9">
        <v>11.46</v>
      </c>
      <c r="S77" s="9"/>
      <c r="T77" s="9" t="s">
        <v>55</v>
      </c>
      <c r="U77" s="10">
        <v>7.4999999999999997E-2</v>
      </c>
      <c r="V77" s="10">
        <v>0.45200000000000001</v>
      </c>
      <c r="W77" s="9">
        <v>0.90500000000000003</v>
      </c>
      <c r="X77" s="27">
        <v>-7.8E-2</v>
      </c>
      <c r="Y77" s="10">
        <v>6.9000000000000006E-2</v>
      </c>
      <c r="Z77" s="16">
        <v>0.52493438320209973</v>
      </c>
      <c r="AA77" s="28"/>
      <c r="AB77" s="9">
        <v>896</v>
      </c>
      <c r="AC77" s="9"/>
      <c r="AD77" s="56">
        <v>337</v>
      </c>
      <c r="AE77" s="56">
        <v>53</v>
      </c>
      <c r="AF77" s="16">
        <f t="shared" si="4"/>
        <v>1.236033405551889E-2</v>
      </c>
      <c r="AG77" s="16"/>
      <c r="AH77" s="16"/>
      <c r="AI77" s="56">
        <v>99</v>
      </c>
      <c r="AJ77" s="28">
        <v>73500</v>
      </c>
      <c r="AK77" s="28">
        <v>37000</v>
      </c>
      <c r="AL77" s="26">
        <v>14.085452</v>
      </c>
      <c r="AM77" s="26">
        <v>0.90270691999999997</v>
      </c>
      <c r="AN77" s="26">
        <v>22.551321000000002</v>
      </c>
      <c r="AO77" s="26">
        <v>0</v>
      </c>
      <c r="AP77" s="26">
        <v>3.1764554999999999</v>
      </c>
      <c r="AQ77" s="26">
        <v>0</v>
      </c>
      <c r="AR77" s="26">
        <v>-6.0675987999999998</v>
      </c>
      <c r="AS77" s="26">
        <v>-10.915761</v>
      </c>
      <c r="AT77" s="56">
        <v>211</v>
      </c>
      <c r="AU77" s="10">
        <v>0.14899999999999999</v>
      </c>
      <c r="AV77" s="10">
        <v>0.40600000000000003</v>
      </c>
      <c r="AW77" s="10">
        <v>0.441</v>
      </c>
      <c r="AX77" s="10">
        <v>0.60599999999999998</v>
      </c>
      <c r="AY77" s="28">
        <v>0</v>
      </c>
      <c r="AZ77" s="28">
        <v>0</v>
      </c>
      <c r="BA77" s="84">
        <v>0</v>
      </c>
      <c r="BB77" s="28">
        <v>0</v>
      </c>
      <c r="BC77" s="84"/>
      <c r="BD77" s="27">
        <v>0</v>
      </c>
      <c r="BE77" s="10">
        <v>0.374</v>
      </c>
      <c r="BF77" s="28">
        <v>60009.04895104895</v>
      </c>
      <c r="BG77" s="117" t="s">
        <v>55</v>
      </c>
      <c r="BH77" s="117" t="s">
        <v>55</v>
      </c>
      <c r="BI77" s="117">
        <v>2</v>
      </c>
      <c r="BJ77" s="117">
        <v>33</v>
      </c>
      <c r="BK77" s="117" t="s">
        <v>55</v>
      </c>
      <c r="BL77" s="117">
        <f t="shared" si="5"/>
        <v>35</v>
      </c>
      <c r="BM77" s="53">
        <f t="shared" si="6"/>
        <v>8162.4847536445495</v>
      </c>
      <c r="BN77" s="11">
        <v>27300</v>
      </c>
      <c r="BO77" s="11">
        <f t="shared" si="7"/>
        <v>19137.515246355451</v>
      </c>
    </row>
    <row r="78" spans="1:67" hidden="1">
      <c r="A78" s="7">
        <v>235</v>
      </c>
      <c r="B78" s="8" t="s">
        <v>611</v>
      </c>
      <c r="C78" s="8" t="s">
        <v>2132</v>
      </c>
      <c r="D78" s="8" t="s">
        <v>562</v>
      </c>
      <c r="E78" s="9" t="s">
        <v>59</v>
      </c>
      <c r="F78" s="10">
        <v>0.436</v>
      </c>
      <c r="G78" s="10">
        <v>0.72</v>
      </c>
      <c r="H78" s="25">
        <v>3227.79</v>
      </c>
      <c r="I78" s="28"/>
      <c r="J78" s="58"/>
      <c r="K78" s="59">
        <v>65743</v>
      </c>
      <c r="L78" s="59">
        <v>77283</v>
      </c>
      <c r="M78" s="59">
        <v>66231</v>
      </c>
      <c r="N78" s="59">
        <v>57231</v>
      </c>
      <c r="O78" s="10">
        <v>0.38500000000000001</v>
      </c>
      <c r="P78" s="9">
        <v>243.33</v>
      </c>
      <c r="Q78" s="9">
        <v>311.67</v>
      </c>
      <c r="R78" s="9">
        <v>13.26</v>
      </c>
      <c r="S78" s="9"/>
      <c r="T78" s="9" t="s">
        <v>55</v>
      </c>
      <c r="U78" s="10">
        <v>6.0000000000000001E-3</v>
      </c>
      <c r="V78" s="10">
        <v>0.47</v>
      </c>
      <c r="W78" s="9">
        <v>0.69399999999999995</v>
      </c>
      <c r="X78" s="27">
        <v>-9.6000000000000002E-2</v>
      </c>
      <c r="Y78" s="10">
        <v>9.2999999999999999E-2</v>
      </c>
      <c r="Z78" s="16">
        <v>0.59031877213695405</v>
      </c>
      <c r="AA78" s="28"/>
      <c r="AB78" s="9">
        <v>368</v>
      </c>
      <c r="AC78" s="9"/>
      <c r="AD78" s="56">
        <v>352</v>
      </c>
      <c r="AE78" s="56">
        <v>49</v>
      </c>
      <c r="AF78" s="16">
        <f t="shared" si="4"/>
        <v>1.5180665408840104E-2</v>
      </c>
      <c r="AG78" s="16"/>
      <c r="AH78" s="16"/>
      <c r="AI78" s="56">
        <v>99</v>
      </c>
      <c r="AJ78" s="28">
        <v>82800</v>
      </c>
      <c r="AK78" s="28">
        <v>44500</v>
      </c>
      <c r="AL78" s="26">
        <v>8.9114923000000008</v>
      </c>
      <c r="AM78" s="26">
        <v>0.62614787000000005</v>
      </c>
      <c r="AN78" s="26">
        <v>31.382666</v>
      </c>
      <c r="AO78" s="26">
        <v>0.93063169999999995</v>
      </c>
      <c r="AP78" s="26">
        <v>2.7966639999999998</v>
      </c>
      <c r="AQ78" s="26">
        <v>8.2933172999999999E-2</v>
      </c>
      <c r="AR78" s="26">
        <v>0.91341209000000001</v>
      </c>
      <c r="AS78" s="26">
        <v>-0.34005645000000001</v>
      </c>
      <c r="AT78" s="56">
        <v>402.33333333333297</v>
      </c>
      <c r="AU78" s="10">
        <v>0.122</v>
      </c>
      <c r="AV78" s="10">
        <v>0.19</v>
      </c>
      <c r="AW78" s="10">
        <v>0.61199999999999999</v>
      </c>
      <c r="AX78" s="10">
        <v>0.623</v>
      </c>
      <c r="AY78" s="28">
        <v>0</v>
      </c>
      <c r="AZ78" s="28">
        <v>0</v>
      </c>
      <c r="BA78" s="84">
        <v>0</v>
      </c>
      <c r="BB78" s="28">
        <v>0</v>
      </c>
      <c r="BC78" s="84"/>
      <c r="BD78" s="27">
        <v>0</v>
      </c>
      <c r="BE78" s="10">
        <v>0.374</v>
      </c>
      <c r="BF78" s="28">
        <v>50701.032934131734</v>
      </c>
      <c r="BG78" s="117" t="s">
        <v>55</v>
      </c>
      <c r="BH78" s="117" t="s">
        <v>55</v>
      </c>
      <c r="BI78" s="117">
        <v>0.42499999999999999</v>
      </c>
      <c r="BJ78" s="117">
        <v>32</v>
      </c>
      <c r="BK78" s="117" t="s">
        <v>55</v>
      </c>
      <c r="BL78" s="117">
        <f t="shared" si="5"/>
        <v>32.424999999999997</v>
      </c>
      <c r="BM78" s="53">
        <f t="shared" si="6"/>
        <v>10045.572977176333</v>
      </c>
      <c r="BN78" s="11">
        <v>30920</v>
      </c>
      <c r="BO78" s="11">
        <f t="shared" si="7"/>
        <v>20874.427022823667</v>
      </c>
    </row>
    <row r="79" spans="1:67" hidden="1">
      <c r="A79" s="7">
        <v>234</v>
      </c>
      <c r="B79" s="8" t="s">
        <v>610</v>
      </c>
      <c r="C79" s="8" t="s">
        <v>2136</v>
      </c>
      <c r="D79" s="8" t="s">
        <v>562</v>
      </c>
      <c r="E79" s="9" t="s">
        <v>59</v>
      </c>
      <c r="F79" s="10">
        <v>0.628</v>
      </c>
      <c r="G79" s="10">
        <v>0.76</v>
      </c>
      <c r="H79" s="25">
        <v>2403.08</v>
      </c>
      <c r="I79" s="28"/>
      <c r="J79" s="58"/>
      <c r="K79" s="59">
        <v>74351</v>
      </c>
      <c r="L79" s="59">
        <v>87696</v>
      </c>
      <c r="M79" s="59">
        <v>69696</v>
      </c>
      <c r="N79" s="59">
        <v>63693</v>
      </c>
      <c r="O79" s="10">
        <v>0.59599999999999997</v>
      </c>
      <c r="P79" s="9">
        <v>104.67</v>
      </c>
      <c r="Q79" s="9">
        <v>201.33</v>
      </c>
      <c r="R79" s="9">
        <v>22.96</v>
      </c>
      <c r="S79" s="9"/>
      <c r="T79" s="9" t="s">
        <v>55</v>
      </c>
      <c r="U79" s="10">
        <v>1.4E-2</v>
      </c>
      <c r="V79" s="10">
        <v>0.26200000000000001</v>
      </c>
      <c r="W79" s="9">
        <v>0.495</v>
      </c>
      <c r="X79" s="27">
        <v>0.112</v>
      </c>
      <c r="Y79" s="10">
        <v>5.3999999999999999E-2</v>
      </c>
      <c r="Z79" s="16">
        <v>0.66889632107023411</v>
      </c>
      <c r="AA79" s="28"/>
      <c r="AB79" s="9">
        <v>297</v>
      </c>
      <c r="AC79" s="9"/>
      <c r="AD79" s="56">
        <v>479</v>
      </c>
      <c r="AE79" s="56">
        <v>24</v>
      </c>
      <c r="AF79" s="16">
        <f t="shared" si="4"/>
        <v>9.987183115002414E-3</v>
      </c>
      <c r="AG79" s="16"/>
      <c r="AH79" s="16"/>
      <c r="AI79" s="56">
        <v>99</v>
      </c>
      <c r="AJ79" s="28">
        <v>91600</v>
      </c>
      <c r="AK79" s="28">
        <v>48500</v>
      </c>
      <c r="AL79" s="26">
        <v>4.5161762000000003</v>
      </c>
      <c r="AM79" s="26">
        <v>5.8179877999999997E-2</v>
      </c>
      <c r="AN79" s="26">
        <v>29.786556000000001</v>
      </c>
      <c r="AO79" s="26">
        <v>0</v>
      </c>
      <c r="AP79" s="26">
        <v>1.3452134</v>
      </c>
      <c r="AQ79" s="26">
        <v>0</v>
      </c>
      <c r="AR79" s="26">
        <v>-0.37921487999999998</v>
      </c>
      <c r="AS79" s="26">
        <v>-4.1181669000000003</v>
      </c>
      <c r="AT79" s="56">
        <v>159.5</v>
      </c>
      <c r="AU79" s="10">
        <v>0.112</v>
      </c>
      <c r="AV79" s="10">
        <v>0.189</v>
      </c>
      <c r="AW79" s="10">
        <v>0.66400000000000003</v>
      </c>
      <c r="AX79" s="10">
        <v>0.56999999999999995</v>
      </c>
      <c r="AY79" s="28">
        <v>0</v>
      </c>
      <c r="AZ79" s="28">
        <v>0</v>
      </c>
      <c r="BA79" s="84">
        <v>0</v>
      </c>
      <c r="BB79" s="28">
        <v>0</v>
      </c>
      <c r="BC79" s="84"/>
      <c r="BD79" s="27">
        <v>0</v>
      </c>
      <c r="BE79" s="10">
        <v>0.374</v>
      </c>
      <c r="BF79" s="28">
        <v>51596.160194174758</v>
      </c>
      <c r="BG79" s="117" t="s">
        <v>55</v>
      </c>
      <c r="BH79" s="117" t="s">
        <v>55</v>
      </c>
      <c r="BI79" s="117">
        <v>0.59699999999999998</v>
      </c>
      <c r="BJ79" s="117">
        <v>17</v>
      </c>
      <c r="BK79" s="117" t="s">
        <v>55</v>
      </c>
      <c r="BL79" s="117">
        <f t="shared" si="5"/>
        <v>17.597000000000001</v>
      </c>
      <c r="BM79" s="53">
        <f t="shared" si="6"/>
        <v>7322.6858864457281</v>
      </c>
      <c r="BN79" s="11">
        <v>29950</v>
      </c>
      <c r="BO79" s="11">
        <f t="shared" si="7"/>
        <v>22627.314113554272</v>
      </c>
    </row>
    <row r="80" spans="1:67" hidden="1">
      <c r="A80" s="7">
        <v>246</v>
      </c>
      <c r="B80" s="8" t="s">
        <v>638</v>
      </c>
      <c r="C80" s="8" t="s">
        <v>2138</v>
      </c>
      <c r="D80" s="8" t="s">
        <v>631</v>
      </c>
      <c r="E80" s="9" t="s">
        <v>59</v>
      </c>
      <c r="F80" s="10">
        <v>0.622</v>
      </c>
      <c r="G80" s="10">
        <v>0.89</v>
      </c>
      <c r="H80" s="25">
        <v>4527.18</v>
      </c>
      <c r="I80" s="28"/>
      <c r="J80" s="58"/>
      <c r="K80" s="59">
        <v>89653</v>
      </c>
      <c r="L80" s="59">
        <v>100377</v>
      </c>
      <c r="M80" s="59">
        <v>78372</v>
      </c>
      <c r="N80" s="59">
        <v>74754</v>
      </c>
      <c r="O80" s="10">
        <v>0.75600000000000001</v>
      </c>
      <c r="P80" s="9">
        <v>371</v>
      </c>
      <c r="Q80" s="9">
        <v>517</v>
      </c>
      <c r="R80" s="9">
        <v>12.2</v>
      </c>
      <c r="S80" s="9"/>
      <c r="T80" s="9" t="s">
        <v>55</v>
      </c>
      <c r="U80" s="10">
        <v>1.2999999999999999E-2</v>
      </c>
      <c r="V80" s="10">
        <v>0.128</v>
      </c>
      <c r="W80" s="9">
        <v>0.40500000000000003</v>
      </c>
      <c r="X80" s="27">
        <v>6.5000000000000002E-2</v>
      </c>
      <c r="Y80" s="10">
        <v>5.0000000000000001E-3</v>
      </c>
      <c r="Z80" s="16">
        <v>0.71174377224199281</v>
      </c>
      <c r="AA80" s="28"/>
      <c r="AB80" s="9">
        <v>1159</v>
      </c>
      <c r="AC80" s="9">
        <v>6</v>
      </c>
      <c r="AD80" s="56">
        <v>78</v>
      </c>
      <c r="AE80" s="56">
        <v>191</v>
      </c>
      <c r="AF80" s="16">
        <f t="shared" si="4"/>
        <v>4.2189619144809794E-2</v>
      </c>
      <c r="AG80" s="16"/>
      <c r="AH80" s="16" t="s">
        <v>4339</v>
      </c>
      <c r="AI80" s="56">
        <v>99</v>
      </c>
      <c r="AJ80" s="28">
        <v>121500</v>
      </c>
      <c r="AK80" s="28">
        <v>57300</v>
      </c>
      <c r="AL80" s="26">
        <v>2.1009655</v>
      </c>
      <c r="AM80" s="26">
        <v>5.2811693999999996</v>
      </c>
      <c r="AN80" s="26">
        <v>47.678165</v>
      </c>
      <c r="AO80" s="26">
        <v>4.2100505999999998</v>
      </c>
      <c r="AP80" s="26">
        <v>1.0017018</v>
      </c>
      <c r="AQ80" s="26">
        <v>8.8451713000000001E-2</v>
      </c>
      <c r="AR80" s="26">
        <v>-0.22179616999999999</v>
      </c>
      <c r="AS80" s="26">
        <v>-1.0763224</v>
      </c>
      <c r="AT80" s="56">
        <v>770.83333333333303</v>
      </c>
      <c r="AU80" s="10">
        <v>9.7000000000000003E-2</v>
      </c>
      <c r="AV80" s="10">
        <v>0.13900000000000001</v>
      </c>
      <c r="AW80" s="10">
        <v>0.496</v>
      </c>
      <c r="AX80" s="10">
        <v>0.6</v>
      </c>
      <c r="AY80" s="28">
        <v>0</v>
      </c>
      <c r="AZ80" s="28">
        <v>0</v>
      </c>
      <c r="BA80" s="84">
        <v>0</v>
      </c>
      <c r="BB80" s="28">
        <v>0</v>
      </c>
      <c r="BC80" s="84">
        <v>440</v>
      </c>
      <c r="BD80" s="27">
        <v>9.7190745673907369E-2</v>
      </c>
      <c r="BE80" s="10">
        <v>0.19400000000000001</v>
      </c>
      <c r="BF80" s="28">
        <v>53435.259677419352</v>
      </c>
      <c r="BG80" s="117" t="s">
        <v>55</v>
      </c>
      <c r="BH80" s="117" t="s">
        <v>55</v>
      </c>
      <c r="BI80" s="117">
        <v>3</v>
      </c>
      <c r="BJ80" s="117">
        <v>53</v>
      </c>
      <c r="BK80" s="117" t="s">
        <v>55</v>
      </c>
      <c r="BL80" s="117">
        <f t="shared" si="5"/>
        <v>56</v>
      </c>
      <c r="BM80" s="53">
        <f t="shared" si="6"/>
        <v>12369.731267588211</v>
      </c>
      <c r="BN80" s="11">
        <v>37010</v>
      </c>
      <c r="BO80" s="11">
        <f t="shared" si="7"/>
        <v>24640.268732411787</v>
      </c>
    </row>
    <row r="81" spans="1:67" hidden="1">
      <c r="A81" s="7">
        <v>265</v>
      </c>
      <c r="B81" s="8" t="s">
        <v>674</v>
      </c>
      <c r="C81" s="8" t="s">
        <v>2141</v>
      </c>
      <c r="D81" s="8" t="s">
        <v>631</v>
      </c>
      <c r="E81" s="9" t="s">
        <v>59</v>
      </c>
      <c r="F81" s="10">
        <v>0.64600000000000002</v>
      </c>
      <c r="G81" s="10">
        <v>0.82</v>
      </c>
      <c r="H81" s="25">
        <v>13699.13</v>
      </c>
      <c r="I81" s="28"/>
      <c r="J81" s="58"/>
      <c r="K81" s="59">
        <v>64199</v>
      </c>
      <c r="L81" s="59">
        <v>77868</v>
      </c>
      <c r="M81" s="59">
        <v>64170</v>
      </c>
      <c r="N81" s="59">
        <v>55521</v>
      </c>
      <c r="O81" s="10">
        <v>0.47099999999999997</v>
      </c>
      <c r="P81" s="9">
        <v>265</v>
      </c>
      <c r="Q81" s="9">
        <v>493</v>
      </c>
      <c r="R81" s="9">
        <v>51.69</v>
      </c>
      <c r="S81" s="9"/>
      <c r="T81" s="9" t="s">
        <v>55</v>
      </c>
      <c r="U81" s="10">
        <v>6.0000000000000001E-3</v>
      </c>
      <c r="V81" s="10">
        <v>0.27600000000000002</v>
      </c>
      <c r="W81" s="9" t="s">
        <v>4345</v>
      </c>
      <c r="X81" s="27">
        <v>-8.2000000000000003E-2</v>
      </c>
      <c r="Y81" s="27">
        <v>0.183</v>
      </c>
      <c r="Z81" s="16" t="s">
        <v>2055</v>
      </c>
      <c r="AA81" s="28"/>
      <c r="AB81" s="9">
        <v>129</v>
      </c>
      <c r="AC81" s="9"/>
      <c r="AD81" s="56">
        <v>317</v>
      </c>
      <c r="AE81" s="56">
        <v>58</v>
      </c>
      <c r="AF81" s="16">
        <f t="shared" si="4"/>
        <v>4.2338455069774504E-3</v>
      </c>
      <c r="AG81" s="16"/>
      <c r="AH81" s="16"/>
      <c r="AI81" s="56">
        <v>99</v>
      </c>
      <c r="AJ81" s="28" t="e">
        <v>#N/A</v>
      </c>
      <c r="AK81" s="28" t="e">
        <v>#N/A</v>
      </c>
      <c r="AL81" s="26" t="e">
        <v>#N/A</v>
      </c>
      <c r="AM81" s="26" t="e">
        <v>#N/A</v>
      </c>
      <c r="AN81" s="26" t="e">
        <v>#N/A</v>
      </c>
      <c r="AO81" s="26" t="e">
        <v>#N/A</v>
      </c>
      <c r="AP81" s="26" t="e">
        <v>#N/A</v>
      </c>
      <c r="AQ81" s="26" t="e">
        <v>#N/A</v>
      </c>
      <c r="AR81" s="26" t="e">
        <v>#N/A</v>
      </c>
      <c r="AS81" s="26" t="e">
        <v>#N/A</v>
      </c>
      <c r="AT81" s="56" t="e">
        <v>#N/A</v>
      </c>
      <c r="AU81" s="10">
        <v>0.19700000000000001</v>
      </c>
      <c r="AV81" s="10">
        <v>7.0000000000000007E-2</v>
      </c>
      <c r="AW81" s="10">
        <v>0.47099999999999997</v>
      </c>
      <c r="AX81" s="10">
        <v>0.57199999999999995</v>
      </c>
      <c r="AY81" s="28">
        <v>0</v>
      </c>
      <c r="AZ81" s="28">
        <v>0</v>
      </c>
      <c r="BA81" s="84">
        <v>0</v>
      </c>
      <c r="BB81" s="28">
        <v>0</v>
      </c>
      <c r="BC81" s="84">
        <v>127</v>
      </c>
      <c r="BD81" s="27">
        <v>9.270661713554073E-3</v>
      </c>
      <c r="BE81" s="10">
        <v>0.19400000000000001</v>
      </c>
      <c r="BF81" s="28">
        <v>43007.40312093628</v>
      </c>
      <c r="BG81" s="117" t="s">
        <v>55</v>
      </c>
      <c r="BH81" s="117" t="s">
        <v>55</v>
      </c>
      <c r="BI81" s="117">
        <v>2</v>
      </c>
      <c r="BJ81" s="117">
        <v>26</v>
      </c>
      <c r="BK81" s="117" t="s">
        <v>55</v>
      </c>
      <c r="BL81" s="117">
        <f t="shared" si="5"/>
        <v>28</v>
      </c>
      <c r="BM81" s="53">
        <f t="shared" si="6"/>
        <v>2043.925417161528</v>
      </c>
      <c r="BN81" s="11">
        <v>24728</v>
      </c>
      <c r="BO81" s="11">
        <f t="shared" si="7"/>
        <v>22684.074582838472</v>
      </c>
    </row>
    <row r="82" spans="1:67" hidden="1">
      <c r="A82" s="7">
        <v>257</v>
      </c>
      <c r="B82" s="8" t="s">
        <v>655</v>
      </c>
      <c r="C82" s="8" t="s">
        <v>2138</v>
      </c>
      <c r="D82" s="8" t="s">
        <v>631</v>
      </c>
      <c r="E82" s="9" t="s">
        <v>59</v>
      </c>
      <c r="F82" s="10">
        <v>0.54600000000000004</v>
      </c>
      <c r="G82" s="10">
        <v>0.75</v>
      </c>
      <c r="H82" s="25">
        <v>4546.5</v>
      </c>
      <c r="I82" s="28"/>
      <c r="J82" s="58"/>
      <c r="K82" s="59">
        <v>69171</v>
      </c>
      <c r="L82" s="59">
        <v>83934</v>
      </c>
      <c r="M82" s="59">
        <v>67455</v>
      </c>
      <c r="N82" s="59">
        <v>59994</v>
      </c>
      <c r="O82" s="10">
        <v>0.39</v>
      </c>
      <c r="P82" s="9">
        <v>255</v>
      </c>
      <c r="Q82" s="9">
        <v>391.33</v>
      </c>
      <c r="R82" s="9">
        <v>17.829999999999998</v>
      </c>
      <c r="S82" s="10"/>
      <c r="T82" s="10" t="s">
        <v>55</v>
      </c>
      <c r="U82" s="10">
        <v>8.2000000000000003E-2</v>
      </c>
      <c r="V82" s="10">
        <v>0.16500000000000001</v>
      </c>
      <c r="W82" s="9">
        <v>0.41699999999999998</v>
      </c>
      <c r="X82" s="27">
        <v>2.8000000000000001E-2</v>
      </c>
      <c r="Y82" s="10">
        <v>0.17799999999999999</v>
      </c>
      <c r="Z82" s="16">
        <v>0.70571630204657732</v>
      </c>
      <c r="AA82" s="28"/>
      <c r="AB82" s="9">
        <v>789</v>
      </c>
      <c r="AC82" s="9">
        <v>1</v>
      </c>
      <c r="AD82" s="56">
        <v>335</v>
      </c>
      <c r="AE82" s="56">
        <v>54</v>
      </c>
      <c r="AF82" s="16">
        <f t="shared" si="4"/>
        <v>1.1877268228307489E-2</v>
      </c>
      <c r="AG82" s="16"/>
      <c r="AH82" s="16" t="s">
        <v>4339</v>
      </c>
      <c r="AI82" s="56">
        <v>99</v>
      </c>
      <c r="AJ82" s="28">
        <v>86100</v>
      </c>
      <c r="AK82" s="28">
        <v>40600</v>
      </c>
      <c r="AL82" s="26">
        <v>5.3601937</v>
      </c>
      <c r="AM82" s="26">
        <v>0.82277769000000001</v>
      </c>
      <c r="AN82" s="26">
        <v>18.083642999999999</v>
      </c>
      <c r="AO82" s="26">
        <v>1.2740861999999999</v>
      </c>
      <c r="AP82" s="26">
        <v>0.96931827000000004</v>
      </c>
      <c r="AQ82" s="26">
        <v>6.8293496999999995E-2</v>
      </c>
      <c r="AR82" s="26">
        <v>2.1300577999999999</v>
      </c>
      <c r="AS82" s="26">
        <v>0.29084194000000002</v>
      </c>
      <c r="AT82" s="56">
        <v>498.666666666666</v>
      </c>
      <c r="AU82" s="10">
        <v>9.7000000000000003E-2</v>
      </c>
      <c r="AV82" s="10">
        <v>0.13300000000000001</v>
      </c>
      <c r="AW82" s="10">
        <v>0.58899999999999997</v>
      </c>
      <c r="AX82" s="10">
        <v>0.64</v>
      </c>
      <c r="AY82" s="28">
        <v>0</v>
      </c>
      <c r="AZ82" s="28">
        <v>0</v>
      </c>
      <c r="BA82" s="84">
        <v>0</v>
      </c>
      <c r="BB82" s="28">
        <v>0</v>
      </c>
      <c r="BC82" s="84"/>
      <c r="BD82" s="27">
        <v>0</v>
      </c>
      <c r="BE82" s="10">
        <v>0.19400000000000001</v>
      </c>
      <c r="BF82" s="28">
        <v>54096.100244498775</v>
      </c>
      <c r="BG82" s="117" t="s">
        <v>55</v>
      </c>
      <c r="BH82" s="117" t="s">
        <v>55</v>
      </c>
      <c r="BI82" s="117">
        <v>3</v>
      </c>
      <c r="BJ82" s="117">
        <v>32</v>
      </c>
      <c r="BK82" s="117" t="s">
        <v>55</v>
      </c>
      <c r="BL82" s="117">
        <f t="shared" si="5"/>
        <v>35</v>
      </c>
      <c r="BM82" s="53">
        <f t="shared" si="6"/>
        <v>7698.2294072363356</v>
      </c>
      <c r="BN82" s="11">
        <v>26290</v>
      </c>
      <c r="BO82" s="11">
        <f t="shared" si="7"/>
        <v>18591.770592763663</v>
      </c>
    </row>
    <row r="83" spans="1:67" hidden="1">
      <c r="A83" s="7">
        <v>270</v>
      </c>
      <c r="B83" s="8" t="s">
        <v>682</v>
      </c>
      <c r="C83" s="8" t="s">
        <v>2144</v>
      </c>
      <c r="D83" s="8" t="s">
        <v>631</v>
      </c>
      <c r="E83" s="9" t="s">
        <v>59</v>
      </c>
      <c r="F83" s="10">
        <v>0.65</v>
      </c>
      <c r="G83" s="10">
        <v>0.82</v>
      </c>
      <c r="H83" s="25">
        <v>4215.8999999999996</v>
      </c>
      <c r="I83" s="28"/>
      <c r="J83" s="58"/>
      <c r="K83" s="59">
        <v>78309</v>
      </c>
      <c r="L83" s="59">
        <v>108693</v>
      </c>
      <c r="M83" s="59">
        <v>73467</v>
      </c>
      <c r="N83" s="59">
        <v>59004</v>
      </c>
      <c r="O83" s="10">
        <v>0.46200000000000002</v>
      </c>
      <c r="P83" s="9">
        <v>351</v>
      </c>
      <c r="Q83" s="9">
        <v>470.67</v>
      </c>
      <c r="R83" s="9">
        <v>12.01</v>
      </c>
      <c r="S83" s="9"/>
      <c r="T83" s="9" t="s">
        <v>55</v>
      </c>
      <c r="U83" s="10">
        <v>0.16</v>
      </c>
      <c r="V83" s="10">
        <v>0.187</v>
      </c>
      <c r="W83" s="9">
        <v>0.42499999999999999</v>
      </c>
      <c r="X83" s="27">
        <v>6.0000000000000001E-3</v>
      </c>
      <c r="Y83" s="10">
        <v>0.20499999999999999</v>
      </c>
      <c r="Z83" s="16">
        <v>0.70175438596491224</v>
      </c>
      <c r="AA83" s="28"/>
      <c r="AB83" s="9">
        <v>615</v>
      </c>
      <c r="AC83" s="9">
        <v>3</v>
      </c>
      <c r="AD83" s="56">
        <v>50</v>
      </c>
      <c r="AE83" s="56">
        <v>251</v>
      </c>
      <c r="AF83" s="16">
        <f t="shared" si="4"/>
        <v>5.9536516520790346E-2</v>
      </c>
      <c r="AG83" s="16"/>
      <c r="AH83" s="16"/>
      <c r="AI83" s="56">
        <v>99</v>
      </c>
      <c r="AJ83" s="28">
        <v>107000</v>
      </c>
      <c r="AK83" s="28">
        <v>51200</v>
      </c>
      <c r="AL83" s="26">
        <v>2.881424</v>
      </c>
      <c r="AM83" s="26">
        <v>2.0086895999999999</v>
      </c>
      <c r="AN83" s="26">
        <v>28.010508000000002</v>
      </c>
      <c r="AO83" s="26">
        <v>3.5411947000000001</v>
      </c>
      <c r="AP83" s="26">
        <v>0.80710148999999998</v>
      </c>
      <c r="AQ83" s="26">
        <v>0.10203683</v>
      </c>
      <c r="AR83" s="26">
        <v>0.82318866000000002</v>
      </c>
      <c r="AS83" s="26">
        <v>0.53143280999999998</v>
      </c>
      <c r="AT83" s="56">
        <v>641.33333333333303</v>
      </c>
      <c r="AU83" s="10">
        <v>0.108</v>
      </c>
      <c r="AV83" s="10">
        <v>0.107</v>
      </c>
      <c r="AW83" s="10">
        <v>0.45700000000000002</v>
      </c>
      <c r="AX83" s="10">
        <v>0.626</v>
      </c>
      <c r="AY83" s="28">
        <v>0</v>
      </c>
      <c r="AZ83" s="28">
        <v>0</v>
      </c>
      <c r="BA83" s="84">
        <v>0</v>
      </c>
      <c r="BB83" s="28">
        <v>0</v>
      </c>
      <c r="BC83" s="84">
        <v>228</v>
      </c>
      <c r="BD83" s="27">
        <v>5.4080979150359358E-2</v>
      </c>
      <c r="BE83" s="10">
        <v>0.19400000000000001</v>
      </c>
      <c r="BF83" s="28">
        <v>51977.536134453781</v>
      </c>
      <c r="BG83" s="117" t="s">
        <v>55</v>
      </c>
      <c r="BH83" s="117" t="s">
        <v>55</v>
      </c>
      <c r="BI83" s="117">
        <v>4</v>
      </c>
      <c r="BJ83" s="117">
        <v>57</v>
      </c>
      <c r="BK83" s="117" t="s">
        <v>55</v>
      </c>
      <c r="BL83" s="117">
        <f t="shared" si="5"/>
        <v>61</v>
      </c>
      <c r="BM83" s="53">
        <f t="shared" si="6"/>
        <v>14469.03389549088</v>
      </c>
      <c r="BN83" s="11">
        <v>36160</v>
      </c>
      <c r="BO83" s="11">
        <f t="shared" si="7"/>
        <v>21690.96610450912</v>
      </c>
    </row>
    <row r="84" spans="1:67" hidden="1">
      <c r="A84" s="7">
        <v>290</v>
      </c>
      <c r="B84" s="8" t="s">
        <v>710</v>
      </c>
      <c r="C84" s="8" t="s">
        <v>2145</v>
      </c>
      <c r="D84" s="8" t="s">
        <v>711</v>
      </c>
      <c r="E84" s="9" t="s">
        <v>59</v>
      </c>
      <c r="F84" s="10">
        <v>0.57599999999999996</v>
      </c>
      <c r="G84" s="10">
        <v>0.77</v>
      </c>
      <c r="H84" s="25">
        <v>1842.03</v>
      </c>
      <c r="I84" s="28"/>
      <c r="J84" s="58"/>
      <c r="K84" s="59">
        <v>53654</v>
      </c>
      <c r="L84" s="59">
        <v>63360</v>
      </c>
      <c r="M84" s="59">
        <v>53235</v>
      </c>
      <c r="N84" s="59">
        <v>42930</v>
      </c>
      <c r="O84" s="10">
        <v>0.54300000000000004</v>
      </c>
      <c r="P84" s="9">
        <v>134.33000000000001</v>
      </c>
      <c r="Q84" s="9">
        <v>156.33000000000001</v>
      </c>
      <c r="R84" s="9">
        <v>13.71</v>
      </c>
      <c r="S84" s="9"/>
      <c r="T84" s="9" t="s">
        <v>55</v>
      </c>
      <c r="U84" s="10">
        <v>0.01</v>
      </c>
      <c r="V84" s="10">
        <v>0.191</v>
      </c>
      <c r="W84" s="9">
        <v>1.583</v>
      </c>
      <c r="X84" s="27">
        <v>3.7999999999999999E-2</v>
      </c>
      <c r="Y84" s="10">
        <v>6.4000000000000001E-2</v>
      </c>
      <c r="Z84" s="16">
        <v>0.38714672861014332</v>
      </c>
      <c r="AA84" s="28"/>
      <c r="AB84" s="9">
        <v>657</v>
      </c>
      <c r="AC84" s="9"/>
      <c r="AD84" s="56">
        <v>365</v>
      </c>
      <c r="AE84" s="56">
        <v>46</v>
      </c>
      <c r="AF84" s="16">
        <f t="shared" si="4"/>
        <v>2.4972448874339723E-2</v>
      </c>
      <c r="AG84" s="16"/>
      <c r="AH84" s="16"/>
      <c r="AI84" s="56">
        <v>99</v>
      </c>
      <c r="AJ84" s="28">
        <v>96200</v>
      </c>
      <c r="AK84" s="28">
        <v>45800</v>
      </c>
      <c r="AL84" s="26">
        <v>3.4607046000000001</v>
      </c>
      <c r="AM84" s="26">
        <v>1.0814402000000001</v>
      </c>
      <c r="AN84" s="26">
        <v>36.957123000000003</v>
      </c>
      <c r="AO84" s="26">
        <v>0</v>
      </c>
      <c r="AP84" s="26">
        <v>1.2789767999999999</v>
      </c>
      <c r="AQ84" s="26">
        <v>0</v>
      </c>
      <c r="AR84" s="26">
        <v>2.0971538999999999</v>
      </c>
      <c r="AS84" s="26">
        <v>0.1502251</v>
      </c>
      <c r="AT84" s="56">
        <v>190.333333333333</v>
      </c>
      <c r="AU84" s="10">
        <v>5.6000000000000001E-2</v>
      </c>
      <c r="AV84" s="10">
        <v>5.8999999999999997E-2</v>
      </c>
      <c r="AW84" s="10">
        <v>0.52400000000000002</v>
      </c>
      <c r="AX84" s="10">
        <v>0.57699999999999996</v>
      </c>
      <c r="AY84" s="28">
        <v>0</v>
      </c>
      <c r="AZ84" s="28">
        <v>0</v>
      </c>
      <c r="BA84" s="84">
        <v>0</v>
      </c>
      <c r="BB84" s="28">
        <v>0</v>
      </c>
      <c r="BC84" s="84"/>
      <c r="BD84" s="27">
        <v>0</v>
      </c>
      <c r="BE84" s="10">
        <v>0.22900000000000001</v>
      </c>
      <c r="BF84" s="28">
        <v>46924.888888888891</v>
      </c>
      <c r="BG84" s="117" t="s">
        <v>55</v>
      </c>
      <c r="BH84" s="117" t="s">
        <v>55</v>
      </c>
      <c r="BI84" s="117">
        <v>0.92800000000000005</v>
      </c>
      <c r="BJ84" s="117">
        <v>12</v>
      </c>
      <c r="BK84" s="117" t="s">
        <v>55</v>
      </c>
      <c r="BL84" s="117">
        <f t="shared" si="5"/>
        <v>12.928000000000001</v>
      </c>
      <c r="BM84" s="53">
        <f t="shared" si="6"/>
        <v>7018.3438923361728</v>
      </c>
      <c r="BN84" s="11">
        <v>27160</v>
      </c>
      <c r="BO84" s="11">
        <f t="shared" si="7"/>
        <v>20141.656107663828</v>
      </c>
    </row>
    <row r="85" spans="1:67" hidden="1">
      <c r="A85" s="7">
        <v>294</v>
      </c>
      <c r="B85" s="8" t="s">
        <v>719</v>
      </c>
      <c r="C85" s="8" t="s">
        <v>2148</v>
      </c>
      <c r="D85" s="8" t="s">
        <v>711</v>
      </c>
      <c r="E85" s="9" t="s">
        <v>59</v>
      </c>
      <c r="F85" s="10">
        <v>0.35</v>
      </c>
      <c r="G85" s="10">
        <v>0.74</v>
      </c>
      <c r="H85" s="25">
        <v>1484.7</v>
      </c>
      <c r="I85" s="28"/>
      <c r="J85" s="58"/>
      <c r="K85" s="59">
        <v>60781</v>
      </c>
      <c r="L85" s="59">
        <v>65421</v>
      </c>
      <c r="M85" s="59">
        <v>60660</v>
      </c>
      <c r="N85" s="59">
        <v>54306</v>
      </c>
      <c r="O85" s="10">
        <v>0.22900000000000001</v>
      </c>
      <c r="P85" s="9">
        <v>68</v>
      </c>
      <c r="Q85" s="9">
        <v>151.33000000000001</v>
      </c>
      <c r="R85" s="9">
        <v>21.83</v>
      </c>
      <c r="S85" s="9"/>
      <c r="T85" s="9" t="s">
        <v>55</v>
      </c>
      <c r="U85" s="10">
        <v>0</v>
      </c>
      <c r="V85" s="10">
        <v>0.25600000000000001</v>
      </c>
      <c r="W85" s="9">
        <v>0.03</v>
      </c>
      <c r="X85" s="27">
        <v>-2.7E-2</v>
      </c>
      <c r="Y85" s="10">
        <v>0.182</v>
      </c>
      <c r="Z85" s="16">
        <v>0.970873786407767</v>
      </c>
      <c r="AA85" s="28"/>
      <c r="AB85" s="9">
        <v>1112</v>
      </c>
      <c r="AC85" s="9"/>
      <c r="AD85" s="56">
        <v>432</v>
      </c>
      <c r="AE85" s="56">
        <v>32</v>
      </c>
      <c r="AF85" s="16">
        <f t="shared" si="4"/>
        <v>2.1553175725735837E-2</v>
      </c>
      <c r="AG85" s="16"/>
      <c r="AH85" s="16"/>
      <c r="AI85" s="56">
        <v>99</v>
      </c>
      <c r="AJ85" s="28">
        <v>82200</v>
      </c>
      <c r="AK85" s="28">
        <v>35000</v>
      </c>
      <c r="AL85" s="26">
        <v>6.5962047999999998</v>
      </c>
      <c r="AM85" s="26">
        <v>0.95346606</v>
      </c>
      <c r="AN85" s="26">
        <v>14.770441999999999</v>
      </c>
      <c r="AO85" s="26">
        <v>2.7016826000000001E-2</v>
      </c>
      <c r="AP85" s="26">
        <v>0.97428857999999996</v>
      </c>
      <c r="AQ85" s="26">
        <v>1.7820851999999999E-3</v>
      </c>
      <c r="AR85" s="26">
        <v>0.41263038000000002</v>
      </c>
      <c r="AS85" s="26">
        <v>-2.3804778999999998</v>
      </c>
      <c r="AT85" s="56">
        <v>197.333333333333</v>
      </c>
      <c r="AU85" s="10">
        <v>6.0999999999999999E-2</v>
      </c>
      <c r="AV85" s="10">
        <v>0.16400000000000001</v>
      </c>
      <c r="AW85" s="10">
        <v>0.53100000000000003</v>
      </c>
      <c r="AX85" s="10">
        <v>0.54300000000000004</v>
      </c>
      <c r="AY85" s="28">
        <v>0</v>
      </c>
      <c r="AZ85" s="28">
        <v>0</v>
      </c>
      <c r="BA85" s="84">
        <v>0</v>
      </c>
      <c r="BB85" s="28">
        <v>0</v>
      </c>
      <c r="BC85" s="84"/>
      <c r="BD85" s="27">
        <v>0</v>
      </c>
      <c r="BE85" s="10">
        <v>0.22900000000000001</v>
      </c>
      <c r="BF85" s="28">
        <v>44330.14465408805</v>
      </c>
      <c r="BG85" s="117" t="s">
        <v>55</v>
      </c>
      <c r="BH85" s="117" t="s">
        <v>55</v>
      </c>
      <c r="BI85" s="117">
        <v>1</v>
      </c>
      <c r="BJ85" s="117">
        <v>9</v>
      </c>
      <c r="BK85" s="117" t="s">
        <v>55</v>
      </c>
      <c r="BL85" s="117">
        <f t="shared" si="5"/>
        <v>10</v>
      </c>
      <c r="BM85" s="53">
        <f t="shared" si="6"/>
        <v>6735.3674142924492</v>
      </c>
      <c r="BN85" s="11">
        <v>25965</v>
      </c>
      <c r="BO85" s="11">
        <f t="shared" si="7"/>
        <v>19229.63258570755</v>
      </c>
    </row>
    <row r="86" spans="1:67" hidden="1">
      <c r="A86" s="7">
        <v>304</v>
      </c>
      <c r="B86" s="8" t="s">
        <v>734</v>
      </c>
      <c r="C86" s="8" t="s">
        <v>2150</v>
      </c>
      <c r="D86" s="8" t="s">
        <v>732</v>
      </c>
      <c r="E86" s="9" t="s">
        <v>59</v>
      </c>
      <c r="F86" s="10">
        <v>0.65600000000000003</v>
      </c>
      <c r="G86" s="10">
        <v>0.81</v>
      </c>
      <c r="H86" s="25">
        <v>3171.05</v>
      </c>
      <c r="I86" s="28"/>
      <c r="J86" s="58"/>
      <c r="K86" s="59">
        <v>77781</v>
      </c>
      <c r="L86" s="59">
        <v>97479</v>
      </c>
      <c r="M86" s="59">
        <v>69030</v>
      </c>
      <c r="N86" s="59">
        <v>58725</v>
      </c>
      <c r="O86" s="10">
        <v>0.63500000000000001</v>
      </c>
      <c r="P86" s="9">
        <v>246.67</v>
      </c>
      <c r="Q86" s="9">
        <v>194</v>
      </c>
      <c r="R86" s="9">
        <v>12.86</v>
      </c>
      <c r="S86" s="9"/>
      <c r="T86" s="9" t="s">
        <v>55</v>
      </c>
      <c r="U86" s="10">
        <v>0.01</v>
      </c>
      <c r="V86" s="10">
        <v>0.13600000000000001</v>
      </c>
      <c r="W86" s="9">
        <v>1.056</v>
      </c>
      <c r="X86" s="27">
        <v>8.0000000000000002E-3</v>
      </c>
      <c r="Y86" s="27">
        <v>3.5000000000000003E-2</v>
      </c>
      <c r="Z86" s="16">
        <v>0.48638132295719838</v>
      </c>
      <c r="AA86" s="28"/>
      <c r="AB86" s="9">
        <v>655</v>
      </c>
      <c r="AC86" s="9"/>
      <c r="AD86" s="56">
        <v>276</v>
      </c>
      <c r="AE86" s="56">
        <v>67</v>
      </c>
      <c r="AF86" s="16">
        <f t="shared" si="4"/>
        <v>2.1128648239542105E-2</v>
      </c>
      <c r="AG86" s="16"/>
      <c r="AH86" s="16"/>
      <c r="AI86" s="56">
        <v>99</v>
      </c>
      <c r="AJ86" s="28">
        <v>98200</v>
      </c>
      <c r="AK86" s="28">
        <v>46700</v>
      </c>
      <c r="AL86" s="26">
        <v>3.0137698999999998</v>
      </c>
      <c r="AM86" s="26">
        <v>2.2551277000000001</v>
      </c>
      <c r="AN86" s="26">
        <v>31.309266999999998</v>
      </c>
      <c r="AO86" s="26">
        <v>4.8019252000000003</v>
      </c>
      <c r="AP86" s="26">
        <v>0.94358933</v>
      </c>
      <c r="AQ86" s="26">
        <v>0.14471898999999999</v>
      </c>
      <c r="AR86" s="26">
        <v>1.0934120000000001</v>
      </c>
      <c r="AS86" s="26">
        <v>-1.4792224</v>
      </c>
      <c r="AT86" s="56">
        <v>318</v>
      </c>
      <c r="AU86" s="10">
        <v>7.9000000000000001E-2</v>
      </c>
      <c r="AV86" s="10">
        <v>9.2999999999999999E-2</v>
      </c>
      <c r="AW86" s="10">
        <v>0.56899999999999995</v>
      </c>
      <c r="AX86" s="10">
        <v>0.54700000000000004</v>
      </c>
      <c r="AY86" s="28">
        <v>0</v>
      </c>
      <c r="AZ86" s="28">
        <v>0</v>
      </c>
      <c r="BA86" s="84">
        <v>0</v>
      </c>
      <c r="BB86" s="28">
        <v>0</v>
      </c>
      <c r="BC86" s="84">
        <v>220</v>
      </c>
      <c r="BD86" s="27">
        <v>6.9377650935809901E-2</v>
      </c>
      <c r="BE86" s="10">
        <v>0.14299999999999999</v>
      </c>
      <c r="BF86" s="28">
        <v>60362.6</v>
      </c>
      <c r="BG86" s="117" t="s">
        <v>55</v>
      </c>
      <c r="BH86" s="117" t="s">
        <v>55</v>
      </c>
      <c r="BI86" s="117">
        <v>2</v>
      </c>
      <c r="BJ86" s="117">
        <v>45</v>
      </c>
      <c r="BK86" s="117" t="s">
        <v>55</v>
      </c>
      <c r="BL86" s="117">
        <f t="shared" si="5"/>
        <v>47</v>
      </c>
      <c r="BM86" s="53">
        <f t="shared" si="6"/>
        <v>14821.589063559388</v>
      </c>
      <c r="BN86" s="11">
        <v>37650</v>
      </c>
      <c r="BO86" s="11">
        <f t="shared" si="7"/>
        <v>22828.41093644061</v>
      </c>
    </row>
    <row r="87" spans="1:67" hidden="1">
      <c r="A87" s="7">
        <v>306</v>
      </c>
      <c r="B87" s="8" t="s">
        <v>737</v>
      </c>
      <c r="C87" s="8" t="s">
        <v>2151</v>
      </c>
      <c r="D87" s="8" t="s">
        <v>732</v>
      </c>
      <c r="E87" s="9" t="s">
        <v>59</v>
      </c>
      <c r="F87" s="10">
        <v>0.34599999999999997</v>
      </c>
      <c r="G87" s="10">
        <v>0.59</v>
      </c>
      <c r="H87" s="25">
        <v>2514.9899999999998</v>
      </c>
      <c r="I87" s="28"/>
      <c r="J87" s="58"/>
      <c r="K87" s="59">
        <v>52422</v>
      </c>
      <c r="L87" s="59">
        <v>56367</v>
      </c>
      <c r="M87" s="59">
        <v>48159</v>
      </c>
      <c r="N87" s="59">
        <v>42759</v>
      </c>
      <c r="O87" s="10">
        <v>0.19700000000000001</v>
      </c>
      <c r="P87" s="9">
        <v>144.66999999999999</v>
      </c>
      <c r="Q87" s="9">
        <v>211.33</v>
      </c>
      <c r="R87" s="9">
        <v>17.38</v>
      </c>
      <c r="S87" s="9"/>
      <c r="T87" s="9" t="s">
        <v>55</v>
      </c>
      <c r="U87" s="10">
        <v>7.5999999999999998E-2</v>
      </c>
      <c r="V87" s="10">
        <v>0.14699999999999999</v>
      </c>
      <c r="W87" s="9">
        <v>0.29199999999999998</v>
      </c>
      <c r="X87" s="27">
        <v>-4.0000000000000001E-3</v>
      </c>
      <c r="Y87" s="10">
        <v>0.17199999999999999</v>
      </c>
      <c r="Z87" s="16">
        <v>0.77399380804953566</v>
      </c>
      <c r="AA87" s="28"/>
      <c r="AB87" s="9">
        <v>1168</v>
      </c>
      <c r="AC87" s="9"/>
      <c r="AD87" s="56">
        <v>459</v>
      </c>
      <c r="AE87" s="56">
        <v>26</v>
      </c>
      <c r="AF87" s="16">
        <f t="shared" si="4"/>
        <v>1.0338013272418579E-2</v>
      </c>
      <c r="AG87" s="16"/>
      <c r="AH87" s="16"/>
      <c r="AI87" s="56">
        <v>99</v>
      </c>
      <c r="AJ87" s="28">
        <v>68100</v>
      </c>
      <c r="AK87" s="28">
        <v>35100</v>
      </c>
      <c r="AL87" s="26">
        <v>11.893584000000001</v>
      </c>
      <c r="AM87" s="26">
        <v>0.65346526999999999</v>
      </c>
      <c r="AN87" s="26">
        <v>14.924989999999999</v>
      </c>
      <c r="AO87" s="26">
        <v>3.2069861999999998E-2</v>
      </c>
      <c r="AP87" s="26">
        <v>1.7751161</v>
      </c>
      <c r="AQ87" s="26">
        <v>3.8142556000000001E-3</v>
      </c>
      <c r="AR87" s="26">
        <v>6.3027644</v>
      </c>
      <c r="AS87" s="26">
        <v>12.376324</v>
      </c>
      <c r="AT87" s="56">
        <v>210</v>
      </c>
      <c r="AU87" s="10">
        <v>4.2000000000000003E-2</v>
      </c>
      <c r="AV87" s="10">
        <v>7.8E-2</v>
      </c>
      <c r="AW87" s="10">
        <v>0.63500000000000001</v>
      </c>
      <c r="AX87" s="10">
        <v>0.50700000000000001</v>
      </c>
      <c r="AY87" s="28">
        <v>0</v>
      </c>
      <c r="AZ87" s="28">
        <v>0</v>
      </c>
      <c r="BA87" s="84">
        <v>0</v>
      </c>
      <c r="BB87" s="28">
        <v>0</v>
      </c>
      <c r="BC87" s="84"/>
      <c r="BD87" s="27">
        <v>0</v>
      </c>
      <c r="BE87" s="10">
        <v>0.14299999999999999</v>
      </c>
      <c r="BF87" s="28">
        <v>34451.955947136565</v>
      </c>
      <c r="BG87" s="117" t="s">
        <v>55</v>
      </c>
      <c r="BH87" s="117" t="s">
        <v>55</v>
      </c>
      <c r="BI87" s="117">
        <v>1</v>
      </c>
      <c r="BJ87" s="117">
        <v>18</v>
      </c>
      <c r="BK87" s="117" t="s">
        <v>55</v>
      </c>
      <c r="BL87" s="117">
        <f t="shared" si="5"/>
        <v>19</v>
      </c>
      <c r="BM87" s="53">
        <f t="shared" si="6"/>
        <v>7554.702006767423</v>
      </c>
      <c r="BN87" s="11">
        <v>23828</v>
      </c>
      <c r="BO87" s="11">
        <f t="shared" si="7"/>
        <v>16273.297993232576</v>
      </c>
    </row>
    <row r="88" spans="1:67" hidden="1">
      <c r="A88" s="7">
        <v>311</v>
      </c>
      <c r="B88" s="8" t="s">
        <v>744</v>
      </c>
      <c r="C88" s="8" t="s">
        <v>2153</v>
      </c>
      <c r="D88" s="8" t="s">
        <v>732</v>
      </c>
      <c r="E88" s="9" t="s">
        <v>59</v>
      </c>
      <c r="F88" s="10">
        <v>0.25</v>
      </c>
      <c r="G88" s="10">
        <v>0.61</v>
      </c>
      <c r="H88" s="25">
        <v>2556.7399999999998</v>
      </c>
      <c r="I88" s="28"/>
      <c r="J88" s="58"/>
      <c r="K88" s="59">
        <v>60594</v>
      </c>
      <c r="L88" s="59">
        <v>67851</v>
      </c>
      <c r="M88" s="59">
        <v>56862</v>
      </c>
      <c r="N88" s="59">
        <v>46926</v>
      </c>
      <c r="O88" s="10">
        <v>0.16300000000000001</v>
      </c>
      <c r="P88" s="9">
        <v>145.66999999999999</v>
      </c>
      <c r="Q88" s="9">
        <v>253.67</v>
      </c>
      <c r="R88" s="9">
        <v>17.55</v>
      </c>
      <c r="S88" s="9"/>
      <c r="T88" s="9" t="s">
        <v>55</v>
      </c>
      <c r="U88" s="10">
        <v>1E-3</v>
      </c>
      <c r="V88" s="10">
        <v>0.124</v>
      </c>
      <c r="W88" s="9" t="s">
        <v>4345</v>
      </c>
      <c r="X88" s="27">
        <v>0.02</v>
      </c>
      <c r="Y88" s="27">
        <v>0.114</v>
      </c>
      <c r="Z88" s="16" t="s">
        <v>2055</v>
      </c>
      <c r="AA88" s="28"/>
      <c r="AB88" s="9">
        <v>1329</v>
      </c>
      <c r="AC88" s="9"/>
      <c r="AD88" s="56">
        <v>600</v>
      </c>
      <c r="AE88" s="56">
        <v>0</v>
      </c>
      <c r="AF88" s="16">
        <f t="shared" si="4"/>
        <v>0</v>
      </c>
      <c r="AG88" s="16"/>
      <c r="AH88" s="16"/>
      <c r="AI88" s="56">
        <v>99</v>
      </c>
      <c r="AJ88" s="28">
        <v>49100</v>
      </c>
      <c r="AK88" s="28">
        <v>27500</v>
      </c>
      <c r="AL88" s="26">
        <v>21.113291</v>
      </c>
      <c r="AM88" s="26">
        <v>0.35796266999999998</v>
      </c>
      <c r="AN88" s="26">
        <v>7.1624559999999997</v>
      </c>
      <c r="AO88" s="26">
        <v>0.59265745000000003</v>
      </c>
      <c r="AP88" s="26">
        <v>1.5122302999999999</v>
      </c>
      <c r="AQ88" s="26">
        <v>0.12512949000000001</v>
      </c>
      <c r="AR88" s="26">
        <v>-2.0019008999999999</v>
      </c>
      <c r="AS88" s="26">
        <v>-5.0525216999999998</v>
      </c>
      <c r="AT88" s="56">
        <v>268.666666666666</v>
      </c>
      <c r="AU88" s="10">
        <v>9.9000000000000005E-2</v>
      </c>
      <c r="AV88" s="10">
        <v>5.3999999999999999E-2</v>
      </c>
      <c r="AW88" s="10">
        <v>0.58199999999999996</v>
      </c>
      <c r="AX88" s="10">
        <v>0.50800000000000001</v>
      </c>
      <c r="AY88" s="28">
        <v>0</v>
      </c>
      <c r="AZ88" s="28">
        <v>0</v>
      </c>
      <c r="BA88" s="84">
        <v>0</v>
      </c>
      <c r="BB88" s="28">
        <v>0</v>
      </c>
      <c r="BC88" s="84"/>
      <c r="BD88" s="27">
        <v>0</v>
      </c>
      <c r="BE88" s="10">
        <v>0.14299999999999999</v>
      </c>
      <c r="BF88" s="28">
        <v>34420.022304832717</v>
      </c>
      <c r="BG88" s="117" t="s">
        <v>55</v>
      </c>
      <c r="BH88" s="117" t="s">
        <v>55</v>
      </c>
      <c r="BI88" s="117">
        <v>0.40300000000000002</v>
      </c>
      <c r="BJ88" s="117">
        <v>22</v>
      </c>
      <c r="BK88" s="117" t="s">
        <v>55</v>
      </c>
      <c r="BL88" s="117">
        <f t="shared" si="5"/>
        <v>22.402999999999999</v>
      </c>
      <c r="BM88" s="53">
        <f t="shared" si="6"/>
        <v>8762.3301548065119</v>
      </c>
      <c r="BN88" s="11">
        <v>23162</v>
      </c>
      <c r="BO88" s="11">
        <f t="shared" si="7"/>
        <v>14399.669845193488</v>
      </c>
    </row>
    <row r="89" spans="1:67" hidden="1">
      <c r="A89" s="7">
        <v>329</v>
      </c>
      <c r="B89" s="8" t="s">
        <v>773</v>
      </c>
      <c r="C89" s="8" t="s">
        <v>2159</v>
      </c>
      <c r="D89" s="8" t="s">
        <v>760</v>
      </c>
      <c r="E89" s="9" t="s">
        <v>59</v>
      </c>
      <c r="F89" s="10">
        <v>0.63100000000000001</v>
      </c>
      <c r="G89" s="10">
        <v>0.77</v>
      </c>
      <c r="H89" s="25">
        <v>3462.66</v>
      </c>
      <c r="I89" s="28"/>
      <c r="J89" s="58"/>
      <c r="K89" s="59">
        <v>86605</v>
      </c>
      <c r="L89" s="59">
        <v>108729</v>
      </c>
      <c r="M89" s="59">
        <v>73251</v>
      </c>
      <c r="N89" s="59">
        <v>61263</v>
      </c>
      <c r="O89" s="10">
        <v>0.64300000000000002</v>
      </c>
      <c r="P89" s="9">
        <v>332.67</v>
      </c>
      <c r="Q89" s="9">
        <v>423.33</v>
      </c>
      <c r="R89" s="9">
        <v>10.41</v>
      </c>
      <c r="S89" s="10"/>
      <c r="T89" s="10" t="s">
        <v>55</v>
      </c>
      <c r="U89" s="10">
        <v>3.4000000000000002E-2</v>
      </c>
      <c r="V89" s="10">
        <v>0.35399999999999998</v>
      </c>
      <c r="W89" s="9">
        <v>0.69699999999999995</v>
      </c>
      <c r="X89" s="27">
        <v>4.9000000000000002E-2</v>
      </c>
      <c r="Y89" s="10">
        <v>1.4999999999999999E-2</v>
      </c>
      <c r="Z89" s="16">
        <v>0.5892751915144373</v>
      </c>
      <c r="AA89" s="28"/>
      <c r="AB89" s="9">
        <v>608</v>
      </c>
      <c r="AC89" s="9">
        <v>5</v>
      </c>
      <c r="AD89" s="56">
        <v>59</v>
      </c>
      <c r="AE89" s="56">
        <v>221</v>
      </c>
      <c r="AF89" s="16">
        <f t="shared" si="4"/>
        <v>6.3823765544408065E-2</v>
      </c>
      <c r="AG89" s="16"/>
      <c r="AH89" s="16" t="s">
        <v>4339</v>
      </c>
      <c r="AI89" s="56">
        <v>99</v>
      </c>
      <c r="AJ89" s="28">
        <v>113800</v>
      </c>
      <c r="AK89" s="28">
        <v>42800</v>
      </c>
      <c r="AL89" s="26">
        <v>5.4181023000000001</v>
      </c>
      <c r="AM89" s="26">
        <v>5.1247224999999998</v>
      </c>
      <c r="AN89" s="26">
        <v>28.830632999999999</v>
      </c>
      <c r="AO89" s="26">
        <v>2.7762494000000002</v>
      </c>
      <c r="AP89" s="26">
        <v>1.5620731999999999</v>
      </c>
      <c r="AQ89" s="26">
        <v>0.15042001999999999</v>
      </c>
      <c r="AR89" s="26">
        <v>4.0958309000000002</v>
      </c>
      <c r="AS89" s="26">
        <v>5.7619733999999996</v>
      </c>
      <c r="AT89" s="56">
        <v>677</v>
      </c>
      <c r="AU89" s="10">
        <v>0.154</v>
      </c>
      <c r="AV89" s="10">
        <v>0.31</v>
      </c>
      <c r="AW89" s="10">
        <v>0.46200000000000002</v>
      </c>
      <c r="AX89" s="10">
        <v>0.629</v>
      </c>
      <c r="AY89" s="28">
        <v>0</v>
      </c>
      <c r="AZ89" s="28">
        <v>0</v>
      </c>
      <c r="BA89" s="84">
        <v>0</v>
      </c>
      <c r="BB89" s="28">
        <v>0</v>
      </c>
      <c r="BC89" s="84">
        <v>185</v>
      </c>
      <c r="BD89" s="27">
        <v>5.342713405301127E-2</v>
      </c>
      <c r="BE89" s="10">
        <v>0.40300000000000002</v>
      </c>
      <c r="BF89" s="28">
        <v>54616.467611336033</v>
      </c>
      <c r="BG89" s="117" t="s">
        <v>55</v>
      </c>
      <c r="BH89" s="117" t="s">
        <v>55</v>
      </c>
      <c r="BI89" s="117">
        <v>1</v>
      </c>
      <c r="BJ89" s="117">
        <v>53</v>
      </c>
      <c r="BK89" s="117" t="s">
        <v>55</v>
      </c>
      <c r="BL89" s="117">
        <f t="shared" si="5"/>
        <v>54</v>
      </c>
      <c r="BM89" s="53">
        <f t="shared" si="6"/>
        <v>15594.947237095183</v>
      </c>
      <c r="BN89" s="11">
        <v>37830</v>
      </c>
      <c r="BO89" s="11">
        <f t="shared" si="7"/>
        <v>22235.052762904816</v>
      </c>
    </row>
    <row r="90" spans="1:67" hidden="1">
      <c r="A90" s="7">
        <v>375</v>
      </c>
      <c r="B90" s="8" t="s">
        <v>860</v>
      </c>
      <c r="C90" s="8" t="s">
        <v>2163</v>
      </c>
      <c r="D90" s="8" t="s">
        <v>854</v>
      </c>
      <c r="E90" s="9" t="s">
        <v>59</v>
      </c>
      <c r="F90" s="10">
        <v>0.55000000000000004</v>
      </c>
      <c r="G90" s="10">
        <v>0.8</v>
      </c>
      <c r="H90" s="25">
        <v>2442.04</v>
      </c>
      <c r="I90" s="28"/>
      <c r="J90" s="58"/>
      <c r="K90" s="59">
        <v>78890</v>
      </c>
      <c r="L90" s="59">
        <v>85257</v>
      </c>
      <c r="M90" s="59">
        <v>77778</v>
      </c>
      <c r="N90" s="59">
        <v>64890</v>
      </c>
      <c r="O90" s="10">
        <v>0.58699999999999997</v>
      </c>
      <c r="P90" s="9">
        <v>162</v>
      </c>
      <c r="Q90" s="9">
        <v>191.67</v>
      </c>
      <c r="R90" s="9">
        <v>15.07</v>
      </c>
      <c r="S90" s="9"/>
      <c r="T90" s="9" t="s">
        <v>55</v>
      </c>
      <c r="U90" s="10">
        <v>1.7000000000000001E-2</v>
      </c>
      <c r="V90" s="10">
        <v>0.307</v>
      </c>
      <c r="W90" s="9" t="s">
        <v>4345</v>
      </c>
      <c r="X90" s="27">
        <v>-5.7000000000000002E-2</v>
      </c>
      <c r="Y90" s="27">
        <v>-1.7000000000000001E-2</v>
      </c>
      <c r="Z90" s="16" t="s">
        <v>2055</v>
      </c>
      <c r="AA90" s="28"/>
      <c r="AB90" s="9">
        <v>560</v>
      </c>
      <c r="AC90" s="9"/>
      <c r="AD90" s="56">
        <v>600</v>
      </c>
      <c r="AE90" s="56">
        <v>0</v>
      </c>
      <c r="AF90" s="16">
        <f t="shared" si="4"/>
        <v>0</v>
      </c>
      <c r="AG90" s="16"/>
      <c r="AH90" s="16"/>
      <c r="AI90" s="56">
        <v>99</v>
      </c>
      <c r="AJ90" s="28">
        <v>84100</v>
      </c>
      <c r="AK90" s="28">
        <v>35800</v>
      </c>
      <c r="AL90" s="26">
        <v>5.9767346000000003</v>
      </c>
      <c r="AM90" s="26">
        <v>1.5798858999999998E-2</v>
      </c>
      <c r="AN90" s="26">
        <v>28.516677999999999</v>
      </c>
      <c r="AO90" s="26">
        <v>3.8565241E-2</v>
      </c>
      <c r="AP90" s="26">
        <v>1.7043661000000001</v>
      </c>
      <c r="AQ90" s="26">
        <v>2.3049421E-3</v>
      </c>
      <c r="AR90" s="26">
        <v>3.1731769999999999</v>
      </c>
      <c r="AS90" s="26">
        <v>5.5465707999999996</v>
      </c>
      <c r="AT90" s="56">
        <v>76</v>
      </c>
      <c r="AU90" s="10">
        <v>0.127</v>
      </c>
      <c r="AV90" s="10">
        <v>8.3000000000000004E-2</v>
      </c>
      <c r="AW90" s="10">
        <v>0.70399999999999996</v>
      </c>
      <c r="AX90" s="10">
        <v>0.76700000000000002</v>
      </c>
      <c r="AY90" s="28">
        <v>0</v>
      </c>
      <c r="AZ90" s="28">
        <v>0</v>
      </c>
      <c r="BA90" s="84">
        <v>0</v>
      </c>
      <c r="BB90" s="28">
        <v>0</v>
      </c>
      <c r="BC90" s="84"/>
      <c r="BD90" s="27">
        <v>0</v>
      </c>
      <c r="BE90" s="10">
        <v>0.251</v>
      </c>
      <c r="BF90" s="28">
        <v>61081.492063492064</v>
      </c>
      <c r="BG90" s="117" t="s">
        <v>55</v>
      </c>
      <c r="BH90" s="117" t="s">
        <v>55</v>
      </c>
      <c r="BI90" s="117">
        <v>0.38</v>
      </c>
      <c r="BJ90" s="117">
        <v>10</v>
      </c>
      <c r="BK90" s="117" t="s">
        <v>55</v>
      </c>
      <c r="BL90" s="117">
        <f t="shared" si="5"/>
        <v>10.38</v>
      </c>
      <c r="BM90" s="53">
        <f t="shared" si="6"/>
        <v>4250.5446266236422</v>
      </c>
      <c r="BN90" s="11">
        <v>31785</v>
      </c>
      <c r="BO90" s="11">
        <f t="shared" si="7"/>
        <v>27534.455373376357</v>
      </c>
    </row>
    <row r="91" spans="1:67" hidden="1">
      <c r="A91" s="7">
        <v>376</v>
      </c>
      <c r="B91" s="8" t="s">
        <v>861</v>
      </c>
      <c r="C91" s="8" t="s">
        <v>2164</v>
      </c>
      <c r="D91" s="8" t="s">
        <v>854</v>
      </c>
      <c r="E91" s="9" t="s">
        <v>59</v>
      </c>
      <c r="F91" s="10">
        <v>0.876</v>
      </c>
      <c r="G91" s="10">
        <v>0.95</v>
      </c>
      <c r="H91" s="25">
        <v>5139.87</v>
      </c>
      <c r="I91" s="28"/>
      <c r="J91" s="58"/>
      <c r="K91" s="59">
        <v>131645</v>
      </c>
      <c r="L91" s="59">
        <v>158364</v>
      </c>
      <c r="M91" s="59">
        <v>111330</v>
      </c>
      <c r="N91" s="59">
        <v>114264</v>
      </c>
      <c r="O91" s="10">
        <v>0.89700000000000002</v>
      </c>
      <c r="P91" s="9">
        <v>343.33</v>
      </c>
      <c r="Q91" s="9">
        <v>456</v>
      </c>
      <c r="R91" s="9">
        <v>14.97</v>
      </c>
      <c r="S91" s="9"/>
      <c r="T91" s="9" t="s">
        <v>55</v>
      </c>
      <c r="U91" s="10">
        <v>0.22600000000000001</v>
      </c>
      <c r="V91" s="10">
        <v>0.17699999999999999</v>
      </c>
      <c r="W91" s="9">
        <v>0.72499999999999998</v>
      </c>
      <c r="X91" s="27">
        <v>7.2999999999999995E-2</v>
      </c>
      <c r="Y91" s="27">
        <v>-8.0000000000000002E-3</v>
      </c>
      <c r="Z91" s="16">
        <v>0.57971014492753625</v>
      </c>
      <c r="AA91" s="28"/>
      <c r="AB91" s="9">
        <v>635</v>
      </c>
      <c r="AC91" s="9"/>
      <c r="AD91" s="56">
        <v>479</v>
      </c>
      <c r="AE91" s="56">
        <v>24</v>
      </c>
      <c r="AF91" s="16">
        <f t="shared" si="4"/>
        <v>4.6693787975182251E-3</v>
      </c>
      <c r="AG91" s="16"/>
      <c r="AH91" s="16"/>
      <c r="AI91" s="56">
        <v>99</v>
      </c>
      <c r="AJ91" s="28">
        <v>119600</v>
      </c>
      <c r="AK91" s="28">
        <v>79800</v>
      </c>
      <c r="AL91" s="26">
        <v>4.8559679999999998</v>
      </c>
      <c r="AM91" s="26">
        <v>4.630878</v>
      </c>
      <c r="AN91" s="26">
        <v>60.582424000000003</v>
      </c>
      <c r="AO91" s="26">
        <v>4.9232348999999997</v>
      </c>
      <c r="AP91" s="26">
        <v>2.9418631</v>
      </c>
      <c r="AQ91" s="26">
        <v>0.23907070999999999</v>
      </c>
      <c r="AR91" s="26">
        <v>-0.86301934999999996</v>
      </c>
      <c r="AS91" s="26">
        <v>-2.6585283</v>
      </c>
      <c r="AT91" s="56">
        <v>834.33333333333303</v>
      </c>
      <c r="AU91" s="10">
        <v>0.16</v>
      </c>
      <c r="AV91" s="10">
        <v>0.126</v>
      </c>
      <c r="AW91" s="10">
        <v>0.38800000000000001</v>
      </c>
      <c r="AX91" s="10">
        <v>0.59399999999999997</v>
      </c>
      <c r="AY91" s="28">
        <v>0</v>
      </c>
      <c r="AZ91" s="28">
        <v>0</v>
      </c>
      <c r="BA91" s="84">
        <v>0</v>
      </c>
      <c r="BB91" s="28">
        <v>0</v>
      </c>
      <c r="BC91" s="84">
        <v>544</v>
      </c>
      <c r="BD91" s="27">
        <v>0.10583925274374643</v>
      </c>
      <c r="BE91" s="10">
        <v>0.251</v>
      </c>
      <c r="BF91" s="28">
        <v>71610.680701754391</v>
      </c>
      <c r="BG91" s="117" t="s">
        <v>55</v>
      </c>
      <c r="BH91" s="117" t="s">
        <v>55</v>
      </c>
      <c r="BI91" s="117">
        <v>3</v>
      </c>
      <c r="BJ91" s="117">
        <v>70</v>
      </c>
      <c r="BK91" s="117" t="s">
        <v>55</v>
      </c>
      <c r="BL91" s="117">
        <f t="shared" si="5"/>
        <v>73</v>
      </c>
      <c r="BM91" s="53">
        <f t="shared" si="6"/>
        <v>14202.693842451268</v>
      </c>
      <c r="BN91" s="11">
        <v>44085</v>
      </c>
      <c r="BO91" s="11">
        <f t="shared" si="7"/>
        <v>29882.30615754873</v>
      </c>
    </row>
    <row r="92" spans="1:67" hidden="1">
      <c r="A92" s="7">
        <v>378</v>
      </c>
      <c r="B92" s="8" t="s">
        <v>864</v>
      </c>
      <c r="C92" s="8" t="s">
        <v>2166</v>
      </c>
      <c r="D92" s="8" t="s">
        <v>854</v>
      </c>
      <c r="E92" s="9" t="s">
        <v>59</v>
      </c>
      <c r="F92" s="10">
        <v>0.38500000000000001</v>
      </c>
      <c r="G92" s="10">
        <v>0.6</v>
      </c>
      <c r="H92" s="25">
        <v>1770.33</v>
      </c>
      <c r="I92" s="28"/>
      <c r="J92" s="58"/>
      <c r="K92" s="59">
        <v>91666</v>
      </c>
      <c r="L92" s="59">
        <v>71442</v>
      </c>
      <c r="M92" s="59">
        <v>63000</v>
      </c>
      <c r="N92" s="59">
        <v>60039</v>
      </c>
      <c r="O92" s="9">
        <v>0.33300000000000002</v>
      </c>
      <c r="P92" s="9">
        <v>22</v>
      </c>
      <c r="Q92" s="9">
        <v>85</v>
      </c>
      <c r="R92" s="9">
        <v>80.47</v>
      </c>
      <c r="S92" s="9"/>
      <c r="T92" s="9" t="s">
        <v>55</v>
      </c>
      <c r="U92" s="10">
        <v>9.1999999999999998E-2</v>
      </c>
      <c r="V92" s="10">
        <v>0.6</v>
      </c>
      <c r="W92" s="9" t="s">
        <v>4345</v>
      </c>
      <c r="X92" s="27">
        <v>-0.34899999999999998</v>
      </c>
      <c r="Y92" s="27">
        <v>5.0999999999999997E-2</v>
      </c>
      <c r="Z92" s="16" t="s">
        <v>2055</v>
      </c>
      <c r="AA92" s="28"/>
      <c r="AB92" s="9">
        <v>317</v>
      </c>
      <c r="AC92" s="9"/>
      <c r="AD92" s="56">
        <v>600</v>
      </c>
      <c r="AE92" s="56">
        <v>0</v>
      </c>
      <c r="AF92" s="16">
        <f t="shared" si="4"/>
        <v>0</v>
      </c>
      <c r="AG92" s="16"/>
      <c r="AH92" s="16"/>
      <c r="AI92" s="56">
        <v>99</v>
      </c>
      <c r="AJ92" s="28" t="e">
        <v>#N/A</v>
      </c>
      <c r="AK92" s="28" t="e">
        <v>#N/A</v>
      </c>
      <c r="AL92" s="26" t="e">
        <v>#N/A</v>
      </c>
      <c r="AM92" s="26" t="e">
        <v>#N/A</v>
      </c>
      <c r="AN92" s="26" t="e">
        <v>#N/A</v>
      </c>
      <c r="AO92" s="26" t="e">
        <v>#N/A</v>
      </c>
      <c r="AP92" s="26" t="e">
        <v>#N/A</v>
      </c>
      <c r="AQ92" s="26" t="e">
        <v>#N/A</v>
      </c>
      <c r="AR92" s="26" t="e">
        <v>#N/A</v>
      </c>
      <c r="AS92" s="26" t="e">
        <v>#N/A</v>
      </c>
      <c r="AT92" s="56" t="e">
        <v>#N/A</v>
      </c>
      <c r="AU92" s="10">
        <v>0.30399999999999999</v>
      </c>
      <c r="AV92" s="10">
        <v>0.46899999999999997</v>
      </c>
      <c r="AW92" s="10">
        <v>0.56000000000000005</v>
      </c>
      <c r="AX92" s="10">
        <v>0.64800000000000002</v>
      </c>
      <c r="AY92" s="28">
        <v>0</v>
      </c>
      <c r="AZ92" s="28">
        <v>0</v>
      </c>
      <c r="BA92" s="84">
        <v>0</v>
      </c>
      <c r="BB92" s="28">
        <v>0</v>
      </c>
      <c r="BC92" s="84"/>
      <c r="BD92" s="27">
        <v>0</v>
      </c>
      <c r="BE92" s="10">
        <v>0.251</v>
      </c>
      <c r="BF92" s="28">
        <v>60945.17886178862</v>
      </c>
      <c r="BG92" s="117" t="s">
        <v>55</v>
      </c>
      <c r="BH92" s="117" t="s">
        <v>55</v>
      </c>
      <c r="BI92" s="117">
        <v>0.54700000000000004</v>
      </c>
      <c r="BJ92" s="117">
        <v>3</v>
      </c>
      <c r="BK92" s="117" t="s">
        <v>55</v>
      </c>
      <c r="BL92" s="117">
        <f t="shared" si="5"/>
        <v>3.5470000000000002</v>
      </c>
      <c r="BM92" s="53">
        <f t="shared" si="6"/>
        <v>2003.5812532126779</v>
      </c>
      <c r="BN92" s="11">
        <v>14004</v>
      </c>
      <c r="BO92" s="11">
        <f t="shared" si="7"/>
        <v>12000.418746787322</v>
      </c>
    </row>
    <row r="93" spans="1:67" hidden="1">
      <c r="A93" s="7">
        <v>382</v>
      </c>
      <c r="B93" s="8" t="s">
        <v>869</v>
      </c>
      <c r="C93" s="8" t="s">
        <v>2167</v>
      </c>
      <c r="D93" s="8" t="s">
        <v>854</v>
      </c>
      <c r="E93" s="9" t="s">
        <v>59</v>
      </c>
      <c r="F93" s="10">
        <v>0.79100000000000004</v>
      </c>
      <c r="G93" s="10">
        <v>1</v>
      </c>
      <c r="H93" s="25">
        <v>4385.8</v>
      </c>
      <c r="I93" s="28"/>
      <c r="J93" s="58"/>
      <c r="K93" s="59">
        <v>93923</v>
      </c>
      <c r="L93" s="59">
        <v>120240</v>
      </c>
      <c r="M93" s="59">
        <v>95337</v>
      </c>
      <c r="N93" s="59">
        <v>72882</v>
      </c>
      <c r="O93" s="10">
        <v>0.75</v>
      </c>
      <c r="P93" s="9">
        <v>294.33</v>
      </c>
      <c r="Q93" s="9">
        <v>360.67</v>
      </c>
      <c r="R93" s="9">
        <v>14.9</v>
      </c>
      <c r="S93" s="9"/>
      <c r="T93" s="9" t="s">
        <v>55</v>
      </c>
      <c r="U93" s="10">
        <v>9.6000000000000002E-2</v>
      </c>
      <c r="V93" s="10">
        <v>0.216</v>
      </c>
      <c r="W93" s="9">
        <v>1.073</v>
      </c>
      <c r="X93" s="27">
        <v>3.4000000000000002E-2</v>
      </c>
      <c r="Y93" s="10">
        <v>4.5999999999999999E-2</v>
      </c>
      <c r="Z93" s="16">
        <v>0.48239266763145205</v>
      </c>
      <c r="AA93" s="28"/>
      <c r="AB93" s="9">
        <v>1138</v>
      </c>
      <c r="AC93" s="9"/>
      <c r="AD93" s="56">
        <v>378</v>
      </c>
      <c r="AE93" s="56">
        <v>43</v>
      </c>
      <c r="AF93" s="16">
        <f t="shared" si="4"/>
        <v>9.8043686442610238E-3</v>
      </c>
      <c r="AG93" s="16"/>
      <c r="AH93" s="16" t="s">
        <v>4339</v>
      </c>
      <c r="AI93" s="56">
        <v>99</v>
      </c>
      <c r="AJ93" s="28">
        <v>120500</v>
      </c>
      <c r="AK93" s="28">
        <v>44800</v>
      </c>
      <c r="AL93" s="26">
        <v>3.9237924</v>
      </c>
      <c r="AM93" s="26">
        <v>6.6375890000000002</v>
      </c>
      <c r="AN93" s="26">
        <v>27.489666</v>
      </c>
      <c r="AO93" s="26">
        <v>1.3234245</v>
      </c>
      <c r="AP93" s="26">
        <v>1.0786374000000001</v>
      </c>
      <c r="AQ93" s="26">
        <v>5.1928426999999999E-2</v>
      </c>
      <c r="AR93" s="26">
        <v>-1.1620754</v>
      </c>
      <c r="AS93" s="26">
        <v>-4.2444429000000001</v>
      </c>
      <c r="AT93" s="56">
        <v>646.66666666666595</v>
      </c>
      <c r="AU93" s="10">
        <v>0.154</v>
      </c>
      <c r="AV93" s="10">
        <v>0.221</v>
      </c>
      <c r="AW93" s="10">
        <v>0.48</v>
      </c>
      <c r="AX93" s="10">
        <v>0.53100000000000003</v>
      </c>
      <c r="AY93" s="28">
        <v>0</v>
      </c>
      <c r="AZ93" s="28">
        <v>0</v>
      </c>
      <c r="BA93" s="84">
        <v>0</v>
      </c>
      <c r="BB93" s="28">
        <v>0</v>
      </c>
      <c r="BC93" s="84">
        <v>321</v>
      </c>
      <c r="BD93" s="27">
        <v>7.3190751972274148E-2</v>
      </c>
      <c r="BE93" s="10">
        <v>0.251</v>
      </c>
      <c r="BF93" s="28">
        <v>70080.235426008963</v>
      </c>
      <c r="BG93" s="117" t="s">
        <v>55</v>
      </c>
      <c r="BH93" s="117" t="s">
        <v>55</v>
      </c>
      <c r="BI93" s="117">
        <v>0.45800000000000002</v>
      </c>
      <c r="BJ93" s="117">
        <v>34</v>
      </c>
      <c r="BK93" s="117" t="s">
        <v>55</v>
      </c>
      <c r="BL93" s="117">
        <f t="shared" si="5"/>
        <v>34.457999999999998</v>
      </c>
      <c r="BM93" s="53">
        <f t="shared" si="6"/>
        <v>7856.7194126499153</v>
      </c>
      <c r="BN93" s="11">
        <v>41052</v>
      </c>
      <c r="BO93" s="11">
        <f t="shared" si="7"/>
        <v>33195.280587350084</v>
      </c>
    </row>
    <row r="94" spans="1:67" hidden="1">
      <c r="A94" s="7">
        <v>384</v>
      </c>
      <c r="B94" s="8" t="s">
        <v>871</v>
      </c>
      <c r="C94" s="8" t="s">
        <v>2168</v>
      </c>
      <c r="D94" s="8" t="s">
        <v>854</v>
      </c>
      <c r="E94" s="9" t="s">
        <v>59</v>
      </c>
      <c r="F94" s="10">
        <v>0.70599999999999996</v>
      </c>
      <c r="G94" s="10">
        <v>0.86</v>
      </c>
      <c r="H94" s="25">
        <v>3733.14</v>
      </c>
      <c r="I94" s="28"/>
      <c r="J94" s="58"/>
      <c r="K94" s="59">
        <v>84494</v>
      </c>
      <c r="L94" s="59">
        <v>88101</v>
      </c>
      <c r="M94" s="59">
        <v>73413</v>
      </c>
      <c r="N94" s="59">
        <v>64926</v>
      </c>
      <c r="O94" s="10">
        <v>0.59499999999999997</v>
      </c>
      <c r="P94" s="9">
        <v>192.67</v>
      </c>
      <c r="Q94" s="9">
        <v>312.33</v>
      </c>
      <c r="R94" s="9">
        <v>19.38</v>
      </c>
      <c r="S94" s="9"/>
      <c r="T94" s="9" t="s">
        <v>55</v>
      </c>
      <c r="U94" s="10">
        <v>1.6E-2</v>
      </c>
      <c r="V94" s="10">
        <v>9.4E-2</v>
      </c>
      <c r="W94" s="9" t="s">
        <v>4345</v>
      </c>
      <c r="X94" s="27">
        <v>0.157</v>
      </c>
      <c r="Y94" s="10">
        <v>0.11799999999999999</v>
      </c>
      <c r="Z94" s="16" t="s">
        <v>2055</v>
      </c>
      <c r="AA94" s="28"/>
      <c r="AB94" s="9">
        <v>1256</v>
      </c>
      <c r="AC94" s="9"/>
      <c r="AD94" s="56">
        <v>600</v>
      </c>
      <c r="AE94" s="56">
        <v>0</v>
      </c>
      <c r="AF94" s="16">
        <f t="shared" si="4"/>
        <v>0</v>
      </c>
      <c r="AG94" s="16" t="s">
        <v>4339</v>
      </c>
      <c r="AH94" s="16"/>
      <c r="AI94" s="56">
        <v>99</v>
      </c>
      <c r="AJ94" s="28">
        <v>108400</v>
      </c>
      <c r="AK94" s="28">
        <v>47500</v>
      </c>
      <c r="AL94" s="26">
        <v>3.7606853999999998</v>
      </c>
      <c r="AM94" s="26">
        <v>3.4413323</v>
      </c>
      <c r="AN94" s="26">
        <v>37.753185000000002</v>
      </c>
      <c r="AO94" s="26">
        <v>0.10961538999999999</v>
      </c>
      <c r="AP94" s="26">
        <v>1.4197785999999999</v>
      </c>
      <c r="AQ94" s="26">
        <v>4.1222897999999997E-3</v>
      </c>
      <c r="AR94" s="26">
        <v>-1.4948478999999999</v>
      </c>
      <c r="AS94" s="26">
        <v>-5.0642718999999996</v>
      </c>
      <c r="AT94" s="56">
        <v>288</v>
      </c>
      <c r="AU94" s="10">
        <v>7.4999999999999997E-2</v>
      </c>
      <c r="AV94" s="10">
        <v>0.13800000000000001</v>
      </c>
      <c r="AW94" s="10">
        <v>0.55700000000000005</v>
      </c>
      <c r="AX94" s="10">
        <v>0.53300000000000003</v>
      </c>
      <c r="AY94" s="28">
        <v>0</v>
      </c>
      <c r="AZ94" s="28">
        <v>0</v>
      </c>
      <c r="BA94" s="84">
        <v>0</v>
      </c>
      <c r="BB94" s="28">
        <v>0</v>
      </c>
      <c r="BC94" s="84">
        <v>248</v>
      </c>
      <c r="BD94" s="27">
        <v>6.6432011657746565E-2</v>
      </c>
      <c r="BE94" s="10">
        <v>0.251</v>
      </c>
      <c r="BF94" s="28">
        <v>67218.44767441861</v>
      </c>
      <c r="BG94" s="117" t="s">
        <v>55</v>
      </c>
      <c r="BH94" s="117" t="s">
        <v>55</v>
      </c>
      <c r="BI94" s="117">
        <v>0.249</v>
      </c>
      <c r="BJ94" s="117">
        <v>23</v>
      </c>
      <c r="BK94" s="117" t="s">
        <v>55</v>
      </c>
      <c r="BL94" s="117">
        <f t="shared" si="5"/>
        <v>23.248999999999999</v>
      </c>
      <c r="BM94" s="53">
        <f t="shared" si="6"/>
        <v>6227.7332218989914</v>
      </c>
      <c r="BN94" s="11">
        <v>30492</v>
      </c>
      <c r="BO94" s="11">
        <f t="shared" si="7"/>
        <v>24264.26677810101</v>
      </c>
    </row>
    <row r="95" spans="1:67" hidden="1">
      <c r="A95" s="7">
        <v>401</v>
      </c>
      <c r="B95" s="8" t="s">
        <v>897</v>
      </c>
      <c r="C95" s="8" t="s">
        <v>2167</v>
      </c>
      <c r="D95" s="8" t="s">
        <v>854</v>
      </c>
      <c r="E95" s="9" t="s">
        <v>59</v>
      </c>
      <c r="F95" s="10">
        <v>0.72399999999999998</v>
      </c>
      <c r="G95" s="10">
        <v>0.85</v>
      </c>
      <c r="H95" s="25">
        <v>3898.58</v>
      </c>
      <c r="I95" s="28"/>
      <c r="J95" s="58"/>
      <c r="K95" s="59">
        <v>86110</v>
      </c>
      <c r="L95" s="59">
        <v>91593</v>
      </c>
      <c r="M95" s="59">
        <v>68562</v>
      </c>
      <c r="N95" s="59">
        <v>66474</v>
      </c>
      <c r="O95" s="10">
        <v>0.70199999999999996</v>
      </c>
      <c r="P95" s="9">
        <v>427.33</v>
      </c>
      <c r="Q95" s="9">
        <v>307</v>
      </c>
      <c r="R95" s="9">
        <v>9.1199999999999992</v>
      </c>
      <c r="S95" s="9"/>
      <c r="T95" s="9" t="s">
        <v>55</v>
      </c>
      <c r="U95" s="10">
        <v>2.4E-2</v>
      </c>
      <c r="V95" s="10">
        <v>0.21299999999999999</v>
      </c>
      <c r="W95" s="9">
        <v>2.181</v>
      </c>
      <c r="X95" s="27">
        <v>3.7999999999999999E-2</v>
      </c>
      <c r="Y95" s="10">
        <v>3.3000000000000002E-2</v>
      </c>
      <c r="Z95" s="16">
        <v>0.3143665513989311</v>
      </c>
      <c r="AA95" s="28"/>
      <c r="AB95" s="9">
        <v>495</v>
      </c>
      <c r="AC95" s="9"/>
      <c r="AD95" s="56">
        <v>291</v>
      </c>
      <c r="AE95" s="56">
        <v>63</v>
      </c>
      <c r="AF95" s="16">
        <f t="shared" si="4"/>
        <v>1.6159729952957232E-2</v>
      </c>
      <c r="AG95" s="16"/>
      <c r="AH95" s="16"/>
      <c r="AI95" s="56">
        <v>99</v>
      </c>
      <c r="AJ95" s="28">
        <v>89800</v>
      </c>
      <c r="AK95" s="28">
        <v>50900</v>
      </c>
      <c r="AL95" s="26">
        <v>5.6845344999999998</v>
      </c>
      <c r="AM95" s="26">
        <v>2.797339</v>
      </c>
      <c r="AN95" s="26">
        <v>40.824551</v>
      </c>
      <c r="AO95" s="26">
        <v>0</v>
      </c>
      <c r="AP95" s="26">
        <v>2.3206856</v>
      </c>
      <c r="AQ95" s="26">
        <v>0</v>
      </c>
      <c r="AR95" s="26">
        <v>-2.8350525000000002</v>
      </c>
      <c r="AS95" s="26">
        <v>-11.215296</v>
      </c>
      <c r="AT95" s="56">
        <v>240.333333333333</v>
      </c>
      <c r="AU95" s="10">
        <v>0.153</v>
      </c>
      <c r="AV95" s="10">
        <v>0.13900000000000001</v>
      </c>
      <c r="AW95" s="10">
        <v>0.81499999999999995</v>
      </c>
      <c r="AX95" s="10">
        <v>0.73099999999999998</v>
      </c>
      <c r="AY95" s="28">
        <v>0</v>
      </c>
      <c r="AZ95" s="28">
        <v>0</v>
      </c>
      <c r="BA95" s="84">
        <v>0</v>
      </c>
      <c r="BB95" s="28">
        <v>0</v>
      </c>
      <c r="BC95" s="84">
        <v>134</v>
      </c>
      <c r="BD95" s="27">
        <v>3.4371489106289982E-2</v>
      </c>
      <c r="BE95" s="10">
        <v>0.251</v>
      </c>
      <c r="BF95" s="28">
        <v>69147.043715847001</v>
      </c>
      <c r="BG95" s="117" t="s">
        <v>55</v>
      </c>
      <c r="BH95" s="117" t="s">
        <v>55</v>
      </c>
      <c r="BI95" s="117">
        <v>3</v>
      </c>
      <c r="BJ95" s="117">
        <v>32</v>
      </c>
      <c r="BK95" s="117" t="s">
        <v>55</v>
      </c>
      <c r="BL95" s="117">
        <f t="shared" si="5"/>
        <v>35</v>
      </c>
      <c r="BM95" s="53">
        <f t="shared" si="6"/>
        <v>8977.6277516429054</v>
      </c>
      <c r="BN95" s="11">
        <v>37380</v>
      </c>
      <c r="BO95" s="11">
        <f t="shared" si="7"/>
        <v>28402.372248357096</v>
      </c>
    </row>
    <row r="96" spans="1:67" hidden="1">
      <c r="A96" s="7">
        <v>403</v>
      </c>
      <c r="B96" s="8" t="s">
        <v>899</v>
      </c>
      <c r="C96" s="8" t="s">
        <v>2135</v>
      </c>
      <c r="D96" s="8" t="s">
        <v>854</v>
      </c>
      <c r="E96" s="9" t="s">
        <v>59</v>
      </c>
      <c r="F96" s="10">
        <v>0.70899999999999996</v>
      </c>
      <c r="G96" s="10">
        <v>0.87</v>
      </c>
      <c r="H96" s="25">
        <v>3083.32</v>
      </c>
      <c r="I96" s="28"/>
      <c r="J96" s="58"/>
      <c r="K96" s="59">
        <v>76730</v>
      </c>
      <c r="L96" s="59">
        <v>90765</v>
      </c>
      <c r="M96" s="59">
        <v>74556</v>
      </c>
      <c r="N96" s="59">
        <v>59175</v>
      </c>
      <c r="O96" s="10">
        <v>0.47099999999999997</v>
      </c>
      <c r="P96" s="9">
        <v>190</v>
      </c>
      <c r="Q96" s="9">
        <v>372.33</v>
      </c>
      <c r="R96" s="9">
        <v>16.23</v>
      </c>
      <c r="S96" s="9"/>
      <c r="T96" s="9" t="s">
        <v>55</v>
      </c>
      <c r="U96" s="10">
        <v>2.5999999999999999E-2</v>
      </c>
      <c r="V96" s="10">
        <v>0.17399999999999999</v>
      </c>
      <c r="W96" s="9">
        <v>0.38700000000000001</v>
      </c>
      <c r="X96" s="27">
        <v>7.6999999999999999E-2</v>
      </c>
      <c r="Y96" s="10">
        <v>0.246</v>
      </c>
      <c r="Z96" s="16">
        <v>0.72098053352559477</v>
      </c>
      <c r="AA96" s="28"/>
      <c r="AB96" s="9">
        <v>1191</v>
      </c>
      <c r="AC96" s="9"/>
      <c r="AD96" s="56">
        <v>260</v>
      </c>
      <c r="AE96" s="56">
        <v>75</v>
      </c>
      <c r="AF96" s="16">
        <f t="shared" si="4"/>
        <v>2.4324429511046533E-2</v>
      </c>
      <c r="AG96" s="16"/>
      <c r="AH96" s="16" t="s">
        <v>4339</v>
      </c>
      <c r="AI96" s="56">
        <v>99</v>
      </c>
      <c r="AJ96" s="28">
        <v>105300</v>
      </c>
      <c r="AK96" s="28">
        <v>55500</v>
      </c>
      <c r="AL96" s="26">
        <v>2.8484463999999998</v>
      </c>
      <c r="AM96" s="26">
        <v>1.2471277999999999</v>
      </c>
      <c r="AN96" s="26">
        <v>21.575741000000001</v>
      </c>
      <c r="AO96" s="26">
        <v>2.8675606</v>
      </c>
      <c r="AP96" s="26">
        <v>0.61457335999999996</v>
      </c>
      <c r="AQ96" s="26">
        <v>8.1680924000000002E-2</v>
      </c>
      <c r="AR96" s="26">
        <v>1.5219373</v>
      </c>
      <c r="AS96" s="26">
        <v>-0.74614446999999995</v>
      </c>
      <c r="AT96" s="56">
        <v>466</v>
      </c>
      <c r="AU96" s="10">
        <v>8.5999999999999993E-2</v>
      </c>
      <c r="AV96" s="10">
        <v>0.159</v>
      </c>
      <c r="AW96" s="10">
        <v>0.59899999999999998</v>
      </c>
      <c r="AX96" s="10">
        <v>0.53900000000000003</v>
      </c>
      <c r="AY96" s="28">
        <v>0</v>
      </c>
      <c r="AZ96" s="28">
        <v>0</v>
      </c>
      <c r="BA96" s="84">
        <v>0</v>
      </c>
      <c r="BB96" s="28">
        <v>0</v>
      </c>
      <c r="BC96" s="84">
        <v>32</v>
      </c>
      <c r="BD96" s="27">
        <v>1.0378423258046521E-2</v>
      </c>
      <c r="BE96" s="10">
        <v>0.251</v>
      </c>
      <c r="BF96" s="28">
        <v>48262.26433915212</v>
      </c>
      <c r="BG96" s="117" t="s">
        <v>55</v>
      </c>
      <c r="BH96" s="117" t="s">
        <v>55</v>
      </c>
      <c r="BI96" s="117">
        <v>1</v>
      </c>
      <c r="BJ96" s="117">
        <v>37</v>
      </c>
      <c r="BK96" s="117" t="s">
        <v>55</v>
      </c>
      <c r="BL96" s="117">
        <f t="shared" si="5"/>
        <v>38</v>
      </c>
      <c r="BM96" s="53">
        <f t="shared" si="6"/>
        <v>12324.377618930243</v>
      </c>
      <c r="BN96" s="11">
        <v>34455</v>
      </c>
      <c r="BO96" s="11">
        <f t="shared" si="7"/>
        <v>22130.622381069756</v>
      </c>
    </row>
    <row r="97" spans="1:67" hidden="1">
      <c r="A97" s="7">
        <v>356</v>
      </c>
      <c r="B97" s="8" t="s">
        <v>827</v>
      </c>
      <c r="C97" s="8" t="s">
        <v>2175</v>
      </c>
      <c r="D97" s="8" t="s">
        <v>814</v>
      </c>
      <c r="E97" s="9" t="s">
        <v>59</v>
      </c>
      <c r="F97" s="10">
        <v>0.622</v>
      </c>
      <c r="G97" s="10">
        <v>0.75</v>
      </c>
      <c r="H97" s="25">
        <v>1689.91</v>
      </c>
      <c r="I97" s="28"/>
      <c r="J97" s="58"/>
      <c r="K97" s="59">
        <v>67105</v>
      </c>
      <c r="L97" s="59">
        <v>82854</v>
      </c>
      <c r="M97" s="59">
        <v>64116</v>
      </c>
      <c r="N97" s="59">
        <v>55134</v>
      </c>
      <c r="O97" s="10">
        <v>0.56399999999999995</v>
      </c>
      <c r="P97" s="9">
        <v>150.33000000000001</v>
      </c>
      <c r="Q97" s="9">
        <v>124</v>
      </c>
      <c r="R97" s="9">
        <v>11.24</v>
      </c>
      <c r="S97" s="9"/>
      <c r="T97" s="9" t="s">
        <v>55</v>
      </c>
      <c r="U97" s="10">
        <v>7.2999999999999995E-2</v>
      </c>
      <c r="V97" s="10">
        <v>0.23899999999999999</v>
      </c>
      <c r="W97" s="9">
        <v>0.622</v>
      </c>
      <c r="X97" s="27">
        <v>0.22900000000000001</v>
      </c>
      <c r="Y97" s="27">
        <v>6.6000000000000003E-2</v>
      </c>
      <c r="Z97" s="16">
        <v>0.61652281134401976</v>
      </c>
      <c r="AA97" s="28"/>
      <c r="AB97" s="9">
        <v>766</v>
      </c>
      <c r="AC97" s="9">
        <v>1</v>
      </c>
      <c r="AD97" s="56">
        <v>249</v>
      </c>
      <c r="AE97" s="56">
        <v>78</v>
      </c>
      <c r="AF97" s="16">
        <f t="shared" si="4"/>
        <v>4.6156304181879507E-2</v>
      </c>
      <c r="AG97" s="16"/>
      <c r="AH97" s="16"/>
      <c r="AI97" s="56">
        <v>99</v>
      </c>
      <c r="AJ97" s="28">
        <v>92600</v>
      </c>
      <c r="AK97" s="28">
        <v>45800</v>
      </c>
      <c r="AL97" s="26">
        <v>6.3993849999999997</v>
      </c>
      <c r="AM97" s="26">
        <v>0.67965001000000003</v>
      </c>
      <c r="AN97" s="26">
        <v>43.535389000000002</v>
      </c>
      <c r="AO97" s="26">
        <v>0</v>
      </c>
      <c r="AP97" s="26">
        <v>2.7859972000000002</v>
      </c>
      <c r="AQ97" s="26">
        <v>0</v>
      </c>
      <c r="AR97" s="26">
        <v>-2.0566187</v>
      </c>
      <c r="AS97" s="26">
        <v>-8.1519375000000007</v>
      </c>
      <c r="AT97" s="56">
        <v>127</v>
      </c>
      <c r="AU97" s="10">
        <v>0.11600000000000001</v>
      </c>
      <c r="AV97" s="10">
        <v>8.8999999999999996E-2</v>
      </c>
      <c r="AW97" s="10">
        <v>0.57399999999999995</v>
      </c>
      <c r="AX97" s="10">
        <v>0.66300000000000003</v>
      </c>
      <c r="AY97" s="28">
        <v>0</v>
      </c>
      <c r="AZ97" s="28">
        <v>0</v>
      </c>
      <c r="BA97" s="84">
        <v>0</v>
      </c>
      <c r="BB97" s="28">
        <v>0</v>
      </c>
      <c r="BC97" s="84">
        <v>18</v>
      </c>
      <c r="BD97" s="27">
        <v>1.0651454811202964E-2</v>
      </c>
      <c r="BE97" s="10">
        <v>0.46700000000000003</v>
      </c>
      <c r="BF97" s="28">
        <v>49440.047945205479</v>
      </c>
      <c r="BG97" s="117" t="s">
        <v>55</v>
      </c>
      <c r="BH97" s="117" t="s">
        <v>55</v>
      </c>
      <c r="BI97" s="117">
        <v>2</v>
      </c>
      <c r="BJ97" s="117">
        <v>21</v>
      </c>
      <c r="BK97" s="117" t="s">
        <v>55</v>
      </c>
      <c r="BL97" s="117">
        <f t="shared" si="5"/>
        <v>23</v>
      </c>
      <c r="BM97" s="53">
        <f t="shared" si="6"/>
        <v>13610.192258759342</v>
      </c>
      <c r="BN97" s="11">
        <v>35150</v>
      </c>
      <c r="BO97" s="11">
        <f t="shared" si="7"/>
        <v>21539.807741240656</v>
      </c>
    </row>
    <row r="98" spans="1:67" hidden="1">
      <c r="A98" s="7">
        <v>357</v>
      </c>
      <c r="B98" s="8" t="s">
        <v>828</v>
      </c>
      <c r="C98" s="8" t="s">
        <v>2176</v>
      </c>
      <c r="D98" s="8" t="s">
        <v>814</v>
      </c>
      <c r="E98" s="9" t="s">
        <v>59</v>
      </c>
      <c r="F98" s="10">
        <v>0.80600000000000005</v>
      </c>
      <c r="G98" s="10">
        <v>0.86</v>
      </c>
      <c r="H98" s="25">
        <v>5135.37</v>
      </c>
      <c r="I98" s="28"/>
      <c r="J98" s="58"/>
      <c r="K98" s="59">
        <v>96027</v>
      </c>
      <c r="L98" s="59">
        <v>125388</v>
      </c>
      <c r="M98" s="59">
        <v>92484</v>
      </c>
      <c r="N98" s="59">
        <v>74106</v>
      </c>
      <c r="O98" s="10">
        <v>0.73499999999999999</v>
      </c>
      <c r="P98" s="9">
        <v>432.33</v>
      </c>
      <c r="Q98" s="9">
        <v>528.33000000000004</v>
      </c>
      <c r="R98" s="9">
        <v>11.88</v>
      </c>
      <c r="S98" s="10"/>
      <c r="T98" s="10"/>
      <c r="U98" s="10">
        <v>8.9999999999999993E-3</v>
      </c>
      <c r="V98" s="10">
        <v>0.23699999999999999</v>
      </c>
      <c r="W98" s="9">
        <v>0.57799999999999996</v>
      </c>
      <c r="X98" s="27">
        <v>0.23</v>
      </c>
      <c r="Y98" s="10">
        <v>7.3999999999999996E-2</v>
      </c>
      <c r="Z98" s="16">
        <v>0.6337135614702154</v>
      </c>
      <c r="AA98" s="28"/>
      <c r="AB98" s="9">
        <v>1095</v>
      </c>
      <c r="AC98" s="9">
        <v>3</v>
      </c>
      <c r="AD98" s="56">
        <v>57</v>
      </c>
      <c r="AE98" s="56">
        <v>224</v>
      </c>
      <c r="AF98" s="16">
        <f t="shared" si="4"/>
        <v>4.3619057633627181E-2</v>
      </c>
      <c r="AG98" s="16"/>
      <c r="AH98" s="16" t="s">
        <v>4339</v>
      </c>
      <c r="AI98" s="56">
        <v>99</v>
      </c>
      <c r="AJ98" s="28">
        <v>151200</v>
      </c>
      <c r="AK98" s="28">
        <v>69800</v>
      </c>
      <c r="AL98" s="26">
        <v>1.6884401</v>
      </c>
      <c r="AM98" s="26">
        <v>7.5469359999999996</v>
      </c>
      <c r="AN98" s="26">
        <v>39.801788000000002</v>
      </c>
      <c r="AO98" s="26">
        <v>5.0672908000000003</v>
      </c>
      <c r="AP98" s="26">
        <v>0.67202938000000001</v>
      </c>
      <c r="AQ98" s="26">
        <v>8.5558169000000003E-2</v>
      </c>
      <c r="AR98" s="26">
        <v>0.11138268</v>
      </c>
      <c r="AS98" s="26">
        <v>-0.99181520999999995</v>
      </c>
      <c r="AT98" s="56">
        <v>826</v>
      </c>
      <c r="AU98" s="10">
        <v>0.18</v>
      </c>
      <c r="AV98" s="10">
        <v>0.316</v>
      </c>
      <c r="AW98" s="10">
        <v>0.50700000000000001</v>
      </c>
      <c r="AX98" s="10">
        <v>0.56200000000000006</v>
      </c>
      <c r="AY98" s="28">
        <v>0</v>
      </c>
      <c r="AZ98" s="28">
        <v>0</v>
      </c>
      <c r="BA98" s="84">
        <v>0</v>
      </c>
      <c r="BB98" s="28">
        <v>0</v>
      </c>
      <c r="BC98" s="84">
        <v>657</v>
      </c>
      <c r="BD98" s="27">
        <v>0.12793625386291543</v>
      </c>
      <c r="BE98" s="10">
        <v>0.46700000000000003</v>
      </c>
      <c r="BF98" s="28">
        <v>59577.67438494935</v>
      </c>
      <c r="BG98" s="117" t="s">
        <v>55</v>
      </c>
      <c r="BH98" s="117" t="s">
        <v>55</v>
      </c>
      <c r="BI98" s="117">
        <v>2</v>
      </c>
      <c r="BJ98" s="117">
        <v>68</v>
      </c>
      <c r="BK98" s="117" t="s">
        <v>55</v>
      </c>
      <c r="BL98" s="117">
        <f t="shared" si="5"/>
        <v>70</v>
      </c>
      <c r="BM98" s="53">
        <f t="shared" si="6"/>
        <v>13630.955510508493</v>
      </c>
      <c r="BN98" s="11">
        <v>45200</v>
      </c>
      <c r="BO98" s="11">
        <f t="shared" si="7"/>
        <v>31569.044489491505</v>
      </c>
    </row>
    <row r="99" spans="1:67" hidden="1">
      <c r="A99" s="7">
        <v>363</v>
      </c>
      <c r="B99" s="8" t="s">
        <v>843</v>
      </c>
      <c r="C99" s="8" t="s">
        <v>2176</v>
      </c>
      <c r="D99" s="8" t="s">
        <v>814</v>
      </c>
      <c r="E99" s="9" t="s">
        <v>59</v>
      </c>
      <c r="F99" s="10">
        <v>0.54400000000000004</v>
      </c>
      <c r="G99" s="10">
        <v>0.79</v>
      </c>
      <c r="H99" s="25">
        <v>1516.41</v>
      </c>
      <c r="I99" s="28"/>
      <c r="J99" s="58"/>
      <c r="K99" s="59">
        <v>77907</v>
      </c>
      <c r="L99" s="59">
        <v>80946</v>
      </c>
      <c r="M99" s="59">
        <v>64098</v>
      </c>
      <c r="N99" s="59">
        <v>61740</v>
      </c>
      <c r="O99" s="10">
        <v>0.47599999999999998</v>
      </c>
      <c r="P99" s="9">
        <v>160</v>
      </c>
      <c r="Q99" s="9">
        <v>165.33</v>
      </c>
      <c r="R99" s="9">
        <v>9.48</v>
      </c>
      <c r="S99" s="10"/>
      <c r="T99" s="10"/>
      <c r="U99" s="10">
        <v>1.4999999999999999E-2</v>
      </c>
      <c r="V99" s="10">
        <v>0.35</v>
      </c>
      <c r="W99" s="9">
        <v>1.462</v>
      </c>
      <c r="X99" s="27">
        <v>0.11700000000000001</v>
      </c>
      <c r="Y99" s="10">
        <v>6.7000000000000004E-2</v>
      </c>
      <c r="Z99" s="16">
        <v>0.40617384240454912</v>
      </c>
      <c r="AA99" s="28"/>
      <c r="AB99" s="9">
        <v>259</v>
      </c>
      <c r="AC99" s="9"/>
      <c r="AD99" s="56">
        <v>382</v>
      </c>
      <c r="AE99" s="56">
        <v>42</v>
      </c>
      <c r="AF99" s="16">
        <f t="shared" si="4"/>
        <v>2.7696994876055946E-2</v>
      </c>
      <c r="AG99" s="16"/>
      <c r="AH99" s="16"/>
      <c r="AI99" s="56">
        <v>99</v>
      </c>
      <c r="AJ99" s="28">
        <v>81100</v>
      </c>
      <c r="AK99" s="28">
        <v>45900</v>
      </c>
      <c r="AL99" s="26">
        <v>9.0509395999999995</v>
      </c>
      <c r="AM99" s="26">
        <v>0.87505078000000003</v>
      </c>
      <c r="AN99" s="26">
        <v>24.74972</v>
      </c>
      <c r="AO99" s="26">
        <v>0</v>
      </c>
      <c r="AP99" s="26">
        <v>2.2400820000000001</v>
      </c>
      <c r="AQ99" s="26">
        <v>0</v>
      </c>
      <c r="AR99" s="26">
        <v>2.4245953000000001E-2</v>
      </c>
      <c r="AS99" s="26">
        <v>-0.62088626999999996</v>
      </c>
      <c r="AT99" s="56">
        <v>135.666666666666</v>
      </c>
      <c r="AU99" s="10">
        <v>0.17799999999999999</v>
      </c>
      <c r="AV99" s="10">
        <v>0.23599999999999999</v>
      </c>
      <c r="AW99" s="10">
        <v>0.77700000000000002</v>
      </c>
      <c r="AX99" s="10">
        <v>0.69499999999999995</v>
      </c>
      <c r="AY99" s="28">
        <v>0</v>
      </c>
      <c r="AZ99" s="28">
        <v>0</v>
      </c>
      <c r="BA99" s="84">
        <v>0</v>
      </c>
      <c r="BB99" s="28">
        <v>0</v>
      </c>
      <c r="BC99" s="84">
        <v>43</v>
      </c>
      <c r="BD99" s="27">
        <v>2.835644713500966E-2</v>
      </c>
      <c r="BE99" s="10">
        <v>0.46700000000000003</v>
      </c>
      <c r="BF99" s="28">
        <v>50360.418848167537</v>
      </c>
      <c r="BG99" s="117" t="s">
        <v>55</v>
      </c>
      <c r="BH99" s="117" t="s">
        <v>55</v>
      </c>
      <c r="BI99" s="117">
        <v>9</v>
      </c>
      <c r="BJ99" s="117">
        <v>0</v>
      </c>
      <c r="BK99" s="117" t="s">
        <v>55</v>
      </c>
      <c r="BL99" s="117">
        <f t="shared" si="5"/>
        <v>9</v>
      </c>
      <c r="BM99" s="53">
        <f t="shared" si="6"/>
        <v>5935.0703305834168</v>
      </c>
      <c r="BN99" s="11">
        <v>33670</v>
      </c>
      <c r="BO99" s="11">
        <f t="shared" si="7"/>
        <v>27734.929669416582</v>
      </c>
    </row>
    <row r="100" spans="1:67" hidden="1">
      <c r="A100" s="7">
        <v>347</v>
      </c>
      <c r="B100" s="8" t="s">
        <v>807</v>
      </c>
      <c r="C100" s="8" t="s">
        <v>2180</v>
      </c>
      <c r="D100" s="8" t="s">
        <v>795</v>
      </c>
      <c r="E100" s="9" t="s">
        <v>59</v>
      </c>
      <c r="F100" s="10">
        <v>0.45</v>
      </c>
      <c r="G100" s="10">
        <v>0.86</v>
      </c>
      <c r="H100" s="25">
        <v>1599.49</v>
      </c>
      <c r="I100" s="28"/>
      <c r="J100" s="58"/>
      <c r="K100" s="59">
        <v>56044</v>
      </c>
      <c r="L100" s="59">
        <v>73359</v>
      </c>
      <c r="M100" s="59">
        <v>56781</v>
      </c>
      <c r="N100" s="59">
        <v>49617</v>
      </c>
      <c r="O100" s="10">
        <v>0.25</v>
      </c>
      <c r="P100" s="9">
        <v>71</v>
      </c>
      <c r="Q100" s="9">
        <v>205.67</v>
      </c>
      <c r="R100" s="9">
        <v>22.53</v>
      </c>
      <c r="S100" s="9"/>
      <c r="T100" s="9"/>
      <c r="U100" s="10">
        <v>0</v>
      </c>
      <c r="V100" s="10">
        <v>7.0999999999999994E-2</v>
      </c>
      <c r="W100" s="9">
        <v>0.82099999999999995</v>
      </c>
      <c r="X100" s="27">
        <v>-1.0999999999999999E-2</v>
      </c>
      <c r="Y100" s="10">
        <v>0.32600000000000001</v>
      </c>
      <c r="Z100" s="16">
        <v>0.54914881933003845</v>
      </c>
      <c r="AA100" s="28"/>
      <c r="AB100" s="9">
        <v>1072</v>
      </c>
      <c r="AC100" s="9"/>
      <c r="AD100" s="56">
        <v>578</v>
      </c>
      <c r="AE100" s="56">
        <v>10</v>
      </c>
      <c r="AF100" s="16">
        <f t="shared" si="4"/>
        <v>6.2519928227122391E-3</v>
      </c>
      <c r="AG100" s="16"/>
      <c r="AH100" s="16" t="s">
        <v>4339</v>
      </c>
      <c r="AI100" s="56">
        <v>99</v>
      </c>
      <c r="AJ100" s="28">
        <v>77000</v>
      </c>
      <c r="AK100" s="28">
        <v>38000</v>
      </c>
      <c r="AL100" s="26">
        <v>8.2948198000000009</v>
      </c>
      <c r="AM100" s="26">
        <v>0.16623741</v>
      </c>
      <c r="AN100" s="26">
        <v>9.1900492000000007</v>
      </c>
      <c r="AO100" s="26">
        <v>0</v>
      </c>
      <c r="AP100" s="26">
        <v>0.76229804999999995</v>
      </c>
      <c r="AQ100" s="26">
        <v>0</v>
      </c>
      <c r="AR100" s="26">
        <v>-5.0786160999999996</v>
      </c>
      <c r="AS100" s="26">
        <v>-12.14138</v>
      </c>
      <c r="AT100" s="56">
        <v>229.666666666666</v>
      </c>
      <c r="AU100" s="10">
        <v>4.4999999999999998E-2</v>
      </c>
      <c r="AV100" s="10">
        <v>4.2000000000000003E-2</v>
      </c>
      <c r="AW100" s="10">
        <v>0.60799999999999998</v>
      </c>
      <c r="AX100" s="10">
        <v>0.57599999999999996</v>
      </c>
      <c r="AY100" s="28">
        <v>0</v>
      </c>
      <c r="AZ100" s="28">
        <v>0</v>
      </c>
      <c r="BA100" s="84">
        <v>0</v>
      </c>
      <c r="BB100" s="28">
        <v>0</v>
      </c>
      <c r="BC100" s="84"/>
      <c r="BD100" s="27">
        <v>0</v>
      </c>
      <c r="BE100" s="10">
        <v>6.0999999999999999E-2</v>
      </c>
      <c r="BF100" s="28">
        <v>43835.755274261603</v>
      </c>
      <c r="BG100" s="117" t="s">
        <v>55</v>
      </c>
      <c r="BH100" s="117" t="s">
        <v>55</v>
      </c>
      <c r="BI100" s="117">
        <v>0.41499999999999998</v>
      </c>
      <c r="BJ100" s="117">
        <v>14</v>
      </c>
      <c r="BK100" s="117" t="s">
        <v>55</v>
      </c>
      <c r="BL100" s="117">
        <f t="shared" si="5"/>
        <v>14.414999999999999</v>
      </c>
      <c r="BM100" s="53">
        <f t="shared" si="6"/>
        <v>9012.2476539396939</v>
      </c>
      <c r="BN100" s="11">
        <v>32620</v>
      </c>
      <c r="BO100" s="11">
        <f t="shared" si="7"/>
        <v>23607.752346060304</v>
      </c>
    </row>
    <row r="101" spans="1:67" hidden="1">
      <c r="A101" s="7">
        <v>346</v>
      </c>
      <c r="B101" s="8" t="s">
        <v>805</v>
      </c>
      <c r="C101" s="8" t="s">
        <v>2181</v>
      </c>
      <c r="D101" s="8" t="s">
        <v>795</v>
      </c>
      <c r="E101" s="9" t="s">
        <v>59</v>
      </c>
      <c r="F101" s="10">
        <v>0.64400000000000002</v>
      </c>
      <c r="G101" s="10">
        <v>0.75</v>
      </c>
      <c r="H101" s="25">
        <v>6509.38</v>
      </c>
      <c r="I101" s="28"/>
      <c r="J101" s="58"/>
      <c r="K101" s="59">
        <v>89497</v>
      </c>
      <c r="L101" s="59">
        <v>86121</v>
      </c>
      <c r="M101" s="59">
        <v>76068</v>
      </c>
      <c r="N101" s="59">
        <v>74268</v>
      </c>
      <c r="O101" s="10">
        <v>0.83299999999999996</v>
      </c>
      <c r="P101" s="9">
        <v>359</v>
      </c>
      <c r="Q101" s="9">
        <v>571.66999999999996</v>
      </c>
      <c r="R101" s="9">
        <v>18.13</v>
      </c>
      <c r="S101" s="9"/>
      <c r="T101" s="9"/>
      <c r="U101" s="10">
        <v>6.0000000000000001E-3</v>
      </c>
      <c r="V101" s="10">
        <v>0.14399999999999999</v>
      </c>
      <c r="W101" s="9">
        <v>1.7130000000000001</v>
      </c>
      <c r="X101" s="27">
        <v>-8.4000000000000005E-2</v>
      </c>
      <c r="Y101" s="27">
        <v>-0.18099999999999999</v>
      </c>
      <c r="Z101" s="16">
        <v>0.36859565057132326</v>
      </c>
      <c r="AA101" s="28"/>
      <c r="AB101" s="9">
        <v>846</v>
      </c>
      <c r="AC101" s="9"/>
      <c r="AD101" s="56">
        <v>517</v>
      </c>
      <c r="AE101" s="56">
        <v>19</v>
      </c>
      <c r="AF101" s="16">
        <f t="shared" si="4"/>
        <v>2.9188647766761194E-3</v>
      </c>
      <c r="AG101" s="16"/>
      <c r="AH101" s="16"/>
      <c r="AI101" s="56">
        <v>99</v>
      </c>
      <c r="AJ101" s="28">
        <v>89600</v>
      </c>
      <c r="AK101" s="28">
        <v>48100</v>
      </c>
      <c r="AL101" s="26">
        <v>5.2310490999999999</v>
      </c>
      <c r="AM101" s="26">
        <v>0.64167607000000004</v>
      </c>
      <c r="AN101" s="26">
        <v>20.504045000000001</v>
      </c>
      <c r="AO101" s="26">
        <v>0.11926579</v>
      </c>
      <c r="AP101" s="26">
        <v>1.0725766000000001</v>
      </c>
      <c r="AQ101" s="26">
        <v>6.2388512000000002E-3</v>
      </c>
      <c r="AR101" s="26">
        <v>-2.5011220000000001</v>
      </c>
      <c r="AS101" s="26">
        <v>-6.7942685999999997</v>
      </c>
      <c r="AT101" s="56">
        <v>232</v>
      </c>
      <c r="AU101" s="10">
        <v>6.5000000000000002E-2</v>
      </c>
      <c r="AV101" s="10">
        <v>4.2000000000000003E-2</v>
      </c>
      <c r="AW101" s="10">
        <v>0.56499999999999995</v>
      </c>
      <c r="AX101" s="10">
        <v>0.68</v>
      </c>
      <c r="AY101" s="28">
        <v>0</v>
      </c>
      <c r="AZ101" s="28">
        <v>0</v>
      </c>
      <c r="BA101" s="84">
        <v>0</v>
      </c>
      <c r="BB101" s="28">
        <v>0</v>
      </c>
      <c r="BC101" s="84">
        <v>274</v>
      </c>
      <c r="BD101" s="27">
        <v>4.2093102568908254E-2</v>
      </c>
      <c r="BE101" s="10">
        <v>6.0999999999999999E-2</v>
      </c>
      <c r="BF101" s="28">
        <v>51546.767535070139</v>
      </c>
      <c r="BG101" s="117" t="s">
        <v>55</v>
      </c>
      <c r="BH101" s="117" t="s">
        <v>55</v>
      </c>
      <c r="BI101" s="117">
        <v>0.72899999999999998</v>
      </c>
      <c r="BJ101" s="117">
        <v>36</v>
      </c>
      <c r="BK101" s="117" t="s">
        <v>55</v>
      </c>
      <c r="BL101" s="117">
        <f t="shared" si="5"/>
        <v>36.728999999999999</v>
      </c>
      <c r="BM101" s="53">
        <f t="shared" si="6"/>
        <v>5642.4728622388002</v>
      </c>
      <c r="BN101" s="11">
        <v>34760</v>
      </c>
      <c r="BO101" s="11">
        <f t="shared" si="7"/>
        <v>29117.527137761201</v>
      </c>
    </row>
    <row r="102" spans="1:67" hidden="1">
      <c r="A102" s="7">
        <v>426</v>
      </c>
      <c r="B102" s="8" t="s">
        <v>934</v>
      </c>
      <c r="C102" s="8" t="s">
        <v>2183</v>
      </c>
      <c r="D102" s="8" t="s">
        <v>917</v>
      </c>
      <c r="E102" s="9" t="s">
        <v>59</v>
      </c>
      <c r="F102" s="10">
        <v>0.56499999999999995</v>
      </c>
      <c r="G102" s="10">
        <v>0.79</v>
      </c>
      <c r="H102" s="25">
        <v>2029.66</v>
      </c>
      <c r="I102" s="28"/>
      <c r="J102" s="58"/>
      <c r="K102" s="59">
        <v>54017</v>
      </c>
      <c r="L102" s="59">
        <v>61002</v>
      </c>
      <c r="M102" s="59">
        <v>52011</v>
      </c>
      <c r="N102" s="59">
        <v>42732</v>
      </c>
      <c r="O102" s="10">
        <v>0.40699999999999997</v>
      </c>
      <c r="P102" s="9">
        <v>66.67</v>
      </c>
      <c r="Q102" s="9">
        <v>157.66999999999999</v>
      </c>
      <c r="R102" s="9">
        <v>30.44</v>
      </c>
      <c r="S102" s="9"/>
      <c r="T102" s="9"/>
      <c r="U102" s="10">
        <v>2.1000000000000001E-2</v>
      </c>
      <c r="V102" s="10">
        <v>0.20499999999999999</v>
      </c>
      <c r="W102" s="9">
        <v>0.17599999999999999</v>
      </c>
      <c r="X102" s="27">
        <v>3.5000000000000003E-2</v>
      </c>
      <c r="Y102" s="10">
        <v>0.20499999999999999</v>
      </c>
      <c r="Z102" s="16">
        <v>0.85034013605442182</v>
      </c>
      <c r="AA102" s="28"/>
      <c r="AB102" s="9">
        <v>958</v>
      </c>
      <c r="AC102" s="9"/>
      <c r="AD102" s="56">
        <v>459</v>
      </c>
      <c r="AE102" s="56">
        <v>26</v>
      </c>
      <c r="AF102" s="16">
        <f t="shared" si="4"/>
        <v>1.2810027295212006E-2</v>
      </c>
      <c r="AG102" s="16"/>
      <c r="AH102" s="16"/>
      <c r="AI102" s="56">
        <v>99</v>
      </c>
      <c r="AJ102" s="28">
        <v>84200</v>
      </c>
      <c r="AK102" s="28">
        <v>29400</v>
      </c>
      <c r="AL102" s="26">
        <v>3.9505210000000002</v>
      </c>
      <c r="AM102" s="26">
        <v>1.9258293</v>
      </c>
      <c r="AN102" s="26">
        <v>8.3443947000000005</v>
      </c>
      <c r="AO102" s="26">
        <v>0.14390591</v>
      </c>
      <c r="AP102" s="26">
        <v>0.32964705999999999</v>
      </c>
      <c r="AQ102" s="26">
        <v>5.6850327999999999E-3</v>
      </c>
      <c r="AR102" s="26">
        <v>3.5868492000000001</v>
      </c>
      <c r="AS102" s="26">
        <v>3.3166837999999998</v>
      </c>
      <c r="AT102" s="56">
        <v>303.666666666666</v>
      </c>
      <c r="AU102" s="10">
        <v>0.08</v>
      </c>
      <c r="AV102" s="10">
        <v>5.8000000000000003E-2</v>
      </c>
      <c r="AW102" s="10">
        <v>0.39700000000000002</v>
      </c>
      <c r="AX102" s="10">
        <v>0.60099999999999998</v>
      </c>
      <c r="AY102" s="28">
        <v>0</v>
      </c>
      <c r="AZ102" s="28">
        <v>0</v>
      </c>
      <c r="BA102" s="84">
        <v>0</v>
      </c>
      <c r="BB102" s="28">
        <v>0</v>
      </c>
      <c r="BC102" s="84"/>
      <c r="BD102" s="27">
        <v>0</v>
      </c>
      <c r="BE102" s="10">
        <v>0.24</v>
      </c>
      <c r="BF102" s="28">
        <v>45863.147208121831</v>
      </c>
      <c r="BG102" s="117" t="s">
        <v>55</v>
      </c>
      <c r="BH102" s="117" t="s">
        <v>55</v>
      </c>
      <c r="BI102" s="117">
        <v>0.80500000000000005</v>
      </c>
      <c r="BJ102" s="117">
        <v>14</v>
      </c>
      <c r="BK102" s="117" t="s">
        <v>55</v>
      </c>
      <c r="BL102" s="117">
        <f t="shared" si="5"/>
        <v>14.805</v>
      </c>
      <c r="BM102" s="53">
        <f t="shared" si="6"/>
        <v>7294.3251579082207</v>
      </c>
      <c r="BN102" s="11">
        <v>26100</v>
      </c>
      <c r="BO102" s="11">
        <f t="shared" si="7"/>
        <v>18805.674842091779</v>
      </c>
    </row>
    <row r="103" spans="1:67" hidden="1">
      <c r="A103" s="7">
        <v>421</v>
      </c>
      <c r="B103" s="8" t="s">
        <v>926</v>
      </c>
      <c r="C103" s="8" t="s">
        <v>2183</v>
      </c>
      <c r="D103" s="8" t="s">
        <v>917</v>
      </c>
      <c r="E103" s="9" t="s">
        <v>59</v>
      </c>
      <c r="F103" s="10">
        <v>0.35299999999999998</v>
      </c>
      <c r="G103" s="10">
        <v>0.74</v>
      </c>
      <c r="H103" s="25">
        <v>4794.01</v>
      </c>
      <c r="I103" s="28"/>
      <c r="J103" s="58"/>
      <c r="K103" s="59">
        <v>73226</v>
      </c>
      <c r="L103" s="59">
        <v>67338</v>
      </c>
      <c r="M103" s="59">
        <v>61911</v>
      </c>
      <c r="N103" s="59">
        <v>53676</v>
      </c>
      <c r="O103" s="10">
        <v>0.13800000000000001</v>
      </c>
      <c r="P103" s="9">
        <v>244</v>
      </c>
      <c r="Q103" s="9">
        <v>344</v>
      </c>
      <c r="R103" s="9">
        <v>19.649999999999999</v>
      </c>
      <c r="S103" s="9"/>
      <c r="T103" s="9"/>
      <c r="U103" s="10">
        <v>3.3000000000000002E-2</v>
      </c>
      <c r="V103" s="10">
        <v>0.23799999999999999</v>
      </c>
      <c r="W103" s="9" t="s">
        <v>4345</v>
      </c>
      <c r="X103" s="27">
        <v>2E-3</v>
      </c>
      <c r="Y103" s="10">
        <v>0.26</v>
      </c>
      <c r="Z103" s="16" t="s">
        <v>2055</v>
      </c>
      <c r="AA103" s="28"/>
      <c r="AB103" s="9">
        <v>155</v>
      </c>
      <c r="AC103" s="9"/>
      <c r="AD103" s="56">
        <v>600</v>
      </c>
      <c r="AE103" s="56">
        <v>0</v>
      </c>
      <c r="AF103" s="16">
        <f t="shared" si="4"/>
        <v>0</v>
      </c>
      <c r="AG103" s="16"/>
      <c r="AH103" s="16"/>
      <c r="AI103" s="56">
        <v>99</v>
      </c>
      <c r="AJ103" s="28">
        <v>55800</v>
      </c>
      <c r="AK103" s="28">
        <v>23400</v>
      </c>
      <c r="AL103" s="26">
        <v>20.412642000000002</v>
      </c>
      <c r="AM103" s="26">
        <v>0.27058142000000002</v>
      </c>
      <c r="AN103" s="26">
        <v>6.1021118000000003</v>
      </c>
      <c r="AO103" s="26">
        <v>0.19345127000000001</v>
      </c>
      <c r="AP103" s="26">
        <v>1.2456023000000001</v>
      </c>
      <c r="AQ103" s="26">
        <v>3.9488517000000001E-2</v>
      </c>
      <c r="AR103" s="26">
        <v>-11.780809</v>
      </c>
      <c r="AS103" s="26">
        <v>-21.408473999999998</v>
      </c>
      <c r="AT103" s="56">
        <v>949</v>
      </c>
      <c r="AU103" s="10">
        <v>0.13500000000000001</v>
      </c>
      <c r="AV103" s="10">
        <v>9.7000000000000003E-2</v>
      </c>
      <c r="AW103" s="10">
        <v>0.60099999999999998</v>
      </c>
      <c r="AX103" s="10">
        <v>0.59099999999999997</v>
      </c>
      <c r="AY103" s="28">
        <v>0</v>
      </c>
      <c r="AZ103" s="28">
        <v>0</v>
      </c>
      <c r="BA103" s="84">
        <v>0</v>
      </c>
      <c r="BB103" s="28">
        <v>0</v>
      </c>
      <c r="BC103" s="84"/>
      <c r="BD103" s="27">
        <v>0</v>
      </c>
      <c r="BE103" s="10">
        <v>0.24</v>
      </c>
      <c r="BF103" s="28">
        <v>52198.380352644839</v>
      </c>
      <c r="BG103" s="117" t="s">
        <v>55</v>
      </c>
      <c r="BH103" s="117" t="s">
        <v>55</v>
      </c>
      <c r="BI103" s="117">
        <v>0.97099999999999997</v>
      </c>
      <c r="BJ103" s="117">
        <v>14</v>
      </c>
      <c r="BK103" s="117" t="s">
        <v>55</v>
      </c>
      <c r="BL103" s="117">
        <f t="shared" si="5"/>
        <v>14.971</v>
      </c>
      <c r="BM103" s="53">
        <f t="shared" si="6"/>
        <v>3122.855396630378</v>
      </c>
      <c r="BN103" s="11">
        <v>15952</v>
      </c>
      <c r="BO103" s="11">
        <f t="shared" si="7"/>
        <v>12829.144603369623</v>
      </c>
    </row>
    <row r="104" spans="1:67" hidden="1">
      <c r="A104" s="7">
        <v>431</v>
      </c>
      <c r="B104" s="8" t="s">
        <v>939</v>
      </c>
      <c r="C104" s="8" t="s">
        <v>2185</v>
      </c>
      <c r="D104" s="8" t="s">
        <v>917</v>
      </c>
      <c r="E104" s="9" t="s">
        <v>59</v>
      </c>
      <c r="F104" s="10">
        <v>0.5</v>
      </c>
      <c r="G104" s="10">
        <v>0.81</v>
      </c>
      <c r="H104" s="25">
        <v>2392.13</v>
      </c>
      <c r="I104" s="28"/>
      <c r="J104" s="58"/>
      <c r="K104" s="59">
        <v>74401</v>
      </c>
      <c r="L104" s="59">
        <v>87561</v>
      </c>
      <c r="M104" s="59">
        <v>71838</v>
      </c>
      <c r="N104" s="59">
        <v>73746</v>
      </c>
      <c r="O104" s="10">
        <v>0.30199999999999999</v>
      </c>
      <c r="P104" s="9">
        <v>213</v>
      </c>
      <c r="Q104" s="9">
        <v>179.33</v>
      </c>
      <c r="R104" s="9">
        <v>11.23</v>
      </c>
      <c r="S104" s="9"/>
      <c r="T104" s="9"/>
      <c r="U104" s="10">
        <v>0.34100000000000003</v>
      </c>
      <c r="V104" s="10">
        <v>0.127</v>
      </c>
      <c r="W104" s="9">
        <v>2.2109999999999999</v>
      </c>
      <c r="X104" s="27">
        <v>0.113</v>
      </c>
      <c r="Y104" s="10">
        <v>0.254</v>
      </c>
      <c r="Z104" s="16">
        <v>0.31142946122703208</v>
      </c>
      <c r="AA104" s="28"/>
      <c r="AB104" s="9">
        <v>402</v>
      </c>
      <c r="AC104" s="9"/>
      <c r="AD104" s="56">
        <v>427</v>
      </c>
      <c r="AE104" s="56">
        <v>33</v>
      </c>
      <c r="AF104" s="16">
        <f t="shared" si="4"/>
        <v>1.3795236880938744E-2</v>
      </c>
      <c r="AG104" s="16"/>
      <c r="AH104" s="16" t="s">
        <v>4339</v>
      </c>
      <c r="AI104" s="56">
        <v>99</v>
      </c>
      <c r="AJ104" s="28">
        <v>95100</v>
      </c>
      <c r="AK104" s="28">
        <v>54600</v>
      </c>
      <c r="AL104" s="26">
        <v>7.7243475999999998</v>
      </c>
      <c r="AM104" s="26">
        <v>0.77268875000000004</v>
      </c>
      <c r="AN104" s="26">
        <v>31.393677</v>
      </c>
      <c r="AO104" s="26">
        <v>1.4171134999999999</v>
      </c>
      <c r="AP104" s="26">
        <v>2.4249567999999999</v>
      </c>
      <c r="AQ104" s="26">
        <v>0.10946278</v>
      </c>
      <c r="AR104" s="26">
        <v>-0.91261296999999997</v>
      </c>
      <c r="AS104" s="26">
        <v>-0.90146196000000001</v>
      </c>
      <c r="AT104" s="56">
        <v>294.666666666666</v>
      </c>
      <c r="AU104" s="10">
        <v>0.13500000000000001</v>
      </c>
      <c r="AV104" s="10">
        <v>0.161</v>
      </c>
      <c r="AW104" s="10">
        <v>0.29199999999999998</v>
      </c>
      <c r="AX104" s="10">
        <v>0.55900000000000005</v>
      </c>
      <c r="AY104" s="28">
        <v>0</v>
      </c>
      <c r="AZ104" s="28">
        <v>0</v>
      </c>
      <c r="BA104" s="84">
        <v>0</v>
      </c>
      <c r="BB104" s="28">
        <v>0</v>
      </c>
      <c r="BC104" s="84"/>
      <c r="BD104" s="27">
        <v>0</v>
      </c>
      <c r="BE104" s="10">
        <v>0.24</v>
      </c>
      <c r="BF104" s="28">
        <v>62178.105263157893</v>
      </c>
      <c r="BG104" s="117" t="s">
        <v>55</v>
      </c>
      <c r="BH104" s="117" t="s">
        <v>55</v>
      </c>
      <c r="BI104" s="117">
        <v>0.75700000000000001</v>
      </c>
      <c r="BJ104" s="117">
        <v>16</v>
      </c>
      <c r="BK104" s="117" t="s">
        <v>55</v>
      </c>
      <c r="BL104" s="117">
        <f t="shared" si="5"/>
        <v>16.757000000000001</v>
      </c>
      <c r="BM104" s="53">
        <f t="shared" si="6"/>
        <v>7005.0540731481988</v>
      </c>
      <c r="BN104" s="11">
        <v>30300</v>
      </c>
      <c r="BO104" s="11">
        <f t="shared" si="7"/>
        <v>23294.9459268518</v>
      </c>
    </row>
    <row r="105" spans="1:67" hidden="1">
      <c r="A105" s="7">
        <v>432</v>
      </c>
      <c r="B105" s="8" t="s">
        <v>940</v>
      </c>
      <c r="C105" s="8" t="s">
        <v>2186</v>
      </c>
      <c r="D105" s="8" t="s">
        <v>917</v>
      </c>
      <c r="E105" s="9" t="s">
        <v>59</v>
      </c>
      <c r="F105" s="10">
        <v>0.56200000000000006</v>
      </c>
      <c r="G105" s="10">
        <v>0.82</v>
      </c>
      <c r="H105" s="25">
        <v>2368.4699999999998</v>
      </c>
      <c r="I105" s="28"/>
      <c r="J105" s="58"/>
      <c r="K105" s="59">
        <v>69706</v>
      </c>
      <c r="L105" s="59">
        <v>82485</v>
      </c>
      <c r="M105" s="59">
        <v>68733</v>
      </c>
      <c r="N105" s="59">
        <v>58653</v>
      </c>
      <c r="O105" s="10">
        <v>0.53300000000000003</v>
      </c>
      <c r="P105" s="9">
        <v>199</v>
      </c>
      <c r="Q105" s="9">
        <v>168.33</v>
      </c>
      <c r="R105" s="9">
        <v>11.9</v>
      </c>
      <c r="S105" s="9"/>
      <c r="T105" s="9"/>
      <c r="U105" s="10">
        <v>0.155</v>
      </c>
      <c r="V105" s="10">
        <v>0.186</v>
      </c>
      <c r="W105" s="9" t="s">
        <v>4345</v>
      </c>
      <c r="X105" s="27">
        <v>5.3999999999999999E-2</v>
      </c>
      <c r="Y105" s="10">
        <v>7.9000000000000001E-2</v>
      </c>
      <c r="Z105" s="16" t="s">
        <v>2055</v>
      </c>
      <c r="AA105" s="28"/>
      <c r="AB105" s="9">
        <v>468</v>
      </c>
      <c r="AC105" s="9"/>
      <c r="AD105" s="56">
        <v>487</v>
      </c>
      <c r="AE105" s="56">
        <v>23</v>
      </c>
      <c r="AF105" s="16">
        <f t="shared" si="4"/>
        <v>9.710910418962453E-3</v>
      </c>
      <c r="AG105" s="16"/>
      <c r="AH105" s="16" t="s">
        <v>4339</v>
      </c>
      <c r="AI105" s="56">
        <v>99</v>
      </c>
      <c r="AJ105" s="28">
        <v>100700</v>
      </c>
      <c r="AK105" s="28">
        <v>41400</v>
      </c>
      <c r="AL105" s="26">
        <v>6.6028447000000003</v>
      </c>
      <c r="AM105" s="26">
        <v>0.59299409000000003</v>
      </c>
      <c r="AN105" s="26">
        <v>24.779823</v>
      </c>
      <c r="AO105" s="26">
        <v>9.0160117999999994E-3</v>
      </c>
      <c r="AP105" s="26">
        <v>1.6361732</v>
      </c>
      <c r="AQ105" s="26">
        <v>5.9531321000000001E-4</v>
      </c>
      <c r="AR105" s="26">
        <v>-3.2542418999999998</v>
      </c>
      <c r="AS105" s="26">
        <v>-3.6249399000000002</v>
      </c>
      <c r="AT105" s="56">
        <v>207</v>
      </c>
      <c r="AU105" s="10">
        <v>0.109</v>
      </c>
      <c r="AV105" s="10">
        <v>0.17699999999999999</v>
      </c>
      <c r="AW105" s="10">
        <v>0.65100000000000002</v>
      </c>
      <c r="AX105" s="10">
        <v>0.67100000000000004</v>
      </c>
      <c r="AY105" s="28">
        <v>0</v>
      </c>
      <c r="AZ105" s="28">
        <v>0</v>
      </c>
      <c r="BA105" s="84">
        <v>0</v>
      </c>
      <c r="BB105" s="28">
        <v>0</v>
      </c>
      <c r="BC105" s="84">
        <v>73</v>
      </c>
      <c r="BD105" s="27">
        <v>3.0821585242793874E-2</v>
      </c>
      <c r="BE105" s="10">
        <v>0.24</v>
      </c>
      <c r="BF105" s="28">
        <v>49674.370535714283</v>
      </c>
      <c r="BG105" s="117" t="s">
        <v>55</v>
      </c>
      <c r="BH105" s="117" t="s">
        <v>55</v>
      </c>
      <c r="BI105" s="117">
        <v>0.80600000000000005</v>
      </c>
      <c r="BJ105" s="117">
        <v>12</v>
      </c>
      <c r="BK105" s="117" t="s">
        <v>55</v>
      </c>
      <c r="BL105" s="117">
        <f t="shared" si="5"/>
        <v>12.806000000000001</v>
      </c>
      <c r="BM105" s="53">
        <f t="shared" si="6"/>
        <v>5406.8660358797042</v>
      </c>
      <c r="BN105" s="11">
        <v>18740</v>
      </c>
      <c r="BO105" s="11">
        <f t="shared" si="7"/>
        <v>13333.133964120296</v>
      </c>
    </row>
    <row r="106" spans="1:67" hidden="1">
      <c r="A106" s="7">
        <v>433</v>
      </c>
      <c r="B106" s="8" t="s">
        <v>941</v>
      </c>
      <c r="C106" s="8" t="s">
        <v>2187</v>
      </c>
      <c r="D106" s="8" t="s">
        <v>917</v>
      </c>
      <c r="E106" s="9" t="s">
        <v>59</v>
      </c>
      <c r="F106" s="10">
        <v>0.23300000000000001</v>
      </c>
      <c r="G106" s="10">
        <v>0.41</v>
      </c>
      <c r="H106" s="25">
        <v>850.91</v>
      </c>
      <c r="I106" s="28"/>
      <c r="J106" s="58"/>
      <c r="K106" s="59">
        <v>60779</v>
      </c>
      <c r="L106" s="59">
        <v>75627</v>
      </c>
      <c r="M106" s="59">
        <v>63819</v>
      </c>
      <c r="N106" s="59">
        <v>54144</v>
      </c>
      <c r="O106" s="10">
        <v>0.186</v>
      </c>
      <c r="P106" s="9">
        <v>55</v>
      </c>
      <c r="Q106" s="9">
        <v>68</v>
      </c>
      <c r="R106" s="9">
        <v>15.47</v>
      </c>
      <c r="S106" s="10"/>
      <c r="T106" s="10"/>
      <c r="U106" s="10">
        <v>5.0000000000000001E-3</v>
      </c>
      <c r="V106" s="10">
        <v>0.49299999999999999</v>
      </c>
      <c r="W106" s="9">
        <v>5.8000000000000003E-2</v>
      </c>
      <c r="X106" s="27">
        <v>-0.253</v>
      </c>
      <c r="Y106" s="10">
        <v>0.10199999999999999</v>
      </c>
      <c r="Z106" s="16">
        <v>0.94517958412098302</v>
      </c>
      <c r="AA106" s="28"/>
      <c r="AB106" s="9">
        <v>864</v>
      </c>
      <c r="AC106" s="9"/>
      <c r="AD106" s="56">
        <v>569</v>
      </c>
      <c r="AE106" s="56">
        <v>11</v>
      </c>
      <c r="AF106" s="16">
        <f t="shared" si="4"/>
        <v>1.292733661609336E-2</v>
      </c>
      <c r="AG106" s="16"/>
      <c r="AH106" s="16"/>
      <c r="AI106" s="56">
        <v>99</v>
      </c>
      <c r="AJ106" s="28" t="e">
        <v>#N/A</v>
      </c>
      <c r="AK106" s="28" t="e">
        <v>#N/A</v>
      </c>
      <c r="AL106" s="26" t="e">
        <v>#N/A</v>
      </c>
      <c r="AM106" s="26" t="e">
        <v>#N/A</v>
      </c>
      <c r="AN106" s="26" t="e">
        <v>#N/A</v>
      </c>
      <c r="AO106" s="26" t="e">
        <v>#N/A</v>
      </c>
      <c r="AP106" s="26" t="e">
        <v>#N/A</v>
      </c>
      <c r="AQ106" s="26" t="e">
        <v>#N/A</v>
      </c>
      <c r="AR106" s="26" t="e">
        <v>#N/A</v>
      </c>
      <c r="AS106" s="26" t="e">
        <v>#N/A</v>
      </c>
      <c r="AT106" s="56" t="e">
        <v>#N/A</v>
      </c>
      <c r="AU106" s="10">
        <v>0.36099999999999999</v>
      </c>
      <c r="AV106" s="10">
        <v>0.54900000000000004</v>
      </c>
      <c r="AW106" s="10">
        <v>0.67200000000000004</v>
      </c>
      <c r="AX106" s="10">
        <v>0.626</v>
      </c>
      <c r="AY106" s="28">
        <v>0</v>
      </c>
      <c r="AZ106" s="28">
        <v>0</v>
      </c>
      <c r="BA106" s="84">
        <v>0</v>
      </c>
      <c r="BB106" s="28">
        <v>0</v>
      </c>
      <c r="BC106" s="84"/>
      <c r="BD106" s="27">
        <v>0</v>
      </c>
      <c r="BE106" s="10">
        <v>0.24</v>
      </c>
      <c r="BF106" s="28">
        <v>52449.852941176468</v>
      </c>
      <c r="BG106" s="117" t="s">
        <v>55</v>
      </c>
      <c r="BH106" s="117" t="s">
        <v>55</v>
      </c>
      <c r="BI106" s="117">
        <v>0.10199999999999999</v>
      </c>
      <c r="BJ106" s="117">
        <v>6</v>
      </c>
      <c r="BK106" s="117" t="s">
        <v>55</v>
      </c>
      <c r="BL106" s="117">
        <f t="shared" si="5"/>
        <v>6.1020000000000003</v>
      </c>
      <c r="BM106" s="53">
        <f t="shared" si="6"/>
        <v>7171.1461846728798</v>
      </c>
      <c r="BN106" s="11">
        <v>20930</v>
      </c>
      <c r="BO106" s="11">
        <f t="shared" si="7"/>
        <v>13758.85381532712</v>
      </c>
    </row>
    <row r="107" spans="1:67" hidden="1">
      <c r="A107" s="7">
        <v>441</v>
      </c>
      <c r="B107" s="8" t="s">
        <v>958</v>
      </c>
      <c r="C107" s="8" t="s">
        <v>2189</v>
      </c>
      <c r="D107" s="8" t="s">
        <v>917</v>
      </c>
      <c r="E107" s="9" t="s">
        <v>59</v>
      </c>
      <c r="F107" s="10">
        <v>0.49099999999999999</v>
      </c>
      <c r="G107" s="10">
        <v>0.79</v>
      </c>
      <c r="H107" s="25">
        <v>2722.35</v>
      </c>
      <c r="I107" s="28"/>
      <c r="J107" s="58"/>
      <c r="K107" s="59">
        <v>54877</v>
      </c>
      <c r="L107" s="59">
        <v>57330</v>
      </c>
      <c r="M107" s="59">
        <v>48186</v>
      </c>
      <c r="N107" s="59">
        <v>41274</v>
      </c>
      <c r="O107" s="10">
        <v>0.30199999999999999</v>
      </c>
      <c r="P107" s="9">
        <v>229.33</v>
      </c>
      <c r="Q107" s="9">
        <v>165.67</v>
      </c>
      <c r="R107" s="9">
        <v>11.87</v>
      </c>
      <c r="S107" s="10"/>
      <c r="T107" s="10"/>
      <c r="U107" s="10">
        <v>5.0000000000000001E-3</v>
      </c>
      <c r="V107" s="10">
        <v>0.17599999999999999</v>
      </c>
      <c r="W107" s="9">
        <v>1.157</v>
      </c>
      <c r="X107" s="27">
        <v>6.4000000000000001E-2</v>
      </c>
      <c r="Y107" s="10">
        <v>0.215</v>
      </c>
      <c r="Z107" s="16">
        <v>0.4636068613815485</v>
      </c>
      <c r="AA107" s="28"/>
      <c r="AB107" s="9">
        <v>1073</v>
      </c>
      <c r="AC107" s="9"/>
      <c r="AD107" s="56">
        <v>358</v>
      </c>
      <c r="AE107" s="56">
        <v>48</v>
      </c>
      <c r="AF107" s="16">
        <f t="shared" si="4"/>
        <v>1.7631825444928095E-2</v>
      </c>
      <c r="AG107" s="16"/>
      <c r="AH107" s="16"/>
      <c r="AI107" s="56">
        <v>99</v>
      </c>
      <c r="AJ107" s="28">
        <v>81800</v>
      </c>
      <c r="AK107" s="28">
        <v>35500</v>
      </c>
      <c r="AL107" s="26">
        <v>5.2737144999999996</v>
      </c>
      <c r="AM107" s="26">
        <v>0.77551990999999998</v>
      </c>
      <c r="AN107" s="26">
        <v>17.410316000000002</v>
      </c>
      <c r="AO107" s="26">
        <v>2.0656811000000001E-2</v>
      </c>
      <c r="AP107" s="26">
        <v>0.91817033000000003</v>
      </c>
      <c r="AQ107" s="26">
        <v>1.0893813E-3</v>
      </c>
      <c r="AR107" s="26">
        <v>2.2652909999999999</v>
      </c>
      <c r="AS107" s="26">
        <v>1.2740473000000001</v>
      </c>
      <c r="AT107" s="56">
        <v>212.666666666666</v>
      </c>
      <c r="AU107" s="10">
        <v>9.0999999999999998E-2</v>
      </c>
      <c r="AV107" s="10">
        <v>8.4000000000000005E-2</v>
      </c>
      <c r="AW107" s="10">
        <v>0.56299999999999994</v>
      </c>
      <c r="AX107" s="10">
        <v>0.624</v>
      </c>
      <c r="AY107" s="28">
        <v>0</v>
      </c>
      <c r="AZ107" s="28">
        <v>0</v>
      </c>
      <c r="BA107" s="84">
        <v>0</v>
      </c>
      <c r="BB107" s="28">
        <v>0</v>
      </c>
      <c r="BC107" s="84">
        <v>290</v>
      </c>
      <c r="BD107" s="27">
        <v>0.10652561206310725</v>
      </c>
      <c r="BE107" s="10">
        <v>0.24</v>
      </c>
      <c r="BF107" s="28">
        <v>41421.611111111109</v>
      </c>
      <c r="BG107" s="117" t="s">
        <v>55</v>
      </c>
      <c r="BH107" s="117" t="s">
        <v>55</v>
      </c>
      <c r="BI107" s="117">
        <v>1</v>
      </c>
      <c r="BJ107" s="117">
        <v>17</v>
      </c>
      <c r="BK107" s="117" t="s">
        <v>55</v>
      </c>
      <c r="BL107" s="117">
        <f t="shared" si="5"/>
        <v>18</v>
      </c>
      <c r="BM107" s="53">
        <f t="shared" si="6"/>
        <v>6611.9345418480361</v>
      </c>
      <c r="BN107" s="11">
        <v>25510</v>
      </c>
      <c r="BO107" s="11">
        <f t="shared" si="7"/>
        <v>18898.065458151963</v>
      </c>
    </row>
    <row r="108" spans="1:67" hidden="1">
      <c r="A108" s="7">
        <v>422</v>
      </c>
      <c r="B108" s="8" t="s">
        <v>927</v>
      </c>
      <c r="C108" s="8" t="s">
        <v>2187</v>
      </c>
      <c r="D108" s="8" t="s">
        <v>917</v>
      </c>
      <c r="E108" s="9" t="s">
        <v>59</v>
      </c>
      <c r="F108" s="10">
        <v>0.58299999999999996</v>
      </c>
      <c r="G108" s="10">
        <v>0.85</v>
      </c>
      <c r="H108" s="25">
        <v>4142.3900000000003</v>
      </c>
      <c r="I108" s="28"/>
      <c r="J108" s="58"/>
      <c r="K108" s="59">
        <v>89055</v>
      </c>
      <c r="L108" s="59">
        <v>105723</v>
      </c>
      <c r="M108" s="59">
        <v>79650</v>
      </c>
      <c r="N108" s="59">
        <v>64341</v>
      </c>
      <c r="O108" s="10">
        <v>0.53500000000000003</v>
      </c>
      <c r="P108" s="9">
        <v>334</v>
      </c>
      <c r="Q108" s="9">
        <v>490</v>
      </c>
      <c r="R108" s="9">
        <v>12.4</v>
      </c>
      <c r="S108" s="9"/>
      <c r="T108" s="9"/>
      <c r="U108" s="10">
        <v>0.14099999999999999</v>
      </c>
      <c r="V108" s="10">
        <v>0.26</v>
      </c>
      <c r="W108" s="9">
        <v>0.36899999999999999</v>
      </c>
      <c r="X108" s="27">
        <v>-0.02</v>
      </c>
      <c r="Y108" s="10">
        <v>9.6000000000000002E-2</v>
      </c>
      <c r="Z108" s="16">
        <v>0.73046018991964945</v>
      </c>
      <c r="AA108" s="28"/>
      <c r="AB108" s="9">
        <v>624</v>
      </c>
      <c r="AC108" s="9"/>
      <c r="AD108" s="56">
        <v>211</v>
      </c>
      <c r="AE108" s="56">
        <v>93</v>
      </c>
      <c r="AF108" s="16">
        <f t="shared" si="4"/>
        <v>2.2450807384142967E-2</v>
      </c>
      <c r="AG108" s="16"/>
      <c r="AH108" s="16"/>
      <c r="AI108" s="56">
        <v>99</v>
      </c>
      <c r="AJ108" s="28">
        <v>85200</v>
      </c>
      <c r="AK108" s="28">
        <v>45600</v>
      </c>
      <c r="AL108" s="26">
        <v>9.9515171000000002</v>
      </c>
      <c r="AM108" s="26">
        <v>0.33545040999999998</v>
      </c>
      <c r="AN108" s="26">
        <v>18.686976999999999</v>
      </c>
      <c r="AO108" s="26">
        <v>0.90290420999999998</v>
      </c>
      <c r="AP108" s="26">
        <v>1.8596376999999999</v>
      </c>
      <c r="AQ108" s="26">
        <v>8.9852661E-2</v>
      </c>
      <c r="AR108" s="26">
        <v>-4.2437028999999997</v>
      </c>
      <c r="AS108" s="26">
        <v>-10.457178000000001</v>
      </c>
      <c r="AT108" s="56">
        <v>358</v>
      </c>
      <c r="AU108" s="10">
        <v>0.161</v>
      </c>
      <c r="AV108" s="10">
        <v>0.41699999999999998</v>
      </c>
      <c r="AW108" s="10">
        <v>0.52600000000000002</v>
      </c>
      <c r="AX108" s="10">
        <v>0.64500000000000002</v>
      </c>
      <c r="AY108" s="28">
        <v>0</v>
      </c>
      <c r="AZ108" s="28">
        <v>0</v>
      </c>
      <c r="BA108" s="84">
        <v>0</v>
      </c>
      <c r="BB108" s="28">
        <v>0</v>
      </c>
      <c r="BC108" s="84"/>
      <c r="BD108" s="27">
        <v>0</v>
      </c>
      <c r="BE108" s="10">
        <v>0.24</v>
      </c>
      <c r="BF108" s="28">
        <v>60164.206692913387</v>
      </c>
      <c r="BG108" s="117" t="s">
        <v>55</v>
      </c>
      <c r="BH108" s="117" t="s">
        <v>55</v>
      </c>
      <c r="BI108" s="117">
        <v>2</v>
      </c>
      <c r="BJ108" s="117">
        <v>53</v>
      </c>
      <c r="BK108" s="117" t="s">
        <v>55</v>
      </c>
      <c r="BL108" s="117">
        <f t="shared" si="5"/>
        <v>55</v>
      </c>
      <c r="BM108" s="53">
        <f t="shared" si="6"/>
        <v>13277.35920567595</v>
      </c>
      <c r="BN108" s="11">
        <v>38626</v>
      </c>
      <c r="BO108" s="11">
        <f t="shared" si="7"/>
        <v>25348.640794324048</v>
      </c>
    </row>
    <row r="109" spans="1:67" hidden="1">
      <c r="A109" s="7">
        <v>443</v>
      </c>
      <c r="B109" s="8" t="s">
        <v>962</v>
      </c>
      <c r="C109" s="8" t="s">
        <v>2192</v>
      </c>
      <c r="D109" s="8" t="s">
        <v>337</v>
      </c>
      <c r="E109" s="9" t="s">
        <v>59</v>
      </c>
      <c r="F109" s="10">
        <v>0.53400000000000003</v>
      </c>
      <c r="G109" s="10">
        <v>0.79</v>
      </c>
      <c r="H109" s="25">
        <v>2933.34</v>
      </c>
      <c r="I109" s="28"/>
      <c r="J109" s="58"/>
      <c r="K109" s="59">
        <v>70362</v>
      </c>
      <c r="L109" s="59">
        <v>82611</v>
      </c>
      <c r="M109" s="59">
        <v>67329</v>
      </c>
      <c r="N109" s="59">
        <v>61713</v>
      </c>
      <c r="O109" s="10">
        <v>0.48799999999999999</v>
      </c>
      <c r="P109" s="9">
        <v>240.67</v>
      </c>
      <c r="Q109" s="9">
        <v>279.67</v>
      </c>
      <c r="R109" s="9">
        <v>12.19</v>
      </c>
      <c r="S109" s="10"/>
      <c r="T109" s="10"/>
      <c r="U109" s="10">
        <v>2.5999999999999999E-2</v>
      </c>
      <c r="V109" s="10">
        <v>0.247</v>
      </c>
      <c r="W109" s="9">
        <v>0.77800000000000002</v>
      </c>
      <c r="X109" s="27">
        <v>-6.5000000000000002E-2</v>
      </c>
      <c r="Y109" s="10">
        <v>7.1999999999999995E-2</v>
      </c>
      <c r="Z109" s="16">
        <v>0.56242969628796402</v>
      </c>
      <c r="AA109" s="28"/>
      <c r="AB109" s="9">
        <v>597</v>
      </c>
      <c r="AC109" s="9"/>
      <c r="AD109" s="56">
        <v>269</v>
      </c>
      <c r="AE109" s="56">
        <v>70</v>
      </c>
      <c r="AF109" s="16">
        <f t="shared" si="4"/>
        <v>2.3863582128222434E-2</v>
      </c>
      <c r="AG109" s="16"/>
      <c r="AH109" s="16" t="s">
        <v>4339</v>
      </c>
      <c r="AI109" s="56">
        <v>99</v>
      </c>
      <c r="AJ109" s="28">
        <v>99100</v>
      </c>
      <c r="AK109" s="28">
        <v>49000</v>
      </c>
      <c r="AL109" s="26">
        <v>4.0241984999999998</v>
      </c>
      <c r="AM109" s="26">
        <v>4.1573129</v>
      </c>
      <c r="AN109" s="26">
        <v>32.132877000000001</v>
      </c>
      <c r="AO109" s="26">
        <v>2.6366133999999999</v>
      </c>
      <c r="AP109" s="26">
        <v>1.2930907</v>
      </c>
      <c r="AQ109" s="26">
        <v>0.10610256</v>
      </c>
      <c r="AR109" s="26">
        <v>8.8755617000000004</v>
      </c>
      <c r="AS109" s="26">
        <v>14.329741</v>
      </c>
      <c r="AT109" s="56">
        <v>321</v>
      </c>
      <c r="AU109" s="10">
        <v>0.122</v>
      </c>
      <c r="AV109" s="10">
        <v>0.20699999999999999</v>
      </c>
      <c r="AW109" s="10">
        <v>0.54</v>
      </c>
      <c r="AX109" s="10">
        <v>0.58499999999999996</v>
      </c>
      <c r="AY109" s="28">
        <v>0</v>
      </c>
      <c r="AZ109" s="28">
        <v>0</v>
      </c>
      <c r="BA109" s="84">
        <v>0</v>
      </c>
      <c r="BB109" s="28">
        <v>0</v>
      </c>
      <c r="BC109" s="84">
        <v>233</v>
      </c>
      <c r="BD109" s="27">
        <v>7.9431637655368967E-2</v>
      </c>
      <c r="BE109" s="10">
        <v>0.182</v>
      </c>
      <c r="BF109" s="28">
        <v>56594.913173652698</v>
      </c>
      <c r="BG109" s="117" t="s">
        <v>55</v>
      </c>
      <c r="BH109" s="117" t="s">
        <v>55</v>
      </c>
      <c r="BI109" s="117">
        <v>0.80800000000000005</v>
      </c>
      <c r="BJ109" s="117">
        <v>28</v>
      </c>
      <c r="BK109" s="117" t="s">
        <v>55</v>
      </c>
      <c r="BL109" s="117">
        <f t="shared" si="5"/>
        <v>28.808</v>
      </c>
      <c r="BM109" s="53">
        <f t="shared" si="6"/>
        <v>9820.8867707118843</v>
      </c>
      <c r="BN109" s="11">
        <v>35465</v>
      </c>
      <c r="BO109" s="11">
        <f t="shared" si="7"/>
        <v>25644.113229288116</v>
      </c>
    </row>
    <row r="110" spans="1:67" hidden="1">
      <c r="A110" s="7">
        <v>446</v>
      </c>
      <c r="B110" s="8" t="s">
        <v>965</v>
      </c>
      <c r="C110" s="8" t="s">
        <v>2193</v>
      </c>
      <c r="D110" s="8" t="s">
        <v>337</v>
      </c>
      <c r="E110" s="9" t="s">
        <v>59</v>
      </c>
      <c r="F110" s="10">
        <v>0.72199999999999998</v>
      </c>
      <c r="G110" s="10">
        <v>0.84</v>
      </c>
      <c r="H110" s="25">
        <v>3258.38</v>
      </c>
      <c r="I110" s="28"/>
      <c r="J110" s="58"/>
      <c r="K110" s="59">
        <v>73157</v>
      </c>
      <c r="L110" s="59">
        <v>87984</v>
      </c>
      <c r="M110" s="59">
        <v>65268</v>
      </c>
      <c r="N110" s="59">
        <v>53397</v>
      </c>
      <c r="O110" s="10">
        <v>0.5</v>
      </c>
      <c r="P110" s="9">
        <v>290</v>
      </c>
      <c r="Q110" s="9">
        <v>348</v>
      </c>
      <c r="R110" s="9">
        <v>11.24</v>
      </c>
      <c r="S110" s="9"/>
      <c r="T110" s="9"/>
      <c r="U110" s="10">
        <v>1.0999999999999999E-2</v>
      </c>
      <c r="V110" s="10">
        <v>0.152</v>
      </c>
      <c r="W110" s="9">
        <v>0.64800000000000002</v>
      </c>
      <c r="X110" s="27">
        <v>0.03</v>
      </c>
      <c r="Y110" s="10">
        <v>0.24099999999999999</v>
      </c>
      <c r="Z110" s="16">
        <v>0.60679611650485432</v>
      </c>
      <c r="AA110" s="28"/>
      <c r="AB110" s="9">
        <v>892</v>
      </c>
      <c r="AC110" s="9"/>
      <c r="AD110" s="56">
        <v>162</v>
      </c>
      <c r="AE110" s="56">
        <v>116</v>
      </c>
      <c r="AF110" s="16">
        <f t="shared" si="4"/>
        <v>3.5600513138430753E-2</v>
      </c>
      <c r="AG110" s="16"/>
      <c r="AH110" s="16"/>
      <c r="AI110" s="56">
        <v>99</v>
      </c>
      <c r="AJ110" s="28">
        <v>100000</v>
      </c>
      <c r="AK110" s="28">
        <v>40200</v>
      </c>
      <c r="AL110" s="26">
        <v>3.0818745999999999</v>
      </c>
      <c r="AM110" s="26">
        <v>2.5483387</v>
      </c>
      <c r="AN110" s="26">
        <v>16.158011999999999</v>
      </c>
      <c r="AO110" s="26">
        <v>0</v>
      </c>
      <c r="AP110" s="26">
        <v>0.49796965999999998</v>
      </c>
      <c r="AQ110" s="26">
        <v>0</v>
      </c>
      <c r="AR110" s="26">
        <v>3.0835230000000002E-2</v>
      </c>
      <c r="AS110" s="26">
        <v>-3.2331656999999998</v>
      </c>
      <c r="AT110" s="56">
        <v>601.33333333333303</v>
      </c>
      <c r="AU110" s="10">
        <v>9.0999999999999998E-2</v>
      </c>
      <c r="AV110" s="10">
        <v>9.9000000000000005E-2</v>
      </c>
      <c r="AW110" s="10">
        <v>0.51500000000000001</v>
      </c>
      <c r="AX110" s="10">
        <v>0.60099999999999998</v>
      </c>
      <c r="AY110" s="28">
        <v>0</v>
      </c>
      <c r="AZ110" s="28">
        <v>0</v>
      </c>
      <c r="BA110" s="84">
        <v>0</v>
      </c>
      <c r="BB110" s="28">
        <v>0</v>
      </c>
      <c r="BC110" s="84">
        <v>334</v>
      </c>
      <c r="BD110" s="27">
        <v>0.10250492576065406</v>
      </c>
      <c r="BE110" s="10">
        <v>0.182</v>
      </c>
      <c r="BF110" s="28">
        <v>39522.007481296758</v>
      </c>
      <c r="BG110" s="117" t="s">
        <v>55</v>
      </c>
      <c r="BH110" s="117" t="s">
        <v>55</v>
      </c>
      <c r="BI110" s="117">
        <v>1</v>
      </c>
      <c r="BJ110" s="117">
        <v>31</v>
      </c>
      <c r="BK110" s="117" t="s">
        <v>55</v>
      </c>
      <c r="BL110" s="117">
        <f t="shared" si="5"/>
        <v>32</v>
      </c>
      <c r="BM110" s="53">
        <f t="shared" si="6"/>
        <v>9820.8312106015874</v>
      </c>
      <c r="BN110" s="11">
        <v>34140</v>
      </c>
      <c r="BO110" s="11">
        <f t="shared" si="7"/>
        <v>24319.168789398413</v>
      </c>
    </row>
    <row r="111" spans="1:67" hidden="1">
      <c r="A111" s="7">
        <v>449</v>
      </c>
      <c r="B111" s="8" t="s">
        <v>968</v>
      </c>
      <c r="C111" s="8" t="s">
        <v>2193</v>
      </c>
      <c r="D111" s="8" t="s">
        <v>337</v>
      </c>
      <c r="E111" s="9" t="s">
        <v>59</v>
      </c>
      <c r="F111" s="10">
        <v>0.437</v>
      </c>
      <c r="G111" s="10">
        <v>0.7</v>
      </c>
      <c r="H111" s="25">
        <v>3609.09</v>
      </c>
      <c r="I111" s="28"/>
      <c r="J111" s="58"/>
      <c r="K111" s="59">
        <v>66019</v>
      </c>
      <c r="L111" s="59">
        <v>53343</v>
      </c>
      <c r="M111" s="59">
        <v>49311</v>
      </c>
      <c r="N111" s="59">
        <v>45486</v>
      </c>
      <c r="O111" s="10">
        <v>0.27800000000000002</v>
      </c>
      <c r="P111" s="9">
        <v>176</v>
      </c>
      <c r="Q111" s="9">
        <v>155.33000000000001</v>
      </c>
      <c r="R111" s="9">
        <v>20.51</v>
      </c>
      <c r="S111" s="9"/>
      <c r="T111" s="9"/>
      <c r="U111" s="10">
        <v>3.4000000000000002E-2</v>
      </c>
      <c r="V111" s="10">
        <v>0.22900000000000001</v>
      </c>
      <c r="W111" s="9">
        <v>2.181</v>
      </c>
      <c r="X111" s="27">
        <v>-4.7E-2</v>
      </c>
      <c r="Y111" s="27">
        <v>0.187</v>
      </c>
      <c r="Z111" s="16">
        <v>0.3143665513989311</v>
      </c>
      <c r="AA111" s="28"/>
      <c r="AB111" s="9">
        <v>504</v>
      </c>
      <c r="AC111" s="9"/>
      <c r="AD111" s="56">
        <v>526</v>
      </c>
      <c r="AE111" s="56">
        <v>18</v>
      </c>
      <c r="AF111" s="16">
        <f t="shared" si="4"/>
        <v>4.987406797835465E-3</v>
      </c>
      <c r="AG111" s="16"/>
      <c r="AH111" s="16"/>
      <c r="AI111" s="56">
        <v>99</v>
      </c>
      <c r="AJ111" s="28">
        <v>77900</v>
      </c>
      <c r="AK111" s="28">
        <v>39900</v>
      </c>
      <c r="AL111" s="26">
        <v>7.6551580000000001</v>
      </c>
      <c r="AM111" s="26">
        <v>0.88078325999999996</v>
      </c>
      <c r="AN111" s="26">
        <v>22.270838000000001</v>
      </c>
      <c r="AO111" s="26">
        <v>0</v>
      </c>
      <c r="AP111" s="26">
        <v>1.7048677000000001</v>
      </c>
      <c r="AQ111" s="26">
        <v>0</v>
      </c>
      <c r="AR111" s="26">
        <v>3.2627809000000001</v>
      </c>
      <c r="AS111" s="26">
        <v>1.7816673999999999</v>
      </c>
      <c r="AT111" s="56">
        <v>186.333333333333</v>
      </c>
      <c r="AU111" s="10">
        <v>7.0999999999999994E-2</v>
      </c>
      <c r="AV111" s="10">
        <v>0.14199999999999999</v>
      </c>
      <c r="AW111" s="10">
        <v>0.53100000000000003</v>
      </c>
      <c r="AX111" s="10">
        <v>0.57999999999999996</v>
      </c>
      <c r="AY111" s="28">
        <v>0</v>
      </c>
      <c r="AZ111" s="28">
        <v>0</v>
      </c>
      <c r="BA111" s="84">
        <v>0</v>
      </c>
      <c r="BB111" s="28">
        <v>0</v>
      </c>
      <c r="BC111" s="84">
        <v>61</v>
      </c>
      <c r="BD111" s="27">
        <v>1.6901767481553521E-2</v>
      </c>
      <c r="BE111" s="10">
        <v>0.182</v>
      </c>
      <c r="BF111" s="28">
        <v>54357.627450980392</v>
      </c>
      <c r="BG111" s="117" t="s">
        <v>55</v>
      </c>
      <c r="BH111" s="117" t="s">
        <v>55</v>
      </c>
      <c r="BI111" s="117">
        <v>0.98599999999999999</v>
      </c>
      <c r="BJ111" s="117">
        <v>6</v>
      </c>
      <c r="BK111" s="117" t="s">
        <v>55</v>
      </c>
      <c r="BL111" s="117">
        <f t="shared" si="5"/>
        <v>6.9859999999999998</v>
      </c>
      <c r="BM111" s="53">
        <f t="shared" si="6"/>
        <v>1935.6679938710311</v>
      </c>
      <c r="BN111" s="11">
        <v>20750</v>
      </c>
      <c r="BO111" s="11">
        <f t="shared" si="7"/>
        <v>18814.332006128971</v>
      </c>
    </row>
    <row r="112" spans="1:67" hidden="1">
      <c r="A112" s="7">
        <v>451</v>
      </c>
      <c r="B112" s="8" t="s">
        <v>971</v>
      </c>
      <c r="C112" s="8" t="s">
        <v>2193</v>
      </c>
      <c r="D112" s="8" t="s">
        <v>337</v>
      </c>
      <c r="E112" s="9" t="s">
        <v>59</v>
      </c>
      <c r="F112" s="10">
        <v>0.624</v>
      </c>
      <c r="G112" s="10">
        <v>0.79</v>
      </c>
      <c r="H112" s="25">
        <v>3089.97</v>
      </c>
      <c r="I112" s="28"/>
      <c r="J112" s="58"/>
      <c r="K112" s="59">
        <v>72234</v>
      </c>
      <c r="L112" s="59">
        <v>67653</v>
      </c>
      <c r="M112" s="59">
        <v>52956</v>
      </c>
      <c r="N112" s="59">
        <v>43452</v>
      </c>
      <c r="O112" s="10">
        <v>0.48399999999999999</v>
      </c>
      <c r="P112" s="9">
        <v>249.67</v>
      </c>
      <c r="Q112" s="9">
        <v>273.33</v>
      </c>
      <c r="R112" s="9">
        <v>12.38</v>
      </c>
      <c r="S112" s="9"/>
      <c r="T112" s="9"/>
      <c r="U112" s="10">
        <v>1.7999999999999999E-2</v>
      </c>
      <c r="V112" s="10">
        <v>0.185</v>
      </c>
      <c r="W112" s="9">
        <v>0.78300000000000003</v>
      </c>
      <c r="X112" s="27">
        <v>-3.0000000000000001E-3</v>
      </c>
      <c r="Y112" s="10">
        <v>0.151</v>
      </c>
      <c r="Z112" s="16">
        <v>0.5608524957936063</v>
      </c>
      <c r="AA112" s="28"/>
      <c r="AB112" s="9">
        <v>751</v>
      </c>
      <c r="AC112" s="9">
        <v>3</v>
      </c>
      <c r="AD112" s="56">
        <v>134</v>
      </c>
      <c r="AE112" s="56">
        <v>139</v>
      </c>
      <c r="AF112" s="16">
        <f t="shared" si="4"/>
        <v>4.4984255510571301E-2</v>
      </c>
      <c r="AG112" s="16"/>
      <c r="AH112" s="16"/>
      <c r="AI112" s="56">
        <v>99</v>
      </c>
      <c r="AJ112" s="28">
        <v>94300</v>
      </c>
      <c r="AK112" s="28">
        <v>47600</v>
      </c>
      <c r="AL112" s="26">
        <v>4.6895918999999999</v>
      </c>
      <c r="AM112" s="26">
        <v>1.6249391</v>
      </c>
      <c r="AN112" s="26">
        <v>31.874393000000001</v>
      </c>
      <c r="AO112" s="26">
        <v>0.10632177</v>
      </c>
      <c r="AP112" s="26">
        <v>1.4947790000000001</v>
      </c>
      <c r="AQ112" s="26">
        <v>4.9860566000000002E-3</v>
      </c>
      <c r="AR112" s="26">
        <v>2.2822385000000001</v>
      </c>
      <c r="AS112" s="26">
        <v>-4.5284955000000002E-3</v>
      </c>
      <c r="AT112" s="56">
        <v>389.666666666666</v>
      </c>
      <c r="AU112" s="10">
        <v>0.10199999999999999</v>
      </c>
      <c r="AV112" s="10">
        <v>0.151</v>
      </c>
      <c r="AW112" s="10">
        <v>0.56999999999999995</v>
      </c>
      <c r="AX112" s="10">
        <v>0.60799999999999998</v>
      </c>
      <c r="AY112" s="28">
        <v>0</v>
      </c>
      <c r="AZ112" s="28">
        <v>0</v>
      </c>
      <c r="BA112" s="84">
        <v>0</v>
      </c>
      <c r="BB112" s="28">
        <v>0</v>
      </c>
      <c r="BC112" s="84">
        <v>170</v>
      </c>
      <c r="BD112" s="27">
        <v>5.5016715372641162E-2</v>
      </c>
      <c r="BE112" s="10">
        <v>0.182</v>
      </c>
      <c r="BF112" s="28">
        <v>58557.808695652173</v>
      </c>
      <c r="BG112" s="117" t="s">
        <v>55</v>
      </c>
      <c r="BH112" s="117" t="s">
        <v>55</v>
      </c>
      <c r="BI112" s="117">
        <v>2</v>
      </c>
      <c r="BJ112" s="117">
        <v>40</v>
      </c>
      <c r="BK112" s="117" t="s">
        <v>55</v>
      </c>
      <c r="BL112" s="117">
        <f t="shared" si="5"/>
        <v>42</v>
      </c>
      <c r="BM112" s="53">
        <f t="shared" si="6"/>
        <v>13592.364974417229</v>
      </c>
      <c r="BN112" s="11">
        <v>37886</v>
      </c>
      <c r="BO112" s="11">
        <f t="shared" si="7"/>
        <v>24293.635025582771</v>
      </c>
    </row>
    <row r="113" spans="1:67" hidden="1">
      <c r="A113" s="7">
        <v>464</v>
      </c>
      <c r="B113" s="8" t="s">
        <v>993</v>
      </c>
      <c r="C113" s="8" t="s">
        <v>2196</v>
      </c>
      <c r="D113" s="8" t="s">
        <v>337</v>
      </c>
      <c r="E113" s="9" t="s">
        <v>59</v>
      </c>
      <c r="F113" s="10">
        <v>0.60299999999999998</v>
      </c>
      <c r="G113" s="10">
        <v>0.8</v>
      </c>
      <c r="H113" s="25">
        <v>4596.79</v>
      </c>
      <c r="I113" s="28"/>
      <c r="J113" s="58"/>
      <c r="K113" s="59">
        <v>62807</v>
      </c>
      <c r="L113" s="59">
        <v>72441</v>
      </c>
      <c r="M113" s="59">
        <v>60021</v>
      </c>
      <c r="N113" s="59">
        <v>52911</v>
      </c>
      <c r="O113" s="10">
        <v>0.313</v>
      </c>
      <c r="P113" s="9">
        <v>208.67</v>
      </c>
      <c r="Q113" s="9">
        <v>298</v>
      </c>
      <c r="R113" s="9">
        <v>22.03</v>
      </c>
      <c r="S113" s="9"/>
      <c r="T113" s="9"/>
      <c r="U113" s="10">
        <v>0.03</v>
      </c>
      <c r="V113" s="10">
        <v>0.13200000000000001</v>
      </c>
      <c r="W113" s="9">
        <v>1.82</v>
      </c>
      <c r="X113" s="27">
        <v>0.05</v>
      </c>
      <c r="Y113" s="10">
        <v>0.29399999999999998</v>
      </c>
      <c r="Z113" s="16">
        <v>0.35460992907801425</v>
      </c>
      <c r="AA113" s="28"/>
      <c r="AB113" s="9">
        <v>850</v>
      </c>
      <c r="AC113" s="9"/>
      <c r="AD113" s="56">
        <v>600</v>
      </c>
      <c r="AE113" s="56">
        <v>0</v>
      </c>
      <c r="AF113" s="16">
        <f t="shared" si="4"/>
        <v>0</v>
      </c>
      <c r="AG113" s="16"/>
      <c r="AH113" s="16"/>
      <c r="AI113" s="56">
        <v>99</v>
      </c>
      <c r="AJ113" s="28">
        <v>105900</v>
      </c>
      <c r="AK113" s="28">
        <v>45100</v>
      </c>
      <c r="AL113" s="26">
        <v>3.7649441000000001</v>
      </c>
      <c r="AM113" s="26">
        <v>3.2204188999999999</v>
      </c>
      <c r="AN113" s="26">
        <v>20.422498999999998</v>
      </c>
      <c r="AO113" s="26">
        <v>0.12771544000000001</v>
      </c>
      <c r="AP113" s="26">
        <v>0.76889569000000002</v>
      </c>
      <c r="AQ113" s="26">
        <v>4.8084147000000002E-3</v>
      </c>
      <c r="AR113" s="26">
        <v>-0.34318845999999997</v>
      </c>
      <c r="AS113" s="26">
        <v>-1.4324075999999999</v>
      </c>
      <c r="AT113" s="56">
        <v>312</v>
      </c>
      <c r="AU113" s="10">
        <v>7.1999999999999995E-2</v>
      </c>
      <c r="AV113" s="10">
        <v>4.5999999999999999E-2</v>
      </c>
      <c r="AW113" s="10">
        <v>0.502</v>
      </c>
      <c r="AX113" s="10">
        <v>0.57099999999999995</v>
      </c>
      <c r="AY113" s="28">
        <v>0</v>
      </c>
      <c r="AZ113" s="28">
        <v>0</v>
      </c>
      <c r="BA113" s="84">
        <v>0</v>
      </c>
      <c r="BB113" s="28">
        <v>0</v>
      </c>
      <c r="BC113" s="84">
        <v>63</v>
      </c>
      <c r="BD113" s="27">
        <v>1.3705216031186981E-2</v>
      </c>
      <c r="BE113" s="10">
        <v>0.182</v>
      </c>
      <c r="BF113" s="28">
        <v>49344.458445040218</v>
      </c>
      <c r="BG113" s="117" t="s">
        <v>55</v>
      </c>
      <c r="BH113" s="117" t="s">
        <v>55</v>
      </c>
      <c r="BI113" s="117">
        <v>1</v>
      </c>
      <c r="BJ113" s="117">
        <v>20</v>
      </c>
      <c r="BK113" s="117" t="s">
        <v>55</v>
      </c>
      <c r="BL113" s="117">
        <f t="shared" si="5"/>
        <v>21</v>
      </c>
      <c r="BM113" s="53">
        <f t="shared" si="6"/>
        <v>4568.4053437289931</v>
      </c>
      <c r="BN113" s="11">
        <v>31335</v>
      </c>
      <c r="BO113" s="11">
        <f t="shared" si="7"/>
        <v>26766.594656271009</v>
      </c>
    </row>
    <row r="114" spans="1:67" hidden="1">
      <c r="A114" s="7">
        <v>468</v>
      </c>
      <c r="B114" s="8" t="s">
        <v>997</v>
      </c>
      <c r="C114" s="8" t="s">
        <v>2193</v>
      </c>
      <c r="D114" s="8" t="s">
        <v>337</v>
      </c>
      <c r="E114" s="9" t="s">
        <v>59</v>
      </c>
      <c r="F114" s="10">
        <v>0.57599999999999996</v>
      </c>
      <c r="G114" s="10">
        <v>0.86</v>
      </c>
      <c r="H114" s="25">
        <v>3633.43</v>
      </c>
      <c r="I114" s="28"/>
      <c r="J114" s="58"/>
      <c r="K114" s="59">
        <v>66866</v>
      </c>
      <c r="L114" s="59">
        <v>79173</v>
      </c>
      <c r="M114" s="59">
        <v>66906</v>
      </c>
      <c r="N114" s="59">
        <v>58014</v>
      </c>
      <c r="O114" s="10">
        <v>0.44</v>
      </c>
      <c r="P114" s="9">
        <v>361</v>
      </c>
      <c r="Q114" s="9">
        <v>324.67</v>
      </c>
      <c r="R114" s="9">
        <v>10.06</v>
      </c>
      <c r="S114" s="10"/>
      <c r="T114" s="10"/>
      <c r="U114" s="10">
        <v>8.9999999999999993E-3</v>
      </c>
      <c r="V114" s="10">
        <v>0.24</v>
      </c>
      <c r="W114" s="9">
        <v>1.88</v>
      </c>
      <c r="X114" s="27">
        <v>-5.8000000000000003E-2</v>
      </c>
      <c r="Y114" s="10">
        <v>0.20100000000000001</v>
      </c>
      <c r="Z114" s="16">
        <v>0.34722222222222221</v>
      </c>
      <c r="AA114" s="28"/>
      <c r="AB114" s="9">
        <v>311</v>
      </c>
      <c r="AC114" s="9"/>
      <c r="AD114" s="56">
        <v>281</v>
      </c>
      <c r="AE114" s="56">
        <v>66</v>
      </c>
      <c r="AF114" s="16">
        <f t="shared" si="4"/>
        <v>1.8164654334884667E-2</v>
      </c>
      <c r="AG114" s="16"/>
      <c r="AH114" s="16" t="s">
        <v>4339</v>
      </c>
      <c r="AI114" s="56">
        <v>99</v>
      </c>
      <c r="AJ114" s="28">
        <v>84800</v>
      </c>
      <c r="AK114" s="28">
        <v>41500</v>
      </c>
      <c r="AL114" s="26">
        <v>7.3180608999999999</v>
      </c>
      <c r="AM114" s="26">
        <v>1.9832719999999999</v>
      </c>
      <c r="AN114" s="26">
        <v>28.004847000000002</v>
      </c>
      <c r="AO114" s="26">
        <v>3.4273416000000001E-2</v>
      </c>
      <c r="AP114" s="26">
        <v>2.0494115000000002</v>
      </c>
      <c r="AQ114" s="26">
        <v>2.5081495000000001E-3</v>
      </c>
      <c r="AR114" s="26">
        <v>1.4777572000000001</v>
      </c>
      <c r="AS114" s="26">
        <v>0.20284980999999999</v>
      </c>
      <c r="AT114" s="56">
        <v>314.666666666666</v>
      </c>
      <c r="AU114" s="10">
        <v>0.105</v>
      </c>
      <c r="AV114" s="10">
        <v>0.14000000000000001</v>
      </c>
      <c r="AW114" s="10">
        <v>0.81299999999999994</v>
      </c>
      <c r="AX114" s="10">
        <v>0.72499999999999998</v>
      </c>
      <c r="AY114" s="28">
        <v>0</v>
      </c>
      <c r="AZ114" s="28">
        <v>0</v>
      </c>
      <c r="BA114" s="84">
        <v>0</v>
      </c>
      <c r="BB114" s="28">
        <v>0</v>
      </c>
      <c r="BC114" s="84">
        <v>182</v>
      </c>
      <c r="BD114" s="27">
        <v>5.0090410438621363E-2</v>
      </c>
      <c r="BE114" s="10">
        <v>0.182</v>
      </c>
      <c r="BF114" s="28">
        <v>53348.606965174127</v>
      </c>
      <c r="BG114" s="117" t="s">
        <v>55</v>
      </c>
      <c r="BH114" s="117" t="s">
        <v>55</v>
      </c>
      <c r="BI114" s="117">
        <v>2</v>
      </c>
      <c r="BJ114" s="117">
        <v>27</v>
      </c>
      <c r="BK114" s="117" t="s">
        <v>55</v>
      </c>
      <c r="BL114" s="117">
        <f t="shared" si="5"/>
        <v>29</v>
      </c>
      <c r="BM114" s="53">
        <f t="shared" si="6"/>
        <v>7981.4390259341726</v>
      </c>
      <c r="BN114" s="11">
        <v>35500</v>
      </c>
      <c r="BO114" s="11">
        <f t="shared" si="7"/>
        <v>27518.560974065826</v>
      </c>
    </row>
    <row r="115" spans="1:67" hidden="1">
      <c r="A115" s="7">
        <v>466</v>
      </c>
      <c r="B115" s="8" t="s">
        <v>995</v>
      </c>
      <c r="C115" s="8" t="s">
        <v>2197</v>
      </c>
      <c r="D115" s="8" t="s">
        <v>337</v>
      </c>
      <c r="E115" s="9" t="s">
        <v>59</v>
      </c>
      <c r="F115" s="10">
        <v>0.68</v>
      </c>
      <c r="G115" s="10">
        <v>0.84</v>
      </c>
      <c r="H115" s="25">
        <v>3687.76</v>
      </c>
      <c r="I115" s="28"/>
      <c r="J115" s="58"/>
      <c r="K115" s="59">
        <v>69082</v>
      </c>
      <c r="L115" s="59">
        <v>86994</v>
      </c>
      <c r="M115" s="59">
        <v>66186</v>
      </c>
      <c r="N115" s="59">
        <v>56907</v>
      </c>
      <c r="O115" s="10">
        <v>0.46700000000000003</v>
      </c>
      <c r="P115" s="9">
        <v>258.67</v>
      </c>
      <c r="Q115" s="9">
        <v>250.67</v>
      </c>
      <c r="R115" s="9">
        <v>14.26</v>
      </c>
      <c r="S115" s="9"/>
      <c r="T115" s="9"/>
      <c r="U115" s="10">
        <v>2.1999999999999999E-2</v>
      </c>
      <c r="V115" s="10">
        <v>0.14599999999999999</v>
      </c>
      <c r="W115" s="9">
        <v>1.5189999999999999</v>
      </c>
      <c r="X115" s="27">
        <v>3.5999999999999997E-2</v>
      </c>
      <c r="Y115" s="10">
        <v>0.23100000000000001</v>
      </c>
      <c r="Z115" s="16">
        <v>0.39698292973402149</v>
      </c>
      <c r="AA115" s="28"/>
      <c r="AB115" s="9">
        <v>584</v>
      </c>
      <c r="AC115" s="9">
        <v>1</v>
      </c>
      <c r="AD115" s="56">
        <v>298</v>
      </c>
      <c r="AE115" s="56">
        <v>62</v>
      </c>
      <c r="AF115" s="16">
        <f t="shared" si="4"/>
        <v>1.6812373907195696E-2</v>
      </c>
      <c r="AG115" s="16"/>
      <c r="AH115" s="16"/>
      <c r="AI115" s="56">
        <v>99</v>
      </c>
      <c r="AJ115" s="28">
        <v>87700</v>
      </c>
      <c r="AK115" s="28">
        <v>54800</v>
      </c>
      <c r="AL115" s="26">
        <v>4.5562277</v>
      </c>
      <c r="AM115" s="26">
        <v>0.67135650000000002</v>
      </c>
      <c r="AN115" s="26">
        <v>48.050930000000001</v>
      </c>
      <c r="AO115" s="26">
        <v>3.0198630000000001E-2</v>
      </c>
      <c r="AP115" s="26">
        <v>2.1893098000000002</v>
      </c>
      <c r="AQ115" s="26">
        <v>1.3759182999999999E-3</v>
      </c>
      <c r="AR115" s="26">
        <v>-0.65420668999999998</v>
      </c>
      <c r="AS115" s="26">
        <v>-4.1948480999999997</v>
      </c>
      <c r="AT115" s="56">
        <v>336</v>
      </c>
      <c r="AU115" s="10">
        <v>8.5000000000000006E-2</v>
      </c>
      <c r="AV115" s="10">
        <v>8.1000000000000003E-2</v>
      </c>
      <c r="AW115" s="10">
        <v>0.60499999999999998</v>
      </c>
      <c r="AX115" s="10">
        <v>0.624</v>
      </c>
      <c r="AY115" s="28">
        <v>0</v>
      </c>
      <c r="AZ115" s="28">
        <v>0</v>
      </c>
      <c r="BA115" s="84">
        <v>0</v>
      </c>
      <c r="BB115" s="28">
        <v>0</v>
      </c>
      <c r="BC115" s="84">
        <v>171</v>
      </c>
      <c r="BD115" s="27">
        <v>4.6369611905330059E-2</v>
      </c>
      <c r="BE115" s="10">
        <v>0.182</v>
      </c>
      <c r="BF115" s="28">
        <v>52752.647260273974</v>
      </c>
      <c r="BG115" s="117" t="s">
        <v>55</v>
      </c>
      <c r="BH115" s="117" t="s">
        <v>55</v>
      </c>
      <c r="BI115" s="117">
        <v>0.94299999999999995</v>
      </c>
      <c r="BJ115" s="117">
        <v>34</v>
      </c>
      <c r="BK115" s="117" t="s">
        <v>55</v>
      </c>
      <c r="BL115" s="117">
        <f t="shared" si="5"/>
        <v>34.942999999999998</v>
      </c>
      <c r="BM115" s="53">
        <f t="shared" si="6"/>
        <v>9475.3997006312766</v>
      </c>
      <c r="BN115" s="11">
        <v>33994</v>
      </c>
      <c r="BO115" s="11">
        <f t="shared" si="7"/>
        <v>24518.600299368722</v>
      </c>
    </row>
    <row r="116" spans="1:67" hidden="1">
      <c r="A116" s="7">
        <v>485</v>
      </c>
      <c r="B116" s="8" t="s">
        <v>1030</v>
      </c>
      <c r="C116" s="8" t="s">
        <v>2153</v>
      </c>
      <c r="D116" s="8" t="s">
        <v>1026</v>
      </c>
      <c r="E116" s="9" t="s">
        <v>59</v>
      </c>
      <c r="F116" s="10">
        <v>0.42199999999999999</v>
      </c>
      <c r="G116" s="10">
        <v>0.49</v>
      </c>
      <c r="H116" s="25">
        <v>10870.48</v>
      </c>
      <c r="I116" s="28"/>
      <c r="J116" s="58"/>
      <c r="K116" s="59">
        <v>71152</v>
      </c>
      <c r="L116" s="59">
        <v>91989</v>
      </c>
      <c r="M116" s="59">
        <v>69561</v>
      </c>
      <c r="N116" s="59">
        <v>56754</v>
      </c>
      <c r="O116" s="10">
        <v>7.0999999999999994E-2</v>
      </c>
      <c r="P116" s="9">
        <v>72</v>
      </c>
      <c r="Q116" s="9">
        <v>504.33</v>
      </c>
      <c r="R116" s="9">
        <v>150.97999999999999</v>
      </c>
      <c r="S116" s="9"/>
      <c r="T116" s="9"/>
      <c r="U116" s="10">
        <v>2.1000000000000001E-2</v>
      </c>
      <c r="V116" s="10">
        <v>0.37</v>
      </c>
      <c r="W116" s="9">
        <v>0.24099999999999999</v>
      </c>
      <c r="X116" s="27">
        <v>-0.17299999999999999</v>
      </c>
      <c r="Y116" s="27">
        <v>0.42499999999999999</v>
      </c>
      <c r="Z116" s="16">
        <v>0.80580177276390008</v>
      </c>
      <c r="AA116" s="28"/>
      <c r="AB116" s="9">
        <v>55</v>
      </c>
      <c r="AC116" s="9"/>
      <c r="AD116" s="56">
        <v>350</v>
      </c>
      <c r="AE116" s="56">
        <v>50</v>
      </c>
      <c r="AF116" s="16">
        <f t="shared" si="4"/>
        <v>4.5996128965786242E-3</v>
      </c>
      <c r="AG116" s="16"/>
      <c r="AH116" s="16"/>
      <c r="AI116" s="56">
        <v>99</v>
      </c>
      <c r="AJ116" s="28">
        <v>61700</v>
      </c>
      <c r="AK116" s="28">
        <v>31100</v>
      </c>
      <c r="AL116" s="26">
        <v>14.413709000000001</v>
      </c>
      <c r="AM116" s="26">
        <v>0.71494352999999999</v>
      </c>
      <c r="AN116" s="26">
        <v>12.319188</v>
      </c>
      <c r="AO116" s="26">
        <v>2.5425588000000002E-3</v>
      </c>
      <c r="AP116" s="26">
        <v>1.7756517999999999</v>
      </c>
      <c r="AQ116" s="26">
        <v>3.6647703000000002E-4</v>
      </c>
      <c r="AR116" s="26">
        <v>4.4956002000000002</v>
      </c>
      <c r="AS116" s="26">
        <v>4.0832629000000003</v>
      </c>
      <c r="AT116" s="56">
        <v>748.33333333333303</v>
      </c>
      <c r="AU116" s="10">
        <v>0.12</v>
      </c>
      <c r="AV116" s="10">
        <v>0.15</v>
      </c>
      <c r="AW116" s="10">
        <v>0.436</v>
      </c>
      <c r="AX116" s="10">
        <v>0.61799999999999999</v>
      </c>
      <c r="AY116" s="28">
        <v>0</v>
      </c>
      <c r="AZ116" s="28">
        <v>0</v>
      </c>
      <c r="BA116" s="84">
        <v>0</v>
      </c>
      <c r="BB116" s="28">
        <v>0</v>
      </c>
      <c r="BC116" s="84">
        <v>18</v>
      </c>
      <c r="BD116" s="27">
        <v>1.6558606427683046E-3</v>
      </c>
      <c r="BE116" s="10">
        <v>0.19600000000000001</v>
      </c>
      <c r="BF116" s="28">
        <v>43368.480707395502</v>
      </c>
      <c r="BG116" s="117" t="s">
        <v>55</v>
      </c>
      <c r="BH116" s="117" t="s">
        <v>55</v>
      </c>
      <c r="BI116" s="117">
        <v>0.51100000000000001</v>
      </c>
      <c r="BJ116" s="117">
        <v>8</v>
      </c>
      <c r="BK116" s="117" t="s">
        <v>55</v>
      </c>
      <c r="BL116" s="117">
        <f t="shared" si="5"/>
        <v>8.5109999999999992</v>
      </c>
      <c r="BM116" s="53">
        <f t="shared" si="6"/>
        <v>782.94610725561336</v>
      </c>
      <c r="BN116" s="11">
        <v>8240</v>
      </c>
      <c r="BO116" s="11">
        <f t="shared" si="7"/>
        <v>7457.0538927443868</v>
      </c>
    </row>
    <row r="117" spans="1:67" hidden="1">
      <c r="A117" s="7">
        <v>488</v>
      </c>
      <c r="B117" s="8" t="s">
        <v>1034</v>
      </c>
      <c r="C117" s="8" t="s">
        <v>2198</v>
      </c>
      <c r="D117" s="8" t="s">
        <v>1026</v>
      </c>
      <c r="E117" s="9" t="s">
        <v>59</v>
      </c>
      <c r="F117" s="10">
        <v>0.51700000000000002</v>
      </c>
      <c r="G117" s="10">
        <v>0.79</v>
      </c>
      <c r="H117" s="25">
        <v>1379.37</v>
      </c>
      <c r="I117" s="28"/>
      <c r="J117" s="58"/>
      <c r="K117" s="59">
        <v>58737</v>
      </c>
      <c r="L117" s="59">
        <v>73566</v>
      </c>
      <c r="M117" s="59">
        <v>54783</v>
      </c>
      <c r="N117" s="59">
        <v>51336</v>
      </c>
      <c r="O117" s="10">
        <v>0.46200000000000002</v>
      </c>
      <c r="P117" s="9">
        <v>120.67</v>
      </c>
      <c r="Q117" s="9">
        <v>146.33000000000001</v>
      </c>
      <c r="R117" s="9">
        <v>11.43</v>
      </c>
      <c r="S117" s="9"/>
      <c r="T117" s="9"/>
      <c r="U117" s="10">
        <v>0.10299999999999999</v>
      </c>
      <c r="V117" s="10">
        <v>0.20899999999999999</v>
      </c>
      <c r="W117" s="9">
        <v>1.08</v>
      </c>
      <c r="X117" s="27">
        <v>-1.2999999999999999E-2</v>
      </c>
      <c r="Y117" s="10">
        <v>7.2999999999999995E-2</v>
      </c>
      <c r="Z117" s="16">
        <v>0.48076923076923073</v>
      </c>
      <c r="AA117" s="28"/>
      <c r="AB117" s="9">
        <v>1027</v>
      </c>
      <c r="AC117" s="9"/>
      <c r="AD117" s="56">
        <v>474</v>
      </c>
      <c r="AE117" s="56">
        <v>25</v>
      </c>
      <c r="AF117" s="16">
        <f t="shared" si="4"/>
        <v>1.8124216127652481E-2</v>
      </c>
      <c r="AG117" s="16"/>
      <c r="AH117" s="16"/>
      <c r="AI117" s="56">
        <v>99</v>
      </c>
      <c r="AJ117" s="28">
        <v>88800</v>
      </c>
      <c r="AK117" s="28">
        <v>37300</v>
      </c>
      <c r="AL117" s="26">
        <v>5.2423754000000002</v>
      </c>
      <c r="AM117" s="26">
        <v>3.2612283</v>
      </c>
      <c r="AN117" s="26">
        <v>17.199072000000001</v>
      </c>
      <c r="AO117" s="26">
        <v>0.21270986</v>
      </c>
      <c r="AP117" s="26">
        <v>0.90163994000000003</v>
      </c>
      <c r="AQ117" s="26">
        <v>1.1151049E-2</v>
      </c>
      <c r="AR117" s="26">
        <v>4.9883582000000003E-2</v>
      </c>
      <c r="AS117" s="26">
        <v>-1.9024928999999999</v>
      </c>
      <c r="AT117" s="56">
        <v>164.5</v>
      </c>
      <c r="AU117" s="10">
        <v>6.0999999999999999E-2</v>
      </c>
      <c r="AV117" s="10">
        <v>0.11600000000000001</v>
      </c>
      <c r="AW117" s="10">
        <v>0.67900000000000005</v>
      </c>
      <c r="AX117" s="10">
        <v>0.63900000000000001</v>
      </c>
      <c r="AY117" s="28">
        <v>0</v>
      </c>
      <c r="AZ117" s="28">
        <v>0</v>
      </c>
      <c r="BA117" s="84">
        <v>0</v>
      </c>
      <c r="BB117" s="28">
        <v>0</v>
      </c>
      <c r="BC117" s="84"/>
      <c r="BD117" s="27">
        <v>0</v>
      </c>
      <c r="BE117" s="10">
        <v>0.19600000000000001</v>
      </c>
      <c r="BF117" s="28">
        <v>47487.597765363127</v>
      </c>
      <c r="BG117" s="117" t="s">
        <v>55</v>
      </c>
      <c r="BH117" s="117" t="s">
        <v>55</v>
      </c>
      <c r="BI117" s="117">
        <v>0.51300000000000001</v>
      </c>
      <c r="BJ117" s="117">
        <v>7</v>
      </c>
      <c r="BK117" s="117" t="s">
        <v>55</v>
      </c>
      <c r="BL117" s="117">
        <f t="shared" si="5"/>
        <v>7.5129999999999999</v>
      </c>
      <c r="BM117" s="53">
        <f t="shared" si="6"/>
        <v>5446.6894306821232</v>
      </c>
      <c r="BN117" s="11">
        <v>23790</v>
      </c>
      <c r="BO117" s="11">
        <f t="shared" si="7"/>
        <v>18343.310569317877</v>
      </c>
    </row>
    <row r="118" spans="1:67" hidden="1">
      <c r="A118" s="7">
        <v>492</v>
      </c>
      <c r="B118" s="8" t="s">
        <v>1039</v>
      </c>
      <c r="C118" s="8" t="s">
        <v>2198</v>
      </c>
      <c r="D118" s="8" t="s">
        <v>1026</v>
      </c>
      <c r="E118" s="9" t="s">
        <v>59</v>
      </c>
      <c r="F118" s="10">
        <v>0.35299999999999998</v>
      </c>
      <c r="G118" s="10">
        <v>0.57999999999999996</v>
      </c>
      <c r="H118" s="25">
        <v>3023.48</v>
      </c>
      <c r="I118" s="28"/>
      <c r="J118" s="58"/>
      <c r="K118" s="59">
        <v>55865</v>
      </c>
      <c r="L118" s="59">
        <v>60732</v>
      </c>
      <c r="M118" s="59">
        <v>55377</v>
      </c>
      <c r="N118" s="59">
        <v>47763</v>
      </c>
      <c r="O118" s="10">
        <v>0.222</v>
      </c>
      <c r="P118" s="9">
        <v>142.66999999999999</v>
      </c>
      <c r="Q118" s="9">
        <v>236</v>
      </c>
      <c r="R118" s="9">
        <v>21.19</v>
      </c>
      <c r="S118" s="10"/>
      <c r="T118" s="10"/>
      <c r="U118" s="10">
        <v>0.01</v>
      </c>
      <c r="V118" s="10">
        <v>0.111</v>
      </c>
      <c r="W118" s="9" t="s">
        <v>4345</v>
      </c>
      <c r="X118" s="27">
        <v>8.5999999999999993E-2</v>
      </c>
      <c r="Y118" s="10">
        <v>0.15</v>
      </c>
      <c r="Z118" s="16" t="s">
        <v>2055</v>
      </c>
      <c r="AA118" s="28"/>
      <c r="AB118" s="9">
        <v>1226</v>
      </c>
      <c r="AC118" s="9"/>
      <c r="AD118" s="56">
        <v>569</v>
      </c>
      <c r="AE118" s="56">
        <v>11</v>
      </c>
      <c r="AF118" s="16">
        <f t="shared" si="4"/>
        <v>3.6381917525500416E-3</v>
      </c>
      <c r="AG118" s="16"/>
      <c r="AH118" s="16"/>
      <c r="AI118" s="56">
        <v>99</v>
      </c>
      <c r="AJ118" s="28">
        <v>85100</v>
      </c>
      <c r="AK118" s="28">
        <v>34600</v>
      </c>
      <c r="AL118" s="26">
        <v>6.7412190000000001</v>
      </c>
      <c r="AM118" s="26">
        <v>0.70092350000000003</v>
      </c>
      <c r="AN118" s="26">
        <v>2.5831056000000001</v>
      </c>
      <c r="AO118" s="26">
        <v>0</v>
      </c>
      <c r="AP118" s="26">
        <v>0.17413279000000001</v>
      </c>
      <c r="AQ118" s="26">
        <v>0</v>
      </c>
      <c r="AR118" s="26">
        <v>2.7434626</v>
      </c>
      <c r="AS118" s="26">
        <v>3.1182951999999999</v>
      </c>
      <c r="AT118" s="56">
        <v>190</v>
      </c>
      <c r="AU118" s="10">
        <v>9.7000000000000003E-2</v>
      </c>
      <c r="AV118" s="10">
        <v>0.16600000000000001</v>
      </c>
      <c r="AW118" s="10">
        <v>0.47199999999999998</v>
      </c>
      <c r="AX118" s="10">
        <v>0.56000000000000005</v>
      </c>
      <c r="AY118" s="28">
        <v>0</v>
      </c>
      <c r="AZ118" s="28">
        <v>0</v>
      </c>
      <c r="BA118" s="84">
        <v>0</v>
      </c>
      <c r="BB118" s="28">
        <v>0</v>
      </c>
      <c r="BC118" s="84"/>
      <c r="BD118" s="27">
        <v>0</v>
      </c>
      <c r="BE118" s="10">
        <v>0.19600000000000001</v>
      </c>
      <c r="BF118" s="28">
        <v>38903.83068783069</v>
      </c>
      <c r="BG118" s="117" t="s">
        <v>55</v>
      </c>
      <c r="BH118" s="117" t="s">
        <v>55</v>
      </c>
      <c r="BI118" s="117">
        <v>0.124</v>
      </c>
      <c r="BJ118" s="117">
        <v>12</v>
      </c>
      <c r="BK118" s="117" t="s">
        <v>55</v>
      </c>
      <c r="BL118" s="117">
        <f t="shared" si="5"/>
        <v>12.124000000000001</v>
      </c>
      <c r="BM118" s="53">
        <f t="shared" si="6"/>
        <v>4009.9488007197006</v>
      </c>
      <c r="BN118" s="11">
        <v>23886</v>
      </c>
      <c r="BO118" s="11">
        <f t="shared" si="7"/>
        <v>19876.0511992803</v>
      </c>
    </row>
    <row r="119" spans="1:67" hidden="1">
      <c r="A119" s="7">
        <v>499</v>
      </c>
      <c r="B119" s="8" t="s">
        <v>1056</v>
      </c>
      <c r="C119" s="8" t="s">
        <v>2200</v>
      </c>
      <c r="D119" s="8" t="s">
        <v>1026</v>
      </c>
      <c r="E119" s="9" t="s">
        <v>59</v>
      </c>
      <c r="F119" s="10">
        <v>0.70299999999999996</v>
      </c>
      <c r="G119" s="10">
        <v>0.85</v>
      </c>
      <c r="H119" s="25">
        <v>2226.04</v>
      </c>
      <c r="I119" s="28"/>
      <c r="J119" s="58"/>
      <c r="K119" s="59">
        <v>67372</v>
      </c>
      <c r="L119" s="59">
        <v>74682</v>
      </c>
      <c r="M119" s="59">
        <v>60120</v>
      </c>
      <c r="N119" s="59">
        <v>61686</v>
      </c>
      <c r="O119" s="10">
        <v>0.52200000000000002</v>
      </c>
      <c r="P119" s="9">
        <v>165.33</v>
      </c>
      <c r="Q119" s="9">
        <v>186.67</v>
      </c>
      <c r="R119" s="9">
        <v>13.46</v>
      </c>
      <c r="S119" s="9"/>
      <c r="T119" s="9"/>
      <c r="U119" s="10">
        <v>1.6E-2</v>
      </c>
      <c r="V119" s="10">
        <v>0.16</v>
      </c>
      <c r="W119" s="9">
        <v>0.67</v>
      </c>
      <c r="X119" s="27">
        <v>3.5999999999999997E-2</v>
      </c>
      <c r="Y119" s="10">
        <v>0.19</v>
      </c>
      <c r="Z119" s="16">
        <v>0.59880239520958078</v>
      </c>
      <c r="AA119" s="28"/>
      <c r="AB119" s="9">
        <v>824</v>
      </c>
      <c r="AC119" s="9"/>
      <c r="AD119" s="56">
        <v>246</v>
      </c>
      <c r="AE119" s="56">
        <v>79</v>
      </c>
      <c r="AF119" s="16">
        <f t="shared" si="4"/>
        <v>3.5489029846723329E-2</v>
      </c>
      <c r="AG119" s="16"/>
      <c r="AH119" s="16" t="s">
        <v>4339</v>
      </c>
      <c r="AI119" s="56">
        <v>99</v>
      </c>
      <c r="AJ119" s="28">
        <v>107300</v>
      </c>
      <c r="AK119" s="28">
        <v>48400</v>
      </c>
      <c r="AL119" s="26">
        <v>4.2440610000000003</v>
      </c>
      <c r="AM119" s="26">
        <v>2.2915880999999998</v>
      </c>
      <c r="AN119" s="26">
        <v>38.294907000000002</v>
      </c>
      <c r="AO119" s="26">
        <v>0.1081061</v>
      </c>
      <c r="AP119" s="26">
        <v>1.6252591999999999</v>
      </c>
      <c r="AQ119" s="26">
        <v>4.5880890000000001E-3</v>
      </c>
      <c r="AR119" s="26">
        <v>-0.43781092999999999</v>
      </c>
      <c r="AS119" s="26">
        <v>-5.8487825000000004</v>
      </c>
      <c r="AT119" s="56">
        <v>250</v>
      </c>
      <c r="AU119" s="10">
        <v>6.7000000000000004E-2</v>
      </c>
      <c r="AV119" s="10">
        <v>0.21299999999999999</v>
      </c>
      <c r="AW119" s="10">
        <v>0.57599999999999996</v>
      </c>
      <c r="AX119" s="10">
        <v>0.56100000000000005</v>
      </c>
      <c r="AY119" s="28">
        <v>0</v>
      </c>
      <c r="AZ119" s="28">
        <v>0</v>
      </c>
      <c r="BA119" s="84">
        <v>0</v>
      </c>
      <c r="BB119" s="28">
        <v>0</v>
      </c>
      <c r="BC119" s="84"/>
      <c r="BD119" s="27">
        <v>0</v>
      </c>
      <c r="BE119" s="10">
        <v>0.19600000000000001</v>
      </c>
      <c r="BF119" s="28">
        <v>50291.039024390244</v>
      </c>
      <c r="BG119" s="117" t="s">
        <v>55</v>
      </c>
      <c r="BH119" s="117" t="s">
        <v>55</v>
      </c>
      <c r="BI119" s="117">
        <v>1</v>
      </c>
      <c r="BJ119" s="117">
        <v>31</v>
      </c>
      <c r="BK119" s="117" t="s">
        <v>55</v>
      </c>
      <c r="BL119" s="117">
        <f t="shared" si="5"/>
        <v>32</v>
      </c>
      <c r="BM119" s="53">
        <f t="shared" si="6"/>
        <v>14375.303229052488</v>
      </c>
      <c r="BN119" s="11">
        <v>34790</v>
      </c>
      <c r="BO119" s="11">
        <f t="shared" si="7"/>
        <v>20414.696770947514</v>
      </c>
    </row>
    <row r="120" spans="1:67" hidden="1">
      <c r="A120" s="7">
        <v>505</v>
      </c>
      <c r="B120" s="8" t="s">
        <v>1066</v>
      </c>
      <c r="C120" s="8" t="s">
        <v>2198</v>
      </c>
      <c r="D120" s="8" t="s">
        <v>1026</v>
      </c>
      <c r="E120" s="9" t="s">
        <v>59</v>
      </c>
      <c r="F120" s="10">
        <v>0.57999999999999996</v>
      </c>
      <c r="G120" s="10">
        <v>0.78</v>
      </c>
      <c r="H120" s="25">
        <v>8710.9500000000007</v>
      </c>
      <c r="I120" s="28"/>
      <c r="J120" s="58"/>
      <c r="K120" s="59">
        <v>82437</v>
      </c>
      <c r="L120" s="59">
        <v>90576</v>
      </c>
      <c r="M120" s="59">
        <v>76950</v>
      </c>
      <c r="N120" s="59">
        <v>58095</v>
      </c>
      <c r="O120" s="10">
        <v>0.47699999999999998</v>
      </c>
      <c r="P120" s="9">
        <v>214</v>
      </c>
      <c r="Q120" s="9">
        <v>546.33000000000004</v>
      </c>
      <c r="R120" s="9">
        <v>40.71</v>
      </c>
      <c r="S120" s="9"/>
      <c r="T120" s="9"/>
      <c r="U120" s="10">
        <v>3.4000000000000002E-2</v>
      </c>
      <c r="V120" s="10">
        <v>0.48799999999999999</v>
      </c>
      <c r="W120" s="9">
        <v>0.126</v>
      </c>
      <c r="X120" s="27">
        <v>-0.29099999999999998</v>
      </c>
      <c r="Y120" s="27">
        <v>0.14599999999999999</v>
      </c>
      <c r="Z120" s="16">
        <v>0.88809946714031973</v>
      </c>
      <c r="AA120" s="28"/>
      <c r="AB120" s="9">
        <v>63</v>
      </c>
      <c r="AC120" s="9"/>
      <c r="AD120" s="56">
        <v>298</v>
      </c>
      <c r="AE120" s="56">
        <v>62</v>
      </c>
      <c r="AF120" s="16">
        <f t="shared" si="4"/>
        <v>7.117478575815496E-3</v>
      </c>
      <c r="AG120" s="16"/>
      <c r="AH120" s="16"/>
      <c r="AI120" s="56">
        <v>99</v>
      </c>
      <c r="AJ120" s="28">
        <v>96000</v>
      </c>
      <c r="AK120" s="28">
        <v>36900</v>
      </c>
      <c r="AL120" s="26">
        <v>4.6681556999999998</v>
      </c>
      <c r="AM120" s="26">
        <v>2.2339899999999999</v>
      </c>
      <c r="AN120" s="26">
        <v>18.641897</v>
      </c>
      <c r="AO120" s="26">
        <v>1.6370275999999999</v>
      </c>
      <c r="AP120" s="26">
        <v>0.87023276000000005</v>
      </c>
      <c r="AQ120" s="26">
        <v>7.6418996000000003E-2</v>
      </c>
      <c r="AR120" s="26">
        <v>1.6302582000000001</v>
      </c>
      <c r="AS120" s="26">
        <v>3.4405443999999998</v>
      </c>
      <c r="AT120" s="56">
        <v>432.666666666666</v>
      </c>
      <c r="AU120" s="10">
        <v>0.13900000000000001</v>
      </c>
      <c r="AV120" s="10">
        <v>0.18</v>
      </c>
      <c r="AW120" s="10">
        <v>0.41499999999999998</v>
      </c>
      <c r="AX120" s="10">
        <v>0.65400000000000003</v>
      </c>
      <c r="AY120" s="28">
        <v>0</v>
      </c>
      <c r="AZ120" s="28">
        <v>0</v>
      </c>
      <c r="BA120" s="84">
        <v>0</v>
      </c>
      <c r="BB120" s="28">
        <v>0</v>
      </c>
      <c r="BC120" s="84">
        <v>229</v>
      </c>
      <c r="BD120" s="27">
        <v>2.6288751513899172E-2</v>
      </c>
      <c r="BE120" s="10">
        <v>0.19600000000000001</v>
      </c>
      <c r="BF120" s="28">
        <v>53239.814084507045</v>
      </c>
      <c r="BG120" s="117" t="s">
        <v>55</v>
      </c>
      <c r="BH120" s="117" t="s">
        <v>55</v>
      </c>
      <c r="BI120" s="117">
        <v>0.66300000000000003</v>
      </c>
      <c r="BJ120" s="117">
        <v>29</v>
      </c>
      <c r="BK120" s="117" t="s">
        <v>55</v>
      </c>
      <c r="BL120" s="117">
        <f t="shared" si="5"/>
        <v>29.663</v>
      </c>
      <c r="BM120" s="53">
        <f t="shared" si="6"/>
        <v>3405.2543063615331</v>
      </c>
      <c r="BN120" s="11">
        <v>25500</v>
      </c>
      <c r="BO120" s="11">
        <f t="shared" si="7"/>
        <v>22094.745693638466</v>
      </c>
    </row>
    <row r="121" spans="1:67" hidden="1">
      <c r="A121" s="7">
        <v>508</v>
      </c>
      <c r="B121" s="8" t="s">
        <v>1070</v>
      </c>
      <c r="C121" s="8" t="s">
        <v>2203</v>
      </c>
      <c r="D121" s="8" t="s">
        <v>1026</v>
      </c>
      <c r="E121" s="9" t="s">
        <v>59</v>
      </c>
      <c r="F121" s="10">
        <v>0.504</v>
      </c>
      <c r="G121" s="10">
        <v>0.75</v>
      </c>
      <c r="H121" s="25">
        <v>1367.29</v>
      </c>
      <c r="I121" s="28"/>
      <c r="J121" s="58"/>
      <c r="K121" s="59">
        <v>52398</v>
      </c>
      <c r="L121" s="59">
        <v>61308</v>
      </c>
      <c r="M121" s="59">
        <v>49023</v>
      </c>
      <c r="N121" s="59">
        <v>47430</v>
      </c>
      <c r="O121" s="10">
        <v>0.433</v>
      </c>
      <c r="P121" s="9">
        <v>119.33</v>
      </c>
      <c r="Q121" s="9">
        <v>123.33</v>
      </c>
      <c r="R121" s="9">
        <v>11.46</v>
      </c>
      <c r="S121" s="10"/>
      <c r="T121" s="10"/>
      <c r="U121" s="10">
        <v>3.0000000000000001E-3</v>
      </c>
      <c r="V121" s="10">
        <v>6.4000000000000001E-2</v>
      </c>
      <c r="W121" s="9">
        <v>1.6519999999999999</v>
      </c>
      <c r="X121" s="27">
        <v>0.13300000000000001</v>
      </c>
      <c r="Y121" s="10">
        <v>8.6999999999999994E-2</v>
      </c>
      <c r="Z121" s="16">
        <v>0.3770739064856713</v>
      </c>
      <c r="AA121" s="28"/>
      <c r="AB121" s="9">
        <v>1284</v>
      </c>
      <c r="AC121" s="9"/>
      <c r="AD121" s="56">
        <v>541</v>
      </c>
      <c r="AE121" s="56">
        <v>16</v>
      </c>
      <c r="AF121" s="16">
        <f t="shared" si="4"/>
        <v>1.170197982871227E-2</v>
      </c>
      <c r="AG121" s="16"/>
      <c r="AH121" s="16"/>
      <c r="AI121" s="56">
        <v>99</v>
      </c>
      <c r="AJ121" s="28">
        <v>88600</v>
      </c>
      <c r="AK121" s="28">
        <v>35000</v>
      </c>
      <c r="AL121" s="26">
        <v>4.6395679000000003</v>
      </c>
      <c r="AM121" s="26">
        <v>1.0483614999999999</v>
      </c>
      <c r="AN121" s="26">
        <v>6.1370630000000004</v>
      </c>
      <c r="AO121" s="26">
        <v>0.35520386999999998</v>
      </c>
      <c r="AP121" s="26">
        <v>0.28473321000000001</v>
      </c>
      <c r="AQ121" s="26">
        <v>1.6479924E-2</v>
      </c>
      <c r="AR121" s="26">
        <v>1.5221802</v>
      </c>
      <c r="AS121" s="26">
        <v>-3.0804672000000002</v>
      </c>
      <c r="AT121" s="56">
        <v>153.333333333333</v>
      </c>
      <c r="AU121" s="10">
        <v>2.8000000000000001E-2</v>
      </c>
      <c r="AV121" s="10">
        <v>6.4000000000000001E-2</v>
      </c>
      <c r="AW121" s="10">
        <v>0.42299999999999999</v>
      </c>
      <c r="AX121" s="10">
        <v>0.57399999999999995</v>
      </c>
      <c r="AY121" s="28">
        <v>0</v>
      </c>
      <c r="AZ121" s="28">
        <v>0</v>
      </c>
      <c r="BA121" s="84">
        <v>0</v>
      </c>
      <c r="BB121" s="28">
        <v>0</v>
      </c>
      <c r="BC121" s="84"/>
      <c r="BD121" s="27">
        <v>0</v>
      </c>
      <c r="BE121" s="10">
        <v>0.19600000000000001</v>
      </c>
      <c r="BF121" s="28">
        <v>39005.463768115944</v>
      </c>
      <c r="BG121" s="117" t="s">
        <v>55</v>
      </c>
      <c r="BH121" s="117" t="s">
        <v>55</v>
      </c>
      <c r="BI121" s="117">
        <v>0.17599999999999999</v>
      </c>
      <c r="BJ121" s="117">
        <v>9</v>
      </c>
      <c r="BK121" s="117" t="s">
        <v>55</v>
      </c>
      <c r="BL121" s="117">
        <f t="shared" si="5"/>
        <v>9.1760000000000002</v>
      </c>
      <c r="BM121" s="53">
        <f t="shared" si="6"/>
        <v>6711.0854317664871</v>
      </c>
      <c r="BN121" s="11">
        <v>22160</v>
      </c>
      <c r="BO121" s="11">
        <f t="shared" si="7"/>
        <v>15448.914568233513</v>
      </c>
    </row>
    <row r="122" spans="1:67" hidden="1">
      <c r="A122" s="7">
        <v>472</v>
      </c>
      <c r="B122" s="8" t="s">
        <v>1006</v>
      </c>
      <c r="C122" s="8" t="s">
        <v>2204</v>
      </c>
      <c r="D122" s="8" t="s">
        <v>1003</v>
      </c>
      <c r="E122" s="9" t="s">
        <v>59</v>
      </c>
      <c r="F122" s="10">
        <v>0.49</v>
      </c>
      <c r="G122" s="10">
        <v>0.67</v>
      </c>
      <c r="H122" s="25">
        <v>2563.02</v>
      </c>
      <c r="I122" s="28"/>
      <c r="J122" s="58"/>
      <c r="K122" s="59">
        <v>59456</v>
      </c>
      <c r="L122" s="59">
        <v>67869</v>
      </c>
      <c r="M122" s="59">
        <v>56934</v>
      </c>
      <c r="N122" s="59">
        <v>56601</v>
      </c>
      <c r="O122" s="10">
        <v>0.34200000000000003</v>
      </c>
      <c r="P122" s="9">
        <v>96</v>
      </c>
      <c r="Q122" s="9">
        <v>219.33</v>
      </c>
      <c r="R122" s="9">
        <v>26.7</v>
      </c>
      <c r="S122" s="10"/>
      <c r="T122" s="10"/>
      <c r="U122" s="10">
        <v>1.7999999999999999E-2</v>
      </c>
      <c r="V122" s="10">
        <v>0.622</v>
      </c>
      <c r="W122" s="9">
        <v>0.45500000000000002</v>
      </c>
      <c r="X122" s="27">
        <v>-0.19600000000000001</v>
      </c>
      <c r="Y122" s="27">
        <v>0.16300000000000001</v>
      </c>
      <c r="Z122" s="16">
        <v>0.6872852233676976</v>
      </c>
      <c r="AA122" s="28"/>
      <c r="AB122" s="9">
        <v>426</v>
      </c>
      <c r="AC122" s="9"/>
      <c r="AD122" s="56">
        <v>459</v>
      </c>
      <c r="AE122" s="56">
        <v>26</v>
      </c>
      <c r="AF122" s="16">
        <f t="shared" si="4"/>
        <v>1.0144282916247239E-2</v>
      </c>
      <c r="AG122" s="16"/>
      <c r="AH122" s="16"/>
      <c r="AI122" s="56">
        <v>99</v>
      </c>
      <c r="AJ122" s="28">
        <v>77300</v>
      </c>
      <c r="AK122" s="28">
        <v>32200</v>
      </c>
      <c r="AL122" s="26">
        <v>12.699437</v>
      </c>
      <c r="AM122" s="26">
        <v>0.74887884000000005</v>
      </c>
      <c r="AN122" s="26">
        <v>25.175014000000001</v>
      </c>
      <c r="AO122" s="26">
        <v>2.4903165999999999</v>
      </c>
      <c r="AP122" s="26">
        <v>3.1970850999999998</v>
      </c>
      <c r="AQ122" s="26">
        <v>0.31625619999999999</v>
      </c>
      <c r="AR122" s="26">
        <v>-3.2476444</v>
      </c>
      <c r="AS122" s="26">
        <v>-7.2268733999999997</v>
      </c>
      <c r="AT122" s="56">
        <v>139.5</v>
      </c>
      <c r="AU122" s="10">
        <v>0.25800000000000001</v>
      </c>
      <c r="AV122" s="10">
        <v>0.26900000000000002</v>
      </c>
      <c r="AW122" s="10">
        <v>0.42699999999999999</v>
      </c>
      <c r="AX122" s="10">
        <v>0.498</v>
      </c>
      <c r="AY122" s="28">
        <v>0</v>
      </c>
      <c r="AZ122" s="28">
        <v>0</v>
      </c>
      <c r="BA122" s="84">
        <v>0</v>
      </c>
      <c r="BB122" s="28">
        <v>0</v>
      </c>
      <c r="BC122" s="84"/>
      <c r="BD122" s="27">
        <v>0</v>
      </c>
      <c r="BE122" s="10">
        <v>0.42499999999999999</v>
      </c>
      <c r="BF122" s="28">
        <v>42884.214285714283</v>
      </c>
      <c r="BG122" s="117" t="s">
        <v>55</v>
      </c>
      <c r="BH122" s="117" t="s">
        <v>55</v>
      </c>
      <c r="BI122" s="117">
        <v>1</v>
      </c>
      <c r="BJ122" s="117">
        <v>13</v>
      </c>
      <c r="BK122" s="117" t="s">
        <v>55</v>
      </c>
      <c r="BL122" s="117">
        <f t="shared" si="5"/>
        <v>14</v>
      </c>
      <c r="BM122" s="53">
        <f t="shared" si="6"/>
        <v>5462.3061856715904</v>
      </c>
      <c r="BN122" s="11">
        <v>21816</v>
      </c>
      <c r="BO122" s="11">
        <f t="shared" si="7"/>
        <v>16353.69381432841</v>
      </c>
    </row>
    <row r="123" spans="1:67" hidden="1">
      <c r="A123" s="7">
        <v>478</v>
      </c>
      <c r="B123" s="8" t="s">
        <v>1017</v>
      </c>
      <c r="C123" s="8" t="s">
        <v>2206</v>
      </c>
      <c r="D123" s="8" t="s">
        <v>1003</v>
      </c>
      <c r="E123" s="9" t="s">
        <v>59</v>
      </c>
      <c r="F123" s="10">
        <v>0.52</v>
      </c>
      <c r="G123" s="10">
        <v>0.79</v>
      </c>
      <c r="H123" s="25">
        <v>4339.26</v>
      </c>
      <c r="I123" s="28"/>
      <c r="J123" s="58"/>
      <c r="K123" s="59">
        <v>73483</v>
      </c>
      <c r="L123" s="59">
        <v>90639</v>
      </c>
      <c r="M123" s="59">
        <v>71397</v>
      </c>
      <c r="N123" s="59">
        <v>56268</v>
      </c>
      <c r="O123" s="10">
        <v>0.223</v>
      </c>
      <c r="P123" s="9">
        <v>299.67</v>
      </c>
      <c r="Q123" s="9">
        <v>285</v>
      </c>
      <c r="R123" s="9">
        <v>14.48</v>
      </c>
      <c r="S123" s="10"/>
      <c r="T123" s="10"/>
      <c r="U123" s="10">
        <v>9.8000000000000004E-2</v>
      </c>
      <c r="V123" s="10">
        <v>0.29499999999999998</v>
      </c>
      <c r="W123" s="9">
        <v>1.0529999999999999</v>
      </c>
      <c r="X123" s="27">
        <v>0.13</v>
      </c>
      <c r="Y123" s="10">
        <v>0.316</v>
      </c>
      <c r="Z123" s="16">
        <v>0.48709206039941555</v>
      </c>
      <c r="AA123" s="28"/>
      <c r="AB123" s="9">
        <v>845</v>
      </c>
      <c r="AC123" s="9"/>
      <c r="AD123" s="56">
        <v>148</v>
      </c>
      <c r="AE123" s="56">
        <v>124</v>
      </c>
      <c r="AF123" s="16">
        <f t="shared" si="4"/>
        <v>2.8576301028285928E-2</v>
      </c>
      <c r="AG123" s="16"/>
      <c r="AH123" s="16"/>
      <c r="AI123" s="56">
        <v>99</v>
      </c>
      <c r="AJ123" s="28">
        <v>93400</v>
      </c>
      <c r="AK123" s="28">
        <v>43000</v>
      </c>
      <c r="AL123" s="26">
        <v>6.2089600999999996</v>
      </c>
      <c r="AM123" s="26">
        <v>2.0125183999999998</v>
      </c>
      <c r="AN123" s="26">
        <v>18.942041</v>
      </c>
      <c r="AO123" s="26">
        <v>7.9755589000000002E-2</v>
      </c>
      <c r="AP123" s="26">
        <v>1.1761037000000001</v>
      </c>
      <c r="AQ123" s="26">
        <v>4.9519925000000003E-3</v>
      </c>
      <c r="AR123" s="26">
        <v>1.4695936999999999E-2</v>
      </c>
      <c r="AS123" s="26">
        <v>2.2570796</v>
      </c>
      <c r="AT123" s="56">
        <v>407.666666666666</v>
      </c>
      <c r="AU123" s="10">
        <v>9.5000000000000001E-2</v>
      </c>
      <c r="AV123" s="10">
        <v>0.19500000000000001</v>
      </c>
      <c r="AW123" s="10">
        <v>0.51</v>
      </c>
      <c r="AX123" s="10">
        <v>0.53200000000000003</v>
      </c>
      <c r="AY123" s="28">
        <v>0</v>
      </c>
      <c r="AZ123" s="28">
        <v>0</v>
      </c>
      <c r="BA123" s="84">
        <v>0</v>
      </c>
      <c r="BB123" s="28">
        <v>0</v>
      </c>
      <c r="BC123" s="84"/>
      <c r="BD123" s="27">
        <v>0</v>
      </c>
      <c r="BE123" s="10">
        <v>0.42499999999999999</v>
      </c>
      <c r="BF123" s="28">
        <v>46417.278481012661</v>
      </c>
      <c r="BG123" s="117" t="s">
        <v>55</v>
      </c>
      <c r="BH123" s="117" t="s">
        <v>55</v>
      </c>
      <c r="BI123" s="117">
        <v>2</v>
      </c>
      <c r="BJ123" s="117">
        <v>25</v>
      </c>
      <c r="BK123" s="117" t="s">
        <v>55</v>
      </c>
      <c r="BL123" s="117">
        <f t="shared" si="5"/>
        <v>27</v>
      </c>
      <c r="BM123" s="53">
        <f t="shared" si="6"/>
        <v>6222.2590948687102</v>
      </c>
      <c r="BN123" s="11">
        <v>16064</v>
      </c>
      <c r="BO123" s="11">
        <f t="shared" si="7"/>
        <v>9841.7409051312898</v>
      </c>
    </row>
    <row r="124" spans="1:67" hidden="1">
      <c r="A124" s="7">
        <v>482</v>
      </c>
      <c r="B124" s="8" t="s">
        <v>1024</v>
      </c>
      <c r="C124" s="8" t="s">
        <v>2207</v>
      </c>
      <c r="D124" s="8" t="s">
        <v>1003</v>
      </c>
      <c r="E124" s="9" t="s">
        <v>59</v>
      </c>
      <c r="F124" s="10">
        <v>0.52200000000000002</v>
      </c>
      <c r="G124" s="10">
        <v>0.81</v>
      </c>
      <c r="H124" s="25">
        <v>3503.84</v>
      </c>
      <c r="I124" s="28"/>
      <c r="J124" s="58"/>
      <c r="K124" s="59">
        <v>57983</v>
      </c>
      <c r="L124" s="59">
        <v>55728</v>
      </c>
      <c r="M124" s="59">
        <v>50490</v>
      </c>
      <c r="N124" s="59">
        <v>43731</v>
      </c>
      <c r="O124" s="10">
        <v>0.33300000000000002</v>
      </c>
      <c r="P124" s="9">
        <v>214</v>
      </c>
      <c r="Q124" s="9">
        <v>188.67</v>
      </c>
      <c r="R124" s="9">
        <v>16.37</v>
      </c>
      <c r="S124" s="10"/>
      <c r="T124" s="10"/>
      <c r="U124" s="10">
        <v>2.1999999999999999E-2</v>
      </c>
      <c r="V124" s="10">
        <v>0.32700000000000001</v>
      </c>
      <c r="W124" s="9">
        <v>0.28100000000000003</v>
      </c>
      <c r="X124" s="27">
        <v>9.9000000000000005E-2</v>
      </c>
      <c r="Y124" s="10">
        <v>0.20799999999999999</v>
      </c>
      <c r="Z124" s="16">
        <v>0.78064012490241996</v>
      </c>
      <c r="AA124" s="28"/>
      <c r="AB124" s="9">
        <v>114</v>
      </c>
      <c r="AC124" s="9"/>
      <c r="AD124" s="56">
        <v>306</v>
      </c>
      <c r="AE124" s="56">
        <v>61</v>
      </c>
      <c r="AF124" s="16">
        <f t="shared" si="4"/>
        <v>1.7409470752089137E-2</v>
      </c>
      <c r="AG124" s="16"/>
      <c r="AH124" s="16"/>
      <c r="AI124" s="56">
        <v>99</v>
      </c>
      <c r="AJ124" s="28">
        <v>66500</v>
      </c>
      <c r="AK124" s="28">
        <v>31700</v>
      </c>
      <c r="AL124" s="26">
        <v>15.107430000000001</v>
      </c>
      <c r="AM124" s="26">
        <v>0.84162831000000005</v>
      </c>
      <c r="AN124" s="26">
        <v>13.485063999999999</v>
      </c>
      <c r="AO124" s="26">
        <v>1.1847422000000001</v>
      </c>
      <c r="AP124" s="26">
        <v>2.0372461999999998</v>
      </c>
      <c r="AQ124" s="26">
        <v>0.17898407999999999</v>
      </c>
      <c r="AR124" s="26">
        <v>-4.0794896999999999</v>
      </c>
      <c r="AS124" s="26">
        <v>-4.4496813</v>
      </c>
      <c r="AT124" s="56">
        <v>180.666666666666</v>
      </c>
      <c r="AU124" s="10">
        <v>0.11700000000000001</v>
      </c>
      <c r="AV124" s="10">
        <v>0.152</v>
      </c>
      <c r="AW124" s="10">
        <v>0.52600000000000002</v>
      </c>
      <c r="AX124" s="10">
        <v>0.63900000000000001</v>
      </c>
      <c r="AY124" s="28">
        <v>0</v>
      </c>
      <c r="AZ124" s="28">
        <v>0</v>
      </c>
      <c r="BA124" s="84">
        <v>0</v>
      </c>
      <c r="BB124" s="28">
        <v>0</v>
      </c>
      <c r="BC124" s="84"/>
      <c r="BD124" s="27">
        <v>0</v>
      </c>
      <c r="BE124" s="10">
        <v>0.42499999999999999</v>
      </c>
      <c r="BF124" s="28">
        <v>37336.782352941176</v>
      </c>
      <c r="BG124" s="117" t="s">
        <v>55</v>
      </c>
      <c r="BH124" s="117" t="s">
        <v>55</v>
      </c>
      <c r="BI124" s="117">
        <v>0.57299999999999995</v>
      </c>
      <c r="BJ124" s="117">
        <v>9</v>
      </c>
      <c r="BK124" s="117" t="s">
        <v>55</v>
      </c>
      <c r="BL124" s="117">
        <f t="shared" si="5"/>
        <v>9.5730000000000004</v>
      </c>
      <c r="BM124" s="53">
        <f t="shared" si="6"/>
        <v>2732.1453034385131</v>
      </c>
      <c r="BN124" s="11">
        <v>11700</v>
      </c>
      <c r="BO124" s="11">
        <f t="shared" si="7"/>
        <v>8967.8546965614878</v>
      </c>
    </row>
    <row r="125" spans="1:67" hidden="1">
      <c r="A125" s="7">
        <v>658</v>
      </c>
      <c r="B125" s="8" t="s">
        <v>1300</v>
      </c>
      <c r="C125" s="8" t="s">
        <v>2209</v>
      </c>
      <c r="D125" s="8" t="s">
        <v>1298</v>
      </c>
      <c r="E125" s="9" t="s">
        <v>59</v>
      </c>
      <c r="F125" s="10">
        <v>0.47299999999999998</v>
      </c>
      <c r="G125" s="10">
        <v>0.74</v>
      </c>
      <c r="H125" s="25">
        <v>5843.87</v>
      </c>
      <c r="I125" s="28"/>
      <c r="J125" s="58"/>
      <c r="K125" s="59">
        <v>88661</v>
      </c>
      <c r="L125" s="59">
        <v>96291</v>
      </c>
      <c r="M125" s="59">
        <v>76149</v>
      </c>
      <c r="N125" s="59">
        <v>69912</v>
      </c>
      <c r="O125" s="10">
        <v>0.36899999999999999</v>
      </c>
      <c r="P125" s="9">
        <v>335.67</v>
      </c>
      <c r="Q125" s="9">
        <v>540</v>
      </c>
      <c r="R125" s="9">
        <v>17.41</v>
      </c>
      <c r="S125" s="10"/>
      <c r="T125" s="10"/>
      <c r="U125" s="10">
        <v>0.02</v>
      </c>
      <c r="V125" s="10">
        <v>0.27700000000000002</v>
      </c>
      <c r="W125" s="9">
        <v>0.60599999999999998</v>
      </c>
      <c r="X125" s="27">
        <v>7.9000000000000001E-2</v>
      </c>
      <c r="Y125" s="27">
        <v>0.16200000000000001</v>
      </c>
      <c r="Z125" s="16">
        <v>0.62266500622665011</v>
      </c>
      <c r="AA125" s="28"/>
      <c r="AB125" s="9">
        <v>825</v>
      </c>
      <c r="AC125" s="9"/>
      <c r="AD125" s="56">
        <v>330</v>
      </c>
      <c r="AE125" s="56">
        <v>55</v>
      </c>
      <c r="AF125" s="16">
        <f t="shared" si="4"/>
        <v>9.4115714415276188E-3</v>
      </c>
      <c r="AG125" s="16"/>
      <c r="AH125" s="16"/>
      <c r="AI125" s="56">
        <v>99</v>
      </c>
      <c r="AJ125" s="28">
        <v>69900</v>
      </c>
      <c r="AK125" s="28">
        <v>42700</v>
      </c>
      <c r="AL125" s="26">
        <v>11.58799</v>
      </c>
      <c r="AM125" s="26">
        <v>0.80606323000000002</v>
      </c>
      <c r="AN125" s="26">
        <v>26.630831000000001</v>
      </c>
      <c r="AO125" s="26">
        <v>0.29917651000000001</v>
      </c>
      <c r="AP125" s="26">
        <v>3.0859779999999999</v>
      </c>
      <c r="AQ125" s="26">
        <v>3.4668541999999997E-2</v>
      </c>
      <c r="AR125" s="26">
        <v>-5.1521033999999997</v>
      </c>
      <c r="AS125" s="26">
        <v>-10.371079999999999</v>
      </c>
      <c r="AT125" s="56">
        <v>920</v>
      </c>
      <c r="AU125" s="10">
        <v>0.13</v>
      </c>
      <c r="AV125" s="10">
        <v>0.215</v>
      </c>
      <c r="AW125" s="10">
        <v>0.45200000000000001</v>
      </c>
      <c r="AX125" s="10">
        <v>0.56499999999999995</v>
      </c>
      <c r="AY125" s="28">
        <v>0</v>
      </c>
      <c r="AZ125" s="28">
        <v>0</v>
      </c>
      <c r="BA125" s="84">
        <v>0</v>
      </c>
      <c r="BB125" s="28">
        <v>0</v>
      </c>
      <c r="BC125" s="84"/>
      <c r="BD125" s="27">
        <v>0</v>
      </c>
      <c r="BE125" s="10">
        <v>0.35599999999999998</v>
      </c>
      <c r="BF125" s="28">
        <v>42759.810924369747</v>
      </c>
      <c r="BG125" s="117" t="s">
        <v>55</v>
      </c>
      <c r="BH125" s="117" t="s">
        <v>55</v>
      </c>
      <c r="BI125" s="117">
        <v>6</v>
      </c>
      <c r="BJ125" s="117">
        <v>42</v>
      </c>
      <c r="BK125" s="117" t="s">
        <v>55</v>
      </c>
      <c r="BL125" s="117">
        <f t="shared" si="5"/>
        <v>48</v>
      </c>
      <c r="BM125" s="53">
        <f t="shared" si="6"/>
        <v>8213.7350762422848</v>
      </c>
      <c r="BN125" s="11">
        <v>28820</v>
      </c>
      <c r="BO125" s="11">
        <f t="shared" si="7"/>
        <v>20606.264923757713</v>
      </c>
    </row>
    <row r="126" spans="1:67" hidden="1">
      <c r="A126" s="7">
        <v>679</v>
      </c>
      <c r="B126" s="8" t="s">
        <v>1333</v>
      </c>
      <c r="C126" s="8" t="s">
        <v>2211</v>
      </c>
      <c r="D126" s="8" t="s">
        <v>1298</v>
      </c>
      <c r="E126" s="9" t="s">
        <v>59</v>
      </c>
      <c r="F126" s="10">
        <v>0.40600000000000003</v>
      </c>
      <c r="G126" s="10">
        <v>0.69</v>
      </c>
      <c r="H126" s="25">
        <v>1197.97</v>
      </c>
      <c r="I126" s="28"/>
      <c r="J126" s="58"/>
      <c r="K126" s="59">
        <v>60274</v>
      </c>
      <c r="L126" s="59">
        <v>57780</v>
      </c>
      <c r="M126" s="59">
        <v>57942</v>
      </c>
      <c r="N126" s="59">
        <v>52488</v>
      </c>
      <c r="O126" s="10">
        <v>0.35899999999999999</v>
      </c>
      <c r="P126" s="9">
        <v>93</v>
      </c>
      <c r="Q126" s="9">
        <v>89.67</v>
      </c>
      <c r="R126" s="9">
        <v>12.88</v>
      </c>
      <c r="S126" s="9"/>
      <c r="T126" s="9"/>
      <c r="U126" s="10">
        <v>4.7E-2</v>
      </c>
      <c r="V126" s="10">
        <v>0.32100000000000001</v>
      </c>
      <c r="W126" s="9" t="s">
        <v>4345</v>
      </c>
      <c r="X126" s="27">
        <v>3.4000000000000002E-2</v>
      </c>
      <c r="Y126" s="10">
        <v>0.06</v>
      </c>
      <c r="Z126" s="16" t="s">
        <v>2055</v>
      </c>
      <c r="AA126" s="28"/>
      <c r="AB126" s="9">
        <v>1110</v>
      </c>
      <c r="AC126" s="9"/>
      <c r="AD126" s="56">
        <v>508</v>
      </c>
      <c r="AE126" s="56">
        <v>20</v>
      </c>
      <c r="AF126" s="16">
        <f t="shared" si="4"/>
        <v>1.6694908887534745E-2</v>
      </c>
      <c r="AG126" s="16"/>
      <c r="AH126" s="16" t="s">
        <v>4339</v>
      </c>
      <c r="AI126" s="56">
        <v>99</v>
      </c>
      <c r="AJ126" s="28">
        <v>83600</v>
      </c>
      <c r="AK126" s="28">
        <v>40200</v>
      </c>
      <c r="AL126" s="26">
        <v>8.7940167999999996</v>
      </c>
      <c r="AM126" s="26">
        <v>0.58442664</v>
      </c>
      <c r="AN126" s="26">
        <v>17.851658</v>
      </c>
      <c r="AO126" s="26">
        <v>0.15055769999999999</v>
      </c>
      <c r="AP126" s="26">
        <v>1.5698776999999999</v>
      </c>
      <c r="AQ126" s="26">
        <v>1.3240069E-2</v>
      </c>
      <c r="AR126" s="26">
        <v>-0.78484237000000001</v>
      </c>
      <c r="AS126" s="26">
        <v>-7.4539498999999996</v>
      </c>
      <c r="AT126" s="56">
        <v>129.5</v>
      </c>
      <c r="AU126" s="10">
        <v>0.17899999999999999</v>
      </c>
      <c r="AV126" s="10">
        <v>0.125</v>
      </c>
      <c r="AW126" s="10">
        <v>0.46300000000000002</v>
      </c>
      <c r="AX126" s="10">
        <v>0.56599999999999995</v>
      </c>
      <c r="AY126" s="28">
        <v>0</v>
      </c>
      <c r="AZ126" s="28">
        <v>0</v>
      </c>
      <c r="BA126" s="84">
        <v>0</v>
      </c>
      <c r="BB126" s="28">
        <v>0</v>
      </c>
      <c r="BC126" s="84"/>
      <c r="BD126" s="27">
        <v>0</v>
      </c>
      <c r="BE126" s="10">
        <v>0.35599999999999998</v>
      </c>
      <c r="BF126" s="28">
        <v>37676.468253968254</v>
      </c>
      <c r="BG126" s="117" t="s">
        <v>55</v>
      </c>
      <c r="BH126" s="117" t="s">
        <v>55</v>
      </c>
      <c r="BI126" s="117">
        <v>0.89400000000000002</v>
      </c>
      <c r="BJ126" s="117">
        <v>9</v>
      </c>
      <c r="BK126" s="117" t="s">
        <v>55</v>
      </c>
      <c r="BL126" s="117">
        <f t="shared" si="5"/>
        <v>9.8940000000000001</v>
      </c>
      <c r="BM126" s="53">
        <f t="shared" si="6"/>
        <v>8258.9714266634383</v>
      </c>
      <c r="BN126" s="11">
        <v>27125</v>
      </c>
      <c r="BO126" s="11">
        <f t="shared" si="7"/>
        <v>18866.02857333656</v>
      </c>
    </row>
    <row r="127" spans="1:67" hidden="1">
      <c r="A127" s="7">
        <v>682</v>
      </c>
      <c r="B127" s="8" t="s">
        <v>1336</v>
      </c>
      <c r="C127" s="8"/>
      <c r="D127" s="8" t="s">
        <v>1298</v>
      </c>
      <c r="E127" s="9" t="s">
        <v>59</v>
      </c>
      <c r="F127" s="10">
        <v>0.188</v>
      </c>
      <c r="G127" s="10">
        <v>0.74</v>
      </c>
      <c r="H127" s="25">
        <v>1939.35</v>
      </c>
      <c r="I127" s="28"/>
      <c r="J127" s="58"/>
      <c r="K127" s="59">
        <v>51329</v>
      </c>
      <c r="L127" s="59">
        <v>56556</v>
      </c>
      <c r="M127" s="59">
        <v>45882</v>
      </c>
      <c r="N127" s="59">
        <v>44172</v>
      </c>
      <c r="O127" s="10">
        <v>0.16700000000000001</v>
      </c>
      <c r="P127" s="9">
        <v>59</v>
      </c>
      <c r="Q127" s="9">
        <v>140.66999999999999</v>
      </c>
      <c r="R127" s="9">
        <v>32.869999999999997</v>
      </c>
      <c r="S127" s="9"/>
      <c r="T127" s="9"/>
      <c r="U127" s="10">
        <v>3.6999999999999998E-2</v>
      </c>
      <c r="V127" s="10">
        <v>0.11799999999999999</v>
      </c>
      <c r="W127" s="9" t="s">
        <v>4345</v>
      </c>
      <c r="X127" s="27">
        <v>0.23799999999999999</v>
      </c>
      <c r="Y127" s="10">
        <v>8.3000000000000004E-2</v>
      </c>
      <c r="Z127" s="16" t="s">
        <v>2055</v>
      </c>
      <c r="AA127" s="28"/>
      <c r="AB127" s="9" t="s">
        <v>4345</v>
      </c>
      <c r="AC127" s="9"/>
      <c r="AD127" s="56">
        <v>600</v>
      </c>
      <c r="AE127" s="56">
        <v>0</v>
      </c>
      <c r="AF127" s="16">
        <f t="shared" si="4"/>
        <v>0</v>
      </c>
      <c r="AG127" s="16"/>
      <c r="AH127" s="16"/>
      <c r="AI127" s="56">
        <v>99</v>
      </c>
      <c r="AJ127" s="28" t="e">
        <v>#N/A</v>
      </c>
      <c r="AK127" s="28" t="e">
        <v>#N/A</v>
      </c>
      <c r="AL127" s="26" t="e">
        <v>#N/A</v>
      </c>
      <c r="AM127" s="26" t="e">
        <v>#N/A</v>
      </c>
      <c r="AN127" s="26" t="e">
        <v>#N/A</v>
      </c>
      <c r="AO127" s="26" t="e">
        <v>#N/A</v>
      </c>
      <c r="AP127" s="26" t="e">
        <v>#N/A</v>
      </c>
      <c r="AQ127" s="26" t="e">
        <v>#N/A</v>
      </c>
      <c r="AR127" s="26" t="e">
        <v>#N/A</v>
      </c>
      <c r="AS127" s="26" t="e">
        <v>#N/A</v>
      </c>
      <c r="AT127" s="56" t="e">
        <v>#N/A</v>
      </c>
      <c r="AU127" s="10">
        <v>2.8000000000000001E-2</v>
      </c>
      <c r="AV127" s="10">
        <v>8.3000000000000004E-2</v>
      </c>
      <c r="AW127" s="10">
        <v>8.3000000000000004E-2</v>
      </c>
      <c r="AX127" s="10">
        <v>0.30099999999999999</v>
      </c>
      <c r="AY127" s="28">
        <v>0</v>
      </c>
      <c r="AZ127" s="28">
        <v>0</v>
      </c>
      <c r="BA127" s="84">
        <v>0</v>
      </c>
      <c r="BB127" s="28">
        <v>0</v>
      </c>
      <c r="BC127" s="84"/>
      <c r="BD127" s="27">
        <v>0</v>
      </c>
      <c r="BE127" s="10">
        <v>0.35599999999999998</v>
      </c>
      <c r="BF127" s="28">
        <v>41149.131578947367</v>
      </c>
      <c r="BG127" s="117" t="s">
        <v>55</v>
      </c>
      <c r="BH127" s="117" t="s">
        <v>55</v>
      </c>
      <c r="BI127" s="117">
        <v>0.623</v>
      </c>
      <c r="BJ127" s="117">
        <v>1</v>
      </c>
      <c r="BK127" s="117" t="s">
        <v>55</v>
      </c>
      <c r="BL127" s="117">
        <f t="shared" si="5"/>
        <v>1.623</v>
      </c>
      <c r="BM127" s="53">
        <f t="shared" si="6"/>
        <v>836.87833552478924</v>
      </c>
      <c r="BN127" s="11">
        <v>8124</v>
      </c>
      <c r="BO127" s="11">
        <f t="shared" si="7"/>
        <v>7287.1216644752112</v>
      </c>
    </row>
    <row r="128" spans="1:67" hidden="1">
      <c r="A128" s="7">
        <v>688</v>
      </c>
      <c r="B128" s="8" t="s">
        <v>1345</v>
      </c>
      <c r="C128" s="8" t="s">
        <v>2215</v>
      </c>
      <c r="D128" s="8" t="s">
        <v>1346</v>
      </c>
      <c r="E128" s="9" t="s">
        <v>59</v>
      </c>
      <c r="F128" s="10">
        <v>0.56899999999999995</v>
      </c>
      <c r="G128" s="10">
        <v>0.75</v>
      </c>
      <c r="H128" s="25">
        <v>2496.9899999999998</v>
      </c>
      <c r="I128" s="28"/>
      <c r="J128" s="58"/>
      <c r="K128" s="59">
        <v>60042</v>
      </c>
      <c r="L128" s="59">
        <v>73251</v>
      </c>
      <c r="M128" s="59">
        <v>64566</v>
      </c>
      <c r="N128" s="59">
        <v>54198</v>
      </c>
      <c r="O128" s="10">
        <v>0.4</v>
      </c>
      <c r="P128" s="9">
        <v>124.67</v>
      </c>
      <c r="Q128" s="9">
        <v>180.67</v>
      </c>
      <c r="R128" s="9">
        <v>20.03</v>
      </c>
      <c r="S128" s="10"/>
      <c r="T128" s="10"/>
      <c r="U128" s="10">
        <v>1.7000000000000001E-2</v>
      </c>
      <c r="V128" s="10">
        <v>0.11799999999999999</v>
      </c>
      <c r="W128" s="9" t="s">
        <v>4345</v>
      </c>
      <c r="X128" s="27">
        <v>1.0999999999999999E-2</v>
      </c>
      <c r="Y128" s="10">
        <v>0.19800000000000001</v>
      </c>
      <c r="Z128" s="16" t="s">
        <v>2055</v>
      </c>
      <c r="AA128" s="28"/>
      <c r="AB128" s="9">
        <v>1064</v>
      </c>
      <c r="AC128" s="9"/>
      <c r="AD128" s="56">
        <v>399</v>
      </c>
      <c r="AE128" s="56">
        <v>39</v>
      </c>
      <c r="AF128" s="16">
        <f t="shared" si="4"/>
        <v>1.561880504126969E-2</v>
      </c>
      <c r="AG128" s="16"/>
      <c r="AH128" s="16"/>
      <c r="AI128" s="56">
        <v>99</v>
      </c>
      <c r="AJ128" s="28">
        <v>79700</v>
      </c>
      <c r="AK128" s="28">
        <v>49800</v>
      </c>
      <c r="AL128" s="26">
        <v>5.6419801999999999</v>
      </c>
      <c r="AM128" s="26">
        <v>0.29347640000000003</v>
      </c>
      <c r="AN128" s="26">
        <v>43.016272999999998</v>
      </c>
      <c r="AO128" s="26">
        <v>2.3372111000000002</v>
      </c>
      <c r="AP128" s="26">
        <v>2.4269694999999998</v>
      </c>
      <c r="AQ128" s="26">
        <v>0.13186497999999999</v>
      </c>
      <c r="AR128" s="26">
        <v>-3.3224545000000001</v>
      </c>
      <c r="AS128" s="26">
        <v>-8.6156615999999993</v>
      </c>
      <c r="AT128" s="56">
        <v>296</v>
      </c>
      <c r="AU128" s="10">
        <v>4.3999999999999997E-2</v>
      </c>
      <c r="AV128" s="10">
        <v>0.03</v>
      </c>
      <c r="AW128" s="10">
        <v>0.58099999999999996</v>
      </c>
      <c r="AX128" s="10">
        <v>0.53200000000000003</v>
      </c>
      <c r="AY128" s="28">
        <v>0</v>
      </c>
      <c r="AZ128" s="28">
        <v>0</v>
      </c>
      <c r="BA128" s="84">
        <v>0</v>
      </c>
      <c r="BB128" s="28">
        <v>0</v>
      </c>
      <c r="BC128" s="84">
        <v>26</v>
      </c>
      <c r="BD128" s="27">
        <v>1.0412536694179794E-2</v>
      </c>
      <c r="BE128" s="10">
        <v>0.129</v>
      </c>
      <c r="BF128" s="28">
        <v>24982.357512953367</v>
      </c>
      <c r="BG128" s="117" t="s">
        <v>55</v>
      </c>
      <c r="BH128" s="117" t="s">
        <v>55</v>
      </c>
      <c r="BI128" s="117">
        <v>0.38400000000000001</v>
      </c>
      <c r="BJ128" s="117">
        <v>10</v>
      </c>
      <c r="BK128" s="117" t="s">
        <v>55</v>
      </c>
      <c r="BL128" s="117">
        <f t="shared" si="5"/>
        <v>10.384</v>
      </c>
      <c r="BM128" s="53">
        <f t="shared" si="6"/>
        <v>4158.6069627831912</v>
      </c>
      <c r="BN128" s="11">
        <v>16685</v>
      </c>
      <c r="BO128" s="11">
        <f t="shared" si="7"/>
        <v>12526.393037216809</v>
      </c>
    </row>
    <row r="129" spans="1:67" hidden="1">
      <c r="A129" s="7">
        <v>512</v>
      </c>
      <c r="B129" s="8" t="s">
        <v>1078</v>
      </c>
      <c r="C129" s="8" t="s">
        <v>2216</v>
      </c>
      <c r="D129" s="8" t="s">
        <v>1079</v>
      </c>
      <c r="E129" s="9" t="s">
        <v>59</v>
      </c>
      <c r="F129" s="10">
        <v>0.182</v>
      </c>
      <c r="G129" s="10">
        <v>0.63</v>
      </c>
      <c r="H129" s="25">
        <v>8429.59</v>
      </c>
      <c r="I129" s="28"/>
      <c r="J129" s="58"/>
      <c r="K129" s="59">
        <v>69488</v>
      </c>
      <c r="L129" s="59">
        <v>61614</v>
      </c>
      <c r="M129" s="59">
        <v>51237</v>
      </c>
      <c r="N129" s="59">
        <v>47349</v>
      </c>
      <c r="O129" s="10">
        <v>0</v>
      </c>
      <c r="P129" s="9">
        <v>205.33</v>
      </c>
      <c r="Q129" s="9">
        <v>391</v>
      </c>
      <c r="R129" s="9">
        <v>41.05</v>
      </c>
      <c r="S129" s="9"/>
      <c r="T129" s="9"/>
      <c r="U129" s="10">
        <v>5.0999999999999997E-2</v>
      </c>
      <c r="V129" s="10">
        <v>0.34799999999999998</v>
      </c>
      <c r="W129" s="9" t="s">
        <v>4345</v>
      </c>
      <c r="X129" s="27">
        <v>-0.156</v>
      </c>
      <c r="Y129" s="10">
        <v>0.182</v>
      </c>
      <c r="Z129" s="16" t="s">
        <v>2055</v>
      </c>
      <c r="AA129" s="28"/>
      <c r="AB129" s="9">
        <v>557</v>
      </c>
      <c r="AC129" s="9"/>
      <c r="AD129" s="56">
        <v>508</v>
      </c>
      <c r="AE129" s="56">
        <v>20</v>
      </c>
      <c r="AF129" s="16">
        <f t="shared" si="4"/>
        <v>2.3725946339027163E-3</v>
      </c>
      <c r="AG129" s="16"/>
      <c r="AH129" s="16"/>
      <c r="AI129" s="56">
        <v>99</v>
      </c>
      <c r="AJ129" s="28">
        <v>73100</v>
      </c>
      <c r="AK129" s="28">
        <v>40000</v>
      </c>
      <c r="AL129" s="26">
        <v>7.8210873999999997</v>
      </c>
      <c r="AM129" s="26">
        <v>0.50303072000000004</v>
      </c>
      <c r="AN129" s="26">
        <v>12.651467</v>
      </c>
      <c r="AO129" s="26">
        <v>4.9722760999999997E-2</v>
      </c>
      <c r="AP129" s="26">
        <v>0.98948234000000002</v>
      </c>
      <c r="AQ129" s="26">
        <v>3.8888603000000002E-3</v>
      </c>
      <c r="AR129" s="26">
        <v>5.9252896000000002</v>
      </c>
      <c r="AS129" s="26">
        <v>9.8888072999999999</v>
      </c>
      <c r="AT129" s="56">
        <v>140.333333333333</v>
      </c>
      <c r="AU129" s="10">
        <v>7.8E-2</v>
      </c>
      <c r="AV129" s="10">
        <v>0.155</v>
      </c>
      <c r="AW129" s="10">
        <v>0.40600000000000003</v>
      </c>
      <c r="AX129" s="10">
        <v>0.54100000000000004</v>
      </c>
      <c r="AY129" s="28">
        <v>0</v>
      </c>
      <c r="AZ129" s="28">
        <v>0</v>
      </c>
      <c r="BA129" s="84">
        <v>0</v>
      </c>
      <c r="BB129" s="28">
        <v>0</v>
      </c>
      <c r="BC129" s="84"/>
      <c r="BD129" s="27">
        <v>0</v>
      </c>
      <c r="BE129" s="10">
        <v>0.192</v>
      </c>
      <c r="BF129" s="28">
        <v>48731.081132075473</v>
      </c>
      <c r="BG129" s="117" t="s">
        <v>55</v>
      </c>
      <c r="BH129" s="117" t="s">
        <v>55</v>
      </c>
      <c r="BI129" s="117">
        <v>1</v>
      </c>
      <c r="BJ129" s="117">
        <v>2</v>
      </c>
      <c r="BK129" s="117" t="s">
        <v>55</v>
      </c>
      <c r="BL129" s="117">
        <f t="shared" si="5"/>
        <v>3</v>
      </c>
      <c r="BM129" s="53">
        <f t="shared" si="6"/>
        <v>355.88919508540749</v>
      </c>
      <c r="BN129" s="11">
        <v>7050</v>
      </c>
      <c r="BO129" s="11">
        <f t="shared" si="7"/>
        <v>6694.1108049145923</v>
      </c>
    </row>
    <row r="130" spans="1:67" hidden="1">
      <c r="A130" s="7">
        <v>514</v>
      </c>
      <c r="B130" s="8" t="s">
        <v>1082</v>
      </c>
      <c r="C130" s="8" t="s">
        <v>2217</v>
      </c>
      <c r="D130" s="8" t="s">
        <v>1079</v>
      </c>
      <c r="E130" s="9" t="s">
        <v>59</v>
      </c>
      <c r="F130" s="10">
        <v>0.55600000000000005</v>
      </c>
      <c r="G130" s="10">
        <v>0.76</v>
      </c>
      <c r="H130" s="25">
        <v>2231.83</v>
      </c>
      <c r="I130" s="28"/>
      <c r="J130" s="58"/>
      <c r="K130" s="59">
        <v>59096</v>
      </c>
      <c r="L130" s="59">
        <v>60516</v>
      </c>
      <c r="M130" s="59">
        <v>52785</v>
      </c>
      <c r="N130" s="59">
        <v>45909</v>
      </c>
      <c r="O130" s="10">
        <v>0.21099999999999999</v>
      </c>
      <c r="P130" s="9">
        <v>64.33</v>
      </c>
      <c r="Q130" s="9">
        <v>114.33</v>
      </c>
      <c r="R130" s="9">
        <v>34.69</v>
      </c>
      <c r="S130" s="9"/>
      <c r="T130" s="9"/>
      <c r="U130" s="10">
        <v>1.7999999999999999E-2</v>
      </c>
      <c r="V130" s="10">
        <v>0.126</v>
      </c>
      <c r="W130" s="9" t="s">
        <v>4345</v>
      </c>
      <c r="X130" s="27">
        <v>6.6000000000000003E-2</v>
      </c>
      <c r="Y130" s="10">
        <v>0.376</v>
      </c>
      <c r="Z130" s="16" t="s">
        <v>2055</v>
      </c>
      <c r="AA130" s="28"/>
      <c r="AB130" s="9">
        <v>1183</v>
      </c>
      <c r="AC130" s="9"/>
      <c r="AD130" s="56">
        <v>317</v>
      </c>
      <c r="AE130" s="56">
        <v>58</v>
      </c>
      <c r="AF130" s="16">
        <f t="shared" ref="AF130:AF193" si="8">AE130/H130</f>
        <v>2.5987642427962705E-2</v>
      </c>
      <c r="AG130" s="16"/>
      <c r="AH130" s="16"/>
      <c r="AI130" s="56">
        <v>99</v>
      </c>
      <c r="AJ130" s="28">
        <v>75500</v>
      </c>
      <c r="AK130" s="28">
        <v>36500</v>
      </c>
      <c r="AL130" s="26">
        <v>4.093502</v>
      </c>
      <c r="AM130" s="26">
        <v>0.22599657000000001</v>
      </c>
      <c r="AN130" s="26">
        <v>17.163689000000002</v>
      </c>
      <c r="AO130" s="26">
        <v>0</v>
      </c>
      <c r="AP130" s="26">
        <v>0.70259594999999997</v>
      </c>
      <c r="AQ130" s="26">
        <v>0</v>
      </c>
      <c r="AR130" s="26">
        <v>-1.4107331999999999</v>
      </c>
      <c r="AS130" s="26">
        <v>-7.6761087999999997</v>
      </c>
      <c r="AT130" s="56">
        <v>262.33333333333297</v>
      </c>
      <c r="AU130" s="10">
        <v>4.2000000000000003E-2</v>
      </c>
      <c r="AV130" s="10">
        <v>2.3E-2</v>
      </c>
      <c r="AW130" s="10">
        <v>0.57499999999999996</v>
      </c>
      <c r="AX130" s="10">
        <v>0.51100000000000001</v>
      </c>
      <c r="AY130" s="28">
        <v>0</v>
      </c>
      <c r="AZ130" s="28">
        <v>0</v>
      </c>
      <c r="BA130" s="84">
        <v>0</v>
      </c>
      <c r="BB130" s="28">
        <v>0</v>
      </c>
      <c r="BC130" s="84"/>
      <c r="BD130" s="27">
        <v>0</v>
      </c>
      <c r="BE130" s="10">
        <v>0.192</v>
      </c>
      <c r="BF130" s="28">
        <v>49767.84375</v>
      </c>
      <c r="BG130" s="117" t="s">
        <v>55</v>
      </c>
      <c r="BH130" s="117" t="s">
        <v>55</v>
      </c>
      <c r="BI130" s="117">
        <v>2</v>
      </c>
      <c r="BJ130" s="117">
        <v>14</v>
      </c>
      <c r="BK130" s="117" t="s">
        <v>55</v>
      </c>
      <c r="BL130" s="117">
        <f t="shared" ref="BL130:BL193" si="9">SUM(BG130:BK130)</f>
        <v>16</v>
      </c>
      <c r="BM130" s="53">
        <f t="shared" ref="BM130:BM193" si="10">(BL130*1000000)/H130</f>
        <v>7169.004807713849</v>
      </c>
      <c r="BN130" s="11">
        <v>27110</v>
      </c>
      <c r="BO130" s="11">
        <f t="shared" ref="BO130:BO193" si="11">BN130-BM130</f>
        <v>19940.995192286151</v>
      </c>
    </row>
    <row r="131" spans="1:67" hidden="1">
      <c r="A131" s="7">
        <v>515</v>
      </c>
      <c r="B131" s="8" t="s">
        <v>1083</v>
      </c>
      <c r="C131" s="8" t="s">
        <v>2218</v>
      </c>
      <c r="D131" s="8" t="s">
        <v>1079</v>
      </c>
      <c r="E131" s="9" t="s">
        <v>59</v>
      </c>
      <c r="F131" s="10">
        <v>0.72699999999999998</v>
      </c>
      <c r="G131" s="10">
        <v>0.9</v>
      </c>
      <c r="H131" s="25">
        <v>7393.07</v>
      </c>
      <c r="I131" s="28"/>
      <c r="J131" s="58"/>
      <c r="K131" s="59">
        <v>95011</v>
      </c>
      <c r="L131" s="59">
        <v>106992</v>
      </c>
      <c r="M131" s="59">
        <v>82971</v>
      </c>
      <c r="N131" s="59">
        <v>69012</v>
      </c>
      <c r="O131" s="10">
        <v>0.74099999999999999</v>
      </c>
      <c r="P131" s="9">
        <v>723.33</v>
      </c>
      <c r="Q131" s="9">
        <v>1090.67</v>
      </c>
      <c r="R131" s="9">
        <v>10.220000000000001</v>
      </c>
      <c r="S131" s="10"/>
      <c r="T131" s="10"/>
      <c r="U131" s="10">
        <v>2.5999999999999999E-2</v>
      </c>
      <c r="V131" s="10">
        <v>0.22700000000000001</v>
      </c>
      <c r="W131" s="9">
        <v>0.52</v>
      </c>
      <c r="X131" s="27">
        <v>-3.5000000000000003E-2</v>
      </c>
      <c r="Y131" s="10">
        <v>4.4999999999999998E-2</v>
      </c>
      <c r="Z131" s="16">
        <v>0.65789473684210531</v>
      </c>
      <c r="AA131" s="28"/>
      <c r="AB131" s="9">
        <v>1292</v>
      </c>
      <c r="AC131" s="9">
        <v>3</v>
      </c>
      <c r="AD131" s="56">
        <v>45</v>
      </c>
      <c r="AE131" s="56">
        <v>264</v>
      </c>
      <c r="AF131" s="16">
        <f t="shared" si="8"/>
        <v>3.5709116780985435E-2</v>
      </c>
      <c r="AG131" s="16"/>
      <c r="AH131" s="16"/>
      <c r="AI131" s="56">
        <v>99</v>
      </c>
      <c r="AJ131" s="28">
        <v>119200</v>
      </c>
      <c r="AK131" s="28">
        <v>57200</v>
      </c>
      <c r="AL131" s="26">
        <v>2.9984155000000001</v>
      </c>
      <c r="AM131" s="26">
        <v>5.4313846000000003</v>
      </c>
      <c r="AN131" s="26">
        <v>53.443874000000001</v>
      </c>
      <c r="AO131" s="26">
        <v>3.2681816000000001</v>
      </c>
      <c r="AP131" s="26">
        <v>1.6024693999999999</v>
      </c>
      <c r="AQ131" s="26">
        <v>9.7993672000000004E-2</v>
      </c>
      <c r="AR131" s="26">
        <v>-0.79990821999999995</v>
      </c>
      <c r="AS131" s="26">
        <v>-4.0969366999999997</v>
      </c>
      <c r="AT131" s="56">
        <v>728</v>
      </c>
      <c r="AU131" s="10">
        <v>0.12</v>
      </c>
      <c r="AV131" s="10">
        <v>0.186</v>
      </c>
      <c r="AW131" s="10">
        <v>0.45</v>
      </c>
      <c r="AX131" s="10">
        <v>0.59799999999999998</v>
      </c>
      <c r="AY131" s="28">
        <v>0</v>
      </c>
      <c r="AZ131" s="28">
        <v>0</v>
      </c>
      <c r="BA131" s="84">
        <v>0</v>
      </c>
      <c r="BB131" s="28">
        <v>0</v>
      </c>
      <c r="BC131" s="84">
        <v>413</v>
      </c>
      <c r="BD131" s="27">
        <v>5.5863125873284035E-2</v>
      </c>
      <c r="BE131" s="10">
        <v>0.192</v>
      </c>
      <c r="BF131" s="28">
        <v>57092.805825242722</v>
      </c>
      <c r="BG131" s="117" t="s">
        <v>55</v>
      </c>
      <c r="BH131" s="117" t="s">
        <v>55</v>
      </c>
      <c r="BI131" s="117">
        <v>7</v>
      </c>
      <c r="BJ131" s="117">
        <v>70</v>
      </c>
      <c r="BK131" s="117" t="s">
        <v>55</v>
      </c>
      <c r="BL131" s="117">
        <f t="shared" si="9"/>
        <v>77</v>
      </c>
      <c r="BM131" s="53">
        <f t="shared" si="10"/>
        <v>10415.159061120752</v>
      </c>
      <c r="BN131" s="11">
        <v>36422</v>
      </c>
      <c r="BO131" s="11">
        <f t="shared" si="11"/>
        <v>26006.84093887925</v>
      </c>
    </row>
    <row r="132" spans="1:67" hidden="1">
      <c r="A132" s="7">
        <v>1118</v>
      </c>
      <c r="B132" s="8" t="s">
        <v>1946</v>
      </c>
      <c r="C132" s="8" t="s">
        <v>2219</v>
      </c>
      <c r="D132" s="8" t="s">
        <v>1079</v>
      </c>
      <c r="E132" s="9" t="s">
        <v>59</v>
      </c>
      <c r="F132" s="10"/>
      <c r="G132" s="10">
        <v>1</v>
      </c>
      <c r="H132" s="25">
        <v>1115.27</v>
      </c>
      <c r="I132" s="28"/>
      <c r="J132" s="58"/>
      <c r="K132" s="59">
        <v>68306</v>
      </c>
      <c r="L132" s="59">
        <v>70101</v>
      </c>
      <c r="M132" s="59">
        <v>51012</v>
      </c>
      <c r="N132" s="59">
        <v>42219</v>
      </c>
      <c r="O132" s="10" t="s">
        <v>55</v>
      </c>
      <c r="P132" s="9">
        <v>46.67</v>
      </c>
      <c r="Q132" s="9">
        <v>18.329999999999998</v>
      </c>
      <c r="R132" s="9">
        <v>23.9</v>
      </c>
      <c r="S132" s="9"/>
      <c r="T132" s="9"/>
      <c r="U132" s="10">
        <v>0</v>
      </c>
      <c r="V132" s="10">
        <v>9.9000000000000005E-2</v>
      </c>
      <c r="W132" s="9" t="s">
        <v>4345</v>
      </c>
      <c r="X132" s="27">
        <v>9.2999999999999999E-2</v>
      </c>
      <c r="Y132" s="9"/>
      <c r="Z132" s="16" t="s">
        <v>2055</v>
      </c>
      <c r="AA132" s="28"/>
      <c r="AB132" s="9">
        <v>630</v>
      </c>
      <c r="AC132" s="9"/>
      <c r="AD132" s="56">
        <v>600</v>
      </c>
      <c r="AE132" s="56">
        <v>0</v>
      </c>
      <c r="AF132" s="16">
        <f t="shared" si="8"/>
        <v>0</v>
      </c>
      <c r="AG132" s="16"/>
      <c r="AH132" s="16"/>
      <c r="AI132" s="56">
        <v>99</v>
      </c>
      <c r="AJ132" s="28">
        <v>76600</v>
      </c>
      <c r="AK132" s="28">
        <v>45100</v>
      </c>
      <c r="AL132" s="26">
        <v>5.8835039</v>
      </c>
      <c r="AM132" s="26">
        <v>1.1448151</v>
      </c>
      <c r="AN132" s="26">
        <v>24.703393999999999</v>
      </c>
      <c r="AO132" s="26">
        <v>4.2282114000000002</v>
      </c>
      <c r="AP132" s="26">
        <v>1.453425</v>
      </c>
      <c r="AQ132" s="26">
        <v>0.24876697</v>
      </c>
      <c r="AR132" s="26">
        <v>0.32993925000000002</v>
      </c>
      <c r="AS132" s="26">
        <v>-6.9732675999999998</v>
      </c>
      <c r="AT132" s="56">
        <v>263.33333333333297</v>
      </c>
      <c r="AU132" s="10">
        <v>1.6E-2</v>
      </c>
      <c r="AV132" s="10">
        <v>3.6999999999999998E-2</v>
      </c>
      <c r="AW132" s="10">
        <v>0.56599999999999995</v>
      </c>
      <c r="AX132" s="10">
        <v>0.77800000000000002</v>
      </c>
      <c r="AY132" s="28">
        <v>0</v>
      </c>
      <c r="AZ132" s="28">
        <v>0</v>
      </c>
      <c r="BA132" s="84">
        <v>0</v>
      </c>
      <c r="BB132" s="28">
        <v>0</v>
      </c>
      <c r="BC132" s="84">
        <v>18</v>
      </c>
      <c r="BD132" s="27">
        <v>1.6139589516439967E-2</v>
      </c>
      <c r="BE132" s="10">
        <v>0.192</v>
      </c>
      <c r="BF132" s="28">
        <v>44225.4</v>
      </c>
      <c r="BG132" s="117" t="s">
        <v>55</v>
      </c>
      <c r="BH132" s="117" t="s">
        <v>55</v>
      </c>
      <c r="BI132" s="117">
        <v>0</v>
      </c>
      <c r="BJ132" s="117">
        <v>0</v>
      </c>
      <c r="BK132" s="117" t="s">
        <v>55</v>
      </c>
      <c r="BL132" s="117">
        <f t="shared" si="9"/>
        <v>0</v>
      </c>
      <c r="BM132" s="53">
        <f t="shared" si="10"/>
        <v>0</v>
      </c>
      <c r="BN132" s="11">
        <v>9975</v>
      </c>
      <c r="BO132" s="11">
        <f t="shared" si="11"/>
        <v>9975</v>
      </c>
    </row>
    <row r="133" spans="1:67" hidden="1">
      <c r="A133" s="7">
        <v>529</v>
      </c>
      <c r="B133" s="8" t="s">
        <v>1104</v>
      </c>
      <c r="C133" s="8" t="s">
        <v>2221</v>
      </c>
      <c r="D133" s="8" t="s">
        <v>1100</v>
      </c>
      <c r="E133" s="9" t="s">
        <v>59</v>
      </c>
      <c r="F133" s="10">
        <v>0.318</v>
      </c>
      <c r="G133" s="10">
        <v>0.56999999999999995</v>
      </c>
      <c r="H133" s="25">
        <v>2462.34</v>
      </c>
      <c r="I133" s="28"/>
      <c r="J133" s="58"/>
      <c r="K133" s="59">
        <v>65302</v>
      </c>
      <c r="L133" s="59">
        <v>63963</v>
      </c>
      <c r="M133" s="59">
        <v>54630</v>
      </c>
      <c r="N133" s="59">
        <v>46818</v>
      </c>
      <c r="O133" s="10">
        <v>0.20499999999999999</v>
      </c>
      <c r="P133" s="9">
        <v>101</v>
      </c>
      <c r="Q133" s="9">
        <v>106.67</v>
      </c>
      <c r="R133" s="9">
        <v>24.38</v>
      </c>
      <c r="S133" s="10"/>
      <c r="T133" s="10"/>
      <c r="U133" s="10">
        <v>3.6999999999999998E-2</v>
      </c>
      <c r="V133" s="10">
        <v>0.308</v>
      </c>
      <c r="W133" s="9" t="s">
        <v>4345</v>
      </c>
      <c r="X133" s="27">
        <v>-0.223</v>
      </c>
      <c r="Y133" s="10">
        <v>0.13300000000000001</v>
      </c>
      <c r="Z133" s="16" t="s">
        <v>2055</v>
      </c>
      <c r="AA133" s="28"/>
      <c r="AB133" s="9">
        <v>1107</v>
      </c>
      <c r="AC133" s="9"/>
      <c r="AD133" s="56">
        <v>562</v>
      </c>
      <c r="AE133" s="56">
        <v>12</v>
      </c>
      <c r="AF133" s="16">
        <f t="shared" si="8"/>
        <v>4.8734130948609854E-3</v>
      </c>
      <c r="AG133" s="16"/>
      <c r="AH133" s="16" t="s">
        <v>4339</v>
      </c>
      <c r="AI133" s="56">
        <v>99</v>
      </c>
      <c r="AJ133" s="28">
        <v>94400</v>
      </c>
      <c r="AK133" s="28">
        <v>36600</v>
      </c>
      <c r="AL133" s="26">
        <v>5.6638001999999998</v>
      </c>
      <c r="AM133" s="26">
        <v>3.1236695999999999</v>
      </c>
      <c r="AN133" s="26">
        <v>15.377114000000001</v>
      </c>
      <c r="AO133" s="26">
        <v>0</v>
      </c>
      <c r="AP133" s="26">
        <v>0.87092912</v>
      </c>
      <c r="AQ133" s="26">
        <v>0</v>
      </c>
      <c r="AR133" s="26">
        <v>3.8793278</v>
      </c>
      <c r="AS133" s="26">
        <v>8.5974731000000002</v>
      </c>
      <c r="AT133" s="56">
        <v>182.333333333333</v>
      </c>
      <c r="AU133" s="10">
        <v>2.9000000000000001E-2</v>
      </c>
      <c r="AV133" s="10">
        <v>7.9000000000000001E-2</v>
      </c>
      <c r="AW133" s="10">
        <v>0.48799999999999999</v>
      </c>
      <c r="AX133" s="10">
        <v>0.67800000000000005</v>
      </c>
      <c r="AY133" s="28">
        <v>0</v>
      </c>
      <c r="AZ133" s="28">
        <v>0</v>
      </c>
      <c r="BA133" s="84">
        <v>0</v>
      </c>
      <c r="BB133" s="28">
        <v>0</v>
      </c>
      <c r="BC133" s="84">
        <v>12</v>
      </c>
      <c r="BD133" s="27">
        <v>4.8734130948609854E-3</v>
      </c>
      <c r="BE133" s="10">
        <v>8.5000000000000006E-2</v>
      </c>
      <c r="BF133" s="28">
        <v>51537.512605042015</v>
      </c>
      <c r="BG133" s="117" t="s">
        <v>55</v>
      </c>
      <c r="BH133" s="117" t="s">
        <v>55</v>
      </c>
      <c r="BI133" s="117">
        <v>0.314</v>
      </c>
      <c r="BJ133" s="117">
        <v>11</v>
      </c>
      <c r="BK133" s="117" t="s">
        <v>55</v>
      </c>
      <c r="BL133" s="117">
        <f t="shared" si="9"/>
        <v>11.314</v>
      </c>
      <c r="BM133" s="53">
        <f t="shared" si="10"/>
        <v>4594.8163129380991</v>
      </c>
      <c r="BN133" s="11">
        <v>34606</v>
      </c>
      <c r="BO133" s="11">
        <f t="shared" si="11"/>
        <v>30011.183687061901</v>
      </c>
    </row>
    <row r="134" spans="1:67" hidden="1">
      <c r="A134" s="7">
        <v>535</v>
      </c>
      <c r="B134" s="8" t="s">
        <v>1113</v>
      </c>
      <c r="C134" s="8" t="s">
        <v>2223</v>
      </c>
      <c r="D134" s="8" t="s">
        <v>1100</v>
      </c>
      <c r="E134" s="9" t="s">
        <v>59</v>
      </c>
      <c r="F134" s="10">
        <v>0.41699999999999998</v>
      </c>
      <c r="G134" s="10">
        <v>0.77</v>
      </c>
      <c r="H134" s="25">
        <v>1846.77</v>
      </c>
      <c r="I134" s="28"/>
      <c r="J134" s="58"/>
      <c r="K134" s="59">
        <v>75994</v>
      </c>
      <c r="L134" s="59">
        <v>78192</v>
      </c>
      <c r="M134" s="59">
        <v>95022</v>
      </c>
      <c r="N134" s="59">
        <v>52344</v>
      </c>
      <c r="O134" s="10">
        <v>0.25</v>
      </c>
      <c r="P134" s="9">
        <v>113</v>
      </c>
      <c r="Q134" s="9">
        <v>182</v>
      </c>
      <c r="R134" s="9">
        <v>16.34</v>
      </c>
      <c r="S134" s="9"/>
      <c r="T134" s="9"/>
      <c r="U134" s="10">
        <v>0</v>
      </c>
      <c r="V134" s="10">
        <v>0.28899999999999998</v>
      </c>
      <c r="W134" s="9">
        <v>3.1850000000000001</v>
      </c>
      <c r="X134" s="27">
        <v>-0.20499999999999999</v>
      </c>
      <c r="Y134" s="10">
        <v>0.18</v>
      </c>
      <c r="Z134" s="16">
        <v>0.23894862604540035</v>
      </c>
      <c r="AA134" s="28"/>
      <c r="AB134" s="9">
        <v>1128</v>
      </c>
      <c r="AC134" s="9"/>
      <c r="AD134" s="56">
        <v>558</v>
      </c>
      <c r="AE134" s="56">
        <v>13</v>
      </c>
      <c r="AF134" s="16">
        <f t="shared" si="8"/>
        <v>7.0393172945196212E-3</v>
      </c>
      <c r="AG134" s="16"/>
      <c r="AH134" s="16"/>
      <c r="AI134" s="56">
        <v>99</v>
      </c>
      <c r="AJ134" s="28" t="e">
        <v>#N/A</v>
      </c>
      <c r="AK134" s="28" t="e">
        <v>#N/A</v>
      </c>
      <c r="AL134" s="26" t="e">
        <v>#N/A</v>
      </c>
      <c r="AM134" s="26" t="e">
        <v>#N/A</v>
      </c>
      <c r="AN134" s="26" t="e">
        <v>#N/A</v>
      </c>
      <c r="AO134" s="26" t="e">
        <v>#N/A</v>
      </c>
      <c r="AP134" s="26" t="e">
        <v>#N/A</v>
      </c>
      <c r="AQ134" s="26" t="e">
        <v>#N/A</v>
      </c>
      <c r="AR134" s="26" t="e">
        <v>#N/A</v>
      </c>
      <c r="AS134" s="26" t="e">
        <v>#N/A</v>
      </c>
      <c r="AT134" s="56" t="e">
        <v>#N/A</v>
      </c>
      <c r="AU134" s="10">
        <v>4.9000000000000002E-2</v>
      </c>
      <c r="AV134" s="10">
        <v>4.7E-2</v>
      </c>
      <c r="AW134" s="10">
        <v>0.67500000000000004</v>
      </c>
      <c r="AX134" s="10">
        <v>0.73599999999999999</v>
      </c>
      <c r="AY134" s="28">
        <v>0</v>
      </c>
      <c r="AZ134" s="28">
        <v>0</v>
      </c>
      <c r="BA134" s="84">
        <v>0</v>
      </c>
      <c r="BB134" s="28">
        <v>0</v>
      </c>
      <c r="BC134" s="84">
        <v>13</v>
      </c>
      <c r="BD134" s="27">
        <v>7.0393172945196212E-3</v>
      </c>
      <c r="BE134" s="10">
        <v>8.5000000000000006E-2</v>
      </c>
      <c r="BF134" s="28">
        <v>46663.892045454544</v>
      </c>
      <c r="BG134" s="117" t="s">
        <v>55</v>
      </c>
      <c r="BH134" s="117" t="s">
        <v>55</v>
      </c>
      <c r="BI134" s="117">
        <v>0.51600000000000001</v>
      </c>
      <c r="BJ134" s="117">
        <v>7</v>
      </c>
      <c r="BK134" s="117" t="s">
        <v>55</v>
      </c>
      <c r="BL134" s="117">
        <f t="shared" si="9"/>
        <v>7.516</v>
      </c>
      <c r="BM134" s="53">
        <f t="shared" si="10"/>
        <v>4069.8083681238054</v>
      </c>
      <c r="BN134" s="11">
        <v>29700</v>
      </c>
      <c r="BO134" s="11">
        <f t="shared" si="11"/>
        <v>25630.191631876194</v>
      </c>
    </row>
    <row r="135" spans="1:67" hidden="1">
      <c r="A135" s="7">
        <v>530</v>
      </c>
      <c r="B135" s="8" t="s">
        <v>1106</v>
      </c>
      <c r="C135" s="8" t="s">
        <v>2224</v>
      </c>
      <c r="D135" s="8" t="s">
        <v>1100</v>
      </c>
      <c r="E135" s="9" t="s">
        <v>59</v>
      </c>
      <c r="F135" s="10">
        <v>0.57799999999999996</v>
      </c>
      <c r="G135" s="10">
        <v>0.61</v>
      </c>
      <c r="H135" s="25">
        <v>38684.46</v>
      </c>
      <c r="I135" s="28"/>
      <c r="J135" s="58"/>
      <c r="K135" s="59">
        <v>80080</v>
      </c>
      <c r="L135" s="59">
        <v>91791</v>
      </c>
      <c r="M135" s="59">
        <v>70002</v>
      </c>
      <c r="N135" s="59">
        <v>57483</v>
      </c>
      <c r="O135" s="10">
        <v>0.51700000000000002</v>
      </c>
      <c r="P135" s="9">
        <v>123</v>
      </c>
      <c r="Q135" s="9">
        <v>1671</v>
      </c>
      <c r="R135" s="9">
        <v>314.51</v>
      </c>
      <c r="S135" s="10"/>
      <c r="T135" s="10"/>
      <c r="U135" s="10">
        <v>0.02</v>
      </c>
      <c r="V135" s="10">
        <v>0.189</v>
      </c>
      <c r="W135" s="9" t="s">
        <v>4345</v>
      </c>
      <c r="X135" s="27">
        <v>-0.104</v>
      </c>
      <c r="Y135" s="10">
        <v>7.2999999999999995E-2</v>
      </c>
      <c r="Z135" s="16" t="s">
        <v>2055</v>
      </c>
      <c r="AA135" s="28"/>
      <c r="AB135" s="9">
        <v>204</v>
      </c>
      <c r="AC135" s="9"/>
      <c r="AD135" s="56">
        <v>558</v>
      </c>
      <c r="AE135" s="56">
        <v>13</v>
      </c>
      <c r="AF135" s="16">
        <f t="shared" si="8"/>
        <v>3.3605225457457592E-4</v>
      </c>
      <c r="AG135" s="16" t="s">
        <v>4339</v>
      </c>
      <c r="AH135" s="16" t="s">
        <v>4339</v>
      </c>
      <c r="AI135" s="56">
        <v>99</v>
      </c>
      <c r="AJ135" s="28">
        <v>85800</v>
      </c>
      <c r="AK135" s="28">
        <v>42700</v>
      </c>
      <c r="AL135" s="26">
        <v>5.5832682</v>
      </c>
      <c r="AM135" s="26">
        <v>1.2413563999999999</v>
      </c>
      <c r="AN135" s="26">
        <v>25.801897</v>
      </c>
      <c r="AO135" s="26">
        <v>5.8776135999999996E-3</v>
      </c>
      <c r="AP135" s="26">
        <v>1.4405891</v>
      </c>
      <c r="AQ135" s="26">
        <v>3.2816292000000002E-4</v>
      </c>
      <c r="AR135" s="26">
        <v>2.3121293000000001</v>
      </c>
      <c r="AS135" s="26">
        <v>-1.1547461000000001</v>
      </c>
      <c r="AT135" s="56">
        <v>507</v>
      </c>
      <c r="AU135" s="10">
        <v>6.8000000000000005E-2</v>
      </c>
      <c r="AV135" s="10">
        <v>5.8000000000000003E-2</v>
      </c>
      <c r="AW135" s="10">
        <v>0.54500000000000004</v>
      </c>
      <c r="AX135" s="10">
        <v>0.67</v>
      </c>
      <c r="AY135" s="28">
        <v>0</v>
      </c>
      <c r="AZ135" s="28">
        <v>0</v>
      </c>
      <c r="BA135" s="84">
        <v>0</v>
      </c>
      <c r="BB135" s="28">
        <v>0</v>
      </c>
      <c r="BC135" s="84">
        <v>121</v>
      </c>
      <c r="BD135" s="27">
        <v>3.1278709848864376E-3</v>
      </c>
      <c r="BE135" s="10">
        <v>8.5000000000000006E-2</v>
      </c>
      <c r="BF135" s="28">
        <v>51892.196850393702</v>
      </c>
      <c r="BG135" s="117" t="s">
        <v>55</v>
      </c>
      <c r="BH135" s="117" t="s">
        <v>55</v>
      </c>
      <c r="BI135" s="117">
        <v>0.60599999999999998</v>
      </c>
      <c r="BJ135" s="117">
        <v>48</v>
      </c>
      <c r="BK135" s="117" t="s">
        <v>55</v>
      </c>
      <c r="BL135" s="117">
        <f t="shared" si="9"/>
        <v>48.606000000000002</v>
      </c>
      <c r="BM135" s="53">
        <f t="shared" si="10"/>
        <v>1256.4735296809106</v>
      </c>
      <c r="BN135" s="11">
        <v>30386</v>
      </c>
      <c r="BO135" s="11">
        <f t="shared" si="11"/>
        <v>29129.526470319088</v>
      </c>
    </row>
    <row r="136" spans="1:67" hidden="1">
      <c r="A136" s="7">
        <v>544</v>
      </c>
      <c r="B136" s="8" t="s">
        <v>1126</v>
      </c>
      <c r="C136" s="8" t="s">
        <v>2225</v>
      </c>
      <c r="D136" s="8" t="s">
        <v>1118</v>
      </c>
      <c r="E136" s="9" t="s">
        <v>59</v>
      </c>
      <c r="F136" s="10">
        <v>0.50800000000000001</v>
      </c>
      <c r="G136" s="10">
        <v>0.82</v>
      </c>
      <c r="H136" s="25">
        <v>3144.23</v>
      </c>
      <c r="I136" s="28"/>
      <c r="J136" s="58"/>
      <c r="K136" s="59">
        <v>86652</v>
      </c>
      <c r="L136" s="59">
        <v>95805</v>
      </c>
      <c r="M136" s="59">
        <v>74754</v>
      </c>
      <c r="N136" s="59">
        <v>75096</v>
      </c>
      <c r="O136" s="10">
        <v>0.439</v>
      </c>
      <c r="P136" s="9">
        <v>258.33</v>
      </c>
      <c r="Q136" s="9">
        <v>185.33</v>
      </c>
      <c r="R136" s="9">
        <v>12.17</v>
      </c>
      <c r="S136" s="10"/>
      <c r="T136" s="10"/>
      <c r="U136" s="10">
        <v>2.3E-2</v>
      </c>
      <c r="V136" s="10">
        <v>0.34200000000000003</v>
      </c>
      <c r="W136" s="9">
        <v>1.4139999999999999</v>
      </c>
      <c r="X136" s="27">
        <v>8.2000000000000003E-2</v>
      </c>
      <c r="Y136" s="10">
        <v>9.1999999999999998E-2</v>
      </c>
      <c r="Z136" s="16">
        <v>0.41425020712510352</v>
      </c>
      <c r="AA136" s="28"/>
      <c r="AB136" s="9">
        <v>301</v>
      </c>
      <c r="AC136" s="9"/>
      <c r="AD136" s="56">
        <v>408</v>
      </c>
      <c r="AE136" s="56">
        <v>38</v>
      </c>
      <c r="AF136" s="16">
        <f t="shared" si="8"/>
        <v>1.2085629868044004E-2</v>
      </c>
      <c r="AG136" s="16"/>
      <c r="AH136" s="16"/>
      <c r="AI136" s="56">
        <v>99</v>
      </c>
      <c r="AJ136" s="28">
        <v>87000</v>
      </c>
      <c r="AK136" s="28">
        <v>48200</v>
      </c>
      <c r="AL136" s="26">
        <v>9.5446501000000001</v>
      </c>
      <c r="AM136" s="26">
        <v>2.6166873000000002</v>
      </c>
      <c r="AN136" s="26">
        <v>34.902512000000002</v>
      </c>
      <c r="AO136" s="26">
        <v>0.43138738999999998</v>
      </c>
      <c r="AP136" s="26">
        <v>3.3313226999999999</v>
      </c>
      <c r="AQ136" s="26">
        <v>4.1174414999999999E-2</v>
      </c>
      <c r="AR136" s="26">
        <v>0.68379104000000002</v>
      </c>
      <c r="AS136" s="26">
        <v>-2.7201244999999998</v>
      </c>
      <c r="AT136" s="56">
        <v>780.66666666666595</v>
      </c>
      <c r="AU136" s="10">
        <v>0.17799999999999999</v>
      </c>
      <c r="AV136" s="10">
        <v>0.21099999999999999</v>
      </c>
      <c r="AW136" s="10">
        <v>0.44600000000000001</v>
      </c>
      <c r="AX136" s="10">
        <v>0.56299999999999994</v>
      </c>
      <c r="AY136" s="28">
        <v>0</v>
      </c>
      <c r="AZ136" s="28">
        <v>0</v>
      </c>
      <c r="BA136" s="84">
        <v>0</v>
      </c>
      <c r="BB136" s="28">
        <v>0</v>
      </c>
      <c r="BC136" s="84">
        <v>376</v>
      </c>
      <c r="BD136" s="27">
        <v>0.11958412711538279</v>
      </c>
      <c r="BE136" s="10">
        <v>0.42399999999999999</v>
      </c>
      <c r="BF136" s="28">
        <v>52084.066350710898</v>
      </c>
      <c r="BG136" s="117" t="s">
        <v>55</v>
      </c>
      <c r="BH136" s="117" t="s">
        <v>55</v>
      </c>
      <c r="BI136" s="117" t="s">
        <v>55</v>
      </c>
      <c r="BJ136" s="117" t="s">
        <v>55</v>
      </c>
      <c r="BK136" s="117" t="s">
        <v>55</v>
      </c>
      <c r="BL136" s="117">
        <f t="shared" si="9"/>
        <v>0</v>
      </c>
      <c r="BM136" s="53">
        <f t="shared" si="10"/>
        <v>0</v>
      </c>
      <c r="BN136" s="11">
        <v>39092</v>
      </c>
      <c r="BO136" s="11">
        <f t="shared" si="11"/>
        <v>39092</v>
      </c>
    </row>
    <row r="137" spans="1:67" hidden="1">
      <c r="A137" s="7">
        <v>549</v>
      </c>
      <c r="B137" s="8" t="s">
        <v>1135</v>
      </c>
      <c r="C137" s="8" t="s">
        <v>2227</v>
      </c>
      <c r="D137" s="8" t="s">
        <v>1118</v>
      </c>
      <c r="E137" s="9" t="s">
        <v>59</v>
      </c>
      <c r="F137" s="10">
        <v>0.65600000000000003</v>
      </c>
      <c r="G137" s="10">
        <v>0.83</v>
      </c>
      <c r="H137" s="25">
        <v>5633.74</v>
      </c>
      <c r="I137" s="28"/>
      <c r="J137" s="58"/>
      <c r="K137" s="59">
        <v>96902</v>
      </c>
      <c r="L137" s="59">
        <v>111690</v>
      </c>
      <c r="M137" s="59">
        <v>89244</v>
      </c>
      <c r="N137" s="59">
        <v>66204</v>
      </c>
      <c r="O137" s="10">
        <v>0.58399999999999996</v>
      </c>
      <c r="P137" s="9">
        <v>396.67</v>
      </c>
      <c r="Q137" s="9">
        <v>596.66999999999996</v>
      </c>
      <c r="R137" s="9">
        <v>14.2</v>
      </c>
      <c r="S137" s="10"/>
      <c r="T137" s="10"/>
      <c r="U137" s="10">
        <v>2.1000000000000001E-2</v>
      </c>
      <c r="V137" s="10">
        <v>0.20899999999999999</v>
      </c>
      <c r="W137" s="9">
        <v>1.0449999999999999</v>
      </c>
      <c r="X137" s="27">
        <v>0.215</v>
      </c>
      <c r="Y137" s="27">
        <v>0.09</v>
      </c>
      <c r="Z137" s="16">
        <v>0.48899755501222497</v>
      </c>
      <c r="AA137" s="28"/>
      <c r="AB137" s="9">
        <v>687</v>
      </c>
      <c r="AC137" s="9"/>
      <c r="AD137" s="56">
        <v>365</v>
      </c>
      <c r="AE137" s="56">
        <v>46</v>
      </c>
      <c r="AF137" s="16">
        <f t="shared" si="8"/>
        <v>8.1650910407651042E-3</v>
      </c>
      <c r="AG137" s="16"/>
      <c r="AH137" s="16"/>
      <c r="AI137" s="56">
        <v>99</v>
      </c>
      <c r="AJ137" s="28">
        <v>110000</v>
      </c>
      <c r="AK137" s="28">
        <v>51900</v>
      </c>
      <c r="AL137" s="26">
        <v>5.4560871000000004</v>
      </c>
      <c r="AM137" s="26">
        <v>2.2766530999999999</v>
      </c>
      <c r="AN137" s="26">
        <v>38.006298000000001</v>
      </c>
      <c r="AO137" s="26">
        <v>0</v>
      </c>
      <c r="AP137" s="26">
        <v>2.0736566000000001</v>
      </c>
      <c r="AQ137" s="26">
        <v>0</v>
      </c>
      <c r="AR137" s="26">
        <v>-1.2125874999999999</v>
      </c>
      <c r="AS137" s="26">
        <v>-4.5488328999999998</v>
      </c>
      <c r="AT137" s="56">
        <v>785</v>
      </c>
      <c r="AU137" s="10">
        <v>0.11899999999999999</v>
      </c>
      <c r="AV137" s="10">
        <v>0.13700000000000001</v>
      </c>
      <c r="AW137" s="10">
        <v>0.51500000000000001</v>
      </c>
      <c r="AX137" s="10">
        <v>0.55700000000000005</v>
      </c>
      <c r="AY137" s="28">
        <v>0</v>
      </c>
      <c r="AZ137" s="28">
        <v>0</v>
      </c>
      <c r="BA137" s="84">
        <v>0</v>
      </c>
      <c r="BB137" s="28">
        <v>0</v>
      </c>
      <c r="BC137" s="84">
        <v>318</v>
      </c>
      <c r="BD137" s="27">
        <v>5.6445629368767465E-2</v>
      </c>
      <c r="BE137" s="10">
        <v>0.42399999999999999</v>
      </c>
      <c r="BF137" s="28">
        <v>60508.481146304679</v>
      </c>
      <c r="BG137" s="117" t="s">
        <v>55</v>
      </c>
      <c r="BH137" s="117" t="s">
        <v>55</v>
      </c>
      <c r="BI137" s="117">
        <v>1</v>
      </c>
      <c r="BJ137" s="117">
        <v>51</v>
      </c>
      <c r="BK137" s="117" t="s">
        <v>55</v>
      </c>
      <c r="BL137" s="117">
        <f t="shared" si="9"/>
        <v>52</v>
      </c>
      <c r="BM137" s="53">
        <f t="shared" si="10"/>
        <v>9230.1029156475106</v>
      </c>
      <c r="BN137" s="11">
        <v>33729</v>
      </c>
      <c r="BO137" s="11">
        <f t="shared" si="11"/>
        <v>24498.897084352488</v>
      </c>
    </row>
    <row r="138" spans="1:67" hidden="1">
      <c r="A138" s="7">
        <v>553</v>
      </c>
      <c r="B138" s="8" t="s">
        <v>1141</v>
      </c>
      <c r="C138" s="8" t="s">
        <v>2229</v>
      </c>
      <c r="D138" s="8" t="s">
        <v>1118</v>
      </c>
      <c r="E138" s="9" t="s">
        <v>59</v>
      </c>
      <c r="F138" s="10">
        <v>0.62</v>
      </c>
      <c r="G138" s="10">
        <v>0.8</v>
      </c>
      <c r="H138" s="25">
        <v>4421.08</v>
      </c>
      <c r="I138" s="28"/>
      <c r="J138" s="58"/>
      <c r="K138" s="59">
        <v>107440</v>
      </c>
      <c r="L138" s="59">
        <v>114606</v>
      </c>
      <c r="M138" s="59">
        <v>103311</v>
      </c>
      <c r="N138" s="59">
        <v>81882</v>
      </c>
      <c r="O138" s="10">
        <v>0.56999999999999995</v>
      </c>
      <c r="P138" s="9">
        <v>350.67</v>
      </c>
      <c r="Q138" s="9">
        <v>453.33</v>
      </c>
      <c r="R138" s="9">
        <v>12.61</v>
      </c>
      <c r="S138" s="9"/>
      <c r="T138" s="9"/>
      <c r="U138" s="10">
        <v>3.5000000000000003E-2</v>
      </c>
      <c r="V138" s="10">
        <v>0.29399999999999998</v>
      </c>
      <c r="W138" s="9">
        <v>0.42499999999999999</v>
      </c>
      <c r="X138" s="27">
        <v>0.129</v>
      </c>
      <c r="Y138" s="10">
        <v>7.0000000000000007E-2</v>
      </c>
      <c r="Z138" s="16">
        <v>0.70175438596491224</v>
      </c>
      <c r="AA138" s="28"/>
      <c r="AB138" s="9">
        <v>652</v>
      </c>
      <c r="AC138" s="9"/>
      <c r="AD138" s="56">
        <v>176</v>
      </c>
      <c r="AE138" s="56">
        <v>106</v>
      </c>
      <c r="AF138" s="16">
        <f t="shared" si="8"/>
        <v>2.3976042053073004E-2</v>
      </c>
      <c r="AG138" s="16"/>
      <c r="AH138" s="16"/>
      <c r="AI138" s="56">
        <v>99</v>
      </c>
      <c r="AJ138" s="28">
        <v>102100</v>
      </c>
      <c r="AK138" s="28">
        <v>51600</v>
      </c>
      <c r="AL138" s="26">
        <v>5.8408832999999998</v>
      </c>
      <c r="AM138" s="26">
        <v>2.1912712999999999</v>
      </c>
      <c r="AN138" s="26">
        <v>37.443565</v>
      </c>
      <c r="AO138" s="26">
        <v>2.9915132999999998</v>
      </c>
      <c r="AP138" s="26">
        <v>2.1870351000000001</v>
      </c>
      <c r="AQ138" s="26">
        <v>0.17473080999999999</v>
      </c>
      <c r="AR138" s="26">
        <v>-0.93292045999999995</v>
      </c>
      <c r="AS138" s="26">
        <v>-4.8618670000000002</v>
      </c>
      <c r="AT138" s="56">
        <v>761</v>
      </c>
      <c r="AU138" s="10">
        <v>0.124</v>
      </c>
      <c r="AV138" s="10">
        <v>0.16400000000000001</v>
      </c>
      <c r="AW138" s="10">
        <v>0.51600000000000001</v>
      </c>
      <c r="AX138" s="10">
        <v>0.63800000000000001</v>
      </c>
      <c r="AY138" s="28">
        <v>0</v>
      </c>
      <c r="AZ138" s="28">
        <v>0</v>
      </c>
      <c r="BA138" s="84">
        <v>0</v>
      </c>
      <c r="BB138" s="28">
        <v>0</v>
      </c>
      <c r="BC138" s="84">
        <v>159</v>
      </c>
      <c r="BD138" s="27">
        <v>3.5964063079609511E-2</v>
      </c>
      <c r="BE138" s="10">
        <v>0.42399999999999999</v>
      </c>
      <c r="BF138" s="28">
        <v>64978.180293501049</v>
      </c>
      <c r="BG138" s="117" t="s">
        <v>55</v>
      </c>
      <c r="BH138" s="117" t="s">
        <v>55</v>
      </c>
      <c r="BI138" s="117">
        <v>6</v>
      </c>
      <c r="BJ138" s="117">
        <v>56</v>
      </c>
      <c r="BK138" s="117" t="s">
        <v>55</v>
      </c>
      <c r="BL138" s="117">
        <f t="shared" si="9"/>
        <v>62</v>
      </c>
      <c r="BM138" s="53">
        <f t="shared" si="10"/>
        <v>14023.722710287984</v>
      </c>
      <c r="BN138" s="11">
        <v>38360</v>
      </c>
      <c r="BO138" s="11">
        <f t="shared" si="11"/>
        <v>24336.277289712016</v>
      </c>
    </row>
    <row r="139" spans="1:67" hidden="1">
      <c r="A139" s="7">
        <v>556</v>
      </c>
      <c r="B139" s="8" t="s">
        <v>1147</v>
      </c>
      <c r="C139" s="8" t="s">
        <v>2228</v>
      </c>
      <c r="D139" s="8" t="s">
        <v>1118</v>
      </c>
      <c r="E139" s="9" t="s">
        <v>59</v>
      </c>
      <c r="F139" s="10">
        <v>0.51700000000000002</v>
      </c>
      <c r="G139" s="10">
        <v>0.81</v>
      </c>
      <c r="H139" s="25">
        <v>2809.05</v>
      </c>
      <c r="I139" s="28"/>
      <c r="J139" s="58"/>
      <c r="K139" s="59">
        <v>79319</v>
      </c>
      <c r="L139" s="59">
        <v>98532</v>
      </c>
      <c r="M139" s="59">
        <v>76608</v>
      </c>
      <c r="N139" s="59">
        <v>64512</v>
      </c>
      <c r="O139" s="10">
        <v>0.54300000000000004</v>
      </c>
      <c r="P139" s="9">
        <v>180</v>
      </c>
      <c r="Q139" s="9">
        <v>186.33</v>
      </c>
      <c r="R139" s="9">
        <v>15.61</v>
      </c>
      <c r="S139" s="9"/>
      <c r="T139" s="9"/>
      <c r="U139" s="10">
        <v>2.9000000000000001E-2</v>
      </c>
      <c r="V139" s="10">
        <v>0.627</v>
      </c>
      <c r="W139" s="9">
        <v>0.85599999999999998</v>
      </c>
      <c r="X139" s="27">
        <v>-0.20300000000000001</v>
      </c>
      <c r="Y139" s="27">
        <v>8.9999999999999993E-3</v>
      </c>
      <c r="Z139" s="16">
        <v>0.5387931034482758</v>
      </c>
      <c r="AA139" s="28"/>
      <c r="AB139" s="9">
        <v>111</v>
      </c>
      <c r="AC139" s="9"/>
      <c r="AD139" s="56">
        <v>365</v>
      </c>
      <c r="AE139" s="56">
        <v>46</v>
      </c>
      <c r="AF139" s="16">
        <f t="shared" si="8"/>
        <v>1.637564301098236E-2</v>
      </c>
      <c r="AG139" s="16"/>
      <c r="AH139" s="16" t="s">
        <v>4339</v>
      </c>
      <c r="AI139" s="56">
        <v>99</v>
      </c>
      <c r="AJ139" s="28">
        <v>59700</v>
      </c>
      <c r="AK139" s="28">
        <v>45500</v>
      </c>
      <c r="AL139" s="26">
        <v>20.468727000000001</v>
      </c>
      <c r="AM139" s="26">
        <v>0.37753018999999999</v>
      </c>
      <c r="AN139" s="26">
        <v>26.857876000000001</v>
      </c>
      <c r="AO139" s="26">
        <v>0.70686667999999997</v>
      </c>
      <c r="AP139" s="26">
        <v>5.4974651000000003</v>
      </c>
      <c r="AQ139" s="26">
        <v>0.14468660999999999</v>
      </c>
      <c r="AR139" s="26">
        <v>-8.1598977999999995</v>
      </c>
      <c r="AS139" s="26">
        <v>-8.7430401</v>
      </c>
      <c r="AT139" s="56">
        <v>447.666666666666</v>
      </c>
      <c r="AU139" s="10">
        <v>0.21299999999999999</v>
      </c>
      <c r="AV139" s="10">
        <v>0.35899999999999999</v>
      </c>
      <c r="AW139" s="10">
        <v>0.40799999999999997</v>
      </c>
      <c r="AX139" s="10">
        <v>0.61099999999999999</v>
      </c>
      <c r="AY139" s="28">
        <v>0</v>
      </c>
      <c r="AZ139" s="28">
        <v>0</v>
      </c>
      <c r="BA139" s="84">
        <v>0</v>
      </c>
      <c r="BB139" s="28">
        <v>0</v>
      </c>
      <c r="BC139" s="84">
        <v>97</v>
      </c>
      <c r="BD139" s="27">
        <v>3.453124721881063E-2</v>
      </c>
      <c r="BE139" s="10">
        <v>0.42399999999999999</v>
      </c>
      <c r="BF139" s="28">
        <v>53124.630136986299</v>
      </c>
      <c r="BG139" s="117" t="s">
        <v>55</v>
      </c>
      <c r="BH139" s="117" t="s">
        <v>55</v>
      </c>
      <c r="BI139" s="117">
        <v>0.89100000000000001</v>
      </c>
      <c r="BJ139" s="117">
        <v>36</v>
      </c>
      <c r="BK139" s="117" t="s">
        <v>55</v>
      </c>
      <c r="BL139" s="117">
        <f t="shared" si="9"/>
        <v>36.890999999999998</v>
      </c>
      <c r="BM139" s="53">
        <f t="shared" si="10"/>
        <v>13132.909702568482</v>
      </c>
      <c r="BN139" s="11">
        <v>34198</v>
      </c>
      <c r="BO139" s="11">
        <f t="shared" si="11"/>
        <v>21065.090297431518</v>
      </c>
    </row>
    <row r="140" spans="1:67" hidden="1">
      <c r="A140" s="7">
        <v>573</v>
      </c>
      <c r="B140" s="8" t="s">
        <v>1174</v>
      </c>
      <c r="C140" s="8" t="s">
        <v>2235</v>
      </c>
      <c r="D140" s="8" t="s">
        <v>1170</v>
      </c>
      <c r="E140" s="9" t="s">
        <v>59</v>
      </c>
      <c r="F140" s="10">
        <v>0.68600000000000005</v>
      </c>
      <c r="G140" s="10">
        <v>0.83</v>
      </c>
      <c r="H140" s="25">
        <v>3355.35</v>
      </c>
      <c r="I140" s="28"/>
      <c r="J140" s="58"/>
      <c r="K140" s="59">
        <v>78813</v>
      </c>
      <c r="L140" s="59">
        <v>81558</v>
      </c>
      <c r="M140" s="59">
        <v>67698</v>
      </c>
      <c r="N140" s="59">
        <v>55314</v>
      </c>
      <c r="O140" s="10">
        <v>0.60799999999999998</v>
      </c>
      <c r="P140" s="9">
        <v>264.33</v>
      </c>
      <c r="Q140" s="9">
        <v>308.33</v>
      </c>
      <c r="R140" s="9">
        <v>12.69</v>
      </c>
      <c r="S140" s="9"/>
      <c r="T140" s="9"/>
      <c r="U140" s="10">
        <v>4.5999999999999999E-2</v>
      </c>
      <c r="V140" s="10">
        <v>0.16300000000000001</v>
      </c>
      <c r="W140" s="9">
        <v>0.48499999999999999</v>
      </c>
      <c r="X140" s="27">
        <v>0.26400000000000001</v>
      </c>
      <c r="Y140" s="10">
        <v>9.0999999999999998E-2</v>
      </c>
      <c r="Z140" s="16">
        <v>0.67340067340067344</v>
      </c>
      <c r="AA140" s="28"/>
      <c r="AB140" s="9">
        <v>627</v>
      </c>
      <c r="AC140" s="9">
        <v>1</v>
      </c>
      <c r="AD140" s="56">
        <v>104</v>
      </c>
      <c r="AE140" s="56">
        <v>166</v>
      </c>
      <c r="AF140" s="16">
        <f t="shared" si="8"/>
        <v>4.9473229320339158E-2</v>
      </c>
      <c r="AG140" s="16"/>
      <c r="AH140" s="16"/>
      <c r="AI140" s="56">
        <v>99</v>
      </c>
      <c r="AJ140" s="28">
        <v>94200</v>
      </c>
      <c r="AK140" s="28">
        <v>50900</v>
      </c>
      <c r="AL140" s="26">
        <v>7.1293138999999996</v>
      </c>
      <c r="AM140" s="26">
        <v>1.331933</v>
      </c>
      <c r="AN140" s="26">
        <v>33.110134000000002</v>
      </c>
      <c r="AO140" s="26">
        <v>2.8701112000000002</v>
      </c>
      <c r="AP140" s="26">
        <v>2.3605255999999999</v>
      </c>
      <c r="AQ140" s="26">
        <v>0.20461923000000001</v>
      </c>
      <c r="AR140" s="26">
        <v>-1.3135431</v>
      </c>
      <c r="AS140" s="26">
        <v>-3.7122152000000002</v>
      </c>
      <c r="AT140" s="56">
        <v>653</v>
      </c>
      <c r="AU140" s="10">
        <v>9.9000000000000005E-2</v>
      </c>
      <c r="AV140" s="10">
        <v>0.12</v>
      </c>
      <c r="AW140" s="10">
        <v>0.439</v>
      </c>
      <c r="AX140" s="10">
        <v>0.48499999999999999</v>
      </c>
      <c r="AY140" s="28">
        <v>0</v>
      </c>
      <c r="AZ140" s="28">
        <v>0</v>
      </c>
      <c r="BA140" s="84">
        <v>0</v>
      </c>
      <c r="BB140" s="28">
        <v>0</v>
      </c>
      <c r="BC140" s="84">
        <v>75</v>
      </c>
      <c r="BD140" s="27">
        <v>2.235236264473155E-2</v>
      </c>
      <c r="BE140" s="10">
        <v>0.42699999999999999</v>
      </c>
      <c r="BF140" s="28">
        <v>48504.213698630134</v>
      </c>
      <c r="BG140" s="117" t="s">
        <v>55</v>
      </c>
      <c r="BH140" s="117" t="s">
        <v>55</v>
      </c>
      <c r="BI140" s="117">
        <v>3</v>
      </c>
      <c r="BJ140" s="117">
        <v>51</v>
      </c>
      <c r="BK140" s="117" t="s">
        <v>55</v>
      </c>
      <c r="BL140" s="117">
        <f t="shared" si="9"/>
        <v>54</v>
      </c>
      <c r="BM140" s="53">
        <f t="shared" si="10"/>
        <v>16093.701104206715</v>
      </c>
      <c r="BN140" s="11">
        <v>34690</v>
      </c>
      <c r="BO140" s="11">
        <f t="shared" si="11"/>
        <v>18596.298895793283</v>
      </c>
    </row>
    <row r="141" spans="1:67" hidden="1">
      <c r="A141" s="7">
        <v>586</v>
      </c>
      <c r="B141" s="8" t="s">
        <v>1205</v>
      </c>
      <c r="C141" s="8" t="s">
        <v>2241</v>
      </c>
      <c r="D141" s="8" t="s">
        <v>1170</v>
      </c>
      <c r="E141" s="9" t="s">
        <v>59</v>
      </c>
      <c r="F141" s="10">
        <v>0.44400000000000001</v>
      </c>
      <c r="G141" s="10">
        <v>0.78</v>
      </c>
      <c r="H141" s="25">
        <v>2439.6</v>
      </c>
      <c r="I141" s="28"/>
      <c r="J141" s="58"/>
      <c r="K141" s="59">
        <v>68473</v>
      </c>
      <c r="L141" s="59">
        <v>78291</v>
      </c>
      <c r="M141" s="59">
        <v>70749</v>
      </c>
      <c r="N141" s="59">
        <v>53325</v>
      </c>
      <c r="O141" s="10">
        <v>0.39100000000000001</v>
      </c>
      <c r="P141" s="9">
        <v>189</v>
      </c>
      <c r="Q141" s="9">
        <v>200.67</v>
      </c>
      <c r="R141" s="9">
        <v>12.91</v>
      </c>
      <c r="S141" s="9"/>
      <c r="T141" s="9"/>
      <c r="U141" s="10">
        <v>1.4E-2</v>
      </c>
      <c r="V141" s="10">
        <v>0.188</v>
      </c>
      <c r="W141" s="9">
        <v>0.79400000000000004</v>
      </c>
      <c r="X141" s="27">
        <v>0.23899999999999999</v>
      </c>
      <c r="Y141" s="10">
        <v>0.10100000000000001</v>
      </c>
      <c r="Z141" s="16">
        <v>0.55741360089186176</v>
      </c>
      <c r="AA141" s="28"/>
      <c r="AB141" s="9">
        <v>1026</v>
      </c>
      <c r="AC141" s="9"/>
      <c r="AD141" s="56">
        <v>496</v>
      </c>
      <c r="AE141" s="56">
        <v>22</v>
      </c>
      <c r="AF141" s="16">
        <f t="shared" si="8"/>
        <v>9.0178717822593877E-3</v>
      </c>
      <c r="AG141" s="16"/>
      <c r="AH141" s="16" t="s">
        <v>4339</v>
      </c>
      <c r="AI141" s="56">
        <v>99</v>
      </c>
      <c r="AJ141" s="28">
        <v>77600</v>
      </c>
      <c r="AK141" s="28">
        <v>41900</v>
      </c>
      <c r="AL141" s="26">
        <v>10.852975000000001</v>
      </c>
      <c r="AM141" s="26">
        <v>0.39528888000000001</v>
      </c>
      <c r="AN141" s="26">
        <v>14.272385999999999</v>
      </c>
      <c r="AO141" s="26">
        <v>2.3021188000000001</v>
      </c>
      <c r="AP141" s="26">
        <v>1.5489784</v>
      </c>
      <c r="AQ141" s="26">
        <v>0.24984838000000001</v>
      </c>
      <c r="AR141" s="26">
        <v>-0.86192601999999996</v>
      </c>
      <c r="AS141" s="26">
        <v>-6.1256452000000001</v>
      </c>
      <c r="AT141" s="56">
        <v>250.666666666666</v>
      </c>
      <c r="AU141" s="10">
        <v>5.8000000000000003E-2</v>
      </c>
      <c r="AV141" s="10">
        <v>0.112</v>
      </c>
      <c r="AW141" s="10">
        <v>0.59099999999999997</v>
      </c>
      <c r="AX141" s="10">
        <v>0.64</v>
      </c>
      <c r="AY141" s="28">
        <v>0</v>
      </c>
      <c r="AZ141" s="28">
        <v>0</v>
      </c>
      <c r="BA141" s="84">
        <v>0</v>
      </c>
      <c r="BB141" s="28">
        <v>0</v>
      </c>
      <c r="BC141" s="84">
        <v>88</v>
      </c>
      <c r="BD141" s="27">
        <v>3.6071487129037551E-2</v>
      </c>
      <c r="BE141" s="10">
        <v>0.42699999999999999</v>
      </c>
      <c r="BF141" s="28">
        <v>41228.532467532466</v>
      </c>
      <c r="BG141" s="117" t="s">
        <v>55</v>
      </c>
      <c r="BH141" s="117" t="s">
        <v>55</v>
      </c>
      <c r="BI141" s="117">
        <v>5.0999999999999997E-2</v>
      </c>
      <c r="BJ141" s="117">
        <v>23</v>
      </c>
      <c r="BK141" s="117" t="s">
        <v>55</v>
      </c>
      <c r="BL141" s="117">
        <f t="shared" si="9"/>
        <v>23.050999999999998</v>
      </c>
      <c r="BM141" s="53">
        <f t="shared" si="10"/>
        <v>9448.6801114936879</v>
      </c>
      <c r="BN141" s="11">
        <v>25995</v>
      </c>
      <c r="BO141" s="11">
        <f t="shared" si="11"/>
        <v>16546.31988850631</v>
      </c>
    </row>
    <row r="142" spans="1:67" hidden="1">
      <c r="A142" s="7">
        <v>588</v>
      </c>
      <c r="B142" s="8" t="s">
        <v>1207</v>
      </c>
      <c r="C142" s="8"/>
      <c r="D142" s="8" t="s">
        <v>1170</v>
      </c>
      <c r="E142" s="9" t="s">
        <v>59</v>
      </c>
      <c r="F142" s="10">
        <v>0.32100000000000001</v>
      </c>
      <c r="G142" s="10">
        <v>0.68</v>
      </c>
      <c r="H142" s="25">
        <v>1591.67</v>
      </c>
      <c r="I142" s="28"/>
      <c r="J142" s="58"/>
      <c r="K142" s="59">
        <v>97719</v>
      </c>
      <c r="L142" s="59">
        <v>85590</v>
      </c>
      <c r="M142" s="59">
        <v>66771</v>
      </c>
      <c r="N142" s="59">
        <v>53910</v>
      </c>
      <c r="O142" s="10">
        <v>0.255</v>
      </c>
      <c r="P142" s="9">
        <v>127.33</v>
      </c>
      <c r="Q142" s="9">
        <v>85.67</v>
      </c>
      <c r="R142" s="9">
        <v>12.5</v>
      </c>
      <c r="S142" s="9"/>
      <c r="T142" s="9"/>
      <c r="U142" s="10">
        <v>3.1E-2</v>
      </c>
      <c r="V142" s="10">
        <v>0.183</v>
      </c>
      <c r="W142" s="9">
        <v>2.032</v>
      </c>
      <c r="X142" s="27">
        <v>0.24399999999999999</v>
      </c>
      <c r="Y142" s="10">
        <v>0.105</v>
      </c>
      <c r="Z142" s="16">
        <v>0.32981530343007914</v>
      </c>
      <c r="AA142" s="28"/>
      <c r="AB142" s="9" t="s">
        <v>4345</v>
      </c>
      <c r="AC142" s="9"/>
      <c r="AD142" s="56">
        <v>500</v>
      </c>
      <c r="AE142" s="56">
        <v>21</v>
      </c>
      <c r="AF142" s="16">
        <f t="shared" si="8"/>
        <v>1.3193689646723253E-2</v>
      </c>
      <c r="AG142" s="16"/>
      <c r="AH142" s="16"/>
      <c r="AI142" s="56">
        <v>99</v>
      </c>
      <c r="AJ142" s="28">
        <v>71500</v>
      </c>
      <c r="AK142" s="28">
        <v>45800</v>
      </c>
      <c r="AL142" s="26">
        <v>16.336199000000001</v>
      </c>
      <c r="AM142" s="26">
        <v>0.58125477999999997</v>
      </c>
      <c r="AN142" s="26">
        <v>30.326212000000002</v>
      </c>
      <c r="AO142" s="26">
        <v>0.76758724</v>
      </c>
      <c r="AP142" s="26">
        <v>4.9541497000000003</v>
      </c>
      <c r="AQ142" s="26">
        <v>0.12539458000000001</v>
      </c>
      <c r="AR142" s="26">
        <v>-5.4134568999999999</v>
      </c>
      <c r="AS142" s="26">
        <v>-11.676824999999999</v>
      </c>
      <c r="AT142" s="56">
        <v>275</v>
      </c>
      <c r="AU142" s="10">
        <v>9.7000000000000003E-2</v>
      </c>
      <c r="AV142" s="10">
        <v>8.5999999999999993E-2</v>
      </c>
      <c r="AW142" s="10">
        <v>0.44800000000000001</v>
      </c>
      <c r="AX142" s="10">
        <v>0.63</v>
      </c>
      <c r="AY142" s="28">
        <v>0</v>
      </c>
      <c r="AZ142" s="28">
        <v>0</v>
      </c>
      <c r="BA142" s="84">
        <v>0</v>
      </c>
      <c r="BB142" s="28">
        <v>0</v>
      </c>
      <c r="BC142" s="84"/>
      <c r="BD142" s="27">
        <v>0</v>
      </c>
      <c r="BE142" s="10">
        <v>0.42699999999999999</v>
      </c>
      <c r="BF142" s="28">
        <v>46937.940740740742</v>
      </c>
      <c r="BG142" s="117" t="s">
        <v>55</v>
      </c>
      <c r="BH142" s="117" t="s">
        <v>55</v>
      </c>
      <c r="BI142" s="117">
        <v>0.23699999999999999</v>
      </c>
      <c r="BJ142" s="117">
        <v>18</v>
      </c>
      <c r="BK142" s="117" t="s">
        <v>55</v>
      </c>
      <c r="BL142" s="117">
        <f t="shared" si="9"/>
        <v>18.236999999999998</v>
      </c>
      <c r="BM142" s="53">
        <f t="shared" si="10"/>
        <v>11457.777051775807</v>
      </c>
      <c r="BN142" s="11">
        <v>29100</v>
      </c>
      <c r="BO142" s="11">
        <f t="shared" si="11"/>
        <v>17642.222948224193</v>
      </c>
    </row>
    <row r="143" spans="1:67" hidden="1">
      <c r="A143" s="7">
        <v>585</v>
      </c>
      <c r="B143" s="8" t="s">
        <v>1204</v>
      </c>
      <c r="C143" s="8" t="s">
        <v>2235</v>
      </c>
      <c r="D143" s="8" t="s">
        <v>1170</v>
      </c>
      <c r="E143" s="9" t="s">
        <v>59</v>
      </c>
      <c r="F143" s="10">
        <v>0.38100000000000001</v>
      </c>
      <c r="G143" s="10">
        <v>0.8</v>
      </c>
      <c r="H143" s="25">
        <v>2508.7600000000002</v>
      </c>
      <c r="I143" s="28"/>
      <c r="J143" s="58"/>
      <c r="K143" s="59">
        <v>64949</v>
      </c>
      <c r="L143" s="59">
        <v>71253</v>
      </c>
      <c r="M143" s="59">
        <v>61299</v>
      </c>
      <c r="N143" s="59">
        <v>53595</v>
      </c>
      <c r="O143" s="10">
        <v>0.25800000000000001</v>
      </c>
      <c r="P143" s="9">
        <v>225.33</v>
      </c>
      <c r="Q143" s="9">
        <v>168.33</v>
      </c>
      <c r="R143" s="9">
        <v>11.13</v>
      </c>
      <c r="S143" s="9"/>
      <c r="T143" s="9"/>
      <c r="U143" s="10">
        <v>9.9000000000000005E-2</v>
      </c>
      <c r="V143" s="10">
        <v>0.17699999999999999</v>
      </c>
      <c r="W143" s="9">
        <v>1.1060000000000001</v>
      </c>
      <c r="X143" s="27">
        <v>0.25</v>
      </c>
      <c r="Y143" s="10">
        <v>0.17799999999999999</v>
      </c>
      <c r="Z143" s="16">
        <v>0.47483380816714138</v>
      </c>
      <c r="AA143" s="28"/>
      <c r="AB143" s="9">
        <v>633</v>
      </c>
      <c r="AC143" s="9"/>
      <c r="AD143" s="56">
        <v>446</v>
      </c>
      <c r="AE143" s="56">
        <v>28</v>
      </c>
      <c r="AF143" s="16">
        <f t="shared" si="8"/>
        <v>1.1160892233613417E-2</v>
      </c>
      <c r="AG143" s="16"/>
      <c r="AH143" s="16"/>
      <c r="AI143" s="56">
        <v>99</v>
      </c>
      <c r="AJ143" s="28">
        <v>75800</v>
      </c>
      <c r="AK143" s="28">
        <v>45200</v>
      </c>
      <c r="AL143" s="26">
        <v>14.159825</v>
      </c>
      <c r="AM143" s="26">
        <v>0.37063274000000002</v>
      </c>
      <c r="AN143" s="26">
        <v>28.011109999999999</v>
      </c>
      <c r="AO143" s="26">
        <v>7.3539399000000005E-2</v>
      </c>
      <c r="AP143" s="26">
        <v>3.9663243000000001</v>
      </c>
      <c r="AQ143" s="26">
        <v>1.041305E-2</v>
      </c>
      <c r="AR143" s="26">
        <v>-4.8807777999999997</v>
      </c>
      <c r="AS143" s="26">
        <v>-10.158687</v>
      </c>
      <c r="AT143" s="56">
        <v>107.666666666666</v>
      </c>
      <c r="AU143" s="10">
        <v>8.2000000000000003E-2</v>
      </c>
      <c r="AV143" s="10">
        <v>0.108</v>
      </c>
      <c r="AW143" s="10">
        <v>0.65400000000000003</v>
      </c>
      <c r="AX143" s="10">
        <v>0.61</v>
      </c>
      <c r="AY143" s="28">
        <v>0</v>
      </c>
      <c r="AZ143" s="28">
        <v>0</v>
      </c>
      <c r="BA143" s="84">
        <v>0</v>
      </c>
      <c r="BB143" s="28">
        <v>0</v>
      </c>
      <c r="BC143" s="84">
        <v>53</v>
      </c>
      <c r="BD143" s="27">
        <v>2.1125974585053969E-2</v>
      </c>
      <c r="BE143" s="10">
        <v>0.42699999999999999</v>
      </c>
      <c r="BF143" s="28">
        <v>48736.134199134198</v>
      </c>
      <c r="BG143" s="117" t="s">
        <v>55</v>
      </c>
      <c r="BH143" s="117" t="s">
        <v>55</v>
      </c>
      <c r="BI143" s="117">
        <v>0.33100000000000002</v>
      </c>
      <c r="BJ143" s="117">
        <v>17</v>
      </c>
      <c r="BK143" s="117" t="s">
        <v>55</v>
      </c>
      <c r="BL143" s="117">
        <f t="shared" si="9"/>
        <v>17.331</v>
      </c>
      <c r="BM143" s="53">
        <f t="shared" si="10"/>
        <v>6908.1936893126476</v>
      </c>
      <c r="BN143" s="11">
        <v>24370</v>
      </c>
      <c r="BO143" s="11">
        <f t="shared" si="11"/>
        <v>17461.806310687352</v>
      </c>
    </row>
    <row r="144" spans="1:67" hidden="1">
      <c r="A144" s="7">
        <v>596</v>
      </c>
      <c r="B144" s="8" t="s">
        <v>1215</v>
      </c>
      <c r="C144" s="8" t="s">
        <v>2242</v>
      </c>
      <c r="D144" s="8" t="s">
        <v>1170</v>
      </c>
      <c r="E144" s="9" t="s">
        <v>59</v>
      </c>
      <c r="F144" s="10">
        <v>0.64400000000000002</v>
      </c>
      <c r="G144" s="10">
        <v>0.77</v>
      </c>
      <c r="H144" s="25">
        <v>3584.74</v>
      </c>
      <c r="I144" s="28"/>
      <c r="J144" s="58"/>
      <c r="K144" s="59">
        <v>84545</v>
      </c>
      <c r="L144" s="59">
        <v>107298</v>
      </c>
      <c r="M144" s="59">
        <v>79074</v>
      </c>
      <c r="N144" s="59">
        <v>70110</v>
      </c>
      <c r="O144" s="10">
        <v>0.624</v>
      </c>
      <c r="P144" s="9">
        <v>227.67</v>
      </c>
      <c r="Q144" s="9">
        <v>356.67</v>
      </c>
      <c r="R144" s="9">
        <v>15.75</v>
      </c>
      <c r="S144" s="9"/>
      <c r="T144" s="9"/>
      <c r="U144" s="10">
        <v>5.1999999999999998E-2</v>
      </c>
      <c r="V144" s="10">
        <v>0.311</v>
      </c>
      <c r="W144" s="9">
        <v>0.48499999999999999</v>
      </c>
      <c r="X144" s="27">
        <v>0.11600000000000001</v>
      </c>
      <c r="Y144" s="10">
        <v>3.5000000000000003E-2</v>
      </c>
      <c r="Z144" s="16">
        <v>0.67340067340067344</v>
      </c>
      <c r="AA144" s="28"/>
      <c r="AB144" s="9">
        <v>319</v>
      </c>
      <c r="AC144" s="9">
        <v>7</v>
      </c>
      <c r="AD144" s="56">
        <v>306</v>
      </c>
      <c r="AE144" s="56">
        <v>61</v>
      </c>
      <c r="AF144" s="16">
        <f t="shared" si="8"/>
        <v>1.7016575818608881E-2</v>
      </c>
      <c r="AG144" s="16"/>
      <c r="AH144" s="16"/>
      <c r="AI144" s="56">
        <v>99</v>
      </c>
      <c r="AJ144" s="28">
        <v>97400</v>
      </c>
      <c r="AK144" s="28">
        <v>56200</v>
      </c>
      <c r="AL144" s="26">
        <v>7.7935553000000004</v>
      </c>
      <c r="AM144" s="26">
        <v>1.1320205999999999</v>
      </c>
      <c r="AN144" s="26">
        <v>39.170802999999999</v>
      </c>
      <c r="AO144" s="26">
        <v>0.56939501000000003</v>
      </c>
      <c r="AP144" s="26">
        <v>3.0527983000000001</v>
      </c>
      <c r="AQ144" s="26">
        <v>4.4376116E-2</v>
      </c>
      <c r="AR144" s="26">
        <v>-3.4799929000000001</v>
      </c>
      <c r="AS144" s="26">
        <v>-9.0379190000000005</v>
      </c>
      <c r="AT144" s="56">
        <v>618.33333333333303</v>
      </c>
      <c r="AU144" s="10">
        <v>0.152</v>
      </c>
      <c r="AV144" s="10">
        <v>0.34499999999999997</v>
      </c>
      <c r="AW144" s="10">
        <v>0.434</v>
      </c>
      <c r="AX144" s="10">
        <v>0.50900000000000001</v>
      </c>
      <c r="AY144" s="28">
        <v>0</v>
      </c>
      <c r="AZ144" s="28">
        <v>0</v>
      </c>
      <c r="BA144" s="84">
        <v>0</v>
      </c>
      <c r="BB144" s="28">
        <v>0</v>
      </c>
      <c r="BC144" s="84"/>
      <c r="BD144" s="27">
        <v>0</v>
      </c>
      <c r="BE144" s="10">
        <v>0.42699999999999999</v>
      </c>
      <c r="BF144" s="28">
        <v>59853.997512437811</v>
      </c>
      <c r="BG144" s="117" t="s">
        <v>55</v>
      </c>
      <c r="BH144" s="117" t="s">
        <v>55</v>
      </c>
      <c r="BI144" s="117">
        <v>0.59499999999999997</v>
      </c>
      <c r="BJ144" s="117">
        <v>44</v>
      </c>
      <c r="BK144" s="117" t="s">
        <v>55</v>
      </c>
      <c r="BL144" s="117">
        <f t="shared" si="9"/>
        <v>44.594999999999999</v>
      </c>
      <c r="BM144" s="53">
        <f t="shared" si="10"/>
        <v>12440.232764440379</v>
      </c>
      <c r="BN144" s="11">
        <v>35324</v>
      </c>
      <c r="BO144" s="11">
        <f t="shared" si="11"/>
        <v>22883.767235559622</v>
      </c>
    </row>
    <row r="145" spans="1:67" hidden="1">
      <c r="A145" s="7">
        <v>597</v>
      </c>
      <c r="B145" s="8" t="s">
        <v>1216</v>
      </c>
      <c r="C145" s="8" t="s">
        <v>2243</v>
      </c>
      <c r="D145" s="8" t="s">
        <v>1170</v>
      </c>
      <c r="E145" s="9" t="s">
        <v>59</v>
      </c>
      <c r="F145" s="10">
        <v>0.75</v>
      </c>
      <c r="G145" s="10">
        <v>0.86</v>
      </c>
      <c r="H145" s="25">
        <v>6651.34</v>
      </c>
      <c r="I145" s="28"/>
      <c r="J145" s="58"/>
      <c r="K145" s="59">
        <v>79234</v>
      </c>
      <c r="L145" s="59">
        <v>101331</v>
      </c>
      <c r="M145" s="59">
        <v>80325</v>
      </c>
      <c r="N145" s="59">
        <v>66753</v>
      </c>
      <c r="O145" s="10">
        <v>0.67200000000000004</v>
      </c>
      <c r="P145" s="9">
        <v>588.33000000000004</v>
      </c>
      <c r="Q145" s="9">
        <v>731</v>
      </c>
      <c r="R145" s="9">
        <v>11.31</v>
      </c>
      <c r="S145" s="9"/>
      <c r="T145" s="9"/>
      <c r="U145" s="10">
        <v>2.1999999999999999E-2</v>
      </c>
      <c r="V145" s="10">
        <v>0.19400000000000001</v>
      </c>
      <c r="W145" s="9">
        <v>0.64300000000000002</v>
      </c>
      <c r="X145" s="27">
        <v>0.23300000000000001</v>
      </c>
      <c r="Y145" s="10">
        <v>8.5999999999999993E-2</v>
      </c>
      <c r="Z145" s="16">
        <v>0.60864272671941566</v>
      </c>
      <c r="AA145" s="28"/>
      <c r="AB145" s="9">
        <v>1014</v>
      </c>
      <c r="AC145" s="9">
        <v>1</v>
      </c>
      <c r="AD145" s="56">
        <v>19</v>
      </c>
      <c r="AE145" s="56">
        <v>359</v>
      </c>
      <c r="AF145" s="16">
        <f t="shared" si="8"/>
        <v>5.3974086424690364E-2</v>
      </c>
      <c r="AG145" s="16"/>
      <c r="AH145" s="16"/>
      <c r="AI145" s="56">
        <v>99</v>
      </c>
      <c r="AJ145" s="28">
        <v>117800</v>
      </c>
      <c r="AK145" s="28">
        <v>52500</v>
      </c>
      <c r="AL145" s="26">
        <v>3.8133667</v>
      </c>
      <c r="AM145" s="26">
        <v>4.9347773000000004</v>
      </c>
      <c r="AN145" s="26">
        <v>36.243996000000003</v>
      </c>
      <c r="AO145" s="26">
        <v>1.3394176</v>
      </c>
      <c r="AP145" s="26">
        <v>1.3821163999999999</v>
      </c>
      <c r="AQ145" s="26">
        <v>5.1076903999999999E-2</v>
      </c>
      <c r="AR145" s="26">
        <v>0.15728864000000001</v>
      </c>
      <c r="AS145" s="26">
        <v>-0.81071227999999995</v>
      </c>
      <c r="AT145" s="56">
        <v>1368</v>
      </c>
      <c r="AU145" s="10">
        <v>0.114</v>
      </c>
      <c r="AV145" s="10">
        <v>9.7000000000000003E-2</v>
      </c>
      <c r="AW145" s="10">
        <v>0.47599999999999998</v>
      </c>
      <c r="AX145" s="10">
        <v>0.54200000000000004</v>
      </c>
      <c r="AY145" s="28">
        <v>0</v>
      </c>
      <c r="AZ145" s="28">
        <v>0</v>
      </c>
      <c r="BA145" s="84">
        <v>0</v>
      </c>
      <c r="BB145" s="28">
        <v>0</v>
      </c>
      <c r="BC145" s="84">
        <v>503</v>
      </c>
      <c r="BD145" s="27">
        <v>7.5623859252421322E-2</v>
      </c>
      <c r="BE145" s="10">
        <v>0.42699999999999999</v>
      </c>
      <c r="BF145" s="28">
        <v>56022.883374689824</v>
      </c>
      <c r="BG145" s="117" t="s">
        <v>55</v>
      </c>
      <c r="BH145" s="117" t="s">
        <v>55</v>
      </c>
      <c r="BI145" s="117">
        <v>5</v>
      </c>
      <c r="BJ145" s="117">
        <v>100</v>
      </c>
      <c r="BK145" s="117" t="s">
        <v>55</v>
      </c>
      <c r="BL145" s="117">
        <f t="shared" si="9"/>
        <v>105</v>
      </c>
      <c r="BM145" s="53">
        <f t="shared" si="10"/>
        <v>15786.292686887153</v>
      </c>
      <c r="BN145" s="11">
        <v>40658</v>
      </c>
      <c r="BO145" s="11">
        <f t="shared" si="11"/>
        <v>24871.707313112849</v>
      </c>
    </row>
    <row r="146" spans="1:67" hidden="1">
      <c r="A146" s="7">
        <v>599</v>
      </c>
      <c r="B146" s="8" t="s">
        <v>1218</v>
      </c>
      <c r="C146" s="8" t="s">
        <v>2244</v>
      </c>
      <c r="D146" s="8" t="s">
        <v>1170</v>
      </c>
      <c r="E146" s="9" t="s">
        <v>59</v>
      </c>
      <c r="F146" s="10">
        <v>0.66100000000000003</v>
      </c>
      <c r="G146" s="10">
        <v>0.88</v>
      </c>
      <c r="H146" s="25">
        <v>3036.96</v>
      </c>
      <c r="I146" s="28"/>
      <c r="J146" s="58"/>
      <c r="K146" s="59">
        <v>81697</v>
      </c>
      <c r="L146" s="59">
        <v>102321</v>
      </c>
      <c r="M146" s="59">
        <v>77562</v>
      </c>
      <c r="N146" s="59">
        <v>57384</v>
      </c>
      <c r="O146" s="10">
        <v>0.59499999999999997</v>
      </c>
      <c r="P146" s="9">
        <v>226.67</v>
      </c>
      <c r="Q146" s="9">
        <v>244.67</v>
      </c>
      <c r="R146" s="9">
        <v>13.4</v>
      </c>
      <c r="S146" s="9"/>
      <c r="T146" s="9"/>
      <c r="U146" s="10">
        <v>8.9999999999999993E-3</v>
      </c>
      <c r="V146" s="10">
        <v>0.14299999999999999</v>
      </c>
      <c r="W146" s="9">
        <v>0.67900000000000005</v>
      </c>
      <c r="X146" s="27">
        <v>0.28399999999999997</v>
      </c>
      <c r="Y146" s="27">
        <v>8.1000000000000003E-2</v>
      </c>
      <c r="Z146" s="16">
        <v>0.59559261465157831</v>
      </c>
      <c r="AA146" s="28"/>
      <c r="AB146" s="9">
        <v>710</v>
      </c>
      <c r="AC146" s="9">
        <v>1</v>
      </c>
      <c r="AD146" s="56">
        <v>200</v>
      </c>
      <c r="AE146" s="56">
        <v>97</v>
      </c>
      <c r="AF146" s="16">
        <f t="shared" si="8"/>
        <v>3.1939834571413521E-2</v>
      </c>
      <c r="AG146" s="16"/>
      <c r="AH146" s="16" t="s">
        <v>4339</v>
      </c>
      <c r="AI146" s="56">
        <v>99</v>
      </c>
      <c r="AJ146" s="28">
        <v>89100</v>
      </c>
      <c r="AK146" s="28">
        <v>49400</v>
      </c>
      <c r="AL146" s="26">
        <v>5.5178146000000003</v>
      </c>
      <c r="AM146" s="26">
        <v>0.46121164999999997</v>
      </c>
      <c r="AN146" s="26">
        <v>28.444174</v>
      </c>
      <c r="AO146" s="26">
        <v>0.14464025</v>
      </c>
      <c r="AP146" s="26">
        <v>1.5694969000000001</v>
      </c>
      <c r="AQ146" s="26">
        <v>7.9809809000000002E-3</v>
      </c>
      <c r="AR146" s="26">
        <v>0.14975390999999999</v>
      </c>
      <c r="AS146" s="26">
        <v>-3.8283024000000001</v>
      </c>
      <c r="AT146" s="56">
        <v>506.5</v>
      </c>
      <c r="AU146" s="10">
        <v>0.11</v>
      </c>
      <c r="AV146" s="10">
        <v>9.8000000000000004E-2</v>
      </c>
      <c r="AW146" s="10">
        <v>0.46500000000000002</v>
      </c>
      <c r="AX146" s="10">
        <v>0.53300000000000003</v>
      </c>
      <c r="AY146" s="28">
        <v>0</v>
      </c>
      <c r="AZ146" s="28">
        <v>0</v>
      </c>
      <c r="BA146" s="84">
        <v>0</v>
      </c>
      <c r="BB146" s="28">
        <v>0</v>
      </c>
      <c r="BC146" s="84">
        <v>87</v>
      </c>
      <c r="BD146" s="27">
        <v>2.864706812075233E-2</v>
      </c>
      <c r="BE146" s="10">
        <v>0.42699999999999999</v>
      </c>
      <c r="BF146" s="28">
        <v>57298.584229390683</v>
      </c>
      <c r="BG146" s="117" t="s">
        <v>55</v>
      </c>
      <c r="BH146" s="117" t="s">
        <v>55</v>
      </c>
      <c r="BI146" s="117">
        <v>2</v>
      </c>
      <c r="BJ146" s="117">
        <v>38</v>
      </c>
      <c r="BK146" s="117" t="s">
        <v>55</v>
      </c>
      <c r="BL146" s="117">
        <f t="shared" si="9"/>
        <v>40</v>
      </c>
      <c r="BM146" s="53">
        <f t="shared" si="10"/>
        <v>13171.065802644749</v>
      </c>
      <c r="BN146" s="11">
        <v>32250</v>
      </c>
      <c r="BO146" s="11">
        <f t="shared" si="11"/>
        <v>19078.934197355251</v>
      </c>
    </row>
    <row r="147" spans="1:67" hidden="1">
      <c r="A147" s="7">
        <v>600</v>
      </c>
      <c r="B147" s="8" t="s">
        <v>1219</v>
      </c>
      <c r="C147" s="8"/>
      <c r="D147" s="8" t="s">
        <v>1170</v>
      </c>
      <c r="E147" s="9" t="s">
        <v>59</v>
      </c>
      <c r="F147" s="10">
        <v>0.22</v>
      </c>
      <c r="G147" s="10">
        <v>0.63</v>
      </c>
      <c r="H147" s="25">
        <v>6867.48</v>
      </c>
      <c r="I147" s="28"/>
      <c r="J147" s="58"/>
      <c r="K147" s="59">
        <v>95623</v>
      </c>
      <c r="L147" s="59">
        <v>113400</v>
      </c>
      <c r="M147" s="59">
        <v>88308</v>
      </c>
      <c r="N147" s="59">
        <v>79650</v>
      </c>
      <c r="O147" s="10">
        <v>0.29799999999999999</v>
      </c>
      <c r="P147" s="9">
        <v>417.67</v>
      </c>
      <c r="Q147" s="9">
        <v>345.67</v>
      </c>
      <c r="R147" s="9">
        <v>16.440000000000001</v>
      </c>
      <c r="S147" s="9"/>
      <c r="T147" s="9"/>
      <c r="U147" s="10">
        <v>7.4999999999999997E-2</v>
      </c>
      <c r="V147" s="10">
        <v>0.55000000000000004</v>
      </c>
      <c r="W147" s="9">
        <v>1.008</v>
      </c>
      <c r="X147" s="27">
        <v>-0.123</v>
      </c>
      <c r="Y147" s="27">
        <v>-1.0999999999999999E-2</v>
      </c>
      <c r="Z147" s="16">
        <v>0.49800796812749004</v>
      </c>
      <c r="AA147" s="28"/>
      <c r="AB147" s="9" t="s">
        <v>4345</v>
      </c>
      <c r="AC147" s="9">
        <v>1</v>
      </c>
      <c r="AD147" s="56">
        <v>246</v>
      </c>
      <c r="AE147" s="56">
        <v>79</v>
      </c>
      <c r="AF147" s="16">
        <f t="shared" si="8"/>
        <v>1.1503491819415564E-2</v>
      </c>
      <c r="AG147" s="16"/>
      <c r="AH147" s="16"/>
      <c r="AI147" s="56">
        <v>99</v>
      </c>
      <c r="AJ147" s="28" t="e">
        <v>#N/A</v>
      </c>
      <c r="AK147" s="28" t="e">
        <v>#N/A</v>
      </c>
      <c r="AL147" s="26" t="e">
        <v>#N/A</v>
      </c>
      <c r="AM147" s="26" t="e">
        <v>#N/A</v>
      </c>
      <c r="AN147" s="26" t="e">
        <v>#N/A</v>
      </c>
      <c r="AO147" s="26" t="e">
        <v>#N/A</v>
      </c>
      <c r="AP147" s="26" t="e">
        <v>#N/A</v>
      </c>
      <c r="AQ147" s="26" t="e">
        <v>#N/A</v>
      </c>
      <c r="AR147" s="26" t="e">
        <v>#N/A</v>
      </c>
      <c r="AS147" s="26" t="e">
        <v>#N/A</v>
      </c>
      <c r="AT147" s="56" t="e">
        <v>#N/A</v>
      </c>
      <c r="AU147" s="10">
        <v>0.42799999999999999</v>
      </c>
      <c r="AV147" s="10">
        <v>0.58699999999999997</v>
      </c>
      <c r="AW147" s="10">
        <v>0.56399999999999995</v>
      </c>
      <c r="AX147" s="10">
        <v>0.55800000000000005</v>
      </c>
      <c r="AY147" s="28">
        <v>0</v>
      </c>
      <c r="AZ147" s="28">
        <v>0</v>
      </c>
      <c r="BA147" s="84">
        <v>0</v>
      </c>
      <c r="BB147" s="28">
        <v>0</v>
      </c>
      <c r="BC147" s="84"/>
      <c r="BD147" s="27">
        <v>0</v>
      </c>
      <c r="BE147" s="10">
        <v>0.42699999999999999</v>
      </c>
      <c r="BF147" s="28">
        <v>61814.465909090912</v>
      </c>
      <c r="BG147" s="117" t="s">
        <v>55</v>
      </c>
      <c r="BH147" s="117" t="s">
        <v>55</v>
      </c>
      <c r="BI147" s="117">
        <v>2</v>
      </c>
      <c r="BJ147" s="117">
        <v>53</v>
      </c>
      <c r="BK147" s="117" t="s">
        <v>55</v>
      </c>
      <c r="BL147" s="117">
        <f t="shared" si="9"/>
        <v>55</v>
      </c>
      <c r="BM147" s="53">
        <f t="shared" si="10"/>
        <v>8008.7601274412164</v>
      </c>
      <c r="BN147" s="11">
        <v>35546</v>
      </c>
      <c r="BO147" s="11">
        <f t="shared" si="11"/>
        <v>27537.239872558785</v>
      </c>
    </row>
    <row r="148" spans="1:67" hidden="1">
      <c r="A148" s="7">
        <v>601</v>
      </c>
      <c r="B148" s="8" t="s">
        <v>1221</v>
      </c>
      <c r="C148" s="8"/>
      <c r="D148" s="8" t="s">
        <v>1170</v>
      </c>
      <c r="E148" s="9" t="s">
        <v>59</v>
      </c>
      <c r="F148" s="10">
        <v>0.44900000000000001</v>
      </c>
      <c r="G148" s="10">
        <v>0.72</v>
      </c>
      <c r="H148" s="25">
        <v>5994.13</v>
      </c>
      <c r="I148" s="28"/>
      <c r="J148" s="58"/>
      <c r="K148" s="59">
        <v>100164</v>
      </c>
      <c r="L148" s="59">
        <v>113949</v>
      </c>
      <c r="M148" s="59">
        <v>96651</v>
      </c>
      <c r="N148" s="59">
        <v>84015</v>
      </c>
      <c r="O148" s="10">
        <v>0.33500000000000002</v>
      </c>
      <c r="P148" s="9">
        <v>375</v>
      </c>
      <c r="Q148" s="9">
        <v>411.33</v>
      </c>
      <c r="R148" s="9">
        <v>15.98</v>
      </c>
      <c r="S148" s="9"/>
      <c r="T148" s="9"/>
      <c r="U148" s="10">
        <v>6.7000000000000004E-2</v>
      </c>
      <c r="V148" s="10">
        <v>0.253</v>
      </c>
      <c r="W148" s="9">
        <v>0.61599999999999999</v>
      </c>
      <c r="X148" s="27">
        <v>0.17399999999999999</v>
      </c>
      <c r="Y148" s="27">
        <v>0.154</v>
      </c>
      <c r="Z148" s="16">
        <v>0.61881188118811892</v>
      </c>
      <c r="AA148" s="28"/>
      <c r="AB148" s="9" t="s">
        <v>4345</v>
      </c>
      <c r="AC148" s="9">
        <v>9</v>
      </c>
      <c r="AD148" s="56">
        <v>322</v>
      </c>
      <c r="AE148" s="56">
        <v>57</v>
      </c>
      <c r="AF148" s="16">
        <f t="shared" si="8"/>
        <v>9.5093032683642165E-3</v>
      </c>
      <c r="AG148" s="16"/>
      <c r="AH148" s="16"/>
      <c r="AI148" s="56">
        <v>99</v>
      </c>
      <c r="AJ148" s="28" t="e">
        <v>#N/A</v>
      </c>
      <c r="AK148" s="28" t="e">
        <v>#N/A</v>
      </c>
      <c r="AL148" s="26" t="e">
        <v>#N/A</v>
      </c>
      <c r="AM148" s="26" t="e">
        <v>#N/A</v>
      </c>
      <c r="AN148" s="26" t="e">
        <v>#N/A</v>
      </c>
      <c r="AO148" s="26" t="e">
        <v>#N/A</v>
      </c>
      <c r="AP148" s="26" t="e">
        <v>#N/A</v>
      </c>
      <c r="AQ148" s="26" t="e">
        <v>#N/A</v>
      </c>
      <c r="AR148" s="26" t="e">
        <v>#N/A</v>
      </c>
      <c r="AS148" s="26" t="e">
        <v>#N/A</v>
      </c>
      <c r="AT148" s="56" t="e">
        <v>#N/A</v>
      </c>
      <c r="AU148" s="10">
        <v>0.152</v>
      </c>
      <c r="AV148" s="10">
        <v>0.187</v>
      </c>
      <c r="AW148" s="10">
        <v>0.498</v>
      </c>
      <c r="AX148" s="10">
        <v>0.52</v>
      </c>
      <c r="AY148" s="28">
        <v>0</v>
      </c>
      <c r="AZ148" s="28">
        <v>0</v>
      </c>
      <c r="BA148" s="84">
        <v>0</v>
      </c>
      <c r="BB148" s="28">
        <v>0</v>
      </c>
      <c r="BC148" s="84"/>
      <c r="BD148" s="27">
        <v>0</v>
      </c>
      <c r="BE148" s="10">
        <v>0.42699999999999999</v>
      </c>
      <c r="BF148" s="28">
        <v>61861.211428571427</v>
      </c>
      <c r="BG148" s="117" t="s">
        <v>55</v>
      </c>
      <c r="BH148" s="117" t="s">
        <v>55</v>
      </c>
      <c r="BI148" s="117">
        <v>0.90400000000000003</v>
      </c>
      <c r="BJ148" s="117">
        <v>40</v>
      </c>
      <c r="BK148" s="117" t="s">
        <v>55</v>
      </c>
      <c r="BL148" s="117">
        <f t="shared" si="9"/>
        <v>40.904000000000003</v>
      </c>
      <c r="BM148" s="53">
        <f t="shared" si="10"/>
        <v>6824.0094892836823</v>
      </c>
      <c r="BN148" s="11">
        <v>35546</v>
      </c>
      <c r="BO148" s="11">
        <f t="shared" si="11"/>
        <v>28721.990510716318</v>
      </c>
    </row>
    <row r="149" spans="1:67" hidden="1">
      <c r="A149" s="7">
        <v>604</v>
      </c>
      <c r="B149" s="8" t="s">
        <v>1224</v>
      </c>
      <c r="C149" s="8" t="s">
        <v>2245</v>
      </c>
      <c r="D149" s="8" t="s">
        <v>1170</v>
      </c>
      <c r="E149" s="9" t="s">
        <v>59</v>
      </c>
      <c r="F149" s="10">
        <v>0.76200000000000001</v>
      </c>
      <c r="G149" s="10">
        <v>0.91</v>
      </c>
      <c r="H149" s="25">
        <v>5691.46</v>
      </c>
      <c r="I149" s="28"/>
      <c r="J149" s="58"/>
      <c r="K149" s="59">
        <v>86631</v>
      </c>
      <c r="L149" s="59">
        <v>115182</v>
      </c>
      <c r="M149" s="59">
        <v>85788</v>
      </c>
      <c r="N149" s="59">
        <v>76041</v>
      </c>
      <c r="O149" s="10">
        <v>0.75800000000000001</v>
      </c>
      <c r="P149" s="9">
        <v>345.33</v>
      </c>
      <c r="Q149" s="9">
        <v>473.67</v>
      </c>
      <c r="R149" s="9">
        <v>16.48</v>
      </c>
      <c r="S149" s="9"/>
      <c r="T149" s="9"/>
      <c r="U149" s="10">
        <v>4.7E-2</v>
      </c>
      <c r="V149" s="10">
        <v>0.17299999999999999</v>
      </c>
      <c r="W149" s="9">
        <v>1.3180000000000001</v>
      </c>
      <c r="X149" s="27">
        <v>0.254</v>
      </c>
      <c r="Y149" s="10">
        <v>2.4E-2</v>
      </c>
      <c r="Z149" s="16">
        <v>0.43140638481449523</v>
      </c>
      <c r="AA149" s="28"/>
      <c r="AB149" s="9">
        <v>920</v>
      </c>
      <c r="AC149" s="9"/>
      <c r="AD149" s="56">
        <v>231</v>
      </c>
      <c r="AE149" s="56">
        <v>85</v>
      </c>
      <c r="AF149" s="16">
        <f t="shared" si="8"/>
        <v>1.4934656485330653E-2</v>
      </c>
      <c r="AG149" s="16"/>
      <c r="AH149" s="16"/>
      <c r="AI149" s="56">
        <v>99</v>
      </c>
      <c r="AJ149" s="28">
        <v>119300</v>
      </c>
      <c r="AK149" s="28">
        <v>59500</v>
      </c>
      <c r="AL149" s="26">
        <v>4.8714952</v>
      </c>
      <c r="AM149" s="26">
        <v>2.4573554999999998</v>
      </c>
      <c r="AN149" s="26">
        <v>35.230739999999997</v>
      </c>
      <c r="AO149" s="26">
        <v>3.7011523</v>
      </c>
      <c r="AP149" s="26">
        <v>1.7162637999999999</v>
      </c>
      <c r="AQ149" s="26">
        <v>0.18030146</v>
      </c>
      <c r="AR149" s="26">
        <v>-2.2985296000000002</v>
      </c>
      <c r="AS149" s="26">
        <v>-8.0839376000000005</v>
      </c>
      <c r="AT149" s="56">
        <v>930</v>
      </c>
      <c r="AU149" s="10">
        <v>0.13600000000000001</v>
      </c>
      <c r="AV149" s="10">
        <v>0.21299999999999999</v>
      </c>
      <c r="AW149" s="10">
        <v>0.46500000000000002</v>
      </c>
      <c r="AX149" s="10">
        <v>0.52500000000000002</v>
      </c>
      <c r="AY149" s="28">
        <v>0</v>
      </c>
      <c r="AZ149" s="28">
        <v>0</v>
      </c>
      <c r="BA149" s="84">
        <v>0</v>
      </c>
      <c r="BB149" s="28">
        <v>0</v>
      </c>
      <c r="BC149" s="84">
        <v>564</v>
      </c>
      <c r="BD149" s="27">
        <v>9.909583832619398E-2</v>
      </c>
      <c r="BE149" s="10">
        <v>0.42699999999999999</v>
      </c>
      <c r="BF149" s="28">
        <v>62256.280210157616</v>
      </c>
      <c r="BG149" s="117" t="s">
        <v>55</v>
      </c>
      <c r="BH149" s="117" t="s">
        <v>55</v>
      </c>
      <c r="BI149" s="117">
        <v>1</v>
      </c>
      <c r="BJ149" s="117">
        <v>49</v>
      </c>
      <c r="BK149" s="117" t="s">
        <v>55</v>
      </c>
      <c r="BL149" s="117">
        <f t="shared" si="9"/>
        <v>50</v>
      </c>
      <c r="BM149" s="53">
        <f t="shared" si="10"/>
        <v>8785.092050194502</v>
      </c>
      <c r="BN149" s="11">
        <v>33840</v>
      </c>
      <c r="BO149" s="11">
        <f t="shared" si="11"/>
        <v>25054.9079498055</v>
      </c>
    </row>
    <row r="150" spans="1:67" hidden="1">
      <c r="A150" s="7">
        <v>606</v>
      </c>
      <c r="B150" s="8" t="s">
        <v>1226</v>
      </c>
      <c r="C150" s="8" t="s">
        <v>2235</v>
      </c>
      <c r="D150" s="8" t="s">
        <v>1170</v>
      </c>
      <c r="E150" s="9" t="s">
        <v>59</v>
      </c>
      <c r="F150" s="10">
        <v>0.38</v>
      </c>
      <c r="G150" s="10">
        <v>0.64</v>
      </c>
      <c r="H150" s="25">
        <v>2000.02</v>
      </c>
      <c r="I150" s="28"/>
      <c r="J150" s="58"/>
      <c r="K150" s="59">
        <v>58243</v>
      </c>
      <c r="L150" s="59">
        <v>70317</v>
      </c>
      <c r="M150" s="59">
        <v>54081</v>
      </c>
      <c r="N150" s="59">
        <v>40005</v>
      </c>
      <c r="O150" s="10">
        <v>0.28399999999999997</v>
      </c>
      <c r="P150" s="9">
        <v>166.33</v>
      </c>
      <c r="Q150" s="9">
        <v>151.33000000000001</v>
      </c>
      <c r="R150" s="9">
        <v>12.02</v>
      </c>
      <c r="S150" s="9"/>
      <c r="T150" s="9"/>
      <c r="U150" s="10">
        <v>0</v>
      </c>
      <c r="V150" s="10">
        <v>0.33</v>
      </c>
      <c r="W150" s="9">
        <v>3.62</v>
      </c>
      <c r="X150" s="27">
        <v>9.8000000000000004E-2</v>
      </c>
      <c r="Y150" s="10">
        <v>0.114</v>
      </c>
      <c r="Z150" s="16">
        <v>0.21645021645021645</v>
      </c>
      <c r="AA150" s="28"/>
      <c r="AB150" s="9">
        <v>941</v>
      </c>
      <c r="AC150" s="9"/>
      <c r="AD150" s="56">
        <v>600</v>
      </c>
      <c r="AE150" s="56">
        <v>0</v>
      </c>
      <c r="AF150" s="16">
        <f t="shared" si="8"/>
        <v>0</v>
      </c>
      <c r="AG150" s="16"/>
      <c r="AH150" s="16"/>
      <c r="AI150" s="56">
        <v>99</v>
      </c>
      <c r="AJ150" s="28">
        <v>72100</v>
      </c>
      <c r="AK150" s="28">
        <v>35700</v>
      </c>
      <c r="AL150" s="26">
        <v>11.236468</v>
      </c>
      <c r="AM150" s="26">
        <v>0.35866105999999998</v>
      </c>
      <c r="AN150" s="26">
        <v>19.337433000000001</v>
      </c>
      <c r="AO150" s="26">
        <v>0</v>
      </c>
      <c r="AP150" s="26">
        <v>2.1728445999999999</v>
      </c>
      <c r="AQ150" s="26">
        <v>0</v>
      </c>
      <c r="AR150" s="26">
        <v>4.2878447</v>
      </c>
      <c r="AS150" s="26">
        <v>1.4118419</v>
      </c>
      <c r="AT150" s="56">
        <v>152.666666666666</v>
      </c>
      <c r="AU150" s="10">
        <v>8.3000000000000004E-2</v>
      </c>
      <c r="AV150" s="10">
        <v>6.3E-2</v>
      </c>
      <c r="AW150" s="10">
        <v>0.51900000000000002</v>
      </c>
      <c r="AX150" s="10">
        <v>0.61699999999999999</v>
      </c>
      <c r="AY150" s="28">
        <v>0</v>
      </c>
      <c r="AZ150" s="28">
        <v>0</v>
      </c>
      <c r="BA150" s="84">
        <v>0</v>
      </c>
      <c r="BB150" s="28">
        <v>0</v>
      </c>
      <c r="BC150" s="84"/>
      <c r="BD150" s="27">
        <v>0</v>
      </c>
      <c r="BE150" s="10">
        <v>0.42699999999999999</v>
      </c>
      <c r="BF150" s="28">
        <v>44296.753731343284</v>
      </c>
      <c r="BG150" s="117" t="s">
        <v>55</v>
      </c>
      <c r="BH150" s="117" t="s">
        <v>55</v>
      </c>
      <c r="BI150" s="117">
        <v>0.14699999999999999</v>
      </c>
      <c r="BJ150" s="117">
        <v>17</v>
      </c>
      <c r="BK150" s="117" t="s">
        <v>55</v>
      </c>
      <c r="BL150" s="117">
        <f t="shared" si="9"/>
        <v>17.146999999999998</v>
      </c>
      <c r="BM150" s="53">
        <f t="shared" si="10"/>
        <v>8573.4142658573419</v>
      </c>
      <c r="BN150" s="11">
        <v>26252</v>
      </c>
      <c r="BO150" s="11">
        <f t="shared" si="11"/>
        <v>17678.58573414266</v>
      </c>
    </row>
    <row r="151" spans="1:67" hidden="1">
      <c r="A151" s="7">
        <v>607</v>
      </c>
      <c r="B151" s="8" t="s">
        <v>1227</v>
      </c>
      <c r="C151" s="8" t="s">
        <v>2246</v>
      </c>
      <c r="D151" s="8" t="s">
        <v>1170</v>
      </c>
      <c r="E151" s="9" t="s">
        <v>59</v>
      </c>
      <c r="F151" s="10">
        <v>0.34300000000000003</v>
      </c>
      <c r="G151" s="10">
        <v>0.76</v>
      </c>
      <c r="H151" s="25">
        <v>8550.32</v>
      </c>
      <c r="I151" s="28"/>
      <c r="J151" s="58"/>
      <c r="K151" s="59">
        <v>82678</v>
      </c>
      <c r="L151" s="59">
        <v>93816</v>
      </c>
      <c r="M151" s="59">
        <v>82737</v>
      </c>
      <c r="N151" s="59">
        <v>72855</v>
      </c>
      <c r="O151" s="10">
        <v>0.29899999999999999</v>
      </c>
      <c r="P151" s="9">
        <v>388</v>
      </c>
      <c r="Q151" s="9">
        <v>364.67</v>
      </c>
      <c r="R151" s="9">
        <v>22.04</v>
      </c>
      <c r="S151" s="9"/>
      <c r="T151" s="9"/>
      <c r="U151" s="10">
        <v>1.2999999999999999E-2</v>
      </c>
      <c r="V151" s="10">
        <v>0.56399999999999995</v>
      </c>
      <c r="W151" s="9">
        <v>3.512</v>
      </c>
      <c r="X151" s="27">
        <v>-0.13700000000000001</v>
      </c>
      <c r="Y151" s="10">
        <v>7.8E-2</v>
      </c>
      <c r="Z151" s="16">
        <v>0.22163120567375894</v>
      </c>
      <c r="AA151" s="28"/>
      <c r="AB151" s="9">
        <v>412</v>
      </c>
      <c r="AC151" s="9"/>
      <c r="AD151" s="56">
        <v>479</v>
      </c>
      <c r="AE151" s="56">
        <v>24</v>
      </c>
      <c r="AF151" s="16">
        <f t="shared" si="8"/>
        <v>2.8069124898249423E-3</v>
      </c>
      <c r="AG151" s="16"/>
      <c r="AH151" s="16"/>
      <c r="AI151" s="56">
        <v>99</v>
      </c>
      <c r="AJ151" s="28">
        <v>50700</v>
      </c>
      <c r="AK151" s="28">
        <v>31100</v>
      </c>
      <c r="AL151" s="26">
        <v>22.385522999999999</v>
      </c>
      <c r="AM151" s="26">
        <v>0.36037382000000001</v>
      </c>
      <c r="AN151" s="26">
        <v>15.746563999999999</v>
      </c>
      <c r="AO151" s="26">
        <v>1.9822124E-2</v>
      </c>
      <c r="AP151" s="26">
        <v>3.5249505000000001</v>
      </c>
      <c r="AQ151" s="26">
        <v>4.4372858999999999E-3</v>
      </c>
      <c r="AR151" s="26">
        <v>-3.3915199999999999</v>
      </c>
      <c r="AS151" s="26">
        <v>-6.0267258000000004</v>
      </c>
      <c r="AT151" s="56">
        <v>591.66666666666595</v>
      </c>
      <c r="AU151" s="10">
        <v>0.25700000000000001</v>
      </c>
      <c r="AV151" s="10">
        <v>0.35899999999999999</v>
      </c>
      <c r="AW151" s="10">
        <v>0.55200000000000005</v>
      </c>
      <c r="AX151" s="10">
        <v>0.69799999999999995</v>
      </c>
      <c r="AY151" s="28">
        <v>0</v>
      </c>
      <c r="AZ151" s="28">
        <v>0</v>
      </c>
      <c r="BA151" s="84">
        <v>0</v>
      </c>
      <c r="BB151" s="28">
        <v>0</v>
      </c>
      <c r="BC151" s="84"/>
      <c r="BD151" s="27">
        <v>0</v>
      </c>
      <c r="BE151" s="10">
        <v>0.42699999999999999</v>
      </c>
      <c r="BF151" s="28">
        <v>65043.255255255259</v>
      </c>
      <c r="BG151" s="117" t="s">
        <v>55</v>
      </c>
      <c r="BH151" s="117" t="s">
        <v>55</v>
      </c>
      <c r="BI151" s="117">
        <v>0.13400000000000001</v>
      </c>
      <c r="BJ151" s="117">
        <v>27</v>
      </c>
      <c r="BK151" s="117" t="s">
        <v>55</v>
      </c>
      <c r="BL151" s="117">
        <f t="shared" si="9"/>
        <v>27.134</v>
      </c>
      <c r="BM151" s="53">
        <f t="shared" si="10"/>
        <v>3173.4484791212494</v>
      </c>
      <c r="BN151" s="11">
        <v>18076</v>
      </c>
      <c r="BO151" s="11">
        <f t="shared" si="11"/>
        <v>14902.551520878751</v>
      </c>
    </row>
    <row r="152" spans="1:67" hidden="1">
      <c r="A152" s="7">
        <v>576</v>
      </c>
      <c r="B152" s="8" t="s">
        <v>1177</v>
      </c>
      <c r="C152" s="8" t="s">
        <v>2237</v>
      </c>
      <c r="D152" s="8" t="s">
        <v>1170</v>
      </c>
      <c r="E152" s="9" t="s">
        <v>59</v>
      </c>
      <c r="F152" s="10">
        <v>0.36299999999999999</v>
      </c>
      <c r="G152" s="10">
        <v>0.56999999999999995</v>
      </c>
      <c r="H152" s="25">
        <v>1109.57</v>
      </c>
      <c r="I152" s="28"/>
      <c r="J152" s="58"/>
      <c r="K152" s="59">
        <v>75201</v>
      </c>
      <c r="L152" s="59">
        <v>70623</v>
      </c>
      <c r="M152" s="59">
        <v>58275</v>
      </c>
      <c r="N152" s="59">
        <v>56979</v>
      </c>
      <c r="O152" s="10">
        <v>0.30199999999999999</v>
      </c>
      <c r="P152" s="9">
        <v>102</v>
      </c>
      <c r="Q152" s="9">
        <v>71.67</v>
      </c>
      <c r="R152" s="9">
        <v>10.88</v>
      </c>
      <c r="S152" s="10"/>
      <c r="T152" s="10"/>
      <c r="U152" s="10">
        <v>4.2999999999999997E-2</v>
      </c>
      <c r="V152" s="10">
        <v>0.79</v>
      </c>
      <c r="W152" s="9" t="s">
        <v>4345</v>
      </c>
      <c r="X152" s="27">
        <v>-0.36299999999999999</v>
      </c>
      <c r="Y152" s="10">
        <v>6.0999999999999999E-2</v>
      </c>
      <c r="Z152" s="16" t="s">
        <v>2055</v>
      </c>
      <c r="AA152" s="28"/>
      <c r="AB152" s="9">
        <v>339</v>
      </c>
      <c r="AC152" s="9"/>
      <c r="AD152" s="56">
        <v>600</v>
      </c>
      <c r="AE152" s="56">
        <v>0</v>
      </c>
      <c r="AF152" s="16">
        <f t="shared" si="8"/>
        <v>0</v>
      </c>
      <c r="AG152" s="16"/>
      <c r="AH152" s="16"/>
      <c r="AI152" s="56">
        <v>99</v>
      </c>
      <c r="AJ152" s="28" t="e">
        <v>#N/A</v>
      </c>
      <c r="AK152" s="28" t="e">
        <v>#N/A</v>
      </c>
      <c r="AL152" s="26" t="e">
        <v>#N/A</v>
      </c>
      <c r="AM152" s="26" t="e">
        <v>#N/A</v>
      </c>
      <c r="AN152" s="26" t="e">
        <v>#N/A</v>
      </c>
      <c r="AO152" s="26" t="e">
        <v>#N/A</v>
      </c>
      <c r="AP152" s="26" t="e">
        <v>#N/A</v>
      </c>
      <c r="AQ152" s="26" t="e">
        <v>#N/A</v>
      </c>
      <c r="AR152" s="26" t="e">
        <v>#N/A</v>
      </c>
      <c r="AS152" s="26" t="e">
        <v>#N/A</v>
      </c>
      <c r="AT152" s="56" t="e">
        <v>#N/A</v>
      </c>
      <c r="AU152" s="10">
        <v>0.434</v>
      </c>
      <c r="AV152" s="10">
        <v>0.56299999999999994</v>
      </c>
      <c r="AW152" s="10">
        <v>0.441</v>
      </c>
      <c r="AX152" s="10">
        <v>0.45800000000000002</v>
      </c>
      <c r="AY152" s="28">
        <v>0</v>
      </c>
      <c r="AZ152" s="28">
        <v>0</v>
      </c>
      <c r="BA152" s="84">
        <v>0</v>
      </c>
      <c r="BB152" s="28">
        <v>0</v>
      </c>
      <c r="BC152" s="84">
        <v>86</v>
      </c>
      <c r="BD152" s="27">
        <v>7.750750290653137E-2</v>
      </c>
      <c r="BE152" s="10">
        <v>0.42699999999999999</v>
      </c>
      <c r="BF152" s="28">
        <v>68482.294117647063</v>
      </c>
      <c r="BG152" s="117" t="s">
        <v>55</v>
      </c>
      <c r="BH152" s="117" t="s">
        <v>55</v>
      </c>
      <c r="BI152" s="117">
        <v>8.4000000000000005E-2</v>
      </c>
      <c r="BJ152" s="117">
        <v>3</v>
      </c>
      <c r="BK152" s="117" t="s">
        <v>55</v>
      </c>
      <c r="BL152" s="117">
        <f t="shared" si="9"/>
        <v>3.0840000000000001</v>
      </c>
      <c r="BM152" s="53">
        <f t="shared" si="10"/>
        <v>2779.4551042295666</v>
      </c>
      <c r="BN152" s="11">
        <v>18030</v>
      </c>
      <c r="BO152" s="11">
        <f t="shared" si="11"/>
        <v>15250.544895770434</v>
      </c>
    </row>
    <row r="153" spans="1:67" hidden="1">
      <c r="A153" s="7">
        <v>608</v>
      </c>
      <c r="B153" s="8" t="s">
        <v>1229</v>
      </c>
      <c r="C153" s="8" t="s">
        <v>2247</v>
      </c>
      <c r="D153" s="8" t="s">
        <v>1170</v>
      </c>
      <c r="E153" s="9" t="s">
        <v>59</v>
      </c>
      <c r="F153" s="10">
        <v>0.67700000000000005</v>
      </c>
      <c r="G153" s="10">
        <v>0.87</v>
      </c>
      <c r="H153" s="25">
        <v>3709.99</v>
      </c>
      <c r="I153" s="28"/>
      <c r="J153" s="58"/>
      <c r="K153" s="59">
        <v>93827</v>
      </c>
      <c r="L153" s="59">
        <v>112860</v>
      </c>
      <c r="M153" s="59">
        <v>91449</v>
      </c>
      <c r="N153" s="59">
        <v>80676</v>
      </c>
      <c r="O153" s="10">
        <v>0.68799999999999994</v>
      </c>
      <c r="P153" s="9">
        <v>358.67</v>
      </c>
      <c r="Q153" s="9">
        <v>267.67</v>
      </c>
      <c r="R153" s="9">
        <v>10.34</v>
      </c>
      <c r="S153" s="9"/>
      <c r="T153" s="9"/>
      <c r="U153" s="10">
        <v>5.0000000000000001E-3</v>
      </c>
      <c r="V153" s="10">
        <v>0.36</v>
      </c>
      <c r="W153" s="9">
        <v>0.92800000000000005</v>
      </c>
      <c r="X153" s="27">
        <v>6.7000000000000004E-2</v>
      </c>
      <c r="Y153" s="10">
        <v>2.5999999999999999E-2</v>
      </c>
      <c r="Z153" s="16">
        <v>0.51867219917012441</v>
      </c>
      <c r="AA153" s="28"/>
      <c r="AB153" s="9">
        <v>275</v>
      </c>
      <c r="AC153" s="9"/>
      <c r="AD153" s="56">
        <v>517</v>
      </c>
      <c r="AE153" s="56">
        <v>19</v>
      </c>
      <c r="AF153" s="16">
        <f t="shared" si="8"/>
        <v>5.1213076046027085E-3</v>
      </c>
      <c r="AG153" s="16"/>
      <c r="AH153" s="16"/>
      <c r="AI153" s="56">
        <v>99</v>
      </c>
      <c r="AJ153" s="28" t="e">
        <v>#N/A</v>
      </c>
      <c r="AK153" s="28" t="e">
        <v>#N/A</v>
      </c>
      <c r="AL153" s="26" t="e">
        <v>#N/A</v>
      </c>
      <c r="AM153" s="26" t="e">
        <v>#N/A</v>
      </c>
      <c r="AN153" s="26" t="e">
        <v>#N/A</v>
      </c>
      <c r="AO153" s="26" t="e">
        <v>#N/A</v>
      </c>
      <c r="AP153" s="26" t="e">
        <v>#N/A</v>
      </c>
      <c r="AQ153" s="26" t="e">
        <v>#N/A</v>
      </c>
      <c r="AR153" s="26" t="e">
        <v>#N/A</v>
      </c>
      <c r="AS153" s="26" t="e">
        <v>#N/A</v>
      </c>
      <c r="AT153" s="56" t="e">
        <v>#N/A</v>
      </c>
      <c r="AU153" s="10">
        <v>0.183</v>
      </c>
      <c r="AV153" s="10">
        <v>0.218</v>
      </c>
      <c r="AW153" s="10">
        <v>0.68799999999999994</v>
      </c>
      <c r="AX153" s="10">
        <v>0.628</v>
      </c>
      <c r="AY153" s="28">
        <v>0</v>
      </c>
      <c r="AZ153" s="28">
        <v>0</v>
      </c>
      <c r="BA153" s="84">
        <v>0</v>
      </c>
      <c r="BB153" s="28">
        <v>0</v>
      </c>
      <c r="BC153" s="84"/>
      <c r="BD153" s="27">
        <v>0</v>
      </c>
      <c r="BE153" s="10">
        <v>0.42699999999999999</v>
      </c>
      <c r="BF153" s="28">
        <v>60282.032640949554</v>
      </c>
      <c r="BG153" s="117" t="s">
        <v>55</v>
      </c>
      <c r="BH153" s="117" t="s">
        <v>55</v>
      </c>
      <c r="BI153" s="117">
        <v>0.17299999999999999</v>
      </c>
      <c r="BJ153" s="117">
        <v>21</v>
      </c>
      <c r="BK153" s="117" t="s">
        <v>55</v>
      </c>
      <c r="BL153" s="117">
        <f t="shared" si="9"/>
        <v>21.172999999999998</v>
      </c>
      <c r="BM153" s="53">
        <f t="shared" si="10"/>
        <v>5707.0234690659545</v>
      </c>
      <c r="BN153" s="11">
        <v>28030</v>
      </c>
      <c r="BO153" s="11">
        <f t="shared" si="11"/>
        <v>22322.976530934044</v>
      </c>
    </row>
    <row r="154" spans="1:67" hidden="1">
      <c r="A154" s="7">
        <v>612</v>
      </c>
      <c r="B154" s="8" t="s">
        <v>1235</v>
      </c>
      <c r="C154" s="8" t="s">
        <v>2248</v>
      </c>
      <c r="D154" s="8" t="s">
        <v>1170</v>
      </c>
      <c r="E154" s="9" t="s">
        <v>59</v>
      </c>
      <c r="F154" s="10">
        <v>0.70899999999999996</v>
      </c>
      <c r="G154" s="10">
        <v>0.84</v>
      </c>
      <c r="H154" s="25">
        <v>2557.46</v>
      </c>
      <c r="I154" s="28"/>
      <c r="J154" s="58"/>
      <c r="K154" s="59">
        <v>73609</v>
      </c>
      <c r="L154" s="59">
        <v>85815</v>
      </c>
      <c r="M154" s="59">
        <v>71028</v>
      </c>
      <c r="N154" s="59">
        <v>62469</v>
      </c>
      <c r="O154" s="10">
        <v>0.70899999999999996</v>
      </c>
      <c r="P154" s="9">
        <v>272.67</v>
      </c>
      <c r="Q154" s="9">
        <v>194.33</v>
      </c>
      <c r="R154" s="9">
        <v>9.3800000000000008</v>
      </c>
      <c r="S154" s="9"/>
      <c r="T154" s="9"/>
      <c r="U154" s="10">
        <v>2.5999999999999999E-2</v>
      </c>
      <c r="V154" s="10">
        <v>0.152</v>
      </c>
      <c r="W154" s="9">
        <v>0.79</v>
      </c>
      <c r="X154" s="27">
        <v>0.27600000000000002</v>
      </c>
      <c r="Y154" s="10">
        <v>0.02</v>
      </c>
      <c r="Z154" s="16">
        <v>0.55865921787709494</v>
      </c>
      <c r="AA154" s="28"/>
      <c r="AB154" s="9">
        <v>726</v>
      </c>
      <c r="AC154" s="9">
        <v>10</v>
      </c>
      <c r="AD154" s="56">
        <v>231</v>
      </c>
      <c r="AE154" s="56">
        <v>85</v>
      </c>
      <c r="AF154" s="16">
        <f t="shared" si="8"/>
        <v>3.3236101444401867E-2</v>
      </c>
      <c r="AG154" s="16"/>
      <c r="AH154" s="16" t="s">
        <v>4339</v>
      </c>
      <c r="AI154" s="56">
        <v>99</v>
      </c>
      <c r="AJ154" s="28">
        <v>100500</v>
      </c>
      <c r="AK154" s="28">
        <v>45400</v>
      </c>
      <c r="AL154" s="26">
        <v>4.5272350000000001</v>
      </c>
      <c r="AM154" s="26">
        <v>1.2079915999999999</v>
      </c>
      <c r="AN154" s="26">
        <v>14.871888</v>
      </c>
      <c r="AO154" s="26">
        <v>0.20275132000000001</v>
      </c>
      <c r="AP154" s="26">
        <v>0.67328531000000003</v>
      </c>
      <c r="AQ154" s="26">
        <v>9.1790286999999995E-3</v>
      </c>
      <c r="AR154" s="26">
        <v>0.48768919999999999</v>
      </c>
      <c r="AS154" s="26">
        <v>-1.8461075</v>
      </c>
      <c r="AT154" s="56">
        <v>350.33333333333297</v>
      </c>
      <c r="AU154" s="10">
        <v>0.11799999999999999</v>
      </c>
      <c r="AV154" s="10">
        <v>0.152</v>
      </c>
      <c r="AW154" s="10">
        <v>0.621</v>
      </c>
      <c r="AX154" s="10">
        <v>0.68500000000000005</v>
      </c>
      <c r="AY154" s="28">
        <v>0</v>
      </c>
      <c r="AZ154" s="28">
        <v>0</v>
      </c>
      <c r="BA154" s="84">
        <v>0</v>
      </c>
      <c r="BB154" s="28">
        <v>0</v>
      </c>
      <c r="BC154" s="84">
        <v>91</v>
      </c>
      <c r="BD154" s="27">
        <v>3.5582179193418467E-2</v>
      </c>
      <c r="BE154" s="10">
        <v>0.42699999999999999</v>
      </c>
      <c r="BF154" s="28">
        <v>51953.102459016394</v>
      </c>
      <c r="BG154" s="117" t="s">
        <v>55</v>
      </c>
      <c r="BH154" s="117" t="s">
        <v>55</v>
      </c>
      <c r="BI154" s="117">
        <v>0.90600000000000003</v>
      </c>
      <c r="BJ154" s="117">
        <v>22</v>
      </c>
      <c r="BK154" s="117" t="s">
        <v>55</v>
      </c>
      <c r="BL154" s="117">
        <f t="shared" si="9"/>
        <v>22.905999999999999</v>
      </c>
      <c r="BM154" s="53">
        <f t="shared" si="10"/>
        <v>8956.5428198290483</v>
      </c>
      <c r="BN154" s="11">
        <v>31745</v>
      </c>
      <c r="BO154" s="11">
        <f t="shared" si="11"/>
        <v>22788.457180170954</v>
      </c>
    </row>
    <row r="155" spans="1:67" hidden="1">
      <c r="A155" s="7">
        <v>616</v>
      </c>
      <c r="B155" s="8" t="s">
        <v>1240</v>
      </c>
      <c r="C155" s="8" t="s">
        <v>2249</v>
      </c>
      <c r="D155" s="8" t="s">
        <v>1170</v>
      </c>
      <c r="E155" s="9" t="s">
        <v>59</v>
      </c>
      <c r="F155" s="10">
        <v>0.41699999999999998</v>
      </c>
      <c r="G155" s="10">
        <v>0.74</v>
      </c>
      <c r="H155" s="25">
        <v>7174.54</v>
      </c>
      <c r="I155" s="28"/>
      <c r="J155" s="58"/>
      <c r="K155" s="59">
        <v>103029</v>
      </c>
      <c r="L155" s="59">
        <v>125352</v>
      </c>
      <c r="M155" s="59">
        <v>100008</v>
      </c>
      <c r="N155" s="59">
        <v>84618</v>
      </c>
      <c r="O155" s="10">
        <v>0.44600000000000001</v>
      </c>
      <c r="P155" s="9">
        <v>490.33</v>
      </c>
      <c r="Q155" s="9">
        <v>499.67</v>
      </c>
      <c r="R155" s="9">
        <v>14.63</v>
      </c>
      <c r="S155" s="9"/>
      <c r="T155" s="9"/>
      <c r="U155" s="10">
        <v>0.314</v>
      </c>
      <c r="V155" s="10">
        <v>0.30099999999999999</v>
      </c>
      <c r="W155" s="9">
        <v>1.1990000000000001</v>
      </c>
      <c r="X155" s="27">
        <v>0.126</v>
      </c>
      <c r="Y155" s="10">
        <v>1.7999999999999999E-2</v>
      </c>
      <c r="Z155" s="16">
        <v>0.45475216007276031</v>
      </c>
      <c r="AA155" s="28"/>
      <c r="AB155" s="9">
        <v>435</v>
      </c>
      <c r="AC155" s="9"/>
      <c r="AD155" s="56">
        <v>517</v>
      </c>
      <c r="AE155" s="56">
        <v>19</v>
      </c>
      <c r="AF155" s="16">
        <f t="shared" si="8"/>
        <v>2.6482534071870811E-3</v>
      </c>
      <c r="AG155" s="16"/>
      <c r="AH155" s="16"/>
      <c r="AI155" s="56">
        <v>99</v>
      </c>
      <c r="AJ155" s="28">
        <v>78500</v>
      </c>
      <c r="AK155" s="28">
        <v>49900</v>
      </c>
      <c r="AL155" s="26">
        <v>14.60806</v>
      </c>
      <c r="AM155" s="26">
        <v>1.5220796999999999</v>
      </c>
      <c r="AN155" s="26">
        <v>36.985092000000002</v>
      </c>
      <c r="AO155" s="26">
        <v>1.0352841999999999E-2</v>
      </c>
      <c r="AP155" s="26">
        <v>5.4028044</v>
      </c>
      <c r="AQ155" s="26">
        <v>1.5123491999999999E-3</v>
      </c>
      <c r="AR155" s="26">
        <v>-6.0802550000000002</v>
      </c>
      <c r="AS155" s="26">
        <v>-7.4753704000000001</v>
      </c>
      <c r="AT155" s="56">
        <v>637.33333333333303</v>
      </c>
      <c r="AU155" s="10">
        <v>0.23</v>
      </c>
      <c r="AV155" s="10">
        <v>0.36499999999999999</v>
      </c>
      <c r="AW155" s="10">
        <v>0.41</v>
      </c>
      <c r="AX155" s="10">
        <v>0.59199999999999997</v>
      </c>
      <c r="AY155" s="28">
        <v>0</v>
      </c>
      <c r="AZ155" s="28">
        <v>0</v>
      </c>
      <c r="BA155" s="84">
        <v>0</v>
      </c>
      <c r="BB155" s="28">
        <v>0</v>
      </c>
      <c r="BC155" s="84">
        <v>44</v>
      </c>
      <c r="BD155" s="27">
        <v>6.1327973640121873E-3</v>
      </c>
      <c r="BE155" s="10">
        <v>0.42699999999999999</v>
      </c>
      <c r="BF155" s="28">
        <v>69931.537918871254</v>
      </c>
      <c r="BG155" s="117" t="s">
        <v>55</v>
      </c>
      <c r="BH155" s="117" t="s">
        <v>55</v>
      </c>
      <c r="BI155" s="117">
        <v>0.46700000000000003</v>
      </c>
      <c r="BJ155" s="117">
        <v>44</v>
      </c>
      <c r="BK155" s="117" t="s">
        <v>55</v>
      </c>
      <c r="BL155" s="117">
        <f t="shared" si="9"/>
        <v>44.466999999999999</v>
      </c>
      <c r="BM155" s="53">
        <f t="shared" si="10"/>
        <v>6197.8886451256803</v>
      </c>
      <c r="BN155" s="11">
        <v>33480</v>
      </c>
      <c r="BO155" s="11">
        <f t="shared" si="11"/>
        <v>27282.11135487432</v>
      </c>
    </row>
    <row r="156" spans="1:67" hidden="1">
      <c r="A156" s="7">
        <v>615</v>
      </c>
      <c r="B156" s="8" t="s">
        <v>1239</v>
      </c>
      <c r="C156" s="8" t="s">
        <v>1239</v>
      </c>
      <c r="D156" s="8" t="s">
        <v>1170</v>
      </c>
      <c r="E156" s="9" t="s">
        <v>59</v>
      </c>
      <c r="F156" s="10">
        <v>0.61399999999999999</v>
      </c>
      <c r="G156" s="10">
        <v>0.88</v>
      </c>
      <c r="H156" s="25">
        <v>3658.9</v>
      </c>
      <c r="I156" s="28"/>
      <c r="J156" s="58"/>
      <c r="K156" s="59">
        <v>74233</v>
      </c>
      <c r="L156" s="59">
        <v>93348</v>
      </c>
      <c r="M156" s="59">
        <v>67959</v>
      </c>
      <c r="N156" s="59">
        <v>63585</v>
      </c>
      <c r="O156" s="10">
        <v>0.50700000000000001</v>
      </c>
      <c r="P156" s="9">
        <v>158</v>
      </c>
      <c r="Q156" s="9">
        <v>235.33</v>
      </c>
      <c r="R156" s="9">
        <v>23.16</v>
      </c>
      <c r="S156" s="9"/>
      <c r="T156" s="9"/>
      <c r="U156" s="10">
        <v>0.157</v>
      </c>
      <c r="V156" s="10">
        <v>0.129</v>
      </c>
      <c r="W156" s="9">
        <v>0.121</v>
      </c>
      <c r="X156" s="27">
        <v>0.29799999999999999</v>
      </c>
      <c r="Y156" s="10">
        <v>0.11799999999999999</v>
      </c>
      <c r="Z156" s="16">
        <v>0.89206066012488849</v>
      </c>
      <c r="AA156" s="28"/>
      <c r="AB156" s="9">
        <v>978</v>
      </c>
      <c r="AC156" s="9"/>
      <c r="AD156" s="56">
        <v>219</v>
      </c>
      <c r="AE156" s="56">
        <v>90</v>
      </c>
      <c r="AF156" s="16">
        <f t="shared" si="8"/>
        <v>2.4597556642706825E-2</v>
      </c>
      <c r="AG156" s="16"/>
      <c r="AH156" s="16" t="s">
        <v>4339</v>
      </c>
      <c r="AI156" s="56">
        <v>99</v>
      </c>
      <c r="AJ156" s="28">
        <v>92300</v>
      </c>
      <c r="AK156" s="28">
        <v>46500</v>
      </c>
      <c r="AL156" s="26">
        <v>5.8389734999999998</v>
      </c>
      <c r="AM156" s="26">
        <v>1.1125529999999999</v>
      </c>
      <c r="AN156" s="26">
        <v>25.686364999999999</v>
      </c>
      <c r="AO156" s="26">
        <v>2.3090028999999999</v>
      </c>
      <c r="AP156" s="26">
        <v>1.4998199999999999</v>
      </c>
      <c r="AQ156" s="26">
        <v>0.13482205999999999</v>
      </c>
      <c r="AR156" s="26">
        <v>-0.57602149000000002</v>
      </c>
      <c r="AS156" s="26">
        <v>-2.7029687999999998</v>
      </c>
      <c r="AT156" s="56">
        <v>495</v>
      </c>
      <c r="AU156" s="10">
        <v>0.10100000000000001</v>
      </c>
      <c r="AV156" s="10">
        <v>7.9000000000000001E-2</v>
      </c>
      <c r="AW156" s="10">
        <v>0.47699999999999998</v>
      </c>
      <c r="AX156" s="10">
        <v>0.59099999999999997</v>
      </c>
      <c r="AY156" s="28">
        <v>0</v>
      </c>
      <c r="AZ156" s="28">
        <v>0</v>
      </c>
      <c r="BA156" s="84">
        <v>0</v>
      </c>
      <c r="BB156" s="28">
        <v>0</v>
      </c>
      <c r="BC156" s="84">
        <v>74</v>
      </c>
      <c r="BD156" s="27">
        <v>2.0224657684003389E-2</v>
      </c>
      <c r="BE156" s="10">
        <v>0.42699999999999999</v>
      </c>
      <c r="BF156" s="28">
        <v>47034.024096385539</v>
      </c>
      <c r="BG156" s="117" t="s">
        <v>55</v>
      </c>
      <c r="BH156" s="117" t="s">
        <v>55</v>
      </c>
      <c r="BI156" s="117">
        <v>2</v>
      </c>
      <c r="BJ156" s="117">
        <v>43</v>
      </c>
      <c r="BK156" s="117" t="s">
        <v>55</v>
      </c>
      <c r="BL156" s="117">
        <f t="shared" si="9"/>
        <v>45</v>
      </c>
      <c r="BM156" s="53">
        <f t="shared" si="10"/>
        <v>12298.778321353411</v>
      </c>
      <c r="BN156" s="11">
        <v>29900</v>
      </c>
      <c r="BO156" s="11">
        <f t="shared" si="11"/>
        <v>17601.221678646587</v>
      </c>
    </row>
    <row r="157" spans="1:67" hidden="1">
      <c r="A157" s="7">
        <v>617</v>
      </c>
      <c r="B157" s="8" t="s">
        <v>1241</v>
      </c>
      <c r="C157" s="8" t="s">
        <v>2250</v>
      </c>
      <c r="D157" s="8" t="s">
        <v>1170</v>
      </c>
      <c r="E157" s="9" t="s">
        <v>59</v>
      </c>
      <c r="F157" s="10">
        <v>0.47099999999999997</v>
      </c>
      <c r="G157" s="10">
        <v>0.68</v>
      </c>
      <c r="H157" s="25">
        <v>2114.46</v>
      </c>
      <c r="I157" s="28"/>
      <c r="J157" s="58"/>
      <c r="K157" s="59">
        <v>62308</v>
      </c>
      <c r="L157" s="59">
        <v>66033</v>
      </c>
      <c r="M157" s="59">
        <v>60030</v>
      </c>
      <c r="N157" s="59">
        <v>55053</v>
      </c>
      <c r="O157" s="10">
        <v>0.40100000000000002</v>
      </c>
      <c r="P157" s="9">
        <v>154.33000000000001</v>
      </c>
      <c r="Q157" s="9">
        <v>138.66999999999999</v>
      </c>
      <c r="R157" s="9">
        <v>13.7</v>
      </c>
      <c r="S157" s="9"/>
      <c r="T157" s="9"/>
      <c r="U157" s="10">
        <v>5.8999999999999997E-2</v>
      </c>
      <c r="V157" s="10">
        <v>0.72899999999999998</v>
      </c>
      <c r="W157" s="9">
        <v>0.69599999999999995</v>
      </c>
      <c r="X157" s="27">
        <v>-0.30199999999999999</v>
      </c>
      <c r="Y157" s="10">
        <v>0.104</v>
      </c>
      <c r="Z157" s="16">
        <v>0.589622641509434</v>
      </c>
      <c r="AA157" s="28"/>
      <c r="AB157" s="9">
        <v>364</v>
      </c>
      <c r="AC157" s="9"/>
      <c r="AD157" s="56">
        <v>446</v>
      </c>
      <c r="AE157" s="56">
        <v>28</v>
      </c>
      <c r="AF157" s="16">
        <f t="shared" si="8"/>
        <v>1.324215166047123E-2</v>
      </c>
      <c r="AG157" s="16"/>
      <c r="AH157" s="16"/>
      <c r="AI157" s="56">
        <v>99</v>
      </c>
      <c r="AJ157" s="28">
        <v>58400</v>
      </c>
      <c r="AK157" s="28">
        <v>31000</v>
      </c>
      <c r="AL157" s="26">
        <v>18.072001</v>
      </c>
      <c r="AM157" s="26">
        <v>0.48255035000000002</v>
      </c>
      <c r="AN157" s="26">
        <v>20.677118</v>
      </c>
      <c r="AO157" s="26">
        <v>0</v>
      </c>
      <c r="AP157" s="26">
        <v>3.7367686999999998</v>
      </c>
      <c r="AQ157" s="26">
        <v>0</v>
      </c>
      <c r="AR157" s="26">
        <v>2.5434144000000001</v>
      </c>
      <c r="AS157" s="26">
        <v>2.4320054</v>
      </c>
      <c r="AT157" s="56">
        <v>262.666666666666</v>
      </c>
      <c r="AU157" s="10">
        <v>0.47899999999999998</v>
      </c>
      <c r="AV157" s="10">
        <v>0.54400000000000004</v>
      </c>
      <c r="AW157" s="10">
        <v>0.46</v>
      </c>
      <c r="AX157" s="10">
        <v>0.66800000000000004</v>
      </c>
      <c r="AY157" s="28">
        <v>0</v>
      </c>
      <c r="AZ157" s="28">
        <v>0</v>
      </c>
      <c r="BA157" s="84">
        <v>0</v>
      </c>
      <c r="BB157" s="28">
        <v>0</v>
      </c>
      <c r="BC157" s="84"/>
      <c r="BD157" s="27">
        <v>0</v>
      </c>
      <c r="BE157" s="10">
        <v>0.42699999999999999</v>
      </c>
      <c r="BF157" s="28">
        <v>49592.416149068325</v>
      </c>
      <c r="BG157" s="117" t="s">
        <v>55</v>
      </c>
      <c r="BH157" s="117" t="s">
        <v>55</v>
      </c>
      <c r="BI157" s="117">
        <v>0.34</v>
      </c>
      <c r="BJ157" s="117">
        <v>16</v>
      </c>
      <c r="BK157" s="117" t="s">
        <v>55</v>
      </c>
      <c r="BL157" s="117">
        <f t="shared" si="9"/>
        <v>16.34</v>
      </c>
      <c r="BM157" s="53">
        <f t="shared" si="10"/>
        <v>7727.7413618607115</v>
      </c>
      <c r="BN157" s="11">
        <v>24300</v>
      </c>
      <c r="BO157" s="11">
        <f t="shared" si="11"/>
        <v>16572.25863813929</v>
      </c>
    </row>
    <row r="158" spans="1:67" hidden="1">
      <c r="A158" s="7">
        <v>620</v>
      </c>
      <c r="B158" s="8" t="s">
        <v>1245</v>
      </c>
      <c r="C158" s="8" t="s">
        <v>2248</v>
      </c>
      <c r="D158" s="8" t="s">
        <v>1170</v>
      </c>
      <c r="E158" s="9" t="s">
        <v>59</v>
      </c>
      <c r="F158" s="10">
        <v>0.61799999999999999</v>
      </c>
      <c r="G158" s="10">
        <v>0.78</v>
      </c>
      <c r="H158" s="25">
        <v>1601.03</v>
      </c>
      <c r="I158" s="28"/>
      <c r="J158" s="58"/>
      <c r="K158" s="59">
        <v>63717</v>
      </c>
      <c r="L158" s="59">
        <v>65214</v>
      </c>
      <c r="M158" s="59">
        <v>57555</v>
      </c>
      <c r="N158" s="59">
        <v>54567</v>
      </c>
      <c r="O158" s="10">
        <v>0.53200000000000003</v>
      </c>
      <c r="P158" s="9">
        <v>101</v>
      </c>
      <c r="Q158" s="9">
        <v>130</v>
      </c>
      <c r="R158" s="9">
        <v>15.85</v>
      </c>
      <c r="S158" s="9"/>
      <c r="T158" s="9"/>
      <c r="U158" s="10">
        <v>3.4000000000000002E-2</v>
      </c>
      <c r="V158" s="10">
        <v>0.217</v>
      </c>
      <c r="W158" s="9">
        <v>0.23200000000000001</v>
      </c>
      <c r="X158" s="27">
        <v>0.21</v>
      </c>
      <c r="Y158" s="10">
        <v>0.09</v>
      </c>
      <c r="Z158" s="16">
        <v>0.81168831168831168</v>
      </c>
      <c r="AA158" s="28"/>
      <c r="AB158" s="9">
        <v>759</v>
      </c>
      <c r="AC158" s="9"/>
      <c r="AD158" s="56">
        <v>399</v>
      </c>
      <c r="AE158" s="56">
        <v>39</v>
      </c>
      <c r="AF158" s="16">
        <f t="shared" si="8"/>
        <v>2.4359318688594218E-2</v>
      </c>
      <c r="AG158" s="16" t="s">
        <v>4339</v>
      </c>
      <c r="AH158" s="16"/>
      <c r="AI158" s="56">
        <v>99</v>
      </c>
      <c r="AJ158" s="28">
        <v>72600</v>
      </c>
      <c r="AK158" s="28">
        <v>34600</v>
      </c>
      <c r="AL158" s="26">
        <v>6.5850004999999996</v>
      </c>
      <c r="AM158" s="26">
        <v>0.15906582999999999</v>
      </c>
      <c r="AN158" s="26">
        <v>12.779684</v>
      </c>
      <c r="AO158" s="26">
        <v>4.8941746000000001E-2</v>
      </c>
      <c r="AP158" s="26">
        <v>0.84154224</v>
      </c>
      <c r="AQ158" s="26">
        <v>3.2228141000000001E-3</v>
      </c>
      <c r="AR158" s="26">
        <v>-0.35640835999999998</v>
      </c>
      <c r="AS158" s="26">
        <v>-0.85392994</v>
      </c>
      <c r="AT158" s="56">
        <v>220.333333333333</v>
      </c>
      <c r="AU158" s="10">
        <v>7.2999999999999995E-2</v>
      </c>
      <c r="AV158" s="10">
        <v>4.2999999999999997E-2</v>
      </c>
      <c r="AW158" s="10">
        <v>0.61499999999999999</v>
      </c>
      <c r="AX158" s="10">
        <v>0.622</v>
      </c>
      <c r="AY158" s="28">
        <v>0</v>
      </c>
      <c r="AZ158" s="28">
        <v>0</v>
      </c>
      <c r="BA158" s="84">
        <v>0</v>
      </c>
      <c r="BB158" s="28">
        <v>0</v>
      </c>
      <c r="BC158" s="84">
        <v>30</v>
      </c>
      <c r="BD158" s="27">
        <v>1.8737937452764784E-2</v>
      </c>
      <c r="BE158" s="10">
        <v>0.42699999999999999</v>
      </c>
      <c r="BF158" s="28">
        <v>41672.970414201183</v>
      </c>
      <c r="BG158" s="117" t="s">
        <v>55</v>
      </c>
      <c r="BH158" s="117" t="s">
        <v>55</v>
      </c>
      <c r="BI158" s="117">
        <v>0.45900000000000002</v>
      </c>
      <c r="BJ158" s="117">
        <v>15</v>
      </c>
      <c r="BK158" s="117" t="s">
        <v>55</v>
      </c>
      <c r="BL158" s="117">
        <f t="shared" si="9"/>
        <v>15.459</v>
      </c>
      <c r="BM158" s="53">
        <f t="shared" si="10"/>
        <v>9655.6591694096933</v>
      </c>
      <c r="BN158" s="11">
        <v>28630</v>
      </c>
      <c r="BO158" s="11">
        <f t="shared" si="11"/>
        <v>18974.340830590307</v>
      </c>
    </row>
    <row r="159" spans="1:67" hidden="1">
      <c r="A159" s="7">
        <v>630</v>
      </c>
      <c r="B159" s="8" t="s">
        <v>1255</v>
      </c>
      <c r="C159" s="8" t="s">
        <v>2238</v>
      </c>
      <c r="D159" s="8" t="s">
        <v>1170</v>
      </c>
      <c r="E159" s="9" t="s">
        <v>59</v>
      </c>
      <c r="F159" s="10">
        <v>0.66100000000000003</v>
      </c>
      <c r="G159" s="10">
        <v>0.86</v>
      </c>
      <c r="H159" s="25">
        <v>3844.7</v>
      </c>
      <c r="I159" s="28"/>
      <c r="J159" s="58"/>
      <c r="K159" s="59">
        <v>79017</v>
      </c>
      <c r="L159" s="59">
        <v>105795</v>
      </c>
      <c r="M159" s="59">
        <v>76275</v>
      </c>
      <c r="N159" s="59">
        <v>67257</v>
      </c>
      <c r="O159" s="10">
        <v>0.55600000000000005</v>
      </c>
      <c r="P159" s="9">
        <v>169</v>
      </c>
      <c r="Q159" s="9">
        <v>359.67</v>
      </c>
      <c r="R159" s="9">
        <v>22.75</v>
      </c>
      <c r="S159" s="9"/>
      <c r="T159" s="9"/>
      <c r="U159" s="10">
        <v>0</v>
      </c>
      <c r="V159" s="10">
        <v>0.27800000000000002</v>
      </c>
      <c r="W159" s="9" t="s">
        <v>4345</v>
      </c>
      <c r="X159" s="27">
        <v>0.14899999999999999</v>
      </c>
      <c r="Y159" s="10">
        <v>0.12</v>
      </c>
      <c r="Z159" s="16" t="s">
        <v>2055</v>
      </c>
      <c r="AA159" s="28"/>
      <c r="AB159" s="9">
        <v>325</v>
      </c>
      <c r="AC159" s="9"/>
      <c r="AD159" s="56">
        <v>533</v>
      </c>
      <c r="AE159" s="56">
        <v>17</v>
      </c>
      <c r="AF159" s="16">
        <f t="shared" si="8"/>
        <v>4.4216713917860952E-3</v>
      </c>
      <c r="AG159" s="16"/>
      <c r="AH159" s="16"/>
      <c r="AI159" s="56">
        <v>99</v>
      </c>
      <c r="AJ159" s="28">
        <v>96700</v>
      </c>
      <c r="AK159" s="28">
        <v>61200</v>
      </c>
      <c r="AL159" s="26">
        <v>5.6902714000000003</v>
      </c>
      <c r="AM159" s="26">
        <v>0.61604594999999995</v>
      </c>
      <c r="AN159" s="26">
        <v>43.392699999999998</v>
      </c>
      <c r="AO159" s="26">
        <v>1.4378989</v>
      </c>
      <c r="AP159" s="26">
        <v>2.4691624999999999</v>
      </c>
      <c r="AQ159" s="26">
        <v>8.1820346000000002E-2</v>
      </c>
      <c r="AR159" s="26">
        <v>0.77474343999999995</v>
      </c>
      <c r="AS159" s="26">
        <v>-3.9454001999999999</v>
      </c>
      <c r="AT159" s="56">
        <v>430.33333333333297</v>
      </c>
      <c r="AU159" s="10">
        <v>0.13800000000000001</v>
      </c>
      <c r="AV159" s="10">
        <v>0.23499999999999999</v>
      </c>
      <c r="AW159" s="10">
        <v>0.53400000000000003</v>
      </c>
      <c r="AX159" s="10">
        <v>0.71599999999999997</v>
      </c>
      <c r="AY159" s="28">
        <v>0</v>
      </c>
      <c r="AZ159" s="28">
        <v>0</v>
      </c>
      <c r="BA159" s="84">
        <v>0</v>
      </c>
      <c r="BB159" s="28">
        <v>0</v>
      </c>
      <c r="BC159" s="84"/>
      <c r="BD159" s="27">
        <v>0</v>
      </c>
      <c r="BE159" s="10">
        <v>0.42699999999999999</v>
      </c>
      <c r="BF159" s="28">
        <v>58457.169278996866</v>
      </c>
      <c r="BG159" s="117" t="s">
        <v>55</v>
      </c>
      <c r="BH159" s="117" t="s">
        <v>55</v>
      </c>
      <c r="BI159" s="117">
        <v>25</v>
      </c>
      <c r="BJ159" s="117">
        <v>0</v>
      </c>
      <c r="BK159" s="117" t="s">
        <v>55</v>
      </c>
      <c r="BL159" s="117">
        <f t="shared" si="9"/>
        <v>25</v>
      </c>
      <c r="BM159" s="53">
        <f t="shared" si="10"/>
        <v>6502.4579290971988</v>
      </c>
      <c r="BN159" s="11">
        <v>24113</v>
      </c>
      <c r="BO159" s="11">
        <f t="shared" si="11"/>
        <v>17610.5420709028</v>
      </c>
    </row>
    <row r="160" spans="1:67" hidden="1">
      <c r="A160" s="7">
        <v>613</v>
      </c>
      <c r="B160" s="8" t="s">
        <v>1236</v>
      </c>
      <c r="C160" s="8" t="s">
        <v>2242</v>
      </c>
      <c r="D160" s="8" t="s">
        <v>1170</v>
      </c>
      <c r="E160" s="9" t="s">
        <v>59</v>
      </c>
      <c r="F160" s="10">
        <v>0.26300000000000001</v>
      </c>
      <c r="G160" s="10">
        <v>0.59</v>
      </c>
      <c r="H160" s="25">
        <v>3003.83</v>
      </c>
      <c r="I160" s="28"/>
      <c r="J160" s="58"/>
      <c r="K160" s="59">
        <v>83101</v>
      </c>
      <c r="L160" s="59">
        <v>102519</v>
      </c>
      <c r="M160" s="59">
        <v>81414</v>
      </c>
      <c r="N160" s="59">
        <v>69930</v>
      </c>
      <c r="O160" s="10">
        <v>0.22500000000000001</v>
      </c>
      <c r="P160" s="9">
        <v>220.67</v>
      </c>
      <c r="Q160" s="9">
        <v>177</v>
      </c>
      <c r="R160" s="9">
        <v>13.61</v>
      </c>
      <c r="S160" s="9"/>
      <c r="T160" s="9"/>
      <c r="U160" s="10">
        <v>4.0000000000000001E-3</v>
      </c>
      <c r="V160" s="10">
        <v>0.67900000000000005</v>
      </c>
      <c r="W160" s="9">
        <v>2.7829999999999999</v>
      </c>
      <c r="X160" s="27">
        <v>-0.252</v>
      </c>
      <c r="Y160" s="10">
        <v>6.9000000000000006E-2</v>
      </c>
      <c r="Z160" s="16">
        <v>0.2643404705260376</v>
      </c>
      <c r="AA160" s="28"/>
      <c r="AB160" s="9">
        <v>800</v>
      </c>
      <c r="AC160" s="9"/>
      <c r="AD160" s="56">
        <v>425</v>
      </c>
      <c r="AE160" s="56">
        <v>34</v>
      </c>
      <c r="AF160" s="16">
        <f t="shared" si="8"/>
        <v>1.1318882892840141E-2</v>
      </c>
      <c r="AG160" s="16"/>
      <c r="AH160" s="16"/>
      <c r="AI160" s="56">
        <v>99</v>
      </c>
      <c r="AJ160" s="28">
        <v>40400</v>
      </c>
      <c r="AK160" s="28">
        <v>30800</v>
      </c>
      <c r="AL160" s="26">
        <v>24.111799000000001</v>
      </c>
      <c r="AM160" s="26">
        <v>9.6903396999999999E-3</v>
      </c>
      <c r="AN160" s="26">
        <v>11.891632</v>
      </c>
      <c r="AO160" s="26">
        <v>3.9972899999999997E-3</v>
      </c>
      <c r="AP160" s="26">
        <v>2.8672863999999998</v>
      </c>
      <c r="AQ160" s="26">
        <v>9.6381856999999997E-4</v>
      </c>
      <c r="AR160" s="26">
        <v>-0.57490264999999996</v>
      </c>
      <c r="AS160" s="26">
        <v>-9.7808857000000007</v>
      </c>
      <c r="AT160" s="56">
        <v>222</v>
      </c>
      <c r="AU160" s="10">
        <v>0.52500000000000002</v>
      </c>
      <c r="AV160" s="10">
        <v>0.46700000000000003</v>
      </c>
      <c r="AW160" s="10">
        <v>0.66700000000000004</v>
      </c>
      <c r="AX160" s="10">
        <v>0.64200000000000002</v>
      </c>
      <c r="AY160" s="28">
        <v>0</v>
      </c>
      <c r="AZ160" s="28">
        <v>0</v>
      </c>
      <c r="BA160" s="84">
        <v>0</v>
      </c>
      <c r="BB160" s="28">
        <v>0</v>
      </c>
      <c r="BC160" s="84"/>
      <c r="BD160" s="27">
        <v>0</v>
      </c>
      <c r="BE160" s="10">
        <v>0.42699999999999999</v>
      </c>
      <c r="BF160" s="28">
        <v>64488.229166666664</v>
      </c>
      <c r="BG160" s="117" t="s">
        <v>55</v>
      </c>
      <c r="BH160" s="117" t="s">
        <v>55</v>
      </c>
      <c r="BI160" s="117">
        <v>0.83199999999999996</v>
      </c>
      <c r="BJ160" s="117">
        <v>11</v>
      </c>
      <c r="BK160" s="117" t="s">
        <v>55</v>
      </c>
      <c r="BL160" s="117">
        <f t="shared" si="9"/>
        <v>11.832000000000001</v>
      </c>
      <c r="BM160" s="53">
        <f t="shared" si="10"/>
        <v>3938.9712467083691</v>
      </c>
      <c r="BN160" s="11">
        <v>33600</v>
      </c>
      <c r="BO160" s="11">
        <f t="shared" si="11"/>
        <v>29661.02875329163</v>
      </c>
    </row>
    <row r="161" spans="1:67" hidden="1">
      <c r="A161" s="7">
        <v>625</v>
      </c>
      <c r="B161" s="8" t="s">
        <v>1250</v>
      </c>
      <c r="C161" s="8" t="s">
        <v>2256</v>
      </c>
      <c r="D161" s="8" t="s">
        <v>1170</v>
      </c>
      <c r="E161" s="9" t="s">
        <v>59</v>
      </c>
      <c r="F161" s="10">
        <v>0.58699999999999997</v>
      </c>
      <c r="G161" s="10">
        <v>0.79</v>
      </c>
      <c r="H161" s="25">
        <v>3610.22</v>
      </c>
      <c r="I161" s="28"/>
      <c r="J161" s="58"/>
      <c r="K161" s="59">
        <v>75175</v>
      </c>
      <c r="L161" s="59">
        <v>90729</v>
      </c>
      <c r="M161" s="59">
        <v>73656</v>
      </c>
      <c r="N161" s="59">
        <v>62010</v>
      </c>
      <c r="O161" s="10">
        <v>0.48599999999999999</v>
      </c>
      <c r="P161" s="9">
        <v>246</v>
      </c>
      <c r="Q161" s="9">
        <v>334.33</v>
      </c>
      <c r="R161" s="9">
        <v>14.68</v>
      </c>
      <c r="S161" s="9"/>
      <c r="T161" s="9"/>
      <c r="U161" s="10">
        <v>5.2999999999999999E-2</v>
      </c>
      <c r="V161" s="10">
        <v>0.22800000000000001</v>
      </c>
      <c r="W161" s="9">
        <v>0.28799999999999998</v>
      </c>
      <c r="X161" s="27">
        <v>0.19900000000000001</v>
      </c>
      <c r="Y161" s="10">
        <v>0.12</v>
      </c>
      <c r="Z161" s="16">
        <v>0.77639751552795033</v>
      </c>
      <c r="AA161" s="28"/>
      <c r="AB161" s="9">
        <v>590</v>
      </c>
      <c r="AC161" s="9">
        <v>2</v>
      </c>
      <c r="AD161" s="56">
        <v>298</v>
      </c>
      <c r="AE161" s="56">
        <v>62</v>
      </c>
      <c r="AF161" s="16">
        <f t="shared" si="8"/>
        <v>1.7173468652879879E-2</v>
      </c>
      <c r="AG161" s="16"/>
      <c r="AH161" s="16"/>
      <c r="AI161" s="56">
        <v>99</v>
      </c>
      <c r="AJ161" s="28">
        <v>91000</v>
      </c>
      <c r="AK161" s="28">
        <v>46200</v>
      </c>
      <c r="AL161" s="26">
        <v>5.9194760000000004</v>
      </c>
      <c r="AM161" s="26">
        <v>0.60252231000000001</v>
      </c>
      <c r="AN161" s="26">
        <v>29.231086999999999</v>
      </c>
      <c r="AO161" s="26">
        <v>1.1592188999999999</v>
      </c>
      <c r="AP161" s="26">
        <v>1.7303271</v>
      </c>
      <c r="AQ161" s="26">
        <v>6.8619683000000001E-2</v>
      </c>
      <c r="AR161" s="26">
        <v>-0.15573829</v>
      </c>
      <c r="AS161" s="26">
        <v>-1.7833482000000001</v>
      </c>
      <c r="AT161" s="56">
        <v>439.33333333333297</v>
      </c>
      <c r="AU161" s="10">
        <v>0.112</v>
      </c>
      <c r="AV161" s="10">
        <v>0.17599999999999999</v>
      </c>
      <c r="AW161" s="10">
        <v>0.51500000000000001</v>
      </c>
      <c r="AX161" s="10">
        <v>0.52</v>
      </c>
      <c r="AY161" s="28">
        <v>0</v>
      </c>
      <c r="AZ161" s="28">
        <v>0</v>
      </c>
      <c r="BA161" s="84">
        <v>0</v>
      </c>
      <c r="BB161" s="28">
        <v>0</v>
      </c>
      <c r="BC161" s="84">
        <v>186</v>
      </c>
      <c r="BD161" s="27">
        <v>5.1520405958639645E-2</v>
      </c>
      <c r="BE161" s="10">
        <v>0.42699999999999999</v>
      </c>
      <c r="BF161" s="28">
        <v>45890.372208436725</v>
      </c>
      <c r="BG161" s="117" t="s">
        <v>55</v>
      </c>
      <c r="BH161" s="117" t="s">
        <v>55</v>
      </c>
      <c r="BI161" s="117">
        <v>0.82299999999999995</v>
      </c>
      <c r="BJ161" s="117">
        <v>32</v>
      </c>
      <c r="BK161" s="117" t="s">
        <v>55</v>
      </c>
      <c r="BL161" s="117">
        <f t="shared" si="9"/>
        <v>32.823</v>
      </c>
      <c r="BM161" s="53">
        <f t="shared" si="10"/>
        <v>9091.6897031205863</v>
      </c>
      <c r="BN161" s="11">
        <v>29826</v>
      </c>
      <c r="BO161" s="11">
        <f t="shared" si="11"/>
        <v>20734.310296879412</v>
      </c>
    </row>
    <row r="162" spans="1:67" hidden="1">
      <c r="A162" s="7">
        <v>622</v>
      </c>
      <c r="B162" s="8" t="s">
        <v>1247</v>
      </c>
      <c r="C162" s="8" t="s">
        <v>2069</v>
      </c>
      <c r="D162" s="8" t="s">
        <v>1170</v>
      </c>
      <c r="E162" s="9" t="s">
        <v>59</v>
      </c>
      <c r="F162" s="10">
        <v>0.59699999999999998</v>
      </c>
      <c r="G162" s="10">
        <v>0.78</v>
      </c>
      <c r="H162" s="25">
        <v>2285.02</v>
      </c>
      <c r="I162" s="28"/>
      <c r="J162" s="58"/>
      <c r="K162" s="59">
        <v>59542</v>
      </c>
      <c r="L162" s="59">
        <v>60768</v>
      </c>
      <c r="M162" s="59">
        <v>60408</v>
      </c>
      <c r="N162" s="59">
        <v>56169</v>
      </c>
      <c r="O162" s="10">
        <v>0.33300000000000002</v>
      </c>
      <c r="P162" s="9">
        <v>144.33000000000001</v>
      </c>
      <c r="Q162" s="9">
        <v>220.33</v>
      </c>
      <c r="R162" s="9">
        <v>15.83</v>
      </c>
      <c r="S162" s="9"/>
      <c r="T162" s="9"/>
      <c r="U162" s="10">
        <v>7.0000000000000001E-3</v>
      </c>
      <c r="V162" s="10">
        <v>0.24399999999999999</v>
      </c>
      <c r="W162" s="9">
        <v>0.85799999999999998</v>
      </c>
      <c r="X162" s="27">
        <v>0.183</v>
      </c>
      <c r="Y162" s="10">
        <v>0.26800000000000002</v>
      </c>
      <c r="Z162" s="16">
        <v>0.53821313240043067</v>
      </c>
      <c r="AA162" s="28"/>
      <c r="AB162" s="9">
        <v>342</v>
      </c>
      <c r="AC162" s="9"/>
      <c r="AD162" s="56">
        <v>420</v>
      </c>
      <c r="AE162" s="56">
        <v>35</v>
      </c>
      <c r="AF162" s="16">
        <f t="shared" si="8"/>
        <v>1.5317152585097724E-2</v>
      </c>
      <c r="AG162" s="16"/>
      <c r="AH162" s="16"/>
      <c r="AI162" s="56">
        <v>99</v>
      </c>
      <c r="AJ162" s="28">
        <v>77900</v>
      </c>
      <c r="AK162" s="28">
        <v>35300</v>
      </c>
      <c r="AL162" s="26">
        <v>11.645993000000001</v>
      </c>
      <c r="AM162" s="26">
        <v>1.1038844999999999</v>
      </c>
      <c r="AN162" s="26">
        <v>17.467226</v>
      </c>
      <c r="AO162" s="26">
        <v>6.1287977E-2</v>
      </c>
      <c r="AP162" s="26">
        <v>2.0342319</v>
      </c>
      <c r="AQ162" s="26">
        <v>7.1375928999999998E-3</v>
      </c>
      <c r="AR162" s="26">
        <v>-6.8934776000000003E-2</v>
      </c>
      <c r="AS162" s="26">
        <v>-5.4242300999999999</v>
      </c>
      <c r="AT162" s="56">
        <v>332</v>
      </c>
      <c r="AU162" s="10">
        <v>0.124</v>
      </c>
      <c r="AV162" s="10">
        <v>0.11799999999999999</v>
      </c>
      <c r="AW162" s="10">
        <v>0.73899999999999999</v>
      </c>
      <c r="AX162" s="10">
        <v>0.71499999999999997</v>
      </c>
      <c r="AY162" s="28">
        <v>0</v>
      </c>
      <c r="AZ162" s="28">
        <v>0</v>
      </c>
      <c r="BA162" s="84">
        <v>0</v>
      </c>
      <c r="BB162" s="28">
        <v>0</v>
      </c>
      <c r="BC162" s="84"/>
      <c r="BD162" s="27">
        <v>0</v>
      </c>
      <c r="BE162" s="10">
        <v>0.42699999999999999</v>
      </c>
      <c r="BF162" s="28">
        <v>40478.270072992702</v>
      </c>
      <c r="BG162" s="117" t="s">
        <v>55</v>
      </c>
      <c r="BH162" s="117" t="s">
        <v>55</v>
      </c>
      <c r="BI162" s="117">
        <v>0.56999999999999995</v>
      </c>
      <c r="BJ162" s="117">
        <v>23</v>
      </c>
      <c r="BK162" s="117" t="s">
        <v>55</v>
      </c>
      <c r="BL162" s="117">
        <f t="shared" si="9"/>
        <v>23.57</v>
      </c>
      <c r="BM162" s="53">
        <f t="shared" si="10"/>
        <v>10315.00818373581</v>
      </c>
      <c r="BN162" s="11">
        <v>28400</v>
      </c>
      <c r="BO162" s="11">
        <f t="shared" si="11"/>
        <v>18084.991816264192</v>
      </c>
    </row>
    <row r="163" spans="1:67" hidden="1">
      <c r="A163" s="7">
        <v>650</v>
      </c>
      <c r="B163" s="8" t="s">
        <v>1290</v>
      </c>
      <c r="C163" s="8" t="s">
        <v>2237</v>
      </c>
      <c r="D163" s="8" t="s">
        <v>1170</v>
      </c>
      <c r="E163" s="9" t="s">
        <v>59</v>
      </c>
      <c r="F163" s="10">
        <v>0.496</v>
      </c>
      <c r="G163" s="10">
        <v>0.67</v>
      </c>
      <c r="H163" s="25">
        <v>10169.42</v>
      </c>
      <c r="I163" s="28"/>
      <c r="J163" s="58"/>
      <c r="K163" s="59">
        <v>85278</v>
      </c>
      <c r="L163" s="59">
        <v>123588</v>
      </c>
      <c r="M163" s="59">
        <v>73179</v>
      </c>
      <c r="N163" s="59">
        <v>60597</v>
      </c>
      <c r="O163" s="10">
        <v>0.29799999999999999</v>
      </c>
      <c r="P163" s="9">
        <v>767.67</v>
      </c>
      <c r="Q163" s="9">
        <v>801.67</v>
      </c>
      <c r="R163" s="9">
        <v>13.25</v>
      </c>
      <c r="S163" s="9"/>
      <c r="T163" s="9"/>
      <c r="U163" s="10">
        <v>2.1999999999999999E-2</v>
      </c>
      <c r="V163" s="10">
        <v>0.33100000000000002</v>
      </c>
      <c r="W163" s="9">
        <v>18.192</v>
      </c>
      <c r="X163" s="27">
        <v>9.6000000000000002E-2</v>
      </c>
      <c r="Y163" s="10">
        <v>0.31900000000000001</v>
      </c>
      <c r="Z163" s="16">
        <v>5.210504376823677E-2</v>
      </c>
      <c r="AA163" s="28"/>
      <c r="AB163" s="9">
        <v>2</v>
      </c>
      <c r="AC163" s="9">
        <v>1</v>
      </c>
      <c r="AD163" s="56">
        <v>453</v>
      </c>
      <c r="AE163" s="56">
        <v>27</v>
      </c>
      <c r="AF163" s="16">
        <f t="shared" si="8"/>
        <v>2.6550186736313377E-3</v>
      </c>
      <c r="AG163" s="16"/>
      <c r="AH163" s="16"/>
      <c r="AI163" s="56">
        <v>99</v>
      </c>
      <c r="AJ163" s="28" t="e">
        <v>#N/A</v>
      </c>
      <c r="AK163" s="28" t="e">
        <v>#N/A</v>
      </c>
      <c r="AL163" s="26" t="e">
        <v>#N/A</v>
      </c>
      <c r="AM163" s="26" t="e">
        <v>#N/A</v>
      </c>
      <c r="AN163" s="26" t="e">
        <v>#N/A</v>
      </c>
      <c r="AO163" s="26" t="e">
        <v>#N/A</v>
      </c>
      <c r="AP163" s="26" t="e">
        <v>#N/A</v>
      </c>
      <c r="AQ163" s="26" t="e">
        <v>#N/A</v>
      </c>
      <c r="AR163" s="26" t="e">
        <v>#N/A</v>
      </c>
      <c r="AS163" s="26" t="e">
        <v>#N/A</v>
      </c>
      <c r="AT163" s="56" t="e">
        <v>#N/A</v>
      </c>
      <c r="AU163" s="10">
        <v>0.187</v>
      </c>
      <c r="AV163" s="10">
        <v>0.312</v>
      </c>
      <c r="AW163" s="10">
        <v>0.50600000000000001</v>
      </c>
      <c r="AX163" s="10">
        <v>0.58499999999999996</v>
      </c>
      <c r="AY163" s="28">
        <v>0</v>
      </c>
      <c r="AZ163" s="28">
        <v>0</v>
      </c>
      <c r="BA163" s="84">
        <v>0</v>
      </c>
      <c r="BB163" s="28">
        <v>0</v>
      </c>
      <c r="BC163" s="84">
        <v>160</v>
      </c>
      <c r="BD163" s="27">
        <v>1.5733443991889411E-2</v>
      </c>
      <c r="BE163" s="10">
        <v>0.42699999999999999</v>
      </c>
      <c r="BF163" s="28">
        <v>56921.389156626508</v>
      </c>
      <c r="BG163" s="117" t="s">
        <v>55</v>
      </c>
      <c r="BH163" s="117" t="s">
        <v>55</v>
      </c>
      <c r="BI163" s="117">
        <v>0.35099999999999998</v>
      </c>
      <c r="BJ163" s="117">
        <v>27</v>
      </c>
      <c r="BK163" s="117" t="s">
        <v>55</v>
      </c>
      <c r="BL163" s="117">
        <f t="shared" si="9"/>
        <v>27.350999999999999</v>
      </c>
      <c r="BM163" s="53">
        <f t="shared" si="10"/>
        <v>2689.5339163885451</v>
      </c>
      <c r="BN163" s="11">
        <v>16700</v>
      </c>
      <c r="BO163" s="11">
        <f t="shared" si="11"/>
        <v>14010.466083611454</v>
      </c>
    </row>
    <row r="164" spans="1:67" hidden="1">
      <c r="A164" s="7">
        <v>652</v>
      </c>
      <c r="B164" s="8" t="s">
        <v>1291</v>
      </c>
      <c r="C164" s="8" t="s">
        <v>2257</v>
      </c>
      <c r="D164" s="8" t="s">
        <v>1170</v>
      </c>
      <c r="E164" s="9" t="s">
        <v>59</v>
      </c>
      <c r="F164" s="10">
        <v>0.41099999999999998</v>
      </c>
      <c r="G164" s="10">
        <v>0.7</v>
      </c>
      <c r="H164" s="25">
        <v>3326.31</v>
      </c>
      <c r="I164" s="28"/>
      <c r="J164" s="58"/>
      <c r="K164" s="59">
        <v>74708</v>
      </c>
      <c r="L164" s="59">
        <v>75438</v>
      </c>
      <c r="M164" s="59">
        <v>68175</v>
      </c>
      <c r="N164" s="59">
        <v>60723</v>
      </c>
      <c r="O164" s="10">
        <v>0.36499999999999999</v>
      </c>
      <c r="P164" s="9">
        <v>238.33</v>
      </c>
      <c r="Q164" s="9">
        <v>273.67</v>
      </c>
      <c r="R164" s="9">
        <v>13.96</v>
      </c>
      <c r="S164" s="9"/>
      <c r="T164" s="9"/>
      <c r="U164" s="10">
        <v>1.6E-2</v>
      </c>
      <c r="V164" s="10">
        <v>0.29599999999999999</v>
      </c>
      <c r="W164" s="9">
        <v>1.0720000000000001</v>
      </c>
      <c r="X164" s="27">
        <v>0.13100000000000001</v>
      </c>
      <c r="Y164" s="10">
        <v>5.2999999999999999E-2</v>
      </c>
      <c r="Z164" s="16">
        <v>0.48262548262548266</v>
      </c>
      <c r="AA164" s="28"/>
      <c r="AB164" s="9">
        <v>779</v>
      </c>
      <c r="AC164" s="9"/>
      <c r="AD164" s="56">
        <v>432</v>
      </c>
      <c r="AE164" s="56">
        <v>32</v>
      </c>
      <c r="AF164" s="16">
        <f t="shared" si="8"/>
        <v>9.6202699086976266E-3</v>
      </c>
      <c r="AG164" s="16"/>
      <c r="AH164" s="16"/>
      <c r="AI164" s="56">
        <v>99</v>
      </c>
      <c r="AJ164" s="28">
        <v>67500</v>
      </c>
      <c r="AK164" s="28">
        <v>47800</v>
      </c>
      <c r="AL164" s="26">
        <v>13.10263</v>
      </c>
      <c r="AM164" s="26">
        <v>0.49392343</v>
      </c>
      <c r="AN164" s="26">
        <v>38.360474000000004</v>
      </c>
      <c r="AO164" s="26">
        <v>2.9418234999999999</v>
      </c>
      <c r="AP164" s="26">
        <v>5.0262308000000004</v>
      </c>
      <c r="AQ164" s="26">
        <v>0.38545626</v>
      </c>
      <c r="AR164" s="26">
        <v>-3.7008687999999998</v>
      </c>
      <c r="AS164" s="26">
        <v>-2.2971811</v>
      </c>
      <c r="AT164" s="56">
        <v>345</v>
      </c>
      <c r="AU164" s="10">
        <v>9.5000000000000001E-2</v>
      </c>
      <c r="AV164" s="10">
        <v>6.2E-2</v>
      </c>
      <c r="AW164" s="10">
        <v>0.53700000000000003</v>
      </c>
      <c r="AX164" s="10">
        <v>0.61199999999999999</v>
      </c>
      <c r="AY164" s="28">
        <v>0</v>
      </c>
      <c r="AZ164" s="28">
        <v>0</v>
      </c>
      <c r="BA164" s="84">
        <v>0</v>
      </c>
      <c r="BB164" s="28">
        <v>0</v>
      </c>
      <c r="BC164" s="84">
        <v>58</v>
      </c>
      <c r="BD164" s="27">
        <v>1.7436739209514447E-2</v>
      </c>
      <c r="BE164" s="10">
        <v>0.42699999999999999</v>
      </c>
      <c r="BF164" s="28">
        <v>51805.470149253728</v>
      </c>
      <c r="BG164" s="117" t="s">
        <v>55</v>
      </c>
      <c r="BH164" s="117" t="s">
        <v>55</v>
      </c>
      <c r="BI164" s="117">
        <v>0.59299999999999997</v>
      </c>
      <c r="BJ164" s="117">
        <v>35</v>
      </c>
      <c r="BK164" s="117" t="s">
        <v>55</v>
      </c>
      <c r="BL164" s="117">
        <f t="shared" si="9"/>
        <v>35.593000000000004</v>
      </c>
      <c r="BM164" s="53">
        <f t="shared" si="10"/>
        <v>10700.445839383581</v>
      </c>
      <c r="BN164" s="11">
        <v>34466</v>
      </c>
      <c r="BO164" s="11">
        <f t="shared" si="11"/>
        <v>23765.554160616419</v>
      </c>
    </row>
    <row r="165" spans="1:67" hidden="1">
      <c r="A165" s="7">
        <v>694</v>
      </c>
      <c r="B165" s="8" t="s">
        <v>1356</v>
      </c>
      <c r="C165" s="8" t="s">
        <v>2258</v>
      </c>
      <c r="D165" s="8" t="s">
        <v>1354</v>
      </c>
      <c r="E165" s="9" t="s">
        <v>59</v>
      </c>
      <c r="F165" s="10">
        <v>0.65100000000000002</v>
      </c>
      <c r="G165" s="10">
        <v>0.83</v>
      </c>
      <c r="H165" s="25">
        <v>3647.09</v>
      </c>
      <c r="I165" s="28"/>
      <c r="J165" s="58"/>
      <c r="K165" s="59">
        <v>72069</v>
      </c>
      <c r="L165" s="59">
        <v>78606</v>
      </c>
      <c r="M165" s="59">
        <v>70191</v>
      </c>
      <c r="N165" s="59">
        <v>57807</v>
      </c>
      <c r="O165" s="10">
        <v>0.44400000000000001</v>
      </c>
      <c r="P165" s="9">
        <v>265</v>
      </c>
      <c r="Q165" s="9">
        <v>360.33</v>
      </c>
      <c r="R165" s="9">
        <v>13.76</v>
      </c>
      <c r="S165" s="10"/>
      <c r="T165" s="10"/>
      <c r="U165" s="10">
        <v>1.4E-2</v>
      </c>
      <c r="V165" s="10">
        <v>0.19500000000000001</v>
      </c>
      <c r="W165" s="9">
        <v>0.53200000000000003</v>
      </c>
      <c r="X165" s="27">
        <v>1E-3</v>
      </c>
      <c r="Y165" s="10">
        <v>0.224</v>
      </c>
      <c r="Z165" s="16">
        <v>0.65274151436031325</v>
      </c>
      <c r="AA165" s="28"/>
      <c r="AB165" s="9">
        <v>510</v>
      </c>
      <c r="AC165" s="9"/>
      <c r="AD165" s="56">
        <v>95</v>
      </c>
      <c r="AE165" s="56">
        <v>174</v>
      </c>
      <c r="AF165" s="16">
        <f t="shared" si="8"/>
        <v>4.7709269582050344E-2</v>
      </c>
      <c r="AG165" s="16"/>
      <c r="AH165" s="16"/>
      <c r="AI165" s="56">
        <v>99</v>
      </c>
      <c r="AJ165" s="28">
        <v>89200</v>
      </c>
      <c r="AK165" s="28">
        <v>46100</v>
      </c>
      <c r="AL165" s="26">
        <v>3.7171352</v>
      </c>
      <c r="AM165" s="26">
        <v>0.88701748999999996</v>
      </c>
      <c r="AN165" s="26">
        <v>30.834983999999999</v>
      </c>
      <c r="AO165" s="26">
        <v>4.5625787000000001E-2</v>
      </c>
      <c r="AP165" s="26">
        <v>1.1461781</v>
      </c>
      <c r="AQ165" s="26">
        <v>1.6959722999999999E-3</v>
      </c>
      <c r="AR165" s="26">
        <v>2.1593323</v>
      </c>
      <c r="AS165" s="26">
        <v>0.90188497000000001</v>
      </c>
      <c r="AT165" s="56">
        <v>686.66666666666595</v>
      </c>
      <c r="AU165" s="10">
        <v>8.1000000000000003E-2</v>
      </c>
      <c r="AV165" s="10">
        <v>0.126</v>
      </c>
      <c r="AW165" s="10">
        <v>0.48599999999999999</v>
      </c>
      <c r="AX165" s="10">
        <v>0.58499999999999996</v>
      </c>
      <c r="AY165" s="28">
        <v>0</v>
      </c>
      <c r="AZ165" s="28">
        <v>0</v>
      </c>
      <c r="BA165" s="84">
        <v>0</v>
      </c>
      <c r="BB165" s="28">
        <v>0</v>
      </c>
      <c r="BC165" s="84">
        <v>111</v>
      </c>
      <c r="BD165" s="27">
        <v>3.0435223698894186E-2</v>
      </c>
      <c r="BE165" s="10">
        <v>0.19600000000000001</v>
      </c>
      <c r="BF165" s="28">
        <v>48555.882978723406</v>
      </c>
      <c r="BG165" s="117" t="s">
        <v>55</v>
      </c>
      <c r="BH165" s="117" t="s">
        <v>55</v>
      </c>
      <c r="BI165" s="117">
        <v>4</v>
      </c>
      <c r="BJ165" s="117">
        <v>35</v>
      </c>
      <c r="BK165" s="117" t="s">
        <v>55</v>
      </c>
      <c r="BL165" s="117">
        <f t="shared" si="9"/>
        <v>39</v>
      </c>
      <c r="BM165" s="53">
        <f t="shared" si="10"/>
        <v>10693.456975287147</v>
      </c>
      <c r="BN165" s="11">
        <v>29908</v>
      </c>
      <c r="BO165" s="11">
        <f t="shared" si="11"/>
        <v>19214.543024712853</v>
      </c>
    </row>
    <row r="166" spans="1:67" hidden="1">
      <c r="A166" s="7">
        <v>703</v>
      </c>
      <c r="B166" s="8" t="s">
        <v>1371</v>
      </c>
      <c r="C166" s="8" t="s">
        <v>2259</v>
      </c>
      <c r="D166" s="8" t="s">
        <v>1354</v>
      </c>
      <c r="E166" s="9" t="s">
        <v>59</v>
      </c>
      <c r="F166" s="10">
        <v>0.70499999999999996</v>
      </c>
      <c r="G166" s="10">
        <v>0.85</v>
      </c>
      <c r="H166" s="25">
        <v>3374.08</v>
      </c>
      <c r="I166" s="28"/>
      <c r="J166" s="58"/>
      <c r="K166" s="59">
        <v>73633</v>
      </c>
      <c r="L166" s="59">
        <v>83799</v>
      </c>
      <c r="M166" s="59">
        <v>66852</v>
      </c>
      <c r="N166" s="59">
        <v>67095</v>
      </c>
      <c r="O166" s="10">
        <v>0.47799999999999998</v>
      </c>
      <c r="P166" s="9">
        <v>204</v>
      </c>
      <c r="Q166" s="9">
        <v>278.33</v>
      </c>
      <c r="R166" s="9">
        <v>16.54</v>
      </c>
      <c r="S166" s="9"/>
      <c r="T166" s="9"/>
      <c r="U166" s="10">
        <v>2.5999999999999999E-2</v>
      </c>
      <c r="V166" s="10">
        <v>0.11899999999999999</v>
      </c>
      <c r="W166" s="9">
        <v>5.7000000000000002E-2</v>
      </c>
      <c r="X166" s="27">
        <v>7.6999999999999999E-2</v>
      </c>
      <c r="Y166" s="10">
        <v>0.247</v>
      </c>
      <c r="Z166" s="16">
        <v>0.94607379375591294</v>
      </c>
      <c r="AA166" s="28"/>
      <c r="AB166" s="9">
        <v>1171</v>
      </c>
      <c r="AC166" s="9">
        <v>1</v>
      </c>
      <c r="AD166" s="56">
        <v>66</v>
      </c>
      <c r="AE166" s="56">
        <v>204</v>
      </c>
      <c r="AF166" s="16">
        <f t="shared" si="8"/>
        <v>6.0460925644916542E-2</v>
      </c>
      <c r="AG166" s="16"/>
      <c r="AH166" s="16" t="s">
        <v>4339</v>
      </c>
      <c r="AI166" s="56">
        <v>99</v>
      </c>
      <c r="AJ166" s="28">
        <v>101500</v>
      </c>
      <c r="AK166" s="28">
        <v>54500</v>
      </c>
      <c r="AL166" s="26">
        <v>3.4117750999999998</v>
      </c>
      <c r="AM166" s="26">
        <v>4.6191491999999998</v>
      </c>
      <c r="AN166" s="26">
        <v>28.479258999999999</v>
      </c>
      <c r="AO166" s="26">
        <v>1.3687594999999999</v>
      </c>
      <c r="AP166" s="26">
        <v>0.97164828000000003</v>
      </c>
      <c r="AQ166" s="26">
        <v>4.6698995E-2</v>
      </c>
      <c r="AR166" s="26">
        <v>2.6403742000000001</v>
      </c>
      <c r="AS166" s="26">
        <v>2.7519459999999998</v>
      </c>
      <c r="AT166" s="56">
        <v>761.33333333333303</v>
      </c>
      <c r="AU166" s="10">
        <v>0.14599999999999999</v>
      </c>
      <c r="AV166" s="10">
        <v>0.125</v>
      </c>
      <c r="AW166" s="10">
        <v>0.495</v>
      </c>
      <c r="AX166" s="10">
        <v>0.56599999999999995</v>
      </c>
      <c r="AY166" s="28">
        <v>0</v>
      </c>
      <c r="AZ166" s="28">
        <v>0</v>
      </c>
      <c r="BA166" s="84">
        <v>0</v>
      </c>
      <c r="BB166" s="28">
        <v>0</v>
      </c>
      <c r="BC166" s="84">
        <v>235</v>
      </c>
      <c r="BD166" s="27">
        <v>6.9648615326251898E-2</v>
      </c>
      <c r="BE166" s="10">
        <v>0.19600000000000001</v>
      </c>
      <c r="BF166" s="28">
        <v>55070.346049046319</v>
      </c>
      <c r="BG166" s="117" t="s">
        <v>55</v>
      </c>
      <c r="BH166" s="117" t="s">
        <v>55</v>
      </c>
      <c r="BI166" s="117">
        <v>9</v>
      </c>
      <c r="BJ166" s="117">
        <v>54</v>
      </c>
      <c r="BK166" s="117" t="s">
        <v>55</v>
      </c>
      <c r="BL166" s="117">
        <f t="shared" si="9"/>
        <v>63</v>
      </c>
      <c r="BM166" s="53">
        <f t="shared" si="10"/>
        <v>18671.756449165401</v>
      </c>
      <c r="BN166" s="11">
        <v>37180</v>
      </c>
      <c r="BO166" s="11">
        <f t="shared" si="11"/>
        <v>18508.243550834599</v>
      </c>
    </row>
    <row r="167" spans="1:67" hidden="1">
      <c r="A167" s="7">
        <v>710</v>
      </c>
      <c r="B167" s="8" t="s">
        <v>1380</v>
      </c>
      <c r="C167" s="8" t="s">
        <v>2260</v>
      </c>
      <c r="D167" s="8" t="s">
        <v>1354</v>
      </c>
      <c r="E167" s="9" t="s">
        <v>59</v>
      </c>
      <c r="F167" s="10">
        <v>0.57799999999999996</v>
      </c>
      <c r="G167" s="10">
        <v>0.8</v>
      </c>
      <c r="H167" s="25">
        <v>1869.37</v>
      </c>
      <c r="I167" s="28"/>
      <c r="J167" s="58"/>
      <c r="K167" s="59">
        <v>55311</v>
      </c>
      <c r="L167" s="59">
        <v>61470</v>
      </c>
      <c r="M167" s="59">
        <v>46629</v>
      </c>
      <c r="N167" s="59">
        <v>46350</v>
      </c>
      <c r="O167" s="10">
        <v>0.57099999999999995</v>
      </c>
      <c r="P167" s="9">
        <v>62</v>
      </c>
      <c r="Q167" s="9">
        <v>181</v>
      </c>
      <c r="R167" s="9">
        <v>30.15</v>
      </c>
      <c r="S167" s="9"/>
      <c r="T167" s="9"/>
      <c r="U167" s="10">
        <v>1.0999999999999999E-2</v>
      </c>
      <c r="V167" s="10">
        <v>0.105</v>
      </c>
      <c r="W167" s="9" t="s">
        <v>4345</v>
      </c>
      <c r="X167" s="27">
        <v>9.0999999999999998E-2</v>
      </c>
      <c r="Y167" s="27">
        <v>2.7E-2</v>
      </c>
      <c r="Z167" s="16" t="s">
        <v>2055</v>
      </c>
      <c r="AA167" s="28"/>
      <c r="AB167" s="9">
        <v>1062</v>
      </c>
      <c r="AC167" s="9"/>
      <c r="AD167" s="56">
        <v>420</v>
      </c>
      <c r="AE167" s="56">
        <v>35</v>
      </c>
      <c r="AF167" s="16">
        <f t="shared" si="8"/>
        <v>1.8722885250110999E-2</v>
      </c>
      <c r="AG167" s="16"/>
      <c r="AH167" s="16"/>
      <c r="AI167" s="56">
        <v>99</v>
      </c>
      <c r="AJ167" s="28">
        <v>77200</v>
      </c>
      <c r="AK167" s="28">
        <v>34800</v>
      </c>
      <c r="AL167" s="26">
        <v>5.4846605999999998</v>
      </c>
      <c r="AM167" s="26">
        <v>0.62325220999999997</v>
      </c>
      <c r="AN167" s="26">
        <v>14.622521000000001</v>
      </c>
      <c r="AO167" s="26">
        <v>4.9775808999999997E-2</v>
      </c>
      <c r="AP167" s="26">
        <v>0.80199569000000004</v>
      </c>
      <c r="AQ167" s="26">
        <v>2.7300343000000002E-3</v>
      </c>
      <c r="AR167" s="26">
        <v>-0.77412778000000004</v>
      </c>
      <c r="AS167" s="26">
        <v>-3.5692685000000002</v>
      </c>
      <c r="AT167" s="56">
        <v>344</v>
      </c>
      <c r="AU167" s="10">
        <v>4.7E-2</v>
      </c>
      <c r="AV167" s="10">
        <v>1.9E-2</v>
      </c>
      <c r="AW167" s="10">
        <v>0.53500000000000003</v>
      </c>
      <c r="AX167" s="10">
        <v>0.56799999999999995</v>
      </c>
      <c r="AY167" s="28">
        <v>0</v>
      </c>
      <c r="AZ167" s="28">
        <v>0</v>
      </c>
      <c r="BA167" s="84">
        <v>0</v>
      </c>
      <c r="BB167" s="28">
        <v>0</v>
      </c>
      <c r="BC167" s="84"/>
      <c r="BD167" s="27">
        <v>0</v>
      </c>
      <c r="BE167" s="10">
        <v>0.19600000000000001</v>
      </c>
      <c r="BF167" s="28">
        <v>36073.666666666664</v>
      </c>
      <c r="BG167" s="117" t="s">
        <v>55</v>
      </c>
      <c r="BH167" s="117" t="s">
        <v>55</v>
      </c>
      <c r="BI167" s="117">
        <v>0.47399999999999998</v>
      </c>
      <c r="BJ167" s="117">
        <v>16</v>
      </c>
      <c r="BK167" s="117" t="s">
        <v>55</v>
      </c>
      <c r="BL167" s="117">
        <f t="shared" si="9"/>
        <v>16.474</v>
      </c>
      <c r="BM167" s="53">
        <f t="shared" si="10"/>
        <v>8812.5946174379606</v>
      </c>
      <c r="BN167" s="11">
        <v>25748</v>
      </c>
      <c r="BO167" s="11">
        <f t="shared" si="11"/>
        <v>16935.405382562039</v>
      </c>
    </row>
    <row r="168" spans="1:67" hidden="1">
      <c r="A168" s="7">
        <v>700</v>
      </c>
      <c r="B168" s="8" t="s">
        <v>1368</v>
      </c>
      <c r="C168" s="8" t="s">
        <v>2261</v>
      </c>
      <c r="D168" s="8" t="s">
        <v>1354</v>
      </c>
      <c r="E168" s="9" t="s">
        <v>59</v>
      </c>
      <c r="F168" s="10">
        <v>0.53900000000000003</v>
      </c>
      <c r="G168" s="10">
        <v>0.78</v>
      </c>
      <c r="H168" s="25">
        <v>4064.71</v>
      </c>
      <c r="I168" s="28"/>
      <c r="J168" s="58"/>
      <c r="K168" s="59">
        <v>77523</v>
      </c>
      <c r="L168" s="59">
        <v>79560</v>
      </c>
      <c r="M168" s="59">
        <v>69309</v>
      </c>
      <c r="N168" s="59">
        <v>61020</v>
      </c>
      <c r="O168" s="10">
        <v>0.38</v>
      </c>
      <c r="P168" s="9">
        <v>236</v>
      </c>
      <c r="Q168" s="9">
        <v>318.33</v>
      </c>
      <c r="R168" s="9">
        <v>17.22</v>
      </c>
      <c r="S168" s="9"/>
      <c r="T168" s="9"/>
      <c r="U168" s="10">
        <v>0.11600000000000001</v>
      </c>
      <c r="V168" s="10">
        <v>8.8999999999999996E-2</v>
      </c>
      <c r="W168" s="9">
        <v>0.628</v>
      </c>
      <c r="X168" s="27">
        <v>0.107</v>
      </c>
      <c r="Y168" s="10">
        <v>0.17199999999999999</v>
      </c>
      <c r="Z168" s="16">
        <v>0.61425061425061434</v>
      </c>
      <c r="AA168" s="28"/>
      <c r="AB168" s="9">
        <v>1108</v>
      </c>
      <c r="AC168" s="9"/>
      <c r="AD168" s="56">
        <v>474</v>
      </c>
      <c r="AE168" s="56">
        <v>25</v>
      </c>
      <c r="AF168" s="16">
        <f t="shared" si="8"/>
        <v>6.1505002816929126E-3</v>
      </c>
      <c r="AG168" s="16"/>
      <c r="AH168" s="16"/>
      <c r="AI168" s="56">
        <v>99</v>
      </c>
      <c r="AJ168" s="28">
        <v>81800</v>
      </c>
      <c r="AK168" s="28">
        <v>39900</v>
      </c>
      <c r="AL168" s="26">
        <v>6.4376888000000001</v>
      </c>
      <c r="AM168" s="26">
        <v>0.61462289000000003</v>
      </c>
      <c r="AN168" s="26">
        <v>15.239573</v>
      </c>
      <c r="AO168" s="26">
        <v>1.8864973</v>
      </c>
      <c r="AP168" s="26">
        <v>0.98107624000000004</v>
      </c>
      <c r="AQ168" s="26">
        <v>0.12144683000000001</v>
      </c>
      <c r="AR168" s="26">
        <v>-2.6389315</v>
      </c>
      <c r="AS168" s="26">
        <v>-8.1449776000000007</v>
      </c>
      <c r="AT168" s="56">
        <v>545.66666666666595</v>
      </c>
      <c r="AU168" s="10">
        <v>9.0999999999999998E-2</v>
      </c>
      <c r="AV168" s="10">
        <v>3.2000000000000001E-2</v>
      </c>
      <c r="AW168" s="10">
        <v>0.51800000000000002</v>
      </c>
      <c r="AX168" s="10">
        <v>0.59299999999999997</v>
      </c>
      <c r="AY168" s="28">
        <v>0</v>
      </c>
      <c r="AZ168" s="28">
        <v>0</v>
      </c>
      <c r="BA168" s="84">
        <v>0</v>
      </c>
      <c r="BB168" s="28">
        <v>0</v>
      </c>
      <c r="BC168" s="84">
        <v>49</v>
      </c>
      <c r="BD168" s="27">
        <v>1.205498055211811E-2</v>
      </c>
      <c r="BE168" s="10">
        <v>0.19600000000000001</v>
      </c>
      <c r="BF168" s="28">
        <v>44012.379310344826</v>
      </c>
      <c r="BG168" s="117" t="s">
        <v>55</v>
      </c>
      <c r="BH168" s="117" t="s">
        <v>55</v>
      </c>
      <c r="BI168" s="117">
        <v>1</v>
      </c>
      <c r="BJ168" s="117">
        <v>40</v>
      </c>
      <c r="BK168" s="117" t="s">
        <v>55</v>
      </c>
      <c r="BL168" s="117">
        <f t="shared" si="9"/>
        <v>41</v>
      </c>
      <c r="BM168" s="53">
        <f t="shared" si="10"/>
        <v>10086.820461976376</v>
      </c>
      <c r="BN168" s="11">
        <v>31508</v>
      </c>
      <c r="BO168" s="11">
        <f t="shared" si="11"/>
        <v>21421.179538023622</v>
      </c>
    </row>
    <row r="169" spans="1:67" hidden="1">
      <c r="A169" s="7">
        <v>720</v>
      </c>
      <c r="B169" s="8" t="s">
        <v>1394</v>
      </c>
      <c r="C169" s="8" t="s">
        <v>2262</v>
      </c>
      <c r="D169" s="8" t="s">
        <v>1354</v>
      </c>
      <c r="E169" s="9" t="s">
        <v>59</v>
      </c>
      <c r="F169" s="10">
        <v>0.42299999999999999</v>
      </c>
      <c r="G169" s="10">
        <v>0.62</v>
      </c>
      <c r="H169" s="25">
        <v>2524.27</v>
      </c>
      <c r="I169" s="28"/>
      <c r="J169" s="58"/>
      <c r="K169" s="59">
        <v>63346</v>
      </c>
      <c r="L169" s="59">
        <v>72891</v>
      </c>
      <c r="M169" s="59">
        <v>63936</v>
      </c>
      <c r="N169" s="59">
        <v>56763</v>
      </c>
      <c r="O169" s="10">
        <v>0.248</v>
      </c>
      <c r="P169" s="9">
        <v>174.67</v>
      </c>
      <c r="Q169" s="9">
        <v>163.33000000000001</v>
      </c>
      <c r="R169" s="9">
        <v>14.45</v>
      </c>
      <c r="S169" s="9"/>
      <c r="T169" s="9"/>
      <c r="U169" s="10">
        <v>0.10299999999999999</v>
      </c>
      <c r="V169" s="10">
        <v>0.19900000000000001</v>
      </c>
      <c r="W169" s="9" t="s">
        <v>4345</v>
      </c>
      <c r="X169" s="27">
        <v>-3.0000000000000001E-3</v>
      </c>
      <c r="Y169" s="10">
        <v>0.192</v>
      </c>
      <c r="Z169" s="16" t="s">
        <v>2055</v>
      </c>
      <c r="AA169" s="28"/>
      <c r="AB169" s="9">
        <v>729</v>
      </c>
      <c r="AC169" s="9"/>
      <c r="AD169" s="56">
        <v>600</v>
      </c>
      <c r="AE169" s="56">
        <v>0</v>
      </c>
      <c r="AF169" s="16">
        <f t="shared" si="8"/>
        <v>0</v>
      </c>
      <c r="AG169" s="16"/>
      <c r="AH169" s="16"/>
      <c r="AI169" s="56">
        <v>99</v>
      </c>
      <c r="AJ169" s="28">
        <v>75400</v>
      </c>
      <c r="AK169" s="28">
        <v>38400</v>
      </c>
      <c r="AL169" s="26">
        <v>7.7160091</v>
      </c>
      <c r="AM169" s="26">
        <v>0.55489016000000002</v>
      </c>
      <c r="AN169" s="26">
        <v>7.0813284000000003</v>
      </c>
      <c r="AO169" s="26">
        <v>3.6922935000000001E-4</v>
      </c>
      <c r="AP169" s="26">
        <v>0.54639590000000005</v>
      </c>
      <c r="AQ169" s="26">
        <v>2.8489771E-5</v>
      </c>
      <c r="AR169" s="26">
        <v>18.116603999999999</v>
      </c>
      <c r="AS169" s="26">
        <v>25.000402000000001</v>
      </c>
      <c r="AT169" s="56">
        <v>186</v>
      </c>
      <c r="AU169" s="10">
        <v>0.03</v>
      </c>
      <c r="AV169" s="10">
        <v>7.8E-2</v>
      </c>
      <c r="AW169" s="10">
        <v>0.42299999999999999</v>
      </c>
      <c r="AX169" s="10">
        <v>0.61</v>
      </c>
      <c r="AY169" s="28">
        <v>0</v>
      </c>
      <c r="AZ169" s="28">
        <v>0</v>
      </c>
      <c r="BA169" s="84">
        <v>0</v>
      </c>
      <c r="BB169" s="28">
        <v>0</v>
      </c>
      <c r="BC169" s="84"/>
      <c r="BD169" s="27">
        <v>0</v>
      </c>
      <c r="BE169" s="10">
        <v>0.19600000000000001</v>
      </c>
      <c r="BF169" s="28">
        <v>39095.779904306219</v>
      </c>
      <c r="BG169" s="117" t="s">
        <v>55</v>
      </c>
      <c r="BH169" s="117" t="s">
        <v>55</v>
      </c>
      <c r="BI169" s="117">
        <v>8.7999999999999995E-2</v>
      </c>
      <c r="BJ169" s="117">
        <v>19</v>
      </c>
      <c r="BK169" s="117" t="s">
        <v>55</v>
      </c>
      <c r="BL169" s="117">
        <f t="shared" si="9"/>
        <v>19.088000000000001</v>
      </c>
      <c r="BM169" s="53">
        <f t="shared" si="10"/>
        <v>7561.79014130818</v>
      </c>
      <c r="BN169" s="11">
        <v>22165</v>
      </c>
      <c r="BO169" s="11">
        <f t="shared" si="11"/>
        <v>14603.20985869182</v>
      </c>
    </row>
    <row r="170" spans="1:67" hidden="1">
      <c r="A170" s="7">
        <v>723</v>
      </c>
      <c r="B170" s="8" t="s">
        <v>1399</v>
      </c>
      <c r="C170" s="8" t="s">
        <v>2263</v>
      </c>
      <c r="D170" s="8" t="s">
        <v>1354</v>
      </c>
      <c r="E170" s="9" t="s">
        <v>59</v>
      </c>
      <c r="F170" s="10">
        <v>0.432</v>
      </c>
      <c r="G170" s="10">
        <v>0.59</v>
      </c>
      <c r="H170" s="25">
        <v>765.04</v>
      </c>
      <c r="I170" s="28"/>
      <c r="J170" s="58"/>
      <c r="K170" s="59">
        <v>61572</v>
      </c>
      <c r="L170" s="59">
        <v>64584</v>
      </c>
      <c r="M170" s="59">
        <v>56745</v>
      </c>
      <c r="N170" s="59">
        <v>44901</v>
      </c>
      <c r="O170" s="10">
        <v>0.23799999999999999</v>
      </c>
      <c r="P170" s="9">
        <v>109.33</v>
      </c>
      <c r="Q170" s="9">
        <v>87</v>
      </c>
      <c r="R170" s="9">
        <v>7</v>
      </c>
      <c r="S170" s="9"/>
      <c r="T170" s="9"/>
      <c r="U170" s="10">
        <v>1.7000000000000001E-2</v>
      </c>
      <c r="V170" s="10">
        <v>0.29599999999999999</v>
      </c>
      <c r="W170" s="9">
        <v>2.0649999999999999</v>
      </c>
      <c r="X170" s="27">
        <v>-0.1</v>
      </c>
      <c r="Y170" s="10">
        <v>0.20399999999999999</v>
      </c>
      <c r="Z170" s="16">
        <v>0.32626427406199021</v>
      </c>
      <c r="AA170" s="28"/>
      <c r="AB170" s="9">
        <v>567</v>
      </c>
      <c r="AC170" s="9"/>
      <c r="AD170" s="56">
        <v>533</v>
      </c>
      <c r="AE170" s="56">
        <v>17</v>
      </c>
      <c r="AF170" s="16">
        <f t="shared" si="8"/>
        <v>2.2221060336714421E-2</v>
      </c>
      <c r="AG170" s="16"/>
      <c r="AH170" s="16"/>
      <c r="AI170" s="56">
        <v>99</v>
      </c>
      <c r="AJ170" s="28">
        <v>75100</v>
      </c>
      <c r="AK170" s="28">
        <v>39300</v>
      </c>
      <c r="AL170" s="26">
        <v>5.4246359000000002</v>
      </c>
      <c r="AM170" s="26">
        <v>0.40703452000000001</v>
      </c>
      <c r="AN170" s="26">
        <v>31.467257</v>
      </c>
      <c r="AO170" s="26">
        <v>0</v>
      </c>
      <c r="AP170" s="26">
        <v>1.7069840000000001</v>
      </c>
      <c r="AQ170" s="26">
        <v>0</v>
      </c>
      <c r="AR170" s="26">
        <v>7.1400804999999998</v>
      </c>
      <c r="AS170" s="26">
        <v>-2.4371569000000002</v>
      </c>
      <c r="AT170" s="56">
        <v>91.6666666666666</v>
      </c>
      <c r="AU170" s="10">
        <v>0.104</v>
      </c>
      <c r="AV170" s="10">
        <v>0.14599999999999999</v>
      </c>
      <c r="AW170" s="10">
        <v>0.77700000000000002</v>
      </c>
      <c r="AX170" s="10">
        <v>0.8</v>
      </c>
      <c r="AY170" s="28">
        <v>0</v>
      </c>
      <c r="AZ170" s="28">
        <v>0</v>
      </c>
      <c r="BA170" s="84">
        <v>0</v>
      </c>
      <c r="BB170" s="28">
        <v>0</v>
      </c>
      <c r="BC170" s="84"/>
      <c r="BD170" s="27">
        <v>0</v>
      </c>
      <c r="BE170" s="10">
        <v>0.19600000000000001</v>
      </c>
      <c r="BF170" s="28">
        <v>48149.042372881355</v>
      </c>
      <c r="BG170" s="117" t="s">
        <v>55</v>
      </c>
      <c r="BH170" s="117" t="s">
        <v>55</v>
      </c>
      <c r="BI170" s="117">
        <v>0.78700000000000003</v>
      </c>
      <c r="BJ170" s="117">
        <v>5</v>
      </c>
      <c r="BK170" s="117" t="s">
        <v>55</v>
      </c>
      <c r="BL170" s="117">
        <f t="shared" si="9"/>
        <v>5.7869999999999999</v>
      </c>
      <c r="BM170" s="53">
        <f t="shared" si="10"/>
        <v>7564.3103628568442</v>
      </c>
      <c r="BN170" s="11">
        <v>28520</v>
      </c>
      <c r="BO170" s="11">
        <f t="shared" si="11"/>
        <v>20955.689637143158</v>
      </c>
    </row>
    <row r="171" spans="1:67" hidden="1">
      <c r="A171" s="7">
        <v>728</v>
      </c>
      <c r="B171" s="8" t="s">
        <v>1406</v>
      </c>
      <c r="C171" s="8" t="s">
        <v>2264</v>
      </c>
      <c r="D171" s="8" t="s">
        <v>1354</v>
      </c>
      <c r="E171" s="9" t="s">
        <v>59</v>
      </c>
      <c r="F171" s="10">
        <v>0.73099999999999998</v>
      </c>
      <c r="G171" s="10">
        <v>0.83</v>
      </c>
      <c r="H171" s="25">
        <v>5323.48</v>
      </c>
      <c r="I171" s="28"/>
      <c r="J171" s="58"/>
      <c r="K171" s="59">
        <v>85206</v>
      </c>
      <c r="L171" s="59">
        <v>101124</v>
      </c>
      <c r="M171" s="59">
        <v>83745</v>
      </c>
      <c r="N171" s="59">
        <v>73494</v>
      </c>
      <c r="O171" s="10">
        <v>0.626</v>
      </c>
      <c r="P171" s="9">
        <v>469.67</v>
      </c>
      <c r="Q171" s="9">
        <v>512.33000000000004</v>
      </c>
      <c r="R171" s="9">
        <v>11.33</v>
      </c>
      <c r="S171" s="9"/>
      <c r="T171" s="9"/>
      <c r="U171" s="10">
        <v>2.9000000000000001E-2</v>
      </c>
      <c r="V171" s="10">
        <v>0.2</v>
      </c>
      <c r="W171" s="9">
        <v>0.84399999999999997</v>
      </c>
      <c r="X171" s="27">
        <v>-4.0000000000000001E-3</v>
      </c>
      <c r="Y171" s="10">
        <v>0.11600000000000001</v>
      </c>
      <c r="Z171" s="16">
        <v>0.54229934924078083</v>
      </c>
      <c r="AA171" s="28"/>
      <c r="AB171" s="9">
        <v>832</v>
      </c>
      <c r="AC171" s="9">
        <v>2</v>
      </c>
      <c r="AD171" s="56">
        <v>63</v>
      </c>
      <c r="AE171" s="56">
        <v>208</v>
      </c>
      <c r="AF171" s="16">
        <f t="shared" si="8"/>
        <v>3.9072185863382604E-2</v>
      </c>
      <c r="AG171" s="16"/>
      <c r="AH171" s="16" t="s">
        <v>4339</v>
      </c>
      <c r="AI171" s="56">
        <v>99</v>
      </c>
      <c r="AJ171" s="28">
        <v>122100</v>
      </c>
      <c r="AK171" s="28">
        <v>52200</v>
      </c>
      <c r="AL171" s="26">
        <v>2.6079173</v>
      </c>
      <c r="AM171" s="26">
        <v>6.3278860999999997</v>
      </c>
      <c r="AN171" s="26">
        <v>32.432076000000002</v>
      </c>
      <c r="AO171" s="26">
        <v>3.1634528999999998</v>
      </c>
      <c r="AP171" s="26">
        <v>0.84580171000000004</v>
      </c>
      <c r="AQ171" s="26">
        <v>8.2500242000000001E-2</v>
      </c>
      <c r="AR171" s="26">
        <v>-4.7081769000000002E-2</v>
      </c>
      <c r="AS171" s="26">
        <v>-0.95432198000000001</v>
      </c>
      <c r="AT171" s="56">
        <v>748.66666666666595</v>
      </c>
      <c r="AU171" s="10">
        <v>0.127</v>
      </c>
      <c r="AV171" s="10">
        <v>0.122</v>
      </c>
      <c r="AW171" s="10">
        <v>0.55300000000000005</v>
      </c>
      <c r="AX171" s="10">
        <v>0.58399999999999996</v>
      </c>
      <c r="AY171" s="28">
        <v>0</v>
      </c>
      <c r="AZ171" s="28">
        <v>0</v>
      </c>
      <c r="BA171" s="84">
        <v>0</v>
      </c>
      <c r="BB171" s="28">
        <v>0</v>
      </c>
      <c r="BC171" s="84">
        <v>402</v>
      </c>
      <c r="BD171" s="27">
        <v>7.551451306288369E-2</v>
      </c>
      <c r="BE171" s="10">
        <v>0.19600000000000001</v>
      </c>
      <c r="BF171" s="28">
        <v>57528.949477351918</v>
      </c>
      <c r="BG171" s="117" t="s">
        <v>55</v>
      </c>
      <c r="BH171" s="117" t="s">
        <v>55</v>
      </c>
      <c r="BI171" s="117">
        <v>6</v>
      </c>
      <c r="BJ171" s="117">
        <v>67</v>
      </c>
      <c r="BK171" s="117" t="s">
        <v>55</v>
      </c>
      <c r="BL171" s="117">
        <f t="shared" si="9"/>
        <v>73</v>
      </c>
      <c r="BM171" s="53">
        <f t="shared" si="10"/>
        <v>13712.834461667933</v>
      </c>
      <c r="BN171" s="11">
        <v>35080</v>
      </c>
      <c r="BO171" s="11">
        <f t="shared" si="11"/>
        <v>21367.165538332069</v>
      </c>
    </row>
    <row r="172" spans="1:67" hidden="1">
      <c r="A172" s="7">
        <v>738</v>
      </c>
      <c r="B172" s="8" t="s">
        <v>1424</v>
      </c>
      <c r="C172" s="8" t="s">
        <v>2268</v>
      </c>
      <c r="D172" s="8" t="s">
        <v>1410</v>
      </c>
      <c r="E172" s="9" t="s">
        <v>59</v>
      </c>
      <c r="F172" s="10">
        <v>0.47599999999999998</v>
      </c>
      <c r="G172" s="10">
        <v>0.79</v>
      </c>
      <c r="H172" s="25">
        <v>2319.9</v>
      </c>
      <c r="I172" s="28"/>
      <c r="J172" s="58"/>
      <c r="K172" s="59">
        <v>63519</v>
      </c>
      <c r="L172" s="59">
        <v>62946</v>
      </c>
      <c r="M172" s="59">
        <v>53451</v>
      </c>
      <c r="N172" s="59">
        <v>47934</v>
      </c>
      <c r="O172" s="10">
        <v>0.3</v>
      </c>
      <c r="P172" s="9">
        <v>94.67</v>
      </c>
      <c r="Q172" s="9">
        <v>183</v>
      </c>
      <c r="R172" s="9">
        <v>24.51</v>
      </c>
      <c r="S172" s="9"/>
      <c r="T172" s="9"/>
      <c r="U172" s="10">
        <v>0</v>
      </c>
      <c r="V172" s="10">
        <v>0.36099999999999999</v>
      </c>
      <c r="W172" s="9">
        <v>0.14499999999999999</v>
      </c>
      <c r="X172" s="27">
        <v>-3.5000000000000003E-2</v>
      </c>
      <c r="Y172" s="10">
        <v>0.19500000000000001</v>
      </c>
      <c r="Z172" s="16">
        <v>0.8733624454148472</v>
      </c>
      <c r="AA172" s="28"/>
      <c r="AB172" s="9">
        <v>1024</v>
      </c>
      <c r="AC172" s="9"/>
      <c r="AD172" s="56">
        <v>285</v>
      </c>
      <c r="AE172" s="56">
        <v>65</v>
      </c>
      <c r="AF172" s="16">
        <f t="shared" si="8"/>
        <v>2.8018449071080649E-2</v>
      </c>
      <c r="AG172" s="16"/>
      <c r="AH172" s="16"/>
      <c r="AI172" s="56">
        <v>99</v>
      </c>
      <c r="AJ172" s="28">
        <v>88100</v>
      </c>
      <c r="AK172" s="28">
        <v>36100</v>
      </c>
      <c r="AL172" s="26">
        <v>6.1223663999999998</v>
      </c>
      <c r="AM172" s="26">
        <v>0.89625686000000004</v>
      </c>
      <c r="AN172" s="26">
        <v>20.564335</v>
      </c>
      <c r="AO172" s="26">
        <v>0</v>
      </c>
      <c r="AP172" s="26">
        <v>1.2590239000000001</v>
      </c>
      <c r="AQ172" s="26">
        <v>0</v>
      </c>
      <c r="AR172" s="26">
        <v>-2.0941030999999999</v>
      </c>
      <c r="AS172" s="26">
        <v>-4.0658097</v>
      </c>
      <c r="AT172" s="56">
        <v>374.666666666666</v>
      </c>
      <c r="AU172" s="10">
        <v>1.9E-2</v>
      </c>
      <c r="AV172" s="10">
        <v>0.11</v>
      </c>
      <c r="AW172" s="10">
        <v>0.376</v>
      </c>
      <c r="AX172" s="10">
        <v>0.55100000000000005</v>
      </c>
      <c r="AY172" s="28">
        <v>0</v>
      </c>
      <c r="AZ172" s="28">
        <v>0</v>
      </c>
      <c r="BA172" s="84">
        <v>0</v>
      </c>
      <c r="BB172" s="28">
        <v>0</v>
      </c>
      <c r="BC172" s="84"/>
      <c r="BD172" s="27">
        <v>0</v>
      </c>
      <c r="BE172" s="10">
        <v>0.32600000000000001</v>
      </c>
      <c r="BF172" s="28">
        <v>43546.585585585584</v>
      </c>
      <c r="BG172" s="117" t="s">
        <v>55</v>
      </c>
      <c r="BH172" s="117" t="s">
        <v>55</v>
      </c>
      <c r="BI172" s="117">
        <v>0</v>
      </c>
      <c r="BJ172" s="117">
        <v>0</v>
      </c>
      <c r="BK172" s="117" t="s">
        <v>55</v>
      </c>
      <c r="BL172" s="117">
        <f t="shared" si="9"/>
        <v>0</v>
      </c>
      <c r="BM172" s="53">
        <f t="shared" si="10"/>
        <v>0</v>
      </c>
      <c r="BN172" s="11">
        <v>19890</v>
      </c>
      <c r="BO172" s="11">
        <f t="shared" si="11"/>
        <v>19890</v>
      </c>
    </row>
    <row r="173" spans="1:67" hidden="1">
      <c r="A173" s="7">
        <v>740</v>
      </c>
      <c r="B173" s="8" t="s">
        <v>1427</v>
      </c>
      <c r="C173" s="8" t="s">
        <v>2269</v>
      </c>
      <c r="D173" s="8" t="s">
        <v>1410</v>
      </c>
      <c r="E173" s="9" t="s">
        <v>59</v>
      </c>
      <c r="F173" s="10">
        <v>0.57699999999999996</v>
      </c>
      <c r="G173" s="10">
        <v>0.86</v>
      </c>
      <c r="H173" s="25">
        <v>2623.51</v>
      </c>
      <c r="I173" s="28"/>
      <c r="J173" s="58"/>
      <c r="K173" s="59">
        <v>68496</v>
      </c>
      <c r="L173" s="59">
        <v>78264</v>
      </c>
      <c r="M173" s="59">
        <v>60372</v>
      </c>
      <c r="N173" s="59">
        <v>55134</v>
      </c>
      <c r="O173" s="10">
        <v>0.5</v>
      </c>
      <c r="P173" s="9">
        <v>242.67</v>
      </c>
      <c r="Q173" s="9">
        <v>275.33</v>
      </c>
      <c r="R173" s="9">
        <v>10.81</v>
      </c>
      <c r="S173" s="10"/>
      <c r="T173" s="10"/>
      <c r="U173" s="10">
        <v>0.13500000000000001</v>
      </c>
      <c r="V173" s="10">
        <v>0.26400000000000001</v>
      </c>
      <c r="W173" s="9">
        <v>0.95699999999999996</v>
      </c>
      <c r="X173" s="27">
        <v>6.2E-2</v>
      </c>
      <c r="Y173" s="27">
        <v>8.5000000000000006E-2</v>
      </c>
      <c r="Z173" s="16">
        <v>0.510986203372509</v>
      </c>
      <c r="AA173" s="28"/>
      <c r="AB173" s="9">
        <v>1047</v>
      </c>
      <c r="AC173" s="9"/>
      <c r="AD173" s="56">
        <v>241</v>
      </c>
      <c r="AE173" s="56">
        <v>81</v>
      </c>
      <c r="AF173" s="16">
        <f t="shared" si="8"/>
        <v>3.0874667906735629E-2</v>
      </c>
      <c r="AG173" s="16" t="s">
        <v>4339</v>
      </c>
      <c r="AH173" s="16"/>
      <c r="AI173" s="56">
        <v>99</v>
      </c>
      <c r="AJ173" s="28">
        <v>101700</v>
      </c>
      <c r="AK173" s="28">
        <v>39600</v>
      </c>
      <c r="AL173" s="26">
        <v>7.0655850999999998</v>
      </c>
      <c r="AM173" s="26">
        <v>1.5325352999999999</v>
      </c>
      <c r="AN173" s="26">
        <v>20.916022999999999</v>
      </c>
      <c r="AO173" s="26">
        <v>2.4227509</v>
      </c>
      <c r="AP173" s="26">
        <v>1.4778395</v>
      </c>
      <c r="AQ173" s="26">
        <v>0.17118153</v>
      </c>
      <c r="AR173" s="26">
        <v>-5.0187353999999997</v>
      </c>
      <c r="AS173" s="26">
        <v>-5.7665119000000002</v>
      </c>
      <c r="AT173" s="56">
        <v>214.5</v>
      </c>
      <c r="AU173" s="10">
        <v>0.13200000000000001</v>
      </c>
      <c r="AV173" s="10">
        <v>0.16500000000000001</v>
      </c>
      <c r="AW173" s="10">
        <v>0.497</v>
      </c>
      <c r="AX173" s="10">
        <v>0.59799999999999998</v>
      </c>
      <c r="AY173" s="28">
        <v>0</v>
      </c>
      <c r="AZ173" s="28">
        <v>0</v>
      </c>
      <c r="BA173" s="84">
        <v>0</v>
      </c>
      <c r="BB173" s="28">
        <v>0</v>
      </c>
      <c r="BC173" s="84">
        <v>60</v>
      </c>
      <c r="BD173" s="27">
        <v>2.2870124375359725E-2</v>
      </c>
      <c r="BE173" s="10">
        <v>0.32600000000000001</v>
      </c>
      <c r="BF173" s="28">
        <v>49219.91082802548</v>
      </c>
      <c r="BG173" s="117" t="s">
        <v>55</v>
      </c>
      <c r="BH173" s="117" t="s">
        <v>55</v>
      </c>
      <c r="BI173" s="117">
        <v>4</v>
      </c>
      <c r="BJ173" s="117">
        <v>26</v>
      </c>
      <c r="BK173" s="117" t="s">
        <v>55</v>
      </c>
      <c r="BL173" s="117">
        <f t="shared" si="9"/>
        <v>30</v>
      </c>
      <c r="BM173" s="53">
        <f t="shared" si="10"/>
        <v>11435.062187679863</v>
      </c>
      <c r="BN173" s="11">
        <v>30726</v>
      </c>
      <c r="BO173" s="11">
        <f t="shared" si="11"/>
        <v>19290.937812320139</v>
      </c>
    </row>
    <row r="174" spans="1:67" hidden="1">
      <c r="A174" s="7">
        <v>731</v>
      </c>
      <c r="B174" s="8" t="s">
        <v>1411</v>
      </c>
      <c r="C174" s="8" t="s">
        <v>2270</v>
      </c>
      <c r="D174" s="8" t="s">
        <v>1410</v>
      </c>
      <c r="E174" s="9" t="s">
        <v>59</v>
      </c>
      <c r="F174" s="10">
        <v>0.36899999999999999</v>
      </c>
      <c r="G174" s="10">
        <v>0.62</v>
      </c>
      <c r="H174" s="25">
        <v>2227.5500000000002</v>
      </c>
      <c r="I174" s="28"/>
      <c r="J174" s="58"/>
      <c r="K174" s="59">
        <v>56750</v>
      </c>
      <c r="L174" s="59">
        <v>57447</v>
      </c>
      <c r="M174" s="59">
        <v>49734</v>
      </c>
      <c r="N174" s="59">
        <v>46269</v>
      </c>
      <c r="O174" s="10">
        <v>0.28399999999999997</v>
      </c>
      <c r="P174" s="9">
        <v>73.33</v>
      </c>
      <c r="Q174" s="9">
        <v>241</v>
      </c>
      <c r="R174" s="9">
        <v>30.38</v>
      </c>
      <c r="S174" s="10"/>
      <c r="T174" s="10"/>
      <c r="U174" s="10">
        <v>3.1E-2</v>
      </c>
      <c r="V174" s="10">
        <v>0.318</v>
      </c>
      <c r="W174" s="9" t="s">
        <v>4345</v>
      </c>
      <c r="X174" s="27">
        <v>8.0000000000000002E-3</v>
      </c>
      <c r="Y174" s="10">
        <v>0.17899999999999999</v>
      </c>
      <c r="Z174" s="16" t="s">
        <v>2055</v>
      </c>
      <c r="AA174" s="28"/>
      <c r="AB174" s="9">
        <v>690</v>
      </c>
      <c r="AC174" s="9"/>
      <c r="AD174" s="56">
        <v>285</v>
      </c>
      <c r="AE174" s="56">
        <v>65</v>
      </c>
      <c r="AF174" s="16">
        <f t="shared" si="8"/>
        <v>2.918004085205719E-2</v>
      </c>
      <c r="AG174" s="16"/>
      <c r="AH174" s="16"/>
      <c r="AI174" s="56">
        <v>99</v>
      </c>
      <c r="AJ174" s="28">
        <v>83000</v>
      </c>
      <c r="AK174" s="28">
        <v>41500</v>
      </c>
      <c r="AL174" s="26">
        <v>6.8141164999999999</v>
      </c>
      <c r="AM174" s="26">
        <v>2.1475276999999999</v>
      </c>
      <c r="AN174" s="26">
        <v>15.076516</v>
      </c>
      <c r="AO174" s="26">
        <v>0</v>
      </c>
      <c r="AP174" s="26">
        <v>1.0273314</v>
      </c>
      <c r="AQ174" s="26">
        <v>0</v>
      </c>
      <c r="AR174" s="26">
        <v>3.8085903999999999</v>
      </c>
      <c r="AS174" s="26">
        <v>2.3360292999999999</v>
      </c>
      <c r="AT174" s="56">
        <v>243.5</v>
      </c>
      <c r="AU174" s="10">
        <v>0.11600000000000001</v>
      </c>
      <c r="AV174" s="10">
        <v>0.13600000000000001</v>
      </c>
      <c r="AW174" s="10">
        <v>0.5</v>
      </c>
      <c r="AX174" s="10">
        <v>0.57899999999999996</v>
      </c>
      <c r="AY174" s="28">
        <v>0</v>
      </c>
      <c r="AZ174" s="28">
        <v>0</v>
      </c>
      <c r="BA174" s="84">
        <v>0</v>
      </c>
      <c r="BB174" s="28">
        <v>0</v>
      </c>
      <c r="BC174" s="84"/>
      <c r="BD174" s="27">
        <v>0</v>
      </c>
      <c r="BE174" s="10">
        <v>0.32600000000000001</v>
      </c>
      <c r="BF174" s="28">
        <v>35993.560344827587</v>
      </c>
      <c r="BG174" s="117" t="s">
        <v>55</v>
      </c>
      <c r="BH174" s="117" t="s">
        <v>55</v>
      </c>
      <c r="BI174" s="117">
        <v>0.92200000000000004</v>
      </c>
      <c r="BJ174" s="117">
        <v>12</v>
      </c>
      <c r="BK174" s="117" t="s">
        <v>55</v>
      </c>
      <c r="BL174" s="117">
        <f t="shared" si="9"/>
        <v>12.922000000000001</v>
      </c>
      <c r="BM174" s="53">
        <f t="shared" si="10"/>
        <v>5800.9921213889693</v>
      </c>
      <c r="BN174" s="11">
        <v>23320</v>
      </c>
      <c r="BO174" s="11">
        <f t="shared" si="11"/>
        <v>17519.007878611032</v>
      </c>
    </row>
    <row r="175" spans="1:67" hidden="1">
      <c r="A175" s="7">
        <v>747</v>
      </c>
      <c r="B175" s="8" t="s">
        <v>1435</v>
      </c>
      <c r="C175" s="8" t="s">
        <v>2272</v>
      </c>
      <c r="D175" s="8" t="s">
        <v>1434</v>
      </c>
      <c r="E175" s="9" t="s">
        <v>59</v>
      </c>
      <c r="F175" s="10">
        <v>0.67600000000000005</v>
      </c>
      <c r="G175" s="10">
        <v>0.81</v>
      </c>
      <c r="H175" s="25">
        <v>3296.28</v>
      </c>
      <c r="I175" s="28"/>
      <c r="J175" s="58"/>
      <c r="K175" s="59">
        <v>71172</v>
      </c>
      <c r="L175" s="59">
        <v>78147</v>
      </c>
      <c r="M175" s="59">
        <v>70200</v>
      </c>
      <c r="N175" s="59">
        <v>56988</v>
      </c>
      <c r="O175" s="10">
        <v>0.57599999999999996</v>
      </c>
      <c r="P175" s="9">
        <v>267</v>
      </c>
      <c r="Q175" s="9">
        <v>251.33</v>
      </c>
      <c r="R175" s="9">
        <v>12.35</v>
      </c>
      <c r="S175" s="9"/>
      <c r="T175" s="9"/>
      <c r="U175" s="10">
        <v>3.1E-2</v>
      </c>
      <c r="V175" s="10">
        <v>0.219</v>
      </c>
      <c r="W175" s="9">
        <v>1.0229999999999999</v>
      </c>
      <c r="X175" s="27">
        <v>7.0000000000000001E-3</v>
      </c>
      <c r="Y175" s="10">
        <v>0.123</v>
      </c>
      <c r="Z175" s="16">
        <v>0.4943153732081067</v>
      </c>
      <c r="AA175" s="28"/>
      <c r="AB175" s="9">
        <v>519</v>
      </c>
      <c r="AC175" s="9"/>
      <c r="AD175" s="56">
        <v>269</v>
      </c>
      <c r="AE175" s="56">
        <v>70</v>
      </c>
      <c r="AF175" s="16">
        <f t="shared" si="8"/>
        <v>2.123606004344291E-2</v>
      </c>
      <c r="AG175" s="16"/>
      <c r="AH175" s="16"/>
      <c r="AI175" s="56">
        <v>99</v>
      </c>
      <c r="AJ175" s="28">
        <v>89000</v>
      </c>
      <c r="AK175" s="28">
        <v>39200</v>
      </c>
      <c r="AL175" s="26">
        <v>4.4805579</v>
      </c>
      <c r="AM175" s="26">
        <v>1.3309987000000001</v>
      </c>
      <c r="AN175" s="26">
        <v>26.036009</v>
      </c>
      <c r="AO175" s="26">
        <v>0.17461270000000001</v>
      </c>
      <c r="AP175" s="26">
        <v>1.1665585000000001</v>
      </c>
      <c r="AQ175" s="26">
        <v>7.8236237000000007E-3</v>
      </c>
      <c r="AR175" s="26">
        <v>-0.55787385</v>
      </c>
      <c r="AS175" s="26">
        <v>-4.0548506</v>
      </c>
      <c r="AT175" s="56">
        <v>296.33333333333297</v>
      </c>
      <c r="AU175" s="10">
        <v>6.0999999999999999E-2</v>
      </c>
      <c r="AV175" s="10">
        <v>9.1999999999999998E-2</v>
      </c>
      <c r="AW175" s="10">
        <v>0.46800000000000003</v>
      </c>
      <c r="AX175" s="10">
        <v>0.53600000000000003</v>
      </c>
      <c r="AY175" s="28">
        <v>0</v>
      </c>
      <c r="AZ175" s="28">
        <v>0</v>
      </c>
      <c r="BA175" s="84">
        <v>0</v>
      </c>
      <c r="BB175" s="28">
        <v>0</v>
      </c>
      <c r="BC175" s="84">
        <v>312</v>
      </c>
      <c r="BD175" s="27">
        <v>9.4652153336488395E-2</v>
      </c>
      <c r="BE175" s="10">
        <v>0.22600000000000001</v>
      </c>
      <c r="BF175" s="28">
        <v>51322.208661417324</v>
      </c>
      <c r="BG175" s="117" t="s">
        <v>55</v>
      </c>
      <c r="BH175" s="117" t="s">
        <v>55</v>
      </c>
      <c r="BI175" s="117">
        <v>0.73899999999999999</v>
      </c>
      <c r="BJ175" s="117">
        <v>28</v>
      </c>
      <c r="BK175" s="117" t="s">
        <v>55</v>
      </c>
      <c r="BL175" s="117">
        <f t="shared" si="9"/>
        <v>28.739000000000001</v>
      </c>
      <c r="BM175" s="53">
        <f t="shared" si="10"/>
        <v>8718.616136978655</v>
      </c>
      <c r="BN175" s="11">
        <v>33142</v>
      </c>
      <c r="BO175" s="11">
        <f t="shared" si="11"/>
        <v>24423.383863021343</v>
      </c>
    </row>
    <row r="176" spans="1:67" hidden="1">
      <c r="A176" s="7">
        <v>750</v>
      </c>
      <c r="B176" s="8" t="s">
        <v>1439</v>
      </c>
      <c r="C176" s="8"/>
      <c r="D176" s="8" t="s">
        <v>1434</v>
      </c>
      <c r="E176" s="9" t="s">
        <v>59</v>
      </c>
      <c r="F176" s="10">
        <v>0.3</v>
      </c>
      <c r="G176" s="10" t="s">
        <v>55</v>
      </c>
      <c r="H176" s="25">
        <v>535.99</v>
      </c>
      <c r="I176" s="28"/>
      <c r="J176" s="58"/>
      <c r="K176" s="59">
        <v>57251</v>
      </c>
      <c r="L176" s="59"/>
      <c r="M176" s="59">
        <v>60111</v>
      </c>
      <c r="N176" s="59">
        <v>51885</v>
      </c>
      <c r="O176" s="10">
        <v>0</v>
      </c>
      <c r="P176" s="9">
        <v>91.33</v>
      </c>
      <c r="Q176" s="9">
        <v>66.33</v>
      </c>
      <c r="R176" s="9">
        <v>5.87</v>
      </c>
      <c r="S176" s="10"/>
      <c r="T176" s="10"/>
      <c r="U176" s="10">
        <v>2.4E-2</v>
      </c>
      <c r="V176" s="10">
        <v>0.16800000000000001</v>
      </c>
      <c r="W176" s="9" t="s">
        <v>4345</v>
      </c>
      <c r="X176" s="27">
        <v>5.8000000000000003E-2</v>
      </c>
      <c r="Y176" s="27">
        <v>0.4</v>
      </c>
      <c r="Z176" s="16" t="s">
        <v>2055</v>
      </c>
      <c r="AA176" s="28"/>
      <c r="AB176" s="9" t="s">
        <v>4345</v>
      </c>
      <c r="AC176" s="9"/>
      <c r="AD176" s="56">
        <v>562</v>
      </c>
      <c r="AE176" s="56">
        <v>12</v>
      </c>
      <c r="AF176" s="16">
        <f t="shared" si="8"/>
        <v>2.2388477396966359E-2</v>
      </c>
      <c r="AG176" s="16"/>
      <c r="AH176" s="16"/>
      <c r="AI176" s="56">
        <v>99</v>
      </c>
      <c r="AJ176" s="28" t="e">
        <v>#N/A</v>
      </c>
      <c r="AK176" s="28" t="e">
        <v>#N/A</v>
      </c>
      <c r="AL176" s="26" t="e">
        <v>#N/A</v>
      </c>
      <c r="AM176" s="26" t="e">
        <v>#N/A</v>
      </c>
      <c r="AN176" s="26" t="e">
        <v>#N/A</v>
      </c>
      <c r="AO176" s="26" t="e">
        <v>#N/A</v>
      </c>
      <c r="AP176" s="26" t="e">
        <v>#N/A</v>
      </c>
      <c r="AQ176" s="26" t="e">
        <v>#N/A</v>
      </c>
      <c r="AR176" s="26" t="e">
        <v>#N/A</v>
      </c>
      <c r="AS176" s="26" t="e">
        <v>#N/A</v>
      </c>
      <c r="AT176" s="56" t="e">
        <v>#N/A</v>
      </c>
      <c r="AU176" s="10">
        <v>0.08</v>
      </c>
      <c r="AV176" s="10">
        <v>0.18</v>
      </c>
      <c r="AW176" s="10">
        <v>0.505</v>
      </c>
      <c r="AX176" s="10">
        <v>0.68500000000000005</v>
      </c>
      <c r="AY176" s="28">
        <v>0</v>
      </c>
      <c r="AZ176" s="28">
        <v>0</v>
      </c>
      <c r="BA176" s="84">
        <v>0</v>
      </c>
      <c r="BB176" s="28">
        <v>0</v>
      </c>
      <c r="BC176" s="84"/>
      <c r="BD176" s="27">
        <v>0</v>
      </c>
      <c r="BE176" s="10">
        <v>0.22600000000000001</v>
      </c>
      <c r="BF176" s="28">
        <v>50664.813333333332</v>
      </c>
      <c r="BG176" s="117" t="s">
        <v>55</v>
      </c>
      <c r="BH176" s="117" t="s">
        <v>55</v>
      </c>
      <c r="BI176" s="117">
        <v>0.97799999999999998</v>
      </c>
      <c r="BJ176" s="117">
        <v>0.67200000000000004</v>
      </c>
      <c r="BK176" s="117" t="s">
        <v>55</v>
      </c>
      <c r="BL176" s="117">
        <f t="shared" si="9"/>
        <v>1.65</v>
      </c>
      <c r="BM176" s="53">
        <f t="shared" si="10"/>
        <v>3078.4156420828745</v>
      </c>
      <c r="BN176" s="11">
        <v>20835</v>
      </c>
      <c r="BO176" s="11">
        <f t="shared" si="11"/>
        <v>17756.584357917127</v>
      </c>
    </row>
    <row r="177" spans="1:67" hidden="1">
      <c r="A177" s="7">
        <v>752</v>
      </c>
      <c r="B177" s="8" t="s">
        <v>1441</v>
      </c>
      <c r="C177" s="8" t="s">
        <v>2273</v>
      </c>
      <c r="D177" s="8" t="s">
        <v>1434</v>
      </c>
      <c r="E177" s="9" t="s">
        <v>59</v>
      </c>
      <c r="F177" s="10">
        <v>0.7</v>
      </c>
      <c r="G177" s="10">
        <v>0.77</v>
      </c>
      <c r="H177" s="25">
        <v>3682.86</v>
      </c>
      <c r="I177" s="28"/>
      <c r="J177" s="58"/>
      <c r="K177" s="59">
        <v>80218</v>
      </c>
      <c r="L177" s="59">
        <v>85023</v>
      </c>
      <c r="M177" s="59">
        <v>74358</v>
      </c>
      <c r="N177" s="59">
        <v>65412</v>
      </c>
      <c r="O177" s="10">
        <v>0.71899999999999997</v>
      </c>
      <c r="P177" s="9">
        <v>337.67</v>
      </c>
      <c r="Q177" s="9">
        <v>360.33</v>
      </c>
      <c r="R177" s="9">
        <v>10.91</v>
      </c>
      <c r="S177" s="9"/>
      <c r="T177" s="9"/>
      <c r="U177" s="10">
        <v>4.1000000000000002E-2</v>
      </c>
      <c r="V177" s="10">
        <v>0.34100000000000003</v>
      </c>
      <c r="W177" s="9">
        <v>0.73799999999999999</v>
      </c>
      <c r="X177" s="27">
        <v>-0.115</v>
      </c>
      <c r="Y177" s="27">
        <v>-8.0000000000000002E-3</v>
      </c>
      <c r="Z177" s="16">
        <v>0.57537399309551207</v>
      </c>
      <c r="AA177" s="28"/>
      <c r="AB177" s="9">
        <v>502</v>
      </c>
      <c r="AC177" s="9">
        <v>4</v>
      </c>
      <c r="AD177" s="56">
        <v>239</v>
      </c>
      <c r="AE177" s="56">
        <v>82</v>
      </c>
      <c r="AF177" s="16">
        <f t="shared" si="8"/>
        <v>2.2265304681687602E-2</v>
      </c>
      <c r="AG177" s="16"/>
      <c r="AH177" s="16"/>
      <c r="AI177" s="56">
        <v>99</v>
      </c>
      <c r="AJ177" s="28">
        <v>92700</v>
      </c>
      <c r="AK177" s="28">
        <v>47500</v>
      </c>
      <c r="AL177" s="26">
        <v>4.3146348000000003</v>
      </c>
      <c r="AM177" s="26">
        <v>1.0610553</v>
      </c>
      <c r="AN177" s="26">
        <v>31.443565</v>
      </c>
      <c r="AO177" s="26">
        <v>0</v>
      </c>
      <c r="AP177" s="26">
        <v>1.3566750000000001</v>
      </c>
      <c r="AQ177" s="26">
        <v>0</v>
      </c>
      <c r="AR177" s="26">
        <v>0.17155746999999999</v>
      </c>
      <c r="AS177" s="26">
        <v>-2.5762103000000001</v>
      </c>
      <c r="AT177" s="56">
        <v>240</v>
      </c>
      <c r="AU177" s="10">
        <v>0.16600000000000001</v>
      </c>
      <c r="AV177" s="10">
        <v>0.20699999999999999</v>
      </c>
      <c r="AW177" s="10">
        <v>0.57899999999999996</v>
      </c>
      <c r="AX177" s="10">
        <v>0.63700000000000001</v>
      </c>
      <c r="AY177" s="28">
        <v>0</v>
      </c>
      <c r="AZ177" s="28">
        <v>0</v>
      </c>
      <c r="BA177" s="84">
        <v>0</v>
      </c>
      <c r="BB177" s="28">
        <v>0</v>
      </c>
      <c r="BC177" s="84">
        <v>256</v>
      </c>
      <c r="BD177" s="27">
        <v>6.9511195103805198E-2</v>
      </c>
      <c r="BE177" s="10">
        <v>0.22600000000000001</v>
      </c>
      <c r="BF177" s="28">
        <v>56466.883905013194</v>
      </c>
      <c r="BG177" s="117" t="s">
        <v>55</v>
      </c>
      <c r="BH177" s="117" t="s">
        <v>55</v>
      </c>
      <c r="BI177" s="117">
        <v>2</v>
      </c>
      <c r="BJ177" s="117">
        <v>33</v>
      </c>
      <c r="BK177" s="117" t="s">
        <v>55</v>
      </c>
      <c r="BL177" s="117">
        <f t="shared" si="9"/>
        <v>35</v>
      </c>
      <c r="BM177" s="53">
        <f t="shared" si="10"/>
        <v>9503.4837055983662</v>
      </c>
      <c r="BN177" s="11">
        <v>39858</v>
      </c>
      <c r="BO177" s="11">
        <f t="shared" si="11"/>
        <v>30354.516294401634</v>
      </c>
    </row>
    <row r="178" spans="1:67" hidden="1">
      <c r="A178" s="7">
        <v>765</v>
      </c>
      <c r="B178" s="8" t="s">
        <v>1459</v>
      </c>
      <c r="C178" s="8" t="s">
        <v>2275</v>
      </c>
      <c r="D178" s="8" t="s">
        <v>1454</v>
      </c>
      <c r="E178" s="9" t="s">
        <v>59</v>
      </c>
      <c r="F178" s="10">
        <v>0.57499999999999996</v>
      </c>
      <c r="G178" s="10">
        <v>0.79</v>
      </c>
      <c r="H178" s="25">
        <v>3295.94</v>
      </c>
      <c r="I178" s="28"/>
      <c r="J178" s="58"/>
      <c r="K178" s="59">
        <v>76325</v>
      </c>
      <c r="L178" s="59">
        <v>99333</v>
      </c>
      <c r="M178" s="59">
        <v>74511</v>
      </c>
      <c r="N178" s="59">
        <v>62613</v>
      </c>
      <c r="O178" s="10">
        <v>0.53800000000000003</v>
      </c>
      <c r="P178" s="9">
        <v>286.67</v>
      </c>
      <c r="Q178" s="9">
        <v>308</v>
      </c>
      <c r="R178" s="9">
        <v>11.5</v>
      </c>
      <c r="S178" s="9"/>
      <c r="T178" s="9"/>
      <c r="U178" s="10">
        <v>2.8000000000000001E-2</v>
      </c>
      <c r="V178" s="10">
        <v>0.24299999999999999</v>
      </c>
      <c r="W178" s="9">
        <v>1.56</v>
      </c>
      <c r="X178" s="27">
        <v>-2.5999999999999999E-2</v>
      </c>
      <c r="Y178" s="10">
        <v>4.3999999999999997E-2</v>
      </c>
      <c r="Z178" s="16">
        <v>0.390625</v>
      </c>
      <c r="AA178" s="28"/>
      <c r="AB178" s="9">
        <v>1132</v>
      </c>
      <c r="AC178" s="9"/>
      <c r="AD178" s="56">
        <v>420</v>
      </c>
      <c r="AE178" s="56">
        <v>35</v>
      </c>
      <c r="AF178" s="16">
        <f t="shared" si="8"/>
        <v>1.0619125348155609E-2</v>
      </c>
      <c r="AG178" s="16"/>
      <c r="AH178" s="16"/>
      <c r="AI178" s="56">
        <v>99</v>
      </c>
      <c r="AJ178" s="28">
        <v>92200</v>
      </c>
      <c r="AK178" s="28">
        <v>44900</v>
      </c>
      <c r="AL178" s="26">
        <v>5.7861662000000003</v>
      </c>
      <c r="AM178" s="26">
        <v>2.8833950000000002</v>
      </c>
      <c r="AN178" s="26">
        <v>33.356513999999997</v>
      </c>
      <c r="AO178" s="26">
        <v>3.7333460000000001</v>
      </c>
      <c r="AP178" s="26">
        <v>1.9300634000000001</v>
      </c>
      <c r="AQ178" s="26">
        <v>0.21601759000000001</v>
      </c>
      <c r="AR178" s="26">
        <v>-0.56534271999999997</v>
      </c>
      <c r="AS178" s="26">
        <v>-3.7019715</v>
      </c>
      <c r="AT178" s="56">
        <v>309</v>
      </c>
      <c r="AU178" s="10">
        <v>0.14499999999999999</v>
      </c>
      <c r="AV178" s="10">
        <v>0.19900000000000001</v>
      </c>
      <c r="AW178" s="10">
        <v>0.61599999999999999</v>
      </c>
      <c r="AX178" s="10">
        <v>0.63600000000000001</v>
      </c>
      <c r="AY178" s="28">
        <v>0</v>
      </c>
      <c r="AZ178" s="28">
        <v>0</v>
      </c>
      <c r="BA178" s="84">
        <v>0</v>
      </c>
      <c r="BB178" s="28">
        <v>0</v>
      </c>
      <c r="BC178" s="84">
        <v>886</v>
      </c>
      <c r="BD178" s="27">
        <v>0.26881557309902487</v>
      </c>
      <c r="BE178" s="10">
        <v>0.218</v>
      </c>
      <c r="BF178" s="28">
        <v>51205.904593639578</v>
      </c>
      <c r="BG178" s="117" t="s">
        <v>55</v>
      </c>
      <c r="BH178" s="117" t="s">
        <v>55</v>
      </c>
      <c r="BI178" s="117">
        <v>0.65100000000000002</v>
      </c>
      <c r="BJ178" s="117">
        <v>46</v>
      </c>
      <c r="BK178" s="117" t="s">
        <v>55</v>
      </c>
      <c r="BL178" s="117">
        <f t="shared" si="9"/>
        <v>46.651000000000003</v>
      </c>
      <c r="BM178" s="53">
        <f t="shared" si="10"/>
        <v>14154.080474765924</v>
      </c>
      <c r="BN178" s="11">
        <v>39560</v>
      </c>
      <c r="BO178" s="11">
        <f t="shared" si="11"/>
        <v>25405.919525234076</v>
      </c>
    </row>
    <row r="179" spans="1:67" hidden="1">
      <c r="A179" s="7">
        <v>769</v>
      </c>
      <c r="B179" s="8" t="s">
        <v>1464</v>
      </c>
      <c r="C179" s="8" t="s">
        <v>2277</v>
      </c>
      <c r="D179" s="8" t="s">
        <v>1454</v>
      </c>
      <c r="E179" s="9" t="s">
        <v>59</v>
      </c>
      <c r="F179" s="10">
        <v>0.53500000000000003</v>
      </c>
      <c r="G179" s="10">
        <v>0.76</v>
      </c>
      <c r="H179" s="25">
        <v>1772.79</v>
      </c>
      <c r="I179" s="28"/>
      <c r="J179" s="58"/>
      <c r="K179" s="59">
        <v>67353</v>
      </c>
      <c r="L179" s="59">
        <v>85626</v>
      </c>
      <c r="M179" s="59">
        <v>68877</v>
      </c>
      <c r="N179" s="59">
        <v>59220</v>
      </c>
      <c r="O179" s="10">
        <v>0.58699999999999997</v>
      </c>
      <c r="P179" s="9">
        <v>139.33000000000001</v>
      </c>
      <c r="Q179" s="9">
        <v>164.67</v>
      </c>
      <c r="R179" s="9">
        <v>12.72</v>
      </c>
      <c r="S179" s="9"/>
      <c r="T179" s="9"/>
      <c r="U179" s="10">
        <v>3.0000000000000001E-3</v>
      </c>
      <c r="V179" s="10">
        <v>0.22900000000000001</v>
      </c>
      <c r="W179" s="9">
        <v>1.0489999999999999</v>
      </c>
      <c r="X179" s="27">
        <v>-1.2E-2</v>
      </c>
      <c r="Y179" s="27">
        <v>-4.5999999999999999E-2</v>
      </c>
      <c r="Z179" s="16">
        <v>0.4880429477794046</v>
      </c>
      <c r="AA179" s="28"/>
      <c r="AB179" s="9">
        <v>601</v>
      </c>
      <c r="AC179" s="9"/>
      <c r="AD179" s="56">
        <v>496</v>
      </c>
      <c r="AE179" s="56">
        <v>22</v>
      </c>
      <c r="AF179" s="16">
        <f t="shared" si="8"/>
        <v>1.2409817293644482E-2</v>
      </c>
      <c r="AG179" s="16"/>
      <c r="AH179" s="16" t="s">
        <v>4339</v>
      </c>
      <c r="AI179" s="56">
        <v>99</v>
      </c>
      <c r="AJ179" s="28">
        <v>98100</v>
      </c>
      <c r="AK179" s="28">
        <v>46700</v>
      </c>
      <c r="AL179" s="26">
        <v>5.5950221999999998</v>
      </c>
      <c r="AM179" s="26">
        <v>2.2789120999999999</v>
      </c>
      <c r="AN179" s="26">
        <v>23.999109000000001</v>
      </c>
      <c r="AO179" s="26">
        <v>0.15334076999999999</v>
      </c>
      <c r="AP179" s="26">
        <v>1.3427556</v>
      </c>
      <c r="AQ179" s="26">
        <v>8.5794506999999996E-3</v>
      </c>
      <c r="AR179" s="26">
        <v>-1.5002333999999999</v>
      </c>
      <c r="AS179" s="26">
        <v>-3.4030027</v>
      </c>
      <c r="AT179" s="56">
        <v>250</v>
      </c>
      <c r="AU179" s="10">
        <v>0.112</v>
      </c>
      <c r="AV179" s="10">
        <v>0.13100000000000001</v>
      </c>
      <c r="AW179" s="10">
        <v>0.57999999999999996</v>
      </c>
      <c r="AX179" s="10">
        <v>0.624</v>
      </c>
      <c r="AY179" s="28">
        <v>0</v>
      </c>
      <c r="AZ179" s="28">
        <v>0</v>
      </c>
      <c r="BA179" s="84">
        <v>0</v>
      </c>
      <c r="BB179" s="28">
        <v>0</v>
      </c>
      <c r="BC179" s="84">
        <v>38</v>
      </c>
      <c r="BD179" s="27">
        <v>2.1435138961749558E-2</v>
      </c>
      <c r="BE179" s="10">
        <v>0.218</v>
      </c>
      <c r="BF179" s="28">
        <v>52794.634920634919</v>
      </c>
      <c r="BG179" s="117" t="s">
        <v>55</v>
      </c>
      <c r="BH179" s="117" t="s">
        <v>55</v>
      </c>
      <c r="BI179" s="117">
        <v>0.41199999999999998</v>
      </c>
      <c r="BJ179" s="117">
        <v>20</v>
      </c>
      <c r="BK179" s="117" t="s">
        <v>55</v>
      </c>
      <c r="BL179" s="117">
        <f t="shared" si="9"/>
        <v>20.411999999999999</v>
      </c>
      <c r="BM179" s="53">
        <f t="shared" si="10"/>
        <v>11514.054118085052</v>
      </c>
      <c r="BN179" s="11">
        <v>29842</v>
      </c>
      <c r="BO179" s="11">
        <f t="shared" si="11"/>
        <v>18327.945881914948</v>
      </c>
    </row>
    <row r="180" spans="1:67" hidden="1">
      <c r="A180" s="7">
        <v>771</v>
      </c>
      <c r="B180" s="8" t="s">
        <v>1466</v>
      </c>
      <c r="C180" s="8" t="s">
        <v>2279</v>
      </c>
      <c r="D180" s="8" t="s">
        <v>1454</v>
      </c>
      <c r="E180" s="9" t="s">
        <v>59</v>
      </c>
      <c r="F180" s="10">
        <v>0.48799999999999999</v>
      </c>
      <c r="G180" s="10">
        <v>0.77</v>
      </c>
      <c r="H180" s="25">
        <v>1917.45</v>
      </c>
      <c r="I180" s="28"/>
      <c r="J180" s="58"/>
      <c r="K180" s="59">
        <v>65153</v>
      </c>
      <c r="L180" s="59">
        <v>77976</v>
      </c>
      <c r="M180" s="59">
        <v>63054</v>
      </c>
      <c r="N180" s="59">
        <v>53901</v>
      </c>
      <c r="O180" s="10">
        <v>0.314</v>
      </c>
      <c r="P180" s="9">
        <v>97</v>
      </c>
      <c r="Q180" s="9">
        <v>191.33</v>
      </c>
      <c r="R180" s="9">
        <v>19.77</v>
      </c>
      <c r="S180" s="10"/>
      <c r="T180" s="10"/>
      <c r="U180" s="10">
        <v>3.0000000000000001E-3</v>
      </c>
      <c r="V180" s="10">
        <v>0.252</v>
      </c>
      <c r="W180" s="9">
        <v>0.49199999999999999</v>
      </c>
      <c r="X180" s="27">
        <v>-3.4000000000000002E-2</v>
      </c>
      <c r="Y180" s="27">
        <v>0.182</v>
      </c>
      <c r="Z180" s="16">
        <v>0.67024128686327078</v>
      </c>
      <c r="AA180" s="28"/>
      <c r="AB180" s="9">
        <v>602</v>
      </c>
      <c r="AC180" s="9"/>
      <c r="AD180" s="56">
        <v>399</v>
      </c>
      <c r="AE180" s="56">
        <v>39</v>
      </c>
      <c r="AF180" s="16">
        <f t="shared" si="8"/>
        <v>2.0339513416255964E-2</v>
      </c>
      <c r="AG180" s="16"/>
      <c r="AH180" s="16"/>
      <c r="AI180" s="56">
        <v>99</v>
      </c>
      <c r="AJ180" s="28">
        <v>66100</v>
      </c>
      <c r="AK180" s="28">
        <v>37900</v>
      </c>
      <c r="AL180" s="26">
        <v>11.994020000000001</v>
      </c>
      <c r="AM180" s="26">
        <v>0.71931951999999999</v>
      </c>
      <c r="AN180" s="26">
        <v>20.866561999999998</v>
      </c>
      <c r="AO180" s="26">
        <v>3.1855605000000002E-3</v>
      </c>
      <c r="AP180" s="26">
        <v>2.5027393999999998</v>
      </c>
      <c r="AQ180" s="26">
        <v>3.8207676999999998E-4</v>
      </c>
      <c r="AR180" s="26">
        <v>-1.0335844000000001</v>
      </c>
      <c r="AS180" s="26">
        <v>-5.7716789000000004</v>
      </c>
      <c r="AT180" s="56">
        <v>156.666666666666</v>
      </c>
      <c r="AU180" s="10">
        <v>3.4000000000000002E-2</v>
      </c>
      <c r="AV180" s="10">
        <v>0.13500000000000001</v>
      </c>
      <c r="AW180" s="10">
        <v>0.74099999999999999</v>
      </c>
      <c r="AX180" s="10">
        <v>0.73</v>
      </c>
      <c r="AY180" s="28">
        <v>0</v>
      </c>
      <c r="AZ180" s="28">
        <v>0</v>
      </c>
      <c r="BA180" s="84">
        <v>0</v>
      </c>
      <c r="BB180" s="28">
        <v>0</v>
      </c>
      <c r="BC180" s="84"/>
      <c r="BD180" s="27">
        <v>0</v>
      </c>
      <c r="BE180" s="10">
        <v>0.218</v>
      </c>
      <c r="BF180" s="28">
        <v>45398.927927927929</v>
      </c>
      <c r="BG180" s="117" t="s">
        <v>55</v>
      </c>
      <c r="BH180" s="117" t="s">
        <v>55</v>
      </c>
      <c r="BI180" s="117">
        <v>0.53400000000000003</v>
      </c>
      <c r="BJ180" s="117">
        <v>8</v>
      </c>
      <c r="BK180" s="117" t="s">
        <v>55</v>
      </c>
      <c r="BL180" s="117">
        <f t="shared" si="9"/>
        <v>8.5340000000000007</v>
      </c>
      <c r="BM180" s="53">
        <f t="shared" si="10"/>
        <v>4450.7027562648309</v>
      </c>
      <c r="BN180" s="11">
        <v>26832</v>
      </c>
      <c r="BO180" s="11">
        <f t="shared" si="11"/>
        <v>22381.297243735171</v>
      </c>
    </row>
    <row r="181" spans="1:67" hidden="1">
      <c r="A181" s="7">
        <v>772</v>
      </c>
      <c r="B181" s="8" t="s">
        <v>1467</v>
      </c>
      <c r="C181" s="8" t="s">
        <v>2279</v>
      </c>
      <c r="D181" s="8" t="s">
        <v>1454</v>
      </c>
      <c r="E181" s="9" t="s">
        <v>59</v>
      </c>
      <c r="F181" s="10">
        <v>0.55700000000000005</v>
      </c>
      <c r="G181" s="10">
        <v>0.76</v>
      </c>
      <c r="H181" s="25">
        <v>1787.44</v>
      </c>
      <c r="I181" s="28"/>
      <c r="J181" s="58"/>
      <c r="K181" s="59">
        <v>69797</v>
      </c>
      <c r="L181" s="59">
        <v>81819</v>
      </c>
      <c r="M181" s="59">
        <v>70470</v>
      </c>
      <c r="N181" s="59">
        <v>62028</v>
      </c>
      <c r="O181" s="10">
        <v>0.441</v>
      </c>
      <c r="P181" s="9">
        <v>114</v>
      </c>
      <c r="Q181" s="9">
        <v>188.67</v>
      </c>
      <c r="R181" s="9">
        <v>15.68</v>
      </c>
      <c r="S181" s="10"/>
      <c r="T181" s="10"/>
      <c r="U181" s="10">
        <v>7.6999999999999999E-2</v>
      </c>
      <c r="V181" s="10">
        <v>0.157</v>
      </c>
      <c r="W181" s="9">
        <v>10.4</v>
      </c>
      <c r="X181" s="27">
        <v>0.06</v>
      </c>
      <c r="Y181" s="10">
        <v>0.124</v>
      </c>
      <c r="Z181" s="16">
        <v>8.7719298245614086E-2</v>
      </c>
      <c r="AA181" s="28"/>
      <c r="AB181" s="9">
        <v>1009</v>
      </c>
      <c r="AC181" s="9"/>
      <c r="AD181" s="56">
        <v>399</v>
      </c>
      <c r="AE181" s="56">
        <v>39</v>
      </c>
      <c r="AF181" s="16">
        <f t="shared" si="8"/>
        <v>2.1818914201315848E-2</v>
      </c>
      <c r="AG181" s="16"/>
      <c r="AH181" s="16"/>
      <c r="AI181" s="56">
        <v>99</v>
      </c>
      <c r="AJ181" s="28">
        <v>71200</v>
      </c>
      <c r="AK181" s="28">
        <v>31800</v>
      </c>
      <c r="AL181" s="26">
        <v>10.032527</v>
      </c>
      <c r="AM181" s="26">
        <v>0.73083538000000003</v>
      </c>
      <c r="AN181" s="26">
        <v>16.221188000000001</v>
      </c>
      <c r="AO181" s="26">
        <v>4.3222102999999998E-2</v>
      </c>
      <c r="AP181" s="26">
        <v>1.6273952</v>
      </c>
      <c r="AQ181" s="26">
        <v>4.3362690999999998E-3</v>
      </c>
      <c r="AR181" s="26">
        <v>-2.2671781000000002</v>
      </c>
      <c r="AS181" s="26">
        <v>-9.9607468000000008</v>
      </c>
      <c r="AT181" s="56">
        <v>125</v>
      </c>
      <c r="AU181" s="10">
        <v>8.8999999999999996E-2</v>
      </c>
      <c r="AV181" s="10">
        <v>0.13100000000000001</v>
      </c>
      <c r="AW181" s="10">
        <v>0.72199999999999998</v>
      </c>
      <c r="AX181" s="10">
        <v>0.66500000000000004</v>
      </c>
      <c r="AY181" s="28">
        <v>0</v>
      </c>
      <c r="AZ181" s="28">
        <v>0</v>
      </c>
      <c r="BA181" s="84">
        <v>0</v>
      </c>
      <c r="BB181" s="28">
        <v>0</v>
      </c>
      <c r="BC181" s="84">
        <v>104</v>
      </c>
      <c r="BD181" s="27">
        <v>5.8183771203508927E-2</v>
      </c>
      <c r="BE181" s="10">
        <v>0.218</v>
      </c>
      <c r="BF181" s="28">
        <v>54294.555045871559</v>
      </c>
      <c r="BG181" s="117" t="s">
        <v>55</v>
      </c>
      <c r="BH181" s="117" t="s">
        <v>55</v>
      </c>
      <c r="BI181" s="117">
        <v>1</v>
      </c>
      <c r="BJ181" s="117">
        <v>7</v>
      </c>
      <c r="BK181" s="117" t="s">
        <v>55</v>
      </c>
      <c r="BL181" s="117">
        <f t="shared" si="9"/>
        <v>8</v>
      </c>
      <c r="BM181" s="53">
        <f t="shared" si="10"/>
        <v>4475.6747079622255</v>
      </c>
      <c r="BN181" s="11">
        <v>34440</v>
      </c>
      <c r="BO181" s="11">
        <f t="shared" si="11"/>
        <v>29964.325292037774</v>
      </c>
    </row>
    <row r="182" spans="1:67" hidden="1">
      <c r="A182" s="7">
        <v>773</v>
      </c>
      <c r="B182" s="8" t="s">
        <v>1468</v>
      </c>
      <c r="C182" s="8" t="s">
        <v>2280</v>
      </c>
      <c r="D182" s="8" t="s">
        <v>1454</v>
      </c>
      <c r="E182" s="9" t="s">
        <v>59</v>
      </c>
      <c r="F182" s="10">
        <v>0.47299999999999998</v>
      </c>
      <c r="G182" s="10">
        <v>0.66</v>
      </c>
      <c r="H182" s="25">
        <v>1591.85</v>
      </c>
      <c r="I182" s="28"/>
      <c r="J182" s="58"/>
      <c r="K182" s="59">
        <v>65193</v>
      </c>
      <c r="L182" s="59">
        <v>69255</v>
      </c>
      <c r="M182" s="59">
        <v>49401</v>
      </c>
      <c r="N182" s="59">
        <v>44883</v>
      </c>
      <c r="O182" s="10">
        <v>0.40699999999999997</v>
      </c>
      <c r="P182" s="9">
        <v>73</v>
      </c>
      <c r="Q182" s="9">
        <v>86</v>
      </c>
      <c r="R182" s="9">
        <v>21.81</v>
      </c>
      <c r="S182" s="9"/>
      <c r="T182" s="9"/>
      <c r="U182" s="10">
        <v>2.8000000000000001E-2</v>
      </c>
      <c r="V182" s="10">
        <v>0.45200000000000001</v>
      </c>
      <c r="W182" s="9">
        <v>0.28100000000000003</v>
      </c>
      <c r="X182" s="27">
        <v>-0.23400000000000001</v>
      </c>
      <c r="Y182" s="10">
        <v>0.08</v>
      </c>
      <c r="Z182" s="16">
        <v>0.78064012490241996</v>
      </c>
      <c r="AA182" s="28"/>
      <c r="AB182" s="9">
        <v>1231</v>
      </c>
      <c r="AC182" s="9"/>
      <c r="AD182" s="56">
        <v>446</v>
      </c>
      <c r="AE182" s="56">
        <v>28</v>
      </c>
      <c r="AF182" s="16">
        <f t="shared" si="8"/>
        <v>1.7589597009768511E-2</v>
      </c>
      <c r="AG182" s="16"/>
      <c r="AH182" s="16"/>
      <c r="AI182" s="56">
        <v>99</v>
      </c>
      <c r="AJ182" s="28">
        <v>76600</v>
      </c>
      <c r="AK182" s="28">
        <v>38900</v>
      </c>
      <c r="AL182" s="26">
        <v>8.0211801999999999</v>
      </c>
      <c r="AM182" s="26">
        <v>0.11117870000000001</v>
      </c>
      <c r="AN182" s="26">
        <v>17.690577999999999</v>
      </c>
      <c r="AO182" s="26">
        <v>0.15829001000000001</v>
      </c>
      <c r="AP182" s="26">
        <v>1.4189931</v>
      </c>
      <c r="AQ182" s="26">
        <v>1.2696727999999999E-2</v>
      </c>
      <c r="AR182" s="26">
        <v>-8.2808352000000003</v>
      </c>
      <c r="AS182" s="26">
        <v>-24.047514</v>
      </c>
      <c r="AT182" s="56">
        <v>85.5</v>
      </c>
      <c r="AU182" s="10">
        <v>0.13600000000000001</v>
      </c>
      <c r="AV182" s="10">
        <v>0.11700000000000001</v>
      </c>
      <c r="AW182" s="10">
        <v>0.56399999999999995</v>
      </c>
      <c r="AX182" s="10">
        <v>0.71499999999999997</v>
      </c>
      <c r="AY182" s="28">
        <v>0</v>
      </c>
      <c r="AZ182" s="28">
        <v>0</v>
      </c>
      <c r="BA182" s="84">
        <v>0</v>
      </c>
      <c r="BB182" s="28">
        <v>0</v>
      </c>
      <c r="BC182" s="84"/>
      <c r="BD182" s="27">
        <v>0</v>
      </c>
      <c r="BE182" s="10">
        <v>0.218</v>
      </c>
      <c r="BF182" s="28">
        <v>52695.737704918036</v>
      </c>
      <c r="BG182" s="117" t="s">
        <v>55</v>
      </c>
      <c r="BH182" s="117" t="s">
        <v>55</v>
      </c>
      <c r="BI182" s="117">
        <v>0.13</v>
      </c>
      <c r="BJ182" s="117">
        <v>15</v>
      </c>
      <c r="BK182" s="117" t="s">
        <v>55</v>
      </c>
      <c r="BL182" s="117">
        <f t="shared" si="9"/>
        <v>15.13</v>
      </c>
      <c r="BM182" s="53">
        <f t="shared" si="10"/>
        <v>9504.6643842070553</v>
      </c>
      <c r="BN182" s="11">
        <v>33130</v>
      </c>
      <c r="BO182" s="11">
        <f t="shared" si="11"/>
        <v>23625.335615792945</v>
      </c>
    </row>
    <row r="183" spans="1:67" hidden="1">
      <c r="A183" s="7">
        <v>763</v>
      </c>
      <c r="B183" s="8" t="s">
        <v>1457</v>
      </c>
      <c r="C183" s="8" t="s">
        <v>2282</v>
      </c>
      <c r="D183" s="8" t="s">
        <v>1454</v>
      </c>
      <c r="E183" s="9" t="s">
        <v>59</v>
      </c>
      <c r="F183" s="10">
        <v>0.68</v>
      </c>
      <c r="G183" s="10">
        <v>0.78</v>
      </c>
      <c r="H183" s="25">
        <v>2489.56</v>
      </c>
      <c r="I183" s="28"/>
      <c r="J183" s="58"/>
      <c r="K183" s="59">
        <v>73972</v>
      </c>
      <c r="L183" s="59">
        <v>74205</v>
      </c>
      <c r="M183" s="59">
        <v>64458</v>
      </c>
      <c r="N183" s="59">
        <v>60768</v>
      </c>
      <c r="O183" s="10">
        <v>0.66700000000000004</v>
      </c>
      <c r="P183" s="9">
        <v>196</v>
      </c>
      <c r="Q183" s="9">
        <v>247.67</v>
      </c>
      <c r="R183" s="9">
        <v>12.7</v>
      </c>
      <c r="S183" s="10"/>
      <c r="T183" s="10"/>
      <c r="U183" s="10">
        <v>0</v>
      </c>
      <c r="V183" s="10">
        <v>0.18</v>
      </c>
      <c r="W183" s="9">
        <v>1.45</v>
      </c>
      <c r="X183" s="27">
        <v>3.6999999999999998E-2</v>
      </c>
      <c r="Y183" s="10">
        <v>3.6999999999999998E-2</v>
      </c>
      <c r="Z183" s="16">
        <v>0.40816326530612246</v>
      </c>
      <c r="AA183" s="28"/>
      <c r="AB183" s="9">
        <v>704</v>
      </c>
      <c r="AC183" s="9"/>
      <c r="AD183" s="56">
        <v>414</v>
      </c>
      <c r="AE183" s="56">
        <v>37</v>
      </c>
      <c r="AF183" s="16">
        <f t="shared" si="8"/>
        <v>1.4862063979177043E-2</v>
      </c>
      <c r="AG183" s="16"/>
      <c r="AH183" s="16"/>
      <c r="AI183" s="56">
        <v>99</v>
      </c>
      <c r="AJ183" s="28">
        <v>98800</v>
      </c>
      <c r="AK183" s="28">
        <v>51100</v>
      </c>
      <c r="AL183" s="26">
        <v>3.5594914000000002</v>
      </c>
      <c r="AM183" s="26">
        <v>0.84400337999999997</v>
      </c>
      <c r="AN183" s="26">
        <v>19.232120999999999</v>
      </c>
      <c r="AO183" s="26">
        <v>0.24315423999999999</v>
      </c>
      <c r="AP183" s="26">
        <v>0.6845656</v>
      </c>
      <c r="AQ183" s="26">
        <v>8.6550545000000003E-3</v>
      </c>
      <c r="AR183" s="26">
        <v>1.1372355999999999</v>
      </c>
      <c r="AS183" s="26">
        <v>-0.10884814</v>
      </c>
      <c r="AT183" s="56">
        <v>281.5</v>
      </c>
      <c r="AU183" s="10">
        <v>8.5999999999999993E-2</v>
      </c>
      <c r="AV183" s="10">
        <v>7.0999999999999994E-2</v>
      </c>
      <c r="AW183" s="10">
        <v>0.51200000000000001</v>
      </c>
      <c r="AX183" s="10">
        <v>0.56699999999999995</v>
      </c>
      <c r="AY183" s="28">
        <v>0</v>
      </c>
      <c r="AZ183" s="28">
        <v>0</v>
      </c>
      <c r="BA183" s="84">
        <v>0</v>
      </c>
      <c r="BB183" s="28">
        <v>0</v>
      </c>
      <c r="BC183" s="84"/>
      <c r="BD183" s="27">
        <v>0</v>
      </c>
      <c r="BE183" s="10">
        <v>0.218</v>
      </c>
      <c r="BF183" s="28">
        <v>47465.969111969112</v>
      </c>
      <c r="BG183" s="117" t="s">
        <v>55</v>
      </c>
      <c r="BH183" s="117" t="s">
        <v>55</v>
      </c>
      <c r="BI183" s="117">
        <v>1</v>
      </c>
      <c r="BJ183" s="117">
        <v>22</v>
      </c>
      <c r="BK183" s="117" t="s">
        <v>55</v>
      </c>
      <c r="BL183" s="117">
        <f t="shared" si="9"/>
        <v>23</v>
      </c>
      <c r="BM183" s="53">
        <f t="shared" si="10"/>
        <v>9238.5803113803249</v>
      </c>
      <c r="BN183" s="11">
        <v>33350</v>
      </c>
      <c r="BO183" s="11">
        <f t="shared" si="11"/>
        <v>24111.419688619673</v>
      </c>
    </row>
    <row r="184" spans="1:67" hidden="1">
      <c r="A184" s="7">
        <v>781</v>
      </c>
      <c r="B184" s="8" t="s">
        <v>1478</v>
      </c>
      <c r="C184" s="8" t="s">
        <v>2283</v>
      </c>
      <c r="D184" s="8" t="s">
        <v>1454</v>
      </c>
      <c r="E184" s="9" t="s">
        <v>59</v>
      </c>
      <c r="F184" s="10">
        <v>0.61299999999999999</v>
      </c>
      <c r="G184" s="10">
        <v>0.74</v>
      </c>
      <c r="H184" s="25">
        <v>2824.46</v>
      </c>
      <c r="I184" s="28"/>
      <c r="J184" s="58"/>
      <c r="K184" s="59">
        <v>66461</v>
      </c>
      <c r="L184" s="59">
        <v>73836</v>
      </c>
      <c r="M184" s="59">
        <v>60363</v>
      </c>
      <c r="N184" s="59">
        <v>49131</v>
      </c>
      <c r="O184" s="10">
        <v>0.53100000000000003</v>
      </c>
      <c r="P184" s="9">
        <v>257.67</v>
      </c>
      <c r="Q184" s="9">
        <v>243.33</v>
      </c>
      <c r="R184" s="9">
        <v>10.96</v>
      </c>
      <c r="S184" s="9"/>
      <c r="T184" s="9"/>
      <c r="U184" s="10">
        <v>3.2000000000000001E-2</v>
      </c>
      <c r="V184" s="10">
        <v>0.41499999999999998</v>
      </c>
      <c r="W184" s="9">
        <v>1.6839999999999999</v>
      </c>
      <c r="X184" s="27">
        <v>-0.19700000000000001</v>
      </c>
      <c r="Y184" s="10">
        <v>9.6000000000000002E-2</v>
      </c>
      <c r="Z184" s="16">
        <v>0.37257824143070051</v>
      </c>
      <c r="AA184" s="28"/>
      <c r="AB184" s="9">
        <v>526</v>
      </c>
      <c r="AC184" s="9"/>
      <c r="AD184" s="56">
        <v>322</v>
      </c>
      <c r="AE184" s="56">
        <v>57</v>
      </c>
      <c r="AF184" s="16">
        <f t="shared" si="8"/>
        <v>2.0180848728606531E-2</v>
      </c>
      <c r="AG184" s="16"/>
      <c r="AH184" s="16"/>
      <c r="AI184" s="56">
        <v>99</v>
      </c>
      <c r="AJ184" s="28">
        <v>93900</v>
      </c>
      <c r="AK184" s="28">
        <v>33300</v>
      </c>
      <c r="AL184" s="26">
        <v>4.4532065000000003</v>
      </c>
      <c r="AM184" s="26">
        <v>2.2081081999999999</v>
      </c>
      <c r="AN184" s="26">
        <v>15.875813000000001</v>
      </c>
      <c r="AO184" s="26">
        <v>2.4666841000000002</v>
      </c>
      <c r="AP184" s="26">
        <v>0.70698273</v>
      </c>
      <c r="AQ184" s="26">
        <v>0.10984654000000001</v>
      </c>
      <c r="AR184" s="26">
        <v>6.730289</v>
      </c>
      <c r="AS184" s="26">
        <v>7.8073420999999996</v>
      </c>
      <c r="AT184" s="56">
        <v>340.666666666666</v>
      </c>
      <c r="AU184" s="10">
        <v>0.216</v>
      </c>
      <c r="AV184" s="10">
        <v>0.19600000000000001</v>
      </c>
      <c r="AW184" s="10">
        <v>0.52</v>
      </c>
      <c r="AX184" s="10">
        <v>0.56799999999999995</v>
      </c>
      <c r="AY184" s="28">
        <v>0</v>
      </c>
      <c r="AZ184" s="28">
        <v>0</v>
      </c>
      <c r="BA184" s="84">
        <v>0</v>
      </c>
      <c r="BB184" s="28">
        <v>0</v>
      </c>
      <c r="BC184" s="84">
        <v>49</v>
      </c>
      <c r="BD184" s="27">
        <v>1.7348448907047717E-2</v>
      </c>
      <c r="BE184" s="10">
        <v>0.218</v>
      </c>
      <c r="BF184" s="28">
        <v>48791.55072463768</v>
      </c>
      <c r="BG184" s="117" t="s">
        <v>55</v>
      </c>
      <c r="BH184" s="117" t="s">
        <v>55</v>
      </c>
      <c r="BI184" s="117">
        <v>0.28399999999999997</v>
      </c>
      <c r="BJ184" s="117">
        <v>25</v>
      </c>
      <c r="BK184" s="117" t="s">
        <v>55</v>
      </c>
      <c r="BL184" s="117">
        <f t="shared" si="9"/>
        <v>25.283999999999999</v>
      </c>
      <c r="BM184" s="53">
        <f t="shared" si="10"/>
        <v>8951.7996360366233</v>
      </c>
      <c r="BN184" s="11">
        <v>30640</v>
      </c>
      <c r="BO184" s="11">
        <f t="shared" si="11"/>
        <v>21688.200363963377</v>
      </c>
    </row>
    <row r="185" spans="1:67" hidden="1">
      <c r="A185" s="7">
        <v>785</v>
      </c>
      <c r="B185" s="8" t="s">
        <v>1482</v>
      </c>
      <c r="C185" s="8" t="s">
        <v>2285</v>
      </c>
      <c r="D185" s="8" t="s">
        <v>1454</v>
      </c>
      <c r="E185" s="9" t="s">
        <v>59</v>
      </c>
      <c r="F185" s="10">
        <v>0.64200000000000002</v>
      </c>
      <c r="G185" s="10">
        <v>0.84</v>
      </c>
      <c r="H185" s="25">
        <v>3717.24</v>
      </c>
      <c r="I185" s="28"/>
      <c r="J185" s="58"/>
      <c r="K185" s="59">
        <v>74007</v>
      </c>
      <c r="L185" s="59">
        <v>96057</v>
      </c>
      <c r="M185" s="59">
        <v>73980</v>
      </c>
      <c r="N185" s="59">
        <v>62415</v>
      </c>
      <c r="O185" s="10">
        <v>0.41399999999999998</v>
      </c>
      <c r="P185" s="9">
        <v>283</v>
      </c>
      <c r="Q185" s="9">
        <v>360</v>
      </c>
      <c r="R185" s="9">
        <v>13.14</v>
      </c>
      <c r="S185" s="9"/>
      <c r="T185" s="9"/>
      <c r="U185" s="10">
        <v>0.16600000000000001</v>
      </c>
      <c r="V185" s="10">
        <v>9.5000000000000001E-2</v>
      </c>
      <c r="W185" s="9">
        <v>0.82199999999999995</v>
      </c>
      <c r="X185" s="27">
        <v>0.123</v>
      </c>
      <c r="Y185" s="10">
        <v>0.247</v>
      </c>
      <c r="Z185" s="16">
        <v>0.54884742041712409</v>
      </c>
      <c r="AA185" s="28"/>
      <c r="AB185" s="9">
        <v>578</v>
      </c>
      <c r="AC185" s="9"/>
      <c r="AD185" s="56">
        <v>234</v>
      </c>
      <c r="AE185" s="56">
        <v>84</v>
      </c>
      <c r="AF185" s="16">
        <f t="shared" si="8"/>
        <v>2.2597410982341738E-2</v>
      </c>
      <c r="AG185" s="16"/>
      <c r="AH185" s="16" t="s">
        <v>4339</v>
      </c>
      <c r="AI185" s="56">
        <v>99</v>
      </c>
      <c r="AJ185" s="28">
        <v>83300</v>
      </c>
      <c r="AK185" s="28">
        <v>49000</v>
      </c>
      <c r="AL185" s="26">
        <v>6.8104056999999996</v>
      </c>
      <c r="AM185" s="26">
        <v>0.50126135000000005</v>
      </c>
      <c r="AN185" s="26">
        <v>21.148835999999999</v>
      </c>
      <c r="AO185" s="26">
        <v>2.8851084999999999</v>
      </c>
      <c r="AP185" s="26">
        <v>1.4403216000000001</v>
      </c>
      <c r="AQ185" s="26">
        <v>0.19648758999999999</v>
      </c>
      <c r="AR185" s="26">
        <v>0.85086459000000003</v>
      </c>
      <c r="AS185" s="26">
        <v>-1.1124510999999999</v>
      </c>
      <c r="AT185" s="56">
        <v>493.666666666666</v>
      </c>
      <c r="AU185" s="10">
        <v>7.8E-2</v>
      </c>
      <c r="AV185" s="10">
        <v>7.8E-2</v>
      </c>
      <c r="AW185" s="10">
        <v>0.504</v>
      </c>
      <c r="AX185" s="10">
        <v>0.56399999999999995</v>
      </c>
      <c r="AY185" s="28">
        <v>0</v>
      </c>
      <c r="AZ185" s="28">
        <v>0</v>
      </c>
      <c r="BA185" s="84">
        <v>0</v>
      </c>
      <c r="BB185" s="28">
        <v>0</v>
      </c>
      <c r="BC185" s="84">
        <v>107</v>
      </c>
      <c r="BD185" s="27">
        <v>2.8784797322744835E-2</v>
      </c>
      <c r="BE185" s="10">
        <v>0.218</v>
      </c>
      <c r="BF185" s="28">
        <v>44114.82957393484</v>
      </c>
      <c r="BG185" s="117" t="s">
        <v>55</v>
      </c>
      <c r="BH185" s="117" t="s">
        <v>55</v>
      </c>
      <c r="BI185" s="117">
        <v>0.95699999999999996</v>
      </c>
      <c r="BJ185" s="117">
        <v>35</v>
      </c>
      <c r="BK185" s="117" t="s">
        <v>55</v>
      </c>
      <c r="BL185" s="117">
        <f t="shared" si="9"/>
        <v>35.957000000000001</v>
      </c>
      <c r="BM185" s="53">
        <f t="shared" si="10"/>
        <v>9673.0369844293091</v>
      </c>
      <c r="BN185" s="11">
        <v>29258</v>
      </c>
      <c r="BO185" s="11">
        <f t="shared" si="11"/>
        <v>19584.963015570691</v>
      </c>
    </row>
    <row r="186" spans="1:67" hidden="1">
      <c r="A186" s="7">
        <v>791</v>
      </c>
      <c r="B186" s="8" t="s">
        <v>1491</v>
      </c>
      <c r="C186" s="8" t="s">
        <v>2280</v>
      </c>
      <c r="D186" s="8" t="s">
        <v>1454</v>
      </c>
      <c r="E186" s="9" t="s">
        <v>59</v>
      </c>
      <c r="F186" s="10">
        <v>0.55200000000000005</v>
      </c>
      <c r="G186" s="10">
        <v>0.77</v>
      </c>
      <c r="H186" s="25">
        <v>1957.29</v>
      </c>
      <c r="I186" s="28"/>
      <c r="J186" s="58"/>
      <c r="K186" s="59">
        <v>74814</v>
      </c>
      <c r="L186" s="59">
        <v>85059</v>
      </c>
      <c r="M186" s="59">
        <v>65574</v>
      </c>
      <c r="N186" s="59">
        <v>59094</v>
      </c>
      <c r="O186" s="10">
        <v>0.375</v>
      </c>
      <c r="P186" s="9">
        <v>159.66999999999999</v>
      </c>
      <c r="Q186" s="9">
        <v>151</v>
      </c>
      <c r="R186" s="9">
        <v>12.26</v>
      </c>
      <c r="S186" s="9"/>
      <c r="T186" s="9"/>
      <c r="U186" s="10">
        <v>0</v>
      </c>
      <c r="V186" s="10">
        <v>0.17399999999999999</v>
      </c>
      <c r="W186" s="9" t="s">
        <v>4345</v>
      </c>
      <c r="X186" s="27">
        <v>4.3999999999999997E-2</v>
      </c>
      <c r="Y186" s="27">
        <v>0.193</v>
      </c>
      <c r="Z186" s="16" t="s">
        <v>2055</v>
      </c>
      <c r="AA186" s="28"/>
      <c r="AB186" s="9">
        <v>336</v>
      </c>
      <c r="AC186" s="9"/>
      <c r="AD186" s="56">
        <v>487</v>
      </c>
      <c r="AE186" s="56">
        <v>23</v>
      </c>
      <c r="AF186" s="16">
        <f t="shared" si="8"/>
        <v>1.1750941352584442E-2</v>
      </c>
      <c r="AG186" s="16"/>
      <c r="AH186" s="16"/>
      <c r="AI186" s="56">
        <v>99</v>
      </c>
      <c r="AJ186" s="28">
        <v>83200</v>
      </c>
      <c r="AK186" s="28">
        <v>46400</v>
      </c>
      <c r="AL186" s="26">
        <v>6.2232890000000003</v>
      </c>
      <c r="AM186" s="26">
        <v>3.0723141999999998E-2</v>
      </c>
      <c r="AN186" s="26">
        <v>27.310541000000001</v>
      </c>
      <c r="AO186" s="26">
        <v>9.2467680999999996E-2</v>
      </c>
      <c r="AP186" s="26">
        <v>1.6996138999999999</v>
      </c>
      <c r="AQ186" s="26">
        <v>5.7545308999999998E-3</v>
      </c>
      <c r="AR186" s="26">
        <v>3.2037960999999999</v>
      </c>
      <c r="AS186" s="26">
        <v>2.1273285999999998</v>
      </c>
      <c r="AT186" s="56">
        <v>244</v>
      </c>
      <c r="AU186" s="10">
        <v>7.5999999999999998E-2</v>
      </c>
      <c r="AV186" s="10">
        <v>9.0999999999999998E-2</v>
      </c>
      <c r="AW186" s="10">
        <v>0.625</v>
      </c>
      <c r="AX186" s="10">
        <v>0.56200000000000006</v>
      </c>
      <c r="AY186" s="28">
        <v>0</v>
      </c>
      <c r="AZ186" s="28">
        <v>0</v>
      </c>
      <c r="BA186" s="84">
        <v>0</v>
      </c>
      <c r="BB186" s="28">
        <v>0</v>
      </c>
      <c r="BC186" s="84"/>
      <c r="BD186" s="27">
        <v>0</v>
      </c>
      <c r="BE186" s="10">
        <v>0.218</v>
      </c>
      <c r="BF186" s="28">
        <v>49409.409638554214</v>
      </c>
      <c r="BG186" s="117" t="s">
        <v>55</v>
      </c>
      <c r="BH186" s="117" t="s">
        <v>55</v>
      </c>
      <c r="BI186" s="117">
        <v>0.42599999999999999</v>
      </c>
      <c r="BJ186" s="117">
        <v>16</v>
      </c>
      <c r="BK186" s="117" t="s">
        <v>55</v>
      </c>
      <c r="BL186" s="117">
        <f t="shared" si="9"/>
        <v>16.425999999999998</v>
      </c>
      <c r="BM186" s="53">
        <f t="shared" si="10"/>
        <v>8392.2157677196519</v>
      </c>
      <c r="BN186" s="11">
        <v>29168</v>
      </c>
      <c r="BO186" s="11">
        <f t="shared" si="11"/>
        <v>20775.784232280348</v>
      </c>
    </row>
    <row r="187" spans="1:67" hidden="1">
      <c r="A187" s="7">
        <v>797</v>
      </c>
      <c r="B187" s="8" t="s">
        <v>1499</v>
      </c>
      <c r="C187" s="8" t="s">
        <v>2280</v>
      </c>
      <c r="D187" s="8" t="s">
        <v>1454</v>
      </c>
      <c r="E187" s="9" t="s">
        <v>59</v>
      </c>
      <c r="F187" s="10">
        <v>0.61499999999999999</v>
      </c>
      <c r="G187" s="10">
        <v>0.78</v>
      </c>
      <c r="H187" s="25">
        <v>4437.6000000000004</v>
      </c>
      <c r="I187" s="28"/>
      <c r="J187" s="58"/>
      <c r="K187" s="59">
        <v>86483</v>
      </c>
      <c r="L187" s="59">
        <v>115425</v>
      </c>
      <c r="M187" s="59">
        <v>85212</v>
      </c>
      <c r="N187" s="59">
        <v>71118</v>
      </c>
      <c r="O187" s="10">
        <v>0.53200000000000003</v>
      </c>
      <c r="P187" s="9">
        <v>336.33</v>
      </c>
      <c r="Q187" s="9">
        <v>373.33</v>
      </c>
      <c r="R187" s="9">
        <v>13.19</v>
      </c>
      <c r="S187" s="9"/>
      <c r="T187" s="9"/>
      <c r="U187" s="10">
        <v>2.8000000000000001E-2</v>
      </c>
      <c r="V187" s="10">
        <v>0.34200000000000003</v>
      </c>
      <c r="W187" s="9">
        <v>0.77</v>
      </c>
      <c r="X187" s="27">
        <v>-0.125</v>
      </c>
      <c r="Y187" s="10">
        <v>9.9000000000000005E-2</v>
      </c>
      <c r="Z187" s="16">
        <v>0.56497175141242939</v>
      </c>
      <c r="AA187" s="28"/>
      <c r="AB187" s="9">
        <v>241</v>
      </c>
      <c r="AC187" s="9">
        <v>3</v>
      </c>
      <c r="AD187" s="56">
        <v>170</v>
      </c>
      <c r="AE187" s="56">
        <v>111</v>
      </c>
      <c r="AF187" s="16">
        <f t="shared" si="8"/>
        <v>2.5013520822065979E-2</v>
      </c>
      <c r="AG187" s="16"/>
      <c r="AH187" s="16" t="s">
        <v>4339</v>
      </c>
      <c r="AI187" s="56">
        <v>99</v>
      </c>
      <c r="AJ187" s="28">
        <v>101500</v>
      </c>
      <c r="AK187" s="28">
        <v>58700</v>
      </c>
      <c r="AL187" s="26">
        <v>4.2639775000000002</v>
      </c>
      <c r="AM187" s="26">
        <v>1.3126770999999999</v>
      </c>
      <c r="AN187" s="26">
        <v>42.786751000000002</v>
      </c>
      <c r="AO187" s="26">
        <v>2.0533475999999998E-2</v>
      </c>
      <c r="AP187" s="26">
        <v>1.8244174</v>
      </c>
      <c r="AQ187" s="26">
        <v>8.7554270000000001E-4</v>
      </c>
      <c r="AR187" s="26">
        <v>4.8300242000000004</v>
      </c>
      <c r="AS187" s="26">
        <v>7.7565059999999999</v>
      </c>
      <c r="AT187" s="56">
        <v>690.66666666666595</v>
      </c>
      <c r="AU187" s="10">
        <v>0.13100000000000001</v>
      </c>
      <c r="AV187" s="10">
        <v>0.29699999999999999</v>
      </c>
      <c r="AW187" s="10">
        <v>0.54</v>
      </c>
      <c r="AX187" s="10">
        <v>0.498</v>
      </c>
      <c r="AY187" s="28">
        <v>0</v>
      </c>
      <c r="AZ187" s="28">
        <v>0</v>
      </c>
      <c r="BA187" s="84">
        <v>0</v>
      </c>
      <c r="BB187" s="28">
        <v>0</v>
      </c>
      <c r="BC187" s="84"/>
      <c r="BD187" s="27">
        <v>0</v>
      </c>
      <c r="BE187" s="10">
        <v>0.218</v>
      </c>
      <c r="BF187" s="28">
        <v>56908.719576719574</v>
      </c>
      <c r="BG187" s="117" t="s">
        <v>55</v>
      </c>
      <c r="BH187" s="117" t="s">
        <v>55</v>
      </c>
      <c r="BI187" s="117">
        <v>2</v>
      </c>
      <c r="BJ187" s="117">
        <v>73</v>
      </c>
      <c r="BK187" s="117" t="s">
        <v>55</v>
      </c>
      <c r="BL187" s="117">
        <f t="shared" si="9"/>
        <v>75</v>
      </c>
      <c r="BM187" s="53">
        <f t="shared" si="10"/>
        <v>16901.027582477014</v>
      </c>
      <c r="BN187" s="11">
        <v>41100</v>
      </c>
      <c r="BO187" s="11">
        <f t="shared" si="11"/>
        <v>24198.972417522986</v>
      </c>
    </row>
    <row r="188" spans="1:67" hidden="1">
      <c r="A188" s="7">
        <v>805</v>
      </c>
      <c r="B188" s="8" t="s">
        <v>1507</v>
      </c>
      <c r="C188" s="8" t="s">
        <v>2287</v>
      </c>
      <c r="D188" s="8" t="s">
        <v>1454</v>
      </c>
      <c r="E188" s="9" t="s">
        <v>59</v>
      </c>
      <c r="F188" s="10">
        <v>0.68600000000000005</v>
      </c>
      <c r="G188" s="10">
        <v>0.83</v>
      </c>
      <c r="H188" s="25">
        <v>2801.16</v>
      </c>
      <c r="I188" s="28"/>
      <c r="J188" s="58"/>
      <c r="K188" s="59">
        <v>74577</v>
      </c>
      <c r="L188" s="59">
        <v>100701</v>
      </c>
      <c r="M188" s="59">
        <v>76176</v>
      </c>
      <c r="N188" s="59">
        <v>64449</v>
      </c>
      <c r="O188" s="10">
        <v>0.44400000000000001</v>
      </c>
      <c r="P188" s="9">
        <v>239.33</v>
      </c>
      <c r="Q188" s="9">
        <v>331.67</v>
      </c>
      <c r="R188" s="9">
        <v>11.7</v>
      </c>
      <c r="S188" s="9"/>
      <c r="T188" s="9"/>
      <c r="U188" s="10">
        <v>5.3999999999999999E-2</v>
      </c>
      <c r="V188" s="10">
        <v>0.108</v>
      </c>
      <c r="W188" s="9">
        <v>1.081</v>
      </c>
      <c r="X188" s="27">
        <v>0.11</v>
      </c>
      <c r="Y188" s="10">
        <v>0.254</v>
      </c>
      <c r="Z188" s="16">
        <v>0.48053820278712156</v>
      </c>
      <c r="AA188" s="28"/>
      <c r="AB188" s="9">
        <v>951</v>
      </c>
      <c r="AC188" s="9">
        <v>2</v>
      </c>
      <c r="AD188" s="56">
        <v>340</v>
      </c>
      <c r="AE188" s="56">
        <v>52</v>
      </c>
      <c r="AF188" s="16">
        <f t="shared" si="8"/>
        <v>1.8563737880021136E-2</v>
      </c>
      <c r="AG188" s="16"/>
      <c r="AH188" s="16"/>
      <c r="AI188" s="56">
        <v>99</v>
      </c>
      <c r="AJ188" s="28">
        <v>80600</v>
      </c>
      <c r="AK188" s="28">
        <v>40500</v>
      </c>
      <c r="AL188" s="26">
        <v>6.5572619000000003</v>
      </c>
      <c r="AM188" s="26">
        <v>0.77375590999999999</v>
      </c>
      <c r="AN188" s="26">
        <v>12.671094</v>
      </c>
      <c r="AO188" s="26">
        <v>8.9767321999999997E-2</v>
      </c>
      <c r="AP188" s="26">
        <v>0.83087683000000001</v>
      </c>
      <c r="AQ188" s="26">
        <v>5.8862790000000003E-3</v>
      </c>
      <c r="AR188" s="26">
        <v>-0.45626876</v>
      </c>
      <c r="AS188" s="26">
        <v>-5.2630653000000001</v>
      </c>
      <c r="AT188" s="56">
        <v>268.33333333333297</v>
      </c>
      <c r="AU188" s="10">
        <v>5.5E-2</v>
      </c>
      <c r="AV188" s="10">
        <v>3.2000000000000001E-2</v>
      </c>
      <c r="AW188" s="10">
        <v>0.60399999999999998</v>
      </c>
      <c r="AX188" s="10">
        <v>0.65300000000000002</v>
      </c>
      <c r="AY188" s="28">
        <v>0</v>
      </c>
      <c r="AZ188" s="28">
        <v>0</v>
      </c>
      <c r="BA188" s="84">
        <v>0</v>
      </c>
      <c r="BB188" s="28">
        <v>0</v>
      </c>
      <c r="BC188" s="84">
        <v>97</v>
      </c>
      <c r="BD188" s="27">
        <v>3.462851104542404E-2</v>
      </c>
      <c r="BE188" s="10">
        <v>0.218</v>
      </c>
      <c r="BF188" s="28">
        <v>39689.424936386771</v>
      </c>
      <c r="BG188" s="117" t="s">
        <v>55</v>
      </c>
      <c r="BH188" s="117" t="s">
        <v>55</v>
      </c>
      <c r="BI188" s="117">
        <v>7.5999999999999998E-2</v>
      </c>
      <c r="BJ188" s="117">
        <v>29</v>
      </c>
      <c r="BK188" s="117" t="s">
        <v>55</v>
      </c>
      <c r="BL188" s="117">
        <f t="shared" si="9"/>
        <v>29.076000000000001</v>
      </c>
      <c r="BM188" s="53">
        <f t="shared" si="10"/>
        <v>10379.985434605664</v>
      </c>
      <c r="BN188" s="11">
        <v>32692</v>
      </c>
      <c r="BO188" s="11">
        <f t="shared" si="11"/>
        <v>22312.014565394336</v>
      </c>
    </row>
    <row r="189" spans="1:67" hidden="1">
      <c r="A189" s="7">
        <v>816</v>
      </c>
      <c r="B189" s="8" t="s">
        <v>1519</v>
      </c>
      <c r="C189" s="8" t="s">
        <v>2280</v>
      </c>
      <c r="D189" s="8" t="s">
        <v>1454</v>
      </c>
      <c r="E189" s="9" t="s">
        <v>59</v>
      </c>
      <c r="F189" s="10">
        <v>0.64200000000000002</v>
      </c>
      <c r="G189" s="10">
        <v>0.82</v>
      </c>
      <c r="H189" s="25">
        <v>3208.55</v>
      </c>
      <c r="I189" s="28"/>
      <c r="J189" s="58"/>
      <c r="K189" s="59">
        <v>87710</v>
      </c>
      <c r="L189" s="59">
        <v>103725</v>
      </c>
      <c r="M189" s="59">
        <v>79479</v>
      </c>
      <c r="N189" s="59">
        <v>75537</v>
      </c>
      <c r="O189" s="10">
        <v>0.56100000000000005</v>
      </c>
      <c r="P189" s="9">
        <v>111</v>
      </c>
      <c r="Q189" s="9">
        <v>205.67</v>
      </c>
      <c r="R189" s="9">
        <v>28.91</v>
      </c>
      <c r="S189" s="9"/>
      <c r="T189" s="9"/>
      <c r="U189" s="10">
        <v>8.5999999999999993E-2</v>
      </c>
      <c r="V189" s="10">
        <v>0.29199999999999998</v>
      </c>
      <c r="W189" s="9">
        <v>0.98199999999999998</v>
      </c>
      <c r="X189" s="27">
        <v>-7.3999999999999996E-2</v>
      </c>
      <c r="Y189" s="27">
        <v>9.4E-2</v>
      </c>
      <c r="Z189" s="16">
        <v>0.50454086781029261</v>
      </c>
      <c r="AA189" s="28"/>
      <c r="AB189" s="9">
        <v>879</v>
      </c>
      <c r="AC189" s="9">
        <v>1</v>
      </c>
      <c r="AD189" s="56">
        <v>427</v>
      </c>
      <c r="AE189" s="56">
        <v>33</v>
      </c>
      <c r="AF189" s="16">
        <f t="shared" si="8"/>
        <v>1.028501971295445E-2</v>
      </c>
      <c r="AG189" s="16"/>
      <c r="AH189" s="16"/>
      <c r="AI189" s="56">
        <v>99</v>
      </c>
      <c r="AJ189" s="28">
        <v>99600</v>
      </c>
      <c r="AK189" s="28">
        <v>49900</v>
      </c>
      <c r="AL189" s="26">
        <v>4.7852062999999996</v>
      </c>
      <c r="AM189" s="26">
        <v>1.6687691</v>
      </c>
      <c r="AN189" s="26">
        <v>42.71978</v>
      </c>
      <c r="AO189" s="26">
        <v>2.7922517999999998</v>
      </c>
      <c r="AP189" s="26">
        <v>2.0442296999999998</v>
      </c>
      <c r="AQ189" s="26">
        <v>0.13361502</v>
      </c>
      <c r="AR189" s="26">
        <v>-1.8003998000000001</v>
      </c>
      <c r="AS189" s="26">
        <v>-8.3909491999999997</v>
      </c>
      <c r="AT189" s="56">
        <v>494</v>
      </c>
      <c r="AU189" s="10">
        <v>0.126</v>
      </c>
      <c r="AV189" s="10">
        <v>0.221</v>
      </c>
      <c r="AW189" s="10">
        <v>0.46899999999999997</v>
      </c>
      <c r="AX189" s="10">
        <v>0.52800000000000002</v>
      </c>
      <c r="AY189" s="28">
        <v>0</v>
      </c>
      <c r="AZ189" s="28">
        <v>0</v>
      </c>
      <c r="BA189" s="84">
        <v>0</v>
      </c>
      <c r="BB189" s="28">
        <v>0</v>
      </c>
      <c r="BC189" s="84">
        <v>197</v>
      </c>
      <c r="BD189" s="27">
        <v>6.1398451013697772E-2</v>
      </c>
      <c r="BE189" s="10">
        <v>0.218</v>
      </c>
      <c r="BF189" s="28">
        <v>57031.172932330825</v>
      </c>
      <c r="BG189" s="117" t="s">
        <v>55</v>
      </c>
      <c r="BH189" s="117" t="s">
        <v>55</v>
      </c>
      <c r="BI189" s="117">
        <v>0.755</v>
      </c>
      <c r="BJ189" s="117">
        <v>37</v>
      </c>
      <c r="BK189" s="117" t="s">
        <v>55</v>
      </c>
      <c r="BL189" s="117">
        <f t="shared" si="9"/>
        <v>37.755000000000003</v>
      </c>
      <c r="BM189" s="53">
        <f t="shared" si="10"/>
        <v>11766.997553411977</v>
      </c>
      <c r="BN189" s="11">
        <v>36670</v>
      </c>
      <c r="BO189" s="11">
        <f t="shared" si="11"/>
        <v>24903.002446588023</v>
      </c>
    </row>
    <row r="190" spans="1:67" hidden="1">
      <c r="A190" s="7">
        <v>820</v>
      </c>
      <c r="B190" s="8" t="s">
        <v>1523</v>
      </c>
      <c r="C190" s="8" t="s">
        <v>2279</v>
      </c>
      <c r="D190" s="8" t="s">
        <v>1454</v>
      </c>
      <c r="E190" s="9" t="s">
        <v>59</v>
      </c>
      <c r="F190" s="10">
        <v>0.57199999999999995</v>
      </c>
      <c r="G190" s="10">
        <v>0.72</v>
      </c>
      <c r="H190" s="25">
        <v>3262.97</v>
      </c>
      <c r="I190" s="28"/>
      <c r="J190" s="58"/>
      <c r="K190" s="59">
        <v>71854</v>
      </c>
      <c r="L190" s="59">
        <v>88938</v>
      </c>
      <c r="M190" s="59">
        <v>65583</v>
      </c>
      <c r="N190" s="59">
        <v>56367</v>
      </c>
      <c r="O190" s="10">
        <v>0.39</v>
      </c>
      <c r="P190" s="9">
        <v>259.67</v>
      </c>
      <c r="Q190" s="9">
        <v>279.33</v>
      </c>
      <c r="R190" s="9">
        <v>12.57</v>
      </c>
      <c r="S190" s="9"/>
      <c r="T190" s="9"/>
      <c r="U190" s="10">
        <v>4.4999999999999998E-2</v>
      </c>
      <c r="V190" s="10">
        <v>0.245</v>
      </c>
      <c r="W190" s="9">
        <v>1.1819999999999999</v>
      </c>
      <c r="X190" s="27">
        <v>-2.8000000000000001E-2</v>
      </c>
      <c r="Y190" s="10">
        <v>0.193</v>
      </c>
      <c r="Z190" s="16">
        <v>0.45829514207149402</v>
      </c>
      <c r="AA190" s="28"/>
      <c r="AB190" s="9">
        <v>680</v>
      </c>
      <c r="AC190" s="9"/>
      <c r="AD190" s="56">
        <v>526</v>
      </c>
      <c r="AE190" s="56">
        <v>18</v>
      </c>
      <c r="AF190" s="16">
        <f t="shared" si="8"/>
        <v>5.5164466728164835E-3</v>
      </c>
      <c r="AG190" s="16"/>
      <c r="AH190" s="16"/>
      <c r="AI190" s="56">
        <v>99</v>
      </c>
      <c r="AJ190" s="28">
        <v>79200</v>
      </c>
      <c r="AK190" s="28">
        <v>32800</v>
      </c>
      <c r="AL190" s="26">
        <v>8.7637433999999992</v>
      </c>
      <c r="AM190" s="26">
        <v>0.82167983</v>
      </c>
      <c r="AN190" s="26">
        <v>17.573056999999999</v>
      </c>
      <c r="AO190" s="26">
        <v>0</v>
      </c>
      <c r="AP190" s="26">
        <v>1.5400577</v>
      </c>
      <c r="AQ190" s="26">
        <v>0</v>
      </c>
      <c r="AR190" s="26">
        <v>-3.7754601999999999</v>
      </c>
      <c r="AS190" s="26">
        <v>-7.5556096999999998</v>
      </c>
      <c r="AT190" s="56">
        <v>314</v>
      </c>
      <c r="AU190" s="10">
        <v>9.1999999999999998E-2</v>
      </c>
      <c r="AV190" s="10">
        <v>0.115</v>
      </c>
      <c r="AW190" s="10">
        <v>0.45100000000000001</v>
      </c>
      <c r="AX190" s="10">
        <v>0.56299999999999994</v>
      </c>
      <c r="AY190" s="28">
        <v>0</v>
      </c>
      <c r="AZ190" s="28">
        <v>0</v>
      </c>
      <c r="BA190" s="84">
        <v>0</v>
      </c>
      <c r="BB190" s="28">
        <v>0</v>
      </c>
      <c r="BC190" s="84"/>
      <c r="BD190" s="27">
        <v>0</v>
      </c>
      <c r="BE190" s="10">
        <v>0.218</v>
      </c>
      <c r="BF190" s="28">
        <v>53031.693602693602</v>
      </c>
      <c r="BG190" s="117" t="s">
        <v>55</v>
      </c>
      <c r="BH190" s="117" t="s">
        <v>55</v>
      </c>
      <c r="BI190" s="117">
        <v>0.38800000000000001</v>
      </c>
      <c r="BJ190" s="117">
        <v>30</v>
      </c>
      <c r="BK190" s="117" t="s">
        <v>55</v>
      </c>
      <c r="BL190" s="117">
        <f t="shared" si="9"/>
        <v>30.388000000000002</v>
      </c>
      <c r="BM190" s="53">
        <f t="shared" si="10"/>
        <v>9312.987860752628</v>
      </c>
      <c r="BN190" s="11">
        <v>28250</v>
      </c>
      <c r="BO190" s="11">
        <f t="shared" si="11"/>
        <v>18937.012139247374</v>
      </c>
    </row>
    <row r="191" spans="1:67" hidden="1">
      <c r="A191" s="7">
        <v>823</v>
      </c>
      <c r="B191" s="8" t="s">
        <v>1528</v>
      </c>
      <c r="C191" s="8" t="s">
        <v>2289</v>
      </c>
      <c r="D191" s="8" t="s">
        <v>1454</v>
      </c>
      <c r="E191" s="9" t="s">
        <v>59</v>
      </c>
      <c r="F191" s="10">
        <v>0.71299999999999997</v>
      </c>
      <c r="G191" s="10">
        <v>0.87</v>
      </c>
      <c r="H191" s="25">
        <v>2152.62</v>
      </c>
      <c r="I191" s="28"/>
      <c r="J191" s="58"/>
      <c r="K191" s="59">
        <v>71344</v>
      </c>
      <c r="L191" s="59">
        <v>81135</v>
      </c>
      <c r="M191" s="59">
        <v>65988</v>
      </c>
      <c r="N191" s="59">
        <v>58365</v>
      </c>
      <c r="O191" s="10">
        <v>0.58599999999999997</v>
      </c>
      <c r="P191" s="9">
        <v>125</v>
      </c>
      <c r="Q191" s="9">
        <v>339.33</v>
      </c>
      <c r="R191" s="9">
        <v>17.22</v>
      </c>
      <c r="S191" s="9"/>
      <c r="T191" s="9"/>
      <c r="U191" s="10">
        <v>1.4E-2</v>
      </c>
      <c r="V191" s="10">
        <v>0.124</v>
      </c>
      <c r="W191" s="9">
        <v>0.58199999999999996</v>
      </c>
      <c r="X191" s="27">
        <v>9.4E-2</v>
      </c>
      <c r="Y191" s="10">
        <v>0.13300000000000001</v>
      </c>
      <c r="Z191" s="16">
        <v>0.63211125158027814</v>
      </c>
      <c r="AA191" s="28"/>
      <c r="AB191" s="9">
        <v>718</v>
      </c>
      <c r="AC191" s="9"/>
      <c r="AD191" s="56">
        <v>432</v>
      </c>
      <c r="AE191" s="56">
        <v>32</v>
      </c>
      <c r="AF191" s="16">
        <f t="shared" si="8"/>
        <v>1.4865605634064536E-2</v>
      </c>
      <c r="AG191" s="16"/>
      <c r="AH191" s="16"/>
      <c r="AI191" s="56">
        <v>99</v>
      </c>
      <c r="AJ191" s="28">
        <v>80200</v>
      </c>
      <c r="AK191" s="28">
        <v>51300</v>
      </c>
      <c r="AL191" s="26">
        <v>6.4369573999999998</v>
      </c>
      <c r="AM191" s="26">
        <v>0.71502315999999999</v>
      </c>
      <c r="AN191" s="26">
        <v>34.541004000000001</v>
      </c>
      <c r="AO191" s="26">
        <v>0</v>
      </c>
      <c r="AP191" s="26">
        <v>2.2233898999999999</v>
      </c>
      <c r="AQ191" s="26">
        <v>0</v>
      </c>
      <c r="AR191" s="26">
        <v>-3.624069</v>
      </c>
      <c r="AS191" s="26">
        <v>-11.013159</v>
      </c>
      <c r="AT191" s="56">
        <v>265</v>
      </c>
      <c r="AU191" s="10">
        <v>4.1000000000000002E-2</v>
      </c>
      <c r="AV191" s="10">
        <v>2.9000000000000001E-2</v>
      </c>
      <c r="AW191" s="10">
        <v>0.54900000000000004</v>
      </c>
      <c r="AX191" s="10">
        <v>0.55700000000000005</v>
      </c>
      <c r="AY191" s="28">
        <v>0</v>
      </c>
      <c r="AZ191" s="28">
        <v>0</v>
      </c>
      <c r="BA191" s="84">
        <v>0</v>
      </c>
      <c r="BB191" s="28">
        <v>0</v>
      </c>
      <c r="BC191" s="84"/>
      <c r="BD191" s="27">
        <v>0</v>
      </c>
      <c r="BE191" s="10">
        <v>0.218</v>
      </c>
      <c r="BF191" s="28">
        <v>40314.9802259887</v>
      </c>
      <c r="BG191" s="117" t="s">
        <v>55</v>
      </c>
      <c r="BH191" s="117" t="s">
        <v>55</v>
      </c>
      <c r="BI191" s="117">
        <v>1</v>
      </c>
      <c r="BJ191" s="117">
        <v>25</v>
      </c>
      <c r="BK191" s="117" t="s">
        <v>55</v>
      </c>
      <c r="BL191" s="117">
        <f t="shared" si="9"/>
        <v>26</v>
      </c>
      <c r="BM191" s="53">
        <f t="shared" si="10"/>
        <v>12078.304577677436</v>
      </c>
      <c r="BN191" s="11">
        <v>32178</v>
      </c>
      <c r="BO191" s="11">
        <f t="shared" si="11"/>
        <v>20099.695422322562</v>
      </c>
    </row>
    <row r="192" spans="1:67" hidden="1">
      <c r="A192" s="7">
        <v>824</v>
      </c>
      <c r="B192" s="8" t="s">
        <v>1529</v>
      </c>
      <c r="C192" s="8" t="s">
        <v>2280</v>
      </c>
      <c r="D192" s="8" t="s">
        <v>1454</v>
      </c>
      <c r="E192" s="9" t="s">
        <v>59</v>
      </c>
      <c r="F192" s="10">
        <v>0.77900000000000003</v>
      </c>
      <c r="G192" s="10">
        <v>0.9</v>
      </c>
      <c r="H192" s="25">
        <v>6455.64</v>
      </c>
      <c r="I192" s="28"/>
      <c r="J192" s="58"/>
      <c r="K192" s="59">
        <v>96930</v>
      </c>
      <c r="L192" s="59">
        <v>106155</v>
      </c>
      <c r="M192" s="59">
        <v>83898</v>
      </c>
      <c r="N192" s="59">
        <v>75600</v>
      </c>
      <c r="O192" s="10">
        <v>0.66700000000000004</v>
      </c>
      <c r="P192" s="9">
        <v>297</v>
      </c>
      <c r="Q192" s="9">
        <v>685.33</v>
      </c>
      <c r="R192" s="9">
        <v>21.74</v>
      </c>
      <c r="S192" s="9"/>
      <c r="T192" s="9"/>
      <c r="U192" s="10">
        <v>4.8000000000000001E-2</v>
      </c>
      <c r="V192" s="10">
        <v>0.19500000000000001</v>
      </c>
      <c r="W192" s="9">
        <v>0.19800000000000001</v>
      </c>
      <c r="X192" s="27">
        <v>2.3E-2</v>
      </c>
      <c r="Y192" s="10">
        <v>0.124</v>
      </c>
      <c r="Z192" s="16">
        <v>0.8347245409015025</v>
      </c>
      <c r="AA192" s="28"/>
      <c r="AB192" s="9">
        <v>1279</v>
      </c>
      <c r="AC192" s="9"/>
      <c r="AD192" s="56">
        <v>104</v>
      </c>
      <c r="AE192" s="56">
        <v>166</v>
      </c>
      <c r="AF192" s="16">
        <f t="shared" si="8"/>
        <v>2.5713949352813972E-2</v>
      </c>
      <c r="AG192" s="16"/>
      <c r="AH192" s="16" t="s">
        <v>4339</v>
      </c>
      <c r="AI192" s="56">
        <v>99</v>
      </c>
      <c r="AJ192" s="28">
        <v>144500</v>
      </c>
      <c r="AK192" s="28">
        <v>62400</v>
      </c>
      <c r="AL192" s="26">
        <v>2.7568902999999998</v>
      </c>
      <c r="AM192" s="26">
        <v>5.6894597999999998</v>
      </c>
      <c r="AN192" s="26">
        <v>40.629916999999999</v>
      </c>
      <c r="AO192" s="26">
        <v>2.7289522000000002</v>
      </c>
      <c r="AP192" s="26">
        <v>1.1201222</v>
      </c>
      <c r="AQ192" s="26">
        <v>7.5234219000000005E-2</v>
      </c>
      <c r="AR192" s="26">
        <v>-1.1790465999999999</v>
      </c>
      <c r="AS192" s="26">
        <v>-2.1117859000000001</v>
      </c>
      <c r="AT192" s="56">
        <v>868.66666666666595</v>
      </c>
      <c r="AU192" s="10">
        <v>0.152</v>
      </c>
      <c r="AV192" s="10">
        <v>0.21099999999999999</v>
      </c>
      <c r="AW192" s="10">
        <v>0.45500000000000002</v>
      </c>
      <c r="AX192" s="10">
        <v>0.54400000000000004</v>
      </c>
      <c r="AY192" s="28">
        <v>0</v>
      </c>
      <c r="AZ192" s="28">
        <v>0</v>
      </c>
      <c r="BA192" s="84">
        <v>0</v>
      </c>
      <c r="BB192" s="28">
        <v>0</v>
      </c>
      <c r="BC192" s="84">
        <v>393</v>
      </c>
      <c r="BD192" s="27">
        <v>6.0877000576240306E-2</v>
      </c>
      <c r="BE192" s="10">
        <v>0.218</v>
      </c>
      <c r="BF192" s="28">
        <v>60945.506206896549</v>
      </c>
      <c r="BG192" s="117" t="s">
        <v>55</v>
      </c>
      <c r="BH192" s="117" t="s">
        <v>55</v>
      </c>
      <c r="BI192" s="117">
        <v>3</v>
      </c>
      <c r="BJ192" s="117">
        <v>82</v>
      </c>
      <c r="BK192" s="117" t="s">
        <v>55</v>
      </c>
      <c r="BL192" s="117">
        <f t="shared" si="9"/>
        <v>85</v>
      </c>
      <c r="BM192" s="53">
        <f t="shared" si="10"/>
        <v>13166.781295115588</v>
      </c>
      <c r="BN192" s="11">
        <v>42180</v>
      </c>
      <c r="BO192" s="11">
        <f t="shared" si="11"/>
        <v>29013.218704884413</v>
      </c>
    </row>
    <row r="193" spans="1:67" hidden="1">
      <c r="A193" s="7">
        <v>826</v>
      </c>
      <c r="B193" s="8" t="s">
        <v>1531</v>
      </c>
      <c r="C193" s="8" t="s">
        <v>2287</v>
      </c>
      <c r="D193" s="8" t="s">
        <v>1454</v>
      </c>
      <c r="E193" s="9" t="s">
        <v>59</v>
      </c>
      <c r="F193" s="10">
        <v>0.79300000000000004</v>
      </c>
      <c r="G193" s="10">
        <v>0.88</v>
      </c>
      <c r="H193" s="25">
        <v>4659.82</v>
      </c>
      <c r="I193" s="28"/>
      <c r="J193" s="58"/>
      <c r="K193" s="59">
        <v>93168</v>
      </c>
      <c r="L193" s="59">
        <v>109566</v>
      </c>
      <c r="M193" s="59">
        <v>87966</v>
      </c>
      <c r="N193" s="59">
        <v>74313</v>
      </c>
      <c r="O193" s="10">
        <v>0.78400000000000003</v>
      </c>
      <c r="P193" s="9">
        <v>346.33</v>
      </c>
      <c r="Q193" s="9">
        <v>566.33000000000004</v>
      </c>
      <c r="R193" s="9">
        <v>13.45</v>
      </c>
      <c r="S193" s="10"/>
      <c r="T193" s="10"/>
      <c r="U193" s="10">
        <v>2.5000000000000001E-2</v>
      </c>
      <c r="V193" s="10">
        <v>0.15</v>
      </c>
      <c r="W193" s="9">
        <v>0.40799999999999997</v>
      </c>
      <c r="X193" s="27">
        <v>6.7000000000000004E-2</v>
      </c>
      <c r="Y193" s="10">
        <v>1.6E-2</v>
      </c>
      <c r="Z193" s="16">
        <v>0.71022727272727271</v>
      </c>
      <c r="AA193" s="28"/>
      <c r="AB193" s="9">
        <v>701</v>
      </c>
      <c r="AC193" s="9">
        <v>11</v>
      </c>
      <c r="AD193" s="56">
        <v>58</v>
      </c>
      <c r="AE193" s="56">
        <v>222</v>
      </c>
      <c r="AF193" s="16">
        <f t="shared" si="8"/>
        <v>4.7641325201402629E-2</v>
      </c>
      <c r="AG193" s="16"/>
      <c r="AH193" s="16" t="s">
        <v>4339</v>
      </c>
      <c r="AI193" s="56">
        <v>99</v>
      </c>
      <c r="AJ193" s="28">
        <v>120200</v>
      </c>
      <c r="AK193" s="28">
        <v>60000</v>
      </c>
      <c r="AL193" s="26">
        <v>3.2071450000000001</v>
      </c>
      <c r="AM193" s="26">
        <v>2.9284189</v>
      </c>
      <c r="AN193" s="26">
        <v>48.482379999999999</v>
      </c>
      <c r="AO193" s="26">
        <v>2.2683420000000001</v>
      </c>
      <c r="AP193" s="26">
        <v>1.5549002000000001</v>
      </c>
      <c r="AQ193" s="26">
        <v>7.2749011000000002E-2</v>
      </c>
      <c r="AR193" s="26">
        <v>-0.38178295000000001</v>
      </c>
      <c r="AS193" s="26">
        <v>-2.1628573000000002</v>
      </c>
      <c r="AT193" s="56">
        <v>850.33333333333303</v>
      </c>
      <c r="AU193" s="10">
        <v>4.5999999999999999E-2</v>
      </c>
      <c r="AV193" s="10">
        <v>4.2000000000000003E-2</v>
      </c>
      <c r="AW193" s="10">
        <v>0.432</v>
      </c>
      <c r="AX193" s="10">
        <v>0.56799999999999995</v>
      </c>
      <c r="AY193" s="28">
        <v>0</v>
      </c>
      <c r="AZ193" s="28">
        <v>0</v>
      </c>
      <c r="BA193" s="84">
        <v>0</v>
      </c>
      <c r="BB193" s="28">
        <v>0</v>
      </c>
      <c r="BC193" s="84">
        <v>206</v>
      </c>
      <c r="BD193" s="27">
        <v>4.4207716177878116E-2</v>
      </c>
      <c r="BE193" s="10">
        <v>0.218</v>
      </c>
      <c r="BF193" s="28">
        <v>49840.2828438949</v>
      </c>
      <c r="BG193" s="117" t="s">
        <v>55</v>
      </c>
      <c r="BH193" s="117" t="s">
        <v>55</v>
      </c>
      <c r="BI193" s="117">
        <v>3</v>
      </c>
      <c r="BJ193" s="117">
        <v>58</v>
      </c>
      <c r="BK193" s="117" t="s">
        <v>55</v>
      </c>
      <c r="BL193" s="117">
        <f t="shared" si="9"/>
        <v>61</v>
      </c>
      <c r="BM193" s="53">
        <f t="shared" si="10"/>
        <v>13090.63440218721</v>
      </c>
      <c r="BN193" s="11">
        <v>41044</v>
      </c>
      <c r="BO193" s="11">
        <f t="shared" si="11"/>
        <v>27953.36559781279</v>
      </c>
    </row>
    <row r="194" spans="1:67" hidden="1">
      <c r="A194" s="7">
        <v>836</v>
      </c>
      <c r="B194" s="8" t="s">
        <v>1542</v>
      </c>
      <c r="C194" s="8" t="s">
        <v>2292</v>
      </c>
      <c r="D194" s="8" t="s">
        <v>1454</v>
      </c>
      <c r="E194" s="9" t="s">
        <v>59</v>
      </c>
      <c r="F194" s="10">
        <v>0.61</v>
      </c>
      <c r="G194" s="10">
        <v>0.8</v>
      </c>
      <c r="H194" s="25">
        <v>1601.95</v>
      </c>
      <c r="I194" s="28"/>
      <c r="J194" s="58"/>
      <c r="K194" s="59">
        <v>66104</v>
      </c>
      <c r="L194" s="59">
        <v>76932</v>
      </c>
      <c r="M194" s="59">
        <v>66384</v>
      </c>
      <c r="N194" s="59">
        <v>52470</v>
      </c>
      <c r="O194" s="10">
        <v>0.39100000000000001</v>
      </c>
      <c r="P194" s="9">
        <v>136.66999999999999</v>
      </c>
      <c r="Q194" s="9">
        <v>158.33000000000001</v>
      </c>
      <c r="R194" s="9">
        <v>11.72</v>
      </c>
      <c r="S194" s="9"/>
      <c r="T194" s="9"/>
      <c r="U194" s="10">
        <v>1E-3</v>
      </c>
      <c r="V194" s="10">
        <v>7.4999999999999997E-2</v>
      </c>
      <c r="W194" s="9">
        <v>1.3160000000000001</v>
      </c>
      <c r="X194" s="27">
        <v>0.14199999999999999</v>
      </c>
      <c r="Y194" s="10">
        <v>0.224</v>
      </c>
      <c r="Z194" s="16">
        <v>0.43177892918825556</v>
      </c>
      <c r="AA194" s="28"/>
      <c r="AB194" s="9">
        <v>670</v>
      </c>
      <c r="AC194" s="9"/>
      <c r="AD194" s="56">
        <v>487</v>
      </c>
      <c r="AE194" s="56">
        <v>23</v>
      </c>
      <c r="AF194" s="16">
        <f t="shared" ref="AF194:AF224" si="12">AE194/H194</f>
        <v>1.4357501794687724E-2</v>
      </c>
      <c r="AG194" s="16"/>
      <c r="AH194" s="16"/>
      <c r="AI194" s="56">
        <v>99</v>
      </c>
      <c r="AJ194" s="28">
        <v>74000</v>
      </c>
      <c r="AK194" s="28">
        <v>42900</v>
      </c>
      <c r="AL194" s="26">
        <v>10.090327</v>
      </c>
      <c r="AM194" s="26">
        <v>0.15823213999999999</v>
      </c>
      <c r="AN194" s="26">
        <v>23.602777</v>
      </c>
      <c r="AO194" s="26">
        <v>1.2499566</v>
      </c>
      <c r="AP194" s="26">
        <v>2.3815974999999998</v>
      </c>
      <c r="AQ194" s="26">
        <v>0.12612471</v>
      </c>
      <c r="AR194" s="26">
        <v>-4.5025744000000003</v>
      </c>
      <c r="AS194" s="26">
        <v>-9.7022370999999996</v>
      </c>
      <c r="AT194" s="56">
        <v>259.666666666666</v>
      </c>
      <c r="AU194" s="10">
        <v>3.2000000000000001E-2</v>
      </c>
      <c r="AV194" s="10">
        <v>8.9999999999999993E-3</v>
      </c>
      <c r="AW194" s="10">
        <v>0.56000000000000005</v>
      </c>
      <c r="AX194" s="10">
        <v>0.61199999999999999</v>
      </c>
      <c r="AY194" s="28">
        <v>0</v>
      </c>
      <c r="AZ194" s="28">
        <v>0</v>
      </c>
      <c r="BA194" s="84">
        <v>0</v>
      </c>
      <c r="BB194" s="28">
        <v>0</v>
      </c>
      <c r="BC194" s="84"/>
      <c r="BD194" s="27">
        <v>0</v>
      </c>
      <c r="BE194" s="10">
        <v>0.218</v>
      </c>
      <c r="BF194" s="28">
        <v>50514.291891891895</v>
      </c>
      <c r="BG194" s="117" t="s">
        <v>55</v>
      </c>
      <c r="BH194" s="117" t="s">
        <v>55</v>
      </c>
      <c r="BI194" s="117">
        <v>0.42199999999999999</v>
      </c>
      <c r="BJ194" s="117">
        <v>12</v>
      </c>
      <c r="BK194" s="117" t="s">
        <v>55</v>
      </c>
      <c r="BL194" s="117">
        <f t="shared" ref="BL194:BL257" si="13">SUM(BG194:BK194)</f>
        <v>12.422000000000001</v>
      </c>
      <c r="BM194" s="53">
        <f t="shared" ref="BM194:BM257" si="14">(BL194*1000000)/H194</f>
        <v>7754.2994475483001</v>
      </c>
      <c r="BN194" s="11">
        <v>22030</v>
      </c>
      <c r="BO194" s="11">
        <f t="shared" ref="BO194:BO218" si="15">BN194-BM194</f>
        <v>14275.700552451701</v>
      </c>
    </row>
    <row r="195" spans="1:67" hidden="1">
      <c r="A195" s="7">
        <v>840</v>
      </c>
      <c r="B195" s="8" t="s">
        <v>1545</v>
      </c>
      <c r="C195" s="8" t="s">
        <v>2294</v>
      </c>
      <c r="D195" s="8" t="s">
        <v>1454</v>
      </c>
      <c r="E195" s="9" t="s">
        <v>59</v>
      </c>
      <c r="F195" s="10">
        <v>0.57499999999999996</v>
      </c>
      <c r="G195" s="10">
        <v>0.77</v>
      </c>
      <c r="H195" s="25">
        <v>3581.05</v>
      </c>
      <c r="I195" s="28"/>
      <c r="J195" s="58"/>
      <c r="K195" s="59">
        <v>85407</v>
      </c>
      <c r="L195" s="59">
        <v>108396</v>
      </c>
      <c r="M195" s="59">
        <v>80172</v>
      </c>
      <c r="N195" s="59">
        <v>68292</v>
      </c>
      <c r="O195" s="10">
        <v>0.28299999999999997</v>
      </c>
      <c r="P195" s="9">
        <v>229.67</v>
      </c>
      <c r="Q195" s="9">
        <v>368.33</v>
      </c>
      <c r="R195" s="9">
        <v>15.59</v>
      </c>
      <c r="S195" s="9"/>
      <c r="T195" s="9"/>
      <c r="U195" s="10">
        <v>4.8000000000000001E-2</v>
      </c>
      <c r="V195" s="10">
        <v>0.13300000000000001</v>
      </c>
      <c r="W195" s="9">
        <v>0.56200000000000006</v>
      </c>
      <c r="X195" s="27">
        <v>8.4000000000000005E-2</v>
      </c>
      <c r="Y195" s="10">
        <v>0.309</v>
      </c>
      <c r="Z195" s="16">
        <v>0.6402048655569782</v>
      </c>
      <c r="AA195" s="28"/>
      <c r="AB195" s="9">
        <v>506</v>
      </c>
      <c r="AC195" s="9"/>
      <c r="AD195" s="56">
        <v>281</v>
      </c>
      <c r="AE195" s="56">
        <v>66</v>
      </c>
      <c r="AF195" s="16">
        <f t="shared" si="12"/>
        <v>1.8430348640761787E-2</v>
      </c>
      <c r="AG195" s="16"/>
      <c r="AH195" s="16"/>
      <c r="AI195" s="56">
        <v>99</v>
      </c>
      <c r="AJ195" s="28">
        <v>80100</v>
      </c>
      <c r="AK195" s="28">
        <v>52500</v>
      </c>
      <c r="AL195" s="26">
        <v>6.4467287000000004</v>
      </c>
      <c r="AM195" s="26">
        <v>1.4353483</v>
      </c>
      <c r="AN195" s="26">
        <v>44.662109000000001</v>
      </c>
      <c r="AO195" s="26">
        <v>2.8769114</v>
      </c>
      <c r="AP195" s="26">
        <v>2.8792450000000001</v>
      </c>
      <c r="AQ195" s="26">
        <v>0.18546668999999999</v>
      </c>
      <c r="AR195" s="26">
        <v>0.79060631999999997</v>
      </c>
      <c r="AS195" s="26">
        <v>-2.6791073999999999</v>
      </c>
      <c r="AT195" s="56">
        <v>360</v>
      </c>
      <c r="AU195" s="10">
        <v>9.9000000000000005E-2</v>
      </c>
      <c r="AV195" s="10">
        <v>5.1999999999999998E-2</v>
      </c>
      <c r="AW195" s="10">
        <v>0.54200000000000004</v>
      </c>
      <c r="AX195" s="10">
        <v>0.59799999999999998</v>
      </c>
      <c r="AY195" s="28">
        <v>0</v>
      </c>
      <c r="AZ195" s="28">
        <v>0</v>
      </c>
      <c r="BA195" s="84">
        <v>0</v>
      </c>
      <c r="BB195" s="28">
        <v>0</v>
      </c>
      <c r="BC195" s="84">
        <v>56</v>
      </c>
      <c r="BD195" s="27">
        <v>1.5637871573979698E-2</v>
      </c>
      <c r="BE195" s="10">
        <v>0.218</v>
      </c>
      <c r="BF195" s="28">
        <v>52220.689560439561</v>
      </c>
      <c r="BG195" s="117" t="s">
        <v>55</v>
      </c>
      <c r="BH195" s="117" t="s">
        <v>55</v>
      </c>
      <c r="BI195" s="117">
        <v>1</v>
      </c>
      <c r="BJ195" s="117">
        <v>29</v>
      </c>
      <c r="BK195" s="117" t="s">
        <v>55</v>
      </c>
      <c r="BL195" s="117">
        <f t="shared" si="13"/>
        <v>30</v>
      </c>
      <c r="BM195" s="53">
        <f t="shared" si="14"/>
        <v>8377.4312003462674</v>
      </c>
      <c r="BN195" s="11">
        <v>32356</v>
      </c>
      <c r="BO195" s="11">
        <f t="shared" si="15"/>
        <v>23978.568799653731</v>
      </c>
    </row>
    <row r="196" spans="1:67" hidden="1">
      <c r="A196" s="7">
        <v>1073</v>
      </c>
      <c r="B196" s="8" t="s">
        <v>1879</v>
      </c>
      <c r="C196" s="8"/>
      <c r="D196" s="8" t="s">
        <v>1853</v>
      </c>
      <c r="E196" s="9" t="s">
        <v>59</v>
      </c>
      <c r="F196" s="10">
        <v>0.154</v>
      </c>
      <c r="G196" s="10">
        <v>0.77</v>
      </c>
      <c r="H196" s="25">
        <v>10653.79</v>
      </c>
      <c r="I196" s="28"/>
      <c r="J196" s="58"/>
      <c r="K196" s="59">
        <v>49197</v>
      </c>
      <c r="L196" s="59">
        <v>45504</v>
      </c>
      <c r="M196" s="59">
        <v>37944</v>
      </c>
      <c r="N196" s="59">
        <v>33381</v>
      </c>
      <c r="O196" s="10">
        <v>0.23200000000000001</v>
      </c>
      <c r="P196" s="9">
        <v>151</v>
      </c>
      <c r="Q196" s="9">
        <v>361.33</v>
      </c>
      <c r="R196" s="9">
        <v>70.55</v>
      </c>
      <c r="S196" s="9"/>
      <c r="T196" s="9"/>
      <c r="U196" s="10">
        <v>0</v>
      </c>
      <c r="V196" s="10">
        <v>1</v>
      </c>
      <c r="W196" s="9">
        <v>6.9470000000000001</v>
      </c>
      <c r="X196" s="27" t="s">
        <v>1855</v>
      </c>
      <c r="Y196" s="10">
        <v>3.2000000000000001E-2</v>
      </c>
      <c r="Z196" s="16">
        <v>0.12583364791745311</v>
      </c>
      <c r="AA196" s="28"/>
      <c r="AB196" s="9" t="s">
        <v>4345</v>
      </c>
      <c r="AC196" s="9">
        <v>1</v>
      </c>
      <c r="AD196" s="56">
        <v>600</v>
      </c>
      <c r="AE196" s="56">
        <v>0</v>
      </c>
      <c r="AF196" s="16">
        <f t="shared" si="12"/>
        <v>0</v>
      </c>
      <c r="AG196" s="16"/>
      <c r="AH196" s="16"/>
      <c r="AI196" s="56">
        <v>99</v>
      </c>
      <c r="AJ196" s="28" t="e">
        <v>#N/A</v>
      </c>
      <c r="AK196" s="28" t="e">
        <v>#N/A</v>
      </c>
      <c r="AL196" s="26" t="e">
        <v>#N/A</v>
      </c>
      <c r="AM196" s="26" t="e">
        <v>#N/A</v>
      </c>
      <c r="AN196" s="26" t="e">
        <v>#N/A</v>
      </c>
      <c r="AO196" s="26" t="e">
        <v>#N/A</v>
      </c>
      <c r="AP196" s="26" t="e">
        <v>#N/A</v>
      </c>
      <c r="AQ196" s="26" t="e">
        <v>#N/A</v>
      </c>
      <c r="AR196" s="26" t="e">
        <v>#N/A</v>
      </c>
      <c r="AS196" s="26" t="e">
        <v>#N/A</v>
      </c>
      <c r="AT196" s="56" t="e">
        <v>#N/A</v>
      </c>
      <c r="AU196" s="10">
        <v>0.98199999999999998</v>
      </c>
      <c r="AV196" s="10">
        <v>0.99</v>
      </c>
      <c r="AW196" s="10">
        <v>0.59299999999999997</v>
      </c>
      <c r="AX196" s="10">
        <v>0.69399999999999995</v>
      </c>
      <c r="AY196" s="28">
        <v>0</v>
      </c>
      <c r="AZ196" s="28">
        <v>0</v>
      </c>
      <c r="BA196" s="84">
        <v>0</v>
      </c>
      <c r="BB196" s="28">
        <v>0</v>
      </c>
      <c r="BC196" s="84"/>
      <c r="BD196" s="27">
        <v>0</v>
      </c>
      <c r="BE196" s="10" t="s">
        <v>55</v>
      </c>
      <c r="BF196" s="28">
        <v>29394.105708245243</v>
      </c>
      <c r="BG196" s="117" t="s">
        <v>55</v>
      </c>
      <c r="BH196" s="117" t="s">
        <v>55</v>
      </c>
      <c r="BI196" s="117">
        <v>0.498</v>
      </c>
      <c r="BJ196" s="117">
        <v>2</v>
      </c>
      <c r="BK196" s="117" t="s">
        <v>55</v>
      </c>
      <c r="BL196" s="117">
        <f t="shared" si="13"/>
        <v>2.4980000000000002</v>
      </c>
      <c r="BM196" s="53">
        <f t="shared" si="14"/>
        <v>234.47054991697789</v>
      </c>
      <c r="BN196" s="11">
        <v>5820</v>
      </c>
      <c r="BO196" s="11">
        <f t="shared" si="15"/>
        <v>5585.5294500830223</v>
      </c>
    </row>
    <row r="197" spans="1:67" hidden="1">
      <c r="A197" s="7">
        <v>1064</v>
      </c>
      <c r="B197" s="8" t="s">
        <v>1863</v>
      </c>
      <c r="C197" s="8" t="s">
        <v>2295</v>
      </c>
      <c r="D197" s="8" t="s">
        <v>1853</v>
      </c>
      <c r="E197" s="9" t="s">
        <v>59</v>
      </c>
      <c r="F197" s="10">
        <v>0.17299999999999999</v>
      </c>
      <c r="G197" s="10">
        <v>0.75</v>
      </c>
      <c r="H197" s="25">
        <v>11672.14</v>
      </c>
      <c r="I197" s="28"/>
      <c r="J197" s="58"/>
      <c r="K197" s="59">
        <v>51646</v>
      </c>
      <c r="L197" s="59">
        <v>45747</v>
      </c>
      <c r="M197" s="59">
        <v>39411</v>
      </c>
      <c r="N197" s="59">
        <v>34884</v>
      </c>
      <c r="O197" s="10">
        <v>0.28299999999999997</v>
      </c>
      <c r="P197" s="9">
        <v>192</v>
      </c>
      <c r="Q197" s="9">
        <v>394</v>
      </c>
      <c r="R197" s="9">
        <v>60.79</v>
      </c>
      <c r="S197" s="9"/>
      <c r="T197" s="9"/>
      <c r="U197" s="10">
        <v>0</v>
      </c>
      <c r="V197" s="10">
        <v>1</v>
      </c>
      <c r="W197" s="9">
        <v>7</v>
      </c>
      <c r="X197" s="27" t="s">
        <v>1855</v>
      </c>
      <c r="Y197" s="27">
        <v>-1.7000000000000001E-2</v>
      </c>
      <c r="Z197" s="16">
        <v>0.125</v>
      </c>
      <c r="AA197" s="28"/>
      <c r="AB197" s="9">
        <v>39</v>
      </c>
      <c r="AC197" s="9"/>
      <c r="AD197" s="56">
        <v>517</v>
      </c>
      <c r="AE197" s="56">
        <v>19</v>
      </c>
      <c r="AF197" s="16">
        <f t="shared" si="12"/>
        <v>1.6278077541907483E-3</v>
      </c>
      <c r="AG197" s="16"/>
      <c r="AH197" s="16"/>
      <c r="AI197" s="56">
        <v>99</v>
      </c>
      <c r="AJ197" s="28" t="e">
        <v>#N/A</v>
      </c>
      <c r="AK197" s="28" t="e">
        <v>#N/A</v>
      </c>
      <c r="AL197" s="26" t="e">
        <v>#N/A</v>
      </c>
      <c r="AM197" s="26" t="e">
        <v>#N/A</v>
      </c>
      <c r="AN197" s="26" t="e">
        <v>#N/A</v>
      </c>
      <c r="AO197" s="26" t="e">
        <v>#N/A</v>
      </c>
      <c r="AP197" s="26" t="e">
        <v>#N/A</v>
      </c>
      <c r="AQ197" s="26" t="e">
        <v>#N/A</v>
      </c>
      <c r="AR197" s="26" t="e">
        <v>#N/A</v>
      </c>
      <c r="AS197" s="26" t="e">
        <v>#N/A</v>
      </c>
      <c r="AT197" s="56" t="e">
        <v>#N/A</v>
      </c>
      <c r="AU197" s="10">
        <v>0.94899999999999995</v>
      </c>
      <c r="AV197" s="10">
        <v>0.998</v>
      </c>
      <c r="AW197" s="10">
        <v>0.63800000000000001</v>
      </c>
      <c r="AX197" s="10">
        <v>0.64200000000000002</v>
      </c>
      <c r="AY197" s="28">
        <v>0</v>
      </c>
      <c r="AZ197" s="28">
        <v>0</v>
      </c>
      <c r="BA197" s="84">
        <v>0</v>
      </c>
      <c r="BB197" s="28">
        <v>0</v>
      </c>
      <c r="BC197" s="84"/>
      <c r="BD197" s="27">
        <v>0</v>
      </c>
      <c r="BE197" s="9" t="s">
        <v>55</v>
      </c>
      <c r="BF197" s="28">
        <v>29364.132113821139</v>
      </c>
      <c r="BG197" s="117" t="s">
        <v>55</v>
      </c>
      <c r="BH197" s="117" t="s">
        <v>55</v>
      </c>
      <c r="BI197" s="117">
        <v>0.48899999999999999</v>
      </c>
      <c r="BJ197" s="117">
        <v>3</v>
      </c>
      <c r="BK197" s="117" t="s">
        <v>55</v>
      </c>
      <c r="BL197" s="117">
        <f t="shared" si="13"/>
        <v>3.4889999999999999</v>
      </c>
      <c r="BM197" s="53">
        <f t="shared" si="14"/>
        <v>298.91690812481687</v>
      </c>
      <c r="BN197" s="11">
        <v>5820</v>
      </c>
      <c r="BO197" s="11">
        <f t="shared" si="15"/>
        <v>5521.0830918751835</v>
      </c>
    </row>
    <row r="198" spans="1:67" hidden="1">
      <c r="A198" s="7">
        <v>843</v>
      </c>
      <c r="B198" s="8" t="s">
        <v>1549</v>
      </c>
      <c r="C198" s="8" t="s">
        <v>2296</v>
      </c>
      <c r="D198" s="8" t="s">
        <v>1548</v>
      </c>
      <c r="E198" s="9" t="s">
        <v>59</v>
      </c>
      <c r="F198" s="10">
        <v>0.53500000000000003</v>
      </c>
      <c r="G198" s="10">
        <v>0.78</v>
      </c>
      <c r="H198" s="25">
        <v>9048.82</v>
      </c>
      <c r="I198" s="28"/>
      <c r="J198" s="58"/>
      <c r="K198" s="59">
        <v>82950</v>
      </c>
      <c r="L198" s="59">
        <v>101736</v>
      </c>
      <c r="M198" s="59">
        <v>82098</v>
      </c>
      <c r="N198" s="59">
        <v>71073</v>
      </c>
      <c r="O198" s="10">
        <v>0.51600000000000001</v>
      </c>
      <c r="P198" s="9">
        <v>292</v>
      </c>
      <c r="Q198" s="9">
        <v>799.67</v>
      </c>
      <c r="R198" s="9">
        <v>30.99</v>
      </c>
      <c r="S198" s="10"/>
      <c r="T198" s="10"/>
      <c r="U198" s="10">
        <v>0.125</v>
      </c>
      <c r="V198" s="10">
        <v>0.29299999999999998</v>
      </c>
      <c r="W198" s="9" t="s">
        <v>4345</v>
      </c>
      <c r="X198" s="27">
        <v>-4.4999999999999998E-2</v>
      </c>
      <c r="Y198" s="10">
        <v>9.5000000000000001E-2</v>
      </c>
      <c r="Z198" s="16" t="s">
        <v>2055</v>
      </c>
      <c r="AA198" s="28"/>
      <c r="AB198" s="9">
        <v>695</v>
      </c>
      <c r="AC198" s="9"/>
      <c r="AD198" s="56">
        <v>578</v>
      </c>
      <c r="AE198" s="56">
        <v>10</v>
      </c>
      <c r="AF198" s="16">
        <f t="shared" si="12"/>
        <v>1.1051164682245862E-3</v>
      </c>
      <c r="AG198" s="16"/>
      <c r="AH198" s="16"/>
      <c r="AI198" s="56">
        <v>99</v>
      </c>
      <c r="AJ198" s="28">
        <v>75100</v>
      </c>
      <c r="AK198" s="28">
        <v>35200</v>
      </c>
      <c r="AL198" s="26">
        <v>11.738681</v>
      </c>
      <c r="AM198" s="26">
        <v>1.5666807</v>
      </c>
      <c r="AN198" s="26">
        <v>15.598871000000001</v>
      </c>
      <c r="AO198" s="26">
        <v>0.12276777</v>
      </c>
      <c r="AP198" s="26">
        <v>1.8311017000000001</v>
      </c>
      <c r="AQ198" s="26">
        <v>1.4411316E-2</v>
      </c>
      <c r="AR198" s="26">
        <v>-2.3767369</v>
      </c>
      <c r="AS198" s="26">
        <v>-5.8239292999999996</v>
      </c>
      <c r="AT198" s="56">
        <v>2902.6666666666601</v>
      </c>
      <c r="AU198" s="10">
        <v>7.1999999999999995E-2</v>
      </c>
      <c r="AV198" s="10">
        <v>0.126</v>
      </c>
      <c r="AW198" s="10">
        <v>0.45700000000000002</v>
      </c>
      <c r="AX198" s="10">
        <v>0.57999999999999996</v>
      </c>
      <c r="AY198" s="28">
        <v>0</v>
      </c>
      <c r="AZ198" s="28">
        <v>0</v>
      </c>
      <c r="BA198" s="84">
        <v>0</v>
      </c>
      <c r="BB198" s="28">
        <v>0</v>
      </c>
      <c r="BC198" s="84">
        <v>432</v>
      </c>
      <c r="BD198" s="27">
        <v>4.7741031427302127E-2</v>
      </c>
      <c r="BE198" s="10">
        <v>0.248</v>
      </c>
      <c r="BF198" s="28">
        <v>60136.382352941175</v>
      </c>
      <c r="BG198" s="117" t="s">
        <v>55</v>
      </c>
      <c r="BH198" s="117" t="s">
        <v>55</v>
      </c>
      <c r="BI198" s="117">
        <v>0</v>
      </c>
      <c r="BJ198" s="117">
        <v>145</v>
      </c>
      <c r="BK198" s="117" t="s">
        <v>55</v>
      </c>
      <c r="BL198" s="117">
        <f t="shared" si="13"/>
        <v>145</v>
      </c>
      <c r="BM198" s="53">
        <f t="shared" si="14"/>
        <v>16024.188789256501</v>
      </c>
      <c r="BN198" s="11">
        <v>29566</v>
      </c>
      <c r="BO198" s="11">
        <f t="shared" si="15"/>
        <v>13541.811210743499</v>
      </c>
    </row>
    <row r="199" spans="1:67" hidden="1">
      <c r="A199" s="7">
        <v>844</v>
      </c>
      <c r="B199" s="8" t="s">
        <v>1550</v>
      </c>
      <c r="C199" s="8" t="s">
        <v>2296</v>
      </c>
      <c r="D199" s="8" t="s">
        <v>1548</v>
      </c>
      <c r="E199" s="9" t="s">
        <v>59</v>
      </c>
      <c r="F199" s="10">
        <v>0.83699999999999997</v>
      </c>
      <c r="G199" s="10">
        <v>0.9</v>
      </c>
      <c r="H199" s="25">
        <v>4192.74</v>
      </c>
      <c r="I199" s="28"/>
      <c r="J199" s="58"/>
      <c r="K199" s="59">
        <v>87378</v>
      </c>
      <c r="L199" s="59">
        <v>111987</v>
      </c>
      <c r="M199" s="59">
        <v>86346</v>
      </c>
      <c r="N199" s="59">
        <v>77157</v>
      </c>
      <c r="O199" s="10">
        <v>0.78800000000000003</v>
      </c>
      <c r="P199" s="9">
        <v>351.67</v>
      </c>
      <c r="Q199" s="9">
        <v>433</v>
      </c>
      <c r="R199" s="9">
        <v>11.92</v>
      </c>
      <c r="S199" s="9"/>
      <c r="T199" s="9"/>
      <c r="U199" s="10">
        <v>2.1999999999999999E-2</v>
      </c>
      <c r="V199" s="10">
        <v>0.156</v>
      </c>
      <c r="W199" s="9">
        <v>0.36799999999999999</v>
      </c>
      <c r="X199" s="27">
        <v>9.1999999999999998E-2</v>
      </c>
      <c r="Y199" s="10">
        <v>5.5E-2</v>
      </c>
      <c r="Z199" s="16">
        <v>0.73099415204678353</v>
      </c>
      <c r="AA199" s="28"/>
      <c r="AB199" s="9">
        <v>1035</v>
      </c>
      <c r="AC199" s="9">
        <v>5</v>
      </c>
      <c r="AD199" s="56">
        <v>68</v>
      </c>
      <c r="AE199" s="56">
        <v>200</v>
      </c>
      <c r="AF199" s="16">
        <f t="shared" si="12"/>
        <v>4.7701503074361877E-2</v>
      </c>
      <c r="AG199" s="16"/>
      <c r="AH199" s="16"/>
      <c r="AI199" s="56">
        <v>99</v>
      </c>
      <c r="AJ199" s="28">
        <v>139300</v>
      </c>
      <c r="AK199" s="28">
        <v>66300</v>
      </c>
      <c r="AL199" s="26">
        <v>2.046726</v>
      </c>
      <c r="AM199" s="26">
        <v>4.9775080999999997</v>
      </c>
      <c r="AN199" s="26">
        <v>45.554988999999999</v>
      </c>
      <c r="AO199" s="26">
        <v>5.0833421000000003</v>
      </c>
      <c r="AP199" s="26">
        <v>0.93238580000000004</v>
      </c>
      <c r="AQ199" s="26">
        <v>0.10404208</v>
      </c>
      <c r="AR199" s="26">
        <v>-0.2043702</v>
      </c>
      <c r="AS199" s="26">
        <v>-0.81589204000000004</v>
      </c>
      <c r="AT199" s="56">
        <v>918.33333333333303</v>
      </c>
      <c r="AU199" s="10">
        <v>9.5000000000000001E-2</v>
      </c>
      <c r="AV199" s="10">
        <v>0.11</v>
      </c>
      <c r="AW199" s="10">
        <v>0.46200000000000002</v>
      </c>
      <c r="AX199" s="10">
        <v>0.54300000000000004</v>
      </c>
      <c r="AY199" s="28">
        <v>0</v>
      </c>
      <c r="AZ199" s="28">
        <v>0</v>
      </c>
      <c r="BA199" s="84">
        <v>0</v>
      </c>
      <c r="BB199" s="28">
        <v>0</v>
      </c>
      <c r="BC199" s="84">
        <v>405</v>
      </c>
      <c r="BD199" s="27">
        <v>9.6595543725582794E-2</v>
      </c>
      <c r="BE199" s="10">
        <v>0.248</v>
      </c>
      <c r="BF199" s="28">
        <v>67981.414682539689</v>
      </c>
      <c r="BG199" s="117" t="s">
        <v>55</v>
      </c>
      <c r="BH199" s="117" t="s">
        <v>55</v>
      </c>
      <c r="BI199" s="117">
        <v>5</v>
      </c>
      <c r="BJ199" s="117">
        <v>61</v>
      </c>
      <c r="BK199" s="117" t="s">
        <v>55</v>
      </c>
      <c r="BL199" s="117">
        <f t="shared" si="13"/>
        <v>66</v>
      </c>
      <c r="BM199" s="53">
        <f t="shared" si="14"/>
        <v>15741.49601453942</v>
      </c>
      <c r="BN199" s="11">
        <v>45400</v>
      </c>
      <c r="BO199" s="11">
        <f t="shared" si="15"/>
        <v>29658.503985460578</v>
      </c>
    </row>
    <row r="200" spans="1:67" hidden="1">
      <c r="A200" s="7">
        <v>853</v>
      </c>
      <c r="B200" s="8" t="s">
        <v>1562</v>
      </c>
      <c r="C200" s="8" t="s">
        <v>2297</v>
      </c>
      <c r="D200" s="8" t="s">
        <v>1558</v>
      </c>
      <c r="E200" s="9" t="s">
        <v>59</v>
      </c>
      <c r="F200" s="10">
        <v>0.47599999999999998</v>
      </c>
      <c r="G200" s="10">
        <v>0.69</v>
      </c>
      <c r="H200" s="25">
        <v>1691.86</v>
      </c>
      <c r="I200" s="28"/>
      <c r="J200" s="58"/>
      <c r="K200" s="59">
        <v>54653</v>
      </c>
      <c r="L200" s="59">
        <v>54207</v>
      </c>
      <c r="M200" s="59">
        <v>46260</v>
      </c>
      <c r="N200" s="59">
        <v>42390</v>
      </c>
      <c r="O200" s="10">
        <v>0.13800000000000001</v>
      </c>
      <c r="P200" s="9">
        <v>53</v>
      </c>
      <c r="Q200" s="9">
        <v>128</v>
      </c>
      <c r="R200" s="9">
        <v>31.92</v>
      </c>
      <c r="S200" s="9"/>
      <c r="T200" s="9"/>
      <c r="U200" s="10">
        <v>0.01</v>
      </c>
      <c r="V200" s="10">
        <v>0.35</v>
      </c>
      <c r="W200" s="9">
        <v>8.2000000000000003E-2</v>
      </c>
      <c r="X200" s="27">
        <v>0.01</v>
      </c>
      <c r="Y200" s="10">
        <v>0.36199999999999999</v>
      </c>
      <c r="Z200" s="16">
        <v>0.92421441774491686</v>
      </c>
      <c r="AA200" s="28"/>
      <c r="AB200" s="9">
        <v>559</v>
      </c>
      <c r="AC200" s="9"/>
      <c r="AD200" s="56">
        <v>578</v>
      </c>
      <c r="AE200" s="56">
        <v>10</v>
      </c>
      <c r="AF200" s="16">
        <f t="shared" si="12"/>
        <v>5.9106545458844119E-3</v>
      </c>
      <c r="AG200" s="16"/>
      <c r="AH200" s="16"/>
      <c r="AI200" s="56">
        <v>99</v>
      </c>
      <c r="AJ200" s="28">
        <v>70600</v>
      </c>
      <c r="AK200" s="28">
        <v>33700</v>
      </c>
      <c r="AL200" s="26">
        <v>11.854203</v>
      </c>
      <c r="AM200" s="26">
        <v>0.57209348999999998</v>
      </c>
      <c r="AN200" s="26">
        <v>6.6610731999999997</v>
      </c>
      <c r="AO200" s="26">
        <v>8.5131072000000002E-2</v>
      </c>
      <c r="AP200" s="26">
        <v>0.78961711999999995</v>
      </c>
      <c r="AQ200" s="26">
        <v>1.0091610000000001E-2</v>
      </c>
      <c r="AR200" s="26">
        <v>-2.309145</v>
      </c>
      <c r="AS200" s="26">
        <v>-2.1383587999999998</v>
      </c>
      <c r="AT200" s="56">
        <v>82</v>
      </c>
      <c r="AU200" s="10">
        <v>0.20300000000000001</v>
      </c>
      <c r="AV200" s="10">
        <v>0.111</v>
      </c>
      <c r="AW200" s="10">
        <v>0.46600000000000003</v>
      </c>
      <c r="AX200" s="10">
        <v>0.62</v>
      </c>
      <c r="AY200" s="28">
        <v>0</v>
      </c>
      <c r="AZ200" s="28">
        <v>0</v>
      </c>
      <c r="BA200" s="84">
        <v>0</v>
      </c>
      <c r="BB200" s="28">
        <v>0</v>
      </c>
      <c r="BC200" s="84"/>
      <c r="BD200" s="27">
        <v>0</v>
      </c>
      <c r="BE200" s="10">
        <v>0.36</v>
      </c>
      <c r="BF200" s="28">
        <v>39085.898089171977</v>
      </c>
      <c r="BG200" s="117" t="s">
        <v>55</v>
      </c>
      <c r="BH200" s="117" t="s">
        <v>55</v>
      </c>
      <c r="BI200" s="117">
        <v>3.0000000000000001E-3</v>
      </c>
      <c r="BJ200" s="117">
        <v>7</v>
      </c>
      <c r="BK200" s="117" t="s">
        <v>55</v>
      </c>
      <c r="BL200" s="117">
        <f t="shared" si="13"/>
        <v>7.0030000000000001</v>
      </c>
      <c r="BM200" s="53">
        <f t="shared" si="14"/>
        <v>4139.2313784828539</v>
      </c>
      <c r="BN200" s="11">
        <v>23620</v>
      </c>
      <c r="BO200" s="11">
        <f t="shared" si="15"/>
        <v>19480.768621517145</v>
      </c>
    </row>
    <row r="201" spans="1:67" hidden="1">
      <c r="A201" s="7">
        <v>877</v>
      </c>
      <c r="B201" s="8" t="s">
        <v>1597</v>
      </c>
      <c r="C201" s="8" t="s">
        <v>2300</v>
      </c>
      <c r="D201" s="8" t="s">
        <v>1595</v>
      </c>
      <c r="E201" s="9" t="s">
        <v>59</v>
      </c>
      <c r="F201" s="10">
        <v>0.68</v>
      </c>
      <c r="G201" s="10">
        <v>0.83</v>
      </c>
      <c r="H201" s="25">
        <v>6878.65</v>
      </c>
      <c r="I201" s="28"/>
      <c r="J201" s="58"/>
      <c r="K201" s="59">
        <v>95461</v>
      </c>
      <c r="L201" s="59">
        <v>100575</v>
      </c>
      <c r="M201" s="59">
        <v>81702</v>
      </c>
      <c r="N201" s="59">
        <v>71793</v>
      </c>
      <c r="O201" s="10">
        <v>0.67600000000000005</v>
      </c>
      <c r="P201" s="9">
        <v>483.67</v>
      </c>
      <c r="Q201" s="9">
        <v>481</v>
      </c>
      <c r="R201" s="9">
        <v>14.22</v>
      </c>
      <c r="S201" s="9"/>
      <c r="T201" s="9"/>
      <c r="U201" s="10">
        <v>1.2999999999999999E-2</v>
      </c>
      <c r="V201" s="10">
        <v>0.153</v>
      </c>
      <c r="W201" s="9">
        <v>0.58899999999999997</v>
      </c>
      <c r="X201" s="27">
        <v>9.8000000000000004E-2</v>
      </c>
      <c r="Y201" s="10">
        <v>1.2E-2</v>
      </c>
      <c r="Z201" s="16">
        <v>0.62932662051604782</v>
      </c>
      <c r="AA201" s="28"/>
      <c r="AB201" s="9">
        <v>1136</v>
      </c>
      <c r="AC201" s="9">
        <v>2</v>
      </c>
      <c r="AD201" s="56">
        <v>234</v>
      </c>
      <c r="AE201" s="56">
        <v>84</v>
      </c>
      <c r="AF201" s="16">
        <f t="shared" si="12"/>
        <v>1.2211698516424008E-2</v>
      </c>
      <c r="AG201" s="16"/>
      <c r="AH201" s="16" t="s">
        <v>4339</v>
      </c>
      <c r="AI201" s="56">
        <v>99</v>
      </c>
      <c r="AJ201" s="28">
        <v>116700</v>
      </c>
      <c r="AK201" s="28">
        <v>37900</v>
      </c>
      <c r="AL201" s="26">
        <v>2.9190464</v>
      </c>
      <c r="AM201" s="26">
        <v>4.2939048</v>
      </c>
      <c r="AN201" s="26">
        <v>19.804945</v>
      </c>
      <c r="AO201" s="26">
        <v>9.2773639000000005E-2</v>
      </c>
      <c r="AP201" s="26">
        <v>0.57811551999999999</v>
      </c>
      <c r="AQ201" s="26">
        <v>2.7081055999999999E-3</v>
      </c>
      <c r="AR201" s="26">
        <v>-0.83074981000000003</v>
      </c>
      <c r="AS201" s="26">
        <v>-5.0516285999999999</v>
      </c>
      <c r="AT201" s="56">
        <v>472.666666666666</v>
      </c>
      <c r="AU201" s="10">
        <v>9.1999999999999998E-2</v>
      </c>
      <c r="AV201" s="10">
        <v>0.21299999999999999</v>
      </c>
      <c r="AW201" s="10">
        <v>0.51500000000000001</v>
      </c>
      <c r="AX201" s="10">
        <v>0.58099999999999996</v>
      </c>
      <c r="AY201" s="28">
        <v>0</v>
      </c>
      <c r="AZ201" s="28">
        <v>0</v>
      </c>
      <c r="BA201" s="84">
        <v>0</v>
      </c>
      <c r="BB201" s="28">
        <v>0</v>
      </c>
      <c r="BC201" s="84">
        <v>716</v>
      </c>
      <c r="BD201" s="27">
        <v>0.1040901921161856</v>
      </c>
      <c r="BE201" s="10">
        <v>0.252</v>
      </c>
      <c r="BF201" s="28">
        <v>63740.902702702704</v>
      </c>
      <c r="BG201" s="117" t="s">
        <v>55</v>
      </c>
      <c r="BH201" s="117" t="s">
        <v>55</v>
      </c>
      <c r="BI201" s="117">
        <v>3</v>
      </c>
      <c r="BJ201" s="117">
        <v>35</v>
      </c>
      <c r="BK201" s="117" t="s">
        <v>55</v>
      </c>
      <c r="BL201" s="117">
        <f t="shared" si="13"/>
        <v>38</v>
      </c>
      <c r="BM201" s="53">
        <f t="shared" si="14"/>
        <v>5524.3398050489559</v>
      </c>
      <c r="BN201" s="11">
        <v>30000</v>
      </c>
      <c r="BO201" s="11">
        <f t="shared" si="15"/>
        <v>24475.660194951044</v>
      </c>
    </row>
    <row r="202" spans="1:67" hidden="1">
      <c r="A202" s="7">
        <v>878</v>
      </c>
      <c r="B202" s="8" t="s">
        <v>965</v>
      </c>
      <c r="C202" s="8" t="s">
        <v>2301</v>
      </c>
      <c r="D202" s="8" t="s">
        <v>1595</v>
      </c>
      <c r="E202" s="9" t="s">
        <v>59</v>
      </c>
      <c r="F202" s="10">
        <v>0.33500000000000002</v>
      </c>
      <c r="G202" s="10">
        <v>0.6</v>
      </c>
      <c r="H202" s="25">
        <v>5142.1099999999997</v>
      </c>
      <c r="I202" s="28"/>
      <c r="J202" s="58"/>
      <c r="K202" s="59">
        <v>55337</v>
      </c>
      <c r="L202" s="59">
        <v>47700</v>
      </c>
      <c r="M202" s="59">
        <v>39645</v>
      </c>
      <c r="N202" s="59">
        <v>39924</v>
      </c>
      <c r="O202" s="10">
        <v>0.19600000000000001</v>
      </c>
      <c r="P202" s="9">
        <v>178</v>
      </c>
      <c r="Q202" s="9">
        <v>374.67</v>
      </c>
      <c r="R202" s="9">
        <v>28.89</v>
      </c>
      <c r="S202" s="9"/>
      <c r="T202" s="9"/>
      <c r="U202" s="10">
        <v>6.0000000000000001E-3</v>
      </c>
      <c r="V202" s="10">
        <v>0.48799999999999999</v>
      </c>
      <c r="W202" s="9">
        <v>1.825</v>
      </c>
      <c r="X202" s="27">
        <v>-0.23699999999999999</v>
      </c>
      <c r="Y202" s="10">
        <v>0.13900000000000001</v>
      </c>
      <c r="Z202" s="16">
        <v>0.35398230088495586</v>
      </c>
      <c r="AA202" s="28"/>
      <c r="AB202" s="9">
        <v>842</v>
      </c>
      <c r="AC202" s="9"/>
      <c r="AD202" s="56">
        <v>600</v>
      </c>
      <c r="AE202" s="56">
        <v>0</v>
      </c>
      <c r="AF202" s="16">
        <f t="shared" si="12"/>
        <v>0</v>
      </c>
      <c r="AG202" s="16"/>
      <c r="AH202" s="16"/>
      <c r="AI202" s="56">
        <v>99</v>
      </c>
      <c r="AJ202" s="28">
        <v>54700</v>
      </c>
      <c r="AK202" s="28">
        <v>34500</v>
      </c>
      <c r="AL202" s="26">
        <v>19.760933000000001</v>
      </c>
      <c r="AM202" s="26">
        <v>0.64282161000000004</v>
      </c>
      <c r="AN202" s="26">
        <v>8.2739305000000005</v>
      </c>
      <c r="AO202" s="26">
        <v>2.7163295E-2</v>
      </c>
      <c r="AP202" s="26">
        <v>1.6350058000000001</v>
      </c>
      <c r="AQ202" s="26">
        <v>5.3677205E-3</v>
      </c>
      <c r="AR202" s="26">
        <v>0.68418014000000005</v>
      </c>
      <c r="AS202" s="26">
        <v>-0.97280091000000002</v>
      </c>
      <c r="AT202" s="56">
        <v>113</v>
      </c>
      <c r="AU202" s="10">
        <v>0.13300000000000001</v>
      </c>
      <c r="AV202" s="10">
        <v>0.157</v>
      </c>
      <c r="AW202" s="10">
        <v>0.497</v>
      </c>
      <c r="AX202" s="10">
        <v>0.621</v>
      </c>
      <c r="AY202" s="28">
        <v>0</v>
      </c>
      <c r="AZ202" s="28">
        <v>0</v>
      </c>
      <c r="BA202" s="84">
        <v>0</v>
      </c>
      <c r="BB202" s="28">
        <v>0</v>
      </c>
      <c r="BC202" s="84"/>
      <c r="BD202" s="27">
        <v>0</v>
      </c>
      <c r="BE202" s="10">
        <v>0.252</v>
      </c>
      <c r="BF202" s="28">
        <v>50109.868279569891</v>
      </c>
      <c r="BG202" s="117" t="s">
        <v>55</v>
      </c>
      <c r="BH202" s="117" t="s">
        <v>55</v>
      </c>
      <c r="BI202" s="117">
        <v>0.42</v>
      </c>
      <c r="BJ202" s="117">
        <v>13</v>
      </c>
      <c r="BK202" s="117" t="s">
        <v>55</v>
      </c>
      <c r="BL202" s="117">
        <f t="shared" si="13"/>
        <v>13.42</v>
      </c>
      <c r="BM202" s="53">
        <f t="shared" si="14"/>
        <v>2609.8235938165462</v>
      </c>
      <c r="BN202" s="11">
        <v>15714</v>
      </c>
      <c r="BO202" s="11">
        <f t="shared" si="15"/>
        <v>13104.176406183455</v>
      </c>
    </row>
    <row r="203" spans="1:67" hidden="1">
      <c r="A203" s="7">
        <v>887</v>
      </c>
      <c r="B203" s="8" t="s">
        <v>1609</v>
      </c>
      <c r="C203" s="8" t="s">
        <v>2302</v>
      </c>
      <c r="D203" s="8" t="s">
        <v>1595</v>
      </c>
      <c r="E203" s="9" t="s">
        <v>59</v>
      </c>
      <c r="F203" s="10">
        <v>0.42499999999999999</v>
      </c>
      <c r="G203" s="10">
        <v>0.73</v>
      </c>
      <c r="H203" s="25">
        <v>2719.33</v>
      </c>
      <c r="I203" s="28"/>
      <c r="J203" s="58"/>
      <c r="K203" s="59">
        <v>57595</v>
      </c>
      <c r="L203" s="59">
        <v>46962</v>
      </c>
      <c r="M203" s="59">
        <v>47277</v>
      </c>
      <c r="N203" s="59">
        <v>40014</v>
      </c>
      <c r="O203" s="10">
        <v>0.28599999999999998</v>
      </c>
      <c r="P203" s="9">
        <v>116</v>
      </c>
      <c r="Q203" s="9">
        <v>158.66999999999999</v>
      </c>
      <c r="R203" s="9">
        <v>23.44</v>
      </c>
      <c r="S203" s="9"/>
      <c r="T203" s="9"/>
      <c r="U203" s="10">
        <v>2.5999999999999999E-2</v>
      </c>
      <c r="V203" s="10">
        <v>0.106</v>
      </c>
      <c r="W203" s="9" t="s">
        <v>4345</v>
      </c>
      <c r="X203" s="27">
        <v>0.14499999999999999</v>
      </c>
      <c r="Y203" s="10">
        <v>0.16400000000000001</v>
      </c>
      <c r="Z203" s="16" t="s">
        <v>2055</v>
      </c>
      <c r="AA203" s="28"/>
      <c r="AB203" s="9">
        <v>1034</v>
      </c>
      <c r="AC203" s="9"/>
      <c r="AD203" s="56">
        <v>391</v>
      </c>
      <c r="AE203" s="56">
        <v>41</v>
      </c>
      <c r="AF203" s="16">
        <f t="shared" si="12"/>
        <v>1.507724329154608E-2</v>
      </c>
      <c r="AG203" s="16"/>
      <c r="AH203" s="16"/>
      <c r="AI203" s="56">
        <v>99</v>
      </c>
      <c r="AJ203" s="28">
        <v>76000</v>
      </c>
      <c r="AK203" s="28">
        <v>37100</v>
      </c>
      <c r="AL203" s="26">
        <v>7.4696750999999999</v>
      </c>
      <c r="AM203" s="26">
        <v>1.4087126999999999</v>
      </c>
      <c r="AN203" s="26">
        <v>0.46191373000000002</v>
      </c>
      <c r="AO203" s="26">
        <v>2.880129E-2</v>
      </c>
      <c r="AP203" s="26">
        <v>3.4503456000000002E-2</v>
      </c>
      <c r="AQ203" s="26">
        <v>2.1513627999999998E-3</v>
      </c>
      <c r="AR203" s="26">
        <v>2.9749403000000001</v>
      </c>
      <c r="AS203" s="26">
        <v>-1.0869667999999999</v>
      </c>
      <c r="AT203" s="56">
        <v>121.666666666666</v>
      </c>
      <c r="AU203" s="10">
        <v>4.5999999999999999E-2</v>
      </c>
      <c r="AV203" s="10">
        <v>6.3E-2</v>
      </c>
      <c r="AW203" s="10">
        <v>0.57499999999999996</v>
      </c>
      <c r="AX203" s="10">
        <v>0.56799999999999995</v>
      </c>
      <c r="AY203" s="28">
        <v>0</v>
      </c>
      <c r="AZ203" s="28">
        <v>0</v>
      </c>
      <c r="BA203" s="84">
        <v>0</v>
      </c>
      <c r="BB203" s="28">
        <v>0</v>
      </c>
      <c r="BC203" s="84">
        <v>24</v>
      </c>
      <c r="BD203" s="27">
        <v>8.8257033901733145E-3</v>
      </c>
      <c r="BE203" s="10">
        <v>0.252</v>
      </c>
      <c r="BF203" s="28">
        <v>38998.284210526319</v>
      </c>
      <c r="BG203" s="117" t="s">
        <v>55</v>
      </c>
      <c r="BH203" s="117" t="s">
        <v>55</v>
      </c>
      <c r="BI203" s="117">
        <v>9.4E-2</v>
      </c>
      <c r="BJ203" s="117">
        <v>13</v>
      </c>
      <c r="BK203" s="117" t="s">
        <v>55</v>
      </c>
      <c r="BL203" s="117">
        <f t="shared" si="13"/>
        <v>13.093999999999999</v>
      </c>
      <c r="BM203" s="53">
        <f t="shared" si="14"/>
        <v>4815.1566746220578</v>
      </c>
      <c r="BN203" s="11">
        <v>26480</v>
      </c>
      <c r="BO203" s="11">
        <f t="shared" si="15"/>
        <v>21664.843325377944</v>
      </c>
    </row>
    <row r="204" spans="1:67" hidden="1">
      <c r="A204" s="7">
        <v>890</v>
      </c>
      <c r="B204" s="8" t="s">
        <v>1612</v>
      </c>
      <c r="C204" s="8" t="s">
        <v>2303</v>
      </c>
      <c r="D204" s="8" t="s">
        <v>1595</v>
      </c>
      <c r="E204" s="9" t="s">
        <v>59</v>
      </c>
      <c r="F204" s="10">
        <v>0.379</v>
      </c>
      <c r="G204" s="10">
        <v>0.65</v>
      </c>
      <c r="H204" s="25">
        <v>3470.34</v>
      </c>
      <c r="I204" s="28"/>
      <c r="J204" s="58"/>
      <c r="K204" s="59">
        <v>56349</v>
      </c>
      <c r="L204" s="59">
        <v>60777</v>
      </c>
      <c r="M204" s="59">
        <v>56943</v>
      </c>
      <c r="N204" s="59">
        <v>52461</v>
      </c>
      <c r="O204" s="10">
        <v>0.27300000000000002</v>
      </c>
      <c r="P204" s="9">
        <v>273</v>
      </c>
      <c r="Q204" s="9">
        <v>339</v>
      </c>
      <c r="R204" s="9">
        <v>12.71</v>
      </c>
      <c r="S204" s="10"/>
      <c r="T204" s="10"/>
      <c r="U204" s="10">
        <v>1.6E-2</v>
      </c>
      <c r="V204" s="10">
        <v>0.14000000000000001</v>
      </c>
      <c r="W204" s="9">
        <v>19.475000000000001</v>
      </c>
      <c r="X204" s="27">
        <v>0.111</v>
      </c>
      <c r="Y204" s="10">
        <v>0.17</v>
      </c>
      <c r="Z204" s="16">
        <v>4.8840048840048889E-2</v>
      </c>
      <c r="AA204" s="28"/>
      <c r="AB204" s="9">
        <v>964</v>
      </c>
      <c r="AC204" s="9"/>
      <c r="AD204" s="56">
        <v>508</v>
      </c>
      <c r="AE204" s="56">
        <v>20</v>
      </c>
      <c r="AF204" s="16">
        <f t="shared" si="12"/>
        <v>5.7631240742981957E-3</v>
      </c>
      <c r="AG204" s="16"/>
      <c r="AH204" s="16"/>
      <c r="AI204" s="56">
        <v>99</v>
      </c>
      <c r="AJ204" s="28">
        <v>69000</v>
      </c>
      <c r="AK204" s="28">
        <v>40600</v>
      </c>
      <c r="AL204" s="26">
        <v>14.471367000000001</v>
      </c>
      <c r="AM204" s="26">
        <v>0.40947470000000002</v>
      </c>
      <c r="AN204" s="26">
        <v>14.479492</v>
      </c>
      <c r="AO204" s="26">
        <v>5.2947488000000001E-2</v>
      </c>
      <c r="AP204" s="26">
        <v>2.0953803</v>
      </c>
      <c r="AQ204" s="26">
        <v>7.6622249999999999E-3</v>
      </c>
      <c r="AR204" s="26">
        <v>-5.5456523999999998</v>
      </c>
      <c r="AS204" s="26">
        <v>-4.3062009999999997</v>
      </c>
      <c r="AT204" s="56">
        <v>111</v>
      </c>
      <c r="AU204" s="10">
        <v>7.5999999999999998E-2</v>
      </c>
      <c r="AV204" s="10">
        <v>3.2000000000000001E-2</v>
      </c>
      <c r="AW204" s="10">
        <v>0.53500000000000003</v>
      </c>
      <c r="AX204" s="10">
        <v>0.53900000000000003</v>
      </c>
      <c r="AY204" s="28">
        <v>0</v>
      </c>
      <c r="AZ204" s="28">
        <v>0</v>
      </c>
      <c r="BA204" s="84">
        <v>0</v>
      </c>
      <c r="BB204" s="28">
        <v>0</v>
      </c>
      <c r="BC204" s="84"/>
      <c r="BD204" s="27">
        <v>0</v>
      </c>
      <c r="BE204" s="10">
        <v>0.252</v>
      </c>
      <c r="BF204" s="28">
        <v>40353.713836477989</v>
      </c>
      <c r="BG204" s="117" t="s">
        <v>55</v>
      </c>
      <c r="BH204" s="117" t="s">
        <v>55</v>
      </c>
      <c r="BI204" s="117">
        <v>0.56599999999999995</v>
      </c>
      <c r="BJ204" s="117">
        <v>15</v>
      </c>
      <c r="BK204" s="117" t="s">
        <v>55</v>
      </c>
      <c r="BL204" s="117">
        <f t="shared" si="13"/>
        <v>15.566000000000001</v>
      </c>
      <c r="BM204" s="53">
        <f t="shared" si="14"/>
        <v>4485.4394670262855</v>
      </c>
      <c r="BN204" s="11">
        <v>20546</v>
      </c>
      <c r="BO204" s="11">
        <f t="shared" si="15"/>
        <v>16060.560532973715</v>
      </c>
    </row>
    <row r="205" spans="1:67" hidden="1">
      <c r="A205" s="7">
        <v>904</v>
      </c>
      <c r="B205" s="8" t="s">
        <v>1633</v>
      </c>
      <c r="C205" s="8" t="s">
        <v>2305</v>
      </c>
      <c r="D205" s="8" t="s">
        <v>1634</v>
      </c>
      <c r="E205" s="9" t="s">
        <v>59</v>
      </c>
      <c r="F205" s="10">
        <v>0.57199999999999995</v>
      </c>
      <c r="G205" s="10">
        <v>0.79</v>
      </c>
      <c r="H205" s="25">
        <v>4140.38</v>
      </c>
      <c r="I205" s="28"/>
      <c r="J205" s="58"/>
      <c r="K205" s="59">
        <v>73629</v>
      </c>
      <c r="L205" s="59">
        <v>85302</v>
      </c>
      <c r="M205" s="59">
        <v>68274</v>
      </c>
      <c r="N205" s="59">
        <v>64377</v>
      </c>
      <c r="O205" s="10">
        <v>0.45200000000000001</v>
      </c>
      <c r="P205" s="9">
        <v>280.33</v>
      </c>
      <c r="Q205" s="9">
        <v>438</v>
      </c>
      <c r="R205" s="9">
        <v>14.77</v>
      </c>
      <c r="S205" s="9"/>
      <c r="T205" s="9"/>
      <c r="U205" s="10">
        <v>3.7999999999999999E-2</v>
      </c>
      <c r="V205" s="10">
        <v>0.30399999999999999</v>
      </c>
      <c r="W205" s="9">
        <v>0.36499999999999999</v>
      </c>
      <c r="X205" s="27">
        <v>0.25700000000000001</v>
      </c>
      <c r="Y205" s="10">
        <v>0.158</v>
      </c>
      <c r="Z205" s="16">
        <v>0.73260073260073266</v>
      </c>
      <c r="AA205" s="28"/>
      <c r="AB205" s="9">
        <v>923</v>
      </c>
      <c r="AC205" s="9"/>
      <c r="AD205" s="56">
        <v>67</v>
      </c>
      <c r="AE205" s="56">
        <v>201</v>
      </c>
      <c r="AF205" s="16">
        <f t="shared" si="12"/>
        <v>4.8546268699974394E-2</v>
      </c>
      <c r="AG205" s="16" t="s">
        <v>4339</v>
      </c>
      <c r="AH205" s="16"/>
      <c r="AI205" s="56">
        <v>99</v>
      </c>
      <c r="AJ205" s="28">
        <v>101000</v>
      </c>
      <c r="AK205" s="28">
        <v>40100</v>
      </c>
      <c r="AL205" s="26">
        <v>5.2441354000000002</v>
      </c>
      <c r="AM205" s="26">
        <v>2.3049099000000002</v>
      </c>
      <c r="AN205" s="26">
        <v>27.390284000000001</v>
      </c>
      <c r="AO205" s="26">
        <v>3.8079586000000001</v>
      </c>
      <c r="AP205" s="26">
        <v>1.4363836000000001</v>
      </c>
      <c r="AQ205" s="26">
        <v>0.19969450999999999</v>
      </c>
      <c r="AR205" s="26">
        <v>-1.5126641999999999</v>
      </c>
      <c r="AS205" s="26">
        <v>-5.1027345999999998</v>
      </c>
      <c r="AT205" s="56">
        <v>838.66666666666595</v>
      </c>
      <c r="AU205" s="10">
        <v>0.09</v>
      </c>
      <c r="AV205" s="10">
        <v>0.128</v>
      </c>
      <c r="AW205" s="10">
        <v>0.39900000000000002</v>
      </c>
      <c r="AX205" s="10">
        <v>0.53200000000000003</v>
      </c>
      <c r="AY205" s="28">
        <v>0</v>
      </c>
      <c r="AZ205" s="28">
        <v>0</v>
      </c>
      <c r="BA205" s="84">
        <v>0</v>
      </c>
      <c r="BB205" s="28">
        <v>0</v>
      </c>
      <c r="BC205" s="84">
        <v>244</v>
      </c>
      <c r="BD205" s="27">
        <v>5.8931788869620659E-2</v>
      </c>
      <c r="BE205" s="10">
        <v>0.56000000000000005</v>
      </c>
      <c r="BF205" s="28">
        <v>49058.922764227646</v>
      </c>
      <c r="BG205" s="117" t="s">
        <v>55</v>
      </c>
      <c r="BH205" s="117" t="s">
        <v>55</v>
      </c>
      <c r="BI205" s="117">
        <v>5</v>
      </c>
      <c r="BJ205" s="117">
        <v>43</v>
      </c>
      <c r="BK205" s="117" t="s">
        <v>55</v>
      </c>
      <c r="BL205" s="117">
        <f t="shared" si="13"/>
        <v>48</v>
      </c>
      <c r="BM205" s="53">
        <f t="shared" si="14"/>
        <v>11593.138794023736</v>
      </c>
      <c r="BN205" s="11">
        <v>30830</v>
      </c>
      <c r="BO205" s="11">
        <f t="shared" si="15"/>
        <v>19236.861205976264</v>
      </c>
    </row>
    <row r="206" spans="1:67" hidden="1">
      <c r="A206" s="7">
        <v>908</v>
      </c>
      <c r="B206" s="8" t="s">
        <v>1639</v>
      </c>
      <c r="C206" s="8" t="s">
        <v>2307</v>
      </c>
      <c r="D206" s="8" t="s">
        <v>1634</v>
      </c>
      <c r="E206" s="9" t="s">
        <v>59</v>
      </c>
      <c r="F206" s="10">
        <v>0.36399999999999999</v>
      </c>
      <c r="G206" s="10">
        <v>0.71</v>
      </c>
      <c r="H206" s="25">
        <v>1748.49</v>
      </c>
      <c r="I206" s="28"/>
      <c r="J206" s="58"/>
      <c r="K206" s="59">
        <v>60237</v>
      </c>
      <c r="L206" s="59">
        <v>75798</v>
      </c>
      <c r="M206" s="59">
        <v>62280</v>
      </c>
      <c r="N206" s="59">
        <v>55746</v>
      </c>
      <c r="O206" s="10">
        <v>0.246</v>
      </c>
      <c r="P206" s="9">
        <v>67.33</v>
      </c>
      <c r="Q206" s="9">
        <v>129.33000000000001</v>
      </c>
      <c r="R206" s="9">
        <v>25.97</v>
      </c>
      <c r="S206" s="9"/>
      <c r="T206" s="9"/>
      <c r="U206" s="10">
        <v>4.0000000000000001E-3</v>
      </c>
      <c r="V206" s="10">
        <v>0.35299999999999998</v>
      </c>
      <c r="W206" s="9">
        <v>4.7E-2</v>
      </c>
      <c r="X206" s="27">
        <v>0.20699999999999999</v>
      </c>
      <c r="Y206" s="10">
        <v>0.17599999999999999</v>
      </c>
      <c r="Z206" s="16">
        <v>0.95510983763132762</v>
      </c>
      <c r="AA206" s="28"/>
      <c r="AB206" s="9">
        <v>1057</v>
      </c>
      <c r="AC206" s="9"/>
      <c r="AD206" s="56">
        <v>600</v>
      </c>
      <c r="AE206" s="56">
        <v>0</v>
      </c>
      <c r="AF206" s="16">
        <f t="shared" si="12"/>
        <v>0</v>
      </c>
      <c r="AG206" s="16"/>
      <c r="AH206" s="16"/>
      <c r="AI206" s="56">
        <v>99</v>
      </c>
      <c r="AJ206" s="28">
        <v>91300</v>
      </c>
      <c r="AK206" s="28">
        <v>40400</v>
      </c>
      <c r="AL206" s="26">
        <v>5.3078016999999997</v>
      </c>
      <c r="AM206" s="26">
        <v>1.5256581</v>
      </c>
      <c r="AN206" s="26">
        <v>23.048795999999999</v>
      </c>
      <c r="AO206" s="26">
        <v>6.2775030000000003</v>
      </c>
      <c r="AP206" s="26">
        <v>1.2233844</v>
      </c>
      <c r="AQ206" s="26">
        <v>0.33319741000000003</v>
      </c>
      <c r="AR206" s="26">
        <v>-0.68643891999999995</v>
      </c>
      <c r="AS206" s="26">
        <v>2.0069908999999999</v>
      </c>
      <c r="AT206" s="56">
        <v>102.5</v>
      </c>
      <c r="AU206" s="10">
        <v>0.158</v>
      </c>
      <c r="AV206" s="10">
        <v>0.157</v>
      </c>
      <c r="AW206" s="10">
        <v>0.49199999999999999</v>
      </c>
      <c r="AX206" s="10">
        <v>0.64200000000000002</v>
      </c>
      <c r="AY206" s="28">
        <v>0</v>
      </c>
      <c r="AZ206" s="28">
        <v>0</v>
      </c>
      <c r="BA206" s="84">
        <v>0</v>
      </c>
      <c r="BB206" s="28">
        <v>0</v>
      </c>
      <c r="BC206" s="84"/>
      <c r="BD206" s="27">
        <v>0</v>
      </c>
      <c r="BE206" s="10">
        <v>0.56000000000000005</v>
      </c>
      <c r="BF206" s="28">
        <v>47923.375796178341</v>
      </c>
      <c r="BG206" s="117" t="s">
        <v>55</v>
      </c>
      <c r="BH206" s="117" t="s">
        <v>55</v>
      </c>
      <c r="BI206" s="117">
        <v>1</v>
      </c>
      <c r="BJ206" s="117">
        <v>11</v>
      </c>
      <c r="BK206" s="117" t="s">
        <v>55</v>
      </c>
      <c r="BL206" s="117">
        <f t="shared" si="13"/>
        <v>12</v>
      </c>
      <c r="BM206" s="53">
        <f t="shared" si="14"/>
        <v>6863.0647015424738</v>
      </c>
      <c r="BN206" s="11">
        <v>28160</v>
      </c>
      <c r="BO206" s="11">
        <f t="shared" si="15"/>
        <v>21296.935298457527</v>
      </c>
    </row>
    <row r="207" spans="1:67" hidden="1">
      <c r="A207" s="7">
        <v>923</v>
      </c>
      <c r="B207" s="8" t="s">
        <v>1660</v>
      </c>
      <c r="C207" s="8" t="s">
        <v>2308</v>
      </c>
      <c r="D207" s="8" t="s">
        <v>1634</v>
      </c>
      <c r="E207" s="9" t="s">
        <v>59</v>
      </c>
      <c r="F207" s="10">
        <v>0.32500000000000001</v>
      </c>
      <c r="G207" s="10">
        <v>0.59</v>
      </c>
      <c r="H207" s="25">
        <v>3141.95</v>
      </c>
      <c r="I207" s="28"/>
      <c r="J207" s="58"/>
      <c r="K207" s="59">
        <v>68654</v>
      </c>
      <c r="L207" s="59">
        <v>76995</v>
      </c>
      <c r="M207" s="59">
        <v>63342</v>
      </c>
      <c r="N207" s="59">
        <v>54675</v>
      </c>
      <c r="O207" s="10">
        <v>0.39200000000000002</v>
      </c>
      <c r="P207" s="9">
        <v>174.33</v>
      </c>
      <c r="Q207" s="9">
        <v>280.33</v>
      </c>
      <c r="R207" s="9">
        <v>18.02</v>
      </c>
      <c r="S207" s="10"/>
      <c r="T207" s="10"/>
      <c r="U207" s="10">
        <v>6.0000000000000001E-3</v>
      </c>
      <c r="V207" s="10">
        <v>0.73299999999999998</v>
      </c>
      <c r="W207" s="9">
        <v>1.421</v>
      </c>
      <c r="X207" s="27">
        <v>-0.17299999999999999</v>
      </c>
      <c r="Y207" s="27">
        <v>-1.7999999999999999E-2</v>
      </c>
      <c r="Z207" s="16">
        <v>0.41305245766212317</v>
      </c>
      <c r="AA207" s="28"/>
      <c r="AB207" s="9">
        <v>572</v>
      </c>
      <c r="AC207" s="9"/>
      <c r="AD207" s="56">
        <v>600</v>
      </c>
      <c r="AE207" s="56">
        <v>0</v>
      </c>
      <c r="AF207" s="16">
        <f t="shared" si="12"/>
        <v>0</v>
      </c>
      <c r="AG207" s="16"/>
      <c r="AH207" s="16"/>
      <c r="AI207" s="56">
        <v>99</v>
      </c>
      <c r="AJ207" s="28">
        <v>46000</v>
      </c>
      <c r="AK207" s="28">
        <v>38800</v>
      </c>
      <c r="AL207" s="26">
        <v>22.076450000000001</v>
      </c>
      <c r="AM207" s="26">
        <v>0</v>
      </c>
      <c r="AN207" s="26">
        <v>16.320995</v>
      </c>
      <c r="AO207" s="26">
        <v>3.5214543000000001E-2</v>
      </c>
      <c r="AP207" s="26">
        <v>3.6030962</v>
      </c>
      <c r="AQ207" s="26">
        <v>7.7741210999999998E-3</v>
      </c>
      <c r="AR207" s="26">
        <v>-3.0956687999999999</v>
      </c>
      <c r="AS207" s="26">
        <v>0.67921226999999995</v>
      </c>
      <c r="AT207" s="56">
        <v>242.666666666666</v>
      </c>
      <c r="AU207" s="10">
        <v>0.46</v>
      </c>
      <c r="AV207" s="10">
        <v>0.71099999999999997</v>
      </c>
      <c r="AW207" s="10">
        <v>0.60499999999999998</v>
      </c>
      <c r="AX207" s="10">
        <v>0.63700000000000001</v>
      </c>
      <c r="AY207" s="28">
        <v>0</v>
      </c>
      <c r="AZ207" s="28">
        <v>0</v>
      </c>
      <c r="BA207" s="84">
        <v>0</v>
      </c>
      <c r="BB207" s="28">
        <v>0</v>
      </c>
      <c r="BC207" s="84"/>
      <c r="BD207" s="27">
        <v>0</v>
      </c>
      <c r="BE207" s="10">
        <v>0.56000000000000005</v>
      </c>
      <c r="BF207" s="28">
        <v>44979.413461538461</v>
      </c>
      <c r="BG207" s="117" t="s">
        <v>55</v>
      </c>
      <c r="BH207" s="117" t="s">
        <v>55</v>
      </c>
      <c r="BI207" s="117">
        <v>0.76200000000000001</v>
      </c>
      <c r="BJ207" s="117">
        <v>14</v>
      </c>
      <c r="BK207" s="117" t="s">
        <v>55</v>
      </c>
      <c r="BL207" s="117">
        <f t="shared" si="13"/>
        <v>14.762</v>
      </c>
      <c r="BM207" s="53">
        <f t="shared" si="14"/>
        <v>4698.3561164245139</v>
      </c>
      <c r="BN207" s="11">
        <v>26148</v>
      </c>
      <c r="BO207" s="11">
        <f t="shared" si="15"/>
        <v>21449.643883575485</v>
      </c>
    </row>
    <row r="208" spans="1:67" hidden="1">
      <c r="A208" s="7">
        <v>926</v>
      </c>
      <c r="B208" s="8" t="s">
        <v>1667</v>
      </c>
      <c r="C208" s="8" t="s">
        <v>2307</v>
      </c>
      <c r="D208" s="8" t="s">
        <v>1634</v>
      </c>
      <c r="E208" s="9" t="s">
        <v>59</v>
      </c>
      <c r="F208" s="10">
        <v>0.61199999999999999</v>
      </c>
      <c r="G208" s="10">
        <v>0.85</v>
      </c>
      <c r="H208" s="25">
        <v>4073.26</v>
      </c>
      <c r="I208" s="28"/>
      <c r="J208" s="58"/>
      <c r="K208" s="59">
        <v>76360</v>
      </c>
      <c r="L208" s="59">
        <v>101286</v>
      </c>
      <c r="M208" s="59">
        <v>76410</v>
      </c>
      <c r="N208" s="59">
        <v>62073</v>
      </c>
      <c r="O208" s="10">
        <v>0.64900000000000002</v>
      </c>
      <c r="P208" s="9">
        <v>275.67</v>
      </c>
      <c r="Q208" s="9">
        <v>340.33</v>
      </c>
      <c r="R208" s="9">
        <v>14.78</v>
      </c>
      <c r="S208" s="10"/>
      <c r="T208" s="10"/>
      <c r="U208" s="10">
        <v>8.4000000000000005E-2</v>
      </c>
      <c r="V208" s="10">
        <v>0.49</v>
      </c>
      <c r="W208" s="9">
        <v>0.70199999999999996</v>
      </c>
      <c r="X208" s="27">
        <v>7.0000000000000007E-2</v>
      </c>
      <c r="Y208" s="27">
        <v>-1.7000000000000001E-2</v>
      </c>
      <c r="Z208" s="16">
        <v>0.58754406580493534</v>
      </c>
      <c r="AA208" s="28"/>
      <c r="AB208" s="9">
        <v>585</v>
      </c>
      <c r="AC208" s="9">
        <v>17</v>
      </c>
      <c r="AD208" s="56">
        <v>256</v>
      </c>
      <c r="AE208" s="56">
        <v>76</v>
      </c>
      <c r="AF208" s="16">
        <f t="shared" si="12"/>
        <v>1.8658273716875427E-2</v>
      </c>
      <c r="AG208" s="16"/>
      <c r="AH208" s="16"/>
      <c r="AI208" s="56">
        <v>99</v>
      </c>
      <c r="AJ208" s="28">
        <v>101100</v>
      </c>
      <c r="AK208" s="28">
        <v>42600</v>
      </c>
      <c r="AL208" s="26">
        <v>10.910876999999999</v>
      </c>
      <c r="AM208" s="26">
        <v>6.4226685000000003</v>
      </c>
      <c r="AN208" s="26">
        <v>24.351561</v>
      </c>
      <c r="AO208" s="26">
        <v>1.6085567000000001</v>
      </c>
      <c r="AP208" s="26">
        <v>2.6569691</v>
      </c>
      <c r="AQ208" s="26">
        <v>0.17550766000000001</v>
      </c>
      <c r="AR208" s="26">
        <v>-4.0237702999999998</v>
      </c>
      <c r="AS208" s="26">
        <v>-6.3770714000000002</v>
      </c>
      <c r="AT208" s="56">
        <v>373</v>
      </c>
      <c r="AU208" s="10">
        <v>0.14199999999999999</v>
      </c>
      <c r="AV208" s="10">
        <v>0.38100000000000001</v>
      </c>
      <c r="AW208" s="10">
        <v>0.51</v>
      </c>
      <c r="AX208" s="10">
        <v>0.55800000000000005</v>
      </c>
      <c r="AY208" s="28">
        <v>0</v>
      </c>
      <c r="AZ208" s="28">
        <v>0</v>
      </c>
      <c r="BA208" s="84">
        <v>0</v>
      </c>
      <c r="BB208" s="28">
        <v>0</v>
      </c>
      <c r="BC208" s="84">
        <v>352</v>
      </c>
      <c r="BD208" s="27">
        <v>8.6417267741317763E-2</v>
      </c>
      <c r="BE208" s="10">
        <v>0.56000000000000005</v>
      </c>
      <c r="BF208" s="28">
        <v>62489.288617886181</v>
      </c>
      <c r="BG208" s="117" t="s">
        <v>55</v>
      </c>
      <c r="BH208" s="117" t="s">
        <v>55</v>
      </c>
      <c r="BI208" s="117">
        <v>2</v>
      </c>
      <c r="BJ208" s="117">
        <v>49</v>
      </c>
      <c r="BK208" s="117" t="s">
        <v>55</v>
      </c>
      <c r="BL208" s="117">
        <f t="shared" si="13"/>
        <v>51</v>
      </c>
      <c r="BM208" s="53">
        <f t="shared" si="14"/>
        <v>12520.683678429561</v>
      </c>
      <c r="BN208" s="11">
        <v>38720</v>
      </c>
      <c r="BO208" s="11">
        <f t="shared" si="15"/>
        <v>26199.316321570441</v>
      </c>
    </row>
    <row r="209" spans="1:67" hidden="1">
      <c r="A209" s="7">
        <v>930</v>
      </c>
      <c r="B209" s="8" t="s">
        <v>1671</v>
      </c>
      <c r="C209" s="8" t="s">
        <v>2308</v>
      </c>
      <c r="D209" s="8" t="s">
        <v>1634</v>
      </c>
      <c r="E209" s="9" t="s">
        <v>59</v>
      </c>
      <c r="F209" s="10">
        <v>0.50600000000000001</v>
      </c>
      <c r="G209" s="10">
        <v>0.76</v>
      </c>
      <c r="H209" s="25">
        <v>3319.52</v>
      </c>
      <c r="I209" s="28"/>
      <c r="J209" s="58"/>
      <c r="K209" s="59">
        <v>95494</v>
      </c>
      <c r="L209" s="59">
        <v>121005</v>
      </c>
      <c r="M209" s="59">
        <v>74619</v>
      </c>
      <c r="N209" s="59">
        <v>67041</v>
      </c>
      <c r="O209" s="10">
        <v>0.48699999999999999</v>
      </c>
      <c r="P209" s="9">
        <v>257.33</v>
      </c>
      <c r="Q209" s="9">
        <v>303.33</v>
      </c>
      <c r="R209" s="9">
        <v>12.9</v>
      </c>
      <c r="S209" s="9"/>
      <c r="T209" s="9"/>
      <c r="U209" s="10">
        <v>8.5999999999999993E-2</v>
      </c>
      <c r="V209" s="10">
        <v>0.64600000000000002</v>
      </c>
      <c r="W209" s="9">
        <v>0.59799999999999998</v>
      </c>
      <c r="X209" s="27">
        <v>-8.5999999999999993E-2</v>
      </c>
      <c r="Y209" s="10">
        <v>0.03</v>
      </c>
      <c r="Z209" s="16">
        <v>0.62578222778473092</v>
      </c>
      <c r="AA209" s="28"/>
      <c r="AB209" s="9">
        <v>298</v>
      </c>
      <c r="AC209" s="9"/>
      <c r="AD209" s="56">
        <v>129</v>
      </c>
      <c r="AE209" s="56">
        <v>142</v>
      </c>
      <c r="AF209" s="16">
        <f t="shared" si="12"/>
        <v>4.2777269002747385E-2</v>
      </c>
      <c r="AG209" s="16"/>
      <c r="AH209" s="16" t="s">
        <v>4339</v>
      </c>
      <c r="AI209" s="56">
        <v>99</v>
      </c>
      <c r="AJ209" s="28">
        <v>76700</v>
      </c>
      <c r="AK209" s="28">
        <v>49700</v>
      </c>
      <c r="AL209" s="26">
        <v>13.445236</v>
      </c>
      <c r="AM209" s="26">
        <v>1.6042205</v>
      </c>
      <c r="AN209" s="26">
        <v>38.036059999999999</v>
      </c>
      <c r="AO209" s="26">
        <v>1.6754832</v>
      </c>
      <c r="AP209" s="26">
        <v>5.1140379999999999</v>
      </c>
      <c r="AQ209" s="26">
        <v>0.22527266000000001</v>
      </c>
      <c r="AR209" s="26">
        <v>-3.4928626999999999</v>
      </c>
      <c r="AS209" s="26">
        <v>-1.6439935000000001</v>
      </c>
      <c r="AT209" s="56">
        <v>438</v>
      </c>
      <c r="AU209" s="10">
        <v>0.27900000000000003</v>
      </c>
      <c r="AV209" s="10">
        <v>0.626</v>
      </c>
      <c r="AW209" s="10">
        <v>0.38300000000000001</v>
      </c>
      <c r="AX209" s="10">
        <v>0.60899999999999999</v>
      </c>
      <c r="AY209" s="28">
        <v>0</v>
      </c>
      <c r="AZ209" s="28">
        <v>0</v>
      </c>
      <c r="BA209" s="84">
        <v>0</v>
      </c>
      <c r="BB209" s="28">
        <v>0</v>
      </c>
      <c r="BC209" s="84">
        <v>140</v>
      </c>
      <c r="BD209" s="27">
        <v>4.2174772256229814E-2</v>
      </c>
      <c r="BE209" s="10">
        <v>0.56000000000000005</v>
      </c>
      <c r="BF209" s="28">
        <v>52536.545454545456</v>
      </c>
      <c r="BG209" s="117" t="s">
        <v>55</v>
      </c>
      <c r="BH209" s="117" t="s">
        <v>55</v>
      </c>
      <c r="BI209" s="117">
        <v>6</v>
      </c>
      <c r="BJ209" s="117">
        <v>25</v>
      </c>
      <c r="BK209" s="117" t="s">
        <v>55</v>
      </c>
      <c r="BL209" s="117">
        <f t="shared" si="13"/>
        <v>31</v>
      </c>
      <c r="BM209" s="53">
        <f t="shared" si="14"/>
        <v>9338.6995710223164</v>
      </c>
      <c r="BN209" s="11">
        <v>27160</v>
      </c>
      <c r="BO209" s="11">
        <f t="shared" si="15"/>
        <v>17821.300428977684</v>
      </c>
    </row>
    <row r="210" spans="1:67" hidden="1">
      <c r="A210" s="7">
        <v>945</v>
      </c>
      <c r="B210" s="8" t="s">
        <v>1695</v>
      </c>
      <c r="C210" s="8" t="s">
        <v>2313</v>
      </c>
      <c r="D210" s="8" t="s">
        <v>1634</v>
      </c>
      <c r="E210" s="9" t="s">
        <v>59</v>
      </c>
      <c r="F210" s="10">
        <v>0.32800000000000001</v>
      </c>
      <c r="G210" s="10">
        <v>0.56999999999999995</v>
      </c>
      <c r="H210" s="25">
        <v>2185.39</v>
      </c>
      <c r="I210" s="28"/>
      <c r="J210" s="58"/>
      <c r="K210" s="59">
        <v>78395</v>
      </c>
      <c r="L210" s="59">
        <v>77085</v>
      </c>
      <c r="M210" s="59">
        <v>61776</v>
      </c>
      <c r="N210" s="59">
        <v>66609</v>
      </c>
      <c r="O210" s="10">
        <v>0.33300000000000002</v>
      </c>
      <c r="P210" s="9">
        <v>167.33</v>
      </c>
      <c r="Q210" s="9">
        <v>187.33</v>
      </c>
      <c r="R210" s="9">
        <v>13.06</v>
      </c>
      <c r="S210" s="9"/>
      <c r="T210" s="9"/>
      <c r="U210" s="10">
        <v>0.20100000000000001</v>
      </c>
      <c r="V210" s="10">
        <v>0.40899999999999997</v>
      </c>
      <c r="W210" s="9">
        <v>0.52100000000000002</v>
      </c>
      <c r="X210" s="27">
        <v>0.152</v>
      </c>
      <c r="Y210" s="10">
        <v>2.1999999999999999E-2</v>
      </c>
      <c r="Z210" s="16">
        <v>0.65746219592373434</v>
      </c>
      <c r="AA210" s="28"/>
      <c r="AB210" s="9">
        <v>811</v>
      </c>
      <c r="AC210" s="9"/>
      <c r="AD210" s="56">
        <v>408</v>
      </c>
      <c r="AE210" s="56">
        <v>38</v>
      </c>
      <c r="AF210" s="16">
        <f t="shared" si="12"/>
        <v>1.7388200733049936E-2</v>
      </c>
      <c r="AG210" s="16"/>
      <c r="AH210" s="16"/>
      <c r="AI210" s="56">
        <v>99</v>
      </c>
      <c r="AJ210" s="28">
        <v>62800</v>
      </c>
      <c r="AK210" s="28">
        <v>42000</v>
      </c>
      <c r="AL210" s="26">
        <v>12.672192000000001</v>
      </c>
      <c r="AM210" s="26">
        <v>0.87439250999999996</v>
      </c>
      <c r="AN210" s="26">
        <v>10.316857000000001</v>
      </c>
      <c r="AO210" s="26">
        <v>9.9310361E-2</v>
      </c>
      <c r="AP210" s="26">
        <v>1.3073718999999999</v>
      </c>
      <c r="AQ210" s="26">
        <v>1.2584799000000001E-2</v>
      </c>
      <c r="AR210" s="26">
        <v>-6.7405967999999996</v>
      </c>
      <c r="AS210" s="26">
        <v>-12.642234999999999</v>
      </c>
      <c r="AT210" s="56">
        <v>124</v>
      </c>
      <c r="AU210" s="10">
        <v>0.19</v>
      </c>
      <c r="AV210" s="10">
        <v>0.36299999999999999</v>
      </c>
      <c r="AW210" s="10">
        <v>0.51300000000000001</v>
      </c>
      <c r="AX210" s="10">
        <v>0.58599999999999997</v>
      </c>
      <c r="AY210" s="28">
        <v>0</v>
      </c>
      <c r="AZ210" s="28">
        <v>0</v>
      </c>
      <c r="BA210" s="84">
        <v>0</v>
      </c>
      <c r="BB210" s="28">
        <v>0</v>
      </c>
      <c r="BC210" s="84"/>
      <c r="BD210" s="27">
        <v>0</v>
      </c>
      <c r="BE210" s="10">
        <v>0.56000000000000005</v>
      </c>
      <c r="BF210" s="28">
        <v>45896.5</v>
      </c>
      <c r="BG210" s="117" t="s">
        <v>55</v>
      </c>
      <c r="BH210" s="117" t="s">
        <v>55</v>
      </c>
      <c r="BI210" s="117">
        <v>2</v>
      </c>
      <c r="BJ210" s="117">
        <v>8</v>
      </c>
      <c r="BK210" s="117" t="s">
        <v>55</v>
      </c>
      <c r="BL210" s="117">
        <f t="shared" si="13"/>
        <v>10</v>
      </c>
      <c r="BM210" s="53">
        <f t="shared" si="14"/>
        <v>4575.8422981710364</v>
      </c>
      <c r="BN210" s="11">
        <v>24454</v>
      </c>
      <c r="BO210" s="11">
        <f t="shared" si="15"/>
        <v>19878.157701828964</v>
      </c>
    </row>
    <row r="211" spans="1:67" hidden="1">
      <c r="A211" s="7">
        <v>911</v>
      </c>
      <c r="B211" s="8" t="s">
        <v>1642</v>
      </c>
      <c r="C211" s="8" t="s">
        <v>2315</v>
      </c>
      <c r="D211" s="8" t="s">
        <v>1634</v>
      </c>
      <c r="E211" s="9" t="s">
        <v>59</v>
      </c>
      <c r="F211" s="10">
        <v>0.69899999999999995</v>
      </c>
      <c r="G211" s="10">
        <v>0.81</v>
      </c>
      <c r="H211" s="25">
        <v>1911.96</v>
      </c>
      <c r="I211" s="28"/>
      <c r="J211" s="58"/>
      <c r="K211" s="59">
        <v>70580</v>
      </c>
      <c r="L211" s="59">
        <v>90513</v>
      </c>
      <c r="M211" s="59">
        <v>71235</v>
      </c>
      <c r="N211" s="59">
        <v>60543</v>
      </c>
      <c r="O211" s="10">
        <v>0.45900000000000002</v>
      </c>
      <c r="P211" s="9">
        <v>171</v>
      </c>
      <c r="Q211" s="9">
        <v>200.33</v>
      </c>
      <c r="R211" s="9">
        <v>11.18</v>
      </c>
      <c r="S211" s="9"/>
      <c r="T211" s="9"/>
      <c r="U211" s="10">
        <v>0.104</v>
      </c>
      <c r="V211" s="10">
        <v>0.33600000000000002</v>
      </c>
      <c r="W211" s="9">
        <v>0.55500000000000005</v>
      </c>
      <c r="X211" s="27">
        <v>0.224</v>
      </c>
      <c r="Y211" s="10">
        <v>0.24299999999999999</v>
      </c>
      <c r="Z211" s="16">
        <v>0.64308681672025725</v>
      </c>
      <c r="AA211" s="28"/>
      <c r="AB211" s="9">
        <v>981</v>
      </c>
      <c r="AC211" s="9">
        <v>2</v>
      </c>
      <c r="AD211" s="56">
        <v>116</v>
      </c>
      <c r="AE211" s="56">
        <v>153</v>
      </c>
      <c r="AF211" s="16">
        <f t="shared" si="12"/>
        <v>8.0022594614950107E-2</v>
      </c>
      <c r="AG211" s="16"/>
      <c r="AH211" s="16"/>
      <c r="AI211" s="56">
        <v>99</v>
      </c>
      <c r="AJ211" s="28">
        <v>116700</v>
      </c>
      <c r="AK211" s="28">
        <v>44200</v>
      </c>
      <c r="AL211" s="26">
        <v>4.593699</v>
      </c>
      <c r="AM211" s="26">
        <v>2.5354755</v>
      </c>
      <c r="AN211" s="26">
        <v>28.642537999999998</v>
      </c>
      <c r="AO211" s="26">
        <v>4.4401578999999997E-2</v>
      </c>
      <c r="AP211" s="26">
        <v>1.315752</v>
      </c>
      <c r="AQ211" s="26">
        <v>2.0396748999999999E-3</v>
      </c>
      <c r="AR211" s="26">
        <v>-1.4051210000000001</v>
      </c>
      <c r="AS211" s="26">
        <v>-5.9289855999999999</v>
      </c>
      <c r="AT211" s="56">
        <v>259.666666666666</v>
      </c>
      <c r="AU211" s="10">
        <v>0.11899999999999999</v>
      </c>
      <c r="AV211" s="10">
        <v>0.27800000000000002</v>
      </c>
      <c r="AW211" s="10">
        <v>0.36099999999999999</v>
      </c>
      <c r="AX211" s="10">
        <v>0.57899999999999996</v>
      </c>
      <c r="AY211" s="28">
        <v>0</v>
      </c>
      <c r="AZ211" s="28">
        <v>0</v>
      </c>
      <c r="BA211" s="84">
        <v>0</v>
      </c>
      <c r="BB211" s="28">
        <v>0</v>
      </c>
      <c r="BC211" s="84">
        <v>250</v>
      </c>
      <c r="BD211" s="27">
        <v>0.13075587355384002</v>
      </c>
      <c r="BE211" s="10">
        <v>0.56000000000000005</v>
      </c>
      <c r="BF211" s="28">
        <v>49915.131474103582</v>
      </c>
      <c r="BG211" s="117" t="s">
        <v>55</v>
      </c>
      <c r="BH211" s="117" t="s">
        <v>55</v>
      </c>
      <c r="BI211" s="117">
        <v>0.629</v>
      </c>
      <c r="BJ211" s="117">
        <v>24</v>
      </c>
      <c r="BK211" s="117" t="s">
        <v>55</v>
      </c>
      <c r="BL211" s="117">
        <f t="shared" si="13"/>
        <v>24.629000000000001</v>
      </c>
      <c r="BM211" s="53">
        <f t="shared" si="14"/>
        <v>12881.545639030104</v>
      </c>
      <c r="BN211" s="11">
        <v>35800</v>
      </c>
      <c r="BO211" s="11">
        <f t="shared" si="15"/>
        <v>22918.454360969896</v>
      </c>
    </row>
    <row r="212" spans="1:67" hidden="1">
      <c r="A212" s="7">
        <v>927</v>
      </c>
      <c r="B212" s="8" t="s">
        <v>996</v>
      </c>
      <c r="C212" s="8" t="s">
        <v>2316</v>
      </c>
      <c r="D212" s="8" t="s">
        <v>1634</v>
      </c>
      <c r="E212" s="9" t="s">
        <v>59</v>
      </c>
      <c r="F212" s="10">
        <v>0.53900000000000003</v>
      </c>
      <c r="G212" s="10">
        <v>0.83</v>
      </c>
      <c r="H212" s="25">
        <v>2302.37</v>
      </c>
      <c r="I212" s="28"/>
      <c r="J212" s="58"/>
      <c r="K212" s="59">
        <v>68966</v>
      </c>
      <c r="L212" s="59">
        <v>86193</v>
      </c>
      <c r="M212" s="59">
        <v>71280</v>
      </c>
      <c r="N212" s="59">
        <v>46836</v>
      </c>
      <c r="O212" s="10">
        <v>0.52400000000000002</v>
      </c>
      <c r="P212" s="9">
        <v>191</v>
      </c>
      <c r="Q212" s="9">
        <v>226.67</v>
      </c>
      <c r="R212" s="9">
        <v>12.05</v>
      </c>
      <c r="S212" s="9"/>
      <c r="T212" s="9"/>
      <c r="U212" s="10">
        <v>0.10299999999999999</v>
      </c>
      <c r="V212" s="10">
        <v>0.57999999999999996</v>
      </c>
      <c r="W212" s="9">
        <v>0.57899999999999996</v>
      </c>
      <c r="X212" s="27">
        <v>-0.02</v>
      </c>
      <c r="Y212" s="27">
        <v>5.7000000000000002E-2</v>
      </c>
      <c r="Z212" s="16">
        <v>0.6333122229259025</v>
      </c>
      <c r="AA212" s="28"/>
      <c r="AB212" s="9">
        <v>477</v>
      </c>
      <c r="AC212" s="9"/>
      <c r="AD212" s="56">
        <v>298</v>
      </c>
      <c r="AE212" s="56">
        <v>62</v>
      </c>
      <c r="AF212" s="16">
        <f t="shared" si="12"/>
        <v>2.6928773394371889E-2</v>
      </c>
      <c r="AG212" s="16"/>
      <c r="AH212" s="16"/>
      <c r="AI212" s="56">
        <v>99</v>
      </c>
      <c r="AJ212" s="28">
        <v>90600</v>
      </c>
      <c r="AK212" s="28">
        <v>48600</v>
      </c>
      <c r="AL212" s="26">
        <v>8.5422621000000003</v>
      </c>
      <c r="AM212" s="26">
        <v>3.7281585000000002</v>
      </c>
      <c r="AN212" s="26">
        <v>33.261909000000003</v>
      </c>
      <c r="AO212" s="26">
        <v>6.8541250999999997E-2</v>
      </c>
      <c r="AP212" s="26">
        <v>2.8413195999999998</v>
      </c>
      <c r="AQ212" s="26">
        <v>5.8549730999999999E-3</v>
      </c>
      <c r="AR212" s="26">
        <v>-0.45636967000000001</v>
      </c>
      <c r="AS212" s="26">
        <v>-3.6002922000000002</v>
      </c>
      <c r="AT212" s="56">
        <v>230.333333333333</v>
      </c>
      <c r="AU212" s="10">
        <v>0.375</v>
      </c>
      <c r="AV212" s="10">
        <v>0.51</v>
      </c>
      <c r="AW212" s="10">
        <v>0.48399999999999999</v>
      </c>
      <c r="AX212" s="10">
        <v>0.64500000000000002</v>
      </c>
      <c r="AY212" s="28">
        <v>0</v>
      </c>
      <c r="AZ212" s="28">
        <v>0</v>
      </c>
      <c r="BA212" s="84">
        <v>0</v>
      </c>
      <c r="BB212" s="28">
        <v>0</v>
      </c>
      <c r="BC212" s="84">
        <v>108</v>
      </c>
      <c r="BD212" s="27">
        <v>4.6908185912776838E-2</v>
      </c>
      <c r="BE212" s="10">
        <v>0.56000000000000005</v>
      </c>
      <c r="BF212" s="28">
        <v>55167.98863636364</v>
      </c>
      <c r="BG212" s="117" t="s">
        <v>55</v>
      </c>
      <c r="BH212" s="117" t="s">
        <v>55</v>
      </c>
      <c r="BI212" s="117">
        <v>3</v>
      </c>
      <c r="BJ212" s="117">
        <v>12</v>
      </c>
      <c r="BK212" s="117" t="s">
        <v>55</v>
      </c>
      <c r="BL212" s="117">
        <f t="shared" si="13"/>
        <v>15</v>
      </c>
      <c r="BM212" s="53">
        <f t="shared" si="14"/>
        <v>6515.0258212190047</v>
      </c>
      <c r="BN212" s="11">
        <v>30310</v>
      </c>
      <c r="BO212" s="11">
        <f t="shared" si="15"/>
        <v>23794.974178780994</v>
      </c>
    </row>
    <row r="213" spans="1:67" hidden="1">
      <c r="A213" s="7">
        <v>916</v>
      </c>
      <c r="B213" s="8" t="s">
        <v>1650</v>
      </c>
      <c r="C213" s="8" t="s">
        <v>2308</v>
      </c>
      <c r="D213" s="8" t="s">
        <v>1634</v>
      </c>
      <c r="E213" s="9" t="s">
        <v>59</v>
      </c>
      <c r="F213" s="10">
        <v>0.45</v>
      </c>
      <c r="G213" s="10">
        <v>0.77</v>
      </c>
      <c r="H213" s="25">
        <v>6647.4</v>
      </c>
      <c r="I213" s="28"/>
      <c r="J213" s="58"/>
      <c r="K213" s="59">
        <v>86565</v>
      </c>
      <c r="L213" s="59">
        <v>83277</v>
      </c>
      <c r="M213" s="59">
        <v>74187</v>
      </c>
      <c r="N213" s="59">
        <v>67185</v>
      </c>
      <c r="O213" s="10">
        <v>0.53300000000000003</v>
      </c>
      <c r="P213" s="9">
        <v>467</v>
      </c>
      <c r="Q213" s="9">
        <v>464.67</v>
      </c>
      <c r="R213" s="9">
        <v>14.23</v>
      </c>
      <c r="S213" s="10"/>
      <c r="T213" s="10"/>
      <c r="U213" s="10">
        <v>6.0999999999999999E-2</v>
      </c>
      <c r="V213" s="10">
        <v>0.66200000000000003</v>
      </c>
      <c r="W213" s="9">
        <v>0.94899999999999995</v>
      </c>
      <c r="X213" s="27">
        <v>-0.10199999999999999</v>
      </c>
      <c r="Y213" s="27">
        <v>-3.0000000000000001E-3</v>
      </c>
      <c r="Z213" s="16">
        <v>0.51308363263211909</v>
      </c>
      <c r="AA213" s="28"/>
      <c r="AB213" s="9">
        <v>527</v>
      </c>
      <c r="AC213" s="9"/>
      <c r="AD213" s="56">
        <v>291</v>
      </c>
      <c r="AE213" s="56">
        <v>63</v>
      </c>
      <c r="AF213" s="16">
        <f t="shared" si="12"/>
        <v>9.4773896561061478E-3</v>
      </c>
      <c r="AG213" s="16" t="s">
        <v>4339</v>
      </c>
      <c r="AH213" s="16"/>
      <c r="AI213" s="56">
        <v>99</v>
      </c>
      <c r="AJ213" s="28">
        <v>69900</v>
      </c>
      <c r="AK213" s="28">
        <v>40200</v>
      </c>
      <c r="AL213" s="26">
        <v>14.577152999999999</v>
      </c>
      <c r="AM213" s="26">
        <v>1.7204324</v>
      </c>
      <c r="AN213" s="26">
        <v>19.424226999999998</v>
      </c>
      <c r="AO213" s="26">
        <v>0.76260585000000003</v>
      </c>
      <c r="AP213" s="26">
        <v>2.8314992999999999</v>
      </c>
      <c r="AQ213" s="26">
        <v>0.11116622</v>
      </c>
      <c r="AR213" s="26">
        <v>-4.5548925000000002</v>
      </c>
      <c r="AS213" s="26">
        <v>-5.2286362999999998</v>
      </c>
      <c r="AT213" s="56">
        <v>306.666666666666</v>
      </c>
      <c r="AU213" s="10">
        <v>0.36199999999999999</v>
      </c>
      <c r="AV213" s="10">
        <v>0.6</v>
      </c>
      <c r="AW213" s="10">
        <v>0.51200000000000001</v>
      </c>
      <c r="AX213" s="10">
        <v>0.54</v>
      </c>
      <c r="AY213" s="28">
        <v>0</v>
      </c>
      <c r="AZ213" s="28">
        <v>0</v>
      </c>
      <c r="BA213" s="84">
        <v>0</v>
      </c>
      <c r="BB213" s="28">
        <v>0</v>
      </c>
      <c r="BC213" s="84">
        <v>46</v>
      </c>
      <c r="BD213" s="27">
        <v>6.9199987965219492E-3</v>
      </c>
      <c r="BE213" s="10">
        <v>0.56000000000000005</v>
      </c>
      <c r="BF213" s="28">
        <v>53405.448453608245</v>
      </c>
      <c r="BG213" s="117" t="s">
        <v>55</v>
      </c>
      <c r="BH213" s="117" t="s">
        <v>55</v>
      </c>
      <c r="BI213" s="117">
        <v>0.70099999999999996</v>
      </c>
      <c r="BJ213" s="117">
        <v>63</v>
      </c>
      <c r="BK213" s="117" t="s">
        <v>55</v>
      </c>
      <c r="BL213" s="117">
        <f t="shared" si="13"/>
        <v>63.701000000000001</v>
      </c>
      <c r="BM213" s="53">
        <f t="shared" si="14"/>
        <v>9582.8444203748841</v>
      </c>
      <c r="BN213" s="11">
        <v>27798</v>
      </c>
      <c r="BO213" s="11">
        <f t="shared" si="15"/>
        <v>18215.155579625116</v>
      </c>
    </row>
    <row r="214" spans="1:67" hidden="1">
      <c r="A214" s="7">
        <v>948</v>
      </c>
      <c r="B214" s="8" t="s">
        <v>1699</v>
      </c>
      <c r="C214" s="8" t="s">
        <v>2317</v>
      </c>
      <c r="D214" s="8" t="s">
        <v>1634</v>
      </c>
      <c r="E214" s="9" t="s">
        <v>59</v>
      </c>
      <c r="F214" s="10">
        <v>0.28399999999999997</v>
      </c>
      <c r="G214" s="10">
        <v>0.54</v>
      </c>
      <c r="H214" s="25">
        <v>2725.79</v>
      </c>
      <c r="I214" s="28"/>
      <c r="J214" s="58"/>
      <c r="K214" s="59">
        <v>54628</v>
      </c>
      <c r="L214" s="59">
        <v>47880</v>
      </c>
      <c r="M214" s="59">
        <v>42219</v>
      </c>
      <c r="N214" s="59">
        <v>39555</v>
      </c>
      <c r="O214" s="10">
        <v>0.20699999999999999</v>
      </c>
      <c r="P214" s="9">
        <v>141</v>
      </c>
      <c r="Q214" s="9">
        <v>304.33</v>
      </c>
      <c r="R214" s="9">
        <v>19.329999999999998</v>
      </c>
      <c r="S214" s="9"/>
      <c r="T214" s="9"/>
      <c r="U214" s="10">
        <v>1.0999999999999999E-2</v>
      </c>
      <c r="V214" s="10">
        <v>0.50900000000000001</v>
      </c>
      <c r="W214" s="9" t="s">
        <v>4345</v>
      </c>
      <c r="X214" s="27">
        <v>5.0999999999999997E-2</v>
      </c>
      <c r="Y214" s="27">
        <v>0.11799999999999999</v>
      </c>
      <c r="Z214" s="16" t="s">
        <v>2055</v>
      </c>
      <c r="AA214" s="28"/>
      <c r="AB214" s="9">
        <v>566</v>
      </c>
      <c r="AC214" s="9"/>
      <c r="AD214" s="56">
        <v>337</v>
      </c>
      <c r="AE214" s="56">
        <v>53</v>
      </c>
      <c r="AF214" s="16">
        <f t="shared" si="12"/>
        <v>1.9443904335990667E-2</v>
      </c>
      <c r="AG214" s="16"/>
      <c r="AH214" s="16"/>
      <c r="AI214" s="56">
        <v>99</v>
      </c>
      <c r="AJ214" s="28">
        <v>60200</v>
      </c>
      <c r="AK214" s="28">
        <v>39800</v>
      </c>
      <c r="AL214" s="26">
        <v>14.025080000000001</v>
      </c>
      <c r="AM214" s="26">
        <v>8.6563282000000005E-2</v>
      </c>
      <c r="AN214" s="26">
        <v>13.902290000000001</v>
      </c>
      <c r="AO214" s="26">
        <v>1.0902635000000001</v>
      </c>
      <c r="AP214" s="26">
        <v>1.9498073</v>
      </c>
      <c r="AQ214" s="26">
        <v>0.15291031999999999</v>
      </c>
      <c r="AR214" s="26">
        <v>-4.2988324000000002</v>
      </c>
      <c r="AS214" s="26">
        <v>-4.8317766000000004</v>
      </c>
      <c r="AT214" s="56">
        <v>308.5</v>
      </c>
      <c r="AU214" s="10">
        <v>0.13900000000000001</v>
      </c>
      <c r="AV214" s="10">
        <v>0.24299999999999999</v>
      </c>
      <c r="AW214" s="10">
        <v>0.38500000000000001</v>
      </c>
      <c r="AX214" s="10">
        <v>0.60599999999999998</v>
      </c>
      <c r="AY214" s="28">
        <v>0</v>
      </c>
      <c r="AZ214" s="28">
        <v>0</v>
      </c>
      <c r="BA214" s="84">
        <v>0</v>
      </c>
      <c r="BB214" s="28">
        <v>0</v>
      </c>
      <c r="BC214" s="84"/>
      <c r="BD214" s="27">
        <v>0</v>
      </c>
      <c r="BE214" s="10">
        <v>0.56000000000000005</v>
      </c>
      <c r="BF214" s="28">
        <v>37081.148459383752</v>
      </c>
      <c r="BG214" s="117" t="s">
        <v>55</v>
      </c>
      <c r="BH214" s="117" t="s">
        <v>55</v>
      </c>
      <c r="BI214" s="117">
        <v>2</v>
      </c>
      <c r="BJ214" s="117">
        <v>6</v>
      </c>
      <c r="BK214" s="117" t="s">
        <v>55</v>
      </c>
      <c r="BL214" s="117">
        <f t="shared" si="13"/>
        <v>8</v>
      </c>
      <c r="BM214" s="53">
        <f t="shared" si="14"/>
        <v>2934.9289563759498</v>
      </c>
      <c r="BN214" s="11">
        <v>13680</v>
      </c>
      <c r="BO214" s="11">
        <f t="shared" si="15"/>
        <v>10745.07104362405</v>
      </c>
    </row>
    <row r="215" spans="1:67" hidden="1">
      <c r="A215" s="7">
        <v>1100</v>
      </c>
      <c r="B215" s="8" t="s">
        <v>1916</v>
      </c>
      <c r="C215" s="8"/>
      <c r="D215" s="8" t="s">
        <v>1703</v>
      </c>
      <c r="E215" s="9" t="s">
        <v>59</v>
      </c>
      <c r="F215" s="10">
        <v>9.5000000000000001E-2</v>
      </c>
      <c r="G215" s="10">
        <v>0.75</v>
      </c>
      <c r="H215" s="25">
        <v>70504</v>
      </c>
      <c r="I215" s="28"/>
      <c r="J215" s="58"/>
      <c r="K215" s="59"/>
      <c r="L215" s="59"/>
      <c r="M215" s="59"/>
      <c r="N215" s="59"/>
      <c r="O215" s="10">
        <v>0.123</v>
      </c>
      <c r="P215" s="9">
        <v>1804.67</v>
      </c>
      <c r="Q215" s="9">
        <v>1180.33</v>
      </c>
      <c r="R215" s="9">
        <v>39.07</v>
      </c>
      <c r="S215" s="9"/>
      <c r="T215" s="9"/>
      <c r="U215" s="10">
        <v>1E-3</v>
      </c>
      <c r="V215" s="10">
        <v>0.253</v>
      </c>
      <c r="W215" s="9" t="s">
        <v>4345</v>
      </c>
      <c r="X215" s="27">
        <v>-4.9000000000000002E-2</v>
      </c>
      <c r="Y215" s="27">
        <v>1.7000000000000001E-2</v>
      </c>
      <c r="Z215" s="16" t="s">
        <v>2055</v>
      </c>
      <c r="AA215" s="28"/>
      <c r="AB215" s="9" t="s">
        <v>4345</v>
      </c>
      <c r="AC215" s="9"/>
      <c r="AD215" s="56">
        <v>600</v>
      </c>
      <c r="AE215" s="56">
        <v>0</v>
      </c>
      <c r="AF215" s="16">
        <f t="shared" si="12"/>
        <v>0</v>
      </c>
      <c r="AG215" s="16"/>
      <c r="AH215" s="16"/>
      <c r="AI215" s="56">
        <v>99</v>
      </c>
      <c r="AJ215" s="28" t="e">
        <v>#N/A</v>
      </c>
      <c r="AK215" s="28" t="e">
        <v>#N/A</v>
      </c>
      <c r="AL215" s="26" t="e">
        <v>#N/A</v>
      </c>
      <c r="AM215" s="26" t="e">
        <v>#N/A</v>
      </c>
      <c r="AN215" s="26" t="e">
        <v>#N/A</v>
      </c>
      <c r="AO215" s="26" t="e">
        <v>#N/A</v>
      </c>
      <c r="AP215" s="26" t="e">
        <v>#N/A</v>
      </c>
      <c r="AQ215" s="26" t="e">
        <v>#N/A</v>
      </c>
      <c r="AR215" s="26" t="e">
        <v>#N/A</v>
      </c>
      <c r="AS215" s="26" t="e">
        <v>#N/A</v>
      </c>
      <c r="AT215" s="56" t="e">
        <v>#N/A</v>
      </c>
      <c r="AU215" s="10">
        <v>0.22</v>
      </c>
      <c r="AV215" s="10">
        <v>0.193</v>
      </c>
      <c r="AW215" s="10">
        <v>0.76900000000000002</v>
      </c>
      <c r="AX215" s="10">
        <v>0.59899999999999998</v>
      </c>
      <c r="AY215" s="28">
        <v>0</v>
      </c>
      <c r="AZ215" s="28">
        <v>0</v>
      </c>
      <c r="BA215" s="84">
        <v>0</v>
      </c>
      <c r="BB215" s="28">
        <v>0</v>
      </c>
      <c r="BC215" s="84"/>
      <c r="BD215" s="27">
        <v>0</v>
      </c>
      <c r="BE215" s="10">
        <v>0.20399999999999999</v>
      </c>
      <c r="BF215" s="28">
        <v>49844.110998990916</v>
      </c>
      <c r="BG215" s="117" t="s">
        <v>55</v>
      </c>
      <c r="BH215" s="117" t="s">
        <v>55</v>
      </c>
      <c r="BI215" s="117">
        <v>0</v>
      </c>
      <c r="BJ215" s="117">
        <v>0</v>
      </c>
      <c r="BK215" s="117" t="s">
        <v>55</v>
      </c>
      <c r="BL215" s="117">
        <f t="shared" si="13"/>
        <v>0</v>
      </c>
      <c r="BM215" s="53">
        <f t="shared" si="14"/>
        <v>0</v>
      </c>
      <c r="BN215" s="11">
        <v>6070</v>
      </c>
      <c r="BO215" s="11">
        <f t="shared" si="15"/>
        <v>6070</v>
      </c>
    </row>
    <row r="216" spans="1:67" hidden="1">
      <c r="A216" s="7">
        <v>955</v>
      </c>
      <c r="B216" s="8" t="s">
        <v>1068</v>
      </c>
      <c r="C216" s="8" t="s">
        <v>2321</v>
      </c>
      <c r="D216" s="8" t="s">
        <v>1703</v>
      </c>
      <c r="E216" s="9" t="s">
        <v>59</v>
      </c>
      <c r="F216" s="10">
        <v>0.57299999999999995</v>
      </c>
      <c r="G216" s="10">
        <v>0.82</v>
      </c>
      <c r="H216" s="25">
        <v>2598.87</v>
      </c>
      <c r="I216" s="28"/>
      <c r="J216" s="58"/>
      <c r="K216" s="59">
        <v>75429</v>
      </c>
      <c r="L216" s="59">
        <v>91107</v>
      </c>
      <c r="M216" s="59">
        <v>77337</v>
      </c>
      <c r="N216" s="59">
        <v>60174</v>
      </c>
      <c r="O216" s="10">
        <v>0.56499999999999995</v>
      </c>
      <c r="P216" s="9">
        <v>153</v>
      </c>
      <c r="Q216" s="9">
        <v>202.67</v>
      </c>
      <c r="R216" s="9">
        <v>16.989999999999998</v>
      </c>
      <c r="S216" s="9"/>
      <c r="T216" s="9"/>
      <c r="U216" s="10">
        <v>4.4999999999999998E-2</v>
      </c>
      <c r="V216" s="10">
        <v>0.189</v>
      </c>
      <c r="W216" s="9" t="s">
        <v>4345</v>
      </c>
      <c r="X216" s="27">
        <v>1.4999999999999999E-2</v>
      </c>
      <c r="Y216" s="27">
        <v>0.03</v>
      </c>
      <c r="Z216" s="16" t="s">
        <v>2055</v>
      </c>
      <c r="AA216" s="28"/>
      <c r="AB216" s="9">
        <v>821</v>
      </c>
      <c r="AC216" s="9"/>
      <c r="AD216" s="56">
        <v>285</v>
      </c>
      <c r="AE216" s="56">
        <v>65</v>
      </c>
      <c r="AF216" s="16">
        <f t="shared" si="12"/>
        <v>2.5010870108931958E-2</v>
      </c>
      <c r="AG216" s="16"/>
      <c r="AH216" s="16" t="s">
        <v>4339</v>
      </c>
      <c r="AI216" s="56">
        <v>99</v>
      </c>
      <c r="AJ216" s="28">
        <v>95400</v>
      </c>
      <c r="AK216" s="28">
        <v>41500</v>
      </c>
      <c r="AL216" s="26">
        <v>5.4876298999999999</v>
      </c>
      <c r="AM216" s="26">
        <v>3.4053705000000001</v>
      </c>
      <c r="AN216" s="26">
        <v>31.020375999999999</v>
      </c>
      <c r="AO216" s="26">
        <v>2.5808620000000002</v>
      </c>
      <c r="AP216" s="26">
        <v>1.7022834</v>
      </c>
      <c r="AQ216" s="26">
        <v>0.14162815000000001</v>
      </c>
      <c r="AR216" s="26">
        <v>-2.3324229999999999</v>
      </c>
      <c r="AS216" s="26">
        <v>-7.4288702000000004</v>
      </c>
      <c r="AT216" s="56">
        <v>262</v>
      </c>
      <c r="AU216" s="10">
        <v>8.2000000000000003E-2</v>
      </c>
      <c r="AV216" s="10">
        <v>0.111</v>
      </c>
      <c r="AW216" s="10">
        <v>0.55800000000000005</v>
      </c>
      <c r="AX216" s="10">
        <v>0.56699999999999995</v>
      </c>
      <c r="AY216" s="28">
        <v>0</v>
      </c>
      <c r="AZ216" s="28">
        <v>0</v>
      </c>
      <c r="BA216" s="84">
        <v>0</v>
      </c>
      <c r="BB216" s="28">
        <v>0</v>
      </c>
      <c r="BC216" s="84">
        <v>298</v>
      </c>
      <c r="BD216" s="27">
        <v>0.11466521988402652</v>
      </c>
      <c r="BE216" s="10">
        <v>0.20399999999999999</v>
      </c>
      <c r="BF216" s="28">
        <v>58035.418181818182</v>
      </c>
      <c r="BG216" s="117" t="s">
        <v>55</v>
      </c>
      <c r="BH216" s="117" t="s">
        <v>55</v>
      </c>
      <c r="BI216" s="117">
        <v>2</v>
      </c>
      <c r="BJ216" s="117">
        <v>27</v>
      </c>
      <c r="BK216" s="117" t="s">
        <v>55</v>
      </c>
      <c r="BL216" s="117">
        <f t="shared" si="13"/>
        <v>29</v>
      </c>
      <c r="BM216" s="53">
        <f t="shared" si="14"/>
        <v>11158.695894754259</v>
      </c>
      <c r="BN216" s="11">
        <v>31528</v>
      </c>
      <c r="BO216" s="11">
        <f t="shared" si="15"/>
        <v>20369.304105245741</v>
      </c>
    </row>
    <row r="217" spans="1:67" hidden="1">
      <c r="A217" s="7">
        <v>983</v>
      </c>
      <c r="B217" s="8" t="s">
        <v>1755</v>
      </c>
      <c r="C217" s="8" t="s">
        <v>2323</v>
      </c>
      <c r="D217" s="8" t="s">
        <v>1735</v>
      </c>
      <c r="E217" s="9" t="s">
        <v>59</v>
      </c>
      <c r="F217" s="10">
        <v>0.46899999999999997</v>
      </c>
      <c r="G217" s="10">
        <v>0.73</v>
      </c>
      <c r="H217" s="25">
        <v>2907.47</v>
      </c>
      <c r="I217" s="28"/>
      <c r="J217" s="58"/>
      <c r="K217" s="59">
        <v>77501</v>
      </c>
      <c r="L217" s="59">
        <v>92160</v>
      </c>
      <c r="M217" s="59">
        <v>74187</v>
      </c>
      <c r="N217" s="59">
        <v>63189</v>
      </c>
      <c r="O217" s="10">
        <v>0.443</v>
      </c>
      <c r="P217" s="9">
        <v>236.67</v>
      </c>
      <c r="Q217" s="9">
        <v>254.67</v>
      </c>
      <c r="R217" s="9">
        <v>12.29</v>
      </c>
      <c r="S217" s="10"/>
      <c r="T217" s="10"/>
      <c r="U217" s="10">
        <v>0.104</v>
      </c>
      <c r="V217" s="10">
        <v>0.40400000000000003</v>
      </c>
      <c r="W217" s="9">
        <v>0.82099999999999995</v>
      </c>
      <c r="X217" s="27">
        <v>-4.1000000000000002E-2</v>
      </c>
      <c r="Y217" s="10">
        <v>5.1999999999999998E-2</v>
      </c>
      <c r="Z217" s="16">
        <v>0.54914881933003845</v>
      </c>
      <c r="AA217" s="28"/>
      <c r="AB217" s="9">
        <v>935</v>
      </c>
      <c r="AC217" s="9"/>
      <c r="AD217" s="56">
        <v>453</v>
      </c>
      <c r="AE217" s="56">
        <v>27</v>
      </c>
      <c r="AF217" s="16">
        <f t="shared" si="12"/>
        <v>9.286424279528251E-3</v>
      </c>
      <c r="AG217" s="16"/>
      <c r="AH217" s="16"/>
      <c r="AI217" s="56">
        <v>99</v>
      </c>
      <c r="AJ217" s="28">
        <v>91800</v>
      </c>
      <c r="AK217" s="28">
        <v>47000</v>
      </c>
      <c r="AL217" s="26">
        <v>9.5781384000000003</v>
      </c>
      <c r="AM217" s="26">
        <v>3.2237548999999999</v>
      </c>
      <c r="AN217" s="26">
        <v>35.877097999999997</v>
      </c>
      <c r="AO217" s="26">
        <v>0</v>
      </c>
      <c r="AP217" s="26">
        <v>3.4363579999999998</v>
      </c>
      <c r="AQ217" s="26">
        <v>0</v>
      </c>
      <c r="AR217" s="26">
        <v>-2.9211922000000001</v>
      </c>
      <c r="AS217" s="26">
        <v>-7.1012630000000003</v>
      </c>
      <c r="AT217" s="56">
        <v>245</v>
      </c>
      <c r="AU217" s="10">
        <v>0.156</v>
      </c>
      <c r="AV217" s="10">
        <v>0.307</v>
      </c>
      <c r="AW217" s="10">
        <v>0.69199999999999995</v>
      </c>
      <c r="AX217" s="10">
        <v>0.60699999999999998</v>
      </c>
      <c r="AY217" s="28">
        <v>0</v>
      </c>
      <c r="AZ217" s="28">
        <v>0</v>
      </c>
      <c r="BA217" s="84">
        <v>0</v>
      </c>
      <c r="BB217" s="28">
        <v>0</v>
      </c>
      <c r="BC217" s="84">
        <v>183</v>
      </c>
      <c r="BD217" s="27">
        <v>6.294132011680259E-2</v>
      </c>
      <c r="BE217" s="10">
        <v>0.36299999999999999</v>
      </c>
      <c r="BF217" s="28">
        <v>61546.432624113477</v>
      </c>
      <c r="BG217" s="117" t="s">
        <v>55</v>
      </c>
      <c r="BH217" s="117" t="s">
        <v>55</v>
      </c>
      <c r="BI217" s="117">
        <v>0.68700000000000006</v>
      </c>
      <c r="BJ217" s="117">
        <v>18</v>
      </c>
      <c r="BK217" s="117" t="s">
        <v>55</v>
      </c>
      <c r="BL217" s="117">
        <f t="shared" si="13"/>
        <v>18.687000000000001</v>
      </c>
      <c r="BM217" s="53">
        <f t="shared" si="14"/>
        <v>6427.2374263534966</v>
      </c>
      <c r="BN217" s="11">
        <v>28310</v>
      </c>
      <c r="BO217" s="11">
        <f t="shared" si="15"/>
        <v>21882.762573646505</v>
      </c>
    </row>
    <row r="218" spans="1:67" hidden="1">
      <c r="A218" s="7">
        <v>964</v>
      </c>
      <c r="B218" s="8" t="s">
        <v>1726</v>
      </c>
      <c r="C218" s="8" t="s">
        <v>2326</v>
      </c>
      <c r="D218" s="8" t="s">
        <v>1715</v>
      </c>
      <c r="E218" s="9" t="s">
        <v>59</v>
      </c>
      <c r="F218" s="10">
        <v>0.54600000000000004</v>
      </c>
      <c r="G218" s="10">
        <v>0.74</v>
      </c>
      <c r="H218" s="25">
        <v>3485.51</v>
      </c>
      <c r="I218" s="28"/>
      <c r="J218" s="58"/>
      <c r="K218" s="59">
        <v>70424</v>
      </c>
      <c r="L218" s="59">
        <v>80055</v>
      </c>
      <c r="M218" s="59">
        <v>68724</v>
      </c>
      <c r="N218" s="59">
        <v>59562</v>
      </c>
      <c r="O218" s="10">
        <v>0.40699999999999997</v>
      </c>
      <c r="P218" s="9">
        <v>222.67</v>
      </c>
      <c r="Q218" s="9">
        <v>340.33</v>
      </c>
      <c r="R218" s="9">
        <v>15.65</v>
      </c>
      <c r="S218" s="9"/>
      <c r="T218" s="9"/>
      <c r="U218" s="10">
        <v>0.01</v>
      </c>
      <c r="V218" s="10">
        <v>0.19700000000000001</v>
      </c>
      <c r="W218" s="9">
        <v>0.88700000000000001</v>
      </c>
      <c r="X218" s="27">
        <v>-0.13400000000000001</v>
      </c>
      <c r="Y218" s="10">
        <v>0.152</v>
      </c>
      <c r="Z218" s="16">
        <v>0.52994170641229466</v>
      </c>
      <c r="AA218" s="28"/>
      <c r="AB218" s="9">
        <v>714</v>
      </c>
      <c r="AC218" s="9"/>
      <c r="AD218" s="56">
        <v>382</v>
      </c>
      <c r="AE218" s="56">
        <v>42</v>
      </c>
      <c r="AF218" s="16">
        <f t="shared" si="12"/>
        <v>1.2049886530235173E-2</v>
      </c>
      <c r="AG218" s="16"/>
      <c r="AH218" s="16"/>
      <c r="AI218" s="56">
        <v>99</v>
      </c>
      <c r="AJ218" s="28">
        <v>88200</v>
      </c>
      <c r="AK218" s="28">
        <v>54600</v>
      </c>
      <c r="AL218" s="26">
        <v>8.2054539000000002</v>
      </c>
      <c r="AM218" s="26">
        <v>0.86168878999999998</v>
      </c>
      <c r="AN218" s="26">
        <v>33.745032999999999</v>
      </c>
      <c r="AO218" s="26">
        <v>0</v>
      </c>
      <c r="AP218" s="26">
        <v>2.7689333</v>
      </c>
      <c r="AQ218" s="26">
        <v>0</v>
      </c>
      <c r="AR218" s="26">
        <v>-3.6624386000000002</v>
      </c>
      <c r="AS218" s="26">
        <v>-7.2426953000000003</v>
      </c>
      <c r="AT218" s="56">
        <v>374</v>
      </c>
      <c r="AU218" s="10">
        <v>8.1000000000000003E-2</v>
      </c>
      <c r="AV218" s="10">
        <v>5.2999999999999999E-2</v>
      </c>
      <c r="AW218" s="10">
        <v>0.33800000000000002</v>
      </c>
      <c r="AX218" s="10">
        <v>0.51500000000000001</v>
      </c>
      <c r="AY218" s="28">
        <v>0</v>
      </c>
      <c r="AZ218" s="28">
        <v>0</v>
      </c>
      <c r="BA218" s="84">
        <v>0</v>
      </c>
      <c r="BB218" s="28">
        <v>0</v>
      </c>
      <c r="BC218" s="84">
        <v>116</v>
      </c>
      <c r="BD218" s="27">
        <v>3.3280638988268572E-2</v>
      </c>
      <c r="BE218" s="10">
        <v>6.3E-2</v>
      </c>
      <c r="BF218" s="28">
        <v>42572.777777777781</v>
      </c>
      <c r="BG218" s="117" t="s">
        <v>55</v>
      </c>
      <c r="BH218" s="117" t="s">
        <v>55</v>
      </c>
      <c r="BI218" s="117">
        <v>4</v>
      </c>
      <c r="BJ218" s="117">
        <v>37</v>
      </c>
      <c r="BK218" s="117" t="s">
        <v>55</v>
      </c>
      <c r="BL218" s="117">
        <f t="shared" si="13"/>
        <v>41</v>
      </c>
      <c r="BM218" s="53">
        <f t="shared" si="14"/>
        <v>11762.984469991477</v>
      </c>
      <c r="BN218" s="11">
        <v>36092</v>
      </c>
      <c r="BO218" s="11">
        <f t="shared" si="15"/>
        <v>24329.015530008524</v>
      </c>
    </row>
    <row r="219" spans="1:67" hidden="1">
      <c r="A219" s="7">
        <v>1002</v>
      </c>
      <c r="B219" s="8" t="s">
        <v>1780</v>
      </c>
      <c r="C219" s="8"/>
      <c r="D219" s="8" t="s">
        <v>1779</v>
      </c>
      <c r="E219" s="9" t="s">
        <v>59</v>
      </c>
      <c r="F219" s="10">
        <v>0.46700000000000003</v>
      </c>
      <c r="G219" s="10" t="s">
        <v>55</v>
      </c>
      <c r="H219" s="25">
        <v>1428.6</v>
      </c>
      <c r="I219" s="28"/>
      <c r="J219" s="58"/>
      <c r="K219" s="59"/>
      <c r="L219" s="59"/>
      <c r="M219" s="59"/>
      <c r="N219" s="59"/>
      <c r="O219" s="10">
        <v>0.4</v>
      </c>
      <c r="P219" s="9">
        <v>35</v>
      </c>
      <c r="Q219" s="9">
        <v>104.67</v>
      </c>
      <c r="R219" s="9">
        <v>40.82</v>
      </c>
      <c r="S219" s="9"/>
      <c r="T219" s="9"/>
      <c r="U219" s="10">
        <v>0.17299999999999999</v>
      </c>
      <c r="V219" s="10">
        <v>0.29099999999999998</v>
      </c>
      <c r="W219" s="9" t="s">
        <v>4345</v>
      </c>
      <c r="X219" s="27">
        <v>0</v>
      </c>
      <c r="Y219" s="27">
        <v>6.7000000000000004E-2</v>
      </c>
      <c r="Z219" s="16" t="s">
        <v>2055</v>
      </c>
      <c r="AA219" s="28"/>
      <c r="AB219" s="9" t="s">
        <v>4345</v>
      </c>
      <c r="AC219" s="9"/>
      <c r="AD219" s="56">
        <v>551</v>
      </c>
      <c r="AE219" s="56">
        <v>14</v>
      </c>
      <c r="AF219" s="16">
        <f t="shared" si="12"/>
        <v>9.7998040039199222E-3</v>
      </c>
      <c r="AG219" s="16"/>
      <c r="AH219" s="16"/>
      <c r="AI219" s="56">
        <v>99</v>
      </c>
      <c r="AJ219" s="28" t="e">
        <v>#N/A</v>
      </c>
      <c r="AK219" s="28" t="e">
        <v>#N/A</v>
      </c>
      <c r="AL219" s="26" t="e">
        <v>#N/A</v>
      </c>
      <c r="AM219" s="26" t="e">
        <v>#N/A</v>
      </c>
      <c r="AN219" s="26" t="e">
        <v>#N/A</v>
      </c>
      <c r="AO219" s="26" t="e">
        <v>#N/A</v>
      </c>
      <c r="AP219" s="26" t="e">
        <v>#N/A</v>
      </c>
      <c r="AQ219" s="26" t="e">
        <v>#N/A</v>
      </c>
      <c r="AR219" s="26" t="e">
        <v>#N/A</v>
      </c>
      <c r="AS219" s="26" t="e">
        <v>#N/A</v>
      </c>
      <c r="AT219" s="56" t="e">
        <v>#N/A</v>
      </c>
      <c r="AU219" s="10">
        <v>0.13300000000000001</v>
      </c>
      <c r="AV219" s="10">
        <v>0.23300000000000001</v>
      </c>
      <c r="AW219" s="10">
        <v>0.61399999999999999</v>
      </c>
      <c r="AX219" s="10">
        <v>0.68700000000000006</v>
      </c>
      <c r="AY219" s="28">
        <v>0</v>
      </c>
      <c r="AZ219" s="28">
        <v>0</v>
      </c>
      <c r="BA219" s="84">
        <v>0</v>
      </c>
      <c r="BB219" s="28">
        <v>0</v>
      </c>
      <c r="BC219" s="84"/>
      <c r="BD219" s="27">
        <v>0</v>
      </c>
      <c r="BE219" s="10">
        <v>0.29099999999999998</v>
      </c>
      <c r="BF219" s="28">
        <v>59109.548192771086</v>
      </c>
      <c r="BG219" s="117" t="s">
        <v>55</v>
      </c>
      <c r="BH219" s="117" t="s">
        <v>55</v>
      </c>
      <c r="BI219" s="117">
        <v>0</v>
      </c>
      <c r="BJ219" s="117">
        <v>0</v>
      </c>
      <c r="BK219" s="117" t="s">
        <v>55</v>
      </c>
      <c r="BL219" s="117">
        <f t="shared" si="13"/>
        <v>0</v>
      </c>
      <c r="BM219" s="53">
        <f t="shared" si="14"/>
        <v>0</v>
      </c>
      <c r="BN219" s="11" t="s">
        <v>55</v>
      </c>
      <c r="BO219" s="11" t="s">
        <v>4351</v>
      </c>
    </row>
    <row r="220" spans="1:67" hidden="1">
      <c r="A220" s="7">
        <v>1005</v>
      </c>
      <c r="B220" s="8" t="s">
        <v>1784</v>
      </c>
      <c r="C220" s="8" t="s">
        <v>2329</v>
      </c>
      <c r="D220" s="8" t="s">
        <v>1779</v>
      </c>
      <c r="E220" s="9" t="s">
        <v>59</v>
      </c>
      <c r="F220" s="10">
        <v>0.81799999999999995</v>
      </c>
      <c r="G220" s="10">
        <v>0.95</v>
      </c>
      <c r="H220" s="25">
        <v>6270.43</v>
      </c>
      <c r="I220" s="28"/>
      <c r="J220" s="58"/>
      <c r="K220" s="59">
        <v>83953</v>
      </c>
      <c r="L220" s="59">
        <v>114939</v>
      </c>
      <c r="M220" s="59">
        <v>78840</v>
      </c>
      <c r="N220" s="59">
        <v>61443</v>
      </c>
      <c r="O220" s="10">
        <v>0.753</v>
      </c>
      <c r="P220" s="9">
        <v>532.33000000000004</v>
      </c>
      <c r="Q220" s="9">
        <v>585</v>
      </c>
      <c r="R220" s="9">
        <v>11.78</v>
      </c>
      <c r="S220" s="9"/>
      <c r="T220" s="9"/>
      <c r="U220" s="10">
        <v>3.9E-2</v>
      </c>
      <c r="V220" s="10">
        <v>0.20100000000000001</v>
      </c>
      <c r="W220" s="9">
        <v>0.67900000000000005</v>
      </c>
      <c r="X220" s="27">
        <v>0.09</v>
      </c>
      <c r="Y220" s="27">
        <v>7.2999999999999995E-2</v>
      </c>
      <c r="Z220" s="16">
        <v>0.59559261465157831</v>
      </c>
      <c r="AA220" s="28"/>
      <c r="AB220" s="9">
        <v>854</v>
      </c>
      <c r="AC220" s="9">
        <v>2</v>
      </c>
      <c r="AD220" s="56">
        <v>73</v>
      </c>
      <c r="AE220" s="56">
        <v>196</v>
      </c>
      <c r="AF220" s="16">
        <f t="shared" si="12"/>
        <v>3.1257824423524379E-2</v>
      </c>
      <c r="AG220" s="16"/>
      <c r="AH220" s="16" t="s">
        <v>4339</v>
      </c>
      <c r="AI220" s="56">
        <v>99</v>
      </c>
      <c r="AJ220" s="28">
        <v>121100</v>
      </c>
      <c r="AK220" s="28">
        <v>54900</v>
      </c>
      <c r="AL220" s="26">
        <v>2.6983921999999998</v>
      </c>
      <c r="AM220" s="26">
        <v>4.8732743000000003</v>
      </c>
      <c r="AN220" s="26">
        <v>29.727905</v>
      </c>
      <c r="AO220" s="26">
        <v>0</v>
      </c>
      <c r="AP220" s="26">
        <v>0.80217539999999998</v>
      </c>
      <c r="AQ220" s="26">
        <v>0</v>
      </c>
      <c r="AR220" s="26">
        <v>-1.0665443999999999</v>
      </c>
      <c r="AS220" s="26">
        <v>-4.7506060999999997</v>
      </c>
      <c r="AT220" s="56">
        <v>684</v>
      </c>
      <c r="AU220" s="10">
        <v>0.09</v>
      </c>
      <c r="AV220" s="10">
        <v>9.8000000000000004E-2</v>
      </c>
      <c r="AW220" s="10">
        <v>0.47399999999999998</v>
      </c>
      <c r="AX220" s="10">
        <v>0.60499999999999998</v>
      </c>
      <c r="AY220" s="28">
        <v>0</v>
      </c>
      <c r="AZ220" s="28">
        <v>0</v>
      </c>
      <c r="BA220" s="84">
        <v>0</v>
      </c>
      <c r="BB220" s="28">
        <v>0</v>
      </c>
      <c r="BC220" s="84">
        <v>654</v>
      </c>
      <c r="BD220" s="27">
        <v>0.10429906720910687</v>
      </c>
      <c r="BE220" s="10">
        <v>0.29099999999999998</v>
      </c>
      <c r="BF220" s="28">
        <v>56062.224747474749</v>
      </c>
      <c r="BG220" s="117" t="s">
        <v>55</v>
      </c>
      <c r="BH220" s="117" t="s">
        <v>55</v>
      </c>
      <c r="BI220" s="117">
        <v>6</v>
      </c>
      <c r="BJ220" s="117">
        <v>81</v>
      </c>
      <c r="BK220" s="117" t="s">
        <v>55</v>
      </c>
      <c r="BL220" s="117">
        <f t="shared" si="13"/>
        <v>87</v>
      </c>
      <c r="BM220" s="53">
        <f t="shared" si="14"/>
        <v>13874.646555339905</v>
      </c>
      <c r="BN220" s="11">
        <v>37990</v>
      </c>
      <c r="BO220" s="11">
        <f t="shared" ref="BO220:BO251" si="16">BN220-BM220</f>
        <v>24115.353444660097</v>
      </c>
    </row>
    <row r="221" spans="1:67" hidden="1">
      <c r="A221" s="7">
        <v>1012</v>
      </c>
      <c r="B221" s="8" t="s">
        <v>1792</v>
      </c>
      <c r="C221" s="8" t="s">
        <v>2330</v>
      </c>
      <c r="D221" s="8" t="s">
        <v>1779</v>
      </c>
      <c r="E221" s="9" t="s">
        <v>59</v>
      </c>
      <c r="F221" s="10">
        <v>0.77800000000000002</v>
      </c>
      <c r="G221" s="10">
        <v>0.84</v>
      </c>
      <c r="H221" s="25">
        <v>6401.03</v>
      </c>
      <c r="I221" s="28"/>
      <c r="J221" s="58"/>
      <c r="K221" s="59">
        <v>92549</v>
      </c>
      <c r="L221" s="59">
        <v>116064</v>
      </c>
      <c r="M221" s="59">
        <v>86571</v>
      </c>
      <c r="N221" s="59">
        <v>73656</v>
      </c>
      <c r="O221" s="10">
        <v>0.82</v>
      </c>
      <c r="P221" s="9">
        <v>590</v>
      </c>
      <c r="Q221" s="9">
        <v>648.33000000000004</v>
      </c>
      <c r="R221" s="9">
        <v>10.85</v>
      </c>
      <c r="S221" s="9"/>
      <c r="T221" s="9"/>
      <c r="U221" s="10">
        <v>9.8000000000000004E-2</v>
      </c>
      <c r="V221" s="10">
        <v>0.33100000000000002</v>
      </c>
      <c r="W221" s="9">
        <v>0.77700000000000002</v>
      </c>
      <c r="X221" s="27">
        <v>-0.04</v>
      </c>
      <c r="Y221" s="27">
        <v>-3.2000000000000001E-2</v>
      </c>
      <c r="Z221" s="16">
        <v>0.56274620146314014</v>
      </c>
      <c r="AA221" s="28"/>
      <c r="AB221" s="9">
        <v>580</v>
      </c>
      <c r="AC221" s="9">
        <v>13</v>
      </c>
      <c r="AD221" s="56">
        <v>123</v>
      </c>
      <c r="AE221" s="56">
        <v>145</v>
      </c>
      <c r="AF221" s="16">
        <f t="shared" si="12"/>
        <v>2.2652604346487987E-2</v>
      </c>
      <c r="AG221" s="16"/>
      <c r="AH221" s="16" t="s">
        <v>4339</v>
      </c>
      <c r="AI221" s="56">
        <v>99</v>
      </c>
      <c r="AJ221" s="28">
        <v>105700</v>
      </c>
      <c r="AK221" s="28">
        <v>55400</v>
      </c>
      <c r="AL221" s="26">
        <v>4.7202906999999996</v>
      </c>
      <c r="AM221" s="26">
        <v>3.2610825999999999</v>
      </c>
      <c r="AN221" s="26">
        <v>40.27216</v>
      </c>
      <c r="AO221" s="26">
        <v>2.6797814</v>
      </c>
      <c r="AP221" s="26">
        <v>1.9009628999999999</v>
      </c>
      <c r="AQ221" s="26">
        <v>0.12649347999999999</v>
      </c>
      <c r="AR221" s="26">
        <v>-1.0669024</v>
      </c>
      <c r="AS221" s="26">
        <v>-4.9362364000000003</v>
      </c>
      <c r="AT221" s="56">
        <v>523.33333333333303</v>
      </c>
      <c r="AU221" s="10">
        <v>0.19400000000000001</v>
      </c>
      <c r="AV221" s="10">
        <v>0.248</v>
      </c>
      <c r="AW221" s="10">
        <v>0.51200000000000001</v>
      </c>
      <c r="AX221" s="10">
        <v>0.629</v>
      </c>
      <c r="AY221" s="28">
        <v>0</v>
      </c>
      <c r="AZ221" s="28">
        <v>0</v>
      </c>
      <c r="BA221" s="84">
        <v>0</v>
      </c>
      <c r="BB221" s="28">
        <v>0</v>
      </c>
      <c r="BC221" s="84">
        <v>455</v>
      </c>
      <c r="BD221" s="27">
        <v>7.1082310190703685E-2</v>
      </c>
      <c r="BE221" s="10">
        <v>0.29099999999999998</v>
      </c>
      <c r="BF221" s="28">
        <v>61779.381872213969</v>
      </c>
      <c r="BG221" s="117" t="s">
        <v>55</v>
      </c>
      <c r="BH221" s="117" t="s">
        <v>55</v>
      </c>
      <c r="BI221" s="117">
        <v>10</v>
      </c>
      <c r="BJ221" s="117">
        <v>59</v>
      </c>
      <c r="BK221" s="117" t="s">
        <v>55</v>
      </c>
      <c r="BL221" s="117">
        <f t="shared" si="13"/>
        <v>69</v>
      </c>
      <c r="BM221" s="53">
        <f t="shared" si="14"/>
        <v>10779.515171777042</v>
      </c>
      <c r="BN221" s="11">
        <v>39690</v>
      </c>
      <c r="BO221" s="11">
        <f t="shared" si="16"/>
        <v>28910.484828222958</v>
      </c>
    </row>
    <row r="222" spans="1:67" hidden="1">
      <c r="A222" s="7">
        <v>1033</v>
      </c>
      <c r="B222" s="8" t="s">
        <v>1819</v>
      </c>
      <c r="C222" s="8" t="s">
        <v>2332</v>
      </c>
      <c r="D222" s="8" t="s">
        <v>1813</v>
      </c>
      <c r="E222" s="9" t="s">
        <v>59</v>
      </c>
      <c r="F222" s="10">
        <v>0.53</v>
      </c>
      <c r="G222" s="10">
        <v>0.76</v>
      </c>
      <c r="H222" s="25">
        <v>6136.33</v>
      </c>
      <c r="I222" s="28"/>
      <c r="J222" s="58"/>
      <c r="K222" s="59">
        <v>74791</v>
      </c>
      <c r="L222" s="59">
        <v>80757</v>
      </c>
      <c r="M222" s="59">
        <v>77121</v>
      </c>
      <c r="N222" s="59">
        <v>70803</v>
      </c>
      <c r="O222" s="10">
        <v>0.24</v>
      </c>
      <c r="P222" s="9">
        <v>207</v>
      </c>
      <c r="Q222" s="9">
        <v>268.67</v>
      </c>
      <c r="R222" s="9">
        <v>29.64</v>
      </c>
      <c r="S222" s="9"/>
      <c r="T222" s="9"/>
      <c r="U222" s="10">
        <v>0.05</v>
      </c>
      <c r="V222" s="10">
        <v>0.19500000000000001</v>
      </c>
      <c r="W222" s="9" t="s">
        <v>4345</v>
      </c>
      <c r="X222" s="27">
        <v>-1.9E-2</v>
      </c>
      <c r="Y222" s="10">
        <v>0.33900000000000002</v>
      </c>
      <c r="Z222" s="16" t="s">
        <v>2055</v>
      </c>
      <c r="AA222" s="28"/>
      <c r="AB222" s="9">
        <v>1076</v>
      </c>
      <c r="AC222" s="9"/>
      <c r="AD222" s="56">
        <v>459</v>
      </c>
      <c r="AE222" s="56">
        <v>26</v>
      </c>
      <c r="AF222" s="16">
        <f t="shared" si="12"/>
        <v>4.2370602624044011E-3</v>
      </c>
      <c r="AG222" s="16"/>
      <c r="AH222" s="16"/>
      <c r="AI222" s="56">
        <v>99</v>
      </c>
      <c r="AJ222" s="28">
        <v>79300</v>
      </c>
      <c r="AK222" s="28">
        <v>38600</v>
      </c>
      <c r="AL222" s="26">
        <v>5.4974685000000001</v>
      </c>
      <c r="AM222" s="26">
        <v>0.78811209999999998</v>
      </c>
      <c r="AN222" s="26">
        <v>14.889068999999999</v>
      </c>
      <c r="AO222" s="26">
        <v>8.1967913000000003E-2</v>
      </c>
      <c r="AP222" s="26">
        <v>0.81852179999999997</v>
      </c>
      <c r="AQ222" s="26">
        <v>4.5061600000000004E-3</v>
      </c>
      <c r="AR222" s="26">
        <v>-1.1411901E-2</v>
      </c>
      <c r="AS222" s="26">
        <v>-6.0177468999999997</v>
      </c>
      <c r="AT222" s="56">
        <v>284.33333333333297</v>
      </c>
      <c r="AU222" s="10">
        <v>9.2999999999999999E-2</v>
      </c>
      <c r="AV222" s="10">
        <v>4.9000000000000002E-2</v>
      </c>
      <c r="AW222" s="10">
        <v>0.59199999999999997</v>
      </c>
      <c r="AX222" s="10">
        <v>0.60799999999999998</v>
      </c>
      <c r="AY222" s="28">
        <v>0</v>
      </c>
      <c r="AZ222" s="28">
        <v>0</v>
      </c>
      <c r="BA222" s="84">
        <v>0</v>
      </c>
      <c r="BB222" s="28">
        <v>0</v>
      </c>
      <c r="BC222" s="84">
        <v>334</v>
      </c>
      <c r="BD222" s="27">
        <v>5.4429927986271928E-2</v>
      </c>
      <c r="BE222" s="10">
        <v>0.17599999999999999</v>
      </c>
      <c r="BF222" s="28">
        <v>47904.577639751551</v>
      </c>
      <c r="BG222" s="117" t="s">
        <v>55</v>
      </c>
      <c r="BH222" s="117" t="s">
        <v>55</v>
      </c>
      <c r="BI222" s="117">
        <v>2</v>
      </c>
      <c r="BJ222" s="117">
        <v>26</v>
      </c>
      <c r="BK222" s="117" t="s">
        <v>55</v>
      </c>
      <c r="BL222" s="117">
        <f t="shared" si="13"/>
        <v>28</v>
      </c>
      <c r="BM222" s="53">
        <f t="shared" si="14"/>
        <v>4562.9879748970479</v>
      </c>
      <c r="BN222" s="11">
        <v>27100</v>
      </c>
      <c r="BO222" s="11">
        <f t="shared" si="16"/>
        <v>22537.012025102951</v>
      </c>
    </row>
    <row r="223" spans="1:67" hidden="1">
      <c r="A223" s="7">
        <v>1035</v>
      </c>
      <c r="B223" s="8" t="s">
        <v>1821</v>
      </c>
      <c r="C223" s="8" t="s">
        <v>2222</v>
      </c>
      <c r="D223" s="8" t="s">
        <v>1813</v>
      </c>
      <c r="E223" s="9" t="s">
        <v>59</v>
      </c>
      <c r="F223" s="10">
        <v>0.51300000000000001</v>
      </c>
      <c r="G223" s="10">
        <v>0.8</v>
      </c>
      <c r="H223" s="25">
        <v>2063.15</v>
      </c>
      <c r="I223" s="28"/>
      <c r="J223" s="58"/>
      <c r="K223" s="59">
        <v>61403</v>
      </c>
      <c r="L223" s="59">
        <v>73323</v>
      </c>
      <c r="M223" s="59">
        <v>62001</v>
      </c>
      <c r="N223" s="59">
        <v>52200</v>
      </c>
      <c r="O223" s="10">
        <v>0.47099999999999997</v>
      </c>
      <c r="P223" s="9">
        <v>134</v>
      </c>
      <c r="Q223" s="9">
        <v>159</v>
      </c>
      <c r="R223" s="9">
        <v>15.4</v>
      </c>
      <c r="S223" s="9"/>
      <c r="T223" s="9"/>
      <c r="U223" s="10">
        <v>0.02</v>
      </c>
      <c r="V223" s="10">
        <v>0.16</v>
      </c>
      <c r="W223" s="9">
        <v>2.5259999999999998</v>
      </c>
      <c r="X223" s="27">
        <v>1.6E-2</v>
      </c>
      <c r="Y223" s="27">
        <v>4.2999999999999997E-2</v>
      </c>
      <c r="Z223" s="16">
        <v>0.28360748723766305</v>
      </c>
      <c r="AA223" s="28"/>
      <c r="AB223" s="9">
        <v>399</v>
      </c>
      <c r="AC223" s="9"/>
      <c r="AD223" s="56">
        <v>541</v>
      </c>
      <c r="AE223" s="56">
        <v>16</v>
      </c>
      <c r="AF223" s="16">
        <f t="shared" si="12"/>
        <v>7.7551317160652394E-3</v>
      </c>
      <c r="AG223" s="16"/>
      <c r="AH223" s="16"/>
      <c r="AI223" s="56">
        <v>99</v>
      </c>
      <c r="AJ223" s="28">
        <v>75400</v>
      </c>
      <c r="AK223" s="28">
        <v>39200</v>
      </c>
      <c r="AL223" s="26">
        <v>9.2644023999999998</v>
      </c>
      <c r="AM223" s="26">
        <v>1.7338842000000001</v>
      </c>
      <c r="AN223" s="26">
        <v>6.0063424000000003</v>
      </c>
      <c r="AO223" s="26">
        <v>2.0635686</v>
      </c>
      <c r="AP223" s="26">
        <v>0.55645180000000005</v>
      </c>
      <c r="AQ223" s="26">
        <v>0.19117730999999999</v>
      </c>
      <c r="AR223" s="26">
        <v>-4.0734725000000003</v>
      </c>
      <c r="AS223" s="26">
        <v>-4.9202380000000003</v>
      </c>
      <c r="AT223" s="56">
        <v>176</v>
      </c>
      <c r="AU223" s="10">
        <v>5.3999999999999999E-2</v>
      </c>
      <c r="AV223" s="10">
        <v>9.0999999999999998E-2</v>
      </c>
      <c r="AW223" s="10">
        <v>0.46300000000000002</v>
      </c>
      <c r="AX223" s="10">
        <v>0.48599999999999999</v>
      </c>
      <c r="AY223" s="28">
        <v>0</v>
      </c>
      <c r="AZ223" s="28">
        <v>0</v>
      </c>
      <c r="BA223" s="84">
        <v>0</v>
      </c>
      <c r="BB223" s="28">
        <v>0</v>
      </c>
      <c r="BC223" s="84">
        <v>35</v>
      </c>
      <c r="BD223" s="27">
        <v>1.6964350628892712E-2</v>
      </c>
      <c r="BE223" s="10">
        <v>0.17599999999999999</v>
      </c>
      <c r="BF223" s="28">
        <v>45693.221674876848</v>
      </c>
      <c r="BG223" s="117" t="s">
        <v>55</v>
      </c>
      <c r="BH223" s="117" t="s">
        <v>55</v>
      </c>
      <c r="BI223" s="117">
        <v>0.59299999999999997</v>
      </c>
      <c r="BJ223" s="117">
        <v>8</v>
      </c>
      <c r="BK223" s="117" t="s">
        <v>55</v>
      </c>
      <c r="BL223" s="117">
        <f t="shared" si="13"/>
        <v>8.593</v>
      </c>
      <c r="BM223" s="53">
        <f t="shared" si="14"/>
        <v>4164.9904272592876</v>
      </c>
      <c r="BN223" s="11">
        <v>25050</v>
      </c>
      <c r="BO223" s="11">
        <f t="shared" si="16"/>
        <v>20885.009572740713</v>
      </c>
    </row>
    <row r="224" spans="1:67" hidden="1">
      <c r="A224" s="7">
        <v>1045</v>
      </c>
      <c r="B224" s="8" t="s">
        <v>1830</v>
      </c>
      <c r="C224" s="8" t="s">
        <v>2333</v>
      </c>
      <c r="D224" s="8" t="s">
        <v>1813</v>
      </c>
      <c r="E224" s="9" t="s">
        <v>59</v>
      </c>
      <c r="F224" s="10">
        <v>0.48399999999999999</v>
      </c>
      <c r="G224" s="10">
        <v>0.78</v>
      </c>
      <c r="H224" s="25">
        <v>2205.5</v>
      </c>
      <c r="I224" s="28"/>
      <c r="J224" s="58"/>
      <c r="K224" s="59">
        <v>56957</v>
      </c>
      <c r="L224" s="59">
        <v>67293</v>
      </c>
      <c r="M224" s="59">
        <v>57789</v>
      </c>
      <c r="N224" s="59">
        <v>51084</v>
      </c>
      <c r="O224" s="10">
        <v>0.39300000000000002</v>
      </c>
      <c r="P224" s="9">
        <v>188</v>
      </c>
      <c r="Q224" s="9">
        <v>155.33000000000001</v>
      </c>
      <c r="R224" s="9">
        <v>11.73</v>
      </c>
      <c r="S224" s="10"/>
      <c r="T224" s="10"/>
      <c r="U224" s="10">
        <v>1.4E-2</v>
      </c>
      <c r="V224" s="10">
        <v>7.2999999999999995E-2</v>
      </c>
      <c r="W224" s="9">
        <v>0.80800000000000005</v>
      </c>
      <c r="X224" s="27">
        <v>0.10299999999999999</v>
      </c>
      <c r="Y224" s="10">
        <v>0.11799999999999999</v>
      </c>
      <c r="Z224" s="16">
        <v>0.55309734513274333</v>
      </c>
      <c r="AA224" s="28"/>
      <c r="AB224" s="9">
        <v>997</v>
      </c>
      <c r="AC224" s="9">
        <v>1</v>
      </c>
      <c r="AD224" s="56">
        <v>427</v>
      </c>
      <c r="AE224" s="56">
        <v>33</v>
      </c>
      <c r="AF224" s="16">
        <f t="shared" si="12"/>
        <v>1.4962593516209476E-2</v>
      </c>
      <c r="AG224" s="16"/>
      <c r="AH224" s="16"/>
      <c r="AI224" s="56">
        <v>99</v>
      </c>
      <c r="AJ224" s="28">
        <v>78200</v>
      </c>
      <c r="AK224" s="28">
        <v>38600</v>
      </c>
      <c r="AL224" s="26">
        <v>6.0364256000000003</v>
      </c>
      <c r="AM224" s="26">
        <v>0.59474837999999997</v>
      </c>
      <c r="AN224" s="26">
        <v>13.288738</v>
      </c>
      <c r="AO224" s="26">
        <v>2.7054548000000001E-2</v>
      </c>
      <c r="AP224" s="26">
        <v>0.80216478999999996</v>
      </c>
      <c r="AQ224" s="26">
        <v>1.6331277999999999E-3</v>
      </c>
      <c r="AR224" s="26">
        <v>-1.0331627999999999</v>
      </c>
      <c r="AS224" s="26">
        <v>-6.9806575999999998</v>
      </c>
      <c r="AT224" s="56">
        <v>256.33333333333297</v>
      </c>
      <c r="AU224" s="10">
        <v>3.4000000000000002E-2</v>
      </c>
      <c r="AV224" s="10">
        <v>0.02</v>
      </c>
      <c r="AW224" s="10">
        <v>0.65400000000000003</v>
      </c>
      <c r="AX224" s="10">
        <v>0.63800000000000001</v>
      </c>
      <c r="AY224" s="28">
        <v>0</v>
      </c>
      <c r="AZ224" s="28">
        <v>0</v>
      </c>
      <c r="BA224" s="84">
        <v>0</v>
      </c>
      <c r="BB224" s="28">
        <v>0</v>
      </c>
      <c r="BC224" s="84">
        <v>91</v>
      </c>
      <c r="BD224" s="27">
        <v>4.1260485150759467E-2</v>
      </c>
      <c r="BE224" s="10">
        <v>0.17599999999999999</v>
      </c>
      <c r="BF224" s="28">
        <v>42134.090909090912</v>
      </c>
      <c r="BG224" s="117" t="s">
        <v>55</v>
      </c>
      <c r="BH224" s="117" t="s">
        <v>55</v>
      </c>
      <c r="BI224" s="117">
        <v>0.80200000000000005</v>
      </c>
      <c r="BJ224" s="117">
        <v>15</v>
      </c>
      <c r="BK224" s="117" t="s">
        <v>55</v>
      </c>
      <c r="BL224" s="117">
        <f t="shared" si="13"/>
        <v>15.802</v>
      </c>
      <c r="BM224" s="53">
        <f t="shared" si="14"/>
        <v>7164.8152346406714</v>
      </c>
      <c r="BN224" s="11">
        <v>25050</v>
      </c>
      <c r="BO224" s="11">
        <f t="shared" si="16"/>
        <v>17885.184765359329</v>
      </c>
    </row>
    <row r="225" spans="1:67">
      <c r="A225" s="7">
        <v>21</v>
      </c>
      <c r="B225" s="8" t="s">
        <v>134</v>
      </c>
      <c r="C225" s="8" t="s">
        <v>4352</v>
      </c>
      <c r="D225" s="8" t="s">
        <v>135</v>
      </c>
      <c r="E225" s="9" t="s">
        <v>51</v>
      </c>
      <c r="F225" s="10">
        <v>0.18099999999999999</v>
      </c>
      <c r="G225" s="10">
        <v>0.71</v>
      </c>
      <c r="H225" s="25">
        <v>11266.45</v>
      </c>
      <c r="I225" s="28">
        <v>18778</v>
      </c>
      <c r="J225" s="58">
        <v>11720</v>
      </c>
      <c r="K225" s="59">
        <v>82914</v>
      </c>
      <c r="L225" s="59">
        <v>105840</v>
      </c>
      <c r="M225" s="59">
        <v>83790</v>
      </c>
      <c r="N225" s="59">
        <v>69417</v>
      </c>
      <c r="O225" s="10">
        <v>0.19700000000000001</v>
      </c>
      <c r="P225" s="9">
        <v>770.67</v>
      </c>
      <c r="Q225" s="9">
        <v>870</v>
      </c>
      <c r="R225" s="9">
        <v>14.62</v>
      </c>
      <c r="S225" s="10">
        <v>6.0999999999999999E-2</v>
      </c>
      <c r="T225" s="10">
        <v>0.46</v>
      </c>
      <c r="U225" s="10">
        <v>1.7000000000000001E-2</v>
      </c>
      <c r="V225" s="10">
        <v>0.34499999999999997</v>
      </c>
      <c r="W225" s="9">
        <v>0.94799999999999995</v>
      </c>
      <c r="X225" s="27">
        <v>0.03</v>
      </c>
      <c r="Y225" s="9">
        <v>8.2000000000000003E-2</v>
      </c>
      <c r="Z225" s="16">
        <v>0.51334702258726894</v>
      </c>
      <c r="AA225" s="28">
        <v>52</v>
      </c>
      <c r="AB225" s="9"/>
      <c r="AC225" s="9"/>
      <c r="AD225" s="56">
        <v>214</v>
      </c>
      <c r="AE225" s="56">
        <v>92</v>
      </c>
      <c r="AF225" s="16">
        <v>8.1658375087094864E-3</v>
      </c>
      <c r="AG225" s="16"/>
      <c r="AH225" s="16" t="s">
        <v>4339</v>
      </c>
      <c r="AI225" s="56">
        <v>99</v>
      </c>
      <c r="AJ225" s="28" t="e">
        <v>#N/A</v>
      </c>
      <c r="AK225" s="28" t="e">
        <v>#N/A</v>
      </c>
      <c r="AL225" s="26" t="e">
        <v>#N/A</v>
      </c>
      <c r="AM225" s="26" t="e">
        <v>#N/A</v>
      </c>
      <c r="AN225" s="26" t="e">
        <v>#N/A</v>
      </c>
      <c r="AO225" s="26" t="e">
        <v>#N/A</v>
      </c>
      <c r="AP225" s="26" t="e">
        <v>#N/A</v>
      </c>
      <c r="AQ225" s="26" t="e">
        <v>#N/A</v>
      </c>
      <c r="AR225" s="26" t="e">
        <v>#N/A</v>
      </c>
      <c r="AS225" s="26" t="e">
        <v>#N/A</v>
      </c>
      <c r="AT225" s="56" t="e">
        <v>#N/A</v>
      </c>
      <c r="AU225" s="10">
        <v>0.14899999999999999</v>
      </c>
      <c r="AV225" s="10">
        <v>0.216</v>
      </c>
      <c r="AW225" s="10">
        <v>0.58299999999999996</v>
      </c>
      <c r="AX225" s="10">
        <v>0.61899999999999999</v>
      </c>
      <c r="AY225" s="28">
        <v>9545388</v>
      </c>
      <c r="AZ225" s="28">
        <v>847.24008006071119</v>
      </c>
      <c r="BA225" s="84">
        <v>50605.317451049086</v>
      </c>
      <c r="BB225" s="28"/>
      <c r="BC225" s="84">
        <v>33</v>
      </c>
      <c r="BD225" s="27">
        <v>2.9290504107327506E-3</v>
      </c>
      <c r="BE225" s="10">
        <v>0.375</v>
      </c>
      <c r="BF225" s="28">
        <v>59772.970377936668</v>
      </c>
      <c r="BG225" s="117">
        <v>0.54500000000000004</v>
      </c>
      <c r="BH225" s="117">
        <v>9</v>
      </c>
      <c r="BI225" s="117" t="s">
        <v>55</v>
      </c>
      <c r="BJ225" s="117" t="s">
        <v>55</v>
      </c>
      <c r="BK225" s="117" t="s">
        <v>55</v>
      </c>
      <c r="BL225" s="117">
        <f t="shared" si="13"/>
        <v>9.5449999999999999</v>
      </c>
      <c r="BM225" s="53">
        <f t="shared" si="14"/>
        <v>847.20564152860925</v>
      </c>
      <c r="BN225" s="11">
        <v>5545</v>
      </c>
      <c r="BO225" s="11">
        <f t="shared" si="16"/>
        <v>4697.7943584713903</v>
      </c>
    </row>
    <row r="226" spans="1:67">
      <c r="A226" s="7">
        <v>1</v>
      </c>
      <c r="B226" s="8" t="s">
        <v>48</v>
      </c>
      <c r="C226" s="8"/>
      <c r="D226" s="8" t="s">
        <v>49</v>
      </c>
      <c r="E226" s="9" t="s">
        <v>51</v>
      </c>
      <c r="F226" s="10">
        <v>0.23200000000000001</v>
      </c>
      <c r="G226" s="10">
        <v>0.57999999999999996</v>
      </c>
      <c r="H226" s="25">
        <v>5219.16</v>
      </c>
      <c r="I226" s="28">
        <v>16206</v>
      </c>
      <c r="J226" s="58">
        <v>7008</v>
      </c>
      <c r="K226" s="59">
        <v>67674</v>
      </c>
      <c r="L226" s="59">
        <v>84150</v>
      </c>
      <c r="M226" s="59">
        <v>67365</v>
      </c>
      <c r="N226" s="59">
        <v>56412</v>
      </c>
      <c r="O226" s="10">
        <v>0.307</v>
      </c>
      <c r="P226" s="9">
        <v>279.33</v>
      </c>
      <c r="Q226" s="9">
        <v>471</v>
      </c>
      <c r="R226" s="9">
        <v>18.68</v>
      </c>
      <c r="S226" s="10">
        <v>0.62</v>
      </c>
      <c r="T226" s="10">
        <v>0.26200000000000001</v>
      </c>
      <c r="U226" s="10">
        <v>1.0999999999999999E-2</v>
      </c>
      <c r="V226" s="10">
        <v>0.91300000000000003</v>
      </c>
      <c r="W226" s="9">
        <v>0.95299999999999996</v>
      </c>
      <c r="X226" s="27">
        <v>-0.57699999999999996</v>
      </c>
      <c r="Y226" s="9">
        <v>1E-3</v>
      </c>
      <c r="Z226" s="16">
        <v>0.51203277009728621</v>
      </c>
      <c r="AA226" s="28"/>
      <c r="AB226" s="9" t="s">
        <v>4345</v>
      </c>
      <c r="AC226" s="9"/>
      <c r="AD226" s="56">
        <v>165</v>
      </c>
      <c r="AE226" s="56">
        <v>114</v>
      </c>
      <c r="AF226" s="16">
        <f t="shared" ref="AF226:AF257" si="17">AE226/H226</f>
        <v>2.1842595360172901E-2</v>
      </c>
      <c r="AG226" s="16"/>
      <c r="AH226" s="16"/>
      <c r="AI226" s="56">
        <v>99</v>
      </c>
      <c r="AJ226" s="28">
        <v>44500</v>
      </c>
      <c r="AK226" s="28">
        <v>32900</v>
      </c>
      <c r="AL226" s="26">
        <v>24.356117000000001</v>
      </c>
      <c r="AM226" s="26">
        <v>1.7934355999999999E-2</v>
      </c>
      <c r="AN226" s="26">
        <v>17.323408000000001</v>
      </c>
      <c r="AO226" s="26">
        <v>0.29935566000000002</v>
      </c>
      <c r="AP226" s="26">
        <v>4.2193098000000004</v>
      </c>
      <c r="AQ226" s="26">
        <v>7.2911419000000005E-2</v>
      </c>
      <c r="AR226" s="26">
        <v>-4.8939237999999996</v>
      </c>
      <c r="AS226" s="26">
        <v>0.23420547999999999</v>
      </c>
      <c r="AT226" s="56">
        <v>943.66666666666595</v>
      </c>
      <c r="AU226" s="10">
        <v>0.77</v>
      </c>
      <c r="AV226" s="10">
        <v>0.878</v>
      </c>
      <c r="AW226" s="10">
        <v>0.48</v>
      </c>
      <c r="AX226" s="10">
        <v>0.61</v>
      </c>
      <c r="AY226" s="28">
        <v>13000000</v>
      </c>
      <c r="AZ226" s="28">
        <v>2490.8222779144539</v>
      </c>
      <c r="BA226" s="84">
        <v>26</v>
      </c>
      <c r="BB226" s="28">
        <v>93079.869688182443</v>
      </c>
      <c r="BC226" s="84"/>
      <c r="BD226" s="27">
        <v>0</v>
      </c>
      <c r="BE226" s="10">
        <v>0.33500000000000002</v>
      </c>
      <c r="BF226" s="28">
        <v>47196.934362934364</v>
      </c>
      <c r="BG226" s="117">
        <v>0</v>
      </c>
      <c r="BH226" s="117">
        <v>13</v>
      </c>
      <c r="BI226" s="117" t="s">
        <v>55</v>
      </c>
      <c r="BJ226" s="117" t="s">
        <v>55</v>
      </c>
      <c r="BK226" s="117" t="s">
        <v>55</v>
      </c>
      <c r="BL226" s="117">
        <f t="shared" si="13"/>
        <v>13</v>
      </c>
      <c r="BM226" s="53">
        <f t="shared" si="14"/>
        <v>2490.8222779144539</v>
      </c>
      <c r="BN226" s="11">
        <v>9366</v>
      </c>
      <c r="BO226" s="11">
        <f t="shared" si="16"/>
        <v>6875.1777220855456</v>
      </c>
    </row>
    <row r="227" spans="1:67">
      <c r="A227" s="7">
        <v>6</v>
      </c>
      <c r="B227" s="8" t="s">
        <v>81</v>
      </c>
      <c r="C227" s="8" t="s">
        <v>2066</v>
      </c>
      <c r="D227" s="8" t="s">
        <v>49</v>
      </c>
      <c r="E227" s="9" t="s">
        <v>51</v>
      </c>
      <c r="F227" s="10">
        <v>0.17</v>
      </c>
      <c r="G227" s="10">
        <v>0.65</v>
      </c>
      <c r="H227" s="25">
        <v>3934.72</v>
      </c>
      <c r="I227" s="28">
        <v>14045</v>
      </c>
      <c r="J227" s="58">
        <v>7024</v>
      </c>
      <c r="K227" s="59">
        <v>76432</v>
      </c>
      <c r="L227" s="59">
        <v>86742</v>
      </c>
      <c r="M227" s="59">
        <v>66564</v>
      </c>
      <c r="N227" s="59">
        <v>57231</v>
      </c>
      <c r="O227" s="10">
        <v>0.17799999999999999</v>
      </c>
      <c r="P227" s="9">
        <v>194.33</v>
      </c>
      <c r="Q227" s="9">
        <v>295.33</v>
      </c>
      <c r="R227" s="9">
        <v>20.25</v>
      </c>
      <c r="S227" s="10">
        <v>0.05</v>
      </c>
      <c r="T227" s="10">
        <v>0.33600000000000002</v>
      </c>
      <c r="U227" s="10">
        <v>4.2999999999999997E-2</v>
      </c>
      <c r="V227" s="10">
        <v>0.39200000000000002</v>
      </c>
      <c r="W227" s="9">
        <v>0.22700000000000001</v>
      </c>
      <c r="X227" s="27">
        <v>-5.7000000000000002E-2</v>
      </c>
      <c r="Y227" s="10">
        <v>3.6999999999999998E-2</v>
      </c>
      <c r="Z227" s="16">
        <v>0.81499592502037488</v>
      </c>
      <c r="AA227" s="28">
        <v>44</v>
      </c>
      <c r="AB227" s="9">
        <v>1013</v>
      </c>
      <c r="AC227" s="9"/>
      <c r="AD227" s="56">
        <v>132</v>
      </c>
      <c r="AE227" s="56">
        <v>140</v>
      </c>
      <c r="AF227" s="16">
        <f t="shared" si="17"/>
        <v>3.5580676642810671E-2</v>
      </c>
      <c r="AG227" s="16"/>
      <c r="AH227" s="16"/>
      <c r="AI227" s="56">
        <v>99</v>
      </c>
      <c r="AJ227" s="28">
        <v>73600</v>
      </c>
      <c r="AK227" s="28">
        <v>35400</v>
      </c>
      <c r="AL227" s="26">
        <v>13.526305000000001</v>
      </c>
      <c r="AM227" s="26">
        <v>0.41197910999999998</v>
      </c>
      <c r="AN227" s="26">
        <v>18.042749000000001</v>
      </c>
      <c r="AO227" s="26">
        <v>0.73421192000000002</v>
      </c>
      <c r="AP227" s="26">
        <v>2.4405174000000001</v>
      </c>
      <c r="AQ227" s="26">
        <v>9.9311747000000006E-2</v>
      </c>
      <c r="AR227" s="26">
        <v>-0.66682023000000001</v>
      </c>
      <c r="AS227" s="26">
        <v>3.5111387000000001</v>
      </c>
      <c r="AT227" s="56">
        <v>668.33333333333303</v>
      </c>
      <c r="AU227" s="10">
        <v>0.182</v>
      </c>
      <c r="AV227" s="10">
        <v>0.317</v>
      </c>
      <c r="AW227" s="10">
        <v>0.55500000000000005</v>
      </c>
      <c r="AX227" s="10">
        <v>0.67500000000000004</v>
      </c>
      <c r="AY227" s="28">
        <v>6575148</v>
      </c>
      <c r="AZ227" s="28">
        <v>1671.0586776187379</v>
      </c>
      <c r="BA227" s="84">
        <v>10</v>
      </c>
      <c r="BB227" s="28">
        <v>51458.858642515304</v>
      </c>
      <c r="BC227" s="84">
        <v>94</v>
      </c>
      <c r="BD227" s="27">
        <v>2.3889882888744308E-2</v>
      </c>
      <c r="BE227" s="10">
        <v>0.33500000000000002</v>
      </c>
      <c r="BF227" s="28">
        <v>51372.819371727746</v>
      </c>
      <c r="BG227" s="117">
        <v>0.57499999999999996</v>
      </c>
      <c r="BH227" s="117">
        <v>6</v>
      </c>
      <c r="BI227" s="117" t="s">
        <v>55</v>
      </c>
      <c r="BJ227" s="117" t="s">
        <v>55</v>
      </c>
      <c r="BK227" s="117" t="s">
        <v>55</v>
      </c>
      <c r="BL227" s="117">
        <f t="shared" si="13"/>
        <v>6.5750000000000002</v>
      </c>
      <c r="BM227" s="53">
        <f t="shared" si="14"/>
        <v>1671.0210637605726</v>
      </c>
      <c r="BN227" s="11">
        <v>9350</v>
      </c>
      <c r="BO227" s="11">
        <f t="shared" si="16"/>
        <v>7678.9789362394276</v>
      </c>
    </row>
    <row r="228" spans="1:67">
      <c r="A228" s="7">
        <v>10</v>
      </c>
      <c r="B228" s="8" t="s">
        <v>96</v>
      </c>
      <c r="C228" s="8" t="s">
        <v>2067</v>
      </c>
      <c r="D228" s="8" t="s">
        <v>49</v>
      </c>
      <c r="E228" s="9" t="s">
        <v>51</v>
      </c>
      <c r="F228" s="10">
        <v>0.249</v>
      </c>
      <c r="G228" s="10">
        <v>0.74</v>
      </c>
      <c r="H228" s="25">
        <v>6687.61</v>
      </c>
      <c r="I228" s="28">
        <v>12138</v>
      </c>
      <c r="J228" s="58">
        <v>7787</v>
      </c>
      <c r="K228" s="59">
        <v>68866</v>
      </c>
      <c r="L228" s="59">
        <v>76896</v>
      </c>
      <c r="M228" s="59">
        <v>62433</v>
      </c>
      <c r="N228" s="59">
        <v>55683</v>
      </c>
      <c r="O228" s="10">
        <v>0.22600000000000001</v>
      </c>
      <c r="P228" s="9">
        <v>363.33</v>
      </c>
      <c r="Q228" s="9">
        <v>491.33</v>
      </c>
      <c r="R228" s="9">
        <v>18.41</v>
      </c>
      <c r="S228" s="10">
        <v>0.03</v>
      </c>
      <c r="T228" s="10">
        <v>0.47799999999999998</v>
      </c>
      <c r="U228" s="10">
        <v>2.5999999999999999E-2</v>
      </c>
      <c r="V228" s="10">
        <v>0.24299999999999999</v>
      </c>
      <c r="W228" s="9">
        <v>0.59399999999999997</v>
      </c>
      <c r="X228" s="27">
        <v>9.1999999999999998E-2</v>
      </c>
      <c r="Y228" s="10">
        <v>8.4000000000000005E-2</v>
      </c>
      <c r="Z228" s="16">
        <v>0.62735257214554574</v>
      </c>
      <c r="AA228" s="28">
        <v>12</v>
      </c>
      <c r="AB228" s="9">
        <v>683</v>
      </c>
      <c r="AC228" s="9"/>
      <c r="AD228" s="56">
        <v>140</v>
      </c>
      <c r="AE228" s="56">
        <v>132</v>
      </c>
      <c r="AF228" s="16">
        <f t="shared" si="17"/>
        <v>1.9737993094693023E-2</v>
      </c>
      <c r="AG228" s="16"/>
      <c r="AH228" s="16"/>
      <c r="AI228" s="56">
        <v>99</v>
      </c>
      <c r="AJ228" s="28">
        <v>69100</v>
      </c>
      <c r="AK228" s="28">
        <v>34300</v>
      </c>
      <c r="AL228" s="26">
        <v>12.68723</v>
      </c>
      <c r="AM228" s="26">
        <v>0.52219771999999998</v>
      </c>
      <c r="AN228" s="26">
        <v>10.377236999999999</v>
      </c>
      <c r="AO228" s="26">
        <v>0.21543022000000001</v>
      </c>
      <c r="AP228" s="26">
        <v>1.316584</v>
      </c>
      <c r="AQ228" s="26">
        <v>2.7332124999999999E-2</v>
      </c>
      <c r="AR228" s="26">
        <v>0.89765686</v>
      </c>
      <c r="AS228" s="26">
        <v>6.0771999000000001</v>
      </c>
      <c r="AT228" s="56">
        <v>1154.6666666666599</v>
      </c>
      <c r="AU228" s="10">
        <v>0.105</v>
      </c>
      <c r="AV228" s="10">
        <v>0.109</v>
      </c>
      <c r="AW228" s="10">
        <v>0.53500000000000003</v>
      </c>
      <c r="AX228" s="10">
        <v>0.59699999999999998</v>
      </c>
      <c r="AY228" s="28">
        <v>19000000</v>
      </c>
      <c r="AZ228" s="28">
        <v>2841.0747636300562</v>
      </c>
      <c r="BA228" s="84">
        <v>9</v>
      </c>
      <c r="BB228" s="28">
        <v>24770.869457517962</v>
      </c>
      <c r="BC228" s="84"/>
      <c r="BD228" s="27">
        <v>0</v>
      </c>
      <c r="BE228" s="10">
        <v>0.33500000000000002</v>
      </c>
      <c r="BF228" s="28">
        <v>41761.549295774646</v>
      </c>
      <c r="BG228" s="117">
        <v>0</v>
      </c>
      <c r="BH228" s="117">
        <v>19</v>
      </c>
      <c r="BI228" s="117" t="s">
        <v>55</v>
      </c>
      <c r="BJ228" s="117" t="s">
        <v>55</v>
      </c>
      <c r="BK228" s="117" t="s">
        <v>55</v>
      </c>
      <c r="BL228" s="117">
        <f t="shared" si="13"/>
        <v>19</v>
      </c>
      <c r="BM228" s="53">
        <f t="shared" si="14"/>
        <v>2841.0747636300562</v>
      </c>
      <c r="BN228" s="11">
        <v>7500</v>
      </c>
      <c r="BO228" s="11">
        <f t="shared" si="16"/>
        <v>4658.9252363699434</v>
      </c>
    </row>
    <row r="229" spans="1:67">
      <c r="A229" s="7">
        <v>19</v>
      </c>
      <c r="B229" s="8" t="s">
        <v>127</v>
      </c>
      <c r="C229" s="8" t="s">
        <v>2069</v>
      </c>
      <c r="D229" s="8" t="s">
        <v>49</v>
      </c>
      <c r="E229" s="9" t="s">
        <v>51</v>
      </c>
      <c r="F229" s="10">
        <v>0.28799999999999998</v>
      </c>
      <c r="G229" s="10">
        <v>0.79</v>
      </c>
      <c r="H229" s="25">
        <v>13089.4</v>
      </c>
      <c r="I229" s="28">
        <v>13071</v>
      </c>
      <c r="J229" s="58">
        <v>6542</v>
      </c>
      <c r="K229" s="59">
        <v>71066</v>
      </c>
      <c r="L229" s="59">
        <v>77535</v>
      </c>
      <c r="M229" s="59">
        <v>63117</v>
      </c>
      <c r="N229" s="59">
        <v>55917</v>
      </c>
      <c r="O229" s="10">
        <v>0.23100000000000001</v>
      </c>
      <c r="P229" s="9">
        <v>769</v>
      </c>
      <c r="Q229" s="9">
        <v>1011.67</v>
      </c>
      <c r="R229" s="9">
        <v>17.02</v>
      </c>
      <c r="S229" s="10">
        <v>0.01</v>
      </c>
      <c r="T229" s="10">
        <v>0.36599999999999999</v>
      </c>
      <c r="U229" s="10">
        <v>4.1000000000000002E-2</v>
      </c>
      <c r="V229" s="10">
        <v>0.40500000000000003</v>
      </c>
      <c r="W229" s="9">
        <v>1.6519999999999999</v>
      </c>
      <c r="X229" s="27">
        <v>-7.0000000000000007E-2</v>
      </c>
      <c r="Y229" s="10">
        <v>0.106</v>
      </c>
      <c r="Z229" s="16">
        <v>0.3770739064856713</v>
      </c>
      <c r="AA229" s="28"/>
      <c r="AB229" s="9">
        <v>123</v>
      </c>
      <c r="AC229" s="9"/>
      <c r="AD229" s="56">
        <v>165</v>
      </c>
      <c r="AE229" s="56">
        <v>114</v>
      </c>
      <c r="AF229" s="16">
        <f t="shared" si="17"/>
        <v>8.7093373263862368E-3</v>
      </c>
      <c r="AG229" s="16"/>
      <c r="AH229" s="16"/>
      <c r="AI229" s="56">
        <v>99</v>
      </c>
      <c r="AJ229" s="28">
        <v>64400</v>
      </c>
      <c r="AK229" s="28">
        <v>35800</v>
      </c>
      <c r="AL229" s="26">
        <v>15.588656</v>
      </c>
      <c r="AM229" s="26">
        <v>0.1813903</v>
      </c>
      <c r="AN229" s="26">
        <v>15.143027999999999</v>
      </c>
      <c r="AO229" s="26">
        <v>0.2951532</v>
      </c>
      <c r="AP229" s="26">
        <v>2.3605944999999999</v>
      </c>
      <c r="AQ229" s="26">
        <v>4.6010415999999998E-2</v>
      </c>
      <c r="AR229" s="26">
        <v>-2.1393328</v>
      </c>
      <c r="AS229" s="26">
        <v>-0.35138762000000001</v>
      </c>
      <c r="AT229" s="56">
        <v>1424</v>
      </c>
      <c r="AU229" s="10">
        <v>0.14499999999999999</v>
      </c>
      <c r="AV229" s="10">
        <v>0.18</v>
      </c>
      <c r="AW229" s="10">
        <v>0.57199999999999995</v>
      </c>
      <c r="AX229" s="10">
        <v>0.64900000000000002</v>
      </c>
      <c r="AY229" s="28">
        <v>27000000</v>
      </c>
      <c r="AZ229" s="28">
        <v>2062.7377878283191</v>
      </c>
      <c r="BA229" s="84">
        <v>19</v>
      </c>
      <c r="BB229" s="28">
        <v>24707.412223667099</v>
      </c>
      <c r="BC229" s="84">
        <v>99</v>
      </c>
      <c r="BD229" s="27">
        <v>7.5633718887038372E-3</v>
      </c>
      <c r="BE229" s="10">
        <v>0.33500000000000002</v>
      </c>
      <c r="BF229" s="28">
        <v>44729.155804480652</v>
      </c>
      <c r="BG229" s="117">
        <v>1</v>
      </c>
      <c r="BH229" s="117">
        <v>26</v>
      </c>
      <c r="BI229" s="117" t="s">
        <v>55</v>
      </c>
      <c r="BJ229" s="117" t="s">
        <v>55</v>
      </c>
      <c r="BK229" s="117" t="s">
        <v>55</v>
      </c>
      <c r="BL229" s="117">
        <f t="shared" si="13"/>
        <v>27</v>
      </c>
      <c r="BM229" s="53">
        <f t="shared" si="14"/>
        <v>2062.7377878283191</v>
      </c>
      <c r="BN229" s="11">
        <v>7924</v>
      </c>
      <c r="BO229" s="11">
        <f t="shared" si="16"/>
        <v>5861.2622121716813</v>
      </c>
    </row>
    <row r="230" spans="1:67">
      <c r="A230" s="7">
        <v>14</v>
      </c>
      <c r="B230" s="8" t="s">
        <v>113</v>
      </c>
      <c r="C230" s="8" t="s">
        <v>2070</v>
      </c>
      <c r="D230" s="8" t="s">
        <v>49</v>
      </c>
      <c r="E230" s="9" t="s">
        <v>51</v>
      </c>
      <c r="F230" s="10">
        <v>0.30199999999999999</v>
      </c>
      <c r="G230" s="10">
        <v>0.76</v>
      </c>
      <c r="H230" s="25">
        <v>5992.06</v>
      </c>
      <c r="I230" s="28">
        <v>11143</v>
      </c>
      <c r="J230" s="58">
        <v>6924</v>
      </c>
      <c r="K230" s="59">
        <v>69791</v>
      </c>
      <c r="L230" s="59">
        <v>79983</v>
      </c>
      <c r="M230" s="59">
        <v>69228</v>
      </c>
      <c r="N230" s="59">
        <v>60732</v>
      </c>
      <c r="O230" s="10">
        <v>0.187</v>
      </c>
      <c r="P230" s="9">
        <v>236.33</v>
      </c>
      <c r="Q230" s="9">
        <v>384</v>
      </c>
      <c r="R230" s="9">
        <v>25.35</v>
      </c>
      <c r="S230" s="10">
        <v>0.01</v>
      </c>
      <c r="T230" s="10">
        <v>0.49299999999999999</v>
      </c>
      <c r="U230" s="10">
        <v>4.3999999999999997E-2</v>
      </c>
      <c r="V230" s="10">
        <v>0.20699999999999999</v>
      </c>
      <c r="W230" s="9">
        <v>0.20599999999999999</v>
      </c>
      <c r="X230" s="27">
        <v>0.128</v>
      </c>
      <c r="Y230" s="10">
        <v>0.191</v>
      </c>
      <c r="Z230" s="16">
        <v>0.82918739635157546</v>
      </c>
      <c r="AA230" s="28">
        <v>29</v>
      </c>
      <c r="AB230" s="9">
        <v>520</v>
      </c>
      <c r="AC230" s="9"/>
      <c r="AD230" s="56">
        <v>157</v>
      </c>
      <c r="AE230" s="56">
        <v>119</v>
      </c>
      <c r="AF230" s="16">
        <f t="shared" si="17"/>
        <v>1.9859614222821533E-2</v>
      </c>
      <c r="AG230" s="16"/>
      <c r="AH230" s="16"/>
      <c r="AI230" s="56">
        <v>99</v>
      </c>
      <c r="AJ230" s="28">
        <v>80300</v>
      </c>
      <c r="AK230" s="28">
        <v>36000</v>
      </c>
      <c r="AL230" s="26">
        <v>8.7119645999999999</v>
      </c>
      <c r="AM230" s="26">
        <v>0.48658343999999998</v>
      </c>
      <c r="AN230" s="26">
        <v>17.088571999999999</v>
      </c>
      <c r="AO230" s="26">
        <v>0.49020292999999998</v>
      </c>
      <c r="AP230" s="26">
        <v>1.4887501999999999</v>
      </c>
      <c r="AQ230" s="26">
        <v>4.2706306999999999E-2</v>
      </c>
      <c r="AR230" s="26">
        <v>2.9986415000000002</v>
      </c>
      <c r="AS230" s="26">
        <v>1.5722267999999999</v>
      </c>
      <c r="AT230" s="56">
        <v>806</v>
      </c>
      <c r="AU230" s="10">
        <v>0.128</v>
      </c>
      <c r="AV230" s="10">
        <v>0.157</v>
      </c>
      <c r="AW230" s="10">
        <v>0.51500000000000001</v>
      </c>
      <c r="AX230" s="10">
        <v>0.58499999999999996</v>
      </c>
      <c r="AY230" s="28">
        <v>10000000</v>
      </c>
      <c r="AZ230" s="28">
        <v>1668.8751447749187</v>
      </c>
      <c r="BA230" s="84">
        <v>4</v>
      </c>
      <c r="BB230" s="28">
        <v>16925.485549866709</v>
      </c>
      <c r="BC230" s="84"/>
      <c r="BD230" s="27">
        <v>0</v>
      </c>
      <c r="BE230" s="10">
        <v>0.33500000000000002</v>
      </c>
      <c r="BF230" s="28">
        <v>45817.759900990102</v>
      </c>
      <c r="BG230" s="117">
        <v>0</v>
      </c>
      <c r="BH230" s="117">
        <v>10</v>
      </c>
      <c r="BI230" s="117" t="s">
        <v>55</v>
      </c>
      <c r="BJ230" s="117" t="s">
        <v>55</v>
      </c>
      <c r="BK230" s="117" t="s">
        <v>55</v>
      </c>
      <c r="BL230" s="117">
        <f t="shared" si="13"/>
        <v>10</v>
      </c>
      <c r="BM230" s="53">
        <f t="shared" si="14"/>
        <v>1668.8751447749187</v>
      </c>
      <c r="BN230" s="11">
        <v>7774</v>
      </c>
      <c r="BO230" s="11">
        <f t="shared" si="16"/>
        <v>6105.1248552250818</v>
      </c>
    </row>
    <row r="231" spans="1:67">
      <c r="A231" s="7">
        <v>12</v>
      </c>
      <c r="B231" s="8" t="s">
        <v>104</v>
      </c>
      <c r="C231" s="8" t="s">
        <v>2071</v>
      </c>
      <c r="D231" s="8" t="s">
        <v>49</v>
      </c>
      <c r="E231" s="9" t="s">
        <v>51</v>
      </c>
      <c r="F231" s="10">
        <v>0.251</v>
      </c>
      <c r="G231" s="10">
        <v>0.66</v>
      </c>
      <c r="H231" s="25">
        <v>3800.83</v>
      </c>
      <c r="I231" s="28">
        <v>10058</v>
      </c>
      <c r="J231" s="58">
        <v>4410</v>
      </c>
      <c r="K231" s="59">
        <v>61811</v>
      </c>
      <c r="L231" s="59">
        <v>67626</v>
      </c>
      <c r="M231" s="59">
        <v>64638</v>
      </c>
      <c r="N231" s="59">
        <v>50913</v>
      </c>
      <c r="O231" s="10">
        <v>0.215</v>
      </c>
      <c r="P231" s="9">
        <v>161.66999999999999</v>
      </c>
      <c r="Q231" s="9">
        <v>295.33</v>
      </c>
      <c r="R231" s="9">
        <v>23.51</v>
      </c>
      <c r="S231" s="10">
        <v>0.11</v>
      </c>
      <c r="T231" s="10">
        <v>0.32</v>
      </c>
      <c r="U231" s="10">
        <v>0.04</v>
      </c>
      <c r="V231" s="10">
        <v>0.437</v>
      </c>
      <c r="W231" s="9">
        <v>0.80300000000000005</v>
      </c>
      <c r="X231" s="27">
        <v>-0.10199999999999999</v>
      </c>
      <c r="Y231" s="10">
        <v>0.08</v>
      </c>
      <c r="Z231" s="16">
        <v>0.55463117027176922</v>
      </c>
      <c r="AA231" s="28">
        <v>0.43</v>
      </c>
      <c r="AB231" s="9">
        <v>984</v>
      </c>
      <c r="AC231" s="9"/>
      <c r="AD231" s="56">
        <v>437</v>
      </c>
      <c r="AE231" s="56">
        <v>31</v>
      </c>
      <c r="AF231" s="16">
        <f t="shared" si="17"/>
        <v>8.1561132699962905E-3</v>
      </c>
      <c r="AG231" s="16"/>
      <c r="AH231" s="16"/>
      <c r="AI231" s="56">
        <v>99</v>
      </c>
      <c r="AJ231" s="28">
        <v>60200</v>
      </c>
      <c r="AK231" s="28">
        <v>35800</v>
      </c>
      <c r="AL231" s="26">
        <v>18.134979000000001</v>
      </c>
      <c r="AM231" s="26">
        <v>0.41402337</v>
      </c>
      <c r="AN231" s="26">
        <v>13.718484</v>
      </c>
      <c r="AO231" s="26">
        <v>2.8880184999999999E-2</v>
      </c>
      <c r="AP231" s="26">
        <v>2.4878442000000001</v>
      </c>
      <c r="AQ231" s="26">
        <v>5.2374153999999997E-3</v>
      </c>
      <c r="AR231" s="26">
        <v>1.0695764E-2</v>
      </c>
      <c r="AS231" s="26">
        <v>4.8500928999999999</v>
      </c>
      <c r="AT231" s="56">
        <v>335</v>
      </c>
      <c r="AU231" s="10">
        <v>0.14799999999999999</v>
      </c>
      <c r="AV231" s="10">
        <v>0.28599999999999998</v>
      </c>
      <c r="AW231" s="10">
        <v>0.59199999999999997</v>
      </c>
      <c r="AX231" s="10">
        <v>0.50900000000000001</v>
      </c>
      <c r="AY231" s="28">
        <v>2000000</v>
      </c>
      <c r="AZ231" s="28">
        <v>526.20085612879291</v>
      </c>
      <c r="BA231" s="84">
        <v>4</v>
      </c>
      <c r="BB231" s="28">
        <v>24741.757901898931</v>
      </c>
      <c r="BC231" s="84"/>
      <c r="BD231" s="27">
        <v>0</v>
      </c>
      <c r="BE231" s="10">
        <v>0.33500000000000002</v>
      </c>
      <c r="BF231" s="28">
        <v>41867.42424242424</v>
      </c>
      <c r="BG231" s="117">
        <v>0</v>
      </c>
      <c r="BH231" s="117">
        <v>2</v>
      </c>
      <c r="BI231" s="117" t="s">
        <v>55</v>
      </c>
      <c r="BJ231" s="117" t="s">
        <v>55</v>
      </c>
      <c r="BK231" s="117" t="s">
        <v>55</v>
      </c>
      <c r="BL231" s="117">
        <f t="shared" si="13"/>
        <v>2</v>
      </c>
      <c r="BM231" s="53">
        <f t="shared" si="14"/>
        <v>526.20085612879291</v>
      </c>
      <c r="BN231" s="11">
        <v>8734</v>
      </c>
      <c r="BO231" s="11">
        <f t="shared" si="16"/>
        <v>8207.799143871207</v>
      </c>
    </row>
    <row r="232" spans="1:67">
      <c r="A232" s="7">
        <v>30</v>
      </c>
      <c r="B232" s="8" t="s">
        <v>166</v>
      </c>
      <c r="C232" s="8" t="s">
        <v>2072</v>
      </c>
      <c r="D232" s="8" t="s">
        <v>159</v>
      </c>
      <c r="E232" s="9" t="s">
        <v>51</v>
      </c>
      <c r="F232" s="10">
        <v>0.34599999999999997</v>
      </c>
      <c r="G232" s="10">
        <v>0.76</v>
      </c>
      <c r="H232" s="25">
        <v>10072.700000000001</v>
      </c>
      <c r="I232" s="28">
        <v>11072</v>
      </c>
      <c r="J232" s="58">
        <v>6295</v>
      </c>
      <c r="K232" s="59">
        <v>70913</v>
      </c>
      <c r="L232" s="59">
        <v>83493</v>
      </c>
      <c r="M232" s="59">
        <v>69966</v>
      </c>
      <c r="N232" s="59">
        <v>58635</v>
      </c>
      <c r="O232" s="10">
        <v>0.223</v>
      </c>
      <c r="P232" s="9">
        <v>573.66999999999996</v>
      </c>
      <c r="Q232" s="9">
        <v>899</v>
      </c>
      <c r="R232" s="9">
        <v>17.559999999999999</v>
      </c>
      <c r="S232" s="10">
        <v>0.06</v>
      </c>
      <c r="T232" s="10">
        <v>0.36299999999999999</v>
      </c>
      <c r="U232" s="10">
        <v>5.7000000000000002E-2</v>
      </c>
      <c r="V232" s="10">
        <v>0.189</v>
      </c>
      <c r="W232" s="9">
        <v>0.58499999999999996</v>
      </c>
      <c r="X232" s="27">
        <v>7.3999999999999996E-2</v>
      </c>
      <c r="Y232" s="10">
        <v>0.17699999999999999</v>
      </c>
      <c r="Z232" s="16">
        <v>0.63091482649842279</v>
      </c>
      <c r="AA232" s="28">
        <v>54</v>
      </c>
      <c r="AB232" s="9">
        <v>424</v>
      </c>
      <c r="AC232" s="9"/>
      <c r="AD232" s="56">
        <v>95</v>
      </c>
      <c r="AE232" s="56">
        <v>174</v>
      </c>
      <c r="AF232" s="16">
        <f t="shared" si="17"/>
        <v>1.7274415002928707E-2</v>
      </c>
      <c r="AG232" s="16"/>
      <c r="AH232" s="16"/>
      <c r="AI232" s="56">
        <v>99</v>
      </c>
      <c r="AJ232" s="28">
        <v>60800</v>
      </c>
      <c r="AK232" s="28">
        <v>34500</v>
      </c>
      <c r="AL232" s="26">
        <v>15.929383</v>
      </c>
      <c r="AM232" s="26">
        <v>0.39503243999999998</v>
      </c>
      <c r="AN232" s="26">
        <v>14.797318000000001</v>
      </c>
      <c r="AO232" s="26">
        <v>0.43308511</v>
      </c>
      <c r="AP232" s="26">
        <v>2.3571214999999999</v>
      </c>
      <c r="AQ232" s="26">
        <v>6.8987786999999995E-2</v>
      </c>
      <c r="AR232" s="26">
        <v>2.0758390000000002</v>
      </c>
      <c r="AS232" s="26">
        <v>3.5325956000000001</v>
      </c>
      <c r="AT232" s="56">
        <v>1956.6666666666599</v>
      </c>
      <c r="AU232" s="10">
        <v>0.157</v>
      </c>
      <c r="AV232" s="10">
        <v>0.16500000000000001</v>
      </c>
      <c r="AW232" s="10">
        <v>0.56799999999999995</v>
      </c>
      <c r="AX232" s="10">
        <v>0.621</v>
      </c>
      <c r="AY232" s="28">
        <v>19010000</v>
      </c>
      <c r="AZ232" s="28">
        <v>1887.2794781935329</v>
      </c>
      <c r="BA232" s="84">
        <v>18</v>
      </c>
      <c r="BB232" s="28">
        <v>31376.924015549012</v>
      </c>
      <c r="BC232" s="84">
        <v>132</v>
      </c>
      <c r="BD232" s="27">
        <v>1.3104728622911434E-2</v>
      </c>
      <c r="BE232" s="10">
        <v>0.26300000000000001</v>
      </c>
      <c r="BF232" s="28">
        <v>40308.068609022557</v>
      </c>
      <c r="BG232" s="117">
        <v>0.01</v>
      </c>
      <c r="BH232" s="117">
        <v>19</v>
      </c>
      <c r="BI232" s="117" t="s">
        <v>55</v>
      </c>
      <c r="BJ232" s="117" t="s">
        <v>55</v>
      </c>
      <c r="BK232" s="117" t="s">
        <v>55</v>
      </c>
      <c r="BL232" s="117">
        <f t="shared" si="13"/>
        <v>19.010000000000002</v>
      </c>
      <c r="BM232" s="53">
        <f t="shared" si="14"/>
        <v>1887.2794781935329</v>
      </c>
      <c r="BN232" s="11">
        <v>8050</v>
      </c>
      <c r="BO232" s="11">
        <f t="shared" si="16"/>
        <v>6162.7205218064673</v>
      </c>
    </row>
    <row r="233" spans="1:67">
      <c r="A233" s="7">
        <v>31</v>
      </c>
      <c r="B233" s="8" t="s">
        <v>170</v>
      </c>
      <c r="C233" s="8" t="s">
        <v>2073</v>
      </c>
      <c r="D233" s="8" t="s">
        <v>159</v>
      </c>
      <c r="E233" s="9" t="s">
        <v>51</v>
      </c>
      <c r="F233" s="10">
        <v>0.40600000000000003</v>
      </c>
      <c r="G233" s="10">
        <v>0.71</v>
      </c>
      <c r="H233" s="25">
        <v>9185.7800000000007</v>
      </c>
      <c r="I233" s="28">
        <v>7770</v>
      </c>
      <c r="J233" s="58">
        <v>4974</v>
      </c>
      <c r="K233" s="59">
        <v>66054</v>
      </c>
      <c r="L233" s="59">
        <v>78282</v>
      </c>
      <c r="M233" s="59">
        <v>64170</v>
      </c>
      <c r="N233" s="59">
        <v>53946</v>
      </c>
      <c r="O233" s="10">
        <v>0.30199999999999999</v>
      </c>
      <c r="P233" s="9">
        <v>348</v>
      </c>
      <c r="Q233" s="9">
        <v>492.67</v>
      </c>
      <c r="R233" s="9">
        <v>26.4</v>
      </c>
      <c r="S233" s="10">
        <v>0.15</v>
      </c>
      <c r="T233" s="10">
        <v>0.434</v>
      </c>
      <c r="U233" s="10">
        <v>0.04</v>
      </c>
      <c r="V233" s="10">
        <v>0.19800000000000001</v>
      </c>
      <c r="W233" s="9">
        <v>0.49399999999999999</v>
      </c>
      <c r="X233" s="27">
        <v>6.5000000000000002E-2</v>
      </c>
      <c r="Y233" s="10">
        <v>0.16300000000000001</v>
      </c>
      <c r="Z233" s="16">
        <v>0.66934404283801874</v>
      </c>
      <c r="AA233" s="28">
        <v>23</v>
      </c>
      <c r="AB233" s="9">
        <v>68</v>
      </c>
      <c r="AC233" s="9"/>
      <c r="AD233" s="56">
        <v>223</v>
      </c>
      <c r="AE233" s="56">
        <v>88</v>
      </c>
      <c r="AF233" s="16">
        <f t="shared" si="17"/>
        <v>9.5800247774277189E-3</v>
      </c>
      <c r="AG233" s="16"/>
      <c r="AH233" s="16"/>
      <c r="AI233" s="56">
        <v>99</v>
      </c>
      <c r="AJ233" s="28">
        <v>63200</v>
      </c>
      <c r="AK233" s="28">
        <v>35100</v>
      </c>
      <c r="AL233" s="26">
        <v>13.475391999999999</v>
      </c>
      <c r="AM233" s="26">
        <v>0.41111043000000003</v>
      </c>
      <c r="AN233" s="26">
        <v>15.711418999999999</v>
      </c>
      <c r="AO233" s="26">
        <v>1.0205972000000001</v>
      </c>
      <c r="AP233" s="26">
        <v>2.1171753</v>
      </c>
      <c r="AQ233" s="26">
        <v>0.13752948000000001</v>
      </c>
      <c r="AR233" s="26">
        <v>1.0841065999999999</v>
      </c>
      <c r="AS233" s="26">
        <v>-6.3229345000000006E-2</v>
      </c>
      <c r="AT233" s="56">
        <v>951</v>
      </c>
      <c r="AU233" s="10">
        <v>6.9000000000000006E-2</v>
      </c>
      <c r="AV233" s="10">
        <v>8.6999999999999994E-2</v>
      </c>
      <c r="AW233" s="10">
        <v>0.55500000000000005</v>
      </c>
      <c r="AX233" s="10">
        <v>0.628</v>
      </c>
      <c r="AY233" s="28">
        <v>18000000</v>
      </c>
      <c r="AZ233" s="28">
        <v>1959.5505226556697</v>
      </c>
      <c r="BA233" s="84">
        <v>9</v>
      </c>
      <c r="BB233" s="28">
        <v>25862.068965517243</v>
      </c>
      <c r="BC233" s="84">
        <v>40</v>
      </c>
      <c r="BD233" s="27">
        <v>4.3545567170125993E-3</v>
      </c>
      <c r="BE233" s="10">
        <v>0.26300000000000001</v>
      </c>
      <c r="BF233" s="28">
        <v>38975.884892086331</v>
      </c>
      <c r="BG233" s="117">
        <v>5</v>
      </c>
      <c r="BH233" s="117">
        <v>13</v>
      </c>
      <c r="BI233" s="117" t="s">
        <v>55</v>
      </c>
      <c r="BJ233" s="117" t="s">
        <v>55</v>
      </c>
      <c r="BK233" s="117" t="s">
        <v>55</v>
      </c>
      <c r="BL233" s="117">
        <f t="shared" si="13"/>
        <v>18</v>
      </c>
      <c r="BM233" s="53">
        <f t="shared" si="14"/>
        <v>1959.5505226556697</v>
      </c>
      <c r="BN233" s="11">
        <v>6192</v>
      </c>
      <c r="BO233" s="11">
        <f t="shared" si="16"/>
        <v>4232.4494773443303</v>
      </c>
    </row>
    <row r="234" spans="1:67">
      <c r="A234" s="7">
        <v>33</v>
      </c>
      <c r="B234" s="8" t="s">
        <v>180</v>
      </c>
      <c r="C234" s="8" t="s">
        <v>2075</v>
      </c>
      <c r="D234" s="8" t="s">
        <v>159</v>
      </c>
      <c r="E234" s="9" t="s">
        <v>51</v>
      </c>
      <c r="F234" s="10">
        <v>0.39800000000000002</v>
      </c>
      <c r="G234" s="10">
        <v>0.72</v>
      </c>
      <c r="H234" s="25">
        <v>10090.77</v>
      </c>
      <c r="I234" s="28">
        <v>11068</v>
      </c>
      <c r="J234" s="58">
        <v>7417</v>
      </c>
      <c r="K234" s="59">
        <v>70967</v>
      </c>
      <c r="L234" s="59">
        <v>79947</v>
      </c>
      <c r="M234" s="59">
        <v>67113</v>
      </c>
      <c r="N234" s="59">
        <v>59760</v>
      </c>
      <c r="O234" s="10">
        <v>0.315</v>
      </c>
      <c r="P234" s="9">
        <v>609.66999999999996</v>
      </c>
      <c r="Q234" s="9">
        <v>781.67</v>
      </c>
      <c r="R234" s="9">
        <v>16.55</v>
      </c>
      <c r="S234" s="10">
        <v>0.25</v>
      </c>
      <c r="T234" s="10">
        <v>0.52300000000000002</v>
      </c>
      <c r="U234" s="10">
        <v>5.1999999999999998E-2</v>
      </c>
      <c r="V234" s="10">
        <v>0.25800000000000001</v>
      </c>
      <c r="W234" s="9">
        <v>0.752</v>
      </c>
      <c r="X234" s="27">
        <v>5.0000000000000001E-3</v>
      </c>
      <c r="Y234" s="10">
        <v>0.13400000000000001</v>
      </c>
      <c r="Z234" s="16">
        <v>0.57077625570776258</v>
      </c>
      <c r="AA234" s="28">
        <v>28</v>
      </c>
      <c r="AB234" s="9">
        <v>208</v>
      </c>
      <c r="AC234" s="9"/>
      <c r="AD234" s="56">
        <v>81</v>
      </c>
      <c r="AE234" s="56">
        <v>186</v>
      </c>
      <c r="AF234" s="16">
        <f t="shared" si="17"/>
        <v>1.8432686504597767E-2</v>
      </c>
      <c r="AG234" s="16"/>
      <c r="AH234" s="16"/>
      <c r="AI234" s="56">
        <v>99</v>
      </c>
      <c r="AJ234" s="28">
        <v>77200</v>
      </c>
      <c r="AK234" s="28">
        <v>38800</v>
      </c>
      <c r="AL234" s="26">
        <v>10.891712999999999</v>
      </c>
      <c r="AM234" s="26">
        <v>0.52578252999999997</v>
      </c>
      <c r="AN234" s="26">
        <v>19.781749999999999</v>
      </c>
      <c r="AO234" s="26">
        <v>1.0380651000000001</v>
      </c>
      <c r="AP234" s="26">
        <v>2.1545714999999999</v>
      </c>
      <c r="AQ234" s="26">
        <v>0.11306307</v>
      </c>
      <c r="AR234" s="26">
        <v>0.45249397000000002</v>
      </c>
      <c r="AS234" s="26">
        <v>3.1970090999999998</v>
      </c>
      <c r="AT234" s="56">
        <v>1487.6666666666599</v>
      </c>
      <c r="AU234" s="10">
        <v>0.125</v>
      </c>
      <c r="AV234" s="10">
        <v>0.19</v>
      </c>
      <c r="AW234" s="10">
        <v>0.57099999999999995</v>
      </c>
      <c r="AX234" s="10">
        <v>0.56599999999999995</v>
      </c>
      <c r="AY234" s="28">
        <v>25000000</v>
      </c>
      <c r="AZ234" s="28">
        <v>2477.5116269620653</v>
      </c>
      <c r="BA234" s="84">
        <v>6</v>
      </c>
      <c r="BB234" s="28">
        <v>9841.389604212116</v>
      </c>
      <c r="BC234" s="84">
        <v>87</v>
      </c>
      <c r="BD234" s="27">
        <v>8.6217404618279866E-3</v>
      </c>
      <c r="BE234" s="10">
        <v>0.26300000000000001</v>
      </c>
      <c r="BF234" s="28">
        <v>39546.407451923078</v>
      </c>
      <c r="BG234" s="117">
        <v>4</v>
      </c>
      <c r="BH234" s="117">
        <v>21</v>
      </c>
      <c r="BI234" s="117" t="s">
        <v>55</v>
      </c>
      <c r="BJ234" s="117" t="s">
        <v>55</v>
      </c>
      <c r="BK234" s="117" t="s">
        <v>55</v>
      </c>
      <c r="BL234" s="117">
        <f t="shared" si="13"/>
        <v>25</v>
      </c>
      <c r="BM234" s="53">
        <f t="shared" si="14"/>
        <v>2477.5116269620653</v>
      </c>
      <c r="BN234" s="11">
        <v>7889</v>
      </c>
      <c r="BO234" s="11">
        <f t="shared" si="16"/>
        <v>5411.4883730379352</v>
      </c>
    </row>
    <row r="235" spans="1:67">
      <c r="A235" s="7">
        <v>45</v>
      </c>
      <c r="B235" s="8" t="s">
        <v>206</v>
      </c>
      <c r="C235" s="8" t="s">
        <v>2078</v>
      </c>
      <c r="D235" s="8" t="s">
        <v>199</v>
      </c>
      <c r="E235" s="9" t="s">
        <v>51</v>
      </c>
      <c r="F235" s="10">
        <v>0.71899999999999997</v>
      </c>
      <c r="G235" s="10">
        <v>0.93</v>
      </c>
      <c r="H235" s="25">
        <v>20360.54</v>
      </c>
      <c r="I235" s="28">
        <v>13428</v>
      </c>
      <c r="J235" s="58">
        <v>9298</v>
      </c>
      <c r="K235" s="59">
        <v>88329</v>
      </c>
      <c r="L235" s="59">
        <v>97119</v>
      </c>
      <c r="M235" s="59">
        <v>81909</v>
      </c>
      <c r="N235" s="59">
        <v>74070</v>
      </c>
      <c r="O235" s="10">
        <v>0.71499999999999997</v>
      </c>
      <c r="P235" s="9">
        <v>951.33</v>
      </c>
      <c r="Q235" s="9">
        <v>1262.33</v>
      </c>
      <c r="R235" s="9">
        <v>21.4</v>
      </c>
      <c r="S235" s="10">
        <v>7.0000000000000007E-2</v>
      </c>
      <c r="T235" s="10">
        <v>0.50800000000000001</v>
      </c>
      <c r="U235" s="10">
        <v>2.3E-2</v>
      </c>
      <c r="V235" s="10">
        <v>0.35599999999999998</v>
      </c>
      <c r="W235" s="9">
        <v>0.47399999999999998</v>
      </c>
      <c r="X235" s="27">
        <v>0.255</v>
      </c>
      <c r="Y235" s="10">
        <v>4.2000000000000003E-2</v>
      </c>
      <c r="Z235" s="16">
        <v>0.67842605156037994</v>
      </c>
      <c r="AA235" s="28">
        <v>199</v>
      </c>
      <c r="AB235" s="9">
        <v>210</v>
      </c>
      <c r="AC235" s="9">
        <v>2</v>
      </c>
      <c r="AD235" s="56">
        <v>2</v>
      </c>
      <c r="AE235" s="56">
        <v>612</v>
      </c>
      <c r="AF235" s="16">
        <f t="shared" si="17"/>
        <v>3.0058141876394238E-2</v>
      </c>
      <c r="AG235" s="16"/>
      <c r="AH235" s="16"/>
      <c r="AI235" s="56">
        <v>1</v>
      </c>
      <c r="AJ235" s="28">
        <v>124800</v>
      </c>
      <c r="AK235" s="28">
        <v>65500</v>
      </c>
      <c r="AL235" s="26">
        <v>4.1973858000000002</v>
      </c>
      <c r="AM235" s="26">
        <v>3.1203970999999999</v>
      </c>
      <c r="AN235" s="26">
        <v>53.568722000000001</v>
      </c>
      <c r="AO235" s="26">
        <v>3.8050345999999999</v>
      </c>
      <c r="AP235" s="26">
        <v>2.2484860000000002</v>
      </c>
      <c r="AQ235" s="26">
        <v>0.15971199</v>
      </c>
      <c r="AR235" s="26">
        <v>-1.774125</v>
      </c>
      <c r="AS235" s="26">
        <v>-4.4149932999999999</v>
      </c>
      <c r="AT235" s="56">
        <v>2887.6666666666601</v>
      </c>
      <c r="AU235" s="10">
        <v>0.14199999999999999</v>
      </c>
      <c r="AV235" s="10">
        <v>0.28000000000000003</v>
      </c>
      <c r="AW235" s="10">
        <v>0.40899999999999997</v>
      </c>
      <c r="AX235" s="10">
        <v>0.53800000000000003</v>
      </c>
      <c r="AY235" s="28">
        <v>29000000</v>
      </c>
      <c r="AZ235" s="28">
        <v>1424.3237163650865</v>
      </c>
      <c r="BA235" s="84">
        <v>0</v>
      </c>
      <c r="BB235" s="28">
        <v>0</v>
      </c>
      <c r="BC235" s="84">
        <v>929</v>
      </c>
      <c r="BD235" s="27">
        <v>4.5627473534591907E-2</v>
      </c>
      <c r="BE235" s="10">
        <v>0.61099999999999999</v>
      </c>
      <c r="BF235" s="28">
        <v>59829.140661029975</v>
      </c>
      <c r="BG235" s="117">
        <v>6</v>
      </c>
      <c r="BH235" s="117">
        <v>23</v>
      </c>
      <c r="BI235" s="117" t="s">
        <v>55</v>
      </c>
      <c r="BJ235" s="117" t="s">
        <v>55</v>
      </c>
      <c r="BK235" s="117" t="s">
        <v>55</v>
      </c>
      <c r="BL235" s="117">
        <f t="shared" si="13"/>
        <v>29</v>
      </c>
      <c r="BM235" s="53">
        <f t="shared" si="14"/>
        <v>1424.3237163650865</v>
      </c>
      <c r="BN235" s="11">
        <v>9001</v>
      </c>
      <c r="BO235" s="11">
        <f t="shared" si="16"/>
        <v>7576.6762836349135</v>
      </c>
    </row>
    <row r="236" spans="1:67">
      <c r="A236" s="7">
        <v>49</v>
      </c>
      <c r="B236" s="8" t="s">
        <v>223</v>
      </c>
      <c r="C236" s="8" t="s">
        <v>2079</v>
      </c>
      <c r="D236" s="8" t="s">
        <v>199</v>
      </c>
      <c r="E236" s="9" t="s">
        <v>51</v>
      </c>
      <c r="F236" s="10">
        <v>0.435</v>
      </c>
      <c r="G236" s="10">
        <v>0.89</v>
      </c>
      <c r="H236" s="25">
        <v>21614.21</v>
      </c>
      <c r="I236" s="28">
        <v>9894</v>
      </c>
      <c r="J236" s="58">
        <v>6822</v>
      </c>
      <c r="K236" s="59">
        <v>89665</v>
      </c>
      <c r="L236" s="59">
        <v>99918</v>
      </c>
      <c r="M236" s="59">
        <v>83115</v>
      </c>
      <c r="N236" s="59">
        <v>75060</v>
      </c>
      <c r="O236" s="10">
        <v>0.60599999999999998</v>
      </c>
      <c r="P236" s="9">
        <v>790.33</v>
      </c>
      <c r="Q236" s="9">
        <v>1004.33</v>
      </c>
      <c r="R236" s="9">
        <v>27.35</v>
      </c>
      <c r="S236" s="10">
        <v>0.05</v>
      </c>
      <c r="T236" s="10">
        <v>0.48199999999999998</v>
      </c>
      <c r="U236" s="10">
        <v>5.7000000000000002E-2</v>
      </c>
      <c r="V236" s="10">
        <v>0.70199999999999996</v>
      </c>
      <c r="W236" s="9">
        <v>0.59399999999999997</v>
      </c>
      <c r="X236" s="27">
        <v>-9.0999999999999998E-2</v>
      </c>
      <c r="Y236" s="10">
        <v>2.1999999999999999E-2</v>
      </c>
      <c r="Z236" s="16">
        <v>0.62735257214554574</v>
      </c>
      <c r="AA236" s="28">
        <v>90</v>
      </c>
      <c r="AB236" s="9">
        <v>6</v>
      </c>
      <c r="AC236" s="9"/>
      <c r="AD236" s="56">
        <v>39</v>
      </c>
      <c r="AE236" s="56">
        <v>274</v>
      </c>
      <c r="AF236" s="16">
        <f t="shared" si="17"/>
        <v>1.2676845464164548E-2</v>
      </c>
      <c r="AG236" s="16"/>
      <c r="AH236" s="16"/>
      <c r="AI236" s="56">
        <v>4</v>
      </c>
      <c r="AJ236" s="28">
        <v>80200</v>
      </c>
      <c r="AK236" s="28">
        <v>55100</v>
      </c>
      <c r="AL236" s="26">
        <v>14.929719</v>
      </c>
      <c r="AM236" s="26">
        <v>0.72355645999999996</v>
      </c>
      <c r="AN236" s="26">
        <v>45.770480999999997</v>
      </c>
      <c r="AO236" s="26">
        <v>0.20411713000000001</v>
      </c>
      <c r="AP236" s="26">
        <v>6.8334045000000003</v>
      </c>
      <c r="AQ236" s="26">
        <v>3.0474115E-2</v>
      </c>
      <c r="AR236" s="26">
        <v>-7.9657844999999998</v>
      </c>
      <c r="AS236" s="26">
        <v>-11.070724</v>
      </c>
      <c r="AT236" s="56">
        <v>2195.3333333333298</v>
      </c>
      <c r="AU236" s="10">
        <v>0.34</v>
      </c>
      <c r="AV236" s="10">
        <v>0.59099999999999997</v>
      </c>
      <c r="AW236" s="10">
        <v>0.40500000000000003</v>
      </c>
      <c r="AX236" s="10">
        <v>0.623</v>
      </c>
      <c r="AY236" s="28">
        <v>40000000</v>
      </c>
      <c r="AZ236" s="28">
        <v>1850.6343743305908</v>
      </c>
      <c r="BA236" s="84">
        <v>0</v>
      </c>
      <c r="BB236" s="28">
        <v>0</v>
      </c>
      <c r="BC236" s="84">
        <v>253</v>
      </c>
      <c r="BD236" s="27">
        <v>1.1705262417640987E-2</v>
      </c>
      <c r="BE236" s="10">
        <v>0.61099999999999999</v>
      </c>
      <c r="BF236" s="28">
        <v>58995.876861966237</v>
      </c>
      <c r="BG236" s="117">
        <v>2</v>
      </c>
      <c r="BH236" s="117">
        <v>38</v>
      </c>
      <c r="BI236" s="117" t="s">
        <v>55</v>
      </c>
      <c r="BJ236" s="117" t="s">
        <v>55</v>
      </c>
      <c r="BK236" s="117" t="s">
        <v>55</v>
      </c>
      <c r="BL236" s="117">
        <f t="shared" si="13"/>
        <v>40</v>
      </c>
      <c r="BM236" s="53">
        <f t="shared" si="14"/>
        <v>1850.6343743305908</v>
      </c>
      <c r="BN236" s="11">
        <v>7016</v>
      </c>
      <c r="BO236" s="11">
        <f t="shared" si="16"/>
        <v>5165.3656256694094</v>
      </c>
    </row>
    <row r="237" spans="1:67">
      <c r="A237" s="7">
        <v>46</v>
      </c>
      <c r="B237" s="8" t="s">
        <v>210</v>
      </c>
      <c r="C237" s="8" t="s">
        <v>2080</v>
      </c>
      <c r="D237" s="8" t="s">
        <v>199</v>
      </c>
      <c r="E237" s="9" t="s">
        <v>51</v>
      </c>
      <c r="F237" s="10">
        <v>0.29099999999999998</v>
      </c>
      <c r="G237" s="10">
        <v>0.76</v>
      </c>
      <c r="H237" s="25">
        <v>8555.89</v>
      </c>
      <c r="I237" s="28">
        <v>9745</v>
      </c>
      <c r="J237" s="58">
        <v>6156</v>
      </c>
      <c r="K237" s="59">
        <v>86536</v>
      </c>
      <c r="L237" s="59">
        <v>98280</v>
      </c>
      <c r="M237" s="59">
        <v>80622</v>
      </c>
      <c r="N237" s="59">
        <v>72648</v>
      </c>
      <c r="O237" s="10">
        <v>0.39400000000000002</v>
      </c>
      <c r="P237" s="9">
        <v>327.67</v>
      </c>
      <c r="Q237" s="9">
        <v>475.67</v>
      </c>
      <c r="R237" s="9">
        <v>26.11</v>
      </c>
      <c r="S237" s="10">
        <v>0.02</v>
      </c>
      <c r="T237" s="10">
        <v>0.39900000000000002</v>
      </c>
      <c r="U237" s="10">
        <v>3.9E-2</v>
      </c>
      <c r="V237" s="10">
        <v>0.69399999999999995</v>
      </c>
      <c r="W237" s="9">
        <v>0.79700000000000004</v>
      </c>
      <c r="X237" s="27">
        <v>-8.4000000000000005E-2</v>
      </c>
      <c r="Y237" s="10">
        <v>-6.0000000000000001E-3</v>
      </c>
      <c r="Z237" s="16">
        <v>0.55648302726766841</v>
      </c>
      <c r="AA237" s="28">
        <v>20</v>
      </c>
      <c r="AB237" s="9">
        <v>52</v>
      </c>
      <c r="AC237" s="9"/>
      <c r="AD237" s="56">
        <v>137</v>
      </c>
      <c r="AE237" s="56">
        <v>134</v>
      </c>
      <c r="AF237" s="16">
        <f t="shared" si="17"/>
        <v>1.5661725431252625E-2</v>
      </c>
      <c r="AG237" s="16"/>
      <c r="AH237" s="16" t="s">
        <v>4339</v>
      </c>
      <c r="AI237" s="56">
        <v>99</v>
      </c>
      <c r="AJ237" s="28">
        <v>67700</v>
      </c>
      <c r="AK237" s="28">
        <v>46100</v>
      </c>
      <c r="AL237" s="26">
        <v>14.064996000000001</v>
      </c>
      <c r="AM237" s="26">
        <v>0.36967111000000002</v>
      </c>
      <c r="AN237" s="26">
        <v>32.759681999999998</v>
      </c>
      <c r="AO237" s="26">
        <v>0.42959060999999998</v>
      </c>
      <c r="AP237" s="26">
        <v>4.6076478999999999</v>
      </c>
      <c r="AQ237" s="26">
        <v>6.0421902999999999E-2</v>
      </c>
      <c r="AR237" s="26">
        <v>0.68797237</v>
      </c>
      <c r="AS237" s="26">
        <v>2.8271316999999998</v>
      </c>
      <c r="AT237" s="56">
        <v>542.66666666666595</v>
      </c>
      <c r="AU237" s="10">
        <v>0.309</v>
      </c>
      <c r="AV237" s="10">
        <v>0.48499999999999999</v>
      </c>
      <c r="AW237" s="10">
        <v>0.53200000000000003</v>
      </c>
      <c r="AX237" s="10">
        <v>0.58899999999999997</v>
      </c>
      <c r="AY237" s="28">
        <v>18321944</v>
      </c>
      <c r="AZ237" s="28">
        <v>2141.4422111551225</v>
      </c>
      <c r="BA237" s="84">
        <v>4</v>
      </c>
      <c r="BB237" s="28">
        <v>12207.403790398876</v>
      </c>
      <c r="BC237" s="84">
        <v>14</v>
      </c>
      <c r="BD237" s="27">
        <v>1.6362996719219158E-3</v>
      </c>
      <c r="BE237" s="10">
        <v>0.61099999999999999</v>
      </c>
      <c r="BF237" s="28">
        <v>57452.89263157895</v>
      </c>
      <c r="BG237" s="117">
        <v>0.32200000000000001</v>
      </c>
      <c r="BH237" s="117">
        <v>18</v>
      </c>
      <c r="BI237" s="117" t="s">
        <v>55</v>
      </c>
      <c r="BJ237" s="117" t="s">
        <v>55</v>
      </c>
      <c r="BK237" s="117" t="s">
        <v>55</v>
      </c>
      <c r="BL237" s="117">
        <f t="shared" si="13"/>
        <v>18.321999999999999</v>
      </c>
      <c r="BM237" s="53">
        <f t="shared" si="14"/>
        <v>2141.44875635381</v>
      </c>
      <c r="BN237" s="11">
        <v>6811</v>
      </c>
      <c r="BO237" s="11">
        <f t="shared" si="16"/>
        <v>4669.5512436461904</v>
      </c>
    </row>
    <row r="238" spans="1:67">
      <c r="A238" s="7">
        <v>50</v>
      </c>
      <c r="B238" s="8" t="s">
        <v>228</v>
      </c>
      <c r="C238" s="8" t="s">
        <v>2081</v>
      </c>
      <c r="D238" s="8" t="s">
        <v>199</v>
      </c>
      <c r="E238" s="9" t="s">
        <v>51</v>
      </c>
      <c r="F238" s="10">
        <v>0.54900000000000004</v>
      </c>
      <c r="G238" s="10">
        <v>0.84</v>
      </c>
      <c r="H238" s="25">
        <v>16303.53</v>
      </c>
      <c r="I238" s="28">
        <v>10567</v>
      </c>
      <c r="J238" s="58">
        <v>6706</v>
      </c>
      <c r="K238" s="59">
        <v>85083</v>
      </c>
      <c r="L238" s="59">
        <v>92394</v>
      </c>
      <c r="M238" s="59">
        <v>75546</v>
      </c>
      <c r="N238" s="59">
        <v>69570</v>
      </c>
      <c r="O238" s="10">
        <v>0.56899999999999995</v>
      </c>
      <c r="P238" s="9">
        <v>663.67</v>
      </c>
      <c r="Q238" s="9">
        <v>851.33</v>
      </c>
      <c r="R238" s="9">
        <v>24.57</v>
      </c>
      <c r="S238" s="10">
        <v>0.06</v>
      </c>
      <c r="T238" s="10">
        <v>0.46500000000000002</v>
      </c>
      <c r="U238" s="10">
        <v>4.4999999999999998E-2</v>
      </c>
      <c r="V238" s="10">
        <v>0.41899999999999998</v>
      </c>
      <c r="W238" s="9">
        <v>0.52100000000000002</v>
      </c>
      <c r="X238" s="27">
        <v>0.192</v>
      </c>
      <c r="Y238" s="10">
        <v>6.8000000000000005E-2</v>
      </c>
      <c r="Z238" s="16">
        <v>0.65746219592373434</v>
      </c>
      <c r="AA238" s="28">
        <v>37</v>
      </c>
      <c r="AB238" s="9">
        <v>8</v>
      </c>
      <c r="AC238" s="9">
        <v>2</v>
      </c>
      <c r="AD238" s="56">
        <v>23</v>
      </c>
      <c r="AE238" s="56">
        <v>335</v>
      </c>
      <c r="AF238" s="16">
        <f t="shared" si="17"/>
        <v>2.05476973391652E-2</v>
      </c>
      <c r="AG238" s="16"/>
      <c r="AH238" s="16" t="s">
        <v>4339</v>
      </c>
      <c r="AI238" s="56">
        <v>8</v>
      </c>
      <c r="AJ238" s="28">
        <v>112200</v>
      </c>
      <c r="AK238" s="28">
        <v>48700</v>
      </c>
      <c r="AL238" s="26">
        <v>6.0856566000000001</v>
      </c>
      <c r="AM238" s="26">
        <v>2.1921393999999998</v>
      </c>
      <c r="AN238" s="26">
        <v>32.180683000000002</v>
      </c>
      <c r="AO238" s="26">
        <v>0.88178164000000003</v>
      </c>
      <c r="AP238" s="26">
        <v>1.9584060000000001</v>
      </c>
      <c r="AQ238" s="26">
        <v>5.3662202999999999E-2</v>
      </c>
      <c r="AR238" s="26">
        <v>0.17280155</v>
      </c>
      <c r="AS238" s="26">
        <v>-1.0894401</v>
      </c>
      <c r="AT238" s="56">
        <v>1895.3333333333301</v>
      </c>
      <c r="AU238" s="10">
        <v>0.124</v>
      </c>
      <c r="AV238" s="10">
        <v>0.19</v>
      </c>
      <c r="AW238" s="10">
        <v>0.49399999999999999</v>
      </c>
      <c r="AX238" s="10">
        <v>0.55400000000000005</v>
      </c>
      <c r="AY238" s="28">
        <v>32000000</v>
      </c>
      <c r="AZ238" s="28">
        <v>1962.7651189650339</v>
      </c>
      <c r="BA238" s="84">
        <v>3.5179999999999999E-3</v>
      </c>
      <c r="BB238" s="28">
        <v>5.300827218346468</v>
      </c>
      <c r="BC238" s="84">
        <v>397</v>
      </c>
      <c r="BD238" s="27">
        <v>2.4350554757159953E-2</v>
      </c>
      <c r="BE238" s="10">
        <v>0.61099999999999999</v>
      </c>
      <c r="BF238" s="28">
        <v>53902.894495412846</v>
      </c>
      <c r="BG238" s="117">
        <v>2</v>
      </c>
      <c r="BH238" s="117">
        <v>30</v>
      </c>
      <c r="BI238" s="117" t="s">
        <v>55</v>
      </c>
      <c r="BJ238" s="117" t="s">
        <v>55</v>
      </c>
      <c r="BK238" s="117" t="s">
        <v>55</v>
      </c>
      <c r="BL238" s="117">
        <f t="shared" si="13"/>
        <v>32</v>
      </c>
      <c r="BM238" s="53">
        <f t="shared" si="14"/>
        <v>1962.7651189650339</v>
      </c>
      <c r="BN238" s="11">
        <v>7022</v>
      </c>
      <c r="BO238" s="11">
        <f t="shared" si="16"/>
        <v>5059.2348810349658</v>
      </c>
    </row>
    <row r="239" spans="1:67">
      <c r="A239" s="7">
        <v>51</v>
      </c>
      <c r="B239" s="8" t="s">
        <v>231</v>
      </c>
      <c r="C239" s="8" t="s">
        <v>2082</v>
      </c>
      <c r="D239" s="8" t="s">
        <v>199</v>
      </c>
      <c r="E239" s="9" t="s">
        <v>51</v>
      </c>
      <c r="F239" s="10">
        <v>0.22</v>
      </c>
      <c r="G239" s="10">
        <v>0.82</v>
      </c>
      <c r="H239" s="25">
        <v>11964.21</v>
      </c>
      <c r="I239" s="28">
        <v>9966</v>
      </c>
      <c r="J239" s="58">
        <v>6217</v>
      </c>
      <c r="K239" s="59">
        <v>90415</v>
      </c>
      <c r="L239" s="59">
        <v>96840</v>
      </c>
      <c r="M239" s="59">
        <v>85509</v>
      </c>
      <c r="N239" s="59">
        <v>75231</v>
      </c>
      <c r="O239" s="10">
        <v>0.35</v>
      </c>
      <c r="P239" s="9">
        <v>487.33</v>
      </c>
      <c r="Q239" s="9">
        <v>526.66999999999996</v>
      </c>
      <c r="R239" s="9">
        <v>24.55</v>
      </c>
      <c r="S239" s="10">
        <v>0</v>
      </c>
      <c r="T239" s="10">
        <v>0.39400000000000002</v>
      </c>
      <c r="U239" s="10">
        <v>3.4000000000000002E-2</v>
      </c>
      <c r="V239" s="10">
        <v>0.82199999999999995</v>
      </c>
      <c r="W239" s="9">
        <v>1.1339999999999999</v>
      </c>
      <c r="X239" s="27">
        <v>-0.21099999999999999</v>
      </c>
      <c r="Y239" s="10">
        <v>-3.0000000000000001E-3</v>
      </c>
      <c r="Z239" s="16">
        <v>0.4686035613870666</v>
      </c>
      <c r="AA239" s="28">
        <v>14</v>
      </c>
      <c r="AB239" s="9">
        <v>58</v>
      </c>
      <c r="AC239" s="9"/>
      <c r="AD239" s="56">
        <v>123</v>
      </c>
      <c r="AE239" s="56">
        <v>145</v>
      </c>
      <c r="AF239" s="16">
        <f t="shared" si="17"/>
        <v>1.2119479681483358E-2</v>
      </c>
      <c r="AG239" s="16"/>
      <c r="AH239" s="16" t="s">
        <v>4339</v>
      </c>
      <c r="AI239" s="56">
        <v>99</v>
      </c>
      <c r="AJ239" s="28">
        <v>45600</v>
      </c>
      <c r="AK239" s="28">
        <v>40300</v>
      </c>
      <c r="AL239" s="26">
        <v>26.318242999999999</v>
      </c>
      <c r="AM239" s="26">
        <v>7.3130882999999994E-2</v>
      </c>
      <c r="AN239" s="26">
        <v>21.281728999999999</v>
      </c>
      <c r="AO239" s="26">
        <v>0.27680262999999999</v>
      </c>
      <c r="AP239" s="26">
        <v>5.6009773999999997</v>
      </c>
      <c r="AQ239" s="26">
        <v>7.2849586999999993E-2</v>
      </c>
      <c r="AR239" s="26">
        <v>-7.9841657000000001</v>
      </c>
      <c r="AS239" s="26">
        <v>-4.5438995000000002</v>
      </c>
      <c r="AT239" s="56">
        <v>451.33333333333297</v>
      </c>
      <c r="AU239" s="10">
        <v>0.38600000000000001</v>
      </c>
      <c r="AV239" s="10">
        <v>0.69899999999999995</v>
      </c>
      <c r="AW239" s="10">
        <v>0.54400000000000004</v>
      </c>
      <c r="AX239" s="10">
        <v>0.58199999999999996</v>
      </c>
      <c r="AY239" s="28">
        <v>30000000</v>
      </c>
      <c r="AZ239" s="28">
        <v>2507.4785547896604</v>
      </c>
      <c r="BA239" s="84">
        <v>3</v>
      </c>
      <c r="BB239" s="28">
        <v>6155.9928590482841</v>
      </c>
      <c r="BC239" s="84">
        <v>68</v>
      </c>
      <c r="BD239" s="27">
        <v>5.6836180575232298E-3</v>
      </c>
      <c r="BE239" s="10">
        <v>0.61099999999999999</v>
      </c>
      <c r="BF239" s="28">
        <v>57594.702651515152</v>
      </c>
      <c r="BG239" s="117">
        <v>1</v>
      </c>
      <c r="BH239" s="117">
        <v>29</v>
      </c>
      <c r="BI239" s="117" t="s">
        <v>55</v>
      </c>
      <c r="BJ239" s="117" t="s">
        <v>55</v>
      </c>
      <c r="BK239" s="117" t="s">
        <v>55</v>
      </c>
      <c r="BL239" s="117">
        <f t="shared" si="13"/>
        <v>30</v>
      </c>
      <c r="BM239" s="53">
        <f t="shared" si="14"/>
        <v>2507.4785547896604</v>
      </c>
      <c r="BN239" s="11">
        <v>6213</v>
      </c>
      <c r="BO239" s="11">
        <f t="shared" si="16"/>
        <v>3705.5214452103396</v>
      </c>
    </row>
    <row r="240" spans="1:67">
      <c r="A240" s="7">
        <v>54</v>
      </c>
      <c r="B240" s="8" t="s">
        <v>245</v>
      </c>
      <c r="C240" s="8" t="s">
        <v>2083</v>
      </c>
      <c r="D240" s="8" t="s">
        <v>199</v>
      </c>
      <c r="E240" s="9" t="s">
        <v>51</v>
      </c>
      <c r="F240" s="10">
        <v>0.33700000000000002</v>
      </c>
      <c r="G240" s="10">
        <v>0.8</v>
      </c>
      <c r="H240" s="25">
        <v>13568.97</v>
      </c>
      <c r="I240" s="28">
        <v>11783</v>
      </c>
      <c r="J240" s="58">
        <v>6755</v>
      </c>
      <c r="K240" s="59">
        <v>86895</v>
      </c>
      <c r="L240" s="59">
        <v>95589</v>
      </c>
      <c r="M240" s="59">
        <v>82440</v>
      </c>
      <c r="N240" s="59">
        <v>74898</v>
      </c>
      <c r="O240" s="10">
        <v>0.434</v>
      </c>
      <c r="P240" s="9">
        <v>511.67</v>
      </c>
      <c r="Q240" s="9">
        <v>869.67</v>
      </c>
      <c r="R240" s="9">
        <v>26.52</v>
      </c>
      <c r="S240" s="10">
        <v>0.08</v>
      </c>
      <c r="T240" s="10">
        <v>0.40100000000000002</v>
      </c>
      <c r="U240" s="10">
        <v>9.0999999999999998E-2</v>
      </c>
      <c r="V240" s="10">
        <v>0.67200000000000004</v>
      </c>
      <c r="W240" s="9">
        <v>0.64200000000000002</v>
      </c>
      <c r="X240" s="27">
        <v>-6.2E-2</v>
      </c>
      <c r="Y240" s="10">
        <v>1.7999999999999999E-2</v>
      </c>
      <c r="Z240" s="16">
        <v>0.60901339829476253</v>
      </c>
      <c r="AA240" s="28">
        <v>11</v>
      </c>
      <c r="AB240" s="9">
        <v>21</v>
      </c>
      <c r="AC240" s="9"/>
      <c r="AD240" s="56">
        <v>154</v>
      </c>
      <c r="AE240" s="56">
        <v>120</v>
      </c>
      <c r="AF240" s="16">
        <f t="shared" si="17"/>
        <v>8.8437073705668161E-3</v>
      </c>
      <c r="AG240" s="16"/>
      <c r="AH240" s="16"/>
      <c r="AI240" s="56">
        <v>99</v>
      </c>
      <c r="AJ240" s="28">
        <v>86000</v>
      </c>
      <c r="AK240" s="28">
        <v>51300</v>
      </c>
      <c r="AL240" s="26">
        <v>9.8883437999999995</v>
      </c>
      <c r="AM240" s="26">
        <v>0.52334910999999995</v>
      </c>
      <c r="AN240" s="26">
        <v>43.979922999999999</v>
      </c>
      <c r="AO240" s="26">
        <v>0.93932115999999999</v>
      </c>
      <c r="AP240" s="26">
        <v>4.3488854999999997</v>
      </c>
      <c r="AQ240" s="26">
        <v>9.2883304E-2</v>
      </c>
      <c r="AR240" s="26">
        <v>2.9412362999999999</v>
      </c>
      <c r="AS240" s="26">
        <v>4.1534214</v>
      </c>
      <c r="AT240" s="56">
        <v>696.66666666666595</v>
      </c>
      <c r="AU240" s="10">
        <v>0.3</v>
      </c>
      <c r="AV240" s="10">
        <v>0.56599999999999995</v>
      </c>
      <c r="AW240" s="10">
        <v>0.53900000000000003</v>
      </c>
      <c r="AX240" s="10">
        <v>0.61</v>
      </c>
      <c r="AY240" s="28">
        <v>25000000</v>
      </c>
      <c r="AZ240" s="28">
        <v>1842.4390355347532</v>
      </c>
      <c r="BA240" s="84">
        <v>8.0657000000000006E-2</v>
      </c>
      <c r="BB240" s="28">
        <v>157.63480368206069</v>
      </c>
      <c r="BC240" s="84">
        <v>75</v>
      </c>
      <c r="BD240" s="27">
        <v>5.5273171066042596E-3</v>
      </c>
      <c r="BE240" s="10">
        <v>0.61099999999999999</v>
      </c>
      <c r="BF240" s="28">
        <v>60425.949458483752</v>
      </c>
      <c r="BG240" s="117">
        <v>0</v>
      </c>
      <c r="BH240" s="117">
        <v>25</v>
      </c>
      <c r="BI240" s="117" t="s">
        <v>55</v>
      </c>
      <c r="BJ240" s="117" t="s">
        <v>55</v>
      </c>
      <c r="BK240" s="117" t="s">
        <v>55</v>
      </c>
      <c r="BL240" s="117">
        <f t="shared" si="13"/>
        <v>25</v>
      </c>
      <c r="BM240" s="53">
        <f t="shared" si="14"/>
        <v>1842.4390355347532</v>
      </c>
      <c r="BN240" s="11">
        <v>6564</v>
      </c>
      <c r="BO240" s="11">
        <f t="shared" si="16"/>
        <v>4721.5609644652468</v>
      </c>
    </row>
    <row r="241" spans="1:67">
      <c r="A241" s="7">
        <v>55</v>
      </c>
      <c r="B241" s="8" t="s">
        <v>250</v>
      </c>
      <c r="C241" s="8" t="s">
        <v>2084</v>
      </c>
      <c r="D241" s="8" t="s">
        <v>199</v>
      </c>
      <c r="E241" s="9" t="s">
        <v>51</v>
      </c>
      <c r="F241" s="10">
        <v>0.48899999999999999</v>
      </c>
      <c r="G241" s="10">
        <v>0.89</v>
      </c>
      <c r="H241" s="25">
        <v>33411.440000000002</v>
      </c>
      <c r="I241" s="28">
        <v>9533</v>
      </c>
      <c r="J241" s="58">
        <v>6930</v>
      </c>
      <c r="K241" s="59">
        <v>88469</v>
      </c>
      <c r="L241" s="59">
        <v>95319</v>
      </c>
      <c r="M241" s="59">
        <v>80370</v>
      </c>
      <c r="N241" s="59">
        <v>75231</v>
      </c>
      <c r="O241" s="10">
        <v>0.66</v>
      </c>
      <c r="P241" s="9">
        <v>1392</v>
      </c>
      <c r="Q241" s="9">
        <v>1494.33</v>
      </c>
      <c r="R241" s="9">
        <v>24</v>
      </c>
      <c r="S241" s="10">
        <v>0.02</v>
      </c>
      <c r="T241" s="10">
        <v>0.50600000000000001</v>
      </c>
      <c r="U241" s="10">
        <v>7.4999999999999997E-2</v>
      </c>
      <c r="V241" s="10">
        <v>0.68400000000000005</v>
      </c>
      <c r="W241" s="9">
        <v>0.81399999999999995</v>
      </c>
      <c r="X241" s="27">
        <v>-7.3999999999999996E-2</v>
      </c>
      <c r="Y241" s="10">
        <v>0.01</v>
      </c>
      <c r="Z241" s="16">
        <v>0.55126791620727678</v>
      </c>
      <c r="AA241" s="28">
        <v>57</v>
      </c>
      <c r="AB241" s="9">
        <v>5</v>
      </c>
      <c r="AC241" s="9">
        <v>3</v>
      </c>
      <c r="AD241" s="56">
        <v>4</v>
      </c>
      <c r="AE241" s="56">
        <v>489</v>
      </c>
      <c r="AF241" s="16">
        <f t="shared" si="17"/>
        <v>1.463570561460386E-2</v>
      </c>
      <c r="AG241" s="16"/>
      <c r="AH241" s="16" t="s">
        <v>4339</v>
      </c>
      <c r="AI241" s="56">
        <v>9</v>
      </c>
      <c r="AJ241" s="28">
        <v>85800</v>
      </c>
      <c r="AK241" s="28">
        <v>48800</v>
      </c>
      <c r="AL241" s="26">
        <v>11.606012</v>
      </c>
      <c r="AM241" s="26">
        <v>1.1845760000000001</v>
      </c>
      <c r="AN241" s="26">
        <v>38.175956999999997</v>
      </c>
      <c r="AO241" s="26">
        <v>0.30129834999999999</v>
      </c>
      <c r="AP241" s="26">
        <v>4.4307065000000003</v>
      </c>
      <c r="AQ241" s="26">
        <v>3.4968723E-2</v>
      </c>
      <c r="AR241" s="26">
        <v>-0.54861468000000002</v>
      </c>
      <c r="AS241" s="26">
        <v>-0.23960011000000001</v>
      </c>
      <c r="AT241" s="56">
        <v>2863.6666666666601</v>
      </c>
      <c r="AU241" s="10">
        <v>0.31</v>
      </c>
      <c r="AV241" s="10">
        <v>0.52400000000000002</v>
      </c>
      <c r="AW241" s="10">
        <v>0.504</v>
      </c>
      <c r="AX241" s="10">
        <v>0.58499999999999996</v>
      </c>
      <c r="AY241" s="28">
        <v>66000000</v>
      </c>
      <c r="AZ241" s="28">
        <v>1975.3713099465331</v>
      </c>
      <c r="BA241" s="84">
        <v>2</v>
      </c>
      <c r="BB241" s="28">
        <v>1436.7816091954023</v>
      </c>
      <c r="BC241" s="84">
        <v>970</v>
      </c>
      <c r="BD241" s="27">
        <v>2.9031972282547534E-2</v>
      </c>
      <c r="BE241" s="10">
        <v>0.61099999999999999</v>
      </c>
      <c r="BF241" s="28">
        <v>58459.27145708583</v>
      </c>
      <c r="BG241" s="117">
        <v>6</v>
      </c>
      <c r="BH241" s="117">
        <v>60</v>
      </c>
      <c r="BI241" s="117" t="s">
        <v>55</v>
      </c>
      <c r="BJ241" s="117" t="s">
        <v>55</v>
      </c>
      <c r="BK241" s="117" t="s">
        <v>55</v>
      </c>
      <c r="BL241" s="117">
        <f t="shared" si="13"/>
        <v>66</v>
      </c>
      <c r="BM241" s="53">
        <f t="shared" si="14"/>
        <v>1975.3713099465331</v>
      </c>
      <c r="BN241" s="11">
        <v>6452</v>
      </c>
      <c r="BO241" s="11">
        <f t="shared" si="16"/>
        <v>4476.6286900534669</v>
      </c>
    </row>
    <row r="242" spans="1:67">
      <c r="A242" s="7">
        <v>56</v>
      </c>
      <c r="B242" s="8" t="s">
        <v>255</v>
      </c>
      <c r="C242" s="8" t="s">
        <v>2085</v>
      </c>
      <c r="D242" s="8" t="s">
        <v>199</v>
      </c>
      <c r="E242" s="9" t="s">
        <v>51</v>
      </c>
      <c r="F242" s="10">
        <v>0.27900000000000003</v>
      </c>
      <c r="G242" s="10">
        <v>0.84</v>
      </c>
      <c r="H242" s="25">
        <v>24524.11</v>
      </c>
      <c r="I242" s="28">
        <v>8446</v>
      </c>
      <c r="J242" s="58">
        <v>5380</v>
      </c>
      <c r="K242" s="59">
        <v>88584</v>
      </c>
      <c r="L242" s="59">
        <v>96669</v>
      </c>
      <c r="M242" s="59">
        <v>80073</v>
      </c>
      <c r="N242" s="59">
        <v>73899</v>
      </c>
      <c r="O242" s="10">
        <v>0.45300000000000001</v>
      </c>
      <c r="P242" s="9">
        <v>892</v>
      </c>
      <c r="Q242" s="9">
        <v>889.33</v>
      </c>
      <c r="R242" s="9">
        <v>27.49</v>
      </c>
      <c r="S242" s="10">
        <v>0.08</v>
      </c>
      <c r="T242" s="10">
        <v>0.42099999999999999</v>
      </c>
      <c r="U242" s="10">
        <v>8.7999999999999995E-2</v>
      </c>
      <c r="V242" s="10">
        <v>0.79600000000000004</v>
      </c>
      <c r="W242" s="9">
        <v>0.81399999999999995</v>
      </c>
      <c r="X242" s="27">
        <v>-0.185</v>
      </c>
      <c r="Y242" s="10">
        <v>0</v>
      </c>
      <c r="Z242" s="16">
        <v>0.55126791620727678</v>
      </c>
      <c r="AA242" s="28">
        <v>23</v>
      </c>
      <c r="AB242" s="9">
        <v>11</v>
      </c>
      <c r="AC242" s="9">
        <v>1</v>
      </c>
      <c r="AD242" s="56">
        <v>22</v>
      </c>
      <c r="AE242" s="56">
        <v>337</v>
      </c>
      <c r="AF242" s="16">
        <f t="shared" si="17"/>
        <v>1.3741579205116924E-2</v>
      </c>
      <c r="AG242" s="16"/>
      <c r="AH242" s="16"/>
      <c r="AI242" s="56">
        <v>15</v>
      </c>
      <c r="AJ242" s="28">
        <v>36600</v>
      </c>
      <c r="AK242" s="28">
        <v>43000</v>
      </c>
      <c r="AL242" s="26">
        <v>33.116928000000001</v>
      </c>
      <c r="AM242" s="26">
        <v>0.15598091</v>
      </c>
      <c r="AN242" s="26">
        <v>29.949804</v>
      </c>
      <c r="AO242" s="26">
        <v>8.3619981999999995E-2</v>
      </c>
      <c r="AP242" s="26">
        <v>9.9184550999999992</v>
      </c>
      <c r="AQ242" s="26">
        <v>2.7692367999999998E-2</v>
      </c>
      <c r="AR242" s="26">
        <v>-13.313578</v>
      </c>
      <c r="AS242" s="26">
        <v>-14.919851</v>
      </c>
      <c r="AT242" s="56">
        <v>1179.6666666666599</v>
      </c>
      <c r="AU242" s="10">
        <v>0.46300000000000002</v>
      </c>
      <c r="AV242" s="10">
        <v>0.754</v>
      </c>
      <c r="AW242" s="10">
        <v>0.49399999999999999</v>
      </c>
      <c r="AX242" s="10">
        <v>0.56999999999999995</v>
      </c>
      <c r="AY242" s="28">
        <v>49023621</v>
      </c>
      <c r="AZ242" s="28">
        <v>1998.9969462704253</v>
      </c>
      <c r="BA242" s="84">
        <v>0</v>
      </c>
      <c r="BB242" s="28">
        <v>0</v>
      </c>
      <c r="BC242" s="84"/>
      <c r="BD242" s="27">
        <v>0</v>
      </c>
      <c r="BE242" s="10">
        <v>0.61099999999999999</v>
      </c>
      <c r="BF242" s="28">
        <v>58212.868008948542</v>
      </c>
      <c r="BG242" s="117">
        <v>2.4E-2</v>
      </c>
      <c r="BH242" s="117">
        <v>49</v>
      </c>
      <c r="BI242" s="117" t="s">
        <v>55</v>
      </c>
      <c r="BJ242" s="117" t="s">
        <v>55</v>
      </c>
      <c r="BK242" s="117" t="s">
        <v>55</v>
      </c>
      <c r="BL242" s="117">
        <f t="shared" si="13"/>
        <v>49.024000000000001</v>
      </c>
      <c r="BM242" s="53">
        <f t="shared" si="14"/>
        <v>1999.012400450006</v>
      </c>
      <c r="BN242" s="11">
        <v>6355</v>
      </c>
      <c r="BO242" s="11">
        <f t="shared" si="16"/>
        <v>4355.9875995499942</v>
      </c>
    </row>
    <row r="243" spans="1:67">
      <c r="A243" s="7">
        <v>57</v>
      </c>
      <c r="B243" s="8" t="s">
        <v>258</v>
      </c>
      <c r="C243" s="8" t="s">
        <v>2086</v>
      </c>
      <c r="D243" s="8" t="s">
        <v>199</v>
      </c>
      <c r="E243" s="9" t="s">
        <v>51</v>
      </c>
      <c r="F243" s="10">
        <v>0.372</v>
      </c>
      <c r="G243" s="10">
        <v>0.79</v>
      </c>
      <c r="H243" s="25">
        <v>36027.21</v>
      </c>
      <c r="I243" s="28">
        <v>9506</v>
      </c>
      <c r="J243" s="58">
        <v>5808</v>
      </c>
      <c r="K243" s="59">
        <v>85892</v>
      </c>
      <c r="L243" s="59">
        <v>90855</v>
      </c>
      <c r="M243" s="59">
        <v>78345</v>
      </c>
      <c r="N243" s="59">
        <v>72315</v>
      </c>
      <c r="O243" s="10">
        <v>0.46800000000000003</v>
      </c>
      <c r="P243" s="9">
        <v>1313.67</v>
      </c>
      <c r="Q243" s="9">
        <v>1515.67</v>
      </c>
      <c r="R243" s="9">
        <v>27.42</v>
      </c>
      <c r="S243" s="10">
        <v>0.15</v>
      </c>
      <c r="T243" s="10">
        <v>0.42499999999999999</v>
      </c>
      <c r="U243" s="10">
        <v>9.1999999999999998E-2</v>
      </c>
      <c r="V243" s="10">
        <v>0.61499999999999999</v>
      </c>
      <c r="W243" s="9">
        <v>0.66100000000000003</v>
      </c>
      <c r="X243" s="27">
        <v>-5.0000000000000001E-3</v>
      </c>
      <c r="Y243" s="10">
        <v>3.5999999999999997E-2</v>
      </c>
      <c r="Z243" s="16">
        <v>0.60204695966285371</v>
      </c>
      <c r="AA243" s="28">
        <v>90</v>
      </c>
      <c r="AB243" s="9">
        <v>13</v>
      </c>
      <c r="AC243" s="9">
        <v>1</v>
      </c>
      <c r="AD243" s="56">
        <v>8</v>
      </c>
      <c r="AE243" s="56">
        <v>436</v>
      </c>
      <c r="AF243" s="16">
        <f t="shared" si="17"/>
        <v>1.2101964043288392E-2</v>
      </c>
      <c r="AG243" s="16"/>
      <c r="AH243" s="16"/>
      <c r="AI243" s="56">
        <v>99</v>
      </c>
      <c r="AJ243" s="28">
        <v>61100</v>
      </c>
      <c r="AK243" s="28">
        <v>44100</v>
      </c>
      <c r="AL243" s="26">
        <v>19.794101999999999</v>
      </c>
      <c r="AM243" s="26">
        <v>0.6706683</v>
      </c>
      <c r="AN243" s="26">
        <v>31.953251000000002</v>
      </c>
      <c r="AO243" s="26">
        <v>0.72009659000000004</v>
      </c>
      <c r="AP243" s="26">
        <v>6.3248591000000003</v>
      </c>
      <c r="AQ243" s="26">
        <v>0.14253666000000001</v>
      </c>
      <c r="AR243" s="26">
        <v>-6.0573949999999996</v>
      </c>
      <c r="AS243" s="26">
        <v>-4.5773826</v>
      </c>
      <c r="AT243" s="56">
        <v>2348.6666666666601</v>
      </c>
      <c r="AU243" s="10">
        <v>0.27800000000000002</v>
      </c>
      <c r="AV243" s="10">
        <v>0.51700000000000002</v>
      </c>
      <c r="AW243" s="10">
        <v>0.499</v>
      </c>
      <c r="AX243" s="10">
        <v>0.57699999999999996</v>
      </c>
      <c r="AY243" s="28">
        <v>74000000</v>
      </c>
      <c r="AZ243" s="28">
        <v>2054.003071567296</v>
      </c>
      <c r="BA243" s="84">
        <v>7.5239E-2</v>
      </c>
      <c r="BB243" s="28">
        <v>57.273896792954091</v>
      </c>
      <c r="BC243" s="84"/>
      <c r="BD243" s="27">
        <v>0</v>
      </c>
      <c r="BE243" s="10">
        <v>0.61099999999999999</v>
      </c>
      <c r="BF243" s="28">
        <v>57345.484967320263</v>
      </c>
      <c r="BG243" s="117">
        <v>5</v>
      </c>
      <c r="BH243" s="117">
        <v>69</v>
      </c>
      <c r="BI243" s="117" t="s">
        <v>55</v>
      </c>
      <c r="BJ243" s="117" t="s">
        <v>55</v>
      </c>
      <c r="BK243" s="117" t="s">
        <v>55</v>
      </c>
      <c r="BL243" s="117">
        <f t="shared" si="13"/>
        <v>74</v>
      </c>
      <c r="BM243" s="53">
        <f t="shared" si="14"/>
        <v>2054.003071567296</v>
      </c>
      <c r="BN243" s="11">
        <v>6569</v>
      </c>
      <c r="BO243" s="11">
        <f t="shared" si="16"/>
        <v>4514.9969284327035</v>
      </c>
    </row>
    <row r="244" spans="1:67">
      <c r="A244" s="7">
        <v>58</v>
      </c>
      <c r="B244" s="8" t="s">
        <v>262</v>
      </c>
      <c r="C244" s="8" t="s">
        <v>2087</v>
      </c>
      <c r="D244" s="8" t="s">
        <v>199</v>
      </c>
      <c r="E244" s="9" t="s">
        <v>51</v>
      </c>
      <c r="F244" s="10">
        <v>0.29399999999999998</v>
      </c>
      <c r="G244" s="10">
        <v>0.8</v>
      </c>
      <c r="H244" s="25">
        <v>26324.85</v>
      </c>
      <c r="I244" s="28">
        <v>9590</v>
      </c>
      <c r="J244" s="58">
        <v>6697</v>
      </c>
      <c r="K244" s="59">
        <v>84229</v>
      </c>
      <c r="L244" s="59">
        <v>88695</v>
      </c>
      <c r="M244" s="59">
        <v>75519</v>
      </c>
      <c r="N244" s="59">
        <v>70461</v>
      </c>
      <c r="O244" s="10">
        <v>0.43099999999999999</v>
      </c>
      <c r="P244" s="9">
        <v>981</v>
      </c>
      <c r="Q244" s="9">
        <v>1267.67</v>
      </c>
      <c r="R244" s="9">
        <v>26.83</v>
      </c>
      <c r="S244" s="10">
        <v>0.03</v>
      </c>
      <c r="T244" s="10">
        <v>0.45600000000000002</v>
      </c>
      <c r="U244" s="10">
        <v>3.1E-2</v>
      </c>
      <c r="V244" s="10">
        <v>0.60799999999999998</v>
      </c>
      <c r="W244" s="9">
        <v>0.61899999999999999</v>
      </c>
      <c r="X244" s="27">
        <v>2E-3</v>
      </c>
      <c r="Y244" s="10">
        <v>2.9000000000000001E-2</v>
      </c>
      <c r="Z244" s="16">
        <v>0.61766522544780722</v>
      </c>
      <c r="AA244" s="28">
        <v>34</v>
      </c>
      <c r="AB244" s="9">
        <v>34</v>
      </c>
      <c r="AC244" s="9"/>
      <c r="AD244" s="56">
        <v>29</v>
      </c>
      <c r="AE244" s="56">
        <v>325</v>
      </c>
      <c r="AF244" s="16">
        <f t="shared" si="17"/>
        <v>1.234574935849587E-2</v>
      </c>
      <c r="AG244" s="16"/>
      <c r="AH244" s="16" t="s">
        <v>4339</v>
      </c>
      <c r="AI244" s="56">
        <v>20</v>
      </c>
      <c r="AJ244" s="28">
        <v>88700</v>
      </c>
      <c r="AK244" s="28">
        <v>47900</v>
      </c>
      <c r="AL244" s="26">
        <v>10.452874</v>
      </c>
      <c r="AM244" s="26">
        <v>0.93292200999999997</v>
      </c>
      <c r="AN244" s="26">
        <v>31.888157</v>
      </c>
      <c r="AO244" s="26">
        <v>3.6282129999999998E-4</v>
      </c>
      <c r="AP244" s="26">
        <v>3.3332288000000001</v>
      </c>
      <c r="AQ244" s="26">
        <v>3.7925256000000001E-5</v>
      </c>
      <c r="AR244" s="26">
        <v>0.41455868000000001</v>
      </c>
      <c r="AS244" s="26">
        <v>1.8618201999999999</v>
      </c>
      <c r="AT244" s="56">
        <v>2041.3333333333301</v>
      </c>
      <c r="AU244" s="10">
        <v>0.23699999999999999</v>
      </c>
      <c r="AV244" s="10">
        <v>0.41699999999999998</v>
      </c>
      <c r="AW244" s="10">
        <v>0.48799999999999999</v>
      </c>
      <c r="AX244" s="10">
        <v>0.56899999999999995</v>
      </c>
      <c r="AY244" s="28">
        <v>52000000</v>
      </c>
      <c r="AZ244" s="28">
        <v>1975.3198973593394</v>
      </c>
      <c r="BA244" s="84">
        <v>5</v>
      </c>
      <c r="BB244" s="28">
        <v>5096.8399592252799</v>
      </c>
      <c r="BC244" s="84">
        <v>96</v>
      </c>
      <c r="BD244" s="27">
        <v>3.6467444258941649E-3</v>
      </c>
      <c r="BE244" s="10">
        <v>0.61099999999999999</v>
      </c>
      <c r="BF244" s="28">
        <v>56947.031301482704</v>
      </c>
      <c r="BG244" s="117">
        <v>0</v>
      </c>
      <c r="BH244" s="117">
        <v>52</v>
      </c>
      <c r="BI244" s="117" t="s">
        <v>55</v>
      </c>
      <c r="BJ244" s="117" t="s">
        <v>55</v>
      </c>
      <c r="BK244" s="117" t="s">
        <v>55</v>
      </c>
      <c r="BL244" s="117">
        <f t="shared" si="13"/>
        <v>52</v>
      </c>
      <c r="BM244" s="53">
        <f t="shared" si="14"/>
        <v>1975.3198973593394</v>
      </c>
      <c r="BN244" s="11">
        <v>6872</v>
      </c>
      <c r="BO244" s="11">
        <f t="shared" si="16"/>
        <v>4896.6801026406611</v>
      </c>
    </row>
    <row r="245" spans="1:67">
      <c r="A245" s="7">
        <v>48</v>
      </c>
      <c r="B245" s="8" t="s">
        <v>218</v>
      </c>
      <c r="C245" s="8" t="s">
        <v>2088</v>
      </c>
      <c r="D245" s="8" t="s">
        <v>199</v>
      </c>
      <c r="E245" s="9" t="s">
        <v>51</v>
      </c>
      <c r="F245" s="10">
        <v>0.379</v>
      </c>
      <c r="G245" s="10">
        <v>0.87</v>
      </c>
      <c r="H245" s="25">
        <v>18090.009999999998</v>
      </c>
      <c r="I245" s="28">
        <v>8452</v>
      </c>
      <c r="J245" s="58">
        <v>6163</v>
      </c>
      <c r="K245" s="59">
        <v>86110</v>
      </c>
      <c r="L245" s="59">
        <v>93780</v>
      </c>
      <c r="M245" s="59">
        <v>77067</v>
      </c>
      <c r="N245" s="59">
        <v>67554</v>
      </c>
      <c r="O245" s="10">
        <v>0.51700000000000002</v>
      </c>
      <c r="P245" s="9">
        <v>617.33000000000004</v>
      </c>
      <c r="Q245" s="9">
        <v>896</v>
      </c>
      <c r="R245" s="9">
        <v>29.3</v>
      </c>
      <c r="S245" s="10">
        <v>0.02</v>
      </c>
      <c r="T245" s="10">
        <v>0.443</v>
      </c>
      <c r="U245" s="10">
        <v>7.3999999999999996E-2</v>
      </c>
      <c r="V245" s="10">
        <v>0.72099999999999997</v>
      </c>
      <c r="W245" s="9">
        <v>0.64600000000000002</v>
      </c>
      <c r="X245" s="27">
        <v>-0.11</v>
      </c>
      <c r="Y245" s="10">
        <v>3.0000000000000001E-3</v>
      </c>
      <c r="Z245" s="16">
        <v>0.60753341433778862</v>
      </c>
      <c r="AA245" s="28">
        <v>25</v>
      </c>
      <c r="AB245" s="9">
        <v>25</v>
      </c>
      <c r="AC245" s="9"/>
      <c r="AD245" s="56">
        <v>63</v>
      </c>
      <c r="AE245" s="56">
        <v>208</v>
      </c>
      <c r="AF245" s="16">
        <f t="shared" si="17"/>
        <v>1.1498058873378181E-2</v>
      </c>
      <c r="AG245" s="16"/>
      <c r="AH245" s="16" t="s">
        <v>4339</v>
      </c>
      <c r="AI245" s="56">
        <v>16</v>
      </c>
      <c r="AJ245" s="28">
        <v>69800</v>
      </c>
      <c r="AK245" s="28">
        <v>43500</v>
      </c>
      <c r="AL245" s="26">
        <v>14.097720000000001</v>
      </c>
      <c r="AM245" s="26">
        <v>0.38544466999999999</v>
      </c>
      <c r="AN245" s="26">
        <v>31.198097000000001</v>
      </c>
      <c r="AO245" s="26">
        <v>0.81167929999999999</v>
      </c>
      <c r="AP245" s="26">
        <v>4.3982204999999999</v>
      </c>
      <c r="AQ245" s="26">
        <v>0.11442827</v>
      </c>
      <c r="AR245" s="26">
        <v>-1.2455597</v>
      </c>
      <c r="AS245" s="26">
        <v>-0.37529951</v>
      </c>
      <c r="AT245" s="56">
        <v>1151.6666666666599</v>
      </c>
      <c r="AU245" s="10">
        <v>0.3</v>
      </c>
      <c r="AV245" s="10">
        <v>0.56000000000000005</v>
      </c>
      <c r="AW245" s="10">
        <v>0.51100000000000001</v>
      </c>
      <c r="AX245" s="10">
        <v>0.627</v>
      </c>
      <c r="AY245" s="28">
        <v>37801705</v>
      </c>
      <c r="AZ245" s="28">
        <v>2089.6453346349726</v>
      </c>
      <c r="BA245" s="84">
        <v>0</v>
      </c>
      <c r="BB245" s="28">
        <v>0</v>
      </c>
      <c r="BC245" s="84">
        <v>210</v>
      </c>
      <c r="BD245" s="27">
        <v>1.1608617131776048E-2</v>
      </c>
      <c r="BE245" s="10">
        <v>0.61099999999999999</v>
      </c>
      <c r="BF245" s="28">
        <v>56502.372294372297</v>
      </c>
      <c r="BG245" s="117">
        <v>0.80200000000000005</v>
      </c>
      <c r="BH245" s="117">
        <v>37</v>
      </c>
      <c r="BI245" s="117" t="s">
        <v>55</v>
      </c>
      <c r="BJ245" s="117" t="s">
        <v>55</v>
      </c>
      <c r="BK245" s="117" t="s">
        <v>55</v>
      </c>
      <c r="BL245" s="117">
        <f t="shared" si="13"/>
        <v>37.802</v>
      </c>
      <c r="BM245" s="53">
        <f t="shared" si="14"/>
        <v>2089.6616419780862</v>
      </c>
      <c r="BN245" s="11">
        <v>6577</v>
      </c>
      <c r="BO245" s="11">
        <f t="shared" si="16"/>
        <v>4487.3383580219142</v>
      </c>
    </row>
    <row r="246" spans="1:67">
      <c r="A246" s="7">
        <v>47</v>
      </c>
      <c r="B246" s="8" t="s">
        <v>215</v>
      </c>
      <c r="C246" s="8" t="s">
        <v>2089</v>
      </c>
      <c r="D246" s="8" t="s">
        <v>199</v>
      </c>
      <c r="E246" s="9" t="s">
        <v>51</v>
      </c>
      <c r="F246" s="10">
        <v>0.43099999999999999</v>
      </c>
      <c r="G246" s="10">
        <v>0.81</v>
      </c>
      <c r="H246" s="25">
        <v>8209.27</v>
      </c>
      <c r="I246" s="28">
        <v>10986</v>
      </c>
      <c r="J246" s="58">
        <v>7572</v>
      </c>
      <c r="K246" s="59">
        <v>83504</v>
      </c>
      <c r="L246" s="59">
        <v>90504</v>
      </c>
      <c r="M246" s="59">
        <v>78462</v>
      </c>
      <c r="N246" s="59">
        <v>69291</v>
      </c>
      <c r="O246" s="10">
        <v>0.505</v>
      </c>
      <c r="P246" s="9">
        <v>380.67</v>
      </c>
      <c r="Q246" s="9">
        <v>458.67</v>
      </c>
      <c r="R246" s="9">
        <v>21.57</v>
      </c>
      <c r="S246" s="10">
        <v>0.09</v>
      </c>
      <c r="T246" s="10">
        <v>0.44700000000000001</v>
      </c>
      <c r="U246" s="10">
        <v>3.1E-2</v>
      </c>
      <c r="V246" s="10">
        <v>0.65</v>
      </c>
      <c r="W246" s="9">
        <v>0.60199999999999998</v>
      </c>
      <c r="X246" s="27">
        <v>-0.04</v>
      </c>
      <c r="Y246" s="10">
        <v>4.3999999999999997E-2</v>
      </c>
      <c r="Z246" s="16">
        <v>0.62421972534332082</v>
      </c>
      <c r="AA246" s="28">
        <v>12</v>
      </c>
      <c r="AB246" s="9">
        <v>19</v>
      </c>
      <c r="AC246" s="9"/>
      <c r="AD246" s="56">
        <v>221</v>
      </c>
      <c r="AE246" s="56">
        <v>89</v>
      </c>
      <c r="AF246" s="16">
        <f t="shared" si="17"/>
        <v>1.0841402463312815E-2</v>
      </c>
      <c r="AG246" s="16"/>
      <c r="AH246" s="16" t="s">
        <v>4339</v>
      </c>
      <c r="AI246" s="56">
        <v>13</v>
      </c>
      <c r="AJ246" s="28">
        <v>72300</v>
      </c>
      <c r="AK246" s="28">
        <v>44800</v>
      </c>
      <c r="AL246" s="26">
        <v>13.350467999999999</v>
      </c>
      <c r="AM246" s="26">
        <v>0.32910338</v>
      </c>
      <c r="AN246" s="26">
        <v>28.875419999999998</v>
      </c>
      <c r="AO246" s="26">
        <v>3.3976525E-2</v>
      </c>
      <c r="AP246" s="26">
        <v>3.8550034000000002</v>
      </c>
      <c r="AQ246" s="26">
        <v>4.5360247999999999E-3</v>
      </c>
      <c r="AR246" s="26">
        <v>-2.582541</v>
      </c>
      <c r="AS246" s="26">
        <v>-3.5734878000000001</v>
      </c>
      <c r="AT246" s="56">
        <v>603</v>
      </c>
      <c r="AU246" s="10">
        <v>0.251</v>
      </c>
      <c r="AV246" s="10">
        <v>0.33100000000000002</v>
      </c>
      <c r="AW246" s="10">
        <v>0.50900000000000001</v>
      </c>
      <c r="AX246" s="10">
        <v>0.63200000000000001</v>
      </c>
      <c r="AY246" s="28">
        <v>21733120</v>
      </c>
      <c r="AZ246" s="28">
        <v>2647.3876483536292</v>
      </c>
      <c r="BA246" s="84">
        <v>7</v>
      </c>
      <c r="BB246" s="28">
        <v>18388.630572411799</v>
      </c>
      <c r="BC246" s="84">
        <v>65</v>
      </c>
      <c r="BD246" s="27">
        <v>7.9178782035430675E-3</v>
      </c>
      <c r="BE246" s="10">
        <v>0.61099999999999999</v>
      </c>
      <c r="BF246" s="28">
        <v>57301.287553648071</v>
      </c>
      <c r="BG246" s="117">
        <v>0.73299999999999998</v>
      </c>
      <c r="BH246" s="117">
        <v>21</v>
      </c>
      <c r="BI246" s="117" t="s">
        <v>55</v>
      </c>
      <c r="BJ246" s="117" t="s">
        <v>55</v>
      </c>
      <c r="BK246" s="117" t="s">
        <v>55</v>
      </c>
      <c r="BL246" s="117">
        <f t="shared" si="13"/>
        <v>21.733000000000001</v>
      </c>
      <c r="BM246" s="53">
        <f t="shared" si="14"/>
        <v>2647.3730307323303</v>
      </c>
      <c r="BN246" s="11">
        <v>6704</v>
      </c>
      <c r="BO246" s="11">
        <f t="shared" si="16"/>
        <v>4056.6269692676697</v>
      </c>
    </row>
    <row r="247" spans="1:67">
      <c r="A247" s="7">
        <v>89</v>
      </c>
      <c r="B247" s="8" t="s">
        <v>320</v>
      </c>
      <c r="C247" s="8" t="s">
        <v>2098</v>
      </c>
      <c r="D247" s="8" t="s">
        <v>199</v>
      </c>
      <c r="E247" s="9" t="s">
        <v>51</v>
      </c>
      <c r="F247" s="10">
        <v>0.39400000000000002</v>
      </c>
      <c r="G247" s="10">
        <v>0.86</v>
      </c>
      <c r="H247" s="25">
        <v>28329.05</v>
      </c>
      <c r="I247" s="28">
        <v>11300</v>
      </c>
      <c r="J247" s="58">
        <v>7011</v>
      </c>
      <c r="K247" s="59">
        <v>91533</v>
      </c>
      <c r="L247" s="59">
        <v>97641</v>
      </c>
      <c r="M247" s="59">
        <v>82035</v>
      </c>
      <c r="N247" s="59">
        <v>76725</v>
      </c>
      <c r="O247" s="10">
        <v>0.54700000000000004</v>
      </c>
      <c r="P247" s="9">
        <v>1064.67</v>
      </c>
      <c r="Q247" s="9">
        <v>1245.67</v>
      </c>
      <c r="R247" s="9">
        <v>26.61</v>
      </c>
      <c r="S247" s="10">
        <v>0</v>
      </c>
      <c r="T247" s="10">
        <v>0.50600000000000001</v>
      </c>
      <c r="U247" s="10">
        <v>0.122</v>
      </c>
      <c r="V247" s="10">
        <v>0.63800000000000001</v>
      </c>
      <c r="W247" s="9">
        <v>0.68600000000000005</v>
      </c>
      <c r="X247" s="27">
        <v>-2.7E-2</v>
      </c>
      <c r="Y247" s="27">
        <v>2.1000000000000001E-2</v>
      </c>
      <c r="Z247" s="16">
        <v>0.59311981020166071</v>
      </c>
      <c r="AA247" s="28">
        <v>120</v>
      </c>
      <c r="AB247" s="9">
        <v>4</v>
      </c>
      <c r="AC247" s="9"/>
      <c r="AD247" s="56">
        <v>21</v>
      </c>
      <c r="AE247" s="56">
        <v>341</v>
      </c>
      <c r="AF247" s="16">
        <f t="shared" si="17"/>
        <v>1.2037113846034371E-2</v>
      </c>
      <c r="AG247" s="16"/>
      <c r="AH247" s="16"/>
      <c r="AI247" s="56">
        <v>6</v>
      </c>
      <c r="AJ247" s="28">
        <v>91700</v>
      </c>
      <c r="AK247" s="28">
        <v>56500</v>
      </c>
      <c r="AL247" s="26">
        <v>11.658609999999999</v>
      </c>
      <c r="AM247" s="26">
        <v>0.96155321999999999</v>
      </c>
      <c r="AN247" s="26">
        <v>46.557116999999998</v>
      </c>
      <c r="AO247" s="26">
        <v>1.8367313999999999</v>
      </c>
      <c r="AP247" s="26">
        <v>5.4279131999999999</v>
      </c>
      <c r="AQ247" s="26">
        <v>0.21413737999999999</v>
      </c>
      <c r="AR247" s="26">
        <v>-4.1787967999999998</v>
      </c>
      <c r="AS247" s="26">
        <v>-7.0231475999999997</v>
      </c>
      <c r="AT247" s="56">
        <v>2182.3333333333298</v>
      </c>
      <c r="AU247" s="10">
        <v>0.29599999999999999</v>
      </c>
      <c r="AV247" s="10">
        <v>0.56799999999999995</v>
      </c>
      <c r="AW247" s="10">
        <v>0.51400000000000001</v>
      </c>
      <c r="AX247" s="10">
        <v>0.56799999999999995</v>
      </c>
      <c r="AY247" s="28">
        <v>49000000</v>
      </c>
      <c r="AZ247" s="28">
        <v>1729.6732506031794</v>
      </c>
      <c r="BA247" s="84">
        <v>0.19267799999999999</v>
      </c>
      <c r="BB247" s="28">
        <v>180.9743864295979</v>
      </c>
      <c r="BC247" s="84"/>
      <c r="BD247" s="27">
        <v>0</v>
      </c>
      <c r="BE247" s="10">
        <v>0.61099999999999999</v>
      </c>
      <c r="BF247" s="28">
        <v>63587.942307692305</v>
      </c>
      <c r="BG247" s="117">
        <v>0</v>
      </c>
      <c r="BH247" s="117">
        <v>49</v>
      </c>
      <c r="BI247" s="117" t="s">
        <v>55</v>
      </c>
      <c r="BJ247" s="117" t="s">
        <v>55</v>
      </c>
      <c r="BK247" s="117" t="s">
        <v>55</v>
      </c>
      <c r="BL247" s="117">
        <f t="shared" si="13"/>
        <v>49</v>
      </c>
      <c r="BM247" s="53">
        <f t="shared" si="14"/>
        <v>1729.6732506031794</v>
      </c>
      <c r="BN247" s="11">
        <v>7378</v>
      </c>
      <c r="BO247" s="11">
        <f t="shared" si="16"/>
        <v>5648.3267493968206</v>
      </c>
    </row>
    <row r="248" spans="1:67">
      <c r="A248" s="7">
        <v>94</v>
      </c>
      <c r="B248" s="8" t="s">
        <v>330</v>
      </c>
      <c r="C248" s="8" t="s">
        <v>2099</v>
      </c>
      <c r="D248" s="8" t="s">
        <v>199</v>
      </c>
      <c r="E248" s="9" t="s">
        <v>51</v>
      </c>
      <c r="F248" s="10">
        <v>0.53300000000000003</v>
      </c>
      <c r="G248" s="10">
        <v>0.81</v>
      </c>
      <c r="H248" s="25">
        <v>8710.73</v>
      </c>
      <c r="I248" s="28">
        <v>12520</v>
      </c>
      <c r="J248" s="28">
        <v>7269</v>
      </c>
      <c r="K248" s="59">
        <v>83422</v>
      </c>
      <c r="L248" s="59">
        <v>91035</v>
      </c>
      <c r="M248" s="59">
        <v>74466</v>
      </c>
      <c r="N248" s="59">
        <v>68760</v>
      </c>
      <c r="O248" s="10">
        <v>0.54300000000000004</v>
      </c>
      <c r="P248" s="9">
        <v>345.67</v>
      </c>
      <c r="Q248" s="9">
        <v>645.66999999999996</v>
      </c>
      <c r="R248" s="9">
        <v>25.2</v>
      </c>
      <c r="S248" s="9">
        <v>11</v>
      </c>
      <c r="T248" s="9">
        <v>0.39600000000000002</v>
      </c>
      <c r="U248" s="10">
        <v>0.02</v>
      </c>
      <c r="V248" s="10">
        <v>0.42</v>
      </c>
      <c r="W248" s="9">
        <v>0.58099999999999996</v>
      </c>
      <c r="X248" s="27">
        <v>0.19</v>
      </c>
      <c r="Y248" s="10">
        <v>4.2999999999999997E-2</v>
      </c>
      <c r="Z248" s="16">
        <v>0.63251106894370657</v>
      </c>
      <c r="AA248" s="28">
        <v>35</v>
      </c>
      <c r="AB248" s="9">
        <v>62</v>
      </c>
      <c r="AC248" s="9"/>
      <c r="AD248" s="56">
        <v>110</v>
      </c>
      <c r="AE248" s="56">
        <v>158</v>
      </c>
      <c r="AF248" s="16">
        <f t="shared" si="17"/>
        <v>1.8138548663544848E-2</v>
      </c>
      <c r="AG248" s="16"/>
      <c r="AH248" s="16"/>
      <c r="AI248" s="56">
        <v>14</v>
      </c>
      <c r="AJ248" s="28">
        <v>113700</v>
      </c>
      <c r="AK248" s="28">
        <v>46400</v>
      </c>
      <c r="AL248" s="26">
        <v>5.0166392000000002</v>
      </c>
      <c r="AM248" s="26">
        <v>2.1133435</v>
      </c>
      <c r="AN248" s="26">
        <v>34.427979000000001</v>
      </c>
      <c r="AO248" s="26">
        <v>3.7733878999999998E-2</v>
      </c>
      <c r="AP248" s="26">
        <v>1.7271277</v>
      </c>
      <c r="AQ248" s="26">
        <v>1.8929725999999999E-3</v>
      </c>
      <c r="AR248" s="26">
        <v>-1.1495835999999999</v>
      </c>
      <c r="AS248" s="26">
        <v>-3.0536020000000001</v>
      </c>
      <c r="AT248" s="56">
        <v>907.66666666666595</v>
      </c>
      <c r="AU248" s="10">
        <v>0.13600000000000001</v>
      </c>
      <c r="AV248" s="10">
        <v>0.24399999999999999</v>
      </c>
      <c r="AW248" s="10">
        <v>0.56299999999999994</v>
      </c>
      <c r="AX248" s="10">
        <v>0.57499999999999996</v>
      </c>
      <c r="AY248" s="28">
        <v>15000000</v>
      </c>
      <c r="AZ248" s="28">
        <v>1722.0141136276754</v>
      </c>
      <c r="BA248" s="84">
        <v>8</v>
      </c>
      <c r="BB248" s="28">
        <v>23143.460525935141</v>
      </c>
      <c r="BC248" s="84">
        <v>154</v>
      </c>
      <c r="BD248" s="27">
        <v>1.7679344899910802E-2</v>
      </c>
      <c r="BE248" s="10">
        <v>0.61099999999999999</v>
      </c>
      <c r="BF248" s="28">
        <v>60362.465976331361</v>
      </c>
      <c r="BG248" s="117">
        <v>0</v>
      </c>
      <c r="BH248" s="117">
        <v>15</v>
      </c>
      <c r="BI248" s="117" t="s">
        <v>55</v>
      </c>
      <c r="BJ248" s="117" t="s">
        <v>55</v>
      </c>
      <c r="BK248" s="117" t="s">
        <v>55</v>
      </c>
      <c r="BL248" s="117">
        <f t="shared" si="13"/>
        <v>15</v>
      </c>
      <c r="BM248" s="53">
        <f t="shared" si="14"/>
        <v>1722.0141136276754</v>
      </c>
      <c r="BN248" s="11">
        <v>7330</v>
      </c>
      <c r="BO248" s="11">
        <f t="shared" si="16"/>
        <v>5607.9858863723248</v>
      </c>
    </row>
    <row r="249" spans="1:67">
      <c r="A249" s="7">
        <v>101</v>
      </c>
      <c r="B249" s="8" t="s">
        <v>343</v>
      </c>
      <c r="C249" s="8" t="s">
        <v>2101</v>
      </c>
      <c r="D249" s="8" t="s">
        <v>344</v>
      </c>
      <c r="E249" s="9" t="s">
        <v>51</v>
      </c>
      <c r="F249" s="10">
        <v>0.23300000000000001</v>
      </c>
      <c r="G249" s="10">
        <v>0.53</v>
      </c>
      <c r="H249" s="25">
        <v>2578.5500000000002</v>
      </c>
      <c r="I249" s="28">
        <v>7258</v>
      </c>
      <c r="J249" s="28">
        <v>10029</v>
      </c>
      <c r="K249" s="59">
        <v>57454</v>
      </c>
      <c r="L249" s="59">
        <v>65961</v>
      </c>
      <c r="M249" s="59">
        <v>51705</v>
      </c>
      <c r="N249" s="59">
        <v>49437</v>
      </c>
      <c r="O249" s="10">
        <v>0.224</v>
      </c>
      <c r="P249" s="9">
        <v>154.66999999999999</v>
      </c>
      <c r="Q249" s="9">
        <v>243</v>
      </c>
      <c r="R249" s="9">
        <v>16.670000000000002</v>
      </c>
      <c r="S249" s="9">
        <v>0</v>
      </c>
      <c r="T249" s="9">
        <v>0.61699999999999999</v>
      </c>
      <c r="U249" s="10">
        <v>7.0000000000000001E-3</v>
      </c>
      <c r="V249" s="10">
        <v>0.36199999999999999</v>
      </c>
      <c r="W249" s="9">
        <v>0.75800000000000001</v>
      </c>
      <c r="X249" s="27">
        <v>-5.3999999999999999E-2</v>
      </c>
      <c r="Y249" s="27">
        <v>8.4000000000000005E-2</v>
      </c>
      <c r="Z249" s="16">
        <v>0.56882821387940841</v>
      </c>
      <c r="AA249" s="28">
        <v>7.0000000000000007E-2</v>
      </c>
      <c r="AB249" s="9">
        <v>876</v>
      </c>
      <c r="AC249" s="9"/>
      <c r="AD249" s="56">
        <v>352</v>
      </c>
      <c r="AE249" s="56">
        <v>49</v>
      </c>
      <c r="AF249" s="16">
        <f t="shared" si="17"/>
        <v>1.9002928002171762E-2</v>
      </c>
      <c r="AG249" s="16"/>
      <c r="AH249" s="16"/>
      <c r="AI249" s="56">
        <v>99</v>
      </c>
      <c r="AJ249" s="28">
        <v>67200</v>
      </c>
      <c r="AK249" s="28">
        <v>34100</v>
      </c>
      <c r="AL249" s="26">
        <v>12.922439000000001</v>
      </c>
      <c r="AM249" s="26">
        <v>0.31467151999999998</v>
      </c>
      <c r="AN249" s="26">
        <v>14.582914000000001</v>
      </c>
      <c r="AO249" s="26">
        <v>2.4001249999999998E-2</v>
      </c>
      <c r="AP249" s="26">
        <v>1.8844681000000001</v>
      </c>
      <c r="AQ249" s="26">
        <v>3.1015468E-3</v>
      </c>
      <c r="AR249" s="26">
        <v>7.2414382999999999E-2</v>
      </c>
      <c r="AS249" s="26">
        <v>0.70173918999999996</v>
      </c>
      <c r="AT249" s="56">
        <v>393.33333333333297</v>
      </c>
      <c r="AU249" s="10">
        <v>0.16700000000000001</v>
      </c>
      <c r="AV249" s="10">
        <v>0.378</v>
      </c>
      <c r="AW249" s="10">
        <v>0.54200000000000004</v>
      </c>
      <c r="AX249" s="10">
        <v>0.53700000000000003</v>
      </c>
      <c r="AY249" s="28">
        <v>6000000</v>
      </c>
      <c r="AZ249" s="28">
        <v>2326.8891431230727</v>
      </c>
      <c r="BA249" s="84">
        <v>14</v>
      </c>
      <c r="BB249" s="28">
        <v>90515.290618736675</v>
      </c>
      <c r="BC249" s="84"/>
      <c r="BD249" s="27">
        <v>0</v>
      </c>
      <c r="BE249" s="10">
        <v>0.308</v>
      </c>
      <c r="BF249" s="28">
        <v>43942.518382352944</v>
      </c>
      <c r="BG249" s="117">
        <v>1</v>
      </c>
      <c r="BH249" s="117">
        <v>5</v>
      </c>
      <c r="BI249" s="117" t="s">
        <v>55</v>
      </c>
      <c r="BJ249" s="117" t="s">
        <v>55</v>
      </c>
      <c r="BK249" s="117" t="s">
        <v>55</v>
      </c>
      <c r="BL249" s="117">
        <f t="shared" si="13"/>
        <v>6</v>
      </c>
      <c r="BM249" s="53">
        <f t="shared" si="14"/>
        <v>2326.8891431230727</v>
      </c>
      <c r="BN249" s="11">
        <v>8574</v>
      </c>
      <c r="BO249" s="11">
        <f t="shared" si="16"/>
        <v>6247.1108568769268</v>
      </c>
    </row>
    <row r="250" spans="1:67">
      <c r="A250" s="7">
        <v>103</v>
      </c>
      <c r="B250" s="8" t="s">
        <v>350</v>
      </c>
      <c r="C250" s="8"/>
      <c r="D250" s="8" t="s">
        <v>344</v>
      </c>
      <c r="E250" s="9" t="s">
        <v>51</v>
      </c>
      <c r="F250" s="10">
        <v>0.39400000000000002</v>
      </c>
      <c r="G250" s="10">
        <v>0.68</v>
      </c>
      <c r="H250" s="25">
        <v>9479.6299999999992</v>
      </c>
      <c r="I250" s="28">
        <v>10943</v>
      </c>
      <c r="J250" s="58">
        <v>8005</v>
      </c>
      <c r="K250" s="59">
        <v>86886</v>
      </c>
      <c r="L250" s="59">
        <v>105030</v>
      </c>
      <c r="M250" s="59">
        <v>80739</v>
      </c>
      <c r="N250" s="59">
        <v>75114</v>
      </c>
      <c r="O250" s="10">
        <v>0.376</v>
      </c>
      <c r="P250" s="9">
        <v>552.33000000000004</v>
      </c>
      <c r="Q250" s="9">
        <v>690</v>
      </c>
      <c r="R250" s="9">
        <v>17.16</v>
      </c>
      <c r="S250" s="10">
        <v>0.41</v>
      </c>
      <c r="T250" s="10">
        <v>0.52500000000000002</v>
      </c>
      <c r="U250" s="10">
        <v>2.5000000000000001E-2</v>
      </c>
      <c r="V250" s="10">
        <v>0.29299999999999998</v>
      </c>
      <c r="W250" s="9">
        <v>1.282</v>
      </c>
      <c r="X250" s="27">
        <v>1.4999999999999999E-2</v>
      </c>
      <c r="Y250" s="10">
        <v>6.2E-2</v>
      </c>
      <c r="Z250" s="16">
        <v>0.43821209465381239</v>
      </c>
      <c r="AA250" s="28"/>
      <c r="AB250" s="9" t="s">
        <v>4345</v>
      </c>
      <c r="AC250" s="9"/>
      <c r="AD250" s="56">
        <v>145</v>
      </c>
      <c r="AE250" s="56">
        <v>125</v>
      </c>
      <c r="AF250" s="16">
        <f t="shared" si="17"/>
        <v>1.3186168658481398E-2</v>
      </c>
      <c r="AG250" s="16"/>
      <c r="AH250" s="16"/>
      <c r="AI250" s="56">
        <v>99</v>
      </c>
      <c r="AJ250" s="28" t="e">
        <v>#N/A</v>
      </c>
      <c r="AK250" s="28" t="e">
        <v>#N/A</v>
      </c>
      <c r="AL250" s="26" t="e">
        <v>#N/A</v>
      </c>
      <c r="AM250" s="26" t="e">
        <v>#N/A</v>
      </c>
      <c r="AN250" s="26" t="e">
        <v>#N/A</v>
      </c>
      <c r="AO250" s="26" t="e">
        <v>#N/A</v>
      </c>
      <c r="AP250" s="26" t="e">
        <v>#N/A</v>
      </c>
      <c r="AQ250" s="26" t="e">
        <v>#N/A</v>
      </c>
      <c r="AR250" s="26" t="e">
        <v>#N/A</v>
      </c>
      <c r="AS250" s="26" t="e">
        <v>#N/A</v>
      </c>
      <c r="AT250" s="56" t="e">
        <v>#N/A</v>
      </c>
      <c r="AU250" s="10">
        <v>0.115</v>
      </c>
      <c r="AV250" s="10">
        <v>0.18099999999999999</v>
      </c>
      <c r="AW250" s="10">
        <v>0.52900000000000003</v>
      </c>
      <c r="AX250" s="10">
        <v>0.56499999999999995</v>
      </c>
      <c r="AY250" s="28">
        <v>11000000</v>
      </c>
      <c r="AZ250" s="28">
        <v>1160.382841946363</v>
      </c>
      <c r="BA250" s="84">
        <v>15</v>
      </c>
      <c r="BB250" s="28">
        <v>27157.677475422301</v>
      </c>
      <c r="BC250" s="84">
        <v>83</v>
      </c>
      <c r="BD250" s="27">
        <v>8.7556159892316476E-3</v>
      </c>
      <c r="BE250" s="10">
        <v>0.308</v>
      </c>
      <c r="BF250" s="28">
        <v>54306.809523809527</v>
      </c>
      <c r="BG250" s="117">
        <v>2</v>
      </c>
      <c r="BH250" s="117">
        <v>9</v>
      </c>
      <c r="BI250" s="117" t="s">
        <v>55</v>
      </c>
      <c r="BJ250" s="117" t="s">
        <v>55</v>
      </c>
      <c r="BK250" s="117" t="s">
        <v>55</v>
      </c>
      <c r="BL250" s="117">
        <f t="shared" si="13"/>
        <v>11</v>
      </c>
      <c r="BM250" s="53">
        <f t="shared" si="14"/>
        <v>1160.382841946363</v>
      </c>
      <c r="BN250" s="11">
        <v>7692</v>
      </c>
      <c r="BO250" s="11">
        <f t="shared" si="16"/>
        <v>6531.6171580536375</v>
      </c>
    </row>
    <row r="251" spans="1:67">
      <c r="A251" s="7">
        <v>118</v>
      </c>
      <c r="B251" s="8" t="s">
        <v>386</v>
      </c>
      <c r="C251" s="8"/>
      <c r="D251" s="8" t="s">
        <v>381</v>
      </c>
      <c r="E251" s="9" t="s">
        <v>51</v>
      </c>
      <c r="F251" s="10">
        <v>0.50700000000000001</v>
      </c>
      <c r="G251" s="10">
        <v>0.78</v>
      </c>
      <c r="H251" s="25">
        <v>9739.1299999999992</v>
      </c>
      <c r="I251" s="28">
        <v>16767</v>
      </c>
      <c r="J251" s="28">
        <v>11021</v>
      </c>
      <c r="K251" s="59">
        <v>92058</v>
      </c>
      <c r="L251" s="59">
        <v>97515</v>
      </c>
      <c r="M251" s="59">
        <v>77922</v>
      </c>
      <c r="N251" s="59">
        <v>62910</v>
      </c>
      <c r="O251" s="10">
        <v>0.46600000000000003</v>
      </c>
      <c r="P251" s="9">
        <v>616.33000000000004</v>
      </c>
      <c r="Q251" s="9">
        <v>522.66999999999996</v>
      </c>
      <c r="R251" s="9">
        <v>15.8</v>
      </c>
      <c r="S251" s="9">
        <v>9</v>
      </c>
      <c r="T251" s="9">
        <v>0.46600000000000003</v>
      </c>
      <c r="U251" s="10">
        <v>2.3E-2</v>
      </c>
      <c r="V251" s="10">
        <v>0.28799999999999998</v>
      </c>
      <c r="W251" s="9">
        <v>0.47399999999999998</v>
      </c>
      <c r="X251" s="27">
        <v>1.7000000000000001E-2</v>
      </c>
      <c r="Y251" s="27">
        <v>0.106</v>
      </c>
      <c r="Z251" s="16">
        <v>0.67842605156037994</v>
      </c>
      <c r="AA251" s="28">
        <v>54</v>
      </c>
      <c r="AB251" s="9" t="s">
        <v>4345</v>
      </c>
      <c r="AC251" s="9"/>
      <c r="AD251" s="56">
        <v>185</v>
      </c>
      <c r="AE251" s="56">
        <v>103</v>
      </c>
      <c r="AF251" s="16">
        <f t="shared" si="17"/>
        <v>1.0575893329280953E-2</v>
      </c>
      <c r="AG251" s="16"/>
      <c r="AH251" s="16" t="s">
        <v>4339</v>
      </c>
      <c r="AI251" s="56">
        <v>99</v>
      </c>
      <c r="AJ251" s="28">
        <v>93300</v>
      </c>
      <c r="AK251" s="28">
        <v>46600</v>
      </c>
      <c r="AL251" s="26">
        <v>5.0610360999999999</v>
      </c>
      <c r="AM251" s="26">
        <v>0.47099142999999999</v>
      </c>
      <c r="AN251" s="26">
        <v>28.771576</v>
      </c>
      <c r="AO251" s="26">
        <v>1.3180385999999999</v>
      </c>
      <c r="AP251" s="26">
        <v>1.4561398999999999</v>
      </c>
      <c r="AQ251" s="26">
        <v>6.6706412000000007E-2</v>
      </c>
      <c r="AR251" s="26">
        <v>-1.0758759</v>
      </c>
      <c r="AS251" s="26">
        <v>-4.3855900999999999</v>
      </c>
      <c r="AT251" s="56">
        <v>1433.6666666666599</v>
      </c>
      <c r="AU251" s="10">
        <v>0.17499999999999999</v>
      </c>
      <c r="AV251" s="10">
        <v>0.247</v>
      </c>
      <c r="AW251" s="10">
        <v>0.44700000000000001</v>
      </c>
      <c r="AX251" s="10">
        <v>0.52700000000000002</v>
      </c>
      <c r="AY251" s="28">
        <v>17000000</v>
      </c>
      <c r="AZ251" s="28">
        <v>1745.5357922114194</v>
      </c>
      <c r="BA251" s="84">
        <v>6</v>
      </c>
      <c r="BB251" s="28">
        <v>9735.0445378287604</v>
      </c>
      <c r="BC251" s="84"/>
      <c r="BD251" s="27">
        <v>0</v>
      </c>
      <c r="BE251" s="10">
        <v>0.30499999999999999</v>
      </c>
      <c r="BF251" s="28">
        <v>73359.362068965522</v>
      </c>
      <c r="BG251" s="117">
        <v>0</v>
      </c>
      <c r="BH251" s="117">
        <v>17</v>
      </c>
      <c r="BI251" s="117" t="s">
        <v>55</v>
      </c>
      <c r="BJ251" s="117" t="s">
        <v>55</v>
      </c>
      <c r="BK251" s="117" t="s">
        <v>55</v>
      </c>
      <c r="BL251" s="117">
        <f t="shared" si="13"/>
        <v>17</v>
      </c>
      <c r="BM251" s="53">
        <f t="shared" si="14"/>
        <v>1745.5357922114194</v>
      </c>
      <c r="BN251" s="11">
        <v>9300</v>
      </c>
      <c r="BO251" s="11">
        <f t="shared" si="16"/>
        <v>7554.4642077885801</v>
      </c>
    </row>
    <row r="252" spans="1:67">
      <c r="A252" s="7">
        <v>128</v>
      </c>
      <c r="B252" s="8" t="s">
        <v>403</v>
      </c>
      <c r="C252" s="8" t="s">
        <v>2105</v>
      </c>
      <c r="D252" s="8" t="s">
        <v>381</v>
      </c>
      <c r="E252" s="9" t="s">
        <v>51</v>
      </c>
      <c r="F252" s="10">
        <v>0.46600000000000003</v>
      </c>
      <c r="G252" s="10">
        <v>0.75</v>
      </c>
      <c r="H252" s="25">
        <v>8746.4599999999991</v>
      </c>
      <c r="I252" s="28">
        <v>18676</v>
      </c>
      <c r="J252" s="28">
        <v>12364</v>
      </c>
      <c r="K252" s="59">
        <v>90890</v>
      </c>
      <c r="L252" s="59">
        <v>96138</v>
      </c>
      <c r="M252" s="59">
        <v>78984</v>
      </c>
      <c r="N252" s="59">
        <v>63144</v>
      </c>
      <c r="O252" s="10">
        <v>0.437</v>
      </c>
      <c r="P252" s="9">
        <v>613.33000000000004</v>
      </c>
      <c r="Q252" s="9">
        <v>549</v>
      </c>
      <c r="R252" s="9">
        <v>14.26</v>
      </c>
      <c r="S252" s="9">
        <v>11</v>
      </c>
      <c r="T252" s="9">
        <v>0.51100000000000001</v>
      </c>
      <c r="U252" s="10">
        <v>6.0000000000000001E-3</v>
      </c>
      <c r="V252" s="10">
        <v>0.30499999999999999</v>
      </c>
      <c r="W252" s="9">
        <v>0.52200000000000002</v>
      </c>
      <c r="X252" s="27">
        <v>-1E-3</v>
      </c>
      <c r="Y252" s="10">
        <v>0.08</v>
      </c>
      <c r="Z252" s="16">
        <v>0.65703022339027595</v>
      </c>
      <c r="AA252" s="28">
        <v>15</v>
      </c>
      <c r="AB252" s="9">
        <v>180</v>
      </c>
      <c r="AC252" s="9"/>
      <c r="AD252" s="56">
        <v>176</v>
      </c>
      <c r="AE252" s="56">
        <v>106</v>
      </c>
      <c r="AF252" s="16">
        <f t="shared" si="17"/>
        <v>1.2119188791808344E-2</v>
      </c>
      <c r="AG252" s="16"/>
      <c r="AH252" s="16"/>
      <c r="AI252" s="56">
        <v>99</v>
      </c>
      <c r="AJ252" s="28">
        <v>91300</v>
      </c>
      <c r="AK252" s="28">
        <v>43400</v>
      </c>
      <c r="AL252" s="26">
        <v>5.6201897000000001</v>
      </c>
      <c r="AM252" s="26">
        <v>0.48673344000000002</v>
      </c>
      <c r="AN252" s="26">
        <v>25.921467</v>
      </c>
      <c r="AO252" s="26">
        <v>0.10906768999999999</v>
      </c>
      <c r="AP252" s="26">
        <v>1.4568356</v>
      </c>
      <c r="AQ252" s="26">
        <v>6.1298111000000002E-3</v>
      </c>
      <c r="AR252" s="26">
        <v>-0.84630101999999996</v>
      </c>
      <c r="AS252" s="26">
        <v>-2.9150548000000001</v>
      </c>
      <c r="AT252" s="56">
        <v>1452</v>
      </c>
      <c r="AU252" s="10">
        <v>0.16700000000000001</v>
      </c>
      <c r="AV252" s="10">
        <v>0.28000000000000003</v>
      </c>
      <c r="AW252" s="10">
        <v>0.54100000000000004</v>
      </c>
      <c r="AX252" s="10">
        <v>0.53700000000000003</v>
      </c>
      <c r="AY252" s="28">
        <v>14000000</v>
      </c>
      <c r="AZ252" s="28">
        <v>1600.6475762765738</v>
      </c>
      <c r="BA252" s="84">
        <v>5</v>
      </c>
      <c r="BB252" s="28">
        <v>8152.2182185772745</v>
      </c>
      <c r="BC252" s="84">
        <v>186</v>
      </c>
      <c r="BD252" s="27">
        <v>2.1265746370531621E-2</v>
      </c>
      <c r="BE252" s="10">
        <v>0.30499999999999999</v>
      </c>
      <c r="BF252" s="28">
        <v>70317.140952380956</v>
      </c>
      <c r="BG252" s="117">
        <v>4</v>
      </c>
      <c r="BH252" s="117">
        <v>10</v>
      </c>
      <c r="BI252" s="117" t="s">
        <v>55</v>
      </c>
      <c r="BJ252" s="117" t="s">
        <v>55</v>
      </c>
      <c r="BK252" s="117" t="s">
        <v>55</v>
      </c>
      <c r="BL252" s="117">
        <f t="shared" si="13"/>
        <v>14</v>
      </c>
      <c r="BM252" s="53">
        <f t="shared" si="14"/>
        <v>1600.6475762765738</v>
      </c>
      <c r="BN252" s="11">
        <v>9600</v>
      </c>
      <c r="BO252" s="11">
        <f t="shared" ref="BO252:BO283" si="18">BN252-BM252</f>
        <v>7999.352423723426</v>
      </c>
    </row>
    <row r="253" spans="1:67">
      <c r="A253" s="7">
        <v>1101</v>
      </c>
      <c r="B253" s="8" t="s">
        <v>1917</v>
      </c>
      <c r="C253" s="8" t="s">
        <v>2110</v>
      </c>
      <c r="D253" s="8" t="s">
        <v>438</v>
      </c>
      <c r="E253" s="9" t="s">
        <v>51</v>
      </c>
      <c r="F253" s="10">
        <v>0.38300000000000001</v>
      </c>
      <c r="G253" s="10">
        <v>0.79</v>
      </c>
      <c r="H253" s="25">
        <v>12628.61</v>
      </c>
      <c r="I253" s="28">
        <v>9891</v>
      </c>
      <c r="J253" s="28">
        <v>6048</v>
      </c>
      <c r="K253" s="59">
        <v>83608</v>
      </c>
      <c r="L253" s="59">
        <v>103428</v>
      </c>
      <c r="M253" s="59">
        <v>77760</v>
      </c>
      <c r="N253" s="59">
        <v>66249</v>
      </c>
      <c r="O253" s="10">
        <v>0.44900000000000001</v>
      </c>
      <c r="P253" s="9">
        <v>539</v>
      </c>
      <c r="Q253" s="9">
        <v>746</v>
      </c>
      <c r="R253" s="9">
        <v>23.43</v>
      </c>
      <c r="S253" s="9">
        <v>16</v>
      </c>
      <c r="T253" s="9">
        <v>0.46</v>
      </c>
      <c r="U253" s="10">
        <v>1.7000000000000001E-2</v>
      </c>
      <c r="V253" s="10">
        <v>0.30399999999999999</v>
      </c>
      <c r="W253" s="9">
        <v>66.375</v>
      </c>
      <c r="X253" s="27">
        <v>0.13300000000000001</v>
      </c>
      <c r="Y253" s="27">
        <v>-1.7000000000000001E-2</v>
      </c>
      <c r="Z253" s="16">
        <v>1.4842300556586308E-2</v>
      </c>
      <c r="AA253" s="28">
        <v>61</v>
      </c>
      <c r="AB253" s="9">
        <v>448</v>
      </c>
      <c r="AC253" s="9">
        <v>2</v>
      </c>
      <c r="AD253" s="56">
        <v>459</v>
      </c>
      <c r="AE253" s="56">
        <v>26</v>
      </c>
      <c r="AF253" s="16">
        <f t="shared" si="17"/>
        <v>2.0588172411690597E-3</v>
      </c>
      <c r="AG253" s="16"/>
      <c r="AH253" s="16" t="s">
        <v>4339</v>
      </c>
      <c r="AI253" s="56">
        <v>99</v>
      </c>
      <c r="AJ253" s="28">
        <v>78900</v>
      </c>
      <c r="AK253" s="28">
        <v>39700</v>
      </c>
      <c r="AL253" s="26">
        <v>8.4213448</v>
      </c>
      <c r="AM253" s="26">
        <v>1.112841</v>
      </c>
      <c r="AN253" s="26">
        <v>22.297191999999999</v>
      </c>
      <c r="AO253" s="26">
        <v>0.97714031000000001</v>
      </c>
      <c r="AP253" s="26">
        <v>1.8777235000000001</v>
      </c>
      <c r="AQ253" s="26">
        <v>8.2288354999999994E-2</v>
      </c>
      <c r="AR253" s="26">
        <v>-3.0505407</v>
      </c>
      <c r="AS253" s="26">
        <v>-9.5362120000000008</v>
      </c>
      <c r="AT253" s="56">
        <v>405.33333333333297</v>
      </c>
      <c r="AU253" s="10">
        <v>0.153</v>
      </c>
      <c r="AV253" s="10">
        <v>0.22600000000000001</v>
      </c>
      <c r="AW253" s="10">
        <v>0.46400000000000002</v>
      </c>
      <c r="AX253" s="10">
        <v>0.62</v>
      </c>
      <c r="AY253" s="28">
        <v>17000000</v>
      </c>
      <c r="AZ253" s="28">
        <v>1346.1497346105391</v>
      </c>
      <c r="BA253" s="84">
        <v>10</v>
      </c>
      <c r="BB253" s="28">
        <v>18552.875695732837</v>
      </c>
      <c r="BC253" s="84">
        <v>146</v>
      </c>
      <c r="BD253" s="27">
        <v>1.1561050661949335E-2</v>
      </c>
      <c r="BE253" s="10">
        <v>0.437</v>
      </c>
      <c r="BF253" s="28">
        <v>54498.53</v>
      </c>
      <c r="BG253" s="117">
        <v>7</v>
      </c>
      <c r="BH253" s="117">
        <v>10</v>
      </c>
      <c r="BI253" s="117" t="s">
        <v>55</v>
      </c>
      <c r="BJ253" s="117" t="s">
        <v>55</v>
      </c>
      <c r="BK253" s="117" t="s">
        <v>55</v>
      </c>
      <c r="BL253" s="117">
        <f t="shared" si="13"/>
        <v>17</v>
      </c>
      <c r="BM253" s="53">
        <f t="shared" si="14"/>
        <v>1346.1497346105391</v>
      </c>
      <c r="BN253" s="11">
        <v>6118</v>
      </c>
      <c r="BO253" s="11">
        <f t="shared" si="18"/>
        <v>4771.8502653894611</v>
      </c>
    </row>
    <row r="254" spans="1:67">
      <c r="A254" s="7">
        <v>154</v>
      </c>
      <c r="B254" s="8" t="s">
        <v>464</v>
      </c>
      <c r="C254" s="8"/>
      <c r="D254" s="8" t="s">
        <v>438</v>
      </c>
      <c r="E254" s="9" t="s">
        <v>51</v>
      </c>
      <c r="F254" s="10">
        <v>0.47399999999999998</v>
      </c>
      <c r="G254" s="10">
        <v>0.8</v>
      </c>
      <c r="H254" s="25">
        <v>12477.08</v>
      </c>
      <c r="I254" s="28">
        <v>13247</v>
      </c>
      <c r="J254" s="58">
        <v>6897</v>
      </c>
      <c r="K254" s="59">
        <v>79163</v>
      </c>
      <c r="L254" s="59">
        <v>100809</v>
      </c>
      <c r="M254" s="59">
        <v>74934</v>
      </c>
      <c r="N254" s="59">
        <v>64980</v>
      </c>
      <c r="O254" s="10">
        <v>0.52200000000000002</v>
      </c>
      <c r="P254" s="9">
        <v>606.66999999999996</v>
      </c>
      <c r="Q254" s="9">
        <v>940.67</v>
      </c>
      <c r="R254" s="9">
        <v>20.57</v>
      </c>
      <c r="S254" s="10">
        <v>0.18</v>
      </c>
      <c r="T254" s="10">
        <v>0.371</v>
      </c>
      <c r="U254" s="10">
        <v>2.5000000000000001E-2</v>
      </c>
      <c r="V254" s="10">
        <v>0.28999999999999998</v>
      </c>
      <c r="W254" s="9">
        <v>0.58799999999999997</v>
      </c>
      <c r="X254" s="27">
        <v>0.14699999999999999</v>
      </c>
      <c r="Y254" s="10">
        <v>2.5000000000000001E-2</v>
      </c>
      <c r="Z254" s="16">
        <v>0.62972292191435775</v>
      </c>
      <c r="AA254" s="28"/>
      <c r="AB254" s="9" t="s">
        <v>4345</v>
      </c>
      <c r="AC254" s="9"/>
      <c r="AD254" s="56">
        <v>86</v>
      </c>
      <c r="AE254" s="56">
        <v>181</v>
      </c>
      <c r="AF254" s="16">
        <f t="shared" si="17"/>
        <v>1.4506599300477355E-2</v>
      </c>
      <c r="AG254" s="16"/>
      <c r="AH254" s="16" t="s">
        <v>4339</v>
      </c>
      <c r="AI254" s="56">
        <v>18</v>
      </c>
      <c r="AJ254" s="28">
        <v>88900</v>
      </c>
      <c r="AK254" s="28">
        <v>42400</v>
      </c>
      <c r="AL254" s="26">
        <v>6.2247405000000002</v>
      </c>
      <c r="AM254" s="26">
        <v>0.98033135999999998</v>
      </c>
      <c r="AN254" s="26">
        <v>27.209076</v>
      </c>
      <c r="AO254" s="26">
        <v>1.1256502E-2</v>
      </c>
      <c r="AP254" s="26">
        <v>1.6936944</v>
      </c>
      <c r="AQ254" s="26">
        <v>7.0068805E-4</v>
      </c>
      <c r="AR254" s="26">
        <v>-0.48097304000000002</v>
      </c>
      <c r="AS254" s="26">
        <v>-3.4651182</v>
      </c>
      <c r="AT254" s="56">
        <v>1470.6666666666599</v>
      </c>
      <c r="AU254" s="10">
        <v>0.14799999999999999</v>
      </c>
      <c r="AV254" s="10">
        <v>0.311</v>
      </c>
      <c r="AW254" s="10">
        <v>0.52900000000000003</v>
      </c>
      <c r="AX254" s="10">
        <v>0.56399999999999995</v>
      </c>
      <c r="AY254" s="28">
        <v>32000000</v>
      </c>
      <c r="AZ254" s="28">
        <v>2564.7026387584274</v>
      </c>
      <c r="BA254" s="84">
        <v>10</v>
      </c>
      <c r="BB254" s="28">
        <v>16483.425915242224</v>
      </c>
      <c r="BC254" s="84">
        <v>640</v>
      </c>
      <c r="BD254" s="27">
        <v>5.1294052775168547E-2</v>
      </c>
      <c r="BE254" s="10">
        <v>0.437</v>
      </c>
      <c r="BF254" s="28">
        <v>49639.985167837629</v>
      </c>
      <c r="BG254" s="117">
        <v>3</v>
      </c>
      <c r="BH254" s="117">
        <v>29</v>
      </c>
      <c r="BI254" s="117" t="s">
        <v>55</v>
      </c>
      <c r="BJ254" s="117" t="s">
        <v>55</v>
      </c>
      <c r="BK254" s="117" t="s">
        <v>55</v>
      </c>
      <c r="BL254" s="117">
        <f t="shared" si="13"/>
        <v>32</v>
      </c>
      <c r="BM254" s="53">
        <f t="shared" si="14"/>
        <v>2564.7026387584274</v>
      </c>
      <c r="BN254" s="11">
        <v>6394</v>
      </c>
      <c r="BO254" s="11">
        <f t="shared" si="18"/>
        <v>3829.2973612415726</v>
      </c>
    </row>
    <row r="255" spans="1:67">
      <c r="A255" s="7">
        <v>167</v>
      </c>
      <c r="B255" s="8" t="s">
        <v>491</v>
      </c>
      <c r="C255" s="8" t="s">
        <v>2117</v>
      </c>
      <c r="D255" s="8" t="s">
        <v>485</v>
      </c>
      <c r="E255" s="9" t="s">
        <v>51</v>
      </c>
      <c r="F255" s="10">
        <v>0.26500000000000001</v>
      </c>
      <c r="G255" s="10">
        <v>0.7</v>
      </c>
      <c r="H255" s="25">
        <v>5807.45</v>
      </c>
      <c r="I255" s="28">
        <v>10611</v>
      </c>
      <c r="J255" s="28">
        <v>6790</v>
      </c>
      <c r="K255" s="59">
        <v>65138</v>
      </c>
      <c r="L255" s="59">
        <v>73890</v>
      </c>
      <c r="M255" s="59">
        <v>57582</v>
      </c>
      <c r="N255" s="59">
        <v>49212</v>
      </c>
      <c r="O255" s="10">
        <v>0.34200000000000003</v>
      </c>
      <c r="P255" s="9">
        <v>285</v>
      </c>
      <c r="Q255" s="9">
        <v>279.33</v>
      </c>
      <c r="R255" s="9">
        <v>20.38</v>
      </c>
      <c r="S255" s="9">
        <v>1</v>
      </c>
      <c r="T255" s="9">
        <v>0.48099999999999998</v>
      </c>
      <c r="U255" s="10">
        <v>1.6E-2</v>
      </c>
      <c r="V255" s="10">
        <v>0.39500000000000002</v>
      </c>
      <c r="W255" s="9">
        <v>0.54100000000000004</v>
      </c>
      <c r="X255" s="27">
        <v>5.7000000000000002E-2</v>
      </c>
      <c r="Y255" s="27">
        <v>-1.7000000000000001E-2</v>
      </c>
      <c r="Z255" s="16">
        <v>0.64892926670992856</v>
      </c>
      <c r="AA255" s="28">
        <v>11</v>
      </c>
      <c r="AB255" s="9">
        <v>303</v>
      </c>
      <c r="AC255" s="9"/>
      <c r="AD255" s="56">
        <v>256</v>
      </c>
      <c r="AE255" s="56">
        <v>76</v>
      </c>
      <c r="AF255" s="16">
        <f t="shared" si="17"/>
        <v>1.3086638714065554E-2</v>
      </c>
      <c r="AG255" s="16"/>
      <c r="AH255" s="16"/>
      <c r="AI255" s="56">
        <v>99</v>
      </c>
      <c r="AJ255" s="28">
        <v>76000</v>
      </c>
      <c r="AK255" s="28">
        <v>34600</v>
      </c>
      <c r="AL255" s="26">
        <v>9.7965765000000005</v>
      </c>
      <c r="AM255" s="26">
        <v>0.47960868000000001</v>
      </c>
      <c r="AN255" s="26">
        <v>18.609445999999998</v>
      </c>
      <c r="AO255" s="26">
        <v>0</v>
      </c>
      <c r="AP255" s="26">
        <v>1.8230884999999999</v>
      </c>
      <c r="AQ255" s="26">
        <v>0</v>
      </c>
      <c r="AR255" s="26">
        <v>-0.31203546999999998</v>
      </c>
      <c r="AS255" s="26">
        <v>0.92560445999999996</v>
      </c>
      <c r="AT255" s="56">
        <v>652.66666666666595</v>
      </c>
      <c r="AU255" s="10">
        <v>0.152</v>
      </c>
      <c r="AV255" s="10">
        <v>0.27300000000000002</v>
      </c>
      <c r="AW255" s="10">
        <v>0.60699999999999998</v>
      </c>
      <c r="AX255" s="10">
        <v>0.63600000000000001</v>
      </c>
      <c r="AY255" s="28">
        <v>1718907</v>
      </c>
      <c r="AZ255" s="28">
        <v>295.98309068524054</v>
      </c>
      <c r="BA255" s="84">
        <v>3</v>
      </c>
      <c r="BB255" s="28">
        <v>10526.315789473685</v>
      </c>
      <c r="BC255" s="84">
        <v>133</v>
      </c>
      <c r="BD255" s="27">
        <v>2.290161774961472E-2</v>
      </c>
      <c r="BE255" s="10">
        <v>0.45200000000000001</v>
      </c>
      <c r="BF255" s="28">
        <v>49983.697478991598</v>
      </c>
      <c r="BG255" s="117">
        <v>0.71899999999999997</v>
      </c>
      <c r="BH255" s="117">
        <v>1</v>
      </c>
      <c r="BI255" s="117" t="s">
        <v>55</v>
      </c>
      <c r="BJ255" s="117" t="s">
        <v>55</v>
      </c>
      <c r="BK255" s="117" t="s">
        <v>55</v>
      </c>
      <c r="BL255" s="117">
        <f t="shared" si="13"/>
        <v>1.7189999999999999</v>
      </c>
      <c r="BM255" s="53">
        <f t="shared" si="14"/>
        <v>295.99910459840373</v>
      </c>
      <c r="BN255" s="11">
        <v>5360</v>
      </c>
      <c r="BO255" s="11">
        <f t="shared" si="18"/>
        <v>5064.0008954015966</v>
      </c>
    </row>
    <row r="256" spans="1:67">
      <c r="A256" s="7">
        <v>172</v>
      </c>
      <c r="B256" s="8" t="s">
        <v>505</v>
      </c>
      <c r="C256" s="8" t="s">
        <v>2119</v>
      </c>
      <c r="D256" s="8" t="s">
        <v>485</v>
      </c>
      <c r="E256" s="9" t="s">
        <v>51</v>
      </c>
      <c r="F256" s="10">
        <v>0.24399999999999999</v>
      </c>
      <c r="G256" s="10">
        <v>0.71</v>
      </c>
      <c r="H256" s="25">
        <v>6610.19</v>
      </c>
      <c r="I256" s="28">
        <v>11709</v>
      </c>
      <c r="J256" s="28">
        <v>8124</v>
      </c>
      <c r="K256" s="59">
        <v>68514</v>
      </c>
      <c r="L256" s="59">
        <v>68193</v>
      </c>
      <c r="M256" s="59">
        <v>60921</v>
      </c>
      <c r="N256" s="59">
        <v>51597</v>
      </c>
      <c r="O256" s="10">
        <v>0.254</v>
      </c>
      <c r="P256" s="9">
        <v>375.67</v>
      </c>
      <c r="Q256" s="9">
        <v>460.67</v>
      </c>
      <c r="R256" s="9">
        <v>17.600000000000001</v>
      </c>
      <c r="S256" s="9">
        <v>2</v>
      </c>
      <c r="T256" s="9">
        <v>0.52200000000000002</v>
      </c>
      <c r="U256" s="10">
        <v>1.4E-2</v>
      </c>
      <c r="V256" s="10">
        <v>0.45900000000000002</v>
      </c>
      <c r="W256" s="9">
        <v>0.61499999999999999</v>
      </c>
      <c r="X256" s="27">
        <v>-7.0000000000000001E-3</v>
      </c>
      <c r="Y256" s="10">
        <v>4.7E-2</v>
      </c>
      <c r="Z256" s="16">
        <v>0.61919504643962853</v>
      </c>
      <c r="AA256" s="28">
        <v>53</v>
      </c>
      <c r="AB256" s="9">
        <v>524</v>
      </c>
      <c r="AC256" s="9"/>
      <c r="AD256" s="56">
        <v>265</v>
      </c>
      <c r="AE256" s="56">
        <v>72</v>
      </c>
      <c r="AF256" s="16">
        <f t="shared" si="17"/>
        <v>1.0892273898329701E-2</v>
      </c>
      <c r="AG256" s="16"/>
      <c r="AH256" s="16"/>
      <c r="AI256" s="56">
        <v>99</v>
      </c>
      <c r="AJ256" s="28">
        <v>72600</v>
      </c>
      <c r="AK256" s="28">
        <v>35400</v>
      </c>
      <c r="AL256" s="26">
        <v>10.780430000000001</v>
      </c>
      <c r="AM256" s="26">
        <v>0.74439078999999997</v>
      </c>
      <c r="AN256" s="26">
        <v>16.551186000000001</v>
      </c>
      <c r="AO256" s="26">
        <v>5.9416043000000002E-3</v>
      </c>
      <c r="AP256" s="26">
        <v>1.7842891000000001</v>
      </c>
      <c r="AQ256" s="26">
        <v>6.4053049000000004E-4</v>
      </c>
      <c r="AR256" s="26">
        <v>2.9867610999999998</v>
      </c>
      <c r="AS256" s="26">
        <v>5.8499470000000002</v>
      </c>
      <c r="AT256" s="56">
        <v>803.33333333333303</v>
      </c>
      <c r="AU256" s="10">
        <v>0.23300000000000001</v>
      </c>
      <c r="AV256" s="10">
        <v>0.34200000000000003</v>
      </c>
      <c r="AW256" s="10">
        <v>0.49099999999999999</v>
      </c>
      <c r="AX256" s="10">
        <v>0.63</v>
      </c>
      <c r="AY256" s="28">
        <v>13000000</v>
      </c>
      <c r="AZ256" s="28">
        <v>1966.6605649761959</v>
      </c>
      <c r="BA256" s="84">
        <v>2</v>
      </c>
      <c r="BB256" s="28">
        <v>5323.8214390289349</v>
      </c>
      <c r="BC256" s="84">
        <v>178</v>
      </c>
      <c r="BD256" s="27">
        <v>2.6928121581981761E-2</v>
      </c>
      <c r="BE256" s="10">
        <v>0.45200000000000001</v>
      </c>
      <c r="BF256" s="28">
        <v>43759.072407045009</v>
      </c>
      <c r="BG256" s="117">
        <v>1</v>
      </c>
      <c r="BH256" s="117">
        <v>12</v>
      </c>
      <c r="BI256" s="117" t="s">
        <v>55</v>
      </c>
      <c r="BJ256" s="117" t="s">
        <v>55</v>
      </c>
      <c r="BK256" s="117" t="s">
        <v>55</v>
      </c>
      <c r="BL256" s="117">
        <f t="shared" si="13"/>
        <v>13</v>
      </c>
      <c r="BM256" s="53">
        <f t="shared" si="14"/>
        <v>1966.6605649761959</v>
      </c>
      <c r="BN256" s="11">
        <v>6011</v>
      </c>
      <c r="BO256" s="11">
        <f t="shared" si="18"/>
        <v>4044.3394350238041</v>
      </c>
    </row>
    <row r="257" spans="1:67">
      <c r="A257" s="7">
        <v>177</v>
      </c>
      <c r="B257" s="8" t="s">
        <v>514</v>
      </c>
      <c r="C257" s="8" t="s">
        <v>2120</v>
      </c>
      <c r="D257" s="8" t="s">
        <v>485</v>
      </c>
      <c r="E257" s="9" t="s">
        <v>51</v>
      </c>
      <c r="F257" s="10">
        <v>0.57499999999999996</v>
      </c>
      <c r="G257" s="10">
        <v>0.86</v>
      </c>
      <c r="H257" s="25">
        <v>6275.91</v>
      </c>
      <c r="I257" s="28">
        <v>13231</v>
      </c>
      <c r="J257" s="58">
        <v>7848</v>
      </c>
      <c r="K257" s="59">
        <v>72188</v>
      </c>
      <c r="L257" s="59">
        <v>74970</v>
      </c>
      <c r="M257" s="59">
        <v>61209</v>
      </c>
      <c r="N257" s="59">
        <v>52002</v>
      </c>
      <c r="O257" s="10">
        <v>0.57599999999999996</v>
      </c>
      <c r="P257" s="9">
        <v>362.67</v>
      </c>
      <c r="Q257" s="9">
        <v>462</v>
      </c>
      <c r="R257" s="9">
        <v>17.3</v>
      </c>
      <c r="S257" s="10">
        <v>0.05</v>
      </c>
      <c r="T257" s="10">
        <v>0.42499999999999999</v>
      </c>
      <c r="U257" s="10">
        <v>1.4E-2</v>
      </c>
      <c r="V257" s="10">
        <v>0.16800000000000001</v>
      </c>
      <c r="W257" s="9">
        <v>0.35199999999999998</v>
      </c>
      <c r="X257" s="27">
        <v>0.28399999999999997</v>
      </c>
      <c r="Y257" s="10">
        <v>2.8000000000000001E-2</v>
      </c>
      <c r="Z257" s="16">
        <v>0.73964497041420119</v>
      </c>
      <c r="AA257" s="28">
        <v>35</v>
      </c>
      <c r="AB257" s="9">
        <v>894</v>
      </c>
      <c r="AC257" s="9"/>
      <c r="AD257" s="56">
        <v>211</v>
      </c>
      <c r="AE257" s="56">
        <v>93</v>
      </c>
      <c r="AF257" s="16">
        <f t="shared" si="17"/>
        <v>1.4818568143902637E-2</v>
      </c>
      <c r="AG257" s="16"/>
      <c r="AH257" s="16" t="s">
        <v>4339</v>
      </c>
      <c r="AI257" s="56">
        <v>10</v>
      </c>
      <c r="AJ257" s="28">
        <v>95100</v>
      </c>
      <c r="AK257" s="28">
        <v>40500</v>
      </c>
      <c r="AL257" s="26">
        <v>6.1524754000000001</v>
      </c>
      <c r="AM257" s="26">
        <v>0.94648116999999998</v>
      </c>
      <c r="AN257" s="26">
        <v>18.521915</v>
      </c>
      <c r="AO257" s="26">
        <v>4.0865133999999997E-2</v>
      </c>
      <c r="AP257" s="26">
        <v>1.1395563</v>
      </c>
      <c r="AQ257" s="26">
        <v>2.514217E-3</v>
      </c>
      <c r="AR257" s="26">
        <v>-3.2859828000000002</v>
      </c>
      <c r="AS257" s="26">
        <v>-8.4868878999999993</v>
      </c>
      <c r="AT257" s="56">
        <v>752.66666666666595</v>
      </c>
      <c r="AU257" s="10">
        <v>0.13900000000000001</v>
      </c>
      <c r="AV257" s="10">
        <v>0.28100000000000003</v>
      </c>
      <c r="AW257" s="10">
        <v>0.56699999999999995</v>
      </c>
      <c r="AX257" s="10">
        <v>0.57999999999999996</v>
      </c>
      <c r="AY257" s="28">
        <v>1716134</v>
      </c>
      <c r="AZ257" s="28">
        <v>273.44783465664739</v>
      </c>
      <c r="BA257" s="84">
        <v>0.77569100000000002</v>
      </c>
      <c r="BB257" s="28">
        <v>2138.8342018915268</v>
      </c>
      <c r="BC257" s="84">
        <v>347</v>
      </c>
      <c r="BD257" s="27">
        <v>5.5290786515421672E-2</v>
      </c>
      <c r="BE257" s="10">
        <v>0.45200000000000001</v>
      </c>
      <c r="BF257" s="28">
        <v>47170.670909090906</v>
      </c>
      <c r="BG257" s="117">
        <v>1</v>
      </c>
      <c r="BH257" s="117">
        <v>0.71599999999999997</v>
      </c>
      <c r="BI257" s="117" t="s">
        <v>55</v>
      </c>
      <c r="BJ257" s="117" t="s">
        <v>55</v>
      </c>
      <c r="BK257" s="117" t="s">
        <v>55</v>
      </c>
      <c r="BL257" s="117">
        <f t="shared" si="13"/>
        <v>1.716</v>
      </c>
      <c r="BM257" s="53">
        <f t="shared" si="14"/>
        <v>273.42648317136479</v>
      </c>
      <c r="BN257" s="11">
        <v>9170</v>
      </c>
      <c r="BO257" s="11">
        <f t="shared" si="18"/>
        <v>8896.5735168286355</v>
      </c>
    </row>
    <row r="258" spans="1:67">
      <c r="A258" s="7">
        <v>284</v>
      </c>
      <c r="B258" s="8" t="s">
        <v>700</v>
      </c>
      <c r="C258" s="8" t="s">
        <v>2125</v>
      </c>
      <c r="D258" s="8" t="s">
        <v>685</v>
      </c>
      <c r="E258" s="9" t="s">
        <v>51</v>
      </c>
      <c r="F258" s="10">
        <v>0.63700000000000001</v>
      </c>
      <c r="G258" s="10">
        <v>0.8</v>
      </c>
      <c r="H258" s="25">
        <v>10561.62</v>
      </c>
      <c r="I258" s="28">
        <v>15452</v>
      </c>
      <c r="J258" s="28">
        <v>10137</v>
      </c>
      <c r="K258" s="59">
        <v>77084</v>
      </c>
      <c r="L258" s="59">
        <v>92070</v>
      </c>
      <c r="M258" s="59">
        <v>72576</v>
      </c>
      <c r="N258" s="59">
        <v>64251</v>
      </c>
      <c r="O258" s="10">
        <v>0.433</v>
      </c>
      <c r="P258" s="9">
        <v>635</v>
      </c>
      <c r="Q258" s="9">
        <v>973.33</v>
      </c>
      <c r="R258" s="9">
        <v>16.63</v>
      </c>
      <c r="S258" s="9">
        <v>17</v>
      </c>
      <c r="T258" s="9">
        <v>0.502</v>
      </c>
      <c r="U258" s="10">
        <v>5.0999999999999997E-2</v>
      </c>
      <c r="V258" s="10">
        <v>9.4E-2</v>
      </c>
      <c r="W258" s="9">
        <v>0.28399999999999997</v>
      </c>
      <c r="X258" s="27">
        <v>3.2000000000000001E-2</v>
      </c>
      <c r="Y258" s="10">
        <v>0.24299999999999999</v>
      </c>
      <c r="Z258" s="16">
        <v>0.77881619937694713</v>
      </c>
      <c r="AA258" s="28">
        <v>103</v>
      </c>
      <c r="AB258" s="9">
        <v>288</v>
      </c>
      <c r="AC258" s="9">
        <v>1</v>
      </c>
      <c r="AD258" s="56">
        <v>10</v>
      </c>
      <c r="AE258" s="56">
        <v>423</v>
      </c>
      <c r="AF258" s="16">
        <f t="shared" ref="AF258:AF289" si="19">AE258/H258</f>
        <v>4.0050674044322741E-2</v>
      </c>
      <c r="AG258" s="16"/>
      <c r="AH258" s="16" t="s">
        <v>4339</v>
      </c>
      <c r="AI258" s="56">
        <v>2</v>
      </c>
      <c r="AJ258" s="28">
        <v>88700</v>
      </c>
      <c r="AK258" s="28">
        <v>45800</v>
      </c>
      <c r="AL258" s="26">
        <v>3.5094123000000002</v>
      </c>
      <c r="AM258" s="26">
        <v>0.55153655999999995</v>
      </c>
      <c r="AN258" s="26">
        <v>31.967227999999999</v>
      </c>
      <c r="AO258" s="26">
        <v>1.7272006</v>
      </c>
      <c r="AP258" s="26">
        <v>1.1218618</v>
      </c>
      <c r="AQ258" s="26">
        <v>6.0614593000000001E-2</v>
      </c>
      <c r="AR258" s="26">
        <v>-0.86599672000000005</v>
      </c>
      <c r="AS258" s="26">
        <v>-4.8740907</v>
      </c>
      <c r="AT258" s="56">
        <v>2248</v>
      </c>
      <c r="AU258" s="10">
        <v>0.127</v>
      </c>
      <c r="AV258" s="10">
        <v>9.0999999999999998E-2</v>
      </c>
      <c r="AW258" s="10">
        <v>0.50600000000000001</v>
      </c>
      <c r="AX258" s="10">
        <v>0.58899999999999997</v>
      </c>
      <c r="AY258" s="28">
        <v>20000000</v>
      </c>
      <c r="AZ258" s="28">
        <v>1893.6488909845268</v>
      </c>
      <c r="BA258" s="84">
        <v>23</v>
      </c>
      <c r="BB258" s="28">
        <v>36220.472440944883</v>
      </c>
      <c r="BC258" s="84">
        <v>420</v>
      </c>
      <c r="BD258" s="27">
        <v>3.9766626710675067E-2</v>
      </c>
      <c r="BE258" s="10">
        <v>0.125</v>
      </c>
      <c r="BF258" s="28">
        <v>63527.695614035089</v>
      </c>
      <c r="BG258" s="117">
        <v>3</v>
      </c>
      <c r="BH258" s="117">
        <v>17</v>
      </c>
      <c r="BI258" s="117" t="s">
        <v>55</v>
      </c>
      <c r="BJ258" s="117" t="s">
        <v>55</v>
      </c>
      <c r="BK258" s="117" t="s">
        <v>55</v>
      </c>
      <c r="BL258" s="117">
        <f t="shared" ref="BL258:BL321" si="20">SUM(BG258:BK258)</f>
        <v>20</v>
      </c>
      <c r="BM258" s="53">
        <f t="shared" ref="BM258:BM321" si="21">(BL258*1000000)/H258</f>
        <v>1893.6488909845268</v>
      </c>
      <c r="BN258" s="11">
        <v>7817</v>
      </c>
      <c r="BO258" s="11">
        <f t="shared" si="18"/>
        <v>5923.3511090154734</v>
      </c>
    </row>
    <row r="259" spans="1:67">
      <c r="A259" s="7">
        <v>207</v>
      </c>
      <c r="B259" s="8" t="s">
        <v>572</v>
      </c>
      <c r="C259" s="8" t="s">
        <v>2129</v>
      </c>
      <c r="D259" s="8" t="s">
        <v>562</v>
      </c>
      <c r="E259" s="9" t="s">
        <v>51</v>
      </c>
      <c r="F259" s="10">
        <v>0.54200000000000004</v>
      </c>
      <c r="G259" s="10">
        <v>0.75</v>
      </c>
      <c r="H259" s="25">
        <v>7532.6</v>
      </c>
      <c r="I259" s="28">
        <v>12965</v>
      </c>
      <c r="J259" s="58">
        <v>14977</v>
      </c>
      <c r="K259" s="59">
        <v>82135</v>
      </c>
      <c r="L259" s="59">
        <v>89316</v>
      </c>
      <c r="M259" s="59">
        <v>72207</v>
      </c>
      <c r="N259" s="59">
        <v>66780</v>
      </c>
      <c r="O259" s="10">
        <v>0.47199999999999998</v>
      </c>
      <c r="P259" s="9">
        <v>514.33000000000004</v>
      </c>
      <c r="Q259" s="9">
        <v>885.67</v>
      </c>
      <c r="R259" s="9">
        <v>14.65</v>
      </c>
      <c r="S259" s="10">
        <v>7.0000000000000007E-2</v>
      </c>
      <c r="T259" s="10">
        <v>0.57499999999999996</v>
      </c>
      <c r="U259" s="10">
        <v>3.4000000000000002E-2</v>
      </c>
      <c r="V259" s="10">
        <v>0.25900000000000001</v>
      </c>
      <c r="W259" s="9">
        <v>0.4</v>
      </c>
      <c r="X259" s="27">
        <v>0.115</v>
      </c>
      <c r="Y259" s="10">
        <v>0.105</v>
      </c>
      <c r="Z259" s="16">
        <v>0.71428571428571419</v>
      </c>
      <c r="AA259" s="28">
        <v>53</v>
      </c>
      <c r="AB259" s="9">
        <v>142</v>
      </c>
      <c r="AC259" s="9"/>
      <c r="AD259" s="56">
        <v>41</v>
      </c>
      <c r="AE259" s="56">
        <v>271</v>
      </c>
      <c r="AF259" s="16">
        <f t="shared" si="19"/>
        <v>3.5976953508748639E-2</v>
      </c>
      <c r="AG259" s="16"/>
      <c r="AH259" s="16"/>
      <c r="AI259" s="56">
        <v>8</v>
      </c>
      <c r="AJ259" s="28">
        <v>100100</v>
      </c>
      <c r="AK259" s="28">
        <v>44800</v>
      </c>
      <c r="AL259" s="26">
        <v>3.7304857</v>
      </c>
      <c r="AM259" s="26">
        <v>0.51020776999999995</v>
      </c>
      <c r="AN259" s="26">
        <v>25.889879000000001</v>
      </c>
      <c r="AO259" s="26">
        <v>0</v>
      </c>
      <c r="AP259" s="26">
        <v>0.96581823</v>
      </c>
      <c r="AQ259" s="26">
        <v>0</v>
      </c>
      <c r="AR259" s="26">
        <v>2.0540248999999999</v>
      </c>
      <c r="AS259" s="26">
        <v>3.6094002999999999</v>
      </c>
      <c r="AT259" s="56">
        <v>1667</v>
      </c>
      <c r="AU259" s="10">
        <v>0.127</v>
      </c>
      <c r="AV259" s="10">
        <v>5.5E-2</v>
      </c>
      <c r="AW259" s="10">
        <v>0.48199999999999998</v>
      </c>
      <c r="AX259" s="10">
        <v>0.51300000000000001</v>
      </c>
      <c r="AY259" s="28">
        <v>17161483</v>
      </c>
      <c r="AZ259" s="28">
        <v>2278.2947455061994</v>
      </c>
      <c r="BA259" s="84">
        <v>4</v>
      </c>
      <c r="BB259" s="28">
        <v>7777.1080823595739</v>
      </c>
      <c r="BC259" s="84">
        <v>149</v>
      </c>
      <c r="BD259" s="27">
        <v>1.9780686615511245E-2</v>
      </c>
      <c r="BE259" s="10">
        <v>0.374</v>
      </c>
      <c r="BF259" s="28">
        <v>51516.574902723733</v>
      </c>
      <c r="BG259" s="117">
        <v>0.161</v>
      </c>
      <c r="BH259" s="117">
        <v>17</v>
      </c>
      <c r="BI259" s="117" t="s">
        <v>55</v>
      </c>
      <c r="BJ259" s="117" t="s">
        <v>55</v>
      </c>
      <c r="BK259" s="117" t="s">
        <v>55</v>
      </c>
      <c r="BL259" s="117">
        <f t="shared" si="20"/>
        <v>17.161000000000001</v>
      </c>
      <c r="BM259" s="53">
        <f t="shared" si="21"/>
        <v>2278.2306242200566</v>
      </c>
      <c r="BN259" s="11">
        <v>11312</v>
      </c>
      <c r="BO259" s="11">
        <f t="shared" si="18"/>
        <v>9033.7693757799425</v>
      </c>
    </row>
    <row r="260" spans="1:67">
      <c r="A260" s="7">
        <v>226</v>
      </c>
      <c r="B260" s="8" t="s">
        <v>595</v>
      </c>
      <c r="C260" s="8" t="s">
        <v>2132</v>
      </c>
      <c r="D260" s="8" t="s">
        <v>562</v>
      </c>
      <c r="E260" s="9" t="s">
        <v>51</v>
      </c>
      <c r="F260" s="10">
        <v>0.153</v>
      </c>
      <c r="G260" s="10">
        <v>0.61</v>
      </c>
      <c r="H260" s="25">
        <v>6840.27</v>
      </c>
      <c r="I260" s="28">
        <v>12228</v>
      </c>
      <c r="J260" s="58">
        <v>14493</v>
      </c>
      <c r="K260" s="59">
        <v>76969</v>
      </c>
      <c r="L260" s="59">
        <v>88020</v>
      </c>
      <c r="M260" s="59">
        <v>75132</v>
      </c>
      <c r="N260" s="59">
        <v>71280</v>
      </c>
      <c r="O260" s="10">
        <v>0.16900000000000001</v>
      </c>
      <c r="P260" s="9">
        <v>414.33</v>
      </c>
      <c r="Q260" s="9">
        <v>637.33000000000004</v>
      </c>
      <c r="R260" s="9">
        <v>16.510000000000002</v>
      </c>
      <c r="S260" s="10">
        <v>0.09</v>
      </c>
      <c r="T260" s="10">
        <v>0.54400000000000004</v>
      </c>
      <c r="U260" s="10">
        <v>5.6000000000000001E-2</v>
      </c>
      <c r="V260" s="10">
        <v>0.54100000000000004</v>
      </c>
      <c r="W260" s="9">
        <v>0.80100000000000005</v>
      </c>
      <c r="X260" s="27">
        <v>-0.16700000000000001</v>
      </c>
      <c r="Y260" s="10">
        <v>5.2999999999999999E-2</v>
      </c>
      <c r="Z260" s="16">
        <v>0.55524708495280395</v>
      </c>
      <c r="AA260" s="28">
        <v>8</v>
      </c>
      <c r="AB260" s="9">
        <v>605</v>
      </c>
      <c r="AC260" s="9"/>
      <c r="AD260" s="56">
        <v>199</v>
      </c>
      <c r="AE260" s="56">
        <v>98</v>
      </c>
      <c r="AF260" s="16">
        <f t="shared" si="19"/>
        <v>1.4326919843807333E-2</v>
      </c>
      <c r="AG260" s="16"/>
      <c r="AH260" s="16"/>
      <c r="AI260" s="56">
        <v>99</v>
      </c>
      <c r="AJ260" s="28">
        <v>53300</v>
      </c>
      <c r="AK260" s="28">
        <v>34900</v>
      </c>
      <c r="AL260" s="26">
        <v>18.364094000000001</v>
      </c>
      <c r="AM260" s="26">
        <v>0.12983769000000001</v>
      </c>
      <c r="AN260" s="26">
        <v>17.297632</v>
      </c>
      <c r="AO260" s="26">
        <v>0.19512727999999999</v>
      </c>
      <c r="AP260" s="26">
        <v>3.1765534999999998</v>
      </c>
      <c r="AQ260" s="26">
        <v>3.5833359000000002E-2</v>
      </c>
      <c r="AR260" s="26">
        <v>1.0868956999999999</v>
      </c>
      <c r="AS260" s="26">
        <v>5.7184603000000001E-2</v>
      </c>
      <c r="AT260" s="56">
        <v>900</v>
      </c>
      <c r="AU260" s="10">
        <v>0.28399999999999997</v>
      </c>
      <c r="AV260" s="10">
        <v>0.52200000000000002</v>
      </c>
      <c r="AW260" s="10">
        <v>0.53</v>
      </c>
      <c r="AX260" s="10">
        <v>0.57099999999999995</v>
      </c>
      <c r="AY260" s="28">
        <v>5000000</v>
      </c>
      <c r="AZ260" s="28">
        <v>730.96529815343547</v>
      </c>
      <c r="BA260" s="84">
        <v>20</v>
      </c>
      <c r="BB260" s="28">
        <v>48270.702097362009</v>
      </c>
      <c r="BC260" s="84">
        <v>99</v>
      </c>
      <c r="BD260" s="27">
        <v>1.4473112903438022E-2</v>
      </c>
      <c r="BE260" s="10">
        <v>0.374</v>
      </c>
      <c r="BF260" s="28">
        <v>53576.970731707319</v>
      </c>
      <c r="BG260" s="117">
        <v>0</v>
      </c>
      <c r="BH260" s="117">
        <v>5</v>
      </c>
      <c r="BI260" s="117" t="s">
        <v>55</v>
      </c>
      <c r="BJ260" s="117" t="s">
        <v>55</v>
      </c>
      <c r="BK260" s="117" t="s">
        <v>55</v>
      </c>
      <c r="BL260" s="117">
        <f t="shared" si="20"/>
        <v>5</v>
      </c>
      <c r="BM260" s="53">
        <f t="shared" si="21"/>
        <v>730.96529815343547</v>
      </c>
      <c r="BN260" s="11">
        <v>9351</v>
      </c>
      <c r="BO260" s="11">
        <f t="shared" si="18"/>
        <v>8620.0347018465654</v>
      </c>
    </row>
    <row r="261" spans="1:67">
      <c r="A261" s="7">
        <v>239</v>
      </c>
      <c r="B261" s="8" t="s">
        <v>621</v>
      </c>
      <c r="C261" s="8" t="s">
        <v>2134</v>
      </c>
      <c r="D261" s="8" t="s">
        <v>562</v>
      </c>
      <c r="E261" s="9" t="s">
        <v>51</v>
      </c>
      <c r="F261" s="10">
        <v>0.439</v>
      </c>
      <c r="G261" s="10">
        <v>0.74</v>
      </c>
      <c r="H261" s="25">
        <v>12383.83</v>
      </c>
      <c r="I261" s="28">
        <v>12935</v>
      </c>
      <c r="J261" s="58">
        <v>12768</v>
      </c>
      <c r="K261" s="59">
        <v>83026</v>
      </c>
      <c r="L261" s="59">
        <v>90261</v>
      </c>
      <c r="M261" s="59">
        <v>76797</v>
      </c>
      <c r="N261" s="59">
        <v>65466</v>
      </c>
      <c r="O261" s="10">
        <v>0.316</v>
      </c>
      <c r="P261" s="9">
        <v>684.67</v>
      </c>
      <c r="Q261" s="9">
        <v>1398.67</v>
      </c>
      <c r="R261" s="9">
        <v>18.09</v>
      </c>
      <c r="S261" s="10">
        <v>0.34</v>
      </c>
      <c r="T261" s="10">
        <v>0.502</v>
      </c>
      <c r="U261" s="10">
        <v>0.03</v>
      </c>
      <c r="V261" s="10">
        <v>0.22800000000000001</v>
      </c>
      <c r="W261" s="9">
        <v>0.53500000000000003</v>
      </c>
      <c r="X261" s="27">
        <v>0.14599999999999999</v>
      </c>
      <c r="Y261" s="10">
        <v>0.17699999999999999</v>
      </c>
      <c r="Z261" s="16">
        <v>0.65146579804560267</v>
      </c>
      <c r="AA261" s="28">
        <v>20</v>
      </c>
      <c r="AB261" s="9">
        <v>270</v>
      </c>
      <c r="AC261" s="9"/>
      <c r="AD261" s="56">
        <v>62</v>
      </c>
      <c r="AE261" s="56">
        <v>212</v>
      </c>
      <c r="AF261" s="16">
        <f t="shared" si="19"/>
        <v>1.7119098049634081E-2</v>
      </c>
      <c r="AG261" s="16"/>
      <c r="AH261" s="16"/>
      <c r="AI261" s="56">
        <v>15</v>
      </c>
      <c r="AJ261" s="28">
        <v>87400</v>
      </c>
      <c r="AK261" s="28">
        <v>41400</v>
      </c>
      <c r="AL261" s="26">
        <v>6.8387798999999996</v>
      </c>
      <c r="AM261" s="26">
        <v>0.43470164999999999</v>
      </c>
      <c r="AN261" s="26">
        <v>18.945806999999999</v>
      </c>
      <c r="AO261" s="26">
        <v>0.90409397999999996</v>
      </c>
      <c r="AP261" s="26">
        <v>1.2956620000000001</v>
      </c>
      <c r="AQ261" s="26">
        <v>6.1828996999999997E-2</v>
      </c>
      <c r="AR261" s="26">
        <v>-2.2180830999999999</v>
      </c>
      <c r="AS261" s="26">
        <v>-5.2086148000000003</v>
      </c>
      <c r="AT261" s="56">
        <v>1627</v>
      </c>
      <c r="AU261" s="10">
        <v>0.186</v>
      </c>
      <c r="AV261" s="10">
        <v>0.224</v>
      </c>
      <c r="AW261" s="10">
        <v>0.47499999999999998</v>
      </c>
      <c r="AX261" s="10">
        <v>0.63800000000000001</v>
      </c>
      <c r="AY261" s="28">
        <v>16000000</v>
      </c>
      <c r="AZ261" s="28">
        <v>1292.0073999723834</v>
      </c>
      <c r="BA261" s="84">
        <v>27</v>
      </c>
      <c r="BB261" s="28">
        <v>39435.056304497062</v>
      </c>
      <c r="BC261" s="84">
        <v>187</v>
      </c>
      <c r="BD261" s="27">
        <v>1.510033648717723E-2</v>
      </c>
      <c r="BE261" s="10">
        <v>0.374</v>
      </c>
      <c r="BF261" s="28">
        <v>47484.396666666667</v>
      </c>
      <c r="BG261" s="117">
        <v>3</v>
      </c>
      <c r="BH261" s="117">
        <v>13</v>
      </c>
      <c r="BI261" s="117" t="s">
        <v>55</v>
      </c>
      <c r="BJ261" s="117" t="s">
        <v>55</v>
      </c>
      <c r="BK261" s="117" t="s">
        <v>55</v>
      </c>
      <c r="BL261" s="117">
        <f t="shared" si="20"/>
        <v>16</v>
      </c>
      <c r="BM261" s="53">
        <f t="shared" si="21"/>
        <v>1292.0073999723834</v>
      </c>
      <c r="BN261" s="11">
        <v>10247</v>
      </c>
      <c r="BO261" s="11">
        <f t="shared" si="18"/>
        <v>8954.9926000276173</v>
      </c>
    </row>
    <row r="262" spans="1:67">
      <c r="A262" s="7">
        <v>236</v>
      </c>
      <c r="B262" s="8" t="s">
        <v>613</v>
      </c>
      <c r="C262" s="8" t="s">
        <v>2135</v>
      </c>
      <c r="D262" s="8" t="s">
        <v>562</v>
      </c>
      <c r="E262" s="9" t="s">
        <v>51</v>
      </c>
      <c r="F262" s="10">
        <v>0.437</v>
      </c>
      <c r="G262" s="10">
        <v>0.77</v>
      </c>
      <c r="H262" s="25">
        <v>3882.24</v>
      </c>
      <c r="I262" s="28">
        <v>13785</v>
      </c>
      <c r="J262" s="58">
        <v>10823</v>
      </c>
      <c r="K262" s="59">
        <v>71425</v>
      </c>
      <c r="L262" s="59">
        <v>105426</v>
      </c>
      <c r="M262" s="59">
        <v>69300</v>
      </c>
      <c r="N262" s="59">
        <v>63873</v>
      </c>
      <c r="O262" s="10">
        <v>0.442</v>
      </c>
      <c r="P262" s="9">
        <v>256.33</v>
      </c>
      <c r="Q262" s="9">
        <v>423.33</v>
      </c>
      <c r="R262" s="9">
        <v>15.15</v>
      </c>
      <c r="S262" s="10">
        <v>0.02</v>
      </c>
      <c r="T262" s="10">
        <v>0.42399999999999999</v>
      </c>
      <c r="U262" s="10">
        <v>0.193</v>
      </c>
      <c r="V262" s="10">
        <v>0.22800000000000001</v>
      </c>
      <c r="W262" s="9">
        <v>0.55000000000000004</v>
      </c>
      <c r="X262" s="27">
        <v>0.14599999999999999</v>
      </c>
      <c r="Y262" s="10">
        <v>3.6999999999999998E-2</v>
      </c>
      <c r="Z262" s="16">
        <v>0.64516129032258063</v>
      </c>
      <c r="AA262" s="28">
        <v>15</v>
      </c>
      <c r="AB262" s="9">
        <v>358</v>
      </c>
      <c r="AC262" s="9"/>
      <c r="AD262" s="56">
        <v>382</v>
      </c>
      <c r="AE262" s="56">
        <v>42</v>
      </c>
      <c r="AF262" s="16">
        <f t="shared" si="19"/>
        <v>1.0818496538081108E-2</v>
      </c>
      <c r="AG262" s="16"/>
      <c r="AH262" s="16"/>
      <c r="AI262" s="56">
        <v>12</v>
      </c>
      <c r="AJ262" s="28" t="e">
        <v>#N/A</v>
      </c>
      <c r="AK262" s="28" t="e">
        <v>#N/A</v>
      </c>
      <c r="AL262" s="26" t="e">
        <v>#N/A</v>
      </c>
      <c r="AM262" s="26" t="e">
        <v>#N/A</v>
      </c>
      <c r="AN262" s="26" t="e">
        <v>#N/A</v>
      </c>
      <c r="AO262" s="26" t="e">
        <v>#N/A</v>
      </c>
      <c r="AP262" s="26" t="e">
        <v>#N/A</v>
      </c>
      <c r="AQ262" s="26" t="e">
        <v>#N/A</v>
      </c>
      <c r="AR262" s="26" t="e">
        <v>#N/A</v>
      </c>
      <c r="AS262" s="26" t="e">
        <v>#N/A</v>
      </c>
      <c r="AT262" s="56" t="e">
        <v>#N/A</v>
      </c>
      <c r="AU262" s="10">
        <v>0.14899999999999999</v>
      </c>
      <c r="AV262" s="10">
        <v>0.122</v>
      </c>
      <c r="AW262" s="10">
        <v>0.46100000000000002</v>
      </c>
      <c r="AX262" s="10">
        <v>0.56399999999999995</v>
      </c>
      <c r="AY262" s="28">
        <v>506863</v>
      </c>
      <c r="AZ262" s="28">
        <v>130.55941930431916</v>
      </c>
      <c r="BA262" s="84">
        <v>8</v>
      </c>
      <c r="BB262" s="28">
        <v>31209.768657589826</v>
      </c>
      <c r="BC262" s="84">
        <v>37</v>
      </c>
      <c r="BD262" s="27">
        <v>9.530580283547644E-3</v>
      </c>
      <c r="BE262" s="10">
        <v>0.374</v>
      </c>
      <c r="BF262" s="28">
        <v>48229.361111111109</v>
      </c>
      <c r="BG262" s="117">
        <v>0.50700000000000001</v>
      </c>
      <c r="BH262" s="117">
        <v>0</v>
      </c>
      <c r="BI262" s="117" t="s">
        <v>55</v>
      </c>
      <c r="BJ262" s="117" t="s">
        <v>55</v>
      </c>
      <c r="BK262" s="117" t="s">
        <v>55</v>
      </c>
      <c r="BL262" s="117">
        <f t="shared" si="20"/>
        <v>0.50700000000000001</v>
      </c>
      <c r="BM262" s="53">
        <f t="shared" si="21"/>
        <v>130.59470820969338</v>
      </c>
      <c r="BN262" s="11">
        <v>11413</v>
      </c>
      <c r="BO262" s="11">
        <f t="shared" si="18"/>
        <v>11282.405291790306</v>
      </c>
    </row>
    <row r="263" spans="1:67">
      <c r="A263" s="7">
        <v>241</v>
      </c>
      <c r="B263" s="8" t="s">
        <v>625</v>
      </c>
      <c r="C263" s="8" t="s">
        <v>2137</v>
      </c>
      <c r="D263" s="8" t="s">
        <v>562</v>
      </c>
      <c r="E263" s="9" t="s">
        <v>51</v>
      </c>
      <c r="F263" s="10">
        <v>0.48</v>
      </c>
      <c r="G263" s="10">
        <v>0.68</v>
      </c>
      <c r="H263" s="25">
        <v>9793.0499999999993</v>
      </c>
      <c r="I263" s="28">
        <v>12980</v>
      </c>
      <c r="J263" s="58">
        <v>12720</v>
      </c>
      <c r="K263" s="59">
        <v>87352</v>
      </c>
      <c r="L263" s="59">
        <v>100350</v>
      </c>
      <c r="M263" s="59">
        <v>80703</v>
      </c>
      <c r="N263" s="59">
        <v>63621</v>
      </c>
      <c r="O263" s="10">
        <v>0.41499999999999998</v>
      </c>
      <c r="P263" s="9">
        <v>647.66999999999996</v>
      </c>
      <c r="Q263" s="9">
        <v>1143.33</v>
      </c>
      <c r="R263" s="9">
        <v>15.12</v>
      </c>
      <c r="S263" s="10">
        <v>0.25</v>
      </c>
      <c r="T263" s="10">
        <v>0.499</v>
      </c>
      <c r="U263" s="10">
        <v>4.5999999999999999E-2</v>
      </c>
      <c r="V263" s="10">
        <v>0.3</v>
      </c>
      <c r="W263" s="9">
        <v>0.31900000000000001</v>
      </c>
      <c r="X263" s="27">
        <v>7.3999999999999996E-2</v>
      </c>
      <c r="Y263" s="10">
        <v>0.113</v>
      </c>
      <c r="Z263" s="16">
        <v>0.75815011372251706</v>
      </c>
      <c r="AA263" s="28">
        <v>43</v>
      </c>
      <c r="AB263" s="9">
        <v>159</v>
      </c>
      <c r="AC263" s="9">
        <v>1</v>
      </c>
      <c r="AD263" s="56">
        <v>51</v>
      </c>
      <c r="AE263" s="56">
        <v>242</v>
      </c>
      <c r="AF263" s="16">
        <f t="shared" si="19"/>
        <v>2.4711402474203645E-2</v>
      </c>
      <c r="AG263" s="16"/>
      <c r="AH263" s="16" t="s">
        <v>4339</v>
      </c>
      <c r="AI263" s="56">
        <v>10</v>
      </c>
      <c r="AJ263" s="28">
        <v>93400</v>
      </c>
      <c r="AK263" s="28">
        <v>45200</v>
      </c>
      <c r="AL263" s="26">
        <v>4.7720098000000002</v>
      </c>
      <c r="AM263" s="26">
        <v>0.57839996000000005</v>
      </c>
      <c r="AN263" s="26">
        <v>24.19943</v>
      </c>
      <c r="AO263" s="26">
        <v>5.2506454000000001E-2</v>
      </c>
      <c r="AP263" s="26">
        <v>1.1547993000000001</v>
      </c>
      <c r="AQ263" s="26">
        <v>2.5056133E-3</v>
      </c>
      <c r="AR263" s="26">
        <v>1.0628569999999999</v>
      </c>
      <c r="AS263" s="26">
        <v>0.48730433000000001</v>
      </c>
      <c r="AT263" s="56">
        <v>1888.6666666666599</v>
      </c>
      <c r="AU263" s="10">
        <v>0.16300000000000001</v>
      </c>
      <c r="AV263" s="10">
        <v>0.08</v>
      </c>
      <c r="AW263" s="10">
        <v>0.45700000000000002</v>
      </c>
      <c r="AX263" s="10">
        <v>0.55000000000000004</v>
      </c>
      <c r="AY263" s="28">
        <v>7000000</v>
      </c>
      <c r="AZ263" s="28">
        <v>714.79263355134515</v>
      </c>
      <c r="BA263" s="84">
        <v>11</v>
      </c>
      <c r="BB263" s="28">
        <v>16983.957879784459</v>
      </c>
      <c r="BC263" s="84">
        <v>108</v>
      </c>
      <c r="BD263" s="27">
        <v>1.1028229203363611E-2</v>
      </c>
      <c r="BE263" s="10">
        <v>0.374</v>
      </c>
      <c r="BF263" s="28">
        <v>52039.245901639348</v>
      </c>
      <c r="BG263" s="117">
        <v>0</v>
      </c>
      <c r="BH263" s="117">
        <v>7</v>
      </c>
      <c r="BI263" s="117" t="s">
        <v>55</v>
      </c>
      <c r="BJ263" s="117" t="s">
        <v>55</v>
      </c>
      <c r="BK263" s="117" t="s">
        <v>55</v>
      </c>
      <c r="BL263" s="117">
        <f t="shared" si="20"/>
        <v>7</v>
      </c>
      <c r="BM263" s="53">
        <f t="shared" si="21"/>
        <v>714.79263355134515</v>
      </c>
      <c r="BN263" s="11">
        <v>12889</v>
      </c>
      <c r="BO263" s="11">
        <f t="shared" si="18"/>
        <v>12174.207366448654</v>
      </c>
    </row>
    <row r="264" spans="1:67">
      <c r="A264" s="7">
        <v>255</v>
      </c>
      <c r="B264" s="8" t="s">
        <v>648</v>
      </c>
      <c r="C264" s="8" t="s">
        <v>2139</v>
      </c>
      <c r="D264" s="8" t="s">
        <v>631</v>
      </c>
      <c r="E264" s="9" t="s">
        <v>51</v>
      </c>
      <c r="F264" s="10">
        <v>0.19500000000000001</v>
      </c>
      <c r="G264" s="10">
        <v>0.64</v>
      </c>
      <c r="H264" s="25">
        <v>9168.02</v>
      </c>
      <c r="I264" s="28">
        <v>11094</v>
      </c>
      <c r="J264" s="58">
        <v>7053</v>
      </c>
      <c r="K264" s="59">
        <v>72840</v>
      </c>
      <c r="L264" s="59">
        <v>86121</v>
      </c>
      <c r="M264" s="59">
        <v>70704</v>
      </c>
      <c r="N264" s="59">
        <v>63045</v>
      </c>
      <c r="O264" s="10">
        <v>0.16900000000000001</v>
      </c>
      <c r="P264" s="9">
        <v>279</v>
      </c>
      <c r="Q264" s="9">
        <v>661</v>
      </c>
      <c r="R264" s="9">
        <v>32.86</v>
      </c>
      <c r="S264" s="10">
        <v>7.0000000000000007E-2</v>
      </c>
      <c r="T264" s="10">
        <v>0.501</v>
      </c>
      <c r="U264" s="10">
        <v>0.02</v>
      </c>
      <c r="V264" s="10">
        <v>0.152</v>
      </c>
      <c r="W264" s="9">
        <v>0.192</v>
      </c>
      <c r="X264" s="27">
        <v>4.1000000000000002E-2</v>
      </c>
      <c r="Y264" s="10">
        <v>8.7999999999999995E-2</v>
      </c>
      <c r="Z264" s="16">
        <v>0.83892617449664431</v>
      </c>
      <c r="AA264" s="28">
        <v>54</v>
      </c>
      <c r="AB264" s="9">
        <v>1041</v>
      </c>
      <c r="AC264" s="9">
        <v>1</v>
      </c>
      <c r="AD264" s="56">
        <v>221</v>
      </c>
      <c r="AE264" s="56">
        <v>89</v>
      </c>
      <c r="AF264" s="16">
        <f t="shared" si="19"/>
        <v>9.7076577058077974E-3</v>
      </c>
      <c r="AG264" s="16"/>
      <c r="AH264" s="16" t="s">
        <v>4339</v>
      </c>
      <c r="AI264" s="56">
        <v>99</v>
      </c>
      <c r="AJ264" s="28" t="e">
        <v>#N/A</v>
      </c>
      <c r="AK264" s="28" t="e">
        <v>#N/A</v>
      </c>
      <c r="AL264" s="26" t="e">
        <v>#N/A</v>
      </c>
      <c r="AM264" s="26" t="e">
        <v>#N/A</v>
      </c>
      <c r="AN264" s="26" t="e">
        <v>#N/A</v>
      </c>
      <c r="AO264" s="26" t="e">
        <v>#N/A</v>
      </c>
      <c r="AP264" s="26" t="e">
        <v>#N/A</v>
      </c>
      <c r="AQ264" s="26" t="e">
        <v>#N/A</v>
      </c>
      <c r="AR264" s="26" t="e">
        <v>#N/A</v>
      </c>
      <c r="AS264" s="26" t="e">
        <v>#N/A</v>
      </c>
      <c r="AT264" s="56" t="e">
        <v>#N/A</v>
      </c>
      <c r="AU264" s="10">
        <v>0.16500000000000001</v>
      </c>
      <c r="AV264" s="10">
        <v>0.123</v>
      </c>
      <c r="AW264" s="10">
        <v>0.48199999999999998</v>
      </c>
      <c r="AX264" s="10">
        <v>0.57799999999999996</v>
      </c>
      <c r="AY264" s="28">
        <v>9000000</v>
      </c>
      <c r="AZ264" s="28">
        <v>981.67325114910307</v>
      </c>
      <c r="BA264" s="84">
        <v>4</v>
      </c>
      <c r="BB264" s="28">
        <v>14336.917562724015</v>
      </c>
      <c r="BC264" s="84">
        <v>71</v>
      </c>
      <c r="BD264" s="27">
        <v>7.7443112035095905E-3</v>
      </c>
      <c r="BE264" s="10">
        <v>0.19400000000000001</v>
      </c>
      <c r="BF264" s="28">
        <v>49002.520801232662</v>
      </c>
      <c r="BG264" s="117">
        <v>4</v>
      </c>
      <c r="BH264" s="117">
        <v>5</v>
      </c>
      <c r="BI264" s="117" t="s">
        <v>55</v>
      </c>
      <c r="BJ264" s="117" t="s">
        <v>55</v>
      </c>
      <c r="BK264" s="117" t="s">
        <v>55</v>
      </c>
      <c r="BL264" s="117">
        <f t="shared" si="20"/>
        <v>9</v>
      </c>
      <c r="BM264" s="53">
        <f t="shared" si="21"/>
        <v>981.67325114910307</v>
      </c>
      <c r="BN264" s="11">
        <v>8080</v>
      </c>
      <c r="BO264" s="11">
        <f t="shared" si="18"/>
        <v>7098.3267488508973</v>
      </c>
    </row>
    <row r="265" spans="1:67">
      <c r="A265" s="7">
        <v>262</v>
      </c>
      <c r="B265" s="8" t="s">
        <v>669</v>
      </c>
      <c r="C265" s="8" t="s">
        <v>2140</v>
      </c>
      <c r="D265" s="8" t="s">
        <v>631</v>
      </c>
      <c r="E265" s="9" t="s">
        <v>51</v>
      </c>
      <c r="F265" s="10">
        <v>0.215</v>
      </c>
      <c r="G265" s="10">
        <v>0.62</v>
      </c>
      <c r="H265" s="25">
        <v>4548.47</v>
      </c>
      <c r="I265" s="28">
        <v>10305</v>
      </c>
      <c r="J265" s="58">
        <v>7240</v>
      </c>
      <c r="K265" s="59">
        <v>73753</v>
      </c>
      <c r="L265" s="59">
        <v>76698</v>
      </c>
      <c r="M265" s="59">
        <v>66402</v>
      </c>
      <c r="N265" s="59">
        <v>56439</v>
      </c>
      <c r="O265" s="10">
        <v>0.22600000000000001</v>
      </c>
      <c r="P265" s="9">
        <v>201</v>
      </c>
      <c r="Q265" s="9">
        <v>202</v>
      </c>
      <c r="R265" s="9">
        <v>22.63</v>
      </c>
      <c r="S265" s="10">
        <v>0.02</v>
      </c>
      <c r="T265" s="10">
        <v>0.61399999999999999</v>
      </c>
      <c r="U265" s="10">
        <v>3.0000000000000001E-3</v>
      </c>
      <c r="V265" s="10">
        <v>0.13800000000000001</v>
      </c>
      <c r="W265" s="9">
        <v>0.56999999999999995</v>
      </c>
      <c r="X265" s="27">
        <v>5.6000000000000001E-2</v>
      </c>
      <c r="Y265" s="27">
        <v>5.1999999999999998E-2</v>
      </c>
      <c r="Z265" s="16">
        <v>0.63694267515923564</v>
      </c>
      <c r="AA265" s="28">
        <v>15</v>
      </c>
      <c r="AB265" s="9">
        <v>932</v>
      </c>
      <c r="AC265" s="9">
        <v>2</v>
      </c>
      <c r="AD265" s="56">
        <v>371</v>
      </c>
      <c r="AE265" s="56">
        <v>45</v>
      </c>
      <c r="AF265" s="16">
        <f t="shared" si="19"/>
        <v>9.8934366940971359E-3</v>
      </c>
      <c r="AG265" s="16"/>
      <c r="AH265" s="16"/>
      <c r="AI265" s="56">
        <v>99</v>
      </c>
      <c r="AJ265" s="28" t="e">
        <v>#N/A</v>
      </c>
      <c r="AK265" s="28" t="e">
        <v>#N/A</v>
      </c>
      <c r="AL265" s="26" t="e">
        <v>#N/A</v>
      </c>
      <c r="AM265" s="26" t="e">
        <v>#N/A</v>
      </c>
      <c r="AN265" s="26" t="e">
        <v>#N/A</v>
      </c>
      <c r="AO265" s="26" t="e">
        <v>#N/A</v>
      </c>
      <c r="AP265" s="26" t="e">
        <v>#N/A</v>
      </c>
      <c r="AQ265" s="26" t="e">
        <v>#N/A</v>
      </c>
      <c r="AR265" s="26" t="e">
        <v>#N/A</v>
      </c>
      <c r="AS265" s="26" t="e">
        <v>#N/A</v>
      </c>
      <c r="AT265" s="56" t="e">
        <v>#N/A</v>
      </c>
      <c r="AU265" s="10">
        <v>0.125</v>
      </c>
      <c r="AV265" s="10">
        <v>0.10199999999999999</v>
      </c>
      <c r="AW265" s="10">
        <v>0.56399999999999995</v>
      </c>
      <c r="AX265" s="10">
        <v>0.6</v>
      </c>
      <c r="AY265" s="28">
        <v>1837556</v>
      </c>
      <c r="AZ265" s="28">
        <v>403.99431017463013</v>
      </c>
      <c r="BA265" s="84">
        <v>0.26705600000000002</v>
      </c>
      <c r="BB265" s="28">
        <v>1328.636815920398</v>
      </c>
      <c r="BC265" s="84">
        <v>54</v>
      </c>
      <c r="BD265" s="27">
        <v>1.1872124032916563E-2</v>
      </c>
      <c r="BE265" s="10">
        <v>0.19400000000000001</v>
      </c>
      <c r="BF265" s="28">
        <v>43267.181818181816</v>
      </c>
      <c r="BG265" s="117">
        <v>0.83799999999999997</v>
      </c>
      <c r="BH265" s="117">
        <v>1</v>
      </c>
      <c r="BI265" s="117" t="s">
        <v>55</v>
      </c>
      <c r="BJ265" s="117" t="s">
        <v>55</v>
      </c>
      <c r="BK265" s="117" t="s">
        <v>55</v>
      </c>
      <c r="BL265" s="117">
        <f t="shared" si="20"/>
        <v>1.8380000000000001</v>
      </c>
      <c r="BM265" s="53">
        <f t="shared" si="21"/>
        <v>404.09192541667858</v>
      </c>
      <c r="BN265" s="11">
        <v>6949</v>
      </c>
      <c r="BO265" s="11">
        <f t="shared" si="18"/>
        <v>6544.9080745833216</v>
      </c>
    </row>
    <row r="266" spans="1:67">
      <c r="A266" s="7">
        <v>267</v>
      </c>
      <c r="B266" s="8" t="s">
        <v>678</v>
      </c>
      <c r="C266" s="8" t="s">
        <v>2142</v>
      </c>
      <c r="D266" s="8" t="s">
        <v>631</v>
      </c>
      <c r="E266" s="9" t="s">
        <v>51</v>
      </c>
      <c r="F266" s="10">
        <v>0.23300000000000001</v>
      </c>
      <c r="G266" s="10">
        <v>0.7</v>
      </c>
      <c r="H266" s="25">
        <v>6820.68</v>
      </c>
      <c r="I266" s="28">
        <v>12020</v>
      </c>
      <c r="J266" s="28">
        <v>8927</v>
      </c>
      <c r="K266" s="59">
        <v>80869</v>
      </c>
      <c r="L266" s="59">
        <v>94338</v>
      </c>
      <c r="M266" s="59">
        <v>76140</v>
      </c>
      <c r="N266" s="59">
        <v>66852</v>
      </c>
      <c r="O266" s="10">
        <v>0.26200000000000001</v>
      </c>
      <c r="P266" s="9">
        <v>223</v>
      </c>
      <c r="Q266" s="9">
        <v>470.33</v>
      </c>
      <c r="R266" s="9">
        <v>30.59</v>
      </c>
      <c r="S266" s="9">
        <v>42</v>
      </c>
      <c r="T266" s="27">
        <v>0.57899999999999996</v>
      </c>
      <c r="U266" s="10">
        <v>0.09</v>
      </c>
      <c r="V266" s="10">
        <v>0.32</v>
      </c>
      <c r="W266" s="9">
        <v>0.253</v>
      </c>
      <c r="X266" s="27">
        <v>-0.126</v>
      </c>
      <c r="Y266" s="10">
        <v>5.8000000000000003E-2</v>
      </c>
      <c r="Z266" s="16">
        <v>0.79808459696727851</v>
      </c>
      <c r="AA266" s="28">
        <v>16</v>
      </c>
      <c r="AB266" s="9">
        <v>309</v>
      </c>
      <c r="AC266" s="9">
        <v>1</v>
      </c>
      <c r="AD266" s="56">
        <v>327</v>
      </c>
      <c r="AE266" s="56">
        <v>56</v>
      </c>
      <c r="AF266" s="16">
        <f t="shared" si="19"/>
        <v>8.2103250702276007E-3</v>
      </c>
      <c r="AG266" s="16"/>
      <c r="AH266" s="16"/>
      <c r="AI266" s="56">
        <v>99</v>
      </c>
      <c r="AJ266" s="28" t="e">
        <v>#N/A</v>
      </c>
      <c r="AK266" s="28" t="e">
        <v>#N/A</v>
      </c>
      <c r="AL266" s="26" t="e">
        <v>#N/A</v>
      </c>
      <c r="AM266" s="26" t="e">
        <v>#N/A</v>
      </c>
      <c r="AN266" s="26" t="e">
        <v>#N/A</v>
      </c>
      <c r="AO266" s="26" t="e">
        <v>#N/A</v>
      </c>
      <c r="AP266" s="26" t="e">
        <v>#N/A</v>
      </c>
      <c r="AQ266" s="26" t="e">
        <v>#N/A</v>
      </c>
      <c r="AR266" s="26" t="e">
        <v>#N/A</v>
      </c>
      <c r="AS266" s="26" t="e">
        <v>#N/A</v>
      </c>
      <c r="AT266" s="56" t="e">
        <v>#N/A</v>
      </c>
      <c r="AU266" s="10">
        <v>0.23200000000000001</v>
      </c>
      <c r="AV266" s="10">
        <v>0.32300000000000001</v>
      </c>
      <c r="AW266" s="10">
        <v>0.51900000000000002</v>
      </c>
      <c r="AX266" s="10">
        <v>0.61199999999999999</v>
      </c>
      <c r="AY266" s="28">
        <v>4179965</v>
      </c>
      <c r="AZ266" s="28">
        <v>612.83698986024854</v>
      </c>
      <c r="BA266" s="84">
        <v>6</v>
      </c>
      <c r="BB266" s="28">
        <v>26905.829596412557</v>
      </c>
      <c r="BC266" s="84">
        <v>58</v>
      </c>
      <c r="BD266" s="27">
        <v>8.5035509655928734E-3</v>
      </c>
      <c r="BE266" s="10">
        <v>0.19400000000000001</v>
      </c>
      <c r="BF266" s="28">
        <v>54225.111872146117</v>
      </c>
      <c r="BG266" s="117">
        <v>4</v>
      </c>
      <c r="BH266" s="117">
        <v>0.18</v>
      </c>
      <c r="BI266" s="117" t="s">
        <v>55</v>
      </c>
      <c r="BJ266" s="117" t="s">
        <v>55</v>
      </c>
      <c r="BK266" s="117" t="s">
        <v>55</v>
      </c>
      <c r="BL266" s="117">
        <f t="shared" si="20"/>
        <v>4.18</v>
      </c>
      <c r="BM266" s="53">
        <f t="shared" si="21"/>
        <v>612.84212131341735</v>
      </c>
      <c r="BN266" s="11">
        <v>6868</v>
      </c>
      <c r="BO266" s="11">
        <f t="shared" si="18"/>
        <v>6255.157878686583</v>
      </c>
    </row>
    <row r="267" spans="1:67">
      <c r="A267" s="7">
        <v>258</v>
      </c>
      <c r="B267" s="8" t="s">
        <v>656</v>
      </c>
      <c r="C267" s="8" t="s">
        <v>2143</v>
      </c>
      <c r="D267" s="8" t="s">
        <v>631</v>
      </c>
      <c r="E267" s="9" t="s">
        <v>51</v>
      </c>
      <c r="F267" s="10">
        <v>0.36399999999999999</v>
      </c>
      <c r="G267" s="10">
        <v>0.71</v>
      </c>
      <c r="H267" s="25">
        <v>8493.99</v>
      </c>
      <c r="I267" s="28">
        <v>11815</v>
      </c>
      <c r="J267" s="58">
        <v>6586</v>
      </c>
      <c r="K267" s="59">
        <v>70880</v>
      </c>
      <c r="L267" s="59">
        <v>86769</v>
      </c>
      <c r="M267" s="59">
        <v>68742</v>
      </c>
      <c r="N267" s="59">
        <v>58806</v>
      </c>
      <c r="O267" s="10">
        <v>0.25900000000000001</v>
      </c>
      <c r="P267" s="9">
        <v>404</v>
      </c>
      <c r="Q267" s="9">
        <v>609.33000000000004</v>
      </c>
      <c r="R267" s="9">
        <v>21.02</v>
      </c>
      <c r="S267" s="10">
        <v>0.04</v>
      </c>
      <c r="T267" s="10">
        <v>0.48099999999999998</v>
      </c>
      <c r="U267" s="10">
        <v>1.9E-2</v>
      </c>
      <c r="V267" s="10">
        <v>0.109</v>
      </c>
      <c r="W267" s="9">
        <v>0.84499999999999997</v>
      </c>
      <c r="X267" s="27">
        <v>8.5000000000000006E-2</v>
      </c>
      <c r="Y267" s="10">
        <v>0.151</v>
      </c>
      <c r="Z267" s="16">
        <v>0.5420054200542006</v>
      </c>
      <c r="AA267" s="28">
        <v>42</v>
      </c>
      <c r="AB267" s="9">
        <v>365</v>
      </c>
      <c r="AC267" s="9"/>
      <c r="AD267" s="56">
        <v>202</v>
      </c>
      <c r="AE267" s="56">
        <v>96</v>
      </c>
      <c r="AF267" s="16">
        <f t="shared" si="19"/>
        <v>1.1302108902883098E-2</v>
      </c>
      <c r="AG267" s="16"/>
      <c r="AH267" s="16" t="s">
        <v>4339</v>
      </c>
      <c r="AI267" s="56">
        <v>99</v>
      </c>
      <c r="AJ267" s="28">
        <v>83700</v>
      </c>
      <c r="AK267" s="28">
        <v>35400</v>
      </c>
      <c r="AL267" s="26">
        <v>6.2507910999999998</v>
      </c>
      <c r="AM267" s="26">
        <v>0.66962540000000004</v>
      </c>
      <c r="AN267" s="26">
        <v>10.122752999999999</v>
      </c>
      <c r="AO267" s="26">
        <v>0.29102904000000002</v>
      </c>
      <c r="AP267" s="26">
        <v>0.63275218</v>
      </c>
      <c r="AQ267" s="26">
        <v>1.8191617E-2</v>
      </c>
      <c r="AR267" s="26">
        <v>-0.33769434999999998</v>
      </c>
      <c r="AS267" s="26">
        <v>-2.6093413999999999</v>
      </c>
      <c r="AT267" s="56">
        <v>1620.6666666666599</v>
      </c>
      <c r="AU267" s="10">
        <v>8.1000000000000003E-2</v>
      </c>
      <c r="AV267" s="10">
        <v>0.06</v>
      </c>
      <c r="AW267" s="10">
        <v>0.58399999999999996</v>
      </c>
      <c r="AX267" s="10">
        <v>0.627</v>
      </c>
      <c r="AY267" s="28">
        <v>9003600</v>
      </c>
      <c r="AZ267" s="28">
        <v>1059.9965387291486</v>
      </c>
      <c r="BA267" s="84">
        <v>2</v>
      </c>
      <c r="BB267" s="28">
        <v>4950.4950495049507</v>
      </c>
      <c r="BC267" s="84">
        <v>109</v>
      </c>
      <c r="BD267" s="27">
        <v>1.2832602816815183E-2</v>
      </c>
      <c r="BE267" s="10">
        <v>0.19400000000000001</v>
      </c>
      <c r="BF267" s="28">
        <v>41574.303120356613</v>
      </c>
      <c r="BG267" s="117">
        <v>4.0000000000000001E-3</v>
      </c>
      <c r="BH267" s="117">
        <v>9</v>
      </c>
      <c r="BI267" s="117" t="s">
        <v>55</v>
      </c>
      <c r="BJ267" s="117" t="s">
        <v>55</v>
      </c>
      <c r="BK267" s="117" t="s">
        <v>55</v>
      </c>
      <c r="BL267" s="117">
        <f t="shared" si="20"/>
        <v>9.0039999999999996</v>
      </c>
      <c r="BM267" s="53">
        <f t="shared" si="21"/>
        <v>1060.0436308495773</v>
      </c>
      <c r="BN267" s="11">
        <v>7178</v>
      </c>
      <c r="BO267" s="11">
        <f t="shared" si="18"/>
        <v>6117.9563691504227</v>
      </c>
    </row>
    <row r="268" spans="1:67">
      <c r="A268" s="7">
        <v>292</v>
      </c>
      <c r="B268" s="8" t="s">
        <v>714</v>
      </c>
      <c r="C268" s="8" t="s">
        <v>2146</v>
      </c>
      <c r="D268" s="8" t="s">
        <v>711</v>
      </c>
      <c r="E268" s="9" t="s">
        <v>51</v>
      </c>
      <c r="F268" s="10">
        <v>0.35899999999999999</v>
      </c>
      <c r="G268" s="10">
        <v>0.72</v>
      </c>
      <c r="H268" s="25">
        <v>4817.84</v>
      </c>
      <c r="I268" s="28">
        <v>13772</v>
      </c>
      <c r="J268" s="58">
        <v>7596</v>
      </c>
      <c r="K268" s="59">
        <v>62627</v>
      </c>
      <c r="L268" s="59">
        <v>68472</v>
      </c>
      <c r="M268" s="59">
        <v>56169</v>
      </c>
      <c r="N268" s="59">
        <v>58986</v>
      </c>
      <c r="O268" s="10">
        <v>0.307</v>
      </c>
      <c r="P268" s="9">
        <v>261.67</v>
      </c>
      <c r="Q268" s="9">
        <v>349</v>
      </c>
      <c r="R268" s="9">
        <v>18.41</v>
      </c>
      <c r="S268" s="10">
        <v>0.04</v>
      </c>
      <c r="T268" s="10">
        <v>0.48499999999999999</v>
      </c>
      <c r="U268" s="10">
        <v>9.2999999999999999E-2</v>
      </c>
      <c r="V268" s="10">
        <v>0.16</v>
      </c>
      <c r="W268" s="9">
        <v>0.24399999999999999</v>
      </c>
      <c r="X268" s="27">
        <v>6.9000000000000006E-2</v>
      </c>
      <c r="Y268" s="10">
        <v>0.11</v>
      </c>
      <c r="Z268" s="16">
        <v>0.8038585209003215</v>
      </c>
      <c r="AA268" s="28">
        <v>71</v>
      </c>
      <c r="AB268" s="9">
        <v>382</v>
      </c>
      <c r="AC268" s="9"/>
      <c r="AD268" s="56">
        <v>185</v>
      </c>
      <c r="AE268" s="56">
        <v>103</v>
      </c>
      <c r="AF268" s="16">
        <f t="shared" si="19"/>
        <v>2.1378875180578849E-2</v>
      </c>
      <c r="AG268" s="16"/>
      <c r="AH268" s="16"/>
      <c r="AI268" s="56">
        <v>99</v>
      </c>
      <c r="AJ268" s="28">
        <v>80100</v>
      </c>
      <c r="AK268" s="28">
        <v>37500</v>
      </c>
      <c r="AL268" s="26">
        <v>5.7322411999999998</v>
      </c>
      <c r="AM268" s="26">
        <v>0.2374983</v>
      </c>
      <c r="AN268" s="26">
        <v>12.767318</v>
      </c>
      <c r="AO268" s="26">
        <v>0.78796940999999998</v>
      </c>
      <c r="AP268" s="26">
        <v>0.73185349</v>
      </c>
      <c r="AQ268" s="26">
        <v>4.5168306999999998E-2</v>
      </c>
      <c r="AR268" s="26">
        <v>9.1431469000000001E-2</v>
      </c>
      <c r="AS268" s="26">
        <v>1.0622436</v>
      </c>
      <c r="AT268" s="56">
        <v>798.33333333333303</v>
      </c>
      <c r="AU268" s="10">
        <v>0.126</v>
      </c>
      <c r="AV268" s="10">
        <v>0.11</v>
      </c>
      <c r="AW268" s="10">
        <v>0.49099999999999999</v>
      </c>
      <c r="AX268" s="10">
        <v>0.59699999999999998</v>
      </c>
      <c r="AY268" s="28">
        <v>4000000</v>
      </c>
      <c r="AZ268" s="28">
        <v>830.24757982830477</v>
      </c>
      <c r="BA268" s="84">
        <v>4</v>
      </c>
      <c r="BB268" s="28">
        <v>15286.429472236021</v>
      </c>
      <c r="BC268" s="84">
        <v>111</v>
      </c>
      <c r="BD268" s="27">
        <v>2.3039370340235458E-2</v>
      </c>
      <c r="BE268" s="10">
        <v>0.22900000000000001</v>
      </c>
      <c r="BF268" s="28">
        <v>45077.537078651687</v>
      </c>
      <c r="BG268" s="117">
        <v>0</v>
      </c>
      <c r="BH268" s="117">
        <v>4</v>
      </c>
      <c r="BI268" s="117" t="s">
        <v>55</v>
      </c>
      <c r="BJ268" s="117" t="s">
        <v>55</v>
      </c>
      <c r="BK268" s="117" t="s">
        <v>55</v>
      </c>
      <c r="BL268" s="117">
        <f t="shared" si="20"/>
        <v>4</v>
      </c>
      <c r="BM268" s="53">
        <f t="shared" si="21"/>
        <v>830.24757982830477</v>
      </c>
      <c r="BN268" s="11">
        <v>5936</v>
      </c>
      <c r="BO268" s="11">
        <f t="shared" si="18"/>
        <v>5105.7524201716951</v>
      </c>
    </row>
    <row r="269" spans="1:67">
      <c r="A269" s="7">
        <v>293</v>
      </c>
      <c r="B269" s="8" t="s">
        <v>716</v>
      </c>
      <c r="C269" s="8" t="s">
        <v>2147</v>
      </c>
      <c r="D269" s="8" t="s">
        <v>711</v>
      </c>
      <c r="E269" s="9" t="s">
        <v>51</v>
      </c>
      <c r="F269" s="10">
        <v>0.34899999999999998</v>
      </c>
      <c r="G269" s="10">
        <v>0.7</v>
      </c>
      <c r="H269" s="25">
        <v>9412.27</v>
      </c>
      <c r="I269" s="28">
        <v>8790</v>
      </c>
      <c r="J269" s="28">
        <v>5086</v>
      </c>
      <c r="K269" s="59">
        <v>69992</v>
      </c>
      <c r="L269" s="59">
        <v>80766</v>
      </c>
      <c r="M269" s="59">
        <v>64818</v>
      </c>
      <c r="N269" s="59">
        <v>59103</v>
      </c>
      <c r="O269" s="10">
        <v>0.254</v>
      </c>
      <c r="P269" s="9">
        <v>337.67</v>
      </c>
      <c r="Q269" s="9">
        <v>475.33</v>
      </c>
      <c r="R269" s="9">
        <v>27.87</v>
      </c>
      <c r="S269" s="9">
        <v>1</v>
      </c>
      <c r="T269" s="9">
        <v>0.44900000000000001</v>
      </c>
      <c r="U269" s="10">
        <v>0.24399999999999999</v>
      </c>
      <c r="V269" s="10">
        <v>0.14000000000000001</v>
      </c>
      <c r="W269" s="9">
        <v>0.61</v>
      </c>
      <c r="X269" s="27">
        <v>8.8999999999999996E-2</v>
      </c>
      <c r="Y269" s="10">
        <v>0.17100000000000001</v>
      </c>
      <c r="Z269" s="16">
        <v>0.62111801242236031</v>
      </c>
      <c r="AA269" s="28">
        <v>72</v>
      </c>
      <c r="AB269" s="9">
        <v>403</v>
      </c>
      <c r="AC269" s="9"/>
      <c r="AD269" s="56">
        <v>197</v>
      </c>
      <c r="AE269" s="56">
        <v>99</v>
      </c>
      <c r="AF269" s="16">
        <f t="shared" si="19"/>
        <v>1.0518185304926441E-2</v>
      </c>
      <c r="AG269" s="16"/>
      <c r="AH269" s="16"/>
      <c r="AI269" s="56">
        <v>99</v>
      </c>
      <c r="AJ269" s="28">
        <v>71100</v>
      </c>
      <c r="AK269" s="28">
        <v>38500</v>
      </c>
      <c r="AL269" s="26">
        <v>7.2559170999999996</v>
      </c>
      <c r="AM269" s="26">
        <v>0.38507902999999999</v>
      </c>
      <c r="AN269" s="26">
        <v>18.722491999999999</v>
      </c>
      <c r="AO269" s="26">
        <v>0</v>
      </c>
      <c r="AP269" s="26">
        <v>1.3584883999999999</v>
      </c>
      <c r="AQ269" s="26">
        <v>0</v>
      </c>
      <c r="AR269" s="26">
        <v>-2.1694578999999998</v>
      </c>
      <c r="AS269" s="26">
        <v>-6.1941762000000002</v>
      </c>
      <c r="AT269" s="56">
        <v>886</v>
      </c>
      <c r="AU269" s="10">
        <v>0.125</v>
      </c>
      <c r="AV269" s="10">
        <v>4.8000000000000001E-2</v>
      </c>
      <c r="AW269" s="10">
        <v>0.45900000000000002</v>
      </c>
      <c r="AX269" s="10">
        <v>0.53</v>
      </c>
      <c r="AY269" s="28">
        <v>6000000</v>
      </c>
      <c r="AZ269" s="28">
        <v>637.465776056148</v>
      </c>
      <c r="BA269" s="84">
        <v>4</v>
      </c>
      <c r="BB269" s="28">
        <v>11845.885035685727</v>
      </c>
      <c r="BC269" s="84"/>
      <c r="BD269" s="27">
        <v>0</v>
      </c>
      <c r="BE269" s="10">
        <v>0.22900000000000001</v>
      </c>
      <c r="BF269" s="28">
        <v>45560.825742574256</v>
      </c>
      <c r="BG269" s="117">
        <v>4</v>
      </c>
      <c r="BH269" s="117">
        <v>2</v>
      </c>
      <c r="BI269" s="117" t="s">
        <v>55</v>
      </c>
      <c r="BJ269" s="117" t="s">
        <v>55</v>
      </c>
      <c r="BK269" s="117" t="s">
        <v>55</v>
      </c>
      <c r="BL269" s="117">
        <f t="shared" si="20"/>
        <v>6</v>
      </c>
      <c r="BM269" s="53">
        <f t="shared" si="21"/>
        <v>637.465776056148</v>
      </c>
      <c r="BN269" s="11">
        <v>4654</v>
      </c>
      <c r="BO269" s="11">
        <f t="shared" si="18"/>
        <v>4016.5342239438519</v>
      </c>
    </row>
    <row r="270" spans="1:67">
      <c r="A270" s="7">
        <v>297</v>
      </c>
      <c r="B270" s="8" t="s">
        <v>722</v>
      </c>
      <c r="C270" s="8" t="s">
        <v>2149</v>
      </c>
      <c r="D270" s="8" t="s">
        <v>711</v>
      </c>
      <c r="E270" s="9" t="s">
        <v>51</v>
      </c>
      <c r="F270" s="10">
        <v>0.39600000000000002</v>
      </c>
      <c r="G270" s="10">
        <v>0.74</v>
      </c>
      <c r="H270" s="25">
        <v>6364.95</v>
      </c>
      <c r="I270" s="28">
        <v>11185</v>
      </c>
      <c r="J270" s="28">
        <v>7298</v>
      </c>
      <c r="K270" s="59">
        <v>70806</v>
      </c>
      <c r="L270" s="59">
        <v>79371</v>
      </c>
      <c r="M270" s="59">
        <v>63324</v>
      </c>
      <c r="N270" s="59">
        <v>58950</v>
      </c>
      <c r="O270" s="10">
        <v>0.48099999999999998</v>
      </c>
      <c r="P270" s="9">
        <v>347</v>
      </c>
      <c r="Q270" s="9">
        <v>432.33</v>
      </c>
      <c r="R270" s="9">
        <v>18.34</v>
      </c>
      <c r="S270" s="9">
        <v>26</v>
      </c>
      <c r="T270" s="9">
        <v>0.499</v>
      </c>
      <c r="U270" s="10">
        <v>7.4999999999999997E-2</v>
      </c>
      <c r="V270" s="10">
        <v>0.16</v>
      </c>
      <c r="W270" s="9">
        <v>0.30599999999999999</v>
      </c>
      <c r="X270" s="27">
        <v>6.9000000000000006E-2</v>
      </c>
      <c r="Y270" s="27">
        <v>-1.7000000000000001E-2</v>
      </c>
      <c r="Z270" s="16">
        <v>0.76569678407350694</v>
      </c>
      <c r="AA270" s="28">
        <v>71</v>
      </c>
      <c r="AB270" s="9">
        <v>237</v>
      </c>
      <c r="AC270" s="9"/>
      <c r="AD270" s="56">
        <v>158</v>
      </c>
      <c r="AE270" s="56">
        <v>118</v>
      </c>
      <c r="AF270" s="16">
        <f t="shared" si="19"/>
        <v>1.8539030157346092E-2</v>
      </c>
      <c r="AG270" s="16"/>
      <c r="AH270" s="16"/>
      <c r="AI270" s="56">
        <v>18</v>
      </c>
      <c r="AJ270" s="28">
        <v>75300</v>
      </c>
      <c r="AK270" s="28">
        <v>40900</v>
      </c>
      <c r="AL270" s="26">
        <v>6.6530646999999998</v>
      </c>
      <c r="AM270" s="26">
        <v>0.41042932999999998</v>
      </c>
      <c r="AN270" s="26">
        <v>22.991796000000001</v>
      </c>
      <c r="AO270" s="26">
        <v>0.56535113000000004</v>
      </c>
      <c r="AP270" s="26">
        <v>1.5296589</v>
      </c>
      <c r="AQ270" s="26">
        <v>3.7613175999999998E-2</v>
      </c>
      <c r="AR270" s="26">
        <v>0.24044456</v>
      </c>
      <c r="AS270" s="26">
        <v>-2.5329893000000001</v>
      </c>
      <c r="AT270" s="56">
        <v>1057</v>
      </c>
      <c r="AU270" s="10">
        <v>6.6000000000000003E-2</v>
      </c>
      <c r="AV270" s="10">
        <v>4.7E-2</v>
      </c>
      <c r="AW270" s="10">
        <v>0.44700000000000001</v>
      </c>
      <c r="AX270" s="10">
        <v>0.52300000000000002</v>
      </c>
      <c r="AY270" s="28">
        <v>3000000</v>
      </c>
      <c r="AZ270" s="28">
        <v>471.33127518676503</v>
      </c>
      <c r="BA270" s="84">
        <v>3</v>
      </c>
      <c r="BB270" s="28">
        <v>8645.5331412103751</v>
      </c>
      <c r="BC270" s="84">
        <v>85</v>
      </c>
      <c r="BD270" s="27">
        <v>1.3354386130291676E-2</v>
      </c>
      <c r="BE270" s="10">
        <v>0.22900000000000001</v>
      </c>
      <c r="BF270" s="28">
        <v>45303.909266409268</v>
      </c>
      <c r="BG270" s="117">
        <v>0</v>
      </c>
      <c r="BH270" s="117">
        <v>3</v>
      </c>
      <c r="BI270" s="117" t="s">
        <v>55</v>
      </c>
      <c r="BJ270" s="117" t="s">
        <v>55</v>
      </c>
      <c r="BK270" s="117" t="s">
        <v>55</v>
      </c>
      <c r="BL270" s="117">
        <f t="shared" si="20"/>
        <v>3</v>
      </c>
      <c r="BM270" s="53">
        <f t="shared" si="21"/>
        <v>471.33127518676503</v>
      </c>
      <c r="BN270" s="11">
        <v>6508</v>
      </c>
      <c r="BO270" s="11">
        <f t="shared" si="18"/>
        <v>6036.6687248132348</v>
      </c>
    </row>
    <row r="271" spans="1:67">
      <c r="A271" s="7">
        <v>309</v>
      </c>
      <c r="B271" s="8" t="s">
        <v>740</v>
      </c>
      <c r="C271" s="8" t="s">
        <v>2152</v>
      </c>
      <c r="D271" s="8" t="s">
        <v>732</v>
      </c>
      <c r="E271" s="9" t="s">
        <v>51</v>
      </c>
      <c r="F271" s="10">
        <v>0.40600000000000003</v>
      </c>
      <c r="G271" s="10">
        <v>0.74</v>
      </c>
      <c r="H271" s="25">
        <v>13971.87</v>
      </c>
      <c r="I271" s="28">
        <v>11381</v>
      </c>
      <c r="J271" s="28">
        <v>8061</v>
      </c>
      <c r="K271" s="59">
        <v>69341</v>
      </c>
      <c r="L271" s="59">
        <v>79245</v>
      </c>
      <c r="M271" s="59">
        <v>64674</v>
      </c>
      <c r="N271" s="59">
        <v>59481</v>
      </c>
      <c r="O271" s="10">
        <v>0.32400000000000001</v>
      </c>
      <c r="P271" s="9">
        <v>874</v>
      </c>
      <c r="Q271" s="9">
        <v>1519.67</v>
      </c>
      <c r="R271" s="9">
        <v>15.99</v>
      </c>
      <c r="S271" s="9">
        <v>3</v>
      </c>
      <c r="T271" s="9">
        <v>0.41899999999999998</v>
      </c>
      <c r="U271" s="10">
        <v>1.7000000000000001E-2</v>
      </c>
      <c r="V271" s="10">
        <v>0.11600000000000001</v>
      </c>
      <c r="W271" s="9">
        <v>0.53800000000000003</v>
      </c>
      <c r="X271" s="27">
        <v>2.8000000000000001E-2</v>
      </c>
      <c r="Y271" s="10">
        <v>0.129</v>
      </c>
      <c r="Z271" s="16">
        <v>0.65019505851755532</v>
      </c>
      <c r="AA271" s="28">
        <v>61</v>
      </c>
      <c r="AB271" s="9">
        <v>184</v>
      </c>
      <c r="AC271" s="9">
        <v>1</v>
      </c>
      <c r="AD271" s="56">
        <v>94</v>
      </c>
      <c r="AE271" s="56">
        <v>175</v>
      </c>
      <c r="AF271" s="16">
        <f t="shared" si="19"/>
        <v>1.2525166638395575E-2</v>
      </c>
      <c r="AG271" s="16"/>
      <c r="AH271" s="16" t="s">
        <v>4339</v>
      </c>
      <c r="AI271" s="56">
        <v>99</v>
      </c>
      <c r="AJ271" s="28">
        <v>69700</v>
      </c>
      <c r="AK271" s="28">
        <v>33800</v>
      </c>
      <c r="AL271" s="26">
        <v>14.080455000000001</v>
      </c>
      <c r="AM271" s="26">
        <v>0.38033952999999998</v>
      </c>
      <c r="AN271" s="26">
        <v>10.801895</v>
      </c>
      <c r="AO271" s="26">
        <v>0.12080123</v>
      </c>
      <c r="AP271" s="26">
        <v>1.5209558999999999</v>
      </c>
      <c r="AQ271" s="26">
        <v>1.7009361000000001E-2</v>
      </c>
      <c r="AR271" s="26">
        <v>-2.8558023000000001</v>
      </c>
      <c r="AS271" s="26">
        <v>-5.7936401000000002</v>
      </c>
      <c r="AT271" s="56">
        <v>2071.6666666666601</v>
      </c>
      <c r="AU271" s="10">
        <v>9.8000000000000004E-2</v>
      </c>
      <c r="AV271" s="10">
        <v>9.7000000000000003E-2</v>
      </c>
      <c r="AW271" s="10">
        <v>0.54600000000000004</v>
      </c>
      <c r="AX271" s="10">
        <v>0.59899999999999998</v>
      </c>
      <c r="AY271" s="28">
        <v>30700265</v>
      </c>
      <c r="AZ271" s="28">
        <v>2197.2910569594478</v>
      </c>
      <c r="BA271" s="84">
        <v>33</v>
      </c>
      <c r="BB271" s="28">
        <v>37757.437070938213</v>
      </c>
      <c r="BC271" s="84">
        <v>198</v>
      </c>
      <c r="BD271" s="27">
        <v>1.4171331396584708E-2</v>
      </c>
      <c r="BE271" s="10">
        <v>0.14299999999999999</v>
      </c>
      <c r="BF271" s="28">
        <v>40471.944404332127</v>
      </c>
      <c r="BG271" s="117">
        <v>0.7</v>
      </c>
      <c r="BH271" s="117">
        <v>30</v>
      </c>
      <c r="BI271" s="117" t="s">
        <v>55</v>
      </c>
      <c r="BJ271" s="117" t="s">
        <v>55</v>
      </c>
      <c r="BK271" s="117" t="s">
        <v>55</v>
      </c>
      <c r="BL271" s="117">
        <f t="shared" si="20"/>
        <v>30.7</v>
      </c>
      <c r="BM271" s="53">
        <f t="shared" si="21"/>
        <v>2197.2720902785381</v>
      </c>
      <c r="BN271" s="11">
        <v>8150</v>
      </c>
      <c r="BO271" s="11">
        <f t="shared" si="18"/>
        <v>5952.7279097214614</v>
      </c>
    </row>
    <row r="272" spans="1:67">
      <c r="A272" s="7">
        <v>313</v>
      </c>
      <c r="B272" s="8" t="s">
        <v>746</v>
      </c>
      <c r="C272" s="8" t="s">
        <v>2154</v>
      </c>
      <c r="D272" s="8" t="s">
        <v>732</v>
      </c>
      <c r="E272" s="9" t="s">
        <v>51</v>
      </c>
      <c r="F272" s="10">
        <v>0.35699999999999998</v>
      </c>
      <c r="G272" s="10">
        <v>0.66</v>
      </c>
      <c r="H272" s="25">
        <v>8183.54</v>
      </c>
      <c r="I272" s="28">
        <v>9428</v>
      </c>
      <c r="J272" s="58">
        <v>6820</v>
      </c>
      <c r="K272" s="59">
        <v>67992</v>
      </c>
      <c r="L272" s="59">
        <v>76284</v>
      </c>
      <c r="M272" s="59">
        <v>63756</v>
      </c>
      <c r="N272" s="59">
        <v>56655</v>
      </c>
      <c r="O272" s="10">
        <v>0.219</v>
      </c>
      <c r="P272" s="9">
        <v>378.67</v>
      </c>
      <c r="Q272" s="9">
        <v>750.67</v>
      </c>
      <c r="R272" s="9">
        <v>21.61</v>
      </c>
      <c r="S272" s="10">
        <v>0.12</v>
      </c>
      <c r="T272" s="10">
        <v>0.39300000000000002</v>
      </c>
      <c r="U272" s="10">
        <v>1.7999999999999999E-2</v>
      </c>
      <c r="V272" s="10">
        <v>7.3999999999999996E-2</v>
      </c>
      <c r="W272" s="9">
        <v>0.40200000000000002</v>
      </c>
      <c r="X272" s="27">
        <v>6.9000000000000006E-2</v>
      </c>
      <c r="Y272" s="10">
        <v>0.184</v>
      </c>
      <c r="Z272" s="16">
        <v>0.71326676176890158</v>
      </c>
      <c r="AA272" s="28">
        <v>44</v>
      </c>
      <c r="AB272" s="9">
        <v>354</v>
      </c>
      <c r="AC272" s="9"/>
      <c r="AD272" s="56">
        <v>180</v>
      </c>
      <c r="AE272" s="56">
        <v>104</v>
      </c>
      <c r="AF272" s="16">
        <f t="shared" si="19"/>
        <v>1.2708436691211872E-2</v>
      </c>
      <c r="AG272" s="16"/>
      <c r="AH272" s="16" t="s">
        <v>4339</v>
      </c>
      <c r="AI272" s="56">
        <v>99</v>
      </c>
      <c r="AJ272" s="28">
        <v>65700</v>
      </c>
      <c r="AK272" s="28">
        <v>33000</v>
      </c>
      <c r="AL272" s="26">
        <v>15.837218999999999</v>
      </c>
      <c r="AM272" s="26">
        <v>7.2141706999999999E-2</v>
      </c>
      <c r="AN272" s="26">
        <v>10.783715000000001</v>
      </c>
      <c r="AO272" s="26">
        <v>3.5026144000000002E-2</v>
      </c>
      <c r="AP272" s="26">
        <v>1.7078405999999999</v>
      </c>
      <c r="AQ272" s="26">
        <v>5.5471673000000001E-3</v>
      </c>
      <c r="AR272" s="26">
        <v>-4.8685521999999999</v>
      </c>
      <c r="AS272" s="26">
        <v>-8.2640256999999995</v>
      </c>
      <c r="AT272" s="56">
        <v>1032</v>
      </c>
      <c r="AU272" s="10">
        <v>0.114</v>
      </c>
      <c r="AV272" s="10">
        <v>6.8000000000000005E-2</v>
      </c>
      <c r="AW272" s="10">
        <v>0.49099999999999999</v>
      </c>
      <c r="AX272" s="10">
        <v>0.55500000000000005</v>
      </c>
      <c r="AY272" s="28">
        <v>24000000</v>
      </c>
      <c r="AZ272" s="28">
        <v>2932.7161595104321</v>
      </c>
      <c r="BA272" s="84">
        <v>14</v>
      </c>
      <c r="BB272" s="28">
        <v>36971.505532521718</v>
      </c>
      <c r="BC272" s="84">
        <v>88</v>
      </c>
      <c r="BD272" s="27">
        <v>1.0753292584871585E-2</v>
      </c>
      <c r="BE272" s="10">
        <v>0.14299999999999999</v>
      </c>
      <c r="BF272" s="28">
        <v>40458.826143790851</v>
      </c>
      <c r="BG272" s="117">
        <v>0</v>
      </c>
      <c r="BH272" s="117">
        <v>24</v>
      </c>
      <c r="BI272" s="117" t="s">
        <v>55</v>
      </c>
      <c r="BJ272" s="117" t="s">
        <v>55</v>
      </c>
      <c r="BK272" s="117" t="s">
        <v>55</v>
      </c>
      <c r="BL272" s="117">
        <f t="shared" si="20"/>
        <v>24</v>
      </c>
      <c r="BM272" s="53">
        <f t="shared" si="21"/>
        <v>2932.7161595104321</v>
      </c>
      <c r="BN272" s="11">
        <v>8098</v>
      </c>
      <c r="BO272" s="11">
        <f t="shared" si="18"/>
        <v>5165.2838404895683</v>
      </c>
    </row>
    <row r="273" spans="1:67">
      <c r="A273" s="7">
        <v>314</v>
      </c>
      <c r="B273" s="8" t="s">
        <v>748</v>
      </c>
      <c r="C273" s="8" t="s">
        <v>2155</v>
      </c>
      <c r="D273" s="8" t="s">
        <v>732</v>
      </c>
      <c r="E273" s="9" t="s">
        <v>51</v>
      </c>
      <c r="F273" s="10">
        <v>0.433</v>
      </c>
      <c r="G273" s="10">
        <v>0.72</v>
      </c>
      <c r="H273" s="25">
        <v>9116.9699999999993</v>
      </c>
      <c r="I273" s="28">
        <v>13339</v>
      </c>
      <c r="J273" s="58">
        <v>8296</v>
      </c>
      <c r="K273" s="59">
        <v>71962</v>
      </c>
      <c r="L273" s="59">
        <v>84474</v>
      </c>
      <c r="M273" s="59">
        <v>67455</v>
      </c>
      <c r="N273" s="59">
        <v>59454</v>
      </c>
      <c r="O273" s="10">
        <v>0.377</v>
      </c>
      <c r="P273" s="9">
        <v>517</v>
      </c>
      <c r="Q273" s="9">
        <v>883.33</v>
      </c>
      <c r="R273" s="9">
        <v>17.63</v>
      </c>
      <c r="S273" s="10">
        <v>0.14000000000000001</v>
      </c>
      <c r="T273" s="10">
        <v>0.48099999999999998</v>
      </c>
      <c r="U273" s="10">
        <v>7.0000000000000007E-2</v>
      </c>
      <c r="V273" s="10">
        <v>0.11700000000000001</v>
      </c>
      <c r="W273" s="9">
        <v>0.49299999999999999</v>
      </c>
      <c r="X273" s="27">
        <v>2.5999999999999999E-2</v>
      </c>
      <c r="Y273" s="10">
        <v>0.108</v>
      </c>
      <c r="Z273" s="16">
        <v>0.66979236436704626</v>
      </c>
      <c r="AA273" s="28">
        <v>67</v>
      </c>
      <c r="AB273" s="9">
        <v>446</v>
      </c>
      <c r="AC273" s="9">
        <v>1</v>
      </c>
      <c r="AD273" s="56">
        <v>97</v>
      </c>
      <c r="AE273" s="56">
        <v>172</v>
      </c>
      <c r="AF273" s="16">
        <f t="shared" si="19"/>
        <v>1.8865917075519611E-2</v>
      </c>
      <c r="AG273" s="16"/>
      <c r="AH273" s="16"/>
      <c r="AI273" s="56">
        <v>11</v>
      </c>
      <c r="AJ273" s="28">
        <v>79800</v>
      </c>
      <c r="AK273" s="28">
        <v>36100</v>
      </c>
      <c r="AL273" s="26">
        <v>8.4188632999999999</v>
      </c>
      <c r="AM273" s="26">
        <v>0.77736145000000001</v>
      </c>
      <c r="AN273" s="26">
        <v>17.036342999999999</v>
      </c>
      <c r="AO273" s="26">
        <v>0</v>
      </c>
      <c r="AP273" s="26">
        <v>1.4342663</v>
      </c>
      <c r="AQ273" s="26">
        <v>0</v>
      </c>
      <c r="AR273" s="26">
        <v>-0.83534138999999996</v>
      </c>
      <c r="AS273" s="26">
        <v>-1.7016262</v>
      </c>
      <c r="AT273" s="56">
        <v>1304</v>
      </c>
      <c r="AU273" s="10">
        <v>0.10100000000000001</v>
      </c>
      <c r="AV273" s="10">
        <v>9.2999999999999999E-2</v>
      </c>
      <c r="AW273" s="10">
        <v>0.48299999999999998</v>
      </c>
      <c r="AX273" s="10">
        <v>0.60399999999999998</v>
      </c>
      <c r="AY273" s="28">
        <v>41883529</v>
      </c>
      <c r="AZ273" s="28">
        <v>4594.0185171169815</v>
      </c>
      <c r="BA273" s="84">
        <v>6</v>
      </c>
      <c r="BB273" s="28">
        <v>11605.415860735009</v>
      </c>
      <c r="BC273" s="84">
        <v>288</v>
      </c>
      <c r="BD273" s="27">
        <v>3.1589442545056093E-2</v>
      </c>
      <c r="BE273" s="10">
        <v>0.14299999999999999</v>
      </c>
      <c r="BF273" s="28">
        <v>38149.467098166126</v>
      </c>
      <c r="BG273" s="117">
        <v>0.88400000000000001</v>
      </c>
      <c r="BH273" s="117">
        <v>41</v>
      </c>
      <c r="BI273" s="117" t="s">
        <v>55</v>
      </c>
      <c r="BJ273" s="117" t="s">
        <v>55</v>
      </c>
      <c r="BK273" s="117" t="s">
        <v>55</v>
      </c>
      <c r="BL273" s="117">
        <f t="shared" si="20"/>
        <v>41.884</v>
      </c>
      <c r="BM273" s="53">
        <f t="shared" si="21"/>
        <v>4594.07017901781</v>
      </c>
      <c r="BN273" s="11">
        <v>7608</v>
      </c>
      <c r="BO273" s="11">
        <f t="shared" si="18"/>
        <v>3013.92982098219</v>
      </c>
    </row>
    <row r="274" spans="1:67">
      <c r="A274" s="7">
        <v>315</v>
      </c>
      <c r="B274" s="8" t="s">
        <v>750</v>
      </c>
      <c r="C274" s="8" t="s">
        <v>2156</v>
      </c>
      <c r="D274" s="8" t="s">
        <v>732</v>
      </c>
      <c r="E274" s="9" t="s">
        <v>51</v>
      </c>
      <c r="F274" s="10">
        <v>0.33100000000000002</v>
      </c>
      <c r="G274" s="10">
        <v>0.69</v>
      </c>
      <c r="H274" s="25">
        <v>11843.19</v>
      </c>
      <c r="I274" s="28">
        <v>13084</v>
      </c>
      <c r="J274" s="28">
        <v>7577</v>
      </c>
      <c r="K274" s="59">
        <v>81015</v>
      </c>
      <c r="L274" s="59">
        <v>97281</v>
      </c>
      <c r="M274" s="59">
        <v>73161</v>
      </c>
      <c r="N274" s="59">
        <v>66762</v>
      </c>
      <c r="O274" s="10">
        <v>0.31</v>
      </c>
      <c r="P274" s="9">
        <v>588</v>
      </c>
      <c r="Q274" s="9">
        <v>883</v>
      </c>
      <c r="R274" s="9">
        <v>20.14</v>
      </c>
      <c r="S274" s="9">
        <v>9</v>
      </c>
      <c r="T274" s="9">
        <v>0.41399999999999998</v>
      </c>
      <c r="U274" s="10">
        <v>2.7E-2</v>
      </c>
      <c r="V274" s="10">
        <v>0.13200000000000001</v>
      </c>
      <c r="W274" s="9">
        <v>0.48499999999999999</v>
      </c>
      <c r="X274" s="27">
        <v>1.2E-2</v>
      </c>
      <c r="Y274" s="10">
        <v>8.7999999999999995E-2</v>
      </c>
      <c r="Z274" s="16">
        <v>0.67340067340067344</v>
      </c>
      <c r="AA274" s="28">
        <v>95</v>
      </c>
      <c r="AB274" s="9">
        <v>681</v>
      </c>
      <c r="AC274" s="9"/>
      <c r="AD274" s="56">
        <v>193</v>
      </c>
      <c r="AE274" s="56">
        <v>101</v>
      </c>
      <c r="AF274" s="16">
        <f t="shared" si="19"/>
        <v>8.5281077142222664E-3</v>
      </c>
      <c r="AG274" s="16"/>
      <c r="AH274" s="16" t="s">
        <v>4339</v>
      </c>
      <c r="AI274" s="56">
        <v>99</v>
      </c>
      <c r="AJ274" s="28">
        <v>86400</v>
      </c>
      <c r="AK274" s="28">
        <v>36900</v>
      </c>
      <c r="AL274" s="26">
        <v>6.5365219000000003</v>
      </c>
      <c r="AM274" s="26">
        <v>0.53492099000000004</v>
      </c>
      <c r="AN274" s="26">
        <v>14.358181999999999</v>
      </c>
      <c r="AO274" s="26">
        <v>0.32531824999999998</v>
      </c>
      <c r="AP274" s="26">
        <v>0.93852568000000003</v>
      </c>
      <c r="AQ274" s="26">
        <v>2.1264497E-2</v>
      </c>
      <c r="AR274" s="26">
        <v>-0.34088477</v>
      </c>
      <c r="AS274" s="26">
        <v>-1.4250913999999999</v>
      </c>
      <c r="AT274" s="56">
        <v>1933.6666666666599</v>
      </c>
      <c r="AU274" s="10">
        <v>0.105</v>
      </c>
      <c r="AV274" s="10">
        <v>7.5999999999999998E-2</v>
      </c>
      <c r="AW274" s="10">
        <v>0.53</v>
      </c>
      <c r="AX274" s="10">
        <v>0.57099999999999995</v>
      </c>
      <c r="AY274" s="28">
        <v>19150000</v>
      </c>
      <c r="AZ274" s="28">
        <v>1616.9629973005583</v>
      </c>
      <c r="BA274" s="84">
        <v>10</v>
      </c>
      <c r="BB274" s="28">
        <v>17006.802721088436</v>
      </c>
      <c r="BC274" s="84">
        <v>327</v>
      </c>
      <c r="BD274" s="27">
        <v>2.761080418367011E-2</v>
      </c>
      <c r="BE274" s="10">
        <v>0.14299999999999999</v>
      </c>
      <c r="BF274" s="28">
        <v>47878.01930894309</v>
      </c>
      <c r="BG274" s="117">
        <v>0.15</v>
      </c>
      <c r="BH274" s="117">
        <v>19</v>
      </c>
      <c r="BI274" s="117" t="s">
        <v>55</v>
      </c>
      <c r="BJ274" s="117" t="s">
        <v>55</v>
      </c>
      <c r="BK274" s="117" t="s">
        <v>55</v>
      </c>
      <c r="BL274" s="117">
        <f t="shared" si="20"/>
        <v>19.149999999999999</v>
      </c>
      <c r="BM274" s="53">
        <f t="shared" si="21"/>
        <v>1616.9629973005583</v>
      </c>
      <c r="BN274" s="11">
        <v>9120</v>
      </c>
      <c r="BO274" s="11">
        <f t="shared" si="18"/>
        <v>7503.0370026994415</v>
      </c>
    </row>
    <row r="275" spans="1:67">
      <c r="A275" s="7">
        <v>321</v>
      </c>
      <c r="B275" s="8" t="s">
        <v>757</v>
      </c>
      <c r="C275" s="8" t="s">
        <v>2157</v>
      </c>
      <c r="D275" s="8" t="s">
        <v>732</v>
      </c>
      <c r="E275" s="9" t="s">
        <v>51</v>
      </c>
      <c r="F275" s="10">
        <v>0.45100000000000001</v>
      </c>
      <c r="G275" s="10">
        <v>0.72</v>
      </c>
      <c r="H275" s="25">
        <v>16481.87</v>
      </c>
      <c r="I275" s="28">
        <v>12646</v>
      </c>
      <c r="J275" s="58">
        <v>8437</v>
      </c>
      <c r="K275" s="59">
        <v>71681</v>
      </c>
      <c r="L275" s="59">
        <v>85176</v>
      </c>
      <c r="M275" s="59">
        <v>66717</v>
      </c>
      <c r="N275" s="59">
        <v>58284</v>
      </c>
      <c r="O275" s="10">
        <v>0.245</v>
      </c>
      <c r="P275" s="9">
        <v>912.33</v>
      </c>
      <c r="Q275" s="9">
        <v>1571.67</v>
      </c>
      <c r="R275" s="9">
        <v>18.07</v>
      </c>
      <c r="S275" s="10">
        <v>0.26</v>
      </c>
      <c r="T275" s="10">
        <v>0.436</v>
      </c>
      <c r="U275" s="10">
        <v>6.8000000000000005E-2</v>
      </c>
      <c r="V275" s="10">
        <v>0.158</v>
      </c>
      <c r="W275" s="9">
        <v>0.54600000000000004</v>
      </c>
      <c r="X275" s="27">
        <v>-1.4999999999999999E-2</v>
      </c>
      <c r="Y275" s="10">
        <v>0.25700000000000001</v>
      </c>
      <c r="Z275" s="16">
        <v>0.64683053040103489</v>
      </c>
      <c r="AA275" s="28">
        <v>16</v>
      </c>
      <c r="AB275" s="9">
        <v>88</v>
      </c>
      <c r="AC275" s="9">
        <v>19</v>
      </c>
      <c r="AD275" s="56">
        <v>26</v>
      </c>
      <c r="AE275" s="56">
        <v>333</v>
      </c>
      <c r="AF275" s="16">
        <f t="shared" si="19"/>
        <v>2.0204018112022486E-2</v>
      </c>
      <c r="AG275" s="16"/>
      <c r="AH275" s="16" t="s">
        <v>4339</v>
      </c>
      <c r="AI275" s="56">
        <v>11</v>
      </c>
      <c r="AJ275" s="28">
        <v>76100</v>
      </c>
      <c r="AK275" s="28">
        <v>35100</v>
      </c>
      <c r="AL275" s="26">
        <v>10.337527</v>
      </c>
      <c r="AM275" s="26">
        <v>0.56656408000000003</v>
      </c>
      <c r="AN275" s="26">
        <v>13.611117</v>
      </c>
      <c r="AO275" s="26">
        <v>1.1607337</v>
      </c>
      <c r="AP275" s="26">
        <v>1.4070530000000001</v>
      </c>
      <c r="AQ275" s="26">
        <v>0.11999116</v>
      </c>
      <c r="AR275" s="26">
        <v>0.20037054000000001</v>
      </c>
      <c r="AS275" s="26">
        <v>-0.43853768999999998</v>
      </c>
      <c r="AT275" s="56">
        <v>2511</v>
      </c>
      <c r="AU275" s="10">
        <v>0.128</v>
      </c>
      <c r="AV275" s="10">
        <v>0.13500000000000001</v>
      </c>
      <c r="AW275" s="10">
        <v>0.52400000000000002</v>
      </c>
      <c r="AX275" s="10">
        <v>0.57699999999999996</v>
      </c>
      <c r="AY275" s="28">
        <v>37000000</v>
      </c>
      <c r="AZ275" s="28">
        <v>2244.8909013358316</v>
      </c>
      <c r="BA275" s="84">
        <v>0.70679899999999996</v>
      </c>
      <c r="BB275" s="28">
        <v>774.71857770762767</v>
      </c>
      <c r="BC275" s="84">
        <v>418</v>
      </c>
      <c r="BD275" s="27">
        <v>2.5361199912388582E-2</v>
      </c>
      <c r="BE275" s="10">
        <v>0.14299999999999999</v>
      </c>
      <c r="BF275" s="28">
        <v>43385.037299035372</v>
      </c>
      <c r="BG275" s="117">
        <v>0</v>
      </c>
      <c r="BH275" s="117">
        <v>37</v>
      </c>
      <c r="BI275" s="117" t="s">
        <v>55</v>
      </c>
      <c r="BJ275" s="117" t="s">
        <v>55</v>
      </c>
      <c r="BK275" s="117" t="s">
        <v>55</v>
      </c>
      <c r="BL275" s="117">
        <f t="shared" si="20"/>
        <v>37</v>
      </c>
      <c r="BM275" s="53">
        <f t="shared" si="21"/>
        <v>2244.8909013358316</v>
      </c>
      <c r="BN275" s="11">
        <v>9482</v>
      </c>
      <c r="BO275" s="11">
        <f t="shared" si="18"/>
        <v>7237.1090986641684</v>
      </c>
    </row>
    <row r="276" spans="1:67">
      <c r="A276" s="7">
        <v>324</v>
      </c>
      <c r="B276" s="8" t="s">
        <v>764</v>
      </c>
      <c r="C276" s="8" t="s">
        <v>2158</v>
      </c>
      <c r="D276" s="8" t="s">
        <v>760</v>
      </c>
      <c r="E276" s="9" t="s">
        <v>51</v>
      </c>
      <c r="F276" s="10">
        <v>0.30499999999999999</v>
      </c>
      <c r="G276" s="10">
        <v>0.69</v>
      </c>
      <c r="H276" s="25">
        <v>3980.09</v>
      </c>
      <c r="I276" s="28">
        <v>8516</v>
      </c>
      <c r="J276" s="58">
        <v>5924</v>
      </c>
      <c r="K276" s="59">
        <v>61471</v>
      </c>
      <c r="L276" s="59">
        <v>67212</v>
      </c>
      <c r="M276" s="59">
        <v>58545</v>
      </c>
      <c r="N276" s="59">
        <v>49779</v>
      </c>
      <c r="O276" s="10">
        <v>0.35199999999999998</v>
      </c>
      <c r="P276" s="9">
        <v>159</v>
      </c>
      <c r="Q276" s="9">
        <v>312.67</v>
      </c>
      <c r="R276" s="9">
        <v>25.03</v>
      </c>
      <c r="S276" s="10">
        <v>0.15</v>
      </c>
      <c r="T276" s="10">
        <v>0.378</v>
      </c>
      <c r="U276" s="10">
        <v>3.5000000000000003E-2</v>
      </c>
      <c r="V276" s="10">
        <v>0.94199999999999995</v>
      </c>
      <c r="W276" s="9">
        <v>0.23300000000000001</v>
      </c>
      <c r="X276" s="27">
        <v>-0.53800000000000003</v>
      </c>
      <c r="Y276" s="27">
        <v>0</v>
      </c>
      <c r="Z276" s="16">
        <v>0.81103000811030013</v>
      </c>
      <c r="AA276" s="28">
        <v>7</v>
      </c>
      <c r="AB276" s="9">
        <v>75</v>
      </c>
      <c r="AC276" s="9"/>
      <c r="AD276" s="56">
        <v>175</v>
      </c>
      <c r="AE276" s="56">
        <v>107</v>
      </c>
      <c r="AF276" s="16">
        <f t="shared" si="19"/>
        <v>2.6883814185106367E-2</v>
      </c>
      <c r="AG276" s="16"/>
      <c r="AH276" s="16"/>
      <c r="AI276" s="56">
        <v>99</v>
      </c>
      <c r="AJ276" s="28">
        <v>34300</v>
      </c>
      <c r="AK276" s="28">
        <v>30500</v>
      </c>
      <c r="AL276" s="26">
        <v>34.357501999999997</v>
      </c>
      <c r="AM276" s="26">
        <v>0</v>
      </c>
      <c r="AN276" s="26">
        <v>13.437594000000001</v>
      </c>
      <c r="AO276" s="26">
        <v>0.23359165000000001</v>
      </c>
      <c r="AP276" s="26">
        <v>4.6168218000000003</v>
      </c>
      <c r="AQ276" s="26">
        <v>8.0256253E-2</v>
      </c>
      <c r="AR276" s="26">
        <v>-9.4198704000000006</v>
      </c>
      <c r="AS276" s="26">
        <v>-4.8968816000000004</v>
      </c>
      <c r="AT276" s="56">
        <v>815.66666666666595</v>
      </c>
      <c r="AU276" s="10">
        <v>0.84</v>
      </c>
      <c r="AV276" s="10">
        <v>0.95199999999999996</v>
      </c>
      <c r="AW276" s="10">
        <v>0.45900000000000002</v>
      </c>
      <c r="AX276" s="10">
        <v>0.64</v>
      </c>
      <c r="AY276" s="28">
        <v>3000000</v>
      </c>
      <c r="AZ276" s="28">
        <v>753.75179958242143</v>
      </c>
      <c r="BA276" s="84">
        <v>9</v>
      </c>
      <c r="BB276" s="28">
        <v>56603.773584905663</v>
      </c>
      <c r="BC276" s="84"/>
      <c r="BD276" s="27">
        <v>0</v>
      </c>
      <c r="BE276" s="10">
        <v>0.40300000000000002</v>
      </c>
      <c r="BF276" s="28">
        <v>45081.165745856357</v>
      </c>
      <c r="BG276" s="117">
        <v>0</v>
      </c>
      <c r="BH276" s="117">
        <v>3</v>
      </c>
      <c r="BI276" s="117" t="s">
        <v>55</v>
      </c>
      <c r="BJ276" s="117" t="s">
        <v>55</v>
      </c>
      <c r="BK276" s="117" t="s">
        <v>55</v>
      </c>
      <c r="BL276" s="117">
        <f t="shared" si="20"/>
        <v>3</v>
      </c>
      <c r="BM276" s="53">
        <f t="shared" si="21"/>
        <v>753.75179958242143</v>
      </c>
      <c r="BN276" s="11">
        <v>7063</v>
      </c>
      <c r="BO276" s="11">
        <f t="shared" si="18"/>
        <v>6309.2482004175781</v>
      </c>
    </row>
    <row r="277" spans="1:67">
      <c r="A277" s="7">
        <v>330</v>
      </c>
      <c r="B277" s="8" t="s">
        <v>774</v>
      </c>
      <c r="C277" s="8" t="s">
        <v>2160</v>
      </c>
      <c r="D277" s="8" t="s">
        <v>760</v>
      </c>
      <c r="E277" s="9" t="s">
        <v>51</v>
      </c>
      <c r="F277" s="10">
        <v>0.35199999999999998</v>
      </c>
      <c r="G277" s="10">
        <v>0.67</v>
      </c>
      <c r="H277" s="25">
        <v>6934.23</v>
      </c>
      <c r="I277" s="28">
        <v>8175</v>
      </c>
      <c r="J277" s="58">
        <v>4915</v>
      </c>
      <c r="K277" s="59">
        <v>65375</v>
      </c>
      <c r="L277" s="59">
        <v>79830</v>
      </c>
      <c r="M277" s="59">
        <v>62946</v>
      </c>
      <c r="N277" s="59">
        <v>56421</v>
      </c>
      <c r="O277" s="10">
        <v>0.311</v>
      </c>
      <c r="P277" s="9">
        <v>254</v>
      </c>
      <c r="Q277" s="9">
        <v>323</v>
      </c>
      <c r="R277" s="9">
        <v>27.3</v>
      </c>
      <c r="S277" s="10">
        <v>0.44</v>
      </c>
      <c r="T277" s="10">
        <v>0.48599999999999999</v>
      </c>
      <c r="U277" s="10">
        <v>6.9000000000000006E-2</v>
      </c>
      <c r="V277" s="10">
        <v>0.245</v>
      </c>
      <c r="W277" s="9">
        <v>0.35799999999999998</v>
      </c>
      <c r="X277" s="27">
        <v>0.158</v>
      </c>
      <c r="Y277" s="10">
        <v>0.105</v>
      </c>
      <c r="Z277" s="16">
        <v>0.7363770250368189</v>
      </c>
      <c r="AA277" s="28">
        <v>19</v>
      </c>
      <c r="AB277" s="9">
        <v>194</v>
      </c>
      <c r="AC277" s="9"/>
      <c r="AD277" s="56">
        <v>202</v>
      </c>
      <c r="AE277" s="56">
        <v>96</v>
      </c>
      <c r="AF277" s="16">
        <f t="shared" si="19"/>
        <v>1.3844363397233724E-2</v>
      </c>
      <c r="AG277" s="16"/>
      <c r="AH277" s="16"/>
      <c r="AI277" s="56">
        <v>99</v>
      </c>
      <c r="AJ277" s="28">
        <v>75800</v>
      </c>
      <c r="AK277" s="28">
        <v>36300</v>
      </c>
      <c r="AL277" s="26">
        <v>12.792902</v>
      </c>
      <c r="AM277" s="26">
        <v>0.43969783000000001</v>
      </c>
      <c r="AN277" s="26">
        <v>19.987113999999998</v>
      </c>
      <c r="AO277" s="26">
        <v>0.77121735000000002</v>
      </c>
      <c r="AP277" s="26">
        <v>2.5569316999999998</v>
      </c>
      <c r="AQ277" s="26">
        <v>9.8661079999999998E-2</v>
      </c>
      <c r="AR277" s="26">
        <v>-3.1821415000000002</v>
      </c>
      <c r="AS277" s="26">
        <v>-4.2351064999999997</v>
      </c>
      <c r="AT277" s="56">
        <v>1361.6666666666599</v>
      </c>
      <c r="AU277" s="10">
        <v>0.125</v>
      </c>
      <c r="AV277" s="10">
        <v>0.22500000000000001</v>
      </c>
      <c r="AW277" s="10">
        <v>0.52400000000000002</v>
      </c>
      <c r="AX277" s="10">
        <v>0.63300000000000001</v>
      </c>
      <c r="AY277" s="28">
        <v>8000000</v>
      </c>
      <c r="AZ277" s="28">
        <v>1153.696949769477</v>
      </c>
      <c r="BA277" s="84">
        <v>3</v>
      </c>
      <c r="BB277" s="28">
        <v>11811.023622047243</v>
      </c>
      <c r="BC277" s="84"/>
      <c r="BD277" s="27">
        <v>0</v>
      </c>
      <c r="BE277" s="10">
        <v>0.40300000000000002</v>
      </c>
      <c r="BF277" s="28">
        <v>40586.443548387098</v>
      </c>
      <c r="BG277" s="117">
        <v>0</v>
      </c>
      <c r="BH277" s="117">
        <v>8</v>
      </c>
      <c r="BI277" s="117" t="s">
        <v>55</v>
      </c>
      <c r="BJ277" s="117" t="s">
        <v>55</v>
      </c>
      <c r="BK277" s="117" t="s">
        <v>55</v>
      </c>
      <c r="BL277" s="117">
        <f t="shared" si="20"/>
        <v>8</v>
      </c>
      <c r="BM277" s="53">
        <f t="shared" si="21"/>
        <v>1153.696949769477</v>
      </c>
      <c r="BN277" s="11">
        <v>7290</v>
      </c>
      <c r="BO277" s="11">
        <f t="shared" si="18"/>
        <v>6136.3030502305228</v>
      </c>
    </row>
    <row r="278" spans="1:67">
      <c r="A278" s="7">
        <v>334</v>
      </c>
      <c r="B278" s="8" t="s">
        <v>781</v>
      </c>
      <c r="C278" s="8" t="s">
        <v>2161</v>
      </c>
      <c r="D278" s="8" t="s">
        <v>760</v>
      </c>
      <c r="E278" s="9" t="s">
        <v>51</v>
      </c>
      <c r="F278" s="10">
        <v>0.34499999999999997</v>
      </c>
      <c r="G278" s="10">
        <v>0.72</v>
      </c>
      <c r="H278" s="25">
        <v>6800.91</v>
      </c>
      <c r="I278" s="28">
        <v>9542</v>
      </c>
      <c r="J278" s="58">
        <v>6073</v>
      </c>
      <c r="K278" s="59">
        <v>62850</v>
      </c>
      <c r="L278" s="59">
        <v>72369</v>
      </c>
      <c r="M278" s="59">
        <v>57780</v>
      </c>
      <c r="N278" s="59">
        <v>51507</v>
      </c>
      <c r="O278" s="10">
        <v>0.35</v>
      </c>
      <c r="P278" s="9">
        <v>284.67</v>
      </c>
      <c r="Q278" s="9">
        <v>385</v>
      </c>
      <c r="R278" s="9">
        <v>23.89</v>
      </c>
      <c r="S278" s="10">
        <v>0.05</v>
      </c>
      <c r="T278" s="10">
        <v>0.45400000000000001</v>
      </c>
      <c r="U278" s="10">
        <v>1.2999999999999999E-2</v>
      </c>
      <c r="V278" s="10">
        <v>0.37</v>
      </c>
      <c r="W278" s="9">
        <v>0.28799999999999998</v>
      </c>
      <c r="X278" s="27">
        <v>3.3000000000000002E-2</v>
      </c>
      <c r="Y278" s="10">
        <v>4.2000000000000003E-2</v>
      </c>
      <c r="Z278" s="16">
        <v>0.77639751552795033</v>
      </c>
      <c r="AA278" s="28">
        <v>14</v>
      </c>
      <c r="AB278" s="9">
        <v>167</v>
      </c>
      <c r="AC278" s="9"/>
      <c r="AD278" s="56">
        <v>162</v>
      </c>
      <c r="AE278" s="56">
        <v>116</v>
      </c>
      <c r="AF278" s="16">
        <f t="shared" si="19"/>
        <v>1.7056540962900553E-2</v>
      </c>
      <c r="AG278" s="16"/>
      <c r="AH278" s="16"/>
      <c r="AI278" s="56">
        <v>99</v>
      </c>
      <c r="AJ278" s="28">
        <v>57700</v>
      </c>
      <c r="AK278" s="28">
        <v>32900</v>
      </c>
      <c r="AL278" s="26">
        <v>20.838663</v>
      </c>
      <c r="AM278" s="26">
        <v>0.24015977999999999</v>
      </c>
      <c r="AN278" s="26">
        <v>13.357229</v>
      </c>
      <c r="AO278" s="26">
        <v>0.82787584999999997</v>
      </c>
      <c r="AP278" s="26">
        <v>2.7834680000000001</v>
      </c>
      <c r="AQ278" s="26">
        <v>0.17251825000000001</v>
      </c>
      <c r="AR278" s="26">
        <v>-9.071949</v>
      </c>
      <c r="AS278" s="26">
        <v>-10.291588000000001</v>
      </c>
      <c r="AT278" s="56">
        <v>1715.3333333333301</v>
      </c>
      <c r="AU278" s="10">
        <v>0.11600000000000001</v>
      </c>
      <c r="AV278" s="10">
        <v>0.183</v>
      </c>
      <c r="AW278" s="10">
        <v>0.60599999999999998</v>
      </c>
      <c r="AX278" s="10">
        <v>0.624</v>
      </c>
      <c r="AY278" s="28">
        <v>17000000</v>
      </c>
      <c r="AZ278" s="28">
        <v>2499.6654859423224</v>
      </c>
      <c r="BA278" s="84">
        <v>8</v>
      </c>
      <c r="BB278" s="28">
        <v>28102.715424877926</v>
      </c>
      <c r="BC278" s="84"/>
      <c r="BD278" s="27">
        <v>0</v>
      </c>
      <c r="BE278" s="10">
        <v>0.40300000000000002</v>
      </c>
      <c r="BF278" s="28">
        <v>42626.830022075053</v>
      </c>
      <c r="BG278" s="117">
        <v>1</v>
      </c>
      <c r="BH278" s="117">
        <v>16</v>
      </c>
      <c r="BI278" s="117" t="s">
        <v>55</v>
      </c>
      <c r="BJ278" s="117" t="s">
        <v>55</v>
      </c>
      <c r="BK278" s="117" t="s">
        <v>55</v>
      </c>
      <c r="BL278" s="117">
        <f t="shared" si="20"/>
        <v>17</v>
      </c>
      <c r="BM278" s="53">
        <f t="shared" si="21"/>
        <v>2499.6654859423224</v>
      </c>
      <c r="BN278" s="11">
        <v>7006</v>
      </c>
      <c r="BO278" s="11">
        <f t="shared" si="18"/>
        <v>4506.3345140576776</v>
      </c>
    </row>
    <row r="279" spans="1:67">
      <c r="A279" s="7">
        <v>335</v>
      </c>
      <c r="B279" s="8" t="s">
        <v>782</v>
      </c>
      <c r="C279" s="8" t="s">
        <v>2142</v>
      </c>
      <c r="D279" s="8" t="s">
        <v>760</v>
      </c>
      <c r="E279" s="9" t="s">
        <v>51</v>
      </c>
      <c r="F279" s="10">
        <v>0.308</v>
      </c>
      <c r="G279" s="10">
        <v>0.64</v>
      </c>
      <c r="H279" s="25">
        <v>11790.68</v>
      </c>
      <c r="I279" s="28">
        <v>7910</v>
      </c>
      <c r="J279" s="58">
        <v>5806</v>
      </c>
      <c r="K279" s="59">
        <v>68036</v>
      </c>
      <c r="L279" s="59">
        <v>77049</v>
      </c>
      <c r="M279" s="59">
        <v>64917</v>
      </c>
      <c r="N279" s="59">
        <v>58905</v>
      </c>
      <c r="O279" s="10">
        <v>0.28299999999999997</v>
      </c>
      <c r="P279" s="9">
        <v>507</v>
      </c>
      <c r="Q279" s="9">
        <v>614.66999999999996</v>
      </c>
      <c r="R279" s="9">
        <v>23.26</v>
      </c>
      <c r="S279" s="10">
        <v>0.13</v>
      </c>
      <c r="T279" s="10">
        <v>0.51200000000000001</v>
      </c>
      <c r="U279" s="10">
        <v>1.6E-2</v>
      </c>
      <c r="V279" s="10">
        <v>0.29299999999999998</v>
      </c>
      <c r="W279" s="9">
        <v>1.139</v>
      </c>
      <c r="X279" s="27">
        <v>0.11</v>
      </c>
      <c r="Y279" s="10">
        <v>9.4E-2</v>
      </c>
      <c r="Z279" s="16">
        <v>0.4675081813931744</v>
      </c>
      <c r="AA279" s="28">
        <v>15</v>
      </c>
      <c r="AB279" s="9">
        <v>272</v>
      </c>
      <c r="AC279" s="9"/>
      <c r="AD279" s="56">
        <v>132</v>
      </c>
      <c r="AE279" s="56">
        <v>140</v>
      </c>
      <c r="AF279" s="16">
        <f t="shared" si="19"/>
        <v>1.1873785057350381E-2</v>
      </c>
      <c r="AG279" s="16"/>
      <c r="AH279" s="16"/>
      <c r="AI279" s="56">
        <v>99</v>
      </c>
      <c r="AJ279" s="28">
        <v>72700</v>
      </c>
      <c r="AK279" s="28">
        <v>34000</v>
      </c>
      <c r="AL279" s="26">
        <v>14.494021999999999</v>
      </c>
      <c r="AM279" s="26">
        <v>0.50729519000000001</v>
      </c>
      <c r="AN279" s="26">
        <v>12.760897</v>
      </c>
      <c r="AO279" s="26">
        <v>0.36345822</v>
      </c>
      <c r="AP279" s="26">
        <v>1.8495672999999999</v>
      </c>
      <c r="AQ279" s="26">
        <v>5.2679714000000002E-2</v>
      </c>
      <c r="AR279" s="26">
        <v>-4.6653751999999997</v>
      </c>
      <c r="AS279" s="26">
        <v>-5.5052127999999998</v>
      </c>
      <c r="AT279" s="56">
        <v>2536.6666666666601</v>
      </c>
      <c r="AU279" s="10">
        <v>0.112</v>
      </c>
      <c r="AV279" s="10">
        <v>0.248</v>
      </c>
      <c r="AW279" s="10">
        <v>0.57099999999999995</v>
      </c>
      <c r="AX279" s="10">
        <v>0.58099999999999996</v>
      </c>
      <c r="AY279" s="28">
        <v>16555476</v>
      </c>
      <c r="AZ279" s="28">
        <v>1404.1154539008776</v>
      </c>
      <c r="BA279" s="84">
        <v>11</v>
      </c>
      <c r="BB279" s="28">
        <v>21696.252465483234</v>
      </c>
      <c r="BC279" s="84">
        <v>108</v>
      </c>
      <c r="BD279" s="27">
        <v>9.1597770442417223E-3</v>
      </c>
      <c r="BE279" s="10">
        <v>0.40300000000000002</v>
      </c>
      <c r="BF279" s="28">
        <v>42103.82468443198</v>
      </c>
      <c r="BG279" s="117">
        <v>0.55500000000000005</v>
      </c>
      <c r="BH279" s="117">
        <v>16</v>
      </c>
      <c r="BI279" s="117" t="s">
        <v>55</v>
      </c>
      <c r="BJ279" s="117" t="s">
        <v>55</v>
      </c>
      <c r="BK279" s="117" t="s">
        <v>55</v>
      </c>
      <c r="BL279" s="117">
        <f t="shared" si="20"/>
        <v>16.555</v>
      </c>
      <c r="BM279" s="53">
        <f t="shared" si="21"/>
        <v>1404.0750830316827</v>
      </c>
      <c r="BN279" s="11">
        <v>7280</v>
      </c>
      <c r="BO279" s="11">
        <f t="shared" si="18"/>
        <v>5875.9249169683171</v>
      </c>
    </row>
    <row r="280" spans="1:67">
      <c r="A280" s="7">
        <v>336</v>
      </c>
      <c r="B280" s="8" t="s">
        <v>784</v>
      </c>
      <c r="C280" s="8" t="s">
        <v>2162</v>
      </c>
      <c r="D280" s="8" t="s">
        <v>760</v>
      </c>
      <c r="E280" s="9" t="s">
        <v>51</v>
      </c>
      <c r="F280" s="10">
        <v>0.247</v>
      </c>
      <c r="G280" s="10">
        <v>0.65</v>
      </c>
      <c r="H280" s="25">
        <v>5707.67</v>
      </c>
      <c r="I280" s="28">
        <v>9699</v>
      </c>
      <c r="J280" s="58">
        <v>6623</v>
      </c>
      <c r="K280" s="59">
        <v>67394</v>
      </c>
      <c r="L280" s="59">
        <v>70263</v>
      </c>
      <c r="M280" s="59">
        <v>60660</v>
      </c>
      <c r="N280" s="59">
        <v>56268</v>
      </c>
      <c r="O280" s="10">
        <v>0.34100000000000003</v>
      </c>
      <c r="P280" s="9">
        <v>241.67</v>
      </c>
      <c r="Q280" s="9">
        <v>736.33</v>
      </c>
      <c r="R280" s="9">
        <v>23.62</v>
      </c>
      <c r="S280" s="10">
        <v>0.72</v>
      </c>
      <c r="T280" s="10">
        <v>0.31900000000000001</v>
      </c>
      <c r="U280" s="10">
        <v>5.0000000000000001E-3</v>
      </c>
      <c r="V280" s="10">
        <v>0.95599999999999996</v>
      </c>
      <c r="W280" s="9">
        <v>0.28299999999999997</v>
      </c>
      <c r="X280" s="27">
        <v>-0.55200000000000005</v>
      </c>
      <c r="Y280" s="27">
        <v>-4.0000000000000001E-3</v>
      </c>
      <c r="Z280" s="16">
        <v>0.77942322681215903</v>
      </c>
      <c r="AA280" s="28">
        <v>9</v>
      </c>
      <c r="AB280" s="9">
        <v>72</v>
      </c>
      <c r="AC280" s="9"/>
      <c r="AD280" s="56">
        <v>52</v>
      </c>
      <c r="AE280" s="56">
        <v>229</v>
      </c>
      <c r="AF280" s="16">
        <f t="shared" si="19"/>
        <v>4.0121450609443082E-2</v>
      </c>
      <c r="AG280" s="16"/>
      <c r="AH280" s="16"/>
      <c r="AI280" s="56">
        <v>99</v>
      </c>
      <c r="AJ280" s="28">
        <v>38600</v>
      </c>
      <c r="AK280" s="28">
        <v>34200</v>
      </c>
      <c r="AL280" s="26">
        <v>31.241485999999998</v>
      </c>
      <c r="AM280" s="26">
        <v>8.0337680999999994E-2</v>
      </c>
      <c r="AN280" s="26">
        <v>13.88679</v>
      </c>
      <c r="AO280" s="26">
        <v>0.28432360000000001</v>
      </c>
      <c r="AP280" s="26">
        <v>4.3384394999999998</v>
      </c>
      <c r="AQ280" s="26">
        <v>8.8826917000000005E-2</v>
      </c>
      <c r="AR280" s="26">
        <v>-7.0119866999999996</v>
      </c>
      <c r="AS280" s="26">
        <v>-1.0362408000000001</v>
      </c>
      <c r="AT280" s="56">
        <v>1561</v>
      </c>
      <c r="AU280" s="10">
        <v>0.91100000000000003</v>
      </c>
      <c r="AV280" s="10">
        <v>0.94799999999999995</v>
      </c>
      <c r="AW280" s="10">
        <v>0.53</v>
      </c>
      <c r="AX280" s="10">
        <v>0.57699999999999996</v>
      </c>
      <c r="AY280" s="28">
        <v>7292699</v>
      </c>
      <c r="AZ280" s="28">
        <v>1277.7015840088864</v>
      </c>
      <c r="BA280" s="84">
        <v>26</v>
      </c>
      <c r="BB280" s="28">
        <v>107584.72296933836</v>
      </c>
      <c r="BC280" s="84"/>
      <c r="BD280" s="27">
        <v>0</v>
      </c>
      <c r="BE280" s="10">
        <v>0.40300000000000002</v>
      </c>
      <c r="BF280" s="28">
        <v>39631.266318537862</v>
      </c>
      <c r="BG280" s="117">
        <v>0.29299999999999998</v>
      </c>
      <c r="BH280" s="117">
        <v>7</v>
      </c>
      <c r="BI280" s="117" t="s">
        <v>55</v>
      </c>
      <c r="BJ280" s="117" t="s">
        <v>55</v>
      </c>
      <c r="BK280" s="117" t="s">
        <v>55</v>
      </c>
      <c r="BL280" s="117">
        <f t="shared" si="20"/>
        <v>7.2930000000000001</v>
      </c>
      <c r="BM280" s="53">
        <f t="shared" si="21"/>
        <v>1277.7543200640541</v>
      </c>
      <c r="BN280" s="11">
        <v>7346</v>
      </c>
      <c r="BO280" s="11">
        <f t="shared" si="18"/>
        <v>6068.2456799359461</v>
      </c>
    </row>
    <row r="281" spans="1:67">
      <c r="A281" s="7">
        <v>377</v>
      </c>
      <c r="B281" s="8" t="s">
        <v>862</v>
      </c>
      <c r="C281" s="8" t="s">
        <v>2165</v>
      </c>
      <c r="D281" s="8" t="s">
        <v>854</v>
      </c>
      <c r="E281" s="9" t="s">
        <v>51</v>
      </c>
      <c r="F281" s="10">
        <v>0.52900000000000003</v>
      </c>
      <c r="G281" s="10">
        <v>0.79</v>
      </c>
      <c r="H281" s="25">
        <v>9436.32</v>
      </c>
      <c r="I281" s="28">
        <v>13652</v>
      </c>
      <c r="J281" s="58">
        <v>7199</v>
      </c>
      <c r="K281" s="59">
        <v>80593</v>
      </c>
      <c r="L281" s="59">
        <v>94068</v>
      </c>
      <c r="M281" s="59">
        <v>78795</v>
      </c>
      <c r="N281" s="59">
        <v>68832</v>
      </c>
      <c r="O281" s="10">
        <v>0.51600000000000001</v>
      </c>
      <c r="P281" s="9">
        <v>335</v>
      </c>
      <c r="Q281" s="9">
        <v>718</v>
      </c>
      <c r="R281" s="9">
        <v>28.17</v>
      </c>
      <c r="S281" s="10">
        <v>0</v>
      </c>
      <c r="T281" s="10">
        <v>0.40500000000000003</v>
      </c>
      <c r="U281" s="10">
        <v>7.0000000000000001E-3</v>
      </c>
      <c r="V281" s="10">
        <v>0.19500000000000001</v>
      </c>
      <c r="W281" s="9">
        <v>7.0000000000000007E-2</v>
      </c>
      <c r="X281" s="27">
        <v>5.6000000000000001E-2</v>
      </c>
      <c r="Y281" s="10">
        <v>6.3E-2</v>
      </c>
      <c r="Z281" s="16">
        <v>0.93457943925233644</v>
      </c>
      <c r="AA281" s="28">
        <v>36</v>
      </c>
      <c r="AB281" s="9">
        <v>219</v>
      </c>
      <c r="AC281" s="9">
        <v>1</v>
      </c>
      <c r="AD281" s="56">
        <v>211</v>
      </c>
      <c r="AE281" s="56">
        <v>93</v>
      </c>
      <c r="AF281" s="16">
        <f t="shared" si="19"/>
        <v>9.8555369042168991E-3</v>
      </c>
      <c r="AG281" s="16"/>
      <c r="AH281" s="16"/>
      <c r="AI281" s="56">
        <v>99</v>
      </c>
      <c r="AJ281" s="28">
        <v>93300</v>
      </c>
      <c r="AK281" s="28">
        <v>45400</v>
      </c>
      <c r="AL281" s="26">
        <v>4.7576466000000002</v>
      </c>
      <c r="AM281" s="26">
        <v>0.29303125000000002</v>
      </c>
      <c r="AN281" s="26">
        <v>27.766918</v>
      </c>
      <c r="AO281" s="26">
        <v>0.61594391000000004</v>
      </c>
      <c r="AP281" s="26">
        <v>1.3210518</v>
      </c>
      <c r="AQ281" s="26">
        <v>2.9304434000000001E-2</v>
      </c>
      <c r="AR281" s="26">
        <v>0.26021941999999998</v>
      </c>
      <c r="AS281" s="26">
        <v>-1.7062291999999999</v>
      </c>
      <c r="AT281" s="56">
        <v>1182.3333333333301</v>
      </c>
      <c r="AU281" s="10">
        <v>0.111</v>
      </c>
      <c r="AV281" s="10">
        <v>0.104</v>
      </c>
      <c r="AW281" s="10">
        <v>0.53</v>
      </c>
      <c r="AX281" s="10">
        <v>0.61099999999999999</v>
      </c>
      <c r="AY281" s="28">
        <v>5000000</v>
      </c>
      <c r="AZ281" s="28">
        <v>529.86757549553215</v>
      </c>
      <c r="BA281" s="84">
        <v>7</v>
      </c>
      <c r="BB281" s="28">
        <v>20895.5223880597</v>
      </c>
      <c r="BC281" s="84">
        <v>369</v>
      </c>
      <c r="BD281" s="27">
        <v>3.9104227071570276E-2</v>
      </c>
      <c r="BE281" s="10">
        <v>0.251</v>
      </c>
      <c r="BF281" s="28">
        <v>57187.607142857145</v>
      </c>
      <c r="BG281" s="117">
        <v>0</v>
      </c>
      <c r="BH281" s="117">
        <v>5</v>
      </c>
      <c r="BI281" s="117" t="s">
        <v>55</v>
      </c>
      <c r="BJ281" s="117" t="s">
        <v>55</v>
      </c>
      <c r="BK281" s="117" t="s">
        <v>55</v>
      </c>
      <c r="BL281" s="117">
        <f t="shared" si="20"/>
        <v>5</v>
      </c>
      <c r="BM281" s="53">
        <f t="shared" si="21"/>
        <v>529.86757549553215</v>
      </c>
      <c r="BN281" s="11">
        <v>8903</v>
      </c>
      <c r="BO281" s="11">
        <f t="shared" si="18"/>
        <v>8373.1324245044671</v>
      </c>
    </row>
    <row r="282" spans="1:67">
      <c r="A282" s="7">
        <v>385</v>
      </c>
      <c r="B282" s="8" t="s">
        <v>872</v>
      </c>
      <c r="C282" s="8" t="s">
        <v>2169</v>
      </c>
      <c r="D282" s="8" t="s">
        <v>854</v>
      </c>
      <c r="E282" s="9" t="s">
        <v>51</v>
      </c>
      <c r="F282" s="10">
        <v>0.52500000000000002</v>
      </c>
      <c r="G282" s="10">
        <v>0.75</v>
      </c>
      <c r="H282" s="25">
        <v>4746.75</v>
      </c>
      <c r="I282" s="28">
        <v>14294</v>
      </c>
      <c r="J282" s="58">
        <v>9234</v>
      </c>
      <c r="K282" s="59">
        <v>78996</v>
      </c>
      <c r="L282" s="59">
        <v>92934</v>
      </c>
      <c r="M282" s="59">
        <v>75996</v>
      </c>
      <c r="N282" s="59">
        <v>67140</v>
      </c>
      <c r="O282" s="10">
        <v>0.377</v>
      </c>
      <c r="P282" s="9">
        <v>257.67</v>
      </c>
      <c r="Q282" s="9">
        <v>317.33</v>
      </c>
      <c r="R282" s="9">
        <v>18.420000000000002</v>
      </c>
      <c r="S282" s="10">
        <v>0</v>
      </c>
      <c r="T282" s="10">
        <v>0.54800000000000004</v>
      </c>
      <c r="U282" s="10">
        <v>1.2E-2</v>
      </c>
      <c r="V282" s="10">
        <v>0.19</v>
      </c>
      <c r="W282" s="9">
        <v>0.32100000000000001</v>
      </c>
      <c r="X282" s="27">
        <v>0.06</v>
      </c>
      <c r="Y282" s="10">
        <v>0.153</v>
      </c>
      <c r="Z282" s="16">
        <v>0.75700227100681294</v>
      </c>
      <c r="AA282" s="28">
        <v>13</v>
      </c>
      <c r="AB282" s="9">
        <v>158</v>
      </c>
      <c r="AC282" s="9"/>
      <c r="AD282" s="56">
        <v>365</v>
      </c>
      <c r="AE282" s="56">
        <v>46</v>
      </c>
      <c r="AF282" s="16">
        <f t="shared" si="19"/>
        <v>9.6908411018064994E-3</v>
      </c>
      <c r="AG282" s="16"/>
      <c r="AH282" s="16"/>
      <c r="AI282" s="56">
        <v>99</v>
      </c>
      <c r="AJ282" s="28">
        <v>89500</v>
      </c>
      <c r="AK282" s="28">
        <v>45000</v>
      </c>
      <c r="AL282" s="26">
        <v>5.6541304999999999</v>
      </c>
      <c r="AM282" s="26">
        <v>0.39992008000000001</v>
      </c>
      <c r="AN282" s="26">
        <v>30.897442000000002</v>
      </c>
      <c r="AO282" s="26">
        <v>3.9114456999999998E-2</v>
      </c>
      <c r="AP282" s="26">
        <v>1.7469816</v>
      </c>
      <c r="AQ282" s="26">
        <v>2.2115823999999998E-3</v>
      </c>
      <c r="AR282" s="26">
        <v>-0.49841622000000002</v>
      </c>
      <c r="AS282" s="26">
        <v>-2.5012705</v>
      </c>
      <c r="AT282" s="56">
        <v>510</v>
      </c>
      <c r="AU282" s="10">
        <v>0.129</v>
      </c>
      <c r="AV282" s="10">
        <v>4.9000000000000002E-2</v>
      </c>
      <c r="AW282" s="10">
        <v>0.504</v>
      </c>
      <c r="AX282" s="10">
        <v>0.56699999999999995</v>
      </c>
      <c r="AY282" s="28">
        <v>5380967</v>
      </c>
      <c r="AZ282" s="28">
        <v>1133.6107863274872</v>
      </c>
      <c r="BA282" s="84">
        <v>2</v>
      </c>
      <c r="BB282" s="28">
        <v>7761.8659525749981</v>
      </c>
      <c r="BC282" s="84">
        <v>50</v>
      </c>
      <c r="BD282" s="27">
        <v>1.0533522936746195E-2</v>
      </c>
      <c r="BE282" s="10">
        <v>0.251</v>
      </c>
      <c r="BF282" s="28">
        <v>58211.581761006288</v>
      </c>
      <c r="BG282" s="117">
        <v>0.38100000000000001</v>
      </c>
      <c r="BH282" s="117">
        <v>5</v>
      </c>
      <c r="BI282" s="117" t="s">
        <v>55</v>
      </c>
      <c r="BJ282" s="117" t="s">
        <v>55</v>
      </c>
      <c r="BK282" s="117" t="s">
        <v>55</v>
      </c>
      <c r="BL282" s="117">
        <f t="shared" si="20"/>
        <v>5.3810000000000002</v>
      </c>
      <c r="BM282" s="53">
        <f t="shared" si="21"/>
        <v>1133.6177384526254</v>
      </c>
      <c r="BN282" s="11">
        <v>9935</v>
      </c>
      <c r="BO282" s="11">
        <f t="shared" si="18"/>
        <v>8801.3822615473746</v>
      </c>
    </row>
    <row r="283" spans="1:67">
      <c r="A283" s="7">
        <v>386</v>
      </c>
      <c r="B283" s="8" t="s">
        <v>873</v>
      </c>
      <c r="C283" s="8" t="s">
        <v>2170</v>
      </c>
      <c r="D283" s="8" t="s">
        <v>854</v>
      </c>
      <c r="E283" s="9" t="s">
        <v>51</v>
      </c>
      <c r="F283" s="10">
        <v>0.52600000000000002</v>
      </c>
      <c r="G283" s="10">
        <v>0.74</v>
      </c>
      <c r="H283" s="25">
        <v>4831.45</v>
      </c>
      <c r="I283" s="28">
        <v>13754</v>
      </c>
      <c r="J283" s="58">
        <v>7329</v>
      </c>
      <c r="K283" s="59">
        <v>77301</v>
      </c>
      <c r="L283" s="59">
        <v>94815</v>
      </c>
      <c r="M283" s="59">
        <v>74043</v>
      </c>
      <c r="N283" s="59">
        <v>67707</v>
      </c>
      <c r="O283" s="10">
        <v>0.58199999999999996</v>
      </c>
      <c r="P283" s="9">
        <v>194</v>
      </c>
      <c r="Q283" s="9">
        <v>259.67</v>
      </c>
      <c r="R283" s="9">
        <v>24.9</v>
      </c>
      <c r="S283" s="10">
        <v>0.24</v>
      </c>
      <c r="T283" s="10">
        <v>0.46400000000000002</v>
      </c>
      <c r="U283" s="10">
        <v>2E-3</v>
      </c>
      <c r="V283" s="10">
        <v>0.22</v>
      </c>
      <c r="W283" s="9">
        <v>0.13500000000000001</v>
      </c>
      <c r="X283" s="27">
        <v>3.1E-2</v>
      </c>
      <c r="Y283" s="27">
        <v>-2.4E-2</v>
      </c>
      <c r="Z283" s="16">
        <v>0.88105726872246692</v>
      </c>
      <c r="AA283" s="28">
        <v>34</v>
      </c>
      <c r="AB283" s="9">
        <v>201</v>
      </c>
      <c r="AC283" s="9"/>
      <c r="AD283" s="56">
        <v>378</v>
      </c>
      <c r="AE283" s="56">
        <v>43</v>
      </c>
      <c r="AF283" s="16">
        <f t="shared" si="19"/>
        <v>8.9000196628341386E-3</v>
      </c>
      <c r="AG283" s="16"/>
      <c r="AH283" s="16"/>
      <c r="AI283" s="56">
        <v>99</v>
      </c>
      <c r="AJ283" s="28" t="e">
        <v>#N/A</v>
      </c>
      <c r="AK283" s="28" t="e">
        <v>#N/A</v>
      </c>
      <c r="AL283" s="26" t="e">
        <v>#N/A</v>
      </c>
      <c r="AM283" s="26" t="e">
        <v>#N/A</v>
      </c>
      <c r="AN283" s="26" t="e">
        <v>#N/A</v>
      </c>
      <c r="AO283" s="26" t="e">
        <v>#N/A</v>
      </c>
      <c r="AP283" s="26" t="e">
        <v>#N/A</v>
      </c>
      <c r="AQ283" s="26" t="e">
        <v>#N/A</v>
      </c>
      <c r="AR283" s="26" t="e">
        <v>#N/A</v>
      </c>
      <c r="AS283" s="26" t="e">
        <v>#N/A</v>
      </c>
      <c r="AT283" s="56" t="e">
        <v>#N/A</v>
      </c>
      <c r="AU283" s="10">
        <v>0.13900000000000001</v>
      </c>
      <c r="AV283" s="10">
        <v>0.14399999999999999</v>
      </c>
      <c r="AW283" s="10">
        <v>0.57899999999999996</v>
      </c>
      <c r="AX283" s="10">
        <v>0.59099999999999997</v>
      </c>
      <c r="AY283" s="28">
        <v>2000000</v>
      </c>
      <c r="AZ283" s="28">
        <v>413.95440292251811</v>
      </c>
      <c r="BA283" s="84">
        <v>4</v>
      </c>
      <c r="BB283" s="28">
        <v>20618.556701030928</v>
      </c>
      <c r="BC283" s="84">
        <v>96</v>
      </c>
      <c r="BD283" s="27">
        <v>1.9869811340280867E-2</v>
      </c>
      <c r="BE283" s="10">
        <v>0.251</v>
      </c>
      <c r="BF283" s="28">
        <v>58585.961783439488</v>
      </c>
      <c r="BG283" s="117">
        <v>2</v>
      </c>
      <c r="BH283" s="117">
        <v>0</v>
      </c>
      <c r="BI283" s="117" t="s">
        <v>55</v>
      </c>
      <c r="BJ283" s="117" t="s">
        <v>55</v>
      </c>
      <c r="BK283" s="117" t="s">
        <v>55</v>
      </c>
      <c r="BL283" s="117">
        <f t="shared" si="20"/>
        <v>2</v>
      </c>
      <c r="BM283" s="53">
        <f t="shared" si="21"/>
        <v>413.95440292251811</v>
      </c>
      <c r="BN283" s="11">
        <v>8700</v>
      </c>
      <c r="BO283" s="11">
        <f t="shared" si="18"/>
        <v>8286.0455970774819</v>
      </c>
    </row>
    <row r="284" spans="1:67">
      <c r="A284" s="7">
        <v>400</v>
      </c>
      <c r="B284" s="8" t="s">
        <v>895</v>
      </c>
      <c r="C284" s="8" t="s">
        <v>2171</v>
      </c>
      <c r="D284" s="8" t="s">
        <v>854</v>
      </c>
      <c r="E284" s="9" t="s">
        <v>51</v>
      </c>
      <c r="F284" s="10">
        <v>0.46100000000000002</v>
      </c>
      <c r="G284" s="10">
        <v>0.8</v>
      </c>
      <c r="H284" s="25">
        <v>7465.79</v>
      </c>
      <c r="I284" s="28">
        <v>15047</v>
      </c>
      <c r="J284" s="58">
        <v>9371</v>
      </c>
      <c r="K284" s="59">
        <v>85567</v>
      </c>
      <c r="L284" s="59">
        <v>87741</v>
      </c>
      <c r="M284" s="59">
        <v>73935</v>
      </c>
      <c r="N284" s="59">
        <v>65736</v>
      </c>
      <c r="O284" s="10">
        <v>0.44600000000000001</v>
      </c>
      <c r="P284" s="9">
        <v>352.33</v>
      </c>
      <c r="Q284" s="9">
        <v>548.66999999999996</v>
      </c>
      <c r="R284" s="9">
        <v>21.19</v>
      </c>
      <c r="S284" s="10">
        <v>0</v>
      </c>
      <c r="T284" s="10">
        <v>0.49399999999999999</v>
      </c>
      <c r="U284" s="10">
        <v>3.7999999999999999E-2</v>
      </c>
      <c r="V284" s="10">
        <v>0.245</v>
      </c>
      <c r="W284" s="9">
        <v>5.5E-2</v>
      </c>
      <c r="X284" s="27">
        <v>6.0000000000000001E-3</v>
      </c>
      <c r="Y284" s="10">
        <v>5.2999999999999999E-2</v>
      </c>
      <c r="Z284" s="16">
        <v>0.94786729857819907</v>
      </c>
      <c r="AA284" s="28">
        <v>19</v>
      </c>
      <c r="AB284" s="9">
        <v>227</v>
      </c>
      <c r="AC284" s="9"/>
      <c r="AD284" s="56">
        <v>276</v>
      </c>
      <c r="AE284" s="56">
        <v>67</v>
      </c>
      <c r="AF284" s="16">
        <f t="shared" si="19"/>
        <v>8.9742679609257688E-3</v>
      </c>
      <c r="AG284" s="16"/>
      <c r="AH284" s="16"/>
      <c r="AI284" s="56">
        <v>99</v>
      </c>
      <c r="AJ284" s="28">
        <v>87100</v>
      </c>
      <c r="AK284" s="28">
        <v>42400</v>
      </c>
      <c r="AL284" s="26">
        <v>7.0403652000000001</v>
      </c>
      <c r="AM284" s="26">
        <v>0.36559394000000001</v>
      </c>
      <c r="AN284" s="26">
        <v>27.449681999999999</v>
      </c>
      <c r="AO284" s="26">
        <v>2.4619640000000001E-3</v>
      </c>
      <c r="AP284" s="26">
        <v>1.9325578000000001</v>
      </c>
      <c r="AQ284" s="26">
        <v>1.7333126999999999E-4</v>
      </c>
      <c r="AR284" s="26">
        <v>1.9697971000000001</v>
      </c>
      <c r="AS284" s="26">
        <v>2.3593581000000001</v>
      </c>
      <c r="AT284" s="56">
        <v>810.66666666666595</v>
      </c>
      <c r="AU284" s="10">
        <v>0.11</v>
      </c>
      <c r="AV284" s="10">
        <v>0.154</v>
      </c>
      <c r="AW284" s="10">
        <v>0.59199999999999997</v>
      </c>
      <c r="AX284" s="10">
        <v>0.54900000000000004</v>
      </c>
      <c r="AY284" s="28">
        <v>4000000</v>
      </c>
      <c r="AZ284" s="28">
        <v>535.77719169706086</v>
      </c>
      <c r="BA284" s="84">
        <v>3</v>
      </c>
      <c r="BB284" s="28">
        <v>8514.7446995714254</v>
      </c>
      <c r="BC284" s="84">
        <v>69</v>
      </c>
      <c r="BD284" s="27">
        <v>9.2421565567742999E-3</v>
      </c>
      <c r="BE284" s="10">
        <v>0.251</v>
      </c>
      <c r="BF284" s="28">
        <v>64757.654054054052</v>
      </c>
      <c r="BG284" s="117">
        <v>1</v>
      </c>
      <c r="BH284" s="117">
        <v>3</v>
      </c>
      <c r="BI284" s="117" t="s">
        <v>55</v>
      </c>
      <c r="BJ284" s="117" t="s">
        <v>55</v>
      </c>
      <c r="BK284" s="117" t="s">
        <v>55</v>
      </c>
      <c r="BL284" s="117">
        <f t="shared" si="20"/>
        <v>4</v>
      </c>
      <c r="BM284" s="53">
        <f t="shared" si="21"/>
        <v>535.77719169706086</v>
      </c>
      <c r="BN284" s="11">
        <v>9246</v>
      </c>
      <c r="BO284" s="11">
        <f t="shared" ref="BO284:BO315" si="22">BN284-BM284</f>
        <v>8710.2228083029386</v>
      </c>
    </row>
    <row r="285" spans="1:67">
      <c r="A285" s="7">
        <v>415</v>
      </c>
      <c r="B285" s="8" t="s">
        <v>915</v>
      </c>
      <c r="C285" s="8" t="s">
        <v>2172</v>
      </c>
      <c r="D285" s="8" t="s">
        <v>854</v>
      </c>
      <c r="E285" s="9" t="s">
        <v>51</v>
      </c>
      <c r="F285" s="10">
        <v>0.47799999999999998</v>
      </c>
      <c r="G285" s="10">
        <v>0.77</v>
      </c>
      <c r="H285" s="25">
        <v>5077.6400000000003</v>
      </c>
      <c r="I285" s="28">
        <v>13408</v>
      </c>
      <c r="J285" s="58">
        <v>8597</v>
      </c>
      <c r="K285" s="59">
        <v>79706</v>
      </c>
      <c r="L285" s="59">
        <v>95967</v>
      </c>
      <c r="M285" s="59">
        <v>78426</v>
      </c>
      <c r="N285" s="59">
        <v>62235</v>
      </c>
      <c r="O285" s="10">
        <v>0.443</v>
      </c>
      <c r="P285" s="9">
        <v>202</v>
      </c>
      <c r="Q285" s="9">
        <v>239.67</v>
      </c>
      <c r="R285" s="9">
        <v>25.14</v>
      </c>
      <c r="S285" s="10">
        <v>0</v>
      </c>
      <c r="T285" s="10">
        <v>0.55700000000000005</v>
      </c>
      <c r="U285" s="10">
        <v>8.9999999999999993E-3</v>
      </c>
      <c r="V285" s="10">
        <v>0.218</v>
      </c>
      <c r="W285" s="9">
        <v>0.104</v>
      </c>
      <c r="X285" s="27">
        <v>3.3000000000000002E-2</v>
      </c>
      <c r="Y285" s="10">
        <v>6.6000000000000003E-2</v>
      </c>
      <c r="Z285" s="16">
        <v>0.90579710144927539</v>
      </c>
      <c r="AA285" s="28">
        <v>12</v>
      </c>
      <c r="AB285" s="9">
        <v>256</v>
      </c>
      <c r="AC285" s="9"/>
      <c r="AD285" s="56">
        <v>352</v>
      </c>
      <c r="AE285" s="56">
        <v>49</v>
      </c>
      <c r="AF285" s="16">
        <f t="shared" si="19"/>
        <v>9.6501524330200646E-3</v>
      </c>
      <c r="AG285" s="16"/>
      <c r="AH285" s="16" t="s">
        <v>4339</v>
      </c>
      <c r="AI285" s="56">
        <v>99</v>
      </c>
      <c r="AJ285" s="28">
        <v>87600</v>
      </c>
      <c r="AK285" s="28">
        <v>44800</v>
      </c>
      <c r="AL285" s="26">
        <v>6.1302009000000002</v>
      </c>
      <c r="AM285" s="26">
        <v>0.41132637999999999</v>
      </c>
      <c r="AN285" s="26">
        <v>24.392250000000001</v>
      </c>
      <c r="AO285" s="26">
        <v>0</v>
      </c>
      <c r="AP285" s="26">
        <v>1.4952939999999999</v>
      </c>
      <c r="AQ285" s="26">
        <v>0</v>
      </c>
      <c r="AR285" s="26">
        <v>-0.97118603999999997</v>
      </c>
      <c r="AS285" s="26">
        <v>-3.2726563999999998</v>
      </c>
      <c r="AT285" s="56">
        <v>660.66666666666595</v>
      </c>
      <c r="AU285" s="10">
        <v>0.14399999999999999</v>
      </c>
      <c r="AV285" s="10">
        <v>0.127</v>
      </c>
      <c r="AW285" s="10">
        <v>0.59599999999999997</v>
      </c>
      <c r="AX285" s="10">
        <v>0.58899999999999997</v>
      </c>
      <c r="AY285" s="28">
        <v>2000000</v>
      </c>
      <c r="AZ285" s="28">
        <v>393.88377277632912</v>
      </c>
      <c r="BA285" s="84">
        <v>9</v>
      </c>
      <c r="BB285" s="28">
        <v>44554.455445544554</v>
      </c>
      <c r="BC285" s="84"/>
      <c r="BD285" s="27">
        <v>0</v>
      </c>
      <c r="BE285" s="10">
        <v>0.251</v>
      </c>
      <c r="BF285" s="28">
        <v>57520.64896755162</v>
      </c>
      <c r="BG285" s="117">
        <v>0</v>
      </c>
      <c r="BH285" s="117">
        <v>2</v>
      </c>
      <c r="BI285" s="117" t="s">
        <v>55</v>
      </c>
      <c r="BJ285" s="117" t="s">
        <v>55</v>
      </c>
      <c r="BK285" s="117" t="s">
        <v>55</v>
      </c>
      <c r="BL285" s="117">
        <f t="shared" si="20"/>
        <v>2</v>
      </c>
      <c r="BM285" s="53">
        <f t="shared" si="21"/>
        <v>393.88377277632912</v>
      </c>
      <c r="BN285" s="11">
        <v>8857</v>
      </c>
      <c r="BO285" s="11">
        <f t="shared" si="22"/>
        <v>8463.1162272236706</v>
      </c>
    </row>
    <row r="286" spans="1:67">
      <c r="A286" s="7">
        <v>351</v>
      </c>
      <c r="B286" s="8" t="s">
        <v>817</v>
      </c>
      <c r="C286" s="8" t="s">
        <v>2173</v>
      </c>
      <c r="D286" s="8" t="s">
        <v>814</v>
      </c>
      <c r="E286" s="9" t="s">
        <v>51</v>
      </c>
      <c r="F286" s="10">
        <v>0.30599999999999999</v>
      </c>
      <c r="G286" s="10">
        <v>0.72</v>
      </c>
      <c r="H286" s="25">
        <v>4554.42</v>
      </c>
      <c r="I286" s="28">
        <v>14134</v>
      </c>
      <c r="J286" s="28">
        <v>7626</v>
      </c>
      <c r="K286" s="59">
        <v>78859</v>
      </c>
      <c r="L286" s="59">
        <v>97884</v>
      </c>
      <c r="M286" s="59">
        <v>80217</v>
      </c>
      <c r="N286" s="59">
        <v>69732</v>
      </c>
      <c r="O286" s="10">
        <v>0.41</v>
      </c>
      <c r="P286" s="9">
        <v>298</v>
      </c>
      <c r="Q286" s="9">
        <v>301</v>
      </c>
      <c r="R286" s="9">
        <v>15.28</v>
      </c>
      <c r="S286" s="9">
        <v>8</v>
      </c>
      <c r="T286" s="9">
        <v>0.442</v>
      </c>
      <c r="U286" s="10">
        <v>4.8000000000000001E-2</v>
      </c>
      <c r="V286" s="10">
        <v>0.89500000000000002</v>
      </c>
      <c r="W286" s="9">
        <v>1.014</v>
      </c>
      <c r="X286" s="27">
        <v>-0.42699999999999999</v>
      </c>
      <c r="Y286" s="10">
        <v>2E-3</v>
      </c>
      <c r="Z286" s="16">
        <v>0.49652432969215499</v>
      </c>
      <c r="AA286" s="28">
        <v>8</v>
      </c>
      <c r="AB286" s="9">
        <v>109</v>
      </c>
      <c r="AC286" s="9"/>
      <c r="AD286" s="56">
        <v>600</v>
      </c>
      <c r="AE286" s="56">
        <v>0</v>
      </c>
      <c r="AF286" s="16">
        <f t="shared" si="19"/>
        <v>0</v>
      </c>
      <c r="AG286" s="16"/>
      <c r="AH286" s="16"/>
      <c r="AI286" s="56">
        <v>99</v>
      </c>
      <c r="AJ286" s="28" t="e">
        <v>#N/A</v>
      </c>
      <c r="AK286" s="28" t="e">
        <v>#N/A</v>
      </c>
      <c r="AL286" s="26" t="e">
        <v>#N/A</v>
      </c>
      <c r="AM286" s="26" t="e">
        <v>#N/A</v>
      </c>
      <c r="AN286" s="26" t="e">
        <v>#N/A</v>
      </c>
      <c r="AO286" s="26" t="e">
        <v>#N/A</v>
      </c>
      <c r="AP286" s="26" t="e">
        <v>#N/A</v>
      </c>
      <c r="AQ286" s="26" t="e">
        <v>#N/A</v>
      </c>
      <c r="AR286" s="26" t="e">
        <v>#N/A</v>
      </c>
      <c r="AS286" s="26" t="e">
        <v>#N/A</v>
      </c>
      <c r="AT286" s="56" t="e">
        <v>#N/A</v>
      </c>
      <c r="AU286" s="10">
        <v>0.78</v>
      </c>
      <c r="AV286" s="10">
        <v>0.81100000000000005</v>
      </c>
      <c r="AW286" s="10">
        <v>0.56200000000000006</v>
      </c>
      <c r="AX286" s="10">
        <v>0.60099999999999998</v>
      </c>
      <c r="AY286" s="28">
        <v>5151432</v>
      </c>
      <c r="AZ286" s="28">
        <v>1131.0840897413941</v>
      </c>
      <c r="BA286" s="84">
        <v>9</v>
      </c>
      <c r="BB286" s="28">
        <v>30201.342281879195</v>
      </c>
      <c r="BC286" s="84"/>
      <c r="BD286" s="27">
        <v>0</v>
      </c>
      <c r="BE286" s="10">
        <v>0.46700000000000003</v>
      </c>
      <c r="BF286" s="28">
        <v>61300.716216216213</v>
      </c>
      <c r="BG286" s="117">
        <v>0.151</v>
      </c>
      <c r="BH286" s="117">
        <v>5</v>
      </c>
      <c r="BI286" s="117" t="s">
        <v>55</v>
      </c>
      <c r="BJ286" s="117" t="s">
        <v>55</v>
      </c>
      <c r="BK286" s="117" t="s">
        <v>55</v>
      </c>
      <c r="BL286" s="117">
        <f t="shared" si="20"/>
        <v>5.1509999999999998</v>
      </c>
      <c r="BM286" s="53">
        <f t="shared" si="21"/>
        <v>1130.9892368292778</v>
      </c>
      <c r="BN286" s="11">
        <v>7660</v>
      </c>
      <c r="BO286" s="11">
        <f t="shared" si="22"/>
        <v>6529.0107631707224</v>
      </c>
    </row>
    <row r="287" spans="1:67">
      <c r="A287" s="7">
        <v>354</v>
      </c>
      <c r="B287" s="8" t="s">
        <v>824</v>
      </c>
      <c r="C287" s="8" t="s">
        <v>2174</v>
      </c>
      <c r="D287" s="8" t="s">
        <v>814</v>
      </c>
      <c r="E287" s="9" t="s">
        <v>51</v>
      </c>
      <c r="F287" s="10">
        <v>0.46100000000000002</v>
      </c>
      <c r="G287" s="10">
        <v>0.76</v>
      </c>
      <c r="H287" s="25">
        <v>4932.25</v>
      </c>
      <c r="I287" s="28">
        <v>13263</v>
      </c>
      <c r="J287" s="28">
        <v>7902</v>
      </c>
      <c r="K287" s="59">
        <v>77035</v>
      </c>
      <c r="L287" s="59">
        <v>81252</v>
      </c>
      <c r="M287" s="59">
        <v>67464</v>
      </c>
      <c r="N287" s="59">
        <v>58257</v>
      </c>
      <c r="O287" s="10">
        <v>0.49099999999999999</v>
      </c>
      <c r="P287" s="9">
        <v>292.33</v>
      </c>
      <c r="Q287" s="9">
        <v>444.67</v>
      </c>
      <c r="R287" s="9">
        <v>16.87</v>
      </c>
      <c r="S287" s="9">
        <v>4</v>
      </c>
      <c r="T287" s="9">
        <v>0.45</v>
      </c>
      <c r="U287" s="10">
        <v>2.5999999999999999E-2</v>
      </c>
      <c r="V287" s="10">
        <v>0.374</v>
      </c>
      <c r="W287" s="9">
        <v>0.36</v>
      </c>
      <c r="X287" s="27">
        <v>9.2999999999999999E-2</v>
      </c>
      <c r="Y287" s="27">
        <v>2.3E-2</v>
      </c>
      <c r="Z287" s="16">
        <v>0.73529411764705888</v>
      </c>
      <c r="AA287" s="28">
        <v>24</v>
      </c>
      <c r="AB287" s="9">
        <v>197</v>
      </c>
      <c r="AC287" s="9"/>
      <c r="AD287" s="56">
        <v>144</v>
      </c>
      <c r="AE287" s="56">
        <v>126</v>
      </c>
      <c r="AF287" s="16">
        <f t="shared" si="19"/>
        <v>2.5546150337067263E-2</v>
      </c>
      <c r="AG287" s="16"/>
      <c r="AH287" s="16"/>
      <c r="AI287" s="56">
        <v>99</v>
      </c>
      <c r="AJ287" s="28" t="e">
        <v>#N/A</v>
      </c>
      <c r="AK287" s="28" t="e">
        <v>#N/A</v>
      </c>
      <c r="AL287" s="26" t="e">
        <v>#N/A</v>
      </c>
      <c r="AM287" s="26" t="e">
        <v>#N/A</v>
      </c>
      <c r="AN287" s="26" t="e">
        <v>#N/A</v>
      </c>
      <c r="AO287" s="26" t="e">
        <v>#N/A</v>
      </c>
      <c r="AP287" s="26" t="e">
        <v>#N/A</v>
      </c>
      <c r="AQ287" s="26" t="e">
        <v>#N/A</v>
      </c>
      <c r="AR287" s="26" t="e">
        <v>#N/A</v>
      </c>
      <c r="AS287" s="26" t="e">
        <v>#N/A</v>
      </c>
      <c r="AT287" s="56" t="e">
        <v>#N/A</v>
      </c>
      <c r="AU287" s="10">
        <v>0.10199999999999999</v>
      </c>
      <c r="AV287" s="10">
        <v>0.05</v>
      </c>
      <c r="AW287" s="10">
        <v>0.45700000000000002</v>
      </c>
      <c r="AX287" s="10">
        <v>0.57199999999999995</v>
      </c>
      <c r="AY287" s="28">
        <v>7702702</v>
      </c>
      <c r="AZ287" s="28">
        <v>1561.7014547113386</v>
      </c>
      <c r="BA287" s="84">
        <v>4</v>
      </c>
      <c r="BB287" s="28">
        <v>13683.166284678275</v>
      </c>
      <c r="BC287" s="84">
        <v>79</v>
      </c>
      <c r="BD287" s="27">
        <v>1.6017030766891378E-2</v>
      </c>
      <c r="BE287" s="10">
        <v>0.46700000000000003</v>
      </c>
      <c r="BF287" s="28">
        <v>50156.087318087317</v>
      </c>
      <c r="BG287" s="117">
        <v>0.70299999999999996</v>
      </c>
      <c r="BH287" s="117">
        <v>7</v>
      </c>
      <c r="BI287" s="117" t="s">
        <v>55</v>
      </c>
      <c r="BJ287" s="117" t="s">
        <v>55</v>
      </c>
      <c r="BK287" s="117" t="s">
        <v>55</v>
      </c>
      <c r="BL287" s="117">
        <f t="shared" si="20"/>
        <v>7.7030000000000003</v>
      </c>
      <c r="BM287" s="53">
        <f t="shared" si="21"/>
        <v>1561.7618733843581</v>
      </c>
      <c r="BN287" s="11">
        <v>8488</v>
      </c>
      <c r="BO287" s="11">
        <f t="shared" si="22"/>
        <v>6926.2381266156417</v>
      </c>
    </row>
    <row r="288" spans="1:67">
      <c r="A288" s="7">
        <v>364</v>
      </c>
      <c r="B288" s="8" t="s">
        <v>844</v>
      </c>
      <c r="C288" s="8" t="s">
        <v>2177</v>
      </c>
      <c r="D288" s="8" t="s">
        <v>814</v>
      </c>
      <c r="E288" s="9" t="s">
        <v>51</v>
      </c>
      <c r="F288" s="10">
        <v>0.64900000000000002</v>
      </c>
      <c r="G288" s="10">
        <v>0.82</v>
      </c>
      <c r="H288" s="25">
        <v>7985.44</v>
      </c>
      <c r="I288" s="28">
        <v>12509</v>
      </c>
      <c r="J288" s="58">
        <v>7544</v>
      </c>
      <c r="K288" s="59">
        <v>81157</v>
      </c>
      <c r="L288" s="59">
        <v>84312</v>
      </c>
      <c r="M288" s="59">
        <v>69426</v>
      </c>
      <c r="N288" s="59">
        <v>63324</v>
      </c>
      <c r="O288" s="10">
        <v>0.59599999999999997</v>
      </c>
      <c r="P288" s="9">
        <v>495.33</v>
      </c>
      <c r="Q288" s="9">
        <v>637.66999999999996</v>
      </c>
      <c r="R288" s="9">
        <v>16.12</v>
      </c>
      <c r="S288" s="10">
        <v>0.12</v>
      </c>
      <c r="T288" s="10">
        <v>0.55700000000000005</v>
      </c>
      <c r="U288" s="10">
        <v>1.7999999999999999E-2</v>
      </c>
      <c r="V288" s="10">
        <v>0.23899999999999999</v>
      </c>
      <c r="W288" s="9">
        <v>0.51</v>
      </c>
      <c r="X288" s="27">
        <v>0.22800000000000001</v>
      </c>
      <c r="Y288" s="10">
        <v>7.6999999999999999E-2</v>
      </c>
      <c r="Z288" s="16">
        <v>0.66225165562913912</v>
      </c>
      <c r="AA288" s="28">
        <v>56</v>
      </c>
      <c r="AB288" s="9">
        <v>550</v>
      </c>
      <c r="AC288" s="9">
        <v>2</v>
      </c>
      <c r="AD288" s="56">
        <v>90</v>
      </c>
      <c r="AE288" s="56">
        <v>179</v>
      </c>
      <c r="AF288" s="16">
        <f t="shared" si="19"/>
        <v>2.2415796750085155E-2</v>
      </c>
      <c r="AG288" s="16"/>
      <c r="AH288" s="16"/>
      <c r="AI288" s="56">
        <v>99</v>
      </c>
      <c r="AJ288" s="28" t="e">
        <v>#N/A</v>
      </c>
      <c r="AK288" s="28" t="e">
        <v>#N/A</v>
      </c>
      <c r="AL288" s="26" t="e">
        <v>#N/A</v>
      </c>
      <c r="AM288" s="26" t="e">
        <v>#N/A</v>
      </c>
      <c r="AN288" s="26" t="e">
        <v>#N/A</v>
      </c>
      <c r="AO288" s="26" t="e">
        <v>#N/A</v>
      </c>
      <c r="AP288" s="26" t="e">
        <v>#N/A</v>
      </c>
      <c r="AQ288" s="26" t="e">
        <v>#N/A</v>
      </c>
      <c r="AR288" s="26" t="e">
        <v>#N/A</v>
      </c>
      <c r="AS288" s="26" t="e">
        <v>#N/A</v>
      </c>
      <c r="AT288" s="56" t="e">
        <v>#N/A</v>
      </c>
      <c r="AU288" s="10">
        <v>0.128</v>
      </c>
      <c r="AV288" s="10">
        <v>0.378</v>
      </c>
      <c r="AW288" s="10">
        <v>0.55600000000000005</v>
      </c>
      <c r="AX288" s="10">
        <v>0.63100000000000001</v>
      </c>
      <c r="AY288" s="28">
        <v>7000000</v>
      </c>
      <c r="AZ288" s="28">
        <v>876.59540363461508</v>
      </c>
      <c r="BA288" s="84">
        <v>6</v>
      </c>
      <c r="BB288" s="28">
        <v>12113.136696747622</v>
      </c>
      <c r="BC288" s="84">
        <v>338</v>
      </c>
      <c r="BD288" s="27">
        <v>4.2327035204071412E-2</v>
      </c>
      <c r="BE288" s="10">
        <v>0.46700000000000003</v>
      </c>
      <c r="BF288" s="28">
        <v>51004.722402597399</v>
      </c>
      <c r="BG288" s="117">
        <v>0</v>
      </c>
      <c r="BH288" s="117">
        <v>7</v>
      </c>
      <c r="BI288" s="117" t="s">
        <v>55</v>
      </c>
      <c r="BJ288" s="117" t="s">
        <v>55</v>
      </c>
      <c r="BK288" s="117" t="s">
        <v>55</v>
      </c>
      <c r="BL288" s="117">
        <f t="shared" si="20"/>
        <v>7</v>
      </c>
      <c r="BM288" s="53">
        <f t="shared" si="21"/>
        <v>876.59540363461508</v>
      </c>
      <c r="BN288" s="11">
        <v>9086</v>
      </c>
      <c r="BO288" s="11">
        <f t="shared" si="22"/>
        <v>8209.4045963653844</v>
      </c>
    </row>
    <row r="289" spans="1:67">
      <c r="A289" s="7">
        <v>367</v>
      </c>
      <c r="B289" s="8" t="s">
        <v>847</v>
      </c>
      <c r="C289" s="8" t="s">
        <v>2178</v>
      </c>
      <c r="D289" s="8" t="s">
        <v>814</v>
      </c>
      <c r="E289" s="9" t="s">
        <v>51</v>
      </c>
      <c r="F289" s="10">
        <v>0.66500000000000004</v>
      </c>
      <c r="G289" s="10">
        <v>0.86</v>
      </c>
      <c r="H289" s="25">
        <v>19546.669999999998</v>
      </c>
      <c r="I289" s="28">
        <v>12165</v>
      </c>
      <c r="J289" s="58">
        <v>6581</v>
      </c>
      <c r="K289" s="59">
        <v>81387</v>
      </c>
      <c r="L289" s="59">
        <v>86427</v>
      </c>
      <c r="M289" s="59">
        <v>71487</v>
      </c>
      <c r="N289" s="59">
        <v>62577</v>
      </c>
      <c r="O289" s="10">
        <v>0.68899999999999995</v>
      </c>
      <c r="P289" s="9">
        <v>1156</v>
      </c>
      <c r="Q289" s="9">
        <v>1158.67</v>
      </c>
      <c r="R289" s="9">
        <v>16.91</v>
      </c>
      <c r="S289" s="10">
        <v>0.02</v>
      </c>
      <c r="T289" s="10">
        <v>0.45100000000000001</v>
      </c>
      <c r="U289" s="10">
        <v>2.5999999999999999E-2</v>
      </c>
      <c r="V289" s="10">
        <v>0.31900000000000001</v>
      </c>
      <c r="W289" s="9">
        <v>0.94</v>
      </c>
      <c r="X289" s="27">
        <v>0.14899999999999999</v>
      </c>
      <c r="Y289" s="10">
        <v>1.2E-2</v>
      </c>
      <c r="Z289" s="16">
        <v>0.51546391752577314</v>
      </c>
      <c r="AA289" s="28">
        <v>71</v>
      </c>
      <c r="AB289" s="9">
        <v>383</v>
      </c>
      <c r="AC289" s="9">
        <v>3</v>
      </c>
      <c r="AD289" s="56">
        <v>41</v>
      </c>
      <c r="AE289" s="56">
        <v>271</v>
      </c>
      <c r="AF289" s="16">
        <f t="shared" si="19"/>
        <v>1.3864254115918467E-2</v>
      </c>
      <c r="AG289" s="16"/>
      <c r="AH289" s="16" t="s">
        <v>4339</v>
      </c>
      <c r="AI289" s="56">
        <v>10</v>
      </c>
      <c r="AJ289" s="28" t="e">
        <v>#N/A</v>
      </c>
      <c r="AK289" s="28" t="e">
        <v>#N/A</v>
      </c>
      <c r="AL289" s="26" t="e">
        <v>#N/A</v>
      </c>
      <c r="AM289" s="26" t="e">
        <v>#N/A</v>
      </c>
      <c r="AN289" s="26" t="e">
        <v>#N/A</v>
      </c>
      <c r="AO289" s="26" t="e">
        <v>#N/A</v>
      </c>
      <c r="AP289" s="26" t="e">
        <v>#N/A</v>
      </c>
      <c r="AQ289" s="26" t="e">
        <v>#N/A</v>
      </c>
      <c r="AR289" s="26" t="e">
        <v>#N/A</v>
      </c>
      <c r="AS289" s="26" t="e">
        <v>#N/A</v>
      </c>
      <c r="AT289" s="56" t="e">
        <v>#N/A</v>
      </c>
      <c r="AU289" s="10">
        <v>0.17499999999999999</v>
      </c>
      <c r="AV289" s="10">
        <v>0.22800000000000001</v>
      </c>
      <c r="AW289" s="10">
        <v>0.56599999999999995</v>
      </c>
      <c r="AX289" s="10">
        <v>0.55300000000000005</v>
      </c>
      <c r="AY289" s="28">
        <v>37000000</v>
      </c>
      <c r="AZ289" s="28">
        <v>1892.9055435017833</v>
      </c>
      <c r="BA289" s="84">
        <v>10</v>
      </c>
      <c r="BB289" s="28">
        <v>8650.5190311418683</v>
      </c>
      <c r="BC289" s="84">
        <v>435</v>
      </c>
      <c r="BD289" s="27">
        <v>2.2254430038466912E-2</v>
      </c>
      <c r="BE289" s="10">
        <v>0.46700000000000003</v>
      </c>
      <c r="BF289" s="28">
        <v>58848.919250180246</v>
      </c>
      <c r="BG289" s="117">
        <v>5</v>
      </c>
      <c r="BH289" s="117">
        <v>32</v>
      </c>
      <c r="BI289" s="117" t="s">
        <v>55</v>
      </c>
      <c r="BJ289" s="117" t="s">
        <v>55</v>
      </c>
      <c r="BK289" s="117" t="s">
        <v>55</v>
      </c>
      <c r="BL289" s="117">
        <f t="shared" si="20"/>
        <v>37</v>
      </c>
      <c r="BM289" s="53">
        <f t="shared" si="21"/>
        <v>1892.9055435017833</v>
      </c>
      <c r="BN289" s="11">
        <v>9182</v>
      </c>
      <c r="BO289" s="11">
        <f t="shared" si="22"/>
        <v>7289.0944564982165</v>
      </c>
    </row>
    <row r="290" spans="1:67">
      <c r="A290" s="7">
        <v>350</v>
      </c>
      <c r="B290" s="8" t="s">
        <v>813</v>
      </c>
      <c r="C290" s="8" t="s">
        <v>2176</v>
      </c>
      <c r="D290" s="8" t="s">
        <v>814</v>
      </c>
      <c r="E290" s="9" t="s">
        <v>51</v>
      </c>
      <c r="F290" s="10">
        <v>0.224</v>
      </c>
      <c r="G290" s="10">
        <v>0.71</v>
      </c>
      <c r="H290" s="25">
        <v>4407.57</v>
      </c>
      <c r="I290" s="28">
        <v>19882</v>
      </c>
      <c r="J290" s="58">
        <v>10527</v>
      </c>
      <c r="K290" s="59">
        <v>114351</v>
      </c>
      <c r="L290" s="59">
        <v>137304</v>
      </c>
      <c r="M290" s="59">
        <v>93375</v>
      </c>
      <c r="N290" s="59">
        <v>77337</v>
      </c>
      <c r="O290" s="10">
        <v>0.29199999999999998</v>
      </c>
      <c r="P290" s="9">
        <v>272.33</v>
      </c>
      <c r="Q290" s="9">
        <v>354.67</v>
      </c>
      <c r="R290" s="9">
        <v>16.18</v>
      </c>
      <c r="S290" s="10">
        <v>0.57999999999999996</v>
      </c>
      <c r="T290" s="10">
        <v>0.434</v>
      </c>
      <c r="U290" s="10">
        <v>3.5999999999999997E-2</v>
      </c>
      <c r="V290" s="10">
        <v>0.53200000000000003</v>
      </c>
      <c r="W290" s="9">
        <v>0.64700000000000002</v>
      </c>
      <c r="X290" s="27">
        <v>-6.5000000000000002E-2</v>
      </c>
      <c r="Y290" s="27">
        <v>2.9000000000000001E-2</v>
      </c>
      <c r="Z290" s="16">
        <v>0.60716454159077116</v>
      </c>
      <c r="AA290" s="28">
        <v>45</v>
      </c>
      <c r="AB290" s="9">
        <v>143</v>
      </c>
      <c r="AC290" s="9"/>
      <c r="AD290" s="56">
        <v>479</v>
      </c>
      <c r="AE290" s="56">
        <v>24</v>
      </c>
      <c r="AF290" s="16">
        <f t="shared" ref="AF290:AF321" si="23">AE290/H290</f>
        <v>5.4451772745526452E-3</v>
      </c>
      <c r="AG290" s="16"/>
      <c r="AH290" s="16"/>
      <c r="AI290" s="56">
        <v>99</v>
      </c>
      <c r="AJ290" s="28" t="e">
        <v>#N/A</v>
      </c>
      <c r="AK290" s="28" t="e">
        <v>#N/A</v>
      </c>
      <c r="AL290" s="26" t="e">
        <v>#N/A</v>
      </c>
      <c r="AM290" s="26" t="e">
        <v>#N/A</v>
      </c>
      <c r="AN290" s="26" t="e">
        <v>#N/A</v>
      </c>
      <c r="AO290" s="26" t="e">
        <v>#N/A</v>
      </c>
      <c r="AP290" s="26" t="e">
        <v>#N/A</v>
      </c>
      <c r="AQ290" s="26" t="e">
        <v>#N/A</v>
      </c>
      <c r="AR290" s="26" t="e">
        <v>#N/A</v>
      </c>
      <c r="AS290" s="26" t="e">
        <v>#N/A</v>
      </c>
      <c r="AT290" s="56" t="e">
        <v>#N/A</v>
      </c>
      <c r="AU290" s="10">
        <v>0.19</v>
      </c>
      <c r="AV290" s="10">
        <v>0.41399999999999998</v>
      </c>
      <c r="AW290" s="10">
        <v>0.40200000000000002</v>
      </c>
      <c r="AX290" s="10">
        <v>0.60599999999999998</v>
      </c>
      <c r="AY290" s="28">
        <v>8570555</v>
      </c>
      <c r="AZ290" s="28">
        <v>1944.5079715126476</v>
      </c>
      <c r="BA290" s="84">
        <v>7</v>
      </c>
      <c r="BB290" s="28">
        <v>25704.108985422099</v>
      </c>
      <c r="BC290" s="84"/>
      <c r="BD290" s="27">
        <v>0</v>
      </c>
      <c r="BE290" s="10">
        <v>0.46700000000000003</v>
      </c>
      <c r="BF290" s="28">
        <v>65197.985232067513</v>
      </c>
      <c r="BG290" s="117">
        <v>0.57099999999999995</v>
      </c>
      <c r="BH290" s="117">
        <v>8</v>
      </c>
      <c r="BI290" s="117" t="s">
        <v>55</v>
      </c>
      <c r="BJ290" s="117" t="s">
        <v>55</v>
      </c>
      <c r="BK290" s="117" t="s">
        <v>55</v>
      </c>
      <c r="BL290" s="117">
        <f t="shared" si="20"/>
        <v>8.5709999999999997</v>
      </c>
      <c r="BM290" s="53">
        <f t="shared" si="21"/>
        <v>1944.6089341746133</v>
      </c>
      <c r="BN290" s="11">
        <v>8326</v>
      </c>
      <c r="BO290" s="11">
        <f t="shared" si="22"/>
        <v>6381.3910658253862</v>
      </c>
    </row>
    <row r="291" spans="1:67">
      <c r="A291" s="7">
        <v>358</v>
      </c>
      <c r="B291" s="8" t="s">
        <v>829</v>
      </c>
      <c r="C291" s="8" t="s">
        <v>2179</v>
      </c>
      <c r="D291" s="8" t="s">
        <v>814</v>
      </c>
      <c r="E291" s="9" t="s">
        <v>51</v>
      </c>
      <c r="F291" s="10">
        <v>5.7000000000000002E-2</v>
      </c>
      <c r="G291" s="10">
        <v>0.38</v>
      </c>
      <c r="H291" s="25">
        <v>24923.119999999999</v>
      </c>
      <c r="I291" s="28">
        <v>12096</v>
      </c>
      <c r="J291" s="58">
        <v>3669</v>
      </c>
      <c r="K291" s="59">
        <v>86047</v>
      </c>
      <c r="L291" s="59">
        <v>73395</v>
      </c>
      <c r="M291" s="59">
        <v>63756</v>
      </c>
      <c r="N291" s="59">
        <v>56592</v>
      </c>
      <c r="O291" s="10">
        <v>7.0999999999999994E-2</v>
      </c>
      <c r="P291" s="9">
        <v>1033.67</v>
      </c>
      <c r="Q291" s="9">
        <v>754</v>
      </c>
      <c r="R291" s="9">
        <v>24.11</v>
      </c>
      <c r="S291" s="10">
        <v>0</v>
      </c>
      <c r="T291" s="10">
        <v>0.27200000000000002</v>
      </c>
      <c r="U291" s="10">
        <v>1.4E-2</v>
      </c>
      <c r="V291" s="10">
        <v>0.497</v>
      </c>
      <c r="W291" s="9" t="s">
        <v>4345</v>
      </c>
      <c r="X291" s="27">
        <v>-0.03</v>
      </c>
      <c r="Y291" s="10">
        <v>8.0000000000000002E-3</v>
      </c>
      <c r="Z291" s="16" t="s">
        <v>2055</v>
      </c>
      <c r="AA291" s="28">
        <v>19</v>
      </c>
      <c r="AB291" s="9">
        <v>1328</v>
      </c>
      <c r="AC291" s="9"/>
      <c r="AD291" s="56">
        <v>269</v>
      </c>
      <c r="AE291" s="56">
        <v>70</v>
      </c>
      <c r="AF291" s="16">
        <f t="shared" si="23"/>
        <v>2.808637120874112E-3</v>
      </c>
      <c r="AG291" s="16"/>
      <c r="AH291" s="16"/>
      <c r="AI291" s="56">
        <v>99</v>
      </c>
      <c r="AJ291" s="28">
        <v>53900</v>
      </c>
      <c r="AK291" s="28">
        <v>40100</v>
      </c>
      <c r="AL291" s="26">
        <v>18.132532000000001</v>
      </c>
      <c r="AM291" s="26">
        <v>0.21478516</v>
      </c>
      <c r="AN291" s="26">
        <v>21.250485999999999</v>
      </c>
      <c r="AO291" s="26">
        <v>0.22919042000000001</v>
      </c>
      <c r="AP291" s="26">
        <v>3.8532510000000002</v>
      </c>
      <c r="AQ291" s="26">
        <v>4.1558026999999997E-2</v>
      </c>
      <c r="AR291" s="26">
        <v>-6.4771438000000003</v>
      </c>
      <c r="AS291" s="26">
        <v>-13.002653</v>
      </c>
      <c r="AT291" s="56">
        <v>4740.6666666666597</v>
      </c>
      <c r="AU291" s="10">
        <v>0.27600000000000002</v>
      </c>
      <c r="AV291" s="10">
        <v>0.41199999999999998</v>
      </c>
      <c r="AW291" s="10">
        <v>0.44600000000000001</v>
      </c>
      <c r="AX291" s="10">
        <v>0.66900000000000004</v>
      </c>
      <c r="AY291" s="28">
        <v>16000000</v>
      </c>
      <c r="AZ291" s="28">
        <v>641.97419905693994</v>
      </c>
      <c r="BA291" s="84">
        <v>2</v>
      </c>
      <c r="BB291" s="28">
        <v>1934.853483219983</v>
      </c>
      <c r="BC291" s="84"/>
      <c r="BD291" s="27">
        <v>0</v>
      </c>
      <c r="BE291" s="10">
        <v>0.46700000000000003</v>
      </c>
      <c r="BF291" s="28">
        <v>71011.849858356945</v>
      </c>
      <c r="BG291" s="117">
        <v>1</v>
      </c>
      <c r="BH291" s="117">
        <v>15</v>
      </c>
      <c r="BI291" s="117" t="s">
        <v>55</v>
      </c>
      <c r="BJ291" s="117" t="s">
        <v>55</v>
      </c>
      <c r="BK291" s="117" t="s">
        <v>55</v>
      </c>
      <c r="BL291" s="117">
        <f t="shared" si="20"/>
        <v>16</v>
      </c>
      <c r="BM291" s="53">
        <f t="shared" si="21"/>
        <v>641.97419905693994</v>
      </c>
      <c r="BN291" s="11">
        <v>7056</v>
      </c>
      <c r="BO291" s="11">
        <f t="shared" si="22"/>
        <v>6414.0258009430599</v>
      </c>
    </row>
    <row r="292" spans="1:67">
      <c r="A292" s="7">
        <v>348</v>
      </c>
      <c r="B292" s="8" t="s">
        <v>808</v>
      </c>
      <c r="C292" s="8" t="s">
        <v>2182</v>
      </c>
      <c r="D292" s="8" t="s">
        <v>795</v>
      </c>
      <c r="E292" s="9" t="s">
        <v>51</v>
      </c>
      <c r="F292" s="10">
        <v>0.27200000000000002</v>
      </c>
      <c r="G292" s="10">
        <v>0.64</v>
      </c>
      <c r="H292" s="25">
        <v>5735.42</v>
      </c>
      <c r="I292" s="28">
        <v>17215</v>
      </c>
      <c r="J292" s="58">
        <v>10818</v>
      </c>
      <c r="K292" s="59">
        <v>84741</v>
      </c>
      <c r="L292" s="59">
        <v>96084</v>
      </c>
      <c r="M292" s="59">
        <v>78966</v>
      </c>
      <c r="N292" s="59">
        <v>59652</v>
      </c>
      <c r="O292" s="10">
        <v>0.14799999999999999</v>
      </c>
      <c r="P292" s="9">
        <v>367.33</v>
      </c>
      <c r="Q292" s="9">
        <v>673</v>
      </c>
      <c r="R292" s="9">
        <v>15.61</v>
      </c>
      <c r="S292" s="10">
        <v>0.56000000000000005</v>
      </c>
      <c r="T292" s="10">
        <v>0.41099999999999998</v>
      </c>
      <c r="U292" s="10">
        <v>0.01</v>
      </c>
      <c r="V292" s="10">
        <v>0.10100000000000001</v>
      </c>
      <c r="W292" s="9">
        <v>1.0289999999999999</v>
      </c>
      <c r="X292" s="27">
        <v>-0.04</v>
      </c>
      <c r="Y292" s="10">
        <v>0.186</v>
      </c>
      <c r="Z292" s="16">
        <v>0.49285362247412523</v>
      </c>
      <c r="AA292" s="28">
        <v>32</v>
      </c>
      <c r="AB292" s="9">
        <v>537</v>
      </c>
      <c r="AC292" s="9">
        <v>1</v>
      </c>
      <c r="AD292" s="56">
        <v>180</v>
      </c>
      <c r="AE292" s="56">
        <v>104</v>
      </c>
      <c r="AF292" s="16">
        <f t="shared" si="23"/>
        <v>1.8132935338650003E-2</v>
      </c>
      <c r="AG292" s="16"/>
      <c r="AH292" s="16"/>
      <c r="AI292" s="56">
        <v>99</v>
      </c>
      <c r="AJ292" s="28" t="e">
        <v>#N/A</v>
      </c>
      <c r="AK292" s="28" t="e">
        <v>#N/A</v>
      </c>
      <c r="AL292" s="26" t="e">
        <v>#N/A</v>
      </c>
      <c r="AM292" s="26" t="e">
        <v>#N/A</v>
      </c>
      <c r="AN292" s="26" t="e">
        <v>#N/A</v>
      </c>
      <c r="AO292" s="26" t="e">
        <v>#N/A</v>
      </c>
      <c r="AP292" s="26" t="e">
        <v>#N/A</v>
      </c>
      <c r="AQ292" s="26" t="e">
        <v>#N/A</v>
      </c>
      <c r="AR292" s="26" t="e">
        <v>#N/A</v>
      </c>
      <c r="AS292" s="26" t="e">
        <v>#N/A</v>
      </c>
      <c r="AT292" s="56" t="e">
        <v>#N/A</v>
      </c>
      <c r="AU292" s="10">
        <v>2.8000000000000001E-2</v>
      </c>
      <c r="AV292" s="10">
        <v>0.05</v>
      </c>
      <c r="AW292" s="10">
        <v>0.54700000000000004</v>
      </c>
      <c r="AX292" s="10">
        <v>0.65</v>
      </c>
      <c r="AY292" s="28">
        <v>11000000</v>
      </c>
      <c r="AZ292" s="28">
        <v>1917.9066223572117</v>
      </c>
      <c r="BA292" s="84">
        <v>24</v>
      </c>
      <c r="BB292" s="28">
        <v>65336.34606484633</v>
      </c>
      <c r="BC292" s="84">
        <v>110</v>
      </c>
      <c r="BD292" s="27">
        <v>1.9179066223572117E-2</v>
      </c>
      <c r="BE292" s="10">
        <v>6.0999999999999999E-2</v>
      </c>
      <c r="BF292" s="28">
        <v>46813.644243208277</v>
      </c>
      <c r="BG292" s="117">
        <v>2</v>
      </c>
      <c r="BH292" s="117">
        <v>9</v>
      </c>
      <c r="BI292" s="117" t="s">
        <v>55</v>
      </c>
      <c r="BJ292" s="117" t="s">
        <v>55</v>
      </c>
      <c r="BK292" s="117" t="s">
        <v>55</v>
      </c>
      <c r="BL292" s="117">
        <f t="shared" si="20"/>
        <v>11</v>
      </c>
      <c r="BM292" s="53">
        <f t="shared" si="21"/>
        <v>1917.9066223572117</v>
      </c>
      <c r="BN292" s="11">
        <v>7796</v>
      </c>
      <c r="BO292" s="11">
        <f t="shared" si="22"/>
        <v>5878.0933776427883</v>
      </c>
    </row>
    <row r="293" spans="1:67">
      <c r="A293" s="7">
        <v>427</v>
      </c>
      <c r="B293" s="8" t="s">
        <v>935</v>
      </c>
      <c r="C293" s="8" t="s">
        <v>2184</v>
      </c>
      <c r="D293" s="8" t="s">
        <v>917</v>
      </c>
      <c r="E293" s="9" t="s">
        <v>51</v>
      </c>
      <c r="F293" s="10">
        <v>0.6</v>
      </c>
      <c r="G293" s="10">
        <v>0.84</v>
      </c>
      <c r="H293" s="25">
        <v>22533.19</v>
      </c>
      <c r="I293" s="28">
        <v>13396</v>
      </c>
      <c r="J293" s="58">
        <v>8347</v>
      </c>
      <c r="K293" s="59">
        <v>86233</v>
      </c>
      <c r="L293" s="59">
        <v>101034</v>
      </c>
      <c r="M293" s="59">
        <v>80622</v>
      </c>
      <c r="N293" s="59">
        <v>68094</v>
      </c>
      <c r="O293" s="10">
        <v>0.55700000000000005</v>
      </c>
      <c r="P293" s="9">
        <v>1311</v>
      </c>
      <c r="Q293" s="9">
        <v>1245.67</v>
      </c>
      <c r="R293" s="9">
        <v>17.190000000000001</v>
      </c>
      <c r="S293" s="10">
        <v>0.23</v>
      </c>
      <c r="T293" s="10">
        <v>0.497</v>
      </c>
      <c r="U293" s="10">
        <v>1.7000000000000001E-2</v>
      </c>
      <c r="V293" s="10">
        <v>0.154</v>
      </c>
      <c r="W293" s="9">
        <v>0.56799999999999995</v>
      </c>
      <c r="X293" s="27">
        <v>8.5999999999999993E-2</v>
      </c>
      <c r="Y293" s="10">
        <v>0.108</v>
      </c>
      <c r="Z293" s="16">
        <v>0.63775510204081631</v>
      </c>
      <c r="AA293" s="28">
        <v>104</v>
      </c>
      <c r="AB293" s="9">
        <v>387</v>
      </c>
      <c r="AC293" s="9">
        <v>6</v>
      </c>
      <c r="AD293" s="56">
        <v>31</v>
      </c>
      <c r="AE293" s="56">
        <v>308</v>
      </c>
      <c r="AF293" s="16">
        <f t="shared" si="23"/>
        <v>1.36687259992926E-2</v>
      </c>
      <c r="AG293" s="16"/>
      <c r="AH293" s="16"/>
      <c r="AI293" s="56">
        <v>3</v>
      </c>
      <c r="AJ293" s="28">
        <v>96400</v>
      </c>
      <c r="AK293" s="28">
        <v>41300</v>
      </c>
      <c r="AL293" s="26">
        <v>3.3914095999999998</v>
      </c>
      <c r="AM293" s="26">
        <v>0.75208491</v>
      </c>
      <c r="AN293" s="26">
        <v>23.312944000000002</v>
      </c>
      <c r="AO293" s="26">
        <v>1.0324804999999999</v>
      </c>
      <c r="AP293" s="26">
        <v>0.79063742999999997</v>
      </c>
      <c r="AQ293" s="26">
        <v>3.5015645999999997E-2</v>
      </c>
      <c r="AR293" s="26">
        <v>0.74874209999999997</v>
      </c>
      <c r="AS293" s="26">
        <v>0.23331286000000001</v>
      </c>
      <c r="AT293" s="56">
        <v>2709.3333333333298</v>
      </c>
      <c r="AU293" s="10">
        <v>0.122</v>
      </c>
      <c r="AV293" s="10">
        <v>0.13500000000000001</v>
      </c>
      <c r="AW293" s="10">
        <v>0.52100000000000002</v>
      </c>
      <c r="AX293" s="10">
        <v>0.61299999999999999</v>
      </c>
      <c r="AY293" s="28">
        <v>40000000</v>
      </c>
      <c r="AZ293" s="28">
        <v>1775.1592206873506</v>
      </c>
      <c r="BA293" s="84">
        <v>24</v>
      </c>
      <c r="BB293" s="28">
        <v>18306.636155606408</v>
      </c>
      <c r="BC293" s="84">
        <v>842</v>
      </c>
      <c r="BD293" s="27">
        <v>3.736710159546873E-2</v>
      </c>
      <c r="BE293" s="10">
        <v>0.24</v>
      </c>
      <c r="BF293" s="28">
        <v>59720.022918258212</v>
      </c>
      <c r="BG293" s="117">
        <v>2</v>
      </c>
      <c r="BH293" s="117">
        <v>38</v>
      </c>
      <c r="BI293" s="117" t="s">
        <v>55</v>
      </c>
      <c r="BJ293" s="117" t="s">
        <v>55</v>
      </c>
      <c r="BK293" s="117" t="s">
        <v>55</v>
      </c>
      <c r="BL293" s="117">
        <f t="shared" si="20"/>
        <v>40</v>
      </c>
      <c r="BM293" s="53">
        <f t="shared" si="21"/>
        <v>1775.1592206873506</v>
      </c>
      <c r="BN293" s="11">
        <v>11363</v>
      </c>
      <c r="BO293" s="11">
        <f t="shared" si="22"/>
        <v>9587.8407793126498</v>
      </c>
    </row>
    <row r="294" spans="1:67">
      <c r="A294" s="7">
        <v>439</v>
      </c>
      <c r="B294" s="8" t="s">
        <v>954</v>
      </c>
      <c r="C294" s="8" t="s">
        <v>2188</v>
      </c>
      <c r="D294" s="8" t="s">
        <v>917</v>
      </c>
      <c r="E294" s="9" t="s">
        <v>51</v>
      </c>
      <c r="F294" s="10">
        <v>0.30099999999999999</v>
      </c>
      <c r="G294" s="10">
        <v>0.72</v>
      </c>
      <c r="H294" s="25">
        <v>8367.0300000000007</v>
      </c>
      <c r="I294" s="28">
        <v>11648</v>
      </c>
      <c r="J294" s="28">
        <v>6620</v>
      </c>
      <c r="K294" s="59">
        <v>71120</v>
      </c>
      <c r="L294" s="59">
        <v>82593</v>
      </c>
      <c r="M294" s="59">
        <v>68094</v>
      </c>
      <c r="N294" s="59">
        <v>61794</v>
      </c>
      <c r="O294" s="10">
        <v>0.247</v>
      </c>
      <c r="P294" s="9">
        <v>443</v>
      </c>
      <c r="Q294" s="9">
        <v>398.33</v>
      </c>
      <c r="R294" s="9">
        <v>18.89</v>
      </c>
      <c r="S294" s="9">
        <v>1</v>
      </c>
      <c r="T294" s="27">
        <v>0.49099999999999999</v>
      </c>
      <c r="U294" s="10">
        <v>8.1000000000000003E-2</v>
      </c>
      <c r="V294" s="10">
        <v>0.14899999999999999</v>
      </c>
      <c r="W294" s="9">
        <v>0.65900000000000003</v>
      </c>
      <c r="X294" s="27">
        <v>9.0999999999999998E-2</v>
      </c>
      <c r="Y294" s="10">
        <v>0.151</v>
      </c>
      <c r="Z294" s="16">
        <v>0.60277275467148883</v>
      </c>
      <c r="AA294" s="28">
        <v>75</v>
      </c>
      <c r="AB294" s="9">
        <v>456</v>
      </c>
      <c r="AC294" s="9"/>
      <c r="AD294" s="56">
        <v>226</v>
      </c>
      <c r="AE294" s="56">
        <v>87</v>
      </c>
      <c r="AF294" s="16">
        <f t="shared" si="23"/>
        <v>1.0397954829850018E-2</v>
      </c>
      <c r="AG294" s="16" t="s">
        <v>4339</v>
      </c>
      <c r="AH294" s="16" t="s">
        <v>4339</v>
      </c>
      <c r="AI294" s="56">
        <v>99</v>
      </c>
      <c r="AJ294" s="28">
        <v>86500</v>
      </c>
      <c r="AK294" s="28">
        <v>40000</v>
      </c>
      <c r="AL294" s="26">
        <v>6.3569240999999996</v>
      </c>
      <c r="AM294" s="26">
        <v>0.25389626999999998</v>
      </c>
      <c r="AN294" s="26">
        <v>20.318135999999999</v>
      </c>
      <c r="AO294" s="26">
        <v>2.3475225999999998E-2</v>
      </c>
      <c r="AP294" s="26">
        <v>1.2916086</v>
      </c>
      <c r="AQ294" s="26">
        <v>1.4923024E-3</v>
      </c>
      <c r="AR294" s="26">
        <v>2.1330735999999999</v>
      </c>
      <c r="AS294" s="26">
        <v>2.8416085</v>
      </c>
      <c r="AT294" s="56">
        <v>958.33333333333303</v>
      </c>
      <c r="AU294" s="10">
        <v>0.125</v>
      </c>
      <c r="AV294" s="10">
        <v>0.124</v>
      </c>
      <c r="AW294" s="10">
        <v>0.54</v>
      </c>
      <c r="AX294" s="10">
        <v>0.52400000000000002</v>
      </c>
      <c r="AY294" s="28">
        <v>17000000</v>
      </c>
      <c r="AZ294" s="28">
        <v>2031.7842770971299</v>
      </c>
      <c r="BA294" s="84">
        <v>4</v>
      </c>
      <c r="BB294" s="28">
        <v>9029.3453724604969</v>
      </c>
      <c r="BC294" s="84">
        <v>195</v>
      </c>
      <c r="BD294" s="27">
        <v>2.3305760825525903E-2</v>
      </c>
      <c r="BE294" s="10">
        <v>0.24</v>
      </c>
      <c r="BF294" s="28">
        <v>53560.747412008284</v>
      </c>
      <c r="BG294" s="117">
        <v>2</v>
      </c>
      <c r="BH294" s="117">
        <v>15</v>
      </c>
      <c r="BI294" s="117" t="s">
        <v>55</v>
      </c>
      <c r="BJ294" s="117" t="s">
        <v>55</v>
      </c>
      <c r="BK294" s="117" t="s">
        <v>55</v>
      </c>
      <c r="BL294" s="117">
        <f t="shared" si="20"/>
        <v>17</v>
      </c>
      <c r="BM294" s="53">
        <f t="shared" si="21"/>
        <v>2031.7842770971299</v>
      </c>
      <c r="BN294" s="11">
        <v>8968</v>
      </c>
      <c r="BO294" s="11">
        <f t="shared" si="22"/>
        <v>6936.2157229028699</v>
      </c>
    </row>
    <row r="295" spans="1:67">
      <c r="A295" s="7">
        <v>435</v>
      </c>
      <c r="B295" s="8" t="s">
        <v>946</v>
      </c>
      <c r="C295" s="8" t="s">
        <v>2190</v>
      </c>
      <c r="D295" s="8" t="s">
        <v>917</v>
      </c>
      <c r="E295" s="9" t="s">
        <v>51</v>
      </c>
      <c r="F295" s="10">
        <v>0.41199999999999998</v>
      </c>
      <c r="G295" s="10">
        <v>0.8</v>
      </c>
      <c r="H295" s="25">
        <v>6914.84</v>
      </c>
      <c r="I295" s="28">
        <v>15167</v>
      </c>
      <c r="J295" s="58">
        <v>9844</v>
      </c>
      <c r="K295" s="59">
        <v>95997</v>
      </c>
      <c r="L295" s="59">
        <v>101574</v>
      </c>
      <c r="M295" s="59">
        <v>84879</v>
      </c>
      <c r="N295" s="59">
        <v>69750</v>
      </c>
      <c r="O295" s="10">
        <v>0.434</v>
      </c>
      <c r="P295" s="9">
        <v>395.67</v>
      </c>
      <c r="Q295" s="9">
        <v>371.67</v>
      </c>
      <c r="R295" s="9">
        <v>17.48</v>
      </c>
      <c r="S295" s="10">
        <v>0.32</v>
      </c>
      <c r="T295" s="10">
        <v>0.54900000000000004</v>
      </c>
      <c r="U295" s="10">
        <v>9.8000000000000004E-2</v>
      </c>
      <c r="V295" s="10">
        <v>0.23599999999999999</v>
      </c>
      <c r="W295" s="9">
        <v>0.46</v>
      </c>
      <c r="X295" s="27">
        <v>4.0000000000000001E-3</v>
      </c>
      <c r="Y295" s="10">
        <v>9.1999999999999998E-2</v>
      </c>
      <c r="Z295" s="16">
        <v>0.68493150684931503</v>
      </c>
      <c r="AA295" s="28">
        <v>44</v>
      </c>
      <c r="AB295" s="9">
        <v>84</v>
      </c>
      <c r="AC295" s="9"/>
      <c r="AD295" s="56">
        <v>119</v>
      </c>
      <c r="AE295" s="56">
        <v>150</v>
      </c>
      <c r="AF295" s="16">
        <f t="shared" si="23"/>
        <v>2.1692475892428457E-2</v>
      </c>
      <c r="AG295" s="16"/>
      <c r="AH295" s="16" t="s">
        <v>4339</v>
      </c>
      <c r="AI295" s="56">
        <v>6</v>
      </c>
      <c r="AJ295" s="28">
        <v>156100</v>
      </c>
      <c r="AK295" s="28">
        <v>68700</v>
      </c>
      <c r="AL295" s="26">
        <v>2.9959381</v>
      </c>
      <c r="AM295" s="26">
        <v>9.1540946999999999</v>
      </c>
      <c r="AN295" s="26">
        <v>50.350071</v>
      </c>
      <c r="AO295" s="26">
        <v>5.7304883000000002</v>
      </c>
      <c r="AP295" s="26">
        <v>1.5084569000000001</v>
      </c>
      <c r="AQ295" s="26">
        <v>0.1716819</v>
      </c>
      <c r="AR295" s="26">
        <v>0.30329978000000002</v>
      </c>
      <c r="AS295" s="26">
        <v>-0.20613226000000001</v>
      </c>
      <c r="AT295" s="56">
        <v>5068.3333333333303</v>
      </c>
      <c r="AU295" s="10">
        <v>0.26100000000000001</v>
      </c>
      <c r="AV295" s="10">
        <v>0.23799999999999999</v>
      </c>
      <c r="AW295" s="10">
        <v>0.41299999999999998</v>
      </c>
      <c r="AX295" s="10">
        <v>0.64600000000000002</v>
      </c>
      <c r="AY295" s="28">
        <v>14000000</v>
      </c>
      <c r="AZ295" s="28">
        <v>2024.6310832933227</v>
      </c>
      <c r="BA295" s="84">
        <v>6</v>
      </c>
      <c r="BB295" s="28">
        <v>15164.151944802486</v>
      </c>
      <c r="BC295" s="84"/>
      <c r="BD295" s="27">
        <v>0</v>
      </c>
      <c r="BE295" s="10">
        <v>0.24</v>
      </c>
      <c r="BF295" s="28">
        <v>61890.641379310342</v>
      </c>
      <c r="BG295" s="117">
        <v>1</v>
      </c>
      <c r="BH295" s="117">
        <v>13</v>
      </c>
      <c r="BI295" s="117" t="s">
        <v>55</v>
      </c>
      <c r="BJ295" s="117" t="s">
        <v>55</v>
      </c>
      <c r="BK295" s="117" t="s">
        <v>55</v>
      </c>
      <c r="BL295" s="117">
        <f t="shared" si="20"/>
        <v>14</v>
      </c>
      <c r="BM295" s="53">
        <f t="shared" si="21"/>
        <v>2024.6310832933227</v>
      </c>
      <c r="BN295" s="11">
        <v>11304</v>
      </c>
      <c r="BO295" s="11">
        <f t="shared" si="22"/>
        <v>9279.3689167066768</v>
      </c>
    </row>
    <row r="296" spans="1:67">
      <c r="A296" s="7">
        <v>436</v>
      </c>
      <c r="B296" s="8" t="s">
        <v>948</v>
      </c>
      <c r="C296" s="8" t="s">
        <v>2191</v>
      </c>
      <c r="D296" s="8" t="s">
        <v>917</v>
      </c>
      <c r="E296" s="9" t="s">
        <v>51</v>
      </c>
      <c r="F296" s="10">
        <v>0.28299999999999997</v>
      </c>
      <c r="G296" s="10">
        <v>0.72</v>
      </c>
      <c r="H296" s="25">
        <v>6144.43</v>
      </c>
      <c r="I296" s="28">
        <v>15623</v>
      </c>
      <c r="J296" s="58">
        <v>9991</v>
      </c>
      <c r="K296" s="59">
        <v>85162</v>
      </c>
      <c r="L296" s="59">
        <v>113904</v>
      </c>
      <c r="M296" s="59">
        <v>80208</v>
      </c>
      <c r="N296" s="59">
        <v>72387</v>
      </c>
      <c r="O296" s="10">
        <v>0.28100000000000003</v>
      </c>
      <c r="P296" s="9">
        <v>406.67</v>
      </c>
      <c r="Q296" s="9">
        <v>432.33</v>
      </c>
      <c r="R296" s="9">
        <v>15.11</v>
      </c>
      <c r="S296" s="10">
        <v>0.06</v>
      </c>
      <c r="T296" s="10">
        <v>0.54</v>
      </c>
      <c r="U296" s="10">
        <v>8.5000000000000006E-2</v>
      </c>
      <c r="V296" s="10">
        <v>0.223</v>
      </c>
      <c r="W296" s="9">
        <v>0.99299999999999999</v>
      </c>
      <c r="X296" s="27">
        <v>1.7000000000000001E-2</v>
      </c>
      <c r="Y296" s="10">
        <v>9.8000000000000004E-2</v>
      </c>
      <c r="Z296" s="16">
        <v>0.50175614651279477</v>
      </c>
      <c r="AA296" s="28">
        <v>99</v>
      </c>
      <c r="AB296" s="9">
        <v>220</v>
      </c>
      <c r="AC296" s="9">
        <v>1</v>
      </c>
      <c r="AD296" s="56">
        <v>168</v>
      </c>
      <c r="AE296" s="56">
        <v>113</v>
      </c>
      <c r="AF296" s="16">
        <f t="shared" si="23"/>
        <v>1.839063997799633E-2</v>
      </c>
      <c r="AG296" s="16"/>
      <c r="AH296" s="16" t="s">
        <v>4339</v>
      </c>
      <c r="AI296" s="56">
        <v>99</v>
      </c>
      <c r="AJ296" s="28">
        <v>105200</v>
      </c>
      <c r="AK296" s="28">
        <v>50200</v>
      </c>
      <c r="AL296" s="26">
        <v>6.5978947000000003</v>
      </c>
      <c r="AM296" s="26">
        <v>1.078783</v>
      </c>
      <c r="AN296" s="26">
        <v>36.129776</v>
      </c>
      <c r="AO296" s="26">
        <v>3.6079869000000002</v>
      </c>
      <c r="AP296" s="26">
        <v>2.3838045999999999</v>
      </c>
      <c r="AQ296" s="26">
        <v>0.23805118</v>
      </c>
      <c r="AR296" s="26">
        <v>2.9776015</v>
      </c>
      <c r="AS296" s="26">
        <v>6.9277085999999999</v>
      </c>
      <c r="AT296" s="56">
        <v>700.33333333333303</v>
      </c>
      <c r="AU296" s="10">
        <v>0.17599999999999999</v>
      </c>
      <c r="AV296" s="10">
        <v>0.184</v>
      </c>
      <c r="AW296" s="10">
        <v>0.59099999999999997</v>
      </c>
      <c r="AX296" s="10">
        <v>0.65100000000000002</v>
      </c>
      <c r="AY296" s="28">
        <v>9000000</v>
      </c>
      <c r="AZ296" s="28">
        <v>1464.7412371855485</v>
      </c>
      <c r="BA296" s="84">
        <v>4</v>
      </c>
      <c r="BB296" s="28">
        <v>9835.9849509430242</v>
      </c>
      <c r="BC296" s="84">
        <v>83</v>
      </c>
      <c r="BD296" s="27">
        <v>1.3508169187377836E-2</v>
      </c>
      <c r="BE296" s="10">
        <v>0.24</v>
      </c>
      <c r="BF296" s="28">
        <v>55605.407786885247</v>
      </c>
      <c r="BG296" s="117">
        <v>1</v>
      </c>
      <c r="BH296" s="117">
        <v>8</v>
      </c>
      <c r="BI296" s="117" t="s">
        <v>55</v>
      </c>
      <c r="BJ296" s="117" t="s">
        <v>55</v>
      </c>
      <c r="BK296" s="117" t="s">
        <v>55</v>
      </c>
      <c r="BL296" s="117">
        <f t="shared" si="20"/>
        <v>9</v>
      </c>
      <c r="BM296" s="53">
        <f t="shared" si="21"/>
        <v>1464.7412371855485</v>
      </c>
      <c r="BN296" s="11">
        <v>9936</v>
      </c>
      <c r="BO296" s="11">
        <f t="shared" si="22"/>
        <v>8471.258762814452</v>
      </c>
    </row>
    <row r="297" spans="1:67">
      <c r="A297" s="7">
        <v>455</v>
      </c>
      <c r="B297" s="8" t="s">
        <v>979</v>
      </c>
      <c r="C297" s="8" t="s">
        <v>2193</v>
      </c>
      <c r="D297" s="8" t="s">
        <v>337</v>
      </c>
      <c r="E297" s="9" t="s">
        <v>51</v>
      </c>
      <c r="F297" s="10">
        <v>0.25600000000000001</v>
      </c>
      <c r="G297" s="10">
        <v>0.72</v>
      </c>
      <c r="H297" s="25">
        <v>5116.91</v>
      </c>
      <c r="I297" s="28">
        <v>10469</v>
      </c>
      <c r="J297" s="58">
        <v>6495</v>
      </c>
      <c r="K297" s="59">
        <v>79073</v>
      </c>
      <c r="L297" s="59">
        <v>93978</v>
      </c>
      <c r="M297" s="59">
        <v>78579</v>
      </c>
      <c r="N297" s="59">
        <v>71487</v>
      </c>
      <c r="O297" s="10">
        <v>0.16700000000000001</v>
      </c>
      <c r="P297" s="9">
        <v>284.33</v>
      </c>
      <c r="Q297" s="9">
        <v>305.33</v>
      </c>
      <c r="R297" s="9">
        <v>18</v>
      </c>
      <c r="S297" s="10">
        <v>0.03</v>
      </c>
      <c r="T297" s="10">
        <v>0.42299999999999999</v>
      </c>
      <c r="U297" s="10">
        <v>2.3E-2</v>
      </c>
      <c r="V297" s="10">
        <v>0.41399999999999998</v>
      </c>
      <c r="W297" s="9">
        <v>1.331</v>
      </c>
      <c r="X297" s="27">
        <v>-0.23200000000000001</v>
      </c>
      <c r="Y297" s="10">
        <v>0.13800000000000001</v>
      </c>
      <c r="Z297" s="16">
        <v>0.42900042900042901</v>
      </c>
      <c r="AA297" s="28">
        <v>3</v>
      </c>
      <c r="AB297" s="9">
        <v>78</v>
      </c>
      <c r="AC297" s="9">
        <v>1</v>
      </c>
      <c r="AD297" s="56">
        <v>391</v>
      </c>
      <c r="AE297" s="56">
        <v>41</v>
      </c>
      <c r="AF297" s="16">
        <f t="shared" si="23"/>
        <v>8.0126482584215869E-3</v>
      </c>
      <c r="AG297" s="16"/>
      <c r="AH297" s="16" t="s">
        <v>4339</v>
      </c>
      <c r="AI297" s="56">
        <v>99</v>
      </c>
      <c r="AJ297" s="28" t="e">
        <v>#N/A</v>
      </c>
      <c r="AK297" s="28" t="e">
        <v>#N/A</v>
      </c>
      <c r="AL297" s="26" t="e">
        <v>#N/A</v>
      </c>
      <c r="AM297" s="26" t="e">
        <v>#N/A</v>
      </c>
      <c r="AN297" s="26" t="e">
        <v>#N/A</v>
      </c>
      <c r="AO297" s="26" t="e">
        <v>#N/A</v>
      </c>
      <c r="AP297" s="26" t="e">
        <v>#N/A</v>
      </c>
      <c r="AQ297" s="26" t="e">
        <v>#N/A</v>
      </c>
      <c r="AR297" s="26" t="e">
        <v>#N/A</v>
      </c>
      <c r="AS297" s="26" t="e">
        <v>#N/A</v>
      </c>
      <c r="AT297" s="56" t="e">
        <v>#N/A</v>
      </c>
      <c r="AU297" s="10">
        <v>0.23100000000000001</v>
      </c>
      <c r="AV297" s="10">
        <v>0.32500000000000001</v>
      </c>
      <c r="AW297" s="10">
        <v>0.496</v>
      </c>
      <c r="AX297" s="10">
        <v>0.64700000000000002</v>
      </c>
      <c r="AY297" s="28">
        <v>806000</v>
      </c>
      <c r="AZ297" s="28">
        <v>157.51693893384876</v>
      </c>
      <c r="BA297" s="84">
        <v>0</v>
      </c>
      <c r="BB297" s="28">
        <v>0</v>
      </c>
      <c r="BC297" s="84"/>
      <c r="BD297" s="27">
        <v>0</v>
      </c>
      <c r="BE297" s="10">
        <v>0.182</v>
      </c>
      <c r="BF297" s="28">
        <v>60537.368421052633</v>
      </c>
      <c r="BG297" s="117">
        <v>0.629</v>
      </c>
      <c r="BH297" s="117">
        <v>0.17699999999999999</v>
      </c>
      <c r="BI297" s="117" t="s">
        <v>55</v>
      </c>
      <c r="BJ297" s="117" t="s">
        <v>55</v>
      </c>
      <c r="BK297" s="117" t="s">
        <v>55</v>
      </c>
      <c r="BL297" s="117">
        <f t="shared" si="20"/>
        <v>0.80600000000000005</v>
      </c>
      <c r="BM297" s="53">
        <f t="shared" si="21"/>
        <v>157.51693893384876</v>
      </c>
      <c r="BN297" s="11">
        <v>7566</v>
      </c>
      <c r="BO297" s="11">
        <f t="shared" si="22"/>
        <v>7408.4830610661511</v>
      </c>
    </row>
    <row r="298" spans="1:67">
      <c r="A298" s="7">
        <v>453</v>
      </c>
      <c r="B298" s="8" t="s">
        <v>973</v>
      </c>
      <c r="C298" s="8" t="s">
        <v>2194</v>
      </c>
      <c r="D298" s="8" t="s">
        <v>337</v>
      </c>
      <c r="E298" s="9" t="s">
        <v>51</v>
      </c>
      <c r="F298" s="10">
        <v>0.41799999999999998</v>
      </c>
      <c r="G298" s="10">
        <v>0.74</v>
      </c>
      <c r="H298" s="25">
        <v>13147.56</v>
      </c>
      <c r="I298" s="28">
        <v>10288</v>
      </c>
      <c r="J298" s="58">
        <v>6622</v>
      </c>
      <c r="K298" s="59">
        <v>81157</v>
      </c>
      <c r="L298" s="59">
        <v>95067</v>
      </c>
      <c r="M298" s="59">
        <v>78363</v>
      </c>
      <c r="N298" s="59">
        <v>68598</v>
      </c>
      <c r="O298" s="10">
        <v>0.33800000000000002</v>
      </c>
      <c r="P298" s="9">
        <v>562</v>
      </c>
      <c r="Q298" s="9">
        <v>695</v>
      </c>
      <c r="R298" s="9">
        <v>23.39</v>
      </c>
      <c r="S298" s="10">
        <v>0.12</v>
      </c>
      <c r="T298" s="10">
        <v>0.48899999999999999</v>
      </c>
      <c r="U298" s="10">
        <v>7.3999999999999996E-2</v>
      </c>
      <c r="V298" s="10">
        <v>0.14799999999999999</v>
      </c>
      <c r="W298" s="9">
        <v>0.35099999999999998</v>
      </c>
      <c r="X298" s="27">
        <v>3.4000000000000002E-2</v>
      </c>
      <c r="Y298" s="10">
        <v>0.15</v>
      </c>
      <c r="Z298" s="16">
        <v>0.74019245003700962</v>
      </c>
      <c r="AA298" s="28">
        <v>38</v>
      </c>
      <c r="AB298" s="9">
        <v>417</v>
      </c>
      <c r="AC298" s="9"/>
      <c r="AD298" s="56">
        <v>80</v>
      </c>
      <c r="AE298" s="56">
        <v>188</v>
      </c>
      <c r="AF298" s="16">
        <f t="shared" si="23"/>
        <v>1.4299231188144418E-2</v>
      </c>
      <c r="AG298" s="16"/>
      <c r="AH298" s="16"/>
      <c r="AI298" s="56">
        <v>99</v>
      </c>
      <c r="AJ298" s="28" t="e">
        <v>#N/A</v>
      </c>
      <c r="AK298" s="28" t="e">
        <v>#N/A</v>
      </c>
      <c r="AL298" s="26" t="e">
        <v>#N/A</v>
      </c>
      <c r="AM298" s="26" t="e">
        <v>#N/A</v>
      </c>
      <c r="AN298" s="26" t="e">
        <v>#N/A</v>
      </c>
      <c r="AO298" s="26" t="e">
        <v>#N/A</v>
      </c>
      <c r="AP298" s="26" t="e">
        <v>#N/A</v>
      </c>
      <c r="AQ298" s="26" t="e">
        <v>#N/A</v>
      </c>
      <c r="AR298" s="26" t="e">
        <v>#N/A</v>
      </c>
      <c r="AS298" s="26" t="e">
        <v>#N/A</v>
      </c>
      <c r="AT298" s="56" t="e">
        <v>#N/A</v>
      </c>
      <c r="AU298" s="10">
        <v>0.13700000000000001</v>
      </c>
      <c r="AV298" s="10">
        <v>6.5000000000000002E-2</v>
      </c>
      <c r="AW298" s="10">
        <v>0.503</v>
      </c>
      <c r="AX298" s="10">
        <v>0.58499999999999996</v>
      </c>
      <c r="AY298" s="28">
        <v>6208000</v>
      </c>
      <c r="AZ298" s="28">
        <v>472.17886817021565</v>
      </c>
      <c r="BA298" s="84">
        <v>0</v>
      </c>
      <c r="BB298" s="28">
        <v>0</v>
      </c>
      <c r="BC298" s="84">
        <v>260</v>
      </c>
      <c r="BD298" s="27">
        <v>1.9775532494242277E-2</v>
      </c>
      <c r="BE298" s="10">
        <v>0.182</v>
      </c>
      <c r="BF298" s="28">
        <v>59453.824127906977</v>
      </c>
      <c r="BG298" s="117">
        <v>0.20799999999999999</v>
      </c>
      <c r="BH298" s="117">
        <v>6</v>
      </c>
      <c r="BI298" s="117" t="s">
        <v>55</v>
      </c>
      <c r="BJ298" s="117" t="s">
        <v>55</v>
      </c>
      <c r="BK298" s="117" t="s">
        <v>55</v>
      </c>
      <c r="BL298" s="117">
        <f t="shared" si="20"/>
        <v>6.2080000000000002</v>
      </c>
      <c r="BM298" s="53">
        <f t="shared" si="21"/>
        <v>472.17886817021565</v>
      </c>
      <c r="BN298" s="11">
        <v>7836</v>
      </c>
      <c r="BO298" s="11">
        <f t="shared" si="22"/>
        <v>7363.8211318297845</v>
      </c>
    </row>
    <row r="299" spans="1:67">
      <c r="A299" s="7">
        <v>462</v>
      </c>
      <c r="B299" s="8" t="s">
        <v>990</v>
      </c>
      <c r="C299" s="8" t="s">
        <v>2195</v>
      </c>
      <c r="D299" s="8" t="s">
        <v>337</v>
      </c>
      <c r="E299" s="9" t="s">
        <v>51</v>
      </c>
      <c r="F299" s="10">
        <v>0.34699999999999998</v>
      </c>
      <c r="G299" s="10">
        <v>0.72</v>
      </c>
      <c r="H299" s="25">
        <v>12308.5</v>
      </c>
      <c r="I299" s="28">
        <v>9794</v>
      </c>
      <c r="J299" s="28">
        <v>6934</v>
      </c>
      <c r="K299" s="59">
        <v>81068</v>
      </c>
      <c r="L299" s="59">
        <v>90765</v>
      </c>
      <c r="M299" s="59">
        <v>77193</v>
      </c>
      <c r="N299" s="59">
        <v>68265</v>
      </c>
      <c r="O299" s="10">
        <v>0.315</v>
      </c>
      <c r="P299" s="9">
        <v>509</v>
      </c>
      <c r="Q299" s="9">
        <v>659.67</v>
      </c>
      <c r="R299" s="9">
        <v>24.18</v>
      </c>
      <c r="S299" s="9">
        <v>21</v>
      </c>
      <c r="T299" s="27">
        <v>0.49299999999999999</v>
      </c>
      <c r="U299" s="10">
        <v>7.2999999999999995E-2</v>
      </c>
      <c r="V299" s="10">
        <v>0.16300000000000001</v>
      </c>
      <c r="W299" s="9">
        <v>0.45800000000000002</v>
      </c>
      <c r="X299" s="27">
        <v>1.9E-2</v>
      </c>
      <c r="Y299" s="10">
        <v>0.108</v>
      </c>
      <c r="Z299" s="16">
        <v>0.68587105624142652</v>
      </c>
      <c r="AA299" s="28">
        <v>19</v>
      </c>
      <c r="AB299" s="9">
        <v>291</v>
      </c>
      <c r="AC299" s="9">
        <v>1</v>
      </c>
      <c r="AD299" s="56">
        <v>60</v>
      </c>
      <c r="AE299" s="56">
        <v>219</v>
      </c>
      <c r="AF299" s="16">
        <f t="shared" si="23"/>
        <v>1.7792582361782508E-2</v>
      </c>
      <c r="AG299" s="16"/>
      <c r="AH299" s="16" t="s">
        <v>4339</v>
      </c>
      <c r="AI299" s="56">
        <v>99</v>
      </c>
      <c r="AJ299" s="28" t="e">
        <v>#N/A</v>
      </c>
      <c r="AK299" s="28" t="e">
        <v>#N/A</v>
      </c>
      <c r="AL299" s="26" t="e">
        <v>#N/A</v>
      </c>
      <c r="AM299" s="26" t="e">
        <v>#N/A</v>
      </c>
      <c r="AN299" s="26" t="e">
        <v>#N/A</v>
      </c>
      <c r="AO299" s="26" t="e">
        <v>#N/A</v>
      </c>
      <c r="AP299" s="26" t="e">
        <v>#N/A</v>
      </c>
      <c r="AQ299" s="26" t="e">
        <v>#N/A</v>
      </c>
      <c r="AR299" s="26" t="e">
        <v>#N/A</v>
      </c>
      <c r="AS299" s="26" t="e">
        <v>#N/A</v>
      </c>
      <c r="AT299" s="56" t="e">
        <v>#N/A</v>
      </c>
      <c r="AU299" s="10">
        <v>0.192</v>
      </c>
      <c r="AV299" s="10">
        <v>6.3E-2</v>
      </c>
      <c r="AW299" s="10">
        <v>0.48899999999999999</v>
      </c>
      <c r="AX299" s="10">
        <v>0.55300000000000005</v>
      </c>
      <c r="AY299" s="28">
        <v>7000000</v>
      </c>
      <c r="AZ299" s="28">
        <v>568.71267823049118</v>
      </c>
      <c r="BA299" s="84">
        <v>0</v>
      </c>
      <c r="BB299" s="28">
        <v>0</v>
      </c>
      <c r="BC299" s="84">
        <v>411</v>
      </c>
      <c r="BD299" s="27">
        <v>3.3391558678961694E-2</v>
      </c>
      <c r="BE299" s="10">
        <v>0.182</v>
      </c>
      <c r="BF299" s="28">
        <v>60653.283453237411</v>
      </c>
      <c r="BG299" s="117">
        <v>5</v>
      </c>
      <c r="BH299" s="117">
        <v>2</v>
      </c>
      <c r="BI299" s="117" t="s">
        <v>55</v>
      </c>
      <c r="BJ299" s="117" t="s">
        <v>55</v>
      </c>
      <c r="BK299" s="117" t="s">
        <v>55</v>
      </c>
      <c r="BL299" s="117">
        <f t="shared" si="20"/>
        <v>7</v>
      </c>
      <c r="BM299" s="53">
        <f t="shared" si="21"/>
        <v>568.71267823049118</v>
      </c>
      <c r="BN299" s="11">
        <v>7814</v>
      </c>
      <c r="BO299" s="11">
        <f t="shared" si="22"/>
        <v>7245.2873217695087</v>
      </c>
    </row>
    <row r="300" spans="1:67">
      <c r="A300" s="7">
        <v>456</v>
      </c>
      <c r="B300" s="8" t="s">
        <v>981</v>
      </c>
      <c r="C300" s="8" t="s">
        <v>2197</v>
      </c>
      <c r="D300" s="8" t="s">
        <v>337</v>
      </c>
      <c r="E300" s="9" t="s">
        <v>51</v>
      </c>
      <c r="F300" s="10">
        <v>0.56499999999999995</v>
      </c>
      <c r="G300" s="10">
        <v>0.76</v>
      </c>
      <c r="H300" s="25">
        <v>9899.2999999999993</v>
      </c>
      <c r="I300" s="28">
        <v>13009</v>
      </c>
      <c r="J300" s="28">
        <v>7417</v>
      </c>
      <c r="K300" s="59">
        <v>76323</v>
      </c>
      <c r="L300" s="59">
        <v>99963</v>
      </c>
      <c r="M300" s="59">
        <v>78201</v>
      </c>
      <c r="N300" s="59">
        <v>62460</v>
      </c>
      <c r="O300" s="10">
        <v>0.45500000000000002</v>
      </c>
      <c r="P300" s="9">
        <v>529</v>
      </c>
      <c r="Q300" s="9">
        <v>873.67</v>
      </c>
      <c r="R300" s="9">
        <v>18.71</v>
      </c>
      <c r="S300" s="9">
        <v>135</v>
      </c>
      <c r="T300" s="27">
        <v>0.40500000000000003</v>
      </c>
      <c r="U300" s="10">
        <v>2.7E-2</v>
      </c>
      <c r="V300" s="10">
        <v>0.112</v>
      </c>
      <c r="W300" s="9">
        <v>0.57599999999999996</v>
      </c>
      <c r="X300" s="27">
        <v>7.0000000000000007E-2</v>
      </c>
      <c r="Y300" s="10">
        <v>0.14399999999999999</v>
      </c>
      <c r="Z300" s="16">
        <v>0.63451776649746194</v>
      </c>
      <c r="AA300" s="28">
        <v>155</v>
      </c>
      <c r="AB300" s="9">
        <v>592</v>
      </c>
      <c r="AC300" s="9"/>
      <c r="AD300" s="56">
        <v>65</v>
      </c>
      <c r="AE300" s="56">
        <v>207</v>
      </c>
      <c r="AF300" s="16">
        <f t="shared" si="23"/>
        <v>2.0910569434202421E-2</v>
      </c>
      <c r="AG300" s="16"/>
      <c r="AH300" s="16"/>
      <c r="AI300" s="56">
        <v>6</v>
      </c>
      <c r="AJ300" s="28" t="e">
        <v>#N/A</v>
      </c>
      <c r="AK300" s="28" t="e">
        <v>#N/A</v>
      </c>
      <c r="AL300" s="26" t="e">
        <v>#N/A</v>
      </c>
      <c r="AM300" s="26" t="e">
        <v>#N/A</v>
      </c>
      <c r="AN300" s="26" t="e">
        <v>#N/A</v>
      </c>
      <c r="AO300" s="26" t="e">
        <v>#N/A</v>
      </c>
      <c r="AP300" s="26" t="e">
        <v>#N/A</v>
      </c>
      <c r="AQ300" s="26" t="e">
        <v>#N/A</v>
      </c>
      <c r="AR300" s="26" t="e">
        <v>#N/A</v>
      </c>
      <c r="AS300" s="26" t="e">
        <v>#N/A</v>
      </c>
      <c r="AT300" s="56" t="e">
        <v>#N/A</v>
      </c>
      <c r="AU300" s="10">
        <v>0.14099999999999999</v>
      </c>
      <c r="AV300" s="10">
        <v>6.5000000000000002E-2</v>
      </c>
      <c r="AW300" s="10">
        <v>0.42799999999999999</v>
      </c>
      <c r="AX300" s="10">
        <v>0.56799999999999995</v>
      </c>
      <c r="AY300" s="28">
        <v>15000000</v>
      </c>
      <c r="AZ300" s="28">
        <v>1515.2586546523494</v>
      </c>
      <c r="BA300" s="84">
        <v>12</v>
      </c>
      <c r="BB300" s="28">
        <v>22684.31001890359</v>
      </c>
      <c r="BC300" s="84">
        <v>292</v>
      </c>
      <c r="BD300" s="27">
        <v>2.9497035143899064E-2</v>
      </c>
      <c r="BE300" s="10">
        <v>0.182</v>
      </c>
      <c r="BF300" s="28">
        <v>54911.814562002277</v>
      </c>
      <c r="BG300" s="117">
        <v>4</v>
      </c>
      <c r="BH300" s="117">
        <v>11</v>
      </c>
      <c r="BI300" s="117" t="s">
        <v>55</v>
      </c>
      <c r="BJ300" s="117" t="s">
        <v>55</v>
      </c>
      <c r="BK300" s="117" t="s">
        <v>55</v>
      </c>
      <c r="BL300" s="117">
        <f t="shared" si="20"/>
        <v>15</v>
      </c>
      <c r="BM300" s="53">
        <f t="shared" si="21"/>
        <v>1515.2586546523494</v>
      </c>
      <c r="BN300" s="11">
        <v>13082</v>
      </c>
      <c r="BO300" s="11">
        <f t="shared" si="22"/>
        <v>11566.741345347651</v>
      </c>
    </row>
    <row r="301" spans="1:67">
      <c r="A301" s="7">
        <v>504</v>
      </c>
      <c r="B301" s="8" t="s">
        <v>1063</v>
      </c>
      <c r="C301" s="8"/>
      <c r="D301" s="8" t="s">
        <v>1026</v>
      </c>
      <c r="E301" s="9" t="s">
        <v>51</v>
      </c>
      <c r="F301" s="10">
        <v>0.48</v>
      </c>
      <c r="G301" s="10">
        <v>0.78</v>
      </c>
      <c r="H301" s="25">
        <v>18549.2</v>
      </c>
      <c r="I301" s="28">
        <v>10364</v>
      </c>
      <c r="J301" s="28">
        <v>6526</v>
      </c>
      <c r="K301" s="59">
        <v>76589</v>
      </c>
      <c r="L301" s="59">
        <v>82899</v>
      </c>
      <c r="M301" s="59">
        <v>69777</v>
      </c>
      <c r="N301" s="59">
        <v>61830</v>
      </c>
      <c r="O301" s="10">
        <v>0.40699999999999997</v>
      </c>
      <c r="P301" s="9">
        <v>870</v>
      </c>
      <c r="Q301" s="9">
        <v>1420.33</v>
      </c>
      <c r="R301" s="9">
        <v>21.32</v>
      </c>
      <c r="S301" s="9">
        <v>6</v>
      </c>
      <c r="T301" s="27">
        <v>0.51800000000000002</v>
      </c>
      <c r="U301" s="10">
        <v>6.4000000000000001E-2</v>
      </c>
      <c r="V301" s="10">
        <v>0.124</v>
      </c>
      <c r="W301" s="9">
        <v>0.57899999999999996</v>
      </c>
      <c r="X301" s="27">
        <v>7.2999999999999995E-2</v>
      </c>
      <c r="Y301" s="10">
        <v>0.11600000000000001</v>
      </c>
      <c r="Z301" s="16">
        <v>0.6333122229259025</v>
      </c>
      <c r="AA301" s="28"/>
      <c r="AB301" s="9" t="s">
        <v>4345</v>
      </c>
      <c r="AC301" s="9">
        <v>2</v>
      </c>
      <c r="AD301" s="56">
        <v>15</v>
      </c>
      <c r="AE301" s="56">
        <v>379</v>
      </c>
      <c r="AF301" s="16">
        <f t="shared" si="23"/>
        <v>2.0432148017165159E-2</v>
      </c>
      <c r="AG301" s="16"/>
      <c r="AH301" s="16" t="s">
        <v>4339</v>
      </c>
      <c r="AI301" s="56">
        <v>99</v>
      </c>
      <c r="AJ301" s="28">
        <v>87900</v>
      </c>
      <c r="AK301" s="28">
        <v>39800</v>
      </c>
      <c r="AL301" s="26">
        <v>5.6805152999999997</v>
      </c>
      <c r="AM301" s="26">
        <v>0.78988742999999995</v>
      </c>
      <c r="AN301" s="26">
        <v>20.385542000000001</v>
      </c>
      <c r="AO301" s="26">
        <v>0.68367827000000003</v>
      </c>
      <c r="AP301" s="26">
        <v>1.1580037999999999</v>
      </c>
      <c r="AQ301" s="26">
        <v>3.8836449000000002E-2</v>
      </c>
      <c r="AR301" s="26">
        <v>-0.56871450000000001</v>
      </c>
      <c r="AS301" s="26">
        <v>-3.0165291000000001</v>
      </c>
      <c r="AT301" s="56">
        <v>2487</v>
      </c>
      <c r="AU301" s="10">
        <v>9.5000000000000001E-2</v>
      </c>
      <c r="AV301" s="10">
        <v>7.5999999999999998E-2</v>
      </c>
      <c r="AW301" s="10">
        <v>0.495</v>
      </c>
      <c r="AX301" s="10">
        <v>0.58699999999999997</v>
      </c>
      <c r="AY301" s="28">
        <v>24000000</v>
      </c>
      <c r="AZ301" s="28">
        <v>1293.8563388178466</v>
      </c>
      <c r="BA301" s="84">
        <v>19</v>
      </c>
      <c r="BB301" s="28">
        <v>21839.080459770114</v>
      </c>
      <c r="BC301" s="84">
        <v>504</v>
      </c>
      <c r="BD301" s="27">
        <v>2.7170983115174779E-2</v>
      </c>
      <c r="BE301" s="10">
        <v>0.19600000000000001</v>
      </c>
      <c r="BF301" s="28">
        <v>41317.256088560884</v>
      </c>
      <c r="BG301" s="117">
        <v>6</v>
      </c>
      <c r="BH301" s="117">
        <v>18</v>
      </c>
      <c r="BI301" s="117" t="s">
        <v>55</v>
      </c>
      <c r="BJ301" s="117" t="s">
        <v>55</v>
      </c>
      <c r="BK301" s="117" t="s">
        <v>55</v>
      </c>
      <c r="BL301" s="117">
        <f t="shared" si="20"/>
        <v>24</v>
      </c>
      <c r="BM301" s="53">
        <f t="shared" si="21"/>
        <v>1293.8563388178466</v>
      </c>
      <c r="BN301" s="11">
        <v>7060</v>
      </c>
      <c r="BO301" s="11">
        <f t="shared" si="22"/>
        <v>5766.1436611821537</v>
      </c>
    </row>
    <row r="302" spans="1:67">
      <c r="A302" s="7">
        <v>497</v>
      </c>
      <c r="B302" s="8" t="s">
        <v>1051</v>
      </c>
      <c r="C302" s="8" t="s">
        <v>2199</v>
      </c>
      <c r="D302" s="8" t="s">
        <v>1026</v>
      </c>
      <c r="E302" s="9" t="s">
        <v>51</v>
      </c>
      <c r="F302" s="10">
        <v>0.433</v>
      </c>
      <c r="G302" s="10">
        <v>0.71</v>
      </c>
      <c r="H302" s="25">
        <v>5871.22</v>
      </c>
      <c r="I302" s="28">
        <v>11718</v>
      </c>
      <c r="J302" s="28">
        <v>8243</v>
      </c>
      <c r="K302" s="59">
        <v>64596</v>
      </c>
      <c r="L302" s="59">
        <v>77688</v>
      </c>
      <c r="M302" s="59">
        <v>64494</v>
      </c>
      <c r="N302" s="59">
        <v>59364</v>
      </c>
      <c r="O302" s="10">
        <v>0.42299999999999999</v>
      </c>
      <c r="P302" s="9">
        <v>261.33</v>
      </c>
      <c r="Q302" s="9">
        <v>438.33</v>
      </c>
      <c r="R302" s="9">
        <v>22.47</v>
      </c>
      <c r="S302" s="9">
        <v>4</v>
      </c>
      <c r="T302" s="27">
        <v>0.61199999999999999</v>
      </c>
      <c r="U302" s="10">
        <v>0.11799999999999999</v>
      </c>
      <c r="V302" s="10">
        <v>0.125</v>
      </c>
      <c r="W302" s="9">
        <v>0.52800000000000002</v>
      </c>
      <c r="X302" s="27">
        <v>7.0999999999999994E-2</v>
      </c>
      <c r="Y302" s="10">
        <v>0.05</v>
      </c>
      <c r="Z302" s="16">
        <v>0.65445026178010468</v>
      </c>
      <c r="AA302" s="28">
        <v>30</v>
      </c>
      <c r="AB302" s="9">
        <v>451</v>
      </c>
      <c r="AC302" s="9"/>
      <c r="AD302" s="56">
        <v>154</v>
      </c>
      <c r="AE302" s="56">
        <v>120</v>
      </c>
      <c r="AF302" s="16">
        <f t="shared" si="23"/>
        <v>2.0438682250026399E-2</v>
      </c>
      <c r="AG302" s="16"/>
      <c r="AH302" s="16"/>
      <c r="AI302" s="56">
        <v>99</v>
      </c>
      <c r="AJ302" s="28">
        <v>80900</v>
      </c>
      <c r="AK302" s="28">
        <v>41500</v>
      </c>
      <c r="AL302" s="26">
        <v>5.5762986999999997</v>
      </c>
      <c r="AM302" s="26">
        <v>0.47043759000000002</v>
      </c>
      <c r="AN302" s="26">
        <v>17.036686</v>
      </c>
      <c r="AO302" s="26">
        <v>1.4339307999999999</v>
      </c>
      <c r="AP302" s="26">
        <v>0.95001656000000001</v>
      </c>
      <c r="AQ302" s="26">
        <v>7.9960257000000007E-2</v>
      </c>
      <c r="AR302" s="26">
        <v>0.58992922000000003</v>
      </c>
      <c r="AS302" s="26">
        <v>0.25620623999999997</v>
      </c>
      <c r="AT302" s="56">
        <v>1039.6666666666599</v>
      </c>
      <c r="AU302" s="10">
        <v>6.4000000000000001E-2</v>
      </c>
      <c r="AV302" s="10">
        <v>5.7000000000000002E-2</v>
      </c>
      <c r="AW302" s="10">
        <v>0.46</v>
      </c>
      <c r="AX302" s="10">
        <v>0.55500000000000005</v>
      </c>
      <c r="AY302" s="28">
        <v>19000000</v>
      </c>
      <c r="AZ302" s="28">
        <v>3236.1246895875133</v>
      </c>
      <c r="BA302" s="84">
        <v>5</v>
      </c>
      <c r="BB302" s="28">
        <v>19132.897103279378</v>
      </c>
      <c r="BC302" s="84">
        <v>85</v>
      </c>
      <c r="BD302" s="27">
        <v>1.4477399927102032E-2</v>
      </c>
      <c r="BE302" s="10">
        <v>0.19600000000000001</v>
      </c>
      <c r="BF302" s="28">
        <v>44608.269911504423</v>
      </c>
      <c r="BG302" s="117">
        <v>3</v>
      </c>
      <c r="BH302" s="117">
        <v>16</v>
      </c>
      <c r="BI302" s="117" t="s">
        <v>55</v>
      </c>
      <c r="BJ302" s="117" t="s">
        <v>55</v>
      </c>
      <c r="BK302" s="117" t="s">
        <v>55</v>
      </c>
      <c r="BL302" s="117">
        <f t="shared" si="20"/>
        <v>19</v>
      </c>
      <c r="BM302" s="53">
        <f t="shared" si="21"/>
        <v>3236.1246895875133</v>
      </c>
      <c r="BN302" s="11">
        <v>6767</v>
      </c>
      <c r="BO302" s="11">
        <f t="shared" si="22"/>
        <v>3530.8753104124867</v>
      </c>
    </row>
    <row r="303" spans="1:67">
      <c r="A303" s="7">
        <v>503</v>
      </c>
      <c r="B303" s="8" t="s">
        <v>1061</v>
      </c>
      <c r="C303" s="8" t="s">
        <v>2201</v>
      </c>
      <c r="D303" s="8" t="s">
        <v>1026</v>
      </c>
      <c r="E303" s="9" t="s">
        <v>51</v>
      </c>
      <c r="F303" s="10">
        <v>0.436</v>
      </c>
      <c r="G303" s="10">
        <v>0.73</v>
      </c>
      <c r="H303" s="25">
        <v>9819.06</v>
      </c>
      <c r="I303" s="28">
        <v>12368</v>
      </c>
      <c r="J303" s="28">
        <v>7160</v>
      </c>
      <c r="K303" s="59">
        <v>73486</v>
      </c>
      <c r="L303" s="59">
        <v>84654</v>
      </c>
      <c r="M303" s="59">
        <v>68553</v>
      </c>
      <c r="N303" s="59">
        <v>57879</v>
      </c>
      <c r="O303" s="10">
        <v>0.34</v>
      </c>
      <c r="P303" s="9">
        <v>407</v>
      </c>
      <c r="Q303" s="9">
        <v>696.33</v>
      </c>
      <c r="R303" s="9">
        <v>24.13</v>
      </c>
      <c r="S303" s="9">
        <v>8</v>
      </c>
      <c r="T303" s="27">
        <v>0.45500000000000002</v>
      </c>
      <c r="U303" s="10">
        <v>9.4E-2</v>
      </c>
      <c r="V303" s="10">
        <v>0.11899999999999999</v>
      </c>
      <c r="W303" s="9">
        <v>0.46899999999999997</v>
      </c>
      <c r="X303" s="27">
        <v>7.8E-2</v>
      </c>
      <c r="Y303" s="27">
        <v>0.14000000000000001</v>
      </c>
      <c r="Z303" s="16">
        <v>0.68073519400953031</v>
      </c>
      <c r="AA303" s="28">
        <v>67</v>
      </c>
      <c r="AB303" s="9">
        <v>455</v>
      </c>
      <c r="AC303" s="9"/>
      <c r="AD303" s="56">
        <v>86</v>
      </c>
      <c r="AE303" s="56">
        <v>181</v>
      </c>
      <c r="AF303" s="16">
        <f t="shared" si="23"/>
        <v>1.8433536407762047E-2</v>
      </c>
      <c r="AG303" s="16"/>
      <c r="AH303" s="16"/>
      <c r="AI303" s="56">
        <v>99</v>
      </c>
      <c r="AJ303" s="28">
        <v>85200</v>
      </c>
      <c r="AK303" s="28">
        <v>38500</v>
      </c>
      <c r="AL303" s="26">
        <v>7.0961251000000001</v>
      </c>
      <c r="AM303" s="26">
        <v>0.34473239999999999</v>
      </c>
      <c r="AN303" s="26">
        <v>13.465818000000001</v>
      </c>
      <c r="AO303" s="26">
        <v>0.30976166999999999</v>
      </c>
      <c r="AP303" s="26">
        <v>0.95555139</v>
      </c>
      <c r="AQ303" s="26">
        <v>2.1981077000000002E-2</v>
      </c>
      <c r="AR303" s="26">
        <v>1.8009968000000001</v>
      </c>
      <c r="AS303" s="26">
        <v>2.6158228000000001</v>
      </c>
      <c r="AT303" s="56">
        <v>1429</v>
      </c>
      <c r="AU303" s="10">
        <v>0.14000000000000001</v>
      </c>
      <c r="AV303" s="10">
        <v>0.125</v>
      </c>
      <c r="AW303" s="10">
        <v>0.51800000000000002</v>
      </c>
      <c r="AX303" s="10">
        <v>0.56499999999999995</v>
      </c>
      <c r="AY303" s="28">
        <v>15000000</v>
      </c>
      <c r="AZ303" s="28">
        <v>1527.6411387648106</v>
      </c>
      <c r="BA303" s="84">
        <v>7</v>
      </c>
      <c r="BB303" s="28">
        <v>17199.017199017198</v>
      </c>
      <c r="BC303" s="84">
        <v>142</v>
      </c>
      <c r="BD303" s="27">
        <v>1.446166944697354E-2</v>
      </c>
      <c r="BE303" s="10">
        <v>0.19600000000000001</v>
      </c>
      <c r="BF303" s="28">
        <v>42690.598393574299</v>
      </c>
      <c r="BG303" s="117">
        <v>3</v>
      </c>
      <c r="BH303" s="117">
        <v>12</v>
      </c>
      <c r="BI303" s="117" t="s">
        <v>55</v>
      </c>
      <c r="BJ303" s="117" t="s">
        <v>55</v>
      </c>
      <c r="BK303" s="117" t="s">
        <v>55</v>
      </c>
      <c r="BL303" s="117">
        <f t="shared" si="20"/>
        <v>15</v>
      </c>
      <c r="BM303" s="53">
        <f t="shared" si="21"/>
        <v>1527.6411387648106</v>
      </c>
      <c r="BN303" s="11">
        <v>6990</v>
      </c>
      <c r="BO303" s="11">
        <f t="shared" si="22"/>
        <v>5462.3588612351896</v>
      </c>
    </row>
    <row r="304" spans="1:67">
      <c r="A304" s="7">
        <v>484</v>
      </c>
      <c r="B304" s="8" t="s">
        <v>1028</v>
      </c>
      <c r="C304" s="8" t="s">
        <v>2202</v>
      </c>
      <c r="D304" s="8" t="s">
        <v>1026</v>
      </c>
      <c r="E304" s="9" t="s">
        <v>51</v>
      </c>
      <c r="F304" s="10">
        <v>0.47899999999999998</v>
      </c>
      <c r="G304" s="10">
        <v>0.71</v>
      </c>
      <c r="H304" s="25">
        <v>11857.32</v>
      </c>
      <c r="I304" s="28">
        <v>11165</v>
      </c>
      <c r="J304" s="28">
        <v>7443</v>
      </c>
      <c r="K304" s="59">
        <v>75457</v>
      </c>
      <c r="L304" s="59">
        <v>84186</v>
      </c>
      <c r="M304" s="59">
        <v>66213</v>
      </c>
      <c r="N304" s="59">
        <v>55494</v>
      </c>
      <c r="O304" s="10">
        <v>0.42799999999999999</v>
      </c>
      <c r="P304" s="9">
        <v>506</v>
      </c>
      <c r="Q304" s="9">
        <v>709.67</v>
      </c>
      <c r="R304" s="9">
        <v>23.43</v>
      </c>
      <c r="S304" s="9">
        <v>3</v>
      </c>
      <c r="T304" s="27">
        <v>0.57699999999999996</v>
      </c>
      <c r="U304" s="10">
        <v>0.19400000000000001</v>
      </c>
      <c r="V304" s="10">
        <v>0.14699999999999999</v>
      </c>
      <c r="W304" s="9">
        <v>0.55700000000000005</v>
      </c>
      <c r="X304" s="27">
        <v>0.05</v>
      </c>
      <c r="Y304" s="27">
        <v>9.2999999999999999E-2</v>
      </c>
      <c r="Z304" s="16">
        <v>0.64226075786769421</v>
      </c>
      <c r="AA304" s="28">
        <v>39</v>
      </c>
      <c r="AB304" s="9">
        <v>117</v>
      </c>
      <c r="AC304" s="9"/>
      <c r="AD304" s="56">
        <v>68</v>
      </c>
      <c r="AE304" s="56">
        <v>200</v>
      </c>
      <c r="AF304" s="16">
        <f t="shared" si="23"/>
        <v>1.6867217887347227E-2</v>
      </c>
      <c r="AG304" s="16"/>
      <c r="AH304" s="16"/>
      <c r="AI304" s="56">
        <v>99</v>
      </c>
      <c r="AJ304" s="28">
        <v>83800</v>
      </c>
      <c r="AK304" s="28">
        <v>38900</v>
      </c>
      <c r="AL304" s="26">
        <v>5.1035069999999996</v>
      </c>
      <c r="AM304" s="26">
        <v>0.31417599000000002</v>
      </c>
      <c r="AN304" s="26">
        <v>16.584057000000001</v>
      </c>
      <c r="AO304" s="26">
        <v>0</v>
      </c>
      <c r="AP304" s="26">
        <v>0.84636842999999995</v>
      </c>
      <c r="AQ304" s="26">
        <v>0</v>
      </c>
      <c r="AR304" s="26">
        <v>1.6854093999999999</v>
      </c>
      <c r="AS304" s="26">
        <v>1.7299941000000001</v>
      </c>
      <c r="AT304" s="56">
        <v>1602.3333333333301</v>
      </c>
      <c r="AU304" s="10">
        <v>9.4E-2</v>
      </c>
      <c r="AV304" s="10">
        <v>7.6999999999999999E-2</v>
      </c>
      <c r="AW304" s="10">
        <v>0.52900000000000003</v>
      </c>
      <c r="AX304" s="10">
        <v>0.57499999999999996</v>
      </c>
      <c r="AY304" s="28">
        <v>12380911</v>
      </c>
      <c r="AZ304" s="28">
        <v>1044.1576174042702</v>
      </c>
      <c r="BA304" s="84">
        <v>2</v>
      </c>
      <c r="BB304" s="28">
        <v>3952.5691699604745</v>
      </c>
      <c r="BC304" s="84">
        <v>292</v>
      </c>
      <c r="BD304" s="27">
        <v>2.4626138115526948E-2</v>
      </c>
      <c r="BE304" s="10">
        <v>0.19600000000000001</v>
      </c>
      <c r="BF304" s="28">
        <v>42985.278787878786</v>
      </c>
      <c r="BG304" s="117">
        <v>0.38100000000000001</v>
      </c>
      <c r="BH304" s="117">
        <v>12</v>
      </c>
      <c r="BI304" s="117" t="s">
        <v>55</v>
      </c>
      <c r="BJ304" s="117" t="s">
        <v>55</v>
      </c>
      <c r="BK304" s="117" t="s">
        <v>55</v>
      </c>
      <c r="BL304" s="117">
        <f t="shared" si="20"/>
        <v>12.381</v>
      </c>
      <c r="BM304" s="53">
        <f t="shared" si="21"/>
        <v>1044.1651233162299</v>
      </c>
      <c r="BN304" s="11">
        <v>7322</v>
      </c>
      <c r="BO304" s="11">
        <f t="shared" si="22"/>
        <v>6277.8348766837698</v>
      </c>
    </row>
    <row r="305" spans="1:67">
      <c r="A305" s="7">
        <v>473</v>
      </c>
      <c r="B305" s="8" t="s">
        <v>1008</v>
      </c>
      <c r="C305" s="8" t="s">
        <v>2205</v>
      </c>
      <c r="D305" s="8" t="s">
        <v>1003</v>
      </c>
      <c r="E305" s="9" t="s">
        <v>51</v>
      </c>
      <c r="F305" s="10">
        <v>0.3</v>
      </c>
      <c r="G305" s="10">
        <v>0.62</v>
      </c>
      <c r="H305" s="25">
        <v>2913.13</v>
      </c>
      <c r="I305" s="28">
        <v>13351</v>
      </c>
      <c r="J305" s="28">
        <v>8878</v>
      </c>
      <c r="K305" s="59">
        <v>61203</v>
      </c>
      <c r="L305" s="59">
        <v>69003</v>
      </c>
      <c r="M305" s="59">
        <v>60057</v>
      </c>
      <c r="N305" s="59">
        <v>54450</v>
      </c>
      <c r="O305" s="10">
        <v>0.21099999999999999</v>
      </c>
      <c r="P305" s="9">
        <v>187.67</v>
      </c>
      <c r="Q305" s="9">
        <v>291.67</v>
      </c>
      <c r="R305" s="9">
        <v>15.52</v>
      </c>
      <c r="S305" s="9">
        <v>3</v>
      </c>
      <c r="T305" s="27">
        <v>0.47199999999999998</v>
      </c>
      <c r="U305" s="10">
        <v>3.1E-2</v>
      </c>
      <c r="V305" s="10">
        <v>0.39100000000000001</v>
      </c>
      <c r="W305" s="9">
        <v>0.56000000000000005</v>
      </c>
      <c r="X305" s="27">
        <v>3.5000000000000003E-2</v>
      </c>
      <c r="Y305" s="10">
        <v>0.127</v>
      </c>
      <c r="Z305" s="16">
        <v>0.64102564102564097</v>
      </c>
      <c r="AA305" s="28">
        <v>28</v>
      </c>
      <c r="AB305" s="9">
        <v>284</v>
      </c>
      <c r="AC305" s="9"/>
      <c r="AD305" s="56">
        <v>165</v>
      </c>
      <c r="AE305" s="56">
        <v>114</v>
      </c>
      <c r="AF305" s="16">
        <f t="shared" si="23"/>
        <v>3.9133166044769713E-2</v>
      </c>
      <c r="AG305" s="16"/>
      <c r="AH305" s="16"/>
      <c r="AI305" s="56">
        <v>99</v>
      </c>
      <c r="AJ305" s="28">
        <v>71000</v>
      </c>
      <c r="AK305" s="28">
        <v>37600</v>
      </c>
      <c r="AL305" s="26">
        <v>16.261436</v>
      </c>
      <c r="AM305" s="26">
        <v>0.15289027999999999</v>
      </c>
      <c r="AN305" s="26">
        <v>13.811942999999999</v>
      </c>
      <c r="AO305" s="26">
        <v>0.59209126000000001</v>
      </c>
      <c r="AP305" s="26">
        <v>2.2460201</v>
      </c>
      <c r="AQ305" s="26">
        <v>9.6282541999999999E-2</v>
      </c>
      <c r="AR305" s="26">
        <v>-3.3842571000000001</v>
      </c>
      <c r="AS305" s="26">
        <v>0.13300675000000001</v>
      </c>
      <c r="AT305" s="56">
        <v>399.5</v>
      </c>
      <c r="AU305" s="10">
        <v>0.14499999999999999</v>
      </c>
      <c r="AV305" s="10">
        <v>0.311</v>
      </c>
      <c r="AW305" s="10">
        <v>0.56399999999999995</v>
      </c>
      <c r="AX305" s="10">
        <v>0.56799999999999995</v>
      </c>
      <c r="AY305" s="28">
        <v>4000000</v>
      </c>
      <c r="AZ305" s="28">
        <v>1373.0935454305163</v>
      </c>
      <c r="BA305" s="84">
        <v>7</v>
      </c>
      <c r="BB305" s="28">
        <v>37299.515106303617</v>
      </c>
      <c r="BC305" s="84"/>
      <c r="BD305" s="27">
        <v>0</v>
      </c>
      <c r="BE305" s="10">
        <v>0.42499999999999999</v>
      </c>
      <c r="BF305" s="28">
        <v>37224.176470588238</v>
      </c>
      <c r="BG305" s="117">
        <v>1</v>
      </c>
      <c r="BH305" s="117">
        <v>3</v>
      </c>
      <c r="BI305" s="117" t="s">
        <v>55</v>
      </c>
      <c r="BJ305" s="117" t="s">
        <v>55</v>
      </c>
      <c r="BK305" s="117" t="s">
        <v>55</v>
      </c>
      <c r="BL305" s="117">
        <f t="shared" si="20"/>
        <v>4</v>
      </c>
      <c r="BM305" s="53">
        <f t="shared" si="21"/>
        <v>1373.0935454305163</v>
      </c>
      <c r="BN305" s="11">
        <v>6112</v>
      </c>
      <c r="BO305" s="11">
        <f t="shared" si="22"/>
        <v>4738.9064545694837</v>
      </c>
    </row>
    <row r="306" spans="1:67">
      <c r="A306" s="7">
        <v>657</v>
      </c>
      <c r="B306" s="8" t="s">
        <v>1297</v>
      </c>
      <c r="C306" s="8" t="s">
        <v>2208</v>
      </c>
      <c r="D306" s="8" t="s">
        <v>1298</v>
      </c>
      <c r="E306" s="9" t="s">
        <v>51</v>
      </c>
      <c r="F306" s="10">
        <v>0.67700000000000005</v>
      </c>
      <c r="G306" s="10">
        <v>0.86</v>
      </c>
      <c r="H306" s="25">
        <v>16877.88</v>
      </c>
      <c r="I306" s="28">
        <v>14117</v>
      </c>
      <c r="J306" s="28">
        <v>7730</v>
      </c>
      <c r="K306" s="59">
        <v>78139</v>
      </c>
      <c r="L306" s="59">
        <v>91431</v>
      </c>
      <c r="M306" s="59">
        <v>72216</v>
      </c>
      <c r="N306" s="59">
        <v>64350</v>
      </c>
      <c r="O306" s="10">
        <v>0.64800000000000002</v>
      </c>
      <c r="P306" s="9">
        <v>1059</v>
      </c>
      <c r="Q306" s="9">
        <v>1482.33</v>
      </c>
      <c r="R306" s="9">
        <v>15.94</v>
      </c>
      <c r="S306" s="9">
        <v>11</v>
      </c>
      <c r="T306" s="27">
        <v>0.52800000000000002</v>
      </c>
      <c r="U306" s="10">
        <v>8.9999999999999993E-3</v>
      </c>
      <c r="V306" s="10">
        <v>0.128</v>
      </c>
      <c r="W306" s="9">
        <v>0.48499999999999999</v>
      </c>
      <c r="X306" s="27">
        <v>0.22800000000000001</v>
      </c>
      <c r="Y306" s="10">
        <v>6.2E-2</v>
      </c>
      <c r="Z306" s="16">
        <v>0.67340067340067344</v>
      </c>
      <c r="AA306" s="28">
        <v>102</v>
      </c>
      <c r="AB306" s="9">
        <v>245</v>
      </c>
      <c r="AC306" s="9"/>
      <c r="AD306" s="56">
        <v>18</v>
      </c>
      <c r="AE306" s="56">
        <v>372</v>
      </c>
      <c r="AF306" s="16">
        <f t="shared" si="23"/>
        <v>2.204068283457401E-2</v>
      </c>
      <c r="AG306" s="16"/>
      <c r="AH306" s="16" t="s">
        <v>4339</v>
      </c>
      <c r="AI306" s="56">
        <v>3</v>
      </c>
      <c r="AJ306" s="28">
        <v>105900</v>
      </c>
      <c r="AK306" s="28">
        <v>39100</v>
      </c>
      <c r="AL306" s="26">
        <v>3.5452352</v>
      </c>
      <c r="AM306" s="26">
        <v>2.2165754</v>
      </c>
      <c r="AN306" s="26">
        <v>15.233072</v>
      </c>
      <c r="AO306" s="26">
        <v>0.71429074000000004</v>
      </c>
      <c r="AP306" s="26">
        <v>0.54004823999999996</v>
      </c>
      <c r="AQ306" s="26">
        <v>2.5323287E-2</v>
      </c>
      <c r="AR306" s="26">
        <v>-0.24935338000000001</v>
      </c>
      <c r="AS306" s="26">
        <v>-1.6063305999999999</v>
      </c>
      <c r="AT306" s="56">
        <v>2427.3333333333298</v>
      </c>
      <c r="AU306" s="10">
        <v>5.1999999999999998E-2</v>
      </c>
      <c r="AV306" s="10">
        <v>3.2000000000000001E-2</v>
      </c>
      <c r="AW306" s="10">
        <v>0.5</v>
      </c>
      <c r="AX306" s="10">
        <v>0.54600000000000004</v>
      </c>
      <c r="AY306" s="28">
        <v>21000000</v>
      </c>
      <c r="AZ306" s="28">
        <v>1244.2320955001458</v>
      </c>
      <c r="BA306" s="84">
        <v>1</v>
      </c>
      <c r="BB306" s="28">
        <v>944.28706326723329</v>
      </c>
      <c r="BC306" s="84">
        <v>947</v>
      </c>
      <c r="BD306" s="27">
        <v>5.6108942592316094E-2</v>
      </c>
      <c r="BE306" s="10">
        <v>0.35599999999999998</v>
      </c>
      <c r="BF306" s="28">
        <v>49853.326874999999</v>
      </c>
      <c r="BG306" s="117">
        <v>3</v>
      </c>
      <c r="BH306" s="117">
        <v>18</v>
      </c>
      <c r="BI306" s="117" t="s">
        <v>55</v>
      </c>
      <c r="BJ306" s="117" t="s">
        <v>55</v>
      </c>
      <c r="BK306" s="117" t="s">
        <v>55</v>
      </c>
      <c r="BL306" s="117">
        <f t="shared" si="20"/>
        <v>21</v>
      </c>
      <c r="BM306" s="53">
        <f t="shared" si="21"/>
        <v>1244.2320955001458</v>
      </c>
      <c r="BN306" s="11">
        <v>6852</v>
      </c>
      <c r="BO306" s="11">
        <f t="shared" si="22"/>
        <v>5607.767904499854</v>
      </c>
    </row>
    <row r="307" spans="1:67">
      <c r="A307" s="7">
        <v>675</v>
      </c>
      <c r="B307" s="8" t="s">
        <v>1325</v>
      </c>
      <c r="C307" s="8" t="s">
        <v>2210</v>
      </c>
      <c r="D307" s="8" t="s">
        <v>1298</v>
      </c>
      <c r="E307" s="9" t="s">
        <v>51</v>
      </c>
      <c r="F307" s="10">
        <v>0.35599999999999998</v>
      </c>
      <c r="G307" s="10">
        <v>0.8</v>
      </c>
      <c r="H307" s="25">
        <v>7099.11</v>
      </c>
      <c r="I307" s="28">
        <v>16961</v>
      </c>
      <c r="J307" s="28">
        <v>10994</v>
      </c>
      <c r="K307" s="59">
        <v>81847</v>
      </c>
      <c r="L307" s="59">
        <v>95058</v>
      </c>
      <c r="M307" s="59">
        <v>76329</v>
      </c>
      <c r="N307" s="59">
        <v>66609</v>
      </c>
      <c r="O307" s="10">
        <v>0.42399999999999999</v>
      </c>
      <c r="P307" s="9">
        <v>442.33</v>
      </c>
      <c r="Q307" s="9">
        <v>714.67</v>
      </c>
      <c r="R307" s="9">
        <v>16.05</v>
      </c>
      <c r="S307" s="9">
        <v>49</v>
      </c>
      <c r="T307" s="27">
        <v>0.53400000000000003</v>
      </c>
      <c r="U307" s="10">
        <v>5.0000000000000001E-3</v>
      </c>
      <c r="V307" s="10">
        <v>0.84699999999999998</v>
      </c>
      <c r="W307" s="9">
        <v>0.66900000000000004</v>
      </c>
      <c r="X307" s="27">
        <v>-0.49199999999999999</v>
      </c>
      <c r="Y307" s="27">
        <v>-7.0000000000000001E-3</v>
      </c>
      <c r="Z307" s="16">
        <v>0.59916117435590177</v>
      </c>
      <c r="AA307" s="28">
        <v>29</v>
      </c>
      <c r="AB307" s="9">
        <v>60</v>
      </c>
      <c r="AC307" s="9"/>
      <c r="AD307" s="56">
        <v>154</v>
      </c>
      <c r="AE307" s="56">
        <v>120</v>
      </c>
      <c r="AF307" s="16">
        <f t="shared" si="23"/>
        <v>1.6903527343568418E-2</v>
      </c>
      <c r="AG307" s="16"/>
      <c r="AH307" s="16" t="s">
        <v>4339</v>
      </c>
      <c r="AI307" s="56">
        <v>99</v>
      </c>
      <c r="AJ307" s="28">
        <v>45600</v>
      </c>
      <c r="AK307" s="28">
        <v>32300</v>
      </c>
      <c r="AL307" s="26">
        <v>21.139999</v>
      </c>
      <c r="AM307" s="26">
        <v>0.16748979999999999</v>
      </c>
      <c r="AN307" s="26">
        <v>13.439994</v>
      </c>
      <c r="AO307" s="26">
        <v>0.25206160999999999</v>
      </c>
      <c r="AP307" s="26">
        <v>2.8412144000000001</v>
      </c>
      <c r="AQ307" s="26">
        <v>5.3285818999999998E-2</v>
      </c>
      <c r="AR307" s="26">
        <v>-0.62580745999999998</v>
      </c>
      <c r="AS307" s="26">
        <v>2.2460507999999999</v>
      </c>
      <c r="AT307" s="56">
        <v>640.66666666666595</v>
      </c>
      <c r="AU307" s="10">
        <v>0.65900000000000003</v>
      </c>
      <c r="AV307" s="10">
        <v>0.80300000000000005</v>
      </c>
      <c r="AW307" s="10">
        <v>0.54600000000000004</v>
      </c>
      <c r="AX307" s="10">
        <v>0.59699999999999998</v>
      </c>
      <c r="AY307" s="28">
        <v>5318360</v>
      </c>
      <c r="AZ307" s="28">
        <v>749.15869735783781</v>
      </c>
      <c r="BA307" s="84">
        <v>8</v>
      </c>
      <c r="BB307" s="28">
        <v>18086.044356023784</v>
      </c>
      <c r="BC307" s="84">
        <v>12</v>
      </c>
      <c r="BD307" s="27">
        <v>1.690352734356842E-3</v>
      </c>
      <c r="BE307" s="10">
        <v>0.35599999999999998</v>
      </c>
      <c r="BF307" s="28">
        <v>51930.015421115066</v>
      </c>
      <c r="BG307" s="117">
        <v>0.318</v>
      </c>
      <c r="BH307" s="117">
        <v>5</v>
      </c>
      <c r="BI307" s="117" t="s">
        <v>55</v>
      </c>
      <c r="BJ307" s="117" t="s">
        <v>55</v>
      </c>
      <c r="BK307" s="117" t="s">
        <v>55</v>
      </c>
      <c r="BL307" s="117">
        <f t="shared" si="20"/>
        <v>5.3179999999999996</v>
      </c>
      <c r="BM307" s="53">
        <f t="shared" si="21"/>
        <v>749.10798677580715</v>
      </c>
      <c r="BN307" s="11">
        <v>5755</v>
      </c>
      <c r="BO307" s="11">
        <f t="shared" si="22"/>
        <v>5005.8920132241929</v>
      </c>
    </row>
    <row r="308" spans="1:67">
      <c r="A308" s="7">
        <v>678</v>
      </c>
      <c r="B308" s="8" t="s">
        <v>1330</v>
      </c>
      <c r="C308" s="8" t="s">
        <v>2212</v>
      </c>
      <c r="D308" s="8" t="s">
        <v>1298</v>
      </c>
      <c r="E308" s="9" t="s">
        <v>51</v>
      </c>
      <c r="F308" s="10">
        <v>0.33500000000000002</v>
      </c>
      <c r="G308" s="10">
        <v>0.67</v>
      </c>
      <c r="H308" s="25">
        <v>5439.27</v>
      </c>
      <c r="I308" s="28">
        <v>13794</v>
      </c>
      <c r="J308" s="28">
        <v>7109</v>
      </c>
      <c r="K308" s="59">
        <v>68193</v>
      </c>
      <c r="L308" s="59">
        <v>80244</v>
      </c>
      <c r="M308" s="59">
        <v>63009</v>
      </c>
      <c r="N308" s="59">
        <v>55476</v>
      </c>
      <c r="O308" s="10">
        <v>0.39500000000000002</v>
      </c>
      <c r="P308" s="9">
        <v>283</v>
      </c>
      <c r="Q308" s="9">
        <v>493.33</v>
      </c>
      <c r="R308" s="9">
        <v>19.22</v>
      </c>
      <c r="S308" s="9">
        <v>6</v>
      </c>
      <c r="T308" s="27">
        <v>0.46899999999999997</v>
      </c>
      <c r="U308" s="10">
        <v>0.01</v>
      </c>
      <c r="V308" s="10">
        <v>0.59299999999999997</v>
      </c>
      <c r="W308" s="9">
        <v>0.32200000000000001</v>
      </c>
      <c r="X308" s="27">
        <v>-0.23699999999999999</v>
      </c>
      <c r="Y308" s="27">
        <v>-1.2999999999999999E-2</v>
      </c>
      <c r="Z308" s="16">
        <v>0.75642965204236012</v>
      </c>
      <c r="AA308" s="28">
        <v>21</v>
      </c>
      <c r="AB308" s="9">
        <v>195</v>
      </c>
      <c r="AC308" s="9"/>
      <c r="AD308" s="56">
        <v>416</v>
      </c>
      <c r="AE308" s="56">
        <v>36</v>
      </c>
      <c r="AF308" s="16">
        <f t="shared" si="23"/>
        <v>6.6185352078495822E-3</v>
      </c>
      <c r="AG308" s="16"/>
      <c r="AH308" s="16" t="s">
        <v>4339</v>
      </c>
      <c r="AI308" s="56">
        <v>99</v>
      </c>
      <c r="AJ308" s="28">
        <v>63600</v>
      </c>
      <c r="AK308" s="28">
        <v>33100</v>
      </c>
      <c r="AL308" s="26">
        <v>15.239432000000001</v>
      </c>
      <c r="AM308" s="26">
        <v>0.32469039999999999</v>
      </c>
      <c r="AN308" s="26">
        <v>13.098610000000001</v>
      </c>
      <c r="AO308" s="26">
        <v>1.7283197E-2</v>
      </c>
      <c r="AP308" s="26">
        <v>1.9961538000000001</v>
      </c>
      <c r="AQ308" s="26">
        <v>2.6338613E-3</v>
      </c>
      <c r="AR308" s="26">
        <v>-1.5650343</v>
      </c>
      <c r="AS308" s="26">
        <v>4.1233325000000001</v>
      </c>
      <c r="AT308" s="56">
        <v>553.83333333333303</v>
      </c>
      <c r="AU308" s="10">
        <v>0.219</v>
      </c>
      <c r="AV308" s="10">
        <v>0.63300000000000001</v>
      </c>
      <c r="AW308" s="10">
        <v>0.505</v>
      </c>
      <c r="AX308" s="10">
        <v>0.60599999999999998</v>
      </c>
      <c r="AY308" s="28">
        <v>2391322</v>
      </c>
      <c r="AZ308" s="28">
        <v>439.64024584181328</v>
      </c>
      <c r="BA308" s="84">
        <v>0.38599299999999998</v>
      </c>
      <c r="BB308" s="28">
        <v>1363.9328621908128</v>
      </c>
      <c r="BC308" s="84">
        <v>55</v>
      </c>
      <c r="BD308" s="27">
        <v>1.0111651011992417E-2</v>
      </c>
      <c r="BE308" s="10">
        <v>0.35599999999999998</v>
      </c>
      <c r="BF308" s="28">
        <v>45104.931640625</v>
      </c>
      <c r="BG308" s="117">
        <v>0.39100000000000001</v>
      </c>
      <c r="BH308" s="117">
        <v>2</v>
      </c>
      <c r="BI308" s="117" t="s">
        <v>55</v>
      </c>
      <c r="BJ308" s="117" t="s">
        <v>55</v>
      </c>
      <c r="BK308" s="117" t="s">
        <v>55</v>
      </c>
      <c r="BL308" s="117">
        <f t="shared" si="20"/>
        <v>2.391</v>
      </c>
      <c r="BM308" s="53">
        <f t="shared" si="21"/>
        <v>439.58104672134311</v>
      </c>
      <c r="BN308" s="11">
        <v>5564</v>
      </c>
      <c r="BO308" s="11">
        <f t="shared" si="22"/>
        <v>5124.4189532786568</v>
      </c>
    </row>
    <row r="309" spans="1:67">
      <c r="A309" s="7">
        <v>676</v>
      </c>
      <c r="B309" s="8" t="s">
        <v>1327</v>
      </c>
      <c r="C309" s="8" t="s">
        <v>2213</v>
      </c>
      <c r="D309" s="8" t="s">
        <v>1298</v>
      </c>
      <c r="E309" s="9" t="s">
        <v>51</v>
      </c>
      <c r="F309" s="10">
        <v>0.68899999999999995</v>
      </c>
      <c r="G309" s="10">
        <v>0.85</v>
      </c>
      <c r="H309" s="25">
        <v>13308.78</v>
      </c>
      <c r="I309" s="28">
        <v>15338</v>
      </c>
      <c r="J309" s="58">
        <v>8242</v>
      </c>
      <c r="K309" s="59">
        <v>79630</v>
      </c>
      <c r="L309" s="59">
        <v>93186</v>
      </c>
      <c r="M309" s="59">
        <v>72090</v>
      </c>
      <c r="N309" s="59">
        <v>64845</v>
      </c>
      <c r="O309" s="10">
        <v>0.71799999999999997</v>
      </c>
      <c r="P309" s="9">
        <v>732</v>
      </c>
      <c r="Q309" s="9">
        <v>1124</v>
      </c>
      <c r="R309" s="9">
        <v>18.18</v>
      </c>
      <c r="S309" s="10">
        <v>0.63</v>
      </c>
      <c r="T309" s="10">
        <v>0.52900000000000003</v>
      </c>
      <c r="U309" s="10">
        <v>6.0000000000000001E-3</v>
      </c>
      <c r="V309" s="10">
        <v>0.18</v>
      </c>
      <c r="W309" s="9">
        <v>0.45800000000000002</v>
      </c>
      <c r="X309" s="27">
        <v>0.17599999999999999</v>
      </c>
      <c r="Y309" s="27">
        <v>-6.0000000000000001E-3</v>
      </c>
      <c r="Z309" s="16">
        <v>0.68587105624142652</v>
      </c>
      <c r="AA309" s="28">
        <v>88</v>
      </c>
      <c r="AB309" s="9">
        <v>222</v>
      </c>
      <c r="AC309" s="9"/>
      <c r="AD309" s="56">
        <v>37</v>
      </c>
      <c r="AE309" s="56">
        <v>284</v>
      </c>
      <c r="AF309" s="16">
        <f t="shared" si="23"/>
        <v>2.133929631416253E-2</v>
      </c>
      <c r="AG309" s="16"/>
      <c r="AH309" s="16" t="s">
        <v>4339</v>
      </c>
      <c r="AI309" s="56">
        <v>6</v>
      </c>
      <c r="AJ309" s="28">
        <v>106500</v>
      </c>
      <c r="AK309" s="28">
        <v>41700</v>
      </c>
      <c r="AL309" s="26">
        <v>3.6087096000000001</v>
      </c>
      <c r="AM309" s="26">
        <v>1.8397405</v>
      </c>
      <c r="AN309" s="26">
        <v>19.721117</v>
      </c>
      <c r="AO309" s="26">
        <v>0</v>
      </c>
      <c r="AP309" s="26">
        <v>0.71167784999999995</v>
      </c>
      <c r="AQ309" s="26">
        <v>0</v>
      </c>
      <c r="AR309" s="26">
        <v>0.4495402</v>
      </c>
      <c r="AS309" s="26">
        <v>-2.2459614000000001</v>
      </c>
      <c r="AT309" s="56">
        <v>1666.6666666666599</v>
      </c>
      <c r="AU309" s="10">
        <v>0.14299999999999999</v>
      </c>
      <c r="AV309" s="10">
        <v>0.21</v>
      </c>
      <c r="AW309" s="10">
        <v>0.53700000000000003</v>
      </c>
      <c r="AX309" s="10">
        <v>0.60099999999999998</v>
      </c>
      <c r="AY309" s="28">
        <v>17000000</v>
      </c>
      <c r="AZ309" s="28">
        <v>1277.3522441576163</v>
      </c>
      <c r="BA309" s="84">
        <v>8</v>
      </c>
      <c r="BB309" s="28">
        <v>10928.961748633879</v>
      </c>
      <c r="BC309" s="84">
        <v>944</v>
      </c>
      <c r="BD309" s="27">
        <v>7.0930618734399389E-2</v>
      </c>
      <c r="BE309" s="10">
        <v>0.35599999999999998</v>
      </c>
      <c r="BF309" s="28">
        <v>49477.275891341254</v>
      </c>
      <c r="BG309" s="117">
        <v>2</v>
      </c>
      <c r="BH309" s="117">
        <v>15</v>
      </c>
      <c r="BI309" s="117" t="s">
        <v>55</v>
      </c>
      <c r="BJ309" s="117" t="s">
        <v>55</v>
      </c>
      <c r="BK309" s="117" t="s">
        <v>55</v>
      </c>
      <c r="BL309" s="117">
        <f t="shared" si="20"/>
        <v>17</v>
      </c>
      <c r="BM309" s="53">
        <f t="shared" si="21"/>
        <v>1277.3522441576163</v>
      </c>
      <c r="BN309" s="11">
        <v>6691</v>
      </c>
      <c r="BO309" s="11">
        <f t="shared" si="22"/>
        <v>5413.647755842384</v>
      </c>
    </row>
    <row r="310" spans="1:67">
      <c r="A310" s="7">
        <v>687</v>
      </c>
      <c r="B310" s="8" t="s">
        <v>1342</v>
      </c>
      <c r="C310" s="8" t="s">
        <v>2214</v>
      </c>
      <c r="D310" s="8" t="s">
        <v>1298</v>
      </c>
      <c r="E310" s="9" t="s">
        <v>51</v>
      </c>
      <c r="F310" s="10">
        <v>0.53</v>
      </c>
      <c r="G310" s="10">
        <v>0.8</v>
      </c>
      <c r="H310" s="25">
        <v>8976.93</v>
      </c>
      <c r="I310" s="28">
        <v>15556</v>
      </c>
      <c r="J310" s="58">
        <v>8297</v>
      </c>
      <c r="K310" s="59">
        <v>73080</v>
      </c>
      <c r="L310" s="59">
        <v>92169</v>
      </c>
      <c r="M310" s="59">
        <v>70119</v>
      </c>
      <c r="N310" s="59">
        <v>60381</v>
      </c>
      <c r="O310" s="10">
        <v>0.61899999999999999</v>
      </c>
      <c r="P310" s="9">
        <v>528.66999999999996</v>
      </c>
      <c r="Q310" s="9">
        <v>885.67</v>
      </c>
      <c r="R310" s="9">
        <v>16.98</v>
      </c>
      <c r="S310" s="10">
        <v>0.11</v>
      </c>
      <c r="T310" s="10">
        <v>0.50700000000000001</v>
      </c>
      <c r="U310" s="10">
        <v>0.02</v>
      </c>
      <c r="V310" s="10">
        <v>0.17899999999999999</v>
      </c>
      <c r="W310" s="9">
        <v>0.62</v>
      </c>
      <c r="X310" s="27">
        <v>0.17699999999999999</v>
      </c>
      <c r="Y310" s="27">
        <v>-4.4999999999999998E-2</v>
      </c>
      <c r="Z310" s="16">
        <v>0.61728395061728403</v>
      </c>
      <c r="AA310" s="28">
        <v>67</v>
      </c>
      <c r="AB310" s="9">
        <v>122</v>
      </c>
      <c r="AC310" s="9"/>
      <c r="AD310" s="56">
        <v>145</v>
      </c>
      <c r="AE310" s="56">
        <v>125</v>
      </c>
      <c r="AF310" s="16">
        <f t="shared" si="23"/>
        <v>1.3924582234683795E-2</v>
      </c>
      <c r="AG310" s="16"/>
      <c r="AH310" s="16" t="s">
        <v>4339</v>
      </c>
      <c r="AI310" s="56">
        <v>13</v>
      </c>
      <c r="AJ310" s="28">
        <v>88000</v>
      </c>
      <c r="AK310" s="28">
        <v>36700</v>
      </c>
      <c r="AL310" s="26">
        <v>7.032896</v>
      </c>
      <c r="AM310" s="26">
        <v>0.77189474999999996</v>
      </c>
      <c r="AN310" s="26">
        <v>15.790118</v>
      </c>
      <c r="AO310" s="26">
        <v>0</v>
      </c>
      <c r="AP310" s="26">
        <v>1.1105026</v>
      </c>
      <c r="AQ310" s="26">
        <v>0</v>
      </c>
      <c r="AR310" s="26">
        <v>-0.76739341000000005</v>
      </c>
      <c r="AS310" s="26">
        <v>-2.8773724999999999</v>
      </c>
      <c r="AT310" s="56">
        <v>989.33333333333303</v>
      </c>
      <c r="AU310" s="10">
        <v>6.0999999999999999E-2</v>
      </c>
      <c r="AV310" s="10">
        <v>6.9000000000000006E-2</v>
      </c>
      <c r="AW310" s="10">
        <v>0.50700000000000001</v>
      </c>
      <c r="AX310" s="10">
        <v>0.50700000000000001</v>
      </c>
      <c r="AY310" s="28">
        <v>5000000</v>
      </c>
      <c r="AZ310" s="28">
        <v>556.98328938735176</v>
      </c>
      <c r="BA310" s="84">
        <v>5</v>
      </c>
      <c r="BB310" s="28">
        <v>9457.6957270130715</v>
      </c>
      <c r="BC310" s="84">
        <v>219</v>
      </c>
      <c r="BD310" s="27">
        <v>2.4395868075166006E-2</v>
      </c>
      <c r="BE310" s="10">
        <v>0.35599999999999998</v>
      </c>
      <c r="BF310" s="28">
        <v>47292.833852544136</v>
      </c>
      <c r="BG310" s="117">
        <v>1</v>
      </c>
      <c r="BH310" s="117">
        <v>4</v>
      </c>
      <c r="BI310" s="117" t="s">
        <v>55</v>
      </c>
      <c r="BJ310" s="117" t="s">
        <v>55</v>
      </c>
      <c r="BK310" s="117" t="s">
        <v>55</v>
      </c>
      <c r="BL310" s="117">
        <f t="shared" si="20"/>
        <v>5</v>
      </c>
      <c r="BM310" s="53">
        <f t="shared" si="21"/>
        <v>556.98328938735176</v>
      </c>
      <c r="BN310" s="11">
        <v>6623</v>
      </c>
      <c r="BO310" s="11">
        <f t="shared" si="22"/>
        <v>6066.0167106126482</v>
      </c>
    </row>
    <row r="311" spans="1:67">
      <c r="A311" s="7">
        <v>517</v>
      </c>
      <c r="B311" s="8" t="s">
        <v>1085</v>
      </c>
      <c r="C311" s="8" t="s">
        <v>2220</v>
      </c>
      <c r="D311" s="8" t="s">
        <v>1079</v>
      </c>
      <c r="E311" s="9" t="s">
        <v>51</v>
      </c>
      <c r="F311" s="10">
        <v>0.496</v>
      </c>
      <c r="G311" s="10">
        <v>0.8</v>
      </c>
      <c r="H311" s="25">
        <v>5452.73</v>
      </c>
      <c r="I311" s="28">
        <v>12725</v>
      </c>
      <c r="J311" s="28">
        <v>8970</v>
      </c>
      <c r="K311" s="59">
        <v>70048</v>
      </c>
      <c r="L311" s="59">
        <v>84420</v>
      </c>
      <c r="M311" s="59">
        <v>67491</v>
      </c>
      <c r="N311" s="59">
        <v>56619</v>
      </c>
      <c r="O311" s="10">
        <v>0.41299999999999998</v>
      </c>
      <c r="P311" s="9">
        <v>373</v>
      </c>
      <c r="Q311" s="9">
        <v>366.33</v>
      </c>
      <c r="R311" s="9">
        <v>14.62</v>
      </c>
      <c r="S311" s="9">
        <v>18</v>
      </c>
      <c r="T311" s="27">
        <v>0.56599999999999995</v>
      </c>
      <c r="U311" s="10">
        <v>5.3999999999999999E-2</v>
      </c>
      <c r="V311" s="10">
        <v>0.13600000000000001</v>
      </c>
      <c r="W311" s="9">
        <v>0.496</v>
      </c>
      <c r="X311" s="27">
        <v>5.5E-2</v>
      </c>
      <c r="Y311" s="10">
        <v>0.14499999999999999</v>
      </c>
      <c r="Z311" s="16">
        <v>0.66844919786096257</v>
      </c>
      <c r="AA311" s="28">
        <v>54</v>
      </c>
      <c r="AB311" s="9">
        <v>330</v>
      </c>
      <c r="AC311" s="9"/>
      <c r="AD311" s="56">
        <v>111</v>
      </c>
      <c r="AE311" s="56">
        <v>156</v>
      </c>
      <c r="AF311" s="16">
        <f t="shared" si="23"/>
        <v>2.8609522202639782E-2</v>
      </c>
      <c r="AG311" s="16"/>
      <c r="AH311" s="16"/>
      <c r="AI311" s="56">
        <v>12</v>
      </c>
      <c r="AJ311" s="28" t="e">
        <v>#N/A</v>
      </c>
      <c r="AK311" s="28" t="e">
        <v>#N/A</v>
      </c>
      <c r="AL311" s="26" t="e">
        <v>#N/A</v>
      </c>
      <c r="AM311" s="26" t="e">
        <v>#N/A</v>
      </c>
      <c r="AN311" s="26" t="e">
        <v>#N/A</v>
      </c>
      <c r="AO311" s="26" t="e">
        <v>#N/A</v>
      </c>
      <c r="AP311" s="26" t="e">
        <v>#N/A</v>
      </c>
      <c r="AQ311" s="26" t="e">
        <v>#N/A</v>
      </c>
      <c r="AR311" s="26" t="e">
        <v>#N/A</v>
      </c>
      <c r="AS311" s="26" t="e">
        <v>#N/A</v>
      </c>
      <c r="AT311" s="56" t="e">
        <v>#N/A</v>
      </c>
      <c r="AU311" s="10">
        <v>8.5999999999999993E-2</v>
      </c>
      <c r="AV311" s="10">
        <v>6.5000000000000002E-2</v>
      </c>
      <c r="AW311" s="10">
        <v>0.49</v>
      </c>
      <c r="AX311" s="10">
        <v>0.59299999999999997</v>
      </c>
      <c r="AY311" s="28">
        <v>12000000</v>
      </c>
      <c r="AZ311" s="28">
        <v>2200.7324771261369</v>
      </c>
      <c r="BA311" s="84">
        <v>3</v>
      </c>
      <c r="BB311" s="28">
        <v>8042.8954423592495</v>
      </c>
      <c r="BC311" s="84">
        <v>185</v>
      </c>
      <c r="BD311" s="27">
        <v>3.392795902236128E-2</v>
      </c>
      <c r="BE311" s="10">
        <v>0.192</v>
      </c>
      <c r="BF311" s="28">
        <v>44861.39002267574</v>
      </c>
      <c r="BG311" s="117">
        <v>2</v>
      </c>
      <c r="BH311" s="117">
        <v>10</v>
      </c>
      <c r="BI311" s="117" t="s">
        <v>55</v>
      </c>
      <c r="BJ311" s="117" t="s">
        <v>55</v>
      </c>
      <c r="BK311" s="117" t="s">
        <v>55</v>
      </c>
      <c r="BL311" s="117">
        <f t="shared" si="20"/>
        <v>12</v>
      </c>
      <c r="BM311" s="53">
        <f t="shared" si="21"/>
        <v>2200.7324771261369</v>
      </c>
      <c r="BN311" s="11">
        <v>6711</v>
      </c>
      <c r="BO311" s="11">
        <f t="shared" si="22"/>
        <v>4510.2675228738626</v>
      </c>
    </row>
    <row r="312" spans="1:67">
      <c r="A312" s="7">
        <v>534</v>
      </c>
      <c r="B312" s="8" t="s">
        <v>1111</v>
      </c>
      <c r="C312" s="8" t="s">
        <v>2222</v>
      </c>
      <c r="D312" s="8" t="s">
        <v>1100</v>
      </c>
      <c r="E312" s="9" t="s">
        <v>51</v>
      </c>
      <c r="F312" s="10">
        <v>0.56399999999999995</v>
      </c>
      <c r="G312" s="10">
        <v>0.76</v>
      </c>
      <c r="H312" s="25">
        <v>4503.01</v>
      </c>
      <c r="I312" s="28">
        <v>13543</v>
      </c>
      <c r="J312" s="28">
        <v>8986</v>
      </c>
      <c r="K312" s="59">
        <v>78744</v>
      </c>
      <c r="L312" s="59">
        <v>88740</v>
      </c>
      <c r="M312" s="59">
        <v>74106</v>
      </c>
      <c r="N312" s="59">
        <v>61551</v>
      </c>
      <c r="O312" s="10">
        <v>0.61099999999999999</v>
      </c>
      <c r="P312" s="9">
        <v>271</v>
      </c>
      <c r="Q312" s="9">
        <v>323.33</v>
      </c>
      <c r="R312" s="9">
        <v>16.62</v>
      </c>
      <c r="S312" s="9">
        <v>45</v>
      </c>
      <c r="T312" s="27">
        <v>0.56299999999999994</v>
      </c>
      <c r="U312" s="10">
        <v>2.5000000000000001E-2</v>
      </c>
      <c r="V312" s="10">
        <v>7.9000000000000001E-2</v>
      </c>
      <c r="W312" s="9">
        <v>0.64200000000000002</v>
      </c>
      <c r="X312" s="27">
        <v>6.0000000000000001E-3</v>
      </c>
      <c r="Y312" s="27">
        <v>-3.5000000000000003E-2</v>
      </c>
      <c r="Z312" s="16">
        <v>0.60901339829476253</v>
      </c>
      <c r="AA312" s="28">
        <v>19</v>
      </c>
      <c r="AB312" s="9">
        <v>1096</v>
      </c>
      <c r="AC312" s="9"/>
      <c r="AD312" s="56">
        <v>399</v>
      </c>
      <c r="AE312" s="56">
        <v>39</v>
      </c>
      <c r="AF312" s="16">
        <f t="shared" si="23"/>
        <v>8.6608735046113591E-3</v>
      </c>
      <c r="AG312" s="16"/>
      <c r="AH312" s="16" t="s">
        <v>4339</v>
      </c>
      <c r="AI312" s="56">
        <v>99</v>
      </c>
      <c r="AJ312" s="28">
        <v>94200</v>
      </c>
      <c r="AK312" s="28">
        <v>41000</v>
      </c>
      <c r="AL312" s="26">
        <v>4.4847355000000002</v>
      </c>
      <c r="AM312" s="26">
        <v>0.91672056999999996</v>
      </c>
      <c r="AN312" s="26">
        <v>23.564014</v>
      </c>
      <c r="AO312" s="26">
        <v>2.4930272E-2</v>
      </c>
      <c r="AP312" s="26">
        <v>1.0567838000000001</v>
      </c>
      <c r="AQ312" s="26">
        <v>1.1180567000000001E-3</v>
      </c>
      <c r="AR312" s="26">
        <v>-0.31265556999999999</v>
      </c>
      <c r="AS312" s="26">
        <v>-3.9988185999999999</v>
      </c>
      <c r="AT312" s="56">
        <v>765</v>
      </c>
      <c r="AU312" s="10">
        <v>5.8000000000000003E-2</v>
      </c>
      <c r="AV312" s="10">
        <v>1.9E-2</v>
      </c>
      <c r="AW312" s="10">
        <v>0.53800000000000003</v>
      </c>
      <c r="AX312" s="10">
        <v>0.58499999999999996</v>
      </c>
      <c r="AY312" s="28">
        <v>10612177</v>
      </c>
      <c r="AZ312" s="28">
        <v>2356.6851950140017</v>
      </c>
      <c r="BA312" s="84">
        <v>3</v>
      </c>
      <c r="BB312" s="28">
        <v>11070.110701107011</v>
      </c>
      <c r="BC312" s="84">
        <v>106</v>
      </c>
      <c r="BD312" s="27">
        <v>2.3539810038174465E-2</v>
      </c>
      <c r="BE312" s="10">
        <v>8.5000000000000006E-2</v>
      </c>
      <c r="BF312" s="28">
        <v>50099.248618784528</v>
      </c>
      <c r="BG312" s="117">
        <v>0.61199999999999999</v>
      </c>
      <c r="BH312" s="117">
        <v>10</v>
      </c>
      <c r="BI312" s="117" t="s">
        <v>55</v>
      </c>
      <c r="BJ312" s="117" t="s">
        <v>55</v>
      </c>
      <c r="BK312" s="117" t="s">
        <v>55</v>
      </c>
      <c r="BL312" s="117">
        <f t="shared" si="20"/>
        <v>10.612</v>
      </c>
      <c r="BM312" s="53">
        <f t="shared" si="21"/>
        <v>2356.6458879727115</v>
      </c>
      <c r="BN312" s="11">
        <v>13128</v>
      </c>
      <c r="BO312" s="11">
        <f t="shared" si="22"/>
        <v>10771.354112027289</v>
      </c>
    </row>
    <row r="313" spans="1:67">
      <c r="A313" s="7">
        <v>548</v>
      </c>
      <c r="B313" s="8" t="s">
        <v>1132</v>
      </c>
      <c r="C313" s="8" t="s">
        <v>2226</v>
      </c>
      <c r="D313" s="8" t="s">
        <v>1118</v>
      </c>
      <c r="E313" s="9" t="s">
        <v>51</v>
      </c>
      <c r="F313" s="10">
        <v>0.42399999999999999</v>
      </c>
      <c r="G313" s="10">
        <v>0.74</v>
      </c>
      <c r="H313" s="25">
        <v>11625.75</v>
      </c>
      <c r="I313" s="28">
        <v>16593</v>
      </c>
      <c r="J313" s="58">
        <v>10503</v>
      </c>
      <c r="K313" s="59">
        <v>100259</v>
      </c>
      <c r="L313" s="59">
        <v>110457</v>
      </c>
      <c r="M313" s="59">
        <v>87624</v>
      </c>
      <c r="N313" s="59">
        <v>73332</v>
      </c>
      <c r="O313" s="10">
        <v>0.46700000000000003</v>
      </c>
      <c r="P313" s="9">
        <v>678</v>
      </c>
      <c r="Q313" s="9">
        <v>439.33</v>
      </c>
      <c r="R313" s="9">
        <v>17.149999999999999</v>
      </c>
      <c r="S313" s="10">
        <v>0.08</v>
      </c>
      <c r="T313" s="10">
        <v>0.57299999999999995</v>
      </c>
      <c r="U313" s="10">
        <v>1.6E-2</v>
      </c>
      <c r="V313" s="10">
        <v>0.53</v>
      </c>
      <c r="W313" s="9">
        <v>1.5580000000000001</v>
      </c>
      <c r="X313" s="27">
        <v>-0.107</v>
      </c>
      <c r="Y313" s="10">
        <v>3.4000000000000002E-2</v>
      </c>
      <c r="Z313" s="16">
        <v>0.39093041438623921</v>
      </c>
      <c r="AA313" s="28">
        <v>14</v>
      </c>
      <c r="AB313" s="9">
        <v>149</v>
      </c>
      <c r="AC313" s="9"/>
      <c r="AD313" s="56">
        <v>253</v>
      </c>
      <c r="AE313" s="56">
        <v>77</v>
      </c>
      <c r="AF313" s="16">
        <f t="shared" si="23"/>
        <v>6.6232286089069519E-3</v>
      </c>
      <c r="AG313" s="16"/>
      <c r="AH313" s="16"/>
      <c r="AI313" s="56">
        <v>99</v>
      </c>
      <c r="AJ313" s="28">
        <v>79200</v>
      </c>
      <c r="AK313" s="28">
        <v>46900</v>
      </c>
      <c r="AL313" s="26">
        <v>11.098742</v>
      </c>
      <c r="AM313" s="26">
        <v>0.18792887</v>
      </c>
      <c r="AN313" s="26">
        <v>30.801348000000001</v>
      </c>
      <c r="AO313" s="26">
        <v>0.29835909999999999</v>
      </c>
      <c r="AP313" s="26">
        <v>3.4185622000000002</v>
      </c>
      <c r="AQ313" s="26">
        <v>3.3114109000000003E-2</v>
      </c>
      <c r="AR313" s="26">
        <v>-1.3501238</v>
      </c>
      <c r="AS313" s="26">
        <v>-2.6568673</v>
      </c>
      <c r="AT313" s="56">
        <v>1032.3333333333301</v>
      </c>
      <c r="AU313" s="10">
        <v>0.23100000000000001</v>
      </c>
      <c r="AV313" s="10">
        <v>0.499</v>
      </c>
      <c r="AW313" s="10">
        <v>0.53200000000000003</v>
      </c>
      <c r="AX313" s="10">
        <v>0.65700000000000003</v>
      </c>
      <c r="AY313" s="28">
        <v>8000000</v>
      </c>
      <c r="AZ313" s="28">
        <v>688.12764767864439</v>
      </c>
      <c r="BA313" s="84">
        <v>7</v>
      </c>
      <c r="BB313" s="28">
        <v>10324.48377581121</v>
      </c>
      <c r="BC313" s="84"/>
      <c r="BD313" s="27">
        <v>0</v>
      </c>
      <c r="BE313" s="10">
        <v>0.42399999999999999</v>
      </c>
      <c r="BF313" s="28">
        <v>67833.361861861864</v>
      </c>
      <c r="BG313" s="117">
        <v>1</v>
      </c>
      <c r="BH313" s="117">
        <v>7</v>
      </c>
      <c r="BI313" s="117" t="s">
        <v>55</v>
      </c>
      <c r="BJ313" s="117" t="s">
        <v>55</v>
      </c>
      <c r="BK313" s="117" t="s">
        <v>55</v>
      </c>
      <c r="BL313" s="117">
        <f t="shared" si="20"/>
        <v>8</v>
      </c>
      <c r="BM313" s="53">
        <f t="shared" si="21"/>
        <v>688.12764767864439</v>
      </c>
      <c r="BN313" s="11">
        <v>11581</v>
      </c>
      <c r="BO313" s="11">
        <f t="shared" si="22"/>
        <v>10892.872352321356</v>
      </c>
    </row>
    <row r="314" spans="1:67">
      <c r="A314" s="7">
        <v>547</v>
      </c>
      <c r="B314" s="8" t="s">
        <v>1130</v>
      </c>
      <c r="C314" s="8" t="s">
        <v>2228</v>
      </c>
      <c r="D314" s="8" t="s">
        <v>1118</v>
      </c>
      <c r="E314" s="9" t="s">
        <v>51</v>
      </c>
      <c r="F314" s="10">
        <v>0.21099999999999999</v>
      </c>
      <c r="G314" s="10">
        <v>0.74</v>
      </c>
      <c r="H314" s="25">
        <v>6381.3</v>
      </c>
      <c r="I314" s="28">
        <v>16364</v>
      </c>
      <c r="J314" s="28">
        <v>12068</v>
      </c>
      <c r="K314" s="59">
        <v>100391</v>
      </c>
      <c r="L314" s="59">
        <v>108918</v>
      </c>
      <c r="M314" s="59">
        <v>88497</v>
      </c>
      <c r="N314" s="59">
        <v>71280</v>
      </c>
      <c r="O314" s="10">
        <v>0.26200000000000001</v>
      </c>
      <c r="P314" s="9">
        <v>251</v>
      </c>
      <c r="Q314" s="9">
        <v>594</v>
      </c>
      <c r="R314" s="9">
        <v>25.42</v>
      </c>
      <c r="S314" s="9">
        <v>0</v>
      </c>
      <c r="T314" s="27">
        <v>0.497</v>
      </c>
      <c r="U314" s="10">
        <v>3.6999999999999998E-2</v>
      </c>
      <c r="V314" s="10">
        <v>0.62</v>
      </c>
      <c r="W314" s="9">
        <v>1.2E-2</v>
      </c>
      <c r="X314" s="27">
        <v>-0.19600000000000001</v>
      </c>
      <c r="Y314" s="10">
        <v>3.3000000000000002E-2</v>
      </c>
      <c r="Z314" s="16">
        <v>0.98814229249011853</v>
      </c>
      <c r="AA314" s="28">
        <v>9</v>
      </c>
      <c r="AB314" s="9">
        <v>186</v>
      </c>
      <c r="AC314" s="9">
        <v>7</v>
      </c>
      <c r="AD314" s="56">
        <v>306</v>
      </c>
      <c r="AE314" s="56">
        <v>61</v>
      </c>
      <c r="AF314" s="16">
        <f t="shared" si="23"/>
        <v>9.5591807311989716E-3</v>
      </c>
      <c r="AG314" s="16"/>
      <c r="AH314" s="16"/>
      <c r="AI314" s="56">
        <v>99</v>
      </c>
      <c r="AJ314" s="28">
        <v>51600</v>
      </c>
      <c r="AK314" s="28">
        <v>41200</v>
      </c>
      <c r="AL314" s="26">
        <v>20.409744</v>
      </c>
      <c r="AM314" s="26">
        <v>9.4001799999999996E-2</v>
      </c>
      <c r="AN314" s="26">
        <v>26.058468000000001</v>
      </c>
      <c r="AO314" s="26">
        <v>0</v>
      </c>
      <c r="AP314" s="26">
        <v>5.3184671000000003</v>
      </c>
      <c r="AQ314" s="26">
        <v>0</v>
      </c>
      <c r="AR314" s="26">
        <v>0.95113133999999999</v>
      </c>
      <c r="AS314" s="26">
        <v>2.3650329000000001</v>
      </c>
      <c r="AT314" s="56">
        <v>783.66666666666595</v>
      </c>
      <c r="AU314" s="10">
        <v>0.29199999999999998</v>
      </c>
      <c r="AV314" s="10">
        <v>0.64600000000000002</v>
      </c>
      <c r="AW314" s="10">
        <v>0.46</v>
      </c>
      <c r="AX314" s="10">
        <v>0.59899999999999998</v>
      </c>
      <c r="AY314" s="28">
        <v>4000000</v>
      </c>
      <c r="AZ314" s="28">
        <v>626.83152335730961</v>
      </c>
      <c r="BA314" s="84">
        <v>8</v>
      </c>
      <c r="BB314" s="28">
        <v>31872.509960159361</v>
      </c>
      <c r="BC314" s="84"/>
      <c r="BD314" s="27">
        <v>0</v>
      </c>
      <c r="BE314" s="10">
        <v>0.42399999999999999</v>
      </c>
      <c r="BF314" s="28">
        <v>65483.44182825485</v>
      </c>
      <c r="BG314" s="117">
        <v>0</v>
      </c>
      <c r="BH314" s="117">
        <v>4</v>
      </c>
      <c r="BI314" s="117" t="s">
        <v>55</v>
      </c>
      <c r="BJ314" s="117" t="s">
        <v>55</v>
      </c>
      <c r="BK314" s="117" t="s">
        <v>55</v>
      </c>
      <c r="BL314" s="117">
        <f t="shared" si="20"/>
        <v>4</v>
      </c>
      <c r="BM314" s="53">
        <f t="shared" si="21"/>
        <v>626.83152335730961</v>
      </c>
      <c r="BN314" s="11">
        <v>11180</v>
      </c>
      <c r="BO314" s="11">
        <f t="shared" si="22"/>
        <v>10553.16847664269</v>
      </c>
    </row>
    <row r="315" spans="1:67">
      <c r="A315" s="7">
        <v>554</v>
      </c>
      <c r="B315" s="8" t="s">
        <v>1142</v>
      </c>
      <c r="C315" s="8" t="s">
        <v>2230</v>
      </c>
      <c r="D315" s="8" t="s">
        <v>1118</v>
      </c>
      <c r="E315" s="9" t="s">
        <v>51</v>
      </c>
      <c r="F315" s="10">
        <v>0.49399999999999999</v>
      </c>
      <c r="G315" s="10">
        <v>0.84</v>
      </c>
      <c r="H315" s="25">
        <v>5342.97</v>
      </c>
      <c r="I315" s="28">
        <v>19560</v>
      </c>
      <c r="J315" s="28">
        <v>17136</v>
      </c>
      <c r="K315" s="59">
        <v>113211</v>
      </c>
      <c r="L315" s="59">
        <v>130050</v>
      </c>
      <c r="M315" s="59">
        <v>89901</v>
      </c>
      <c r="N315" s="59">
        <v>76311</v>
      </c>
      <c r="O315" s="10">
        <v>0.54200000000000004</v>
      </c>
      <c r="P315" s="9">
        <v>420.67</v>
      </c>
      <c r="Q315" s="9">
        <v>555.33000000000004</v>
      </c>
      <c r="R315" s="9">
        <v>12.7</v>
      </c>
      <c r="S315" s="9">
        <v>24</v>
      </c>
      <c r="T315" s="27">
        <v>0.59299999999999997</v>
      </c>
      <c r="U315" s="10">
        <v>1.7000000000000001E-2</v>
      </c>
      <c r="V315" s="10">
        <v>0.39700000000000002</v>
      </c>
      <c r="W315" s="9">
        <v>0.79</v>
      </c>
      <c r="X315" s="27">
        <v>2.5999999999999999E-2</v>
      </c>
      <c r="Y315" s="10">
        <v>2.5999999999999999E-2</v>
      </c>
      <c r="Z315" s="16">
        <v>0.55865921787709494</v>
      </c>
      <c r="AA315" s="28">
        <v>33</v>
      </c>
      <c r="AB315" s="9">
        <v>126</v>
      </c>
      <c r="AC315" s="9"/>
      <c r="AD315" s="56">
        <v>103</v>
      </c>
      <c r="AE315" s="56">
        <v>167</v>
      </c>
      <c r="AF315" s="16">
        <f t="shared" si="23"/>
        <v>3.1256024271145072E-2</v>
      </c>
      <c r="AG315" s="16"/>
      <c r="AH315" s="16" t="s">
        <v>4339</v>
      </c>
      <c r="AI315" s="56">
        <v>6</v>
      </c>
      <c r="AJ315" s="28" t="e">
        <v>#N/A</v>
      </c>
      <c r="AK315" s="28" t="e">
        <v>#N/A</v>
      </c>
      <c r="AL315" s="26" t="e">
        <v>#N/A</v>
      </c>
      <c r="AM315" s="26" t="e">
        <v>#N/A</v>
      </c>
      <c r="AN315" s="26" t="e">
        <v>#N/A</v>
      </c>
      <c r="AO315" s="26" t="e">
        <v>#N/A</v>
      </c>
      <c r="AP315" s="26" t="e">
        <v>#N/A</v>
      </c>
      <c r="AQ315" s="26" t="e">
        <v>#N/A</v>
      </c>
      <c r="AR315" s="26" t="e">
        <v>#N/A</v>
      </c>
      <c r="AS315" s="26" t="e">
        <v>#N/A</v>
      </c>
      <c r="AT315" s="56" t="e">
        <v>#N/A</v>
      </c>
      <c r="AU315" s="10">
        <v>0.111</v>
      </c>
      <c r="AV315" s="10">
        <v>0.30499999999999999</v>
      </c>
      <c r="AW315" s="10">
        <v>0.47099999999999997</v>
      </c>
      <c r="AX315" s="10">
        <v>0.58499999999999996</v>
      </c>
      <c r="AY315" s="28">
        <v>3000000</v>
      </c>
      <c r="AZ315" s="28">
        <v>561.48546594871391</v>
      </c>
      <c r="BA315" s="84">
        <v>6</v>
      </c>
      <c r="BB315" s="28">
        <v>14262.961466232438</v>
      </c>
      <c r="BC315" s="84">
        <v>230</v>
      </c>
      <c r="BD315" s="27">
        <v>4.3047219056068065E-2</v>
      </c>
      <c r="BE315" s="10">
        <v>0.42399999999999999</v>
      </c>
      <c r="BF315" s="28">
        <v>60957.776290630973</v>
      </c>
      <c r="BG315" s="117">
        <v>2</v>
      </c>
      <c r="BH315" s="117">
        <v>1</v>
      </c>
      <c r="BI315" s="117" t="s">
        <v>55</v>
      </c>
      <c r="BJ315" s="117" t="s">
        <v>55</v>
      </c>
      <c r="BK315" s="117" t="s">
        <v>55</v>
      </c>
      <c r="BL315" s="117">
        <f t="shared" si="20"/>
        <v>3</v>
      </c>
      <c r="BM315" s="53">
        <f t="shared" si="21"/>
        <v>561.48546594871391</v>
      </c>
      <c r="BN315" s="11">
        <v>14000</v>
      </c>
      <c r="BO315" s="11">
        <f t="shared" si="22"/>
        <v>13438.514534051286</v>
      </c>
    </row>
    <row r="316" spans="1:67">
      <c r="A316" s="7">
        <v>560</v>
      </c>
      <c r="B316" s="8" t="s">
        <v>1152</v>
      </c>
      <c r="C316" s="8" t="s">
        <v>2231</v>
      </c>
      <c r="D316" s="8" t="s">
        <v>1118</v>
      </c>
      <c r="E316" s="9" t="s">
        <v>51</v>
      </c>
      <c r="F316" s="10">
        <v>0.68700000000000006</v>
      </c>
      <c r="G316" s="10">
        <v>0.87</v>
      </c>
      <c r="H316" s="25">
        <v>8079.86</v>
      </c>
      <c r="I316" s="28">
        <v>13136</v>
      </c>
      <c r="J316" s="58">
        <v>9850</v>
      </c>
      <c r="K316" s="59">
        <v>91745</v>
      </c>
      <c r="L316" s="59">
        <v>109980</v>
      </c>
      <c r="M316" s="59">
        <v>83637</v>
      </c>
      <c r="N316" s="59">
        <v>64431</v>
      </c>
      <c r="O316" s="10">
        <v>0.65500000000000003</v>
      </c>
      <c r="P316" s="9">
        <v>411.33</v>
      </c>
      <c r="Q316" s="9">
        <v>734.67</v>
      </c>
      <c r="R316" s="9">
        <v>19.64</v>
      </c>
      <c r="S316" s="10">
        <v>0.01</v>
      </c>
      <c r="T316" s="10">
        <v>0.495</v>
      </c>
      <c r="U316" s="10">
        <v>3.0000000000000001E-3</v>
      </c>
      <c r="V316" s="10">
        <v>0.255</v>
      </c>
      <c r="W316" s="9">
        <v>0.35299999999999998</v>
      </c>
      <c r="X316" s="27">
        <v>0.16900000000000001</v>
      </c>
      <c r="Y316" s="10">
        <v>7.4999999999999997E-2</v>
      </c>
      <c r="Z316" s="16">
        <v>0.73909830007390986</v>
      </c>
      <c r="AA316" s="28">
        <v>28</v>
      </c>
      <c r="AB316" s="9">
        <v>247</v>
      </c>
      <c r="AC316" s="9">
        <v>2</v>
      </c>
      <c r="AD316" s="56">
        <v>131</v>
      </c>
      <c r="AE316" s="56">
        <v>141</v>
      </c>
      <c r="AF316" s="16">
        <f t="shared" si="23"/>
        <v>1.7450797414806693E-2</v>
      </c>
      <c r="AG316" s="16"/>
      <c r="AH316" s="16" t="s">
        <v>4339</v>
      </c>
      <c r="AI316" s="56">
        <v>10</v>
      </c>
      <c r="AJ316" s="28">
        <v>92700</v>
      </c>
      <c r="AK316" s="28">
        <v>48600</v>
      </c>
      <c r="AL316" s="26">
        <v>6.7839966</v>
      </c>
      <c r="AM316" s="26">
        <v>0.40423772000000002</v>
      </c>
      <c r="AN316" s="26">
        <v>27.958611000000001</v>
      </c>
      <c r="AO316" s="26">
        <v>0</v>
      </c>
      <c r="AP316" s="26">
        <v>1.8967111999999999</v>
      </c>
      <c r="AQ316" s="26">
        <v>0</v>
      </c>
      <c r="AR316" s="26">
        <v>-1.4833103000000001</v>
      </c>
      <c r="AS316" s="26">
        <v>-4.3058581</v>
      </c>
      <c r="AT316" s="56">
        <v>914</v>
      </c>
      <c r="AU316" s="10">
        <v>0.17100000000000001</v>
      </c>
      <c r="AV316" s="10">
        <v>0.251</v>
      </c>
      <c r="AW316" s="10">
        <v>0.52</v>
      </c>
      <c r="AX316" s="10">
        <v>0.50700000000000001</v>
      </c>
      <c r="AY316" s="28">
        <v>13045202</v>
      </c>
      <c r="AZ316" s="28">
        <v>1614.5331726044758</v>
      </c>
      <c r="BA316" s="84">
        <v>7</v>
      </c>
      <c r="BB316" s="28">
        <v>17017.96610993606</v>
      </c>
      <c r="BC316" s="84"/>
      <c r="BD316" s="27">
        <v>0</v>
      </c>
      <c r="BE316" s="10">
        <v>0.42399999999999999</v>
      </c>
      <c r="BF316" s="28">
        <v>66839.637662337656</v>
      </c>
      <c r="BG316" s="117">
        <v>4.4999999999999998E-2</v>
      </c>
      <c r="BH316" s="117">
        <v>13</v>
      </c>
      <c r="BI316" s="117" t="s">
        <v>55</v>
      </c>
      <c r="BJ316" s="117" t="s">
        <v>55</v>
      </c>
      <c r="BK316" s="117" t="s">
        <v>55</v>
      </c>
      <c r="BL316" s="117">
        <f t="shared" si="20"/>
        <v>13.045</v>
      </c>
      <c r="BM316" s="53">
        <f t="shared" si="21"/>
        <v>1614.5081721713</v>
      </c>
      <c r="BN316" s="11">
        <v>12820</v>
      </c>
      <c r="BO316" s="11">
        <f t="shared" ref="BO316:BO347" si="24">BN316-BM316</f>
        <v>11205.4918278287</v>
      </c>
    </row>
    <row r="317" spans="1:67">
      <c r="A317" s="7">
        <v>561</v>
      </c>
      <c r="B317" s="8" t="s">
        <v>1155</v>
      </c>
      <c r="C317" s="8" t="s">
        <v>2232</v>
      </c>
      <c r="D317" s="8" t="s">
        <v>1118</v>
      </c>
      <c r="E317" s="9" t="s">
        <v>51</v>
      </c>
      <c r="F317" s="10">
        <v>0.83</v>
      </c>
      <c r="G317" s="10">
        <v>0.95</v>
      </c>
      <c r="H317" s="25">
        <v>6973.76</v>
      </c>
      <c r="I317" s="28">
        <v>21337</v>
      </c>
      <c r="J317" s="58">
        <v>12891</v>
      </c>
      <c r="K317" s="59">
        <v>97309</v>
      </c>
      <c r="L317" s="59">
        <v>106722</v>
      </c>
      <c r="M317" s="59">
        <v>85995</v>
      </c>
      <c r="N317" s="59">
        <v>71145</v>
      </c>
      <c r="O317" s="10">
        <v>0.78600000000000003</v>
      </c>
      <c r="P317" s="9">
        <v>518</v>
      </c>
      <c r="Q317" s="9">
        <v>679.67</v>
      </c>
      <c r="R317" s="9">
        <v>13.46</v>
      </c>
      <c r="S317" s="10">
        <v>0.87</v>
      </c>
      <c r="T317" s="10">
        <v>0.48199999999999998</v>
      </c>
      <c r="U317" s="10">
        <v>3.0000000000000001E-3</v>
      </c>
      <c r="V317" s="10">
        <v>0.28499999999999998</v>
      </c>
      <c r="W317" s="9">
        <v>0.54600000000000004</v>
      </c>
      <c r="X317" s="27">
        <v>0.13800000000000001</v>
      </c>
      <c r="Y317" s="10">
        <v>0.06</v>
      </c>
      <c r="Z317" s="16">
        <v>0.64683053040103489</v>
      </c>
      <c r="AA317" s="28">
        <v>32</v>
      </c>
      <c r="AB317" s="9">
        <v>179</v>
      </c>
      <c r="AC317" s="9">
        <v>3</v>
      </c>
      <c r="AD317" s="56">
        <v>11</v>
      </c>
      <c r="AE317" s="56">
        <v>415</v>
      </c>
      <c r="AF317" s="16">
        <f t="shared" si="23"/>
        <v>5.9508787225255814E-2</v>
      </c>
      <c r="AG317" s="16"/>
      <c r="AH317" s="16" t="s">
        <v>4339</v>
      </c>
      <c r="AI317" s="56">
        <v>1</v>
      </c>
      <c r="AJ317" s="28">
        <v>122300</v>
      </c>
      <c r="AK317" s="28">
        <v>60100</v>
      </c>
      <c r="AL317" s="26">
        <v>3.6272638000000001</v>
      </c>
      <c r="AM317" s="26">
        <v>0.99284499999999998</v>
      </c>
      <c r="AN317" s="26">
        <v>49.851115999999998</v>
      </c>
      <c r="AO317" s="26">
        <v>2.9377882</v>
      </c>
      <c r="AP317" s="26">
        <v>1.8082315</v>
      </c>
      <c r="AQ317" s="26">
        <v>0.10656133</v>
      </c>
      <c r="AR317" s="26">
        <v>4.7525159999999997E-2</v>
      </c>
      <c r="AS317" s="26">
        <v>-1.0901197</v>
      </c>
      <c r="AT317" s="56">
        <v>1263.6666666666599</v>
      </c>
      <c r="AU317" s="10">
        <v>0.14299999999999999</v>
      </c>
      <c r="AV317" s="10">
        <v>0.31</v>
      </c>
      <c r="AW317" s="10">
        <v>0.53900000000000003</v>
      </c>
      <c r="AX317" s="10">
        <v>0.56599999999999995</v>
      </c>
      <c r="AY317" s="28">
        <v>15000000</v>
      </c>
      <c r="AZ317" s="28">
        <v>2150.9200201899694</v>
      </c>
      <c r="BA317" s="84">
        <v>8</v>
      </c>
      <c r="BB317" s="28">
        <v>15444.015444015444</v>
      </c>
      <c r="BC317" s="84">
        <v>209</v>
      </c>
      <c r="BD317" s="27">
        <v>2.9969485614646903E-2</v>
      </c>
      <c r="BE317" s="10">
        <v>0.42399999999999999</v>
      </c>
      <c r="BF317" s="28">
        <v>67076.255936675458</v>
      </c>
      <c r="BG317" s="117">
        <v>0</v>
      </c>
      <c r="BH317" s="117">
        <v>15</v>
      </c>
      <c r="BI317" s="117" t="s">
        <v>55</v>
      </c>
      <c r="BJ317" s="117" t="s">
        <v>55</v>
      </c>
      <c r="BK317" s="117" t="s">
        <v>55</v>
      </c>
      <c r="BL317" s="117">
        <f t="shared" si="20"/>
        <v>15</v>
      </c>
      <c r="BM317" s="53">
        <f t="shared" si="21"/>
        <v>2150.9200201899694</v>
      </c>
      <c r="BN317" s="11">
        <v>15466</v>
      </c>
      <c r="BO317" s="11">
        <f t="shared" si="24"/>
        <v>13315.079979810031</v>
      </c>
    </row>
    <row r="318" spans="1:67">
      <c r="A318" s="7">
        <v>562</v>
      </c>
      <c r="B318" s="8" t="s">
        <v>1157</v>
      </c>
      <c r="C318" s="8" t="s">
        <v>2233</v>
      </c>
      <c r="D318" s="8" t="s">
        <v>1118</v>
      </c>
      <c r="E318" s="9" t="s">
        <v>51</v>
      </c>
      <c r="F318" s="10">
        <v>0.41699999999999998</v>
      </c>
      <c r="G318" s="10">
        <v>0.75</v>
      </c>
      <c r="H318" s="25">
        <v>9125.15</v>
      </c>
      <c r="I318" s="28">
        <v>17407</v>
      </c>
      <c r="J318" s="58">
        <v>11591</v>
      </c>
      <c r="K318" s="59">
        <v>104654</v>
      </c>
      <c r="L318" s="59">
        <v>114192</v>
      </c>
      <c r="M318" s="59">
        <v>86670</v>
      </c>
      <c r="N318" s="59">
        <v>69939</v>
      </c>
      <c r="O318" s="10">
        <v>0.44500000000000001</v>
      </c>
      <c r="P318" s="9">
        <v>415.33</v>
      </c>
      <c r="Q318" s="9">
        <v>753</v>
      </c>
      <c r="R318" s="9">
        <v>21.97</v>
      </c>
      <c r="S318" s="10">
        <v>0.03</v>
      </c>
      <c r="T318" s="10">
        <v>0.54</v>
      </c>
      <c r="U318" s="10">
        <v>6.0000000000000001E-3</v>
      </c>
      <c r="V318" s="10">
        <v>0.498</v>
      </c>
      <c r="W318" s="9">
        <v>7.9000000000000001E-2</v>
      </c>
      <c r="X318" s="27">
        <v>-7.3999999999999996E-2</v>
      </c>
      <c r="Y318" s="27">
        <v>4.2000000000000003E-2</v>
      </c>
      <c r="Z318" s="16">
        <v>0.92678405931417984</v>
      </c>
      <c r="AA318" s="28">
        <v>17</v>
      </c>
      <c r="AB318" s="9">
        <v>163</v>
      </c>
      <c r="AC318" s="9"/>
      <c r="AD318" s="56">
        <v>214</v>
      </c>
      <c r="AE318" s="56">
        <v>92</v>
      </c>
      <c r="AF318" s="16">
        <f t="shared" si="23"/>
        <v>1.0082026048886868E-2</v>
      </c>
      <c r="AG318" s="16"/>
      <c r="AH318" s="16"/>
      <c r="AI318" s="56">
        <v>99</v>
      </c>
      <c r="AJ318" s="28">
        <v>89500</v>
      </c>
      <c r="AK318" s="28">
        <v>46900</v>
      </c>
      <c r="AL318" s="26">
        <v>8.7964392</v>
      </c>
      <c r="AM318" s="26">
        <v>0.39259955000000002</v>
      </c>
      <c r="AN318" s="26">
        <v>32.257381000000002</v>
      </c>
      <c r="AO318" s="26">
        <v>0.56897925999999999</v>
      </c>
      <c r="AP318" s="26">
        <v>2.8375007999999999</v>
      </c>
      <c r="AQ318" s="26">
        <v>5.0049916E-2</v>
      </c>
      <c r="AR318" s="26">
        <v>-0.85537611999999996</v>
      </c>
      <c r="AS318" s="26">
        <v>-9.6055686000000001E-2</v>
      </c>
      <c r="AT318" s="56">
        <v>1286.6666666666599</v>
      </c>
      <c r="AU318" s="10">
        <v>0.254</v>
      </c>
      <c r="AV318" s="10">
        <v>0.39800000000000002</v>
      </c>
      <c r="AW318" s="10">
        <v>0.53200000000000003</v>
      </c>
      <c r="AX318" s="10">
        <v>0.57499999999999996</v>
      </c>
      <c r="AY318" s="28">
        <v>12000000</v>
      </c>
      <c r="AZ318" s="28">
        <v>1315.0468759417654</v>
      </c>
      <c r="BA318" s="84">
        <v>8</v>
      </c>
      <c r="BB318" s="28">
        <v>19261.791828184818</v>
      </c>
      <c r="BC318" s="84">
        <v>43</v>
      </c>
      <c r="BD318" s="27">
        <v>4.7122513054579929E-3</v>
      </c>
      <c r="BE318" s="10">
        <v>0.42399999999999999</v>
      </c>
      <c r="BF318" s="28">
        <v>70247.099606815202</v>
      </c>
      <c r="BG318" s="117">
        <v>0</v>
      </c>
      <c r="BH318" s="117">
        <v>12</v>
      </c>
      <c r="BI318" s="117" t="s">
        <v>55</v>
      </c>
      <c r="BJ318" s="117" t="s">
        <v>55</v>
      </c>
      <c r="BK318" s="117" t="s">
        <v>55</v>
      </c>
      <c r="BL318" s="117">
        <f t="shared" si="20"/>
        <v>12</v>
      </c>
      <c r="BM318" s="53">
        <f t="shared" si="21"/>
        <v>1315.0468759417654</v>
      </c>
      <c r="BN318" s="11">
        <v>12365</v>
      </c>
      <c r="BO318" s="11">
        <f t="shared" si="24"/>
        <v>11049.953124058235</v>
      </c>
    </row>
    <row r="319" spans="1:67">
      <c r="A319" s="7">
        <v>564</v>
      </c>
      <c r="B319" s="8" t="s">
        <v>1161</v>
      </c>
      <c r="C319" s="8" t="s">
        <v>2234</v>
      </c>
      <c r="D319" s="8" t="s">
        <v>1160</v>
      </c>
      <c r="E319" s="9" t="s">
        <v>51</v>
      </c>
      <c r="F319" s="10">
        <v>0.13500000000000001</v>
      </c>
      <c r="G319" s="10">
        <v>0.52</v>
      </c>
      <c r="H319" s="25">
        <v>2618.63</v>
      </c>
      <c r="I319" s="28">
        <v>16729</v>
      </c>
      <c r="J319" s="58">
        <v>7944</v>
      </c>
      <c r="K319" s="59">
        <v>58010</v>
      </c>
      <c r="L319" s="59">
        <v>67473</v>
      </c>
      <c r="M319" s="59">
        <v>58581</v>
      </c>
      <c r="N319" s="59">
        <v>50778</v>
      </c>
      <c r="O319" s="10">
        <v>0.186</v>
      </c>
      <c r="P319" s="9">
        <v>141.33000000000001</v>
      </c>
      <c r="Q319" s="9">
        <v>295</v>
      </c>
      <c r="R319" s="9">
        <v>18.53</v>
      </c>
      <c r="S319" s="10">
        <v>0.26</v>
      </c>
      <c r="T319" s="10">
        <v>0.35</v>
      </c>
      <c r="U319" s="10">
        <v>5.8999999999999997E-2</v>
      </c>
      <c r="V319" s="10">
        <v>0.66900000000000004</v>
      </c>
      <c r="W319" s="9">
        <v>0.53600000000000003</v>
      </c>
      <c r="X319" s="27">
        <v>-6.3E-2</v>
      </c>
      <c r="Y319" s="27">
        <v>-7.0000000000000001E-3</v>
      </c>
      <c r="Z319" s="16">
        <v>0.65104166666666663</v>
      </c>
      <c r="AA319" s="28">
        <v>3</v>
      </c>
      <c r="AB319" s="9">
        <v>1267</v>
      </c>
      <c r="AC319" s="9"/>
      <c r="AD319" s="56">
        <v>474</v>
      </c>
      <c r="AE319" s="56">
        <v>25</v>
      </c>
      <c r="AF319" s="16">
        <f t="shared" si="23"/>
        <v>9.5469768543093147E-3</v>
      </c>
      <c r="AG319" s="16"/>
      <c r="AH319" s="16"/>
      <c r="AI319" s="56">
        <v>99</v>
      </c>
      <c r="AJ319" s="28">
        <v>48500</v>
      </c>
      <c r="AK319" s="28">
        <v>33600</v>
      </c>
      <c r="AL319" s="26">
        <v>21.175609999999999</v>
      </c>
      <c r="AM319" s="26">
        <v>7.4358374000000005E-2</v>
      </c>
      <c r="AN319" s="26">
        <v>14.582239</v>
      </c>
      <c r="AO319" s="26">
        <v>3.9820332E-2</v>
      </c>
      <c r="AP319" s="26">
        <v>3.0878779999999999</v>
      </c>
      <c r="AQ319" s="26">
        <v>8.4321983000000007E-3</v>
      </c>
      <c r="AR319" s="26">
        <v>-4.8120532000000003</v>
      </c>
      <c r="AS319" s="26">
        <v>-6.7816048000000002</v>
      </c>
      <c r="AT319" s="56">
        <v>227.333333333333</v>
      </c>
      <c r="AU319" s="10">
        <v>0.374</v>
      </c>
      <c r="AV319" s="10">
        <v>0.76</v>
      </c>
      <c r="AW319" s="10">
        <v>0.54300000000000004</v>
      </c>
      <c r="AX319" s="10">
        <v>0.50900000000000001</v>
      </c>
      <c r="AY319" s="28">
        <v>923141</v>
      </c>
      <c r="AZ319" s="28">
        <v>352.52823041055819</v>
      </c>
      <c r="BA319" s="84">
        <v>9</v>
      </c>
      <c r="BB319" s="28">
        <v>63680.747187433662</v>
      </c>
      <c r="BC319" s="84"/>
      <c r="BD319" s="27">
        <v>0</v>
      </c>
      <c r="BE319" s="10">
        <v>0.60599999999999998</v>
      </c>
      <c r="BF319" s="28">
        <v>41698.876106194693</v>
      </c>
      <c r="BG319" s="117">
        <v>0.92200000000000004</v>
      </c>
      <c r="BH319" s="117">
        <v>1E-3</v>
      </c>
      <c r="BI319" s="117" t="s">
        <v>55</v>
      </c>
      <c r="BJ319" s="117" t="s">
        <v>55</v>
      </c>
      <c r="BK319" s="117" t="s">
        <v>55</v>
      </c>
      <c r="BL319" s="117">
        <f t="shared" si="20"/>
        <v>0.92300000000000004</v>
      </c>
      <c r="BM319" s="53">
        <f t="shared" si="21"/>
        <v>352.47438546109987</v>
      </c>
      <c r="BN319" s="11">
        <v>4800</v>
      </c>
      <c r="BO319" s="11">
        <f t="shared" si="24"/>
        <v>4447.5256145389003</v>
      </c>
    </row>
    <row r="320" spans="1:67">
      <c r="A320" s="7">
        <v>579</v>
      </c>
      <c r="B320" s="8" t="s">
        <v>1187</v>
      </c>
      <c r="C320" s="8" t="s">
        <v>2236</v>
      </c>
      <c r="D320" s="8" t="s">
        <v>1170</v>
      </c>
      <c r="E320" s="9" t="s">
        <v>51</v>
      </c>
      <c r="F320" s="10">
        <v>0.38</v>
      </c>
      <c r="G320" s="10">
        <v>0.8</v>
      </c>
      <c r="H320" s="25">
        <v>11412.77</v>
      </c>
      <c r="I320" s="28">
        <v>9803</v>
      </c>
      <c r="J320" s="58">
        <v>9603</v>
      </c>
      <c r="K320" s="59">
        <v>89719</v>
      </c>
      <c r="L320" s="59">
        <v>108387</v>
      </c>
      <c r="M320" s="59">
        <v>88362</v>
      </c>
      <c r="N320" s="59">
        <v>73107</v>
      </c>
      <c r="O320" s="10">
        <v>0.19</v>
      </c>
      <c r="P320" s="9">
        <v>620.33000000000004</v>
      </c>
      <c r="Q320" s="9">
        <v>642</v>
      </c>
      <c r="R320" s="9">
        <v>18.399999999999999</v>
      </c>
      <c r="S320" s="10">
        <v>0.25</v>
      </c>
      <c r="T320" s="10">
        <v>0.56200000000000006</v>
      </c>
      <c r="U320" s="10">
        <v>2.8000000000000001E-2</v>
      </c>
      <c r="V320" s="10">
        <v>0.48299999999999998</v>
      </c>
      <c r="W320" s="9">
        <v>0.65400000000000003</v>
      </c>
      <c r="X320" s="27">
        <v>-5.6000000000000001E-2</v>
      </c>
      <c r="Y320" s="10">
        <v>0.252</v>
      </c>
      <c r="Z320" s="16">
        <v>0.60459492140266025</v>
      </c>
      <c r="AA320" s="28">
        <v>8</v>
      </c>
      <c r="AB320" s="9">
        <v>37</v>
      </c>
      <c r="AC320" s="9"/>
      <c r="AD320" s="56">
        <v>274</v>
      </c>
      <c r="AE320" s="56">
        <v>68</v>
      </c>
      <c r="AF320" s="16">
        <f t="shared" si="23"/>
        <v>5.9582380088269542E-3</v>
      </c>
      <c r="AG320" s="16"/>
      <c r="AH320" s="16"/>
      <c r="AI320" s="56">
        <v>99</v>
      </c>
      <c r="AJ320" s="28">
        <v>73500</v>
      </c>
      <c r="AK320" s="28">
        <v>41200</v>
      </c>
      <c r="AL320" s="26">
        <v>14.325195000000001</v>
      </c>
      <c r="AM320" s="26">
        <v>0.35455798999999999</v>
      </c>
      <c r="AN320" s="26">
        <v>28.863849999999999</v>
      </c>
      <c r="AO320" s="26">
        <v>0.69036609000000004</v>
      </c>
      <c r="AP320" s="26">
        <v>4.1348028000000001</v>
      </c>
      <c r="AQ320" s="26">
        <v>9.8896294999999995E-2</v>
      </c>
      <c r="AR320" s="26">
        <v>2.3011900999999999</v>
      </c>
      <c r="AS320" s="26">
        <v>3.1635377</v>
      </c>
      <c r="AT320" s="56">
        <v>1361.3333333333301</v>
      </c>
      <c r="AU320" s="10">
        <v>0.20300000000000001</v>
      </c>
      <c r="AV320" s="10">
        <v>0.29099999999999998</v>
      </c>
      <c r="AW320" s="10">
        <v>0.48899999999999999</v>
      </c>
      <c r="AX320" s="10">
        <v>0.57099999999999995</v>
      </c>
      <c r="AY320" s="28">
        <v>8006518</v>
      </c>
      <c r="AZ320" s="28">
        <v>701.5402921464289</v>
      </c>
      <c r="BA320" s="84">
        <v>9</v>
      </c>
      <c r="BB320" s="28">
        <v>14508.406815727112</v>
      </c>
      <c r="BC320" s="84">
        <v>113</v>
      </c>
      <c r="BD320" s="27">
        <v>9.9011896323153801E-3</v>
      </c>
      <c r="BE320" s="10">
        <v>0.42699999999999999</v>
      </c>
      <c r="BF320" s="28">
        <v>63222.849462365593</v>
      </c>
      <c r="BG320" s="117">
        <v>7.0000000000000001E-3</v>
      </c>
      <c r="BH320" s="117">
        <v>8</v>
      </c>
      <c r="BI320" s="117" t="s">
        <v>55</v>
      </c>
      <c r="BJ320" s="117" t="s">
        <v>55</v>
      </c>
      <c r="BK320" s="117" t="s">
        <v>55</v>
      </c>
      <c r="BL320" s="117">
        <f t="shared" si="20"/>
        <v>8.0069999999999997</v>
      </c>
      <c r="BM320" s="53">
        <f t="shared" si="21"/>
        <v>701.58252553937382</v>
      </c>
      <c r="BN320" s="11">
        <v>6890</v>
      </c>
      <c r="BO320" s="11">
        <f t="shared" si="24"/>
        <v>6188.4174744606262</v>
      </c>
    </row>
    <row r="321" spans="1:67">
      <c r="A321" s="7">
        <v>577</v>
      </c>
      <c r="B321" s="8" t="s">
        <v>1179</v>
      </c>
      <c r="C321" s="8" t="s">
        <v>2237</v>
      </c>
      <c r="D321" s="8" t="s">
        <v>1170</v>
      </c>
      <c r="E321" s="9" t="s">
        <v>51</v>
      </c>
      <c r="F321" s="10">
        <v>0.64500000000000002</v>
      </c>
      <c r="G321" s="10">
        <v>0.91</v>
      </c>
      <c r="H321" s="25">
        <v>14479.11</v>
      </c>
      <c r="I321" s="28">
        <v>11277</v>
      </c>
      <c r="J321" s="58">
        <v>11186</v>
      </c>
      <c r="K321" s="59">
        <v>109546</v>
      </c>
      <c r="L321" s="59">
        <v>121698</v>
      </c>
      <c r="M321" s="59">
        <v>101916</v>
      </c>
      <c r="N321" s="59">
        <v>98208</v>
      </c>
      <c r="O321" s="10">
        <v>0.69699999999999995</v>
      </c>
      <c r="P321" s="9">
        <v>747</v>
      </c>
      <c r="Q321" s="9">
        <v>789.67</v>
      </c>
      <c r="R321" s="9">
        <v>19.38</v>
      </c>
      <c r="S321" s="10">
        <v>0.09</v>
      </c>
      <c r="T321" s="10">
        <v>0.60399999999999998</v>
      </c>
      <c r="U321" s="10">
        <v>0.128</v>
      </c>
      <c r="V321" s="10">
        <v>0.61099999999999999</v>
      </c>
      <c r="W321" s="9">
        <v>0.53100000000000003</v>
      </c>
      <c r="X321" s="27">
        <v>-0.184</v>
      </c>
      <c r="Y321" s="10">
        <v>2E-3</v>
      </c>
      <c r="Z321" s="16">
        <v>0.6531678641410843</v>
      </c>
      <c r="AA321" s="28">
        <v>153</v>
      </c>
      <c r="AB321" s="9">
        <v>1</v>
      </c>
      <c r="AC321" s="9">
        <v>3</v>
      </c>
      <c r="AD321" s="56">
        <v>207</v>
      </c>
      <c r="AE321" s="56">
        <v>95</v>
      </c>
      <c r="AF321" s="16">
        <f t="shared" si="23"/>
        <v>6.5611767574111938E-3</v>
      </c>
      <c r="AG321" s="16"/>
      <c r="AH321" s="16"/>
      <c r="AI321" s="56">
        <v>5</v>
      </c>
      <c r="AJ321" s="28">
        <v>42800</v>
      </c>
      <c r="AK321" s="28">
        <v>57600</v>
      </c>
      <c r="AL321" s="26">
        <v>27.632242000000002</v>
      </c>
      <c r="AM321" s="26">
        <v>0.55920201999999997</v>
      </c>
      <c r="AN321" s="26">
        <v>46.82423</v>
      </c>
      <c r="AO321" s="26">
        <v>2.5568271</v>
      </c>
      <c r="AP321" s="26">
        <v>12.938584000000001</v>
      </c>
      <c r="AQ321" s="26">
        <v>0.70650864000000002</v>
      </c>
      <c r="AR321" s="26">
        <v>-9.1865462999999998</v>
      </c>
      <c r="AS321" s="26">
        <v>-12.297217</v>
      </c>
      <c r="AT321" s="56">
        <v>1083</v>
      </c>
      <c r="AU321" s="10">
        <v>0.248</v>
      </c>
      <c r="AV321" s="10">
        <v>0.57699999999999996</v>
      </c>
      <c r="AW321" s="10">
        <v>0.40400000000000003</v>
      </c>
      <c r="AX321" s="10">
        <v>0.55500000000000005</v>
      </c>
      <c r="AY321" s="28">
        <v>14000000</v>
      </c>
      <c r="AZ321" s="28">
        <v>966.91025898691282</v>
      </c>
      <c r="BA321" s="84">
        <v>30</v>
      </c>
      <c r="BB321" s="28">
        <v>40160.642570281125</v>
      </c>
      <c r="BC321" s="84">
        <v>294</v>
      </c>
      <c r="BD321" s="27">
        <v>2.0305115438725169E-2</v>
      </c>
      <c r="BE321" s="10">
        <v>0.42699999999999999</v>
      </c>
      <c r="BF321" s="28">
        <v>62152.874051593324</v>
      </c>
      <c r="BG321" s="117">
        <v>4</v>
      </c>
      <c r="BH321" s="117">
        <v>10</v>
      </c>
      <c r="BI321" s="117" t="s">
        <v>55</v>
      </c>
      <c r="BJ321" s="117" t="s">
        <v>55</v>
      </c>
      <c r="BK321" s="117" t="s">
        <v>55</v>
      </c>
      <c r="BL321" s="117">
        <f t="shared" si="20"/>
        <v>14</v>
      </c>
      <c r="BM321" s="53">
        <f t="shared" si="21"/>
        <v>966.91025898691282</v>
      </c>
      <c r="BN321" s="11">
        <v>6810</v>
      </c>
      <c r="BO321" s="11">
        <f t="shared" si="24"/>
        <v>5843.0897410130874</v>
      </c>
    </row>
    <row r="322" spans="1:67">
      <c r="A322" s="7">
        <v>578</v>
      </c>
      <c r="B322" s="8" t="s">
        <v>1184</v>
      </c>
      <c r="C322" s="8" t="s">
        <v>2238</v>
      </c>
      <c r="D322" s="8" t="s">
        <v>1170</v>
      </c>
      <c r="E322" s="9" t="s">
        <v>51</v>
      </c>
      <c r="F322" s="10">
        <v>0.49099999999999999</v>
      </c>
      <c r="G322" s="10">
        <v>0.82</v>
      </c>
      <c r="H322" s="25">
        <v>13318.06</v>
      </c>
      <c r="I322" s="28">
        <v>11568</v>
      </c>
      <c r="J322" s="58">
        <v>10908</v>
      </c>
      <c r="K322" s="59">
        <v>94795</v>
      </c>
      <c r="L322" s="59">
        <v>112428</v>
      </c>
      <c r="M322" s="59">
        <v>87894</v>
      </c>
      <c r="N322" s="59">
        <v>76437</v>
      </c>
      <c r="O322" s="10">
        <v>0.51800000000000002</v>
      </c>
      <c r="P322" s="9">
        <v>774</v>
      </c>
      <c r="Q322" s="9">
        <v>863</v>
      </c>
      <c r="R322" s="9">
        <v>17.21</v>
      </c>
      <c r="S322" s="10">
        <v>0.44</v>
      </c>
      <c r="T322" s="10">
        <v>0.53400000000000003</v>
      </c>
      <c r="U322" s="10">
        <v>4.4999999999999998E-2</v>
      </c>
      <c r="V322" s="10">
        <v>0.61499999999999999</v>
      </c>
      <c r="W322" s="9">
        <v>0.49399999999999999</v>
      </c>
      <c r="X322" s="27">
        <v>-0.188</v>
      </c>
      <c r="Y322" s="10">
        <v>2.3E-2</v>
      </c>
      <c r="Z322" s="16">
        <v>0.66934404283801874</v>
      </c>
      <c r="AA322" s="28">
        <v>73</v>
      </c>
      <c r="AB322" s="9">
        <v>7</v>
      </c>
      <c r="AC322" s="9">
        <v>5</v>
      </c>
      <c r="AD322" s="56">
        <v>41</v>
      </c>
      <c r="AE322" s="56">
        <v>271</v>
      </c>
      <c r="AF322" s="16">
        <f t="shared" ref="AF322:AF353" si="25">AE322/H322</f>
        <v>2.0348308987945693E-2</v>
      </c>
      <c r="AG322" s="16"/>
      <c r="AH322" s="16"/>
      <c r="AI322" s="56">
        <v>99</v>
      </c>
      <c r="AJ322" s="28">
        <v>52200</v>
      </c>
      <c r="AK322" s="28">
        <v>44300</v>
      </c>
      <c r="AL322" s="26">
        <v>23.247004</v>
      </c>
      <c r="AM322" s="26">
        <v>0.78585011000000005</v>
      </c>
      <c r="AN322" s="26">
        <v>34.696300999999998</v>
      </c>
      <c r="AO322" s="26">
        <v>0.71291934999999995</v>
      </c>
      <c r="AP322" s="26">
        <v>8.0658493</v>
      </c>
      <c r="AQ322" s="26">
        <v>0.16573238000000001</v>
      </c>
      <c r="AR322" s="26">
        <v>-2.6277273000000001</v>
      </c>
      <c r="AS322" s="26">
        <v>-3.8919980999999999</v>
      </c>
      <c r="AT322" s="56">
        <v>1009.66666666666</v>
      </c>
      <c r="AU322" s="10">
        <v>0.24</v>
      </c>
      <c r="AV322" s="10">
        <v>0.57899999999999996</v>
      </c>
      <c r="AW322" s="10">
        <v>0.50700000000000001</v>
      </c>
      <c r="AX322" s="10">
        <v>0.57499999999999996</v>
      </c>
      <c r="AY322" s="28">
        <v>12056241</v>
      </c>
      <c r="AZ322" s="28">
        <v>905.25504465365077</v>
      </c>
      <c r="BA322" s="84">
        <v>14</v>
      </c>
      <c r="BB322" s="28">
        <v>18087.855297157621</v>
      </c>
      <c r="BC322" s="84">
        <v>227</v>
      </c>
      <c r="BD322" s="27">
        <v>1.704452450281798E-2</v>
      </c>
      <c r="BE322" s="10">
        <v>0.42699999999999999</v>
      </c>
      <c r="BF322" s="28">
        <v>60182.351313969571</v>
      </c>
      <c r="BG322" s="117">
        <v>5.6000000000000001E-2</v>
      </c>
      <c r="BH322" s="117">
        <v>12</v>
      </c>
      <c r="BI322" s="117" t="s">
        <v>55</v>
      </c>
      <c r="BJ322" s="117" t="s">
        <v>55</v>
      </c>
      <c r="BK322" s="117" t="s">
        <v>55</v>
      </c>
      <c r="BL322" s="117">
        <f t="shared" ref="BL322:BL380" si="26">SUM(BG322:BK322)</f>
        <v>12.055999999999999</v>
      </c>
      <c r="BM322" s="53">
        <f t="shared" ref="BM322:BM380" si="27">(BL322*1000000)/H322</f>
        <v>905.23694892499361</v>
      </c>
      <c r="BN322" s="11">
        <v>6838</v>
      </c>
      <c r="BO322" s="11">
        <f t="shared" si="24"/>
        <v>5932.7630510750059</v>
      </c>
    </row>
    <row r="323" spans="1:67">
      <c r="A323" s="7">
        <v>580</v>
      </c>
      <c r="B323" s="8" t="s">
        <v>1190</v>
      </c>
      <c r="C323" s="8" t="s">
        <v>2237</v>
      </c>
      <c r="D323" s="8" t="s">
        <v>1170</v>
      </c>
      <c r="E323" s="9" t="s">
        <v>51</v>
      </c>
      <c r="F323" s="10">
        <v>0.35899999999999999</v>
      </c>
      <c r="G323" s="10">
        <v>0.87</v>
      </c>
      <c r="H323" s="25">
        <v>12305.19</v>
      </c>
      <c r="I323" s="28">
        <v>15486</v>
      </c>
      <c r="J323" s="58">
        <v>17589</v>
      </c>
      <c r="K323" s="59">
        <v>102020</v>
      </c>
      <c r="L323" s="59">
        <v>121563</v>
      </c>
      <c r="M323" s="59">
        <v>93447</v>
      </c>
      <c r="N323" s="59">
        <v>78885</v>
      </c>
      <c r="O323" s="10">
        <v>0.45300000000000001</v>
      </c>
      <c r="P323" s="9">
        <v>939</v>
      </c>
      <c r="Q323" s="9">
        <v>938.33</v>
      </c>
      <c r="R323" s="9">
        <v>13.1</v>
      </c>
      <c r="S323" s="10">
        <v>1.51</v>
      </c>
      <c r="T323" s="10">
        <v>0.52900000000000003</v>
      </c>
      <c r="U323" s="10">
        <v>6.9000000000000006E-2</v>
      </c>
      <c r="V323" s="10">
        <v>0.752</v>
      </c>
      <c r="W323" s="9">
        <v>0.57799999999999996</v>
      </c>
      <c r="X323" s="27">
        <v>-0.32500000000000001</v>
      </c>
      <c r="Y323" s="27">
        <v>-0.01</v>
      </c>
      <c r="Z323" s="16">
        <v>0.6337135614702154</v>
      </c>
      <c r="AA323" s="28">
        <v>262</v>
      </c>
      <c r="AB323" s="9">
        <v>22</v>
      </c>
      <c r="AC323" s="9">
        <v>2</v>
      </c>
      <c r="AD323" s="56">
        <v>46</v>
      </c>
      <c r="AE323" s="56">
        <v>261</v>
      </c>
      <c r="AF323" s="16">
        <f t="shared" si="25"/>
        <v>2.1210562372462351E-2</v>
      </c>
      <c r="AG323" s="16"/>
      <c r="AH323" s="16"/>
      <c r="AI323" s="56">
        <v>16</v>
      </c>
      <c r="AJ323" s="28">
        <v>35500</v>
      </c>
      <c r="AK323" s="28">
        <v>48500</v>
      </c>
      <c r="AL323" s="26">
        <v>32.546478</v>
      </c>
      <c r="AM323" s="26">
        <v>0.23351548999999999</v>
      </c>
      <c r="AN323" s="26">
        <v>36.021560999999998</v>
      </c>
      <c r="AO323" s="26">
        <v>1.4087213000000001</v>
      </c>
      <c r="AP323" s="26">
        <v>11.723749</v>
      </c>
      <c r="AQ323" s="26">
        <v>0.45848918</v>
      </c>
      <c r="AR323" s="26">
        <v>-9.8015795000000008</v>
      </c>
      <c r="AS323" s="26">
        <v>-13.879367999999999</v>
      </c>
      <c r="AT323" s="56">
        <v>582.33333333333303</v>
      </c>
      <c r="AU323" s="10">
        <v>0.32600000000000001</v>
      </c>
      <c r="AV323" s="10">
        <v>0.70099999999999996</v>
      </c>
      <c r="AW323" s="10">
        <v>0.439</v>
      </c>
      <c r="AX323" s="10">
        <v>0.45</v>
      </c>
      <c r="AY323" s="28">
        <v>19000000</v>
      </c>
      <c r="AZ323" s="28">
        <v>1544.0639274972593</v>
      </c>
      <c r="BA323" s="84">
        <v>59</v>
      </c>
      <c r="BB323" s="28">
        <v>62832.800851970183</v>
      </c>
      <c r="BC323" s="84"/>
      <c r="BD323" s="27">
        <v>0</v>
      </c>
      <c r="BE323" s="10">
        <v>0.42699999999999999</v>
      </c>
      <c r="BF323" s="28">
        <v>58740.011695906433</v>
      </c>
      <c r="BG323" s="117">
        <v>1</v>
      </c>
      <c r="BH323" s="117">
        <v>18</v>
      </c>
      <c r="BI323" s="117" t="s">
        <v>55</v>
      </c>
      <c r="BJ323" s="117" t="s">
        <v>55</v>
      </c>
      <c r="BK323" s="117" t="s">
        <v>55</v>
      </c>
      <c r="BL323" s="117">
        <f t="shared" si="26"/>
        <v>19</v>
      </c>
      <c r="BM323" s="53">
        <f t="shared" si="27"/>
        <v>1544.0639274972593</v>
      </c>
      <c r="BN323" s="11">
        <v>6689</v>
      </c>
      <c r="BO323" s="11">
        <f t="shared" si="24"/>
        <v>5144.9360725027409</v>
      </c>
    </row>
    <row r="324" spans="1:67">
      <c r="A324" s="7">
        <v>581</v>
      </c>
      <c r="B324" s="8" t="s">
        <v>1193</v>
      </c>
      <c r="C324" s="8" t="s">
        <v>2237</v>
      </c>
      <c r="D324" s="8" t="s">
        <v>1170</v>
      </c>
      <c r="E324" s="9" t="s">
        <v>51</v>
      </c>
      <c r="F324" s="10">
        <v>0.46</v>
      </c>
      <c r="G324" s="10">
        <v>0.83</v>
      </c>
      <c r="H324" s="25">
        <v>17060.400000000001</v>
      </c>
      <c r="I324" s="28">
        <v>12982</v>
      </c>
      <c r="J324" s="58">
        <v>11226</v>
      </c>
      <c r="K324" s="59">
        <v>98663</v>
      </c>
      <c r="L324" s="59">
        <v>113661</v>
      </c>
      <c r="M324" s="59">
        <v>91179</v>
      </c>
      <c r="N324" s="59">
        <v>75204</v>
      </c>
      <c r="O324" s="10">
        <v>0.53500000000000003</v>
      </c>
      <c r="P324" s="9">
        <v>1217</v>
      </c>
      <c r="Q324" s="9">
        <v>1074</v>
      </c>
      <c r="R324" s="9">
        <v>14.02</v>
      </c>
      <c r="S324" s="10">
        <v>0.81</v>
      </c>
      <c r="T324" s="10">
        <v>0.52500000000000002</v>
      </c>
      <c r="U324" s="10">
        <v>5.2999999999999999E-2</v>
      </c>
      <c r="V324" s="10">
        <v>0.60099999999999998</v>
      </c>
      <c r="W324" s="9">
        <v>0.95699999999999996</v>
      </c>
      <c r="X324" s="27">
        <v>-0.17399999999999999</v>
      </c>
      <c r="Y324" s="10">
        <v>1E-3</v>
      </c>
      <c r="Z324" s="16">
        <v>0.510986203372509</v>
      </c>
      <c r="AA324" s="28">
        <v>99</v>
      </c>
      <c r="AB324" s="9">
        <v>20</v>
      </c>
      <c r="AC324" s="9">
        <v>14</v>
      </c>
      <c r="AD324" s="56">
        <v>7</v>
      </c>
      <c r="AE324" s="56">
        <v>445</v>
      </c>
      <c r="AF324" s="16">
        <f t="shared" si="25"/>
        <v>2.6083796393988414E-2</v>
      </c>
      <c r="AG324" s="16"/>
      <c r="AH324" s="16"/>
      <c r="AI324" s="56">
        <v>7</v>
      </c>
      <c r="AJ324" s="28">
        <v>49800</v>
      </c>
      <c r="AK324" s="28">
        <v>44400</v>
      </c>
      <c r="AL324" s="26">
        <v>21.163613999999999</v>
      </c>
      <c r="AM324" s="26">
        <v>0.56101542999999998</v>
      </c>
      <c r="AN324" s="26">
        <v>35.636645999999999</v>
      </c>
      <c r="AO324" s="26">
        <v>0.84728265000000003</v>
      </c>
      <c r="AP324" s="26">
        <v>7.5420021999999998</v>
      </c>
      <c r="AQ324" s="26">
        <v>0.17931563</v>
      </c>
      <c r="AR324" s="26">
        <v>-4.5349244999999998</v>
      </c>
      <c r="AS324" s="26">
        <v>-10.824337999999999</v>
      </c>
      <c r="AT324" s="56">
        <v>1489.3333333333301</v>
      </c>
      <c r="AU324" s="10">
        <v>0.29399999999999998</v>
      </c>
      <c r="AV324" s="10">
        <v>0.61</v>
      </c>
      <c r="AW324" s="10">
        <v>0.58499999999999996</v>
      </c>
      <c r="AX324" s="10">
        <v>0.56000000000000005</v>
      </c>
      <c r="AY324" s="28">
        <v>20000000</v>
      </c>
      <c r="AZ324" s="28">
        <v>1172.3054559095917</v>
      </c>
      <c r="BA324" s="84">
        <v>51</v>
      </c>
      <c r="BB324" s="28">
        <v>41906.327033689398</v>
      </c>
      <c r="BC324" s="84">
        <v>333</v>
      </c>
      <c r="BD324" s="27">
        <v>1.9518885840894701E-2</v>
      </c>
      <c r="BE324" s="10">
        <v>0.42699999999999999</v>
      </c>
      <c r="BF324" s="28">
        <v>61767.612403100778</v>
      </c>
      <c r="BG324" s="117">
        <v>4</v>
      </c>
      <c r="BH324" s="117">
        <v>16</v>
      </c>
      <c r="BI324" s="117" t="s">
        <v>55</v>
      </c>
      <c r="BJ324" s="117" t="s">
        <v>55</v>
      </c>
      <c r="BK324" s="117" t="s">
        <v>55</v>
      </c>
      <c r="BL324" s="117">
        <f t="shared" si="26"/>
        <v>20</v>
      </c>
      <c r="BM324" s="53">
        <f t="shared" si="27"/>
        <v>1172.3054559095917</v>
      </c>
      <c r="BN324" s="11">
        <v>6782</v>
      </c>
      <c r="BO324" s="11">
        <f t="shared" si="24"/>
        <v>5609.6945440904083</v>
      </c>
    </row>
    <row r="325" spans="1:67">
      <c r="A325" s="7">
        <v>582</v>
      </c>
      <c r="B325" s="8" t="s">
        <v>1195</v>
      </c>
      <c r="C325" s="8" t="s">
        <v>2237</v>
      </c>
      <c r="D325" s="8" t="s">
        <v>1170</v>
      </c>
      <c r="E325" s="9" t="s">
        <v>51</v>
      </c>
      <c r="F325" s="10">
        <v>0.36399999999999999</v>
      </c>
      <c r="G325" s="10">
        <v>0.78</v>
      </c>
      <c r="H325" s="25">
        <v>12159.08</v>
      </c>
      <c r="I325" s="28">
        <v>9692</v>
      </c>
      <c r="J325" s="58">
        <v>12043</v>
      </c>
      <c r="K325" s="59">
        <v>91174</v>
      </c>
      <c r="L325" s="59">
        <v>111519</v>
      </c>
      <c r="M325" s="59">
        <v>88407</v>
      </c>
      <c r="N325" s="59">
        <v>75375</v>
      </c>
      <c r="O325" s="10">
        <v>0.35199999999999998</v>
      </c>
      <c r="P325" s="9">
        <v>655.33000000000004</v>
      </c>
      <c r="Q325" s="9">
        <v>624.66999999999996</v>
      </c>
      <c r="R325" s="9">
        <v>18.55</v>
      </c>
      <c r="S325" s="10">
        <v>0.32</v>
      </c>
      <c r="T325" s="10">
        <v>0.56100000000000005</v>
      </c>
      <c r="U325" s="10">
        <v>3.2000000000000001E-2</v>
      </c>
      <c r="V325" s="10">
        <v>0.76</v>
      </c>
      <c r="W325" s="9">
        <v>0.69299999999999995</v>
      </c>
      <c r="X325" s="27">
        <v>-0.33300000000000002</v>
      </c>
      <c r="Y325" s="10">
        <v>5.8000000000000003E-2</v>
      </c>
      <c r="Z325" s="16">
        <v>0.59066745422327238</v>
      </c>
      <c r="AA325" s="28">
        <v>7</v>
      </c>
      <c r="AB325" s="9">
        <v>90</v>
      </c>
      <c r="AC325" s="9"/>
      <c r="AD325" s="56">
        <v>274</v>
      </c>
      <c r="AE325" s="56">
        <v>68</v>
      </c>
      <c r="AF325" s="16">
        <f t="shared" si="25"/>
        <v>5.5925283820815394E-3</v>
      </c>
      <c r="AG325" s="16"/>
      <c r="AH325" s="16"/>
      <c r="AI325" s="56">
        <v>99</v>
      </c>
      <c r="AJ325" s="28">
        <v>41800</v>
      </c>
      <c r="AK325" s="28">
        <v>45200</v>
      </c>
      <c r="AL325" s="26">
        <v>27.158949</v>
      </c>
      <c r="AM325" s="26">
        <v>9.7911149000000003E-2</v>
      </c>
      <c r="AN325" s="26">
        <v>35.684142999999999</v>
      </c>
      <c r="AO325" s="26">
        <v>0.30840751999999999</v>
      </c>
      <c r="AP325" s="26">
        <v>9.6914376999999998</v>
      </c>
      <c r="AQ325" s="26">
        <v>8.3760239E-2</v>
      </c>
      <c r="AR325" s="26">
        <v>-3.9944928000000002</v>
      </c>
      <c r="AS325" s="26">
        <v>-8.1856793999999997</v>
      </c>
      <c r="AT325" s="56">
        <v>1228</v>
      </c>
      <c r="AU325" s="10">
        <v>0.308</v>
      </c>
      <c r="AV325" s="10">
        <v>0.65300000000000002</v>
      </c>
      <c r="AW325" s="10">
        <v>0.46800000000000003</v>
      </c>
      <c r="AX325" s="10">
        <v>0.56899999999999995</v>
      </c>
      <c r="AY325" s="28">
        <v>7595808</v>
      </c>
      <c r="AZ325" s="28">
        <v>624.70252683591195</v>
      </c>
      <c r="BA325" s="84">
        <v>46</v>
      </c>
      <c r="BB325" s="28">
        <v>70193.642897471495</v>
      </c>
      <c r="BC325" s="84">
        <v>105</v>
      </c>
      <c r="BD325" s="27">
        <v>8.6355217664494353E-3</v>
      </c>
      <c r="BE325" s="10">
        <v>0.42699999999999999</v>
      </c>
      <c r="BF325" s="28">
        <v>63360.689655172413</v>
      </c>
      <c r="BG325" s="117">
        <v>0.59599999999999997</v>
      </c>
      <c r="BH325" s="117">
        <v>7</v>
      </c>
      <c r="BI325" s="117" t="s">
        <v>55</v>
      </c>
      <c r="BJ325" s="117" t="s">
        <v>55</v>
      </c>
      <c r="BK325" s="117" t="s">
        <v>55</v>
      </c>
      <c r="BL325" s="117">
        <f t="shared" si="26"/>
        <v>7.5960000000000001</v>
      </c>
      <c r="BM325" s="53">
        <f t="shared" si="27"/>
        <v>624.71831750428487</v>
      </c>
      <c r="BN325" s="11">
        <v>6810</v>
      </c>
      <c r="BO325" s="11">
        <f t="shared" si="24"/>
        <v>6185.2816824957154</v>
      </c>
    </row>
    <row r="326" spans="1:67">
      <c r="A326" s="7">
        <v>583</v>
      </c>
      <c r="B326" s="8" t="s">
        <v>1198</v>
      </c>
      <c r="C326" s="8" t="s">
        <v>2239</v>
      </c>
      <c r="D326" s="8" t="s">
        <v>1170</v>
      </c>
      <c r="E326" s="9" t="s">
        <v>51</v>
      </c>
      <c r="F326" s="10">
        <v>0.30599999999999999</v>
      </c>
      <c r="G326" s="10">
        <v>0.83</v>
      </c>
      <c r="H326" s="25">
        <v>8976.36</v>
      </c>
      <c r="I326" s="28">
        <v>12248</v>
      </c>
      <c r="J326" s="28">
        <v>12465</v>
      </c>
      <c r="K326" s="59">
        <v>92145</v>
      </c>
      <c r="L326" s="59">
        <v>113625</v>
      </c>
      <c r="M326" s="59">
        <v>87957</v>
      </c>
      <c r="N326" s="59">
        <v>76401</v>
      </c>
      <c r="O326" s="10">
        <v>0.36599999999999999</v>
      </c>
      <c r="P326" s="9">
        <v>537.66999999999996</v>
      </c>
      <c r="Q326" s="9">
        <v>575.33000000000004</v>
      </c>
      <c r="R326" s="9">
        <v>16.7</v>
      </c>
      <c r="S326" s="9">
        <v>27</v>
      </c>
      <c r="T326" s="27">
        <v>0.56599999999999995</v>
      </c>
      <c r="U326" s="10">
        <v>3.3000000000000002E-2</v>
      </c>
      <c r="V326" s="10">
        <v>0.872</v>
      </c>
      <c r="W326" s="9">
        <v>0.52700000000000002</v>
      </c>
      <c r="X326" s="27">
        <v>-0.44500000000000001</v>
      </c>
      <c r="Y326" s="10">
        <v>1.2E-2</v>
      </c>
      <c r="Z326" s="16">
        <v>0.65487884741322855</v>
      </c>
      <c r="AA326" s="28">
        <v>8</v>
      </c>
      <c r="AB326" s="9">
        <v>43</v>
      </c>
      <c r="AC326" s="9">
        <v>1</v>
      </c>
      <c r="AD326" s="56">
        <v>229</v>
      </c>
      <c r="AE326" s="56">
        <v>86</v>
      </c>
      <c r="AF326" s="16">
        <f t="shared" si="25"/>
        <v>9.5807209158277964E-3</v>
      </c>
      <c r="AG326" s="16"/>
      <c r="AH326" s="16"/>
      <c r="AI326" s="56">
        <v>99</v>
      </c>
      <c r="AJ326" s="28">
        <v>32500</v>
      </c>
      <c r="AK326" s="28">
        <v>40700</v>
      </c>
      <c r="AL326" s="26">
        <v>36.707484999999998</v>
      </c>
      <c r="AM326" s="26">
        <v>0</v>
      </c>
      <c r="AN326" s="26">
        <v>27.882967000000001</v>
      </c>
      <c r="AO326" s="26">
        <v>0.18963501999999999</v>
      </c>
      <c r="AP326" s="26">
        <v>10.235136000000001</v>
      </c>
      <c r="AQ326" s="26">
        <v>6.9610246000000001E-2</v>
      </c>
      <c r="AR326" s="26">
        <v>-5.7339649000000001</v>
      </c>
      <c r="AS326" s="26">
        <v>-9.0723380999999996</v>
      </c>
      <c r="AT326" s="56">
        <v>468.33333333333297</v>
      </c>
      <c r="AU326" s="10">
        <v>0.39</v>
      </c>
      <c r="AV326" s="10">
        <v>0.72599999999999998</v>
      </c>
      <c r="AW326" s="10">
        <v>0.55400000000000005</v>
      </c>
      <c r="AX326" s="10">
        <v>0.54</v>
      </c>
      <c r="AY326" s="28">
        <v>12065935</v>
      </c>
      <c r="AZ326" s="28">
        <v>1344.190183994403</v>
      </c>
      <c r="BA326" s="84">
        <v>19</v>
      </c>
      <c r="BB326" s="28">
        <v>35337.660646865181</v>
      </c>
      <c r="BC326" s="84">
        <v>38</v>
      </c>
      <c r="BD326" s="27">
        <v>4.2333418000169327E-3</v>
      </c>
      <c r="BE326" s="10">
        <v>0.42699999999999999</v>
      </c>
      <c r="BF326" s="28">
        <v>63537.502645502645</v>
      </c>
      <c r="BG326" s="117">
        <v>6.6000000000000003E-2</v>
      </c>
      <c r="BH326" s="117">
        <v>12</v>
      </c>
      <c r="BI326" s="117" t="s">
        <v>55</v>
      </c>
      <c r="BJ326" s="117" t="s">
        <v>55</v>
      </c>
      <c r="BK326" s="117" t="s">
        <v>55</v>
      </c>
      <c r="BL326" s="117">
        <f t="shared" si="26"/>
        <v>12.066000000000001</v>
      </c>
      <c r="BM326" s="53">
        <f t="shared" si="27"/>
        <v>1344.1974252369557</v>
      </c>
      <c r="BN326" s="11">
        <v>6760</v>
      </c>
      <c r="BO326" s="11">
        <f t="shared" si="24"/>
        <v>5415.8025747630445</v>
      </c>
    </row>
    <row r="327" spans="1:67">
      <c r="A327" s="7">
        <v>584</v>
      </c>
      <c r="B327" s="8" t="s">
        <v>1201</v>
      </c>
      <c r="C327" s="8" t="s">
        <v>2240</v>
      </c>
      <c r="D327" s="8" t="s">
        <v>1170</v>
      </c>
      <c r="E327" s="9" t="s">
        <v>51</v>
      </c>
      <c r="F327" s="10">
        <v>0.51400000000000001</v>
      </c>
      <c r="G327" s="10">
        <v>0.85</v>
      </c>
      <c r="H327" s="25">
        <v>14907.61</v>
      </c>
      <c r="I327" s="28">
        <v>11026</v>
      </c>
      <c r="J327" s="28">
        <v>10355</v>
      </c>
      <c r="K327" s="59">
        <v>95402</v>
      </c>
      <c r="L327" s="59">
        <v>112995</v>
      </c>
      <c r="M327" s="59">
        <v>89055</v>
      </c>
      <c r="N327" s="59">
        <v>75330</v>
      </c>
      <c r="O327" s="10">
        <v>0.54400000000000004</v>
      </c>
      <c r="P327" s="9">
        <v>919.33</v>
      </c>
      <c r="Q327" s="9">
        <v>748</v>
      </c>
      <c r="R327" s="9">
        <v>16.22</v>
      </c>
      <c r="S327" s="9">
        <v>75</v>
      </c>
      <c r="T327" s="27">
        <v>0.51900000000000002</v>
      </c>
      <c r="U327" s="10">
        <v>5.0999999999999997E-2</v>
      </c>
      <c r="V327" s="10">
        <v>0.621</v>
      </c>
      <c r="W327" s="9">
        <v>0.58199999999999996</v>
      </c>
      <c r="X327" s="27">
        <v>-0.19400000000000001</v>
      </c>
      <c r="Y327" s="10">
        <v>3.3000000000000002E-2</v>
      </c>
      <c r="Z327" s="16">
        <v>0.63211125158027814</v>
      </c>
      <c r="AA327" s="28">
        <v>50</v>
      </c>
      <c r="AB327" s="9">
        <v>16</v>
      </c>
      <c r="AC327" s="9">
        <v>12</v>
      </c>
      <c r="AD327" s="56">
        <v>35</v>
      </c>
      <c r="AE327" s="56">
        <v>289</v>
      </c>
      <c r="AF327" s="16">
        <f t="shared" si="25"/>
        <v>1.9386071945804859E-2</v>
      </c>
      <c r="AG327" s="16"/>
      <c r="AH327" s="16"/>
      <c r="AI327" s="56">
        <v>10</v>
      </c>
      <c r="AJ327" s="28">
        <v>63300</v>
      </c>
      <c r="AK327" s="28">
        <v>48200</v>
      </c>
      <c r="AL327" s="26">
        <v>20.142748000000001</v>
      </c>
      <c r="AM327" s="26">
        <v>1.2734835</v>
      </c>
      <c r="AN327" s="26">
        <v>35.438395999999997</v>
      </c>
      <c r="AO327" s="26">
        <v>0.78856510000000002</v>
      </c>
      <c r="AP327" s="26">
        <v>7.1382669999999999</v>
      </c>
      <c r="AQ327" s="26">
        <v>0.15883866999999999</v>
      </c>
      <c r="AR327" s="26">
        <v>-7.1461066999999998</v>
      </c>
      <c r="AS327" s="26">
        <v>-8.7966280000000001</v>
      </c>
      <c r="AT327" s="56">
        <v>1052.6666666666599</v>
      </c>
      <c r="AU327" s="10">
        <v>0.248</v>
      </c>
      <c r="AV327" s="10">
        <v>0.54400000000000004</v>
      </c>
      <c r="AW327" s="10">
        <v>0.49099999999999999</v>
      </c>
      <c r="AX327" s="10">
        <v>0.59499999999999997</v>
      </c>
      <c r="AY327" s="28">
        <v>11831449</v>
      </c>
      <c r="AZ327" s="28">
        <v>793.65163161633552</v>
      </c>
      <c r="BA327" s="84">
        <v>30</v>
      </c>
      <c r="BB327" s="28">
        <v>32632.46059630383</v>
      </c>
      <c r="BC327" s="84">
        <v>137</v>
      </c>
      <c r="BD327" s="27">
        <v>9.1899372199836186E-3</v>
      </c>
      <c r="BE327" s="10">
        <v>0.42699999999999999</v>
      </c>
      <c r="BF327" s="28">
        <v>62596.105643994211</v>
      </c>
      <c r="BG327" s="117">
        <v>0.83099999999999996</v>
      </c>
      <c r="BH327" s="117">
        <v>11</v>
      </c>
      <c r="BI327" s="117" t="s">
        <v>55</v>
      </c>
      <c r="BJ327" s="117" t="s">
        <v>55</v>
      </c>
      <c r="BK327" s="117" t="s">
        <v>55</v>
      </c>
      <c r="BL327" s="117">
        <f t="shared" si="26"/>
        <v>11.831</v>
      </c>
      <c r="BM327" s="53">
        <f t="shared" si="27"/>
        <v>793.62151277099406</v>
      </c>
      <c r="BN327" s="11">
        <v>6938</v>
      </c>
      <c r="BO327" s="11">
        <f t="shared" si="24"/>
        <v>6144.3784872290062</v>
      </c>
    </row>
    <row r="328" spans="1:67">
      <c r="A328" s="7">
        <v>641</v>
      </c>
      <c r="B328" s="8" t="s">
        <v>1273</v>
      </c>
      <c r="C328" s="8" t="s">
        <v>2251</v>
      </c>
      <c r="D328" s="8" t="s">
        <v>1170</v>
      </c>
      <c r="E328" s="9" t="s">
        <v>51</v>
      </c>
      <c r="F328" s="10">
        <v>0.71399999999999997</v>
      </c>
      <c r="G328" s="10">
        <v>0.89</v>
      </c>
      <c r="H328" s="25">
        <v>7097.39</v>
      </c>
      <c r="I328" s="28">
        <v>18056</v>
      </c>
      <c r="J328" s="58">
        <v>11367</v>
      </c>
      <c r="K328" s="59">
        <v>73786</v>
      </c>
      <c r="L328" s="59">
        <v>91566</v>
      </c>
      <c r="M328" s="59">
        <v>64872</v>
      </c>
      <c r="N328" s="59">
        <v>56268</v>
      </c>
      <c r="O328" s="10">
        <v>0.68</v>
      </c>
      <c r="P328" s="9">
        <v>461.33</v>
      </c>
      <c r="Q328" s="9">
        <v>605.33000000000004</v>
      </c>
      <c r="R328" s="9">
        <v>15.38</v>
      </c>
      <c r="S328" s="10">
        <v>0.05</v>
      </c>
      <c r="T328" s="10">
        <v>0.52400000000000002</v>
      </c>
      <c r="U328" s="10">
        <v>5.0999999999999997E-2</v>
      </c>
      <c r="V328" s="10">
        <v>0.28100000000000003</v>
      </c>
      <c r="W328" s="9">
        <v>0.57299999999999995</v>
      </c>
      <c r="X328" s="27">
        <v>0.14599999999999999</v>
      </c>
      <c r="Y328" s="10">
        <v>4.7E-2</v>
      </c>
      <c r="Z328" s="16">
        <v>0.63572790845518123</v>
      </c>
      <c r="AA328" s="28">
        <v>19</v>
      </c>
      <c r="AB328" s="9">
        <v>45</v>
      </c>
      <c r="AC328" s="9"/>
      <c r="AD328" s="56">
        <v>129</v>
      </c>
      <c r="AE328" s="56">
        <v>142</v>
      </c>
      <c r="AF328" s="16">
        <f t="shared" si="25"/>
        <v>2.000735481634798E-2</v>
      </c>
      <c r="AG328" s="16"/>
      <c r="AH328" s="16"/>
      <c r="AI328" s="56">
        <v>7</v>
      </c>
      <c r="AJ328" s="28">
        <v>91900</v>
      </c>
      <c r="AK328" s="28">
        <v>46300</v>
      </c>
      <c r="AL328" s="26">
        <v>9.8972034000000004</v>
      </c>
      <c r="AM328" s="26">
        <v>0.31816196000000002</v>
      </c>
      <c r="AN328" s="26">
        <v>37.273384</v>
      </c>
      <c r="AO328" s="26">
        <v>1.5665838999999999</v>
      </c>
      <c r="AP328" s="26">
        <v>3.6890228</v>
      </c>
      <c r="AQ328" s="26">
        <v>0.15504799999999999</v>
      </c>
      <c r="AR328" s="26">
        <v>-4.6111712000000002</v>
      </c>
      <c r="AS328" s="26">
        <v>-6.7876167000000001</v>
      </c>
      <c r="AT328" s="56">
        <v>842</v>
      </c>
      <c r="AU328" s="10">
        <v>0.155</v>
      </c>
      <c r="AV328" s="10">
        <v>0.157</v>
      </c>
      <c r="AW328" s="10">
        <v>0.54200000000000004</v>
      </c>
      <c r="AX328" s="10">
        <v>0.55700000000000005</v>
      </c>
      <c r="AY328" s="28">
        <v>5000000</v>
      </c>
      <c r="AZ328" s="28">
        <v>704.48432451929511</v>
      </c>
      <c r="BA328" s="84">
        <v>8</v>
      </c>
      <c r="BB328" s="28">
        <v>17341.165759868207</v>
      </c>
      <c r="BC328" s="84">
        <v>341</v>
      </c>
      <c r="BD328" s="27">
        <v>4.8045830932215927E-2</v>
      </c>
      <c r="BE328" s="10">
        <v>0.42699999999999999</v>
      </c>
      <c r="BF328" s="28">
        <v>53812.306853582551</v>
      </c>
      <c r="BG328" s="117">
        <v>0</v>
      </c>
      <c r="BH328" s="117">
        <v>5</v>
      </c>
      <c r="BI328" s="117" t="s">
        <v>55</v>
      </c>
      <c r="BJ328" s="117" t="s">
        <v>55</v>
      </c>
      <c r="BK328" s="117" t="s">
        <v>55</v>
      </c>
      <c r="BL328" s="117">
        <f t="shared" si="26"/>
        <v>5</v>
      </c>
      <c r="BM328" s="53">
        <f t="shared" si="27"/>
        <v>704.48432451929511</v>
      </c>
      <c r="BN328" s="11">
        <v>7737</v>
      </c>
      <c r="BO328" s="11">
        <f t="shared" si="24"/>
        <v>7032.5156754807049</v>
      </c>
    </row>
    <row r="329" spans="1:67">
      <c r="A329" s="7">
        <v>637</v>
      </c>
      <c r="B329" s="8" t="s">
        <v>1266</v>
      </c>
      <c r="C329" s="8" t="s">
        <v>2235</v>
      </c>
      <c r="D329" s="8" t="s">
        <v>1170</v>
      </c>
      <c r="E329" s="9" t="s">
        <v>51</v>
      </c>
      <c r="F329" s="10">
        <v>0.45400000000000001</v>
      </c>
      <c r="G329" s="10">
        <v>0.71</v>
      </c>
      <c r="H329" s="25">
        <v>9256.27</v>
      </c>
      <c r="I329" s="28">
        <v>13951</v>
      </c>
      <c r="J329" s="58">
        <v>10848</v>
      </c>
      <c r="K329" s="59">
        <v>81611</v>
      </c>
      <c r="L329" s="59">
        <v>85392</v>
      </c>
      <c r="M329" s="59">
        <v>69894</v>
      </c>
      <c r="N329" s="59">
        <v>59643</v>
      </c>
      <c r="O329" s="10">
        <v>0.48599999999999999</v>
      </c>
      <c r="P329" s="9">
        <v>537.33000000000004</v>
      </c>
      <c r="Q329" s="9">
        <v>798.33</v>
      </c>
      <c r="R329" s="9">
        <v>17.23</v>
      </c>
      <c r="S329" s="10">
        <v>0.21</v>
      </c>
      <c r="T329" s="10">
        <v>0.44400000000000001</v>
      </c>
      <c r="U329" s="10">
        <v>0.02</v>
      </c>
      <c r="V329" s="10">
        <v>0.437</v>
      </c>
      <c r="W329" s="9">
        <v>0.58499999999999996</v>
      </c>
      <c r="X329" s="27">
        <v>-0.01</v>
      </c>
      <c r="Y329" s="10">
        <v>2E-3</v>
      </c>
      <c r="Z329" s="16">
        <v>0.63091482649842279</v>
      </c>
      <c r="AA329" s="28">
        <v>36</v>
      </c>
      <c r="AB329" s="9">
        <v>101</v>
      </c>
      <c r="AC329" s="9"/>
      <c r="AD329" s="56">
        <v>30</v>
      </c>
      <c r="AE329" s="56">
        <v>320</v>
      </c>
      <c r="AF329" s="16">
        <f t="shared" si="25"/>
        <v>3.4571160953602256E-2</v>
      </c>
      <c r="AG329" s="16"/>
      <c r="AH329" s="16" t="s">
        <v>4339</v>
      </c>
      <c r="AI329" s="56">
        <v>99</v>
      </c>
      <c r="AJ329" s="28">
        <v>95300</v>
      </c>
      <c r="AK329" s="28">
        <v>52700</v>
      </c>
      <c r="AL329" s="26">
        <v>8.1726016999999995</v>
      </c>
      <c r="AM329" s="26">
        <v>0.59959220999999996</v>
      </c>
      <c r="AN329" s="26">
        <v>42.464649000000001</v>
      </c>
      <c r="AO329" s="26">
        <v>2.4677064</v>
      </c>
      <c r="AP329" s="26">
        <v>3.4704666</v>
      </c>
      <c r="AQ329" s="26">
        <v>0.20167579999999999</v>
      </c>
      <c r="AR329" s="26">
        <v>-0.65125173000000003</v>
      </c>
      <c r="AS329" s="26">
        <v>-2.1823559000000001</v>
      </c>
      <c r="AT329" s="56">
        <v>2814</v>
      </c>
      <c r="AU329" s="10">
        <v>0.13300000000000001</v>
      </c>
      <c r="AV329" s="10">
        <v>0.193</v>
      </c>
      <c r="AW329" s="10">
        <v>0.497</v>
      </c>
      <c r="AX329" s="10">
        <v>0.53</v>
      </c>
      <c r="AY329" s="28">
        <v>9000000</v>
      </c>
      <c r="AZ329" s="28">
        <v>972.31390182006351</v>
      </c>
      <c r="BA329" s="84">
        <v>31</v>
      </c>
      <c r="BB329" s="28">
        <v>57692.665587255498</v>
      </c>
      <c r="BC329" s="84">
        <v>75</v>
      </c>
      <c r="BD329" s="27">
        <v>8.102615848500529E-3</v>
      </c>
      <c r="BE329" s="10">
        <v>0.42699999999999999</v>
      </c>
      <c r="BF329" s="28">
        <v>57089.905952380956</v>
      </c>
      <c r="BG329" s="117">
        <v>2</v>
      </c>
      <c r="BH329" s="117">
        <v>7</v>
      </c>
      <c r="BI329" s="117" t="s">
        <v>55</v>
      </c>
      <c r="BJ329" s="117" t="s">
        <v>55</v>
      </c>
      <c r="BK329" s="117" t="s">
        <v>55</v>
      </c>
      <c r="BL329" s="117">
        <f t="shared" si="26"/>
        <v>9</v>
      </c>
      <c r="BM329" s="53">
        <f t="shared" si="27"/>
        <v>972.31390182006351</v>
      </c>
      <c r="BN329" s="11">
        <v>7669</v>
      </c>
      <c r="BO329" s="11">
        <f t="shared" si="24"/>
        <v>6696.6860981799364</v>
      </c>
    </row>
    <row r="330" spans="1:67">
      <c r="A330" s="7">
        <v>636</v>
      </c>
      <c r="B330" s="8" t="s">
        <v>1263</v>
      </c>
      <c r="C330" s="8" t="s">
        <v>2252</v>
      </c>
      <c r="D330" s="8" t="s">
        <v>1170</v>
      </c>
      <c r="E330" s="9" t="s">
        <v>51</v>
      </c>
      <c r="F330" s="10">
        <v>0.66600000000000004</v>
      </c>
      <c r="G330" s="10">
        <v>0.82</v>
      </c>
      <c r="H330" s="25">
        <v>7275</v>
      </c>
      <c r="I330" s="28">
        <v>15844</v>
      </c>
      <c r="J330" s="58">
        <v>13063</v>
      </c>
      <c r="K330" s="59">
        <v>75468</v>
      </c>
      <c r="L330" s="59">
        <v>89559</v>
      </c>
      <c r="M330" s="59">
        <v>68796</v>
      </c>
      <c r="N330" s="59">
        <v>56196</v>
      </c>
      <c r="O330" s="10">
        <v>0.57699999999999996</v>
      </c>
      <c r="P330" s="9">
        <v>447.33</v>
      </c>
      <c r="Q330" s="9">
        <v>608.66999999999996</v>
      </c>
      <c r="R330" s="9">
        <v>16.260000000000002</v>
      </c>
      <c r="S330" s="10">
        <v>0.05</v>
      </c>
      <c r="T330" s="10">
        <v>0.58599999999999997</v>
      </c>
      <c r="U330" s="10">
        <v>1.4E-2</v>
      </c>
      <c r="V330" s="10">
        <v>0.19500000000000001</v>
      </c>
      <c r="W330" s="9">
        <v>0.48</v>
      </c>
      <c r="X330" s="27">
        <v>0.23200000000000001</v>
      </c>
      <c r="Y330" s="10">
        <v>0.112</v>
      </c>
      <c r="Z330" s="16">
        <v>0.67567567567567566</v>
      </c>
      <c r="AA330" s="28">
        <v>10</v>
      </c>
      <c r="AB330" s="9">
        <v>81</v>
      </c>
      <c r="AC330" s="9"/>
      <c r="AD330" s="56">
        <v>77</v>
      </c>
      <c r="AE330" s="56">
        <v>192</v>
      </c>
      <c r="AF330" s="16">
        <f t="shared" si="25"/>
        <v>2.6391752577319589E-2</v>
      </c>
      <c r="AG330" s="16"/>
      <c r="AH330" s="16"/>
      <c r="AI330" s="56">
        <v>19</v>
      </c>
      <c r="AJ330" s="28">
        <v>86800</v>
      </c>
      <c r="AK330" s="28">
        <v>43500</v>
      </c>
      <c r="AL330" s="26">
        <v>5.8268656999999999</v>
      </c>
      <c r="AM330" s="26">
        <v>0.27359812999999999</v>
      </c>
      <c r="AN330" s="26">
        <v>27.918157999999998</v>
      </c>
      <c r="AO330" s="26">
        <v>2.5927499E-2</v>
      </c>
      <c r="AP330" s="26">
        <v>1.6267536</v>
      </c>
      <c r="AQ330" s="26">
        <v>1.5107606000000001E-3</v>
      </c>
      <c r="AR330" s="26">
        <v>0.10856245</v>
      </c>
      <c r="AS330" s="26">
        <v>-1.3613586</v>
      </c>
      <c r="AT330" s="56">
        <v>1000</v>
      </c>
      <c r="AU330" s="10">
        <v>0.14599999999999999</v>
      </c>
      <c r="AV330" s="10">
        <v>0.124</v>
      </c>
      <c r="AW330" s="10">
        <v>0.54700000000000004</v>
      </c>
      <c r="AX330" s="10">
        <v>0.56200000000000006</v>
      </c>
      <c r="AY330" s="28">
        <v>6468125</v>
      </c>
      <c r="AZ330" s="28">
        <v>889.08934707903779</v>
      </c>
      <c r="BA330" s="84">
        <v>10</v>
      </c>
      <c r="BB330" s="28">
        <v>22354.861064538483</v>
      </c>
      <c r="BC330" s="84">
        <v>221</v>
      </c>
      <c r="BD330" s="27">
        <v>3.0378006872852234E-2</v>
      </c>
      <c r="BE330" s="10">
        <v>0.42699999999999999</v>
      </c>
      <c r="BF330" s="28">
        <v>54313.909516380656</v>
      </c>
      <c r="BG330" s="117">
        <v>0.46800000000000003</v>
      </c>
      <c r="BH330" s="117">
        <v>6</v>
      </c>
      <c r="BI330" s="117" t="s">
        <v>55</v>
      </c>
      <c r="BJ330" s="117" t="s">
        <v>55</v>
      </c>
      <c r="BK330" s="117" t="s">
        <v>55</v>
      </c>
      <c r="BL330" s="117">
        <f t="shared" si="26"/>
        <v>6.468</v>
      </c>
      <c r="BM330" s="53">
        <f t="shared" si="27"/>
        <v>889.07216494845363</v>
      </c>
      <c r="BN330" s="11">
        <v>7904</v>
      </c>
      <c r="BO330" s="11">
        <f t="shared" si="24"/>
        <v>7014.927835051546</v>
      </c>
    </row>
    <row r="331" spans="1:67">
      <c r="A331" s="7">
        <v>638</v>
      </c>
      <c r="B331" s="8" t="s">
        <v>1268</v>
      </c>
      <c r="C331" s="8" t="s">
        <v>2253</v>
      </c>
      <c r="D331" s="8" t="s">
        <v>1170</v>
      </c>
      <c r="E331" s="9" t="s">
        <v>51</v>
      </c>
      <c r="F331" s="10">
        <v>0.71799999999999997</v>
      </c>
      <c r="G331" s="10">
        <v>0.78</v>
      </c>
      <c r="H331" s="25">
        <v>6608.01</v>
      </c>
      <c r="I331" s="28">
        <v>15161</v>
      </c>
      <c r="J331" s="58">
        <v>10764</v>
      </c>
      <c r="K331" s="59">
        <v>71288</v>
      </c>
      <c r="L331" s="59">
        <v>78318</v>
      </c>
      <c r="M331" s="59">
        <v>61704</v>
      </c>
      <c r="N331" s="59">
        <v>52326</v>
      </c>
      <c r="O331" s="10">
        <v>0.61099999999999999</v>
      </c>
      <c r="P331" s="9">
        <v>388</v>
      </c>
      <c r="Q331" s="9">
        <v>557</v>
      </c>
      <c r="R331" s="9">
        <v>17.03</v>
      </c>
      <c r="S331" s="10">
        <v>0.04</v>
      </c>
      <c r="T331" s="10">
        <v>0.51100000000000001</v>
      </c>
      <c r="U331" s="10">
        <v>7.0000000000000001E-3</v>
      </c>
      <c r="V331" s="10">
        <v>0.193</v>
      </c>
      <c r="W331" s="9">
        <v>0.61899999999999999</v>
      </c>
      <c r="X331" s="27">
        <v>0.23400000000000001</v>
      </c>
      <c r="Y331" s="10">
        <v>0.11700000000000001</v>
      </c>
      <c r="Z331" s="16">
        <v>0.61766522544780722</v>
      </c>
      <c r="AA331" s="28">
        <v>32</v>
      </c>
      <c r="AB331" s="9">
        <v>148</v>
      </c>
      <c r="AC331" s="9">
        <v>1</v>
      </c>
      <c r="AD331" s="56">
        <v>106</v>
      </c>
      <c r="AE331" s="56">
        <v>163</v>
      </c>
      <c r="AF331" s="16">
        <f t="shared" si="25"/>
        <v>2.4667032888872745E-2</v>
      </c>
      <c r="AG331" s="16"/>
      <c r="AH331" s="16"/>
      <c r="AI331" s="56">
        <v>13</v>
      </c>
      <c r="AJ331" s="28">
        <v>94500</v>
      </c>
      <c r="AK331" s="28">
        <v>50600</v>
      </c>
      <c r="AL331" s="26">
        <v>5.6574277999999998</v>
      </c>
      <c r="AM331" s="26">
        <v>0.30154118000000002</v>
      </c>
      <c r="AN331" s="26">
        <v>30.463153999999999</v>
      </c>
      <c r="AO331" s="26">
        <v>0.60046040999999994</v>
      </c>
      <c r="AP331" s="26">
        <v>1.7234309000000001</v>
      </c>
      <c r="AQ331" s="26">
        <v>3.3970612999999997E-2</v>
      </c>
      <c r="AR331" s="26">
        <v>-2.3138263000000001</v>
      </c>
      <c r="AS331" s="26">
        <v>-6.0004891999999996</v>
      </c>
      <c r="AT331" s="56">
        <v>1002</v>
      </c>
      <c r="AU331" s="10">
        <v>8.5000000000000006E-2</v>
      </c>
      <c r="AV331" s="10">
        <v>3.7999999999999999E-2</v>
      </c>
      <c r="AW331" s="10">
        <v>0.51200000000000001</v>
      </c>
      <c r="AX331" s="10">
        <v>0.57499999999999996</v>
      </c>
      <c r="AY331" s="28">
        <v>5742022</v>
      </c>
      <c r="AZ331" s="28">
        <v>868.94874553761269</v>
      </c>
      <c r="BA331" s="84">
        <v>8</v>
      </c>
      <c r="BB331" s="28">
        <v>20618.556701030928</v>
      </c>
      <c r="BC331" s="84">
        <v>235</v>
      </c>
      <c r="BD331" s="27">
        <v>3.5562900177209172E-2</v>
      </c>
      <c r="BE331" s="10">
        <v>0.42699999999999999</v>
      </c>
      <c r="BF331" s="28">
        <v>52550.661316211881</v>
      </c>
      <c r="BG331" s="117">
        <v>0.74199999999999999</v>
      </c>
      <c r="BH331" s="117">
        <v>5</v>
      </c>
      <c r="BI331" s="117" t="s">
        <v>55</v>
      </c>
      <c r="BJ331" s="117" t="s">
        <v>55</v>
      </c>
      <c r="BK331" s="117" t="s">
        <v>55</v>
      </c>
      <c r="BL331" s="117">
        <f t="shared" si="26"/>
        <v>5.742</v>
      </c>
      <c r="BM331" s="53">
        <f t="shared" si="27"/>
        <v>868.94541624483008</v>
      </c>
      <c r="BN331" s="11">
        <v>8050</v>
      </c>
      <c r="BO331" s="11">
        <f t="shared" si="24"/>
        <v>7181.0545837551699</v>
      </c>
    </row>
    <row r="332" spans="1:67">
      <c r="A332" s="7">
        <v>643</v>
      </c>
      <c r="B332" s="8" t="s">
        <v>1277</v>
      </c>
      <c r="C332" s="8" t="s">
        <v>2254</v>
      </c>
      <c r="D332" s="8" t="s">
        <v>1170</v>
      </c>
      <c r="E332" s="9" t="s">
        <v>51</v>
      </c>
      <c r="F332" s="10">
        <v>0.64400000000000002</v>
      </c>
      <c r="G332" s="10">
        <v>0.8</v>
      </c>
      <c r="H332" s="25">
        <v>7407.45</v>
      </c>
      <c r="I332" s="28">
        <v>15092</v>
      </c>
      <c r="J332" s="58">
        <v>11467</v>
      </c>
      <c r="K332" s="59">
        <v>70054</v>
      </c>
      <c r="L332" s="59">
        <v>80775</v>
      </c>
      <c r="M332" s="59">
        <v>67158</v>
      </c>
      <c r="N332" s="59">
        <v>51966</v>
      </c>
      <c r="O332" s="10">
        <v>0.505</v>
      </c>
      <c r="P332" s="9">
        <v>444</v>
      </c>
      <c r="Q332" s="9">
        <v>667.33</v>
      </c>
      <c r="R332" s="9">
        <v>16.68</v>
      </c>
      <c r="S332" s="10">
        <v>0.11</v>
      </c>
      <c r="T332" s="10">
        <v>0.52100000000000002</v>
      </c>
      <c r="U332" s="10">
        <v>1.7000000000000001E-2</v>
      </c>
      <c r="V332" s="10">
        <v>0.218</v>
      </c>
      <c r="W332" s="9">
        <v>0.61799999999999999</v>
      </c>
      <c r="X332" s="27">
        <v>0.20899999999999999</v>
      </c>
      <c r="Y332" s="27">
        <v>0.159</v>
      </c>
      <c r="Z332" s="16">
        <v>0.61804697156983934</v>
      </c>
      <c r="AA332" s="28">
        <v>23</v>
      </c>
      <c r="AB332" s="9">
        <v>89</v>
      </c>
      <c r="AC332" s="9">
        <v>1</v>
      </c>
      <c r="AD332" s="56">
        <v>74</v>
      </c>
      <c r="AE332" s="56">
        <v>195</v>
      </c>
      <c r="AF332" s="16">
        <f t="shared" si="25"/>
        <v>2.6324848632120364E-2</v>
      </c>
      <c r="AG332" s="16"/>
      <c r="AH332" s="16" t="s">
        <v>4339</v>
      </c>
      <c r="AI332" s="56">
        <v>13</v>
      </c>
      <c r="AJ332" s="28">
        <v>85900</v>
      </c>
      <c r="AK332" s="28">
        <v>45200</v>
      </c>
      <c r="AL332" s="26">
        <v>8.1431197999999991</v>
      </c>
      <c r="AM332" s="26">
        <v>0.31774592000000002</v>
      </c>
      <c r="AN332" s="26">
        <v>21.164375</v>
      </c>
      <c r="AO332" s="26">
        <v>0.38732839000000002</v>
      </c>
      <c r="AP332" s="26">
        <v>1.7234404999999999</v>
      </c>
      <c r="AQ332" s="26">
        <v>3.1540617E-2</v>
      </c>
      <c r="AR332" s="26">
        <v>-2.1270932999999999</v>
      </c>
      <c r="AS332" s="26">
        <v>-5.2944627000000004</v>
      </c>
      <c r="AT332" s="56">
        <v>1139.3333333333301</v>
      </c>
      <c r="AU332" s="10">
        <v>0.111</v>
      </c>
      <c r="AV332" s="10">
        <v>7.5999999999999998E-2</v>
      </c>
      <c r="AW332" s="10">
        <v>0.49099999999999999</v>
      </c>
      <c r="AX332" s="10">
        <v>0.52700000000000002</v>
      </c>
      <c r="AY332" s="28">
        <v>10000000</v>
      </c>
      <c r="AZ332" s="28">
        <v>1349.9922375446342</v>
      </c>
      <c r="BA332" s="84">
        <v>8</v>
      </c>
      <c r="BB332" s="28">
        <v>18018.018018018018</v>
      </c>
      <c r="BC332" s="84">
        <v>291</v>
      </c>
      <c r="BD332" s="27">
        <v>3.9284774112548854E-2</v>
      </c>
      <c r="BE332" s="10">
        <v>0.42699999999999999</v>
      </c>
      <c r="BF332" s="28">
        <v>52210.926080892605</v>
      </c>
      <c r="BG332" s="117">
        <v>0</v>
      </c>
      <c r="BH332" s="117">
        <v>10</v>
      </c>
      <c r="BI332" s="117" t="s">
        <v>55</v>
      </c>
      <c r="BJ332" s="117" t="s">
        <v>55</v>
      </c>
      <c r="BK332" s="117" t="s">
        <v>55</v>
      </c>
      <c r="BL332" s="117">
        <f t="shared" si="26"/>
        <v>10</v>
      </c>
      <c r="BM332" s="53">
        <f t="shared" si="27"/>
        <v>1349.9922375446342</v>
      </c>
      <c r="BN332" s="11">
        <v>7934</v>
      </c>
      <c r="BO332" s="11">
        <f t="shared" si="24"/>
        <v>6584.007762455366</v>
      </c>
    </row>
    <row r="333" spans="1:67">
      <c r="A333" s="7">
        <v>647</v>
      </c>
      <c r="B333" s="8" t="s">
        <v>1285</v>
      </c>
      <c r="C333" s="8" t="s">
        <v>2255</v>
      </c>
      <c r="D333" s="8" t="s">
        <v>1170</v>
      </c>
      <c r="E333" s="9" t="s">
        <v>51</v>
      </c>
      <c r="F333" s="10">
        <v>0.62</v>
      </c>
      <c r="G333" s="10">
        <v>0.83</v>
      </c>
      <c r="H333" s="25">
        <v>5383.75</v>
      </c>
      <c r="I333" s="28">
        <v>16003</v>
      </c>
      <c r="J333" s="28">
        <v>12545</v>
      </c>
      <c r="K333" s="59">
        <v>75482</v>
      </c>
      <c r="L333" s="59">
        <v>82143</v>
      </c>
      <c r="M333" s="59">
        <v>63090</v>
      </c>
      <c r="N333" s="59">
        <v>53379</v>
      </c>
      <c r="O333" s="10">
        <v>0.61099999999999999</v>
      </c>
      <c r="P333" s="9">
        <v>339</v>
      </c>
      <c r="Q333" s="9">
        <v>502.67</v>
      </c>
      <c r="R333" s="9">
        <v>15.88</v>
      </c>
      <c r="S333" s="9">
        <v>6</v>
      </c>
      <c r="T333" s="27">
        <v>0.54200000000000004</v>
      </c>
      <c r="U333" s="10">
        <v>0.06</v>
      </c>
      <c r="V333" s="10">
        <v>0.21299999999999999</v>
      </c>
      <c r="W333" s="9">
        <v>0.443</v>
      </c>
      <c r="X333" s="27">
        <v>0.214</v>
      </c>
      <c r="Y333" s="10">
        <v>4.1000000000000002E-2</v>
      </c>
      <c r="Z333" s="16">
        <v>0.693000693000693</v>
      </c>
      <c r="AA333" s="28">
        <v>19</v>
      </c>
      <c r="AB333" s="9">
        <v>125</v>
      </c>
      <c r="AC333" s="9"/>
      <c r="AD333" s="56">
        <v>111</v>
      </c>
      <c r="AE333" s="56">
        <v>156</v>
      </c>
      <c r="AF333" s="16">
        <f t="shared" si="25"/>
        <v>2.8976085442303227E-2</v>
      </c>
      <c r="AG333" s="16"/>
      <c r="AH333" s="16"/>
      <c r="AI333" s="56">
        <v>99</v>
      </c>
      <c r="AJ333" s="28">
        <v>91400</v>
      </c>
      <c r="AK333" s="28">
        <v>44600</v>
      </c>
      <c r="AL333" s="26">
        <v>8.2869177000000001</v>
      </c>
      <c r="AM333" s="26">
        <v>0.33409643</v>
      </c>
      <c r="AN333" s="26">
        <v>24.627199000000001</v>
      </c>
      <c r="AO333" s="26">
        <v>0.92566413000000003</v>
      </c>
      <c r="AP333" s="26">
        <v>2.0408358999999998</v>
      </c>
      <c r="AQ333" s="26">
        <v>7.6709031999999996E-2</v>
      </c>
      <c r="AR333" s="26">
        <v>-1.8292781</v>
      </c>
      <c r="AS333" s="26">
        <v>-2.7215237999999999</v>
      </c>
      <c r="AT333" s="56">
        <v>872</v>
      </c>
      <c r="AU333" s="10">
        <v>9.2999999999999999E-2</v>
      </c>
      <c r="AV333" s="10">
        <v>5.2999999999999999E-2</v>
      </c>
      <c r="AW333" s="10">
        <v>0.501</v>
      </c>
      <c r="AX333" s="10">
        <v>0.56299999999999994</v>
      </c>
      <c r="AY333" s="28">
        <v>6000000</v>
      </c>
      <c r="AZ333" s="28">
        <v>1114.4648247039702</v>
      </c>
      <c r="BA333" s="84">
        <v>8</v>
      </c>
      <c r="BB333" s="28">
        <v>23598.820058997051</v>
      </c>
      <c r="BC333" s="84">
        <v>163</v>
      </c>
      <c r="BD333" s="27">
        <v>3.0276294404457858E-2</v>
      </c>
      <c r="BE333" s="10">
        <v>0.42699999999999999</v>
      </c>
      <c r="BF333" s="28">
        <v>52637.474088291747</v>
      </c>
      <c r="BG333" s="117">
        <v>1</v>
      </c>
      <c r="BH333" s="117">
        <v>5</v>
      </c>
      <c r="BI333" s="117" t="s">
        <v>55</v>
      </c>
      <c r="BJ333" s="117" t="s">
        <v>55</v>
      </c>
      <c r="BK333" s="117" t="s">
        <v>55</v>
      </c>
      <c r="BL333" s="117">
        <f t="shared" si="26"/>
        <v>6</v>
      </c>
      <c r="BM333" s="53">
        <f t="shared" si="27"/>
        <v>1114.4648247039702</v>
      </c>
      <c r="BN333" s="11">
        <v>7850</v>
      </c>
      <c r="BO333" s="11">
        <f t="shared" si="24"/>
        <v>6735.5351752960296</v>
      </c>
    </row>
    <row r="334" spans="1:67">
      <c r="A334" s="7">
        <v>729</v>
      </c>
      <c r="B334" s="8" t="s">
        <v>1407</v>
      </c>
      <c r="C334" s="8" t="s">
        <v>2265</v>
      </c>
      <c r="D334" s="8" t="s">
        <v>1354</v>
      </c>
      <c r="E334" s="9" t="s">
        <v>51</v>
      </c>
      <c r="F334" s="10">
        <v>0.23300000000000001</v>
      </c>
      <c r="G334" s="10">
        <v>0.75</v>
      </c>
      <c r="H334" s="25">
        <v>10522.06</v>
      </c>
      <c r="I334" s="28">
        <v>11717</v>
      </c>
      <c r="J334" s="58">
        <v>7725</v>
      </c>
      <c r="K334" s="59">
        <v>74235</v>
      </c>
      <c r="L334" s="59">
        <v>88299</v>
      </c>
      <c r="M334" s="59">
        <v>72342</v>
      </c>
      <c r="N334" s="59">
        <v>60876</v>
      </c>
      <c r="O334" s="10">
        <v>0.125</v>
      </c>
      <c r="P334" s="9">
        <v>408</v>
      </c>
      <c r="Q334" s="9">
        <v>569.66999999999996</v>
      </c>
      <c r="R334" s="9">
        <v>25.79</v>
      </c>
      <c r="S334" s="10">
        <v>0.02</v>
      </c>
      <c r="T334" s="10">
        <v>0.48499999999999999</v>
      </c>
      <c r="U334" s="10">
        <v>2.1999999999999999E-2</v>
      </c>
      <c r="V334" s="10">
        <v>0.19600000000000001</v>
      </c>
      <c r="W334" s="9">
        <v>0.14299999999999999</v>
      </c>
      <c r="X334" s="27">
        <v>0</v>
      </c>
      <c r="Y334" s="10">
        <v>0.183</v>
      </c>
      <c r="Z334" s="16">
        <v>0.87489063867016625</v>
      </c>
      <c r="AA334" s="28">
        <v>226</v>
      </c>
      <c r="AB334" s="9">
        <v>589</v>
      </c>
      <c r="AC334" s="9">
        <v>1</v>
      </c>
      <c r="AD334" s="56">
        <v>48</v>
      </c>
      <c r="AE334" s="56">
        <v>254</v>
      </c>
      <c r="AF334" s="16">
        <f t="shared" si="25"/>
        <v>2.4139759704848673E-2</v>
      </c>
      <c r="AG334" s="16"/>
      <c r="AH334" s="16"/>
      <c r="AI334" s="56">
        <v>99</v>
      </c>
      <c r="AJ334" s="28">
        <v>71500</v>
      </c>
      <c r="AK334" s="28">
        <v>36000</v>
      </c>
      <c r="AL334" s="26">
        <v>9.3525419000000003</v>
      </c>
      <c r="AM334" s="26">
        <v>0.37176734</v>
      </c>
      <c r="AN334" s="26">
        <v>14.348566</v>
      </c>
      <c r="AO334" s="26">
        <v>0.36623633</v>
      </c>
      <c r="AP334" s="26">
        <v>1.3419557</v>
      </c>
      <c r="AQ334" s="26">
        <v>3.4252405E-2</v>
      </c>
      <c r="AR334" s="26">
        <v>4.9709462999999996</v>
      </c>
      <c r="AS334" s="26">
        <v>6.3523025999999998</v>
      </c>
      <c r="AT334" s="56">
        <v>2057.3333333333298</v>
      </c>
      <c r="AU334" s="10">
        <v>0.107</v>
      </c>
      <c r="AV334" s="10">
        <v>0.125</v>
      </c>
      <c r="AW334" s="10">
        <v>0.48799999999999999</v>
      </c>
      <c r="AX334" s="10">
        <v>0.54100000000000004</v>
      </c>
      <c r="AY334" s="28">
        <v>16000000</v>
      </c>
      <c r="AZ334" s="28">
        <v>1520.6147845573967</v>
      </c>
      <c r="BA334" s="84">
        <v>5</v>
      </c>
      <c r="BB334" s="28">
        <v>12254.901960784313</v>
      </c>
      <c r="BC334" s="84">
        <v>155</v>
      </c>
      <c r="BD334" s="27">
        <v>1.4730955725399781E-2</v>
      </c>
      <c r="BE334" s="10">
        <v>0.19600000000000001</v>
      </c>
      <c r="BF334" s="28">
        <v>54991.693667157582</v>
      </c>
      <c r="BG334" s="117">
        <v>7</v>
      </c>
      <c r="BH334" s="117">
        <v>9</v>
      </c>
      <c r="BI334" s="117" t="s">
        <v>55</v>
      </c>
      <c r="BJ334" s="117" t="s">
        <v>55</v>
      </c>
      <c r="BK334" s="117" t="s">
        <v>55</v>
      </c>
      <c r="BL334" s="117">
        <f t="shared" si="26"/>
        <v>16</v>
      </c>
      <c r="BM334" s="53">
        <f t="shared" si="27"/>
        <v>1520.6147845573967</v>
      </c>
      <c r="BN334" s="11">
        <v>8317</v>
      </c>
      <c r="BO334" s="11">
        <f t="shared" si="24"/>
        <v>6796.3852154426031</v>
      </c>
    </row>
    <row r="335" spans="1:67">
      <c r="A335" s="7">
        <v>734</v>
      </c>
      <c r="B335" s="8" t="s">
        <v>1417</v>
      </c>
      <c r="C335" s="8" t="s">
        <v>2266</v>
      </c>
      <c r="D335" s="8" t="s">
        <v>1410</v>
      </c>
      <c r="E335" s="9" t="s">
        <v>51</v>
      </c>
      <c r="F335" s="10">
        <v>0.30299999999999999</v>
      </c>
      <c r="G335" s="10">
        <v>0.64</v>
      </c>
      <c r="H335" s="25">
        <v>3762.73</v>
      </c>
      <c r="I335" s="28">
        <v>9732</v>
      </c>
      <c r="J335" s="58">
        <v>7732</v>
      </c>
      <c r="K335" s="59">
        <v>59554</v>
      </c>
      <c r="L335" s="59">
        <v>62190</v>
      </c>
      <c r="M335" s="59">
        <v>50724</v>
      </c>
      <c r="N335" s="59">
        <v>46647</v>
      </c>
      <c r="O335" s="10">
        <v>0.32300000000000001</v>
      </c>
      <c r="P335" s="9">
        <v>164</v>
      </c>
      <c r="Q335" s="9">
        <v>266.67</v>
      </c>
      <c r="R335" s="9">
        <v>22.94</v>
      </c>
      <c r="S335" s="10">
        <v>0.04</v>
      </c>
      <c r="T335" s="10">
        <v>0.53100000000000003</v>
      </c>
      <c r="U335" s="10">
        <v>8.7999999999999995E-2</v>
      </c>
      <c r="V335" s="10">
        <v>0.318</v>
      </c>
      <c r="W335" s="9">
        <v>0.624</v>
      </c>
      <c r="X335" s="27">
        <v>8.0000000000000002E-3</v>
      </c>
      <c r="Y335" s="10">
        <v>3.2000000000000001E-2</v>
      </c>
      <c r="Z335" s="16">
        <v>0.61576354679802958</v>
      </c>
      <c r="AA335" s="28">
        <v>22</v>
      </c>
      <c r="AB335" s="9">
        <v>287</v>
      </c>
      <c r="AC335" s="9"/>
      <c r="AD335" s="56">
        <v>285</v>
      </c>
      <c r="AE335" s="56">
        <v>65</v>
      </c>
      <c r="AF335" s="16">
        <f t="shared" si="25"/>
        <v>1.7274691513874237E-2</v>
      </c>
      <c r="AG335" s="16"/>
      <c r="AH335" s="16"/>
      <c r="AI335" s="56">
        <v>99</v>
      </c>
      <c r="AJ335" s="28" t="e">
        <v>#N/A</v>
      </c>
      <c r="AK335" s="28" t="e">
        <v>#N/A</v>
      </c>
      <c r="AL335" s="26" t="e">
        <v>#N/A</v>
      </c>
      <c r="AM335" s="26" t="e">
        <v>#N/A</v>
      </c>
      <c r="AN335" s="26" t="e">
        <v>#N/A</v>
      </c>
      <c r="AO335" s="26" t="e">
        <v>#N/A</v>
      </c>
      <c r="AP335" s="26" t="e">
        <v>#N/A</v>
      </c>
      <c r="AQ335" s="26" t="e">
        <v>#N/A</v>
      </c>
      <c r="AR335" s="26" t="e">
        <v>#N/A</v>
      </c>
      <c r="AS335" s="26" t="e">
        <v>#N/A</v>
      </c>
      <c r="AT335" s="56" t="e">
        <v>#N/A</v>
      </c>
      <c r="AU335" s="10">
        <v>0.14099999999999999</v>
      </c>
      <c r="AV335" s="10">
        <v>8.8999999999999996E-2</v>
      </c>
      <c r="AW335" s="10">
        <v>0.498</v>
      </c>
      <c r="AX335" s="10">
        <v>0.59199999999999997</v>
      </c>
      <c r="AY335" s="28">
        <v>25000</v>
      </c>
      <c r="AZ335" s="28">
        <v>6.6441121207208598</v>
      </c>
      <c r="BA335" s="84">
        <v>5</v>
      </c>
      <c r="BB335" s="28">
        <v>30487.804878048781</v>
      </c>
      <c r="BC335" s="84"/>
      <c r="BD335" s="27">
        <v>0</v>
      </c>
      <c r="BE335" s="10">
        <v>0.32600000000000001</v>
      </c>
      <c r="BF335" s="28">
        <v>36060.567669172931</v>
      </c>
      <c r="BG335" s="117">
        <v>2.5000000000000001E-2</v>
      </c>
      <c r="BH335" s="117">
        <v>0</v>
      </c>
      <c r="BI335" s="117" t="s">
        <v>55</v>
      </c>
      <c r="BJ335" s="117" t="s">
        <v>55</v>
      </c>
      <c r="BK335" s="117" t="s">
        <v>55</v>
      </c>
      <c r="BL335" s="117">
        <f t="shared" si="26"/>
        <v>2.5000000000000001E-2</v>
      </c>
      <c r="BM335" s="53">
        <f t="shared" si="27"/>
        <v>6.6441121207208598</v>
      </c>
      <c r="BN335" s="11">
        <v>5874</v>
      </c>
      <c r="BO335" s="11">
        <f t="shared" si="24"/>
        <v>5867.3558878792792</v>
      </c>
    </row>
    <row r="336" spans="1:67">
      <c r="A336" s="7">
        <v>736</v>
      </c>
      <c r="B336" s="8" t="s">
        <v>1421</v>
      </c>
      <c r="C336" s="8" t="s">
        <v>2267</v>
      </c>
      <c r="D336" s="8" t="s">
        <v>1410</v>
      </c>
      <c r="E336" s="9" t="s">
        <v>51</v>
      </c>
      <c r="F336" s="10">
        <v>0.222</v>
      </c>
      <c r="G336" s="10">
        <v>0.62</v>
      </c>
      <c r="H336" s="25">
        <v>6544.05</v>
      </c>
      <c r="I336" s="28">
        <v>10407</v>
      </c>
      <c r="J336" s="58">
        <v>8718</v>
      </c>
      <c r="K336" s="59">
        <v>65371</v>
      </c>
      <c r="L336" s="59">
        <v>75888</v>
      </c>
      <c r="M336" s="59">
        <v>60822</v>
      </c>
      <c r="N336" s="59">
        <v>54513</v>
      </c>
      <c r="O336" s="10">
        <v>0.219</v>
      </c>
      <c r="P336" s="9">
        <v>369.67</v>
      </c>
      <c r="Q336" s="9">
        <v>557.66999999999996</v>
      </c>
      <c r="R336" s="9">
        <v>17.7</v>
      </c>
      <c r="S336" s="10">
        <v>0.73</v>
      </c>
      <c r="T336" s="10">
        <v>0.54700000000000004</v>
      </c>
      <c r="U336" s="10">
        <v>1.6E-2</v>
      </c>
      <c r="V336" s="10">
        <v>0.46500000000000002</v>
      </c>
      <c r="W336" s="9">
        <v>0.65800000000000003</v>
      </c>
      <c r="X336" s="27">
        <v>-0.13900000000000001</v>
      </c>
      <c r="Y336" s="10">
        <v>3.9E-2</v>
      </c>
      <c r="Z336" s="16">
        <v>0.60313630880579006</v>
      </c>
      <c r="AA336" s="28">
        <v>15</v>
      </c>
      <c r="AB336" s="9">
        <v>444</v>
      </c>
      <c r="AC336" s="9"/>
      <c r="AD336" s="56">
        <v>169</v>
      </c>
      <c r="AE336" s="56">
        <v>112</v>
      </c>
      <c r="AF336" s="16">
        <f t="shared" si="25"/>
        <v>1.7114783658437816E-2</v>
      </c>
      <c r="AG336" s="16"/>
      <c r="AH336" s="16"/>
      <c r="AI336" s="56">
        <v>99</v>
      </c>
      <c r="AJ336" s="28">
        <v>62100</v>
      </c>
      <c r="AK336" s="28">
        <v>33800</v>
      </c>
      <c r="AL336" s="26">
        <v>15.930954</v>
      </c>
      <c r="AM336" s="26">
        <v>0.35520473000000002</v>
      </c>
      <c r="AN336" s="26">
        <v>13.838103</v>
      </c>
      <c r="AO336" s="26">
        <v>0.49414426</v>
      </c>
      <c r="AP336" s="26">
        <v>2.2045419000000002</v>
      </c>
      <c r="AQ336" s="26">
        <v>7.8721888000000004E-2</v>
      </c>
      <c r="AR336" s="26">
        <v>-2.89202</v>
      </c>
      <c r="AS336" s="26">
        <v>-0.28738492999999998</v>
      </c>
      <c r="AT336" s="56">
        <v>864.66666666666595</v>
      </c>
      <c r="AU336" s="10">
        <v>0.23899999999999999</v>
      </c>
      <c r="AV336" s="10">
        <v>0.32200000000000001</v>
      </c>
      <c r="AW336" s="10">
        <v>0.51100000000000001</v>
      </c>
      <c r="AX336" s="10">
        <v>0.60199999999999998</v>
      </c>
      <c r="AY336" s="28">
        <v>7000000</v>
      </c>
      <c r="AZ336" s="28">
        <v>1069.6739786523635</v>
      </c>
      <c r="BA336" s="84">
        <v>5</v>
      </c>
      <c r="BB336" s="28">
        <v>13525.576865853329</v>
      </c>
      <c r="BC336" s="84"/>
      <c r="BD336" s="27">
        <v>0</v>
      </c>
      <c r="BE336" s="10">
        <v>0.32600000000000001</v>
      </c>
      <c r="BF336" s="28">
        <v>35366.496587030713</v>
      </c>
      <c r="BG336" s="117">
        <v>0</v>
      </c>
      <c r="BH336" s="117">
        <v>7</v>
      </c>
      <c r="BI336" s="117" t="s">
        <v>55</v>
      </c>
      <c r="BJ336" s="117" t="s">
        <v>55</v>
      </c>
      <c r="BK336" s="117" t="s">
        <v>55</v>
      </c>
      <c r="BL336" s="117">
        <f t="shared" si="26"/>
        <v>7</v>
      </c>
      <c r="BM336" s="53">
        <f t="shared" si="27"/>
        <v>1069.6739786523635</v>
      </c>
      <c r="BN336" s="11">
        <v>5547</v>
      </c>
      <c r="BO336" s="11">
        <f t="shared" si="24"/>
        <v>4477.3260213476369</v>
      </c>
    </row>
    <row r="337" spans="1:67">
      <c r="A337" s="7">
        <v>744</v>
      </c>
      <c r="B337" s="8" t="s">
        <v>1431</v>
      </c>
      <c r="C337" s="8" t="s">
        <v>2271</v>
      </c>
      <c r="D337" s="8" t="s">
        <v>1410</v>
      </c>
      <c r="E337" s="9" t="s">
        <v>51</v>
      </c>
      <c r="F337" s="10">
        <v>0.26600000000000001</v>
      </c>
      <c r="G337" s="10">
        <v>0.66</v>
      </c>
      <c r="H337" s="25">
        <v>4395.7</v>
      </c>
      <c r="I337" s="28">
        <v>10054</v>
      </c>
      <c r="J337" s="28">
        <v>8168</v>
      </c>
      <c r="K337" s="59">
        <v>69843</v>
      </c>
      <c r="L337" s="59">
        <v>83196</v>
      </c>
      <c r="M337" s="59">
        <v>65970</v>
      </c>
      <c r="N337" s="59">
        <v>56097</v>
      </c>
      <c r="O337" s="10">
        <v>0.22900000000000001</v>
      </c>
      <c r="P337" s="9">
        <v>206</v>
      </c>
      <c r="Q337" s="9">
        <v>271.67</v>
      </c>
      <c r="R337" s="9">
        <v>21.34</v>
      </c>
      <c r="S337" s="9">
        <v>8</v>
      </c>
      <c r="T337" s="27">
        <v>0.58399999999999996</v>
      </c>
      <c r="U337" s="10">
        <v>4.2999999999999997E-2</v>
      </c>
      <c r="V337" s="10">
        <v>0.26100000000000001</v>
      </c>
      <c r="W337" s="9">
        <v>0.56100000000000005</v>
      </c>
      <c r="X337" s="27">
        <v>6.5000000000000002E-2</v>
      </c>
      <c r="Y337" s="10">
        <v>0.1</v>
      </c>
      <c r="Z337" s="16">
        <v>0.64061499039077507</v>
      </c>
      <c r="AA337" s="28">
        <v>22</v>
      </c>
      <c r="AB337" s="9">
        <v>522</v>
      </c>
      <c r="AC337" s="9"/>
      <c r="AD337" s="56">
        <v>223</v>
      </c>
      <c r="AE337" s="56">
        <v>88</v>
      </c>
      <c r="AF337" s="16">
        <f t="shared" si="25"/>
        <v>2.0019564574470506E-2</v>
      </c>
      <c r="AG337" s="16"/>
      <c r="AH337" s="16"/>
      <c r="AI337" s="56">
        <v>99</v>
      </c>
      <c r="AJ337" s="28">
        <v>61700</v>
      </c>
      <c r="AK337" s="28">
        <v>37300</v>
      </c>
      <c r="AL337" s="26">
        <v>14.213051</v>
      </c>
      <c r="AM337" s="26">
        <v>0.27191897999999998</v>
      </c>
      <c r="AN337" s="26">
        <v>20.191721000000001</v>
      </c>
      <c r="AO337" s="26">
        <v>0.59821343000000005</v>
      </c>
      <c r="AP337" s="26">
        <v>2.8698597000000001</v>
      </c>
      <c r="AQ337" s="26">
        <v>8.5024387000000007E-2</v>
      </c>
      <c r="AR337" s="26">
        <v>-5.1407971000000003</v>
      </c>
      <c r="AS337" s="26">
        <v>-10.720606</v>
      </c>
      <c r="AT337" s="56">
        <v>786.33333333333303</v>
      </c>
      <c r="AU337" s="10">
        <v>0.13900000000000001</v>
      </c>
      <c r="AV337" s="10">
        <v>0.126</v>
      </c>
      <c r="AW337" s="10">
        <v>0.57099999999999995</v>
      </c>
      <c r="AX337" s="10">
        <v>0.61299999999999999</v>
      </c>
      <c r="AY337" s="28">
        <v>7000000</v>
      </c>
      <c r="AZ337" s="28">
        <v>1592.4653638783357</v>
      </c>
      <c r="BA337" s="84">
        <v>3</v>
      </c>
      <c r="BB337" s="28">
        <v>14563.106796116504</v>
      </c>
      <c r="BC337" s="84"/>
      <c r="BD337" s="27">
        <v>0</v>
      </c>
      <c r="BE337" s="10">
        <v>0.32600000000000001</v>
      </c>
      <c r="BF337" s="28">
        <v>38782.832214765098</v>
      </c>
      <c r="BG337" s="117">
        <v>0</v>
      </c>
      <c r="BH337" s="117">
        <v>7</v>
      </c>
      <c r="BI337" s="117" t="s">
        <v>55</v>
      </c>
      <c r="BJ337" s="117" t="s">
        <v>55</v>
      </c>
      <c r="BK337" s="117" t="s">
        <v>55</v>
      </c>
      <c r="BL337" s="117">
        <f t="shared" si="26"/>
        <v>7</v>
      </c>
      <c r="BM337" s="53">
        <f t="shared" si="27"/>
        <v>1592.4653638783357</v>
      </c>
      <c r="BN337" s="11">
        <v>6090</v>
      </c>
      <c r="BO337" s="11">
        <f t="shared" si="24"/>
        <v>4497.5346361216643</v>
      </c>
    </row>
    <row r="338" spans="1:67">
      <c r="A338" s="7">
        <v>733</v>
      </c>
      <c r="B338" s="8" t="s">
        <v>1415</v>
      </c>
      <c r="C338" s="8" t="s">
        <v>2268</v>
      </c>
      <c r="D338" s="8" t="s">
        <v>1410</v>
      </c>
      <c r="E338" s="9" t="s">
        <v>51</v>
      </c>
      <c r="F338" s="10">
        <v>0.31900000000000001</v>
      </c>
      <c r="G338" s="10">
        <v>0.62</v>
      </c>
      <c r="H338" s="25">
        <v>13548.2</v>
      </c>
      <c r="I338" s="28">
        <v>11379</v>
      </c>
      <c r="J338" s="58">
        <v>7322</v>
      </c>
      <c r="K338" s="59">
        <v>76031</v>
      </c>
      <c r="L338" s="59">
        <v>77571</v>
      </c>
      <c r="M338" s="59">
        <v>67707</v>
      </c>
      <c r="N338" s="59">
        <v>55107</v>
      </c>
      <c r="O338" s="10">
        <v>0.33800000000000002</v>
      </c>
      <c r="P338" s="9">
        <v>516</v>
      </c>
      <c r="Q338" s="9">
        <v>747</v>
      </c>
      <c r="R338" s="9">
        <v>26.26</v>
      </c>
      <c r="S338" s="10">
        <v>0.28000000000000003</v>
      </c>
      <c r="T338" s="10">
        <v>0.56499999999999995</v>
      </c>
      <c r="U338" s="10">
        <v>8.5999999999999993E-2</v>
      </c>
      <c r="V338" s="10">
        <v>0.32500000000000001</v>
      </c>
      <c r="W338" s="9">
        <v>0.25900000000000001</v>
      </c>
      <c r="X338" s="27">
        <v>1E-3</v>
      </c>
      <c r="Y338" s="10">
        <v>5.5E-2</v>
      </c>
      <c r="Z338" s="16">
        <v>0.79428117553613975</v>
      </c>
      <c r="AA338" s="28">
        <v>28</v>
      </c>
      <c r="AB338" s="9">
        <v>279</v>
      </c>
      <c r="AC338" s="9"/>
      <c r="AD338" s="56">
        <v>75</v>
      </c>
      <c r="AE338" s="56">
        <v>194</v>
      </c>
      <c r="AF338" s="16">
        <f t="shared" si="25"/>
        <v>1.4319245361007366E-2</v>
      </c>
      <c r="AG338" s="16" t="s">
        <v>4339</v>
      </c>
      <c r="AH338" s="16" t="s">
        <v>4339</v>
      </c>
      <c r="AI338" s="56">
        <v>99</v>
      </c>
      <c r="AJ338" s="28">
        <v>77500</v>
      </c>
      <c r="AK338" s="28">
        <v>37800</v>
      </c>
      <c r="AL338" s="26">
        <v>8.7949219000000003</v>
      </c>
      <c r="AM338" s="26">
        <v>0.64068066999999995</v>
      </c>
      <c r="AN338" s="26">
        <v>19.398886000000001</v>
      </c>
      <c r="AO338" s="26">
        <v>1.0115483000000001</v>
      </c>
      <c r="AP338" s="26">
        <v>1.7061168</v>
      </c>
      <c r="AQ338" s="26">
        <v>8.8964879999999996E-2</v>
      </c>
      <c r="AR338" s="26">
        <v>-0.15793795999999999</v>
      </c>
      <c r="AS338" s="26">
        <v>-0.10935634</v>
      </c>
      <c r="AT338" s="56">
        <v>1499.6666666666599</v>
      </c>
      <c r="AU338" s="10">
        <v>0.13200000000000001</v>
      </c>
      <c r="AV338" s="10">
        <v>0.19600000000000001</v>
      </c>
      <c r="AW338" s="10">
        <v>0.53900000000000003</v>
      </c>
      <c r="AX338" s="10">
        <v>0.57599999999999996</v>
      </c>
      <c r="AY338" s="28">
        <v>9000000</v>
      </c>
      <c r="AZ338" s="28">
        <v>664.29488788178503</v>
      </c>
      <c r="BA338" s="84">
        <v>10</v>
      </c>
      <c r="BB338" s="28">
        <v>19379.844961240309</v>
      </c>
      <c r="BC338" s="84">
        <v>192</v>
      </c>
      <c r="BD338" s="27">
        <v>1.4171624274811414E-2</v>
      </c>
      <c r="BE338" s="10">
        <v>0.32600000000000001</v>
      </c>
      <c r="BF338" s="28">
        <v>43466.659472422063</v>
      </c>
      <c r="BG338" s="117">
        <v>0</v>
      </c>
      <c r="BH338" s="117">
        <v>9</v>
      </c>
      <c r="BI338" s="117" t="s">
        <v>55</v>
      </c>
      <c r="BJ338" s="117" t="s">
        <v>55</v>
      </c>
      <c r="BK338" s="117" t="s">
        <v>55</v>
      </c>
      <c r="BL338" s="117">
        <f t="shared" si="26"/>
        <v>9</v>
      </c>
      <c r="BM338" s="53">
        <f t="shared" si="27"/>
        <v>664.29488788178503</v>
      </c>
      <c r="BN338" s="11">
        <v>6096</v>
      </c>
      <c r="BO338" s="11">
        <f t="shared" si="24"/>
        <v>5431.7051121182149</v>
      </c>
    </row>
    <row r="339" spans="1:67">
      <c r="A339" s="7">
        <v>756</v>
      </c>
      <c r="B339" s="8" t="s">
        <v>1448</v>
      </c>
      <c r="C339" s="8" t="s">
        <v>2274</v>
      </c>
      <c r="D339" s="8" t="s">
        <v>1434</v>
      </c>
      <c r="E339" s="9" t="s">
        <v>51</v>
      </c>
      <c r="F339" s="10">
        <v>0.35099999999999998</v>
      </c>
      <c r="G339" s="10">
        <v>0.72</v>
      </c>
      <c r="H339" s="25">
        <v>4797.84</v>
      </c>
      <c r="I339" s="28">
        <v>9457</v>
      </c>
      <c r="J339" s="58">
        <v>6483</v>
      </c>
      <c r="K339" s="59">
        <v>72411</v>
      </c>
      <c r="L339" s="59">
        <v>80973</v>
      </c>
      <c r="M339" s="59">
        <v>64728</v>
      </c>
      <c r="N339" s="59">
        <v>55764</v>
      </c>
      <c r="O339" s="10">
        <v>0.35699999999999998</v>
      </c>
      <c r="P339" s="9">
        <v>212</v>
      </c>
      <c r="Q339" s="9">
        <v>352</v>
      </c>
      <c r="R339" s="9">
        <v>22.63</v>
      </c>
      <c r="S339" s="10">
        <v>0.12</v>
      </c>
      <c r="T339" s="10">
        <v>0.47399999999999998</v>
      </c>
      <c r="U339" s="10">
        <v>2.1000000000000001E-2</v>
      </c>
      <c r="V339" s="10">
        <v>0.20599999999999999</v>
      </c>
      <c r="W339" s="9">
        <v>0.68700000000000006</v>
      </c>
      <c r="X339" s="27">
        <v>0.02</v>
      </c>
      <c r="Y339" s="27">
        <v>1.4E-2</v>
      </c>
      <c r="Z339" s="16">
        <v>0.59276822762299941</v>
      </c>
      <c r="AA339" s="28">
        <v>28</v>
      </c>
      <c r="AB339" s="9">
        <v>952</v>
      </c>
      <c r="AC339" s="9"/>
      <c r="AD339" s="56">
        <v>231</v>
      </c>
      <c r="AE339" s="56">
        <v>85</v>
      </c>
      <c r="AF339" s="16">
        <f t="shared" si="25"/>
        <v>1.7716305670885231E-2</v>
      </c>
      <c r="AG339" s="16"/>
      <c r="AH339" s="16"/>
      <c r="AI339" s="56">
        <v>99</v>
      </c>
      <c r="AJ339" s="28">
        <v>84400</v>
      </c>
      <c r="AK339" s="28">
        <v>34400</v>
      </c>
      <c r="AL339" s="26">
        <v>7.7891054000000004</v>
      </c>
      <c r="AM339" s="26">
        <v>1.1387997999999999</v>
      </c>
      <c r="AN339" s="26">
        <v>20.681213</v>
      </c>
      <c r="AO339" s="26">
        <v>0.60162174999999996</v>
      </c>
      <c r="AP339" s="26">
        <v>1.6108814</v>
      </c>
      <c r="AQ339" s="26">
        <v>4.6860951999999997E-2</v>
      </c>
      <c r="AR339" s="26">
        <v>1.1509186</v>
      </c>
      <c r="AS339" s="26">
        <v>1.6691115000000001</v>
      </c>
      <c r="AT339" s="56">
        <v>676</v>
      </c>
      <c r="AU339" s="10">
        <v>9.8000000000000004E-2</v>
      </c>
      <c r="AV339" s="10">
        <v>0.1</v>
      </c>
      <c r="AW339" s="10">
        <v>0.51900000000000002</v>
      </c>
      <c r="AX339" s="10">
        <v>0.52600000000000002</v>
      </c>
      <c r="AY339" s="28">
        <v>6000000</v>
      </c>
      <c r="AZ339" s="28">
        <v>1250.5627532389574</v>
      </c>
      <c r="BA339" s="84">
        <v>6</v>
      </c>
      <c r="BB339" s="28">
        <v>28301.886792452831</v>
      </c>
      <c r="BC339" s="84">
        <v>35</v>
      </c>
      <c r="BD339" s="27">
        <v>7.2949493938939186E-3</v>
      </c>
      <c r="BE339" s="10">
        <v>0.22600000000000001</v>
      </c>
      <c r="BF339" s="28">
        <v>48743.507987220444</v>
      </c>
      <c r="BG339" s="117">
        <v>3</v>
      </c>
      <c r="BH339" s="117">
        <v>3</v>
      </c>
      <c r="BI339" s="117" t="s">
        <v>55</v>
      </c>
      <c r="BJ339" s="117" t="s">
        <v>55</v>
      </c>
      <c r="BK339" s="117" t="s">
        <v>55</v>
      </c>
      <c r="BL339" s="117">
        <f t="shared" si="26"/>
        <v>6</v>
      </c>
      <c r="BM339" s="53">
        <f t="shared" si="27"/>
        <v>1250.5627532389574</v>
      </c>
      <c r="BN339" s="11">
        <v>8145</v>
      </c>
      <c r="BO339" s="11">
        <f t="shared" si="24"/>
        <v>6894.4372467610428</v>
      </c>
    </row>
    <row r="340" spans="1:67">
      <c r="A340" s="7">
        <v>766</v>
      </c>
      <c r="B340" s="8" t="s">
        <v>1460</v>
      </c>
      <c r="C340" s="8" t="s">
        <v>2276</v>
      </c>
      <c r="D340" s="8" t="s">
        <v>1454</v>
      </c>
      <c r="E340" s="9" t="s">
        <v>51</v>
      </c>
      <c r="F340" s="10">
        <v>0.59</v>
      </c>
      <c r="G340" s="10">
        <v>0.77</v>
      </c>
      <c r="H340" s="25">
        <v>9138.64</v>
      </c>
      <c r="I340" s="28">
        <v>11816</v>
      </c>
      <c r="J340" s="28">
        <v>9205</v>
      </c>
      <c r="K340" s="59">
        <v>85458</v>
      </c>
      <c r="L340" s="59">
        <v>106569</v>
      </c>
      <c r="M340" s="59">
        <v>83781</v>
      </c>
      <c r="N340" s="59">
        <v>65979</v>
      </c>
      <c r="O340" s="10">
        <v>0.48499999999999999</v>
      </c>
      <c r="P340" s="9">
        <v>441.67</v>
      </c>
      <c r="Q340" s="9">
        <v>555.66999999999996</v>
      </c>
      <c r="R340" s="9">
        <v>20.69</v>
      </c>
      <c r="S340" s="9">
        <v>4</v>
      </c>
      <c r="T340" s="27">
        <v>0.54600000000000004</v>
      </c>
      <c r="U340" s="10">
        <v>8.9999999999999993E-3</v>
      </c>
      <c r="V340" s="10">
        <v>0.17599999999999999</v>
      </c>
      <c r="W340" s="9">
        <v>0.28999999999999998</v>
      </c>
      <c r="X340" s="27">
        <v>4.1000000000000002E-2</v>
      </c>
      <c r="Y340" s="10">
        <v>0.13600000000000001</v>
      </c>
      <c r="Z340" s="16">
        <v>0.77519379844961245</v>
      </c>
      <c r="AA340" s="28">
        <v>30</v>
      </c>
      <c r="AB340" s="9">
        <v>141</v>
      </c>
      <c r="AC340" s="9"/>
      <c r="AD340" s="56">
        <v>93</v>
      </c>
      <c r="AE340" s="56">
        <v>177</v>
      </c>
      <c r="AF340" s="16">
        <f t="shared" si="25"/>
        <v>1.9368308632356675E-2</v>
      </c>
      <c r="AG340" s="16"/>
      <c r="AH340" s="16" t="s">
        <v>4339</v>
      </c>
      <c r="AI340" s="56">
        <v>99</v>
      </c>
      <c r="AJ340" s="28">
        <v>89800</v>
      </c>
      <c r="AK340" s="28">
        <v>45700</v>
      </c>
      <c r="AL340" s="26">
        <v>5.6313000000000004</v>
      </c>
      <c r="AM340" s="26">
        <v>0.38807201000000002</v>
      </c>
      <c r="AN340" s="26">
        <v>27.874506</v>
      </c>
      <c r="AO340" s="26">
        <v>0.43355273999999999</v>
      </c>
      <c r="AP340" s="26">
        <v>1.5696969999999999</v>
      </c>
      <c r="AQ340" s="26">
        <v>2.4414656999999999E-2</v>
      </c>
      <c r="AR340" s="26">
        <v>0.15757452</v>
      </c>
      <c r="AS340" s="26">
        <v>-2.0128249999999999</v>
      </c>
      <c r="AT340" s="56">
        <v>1487</v>
      </c>
      <c r="AU340" s="10">
        <v>0.112</v>
      </c>
      <c r="AV340" s="10">
        <v>7.6999999999999999E-2</v>
      </c>
      <c r="AW340" s="10">
        <v>0.46800000000000003</v>
      </c>
      <c r="AX340" s="10">
        <v>0.58399999999999996</v>
      </c>
      <c r="AY340" s="28">
        <v>4000000</v>
      </c>
      <c r="AZ340" s="28">
        <v>437.70188999676105</v>
      </c>
      <c r="BA340" s="84">
        <v>5</v>
      </c>
      <c r="BB340" s="28">
        <v>11320.669277967712</v>
      </c>
      <c r="BC340" s="84">
        <v>101</v>
      </c>
      <c r="BD340" s="27">
        <v>1.1051972722418216E-2</v>
      </c>
      <c r="BE340" s="10">
        <v>0.218</v>
      </c>
      <c r="BF340" s="28">
        <v>52425.623063683306</v>
      </c>
      <c r="BG340" s="117">
        <v>1</v>
      </c>
      <c r="BH340" s="117">
        <v>3</v>
      </c>
      <c r="BI340" s="117" t="s">
        <v>55</v>
      </c>
      <c r="BJ340" s="117" t="s">
        <v>55</v>
      </c>
      <c r="BK340" s="117" t="s">
        <v>55</v>
      </c>
      <c r="BL340" s="117">
        <f t="shared" si="26"/>
        <v>4</v>
      </c>
      <c r="BM340" s="53">
        <f t="shared" si="27"/>
        <v>437.70188999676105</v>
      </c>
      <c r="BN340" s="11">
        <v>9326</v>
      </c>
      <c r="BO340" s="11">
        <f t="shared" si="24"/>
        <v>8888.2981100032393</v>
      </c>
    </row>
    <row r="341" spans="1:67">
      <c r="A341" s="7">
        <v>770</v>
      </c>
      <c r="B341" s="8" t="s">
        <v>1465</v>
      </c>
      <c r="C341" s="8" t="s">
        <v>2278</v>
      </c>
      <c r="D341" s="8" t="s">
        <v>1454</v>
      </c>
      <c r="E341" s="9" t="s">
        <v>51</v>
      </c>
      <c r="F341" s="10">
        <v>0.48599999999999999</v>
      </c>
      <c r="G341" s="10">
        <v>0.77</v>
      </c>
      <c r="H341" s="25">
        <v>6612.37</v>
      </c>
      <c r="I341" s="28">
        <v>13782</v>
      </c>
      <c r="J341" s="28">
        <v>9237</v>
      </c>
      <c r="K341" s="59">
        <v>89624</v>
      </c>
      <c r="L341" s="59">
        <v>106146</v>
      </c>
      <c r="M341" s="59">
        <v>87399</v>
      </c>
      <c r="N341" s="59">
        <v>71838</v>
      </c>
      <c r="O341" s="10">
        <v>0.433</v>
      </c>
      <c r="P341" s="9">
        <v>314.67</v>
      </c>
      <c r="Q341" s="9">
        <v>401.33</v>
      </c>
      <c r="R341" s="9">
        <v>21.01</v>
      </c>
      <c r="S341" s="9">
        <v>1</v>
      </c>
      <c r="T341" s="27">
        <v>0.48899999999999999</v>
      </c>
      <c r="U341" s="10">
        <v>0.01</v>
      </c>
      <c r="V341" s="10">
        <v>0.186</v>
      </c>
      <c r="W341" s="9">
        <v>0.374</v>
      </c>
      <c r="X341" s="27">
        <v>3.1E-2</v>
      </c>
      <c r="Y341" s="10">
        <v>8.4000000000000005E-2</v>
      </c>
      <c r="Z341" s="16">
        <v>0.72780203784570596</v>
      </c>
      <c r="AA341" s="28">
        <v>22</v>
      </c>
      <c r="AB341" s="9">
        <v>293</v>
      </c>
      <c r="AC341" s="9"/>
      <c r="AD341" s="56">
        <v>202</v>
      </c>
      <c r="AE341" s="56">
        <v>96</v>
      </c>
      <c r="AF341" s="16">
        <f t="shared" si="25"/>
        <v>1.4518243836929876E-2</v>
      </c>
      <c r="AG341" s="16"/>
      <c r="AH341" s="16"/>
      <c r="AI341" s="56">
        <v>99</v>
      </c>
      <c r="AJ341" s="28">
        <v>73800</v>
      </c>
      <c r="AK341" s="28">
        <v>38500</v>
      </c>
      <c r="AL341" s="26">
        <v>9.0004377000000009</v>
      </c>
      <c r="AM341" s="26">
        <v>0.28126415999999999</v>
      </c>
      <c r="AN341" s="26">
        <v>16.576561000000002</v>
      </c>
      <c r="AO341" s="26">
        <v>0</v>
      </c>
      <c r="AP341" s="26">
        <v>1.4919631</v>
      </c>
      <c r="AQ341" s="26">
        <v>0</v>
      </c>
      <c r="AR341" s="26">
        <v>-2.3724968</v>
      </c>
      <c r="AS341" s="26">
        <v>-4.6618155999999997</v>
      </c>
      <c r="AT341" s="56">
        <v>934.33333333333303</v>
      </c>
      <c r="AU341" s="10">
        <v>0.11799999999999999</v>
      </c>
      <c r="AV341" s="10">
        <v>8.3000000000000004E-2</v>
      </c>
      <c r="AW341" s="10">
        <v>0.47599999999999998</v>
      </c>
      <c r="AX341" s="10">
        <v>0.56999999999999995</v>
      </c>
      <c r="AY341" s="28">
        <v>4600197</v>
      </c>
      <c r="AZ341" s="28">
        <v>695.69564316576361</v>
      </c>
      <c r="BA341" s="84">
        <v>3</v>
      </c>
      <c r="BB341" s="28">
        <v>9533.7973114691576</v>
      </c>
      <c r="BC341" s="84"/>
      <c r="BD341" s="27">
        <v>0</v>
      </c>
      <c r="BE341" s="10">
        <v>0.218</v>
      </c>
      <c r="BF341" s="28">
        <v>54119.884937238494</v>
      </c>
      <c r="BG341" s="117">
        <v>0.6</v>
      </c>
      <c r="BH341" s="117">
        <v>4</v>
      </c>
      <c r="BI341" s="117" t="s">
        <v>55</v>
      </c>
      <c r="BJ341" s="117" t="s">
        <v>55</v>
      </c>
      <c r="BK341" s="117" t="s">
        <v>55</v>
      </c>
      <c r="BL341" s="117">
        <f t="shared" si="26"/>
        <v>4.5999999999999996</v>
      </c>
      <c r="BM341" s="53">
        <f t="shared" si="27"/>
        <v>695.66585051955656</v>
      </c>
      <c r="BN341" s="11">
        <v>9936</v>
      </c>
      <c r="BO341" s="11">
        <f t="shared" si="24"/>
        <v>9240.3341494804426</v>
      </c>
    </row>
    <row r="342" spans="1:67">
      <c r="A342" s="7">
        <v>775</v>
      </c>
      <c r="B342" s="8" t="s">
        <v>1471</v>
      </c>
      <c r="C342" s="8" t="s">
        <v>2281</v>
      </c>
      <c r="D342" s="8" t="s">
        <v>1454</v>
      </c>
      <c r="E342" s="9" t="s">
        <v>51</v>
      </c>
      <c r="F342" s="10">
        <v>0.47399999999999998</v>
      </c>
      <c r="G342" s="10">
        <v>0.73</v>
      </c>
      <c r="H342" s="25">
        <v>4462.8</v>
      </c>
      <c r="I342" s="28">
        <v>13662</v>
      </c>
      <c r="J342" s="28">
        <v>9520</v>
      </c>
      <c r="K342" s="59">
        <v>89363</v>
      </c>
      <c r="L342" s="59">
        <v>108027</v>
      </c>
      <c r="M342" s="59">
        <v>85455</v>
      </c>
      <c r="N342" s="59">
        <v>70002</v>
      </c>
      <c r="O342" s="10">
        <v>0.318</v>
      </c>
      <c r="P342" s="9">
        <v>243</v>
      </c>
      <c r="Q342" s="9">
        <v>346.33</v>
      </c>
      <c r="R342" s="9">
        <v>18.37</v>
      </c>
      <c r="S342" s="9">
        <v>3</v>
      </c>
      <c r="T342" s="27">
        <v>0.436</v>
      </c>
      <c r="U342" s="10">
        <v>8.0000000000000002E-3</v>
      </c>
      <c r="V342" s="10">
        <v>0.13</v>
      </c>
      <c r="W342" s="9">
        <v>0.314</v>
      </c>
      <c r="X342" s="27">
        <v>8.7999999999999995E-2</v>
      </c>
      <c r="Y342" s="10">
        <v>0.17899999999999999</v>
      </c>
      <c r="Z342" s="16">
        <v>0.76103500761035003</v>
      </c>
      <c r="AA342" s="28">
        <v>31</v>
      </c>
      <c r="AB342" s="9">
        <v>329</v>
      </c>
      <c r="AC342" s="9"/>
      <c r="AD342" s="56">
        <v>134</v>
      </c>
      <c r="AE342" s="56">
        <v>139</v>
      </c>
      <c r="AF342" s="16">
        <f t="shared" si="25"/>
        <v>3.1146365510441875E-2</v>
      </c>
      <c r="AG342" s="16"/>
      <c r="AH342" s="16"/>
      <c r="AI342" s="56">
        <v>99</v>
      </c>
      <c r="AJ342" s="28">
        <v>75500</v>
      </c>
      <c r="AK342" s="28">
        <v>38100</v>
      </c>
      <c r="AL342" s="26">
        <v>7.5623168999999999</v>
      </c>
      <c r="AM342" s="26">
        <v>0.19767388999999999</v>
      </c>
      <c r="AN342" s="26">
        <v>13.912766</v>
      </c>
      <c r="AO342" s="26">
        <v>0</v>
      </c>
      <c r="AP342" s="26">
        <v>1.0521274</v>
      </c>
      <c r="AQ342" s="26">
        <v>0</v>
      </c>
      <c r="AR342" s="26">
        <v>1.0249587</v>
      </c>
      <c r="AS342" s="26">
        <v>-6.5996811000000002E-2</v>
      </c>
      <c r="AT342" s="56">
        <v>1190</v>
      </c>
      <c r="AU342" s="10">
        <v>7.6999999999999999E-2</v>
      </c>
      <c r="AV342" s="10">
        <v>4.9000000000000002E-2</v>
      </c>
      <c r="AW342" s="10">
        <v>0.57499999999999996</v>
      </c>
      <c r="AX342" s="10">
        <v>0.55200000000000005</v>
      </c>
      <c r="AY342" s="28">
        <v>3000000</v>
      </c>
      <c r="AZ342" s="28">
        <v>672.22371605270234</v>
      </c>
      <c r="BA342" s="84">
        <v>5</v>
      </c>
      <c r="BB342" s="28">
        <v>20576.1316872428</v>
      </c>
      <c r="BC342" s="84">
        <v>42</v>
      </c>
      <c r="BD342" s="27">
        <v>9.4111320247378324E-3</v>
      </c>
      <c r="BE342" s="10">
        <v>0.218</v>
      </c>
      <c r="BF342" s="28">
        <v>55119.496021220162</v>
      </c>
      <c r="BG342" s="117">
        <v>1</v>
      </c>
      <c r="BH342" s="117">
        <v>2</v>
      </c>
      <c r="BI342" s="117" t="s">
        <v>55</v>
      </c>
      <c r="BJ342" s="117" t="s">
        <v>55</v>
      </c>
      <c r="BK342" s="117" t="s">
        <v>55</v>
      </c>
      <c r="BL342" s="117">
        <f t="shared" si="26"/>
        <v>3</v>
      </c>
      <c r="BM342" s="53">
        <f t="shared" si="27"/>
        <v>672.22371605270234</v>
      </c>
      <c r="BN342" s="11">
        <v>10190</v>
      </c>
      <c r="BO342" s="11">
        <f t="shared" si="24"/>
        <v>9517.776283947298</v>
      </c>
    </row>
    <row r="343" spans="1:67">
      <c r="A343" s="7">
        <v>782</v>
      </c>
      <c r="B343" s="8" t="s">
        <v>1479</v>
      </c>
      <c r="C343" s="8" t="s">
        <v>2284</v>
      </c>
      <c r="D343" s="8" t="s">
        <v>1454</v>
      </c>
      <c r="E343" s="9" t="s">
        <v>51</v>
      </c>
      <c r="F343" s="10">
        <v>0.442</v>
      </c>
      <c r="G343" s="10">
        <v>0.7</v>
      </c>
      <c r="H343" s="25">
        <v>5772.91</v>
      </c>
      <c r="I343" s="28">
        <v>10865</v>
      </c>
      <c r="J343" s="28">
        <v>9599</v>
      </c>
      <c r="K343" s="59">
        <v>89505</v>
      </c>
      <c r="L343" s="59">
        <v>107316</v>
      </c>
      <c r="M343" s="59">
        <v>84690</v>
      </c>
      <c r="N343" s="59">
        <v>70848</v>
      </c>
      <c r="O343" s="10">
        <v>0.28999999999999998</v>
      </c>
      <c r="P343" s="9">
        <v>308.67</v>
      </c>
      <c r="Q343" s="9">
        <v>353.67</v>
      </c>
      <c r="R343" s="9">
        <v>18.7</v>
      </c>
      <c r="S343" s="9">
        <v>1</v>
      </c>
      <c r="T343" s="27">
        <v>0.55900000000000005</v>
      </c>
      <c r="U343" s="10">
        <v>1.4999999999999999E-2</v>
      </c>
      <c r="V343" s="10">
        <v>0.14199999999999999</v>
      </c>
      <c r="W343" s="9">
        <v>0.29099999999999998</v>
      </c>
      <c r="X343" s="27">
        <v>7.5999999999999998E-2</v>
      </c>
      <c r="Y343" s="10">
        <v>0.20300000000000001</v>
      </c>
      <c r="Z343" s="16">
        <v>0.77459333849728895</v>
      </c>
      <c r="AA343" s="28">
        <v>21</v>
      </c>
      <c r="AB343" s="9">
        <v>320</v>
      </c>
      <c r="AC343" s="9"/>
      <c r="AD343" s="56">
        <v>117</v>
      </c>
      <c r="AE343" s="56">
        <v>152</v>
      </c>
      <c r="AF343" s="16">
        <f t="shared" si="25"/>
        <v>2.6329875227571537E-2</v>
      </c>
      <c r="AG343" s="16"/>
      <c r="AH343" s="16"/>
      <c r="AI343" s="56">
        <v>99</v>
      </c>
      <c r="AJ343" s="28">
        <v>74800</v>
      </c>
      <c r="AK343" s="28">
        <v>34600</v>
      </c>
      <c r="AL343" s="26">
        <v>8.1304703000000007</v>
      </c>
      <c r="AM343" s="26">
        <v>0.42743482999999999</v>
      </c>
      <c r="AN343" s="26">
        <v>12.415309000000001</v>
      </c>
      <c r="AO343" s="26">
        <v>0.37676808000000001</v>
      </c>
      <c r="AP343" s="26">
        <v>1.0094228999999999</v>
      </c>
      <c r="AQ343" s="26">
        <v>3.0633015999999999E-2</v>
      </c>
      <c r="AR343" s="26">
        <v>1.5216357</v>
      </c>
      <c r="AS343" s="26">
        <v>1.4571719999999999</v>
      </c>
      <c r="AT343" s="56">
        <v>1316.3333333333301</v>
      </c>
      <c r="AU343" s="10">
        <v>7.0999999999999994E-2</v>
      </c>
      <c r="AV343" s="10">
        <v>0.09</v>
      </c>
      <c r="AW343" s="10">
        <v>0.497</v>
      </c>
      <c r="AX343" s="10">
        <v>0.59799999999999998</v>
      </c>
      <c r="AY343" s="28">
        <v>4997893</v>
      </c>
      <c r="AZ343" s="28">
        <v>865.74933612337622</v>
      </c>
      <c r="BA343" s="84">
        <v>2</v>
      </c>
      <c r="BB343" s="28">
        <v>6479.4116694204167</v>
      </c>
      <c r="BC343" s="84"/>
      <c r="BD343" s="27">
        <v>0</v>
      </c>
      <c r="BE343" s="10">
        <v>0.218</v>
      </c>
      <c r="BF343" s="28">
        <v>51511.705426356588</v>
      </c>
      <c r="BG343" s="117">
        <v>0.998</v>
      </c>
      <c r="BH343" s="117">
        <v>4</v>
      </c>
      <c r="BI343" s="117" t="s">
        <v>55</v>
      </c>
      <c r="BJ343" s="117" t="s">
        <v>55</v>
      </c>
      <c r="BK343" s="117" t="s">
        <v>55</v>
      </c>
      <c r="BL343" s="117">
        <f t="shared" si="26"/>
        <v>4.9980000000000002</v>
      </c>
      <c r="BM343" s="53">
        <f t="shared" si="27"/>
        <v>865.76787096975363</v>
      </c>
      <c r="BN343" s="11">
        <v>9536</v>
      </c>
      <c r="BO343" s="11">
        <f t="shared" si="24"/>
        <v>8670.2321290302461</v>
      </c>
    </row>
    <row r="344" spans="1:67">
      <c r="A344" s="7">
        <v>796</v>
      </c>
      <c r="B344" s="8" t="s">
        <v>1497</v>
      </c>
      <c r="C344" s="8" t="s">
        <v>2286</v>
      </c>
      <c r="D344" s="8" t="s">
        <v>1454</v>
      </c>
      <c r="E344" s="9" t="s">
        <v>51</v>
      </c>
      <c r="F344" s="10">
        <v>0.505</v>
      </c>
      <c r="G344" s="10">
        <v>0.73</v>
      </c>
      <c r="H344" s="25">
        <v>8441.25</v>
      </c>
      <c r="I344" s="28">
        <v>11735</v>
      </c>
      <c r="J344" s="28">
        <v>9312</v>
      </c>
      <c r="K344" s="59">
        <v>81540</v>
      </c>
      <c r="L344" s="59">
        <v>106065</v>
      </c>
      <c r="M344" s="59">
        <v>83412</v>
      </c>
      <c r="N344" s="59">
        <v>62055</v>
      </c>
      <c r="O344" s="10">
        <v>0.41799999999999998</v>
      </c>
      <c r="P344" s="9">
        <v>423.67</v>
      </c>
      <c r="Q344" s="9">
        <v>480</v>
      </c>
      <c r="R344" s="9">
        <v>19.920000000000002</v>
      </c>
      <c r="S344" s="9">
        <v>3</v>
      </c>
      <c r="T344" s="27">
        <v>0.53</v>
      </c>
      <c r="U344" s="10">
        <v>0.01</v>
      </c>
      <c r="V344" s="10">
        <v>0.19400000000000001</v>
      </c>
      <c r="W344" s="9">
        <v>0.216</v>
      </c>
      <c r="X344" s="27">
        <v>2.4E-2</v>
      </c>
      <c r="Y344" s="10">
        <v>0.122</v>
      </c>
      <c r="Z344" s="16">
        <v>0.82236842105263164</v>
      </c>
      <c r="AA344" s="28">
        <v>23</v>
      </c>
      <c r="AB344" s="9">
        <v>347</v>
      </c>
      <c r="AC344" s="9">
        <v>1</v>
      </c>
      <c r="AD344" s="56">
        <v>171</v>
      </c>
      <c r="AE344" s="56">
        <v>110</v>
      </c>
      <c r="AF344" s="16">
        <f t="shared" si="25"/>
        <v>1.3031245372427069E-2</v>
      </c>
      <c r="AG344" s="16"/>
      <c r="AH344" s="16"/>
      <c r="AI344" s="56">
        <v>99</v>
      </c>
      <c r="AJ344" s="28">
        <v>94100</v>
      </c>
      <c r="AK344" s="28">
        <v>43100</v>
      </c>
      <c r="AL344" s="26">
        <v>4.3335347000000004</v>
      </c>
      <c r="AM344" s="26">
        <v>0.46299127000000001</v>
      </c>
      <c r="AN344" s="26">
        <v>20.478684999999999</v>
      </c>
      <c r="AO344" s="26">
        <v>4.2651922000000002E-2</v>
      </c>
      <c r="AP344" s="26">
        <v>0.88745092999999997</v>
      </c>
      <c r="AQ344" s="26">
        <v>1.8483358000000001E-3</v>
      </c>
      <c r="AR344" s="26">
        <v>1.1813183</v>
      </c>
      <c r="AS344" s="26">
        <v>0.12110803000000001</v>
      </c>
      <c r="AT344" s="56">
        <v>1406</v>
      </c>
      <c r="AU344" s="10">
        <v>0.16</v>
      </c>
      <c r="AV344" s="10">
        <v>0.115</v>
      </c>
      <c r="AW344" s="10">
        <v>0.49199999999999999</v>
      </c>
      <c r="AX344" s="10">
        <v>0.57099999999999995</v>
      </c>
      <c r="AY344" s="28">
        <v>3007080</v>
      </c>
      <c r="AZ344" s="28">
        <v>356.23633940470904</v>
      </c>
      <c r="BA344" s="84">
        <v>3</v>
      </c>
      <c r="BB344" s="28">
        <v>7080.9828404182499</v>
      </c>
      <c r="BC344" s="84">
        <v>90</v>
      </c>
      <c r="BD344" s="27">
        <v>1.0661928031985785E-2</v>
      </c>
      <c r="BE344" s="10">
        <v>0.218</v>
      </c>
      <c r="BF344" s="28">
        <v>52959.684512428299</v>
      </c>
      <c r="BG344" s="117">
        <v>7.0000000000000001E-3</v>
      </c>
      <c r="BH344" s="117">
        <v>3</v>
      </c>
      <c r="BI344" s="117" t="s">
        <v>55</v>
      </c>
      <c r="BJ344" s="117" t="s">
        <v>55</v>
      </c>
      <c r="BK344" s="117" t="s">
        <v>55</v>
      </c>
      <c r="BL344" s="117">
        <f t="shared" si="26"/>
        <v>3.0070000000000001</v>
      </c>
      <c r="BM344" s="53">
        <f t="shared" si="27"/>
        <v>356.22686213534723</v>
      </c>
      <c r="BN344" s="11">
        <v>9411</v>
      </c>
      <c r="BO344" s="11">
        <f t="shared" si="24"/>
        <v>9054.7731378646531</v>
      </c>
    </row>
    <row r="345" spans="1:67">
      <c r="A345" s="7">
        <v>807</v>
      </c>
      <c r="B345" s="8" t="s">
        <v>1509</v>
      </c>
      <c r="C345" s="8" t="s">
        <v>2288</v>
      </c>
      <c r="D345" s="8" t="s">
        <v>1454</v>
      </c>
      <c r="E345" s="9" t="s">
        <v>51</v>
      </c>
      <c r="F345" s="10">
        <v>0.59599999999999997</v>
      </c>
      <c r="G345" s="10">
        <v>0.76</v>
      </c>
      <c r="H345" s="25">
        <v>6986.4</v>
      </c>
      <c r="I345" s="28">
        <v>13142</v>
      </c>
      <c r="J345" s="28">
        <v>9373</v>
      </c>
      <c r="K345" s="59">
        <v>87106</v>
      </c>
      <c r="L345" s="59">
        <v>107685</v>
      </c>
      <c r="M345" s="59">
        <v>86157</v>
      </c>
      <c r="N345" s="59">
        <v>66375</v>
      </c>
      <c r="O345" s="10">
        <v>0.44500000000000001</v>
      </c>
      <c r="P345" s="9">
        <v>343</v>
      </c>
      <c r="Q345" s="9">
        <v>505.33</v>
      </c>
      <c r="R345" s="9">
        <v>20.37</v>
      </c>
      <c r="S345" s="9">
        <v>6</v>
      </c>
      <c r="T345" s="27">
        <v>0.48299999999999998</v>
      </c>
      <c r="U345" s="10">
        <v>7.0000000000000001E-3</v>
      </c>
      <c r="V345" s="10">
        <v>0.215</v>
      </c>
      <c r="W345" s="9">
        <v>0.23400000000000001</v>
      </c>
      <c r="X345" s="27">
        <v>3.0000000000000001E-3</v>
      </c>
      <c r="Y345" s="10">
        <v>0.17399999999999999</v>
      </c>
      <c r="Z345" s="16">
        <v>0.81037277147487841</v>
      </c>
      <c r="AA345" s="28">
        <v>31</v>
      </c>
      <c r="AB345" s="9">
        <v>254</v>
      </c>
      <c r="AC345" s="9"/>
      <c r="AD345" s="56">
        <v>34</v>
      </c>
      <c r="AE345" s="56">
        <v>292</v>
      </c>
      <c r="AF345" s="16">
        <f t="shared" si="25"/>
        <v>4.1795488377418991E-2</v>
      </c>
      <c r="AG345" s="16"/>
      <c r="AH345" s="16" t="s">
        <v>4339</v>
      </c>
      <c r="AI345" s="56">
        <v>99</v>
      </c>
      <c r="AJ345" s="28">
        <v>93500</v>
      </c>
      <c r="AK345" s="28">
        <v>45400</v>
      </c>
      <c r="AL345" s="26">
        <v>4.0353918000000002</v>
      </c>
      <c r="AM345" s="26">
        <v>0.5486415</v>
      </c>
      <c r="AN345" s="26">
        <v>22.181757000000001</v>
      </c>
      <c r="AO345" s="26">
        <v>2.1460854000000001E-2</v>
      </c>
      <c r="AP345" s="26">
        <v>0.89512073999999997</v>
      </c>
      <c r="AQ345" s="26">
        <v>8.6602947E-4</v>
      </c>
      <c r="AR345" s="26">
        <v>0.30456697999999999</v>
      </c>
      <c r="AS345" s="26">
        <v>-1.3340262000000001</v>
      </c>
      <c r="AT345" s="56">
        <v>1380.3333333333301</v>
      </c>
      <c r="AU345" s="10">
        <v>0.154</v>
      </c>
      <c r="AV345" s="10">
        <v>0.2</v>
      </c>
      <c r="AW345" s="10">
        <v>0.50600000000000001</v>
      </c>
      <c r="AX345" s="10">
        <v>0.59799999999999998</v>
      </c>
      <c r="AY345" s="28">
        <v>4000000</v>
      </c>
      <c r="AZ345" s="28">
        <v>572.54093667697248</v>
      </c>
      <c r="BA345" s="84">
        <v>4</v>
      </c>
      <c r="BB345" s="28">
        <v>11661.807580174927</v>
      </c>
      <c r="BC345" s="84">
        <v>81</v>
      </c>
      <c r="BD345" s="27">
        <v>1.1593953967708692E-2</v>
      </c>
      <c r="BE345" s="10">
        <v>0.218</v>
      </c>
      <c r="BF345" s="28">
        <v>53082.768361581919</v>
      </c>
      <c r="BG345" s="117">
        <v>2</v>
      </c>
      <c r="BH345" s="117">
        <v>2</v>
      </c>
      <c r="BI345" s="117" t="s">
        <v>55</v>
      </c>
      <c r="BJ345" s="117" t="s">
        <v>55</v>
      </c>
      <c r="BK345" s="117" t="s">
        <v>55</v>
      </c>
      <c r="BL345" s="117">
        <f t="shared" si="26"/>
        <v>4</v>
      </c>
      <c r="BM345" s="53">
        <f t="shared" si="27"/>
        <v>572.54093667697248</v>
      </c>
      <c r="BN345" s="11">
        <v>10918</v>
      </c>
      <c r="BO345" s="11">
        <f t="shared" si="24"/>
        <v>10345.459063323027</v>
      </c>
    </row>
    <row r="346" spans="1:67">
      <c r="A346" s="7">
        <v>814</v>
      </c>
      <c r="B346" s="8" t="s">
        <v>1516</v>
      </c>
      <c r="C346" s="8"/>
      <c r="D346" s="8" t="s">
        <v>1454</v>
      </c>
      <c r="E346" s="9" t="s">
        <v>51</v>
      </c>
      <c r="F346" s="10">
        <v>0.60899999999999999</v>
      </c>
      <c r="G346" s="10">
        <v>0.87</v>
      </c>
      <c r="H346" s="25">
        <v>4051.19</v>
      </c>
      <c r="I346" s="28"/>
      <c r="J346" s="58"/>
      <c r="K346" s="59">
        <v>99165</v>
      </c>
      <c r="L346" s="59">
        <v>117279</v>
      </c>
      <c r="M346" s="59">
        <v>96039</v>
      </c>
      <c r="N346" s="59">
        <v>84321</v>
      </c>
      <c r="O346" s="10">
        <v>0.61299999999999999</v>
      </c>
      <c r="P346" s="9">
        <v>276</v>
      </c>
      <c r="Q346" s="9">
        <v>261</v>
      </c>
      <c r="R346" s="9">
        <v>14.68</v>
      </c>
      <c r="S346" s="9"/>
      <c r="T346" s="9"/>
      <c r="U346" s="10">
        <v>0.106</v>
      </c>
      <c r="V346" s="10">
        <v>0.26300000000000001</v>
      </c>
      <c r="W346" s="9">
        <v>1.075</v>
      </c>
      <c r="X346" s="27">
        <v>-4.5999999999999999E-2</v>
      </c>
      <c r="Y346" s="10">
        <v>3.2000000000000001E-2</v>
      </c>
      <c r="Z346" s="16">
        <v>0.4819277108433736</v>
      </c>
      <c r="AA346" s="28"/>
      <c r="AB346" s="9" t="s">
        <v>4345</v>
      </c>
      <c r="AC346" s="9"/>
      <c r="AD346" s="56">
        <v>446</v>
      </c>
      <c r="AE346" s="56">
        <v>28</v>
      </c>
      <c r="AF346" s="16">
        <f t="shared" si="25"/>
        <v>6.9115494459652599E-3</v>
      </c>
      <c r="AG346" s="16"/>
      <c r="AH346" s="16"/>
      <c r="AI346" s="56">
        <v>99</v>
      </c>
      <c r="AJ346" s="28" t="e">
        <v>#N/A</v>
      </c>
      <c r="AK346" s="28" t="e">
        <v>#N/A</v>
      </c>
      <c r="AL346" s="26" t="e">
        <v>#N/A</v>
      </c>
      <c r="AM346" s="26" t="e">
        <v>#N/A</v>
      </c>
      <c r="AN346" s="26" t="e">
        <v>#N/A</v>
      </c>
      <c r="AO346" s="26" t="e">
        <v>#N/A</v>
      </c>
      <c r="AP346" s="26" t="e">
        <v>#N/A</v>
      </c>
      <c r="AQ346" s="26" t="e">
        <v>#N/A</v>
      </c>
      <c r="AR346" s="26" t="e">
        <v>#N/A</v>
      </c>
      <c r="AS346" s="26" t="e">
        <v>#N/A</v>
      </c>
      <c r="AT346" s="56" t="e">
        <v>#N/A</v>
      </c>
      <c r="AU346" s="10">
        <v>0.156</v>
      </c>
      <c r="AV346" s="10">
        <v>0.16300000000000001</v>
      </c>
      <c r="AW346" s="10">
        <v>0.44700000000000001</v>
      </c>
      <c r="AX346" s="10">
        <v>0.59899999999999998</v>
      </c>
      <c r="AY346" s="28">
        <v>0</v>
      </c>
      <c r="AZ346" s="28">
        <v>0</v>
      </c>
      <c r="BA346" s="84">
        <v>0</v>
      </c>
      <c r="BB346" s="28">
        <v>0</v>
      </c>
      <c r="BC346" s="84">
        <v>48</v>
      </c>
      <c r="BD346" s="27">
        <v>1.1848370478797587E-2</v>
      </c>
      <c r="BE346" s="10">
        <v>0.218</v>
      </c>
      <c r="BF346" s="28">
        <v>61442.523809523809</v>
      </c>
      <c r="BG346" s="117" t="s">
        <v>55</v>
      </c>
      <c r="BH346" s="117" t="s">
        <v>55</v>
      </c>
      <c r="BI346" s="117" t="s">
        <v>55</v>
      </c>
      <c r="BJ346" s="117" t="s">
        <v>55</v>
      </c>
      <c r="BK346" s="117" t="s">
        <v>55</v>
      </c>
      <c r="BL346" s="117">
        <f t="shared" si="26"/>
        <v>0</v>
      </c>
      <c r="BM346" s="53">
        <f t="shared" si="27"/>
        <v>0</v>
      </c>
      <c r="BN346" s="11">
        <v>14610</v>
      </c>
      <c r="BO346" s="11">
        <f t="shared" si="24"/>
        <v>14610</v>
      </c>
    </row>
    <row r="347" spans="1:67">
      <c r="A347" s="7">
        <v>1136</v>
      </c>
      <c r="B347" s="8" t="s">
        <v>1968</v>
      </c>
      <c r="C347" s="8"/>
      <c r="D347" s="8" t="s">
        <v>1454</v>
      </c>
      <c r="E347" s="9" t="s">
        <v>51</v>
      </c>
      <c r="F347" s="10">
        <v>0.25</v>
      </c>
      <c r="G347" s="10">
        <v>0.53</v>
      </c>
      <c r="H347" s="25">
        <v>6153.35</v>
      </c>
      <c r="I347" s="28"/>
      <c r="J347" s="58"/>
      <c r="K347" s="59"/>
      <c r="L347" s="59"/>
      <c r="M347" s="59"/>
      <c r="N347" s="59"/>
      <c r="O347" s="10">
        <v>1</v>
      </c>
      <c r="P347" s="9">
        <v>3</v>
      </c>
      <c r="Q347" s="9">
        <v>137.33000000000001</v>
      </c>
      <c r="R347" s="9">
        <v>2051.12</v>
      </c>
      <c r="S347" s="9"/>
      <c r="T347" s="9"/>
      <c r="U347" s="10">
        <v>3.5000000000000003E-2</v>
      </c>
      <c r="V347" s="10">
        <v>0.22800000000000001</v>
      </c>
      <c r="W347" s="9" t="s">
        <v>4345</v>
      </c>
      <c r="X347" s="27">
        <v>-0.01</v>
      </c>
      <c r="Y347" s="27">
        <v>-0.75</v>
      </c>
      <c r="Z347" s="16" t="s">
        <v>2055</v>
      </c>
      <c r="AA347" s="28"/>
      <c r="AB347" s="9" t="s">
        <v>4345</v>
      </c>
      <c r="AC347" s="9"/>
      <c r="AD347" s="56">
        <v>600</v>
      </c>
      <c r="AE347" s="56">
        <v>0</v>
      </c>
      <c r="AF347" s="16">
        <f t="shared" si="25"/>
        <v>0</v>
      </c>
      <c r="AG347" s="16"/>
      <c r="AH347" s="16"/>
      <c r="AI347" s="56">
        <v>99</v>
      </c>
      <c r="AJ347" s="28" t="e">
        <v>#N/A</v>
      </c>
      <c r="AK347" s="28" t="e">
        <v>#N/A</v>
      </c>
      <c r="AL347" s="26" t="e">
        <v>#N/A</v>
      </c>
      <c r="AM347" s="26" t="e">
        <v>#N/A</v>
      </c>
      <c r="AN347" s="26" t="e">
        <v>#N/A</v>
      </c>
      <c r="AO347" s="26" t="e">
        <v>#N/A</v>
      </c>
      <c r="AP347" s="26" t="e">
        <v>#N/A</v>
      </c>
      <c r="AQ347" s="26" t="e">
        <v>#N/A</v>
      </c>
      <c r="AR347" s="26" t="e">
        <v>#N/A</v>
      </c>
      <c r="AS347" s="26" t="e">
        <v>#N/A</v>
      </c>
      <c r="AT347" s="56" t="e">
        <v>#N/A</v>
      </c>
      <c r="AU347" s="10">
        <v>0</v>
      </c>
      <c r="AV347" s="10">
        <v>0.11700000000000001</v>
      </c>
      <c r="AW347" s="10">
        <v>0.5</v>
      </c>
      <c r="AX347" s="10">
        <v>0.61</v>
      </c>
      <c r="AY347" s="28">
        <v>0</v>
      </c>
      <c r="AZ347" s="28">
        <v>0</v>
      </c>
      <c r="BA347" s="84">
        <v>0</v>
      </c>
      <c r="BB347" s="28">
        <v>0</v>
      </c>
      <c r="BC347" s="84"/>
      <c r="BD347" s="27">
        <v>0</v>
      </c>
      <c r="BE347" s="10">
        <v>0.218</v>
      </c>
      <c r="BF347" s="28">
        <v>54939.313167259788</v>
      </c>
      <c r="BG347" s="117" t="s">
        <v>55</v>
      </c>
      <c r="BH347" s="117" t="s">
        <v>55</v>
      </c>
      <c r="BI347" s="117" t="s">
        <v>55</v>
      </c>
      <c r="BJ347" s="117" t="s">
        <v>55</v>
      </c>
      <c r="BK347" s="117" t="s">
        <v>55</v>
      </c>
      <c r="BL347" s="117">
        <f t="shared" si="26"/>
        <v>0</v>
      </c>
      <c r="BM347" s="53">
        <f t="shared" si="27"/>
        <v>0</v>
      </c>
      <c r="BN347" s="11">
        <v>13516</v>
      </c>
      <c r="BO347" s="11">
        <f t="shared" si="24"/>
        <v>13516</v>
      </c>
    </row>
    <row r="348" spans="1:67">
      <c r="A348" s="7">
        <v>828</v>
      </c>
      <c r="B348" s="8" t="s">
        <v>1533</v>
      </c>
      <c r="C348" s="8" t="s">
        <v>2290</v>
      </c>
      <c r="D348" s="8" t="s">
        <v>1454</v>
      </c>
      <c r="E348" s="9" t="s">
        <v>51</v>
      </c>
      <c r="F348" s="10">
        <v>0.54700000000000004</v>
      </c>
      <c r="G348" s="10">
        <v>0.69</v>
      </c>
      <c r="H348" s="25">
        <v>6412.94</v>
      </c>
      <c r="I348" s="28">
        <v>12311</v>
      </c>
      <c r="J348" s="28">
        <v>9439</v>
      </c>
      <c r="K348" s="59">
        <v>91817</v>
      </c>
      <c r="L348" s="59">
        <v>107469</v>
      </c>
      <c r="M348" s="59">
        <v>87246</v>
      </c>
      <c r="N348" s="59">
        <v>72819</v>
      </c>
      <c r="O348" s="10">
        <v>0.437</v>
      </c>
      <c r="P348" s="9">
        <v>317.67</v>
      </c>
      <c r="Q348" s="9">
        <v>415.67</v>
      </c>
      <c r="R348" s="9">
        <v>20.190000000000001</v>
      </c>
      <c r="S348" s="9">
        <v>7</v>
      </c>
      <c r="T348" s="27">
        <v>0.50600000000000001</v>
      </c>
      <c r="U348" s="10">
        <v>1.6E-2</v>
      </c>
      <c r="V348" s="10">
        <v>0.187</v>
      </c>
      <c r="W348" s="9">
        <v>0.13500000000000001</v>
      </c>
      <c r="X348" s="27">
        <v>0.03</v>
      </c>
      <c r="Y348" s="10">
        <v>0.129</v>
      </c>
      <c r="Z348" s="16">
        <v>0.88105726872246692</v>
      </c>
      <c r="AA348" s="28">
        <v>36</v>
      </c>
      <c r="AB348" s="9">
        <v>253</v>
      </c>
      <c r="AC348" s="9">
        <v>2</v>
      </c>
      <c r="AD348" s="56">
        <v>90</v>
      </c>
      <c r="AE348" s="56">
        <v>179</v>
      </c>
      <c r="AF348" s="16">
        <f t="shared" si="25"/>
        <v>2.7912314788536927E-2</v>
      </c>
      <c r="AG348" s="16"/>
      <c r="AH348" s="16"/>
      <c r="AI348" s="56">
        <v>99</v>
      </c>
      <c r="AJ348" s="28">
        <v>93000</v>
      </c>
      <c r="AK348" s="28">
        <v>47500</v>
      </c>
      <c r="AL348" s="26">
        <v>4.3899102000000001</v>
      </c>
      <c r="AM348" s="26">
        <v>0.51793646999999998</v>
      </c>
      <c r="AN348" s="26">
        <v>31.418081000000001</v>
      </c>
      <c r="AO348" s="26">
        <v>0</v>
      </c>
      <c r="AP348" s="26">
        <v>1.3792257000000001</v>
      </c>
      <c r="AQ348" s="26">
        <v>0</v>
      </c>
      <c r="AR348" s="26">
        <v>0.60240751999999997</v>
      </c>
      <c r="AS348" s="26">
        <v>-0.28689875999999997</v>
      </c>
      <c r="AT348" s="56">
        <v>1383.6666666666599</v>
      </c>
      <c r="AU348" s="10">
        <v>0.14199999999999999</v>
      </c>
      <c r="AV348" s="10">
        <v>8.7999999999999995E-2</v>
      </c>
      <c r="AW348" s="10">
        <v>0.44400000000000001</v>
      </c>
      <c r="AX348" s="10">
        <v>0.54800000000000004</v>
      </c>
      <c r="AY348" s="28">
        <v>3000000</v>
      </c>
      <c r="AZ348" s="28">
        <v>467.80415846709934</v>
      </c>
      <c r="BA348" s="84">
        <v>6</v>
      </c>
      <c r="BB348" s="28">
        <v>18887.524789876286</v>
      </c>
      <c r="BC348" s="84">
        <v>44</v>
      </c>
      <c r="BD348" s="27">
        <v>6.861127657517457E-3</v>
      </c>
      <c r="BE348" s="10">
        <v>0.218</v>
      </c>
      <c r="BF348" s="28">
        <v>54524.626373626372</v>
      </c>
      <c r="BG348" s="117">
        <v>1</v>
      </c>
      <c r="BH348" s="117">
        <v>2</v>
      </c>
      <c r="BI348" s="117" t="s">
        <v>55</v>
      </c>
      <c r="BJ348" s="117" t="s">
        <v>55</v>
      </c>
      <c r="BK348" s="117" t="s">
        <v>55</v>
      </c>
      <c r="BL348" s="117">
        <f t="shared" si="26"/>
        <v>3</v>
      </c>
      <c r="BM348" s="53">
        <f t="shared" si="27"/>
        <v>467.80415846709934</v>
      </c>
      <c r="BN348" s="11">
        <v>10052</v>
      </c>
      <c r="BO348" s="11">
        <f t="shared" ref="BO348:BO379" si="28">BN348-BM348</f>
        <v>9584.1958415329009</v>
      </c>
    </row>
    <row r="349" spans="1:67">
      <c r="A349" s="7">
        <v>829</v>
      </c>
      <c r="B349" s="8" t="s">
        <v>1534</v>
      </c>
      <c r="C349" s="8" t="s">
        <v>2291</v>
      </c>
      <c r="D349" s="8" t="s">
        <v>1454</v>
      </c>
      <c r="E349" s="9" t="s">
        <v>51</v>
      </c>
      <c r="F349" s="10">
        <v>0.65100000000000002</v>
      </c>
      <c r="G349" s="10">
        <v>0.83</v>
      </c>
      <c r="H349" s="25">
        <v>7876.55</v>
      </c>
      <c r="I349" s="28">
        <v>12221</v>
      </c>
      <c r="J349" s="28">
        <v>8428</v>
      </c>
      <c r="K349" s="59">
        <v>88765</v>
      </c>
      <c r="L349" s="59">
        <v>108765</v>
      </c>
      <c r="M349" s="59">
        <v>88605</v>
      </c>
      <c r="N349" s="59">
        <v>72846</v>
      </c>
      <c r="O349" s="10">
        <v>0.51400000000000001</v>
      </c>
      <c r="P349" s="9">
        <v>358.67</v>
      </c>
      <c r="Q349" s="9">
        <v>455</v>
      </c>
      <c r="R349" s="9">
        <v>21.96</v>
      </c>
      <c r="S349" s="9">
        <v>1</v>
      </c>
      <c r="T349" s="27">
        <v>0.51100000000000001</v>
      </c>
      <c r="U349" s="10">
        <v>1.2999999999999999E-2</v>
      </c>
      <c r="V349" s="10">
        <v>0.111</v>
      </c>
      <c r="W349" s="9">
        <v>0.217</v>
      </c>
      <c r="X349" s="27">
        <v>0.107</v>
      </c>
      <c r="Y349" s="10">
        <v>0.161</v>
      </c>
      <c r="Z349" s="16">
        <v>0.82169268693508624</v>
      </c>
      <c r="AA349" s="28">
        <v>26</v>
      </c>
      <c r="AB349" s="9">
        <v>276</v>
      </c>
      <c r="AC349" s="9"/>
      <c r="AD349" s="56">
        <v>101</v>
      </c>
      <c r="AE349" s="56">
        <v>168</v>
      </c>
      <c r="AF349" s="16">
        <f t="shared" si="25"/>
        <v>2.1329135217830142E-2</v>
      </c>
      <c r="AG349" s="16" t="s">
        <v>4339</v>
      </c>
      <c r="AH349" s="16"/>
      <c r="AI349" s="56">
        <v>99</v>
      </c>
      <c r="AJ349" s="28">
        <v>79200</v>
      </c>
      <c r="AK349" s="28">
        <v>40600</v>
      </c>
      <c r="AL349" s="26">
        <v>6.6900282000000004</v>
      </c>
      <c r="AM349" s="26">
        <v>0.40129343000000001</v>
      </c>
      <c r="AN349" s="26">
        <v>16.424586999999999</v>
      </c>
      <c r="AO349" s="26">
        <v>0.35700284999999998</v>
      </c>
      <c r="AP349" s="26">
        <v>1.0988096000000001</v>
      </c>
      <c r="AQ349" s="26">
        <v>2.3883591999999999E-2</v>
      </c>
      <c r="AR349" s="26">
        <v>-2.0375960000000002</v>
      </c>
      <c r="AS349" s="26">
        <v>-5.5031533000000001</v>
      </c>
      <c r="AT349" s="56">
        <v>1292</v>
      </c>
      <c r="AU349" s="10">
        <v>0.156</v>
      </c>
      <c r="AV349" s="10">
        <v>8.5000000000000006E-2</v>
      </c>
      <c r="AW349" s="10">
        <v>0.52700000000000002</v>
      </c>
      <c r="AX349" s="10">
        <v>0.54900000000000004</v>
      </c>
      <c r="AY349" s="28">
        <v>7000000</v>
      </c>
      <c r="AZ349" s="28">
        <v>888.71396740958926</v>
      </c>
      <c r="BA349" s="84">
        <v>5</v>
      </c>
      <c r="BB349" s="28">
        <v>13940.390888560514</v>
      </c>
      <c r="BC349" s="84">
        <v>538</v>
      </c>
      <c r="BD349" s="27">
        <v>6.8304016352337002E-2</v>
      </c>
      <c r="BE349" s="10">
        <v>0.218</v>
      </c>
      <c r="BF349" s="28">
        <v>52845.83474576271</v>
      </c>
      <c r="BG349" s="117">
        <v>4</v>
      </c>
      <c r="BH349" s="117">
        <v>3</v>
      </c>
      <c r="BI349" s="117" t="s">
        <v>55</v>
      </c>
      <c r="BJ349" s="117" t="s">
        <v>55</v>
      </c>
      <c r="BK349" s="117" t="s">
        <v>55</v>
      </c>
      <c r="BL349" s="117">
        <f t="shared" si="26"/>
        <v>7</v>
      </c>
      <c r="BM349" s="53">
        <f t="shared" si="27"/>
        <v>888.71396740958926</v>
      </c>
      <c r="BN349" s="11">
        <v>9645</v>
      </c>
      <c r="BO349" s="11">
        <f t="shared" si="28"/>
        <v>8756.2860325904112</v>
      </c>
    </row>
    <row r="350" spans="1:67">
      <c r="A350" s="7">
        <v>837</v>
      </c>
      <c r="B350" s="8" t="s">
        <v>1543</v>
      </c>
      <c r="C350" s="8" t="s">
        <v>2293</v>
      </c>
      <c r="D350" s="8" t="s">
        <v>1454</v>
      </c>
      <c r="E350" s="9" t="s">
        <v>51</v>
      </c>
      <c r="F350" s="10">
        <v>0.67</v>
      </c>
      <c r="G350" s="10">
        <v>0.88</v>
      </c>
      <c r="H350" s="25">
        <v>14764.7</v>
      </c>
      <c r="I350" s="28">
        <v>12716</v>
      </c>
      <c r="J350" s="28">
        <v>8128</v>
      </c>
      <c r="K350" s="59">
        <v>87429</v>
      </c>
      <c r="L350" s="59">
        <v>107910</v>
      </c>
      <c r="M350" s="59">
        <v>86859</v>
      </c>
      <c r="N350" s="59">
        <v>70875</v>
      </c>
      <c r="O350" s="10">
        <v>0.52800000000000002</v>
      </c>
      <c r="P350" s="9">
        <v>764</v>
      </c>
      <c r="Q350" s="9">
        <v>755</v>
      </c>
      <c r="R350" s="9">
        <v>19.329999999999998</v>
      </c>
      <c r="S350" s="9">
        <v>7</v>
      </c>
      <c r="T350" s="27">
        <v>0.52600000000000002</v>
      </c>
      <c r="U350" s="10">
        <v>8.9999999999999993E-3</v>
      </c>
      <c r="V350" s="10">
        <v>0.21</v>
      </c>
      <c r="W350" s="9">
        <v>0.308</v>
      </c>
      <c r="X350" s="27">
        <v>7.0000000000000001E-3</v>
      </c>
      <c r="Y350" s="10">
        <v>0.18</v>
      </c>
      <c r="Z350" s="16">
        <v>0.76452599388379205</v>
      </c>
      <c r="AA350" s="28">
        <v>33</v>
      </c>
      <c r="AB350" s="9">
        <v>305</v>
      </c>
      <c r="AC350" s="9"/>
      <c r="AD350" s="56">
        <v>68</v>
      </c>
      <c r="AE350" s="56">
        <v>200</v>
      </c>
      <c r="AF350" s="16">
        <f t="shared" si="25"/>
        <v>1.3545822129809613E-2</v>
      </c>
      <c r="AG350" s="16" t="s">
        <v>4339</v>
      </c>
      <c r="AH350" s="16" t="s">
        <v>4339</v>
      </c>
      <c r="AI350" s="56">
        <v>19</v>
      </c>
      <c r="AJ350" s="28">
        <v>102700</v>
      </c>
      <c r="AK350" s="28">
        <v>47500</v>
      </c>
      <c r="AL350" s="26">
        <v>4.2028331999999997</v>
      </c>
      <c r="AM350" s="26">
        <v>1.0467318999999999</v>
      </c>
      <c r="AN350" s="26">
        <v>30.296284</v>
      </c>
      <c r="AO350" s="26">
        <v>0.82857608999999999</v>
      </c>
      <c r="AP350" s="26">
        <v>1.2733023000000001</v>
      </c>
      <c r="AQ350" s="26">
        <v>3.4823671E-2</v>
      </c>
      <c r="AR350" s="26">
        <v>-0.91816783000000002</v>
      </c>
      <c r="AS350" s="26">
        <v>-4.3407989000000002</v>
      </c>
      <c r="AT350" s="56">
        <v>1921.3333333333301</v>
      </c>
      <c r="AU350" s="10">
        <v>0.125</v>
      </c>
      <c r="AV350" s="10">
        <v>0.21099999999999999</v>
      </c>
      <c r="AW350" s="10">
        <v>0.54600000000000004</v>
      </c>
      <c r="AX350" s="10">
        <v>0.58299999999999996</v>
      </c>
      <c r="AY350" s="28">
        <v>5000000</v>
      </c>
      <c r="AZ350" s="28">
        <v>338.64555324524031</v>
      </c>
      <c r="BA350" s="84">
        <v>3</v>
      </c>
      <c r="BB350" s="28">
        <v>3926.7015706806283</v>
      </c>
      <c r="BC350" s="84">
        <v>500</v>
      </c>
      <c r="BD350" s="27">
        <v>3.386455532452403E-2</v>
      </c>
      <c r="BE350" s="10">
        <v>0.218</v>
      </c>
      <c r="BF350" s="28">
        <v>54054.456774193546</v>
      </c>
      <c r="BG350" s="117">
        <v>2</v>
      </c>
      <c r="BH350" s="117">
        <v>3</v>
      </c>
      <c r="BI350" s="117" t="s">
        <v>55</v>
      </c>
      <c r="BJ350" s="117" t="s">
        <v>55</v>
      </c>
      <c r="BK350" s="117" t="s">
        <v>55</v>
      </c>
      <c r="BL350" s="117">
        <f t="shared" si="26"/>
        <v>5</v>
      </c>
      <c r="BM350" s="53">
        <f t="shared" si="27"/>
        <v>338.64555324524031</v>
      </c>
      <c r="BN350" s="11">
        <v>9462</v>
      </c>
      <c r="BO350" s="11">
        <f t="shared" si="28"/>
        <v>9123.3544467547599</v>
      </c>
    </row>
    <row r="351" spans="1:67">
      <c r="A351" s="7">
        <v>845</v>
      </c>
      <c r="B351" s="8" t="s">
        <v>1551</v>
      </c>
      <c r="C351" s="8" t="s">
        <v>2296</v>
      </c>
      <c r="D351" s="8" t="s">
        <v>1548</v>
      </c>
      <c r="E351" s="9" t="s">
        <v>51</v>
      </c>
      <c r="F351" s="10">
        <v>0.33400000000000002</v>
      </c>
      <c r="G351" s="10">
        <v>0.76</v>
      </c>
      <c r="H351" s="25">
        <v>6843.65</v>
      </c>
      <c r="I351" s="28">
        <v>12682</v>
      </c>
      <c r="J351" s="28">
        <v>8099</v>
      </c>
      <c r="K351" s="59">
        <v>66983</v>
      </c>
      <c r="L351" s="59">
        <v>76896</v>
      </c>
      <c r="M351" s="59">
        <v>65925</v>
      </c>
      <c r="N351" s="59">
        <v>56412</v>
      </c>
      <c r="O351" s="10">
        <v>0.41799999999999998</v>
      </c>
      <c r="P351" s="9">
        <v>338</v>
      </c>
      <c r="Q351" s="9">
        <v>427.67</v>
      </c>
      <c r="R351" s="9">
        <v>20.25</v>
      </c>
      <c r="S351" s="9">
        <v>109</v>
      </c>
      <c r="T351" s="27">
        <v>0.46400000000000002</v>
      </c>
      <c r="U351" s="10">
        <v>2E-3</v>
      </c>
      <c r="V351" s="10">
        <v>0.28000000000000003</v>
      </c>
      <c r="W351" s="9">
        <v>0.10100000000000001</v>
      </c>
      <c r="X351" s="27">
        <v>-3.3000000000000002E-2</v>
      </c>
      <c r="Y351" s="27">
        <v>2.1999999999999999E-2</v>
      </c>
      <c r="Z351" s="16">
        <v>0.90826521344232514</v>
      </c>
      <c r="AA351" s="28">
        <v>16</v>
      </c>
      <c r="AB351" s="9">
        <v>181</v>
      </c>
      <c r="AC351" s="9"/>
      <c r="AD351" s="56">
        <v>159</v>
      </c>
      <c r="AE351" s="56">
        <v>117</v>
      </c>
      <c r="AF351" s="16">
        <f t="shared" si="25"/>
        <v>1.7096140217573955E-2</v>
      </c>
      <c r="AG351" s="16"/>
      <c r="AH351" s="16"/>
      <c r="AI351" s="56">
        <v>99</v>
      </c>
      <c r="AJ351" s="28">
        <v>82700</v>
      </c>
      <c r="AK351" s="28">
        <v>41300</v>
      </c>
      <c r="AL351" s="26">
        <v>7.7854828999999999</v>
      </c>
      <c r="AM351" s="26">
        <v>0.43974495000000002</v>
      </c>
      <c r="AN351" s="26">
        <v>19.257950000000001</v>
      </c>
      <c r="AO351" s="26">
        <v>0.38488209000000001</v>
      </c>
      <c r="AP351" s="26">
        <v>1.4993243999999999</v>
      </c>
      <c r="AQ351" s="26">
        <v>2.9964927999999998E-2</v>
      </c>
      <c r="AR351" s="26">
        <v>0.75956482000000003</v>
      </c>
      <c r="AS351" s="26">
        <v>1.3263094</v>
      </c>
      <c r="AT351" s="56">
        <v>918.66666666666595</v>
      </c>
      <c r="AU351" s="10">
        <v>0.109</v>
      </c>
      <c r="AV351" s="10">
        <v>0.17799999999999999</v>
      </c>
      <c r="AW351" s="10">
        <v>0.58499999999999996</v>
      </c>
      <c r="AX351" s="10">
        <v>0.56299999999999994</v>
      </c>
      <c r="AY351" s="28">
        <v>0</v>
      </c>
      <c r="AZ351" s="28">
        <v>0</v>
      </c>
      <c r="BA351" s="84">
        <v>11</v>
      </c>
      <c r="BB351" s="28">
        <v>32544.378698224853</v>
      </c>
      <c r="BC351" s="84"/>
      <c r="BD351" s="27">
        <v>0</v>
      </c>
      <c r="BE351" s="10">
        <v>0.248</v>
      </c>
      <c r="BF351" s="28">
        <v>53571.237894736842</v>
      </c>
      <c r="BG351" s="117">
        <v>0</v>
      </c>
      <c r="BH351" s="117">
        <v>0</v>
      </c>
      <c r="BI351" s="117" t="s">
        <v>55</v>
      </c>
      <c r="BJ351" s="117" t="s">
        <v>55</v>
      </c>
      <c r="BK351" s="117" t="s">
        <v>55</v>
      </c>
      <c r="BL351" s="117">
        <f t="shared" si="26"/>
        <v>0</v>
      </c>
      <c r="BM351" s="53">
        <f t="shared" si="27"/>
        <v>0</v>
      </c>
      <c r="BN351" s="11">
        <v>8197</v>
      </c>
      <c r="BO351" s="11">
        <f t="shared" si="28"/>
        <v>8197</v>
      </c>
    </row>
    <row r="352" spans="1:67">
      <c r="A352" s="7">
        <v>855</v>
      </c>
      <c r="B352" s="8" t="s">
        <v>1565</v>
      </c>
      <c r="C352" s="8" t="s">
        <v>2129</v>
      </c>
      <c r="D352" s="8" t="s">
        <v>1558</v>
      </c>
      <c r="E352" s="9" t="s">
        <v>51</v>
      </c>
      <c r="F352" s="10">
        <v>0.64100000000000001</v>
      </c>
      <c r="G352" s="10">
        <v>0.86</v>
      </c>
      <c r="H352" s="25">
        <v>2953.08</v>
      </c>
      <c r="I352" s="28">
        <v>17615</v>
      </c>
      <c r="J352" s="28">
        <v>12708</v>
      </c>
      <c r="K352" s="59">
        <v>77346</v>
      </c>
      <c r="L352" s="59">
        <v>89136</v>
      </c>
      <c r="M352" s="59">
        <v>76554</v>
      </c>
      <c r="N352" s="59">
        <v>62703</v>
      </c>
      <c r="O352" s="10">
        <v>0.63500000000000001</v>
      </c>
      <c r="P352" s="9">
        <v>223.33</v>
      </c>
      <c r="Q352" s="9">
        <v>356</v>
      </c>
      <c r="R352" s="9">
        <v>13.22</v>
      </c>
      <c r="S352" s="9">
        <v>5</v>
      </c>
      <c r="T352" s="27">
        <v>0.47699999999999998</v>
      </c>
      <c r="U352" s="10">
        <v>8.9999999999999993E-3</v>
      </c>
      <c r="V352" s="10">
        <v>0.214</v>
      </c>
      <c r="W352" s="9">
        <v>0.30599999999999999</v>
      </c>
      <c r="X352" s="27">
        <v>0.14699999999999999</v>
      </c>
      <c r="Y352" s="10">
        <v>3.3000000000000002E-2</v>
      </c>
      <c r="Z352" s="16">
        <v>0.76569678407350694</v>
      </c>
      <c r="AA352" s="28">
        <v>254</v>
      </c>
      <c r="AB352" s="9">
        <v>533</v>
      </c>
      <c r="AC352" s="9">
        <v>3</v>
      </c>
      <c r="AD352" s="56">
        <v>298</v>
      </c>
      <c r="AE352" s="56">
        <v>62</v>
      </c>
      <c r="AF352" s="16">
        <f t="shared" si="25"/>
        <v>2.0995028918959189E-2</v>
      </c>
      <c r="AG352" s="16"/>
      <c r="AH352" s="16" t="s">
        <v>4339</v>
      </c>
      <c r="AI352" s="56">
        <v>1</v>
      </c>
      <c r="AJ352" s="28">
        <v>106800</v>
      </c>
      <c r="AK352" s="28">
        <v>62800</v>
      </c>
      <c r="AL352" s="26">
        <v>4.3771119000000001</v>
      </c>
      <c r="AM352" s="26">
        <v>2.4630977999999999</v>
      </c>
      <c r="AN352" s="26">
        <v>44.827796999999997</v>
      </c>
      <c r="AO352" s="26">
        <v>0</v>
      </c>
      <c r="AP352" s="26">
        <v>1.9621626999999999</v>
      </c>
      <c r="AQ352" s="26">
        <v>0</v>
      </c>
      <c r="AR352" s="26">
        <v>-0.50158906000000003</v>
      </c>
      <c r="AS352" s="26">
        <v>-1.4079666</v>
      </c>
      <c r="AT352" s="56">
        <v>460.33333333333297</v>
      </c>
      <c r="AU352" s="10">
        <v>0.126</v>
      </c>
      <c r="AV352" s="10">
        <v>0.247</v>
      </c>
      <c r="AW352" s="10">
        <v>0.371</v>
      </c>
      <c r="AX352" s="10">
        <v>0.437</v>
      </c>
      <c r="AY352" s="28">
        <v>13000000</v>
      </c>
      <c r="AZ352" s="28">
        <v>4402.1834830075722</v>
      </c>
      <c r="BA352" s="84">
        <v>2</v>
      </c>
      <c r="BB352" s="28">
        <v>8955.3575426498901</v>
      </c>
      <c r="BC352" s="84">
        <v>205</v>
      </c>
      <c r="BD352" s="27">
        <v>6.941904723204248E-2</v>
      </c>
      <c r="BE352" s="10">
        <v>0.36</v>
      </c>
      <c r="BF352" s="28">
        <v>51126.368869936035</v>
      </c>
      <c r="BG352" s="117">
        <v>7</v>
      </c>
      <c r="BH352" s="117">
        <v>6</v>
      </c>
      <c r="BI352" s="117" t="s">
        <v>55</v>
      </c>
      <c r="BJ352" s="117" t="s">
        <v>55</v>
      </c>
      <c r="BK352" s="117" t="s">
        <v>55</v>
      </c>
      <c r="BL352" s="117">
        <f t="shared" si="26"/>
        <v>13</v>
      </c>
      <c r="BM352" s="53">
        <f t="shared" si="27"/>
        <v>4402.1834830075722</v>
      </c>
      <c r="BN352" s="11">
        <v>11364</v>
      </c>
      <c r="BO352" s="11">
        <f t="shared" si="28"/>
        <v>6961.8165169924278</v>
      </c>
    </row>
    <row r="353" spans="1:67">
      <c r="A353" s="7">
        <v>865</v>
      </c>
      <c r="B353" s="8" t="s">
        <v>1577</v>
      </c>
      <c r="C353" s="8" t="s">
        <v>2075</v>
      </c>
      <c r="D353" s="8" t="s">
        <v>1558</v>
      </c>
      <c r="E353" s="9" t="s">
        <v>51</v>
      </c>
      <c r="F353" s="10">
        <v>0.40300000000000002</v>
      </c>
      <c r="G353" s="10">
        <v>0.65</v>
      </c>
      <c r="H353" s="25">
        <v>9470.44</v>
      </c>
      <c r="I353" s="28">
        <v>13564</v>
      </c>
      <c r="J353" s="28">
        <v>8692</v>
      </c>
      <c r="K353" s="59">
        <v>70910</v>
      </c>
      <c r="L353" s="59">
        <v>94239</v>
      </c>
      <c r="M353" s="59">
        <v>68877</v>
      </c>
      <c r="N353" s="59">
        <v>52686</v>
      </c>
      <c r="O353" s="10">
        <v>0.443</v>
      </c>
      <c r="P353" s="9">
        <v>431</v>
      </c>
      <c r="Q353" s="9">
        <v>715</v>
      </c>
      <c r="R353" s="9">
        <v>21.97</v>
      </c>
      <c r="S353" s="9">
        <v>13</v>
      </c>
      <c r="T353" s="27">
        <v>0.46899999999999997</v>
      </c>
      <c r="U353" s="10">
        <v>1.4999999999999999E-2</v>
      </c>
      <c r="V353" s="10">
        <v>0.28699999999999998</v>
      </c>
      <c r="W353" s="9">
        <v>0.38100000000000001</v>
      </c>
      <c r="X353" s="27">
        <v>7.3999999999999996E-2</v>
      </c>
      <c r="Y353" s="27">
        <v>-1.7000000000000001E-2</v>
      </c>
      <c r="Z353" s="16">
        <v>0.724112961622013</v>
      </c>
      <c r="AA353" s="28">
        <v>26</v>
      </c>
      <c r="AB353" s="9">
        <v>929</v>
      </c>
      <c r="AC353" s="9"/>
      <c r="AD353" s="56">
        <v>241</v>
      </c>
      <c r="AE353" s="56">
        <v>81</v>
      </c>
      <c r="AF353" s="16">
        <f t="shared" si="25"/>
        <v>8.5529289029865549E-3</v>
      </c>
      <c r="AG353" s="16"/>
      <c r="AH353" s="16"/>
      <c r="AI353" s="56">
        <v>19</v>
      </c>
      <c r="AJ353" s="28">
        <v>91500</v>
      </c>
      <c r="AK353" s="28">
        <v>37800</v>
      </c>
      <c r="AL353" s="26">
        <v>6.7513556000000001</v>
      </c>
      <c r="AM353" s="26">
        <v>1.6635458000000001</v>
      </c>
      <c r="AN353" s="26">
        <v>15.412566999999999</v>
      </c>
      <c r="AO353" s="26">
        <v>5.9605515999999999E-3</v>
      </c>
      <c r="AP353" s="26">
        <v>1.0405572999999999</v>
      </c>
      <c r="AQ353" s="26">
        <v>4.0241802000000001E-4</v>
      </c>
      <c r="AR353" s="26">
        <v>1.9415382000000001</v>
      </c>
      <c r="AS353" s="26">
        <v>1.7430352</v>
      </c>
      <c r="AT353" s="56">
        <v>771</v>
      </c>
      <c r="AU353" s="10">
        <v>9.9000000000000005E-2</v>
      </c>
      <c r="AV353" s="10">
        <v>0.14599999999999999</v>
      </c>
      <c r="AW353" s="10">
        <v>0.45600000000000002</v>
      </c>
      <c r="AX353" s="10">
        <v>0.47899999999999998</v>
      </c>
      <c r="AY353" s="28">
        <v>15526832</v>
      </c>
      <c r="AZ353" s="28">
        <v>1639.5048170940315</v>
      </c>
      <c r="BA353" s="84">
        <v>16</v>
      </c>
      <c r="BB353" s="28">
        <v>37122.969837587007</v>
      </c>
      <c r="BC353" s="84">
        <v>270</v>
      </c>
      <c r="BD353" s="27">
        <v>2.8509763009955186E-2</v>
      </c>
      <c r="BE353" s="10">
        <v>0.36</v>
      </c>
      <c r="BF353" s="28">
        <v>50139.57894736842</v>
      </c>
      <c r="BG353" s="117">
        <v>0.52700000000000002</v>
      </c>
      <c r="BH353" s="117">
        <v>15</v>
      </c>
      <c r="BI353" s="117" t="s">
        <v>55</v>
      </c>
      <c r="BJ353" s="117" t="s">
        <v>55</v>
      </c>
      <c r="BK353" s="117" t="s">
        <v>55</v>
      </c>
      <c r="BL353" s="117">
        <f t="shared" si="26"/>
        <v>15.526999999999999</v>
      </c>
      <c r="BM353" s="53">
        <f t="shared" si="27"/>
        <v>1639.5225565021265</v>
      </c>
      <c r="BN353" s="11">
        <v>10530</v>
      </c>
      <c r="BO353" s="11">
        <f t="shared" si="28"/>
        <v>8890.4774434978735</v>
      </c>
    </row>
    <row r="354" spans="1:67">
      <c r="A354" s="7">
        <v>854</v>
      </c>
      <c r="B354" s="8" t="s">
        <v>1563</v>
      </c>
      <c r="C354" s="8" t="s">
        <v>2129</v>
      </c>
      <c r="D354" s="8" t="s">
        <v>1558</v>
      </c>
      <c r="E354" s="9" t="s">
        <v>51</v>
      </c>
      <c r="F354" s="10">
        <v>0.66</v>
      </c>
      <c r="G354" s="10">
        <v>0.79</v>
      </c>
      <c r="H354" s="25">
        <v>10512.63</v>
      </c>
      <c r="I354" s="28">
        <v>15555</v>
      </c>
      <c r="J354" s="28">
        <v>9959</v>
      </c>
      <c r="K354" s="59">
        <v>76746</v>
      </c>
      <c r="L354" s="59">
        <v>92565</v>
      </c>
      <c r="M354" s="59">
        <v>73278</v>
      </c>
      <c r="N354" s="59">
        <v>65790</v>
      </c>
      <c r="O354" s="10">
        <v>0.66500000000000004</v>
      </c>
      <c r="P354" s="9">
        <v>670.33</v>
      </c>
      <c r="Q354" s="9">
        <v>908.33</v>
      </c>
      <c r="R354" s="9">
        <v>15.68</v>
      </c>
      <c r="S354" s="9">
        <v>52</v>
      </c>
      <c r="T354" s="27">
        <v>0.51700000000000002</v>
      </c>
      <c r="U354" s="10">
        <v>1.4E-2</v>
      </c>
      <c r="V354" s="10">
        <v>0.18</v>
      </c>
      <c r="W354" s="9">
        <v>0.442</v>
      </c>
      <c r="X354" s="27">
        <v>0.18099999999999999</v>
      </c>
      <c r="Y354" s="10">
        <v>1.2999999999999999E-2</v>
      </c>
      <c r="Z354" s="16">
        <v>0.69348127600554776</v>
      </c>
      <c r="AA354" s="28">
        <v>72</v>
      </c>
      <c r="AB354" s="9">
        <v>675</v>
      </c>
      <c r="AC354" s="9">
        <v>7</v>
      </c>
      <c r="AD354" s="56">
        <v>25</v>
      </c>
      <c r="AE354" s="56">
        <v>334</v>
      </c>
      <c r="AF354" s="16">
        <f t="shared" ref="AF354:AF380" si="29">AE354/H354</f>
        <v>3.1771307465401147E-2</v>
      </c>
      <c r="AG354" s="16"/>
      <c r="AH354" s="16"/>
      <c r="AI354" s="56">
        <v>5</v>
      </c>
      <c r="AJ354" s="28">
        <v>119500</v>
      </c>
      <c r="AK354" s="28">
        <v>39900</v>
      </c>
      <c r="AL354" s="26">
        <v>4.2147183000000004</v>
      </c>
      <c r="AM354" s="26">
        <v>5.2666550000000001</v>
      </c>
      <c r="AN354" s="26">
        <v>22.615728000000001</v>
      </c>
      <c r="AO354" s="26">
        <v>0.89620548</v>
      </c>
      <c r="AP354" s="26">
        <v>0.95318919000000002</v>
      </c>
      <c r="AQ354" s="26">
        <v>3.7772536000000002E-2</v>
      </c>
      <c r="AR354" s="26">
        <v>-0.98726570999999996</v>
      </c>
      <c r="AS354" s="26">
        <v>-2.8615469999999998</v>
      </c>
      <c r="AT354" s="56">
        <v>1878.6666666666599</v>
      </c>
      <c r="AU354" s="10">
        <v>0.115</v>
      </c>
      <c r="AV354" s="10">
        <v>0.30099999999999999</v>
      </c>
      <c r="AW354" s="10">
        <v>0.48699999999999999</v>
      </c>
      <c r="AX354" s="10">
        <v>0.58699999999999997</v>
      </c>
      <c r="AY354" s="28">
        <v>19000000</v>
      </c>
      <c r="AZ354" s="28">
        <v>1807.3498258761131</v>
      </c>
      <c r="BA354" s="84">
        <v>10</v>
      </c>
      <c r="BB354" s="28">
        <v>14918.025450151417</v>
      </c>
      <c r="BC354" s="84">
        <v>1022</v>
      </c>
      <c r="BD354" s="27">
        <v>9.7216395897125649E-2</v>
      </c>
      <c r="BE354" s="10">
        <v>0.36</v>
      </c>
      <c r="BF354" s="28">
        <v>49253.8544921875</v>
      </c>
      <c r="BG354" s="117">
        <v>3</v>
      </c>
      <c r="BH354" s="117">
        <v>16</v>
      </c>
      <c r="BI354" s="117" t="s">
        <v>55</v>
      </c>
      <c r="BJ354" s="117" t="s">
        <v>55</v>
      </c>
      <c r="BK354" s="117" t="s">
        <v>55</v>
      </c>
      <c r="BL354" s="117">
        <f t="shared" si="26"/>
        <v>19</v>
      </c>
      <c r="BM354" s="53">
        <f t="shared" si="27"/>
        <v>1807.3498258761131</v>
      </c>
      <c r="BN354" s="11">
        <v>11322</v>
      </c>
      <c r="BO354" s="11">
        <f t="shared" si="28"/>
        <v>9514.6501741238862</v>
      </c>
    </row>
    <row r="355" spans="1:67">
      <c r="A355" s="7">
        <v>867</v>
      </c>
      <c r="B355" s="8" t="s">
        <v>1582</v>
      </c>
      <c r="C355" s="8" t="s">
        <v>2298</v>
      </c>
      <c r="D355" s="8" t="s">
        <v>1558</v>
      </c>
      <c r="E355" s="9" t="s">
        <v>51</v>
      </c>
      <c r="F355" s="10">
        <v>0.51700000000000002</v>
      </c>
      <c r="G355" s="10">
        <v>0.77</v>
      </c>
      <c r="H355" s="25">
        <v>5405.61</v>
      </c>
      <c r="I355" s="28">
        <v>11342</v>
      </c>
      <c r="J355" s="58">
        <v>9219</v>
      </c>
      <c r="K355" s="59">
        <v>71437</v>
      </c>
      <c r="L355" s="59">
        <v>80082</v>
      </c>
      <c r="M355" s="59">
        <v>68031</v>
      </c>
      <c r="N355" s="59">
        <v>61263</v>
      </c>
      <c r="O355" s="10">
        <v>0.58699999999999997</v>
      </c>
      <c r="P355" s="9">
        <v>361</v>
      </c>
      <c r="Q355" s="9">
        <v>494</v>
      </c>
      <c r="R355" s="9">
        <v>14.97</v>
      </c>
      <c r="S355" s="10">
        <v>0.08</v>
      </c>
      <c r="T355" s="10">
        <v>0.46400000000000002</v>
      </c>
      <c r="U355" s="10">
        <v>2.5999999999999999E-2</v>
      </c>
      <c r="V355" s="10">
        <v>0.36299999999999999</v>
      </c>
      <c r="W355" s="9">
        <v>0.49199999999999999</v>
      </c>
      <c r="X355" s="27">
        <v>-2E-3</v>
      </c>
      <c r="Y355" s="27">
        <v>-3.5000000000000003E-2</v>
      </c>
      <c r="Z355" s="16">
        <v>0.67024128686327078</v>
      </c>
      <c r="AA355" s="28">
        <v>42</v>
      </c>
      <c r="AB355" s="9">
        <v>366</v>
      </c>
      <c r="AC355" s="9">
        <v>1</v>
      </c>
      <c r="AD355" s="56">
        <v>126</v>
      </c>
      <c r="AE355" s="56">
        <v>144</v>
      </c>
      <c r="AF355" s="16">
        <f t="shared" si="29"/>
        <v>2.6638991714163621E-2</v>
      </c>
      <c r="AG355" s="16"/>
      <c r="AH355" s="16" t="s">
        <v>4339</v>
      </c>
      <c r="AI355" s="56">
        <v>8</v>
      </c>
      <c r="AJ355" s="28">
        <v>84100</v>
      </c>
      <c r="AK355" s="28">
        <v>38600</v>
      </c>
      <c r="AL355" s="26">
        <v>7.6472987999999997</v>
      </c>
      <c r="AM355" s="26">
        <v>0.53773528000000004</v>
      </c>
      <c r="AN355" s="26">
        <v>18.161321999999998</v>
      </c>
      <c r="AO355" s="26">
        <v>0.47189534</v>
      </c>
      <c r="AP355" s="26">
        <v>1.3888506</v>
      </c>
      <c r="AQ355" s="26">
        <v>3.6087248000000002E-2</v>
      </c>
      <c r="AR355" s="26">
        <v>0.89269644000000004</v>
      </c>
      <c r="AS355" s="26">
        <v>1.2928879</v>
      </c>
      <c r="AT355" s="56">
        <v>855</v>
      </c>
      <c r="AU355" s="10">
        <v>0.121</v>
      </c>
      <c r="AV355" s="10">
        <v>0.26400000000000001</v>
      </c>
      <c r="AW355" s="10">
        <v>0.59</v>
      </c>
      <c r="AX355" s="10">
        <v>0.64300000000000002</v>
      </c>
      <c r="AY355" s="28">
        <v>16000000</v>
      </c>
      <c r="AZ355" s="28">
        <v>2959.8879682404022</v>
      </c>
      <c r="BA355" s="84">
        <v>11</v>
      </c>
      <c r="BB355" s="28">
        <v>30470.914127423821</v>
      </c>
      <c r="BC355" s="84">
        <v>208</v>
      </c>
      <c r="BD355" s="27">
        <v>3.8478543587125227E-2</v>
      </c>
      <c r="BE355" s="10">
        <v>0.36</v>
      </c>
      <c r="BF355" s="28">
        <v>44593.73765432099</v>
      </c>
      <c r="BG355" s="117">
        <v>1</v>
      </c>
      <c r="BH355" s="117">
        <v>15</v>
      </c>
      <c r="BI355" s="117" t="s">
        <v>55</v>
      </c>
      <c r="BJ355" s="117" t="s">
        <v>55</v>
      </c>
      <c r="BK355" s="117" t="s">
        <v>55</v>
      </c>
      <c r="BL355" s="117">
        <f t="shared" si="26"/>
        <v>16</v>
      </c>
      <c r="BM355" s="53">
        <f t="shared" si="27"/>
        <v>2959.8879682404022</v>
      </c>
      <c r="BN355" s="11">
        <v>14456</v>
      </c>
      <c r="BO355" s="11">
        <f t="shared" si="28"/>
        <v>11496.112031759598</v>
      </c>
    </row>
    <row r="356" spans="1:67">
      <c r="A356" s="7">
        <v>876</v>
      </c>
      <c r="B356" s="8" t="s">
        <v>1594</v>
      </c>
      <c r="C356" s="8" t="s">
        <v>2299</v>
      </c>
      <c r="D356" s="8" t="s">
        <v>1595</v>
      </c>
      <c r="E356" s="9" t="s">
        <v>51</v>
      </c>
      <c r="F356" s="10">
        <v>0.317</v>
      </c>
      <c r="G356" s="10">
        <v>0.71</v>
      </c>
      <c r="H356" s="25">
        <v>8226.5400000000009</v>
      </c>
      <c r="I356" s="28">
        <v>10336</v>
      </c>
      <c r="J356" s="28">
        <v>7510</v>
      </c>
      <c r="K356" s="59">
        <v>65245</v>
      </c>
      <c r="L356" s="59">
        <v>77085</v>
      </c>
      <c r="M356" s="59">
        <v>60273</v>
      </c>
      <c r="N356" s="59">
        <v>51228</v>
      </c>
      <c r="O356" s="10">
        <v>0.32700000000000001</v>
      </c>
      <c r="P356" s="9">
        <v>366</v>
      </c>
      <c r="Q356" s="9">
        <v>506.67</v>
      </c>
      <c r="R356" s="9">
        <v>22.48</v>
      </c>
      <c r="S356" s="9">
        <v>18</v>
      </c>
      <c r="T356" s="27">
        <v>0.49399999999999999</v>
      </c>
      <c r="U356" s="10">
        <v>4.0000000000000001E-3</v>
      </c>
      <c r="V356" s="10">
        <v>0.32900000000000001</v>
      </c>
      <c r="W356" s="9">
        <v>0.11600000000000001</v>
      </c>
      <c r="X356" s="27">
        <v>-7.6999999999999999E-2</v>
      </c>
      <c r="Y356" s="10">
        <v>3.7999999999999999E-2</v>
      </c>
      <c r="Z356" s="16">
        <v>0.89605734767025091</v>
      </c>
      <c r="AA356" s="28">
        <v>26</v>
      </c>
      <c r="AB356" s="9">
        <v>372</v>
      </c>
      <c r="AC356" s="9"/>
      <c r="AD356" s="56">
        <v>159</v>
      </c>
      <c r="AE356" s="56">
        <v>117</v>
      </c>
      <c r="AF356" s="16">
        <f t="shared" si="29"/>
        <v>1.4222261120714175E-2</v>
      </c>
      <c r="AG356" s="16"/>
      <c r="AH356" s="16"/>
      <c r="AI356" s="56">
        <v>99</v>
      </c>
      <c r="AJ356" s="28">
        <v>66600</v>
      </c>
      <c r="AK356" s="28">
        <v>33500</v>
      </c>
      <c r="AL356" s="26">
        <v>11.998721</v>
      </c>
      <c r="AM356" s="26">
        <v>0.26745024000000001</v>
      </c>
      <c r="AN356" s="26">
        <v>11.463448</v>
      </c>
      <c r="AO356" s="26">
        <v>0.52774726999999999</v>
      </c>
      <c r="AP356" s="26">
        <v>1.3754671999999999</v>
      </c>
      <c r="AQ356" s="26">
        <v>6.3322924000000003E-2</v>
      </c>
      <c r="AR356" s="26">
        <v>-2.2594232999999999</v>
      </c>
      <c r="AS356" s="26">
        <v>-5.4512048000000002</v>
      </c>
      <c r="AT356" s="56">
        <v>1065.6666666666599</v>
      </c>
      <c r="AU356" s="10">
        <v>0.128</v>
      </c>
      <c r="AV356" s="10">
        <v>0.22600000000000001</v>
      </c>
      <c r="AW356" s="10">
        <v>0.54900000000000004</v>
      </c>
      <c r="AX356" s="10">
        <v>0.58799999999999997</v>
      </c>
      <c r="AY356" s="28">
        <v>10985607</v>
      </c>
      <c r="AZ356" s="28">
        <v>1335.386079688423</v>
      </c>
      <c r="BA356" s="84">
        <v>3</v>
      </c>
      <c r="BB356" s="28">
        <v>8196.7213114754104</v>
      </c>
      <c r="BC356" s="84">
        <v>138</v>
      </c>
      <c r="BD356" s="27">
        <v>1.6774974655201336E-2</v>
      </c>
      <c r="BE356" s="10">
        <v>0.252</v>
      </c>
      <c r="BF356" s="28">
        <v>44459.581308411216</v>
      </c>
      <c r="BG356" s="117">
        <v>0.98599999999999999</v>
      </c>
      <c r="BH356" s="117">
        <v>10</v>
      </c>
      <c r="BI356" s="117" t="s">
        <v>55</v>
      </c>
      <c r="BJ356" s="117" t="s">
        <v>55</v>
      </c>
      <c r="BK356" s="117" t="s">
        <v>55</v>
      </c>
      <c r="BL356" s="117">
        <f t="shared" si="26"/>
        <v>10.986000000000001</v>
      </c>
      <c r="BM356" s="53">
        <f t="shared" si="27"/>
        <v>1335.4338518988541</v>
      </c>
      <c r="BN356" s="11">
        <v>7501</v>
      </c>
      <c r="BO356" s="11">
        <f t="shared" si="28"/>
        <v>6165.5661481011457</v>
      </c>
    </row>
    <row r="357" spans="1:67">
      <c r="A357" s="7">
        <v>897</v>
      </c>
      <c r="B357" s="8" t="s">
        <v>1623</v>
      </c>
      <c r="C357" s="8" t="s">
        <v>2304</v>
      </c>
      <c r="D357" s="8" t="s">
        <v>1595</v>
      </c>
      <c r="E357" s="9" t="s">
        <v>51</v>
      </c>
      <c r="F357" s="10">
        <v>0.377</v>
      </c>
      <c r="G357" s="10">
        <v>0.71</v>
      </c>
      <c r="H357" s="25">
        <v>10154.14</v>
      </c>
      <c r="I357" s="28">
        <v>9874</v>
      </c>
      <c r="J357" s="58">
        <v>7243</v>
      </c>
      <c r="K357" s="59">
        <v>80839</v>
      </c>
      <c r="L357" s="59">
        <v>92799</v>
      </c>
      <c r="M357" s="59">
        <v>70506</v>
      </c>
      <c r="N357" s="59">
        <v>63477</v>
      </c>
      <c r="O357" s="10">
        <v>0.35799999999999998</v>
      </c>
      <c r="P357" s="9">
        <v>531</v>
      </c>
      <c r="Q357" s="9">
        <v>720</v>
      </c>
      <c r="R357" s="9">
        <v>19.12</v>
      </c>
      <c r="S357" s="10">
        <v>0.04</v>
      </c>
      <c r="T357" s="10">
        <v>0.46</v>
      </c>
      <c r="U357" s="10">
        <v>1.4E-2</v>
      </c>
      <c r="V357" s="10">
        <v>0.22800000000000001</v>
      </c>
      <c r="W357" s="9">
        <v>0.69099999999999995</v>
      </c>
      <c r="X357" s="27">
        <v>2.3E-2</v>
      </c>
      <c r="Y357" s="27">
        <v>7.8E-2</v>
      </c>
      <c r="Z357" s="16">
        <v>0.59136605558840927</v>
      </c>
      <c r="AA357" s="28">
        <v>114</v>
      </c>
      <c r="AB357" s="9">
        <v>441</v>
      </c>
      <c r="AC357" s="9"/>
      <c r="AD357" s="56">
        <v>89</v>
      </c>
      <c r="AE357" s="56">
        <v>180</v>
      </c>
      <c r="AF357" s="16">
        <f t="shared" si="29"/>
        <v>1.772675972558976E-2</v>
      </c>
      <c r="AG357" s="16"/>
      <c r="AH357" s="16" t="s">
        <v>4339</v>
      </c>
      <c r="AI357" s="56">
        <v>99</v>
      </c>
      <c r="AJ357" s="28" t="e">
        <v>#N/A</v>
      </c>
      <c r="AK357" s="28" t="e">
        <v>#N/A</v>
      </c>
      <c r="AL357" s="26" t="e">
        <v>#N/A</v>
      </c>
      <c r="AM357" s="26" t="e">
        <v>#N/A</v>
      </c>
      <c r="AN357" s="26" t="e">
        <v>#N/A</v>
      </c>
      <c r="AO357" s="26" t="e">
        <v>#N/A</v>
      </c>
      <c r="AP357" s="26" t="e">
        <v>#N/A</v>
      </c>
      <c r="AQ357" s="26" t="e">
        <v>#N/A</v>
      </c>
      <c r="AR357" s="26" t="e">
        <v>#N/A</v>
      </c>
      <c r="AS357" s="26" t="e">
        <v>#N/A</v>
      </c>
      <c r="AT357" s="56" t="e">
        <v>#N/A</v>
      </c>
      <c r="AU357" s="10">
        <v>0.123</v>
      </c>
      <c r="AV357" s="10">
        <v>0.26900000000000002</v>
      </c>
      <c r="AW357" s="10">
        <v>0.502</v>
      </c>
      <c r="AX357" s="10">
        <v>0.52900000000000003</v>
      </c>
      <c r="AY357" s="28">
        <v>18000000</v>
      </c>
      <c r="AZ357" s="28">
        <v>1772.6759725589761</v>
      </c>
      <c r="BA357" s="84">
        <v>9</v>
      </c>
      <c r="BB357" s="28">
        <v>16949.152542372882</v>
      </c>
      <c r="BC357" s="84">
        <v>193</v>
      </c>
      <c r="BD357" s="27">
        <v>1.9007025705771244E-2</v>
      </c>
      <c r="BE357" s="10">
        <v>0.252</v>
      </c>
      <c r="BF357" s="28">
        <v>44823.508021390371</v>
      </c>
      <c r="BG357" s="117">
        <v>3</v>
      </c>
      <c r="BH357" s="117">
        <v>15</v>
      </c>
      <c r="BI357" s="117" t="s">
        <v>55</v>
      </c>
      <c r="BJ357" s="117" t="s">
        <v>55</v>
      </c>
      <c r="BK357" s="117" t="s">
        <v>55</v>
      </c>
      <c r="BL357" s="117">
        <f t="shared" si="26"/>
        <v>18</v>
      </c>
      <c r="BM357" s="53">
        <f t="shared" si="27"/>
        <v>1772.6759725589761</v>
      </c>
      <c r="BN357" s="11">
        <v>8356</v>
      </c>
      <c r="BO357" s="11">
        <f t="shared" si="28"/>
        <v>6583.3240274410236</v>
      </c>
    </row>
    <row r="358" spans="1:67">
      <c r="A358" s="7">
        <v>905</v>
      </c>
      <c r="B358" s="8" t="s">
        <v>1635</v>
      </c>
      <c r="C358" s="8" t="s">
        <v>2306</v>
      </c>
      <c r="D358" s="8" t="s">
        <v>1634</v>
      </c>
      <c r="E358" s="9" t="s">
        <v>51</v>
      </c>
      <c r="F358" s="10">
        <v>0.32200000000000001</v>
      </c>
      <c r="G358" s="10">
        <v>0.63</v>
      </c>
      <c r="H358" s="25">
        <v>6609.16</v>
      </c>
      <c r="I358" s="28">
        <v>10672</v>
      </c>
      <c r="J358" s="28">
        <v>6576</v>
      </c>
      <c r="K358" s="59">
        <v>71490</v>
      </c>
      <c r="L358" s="59">
        <v>79623</v>
      </c>
      <c r="M358" s="59">
        <v>69120</v>
      </c>
      <c r="N358" s="59">
        <v>60381</v>
      </c>
      <c r="O358" s="10">
        <v>0.32500000000000001</v>
      </c>
      <c r="P358" s="9">
        <v>303.33</v>
      </c>
      <c r="Q358" s="9">
        <v>406.33</v>
      </c>
      <c r="R358" s="9">
        <v>21.79</v>
      </c>
      <c r="S358" s="9">
        <v>1</v>
      </c>
      <c r="T358" s="27">
        <v>0.42599999999999999</v>
      </c>
      <c r="U358" s="10">
        <v>2.9000000000000001E-2</v>
      </c>
      <c r="V358" s="10">
        <v>0.40600000000000003</v>
      </c>
      <c r="W358" s="9">
        <v>0.64</v>
      </c>
      <c r="X358" s="27">
        <v>0.154</v>
      </c>
      <c r="Y358" s="10">
        <v>4.1000000000000002E-2</v>
      </c>
      <c r="Z358" s="16">
        <v>0.60975609756097571</v>
      </c>
      <c r="AA358" s="28">
        <v>159</v>
      </c>
      <c r="AB358" s="9">
        <v>124</v>
      </c>
      <c r="AC358" s="9"/>
      <c r="AD358" s="56">
        <v>115</v>
      </c>
      <c r="AE358" s="56">
        <v>154</v>
      </c>
      <c r="AF358" s="16">
        <f t="shared" si="29"/>
        <v>2.3300994377500318E-2</v>
      </c>
      <c r="AG358" s="16" t="s">
        <v>4339</v>
      </c>
      <c r="AH358" s="16"/>
      <c r="AI358" s="56">
        <v>99</v>
      </c>
      <c r="AJ358" s="28">
        <v>68400</v>
      </c>
      <c r="AK358" s="28">
        <v>38500</v>
      </c>
      <c r="AL358" s="26">
        <v>11.666121</v>
      </c>
      <c r="AM358" s="26">
        <v>0.3909629</v>
      </c>
      <c r="AN358" s="26">
        <v>18.082207</v>
      </c>
      <c r="AO358" s="26">
        <v>2.3366930000000001E-2</v>
      </c>
      <c r="AP358" s="26">
        <v>2.1094921000000002</v>
      </c>
      <c r="AQ358" s="26">
        <v>2.7260142000000002E-3</v>
      </c>
      <c r="AR358" s="26">
        <v>-2.0008770999999999</v>
      </c>
      <c r="AS358" s="26">
        <v>-3.3578774999999998</v>
      </c>
      <c r="AT358" s="56">
        <v>1090</v>
      </c>
      <c r="AU358" s="10">
        <v>0.14899999999999999</v>
      </c>
      <c r="AV358" s="10">
        <v>0.20799999999999999</v>
      </c>
      <c r="AW358" s="10">
        <v>0.51600000000000001</v>
      </c>
      <c r="AX358" s="10">
        <v>0.56899999999999995</v>
      </c>
      <c r="AY358" s="28">
        <v>17000000</v>
      </c>
      <c r="AZ358" s="28">
        <v>2572.1876910227625</v>
      </c>
      <c r="BA358" s="84">
        <v>5</v>
      </c>
      <c r="BB358" s="28">
        <v>16483.697623050804</v>
      </c>
      <c r="BC358" s="84">
        <v>101</v>
      </c>
      <c r="BD358" s="27">
        <v>1.5281820987841118E-2</v>
      </c>
      <c r="BE358" s="10">
        <v>0.56000000000000005</v>
      </c>
      <c r="BF358" s="28">
        <v>45467.759740259738</v>
      </c>
      <c r="BG358" s="117">
        <v>9</v>
      </c>
      <c r="BH358" s="117">
        <v>8</v>
      </c>
      <c r="BI358" s="117" t="s">
        <v>55</v>
      </c>
      <c r="BJ358" s="117" t="s">
        <v>55</v>
      </c>
      <c r="BK358" s="117" t="s">
        <v>55</v>
      </c>
      <c r="BL358" s="117">
        <f t="shared" si="26"/>
        <v>17</v>
      </c>
      <c r="BM358" s="53">
        <f t="shared" si="27"/>
        <v>2572.1876910227625</v>
      </c>
      <c r="BN358" s="11">
        <v>6892</v>
      </c>
      <c r="BO358" s="11">
        <f t="shared" si="28"/>
        <v>4319.812308977238</v>
      </c>
    </row>
    <row r="359" spans="1:67">
      <c r="A359" s="7">
        <v>934</v>
      </c>
      <c r="B359" s="8" t="s">
        <v>1675</v>
      </c>
      <c r="C359" s="8" t="s">
        <v>2309</v>
      </c>
      <c r="D359" s="8" t="s">
        <v>1634</v>
      </c>
      <c r="E359" s="9" t="s">
        <v>51</v>
      </c>
      <c r="F359" s="10">
        <v>0.378</v>
      </c>
      <c r="G359" s="10">
        <v>0.71</v>
      </c>
      <c r="H359" s="25">
        <v>11021.56</v>
      </c>
      <c r="I359" s="28">
        <v>11956</v>
      </c>
      <c r="J359" s="58">
        <v>7057</v>
      </c>
      <c r="K359" s="59">
        <v>72533</v>
      </c>
      <c r="L359" s="59">
        <v>84807</v>
      </c>
      <c r="M359" s="59">
        <v>67293</v>
      </c>
      <c r="N359" s="59">
        <v>58473</v>
      </c>
      <c r="O359" s="10">
        <v>0.33</v>
      </c>
      <c r="P359" s="9">
        <v>586.33000000000004</v>
      </c>
      <c r="Q359" s="9">
        <v>835</v>
      </c>
      <c r="R359" s="9">
        <v>18.8</v>
      </c>
      <c r="S359" s="10">
        <v>0.03</v>
      </c>
      <c r="T359" s="10">
        <v>0.42599999999999999</v>
      </c>
      <c r="U359" s="10">
        <v>1.0999999999999999E-2</v>
      </c>
      <c r="V359" s="10">
        <v>0.39400000000000002</v>
      </c>
      <c r="W359" s="9">
        <v>0.44400000000000001</v>
      </c>
      <c r="X359" s="27">
        <v>0.16600000000000001</v>
      </c>
      <c r="Y359" s="27">
        <v>8.3000000000000004E-2</v>
      </c>
      <c r="Z359" s="16">
        <v>0.69252077562326875</v>
      </c>
      <c r="AA359" s="28">
        <v>74</v>
      </c>
      <c r="AB359" s="9">
        <v>225</v>
      </c>
      <c r="AC359" s="9"/>
      <c r="AD359" s="56">
        <v>56</v>
      </c>
      <c r="AE359" s="56">
        <v>225</v>
      </c>
      <c r="AF359" s="16">
        <f t="shared" si="29"/>
        <v>2.0414532969924404E-2</v>
      </c>
      <c r="AG359" s="16"/>
      <c r="AH359" s="16"/>
      <c r="AI359" s="56">
        <v>99</v>
      </c>
      <c r="AJ359" s="28">
        <v>89300</v>
      </c>
      <c r="AK359" s="28">
        <v>41900</v>
      </c>
      <c r="AL359" s="26">
        <v>9.0629968999999999</v>
      </c>
      <c r="AM359" s="26">
        <v>0.91334068999999996</v>
      </c>
      <c r="AN359" s="26">
        <v>21.635370000000002</v>
      </c>
      <c r="AO359" s="26">
        <v>0.60171704999999998</v>
      </c>
      <c r="AP359" s="26">
        <v>1.9608129000000001</v>
      </c>
      <c r="AQ359" s="26">
        <v>5.4533592999999998E-2</v>
      </c>
      <c r="AR359" s="26">
        <v>0.23551472000000001</v>
      </c>
      <c r="AS359" s="26">
        <v>3.6809544999999999</v>
      </c>
      <c r="AT359" s="56">
        <v>1842.6666666666599</v>
      </c>
      <c r="AU359" s="10">
        <v>0.115</v>
      </c>
      <c r="AV359" s="10">
        <v>0.22700000000000001</v>
      </c>
      <c r="AW359" s="10">
        <v>0.51300000000000001</v>
      </c>
      <c r="AX359" s="10">
        <v>0.59499999999999997</v>
      </c>
      <c r="AY359" s="28">
        <v>18000000</v>
      </c>
      <c r="AZ359" s="28">
        <v>1633.1626375939522</v>
      </c>
      <c r="BA359" s="84">
        <v>9</v>
      </c>
      <c r="BB359" s="28">
        <v>15349.717735746081</v>
      </c>
      <c r="BC359" s="84">
        <v>145</v>
      </c>
      <c r="BD359" s="27">
        <v>1.3156032358395726E-2</v>
      </c>
      <c r="BE359" s="10">
        <v>0.56000000000000005</v>
      </c>
      <c r="BF359" s="28">
        <v>43738.99468650372</v>
      </c>
      <c r="BG359" s="117">
        <v>1</v>
      </c>
      <c r="BH359" s="117">
        <v>17</v>
      </c>
      <c r="BI359" s="117" t="s">
        <v>55</v>
      </c>
      <c r="BJ359" s="117" t="s">
        <v>55</v>
      </c>
      <c r="BK359" s="117" t="s">
        <v>55</v>
      </c>
      <c r="BL359" s="117">
        <f t="shared" si="26"/>
        <v>18</v>
      </c>
      <c r="BM359" s="53">
        <f t="shared" si="27"/>
        <v>1633.1626375939522</v>
      </c>
      <c r="BN359" s="11">
        <v>7560</v>
      </c>
      <c r="BO359" s="11">
        <f t="shared" si="28"/>
        <v>5926.8373624060478</v>
      </c>
    </row>
    <row r="360" spans="1:67">
      <c r="A360" s="7">
        <v>936</v>
      </c>
      <c r="B360" s="8" t="s">
        <v>1678</v>
      </c>
      <c r="C360" s="8" t="s">
        <v>2310</v>
      </c>
      <c r="D360" s="8" t="s">
        <v>1634</v>
      </c>
      <c r="E360" s="9" t="s">
        <v>51</v>
      </c>
      <c r="F360" s="10">
        <v>0.17100000000000001</v>
      </c>
      <c r="G360" s="10">
        <v>0.59</v>
      </c>
      <c r="H360" s="25">
        <v>2008.45</v>
      </c>
      <c r="I360" s="28">
        <v>15186</v>
      </c>
      <c r="J360" s="58">
        <v>6922</v>
      </c>
      <c r="K360" s="59">
        <v>59392</v>
      </c>
      <c r="L360" s="59">
        <v>65700</v>
      </c>
      <c r="M360" s="59">
        <v>58338</v>
      </c>
      <c r="N360" s="59">
        <v>48402</v>
      </c>
      <c r="O360" s="10">
        <v>0.214</v>
      </c>
      <c r="P360" s="9">
        <v>139.66999999999999</v>
      </c>
      <c r="Q360" s="9">
        <v>244.33</v>
      </c>
      <c r="R360" s="9">
        <v>14.38</v>
      </c>
      <c r="S360" s="10">
        <v>0.05</v>
      </c>
      <c r="T360" s="10">
        <v>0.27800000000000002</v>
      </c>
      <c r="U360" s="10">
        <v>4.0000000000000001E-3</v>
      </c>
      <c r="V360" s="10">
        <v>0.71299999999999997</v>
      </c>
      <c r="W360" s="9">
        <v>0.51300000000000001</v>
      </c>
      <c r="X360" s="27">
        <v>-0.152</v>
      </c>
      <c r="Y360" s="27">
        <v>-1.2999999999999999E-2</v>
      </c>
      <c r="Z360" s="16">
        <v>0.66093853271645742</v>
      </c>
      <c r="AA360" s="28">
        <v>17</v>
      </c>
      <c r="AB360" s="9">
        <v>817</v>
      </c>
      <c r="AC360" s="9"/>
      <c r="AD360" s="56">
        <v>459</v>
      </c>
      <c r="AE360" s="56">
        <v>26</v>
      </c>
      <c r="AF360" s="16">
        <f t="shared" si="29"/>
        <v>1.2945306081804376E-2</v>
      </c>
      <c r="AG360" s="16"/>
      <c r="AH360" s="16"/>
      <c r="AI360" s="56">
        <v>99</v>
      </c>
      <c r="AJ360" s="28">
        <v>45000</v>
      </c>
      <c r="AK360" s="28">
        <v>37100</v>
      </c>
      <c r="AL360" s="26">
        <v>23.651512</v>
      </c>
      <c r="AM360" s="26">
        <v>0.12868352</v>
      </c>
      <c r="AN360" s="26">
        <v>22.195349</v>
      </c>
      <c r="AO360" s="26">
        <v>1.4832548000000001</v>
      </c>
      <c r="AP360" s="26">
        <v>5.2495355999999997</v>
      </c>
      <c r="AQ360" s="26">
        <v>0.35081220000000002</v>
      </c>
      <c r="AR360" s="26">
        <v>-4.3597163999999999</v>
      </c>
      <c r="AS360" s="26">
        <v>-2.4164374</v>
      </c>
      <c r="AT360" s="56">
        <v>285.33333333333297</v>
      </c>
      <c r="AU360" s="10">
        <v>0.23400000000000001</v>
      </c>
      <c r="AV360" s="10">
        <v>0.55800000000000005</v>
      </c>
      <c r="AW360" s="10">
        <v>0.42299999999999999</v>
      </c>
      <c r="AX360" s="10">
        <v>0.629</v>
      </c>
      <c r="AY360" s="28">
        <v>4000000</v>
      </c>
      <c r="AZ360" s="28">
        <v>1991.585551046827</v>
      </c>
      <c r="BA360" s="84">
        <v>6</v>
      </c>
      <c r="BB360" s="28">
        <v>42958.401947447557</v>
      </c>
      <c r="BC360" s="84"/>
      <c r="BD360" s="27">
        <v>0</v>
      </c>
      <c r="BE360" s="10">
        <v>0.56000000000000005</v>
      </c>
      <c r="BF360" s="28">
        <v>36979.206779661014</v>
      </c>
      <c r="BG360" s="117">
        <v>0</v>
      </c>
      <c r="BH360" s="117">
        <v>4</v>
      </c>
      <c r="BI360" s="117" t="s">
        <v>55</v>
      </c>
      <c r="BJ360" s="117" t="s">
        <v>55</v>
      </c>
      <c r="BK360" s="117" t="s">
        <v>55</v>
      </c>
      <c r="BL360" s="117">
        <f t="shared" si="26"/>
        <v>4</v>
      </c>
      <c r="BM360" s="53">
        <f t="shared" si="27"/>
        <v>1991.585551046827</v>
      </c>
      <c r="BN360" s="11">
        <v>5927</v>
      </c>
      <c r="BO360" s="11">
        <f t="shared" si="28"/>
        <v>3935.4144489531727</v>
      </c>
    </row>
    <row r="361" spans="1:67">
      <c r="A361" s="7">
        <v>937</v>
      </c>
      <c r="B361" s="8" t="s">
        <v>1680</v>
      </c>
      <c r="C361" s="8" t="s">
        <v>2311</v>
      </c>
      <c r="D361" s="8" t="s">
        <v>1634</v>
      </c>
      <c r="E361" s="9" t="s">
        <v>51</v>
      </c>
      <c r="F361" s="10">
        <v>0.39500000000000002</v>
      </c>
      <c r="G361" s="10">
        <v>0.66</v>
      </c>
      <c r="H361" s="25">
        <v>10056.39</v>
      </c>
      <c r="I361" s="28">
        <v>10776</v>
      </c>
      <c r="J361" s="58">
        <v>7176</v>
      </c>
      <c r="K361" s="59">
        <v>77789</v>
      </c>
      <c r="L361" s="59">
        <v>93267</v>
      </c>
      <c r="M361" s="59">
        <v>77274</v>
      </c>
      <c r="N361" s="59">
        <v>62811</v>
      </c>
      <c r="O361" s="10">
        <v>0.34899999999999998</v>
      </c>
      <c r="P361" s="9">
        <v>522</v>
      </c>
      <c r="Q361" s="9">
        <v>491</v>
      </c>
      <c r="R361" s="9">
        <v>19.27</v>
      </c>
      <c r="S361" s="10">
        <v>0.66</v>
      </c>
      <c r="T361" s="10">
        <v>0.45700000000000002</v>
      </c>
      <c r="U361" s="10">
        <v>5.0000000000000001E-3</v>
      </c>
      <c r="V361" s="10">
        <v>0.30199999999999999</v>
      </c>
      <c r="W361" s="9">
        <v>0.94799999999999995</v>
      </c>
      <c r="X361" s="27">
        <v>0.25800000000000001</v>
      </c>
      <c r="Y361" s="27">
        <v>9.0999999999999998E-2</v>
      </c>
      <c r="Z361" s="16">
        <v>0.51334702258726894</v>
      </c>
      <c r="AA361" s="28">
        <v>41</v>
      </c>
      <c r="AB361" s="9">
        <v>213</v>
      </c>
      <c r="AC361" s="9"/>
      <c r="AD361" s="56">
        <v>189</v>
      </c>
      <c r="AE361" s="56">
        <v>102</v>
      </c>
      <c r="AF361" s="16">
        <f t="shared" si="29"/>
        <v>1.0142804724160459E-2</v>
      </c>
      <c r="AG361" s="16"/>
      <c r="AH361" s="16"/>
      <c r="AI361" s="56">
        <v>99</v>
      </c>
      <c r="AJ361" s="28">
        <v>75900</v>
      </c>
      <c r="AK361" s="28">
        <v>41000</v>
      </c>
      <c r="AL361" s="26">
        <v>9.1978416000000003</v>
      </c>
      <c r="AM361" s="26">
        <v>0.65374189999999999</v>
      </c>
      <c r="AN361" s="26">
        <v>22.48028</v>
      </c>
      <c r="AO361" s="26">
        <v>0.71561008999999998</v>
      </c>
      <c r="AP361" s="26">
        <v>2.0677004000000001</v>
      </c>
      <c r="AQ361" s="26">
        <v>6.5820679000000007E-2</v>
      </c>
      <c r="AR361" s="26">
        <v>-2.4362599999999999</v>
      </c>
      <c r="AS361" s="26">
        <v>-5.2610783999999997</v>
      </c>
      <c r="AT361" s="56">
        <v>960.66666666666595</v>
      </c>
      <c r="AU361" s="10">
        <v>0.13500000000000001</v>
      </c>
      <c r="AV361" s="10">
        <v>0.106</v>
      </c>
      <c r="AW361" s="10">
        <v>0.54400000000000004</v>
      </c>
      <c r="AX361" s="10">
        <v>0.65</v>
      </c>
      <c r="AY361" s="28">
        <v>12000000</v>
      </c>
      <c r="AZ361" s="28">
        <v>1193.2711440188775</v>
      </c>
      <c r="BA361" s="84">
        <v>10</v>
      </c>
      <c r="BB361" s="28">
        <v>19157.088122605364</v>
      </c>
      <c r="BC361" s="84">
        <v>225</v>
      </c>
      <c r="BD361" s="27">
        <v>2.2373833950353954E-2</v>
      </c>
      <c r="BE361" s="10">
        <v>0.56000000000000005</v>
      </c>
      <c r="BF361" s="28">
        <v>49721.338085539712</v>
      </c>
      <c r="BG361" s="117">
        <v>1</v>
      </c>
      <c r="BH361" s="117">
        <v>11</v>
      </c>
      <c r="BI361" s="117" t="s">
        <v>55</v>
      </c>
      <c r="BJ361" s="117" t="s">
        <v>55</v>
      </c>
      <c r="BK361" s="117" t="s">
        <v>55</v>
      </c>
      <c r="BL361" s="117">
        <f t="shared" si="26"/>
        <v>12</v>
      </c>
      <c r="BM361" s="53">
        <f t="shared" si="27"/>
        <v>1193.2711440188775</v>
      </c>
      <c r="BN361" s="11">
        <v>6630</v>
      </c>
      <c r="BO361" s="11">
        <f t="shared" si="28"/>
        <v>5436.7288559811223</v>
      </c>
    </row>
    <row r="362" spans="1:67">
      <c r="A362" s="7">
        <v>918</v>
      </c>
      <c r="B362" s="8" t="s">
        <v>1653</v>
      </c>
      <c r="C362" s="8" t="s">
        <v>2312</v>
      </c>
      <c r="D362" s="8" t="s">
        <v>1634</v>
      </c>
      <c r="E362" s="9" t="s">
        <v>51</v>
      </c>
      <c r="F362" s="10">
        <v>0.32400000000000001</v>
      </c>
      <c r="G362" s="10">
        <v>0.76</v>
      </c>
      <c r="H362" s="25">
        <v>5745.15</v>
      </c>
      <c r="I362" s="28">
        <v>9912</v>
      </c>
      <c r="J362" s="28">
        <v>5701</v>
      </c>
      <c r="K362" s="59">
        <v>82134</v>
      </c>
      <c r="L362" s="59">
        <v>102789</v>
      </c>
      <c r="M362" s="59">
        <v>79506</v>
      </c>
      <c r="N362" s="59">
        <v>71946</v>
      </c>
      <c r="O362" s="10">
        <v>0.39400000000000002</v>
      </c>
      <c r="P362" s="9">
        <v>247.67</v>
      </c>
      <c r="Q362" s="9">
        <v>309.67</v>
      </c>
      <c r="R362" s="9">
        <v>23.2</v>
      </c>
      <c r="S362" s="9">
        <v>38</v>
      </c>
      <c r="T362" s="10">
        <v>0.35799999999999998</v>
      </c>
      <c r="U362" s="10">
        <v>3.5000000000000003E-2</v>
      </c>
      <c r="V362" s="10">
        <v>0.94199999999999995</v>
      </c>
      <c r="W362" s="9">
        <v>0.80800000000000005</v>
      </c>
      <c r="X362" s="27">
        <v>-0.38100000000000001</v>
      </c>
      <c r="Y362" s="10">
        <v>3.0000000000000001E-3</v>
      </c>
      <c r="Z362" s="16">
        <v>0.55309734513274333</v>
      </c>
      <c r="AA362" s="28">
        <v>39</v>
      </c>
      <c r="AB362" s="9">
        <v>103</v>
      </c>
      <c r="AC362" s="9"/>
      <c r="AD362" s="56">
        <v>459</v>
      </c>
      <c r="AE362" s="56">
        <v>26</v>
      </c>
      <c r="AF362" s="16">
        <f t="shared" si="29"/>
        <v>4.5255563388249221E-3</v>
      </c>
      <c r="AG362" s="16"/>
      <c r="AH362" s="16"/>
      <c r="AI362" s="56">
        <v>20</v>
      </c>
      <c r="AJ362" s="28">
        <v>35400</v>
      </c>
      <c r="AK362" s="28">
        <v>42800</v>
      </c>
      <c r="AL362" s="26">
        <v>31.893792999999999</v>
      </c>
      <c r="AM362" s="26">
        <v>0.46419527999999999</v>
      </c>
      <c r="AN362" s="26">
        <v>25.357272999999999</v>
      </c>
      <c r="AO362" s="26">
        <v>6.7670107999999998E-3</v>
      </c>
      <c r="AP362" s="26">
        <v>8.0873957000000001</v>
      </c>
      <c r="AQ362" s="26">
        <v>2.1582565000000001E-3</v>
      </c>
      <c r="AR362" s="26">
        <v>-6.1688285</v>
      </c>
      <c r="AS362" s="26">
        <v>-6.8036279999999998</v>
      </c>
      <c r="AT362" s="56">
        <v>258</v>
      </c>
      <c r="AU362" s="10">
        <v>0.57599999999999996</v>
      </c>
      <c r="AV362" s="10">
        <v>0.84499999999999997</v>
      </c>
      <c r="AW362" s="10">
        <v>0.498</v>
      </c>
      <c r="AX362" s="10">
        <v>0.64400000000000002</v>
      </c>
      <c r="AY362" s="28">
        <v>7000000</v>
      </c>
      <c r="AZ362" s="28">
        <v>1218.4190142990176</v>
      </c>
      <c r="BA362" s="84">
        <v>10</v>
      </c>
      <c r="BB362" s="28">
        <v>40376.307182945049</v>
      </c>
      <c r="BC362" s="84">
        <v>205</v>
      </c>
      <c r="BD362" s="27">
        <v>3.5682271133042655E-2</v>
      </c>
      <c r="BE362" s="10">
        <v>0.56000000000000005</v>
      </c>
      <c r="BF362" s="28">
        <v>46349.396860986548</v>
      </c>
      <c r="BG362" s="117">
        <v>4</v>
      </c>
      <c r="BH362" s="117">
        <v>3</v>
      </c>
      <c r="BI362" s="117" t="s">
        <v>55</v>
      </c>
      <c r="BJ362" s="117" t="s">
        <v>55</v>
      </c>
      <c r="BK362" s="117" t="s">
        <v>55</v>
      </c>
      <c r="BL362" s="117">
        <f t="shared" si="26"/>
        <v>7</v>
      </c>
      <c r="BM362" s="53">
        <f t="shared" si="27"/>
        <v>1218.4190142990176</v>
      </c>
      <c r="BN362" s="11">
        <v>6635</v>
      </c>
      <c r="BO362" s="11">
        <f t="shared" si="28"/>
        <v>5416.5809857009826</v>
      </c>
    </row>
    <row r="363" spans="1:67">
      <c r="A363" s="7">
        <v>940</v>
      </c>
      <c r="B363" s="8" t="s">
        <v>1687</v>
      </c>
      <c r="C363" s="8" t="s">
        <v>2314</v>
      </c>
      <c r="D363" s="8" t="s">
        <v>1634</v>
      </c>
      <c r="E363" s="9" t="s">
        <v>51</v>
      </c>
      <c r="F363" s="10">
        <v>0.35899999999999999</v>
      </c>
      <c r="G363" s="10">
        <v>0.62</v>
      </c>
      <c r="H363" s="25">
        <v>6620.31</v>
      </c>
      <c r="I363" s="28">
        <v>11476</v>
      </c>
      <c r="J363" s="58">
        <v>9210</v>
      </c>
      <c r="K363" s="59">
        <v>79263</v>
      </c>
      <c r="L363" s="59">
        <v>98793</v>
      </c>
      <c r="M363" s="59">
        <v>78948</v>
      </c>
      <c r="N363" s="59">
        <v>69435</v>
      </c>
      <c r="O363" s="10">
        <v>0.38500000000000001</v>
      </c>
      <c r="P363" s="9">
        <v>373</v>
      </c>
      <c r="Q363" s="9">
        <v>607</v>
      </c>
      <c r="R363" s="9">
        <v>17.75</v>
      </c>
      <c r="S363" s="10">
        <v>0.15</v>
      </c>
      <c r="T363" s="10">
        <v>0.53</v>
      </c>
      <c r="U363" s="10">
        <v>3.7999999999999999E-2</v>
      </c>
      <c r="V363" s="10">
        <v>0.35899999999999999</v>
      </c>
      <c r="W363" s="9">
        <v>0.61899999999999999</v>
      </c>
      <c r="X363" s="27">
        <v>0.20200000000000001</v>
      </c>
      <c r="Y363" s="27">
        <v>2.1999999999999999E-2</v>
      </c>
      <c r="Z363" s="16">
        <v>0.61766522544780722</v>
      </c>
      <c r="AA363" s="28">
        <v>76</v>
      </c>
      <c r="AB363" s="9">
        <v>344</v>
      </c>
      <c r="AC363" s="9"/>
      <c r="AD363" s="56">
        <v>276</v>
      </c>
      <c r="AE363" s="56">
        <v>67</v>
      </c>
      <c r="AF363" s="16">
        <f t="shared" si="29"/>
        <v>1.0120372006748929E-2</v>
      </c>
      <c r="AG363" s="16"/>
      <c r="AH363" s="16"/>
      <c r="AI363" s="56">
        <v>99</v>
      </c>
      <c r="AJ363" s="28">
        <v>80500</v>
      </c>
      <c r="AK363" s="28">
        <v>40600</v>
      </c>
      <c r="AL363" s="26">
        <v>7.4876265999999996</v>
      </c>
      <c r="AM363" s="26">
        <v>0.99435925000000003</v>
      </c>
      <c r="AN363" s="26">
        <v>28.547764000000001</v>
      </c>
      <c r="AO363" s="26">
        <v>0</v>
      </c>
      <c r="AP363" s="26">
        <v>2.1375498999999998</v>
      </c>
      <c r="AQ363" s="26">
        <v>0</v>
      </c>
      <c r="AR363" s="26">
        <v>0.38720968</v>
      </c>
      <c r="AS363" s="26">
        <v>-4.1976199000000003</v>
      </c>
      <c r="AT363" s="56">
        <v>182.666666666666</v>
      </c>
      <c r="AU363" s="10">
        <v>0.17599999999999999</v>
      </c>
      <c r="AV363" s="10">
        <v>0.19500000000000001</v>
      </c>
      <c r="AW363" s="10">
        <v>0.54100000000000004</v>
      </c>
      <c r="AX363" s="10">
        <v>0.68200000000000005</v>
      </c>
      <c r="AY363" s="28">
        <v>7000000</v>
      </c>
      <c r="AZ363" s="28">
        <v>1057.3522992125745</v>
      </c>
      <c r="BA363" s="84">
        <v>12</v>
      </c>
      <c r="BB363" s="28">
        <v>32171.581769436998</v>
      </c>
      <c r="BC363" s="84"/>
      <c r="BD363" s="27">
        <v>0</v>
      </c>
      <c r="BE363" s="10">
        <v>0.56000000000000005</v>
      </c>
      <c r="BF363" s="28">
        <v>47929.476470588233</v>
      </c>
      <c r="BG363" s="117">
        <v>2</v>
      </c>
      <c r="BH363" s="117">
        <v>5</v>
      </c>
      <c r="BI363" s="117" t="s">
        <v>55</v>
      </c>
      <c r="BJ363" s="117" t="s">
        <v>55</v>
      </c>
      <c r="BK363" s="117" t="s">
        <v>55</v>
      </c>
      <c r="BL363" s="117">
        <f t="shared" si="26"/>
        <v>7</v>
      </c>
      <c r="BM363" s="53">
        <f t="shared" si="27"/>
        <v>1057.3522992125745</v>
      </c>
      <c r="BN363" s="11">
        <v>7312</v>
      </c>
      <c r="BO363" s="11">
        <f t="shared" si="28"/>
        <v>6254.6477007874255</v>
      </c>
    </row>
    <row r="364" spans="1:67">
      <c r="A364" s="7">
        <v>949</v>
      </c>
      <c r="B364" s="8" t="s">
        <v>1700</v>
      </c>
      <c r="C364" s="8" t="s">
        <v>2318</v>
      </c>
      <c r="D364" s="8" t="s">
        <v>1634</v>
      </c>
      <c r="E364" s="9" t="s">
        <v>51</v>
      </c>
      <c r="F364" s="10">
        <v>0.35599999999999998</v>
      </c>
      <c r="G364" s="10">
        <v>0.64</v>
      </c>
      <c r="H364" s="25">
        <v>7564.97</v>
      </c>
      <c r="I364" s="28">
        <v>10867</v>
      </c>
      <c r="J364" s="58">
        <v>7340</v>
      </c>
      <c r="K364" s="59">
        <v>80165</v>
      </c>
      <c r="L364" s="59">
        <v>92619</v>
      </c>
      <c r="M364" s="59">
        <v>74241</v>
      </c>
      <c r="N364" s="59">
        <v>64629</v>
      </c>
      <c r="O364" s="10">
        <v>0.316</v>
      </c>
      <c r="P364" s="9">
        <v>353.67</v>
      </c>
      <c r="Q364" s="9">
        <v>330.33</v>
      </c>
      <c r="R364" s="9">
        <v>21.39</v>
      </c>
      <c r="S364" s="10">
        <v>0.35</v>
      </c>
      <c r="T364" s="10">
        <v>0.45700000000000002</v>
      </c>
      <c r="U364" s="10">
        <v>0.03</v>
      </c>
      <c r="V364" s="10">
        <v>0.35</v>
      </c>
      <c r="W364" s="9">
        <v>0.79800000000000004</v>
      </c>
      <c r="X364" s="27">
        <v>0.21099999999999999</v>
      </c>
      <c r="Y364" s="10">
        <v>0.08</v>
      </c>
      <c r="Z364" s="16">
        <v>0.55617352614015569</v>
      </c>
      <c r="AA364" s="28">
        <v>73</v>
      </c>
      <c r="AB364" s="9">
        <v>217</v>
      </c>
      <c r="AC364" s="9">
        <v>2</v>
      </c>
      <c r="AD364" s="56">
        <v>126</v>
      </c>
      <c r="AE364" s="56">
        <v>144</v>
      </c>
      <c r="AF364" s="16">
        <f t="shared" si="29"/>
        <v>1.9035105228441089E-2</v>
      </c>
      <c r="AG364" s="16"/>
      <c r="AH364" s="16"/>
      <c r="AI364" s="56">
        <v>99</v>
      </c>
      <c r="AJ364" s="28">
        <v>74600</v>
      </c>
      <c r="AK364" s="28">
        <v>39900</v>
      </c>
      <c r="AL364" s="26">
        <v>10.390026000000001</v>
      </c>
      <c r="AM364" s="26">
        <v>0.23893084000000001</v>
      </c>
      <c r="AN364" s="26">
        <v>20.727841999999999</v>
      </c>
      <c r="AO364" s="26">
        <v>0.72282427999999999</v>
      </c>
      <c r="AP364" s="26">
        <v>2.1536281000000002</v>
      </c>
      <c r="AQ364" s="26">
        <v>7.5101629000000003E-2</v>
      </c>
      <c r="AR364" s="26">
        <v>-2.8299284</v>
      </c>
      <c r="AS364" s="26">
        <v>-2.6558557</v>
      </c>
      <c r="AT364" s="56">
        <v>906.66666666666595</v>
      </c>
      <c r="AU364" s="10">
        <v>9.9000000000000005E-2</v>
      </c>
      <c r="AV364" s="10">
        <v>0.11799999999999999</v>
      </c>
      <c r="AW364" s="10">
        <v>0.46400000000000002</v>
      </c>
      <c r="AX364" s="10">
        <v>0.63900000000000001</v>
      </c>
      <c r="AY364" s="28">
        <v>10000000</v>
      </c>
      <c r="AZ364" s="28">
        <v>1321.8823075306314</v>
      </c>
      <c r="BA364" s="84">
        <v>9</v>
      </c>
      <c r="BB364" s="28">
        <v>25447.451013656799</v>
      </c>
      <c r="BC364" s="84">
        <v>161</v>
      </c>
      <c r="BD364" s="27">
        <v>2.1282305151243165E-2</v>
      </c>
      <c r="BE364" s="10">
        <v>0.56000000000000005</v>
      </c>
      <c r="BF364" s="28">
        <v>49522.91333333333</v>
      </c>
      <c r="BG364" s="117">
        <v>4</v>
      </c>
      <c r="BH364" s="117">
        <v>6</v>
      </c>
      <c r="BI364" s="117" t="s">
        <v>55</v>
      </c>
      <c r="BJ364" s="117" t="s">
        <v>55</v>
      </c>
      <c r="BK364" s="117" t="s">
        <v>55</v>
      </c>
      <c r="BL364" s="117">
        <f t="shared" si="26"/>
        <v>10</v>
      </c>
      <c r="BM364" s="53">
        <f t="shared" si="27"/>
        <v>1321.8823075306314</v>
      </c>
      <c r="BN364" s="11">
        <v>7041</v>
      </c>
      <c r="BO364" s="11">
        <f t="shared" si="28"/>
        <v>5719.1176924693682</v>
      </c>
    </row>
    <row r="365" spans="1:67">
      <c r="A365" s="7">
        <v>951</v>
      </c>
      <c r="B365" s="8" t="s">
        <v>1705</v>
      </c>
      <c r="C365" s="8" t="s">
        <v>2319</v>
      </c>
      <c r="D365" s="8" t="s">
        <v>1703</v>
      </c>
      <c r="E365" s="9" t="s">
        <v>51</v>
      </c>
      <c r="F365" s="10">
        <v>0.25</v>
      </c>
      <c r="G365" s="10">
        <v>0.64</v>
      </c>
      <c r="H365" s="25">
        <v>7042.41</v>
      </c>
      <c r="I365" s="28">
        <v>14020</v>
      </c>
      <c r="J365" s="58">
        <v>9555</v>
      </c>
      <c r="K365" s="59">
        <v>63977</v>
      </c>
      <c r="L365" s="59">
        <v>79758</v>
      </c>
      <c r="M365" s="59">
        <v>65403</v>
      </c>
      <c r="N365" s="59">
        <v>53172</v>
      </c>
      <c r="O365" s="10">
        <v>0.252</v>
      </c>
      <c r="P365" s="9">
        <v>336.67</v>
      </c>
      <c r="Q365" s="9">
        <v>372</v>
      </c>
      <c r="R365" s="9">
        <v>20.92</v>
      </c>
      <c r="S365" s="10">
        <v>0.01</v>
      </c>
      <c r="T365" s="10">
        <v>0.5</v>
      </c>
      <c r="U365" s="10">
        <v>4.5999999999999999E-2</v>
      </c>
      <c r="V365" s="10">
        <v>0.10199999999999999</v>
      </c>
      <c r="W365" s="9">
        <v>0.65300000000000002</v>
      </c>
      <c r="X365" s="27">
        <v>0.10100000000000001</v>
      </c>
      <c r="Y365" s="10">
        <v>0.13</v>
      </c>
      <c r="Z365" s="16">
        <v>0.60496067755595884</v>
      </c>
      <c r="AA365" s="28">
        <v>24</v>
      </c>
      <c r="AB365" s="9">
        <v>712</v>
      </c>
      <c r="AC365" s="9"/>
      <c r="AD365" s="56">
        <v>176</v>
      </c>
      <c r="AE365" s="56">
        <v>106</v>
      </c>
      <c r="AF365" s="16">
        <f t="shared" si="29"/>
        <v>1.5051665551991436E-2</v>
      </c>
      <c r="AG365" s="16"/>
      <c r="AH365" s="16" t="s">
        <v>4339</v>
      </c>
      <c r="AI365" s="56">
        <v>99</v>
      </c>
      <c r="AJ365" s="28">
        <v>81700</v>
      </c>
      <c r="AK365" s="28">
        <v>28700</v>
      </c>
      <c r="AL365" s="26">
        <v>6.9633178999999998</v>
      </c>
      <c r="AM365" s="26">
        <v>0.66482693000000004</v>
      </c>
      <c r="AN365" s="26">
        <v>13.872509000000001</v>
      </c>
      <c r="AO365" s="26">
        <v>0.43370417</v>
      </c>
      <c r="AP365" s="26">
        <v>0.96598684999999995</v>
      </c>
      <c r="AQ365" s="26">
        <v>3.02002E-2</v>
      </c>
      <c r="AR365" s="26">
        <v>-1.898002</v>
      </c>
      <c r="AS365" s="26">
        <v>-5.5681577000000004</v>
      </c>
      <c r="AT365" s="56">
        <v>1013</v>
      </c>
      <c r="AU365" s="10">
        <v>6.3E-2</v>
      </c>
      <c r="AV365" s="10">
        <v>7.0999999999999994E-2</v>
      </c>
      <c r="AW365" s="10">
        <v>0.38</v>
      </c>
      <c r="AX365" s="10">
        <v>0.50800000000000001</v>
      </c>
      <c r="AY365" s="28">
        <v>4000000</v>
      </c>
      <c r="AZ365" s="28">
        <v>567.9873793204315</v>
      </c>
      <c r="BA365" s="84">
        <v>0.75312500000000004</v>
      </c>
      <c r="BB365" s="28">
        <v>2236.9828021504736</v>
      </c>
      <c r="BC365" s="84">
        <v>153</v>
      </c>
      <c r="BD365" s="27">
        <v>2.1725517259006507E-2</v>
      </c>
      <c r="BE365" s="10">
        <v>0.20399999999999999</v>
      </c>
      <c r="BF365" s="28">
        <v>46720.021220159149</v>
      </c>
      <c r="BG365" s="117">
        <v>1</v>
      </c>
      <c r="BH365" s="117">
        <v>3</v>
      </c>
      <c r="BI365" s="117" t="s">
        <v>55</v>
      </c>
      <c r="BJ365" s="117" t="s">
        <v>55</v>
      </c>
      <c r="BK365" s="117" t="s">
        <v>55</v>
      </c>
      <c r="BL365" s="117">
        <f t="shared" si="26"/>
        <v>4</v>
      </c>
      <c r="BM365" s="53">
        <f t="shared" si="27"/>
        <v>567.9873793204315</v>
      </c>
      <c r="BN365" s="11">
        <v>6300</v>
      </c>
      <c r="BO365" s="11">
        <f t="shared" si="28"/>
        <v>5732.0126206795685</v>
      </c>
    </row>
    <row r="366" spans="1:67">
      <c r="A366" s="7">
        <v>954</v>
      </c>
      <c r="B366" s="8" t="s">
        <v>1712</v>
      </c>
      <c r="C366" s="8" t="s">
        <v>2320</v>
      </c>
      <c r="D366" s="8" t="s">
        <v>1703</v>
      </c>
      <c r="E366" s="9" t="s">
        <v>51</v>
      </c>
      <c r="F366" s="10">
        <v>0.251</v>
      </c>
      <c r="G366" s="10">
        <v>0.6</v>
      </c>
      <c r="H366" s="25">
        <v>17165.2</v>
      </c>
      <c r="I366" s="28">
        <v>8921</v>
      </c>
      <c r="J366" s="28">
        <v>5367</v>
      </c>
      <c r="K366" s="59">
        <v>73282</v>
      </c>
      <c r="L366" s="59">
        <v>82071</v>
      </c>
      <c r="M366" s="59">
        <v>68499</v>
      </c>
      <c r="N366" s="59">
        <v>62595</v>
      </c>
      <c r="O366" s="10">
        <v>0.23400000000000001</v>
      </c>
      <c r="P366" s="9">
        <v>528.33000000000004</v>
      </c>
      <c r="Q366" s="9">
        <v>803.33</v>
      </c>
      <c r="R366" s="9">
        <v>32.49</v>
      </c>
      <c r="S366" s="9">
        <v>5</v>
      </c>
      <c r="T366" s="10">
        <v>0.48699999999999999</v>
      </c>
      <c r="U366" s="10">
        <v>1.6E-2</v>
      </c>
      <c r="V366" s="10">
        <v>0.14599999999999999</v>
      </c>
      <c r="W366" s="9">
        <v>0.25800000000000001</v>
      </c>
      <c r="X366" s="27">
        <v>5.8000000000000003E-2</v>
      </c>
      <c r="Y366" s="27">
        <v>0.17399999999999999</v>
      </c>
      <c r="Z366" s="16">
        <v>0.79491255961844198</v>
      </c>
      <c r="AA366" s="28">
        <v>123</v>
      </c>
      <c r="AB366" s="9">
        <v>113</v>
      </c>
      <c r="AC366" s="9"/>
      <c r="AD366" s="56">
        <v>86</v>
      </c>
      <c r="AE366" s="56">
        <v>181</v>
      </c>
      <c r="AF366" s="16">
        <f t="shared" si="29"/>
        <v>1.0544590217416633E-2</v>
      </c>
      <c r="AG366" s="16" t="s">
        <v>4339</v>
      </c>
      <c r="AH366" s="16" t="s">
        <v>4339</v>
      </c>
      <c r="AI366" s="56">
        <v>99</v>
      </c>
      <c r="AJ366" s="28">
        <v>92000</v>
      </c>
      <c r="AK366" s="28">
        <v>35500</v>
      </c>
      <c r="AL366" s="26">
        <v>3.6054466000000001</v>
      </c>
      <c r="AM366" s="26">
        <v>0.91717570999999998</v>
      </c>
      <c r="AN366" s="26">
        <v>23.895184</v>
      </c>
      <c r="AO366" s="26">
        <v>1.9664519</v>
      </c>
      <c r="AP366" s="26">
        <v>0.86152804000000005</v>
      </c>
      <c r="AQ366" s="26">
        <v>7.0899367000000005E-2</v>
      </c>
      <c r="AR366" s="26">
        <v>0.66989905000000005</v>
      </c>
      <c r="AS366" s="26">
        <v>1.5021169000000001</v>
      </c>
      <c r="AT366" s="56">
        <v>2817.3333333333298</v>
      </c>
      <c r="AU366" s="10">
        <v>8.5000000000000006E-2</v>
      </c>
      <c r="AV366" s="10">
        <v>0.11</v>
      </c>
      <c r="AW366" s="10">
        <v>0.49199999999999999</v>
      </c>
      <c r="AX366" s="10">
        <v>0.54800000000000004</v>
      </c>
      <c r="AY366" s="28">
        <v>19000000</v>
      </c>
      <c r="AZ366" s="28">
        <v>1106.8906858061659</v>
      </c>
      <c r="BA366" s="84">
        <v>0.58213899999999996</v>
      </c>
      <c r="BB366" s="28">
        <v>1101.8473302670679</v>
      </c>
      <c r="BC366" s="84">
        <v>309</v>
      </c>
      <c r="BD366" s="27">
        <v>1.8001537995479225E-2</v>
      </c>
      <c r="BE366" s="10">
        <v>0.20399999999999999</v>
      </c>
      <c r="BF366" s="28">
        <v>44466.300443458982</v>
      </c>
      <c r="BG366" s="117">
        <v>3</v>
      </c>
      <c r="BH366" s="117">
        <v>16</v>
      </c>
      <c r="BI366" s="117" t="s">
        <v>55</v>
      </c>
      <c r="BJ366" s="117" t="s">
        <v>55</v>
      </c>
      <c r="BK366" s="117" t="s">
        <v>55</v>
      </c>
      <c r="BL366" s="117">
        <f t="shared" si="26"/>
        <v>19</v>
      </c>
      <c r="BM366" s="53">
        <f t="shared" si="27"/>
        <v>1106.8906858061659</v>
      </c>
      <c r="BN366" s="11">
        <v>5321</v>
      </c>
      <c r="BO366" s="11">
        <f t="shared" si="28"/>
        <v>4214.1093141938345</v>
      </c>
    </row>
    <row r="367" spans="1:67">
      <c r="A367" s="7">
        <v>977</v>
      </c>
      <c r="B367" s="8" t="s">
        <v>1748</v>
      </c>
      <c r="C367" s="8" t="s">
        <v>2322</v>
      </c>
      <c r="D367" s="8" t="s">
        <v>1735</v>
      </c>
      <c r="E367" s="9" t="s">
        <v>51</v>
      </c>
      <c r="F367" s="10">
        <v>0.80800000000000005</v>
      </c>
      <c r="G367" s="10">
        <v>0.91</v>
      </c>
      <c r="H367" s="25">
        <v>20194.310000000001</v>
      </c>
      <c r="I367" s="28">
        <v>13518</v>
      </c>
      <c r="J367" s="28">
        <v>8931</v>
      </c>
      <c r="K367" s="59">
        <v>80656</v>
      </c>
      <c r="L367" s="59">
        <v>91674</v>
      </c>
      <c r="M367" s="59">
        <v>73071</v>
      </c>
      <c r="N367" s="59">
        <v>66411</v>
      </c>
      <c r="O367" s="10">
        <v>0.80100000000000005</v>
      </c>
      <c r="P367" s="9">
        <v>1142.67</v>
      </c>
      <c r="Q367" s="9">
        <v>1718.67</v>
      </c>
      <c r="R367" s="9">
        <v>17.670000000000002</v>
      </c>
      <c r="S367" s="9">
        <v>15</v>
      </c>
      <c r="T367" s="10">
        <v>0.56799999999999995</v>
      </c>
      <c r="U367" s="10">
        <v>2.8000000000000001E-2</v>
      </c>
      <c r="V367" s="10">
        <v>0.182</v>
      </c>
      <c r="W367" s="9">
        <v>0.47299999999999998</v>
      </c>
      <c r="X367" s="27">
        <v>0.18099999999999999</v>
      </c>
      <c r="Y367" s="10">
        <v>2.5000000000000001E-2</v>
      </c>
      <c r="Z367" s="16">
        <v>0.67888662593346916</v>
      </c>
      <c r="AA367" s="28">
        <v>82</v>
      </c>
      <c r="AB367" s="9">
        <v>379</v>
      </c>
      <c r="AC367" s="9">
        <v>6</v>
      </c>
      <c r="AD367" s="56">
        <v>1</v>
      </c>
      <c r="AE367" s="56">
        <v>711</v>
      </c>
      <c r="AF367" s="16">
        <f t="shared" si="29"/>
        <v>3.5207937285304622E-2</v>
      </c>
      <c r="AG367" s="16"/>
      <c r="AH367" s="16" t="s">
        <v>4339</v>
      </c>
      <c r="AI367" s="56">
        <v>2</v>
      </c>
      <c r="AJ367" s="28">
        <v>134300</v>
      </c>
      <c r="AK367" s="28">
        <v>55900</v>
      </c>
      <c r="AL367" s="26">
        <v>1.8523921999999999</v>
      </c>
      <c r="AM367" s="26">
        <v>2.6087216999999998</v>
      </c>
      <c r="AN367" s="26">
        <v>40.409702000000003</v>
      </c>
      <c r="AO367" s="26">
        <v>0.59397310000000003</v>
      </c>
      <c r="AP367" s="26">
        <v>0.74854617999999995</v>
      </c>
      <c r="AQ367" s="26">
        <v>1.1002711E-2</v>
      </c>
      <c r="AR367" s="26">
        <v>-0.17948892999999999</v>
      </c>
      <c r="AS367" s="26">
        <v>-1.0842681999999999</v>
      </c>
      <c r="AT367" s="56">
        <v>3094</v>
      </c>
      <c r="AU367" s="10">
        <v>0.10199999999999999</v>
      </c>
      <c r="AV367" s="10">
        <v>7.4999999999999997E-2</v>
      </c>
      <c r="AW367" s="10">
        <v>0.51100000000000001</v>
      </c>
      <c r="AX367" s="10">
        <v>0.57999999999999996</v>
      </c>
      <c r="AY367" s="28">
        <v>14000000</v>
      </c>
      <c r="AZ367" s="28">
        <v>693.26458789629351</v>
      </c>
      <c r="BA367" s="84">
        <v>24</v>
      </c>
      <c r="BB367" s="28">
        <v>21003.439313187533</v>
      </c>
      <c r="BC367" s="84">
        <v>1278</v>
      </c>
      <c r="BD367" s="27">
        <v>6.3285153095104504E-2</v>
      </c>
      <c r="BE367" s="10">
        <v>0.36299999999999999</v>
      </c>
      <c r="BF367" s="28">
        <v>46614.500815660685</v>
      </c>
      <c r="BG367" s="117">
        <v>0</v>
      </c>
      <c r="BH367" s="117">
        <v>14</v>
      </c>
      <c r="BI367" s="117" t="s">
        <v>55</v>
      </c>
      <c r="BJ367" s="117" t="s">
        <v>55</v>
      </c>
      <c r="BK367" s="117" t="s">
        <v>55</v>
      </c>
      <c r="BL367" s="117">
        <f t="shared" si="26"/>
        <v>14</v>
      </c>
      <c r="BM367" s="53">
        <f t="shared" si="27"/>
        <v>693.26458789629351</v>
      </c>
      <c r="BN367" s="11">
        <v>10018</v>
      </c>
      <c r="BO367" s="11">
        <f t="shared" si="28"/>
        <v>9324.735412103706</v>
      </c>
    </row>
    <row r="368" spans="1:67">
      <c r="A368" s="7">
        <v>986</v>
      </c>
      <c r="B368" s="8" t="s">
        <v>1760</v>
      </c>
      <c r="C368" s="8" t="s">
        <v>2324</v>
      </c>
      <c r="D368" s="8" t="s">
        <v>1735</v>
      </c>
      <c r="E368" s="9" t="s">
        <v>51</v>
      </c>
      <c r="F368" s="10">
        <v>0.57999999999999996</v>
      </c>
      <c r="G368" s="10">
        <v>0.75</v>
      </c>
      <c r="H368" s="25">
        <v>9316.92</v>
      </c>
      <c r="I368" s="28">
        <v>12307</v>
      </c>
      <c r="J368" s="28">
        <v>8421</v>
      </c>
      <c r="K368" s="59">
        <v>76831</v>
      </c>
      <c r="L368" s="59">
        <v>88812</v>
      </c>
      <c r="M368" s="59">
        <v>71604</v>
      </c>
      <c r="N368" s="59">
        <v>65808</v>
      </c>
      <c r="O368" s="10">
        <v>0.52300000000000002</v>
      </c>
      <c r="P368" s="9">
        <v>527.33000000000004</v>
      </c>
      <c r="Q368" s="9">
        <v>787.67</v>
      </c>
      <c r="R368" s="9">
        <v>17.670000000000002</v>
      </c>
      <c r="S368" s="9">
        <v>4</v>
      </c>
      <c r="T368" s="10">
        <v>0.58799999999999997</v>
      </c>
      <c r="U368" s="10">
        <v>0.01</v>
      </c>
      <c r="V368" s="10">
        <v>0.25700000000000001</v>
      </c>
      <c r="W368" s="9">
        <v>0.441</v>
      </c>
      <c r="X368" s="27">
        <v>0.107</v>
      </c>
      <c r="Y368" s="10">
        <v>7.0000000000000007E-2</v>
      </c>
      <c r="Z368" s="16">
        <v>0.69396252602359476</v>
      </c>
      <c r="AA368" s="28">
        <v>53</v>
      </c>
      <c r="AB368" s="9">
        <v>300</v>
      </c>
      <c r="AC368" s="9"/>
      <c r="AD368" s="56">
        <v>84</v>
      </c>
      <c r="AE368" s="56">
        <v>183</v>
      </c>
      <c r="AF368" s="16">
        <f t="shared" si="29"/>
        <v>1.964168416171868E-2</v>
      </c>
      <c r="AG368" s="16"/>
      <c r="AH368" s="16"/>
      <c r="AI368" s="56">
        <v>15</v>
      </c>
      <c r="AJ368" s="28">
        <v>101700</v>
      </c>
      <c r="AK368" s="28">
        <v>43500</v>
      </c>
      <c r="AL368" s="26">
        <v>4.4043922000000002</v>
      </c>
      <c r="AM368" s="26">
        <v>1.0909333000000001</v>
      </c>
      <c r="AN368" s="26">
        <v>21.964860999999999</v>
      </c>
      <c r="AO368" s="26">
        <v>0.93523246000000004</v>
      </c>
      <c r="AP368" s="26">
        <v>0.96741860999999996</v>
      </c>
      <c r="AQ368" s="26">
        <v>4.1191301999999999E-2</v>
      </c>
      <c r="AR368" s="26">
        <v>-1.1353343</v>
      </c>
      <c r="AS368" s="26">
        <v>-5.0008407000000004</v>
      </c>
      <c r="AT368" s="56">
        <v>1582.6666666666599</v>
      </c>
      <c r="AU368" s="10">
        <v>9.9000000000000005E-2</v>
      </c>
      <c r="AV368" s="10">
        <v>0.10100000000000001</v>
      </c>
      <c r="AW368" s="10">
        <v>0.55100000000000005</v>
      </c>
      <c r="AX368" s="10">
        <v>0.56799999999999995</v>
      </c>
      <c r="AY368" s="28">
        <v>7000000</v>
      </c>
      <c r="AZ368" s="28">
        <v>751.32125208759976</v>
      </c>
      <c r="BA368" s="84">
        <v>6</v>
      </c>
      <c r="BB368" s="28">
        <v>11378.074450533821</v>
      </c>
      <c r="BC368" s="84">
        <v>181</v>
      </c>
      <c r="BD368" s="27">
        <v>1.9427020946836508E-2</v>
      </c>
      <c r="BE368" s="10">
        <v>0.36299999999999999</v>
      </c>
      <c r="BF368" s="28">
        <v>45956.518925518925</v>
      </c>
      <c r="BG368" s="117">
        <v>0</v>
      </c>
      <c r="BH368" s="117">
        <v>7</v>
      </c>
      <c r="BI368" s="117" t="s">
        <v>55</v>
      </c>
      <c r="BJ368" s="117" t="s">
        <v>55</v>
      </c>
      <c r="BK368" s="117" t="s">
        <v>55</v>
      </c>
      <c r="BL368" s="117">
        <f t="shared" si="26"/>
        <v>7</v>
      </c>
      <c r="BM368" s="53">
        <f t="shared" si="27"/>
        <v>751.32125208759976</v>
      </c>
      <c r="BN368" s="11">
        <v>9809</v>
      </c>
      <c r="BO368" s="11">
        <f t="shared" si="28"/>
        <v>9057.6787479123996</v>
      </c>
    </row>
    <row r="369" spans="1:67">
      <c r="A369" s="7">
        <v>982</v>
      </c>
      <c r="B369" s="8" t="s">
        <v>1754</v>
      </c>
      <c r="C369" s="8" t="s">
        <v>2325</v>
      </c>
      <c r="D369" s="8" t="s">
        <v>1735</v>
      </c>
      <c r="E369" s="9" t="s">
        <v>51</v>
      </c>
      <c r="F369" s="10">
        <v>0.68500000000000005</v>
      </c>
      <c r="G369" s="10">
        <v>0.82</v>
      </c>
      <c r="H369" s="25">
        <v>4208.07</v>
      </c>
      <c r="I369" s="28">
        <v>13492</v>
      </c>
      <c r="J369" s="58">
        <v>8365</v>
      </c>
      <c r="K369" s="59">
        <v>71597</v>
      </c>
      <c r="L369" s="59">
        <v>81432</v>
      </c>
      <c r="M369" s="59">
        <v>66240</v>
      </c>
      <c r="N369" s="59">
        <v>62091</v>
      </c>
      <c r="O369" s="10">
        <v>0.67700000000000005</v>
      </c>
      <c r="P369" s="9">
        <v>291</v>
      </c>
      <c r="Q369" s="9">
        <v>434.67</v>
      </c>
      <c r="R369" s="9">
        <v>14.46</v>
      </c>
      <c r="S369" s="10">
        <v>0.05</v>
      </c>
      <c r="T369" s="10">
        <v>0.51100000000000001</v>
      </c>
      <c r="U369" s="10">
        <v>0.01</v>
      </c>
      <c r="V369" s="10">
        <v>0.23</v>
      </c>
      <c r="W369" s="9">
        <v>0.36599999999999999</v>
      </c>
      <c r="X369" s="27">
        <v>0.13400000000000001</v>
      </c>
      <c r="Y369" s="27">
        <v>2.5999999999999999E-2</v>
      </c>
      <c r="Z369" s="16">
        <v>0.7320644216691069</v>
      </c>
      <c r="AA369" s="28">
        <v>43</v>
      </c>
      <c r="AB369" s="9">
        <v>425</v>
      </c>
      <c r="AC369" s="9">
        <v>5</v>
      </c>
      <c r="AD369" s="56">
        <v>38</v>
      </c>
      <c r="AE369" s="56">
        <v>281</v>
      </c>
      <c r="AF369" s="16">
        <f t="shared" si="29"/>
        <v>6.6776455714852662E-2</v>
      </c>
      <c r="AG369" s="16"/>
      <c r="AH369" s="16"/>
      <c r="AI369" s="56">
        <v>7</v>
      </c>
      <c r="AJ369" s="28">
        <v>133800</v>
      </c>
      <c r="AK369" s="28">
        <v>50000</v>
      </c>
      <c r="AL369" s="26">
        <v>1.2670391999999999</v>
      </c>
      <c r="AM369" s="26">
        <v>1.8898731</v>
      </c>
      <c r="AN369" s="26">
        <v>60.731059999999999</v>
      </c>
      <c r="AO369" s="26">
        <v>3.9424378999999998</v>
      </c>
      <c r="AP369" s="26">
        <v>0.76948631000000001</v>
      </c>
      <c r="AQ369" s="26">
        <v>4.9952231E-2</v>
      </c>
      <c r="AR369" s="26">
        <v>1.0166556</v>
      </c>
      <c r="AS369" s="26">
        <v>0.79246490999999997</v>
      </c>
      <c r="AT369" s="56">
        <v>794</v>
      </c>
      <c r="AU369" s="10">
        <v>0.17</v>
      </c>
      <c r="AV369" s="10">
        <v>0.14599999999999999</v>
      </c>
      <c r="AW369" s="10">
        <v>0.47499999999999998</v>
      </c>
      <c r="AX369" s="10">
        <v>0.64</v>
      </c>
      <c r="AY369" s="28">
        <v>0</v>
      </c>
      <c r="AZ369" s="28">
        <v>0</v>
      </c>
      <c r="BA369" s="84">
        <v>1</v>
      </c>
      <c r="BB369" s="28">
        <v>3436.4261168384878</v>
      </c>
      <c r="BC369" s="84">
        <v>226</v>
      </c>
      <c r="BD369" s="27">
        <v>5.3706330930806762E-2</v>
      </c>
      <c r="BE369" s="10">
        <v>0.36299999999999999</v>
      </c>
      <c r="BF369" s="28">
        <v>53941.151385927507</v>
      </c>
      <c r="BG369" s="117">
        <v>0</v>
      </c>
      <c r="BH369" s="117">
        <v>0</v>
      </c>
      <c r="BI369" s="117" t="s">
        <v>55</v>
      </c>
      <c r="BJ369" s="117" t="s">
        <v>55</v>
      </c>
      <c r="BK369" s="117" t="s">
        <v>55</v>
      </c>
      <c r="BL369" s="117">
        <f t="shared" si="26"/>
        <v>0</v>
      </c>
      <c r="BM369" s="53">
        <f t="shared" si="27"/>
        <v>0</v>
      </c>
      <c r="BN369" s="11">
        <v>11130</v>
      </c>
      <c r="BO369" s="11">
        <f t="shared" si="28"/>
        <v>11130</v>
      </c>
    </row>
    <row r="370" spans="1:67">
      <c r="A370" s="7">
        <v>1001</v>
      </c>
      <c r="B370" s="8" t="s">
        <v>1778</v>
      </c>
      <c r="C370" s="8" t="s">
        <v>2327</v>
      </c>
      <c r="D370" s="8" t="s">
        <v>1779</v>
      </c>
      <c r="E370" s="9" t="s">
        <v>51</v>
      </c>
      <c r="F370" s="10">
        <v>0.45400000000000001</v>
      </c>
      <c r="G370" s="10">
        <v>0.79</v>
      </c>
      <c r="H370" s="25">
        <v>10553.44</v>
      </c>
      <c r="I370" s="28">
        <v>10533</v>
      </c>
      <c r="J370" s="28">
        <v>8842</v>
      </c>
      <c r="K370" s="59">
        <v>78801</v>
      </c>
      <c r="L370" s="59">
        <v>87246</v>
      </c>
      <c r="M370" s="59">
        <v>76248</v>
      </c>
      <c r="N370" s="59">
        <v>66438</v>
      </c>
      <c r="O370" s="10">
        <v>0.46400000000000002</v>
      </c>
      <c r="P370" s="9">
        <v>544</v>
      </c>
      <c r="Q370" s="9">
        <v>805.33</v>
      </c>
      <c r="R370" s="9">
        <v>19.399999999999999</v>
      </c>
      <c r="S370" s="9">
        <v>17</v>
      </c>
      <c r="T370" s="27">
        <v>0.55700000000000005</v>
      </c>
      <c r="U370" s="10">
        <v>2.9000000000000001E-2</v>
      </c>
      <c r="V370" s="10">
        <v>0.28299999999999997</v>
      </c>
      <c r="W370" s="9">
        <v>0.53</v>
      </c>
      <c r="X370" s="27">
        <v>8.0000000000000002E-3</v>
      </c>
      <c r="Y370" s="10">
        <v>5.1999999999999998E-2</v>
      </c>
      <c r="Z370" s="16">
        <v>0.65359477124183007</v>
      </c>
      <c r="AA370" s="28">
        <v>19</v>
      </c>
      <c r="AB370" s="9">
        <v>152</v>
      </c>
      <c r="AC370" s="9"/>
      <c r="AD370" s="56">
        <v>121</v>
      </c>
      <c r="AE370" s="56">
        <v>146</v>
      </c>
      <c r="AF370" s="16">
        <f t="shared" si="29"/>
        <v>1.3834351642687124E-2</v>
      </c>
      <c r="AG370" s="16"/>
      <c r="AH370" s="16"/>
      <c r="AI370" s="56">
        <v>10</v>
      </c>
      <c r="AJ370" s="28">
        <v>97100</v>
      </c>
      <c r="AK370" s="28">
        <v>45000</v>
      </c>
      <c r="AL370" s="26">
        <v>5.4754863</v>
      </c>
      <c r="AM370" s="26">
        <v>1.0038604</v>
      </c>
      <c r="AN370" s="26">
        <v>25.142043999999999</v>
      </c>
      <c r="AO370" s="26">
        <v>1.5253249</v>
      </c>
      <c r="AP370" s="26">
        <v>1.3766491000000001</v>
      </c>
      <c r="AQ370" s="26">
        <v>8.3518951999999994E-2</v>
      </c>
      <c r="AR370" s="26">
        <v>-6.0217927999999997E-2</v>
      </c>
      <c r="AS370" s="26">
        <v>-1.0786731000000001</v>
      </c>
      <c r="AT370" s="56">
        <v>1188.6666666666599</v>
      </c>
      <c r="AU370" s="10">
        <v>9.6000000000000002E-2</v>
      </c>
      <c r="AV370" s="10">
        <v>0.12</v>
      </c>
      <c r="AW370" s="10">
        <v>0.48099999999999998</v>
      </c>
      <c r="AX370" s="10">
        <v>0.57399999999999995</v>
      </c>
      <c r="AY370" s="28">
        <v>18000000</v>
      </c>
      <c r="AZ370" s="28">
        <v>1705.6049970436179</v>
      </c>
      <c r="BA370" s="84">
        <v>19</v>
      </c>
      <c r="BB370" s="28">
        <v>34926.470588235294</v>
      </c>
      <c r="BC370" s="84">
        <v>269</v>
      </c>
      <c r="BD370" s="27">
        <v>2.5489319122485178E-2</v>
      </c>
      <c r="BE370" s="10">
        <v>0.29099999999999998</v>
      </c>
      <c r="BF370" s="28">
        <v>51228.748831775702</v>
      </c>
      <c r="BG370" s="117">
        <v>4</v>
      </c>
      <c r="BH370" s="117">
        <v>14</v>
      </c>
      <c r="BI370" s="117" t="s">
        <v>55</v>
      </c>
      <c r="BJ370" s="117" t="s">
        <v>55</v>
      </c>
      <c r="BK370" s="117" t="s">
        <v>55</v>
      </c>
      <c r="BL370" s="117">
        <f t="shared" si="26"/>
        <v>18</v>
      </c>
      <c r="BM370" s="53">
        <f t="shared" si="27"/>
        <v>1705.6049970436179</v>
      </c>
      <c r="BN370" s="11">
        <v>8688</v>
      </c>
      <c r="BO370" s="11">
        <f t="shared" si="28"/>
        <v>6982.3950029563821</v>
      </c>
    </row>
    <row r="371" spans="1:67">
      <c r="A371" s="7">
        <v>1003</v>
      </c>
      <c r="B371" s="8" t="s">
        <v>1781</v>
      </c>
      <c r="C371" s="8" t="s">
        <v>2328</v>
      </c>
      <c r="D371" s="8" t="s">
        <v>1779</v>
      </c>
      <c r="E371" s="9" t="s">
        <v>51</v>
      </c>
      <c r="F371" s="10">
        <v>0.39200000000000002</v>
      </c>
      <c r="G371" s="10">
        <v>0.78</v>
      </c>
      <c r="H371" s="25">
        <v>11505.38</v>
      </c>
      <c r="I371" s="28">
        <v>11550</v>
      </c>
      <c r="J371" s="28">
        <v>7643</v>
      </c>
      <c r="K371" s="59">
        <v>83702</v>
      </c>
      <c r="L371" s="59">
        <v>99306</v>
      </c>
      <c r="M371" s="59">
        <v>75978</v>
      </c>
      <c r="N371" s="59">
        <v>67833</v>
      </c>
      <c r="O371" s="10">
        <v>0.375</v>
      </c>
      <c r="P371" s="9">
        <v>568.33000000000004</v>
      </c>
      <c r="Q371" s="9">
        <v>749.67</v>
      </c>
      <c r="R371" s="9">
        <v>20.239999999999998</v>
      </c>
      <c r="S371" s="9">
        <v>7</v>
      </c>
      <c r="T371" s="27">
        <v>0.49099999999999999</v>
      </c>
      <c r="U371" s="10">
        <v>3.5000000000000003E-2</v>
      </c>
      <c r="V371" s="10">
        <v>0.25700000000000001</v>
      </c>
      <c r="W371" s="9">
        <v>0.72199999999999998</v>
      </c>
      <c r="X371" s="27">
        <v>3.4000000000000002E-2</v>
      </c>
      <c r="Y371" s="10">
        <v>8.3000000000000004E-2</v>
      </c>
      <c r="Z371" s="16">
        <v>0.58072009291521487</v>
      </c>
      <c r="AA371" s="28">
        <v>27</v>
      </c>
      <c r="AB371" s="9">
        <v>205</v>
      </c>
      <c r="AC371" s="9"/>
      <c r="AD371" s="56">
        <v>81</v>
      </c>
      <c r="AE371" s="56">
        <v>186</v>
      </c>
      <c r="AF371" s="16">
        <f t="shared" si="29"/>
        <v>1.6166350003215889E-2</v>
      </c>
      <c r="AG371" s="16"/>
      <c r="AH371" s="16"/>
      <c r="AI371" s="56">
        <v>99</v>
      </c>
      <c r="AJ371" s="28">
        <v>85900</v>
      </c>
      <c r="AK371" s="28">
        <v>41700</v>
      </c>
      <c r="AL371" s="26">
        <v>6.8264971000000001</v>
      </c>
      <c r="AM371" s="26">
        <v>0.64202201000000003</v>
      </c>
      <c r="AN371" s="26">
        <v>28.165593999999999</v>
      </c>
      <c r="AO371" s="26">
        <v>3.3912443E-2</v>
      </c>
      <c r="AP371" s="26">
        <v>1.9227234</v>
      </c>
      <c r="AQ371" s="26">
        <v>2.3150316000000002E-3</v>
      </c>
      <c r="AR371" s="26">
        <v>-0.59135616000000002</v>
      </c>
      <c r="AS371" s="26">
        <v>1.8584045</v>
      </c>
      <c r="AT371" s="56">
        <v>1135</v>
      </c>
      <c r="AU371" s="10">
        <v>0.14199999999999999</v>
      </c>
      <c r="AV371" s="10">
        <v>0.14199999999999999</v>
      </c>
      <c r="AW371" s="10">
        <v>0.51100000000000001</v>
      </c>
      <c r="AX371" s="10">
        <v>0.53200000000000003</v>
      </c>
      <c r="AY371" s="28">
        <v>20000000</v>
      </c>
      <c r="AZ371" s="28">
        <v>1738.3172046468696</v>
      </c>
      <c r="BA371" s="84">
        <v>15</v>
      </c>
      <c r="BB371" s="28">
        <v>26393.116675171113</v>
      </c>
      <c r="BC371" s="84">
        <v>86</v>
      </c>
      <c r="BD371" s="27">
        <v>7.4747639799815392E-3</v>
      </c>
      <c r="BE371" s="10">
        <v>0.29099999999999998</v>
      </c>
      <c r="BF371" s="28">
        <v>52831.437793427227</v>
      </c>
      <c r="BG371" s="117">
        <v>1</v>
      </c>
      <c r="BH371" s="117">
        <v>19</v>
      </c>
      <c r="BI371" s="117" t="s">
        <v>55</v>
      </c>
      <c r="BJ371" s="117" t="s">
        <v>55</v>
      </c>
      <c r="BK371" s="117" t="s">
        <v>55</v>
      </c>
      <c r="BL371" s="117">
        <f t="shared" si="26"/>
        <v>20</v>
      </c>
      <c r="BM371" s="53">
        <f t="shared" si="27"/>
        <v>1738.3172046468696</v>
      </c>
      <c r="BN371" s="11">
        <v>7866</v>
      </c>
      <c r="BO371" s="11">
        <f t="shared" si="28"/>
        <v>6127.6827953531301</v>
      </c>
    </row>
    <row r="372" spans="1:67">
      <c r="A372" s="7">
        <v>1088</v>
      </c>
      <c r="B372" s="8" t="s">
        <v>1899</v>
      </c>
      <c r="C372" s="8"/>
      <c r="D372" s="8" t="s">
        <v>1779</v>
      </c>
      <c r="E372" s="9" t="s">
        <v>51</v>
      </c>
      <c r="F372" s="10">
        <v>0.63300000000000001</v>
      </c>
      <c r="G372" s="10">
        <v>0.84</v>
      </c>
      <c r="H372" s="25">
        <v>4748.63</v>
      </c>
      <c r="I372" s="28"/>
      <c r="J372" s="58"/>
      <c r="K372" s="59">
        <v>104388</v>
      </c>
      <c r="L372" s="59">
        <v>125415</v>
      </c>
      <c r="M372" s="59">
        <v>102267</v>
      </c>
      <c r="N372" s="59">
        <v>95562</v>
      </c>
      <c r="O372" s="10">
        <v>0.70099999999999996</v>
      </c>
      <c r="P372" s="9">
        <v>247.67</v>
      </c>
      <c r="Q372" s="9">
        <v>276.33</v>
      </c>
      <c r="R372" s="9">
        <v>19.170000000000002</v>
      </c>
      <c r="S372" s="10"/>
      <c r="T372" s="10"/>
      <c r="U372" s="10">
        <v>0.09</v>
      </c>
      <c r="V372" s="10">
        <v>0.45500000000000002</v>
      </c>
      <c r="W372" s="9">
        <v>0.876</v>
      </c>
      <c r="X372" s="27">
        <v>-0.16400000000000001</v>
      </c>
      <c r="Y372" s="27">
        <v>-3.0000000000000001E-3</v>
      </c>
      <c r="Z372" s="16">
        <v>0.53304904051172697</v>
      </c>
      <c r="AA372" s="28"/>
      <c r="AB372" s="9" t="s">
        <v>4345</v>
      </c>
      <c r="AC372" s="9"/>
      <c r="AD372" s="56">
        <v>600</v>
      </c>
      <c r="AE372" s="56">
        <v>0</v>
      </c>
      <c r="AF372" s="16">
        <f t="shared" si="29"/>
        <v>0</v>
      </c>
      <c r="AG372" s="16"/>
      <c r="AH372" s="16"/>
      <c r="AI372" s="56">
        <v>99</v>
      </c>
      <c r="AJ372" s="28" t="e">
        <v>#N/A</v>
      </c>
      <c r="AK372" s="28" t="e">
        <v>#N/A</v>
      </c>
      <c r="AL372" s="26" t="e">
        <v>#N/A</v>
      </c>
      <c r="AM372" s="26" t="e">
        <v>#N/A</v>
      </c>
      <c r="AN372" s="26" t="e">
        <v>#N/A</v>
      </c>
      <c r="AO372" s="26" t="e">
        <v>#N/A</v>
      </c>
      <c r="AP372" s="26" t="e">
        <v>#N/A</v>
      </c>
      <c r="AQ372" s="26" t="e">
        <v>#N/A</v>
      </c>
      <c r="AR372" s="26" t="e">
        <v>#N/A</v>
      </c>
      <c r="AS372" s="26" t="e">
        <v>#N/A</v>
      </c>
      <c r="AT372" s="56" t="e">
        <v>#N/A</v>
      </c>
      <c r="AU372" s="10">
        <v>0.184</v>
      </c>
      <c r="AV372" s="10">
        <v>0.22700000000000001</v>
      </c>
      <c r="AW372" s="10">
        <v>0.495</v>
      </c>
      <c r="AX372" s="10">
        <v>0.63</v>
      </c>
      <c r="AY372" s="28">
        <v>0</v>
      </c>
      <c r="AZ372" s="28">
        <v>0</v>
      </c>
      <c r="BA372" s="84">
        <v>0</v>
      </c>
      <c r="BB372" s="28">
        <v>0</v>
      </c>
      <c r="BC372" s="84"/>
      <c r="BD372" s="27">
        <v>0</v>
      </c>
      <c r="BE372" s="10">
        <v>0.29099999999999998</v>
      </c>
      <c r="BF372" s="28">
        <v>61369.972602739726</v>
      </c>
      <c r="BG372" s="117" t="s">
        <v>55</v>
      </c>
      <c r="BH372" s="117" t="s">
        <v>55</v>
      </c>
      <c r="BI372" s="117" t="s">
        <v>55</v>
      </c>
      <c r="BJ372" s="117" t="s">
        <v>55</v>
      </c>
      <c r="BK372" s="117" t="s">
        <v>55</v>
      </c>
      <c r="BL372" s="117">
        <f t="shared" si="26"/>
        <v>0</v>
      </c>
      <c r="BM372" s="53">
        <f t="shared" si="27"/>
        <v>0</v>
      </c>
      <c r="BN372" s="11">
        <v>11758</v>
      </c>
      <c r="BO372" s="11">
        <f t="shared" si="28"/>
        <v>11758</v>
      </c>
    </row>
    <row r="373" spans="1:67">
      <c r="A373" s="7">
        <v>1089</v>
      </c>
      <c r="B373" s="8" t="s">
        <v>1901</v>
      </c>
      <c r="C373" s="8"/>
      <c r="D373" s="8" t="s">
        <v>1779</v>
      </c>
      <c r="E373" s="9" t="s">
        <v>51</v>
      </c>
      <c r="F373" s="10">
        <v>0.58599999999999997</v>
      </c>
      <c r="G373" s="10">
        <v>0.78</v>
      </c>
      <c r="H373" s="25">
        <v>4160.5600000000004</v>
      </c>
      <c r="I373" s="28"/>
      <c r="J373" s="58"/>
      <c r="K373" s="59">
        <v>97420</v>
      </c>
      <c r="L373" s="59">
        <v>116559</v>
      </c>
      <c r="M373" s="59">
        <v>99081</v>
      </c>
      <c r="N373" s="59">
        <v>80433</v>
      </c>
      <c r="O373" s="10">
        <v>0.61499999999999999</v>
      </c>
      <c r="P373" s="9">
        <v>259</v>
      </c>
      <c r="Q373" s="9">
        <v>215.67</v>
      </c>
      <c r="R373" s="9">
        <v>16.059999999999999</v>
      </c>
      <c r="S373" s="9"/>
      <c r="T373" s="9"/>
      <c r="U373" s="10">
        <v>6.7000000000000004E-2</v>
      </c>
      <c r="V373" s="10">
        <v>0.45700000000000002</v>
      </c>
      <c r="W373" s="9">
        <v>0.81100000000000005</v>
      </c>
      <c r="X373" s="27">
        <v>-0.16600000000000001</v>
      </c>
      <c r="Y373" s="10">
        <v>1.2E-2</v>
      </c>
      <c r="Z373" s="16">
        <v>0.55218111540585313</v>
      </c>
      <c r="AA373" s="28"/>
      <c r="AB373" s="9" t="s">
        <v>4345</v>
      </c>
      <c r="AC373" s="9"/>
      <c r="AD373" s="56">
        <v>569</v>
      </c>
      <c r="AE373" s="56">
        <v>11</v>
      </c>
      <c r="AF373" s="16">
        <f t="shared" si="29"/>
        <v>2.6438748629992112E-3</v>
      </c>
      <c r="AG373" s="16"/>
      <c r="AH373" s="16"/>
      <c r="AI373" s="56">
        <v>99</v>
      </c>
      <c r="AJ373" s="28" t="e">
        <v>#N/A</v>
      </c>
      <c r="AK373" s="28" t="e">
        <v>#N/A</v>
      </c>
      <c r="AL373" s="26" t="e">
        <v>#N/A</v>
      </c>
      <c r="AM373" s="26" t="e">
        <v>#N/A</v>
      </c>
      <c r="AN373" s="26" t="e">
        <v>#N/A</v>
      </c>
      <c r="AO373" s="26" t="e">
        <v>#N/A</v>
      </c>
      <c r="AP373" s="26" t="e">
        <v>#N/A</v>
      </c>
      <c r="AQ373" s="26" t="e">
        <v>#N/A</v>
      </c>
      <c r="AR373" s="26" t="e">
        <v>#N/A</v>
      </c>
      <c r="AS373" s="26" t="e">
        <v>#N/A</v>
      </c>
      <c r="AT373" s="56" t="e">
        <v>#N/A</v>
      </c>
      <c r="AU373" s="10">
        <v>0.153</v>
      </c>
      <c r="AV373" s="10">
        <v>0.248</v>
      </c>
      <c r="AW373" s="10">
        <v>0.52200000000000002</v>
      </c>
      <c r="AX373" s="10">
        <v>0.57899999999999996</v>
      </c>
      <c r="AY373" s="28">
        <v>0</v>
      </c>
      <c r="AZ373" s="28">
        <v>0</v>
      </c>
      <c r="BA373" s="84">
        <v>0</v>
      </c>
      <c r="BB373" s="28">
        <v>0</v>
      </c>
      <c r="BC373" s="84"/>
      <c r="BD373" s="27">
        <v>0</v>
      </c>
      <c r="BE373" s="10">
        <v>0.29099999999999998</v>
      </c>
      <c r="BF373" s="28">
        <v>62847</v>
      </c>
      <c r="BG373" s="117" t="s">
        <v>55</v>
      </c>
      <c r="BH373" s="117" t="s">
        <v>55</v>
      </c>
      <c r="BI373" s="117" t="s">
        <v>55</v>
      </c>
      <c r="BJ373" s="117" t="s">
        <v>55</v>
      </c>
      <c r="BK373" s="117" t="s">
        <v>55</v>
      </c>
      <c r="BL373" s="117">
        <f t="shared" si="26"/>
        <v>0</v>
      </c>
      <c r="BM373" s="53">
        <f t="shared" si="27"/>
        <v>0</v>
      </c>
      <c r="BN373" s="11">
        <v>11905</v>
      </c>
      <c r="BO373" s="11">
        <f t="shared" si="28"/>
        <v>11905</v>
      </c>
    </row>
    <row r="374" spans="1:67">
      <c r="A374" s="29">
        <v>1014</v>
      </c>
      <c r="B374" s="30" t="s">
        <v>1794</v>
      </c>
      <c r="C374" s="30" t="s">
        <v>2331</v>
      </c>
      <c r="D374" s="30" t="s">
        <v>1779</v>
      </c>
      <c r="E374" s="31" t="s">
        <v>51</v>
      </c>
      <c r="F374" s="41">
        <v>0.66200000000000003</v>
      </c>
      <c r="G374" s="41">
        <v>0.82</v>
      </c>
      <c r="H374" s="33">
        <v>14529.48</v>
      </c>
      <c r="I374" s="34">
        <v>11413</v>
      </c>
      <c r="J374" s="34">
        <v>8938</v>
      </c>
      <c r="K374" s="60">
        <v>84726</v>
      </c>
      <c r="L374" s="60">
        <v>98748</v>
      </c>
      <c r="M374" s="60">
        <v>80091</v>
      </c>
      <c r="N374" s="60">
        <v>69138</v>
      </c>
      <c r="O374" s="41">
        <v>0.65</v>
      </c>
      <c r="P374" s="31">
        <v>708</v>
      </c>
      <c r="Q374" s="31">
        <v>1037.67</v>
      </c>
      <c r="R374" s="31">
        <v>20.52</v>
      </c>
      <c r="S374" s="31">
        <v>33</v>
      </c>
      <c r="T374" s="32">
        <v>0.59199999999999997</v>
      </c>
      <c r="U374" s="41">
        <v>0.01</v>
      </c>
      <c r="V374" s="41">
        <v>0.249</v>
      </c>
      <c r="W374" s="31">
        <v>0.44700000000000001</v>
      </c>
      <c r="X374" s="32">
        <v>4.2000000000000003E-2</v>
      </c>
      <c r="Y374" s="41">
        <v>6.3E-2</v>
      </c>
      <c r="Z374" s="39">
        <v>0.69108500345542501</v>
      </c>
      <c r="AA374" s="34">
        <v>72</v>
      </c>
      <c r="AB374" s="31">
        <v>108</v>
      </c>
      <c r="AC374" s="31">
        <v>10</v>
      </c>
      <c r="AD374" s="57">
        <v>9</v>
      </c>
      <c r="AE374" s="57">
        <v>434</v>
      </c>
      <c r="AF374" s="39">
        <f t="shared" si="29"/>
        <v>2.9870305062534928E-2</v>
      </c>
      <c r="AG374" s="39"/>
      <c r="AH374" s="39" t="s">
        <v>4339</v>
      </c>
      <c r="AI374" s="57">
        <v>2</v>
      </c>
      <c r="AJ374" s="34">
        <v>108100</v>
      </c>
      <c r="AK374" s="34">
        <v>45900</v>
      </c>
      <c r="AL374" s="35">
        <v>3.3749823999999999</v>
      </c>
      <c r="AM374" s="35">
        <v>1.3522273</v>
      </c>
      <c r="AN374" s="35">
        <v>33.458626000000002</v>
      </c>
      <c r="AO374" s="35">
        <v>2.5118920999999999</v>
      </c>
      <c r="AP374" s="35">
        <v>1.1292226000000001</v>
      </c>
      <c r="AQ374" s="35">
        <v>8.4775909999999996E-2</v>
      </c>
      <c r="AR374" s="35">
        <v>0.12359058000000001</v>
      </c>
      <c r="AS374" s="35">
        <v>-1.4314640999999999</v>
      </c>
      <c r="AT374" s="57">
        <v>2358.3333333333298</v>
      </c>
      <c r="AU374" s="41">
        <v>0.129</v>
      </c>
      <c r="AV374" s="41">
        <v>0.14599999999999999</v>
      </c>
      <c r="AW374" s="41">
        <v>0.503</v>
      </c>
      <c r="AX374" s="41">
        <v>0.58799999999999997</v>
      </c>
      <c r="AY374" s="34">
        <v>23000000</v>
      </c>
      <c r="AZ374" s="34">
        <v>1582.9885171389478</v>
      </c>
      <c r="BA374" s="85">
        <v>14</v>
      </c>
      <c r="BB374" s="34">
        <v>19774.011299435027</v>
      </c>
      <c r="BC374" s="85">
        <v>565</v>
      </c>
      <c r="BD374" s="32">
        <v>3.8886457051456762E-2</v>
      </c>
      <c r="BE374" s="41">
        <v>0.29099999999999998</v>
      </c>
      <c r="BF374" s="34">
        <v>54014.247211895912</v>
      </c>
      <c r="BG374" s="92">
        <v>4</v>
      </c>
      <c r="BH374" s="92">
        <v>19</v>
      </c>
      <c r="BI374" s="92" t="s">
        <v>55</v>
      </c>
      <c r="BJ374" s="92" t="s">
        <v>55</v>
      </c>
      <c r="BK374" s="92" t="s">
        <v>55</v>
      </c>
      <c r="BL374" s="92">
        <f t="shared" si="26"/>
        <v>23</v>
      </c>
      <c r="BM374" s="54">
        <f t="shared" si="27"/>
        <v>1582.9885171389478</v>
      </c>
      <c r="BN374" s="54">
        <v>8611</v>
      </c>
      <c r="BO374" s="54">
        <f t="shared" si="28"/>
        <v>7028.0114828610522</v>
      </c>
    </row>
    <row r="375" spans="1:67">
      <c r="A375" s="7">
        <v>1049</v>
      </c>
      <c r="B375" s="8" t="s">
        <v>1835</v>
      </c>
      <c r="C375" s="8" t="s">
        <v>2333</v>
      </c>
      <c r="D375" s="8" t="s">
        <v>1813</v>
      </c>
      <c r="E375" s="9" t="s">
        <v>51</v>
      </c>
      <c r="F375" s="10">
        <v>0.63700000000000001</v>
      </c>
      <c r="G375" s="10">
        <v>0.85</v>
      </c>
      <c r="H375" s="25">
        <v>9958.52</v>
      </c>
      <c r="I375" s="28">
        <v>9830</v>
      </c>
      <c r="J375" s="58">
        <v>6991</v>
      </c>
      <c r="K375" s="59">
        <v>67720</v>
      </c>
      <c r="L375" s="59">
        <v>79317</v>
      </c>
      <c r="M375" s="59">
        <v>64593</v>
      </c>
      <c r="N375" s="59">
        <v>61182</v>
      </c>
      <c r="O375" s="10">
        <v>0.497</v>
      </c>
      <c r="P375" s="9">
        <v>539</v>
      </c>
      <c r="Q375" s="9">
        <v>527.33000000000004</v>
      </c>
      <c r="R375" s="9">
        <v>18.48</v>
      </c>
      <c r="S375" s="10">
        <v>0.25</v>
      </c>
      <c r="T375" s="10">
        <v>0.50600000000000001</v>
      </c>
      <c r="U375" s="10">
        <v>2.3E-2</v>
      </c>
      <c r="V375" s="10">
        <v>8.6999999999999994E-2</v>
      </c>
      <c r="W375" s="9">
        <v>0.41699999999999998</v>
      </c>
      <c r="X375" s="27">
        <v>8.7999999999999995E-2</v>
      </c>
      <c r="Y375" s="10">
        <v>0.187</v>
      </c>
      <c r="Z375" s="16">
        <v>0.70571630204657732</v>
      </c>
      <c r="AA375" s="28">
        <v>23</v>
      </c>
      <c r="AB375" s="9">
        <v>706</v>
      </c>
      <c r="AC375" s="9">
        <v>1</v>
      </c>
      <c r="AD375" s="56">
        <v>52</v>
      </c>
      <c r="AE375" s="56">
        <v>229</v>
      </c>
      <c r="AF375" s="16">
        <f t="shared" si="29"/>
        <v>2.299538485638428E-2</v>
      </c>
      <c r="AG375" s="16"/>
      <c r="AH375" s="16"/>
      <c r="AI375" s="56">
        <v>4</v>
      </c>
      <c r="AJ375" s="28" t="e">
        <v>#N/A</v>
      </c>
      <c r="AK375" s="28" t="e">
        <v>#N/A</v>
      </c>
      <c r="AL375" s="26" t="e">
        <v>#N/A</v>
      </c>
      <c r="AM375" s="26" t="e">
        <v>#N/A</v>
      </c>
      <c r="AN375" s="26" t="e">
        <v>#N/A</v>
      </c>
      <c r="AO375" s="26" t="e">
        <v>#N/A</v>
      </c>
      <c r="AP375" s="26" t="e">
        <v>#N/A</v>
      </c>
      <c r="AQ375" s="26" t="e">
        <v>#N/A</v>
      </c>
      <c r="AR375" s="26" t="e">
        <v>#N/A</v>
      </c>
      <c r="AS375" s="26" t="e">
        <v>#N/A</v>
      </c>
      <c r="AT375" s="56" t="e">
        <v>#N/A</v>
      </c>
      <c r="AU375" s="10">
        <v>0.127</v>
      </c>
      <c r="AV375" s="10">
        <v>8.4000000000000005E-2</v>
      </c>
      <c r="AW375" s="10">
        <v>0.52300000000000002</v>
      </c>
      <c r="AX375" s="10">
        <v>0.52600000000000002</v>
      </c>
      <c r="AY375" s="28">
        <v>5000000</v>
      </c>
      <c r="AZ375" s="28">
        <v>502.082638785683</v>
      </c>
      <c r="BA375" s="84">
        <v>5</v>
      </c>
      <c r="BB375" s="28">
        <v>9276.4378478664185</v>
      </c>
      <c r="BC375" s="84">
        <v>370</v>
      </c>
      <c r="BD375" s="27">
        <v>3.7154115270140543E-2</v>
      </c>
      <c r="BE375" s="10">
        <v>0.17599999999999999</v>
      </c>
      <c r="BF375" s="28">
        <v>47313.288164665522</v>
      </c>
      <c r="BG375" s="117">
        <v>2</v>
      </c>
      <c r="BH375" s="117">
        <v>3</v>
      </c>
      <c r="BI375" s="117" t="s">
        <v>55</v>
      </c>
      <c r="BJ375" s="117" t="s">
        <v>55</v>
      </c>
      <c r="BK375" s="117" t="s">
        <v>55</v>
      </c>
      <c r="BL375" s="117">
        <f t="shared" si="26"/>
        <v>5</v>
      </c>
      <c r="BM375" s="53">
        <f t="shared" si="27"/>
        <v>502.082638785683</v>
      </c>
      <c r="BN375" s="11">
        <v>8832</v>
      </c>
      <c r="BO375" s="11">
        <f t="shared" si="28"/>
        <v>8329.9173612143168</v>
      </c>
    </row>
    <row r="376" spans="1:67">
      <c r="A376" s="7">
        <v>1050</v>
      </c>
      <c r="B376" s="8" t="s">
        <v>1836</v>
      </c>
      <c r="C376" s="8" t="s">
        <v>2334</v>
      </c>
      <c r="D376" s="8" t="s">
        <v>1813</v>
      </c>
      <c r="E376" s="9" t="s">
        <v>51</v>
      </c>
      <c r="F376" s="10">
        <v>0.41899999999999998</v>
      </c>
      <c r="G376" s="10">
        <v>0.78</v>
      </c>
      <c r="H376" s="25">
        <v>10942.12</v>
      </c>
      <c r="I376" s="28">
        <v>8647</v>
      </c>
      <c r="J376" s="58">
        <v>7258</v>
      </c>
      <c r="K376" s="59">
        <v>70576</v>
      </c>
      <c r="L376" s="59">
        <v>79785</v>
      </c>
      <c r="M376" s="59">
        <v>62532</v>
      </c>
      <c r="N376" s="59">
        <v>66276</v>
      </c>
      <c r="O376" s="10">
        <v>0.254</v>
      </c>
      <c r="P376" s="9">
        <v>484.67</v>
      </c>
      <c r="Q376" s="9">
        <v>670</v>
      </c>
      <c r="R376" s="9">
        <v>22.58</v>
      </c>
      <c r="S376" s="10">
        <v>0.18</v>
      </c>
      <c r="T376" s="10">
        <v>0.52100000000000002</v>
      </c>
      <c r="U376" s="10">
        <v>8.9999999999999993E-3</v>
      </c>
      <c r="V376" s="10">
        <v>0.11899999999999999</v>
      </c>
      <c r="W376" s="9">
        <v>0.51500000000000001</v>
      </c>
      <c r="X376" s="27">
        <v>5.7000000000000002E-2</v>
      </c>
      <c r="Y376" s="10">
        <v>0.255</v>
      </c>
      <c r="Z376" s="16">
        <v>0.66006600660066006</v>
      </c>
      <c r="AA376" s="28">
        <v>21</v>
      </c>
      <c r="AB376" s="9">
        <v>521</v>
      </c>
      <c r="AC376" s="9"/>
      <c r="AD376" s="56">
        <v>121</v>
      </c>
      <c r="AE376" s="56">
        <v>146</v>
      </c>
      <c r="AF376" s="16">
        <f t="shared" si="29"/>
        <v>1.3342935372670011E-2</v>
      </c>
      <c r="AG376" s="16"/>
      <c r="AH376" s="16"/>
      <c r="AI376" s="56">
        <v>17</v>
      </c>
      <c r="AJ376" s="28" t="e">
        <v>#N/A</v>
      </c>
      <c r="AK376" s="28" t="e">
        <v>#N/A</v>
      </c>
      <c r="AL376" s="26" t="e">
        <v>#N/A</v>
      </c>
      <c r="AM376" s="26" t="e">
        <v>#N/A</v>
      </c>
      <c r="AN376" s="26" t="e">
        <v>#N/A</v>
      </c>
      <c r="AO376" s="26" t="e">
        <v>#N/A</v>
      </c>
      <c r="AP376" s="26" t="e">
        <v>#N/A</v>
      </c>
      <c r="AQ376" s="26" t="e">
        <v>#N/A</v>
      </c>
      <c r="AR376" s="26" t="e">
        <v>#N/A</v>
      </c>
      <c r="AS376" s="26" t="e">
        <v>#N/A</v>
      </c>
      <c r="AT376" s="56" t="e">
        <v>#N/A</v>
      </c>
      <c r="AU376" s="10">
        <v>9.0999999999999998E-2</v>
      </c>
      <c r="AV376" s="10">
        <v>5.5E-2</v>
      </c>
      <c r="AW376" s="10">
        <v>0.54700000000000004</v>
      </c>
      <c r="AX376" s="10">
        <v>0.66600000000000004</v>
      </c>
      <c r="AY376" s="28">
        <v>5000000</v>
      </c>
      <c r="AZ376" s="28">
        <v>456.94984152979492</v>
      </c>
      <c r="BA376" s="84">
        <v>13</v>
      </c>
      <c r="BB376" s="28">
        <v>26822.37398642375</v>
      </c>
      <c r="BC376" s="84">
        <v>406</v>
      </c>
      <c r="BD376" s="27">
        <v>3.7104327132219346E-2</v>
      </c>
      <c r="BE376" s="10">
        <v>0.17599999999999999</v>
      </c>
      <c r="BF376" s="28">
        <v>45944.502040816325</v>
      </c>
      <c r="BG376" s="117">
        <v>2</v>
      </c>
      <c r="BH376" s="117">
        <v>3</v>
      </c>
      <c r="BI376" s="117" t="s">
        <v>55</v>
      </c>
      <c r="BJ376" s="117" t="s">
        <v>55</v>
      </c>
      <c r="BK376" s="117" t="s">
        <v>55</v>
      </c>
      <c r="BL376" s="117">
        <f t="shared" si="26"/>
        <v>5</v>
      </c>
      <c r="BM376" s="53">
        <f t="shared" si="27"/>
        <v>456.94984152979492</v>
      </c>
      <c r="BN376" s="11">
        <v>7487</v>
      </c>
      <c r="BO376" s="11">
        <f t="shared" si="28"/>
        <v>7030.0501584702051</v>
      </c>
    </row>
    <row r="377" spans="1:67">
      <c r="A377" s="7">
        <v>1054</v>
      </c>
      <c r="B377" s="8" t="s">
        <v>1842</v>
      </c>
      <c r="C377" s="8" t="s">
        <v>2335</v>
      </c>
      <c r="D377" s="8" t="s">
        <v>1813</v>
      </c>
      <c r="E377" s="9" t="s">
        <v>51</v>
      </c>
      <c r="F377" s="10">
        <v>0.45600000000000002</v>
      </c>
      <c r="G377" s="10">
        <v>0.75</v>
      </c>
      <c r="H377" s="25">
        <v>7864.98</v>
      </c>
      <c r="I377" s="28">
        <v>8971</v>
      </c>
      <c r="J377" s="58">
        <v>5963</v>
      </c>
      <c r="K377" s="59">
        <v>64347</v>
      </c>
      <c r="L377" s="59">
        <v>71397</v>
      </c>
      <c r="M377" s="59">
        <v>59517</v>
      </c>
      <c r="N377" s="59">
        <v>57420</v>
      </c>
      <c r="O377" s="10">
        <v>0.22</v>
      </c>
      <c r="P377" s="9">
        <v>355.33</v>
      </c>
      <c r="Q377" s="9">
        <v>460.67</v>
      </c>
      <c r="R377" s="9">
        <v>22.13</v>
      </c>
      <c r="S377" s="10">
        <v>0.13</v>
      </c>
      <c r="T377" s="10">
        <v>0.41599999999999998</v>
      </c>
      <c r="U377" s="10">
        <v>2.8000000000000001E-2</v>
      </c>
      <c r="V377" s="10">
        <v>8.7999999999999995E-2</v>
      </c>
      <c r="W377" s="9">
        <v>0.46400000000000002</v>
      </c>
      <c r="X377" s="27">
        <v>8.7999999999999995E-2</v>
      </c>
      <c r="Y377" s="10">
        <v>0.32</v>
      </c>
      <c r="Z377" s="16">
        <v>0.68306010928961747</v>
      </c>
      <c r="AA377" s="28">
        <v>22</v>
      </c>
      <c r="AB377" s="9">
        <v>432</v>
      </c>
      <c r="AC377" s="9"/>
      <c r="AD377" s="56">
        <v>200</v>
      </c>
      <c r="AE377" s="56">
        <v>97</v>
      </c>
      <c r="AF377" s="16">
        <f t="shared" si="29"/>
        <v>1.2333152786148218E-2</v>
      </c>
      <c r="AG377" s="16"/>
      <c r="AH377" s="16"/>
      <c r="AI377" s="56">
        <v>99</v>
      </c>
      <c r="AJ377" s="28" t="e">
        <v>#N/A</v>
      </c>
      <c r="AK377" s="28" t="e">
        <v>#N/A</v>
      </c>
      <c r="AL377" s="26" t="e">
        <v>#N/A</v>
      </c>
      <c r="AM377" s="26" t="e">
        <v>#N/A</v>
      </c>
      <c r="AN377" s="26" t="e">
        <v>#N/A</v>
      </c>
      <c r="AO377" s="26" t="e">
        <v>#N/A</v>
      </c>
      <c r="AP377" s="26" t="e">
        <v>#N/A</v>
      </c>
      <c r="AQ377" s="26" t="e">
        <v>#N/A</v>
      </c>
      <c r="AR377" s="26" t="e">
        <v>#N/A</v>
      </c>
      <c r="AS377" s="26" t="e">
        <v>#N/A</v>
      </c>
      <c r="AT377" s="56" t="e">
        <v>#N/A</v>
      </c>
      <c r="AU377" s="10">
        <v>0.16800000000000001</v>
      </c>
      <c r="AV377" s="10">
        <v>5.3999999999999999E-2</v>
      </c>
      <c r="AW377" s="10">
        <v>0.38500000000000001</v>
      </c>
      <c r="AX377" s="10">
        <v>0.61</v>
      </c>
      <c r="AY377" s="28">
        <v>10000000</v>
      </c>
      <c r="AZ377" s="28">
        <v>1271.4590501183729</v>
      </c>
      <c r="BA377" s="84">
        <v>4</v>
      </c>
      <c r="BB377" s="28">
        <v>11257.141248979822</v>
      </c>
      <c r="BC377" s="84">
        <v>195</v>
      </c>
      <c r="BD377" s="27">
        <v>2.479345147730827E-2</v>
      </c>
      <c r="BE377" s="10">
        <v>0.17599999999999999</v>
      </c>
      <c r="BF377" s="28">
        <v>47625.439926062849</v>
      </c>
      <c r="BG377" s="117">
        <v>1</v>
      </c>
      <c r="BH377" s="117">
        <v>9</v>
      </c>
      <c r="BI377" s="117" t="s">
        <v>55</v>
      </c>
      <c r="BJ377" s="117" t="s">
        <v>55</v>
      </c>
      <c r="BK377" s="117" t="s">
        <v>55</v>
      </c>
      <c r="BL377" s="117">
        <f t="shared" si="26"/>
        <v>10</v>
      </c>
      <c r="BM377" s="53">
        <f t="shared" si="27"/>
        <v>1271.4590501183729</v>
      </c>
      <c r="BN377" s="11">
        <v>7488</v>
      </c>
      <c r="BO377" s="11">
        <f t="shared" si="28"/>
        <v>6216.5409498816271</v>
      </c>
    </row>
    <row r="378" spans="1:67">
      <c r="A378" s="7">
        <v>1053</v>
      </c>
      <c r="B378" s="8" t="s">
        <v>1841</v>
      </c>
      <c r="C378" s="8" t="s">
        <v>2336</v>
      </c>
      <c r="D378" s="8" t="s">
        <v>1813</v>
      </c>
      <c r="E378" s="9" t="s">
        <v>51</v>
      </c>
      <c r="F378" s="10">
        <v>0.498</v>
      </c>
      <c r="G378" s="10">
        <v>0.76</v>
      </c>
      <c r="H378" s="25">
        <v>8087.12</v>
      </c>
      <c r="I378" s="28">
        <v>9332</v>
      </c>
      <c r="J378" s="58">
        <v>7646</v>
      </c>
      <c r="K378" s="59">
        <v>64100</v>
      </c>
      <c r="L378" s="59">
        <v>71082</v>
      </c>
      <c r="M378" s="59">
        <v>62613</v>
      </c>
      <c r="N378" s="59">
        <v>60012</v>
      </c>
      <c r="O378" s="10">
        <v>0.432</v>
      </c>
      <c r="P378" s="9">
        <v>388.33</v>
      </c>
      <c r="Q378" s="9">
        <v>526</v>
      </c>
      <c r="R378" s="9">
        <v>20.83</v>
      </c>
      <c r="S378" s="10">
        <v>0.05</v>
      </c>
      <c r="T378" s="10">
        <v>0.505</v>
      </c>
      <c r="U378" s="10">
        <v>3.6999999999999998E-2</v>
      </c>
      <c r="V378" s="10">
        <v>9.7000000000000003E-2</v>
      </c>
      <c r="W378" s="9">
        <v>0.436</v>
      </c>
      <c r="X378" s="27">
        <v>7.9000000000000001E-2</v>
      </c>
      <c r="Y378" s="10">
        <v>0.14099999999999999</v>
      </c>
      <c r="Z378" s="16">
        <v>0.69637883008356538</v>
      </c>
      <c r="AA378" s="28">
        <v>49</v>
      </c>
      <c r="AB378" s="9">
        <v>719</v>
      </c>
      <c r="AC378" s="9"/>
      <c r="AD378" s="56">
        <v>291</v>
      </c>
      <c r="AE378" s="56">
        <v>63</v>
      </c>
      <c r="AF378" s="16">
        <f t="shared" si="29"/>
        <v>7.7901651020387975E-3</v>
      </c>
      <c r="AG378" s="16"/>
      <c r="AH378" s="16"/>
      <c r="AI378" s="56">
        <v>15</v>
      </c>
      <c r="AJ378" s="28" t="e">
        <v>#N/A</v>
      </c>
      <c r="AK378" s="28" t="e">
        <v>#N/A</v>
      </c>
      <c r="AL378" s="26" t="e">
        <v>#N/A</v>
      </c>
      <c r="AM378" s="26" t="e">
        <v>#N/A</v>
      </c>
      <c r="AN378" s="26" t="e">
        <v>#N/A</v>
      </c>
      <c r="AO378" s="26" t="e">
        <v>#N/A</v>
      </c>
      <c r="AP378" s="26" t="e">
        <v>#N/A</v>
      </c>
      <c r="AQ378" s="26" t="e">
        <v>#N/A</v>
      </c>
      <c r="AR378" s="26" t="e">
        <v>#N/A</v>
      </c>
      <c r="AS378" s="26" t="e">
        <v>#N/A</v>
      </c>
      <c r="AT378" s="56" t="e">
        <v>#N/A</v>
      </c>
      <c r="AU378" s="10">
        <v>9.8000000000000004E-2</v>
      </c>
      <c r="AV378" s="10">
        <v>5.1999999999999998E-2</v>
      </c>
      <c r="AW378" s="10">
        <v>0.46500000000000002</v>
      </c>
      <c r="AX378" s="10">
        <v>0.63400000000000001</v>
      </c>
      <c r="AY378" s="28">
        <v>9000000</v>
      </c>
      <c r="AZ378" s="28">
        <v>1112.8807288626854</v>
      </c>
      <c r="BA378" s="84">
        <v>6</v>
      </c>
      <c r="BB378" s="28">
        <v>15450.776401514177</v>
      </c>
      <c r="BC378" s="84">
        <v>281</v>
      </c>
      <c r="BD378" s="27">
        <v>3.4746609423379399E-2</v>
      </c>
      <c r="BE378" s="10">
        <v>0.17599999999999999</v>
      </c>
      <c r="BF378" s="28">
        <v>49836.225328947367</v>
      </c>
      <c r="BG378" s="117">
        <v>1</v>
      </c>
      <c r="BH378" s="117">
        <v>8</v>
      </c>
      <c r="BI378" s="117" t="s">
        <v>55</v>
      </c>
      <c r="BJ378" s="117" t="s">
        <v>55</v>
      </c>
      <c r="BK378" s="117" t="s">
        <v>55</v>
      </c>
      <c r="BL378" s="117">
        <f t="shared" si="26"/>
        <v>9</v>
      </c>
      <c r="BM378" s="53">
        <f t="shared" si="27"/>
        <v>1112.8807288626854</v>
      </c>
      <c r="BN378" s="11">
        <v>9203</v>
      </c>
      <c r="BO378" s="11">
        <f t="shared" si="28"/>
        <v>8090.1192711373151</v>
      </c>
    </row>
    <row r="379" spans="1:67">
      <c r="A379" s="7">
        <v>1046</v>
      </c>
      <c r="B379" s="8" t="s">
        <v>1831</v>
      </c>
      <c r="C379" s="8" t="s">
        <v>2337</v>
      </c>
      <c r="D379" s="8" t="s">
        <v>1813</v>
      </c>
      <c r="E379" s="9" t="s">
        <v>51</v>
      </c>
      <c r="F379" s="10">
        <v>0.54400000000000004</v>
      </c>
      <c r="G379" s="10">
        <v>0.81</v>
      </c>
      <c r="H379" s="25">
        <v>11157.3</v>
      </c>
      <c r="I379" s="28">
        <v>8637</v>
      </c>
      <c r="J379" s="58">
        <v>5915</v>
      </c>
      <c r="K379" s="59">
        <v>70558</v>
      </c>
      <c r="L379" s="59">
        <v>76761</v>
      </c>
      <c r="M379" s="59">
        <v>66123</v>
      </c>
      <c r="N379" s="59">
        <v>70542</v>
      </c>
      <c r="O379" s="10">
        <v>0.38600000000000001</v>
      </c>
      <c r="P379" s="9">
        <v>511</v>
      </c>
      <c r="Q379" s="9">
        <v>552.66999999999996</v>
      </c>
      <c r="R379" s="9">
        <v>21.83</v>
      </c>
      <c r="S379" s="10">
        <v>0.03</v>
      </c>
      <c r="T379" s="10">
        <v>0.46</v>
      </c>
      <c r="U379" s="10">
        <v>1.2999999999999999E-2</v>
      </c>
      <c r="V379" s="10">
        <v>0.16600000000000001</v>
      </c>
      <c r="W379" s="9">
        <v>0.46300000000000002</v>
      </c>
      <c r="X379" s="27">
        <v>0.01</v>
      </c>
      <c r="Y379" s="10">
        <v>0.214</v>
      </c>
      <c r="Z379" s="16">
        <v>0.68352699931647298</v>
      </c>
      <c r="AA379" s="28">
        <v>21</v>
      </c>
      <c r="AB379" s="9">
        <v>273</v>
      </c>
      <c r="AC379" s="9">
        <v>1</v>
      </c>
      <c r="AD379" s="56">
        <v>118</v>
      </c>
      <c r="AE379" s="56">
        <v>151</v>
      </c>
      <c r="AF379" s="16">
        <f t="shared" si="29"/>
        <v>1.3533740241814777E-2</v>
      </c>
      <c r="AG379" s="16"/>
      <c r="AH379" s="16" t="s">
        <v>4339</v>
      </c>
      <c r="AI379" s="56">
        <v>10</v>
      </c>
      <c r="AJ379" s="28" t="e">
        <v>#N/A</v>
      </c>
      <c r="AK379" s="28" t="e">
        <v>#N/A</v>
      </c>
      <c r="AL379" s="26" t="e">
        <v>#N/A</v>
      </c>
      <c r="AM379" s="26" t="e">
        <v>#N/A</v>
      </c>
      <c r="AN379" s="26" t="e">
        <v>#N/A</v>
      </c>
      <c r="AO379" s="26" t="e">
        <v>#N/A</v>
      </c>
      <c r="AP379" s="26" t="e">
        <v>#N/A</v>
      </c>
      <c r="AQ379" s="26" t="e">
        <v>#N/A</v>
      </c>
      <c r="AR379" s="26" t="e">
        <v>#N/A</v>
      </c>
      <c r="AS379" s="26" t="e">
        <v>#N/A</v>
      </c>
      <c r="AT379" s="56" t="e">
        <v>#N/A</v>
      </c>
      <c r="AU379" s="10">
        <v>0.17499999999999999</v>
      </c>
      <c r="AV379" s="10">
        <v>7.6999999999999999E-2</v>
      </c>
      <c r="AW379" s="10">
        <v>0.50800000000000001</v>
      </c>
      <c r="AX379" s="10">
        <v>0.57799999999999996</v>
      </c>
      <c r="AY379" s="28">
        <v>12000000</v>
      </c>
      <c r="AZ379" s="28">
        <v>1075.5290258395848</v>
      </c>
      <c r="BA379" s="84">
        <v>3</v>
      </c>
      <c r="BB379" s="28">
        <v>5870.841487279843</v>
      </c>
      <c r="BC379" s="84">
        <v>339</v>
      </c>
      <c r="BD379" s="27">
        <v>3.0383694979968272E-2</v>
      </c>
      <c r="BE379" s="10">
        <v>0.17599999999999999</v>
      </c>
      <c r="BF379" s="28">
        <v>50485.203852327446</v>
      </c>
      <c r="BG379" s="117">
        <v>2</v>
      </c>
      <c r="BH379" s="117">
        <v>10</v>
      </c>
      <c r="BI379" s="117" t="s">
        <v>55</v>
      </c>
      <c r="BJ379" s="117" t="s">
        <v>55</v>
      </c>
      <c r="BK379" s="117" t="s">
        <v>55</v>
      </c>
      <c r="BL379" s="117">
        <f t="shared" si="26"/>
        <v>12</v>
      </c>
      <c r="BM379" s="53">
        <f t="shared" si="27"/>
        <v>1075.5290258395848</v>
      </c>
      <c r="BN379" s="11">
        <v>7637</v>
      </c>
      <c r="BO379" s="11">
        <f t="shared" si="28"/>
        <v>6561.4709741604147</v>
      </c>
    </row>
    <row r="380" spans="1:67">
      <c r="A380" s="7">
        <v>1022</v>
      </c>
      <c r="B380" s="8" t="s">
        <v>1805</v>
      </c>
      <c r="C380" s="8" t="s">
        <v>2338</v>
      </c>
      <c r="D380" s="8" t="s">
        <v>1798</v>
      </c>
      <c r="E380" s="9" t="s">
        <v>51</v>
      </c>
      <c r="F380" s="10">
        <v>0.38900000000000001</v>
      </c>
      <c r="G380" s="10">
        <v>0.73</v>
      </c>
      <c r="H380" s="25">
        <v>11459.84</v>
      </c>
      <c r="I380" s="28">
        <v>12682</v>
      </c>
      <c r="J380" s="28">
        <v>9195</v>
      </c>
      <c r="K380" s="59">
        <v>70579</v>
      </c>
      <c r="L380" s="59">
        <v>76761</v>
      </c>
      <c r="M380" s="59">
        <v>65313</v>
      </c>
      <c r="N380" s="59">
        <v>59886</v>
      </c>
      <c r="O380" s="10">
        <v>0.41299999999999998</v>
      </c>
      <c r="P380" s="9">
        <v>865.33</v>
      </c>
      <c r="Q380" s="9">
        <v>864.67</v>
      </c>
      <c r="R380" s="9">
        <v>13.24</v>
      </c>
      <c r="S380" s="9">
        <v>6</v>
      </c>
      <c r="T380" s="27">
        <v>0.45400000000000001</v>
      </c>
      <c r="U380" s="10">
        <v>4.1000000000000002E-2</v>
      </c>
      <c r="V380" s="10">
        <v>0.109</v>
      </c>
      <c r="W380" s="9">
        <v>0.50700000000000001</v>
      </c>
      <c r="X380" s="27">
        <v>-3.5000000000000003E-2</v>
      </c>
      <c r="Y380" s="10">
        <v>3.6999999999999998E-2</v>
      </c>
      <c r="Z380" s="16">
        <v>0.66357000663570009</v>
      </c>
      <c r="AA380" s="28">
        <v>115</v>
      </c>
      <c r="AB380" s="9">
        <v>269</v>
      </c>
      <c r="AC380" s="9">
        <v>1</v>
      </c>
      <c r="AD380" s="56">
        <v>75</v>
      </c>
      <c r="AE380" s="56">
        <v>194</v>
      </c>
      <c r="AF380" s="16">
        <f t="shared" si="29"/>
        <v>1.6928683122975539E-2</v>
      </c>
      <c r="AG380" s="16"/>
      <c r="AH380" s="16"/>
      <c r="AI380" s="56">
        <v>15</v>
      </c>
      <c r="AJ380" s="28">
        <v>76400</v>
      </c>
      <c r="AK380" s="28">
        <v>35400</v>
      </c>
      <c r="AL380" s="26">
        <v>9.4283561999999996</v>
      </c>
      <c r="AM380" s="26">
        <v>0.70618004000000001</v>
      </c>
      <c r="AN380" s="26">
        <v>17.601807000000001</v>
      </c>
      <c r="AO380" s="26">
        <v>0.35224130999999997</v>
      </c>
      <c r="AP380" s="26">
        <v>1.6595609</v>
      </c>
      <c r="AQ380" s="26">
        <v>3.3210563999999998E-2</v>
      </c>
      <c r="AR380" s="26">
        <v>0.60897630000000003</v>
      </c>
      <c r="AS380" s="26">
        <v>-0.46347579</v>
      </c>
      <c r="AT380" s="56">
        <v>1955</v>
      </c>
      <c r="AU380" s="10">
        <v>0.12</v>
      </c>
      <c r="AV380" s="10">
        <v>9.7000000000000003E-2</v>
      </c>
      <c r="AW380" s="10">
        <v>0.44700000000000001</v>
      </c>
      <c r="AX380" s="10">
        <v>0.54300000000000004</v>
      </c>
      <c r="AY380" s="28">
        <v>28024090</v>
      </c>
      <c r="AZ380" s="28">
        <v>2445.4172135038534</v>
      </c>
      <c r="BA380" s="84">
        <v>47</v>
      </c>
      <c r="BB380" s="28">
        <v>54314.538962014492</v>
      </c>
      <c r="BC380" s="84">
        <v>96</v>
      </c>
      <c r="BD380" s="27">
        <v>8.3770803082765556E-3</v>
      </c>
      <c r="BE380" s="10">
        <v>7.3999999999999996E-2</v>
      </c>
      <c r="BF380" s="28">
        <v>46172.484261501209</v>
      </c>
      <c r="BG380" s="117">
        <v>2.4E-2</v>
      </c>
      <c r="BH380" s="117">
        <v>28</v>
      </c>
      <c r="BI380" s="117" t="s">
        <v>55</v>
      </c>
      <c r="BJ380" s="117" t="s">
        <v>55</v>
      </c>
      <c r="BK380" s="117" t="s">
        <v>55</v>
      </c>
      <c r="BL380" s="117">
        <f t="shared" si="26"/>
        <v>28.024000000000001</v>
      </c>
      <c r="BM380" s="53">
        <f t="shared" si="27"/>
        <v>2445.4093599910643</v>
      </c>
      <c r="BN380" s="11">
        <v>6814</v>
      </c>
      <c r="BO380" s="11">
        <f t="shared" ref="BO380" si="30">BN380-BM380</f>
        <v>4368.5906400089352</v>
      </c>
    </row>
  </sheetData>
  <autoFilter ref="A1:BA380">
    <filterColumn colId="4">
      <filters>
        <filter val="Public, 4-year or above"/>
      </filters>
    </filterColumn>
  </autoFilter>
  <sortState ref="A2:BO380">
    <sortCondition ref="E2:E380"/>
    <sortCondition ref="D2:D380"/>
    <sortCondition ref="B2:B380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03"/>
  <sheetViews>
    <sheetView workbookViewId="0">
      <pane xSplit="4" ySplit="1" topLeftCell="J77" activePane="bottomRight" state="frozen"/>
      <selection pane="topRight" activeCell="E1" sqref="E1"/>
      <selection pane="bottomLeft" activeCell="A2" sqref="A2"/>
      <selection pane="bottomRight" activeCell="Q2" sqref="Q2"/>
    </sheetView>
  </sheetViews>
  <sheetFormatPr defaultRowHeight="14.25"/>
  <cols>
    <col min="1" max="1" width="12.5703125" style="81" customWidth="1"/>
    <col min="2" max="2" width="47" style="65" customWidth="1"/>
    <col min="3" max="3" width="19.85546875" style="65" customWidth="1"/>
    <col min="4" max="4" width="12.42578125" style="65" customWidth="1"/>
    <col min="5" max="5" width="9.140625" style="65"/>
    <col min="6" max="6" width="39.85546875" style="65" bestFit="1" customWidth="1"/>
    <col min="7" max="8" width="17.7109375" style="81" customWidth="1"/>
    <col min="9" max="9" width="16.7109375" style="81" customWidth="1"/>
    <col min="10" max="10" width="17.7109375" style="81" customWidth="1"/>
    <col min="11" max="11" width="21.5703125" style="81" customWidth="1"/>
    <col min="12" max="12" width="21.42578125" style="81" customWidth="1"/>
    <col min="13" max="13" width="19.7109375" style="81" customWidth="1"/>
    <col min="14" max="14" width="20.140625" style="81" customWidth="1"/>
    <col min="15" max="16" width="17.7109375" style="81" customWidth="1"/>
    <col min="17" max="17" width="14.42578125" style="65" customWidth="1"/>
    <col min="18" max="16384" width="9.140625" style="65"/>
  </cols>
  <sheetData>
    <row r="1" spans="1:17" ht="71.25">
      <c r="A1" s="61" t="s">
        <v>2345</v>
      </c>
      <c r="B1" s="62" t="s">
        <v>3</v>
      </c>
      <c r="C1" s="61" t="s">
        <v>2346</v>
      </c>
      <c r="D1" s="62" t="s">
        <v>4</v>
      </c>
      <c r="G1" s="61" t="s">
        <v>2347</v>
      </c>
      <c r="H1" s="61" t="s">
        <v>2348</v>
      </c>
      <c r="I1" s="61" t="s">
        <v>2349</v>
      </c>
      <c r="J1" s="61" t="s">
        <v>2350</v>
      </c>
      <c r="K1" s="61" t="s">
        <v>2351</v>
      </c>
      <c r="L1" s="61" t="s">
        <v>2352</v>
      </c>
      <c r="M1" s="61" t="s">
        <v>2353</v>
      </c>
      <c r="N1" s="61" t="s">
        <v>2354</v>
      </c>
      <c r="O1" s="61" t="s">
        <v>2355</v>
      </c>
      <c r="P1" s="63" t="s">
        <v>2356</v>
      </c>
      <c r="Q1" s="64" t="s">
        <v>2357</v>
      </c>
    </row>
    <row r="2" spans="1:17">
      <c r="A2" s="66">
        <v>1002</v>
      </c>
      <c r="B2" s="67" t="s">
        <v>2358</v>
      </c>
      <c r="C2" s="67" t="s">
        <v>2359</v>
      </c>
      <c r="D2" s="68" t="s">
        <v>49</v>
      </c>
      <c r="E2" s="7">
        <v>1</v>
      </c>
      <c r="F2" s="8" t="s">
        <v>48</v>
      </c>
      <c r="G2" s="69">
        <v>44500</v>
      </c>
      <c r="H2" s="69">
        <v>32900</v>
      </c>
      <c r="I2" s="70">
        <v>24.356117000000001</v>
      </c>
      <c r="J2" s="70">
        <v>1.7934355999999999E-2</v>
      </c>
      <c r="K2" s="70">
        <v>17.323408000000001</v>
      </c>
      <c r="L2" s="70">
        <v>0.29935566000000002</v>
      </c>
      <c r="M2" s="70">
        <v>4.2193098000000004</v>
      </c>
      <c r="N2" s="70">
        <v>7.2911419000000005E-2</v>
      </c>
      <c r="O2" s="70">
        <v>-4.8939237999999996</v>
      </c>
      <c r="P2" s="70">
        <v>0.23420547999999999</v>
      </c>
      <c r="Q2" s="69">
        <v>943.66666666666595</v>
      </c>
    </row>
    <row r="3" spans="1:17">
      <c r="A3" s="66">
        <v>1034</v>
      </c>
      <c r="B3" s="67" t="s">
        <v>2360</v>
      </c>
      <c r="C3" s="67" t="s">
        <v>2361</v>
      </c>
      <c r="D3" s="68" t="s">
        <v>49</v>
      </c>
      <c r="E3" s="7"/>
      <c r="F3" s="8"/>
      <c r="G3" s="69">
        <v>44300</v>
      </c>
      <c r="H3" s="69">
        <v>24300</v>
      </c>
      <c r="I3" s="70">
        <v>29.389942000000001</v>
      </c>
      <c r="J3" s="70">
        <v>0.35938016</v>
      </c>
      <c r="K3" s="70">
        <v>10.472322</v>
      </c>
      <c r="L3" s="70">
        <v>0</v>
      </c>
      <c r="M3" s="70">
        <v>3.0778093000000002</v>
      </c>
      <c r="N3" s="70">
        <v>0</v>
      </c>
      <c r="O3" s="70">
        <v>-3.3183807999999999</v>
      </c>
      <c r="P3" s="70">
        <v>1.0283898</v>
      </c>
      <c r="Q3" s="69">
        <v>248</v>
      </c>
    </row>
    <row r="4" spans="1:17">
      <c r="A4" s="66">
        <v>1009</v>
      </c>
      <c r="B4" s="67" t="s">
        <v>86</v>
      </c>
      <c r="C4" s="67" t="s">
        <v>2362</v>
      </c>
      <c r="D4" s="68" t="s">
        <v>49</v>
      </c>
      <c r="E4" s="7"/>
      <c r="F4" s="8"/>
      <c r="G4" s="69">
        <v>123200</v>
      </c>
      <c r="H4" s="69">
        <v>47300</v>
      </c>
      <c r="I4" s="70">
        <v>3.3321195000000001</v>
      </c>
      <c r="J4" s="70">
        <v>4.8533926000000003</v>
      </c>
      <c r="K4" s="70">
        <v>31.986362</v>
      </c>
      <c r="L4" s="70">
        <v>2.6494653000000001</v>
      </c>
      <c r="M4" s="70">
        <v>1.0658238</v>
      </c>
      <c r="N4" s="70">
        <v>8.8283352999999995E-2</v>
      </c>
      <c r="O4" s="70">
        <v>-0.31903499000000002</v>
      </c>
      <c r="P4" s="70">
        <v>-1.7636118000000001</v>
      </c>
      <c r="Q4" s="69">
        <v>3839</v>
      </c>
    </row>
    <row r="5" spans="1:17">
      <c r="A5" s="66">
        <v>8310</v>
      </c>
      <c r="B5" s="67" t="s">
        <v>2363</v>
      </c>
      <c r="C5" s="67" t="s">
        <v>2066</v>
      </c>
      <c r="D5" s="68" t="s">
        <v>49</v>
      </c>
      <c r="E5" s="7">
        <v>6</v>
      </c>
      <c r="F5" s="8" t="s">
        <v>81</v>
      </c>
      <c r="G5" s="69">
        <v>73600</v>
      </c>
      <c r="H5" s="69">
        <v>35400</v>
      </c>
      <c r="I5" s="70">
        <v>13.526305000000001</v>
      </c>
      <c r="J5" s="70">
        <v>0.41197910999999998</v>
      </c>
      <c r="K5" s="70">
        <v>18.042749000000001</v>
      </c>
      <c r="L5" s="70">
        <v>0.73421192000000002</v>
      </c>
      <c r="M5" s="70">
        <v>2.4405174000000001</v>
      </c>
      <c r="N5" s="70">
        <v>9.9311747000000006E-2</v>
      </c>
      <c r="O5" s="70">
        <v>-0.66682023000000001</v>
      </c>
      <c r="P5" s="70">
        <v>3.5111387000000001</v>
      </c>
      <c r="Q5" s="69">
        <v>668.33333333333303</v>
      </c>
    </row>
    <row r="6" spans="1:17">
      <c r="A6" s="66">
        <v>5733</v>
      </c>
      <c r="B6" s="67" t="s">
        <v>2364</v>
      </c>
      <c r="C6" s="67" t="s">
        <v>2365</v>
      </c>
      <c r="D6" s="68" t="s">
        <v>49</v>
      </c>
      <c r="E6" s="7"/>
      <c r="F6" s="8"/>
      <c r="G6" s="69">
        <v>50100</v>
      </c>
      <c r="H6" s="69">
        <v>26400</v>
      </c>
      <c r="I6" s="70">
        <v>21.799779999999998</v>
      </c>
      <c r="J6" s="70">
        <v>0.10990229</v>
      </c>
      <c r="K6" s="70">
        <v>8.3827753000000005</v>
      </c>
      <c r="L6" s="70">
        <v>0.19369854</v>
      </c>
      <c r="M6" s="70">
        <v>1.8274264</v>
      </c>
      <c r="N6" s="70">
        <v>4.2225855999999999E-2</v>
      </c>
      <c r="O6" s="70">
        <v>1.9631974999999999</v>
      </c>
      <c r="P6" s="70">
        <v>2.7862971000000001</v>
      </c>
      <c r="Q6" s="69">
        <v>612</v>
      </c>
    </row>
    <row r="7" spans="1:17">
      <c r="A7" s="66">
        <v>1012</v>
      </c>
      <c r="B7" s="67" t="s">
        <v>90</v>
      </c>
      <c r="C7" s="67" t="s">
        <v>2068</v>
      </c>
      <c r="D7" s="68" t="s">
        <v>49</v>
      </c>
      <c r="E7" s="7"/>
      <c r="F7" s="8"/>
      <c r="G7" s="69">
        <v>137900</v>
      </c>
      <c r="H7" s="69">
        <v>48100</v>
      </c>
      <c r="I7" s="70">
        <v>3.6849558</v>
      </c>
      <c r="J7" s="70">
        <v>9.2324219000000003</v>
      </c>
      <c r="K7" s="70">
        <v>27.260956</v>
      </c>
      <c r="L7" s="70">
        <v>3.4104557</v>
      </c>
      <c r="M7" s="70">
        <v>1.0045542999999999</v>
      </c>
      <c r="N7" s="70">
        <v>0.12567379000000001</v>
      </c>
      <c r="O7" s="70">
        <v>0.81815254999999998</v>
      </c>
      <c r="P7" s="70">
        <v>2.7331680999999999</v>
      </c>
      <c r="Q7" s="69">
        <v>288.666666666666</v>
      </c>
    </row>
    <row r="8" spans="1:17">
      <c r="A8" s="66">
        <v>1030</v>
      </c>
      <c r="B8" s="67" t="s">
        <v>2366</v>
      </c>
      <c r="C8" s="67" t="s">
        <v>2367</v>
      </c>
      <c r="D8" s="68" t="s">
        <v>49</v>
      </c>
      <c r="E8" s="7"/>
      <c r="F8" s="8"/>
      <c r="G8" s="69">
        <v>31400</v>
      </c>
      <c r="H8" s="69">
        <v>20400</v>
      </c>
      <c r="I8" s="70">
        <v>40.879359999999998</v>
      </c>
      <c r="J8" s="70">
        <v>5.9725041999999999E-2</v>
      </c>
      <c r="K8" s="70">
        <v>5.5473074999999996</v>
      </c>
      <c r="L8" s="70">
        <v>7.6980264999999999E-3</v>
      </c>
      <c r="M8" s="70">
        <v>2.2677038</v>
      </c>
      <c r="N8" s="70">
        <v>3.1469040999999999E-3</v>
      </c>
      <c r="O8" s="70">
        <v>-9.1931437999999996</v>
      </c>
      <c r="P8" s="70">
        <v>-0.70734726999999997</v>
      </c>
      <c r="Q8" s="69">
        <v>641.66666666666595</v>
      </c>
    </row>
    <row r="9" spans="1:17">
      <c r="A9" s="66">
        <v>1013</v>
      </c>
      <c r="B9" s="67" t="s">
        <v>2368</v>
      </c>
      <c r="C9" s="67" t="s">
        <v>2359</v>
      </c>
      <c r="D9" s="68" t="s">
        <v>49</v>
      </c>
      <c r="E9" s="7"/>
      <c r="F9" s="8"/>
      <c r="G9" s="69">
        <v>72600</v>
      </c>
      <c r="H9" s="69">
        <v>26100</v>
      </c>
      <c r="I9" s="70">
        <v>12.812671</v>
      </c>
      <c r="J9" s="70">
        <v>0.37400323000000002</v>
      </c>
      <c r="K9" s="70">
        <v>11.319713</v>
      </c>
      <c r="L9" s="70">
        <v>0</v>
      </c>
      <c r="M9" s="70">
        <v>1.4503573999999999</v>
      </c>
      <c r="N9" s="70">
        <v>0</v>
      </c>
      <c r="O9" s="70">
        <v>2.1738110000000002</v>
      </c>
      <c r="P9" s="70">
        <v>4.1876658999999998</v>
      </c>
      <c r="Q9" s="69">
        <v>1604.3333333333301</v>
      </c>
    </row>
    <row r="10" spans="1:17">
      <c r="A10" s="66">
        <v>12182</v>
      </c>
      <c r="B10" s="67" t="s">
        <v>2369</v>
      </c>
      <c r="C10" s="67" t="s">
        <v>2119</v>
      </c>
      <c r="D10" s="68" t="s">
        <v>49</v>
      </c>
      <c r="E10" s="7"/>
      <c r="F10" s="8"/>
      <c r="G10" s="69">
        <v>48300</v>
      </c>
      <c r="H10" s="69">
        <v>27400</v>
      </c>
      <c r="I10" s="70">
        <v>22.959558000000001</v>
      </c>
      <c r="J10" s="70">
        <v>0.30609586999999999</v>
      </c>
      <c r="K10" s="70">
        <v>9.3500604999999997</v>
      </c>
      <c r="L10" s="70">
        <v>5.6266750999999997E-2</v>
      </c>
      <c r="M10" s="70">
        <v>2.1467326</v>
      </c>
      <c r="N10" s="70">
        <v>1.2918598E-2</v>
      </c>
      <c r="O10" s="70">
        <v>3.0802673999999999</v>
      </c>
      <c r="P10" s="70">
        <v>9.6271609999999992</v>
      </c>
      <c r="Q10" s="69">
        <v>263</v>
      </c>
    </row>
    <row r="11" spans="1:17">
      <c r="A11" s="66">
        <v>1015</v>
      </c>
      <c r="B11" s="67" t="s">
        <v>2370</v>
      </c>
      <c r="C11" s="67" t="s">
        <v>2371</v>
      </c>
      <c r="D11" s="68" t="s">
        <v>49</v>
      </c>
      <c r="E11" s="7"/>
      <c r="F11" s="8"/>
      <c r="G11" s="69">
        <v>59300</v>
      </c>
      <c r="H11" s="69">
        <v>26500</v>
      </c>
      <c r="I11" s="70">
        <v>19.608747000000001</v>
      </c>
      <c r="J11" s="70">
        <v>0.30876213000000002</v>
      </c>
      <c r="K11" s="70">
        <v>12.153184</v>
      </c>
      <c r="L11" s="70">
        <v>2.9507978000000001E-2</v>
      </c>
      <c r="M11" s="70">
        <v>2.3830871999999999</v>
      </c>
      <c r="N11" s="70">
        <v>5.7861451E-3</v>
      </c>
      <c r="O11" s="70">
        <v>-0.22242376</v>
      </c>
      <c r="P11" s="70">
        <v>6.1812018999999996</v>
      </c>
      <c r="Q11" s="69">
        <v>289</v>
      </c>
    </row>
    <row r="12" spans="1:17">
      <c r="A12" s="66">
        <v>1003</v>
      </c>
      <c r="B12" s="67" t="s">
        <v>93</v>
      </c>
      <c r="C12" s="67" t="s">
        <v>2066</v>
      </c>
      <c r="D12" s="68" t="s">
        <v>49</v>
      </c>
      <c r="E12" s="7"/>
      <c r="F12" s="8"/>
      <c r="G12" s="69">
        <v>63500</v>
      </c>
      <c r="H12" s="69">
        <v>26300</v>
      </c>
      <c r="I12" s="70">
        <v>16.254691999999999</v>
      </c>
      <c r="J12" s="70">
        <v>0.23254702999999999</v>
      </c>
      <c r="K12" s="70">
        <v>4.4266372</v>
      </c>
      <c r="L12" s="70">
        <v>5.2019436000000002E-2</v>
      </c>
      <c r="M12" s="70">
        <v>0.71953624000000005</v>
      </c>
      <c r="N12" s="70">
        <v>8.4555987000000006E-3</v>
      </c>
      <c r="O12" s="70">
        <v>-2.2593926999999998</v>
      </c>
      <c r="P12" s="70">
        <v>-4.7750516000000003</v>
      </c>
      <c r="Q12" s="69">
        <v>227.666666666666</v>
      </c>
    </row>
    <row r="13" spans="1:17">
      <c r="A13" s="66">
        <v>1017</v>
      </c>
      <c r="B13" s="67" t="s">
        <v>2372</v>
      </c>
      <c r="C13" s="67" t="s">
        <v>2373</v>
      </c>
      <c r="D13" s="68" t="s">
        <v>49</v>
      </c>
      <c r="E13" s="7"/>
      <c r="F13" s="8"/>
      <c r="G13" s="69">
        <v>52000</v>
      </c>
      <c r="H13" s="69">
        <v>25600</v>
      </c>
      <c r="I13" s="70">
        <v>21.807285</v>
      </c>
      <c r="J13" s="70">
        <v>0.24867997</v>
      </c>
      <c r="K13" s="70">
        <v>8.9989375999999996</v>
      </c>
      <c r="L13" s="70">
        <v>0</v>
      </c>
      <c r="M13" s="70">
        <v>1.9624239999999999</v>
      </c>
      <c r="N13" s="70">
        <v>0</v>
      </c>
      <c r="O13" s="70">
        <v>0.12673855000000001</v>
      </c>
      <c r="P13" s="70">
        <v>4.212923</v>
      </c>
      <c r="Q13" s="69">
        <v>819.33333333333303</v>
      </c>
    </row>
    <row r="14" spans="1:17">
      <c r="A14" s="66">
        <v>1018</v>
      </c>
      <c r="B14" s="67" t="s">
        <v>2374</v>
      </c>
      <c r="C14" s="67" t="s">
        <v>2371</v>
      </c>
      <c r="D14" s="68" t="s">
        <v>49</v>
      </c>
      <c r="E14" s="7"/>
      <c r="F14" s="8"/>
      <c r="G14" s="69">
        <v>53600</v>
      </c>
      <c r="H14" s="69">
        <v>25200</v>
      </c>
      <c r="I14" s="70">
        <v>22.807448999999998</v>
      </c>
      <c r="J14" s="70">
        <v>0.26771715000000001</v>
      </c>
      <c r="K14" s="70">
        <v>8.0396508999999998</v>
      </c>
      <c r="L14" s="70">
        <v>0.20683883</v>
      </c>
      <c r="M14" s="70">
        <v>1.8336393</v>
      </c>
      <c r="N14" s="70">
        <v>4.7174661999999999E-2</v>
      </c>
      <c r="O14" s="70">
        <v>2.7042768000000001</v>
      </c>
      <c r="P14" s="70">
        <v>8.3854723</v>
      </c>
      <c r="Q14" s="69">
        <v>655</v>
      </c>
    </row>
    <row r="15" spans="1:17">
      <c r="A15" s="66">
        <v>7871</v>
      </c>
      <c r="B15" s="67" t="s">
        <v>2375</v>
      </c>
      <c r="C15" s="67" t="s">
        <v>2068</v>
      </c>
      <c r="D15" s="68" t="s">
        <v>49</v>
      </c>
      <c r="E15" s="7"/>
      <c r="F15" s="8"/>
      <c r="G15" s="69">
        <v>58500</v>
      </c>
      <c r="H15" s="69">
        <v>27300</v>
      </c>
      <c r="I15" s="70">
        <v>14.693485000000001</v>
      </c>
      <c r="J15" s="70">
        <v>0.1212284</v>
      </c>
      <c r="K15" s="70">
        <v>12.103301</v>
      </c>
      <c r="L15" s="70">
        <v>0</v>
      </c>
      <c r="M15" s="70">
        <v>1.7783967000000001</v>
      </c>
      <c r="N15" s="70">
        <v>0</v>
      </c>
      <c r="O15" s="70">
        <v>0.78663176000000001</v>
      </c>
      <c r="P15" s="70">
        <v>-2.0667713000000001</v>
      </c>
      <c r="Q15" s="69">
        <v>923</v>
      </c>
    </row>
    <row r="16" spans="1:17">
      <c r="A16" s="66">
        <v>5734</v>
      </c>
      <c r="B16" s="67" t="s">
        <v>2376</v>
      </c>
      <c r="C16" s="67" t="s">
        <v>2066</v>
      </c>
      <c r="D16" s="68" t="s">
        <v>49</v>
      </c>
      <c r="E16" s="7"/>
      <c r="F16" s="8"/>
      <c r="G16" s="69">
        <v>34500</v>
      </c>
      <c r="H16" s="69">
        <v>22300</v>
      </c>
      <c r="I16" s="70">
        <v>33.179057999999998</v>
      </c>
      <c r="J16" s="70">
        <v>0.12246414</v>
      </c>
      <c r="K16" s="70">
        <v>9.6935377000000003</v>
      </c>
      <c r="L16" s="70">
        <v>1.8267485999999999E-2</v>
      </c>
      <c r="M16" s="70">
        <v>3.2162244000000002</v>
      </c>
      <c r="N16" s="70">
        <v>6.0609797999999996E-3</v>
      </c>
      <c r="O16" s="70">
        <v>-9.2125111000000004</v>
      </c>
      <c r="P16" s="70">
        <v>-8.0974921999999996</v>
      </c>
      <c r="Q16" s="69">
        <v>194.5</v>
      </c>
    </row>
    <row r="17" spans="1:17">
      <c r="A17" s="66">
        <v>1019</v>
      </c>
      <c r="B17" s="67" t="s">
        <v>2377</v>
      </c>
      <c r="C17" s="67" t="s">
        <v>2066</v>
      </c>
      <c r="D17" s="68" t="s">
        <v>49</v>
      </c>
      <c r="E17" s="7"/>
      <c r="F17" s="8"/>
      <c r="G17" s="69">
        <v>87200</v>
      </c>
      <c r="H17" s="69">
        <v>38100</v>
      </c>
      <c r="I17" s="70">
        <v>5.9995336999999997</v>
      </c>
      <c r="J17" s="70">
        <v>0.76159960000000004</v>
      </c>
      <c r="K17" s="70">
        <v>30.534064999999998</v>
      </c>
      <c r="L17" s="70">
        <v>12.979134999999999</v>
      </c>
      <c r="M17" s="70">
        <v>1.8319014</v>
      </c>
      <c r="N17" s="70">
        <v>0.77868753999999996</v>
      </c>
      <c r="O17" s="70">
        <v>1.4968779000000001</v>
      </c>
      <c r="P17" s="70">
        <v>1.4187479000000001</v>
      </c>
      <c r="Q17" s="69">
        <v>128.666666666666</v>
      </c>
    </row>
    <row r="18" spans="1:17">
      <c r="A18" s="66">
        <v>1020</v>
      </c>
      <c r="B18" s="67" t="s">
        <v>96</v>
      </c>
      <c r="C18" s="67" t="s">
        <v>2378</v>
      </c>
      <c r="D18" s="68" t="s">
        <v>49</v>
      </c>
      <c r="E18" s="7">
        <v>10</v>
      </c>
      <c r="F18" s="8" t="s">
        <v>96</v>
      </c>
      <c r="G18" s="69">
        <v>69100</v>
      </c>
      <c r="H18" s="69">
        <v>34300</v>
      </c>
      <c r="I18" s="70">
        <v>12.68723</v>
      </c>
      <c r="J18" s="70">
        <v>0.52219771999999998</v>
      </c>
      <c r="K18" s="70">
        <v>10.377236999999999</v>
      </c>
      <c r="L18" s="70">
        <v>0.21543022000000001</v>
      </c>
      <c r="M18" s="70">
        <v>1.316584</v>
      </c>
      <c r="N18" s="70">
        <v>2.7332124999999999E-2</v>
      </c>
      <c r="O18" s="70">
        <v>0.89765686</v>
      </c>
      <c r="P18" s="70">
        <v>6.0771999000000001</v>
      </c>
      <c r="Q18" s="69">
        <v>1154.6666666666599</v>
      </c>
    </row>
    <row r="19" spans="1:17">
      <c r="A19" s="66">
        <v>1060</v>
      </c>
      <c r="B19" s="67" t="s">
        <v>2379</v>
      </c>
      <c r="C19" s="67" t="s">
        <v>2367</v>
      </c>
      <c r="D19" s="68" t="s">
        <v>49</v>
      </c>
      <c r="E19" s="7"/>
      <c r="F19" s="8"/>
      <c r="G19" s="69">
        <v>65100</v>
      </c>
      <c r="H19" s="69">
        <v>27500</v>
      </c>
      <c r="I19" s="70">
        <v>16.081133000000001</v>
      </c>
      <c r="J19" s="70">
        <v>0.35249924999999999</v>
      </c>
      <c r="K19" s="70">
        <v>8.3903979999999994</v>
      </c>
      <c r="L19" s="70">
        <v>2.4961634E-2</v>
      </c>
      <c r="M19" s="70">
        <v>1.3492709000000001</v>
      </c>
      <c r="N19" s="70">
        <v>4.0141138999999996E-3</v>
      </c>
      <c r="O19" s="70">
        <v>0.42711653999999999</v>
      </c>
      <c r="P19" s="70">
        <v>6.0905652000000003</v>
      </c>
      <c r="Q19" s="69">
        <v>635.5</v>
      </c>
    </row>
    <row r="20" spans="1:17">
      <c r="A20" s="66">
        <v>1021</v>
      </c>
      <c r="B20" s="67" t="s">
        <v>2380</v>
      </c>
      <c r="C20" s="67" t="s">
        <v>2361</v>
      </c>
      <c r="D20" s="68" t="s">
        <v>49</v>
      </c>
      <c r="E20" s="7"/>
      <c r="F20" s="8"/>
      <c r="G20" s="69">
        <v>35800</v>
      </c>
      <c r="H20" s="69">
        <v>20400</v>
      </c>
      <c r="I20" s="70">
        <v>32.824944000000002</v>
      </c>
      <c r="J20" s="70">
        <v>9.5428072000000003E-2</v>
      </c>
      <c r="K20" s="70">
        <v>5.8026099000000002</v>
      </c>
      <c r="L20" s="70">
        <v>2.1399805000000001E-2</v>
      </c>
      <c r="M20" s="70">
        <v>1.9047035000000001</v>
      </c>
      <c r="N20" s="70">
        <v>7.0244744000000003E-3</v>
      </c>
      <c r="O20" s="70">
        <v>-9.3562659999999997</v>
      </c>
      <c r="P20" s="70">
        <v>-3.3169407999999998</v>
      </c>
      <c r="Q20" s="69">
        <v>150</v>
      </c>
    </row>
    <row r="21" spans="1:17">
      <c r="A21" s="66">
        <v>1022</v>
      </c>
      <c r="B21" s="67" t="s">
        <v>2381</v>
      </c>
      <c r="C21" s="67" t="s">
        <v>2068</v>
      </c>
      <c r="D21" s="68" t="s">
        <v>49</v>
      </c>
      <c r="E21" s="7"/>
      <c r="F21" s="8"/>
      <c r="G21" s="69">
        <v>76200</v>
      </c>
      <c r="H21" s="69">
        <v>27900</v>
      </c>
      <c r="I21" s="70">
        <v>11.875202</v>
      </c>
      <c r="J21" s="70">
        <v>0.79351366000000001</v>
      </c>
      <c r="K21" s="70">
        <v>9.0577001999999993</v>
      </c>
      <c r="L21" s="70">
        <v>0</v>
      </c>
      <c r="M21" s="70">
        <v>1.0756201999999999</v>
      </c>
      <c r="N21" s="70">
        <v>0</v>
      </c>
      <c r="O21" s="70">
        <v>1.8758532000000001</v>
      </c>
      <c r="P21" s="70">
        <v>5.1013136000000001</v>
      </c>
      <c r="Q21" s="69">
        <v>1268.6666666666599</v>
      </c>
    </row>
    <row r="22" spans="1:17">
      <c r="A22" s="66">
        <v>8988</v>
      </c>
      <c r="B22" s="67" t="s">
        <v>2382</v>
      </c>
      <c r="C22" s="67" t="s">
        <v>2069</v>
      </c>
      <c r="D22" s="68" t="s">
        <v>49</v>
      </c>
      <c r="E22" s="7"/>
      <c r="F22" s="8"/>
      <c r="G22" s="69">
        <v>44200</v>
      </c>
      <c r="H22" s="69">
        <v>23000</v>
      </c>
      <c r="I22" s="70">
        <v>28.728708000000001</v>
      </c>
      <c r="J22" s="70">
        <v>0.12740171</v>
      </c>
      <c r="K22" s="70">
        <v>10.761068</v>
      </c>
      <c r="L22" s="70">
        <v>0.53713328000000005</v>
      </c>
      <c r="M22" s="70">
        <v>3.0915157999999998</v>
      </c>
      <c r="N22" s="70">
        <v>0.15431144999999999</v>
      </c>
      <c r="O22" s="70">
        <v>-4.0961828000000002</v>
      </c>
      <c r="P22" s="70">
        <v>2.6155400000000002</v>
      </c>
      <c r="Q22" s="69">
        <v>231.666666666666</v>
      </c>
    </row>
    <row r="23" spans="1:17">
      <c r="A23" s="66">
        <v>1031</v>
      </c>
      <c r="B23" s="67" t="s">
        <v>2383</v>
      </c>
      <c r="C23" s="67" t="s">
        <v>2373</v>
      </c>
      <c r="D23" s="68" t="s">
        <v>49</v>
      </c>
      <c r="E23" s="7"/>
      <c r="F23" s="8"/>
      <c r="G23" s="69">
        <v>53200</v>
      </c>
      <c r="H23" s="69">
        <v>30400</v>
      </c>
      <c r="I23" s="70">
        <v>17.717338999999999</v>
      </c>
      <c r="J23" s="70">
        <v>8.5372739000000003E-2</v>
      </c>
      <c r="K23" s="70">
        <v>12.263534999999999</v>
      </c>
      <c r="L23" s="70">
        <v>5.9671110999999999E-2</v>
      </c>
      <c r="M23" s="70">
        <v>2.1727718999999999</v>
      </c>
      <c r="N23" s="70">
        <v>1.0572132999999999E-2</v>
      </c>
      <c r="O23" s="70">
        <v>2.5090770999999998</v>
      </c>
      <c r="P23" s="70">
        <v>6.1897115999999999</v>
      </c>
      <c r="Q23" s="69">
        <v>294.5</v>
      </c>
    </row>
    <row r="24" spans="1:17">
      <c r="A24" s="66">
        <v>5697</v>
      </c>
      <c r="B24" s="67" t="s">
        <v>2384</v>
      </c>
      <c r="C24" s="67" t="s">
        <v>2070</v>
      </c>
      <c r="D24" s="68" t="s">
        <v>49</v>
      </c>
      <c r="E24" s="7"/>
      <c r="F24" s="8"/>
      <c r="G24" s="69">
        <v>56300</v>
      </c>
      <c r="H24" s="69">
        <v>26800</v>
      </c>
      <c r="I24" s="70">
        <v>20.02252</v>
      </c>
      <c r="J24" s="70">
        <v>0.14039512000000001</v>
      </c>
      <c r="K24" s="70">
        <v>8.7788562999999993</v>
      </c>
      <c r="L24" s="70">
        <v>0</v>
      </c>
      <c r="M24" s="70">
        <v>1.7577484000000001</v>
      </c>
      <c r="N24" s="70">
        <v>0</v>
      </c>
      <c r="O24" s="70">
        <v>4.7755856999999997</v>
      </c>
      <c r="P24" s="70">
        <v>9.5019579000000007</v>
      </c>
      <c r="Q24" s="69">
        <v>750.5</v>
      </c>
    </row>
    <row r="25" spans="1:17">
      <c r="A25" s="66">
        <v>5692</v>
      </c>
      <c r="B25" s="67" t="s">
        <v>2385</v>
      </c>
      <c r="C25" s="67" t="s">
        <v>2361</v>
      </c>
      <c r="D25" s="68" t="s">
        <v>49</v>
      </c>
      <c r="E25" s="7"/>
      <c r="F25" s="8"/>
      <c r="G25" s="69">
        <v>34600</v>
      </c>
      <c r="H25" s="69">
        <v>17500</v>
      </c>
      <c r="I25" s="70">
        <v>34.119492000000001</v>
      </c>
      <c r="J25" s="70">
        <v>0.10840176</v>
      </c>
      <c r="K25" s="70">
        <v>13.939926</v>
      </c>
      <c r="L25" s="70">
        <v>8.6672969000000002E-2</v>
      </c>
      <c r="M25" s="70">
        <v>4.7562318000000001</v>
      </c>
      <c r="N25" s="70">
        <v>2.9572378999999999E-2</v>
      </c>
      <c r="O25" s="70">
        <v>2.2708309</v>
      </c>
      <c r="P25" s="70">
        <v>5.4882587999999997</v>
      </c>
      <c r="Q25" s="69">
        <v>105</v>
      </c>
    </row>
    <row r="26" spans="1:17">
      <c r="A26" s="66">
        <v>1036</v>
      </c>
      <c r="B26" s="67" t="s">
        <v>117</v>
      </c>
      <c r="C26" s="67" t="s">
        <v>2068</v>
      </c>
      <c r="D26" s="68" t="s">
        <v>49</v>
      </c>
      <c r="E26" s="7">
        <v>15</v>
      </c>
      <c r="F26" s="8" t="s">
        <v>117</v>
      </c>
      <c r="G26" s="69">
        <v>131000</v>
      </c>
      <c r="H26" s="69">
        <v>40800</v>
      </c>
      <c r="I26" s="70">
        <v>2.8684683</v>
      </c>
      <c r="J26" s="70">
        <v>6.9641603999999999</v>
      </c>
      <c r="K26" s="70">
        <v>24.988703000000001</v>
      </c>
      <c r="L26" s="70">
        <v>0</v>
      </c>
      <c r="M26" s="70">
        <v>0.71679300000000001</v>
      </c>
      <c r="N26" s="70">
        <v>0</v>
      </c>
      <c r="O26" s="70">
        <v>2.7175703999999998E-2</v>
      </c>
      <c r="P26" s="70">
        <v>-2.0055733</v>
      </c>
      <c r="Q26" s="69">
        <v>632</v>
      </c>
    </row>
    <row r="27" spans="1:17">
      <c r="A27" s="66">
        <v>5691</v>
      </c>
      <c r="B27" s="67" t="s">
        <v>2386</v>
      </c>
      <c r="C27" s="67" t="s">
        <v>2387</v>
      </c>
      <c r="D27" s="68" t="s">
        <v>49</v>
      </c>
      <c r="E27" s="7"/>
      <c r="F27" s="8"/>
      <c r="G27" s="69">
        <v>60400</v>
      </c>
      <c r="H27" s="69">
        <v>26500</v>
      </c>
      <c r="I27" s="70">
        <v>21.626379</v>
      </c>
      <c r="J27" s="70">
        <v>0.78577613999999996</v>
      </c>
      <c r="K27" s="70">
        <v>8.1588030000000007</v>
      </c>
      <c r="L27" s="70">
        <v>0</v>
      </c>
      <c r="M27" s="70">
        <v>1.7644534999999999</v>
      </c>
      <c r="N27" s="70">
        <v>0</v>
      </c>
      <c r="O27" s="70">
        <v>-2.2170296</v>
      </c>
      <c r="P27" s="70">
        <v>3.3803489</v>
      </c>
      <c r="Q27" s="69">
        <v>1179.3333333333301</v>
      </c>
    </row>
    <row r="28" spans="1:17">
      <c r="A28" s="66">
        <v>1038</v>
      </c>
      <c r="B28" s="67" t="s">
        <v>2388</v>
      </c>
      <c r="C28" s="67" t="s">
        <v>2373</v>
      </c>
      <c r="D28" s="68" t="s">
        <v>49</v>
      </c>
      <c r="E28" s="7"/>
      <c r="F28" s="8"/>
      <c r="G28" s="69">
        <v>52500</v>
      </c>
      <c r="H28" s="69">
        <v>27900</v>
      </c>
      <c r="I28" s="70">
        <v>21.325844</v>
      </c>
      <c r="J28" s="70">
        <v>0.27019048000000001</v>
      </c>
      <c r="K28" s="70">
        <v>9.1669234999999993</v>
      </c>
      <c r="L28" s="70">
        <v>5.0143595999999999E-2</v>
      </c>
      <c r="M28" s="70">
        <v>1.9549236000000001</v>
      </c>
      <c r="N28" s="70">
        <v>1.0693543999999999E-2</v>
      </c>
      <c r="O28" s="70">
        <v>-0.93704962999999997</v>
      </c>
      <c r="P28" s="70">
        <v>2.1679775999999999</v>
      </c>
      <c r="Q28" s="69">
        <v>322.33333333333297</v>
      </c>
    </row>
    <row r="29" spans="1:17">
      <c r="A29" s="66">
        <v>1040</v>
      </c>
      <c r="B29" s="67" t="s">
        <v>2389</v>
      </c>
      <c r="C29" s="67" t="s">
        <v>2378</v>
      </c>
      <c r="D29" s="68" t="s">
        <v>49</v>
      </c>
      <c r="E29" s="7"/>
      <c r="F29" s="8"/>
      <c r="G29" s="69">
        <v>66800</v>
      </c>
      <c r="H29" s="69">
        <v>29300</v>
      </c>
      <c r="I29" s="70">
        <v>16.430084000000001</v>
      </c>
      <c r="J29" s="70">
        <v>0.91730040000000002</v>
      </c>
      <c r="K29" s="70">
        <v>9.6672934999999995</v>
      </c>
      <c r="L29" s="70">
        <v>4.0340234000000003E-2</v>
      </c>
      <c r="M29" s="70">
        <v>1.5883446000000001</v>
      </c>
      <c r="N29" s="70">
        <v>6.6279345E-3</v>
      </c>
      <c r="O29" s="70">
        <v>0.94060367</v>
      </c>
      <c r="P29" s="70">
        <v>7.1128277999999998</v>
      </c>
      <c r="Q29" s="69">
        <v>880</v>
      </c>
    </row>
    <row r="30" spans="1:17">
      <c r="A30" s="66">
        <v>1041</v>
      </c>
      <c r="B30" s="67" t="s">
        <v>123</v>
      </c>
      <c r="C30" s="67" t="s">
        <v>2367</v>
      </c>
      <c r="D30" s="68" t="s">
        <v>49</v>
      </c>
      <c r="E30" s="7"/>
      <c r="F30" s="8"/>
      <c r="G30" s="69">
        <v>107000</v>
      </c>
      <c r="H30" s="69">
        <v>45100</v>
      </c>
      <c r="I30" s="70">
        <v>6.5644444999999996</v>
      </c>
      <c r="J30" s="70">
        <v>5.6479210999999996</v>
      </c>
      <c r="K30" s="70">
        <v>39.551239000000002</v>
      </c>
      <c r="L30" s="70">
        <v>6.4998398000000002</v>
      </c>
      <c r="M30" s="70">
        <v>2.5963189999999998</v>
      </c>
      <c r="N30" s="70">
        <v>0.42667835999999998</v>
      </c>
      <c r="O30" s="70">
        <v>2.4856316999999999</v>
      </c>
      <c r="P30" s="70">
        <v>6.3585900999999998</v>
      </c>
      <c r="Q30" s="69">
        <v>231.333333333333</v>
      </c>
    </row>
    <row r="31" spans="1:17">
      <c r="A31" s="66">
        <v>1044</v>
      </c>
      <c r="B31" s="67" t="s">
        <v>124</v>
      </c>
      <c r="C31" s="67" t="s">
        <v>2387</v>
      </c>
      <c r="D31" s="68" t="s">
        <v>49</v>
      </c>
      <c r="E31" s="7"/>
      <c r="F31" s="8"/>
      <c r="G31" s="69">
        <v>37200</v>
      </c>
      <c r="H31" s="69">
        <v>29600</v>
      </c>
      <c r="I31" s="70">
        <v>29.622322</v>
      </c>
      <c r="J31" s="70">
        <v>9.0844274000000003E-2</v>
      </c>
      <c r="K31" s="70">
        <v>4.7497382000000004</v>
      </c>
      <c r="L31" s="70">
        <v>1.9948354000000001E-2</v>
      </c>
      <c r="M31" s="70">
        <v>1.4069828</v>
      </c>
      <c r="N31" s="70">
        <v>5.9091654000000002E-3</v>
      </c>
      <c r="O31" s="70">
        <v>-5.1655163999999996</v>
      </c>
      <c r="P31" s="70">
        <v>1.0601588</v>
      </c>
      <c r="Q31" s="69">
        <v>211.5</v>
      </c>
    </row>
    <row r="32" spans="1:17">
      <c r="A32" s="66">
        <v>50</v>
      </c>
      <c r="B32" s="67" t="s">
        <v>2390</v>
      </c>
      <c r="C32" s="67" t="s">
        <v>2069</v>
      </c>
      <c r="D32" s="68" t="s">
        <v>49</v>
      </c>
      <c r="E32" s="7">
        <v>19</v>
      </c>
      <c r="F32" s="8" t="s">
        <v>127</v>
      </c>
      <c r="G32" s="69">
        <v>64400</v>
      </c>
      <c r="H32" s="69">
        <v>35800</v>
      </c>
      <c r="I32" s="70">
        <v>15.588656</v>
      </c>
      <c r="J32" s="70">
        <v>0.1813903</v>
      </c>
      <c r="K32" s="70">
        <v>15.143027999999999</v>
      </c>
      <c r="L32" s="70">
        <v>0.2951532</v>
      </c>
      <c r="M32" s="70">
        <v>2.3605944999999999</v>
      </c>
      <c r="N32" s="70">
        <v>4.6010415999999998E-2</v>
      </c>
      <c r="O32" s="70">
        <v>-2.1393328</v>
      </c>
      <c r="P32" s="70">
        <v>-0.35138762000000001</v>
      </c>
      <c r="Q32" s="69">
        <v>1424</v>
      </c>
    </row>
    <row r="33" spans="1:17">
      <c r="A33" s="66">
        <v>1050</v>
      </c>
      <c r="B33" s="67" t="s">
        <v>131</v>
      </c>
      <c r="C33" s="67" t="s">
        <v>2362</v>
      </c>
      <c r="D33" s="68" t="s">
        <v>49</v>
      </c>
      <c r="E33" s="7"/>
      <c r="F33" s="8"/>
      <c r="G33" s="69">
        <v>54400</v>
      </c>
      <c r="H33" s="69">
        <v>38900</v>
      </c>
      <c r="I33" s="70">
        <v>18.653943999999999</v>
      </c>
      <c r="J33" s="70">
        <v>0.16463322999999999</v>
      </c>
      <c r="K33" s="70">
        <v>28.048244</v>
      </c>
      <c r="L33" s="70">
        <v>0</v>
      </c>
      <c r="M33" s="70">
        <v>5.2321038</v>
      </c>
      <c r="N33" s="70">
        <v>0</v>
      </c>
      <c r="O33" s="70">
        <v>-3.1784639000000001</v>
      </c>
      <c r="P33" s="70">
        <v>-1.9533297000000001</v>
      </c>
      <c r="Q33" s="69">
        <v>522.66666666666595</v>
      </c>
    </row>
    <row r="34" spans="1:17">
      <c r="A34" s="66">
        <v>1051</v>
      </c>
      <c r="B34" s="67" t="s">
        <v>2391</v>
      </c>
      <c r="C34" s="67" t="s">
        <v>2387</v>
      </c>
      <c r="D34" s="68" t="s">
        <v>49</v>
      </c>
      <c r="E34" s="7"/>
      <c r="F34" s="8"/>
      <c r="G34" s="69">
        <v>106100</v>
      </c>
      <c r="H34" s="69">
        <v>44300</v>
      </c>
      <c r="I34" s="70">
        <v>6.4959620999999999</v>
      </c>
      <c r="J34" s="70">
        <v>3.2817471</v>
      </c>
      <c r="K34" s="70">
        <v>24.877769000000001</v>
      </c>
      <c r="L34" s="70">
        <v>0.88727920999999998</v>
      </c>
      <c r="M34" s="70">
        <v>1.6160505000000001</v>
      </c>
      <c r="N34" s="70">
        <v>5.7637326000000003E-2</v>
      </c>
      <c r="O34" s="70">
        <v>-2.9580343</v>
      </c>
      <c r="P34" s="70">
        <v>-5.8846768999999997</v>
      </c>
      <c r="Q34" s="69">
        <v>2843.6666666666601</v>
      </c>
    </row>
    <row r="35" spans="1:17">
      <c r="A35" s="66">
        <v>1052</v>
      </c>
      <c r="B35" s="67" t="s">
        <v>2392</v>
      </c>
      <c r="C35" s="67" t="s">
        <v>2068</v>
      </c>
      <c r="D35" s="68" t="s">
        <v>49</v>
      </c>
      <c r="E35" s="7"/>
      <c r="F35" s="8"/>
      <c r="G35" s="69">
        <v>74600</v>
      </c>
      <c r="H35" s="69">
        <v>38100</v>
      </c>
      <c r="I35" s="70">
        <v>12.073207999999999</v>
      </c>
      <c r="J35" s="70">
        <v>0.74615246000000002</v>
      </c>
      <c r="K35" s="70">
        <v>15.682397999999999</v>
      </c>
      <c r="L35" s="70">
        <v>0.59426230000000002</v>
      </c>
      <c r="M35" s="70">
        <v>1.8933684</v>
      </c>
      <c r="N35" s="70">
        <v>7.1746520999999994E-2</v>
      </c>
      <c r="O35" s="70">
        <v>-5.0230994000000004</v>
      </c>
      <c r="P35" s="70">
        <v>-10.032700999999999</v>
      </c>
      <c r="Q35" s="69">
        <v>1373.3333333333301</v>
      </c>
    </row>
    <row r="36" spans="1:17">
      <c r="A36" s="66">
        <v>1055</v>
      </c>
      <c r="B36" s="67" t="s">
        <v>2393</v>
      </c>
      <c r="C36" s="67" t="s">
        <v>2359</v>
      </c>
      <c r="D36" s="68" t="s">
        <v>49</v>
      </c>
      <c r="E36" s="7"/>
      <c r="F36" s="8"/>
      <c r="G36" s="69">
        <v>91300</v>
      </c>
      <c r="H36" s="69">
        <v>45800</v>
      </c>
      <c r="I36" s="70">
        <v>7.9483328000000002</v>
      </c>
      <c r="J36" s="70">
        <v>0.76836824000000004</v>
      </c>
      <c r="K36" s="70">
        <v>29.620242999999999</v>
      </c>
      <c r="L36" s="70">
        <v>0</v>
      </c>
      <c r="M36" s="70">
        <v>2.3543154999999998</v>
      </c>
      <c r="N36" s="70">
        <v>0</v>
      </c>
      <c r="O36" s="70">
        <v>-0.61768049000000003</v>
      </c>
      <c r="P36" s="70">
        <v>-1.1638526</v>
      </c>
      <c r="Q36" s="69">
        <v>636.33333333333303</v>
      </c>
    </row>
    <row r="37" spans="1:17">
      <c r="A37" s="66">
        <v>1029</v>
      </c>
      <c r="B37" s="67" t="s">
        <v>2394</v>
      </c>
      <c r="C37" s="67" t="s">
        <v>2367</v>
      </c>
      <c r="D37" s="68" t="s">
        <v>49</v>
      </c>
      <c r="E37" s="7"/>
      <c r="F37" s="8"/>
      <c r="G37" s="69">
        <v>77600</v>
      </c>
      <c r="H37" s="69">
        <v>31300</v>
      </c>
      <c r="I37" s="70">
        <v>8.1679028999999996</v>
      </c>
      <c r="J37" s="70">
        <v>0.588669</v>
      </c>
      <c r="K37" s="70">
        <v>12.540380000000001</v>
      </c>
      <c r="L37" s="70">
        <v>9.0092621999999997E-2</v>
      </c>
      <c r="M37" s="70">
        <v>1.024286</v>
      </c>
      <c r="N37" s="70">
        <v>7.3586781999999996E-3</v>
      </c>
      <c r="O37" s="70">
        <v>-0.36753517000000002</v>
      </c>
      <c r="P37" s="70">
        <v>-7.4908257000000003</v>
      </c>
      <c r="Q37" s="69">
        <v>189.5</v>
      </c>
    </row>
    <row r="38" spans="1:17">
      <c r="A38" s="66">
        <v>1004</v>
      </c>
      <c r="B38" s="67" t="s">
        <v>2395</v>
      </c>
      <c r="C38" s="67" t="s">
        <v>2068</v>
      </c>
      <c r="D38" s="68" t="s">
        <v>49</v>
      </c>
      <c r="E38" s="7"/>
      <c r="F38" s="8"/>
      <c r="G38" s="69">
        <v>87700</v>
      </c>
      <c r="H38" s="69">
        <v>34900</v>
      </c>
      <c r="I38" s="70">
        <v>7.1889652999999996</v>
      </c>
      <c r="J38" s="70">
        <v>1.1864443</v>
      </c>
      <c r="K38" s="70">
        <v>14.188242000000001</v>
      </c>
      <c r="L38" s="70">
        <v>0</v>
      </c>
      <c r="M38" s="70">
        <v>1.0199878</v>
      </c>
      <c r="N38" s="70">
        <v>0</v>
      </c>
      <c r="O38" s="70">
        <v>1.7154928</v>
      </c>
      <c r="P38" s="70">
        <v>3.7651591</v>
      </c>
      <c r="Q38" s="69">
        <v>494</v>
      </c>
    </row>
    <row r="39" spans="1:17">
      <c r="A39" s="66">
        <v>1016</v>
      </c>
      <c r="B39" s="67" t="s">
        <v>2396</v>
      </c>
      <c r="C39" s="67" t="s">
        <v>2070</v>
      </c>
      <c r="D39" s="68" t="s">
        <v>49</v>
      </c>
      <c r="E39" s="7">
        <v>14</v>
      </c>
      <c r="F39" s="8" t="s">
        <v>113</v>
      </c>
      <c r="G39" s="69">
        <v>80300</v>
      </c>
      <c r="H39" s="69">
        <v>36000</v>
      </c>
      <c r="I39" s="70">
        <v>8.7119645999999999</v>
      </c>
      <c r="J39" s="70">
        <v>0.48658343999999998</v>
      </c>
      <c r="K39" s="70">
        <v>17.088571999999999</v>
      </c>
      <c r="L39" s="70">
        <v>0.49020292999999998</v>
      </c>
      <c r="M39" s="70">
        <v>1.4887501999999999</v>
      </c>
      <c r="N39" s="70">
        <v>4.2706306999999999E-2</v>
      </c>
      <c r="O39" s="70">
        <v>2.9986415000000002</v>
      </c>
      <c r="P39" s="70">
        <v>1.5722267999999999</v>
      </c>
      <c r="Q39" s="69">
        <v>806</v>
      </c>
    </row>
    <row r="40" spans="1:17">
      <c r="A40" s="66">
        <v>1057</v>
      </c>
      <c r="B40" s="67" t="s">
        <v>2397</v>
      </c>
      <c r="C40" s="67" t="s">
        <v>2367</v>
      </c>
      <c r="D40" s="68" t="s">
        <v>49</v>
      </c>
      <c r="E40" s="7"/>
      <c r="F40" s="8"/>
      <c r="G40" s="69">
        <v>76700</v>
      </c>
      <c r="H40" s="69">
        <v>36700</v>
      </c>
      <c r="I40" s="70">
        <v>11.226148</v>
      </c>
      <c r="J40" s="70">
        <v>0.74745821999999995</v>
      </c>
      <c r="K40" s="70">
        <v>17.408328999999998</v>
      </c>
      <c r="L40" s="70">
        <v>0.22701618000000001</v>
      </c>
      <c r="M40" s="70">
        <v>1.9542847000000001</v>
      </c>
      <c r="N40" s="70">
        <v>2.5485171000000001E-2</v>
      </c>
      <c r="O40" s="70">
        <v>1.1949521999999999</v>
      </c>
      <c r="P40" s="70">
        <v>2.1428710999999998</v>
      </c>
      <c r="Q40" s="69">
        <v>1342</v>
      </c>
    </row>
    <row r="41" spans="1:17">
      <c r="A41" s="66">
        <v>1024</v>
      </c>
      <c r="B41" s="67" t="s">
        <v>2398</v>
      </c>
      <c r="C41" s="67" t="s">
        <v>2399</v>
      </c>
      <c r="D41" s="68" t="s">
        <v>49</v>
      </c>
      <c r="E41" s="7">
        <v>12</v>
      </c>
      <c r="F41" s="8" t="s">
        <v>104</v>
      </c>
      <c r="G41" s="69">
        <v>60200</v>
      </c>
      <c r="H41" s="69">
        <v>35800</v>
      </c>
      <c r="I41" s="70">
        <v>18.134979000000001</v>
      </c>
      <c r="J41" s="70">
        <v>0.41402337</v>
      </c>
      <c r="K41" s="70">
        <v>13.718484</v>
      </c>
      <c r="L41" s="70">
        <v>2.8880184999999999E-2</v>
      </c>
      <c r="M41" s="70">
        <v>2.4878442000000001</v>
      </c>
      <c r="N41" s="70">
        <v>5.2374153999999997E-3</v>
      </c>
      <c r="O41" s="70">
        <v>1.0695764E-2</v>
      </c>
      <c r="P41" s="70">
        <v>4.8500928999999999</v>
      </c>
      <c r="Q41" s="69">
        <v>335</v>
      </c>
    </row>
    <row r="42" spans="1:17">
      <c r="A42" s="66">
        <v>30106</v>
      </c>
      <c r="B42" s="67" t="s">
        <v>2400</v>
      </c>
      <c r="C42" s="67" t="s">
        <v>2068</v>
      </c>
      <c r="D42" s="68" t="s">
        <v>49</v>
      </c>
      <c r="E42" s="7"/>
      <c r="F42" s="8"/>
      <c r="G42" s="69">
        <v>36500</v>
      </c>
      <c r="H42" s="69">
        <v>20200</v>
      </c>
      <c r="I42" s="70">
        <v>32.777752</v>
      </c>
      <c r="J42" s="70">
        <v>0.15858005999999999</v>
      </c>
      <c r="K42" s="70">
        <v>3.2478712000000001</v>
      </c>
      <c r="L42" s="70">
        <v>1.0695616999999999E-2</v>
      </c>
      <c r="M42" s="70">
        <v>1.0645791</v>
      </c>
      <c r="N42" s="70">
        <v>3.5057827000000001E-3</v>
      </c>
      <c r="O42" s="70">
        <v>1.3550049</v>
      </c>
      <c r="P42" s="70">
        <v>7.8773555999999996</v>
      </c>
      <c r="Q42" s="69">
        <v>776.33333333333303</v>
      </c>
    </row>
    <row r="43" spans="1:17">
      <c r="A43" s="66">
        <v>12860</v>
      </c>
      <c r="B43" s="67" t="s">
        <v>2401</v>
      </c>
      <c r="C43" s="67" t="s">
        <v>2402</v>
      </c>
      <c r="D43" s="68" t="s">
        <v>159</v>
      </c>
      <c r="E43" s="7"/>
      <c r="F43" s="8"/>
      <c r="G43" s="69">
        <v>37100</v>
      </c>
      <c r="H43" s="69">
        <v>23400</v>
      </c>
      <c r="I43" s="70">
        <v>30.776924000000001</v>
      </c>
      <c r="J43" s="70">
        <v>0.20554405000000001</v>
      </c>
      <c r="K43" s="70">
        <v>5.8292861</v>
      </c>
      <c r="L43" s="70">
        <v>0</v>
      </c>
      <c r="M43" s="70">
        <v>1.7940750000000001</v>
      </c>
      <c r="N43" s="70">
        <v>0</v>
      </c>
      <c r="O43" s="70">
        <v>-3.4718745000000002</v>
      </c>
      <c r="P43" s="70">
        <v>-1.5647123999999999</v>
      </c>
      <c r="Q43" s="69">
        <v>304.666666666666</v>
      </c>
    </row>
    <row r="44" spans="1:17">
      <c r="A44" s="66">
        <v>1090</v>
      </c>
      <c r="B44" s="67" t="s">
        <v>2403</v>
      </c>
      <c r="C44" s="67" t="s">
        <v>2072</v>
      </c>
      <c r="D44" s="68" t="s">
        <v>159</v>
      </c>
      <c r="E44" s="7">
        <v>30</v>
      </c>
      <c r="F44" s="8" t="s">
        <v>166</v>
      </c>
      <c r="G44" s="69">
        <v>60800</v>
      </c>
      <c r="H44" s="69">
        <v>34500</v>
      </c>
      <c r="I44" s="70">
        <v>15.929383</v>
      </c>
      <c r="J44" s="70">
        <v>0.39503243999999998</v>
      </c>
      <c r="K44" s="70">
        <v>14.797318000000001</v>
      </c>
      <c r="L44" s="70">
        <v>0.43308511</v>
      </c>
      <c r="M44" s="70">
        <v>2.3571214999999999</v>
      </c>
      <c r="N44" s="70">
        <v>6.8987786999999995E-2</v>
      </c>
      <c r="O44" s="70">
        <v>2.0758390000000002</v>
      </c>
      <c r="P44" s="70">
        <v>3.5325956000000001</v>
      </c>
      <c r="Q44" s="69">
        <v>1956.6666666666599</v>
      </c>
    </row>
    <row r="45" spans="1:17">
      <c r="A45" s="66">
        <v>1091</v>
      </c>
      <c r="B45" s="67" t="s">
        <v>2404</v>
      </c>
      <c r="C45" s="67" t="s">
        <v>2074</v>
      </c>
      <c r="D45" s="68" t="s">
        <v>159</v>
      </c>
      <c r="E45" s="7"/>
      <c r="F45" s="8"/>
      <c r="G45" s="69">
        <v>63100</v>
      </c>
      <c r="H45" s="69">
        <v>29500</v>
      </c>
      <c r="I45" s="70">
        <v>13.748593</v>
      </c>
      <c r="J45" s="70">
        <v>0.25216951999999998</v>
      </c>
      <c r="K45" s="70">
        <v>11.365197999999999</v>
      </c>
      <c r="L45" s="70">
        <v>0.37813028999999998</v>
      </c>
      <c r="M45" s="70">
        <v>1.5625549999999999</v>
      </c>
      <c r="N45" s="70">
        <v>5.1987595999999997E-2</v>
      </c>
      <c r="O45" s="70">
        <v>3.677969</v>
      </c>
      <c r="P45" s="70">
        <v>2.1997254000000002</v>
      </c>
      <c r="Q45" s="69">
        <v>644.66666666666595</v>
      </c>
    </row>
    <row r="46" spans="1:17">
      <c r="A46" s="66">
        <v>1089</v>
      </c>
      <c r="B46" s="67" t="s">
        <v>170</v>
      </c>
      <c r="C46" s="67" t="s">
        <v>2073</v>
      </c>
      <c r="D46" s="68" t="s">
        <v>159</v>
      </c>
      <c r="E46" s="7">
        <v>31</v>
      </c>
      <c r="F46" s="8" t="s">
        <v>170</v>
      </c>
      <c r="G46" s="69">
        <v>63200</v>
      </c>
      <c r="H46" s="69">
        <v>35100</v>
      </c>
      <c r="I46" s="70">
        <v>13.475391999999999</v>
      </c>
      <c r="J46" s="70">
        <v>0.41111043000000003</v>
      </c>
      <c r="K46" s="70">
        <v>15.711418999999999</v>
      </c>
      <c r="L46" s="70">
        <v>1.0205972000000001</v>
      </c>
      <c r="M46" s="70">
        <v>2.1171753</v>
      </c>
      <c r="N46" s="70">
        <v>0.13752948000000001</v>
      </c>
      <c r="O46" s="70">
        <v>1.0841065999999999</v>
      </c>
      <c r="P46" s="70">
        <v>-6.3229345000000006E-2</v>
      </c>
      <c r="Q46" s="69">
        <v>951</v>
      </c>
    </row>
    <row r="47" spans="1:17">
      <c r="A47" s="66">
        <v>20522</v>
      </c>
      <c r="B47" s="67" t="s">
        <v>2405</v>
      </c>
      <c r="C47" s="67" t="s">
        <v>2072</v>
      </c>
      <c r="D47" s="68" t="s">
        <v>159</v>
      </c>
      <c r="E47" s="7"/>
      <c r="F47" s="8"/>
      <c r="G47" s="69">
        <v>41100</v>
      </c>
      <c r="H47" s="69">
        <v>23600</v>
      </c>
      <c r="I47" s="70">
        <v>25.216055000000001</v>
      </c>
      <c r="J47" s="70">
        <v>0.19970531999999999</v>
      </c>
      <c r="K47" s="70">
        <v>5.9858623</v>
      </c>
      <c r="L47" s="70">
        <v>2.8771418999999999E-2</v>
      </c>
      <c r="M47" s="70">
        <v>1.5093983</v>
      </c>
      <c r="N47" s="70">
        <v>7.2550167999999998E-3</v>
      </c>
      <c r="O47" s="70">
        <v>2.526376</v>
      </c>
      <c r="P47" s="70">
        <v>-2.3555138000000002</v>
      </c>
      <c r="Q47" s="69">
        <v>255</v>
      </c>
    </row>
    <row r="48" spans="1:17">
      <c r="A48" s="66">
        <v>9976</v>
      </c>
      <c r="B48" s="67" t="s">
        <v>2406</v>
      </c>
      <c r="C48" s="67" t="s">
        <v>2407</v>
      </c>
      <c r="D48" s="68" t="s">
        <v>159</v>
      </c>
      <c r="E48" s="7"/>
      <c r="F48" s="8"/>
      <c r="G48" s="69">
        <v>53000</v>
      </c>
      <c r="H48" s="69">
        <v>24100</v>
      </c>
      <c r="I48" s="70">
        <v>16.971278999999999</v>
      </c>
      <c r="J48" s="70">
        <v>0.18186975999999999</v>
      </c>
      <c r="K48" s="70">
        <v>2.8080479999999999</v>
      </c>
      <c r="L48" s="70">
        <v>0</v>
      </c>
      <c r="M48" s="70">
        <v>0.47656166999999999</v>
      </c>
      <c r="N48" s="70">
        <v>0</v>
      </c>
      <c r="O48" s="70">
        <v>2.3471888999999999</v>
      </c>
      <c r="P48" s="70">
        <v>5.6305427999999997</v>
      </c>
      <c r="Q48" s="69">
        <v>135.333333333333</v>
      </c>
    </row>
    <row r="49" spans="1:17">
      <c r="A49" s="66">
        <v>22209</v>
      </c>
      <c r="B49" s="67" t="s">
        <v>2408</v>
      </c>
      <c r="C49" s="67" t="s">
        <v>2409</v>
      </c>
      <c r="D49" s="68" t="s">
        <v>159</v>
      </c>
      <c r="E49" s="7"/>
      <c r="F49" s="8"/>
      <c r="G49" s="69">
        <v>40800</v>
      </c>
      <c r="H49" s="69">
        <v>22200</v>
      </c>
      <c r="I49" s="70">
        <v>31.473410000000001</v>
      </c>
      <c r="J49" s="70">
        <v>0.22846111999999999</v>
      </c>
      <c r="K49" s="70">
        <v>9.3669270999999998</v>
      </c>
      <c r="L49" s="70">
        <v>7.5752093E-3</v>
      </c>
      <c r="M49" s="70">
        <v>2.9480913000000002</v>
      </c>
      <c r="N49" s="70">
        <v>2.3841765000000002E-3</v>
      </c>
      <c r="O49" s="70">
        <v>-8.8285254999999996</v>
      </c>
      <c r="P49" s="70">
        <v>-5.8003787999999998</v>
      </c>
      <c r="Q49" s="69">
        <v>113.333333333333</v>
      </c>
    </row>
    <row r="50" spans="1:17">
      <c r="A50" s="66">
        <v>12260</v>
      </c>
      <c r="B50" s="67" t="s">
        <v>2410</v>
      </c>
      <c r="C50" s="67" t="s">
        <v>2411</v>
      </c>
      <c r="D50" s="68" t="s">
        <v>159</v>
      </c>
      <c r="E50" s="7"/>
      <c r="F50" s="8"/>
      <c r="G50" s="69">
        <v>36100</v>
      </c>
      <c r="H50" s="69">
        <v>19700</v>
      </c>
      <c r="I50" s="70">
        <v>34.596867000000003</v>
      </c>
      <c r="J50" s="70">
        <v>0.38121986000000002</v>
      </c>
      <c r="K50" s="70">
        <v>5.7789973999999997</v>
      </c>
      <c r="L50" s="70">
        <v>0</v>
      </c>
      <c r="M50" s="70">
        <v>1.999352</v>
      </c>
      <c r="N50" s="70">
        <v>0</v>
      </c>
      <c r="O50" s="70">
        <v>-5.5268626000000003</v>
      </c>
      <c r="P50" s="70">
        <v>0.49738932000000002</v>
      </c>
      <c r="Q50" s="69">
        <v>213</v>
      </c>
    </row>
    <row r="51" spans="1:17">
      <c r="A51" s="66">
        <v>22724</v>
      </c>
      <c r="B51" s="67" t="s">
        <v>2412</v>
      </c>
      <c r="C51" s="67" t="s">
        <v>2413</v>
      </c>
      <c r="D51" s="68" t="s">
        <v>159</v>
      </c>
      <c r="E51" s="7"/>
      <c r="F51" s="8"/>
      <c r="G51" s="69">
        <v>29300</v>
      </c>
      <c r="H51" s="69">
        <v>17000</v>
      </c>
      <c r="I51" s="70">
        <v>41.119556000000003</v>
      </c>
      <c r="J51" s="70">
        <v>5.1953539E-2</v>
      </c>
      <c r="K51" s="70">
        <v>1.1455982</v>
      </c>
      <c r="L51" s="70">
        <v>3.4568745999999997E-2</v>
      </c>
      <c r="M51" s="70">
        <v>0.47106487000000002</v>
      </c>
      <c r="N51" s="70">
        <v>1.4214513E-2</v>
      </c>
      <c r="O51" s="70">
        <v>-6.8439259999999997</v>
      </c>
      <c r="P51" s="70">
        <v>-7.3042512000000004</v>
      </c>
      <c r="Q51" s="69">
        <v>143</v>
      </c>
    </row>
    <row r="52" spans="1:17">
      <c r="A52" s="66">
        <v>1097</v>
      </c>
      <c r="B52" s="67" t="s">
        <v>183</v>
      </c>
      <c r="C52" s="67" t="s">
        <v>2074</v>
      </c>
      <c r="D52" s="68" t="s">
        <v>159</v>
      </c>
      <c r="E52" s="7">
        <v>34</v>
      </c>
      <c r="F52" s="8" t="s">
        <v>183</v>
      </c>
      <c r="G52" s="69">
        <v>98200</v>
      </c>
      <c r="H52" s="69">
        <v>41400</v>
      </c>
      <c r="I52" s="70">
        <v>3.9980916999999998</v>
      </c>
      <c r="J52" s="70">
        <v>1.2863310999999999</v>
      </c>
      <c r="K52" s="70">
        <v>18.666861999999998</v>
      </c>
      <c r="L52" s="70">
        <v>0.10705948999999999</v>
      </c>
      <c r="M52" s="70">
        <v>0.74631833999999997</v>
      </c>
      <c r="N52" s="70">
        <v>4.2803366999999998E-3</v>
      </c>
      <c r="O52" s="70">
        <v>-0.25197272999999998</v>
      </c>
      <c r="P52" s="70">
        <v>-2.5029001000000002</v>
      </c>
      <c r="Q52" s="69">
        <v>790</v>
      </c>
    </row>
    <row r="53" spans="1:17">
      <c r="A53" s="66">
        <v>1098</v>
      </c>
      <c r="B53" s="67" t="s">
        <v>184</v>
      </c>
      <c r="C53" s="67" t="s">
        <v>2407</v>
      </c>
      <c r="D53" s="68" t="s">
        <v>159</v>
      </c>
      <c r="E53" s="7"/>
      <c r="F53" s="8"/>
      <c r="G53" s="69">
        <v>63900</v>
      </c>
      <c r="H53" s="69">
        <v>36200</v>
      </c>
      <c r="I53" s="70">
        <v>13.540596000000001</v>
      </c>
      <c r="J53" s="70">
        <v>0.49762842000000002</v>
      </c>
      <c r="K53" s="70">
        <v>17.786570000000001</v>
      </c>
      <c r="L53" s="70">
        <v>0</v>
      </c>
      <c r="M53" s="70">
        <v>2.4084074000000002</v>
      </c>
      <c r="N53" s="70">
        <v>0</v>
      </c>
      <c r="O53" s="70">
        <v>-0.27864358</v>
      </c>
      <c r="P53" s="70">
        <v>2.3017104000000002</v>
      </c>
      <c r="Q53" s="69">
        <v>503.666666666666</v>
      </c>
    </row>
    <row r="54" spans="1:17">
      <c r="A54" s="66">
        <v>1099</v>
      </c>
      <c r="B54" s="67" t="s">
        <v>186</v>
      </c>
      <c r="C54" s="67" t="s">
        <v>2413</v>
      </c>
      <c r="D54" s="68" t="s">
        <v>159</v>
      </c>
      <c r="E54" s="7"/>
      <c r="F54" s="8"/>
      <c r="G54" s="69">
        <v>107500</v>
      </c>
      <c r="H54" s="69">
        <v>40900</v>
      </c>
      <c r="I54" s="70">
        <v>6.0712356999999999</v>
      </c>
      <c r="J54" s="70">
        <v>1.4221185000000001</v>
      </c>
      <c r="K54" s="70">
        <v>10.283015000000001</v>
      </c>
      <c r="L54" s="70">
        <v>3.7620412999999999</v>
      </c>
      <c r="M54" s="70">
        <v>0.62430607999999999</v>
      </c>
      <c r="N54" s="70">
        <v>0.22840239000000001</v>
      </c>
      <c r="O54" s="70">
        <v>-4.9828562999999999</v>
      </c>
      <c r="P54" s="70">
        <v>-9.9758110000000002</v>
      </c>
      <c r="Q54" s="69">
        <v>223.5</v>
      </c>
    </row>
    <row r="55" spans="1:17">
      <c r="A55" s="66">
        <v>1100</v>
      </c>
      <c r="B55" s="67" t="s">
        <v>188</v>
      </c>
      <c r="C55" s="67" t="s">
        <v>2414</v>
      </c>
      <c r="D55" s="68" t="s">
        <v>159</v>
      </c>
      <c r="E55" s="7"/>
      <c r="F55" s="8"/>
      <c r="G55" s="69">
        <v>86800</v>
      </c>
      <c r="H55" s="69">
        <v>35300</v>
      </c>
      <c r="I55" s="70">
        <v>8.2645531000000005</v>
      </c>
      <c r="J55" s="70">
        <v>1.8353352999999999</v>
      </c>
      <c r="K55" s="70">
        <v>25.419872000000002</v>
      </c>
      <c r="L55" s="70">
        <v>3.6030821999999997E-2</v>
      </c>
      <c r="M55" s="70">
        <v>2.1008388999999998</v>
      </c>
      <c r="N55" s="70">
        <v>2.9777864000000002E-3</v>
      </c>
      <c r="O55" s="70">
        <v>-2.1997762000000001</v>
      </c>
      <c r="P55" s="70">
        <v>-5.9549813</v>
      </c>
      <c r="Q55" s="69">
        <v>234.5</v>
      </c>
    </row>
    <row r="56" spans="1:17">
      <c r="A56" s="66">
        <v>23482</v>
      </c>
      <c r="B56" s="67" t="s">
        <v>2415</v>
      </c>
      <c r="C56" s="67" t="s">
        <v>2411</v>
      </c>
      <c r="D56" s="68" t="s">
        <v>159</v>
      </c>
      <c r="E56" s="7"/>
      <c r="F56" s="8"/>
      <c r="G56" s="69">
        <v>38000</v>
      </c>
      <c r="H56" s="69">
        <v>20000</v>
      </c>
      <c r="I56" s="70">
        <v>30.698629</v>
      </c>
      <c r="J56" s="70">
        <v>2.8735488999999999E-2</v>
      </c>
      <c r="K56" s="70">
        <v>2.3322148</v>
      </c>
      <c r="L56" s="70">
        <v>3.801493E-3</v>
      </c>
      <c r="M56" s="70">
        <v>0.71595799999999998</v>
      </c>
      <c r="N56" s="70">
        <v>1.1670062E-3</v>
      </c>
      <c r="O56" s="70">
        <v>0.1254402</v>
      </c>
      <c r="P56" s="70">
        <v>4.7696294999999997</v>
      </c>
      <c r="Q56" s="69">
        <v>189.333333333333</v>
      </c>
    </row>
    <row r="57" spans="1:17">
      <c r="A57" s="66">
        <v>12105</v>
      </c>
      <c r="B57" s="67" t="s">
        <v>2416</v>
      </c>
      <c r="C57" s="67" t="s">
        <v>2407</v>
      </c>
      <c r="D57" s="68" t="s">
        <v>159</v>
      </c>
      <c r="E57" s="7"/>
      <c r="F57" s="8"/>
      <c r="G57" s="69">
        <v>48900</v>
      </c>
      <c r="H57" s="69">
        <v>21700</v>
      </c>
      <c r="I57" s="70">
        <v>22.749025</v>
      </c>
      <c r="J57" s="70">
        <v>0.36929624999999999</v>
      </c>
      <c r="K57" s="70">
        <v>7.3455997000000002</v>
      </c>
      <c r="L57" s="70">
        <v>0.43831154999999999</v>
      </c>
      <c r="M57" s="70">
        <v>1.6710522999999999</v>
      </c>
      <c r="N57" s="70">
        <v>9.9711612000000005E-2</v>
      </c>
      <c r="O57" s="70">
        <v>3.1089096000000001</v>
      </c>
      <c r="P57" s="70">
        <v>3.6651106000000002</v>
      </c>
      <c r="Q57" s="69">
        <v>323.33333333333297</v>
      </c>
    </row>
    <row r="58" spans="1:17">
      <c r="A58" s="66">
        <v>12261</v>
      </c>
      <c r="B58" s="67" t="s">
        <v>2417</v>
      </c>
      <c r="C58" s="67" t="s">
        <v>2418</v>
      </c>
      <c r="D58" s="68" t="s">
        <v>159</v>
      </c>
      <c r="E58" s="7"/>
      <c r="F58" s="8"/>
      <c r="G58" s="69">
        <v>45000</v>
      </c>
      <c r="H58" s="69">
        <v>25400</v>
      </c>
      <c r="I58" s="70">
        <v>22.41638</v>
      </c>
      <c r="J58" s="70">
        <v>0.16055733</v>
      </c>
      <c r="K58" s="70">
        <v>9.0950441000000009</v>
      </c>
      <c r="L58" s="70">
        <v>0</v>
      </c>
      <c r="M58" s="70">
        <v>2.0387797000000001</v>
      </c>
      <c r="N58" s="70">
        <v>0</v>
      </c>
      <c r="O58" s="70">
        <v>-0.42154377999999998</v>
      </c>
      <c r="P58" s="70">
        <v>-1.3694154999999999</v>
      </c>
      <c r="Q58" s="69">
        <v>331.33333333333297</v>
      </c>
    </row>
    <row r="59" spans="1:17">
      <c r="A59" s="66">
        <v>30633</v>
      </c>
      <c r="B59" s="67" t="s">
        <v>2419</v>
      </c>
      <c r="C59" s="67" t="s">
        <v>2414</v>
      </c>
      <c r="D59" s="68" t="s">
        <v>159</v>
      </c>
      <c r="E59" s="7"/>
      <c r="F59" s="8"/>
      <c r="G59" s="69">
        <v>65900</v>
      </c>
      <c r="H59" s="69">
        <v>29500</v>
      </c>
      <c r="I59" s="70">
        <v>12.875249</v>
      </c>
      <c r="J59" s="70">
        <v>0.80153465000000002</v>
      </c>
      <c r="K59" s="70">
        <v>14.210148</v>
      </c>
      <c r="L59" s="70">
        <v>0.25066745000000001</v>
      </c>
      <c r="M59" s="70">
        <v>1.8295920000000001</v>
      </c>
      <c r="N59" s="70">
        <v>3.227406E-2</v>
      </c>
      <c r="O59" s="70">
        <v>-0.78046453000000005</v>
      </c>
      <c r="P59" s="70">
        <v>-1.5150124</v>
      </c>
      <c r="Q59" s="69">
        <v>919.33333333333303</v>
      </c>
    </row>
    <row r="60" spans="1:17">
      <c r="A60" s="66">
        <v>1102</v>
      </c>
      <c r="B60" s="67" t="s">
        <v>190</v>
      </c>
      <c r="C60" s="67" t="s">
        <v>2407</v>
      </c>
      <c r="D60" s="68" t="s">
        <v>159</v>
      </c>
      <c r="E60" s="7"/>
      <c r="F60" s="8"/>
      <c r="G60" s="69">
        <v>88300</v>
      </c>
      <c r="H60" s="69">
        <v>40000</v>
      </c>
      <c r="I60" s="70">
        <v>9.1998719999999992</v>
      </c>
      <c r="J60" s="70">
        <v>0.47171843000000002</v>
      </c>
      <c r="K60" s="70">
        <v>25.620491000000001</v>
      </c>
      <c r="L60" s="70">
        <v>0.14725731</v>
      </c>
      <c r="M60" s="70">
        <v>2.3570522999999999</v>
      </c>
      <c r="N60" s="70">
        <v>1.3547484E-2</v>
      </c>
      <c r="O60" s="70">
        <v>-6.4107428000000004</v>
      </c>
      <c r="P60" s="70">
        <v>-13.273569999999999</v>
      </c>
      <c r="Q60" s="69">
        <v>297.5</v>
      </c>
    </row>
    <row r="61" spans="1:17">
      <c r="A61" s="66">
        <v>1103</v>
      </c>
      <c r="B61" s="67" t="s">
        <v>191</v>
      </c>
      <c r="C61" s="67" t="s">
        <v>2413</v>
      </c>
      <c r="D61" s="68" t="s">
        <v>159</v>
      </c>
      <c r="E61" s="7"/>
      <c r="F61" s="8"/>
      <c r="G61" s="69">
        <v>32000</v>
      </c>
      <c r="H61" s="69">
        <v>23500</v>
      </c>
      <c r="I61" s="70">
        <v>35.311774999999997</v>
      </c>
      <c r="J61" s="70">
        <v>0</v>
      </c>
      <c r="K61" s="70">
        <v>2.8148477000000001</v>
      </c>
      <c r="L61" s="70">
        <v>0</v>
      </c>
      <c r="M61" s="70">
        <v>0.99397265999999995</v>
      </c>
      <c r="N61" s="70">
        <v>0</v>
      </c>
      <c r="O61" s="70">
        <v>-12.58573</v>
      </c>
      <c r="P61" s="70">
        <v>-12.964217</v>
      </c>
      <c r="Q61" s="69">
        <v>110.666666666666</v>
      </c>
    </row>
    <row r="62" spans="1:17">
      <c r="A62" s="66">
        <v>1104</v>
      </c>
      <c r="B62" s="67" t="s">
        <v>2420</v>
      </c>
      <c r="C62" s="67" t="s">
        <v>2411</v>
      </c>
      <c r="D62" s="68" t="s">
        <v>159</v>
      </c>
      <c r="E62" s="7"/>
      <c r="F62" s="8"/>
      <c r="G62" s="69">
        <v>30200</v>
      </c>
      <c r="H62" s="69">
        <v>18300</v>
      </c>
      <c r="I62" s="70">
        <v>39.385162000000001</v>
      </c>
      <c r="J62" s="70">
        <v>3.6782111999999999E-2</v>
      </c>
      <c r="K62" s="70">
        <v>2.6777739999999999</v>
      </c>
      <c r="L62" s="70">
        <v>0</v>
      </c>
      <c r="M62" s="70">
        <v>1.0546457</v>
      </c>
      <c r="N62" s="70">
        <v>0</v>
      </c>
      <c r="O62" s="70">
        <v>-4.0866866000000002</v>
      </c>
      <c r="P62" s="70">
        <v>0.16094257000000001</v>
      </c>
      <c r="Q62" s="69">
        <v>258</v>
      </c>
    </row>
    <row r="63" spans="1:17">
      <c r="A63" s="66">
        <v>20753</v>
      </c>
      <c r="B63" s="67" t="s">
        <v>2421</v>
      </c>
      <c r="C63" s="67" t="s">
        <v>2413</v>
      </c>
      <c r="D63" s="68" t="s">
        <v>159</v>
      </c>
      <c r="E63" s="7"/>
      <c r="F63" s="8"/>
      <c r="G63" s="69">
        <v>54400</v>
      </c>
      <c r="H63" s="69">
        <v>24300</v>
      </c>
      <c r="I63" s="70">
        <v>20.456305</v>
      </c>
      <c r="J63" s="70">
        <v>0.40091940999999998</v>
      </c>
      <c r="K63" s="70">
        <v>5.9864797999999997</v>
      </c>
      <c r="L63" s="70">
        <v>6.2409979999999998E-4</v>
      </c>
      <c r="M63" s="70">
        <v>1.2246125999999999</v>
      </c>
      <c r="N63" s="70">
        <v>1.2766776000000001E-4</v>
      </c>
      <c r="O63" s="70">
        <v>1.9680542999999999</v>
      </c>
      <c r="P63" s="70">
        <v>5.4312940000000003</v>
      </c>
      <c r="Q63" s="69">
        <v>779.66666666666595</v>
      </c>
    </row>
    <row r="64" spans="1:17">
      <c r="A64" s="66">
        <v>21111</v>
      </c>
      <c r="B64" s="67" t="s">
        <v>2422</v>
      </c>
      <c r="C64" s="67" t="s">
        <v>2409</v>
      </c>
      <c r="D64" s="68" t="s">
        <v>159</v>
      </c>
      <c r="E64" s="7"/>
      <c r="F64" s="8"/>
      <c r="G64" s="69">
        <v>34900</v>
      </c>
      <c r="H64" s="69">
        <v>20800</v>
      </c>
      <c r="I64" s="70">
        <v>33.771903999999999</v>
      </c>
      <c r="J64" s="70">
        <v>0.11197659</v>
      </c>
      <c r="K64" s="70">
        <v>2.6648551999999999</v>
      </c>
      <c r="L64" s="70">
        <v>1.358085E-2</v>
      </c>
      <c r="M64" s="70">
        <v>0.89997232000000005</v>
      </c>
      <c r="N64" s="70">
        <v>4.5865113000000002E-3</v>
      </c>
      <c r="O64" s="70">
        <v>-8.8581780999999999</v>
      </c>
      <c r="P64" s="70">
        <v>-6.8951606999999999</v>
      </c>
      <c r="Q64" s="69">
        <v>111</v>
      </c>
    </row>
    <row r="65" spans="1:17">
      <c r="A65" s="66">
        <v>20746</v>
      </c>
      <c r="B65" s="67" t="s">
        <v>2423</v>
      </c>
      <c r="C65" s="67" t="s">
        <v>2424</v>
      </c>
      <c r="D65" s="68" t="s">
        <v>159</v>
      </c>
      <c r="E65" s="7"/>
      <c r="F65" s="8"/>
      <c r="G65" s="69">
        <v>54200</v>
      </c>
      <c r="H65" s="69">
        <v>24000</v>
      </c>
      <c r="I65" s="70">
        <v>21.973815999999999</v>
      </c>
      <c r="J65" s="70">
        <v>4.3782148999999999E-2</v>
      </c>
      <c r="K65" s="70">
        <v>9.1252747000000003</v>
      </c>
      <c r="L65" s="70">
        <v>3.5457317000000002E-2</v>
      </c>
      <c r="M65" s="70">
        <v>2.0051711000000001</v>
      </c>
      <c r="N65" s="70">
        <v>7.7913254000000001E-3</v>
      </c>
      <c r="O65" s="70">
        <v>1.9211091</v>
      </c>
      <c r="P65" s="70">
        <v>10.692640000000001</v>
      </c>
      <c r="Q65" s="69">
        <v>202.666666666666</v>
      </c>
    </row>
    <row r="66" spans="1:17">
      <c r="A66" s="66">
        <v>5707</v>
      </c>
      <c r="B66" s="67" t="s">
        <v>2425</v>
      </c>
      <c r="C66" s="67" t="s">
        <v>2426</v>
      </c>
      <c r="D66" s="68" t="s">
        <v>159</v>
      </c>
      <c r="E66" s="7"/>
      <c r="F66" s="8"/>
      <c r="G66" s="69">
        <v>46900</v>
      </c>
      <c r="H66" s="69">
        <v>21800</v>
      </c>
      <c r="I66" s="70">
        <v>27.282232</v>
      </c>
      <c r="J66" s="70">
        <v>9.2915342999999994E-3</v>
      </c>
      <c r="K66" s="70">
        <v>7.2166739</v>
      </c>
      <c r="L66" s="70">
        <v>0</v>
      </c>
      <c r="M66" s="70">
        <v>1.9688698</v>
      </c>
      <c r="N66" s="70">
        <v>0</v>
      </c>
      <c r="O66" s="70">
        <v>20.753117</v>
      </c>
      <c r="P66" s="70">
        <v>34.915745000000001</v>
      </c>
      <c r="Q66" s="69">
        <v>305.666666666666</v>
      </c>
    </row>
    <row r="67" spans="1:17">
      <c r="A67" s="66">
        <v>1107</v>
      </c>
      <c r="B67" s="67" t="s">
        <v>2427</v>
      </c>
      <c r="C67" s="67" t="s">
        <v>2428</v>
      </c>
      <c r="D67" s="68" t="s">
        <v>159</v>
      </c>
      <c r="E67" s="7"/>
      <c r="F67" s="8"/>
      <c r="G67" s="69">
        <v>60500</v>
      </c>
      <c r="H67" s="69">
        <v>35300</v>
      </c>
      <c r="I67" s="70">
        <v>17.636348999999999</v>
      </c>
      <c r="J67" s="70">
        <v>0.12008835</v>
      </c>
      <c r="K67" s="70">
        <v>16.6541</v>
      </c>
      <c r="L67" s="70">
        <v>0.77316499000000005</v>
      </c>
      <c r="M67" s="70">
        <v>2.9371752999999998</v>
      </c>
      <c r="N67" s="70">
        <v>0.13635807</v>
      </c>
      <c r="O67" s="70">
        <v>1.7404261000000001</v>
      </c>
      <c r="P67" s="70">
        <v>3.8158688999999999</v>
      </c>
      <c r="Q67" s="69">
        <v>491.33333333333297</v>
      </c>
    </row>
    <row r="68" spans="1:17">
      <c r="A68" s="66">
        <v>1108</v>
      </c>
      <c r="B68" s="67" t="s">
        <v>2429</v>
      </c>
      <c r="C68" s="67" t="s">
        <v>2414</v>
      </c>
      <c r="D68" s="68" t="s">
        <v>159</v>
      </c>
      <c r="E68" s="7"/>
      <c r="F68" s="8"/>
      <c r="G68" s="69">
        <v>93400</v>
      </c>
      <c r="H68" s="69">
        <v>45800</v>
      </c>
      <c r="I68" s="70">
        <v>7.1958207999999999</v>
      </c>
      <c r="J68" s="70">
        <v>2.2993100000000002</v>
      </c>
      <c r="K68" s="70">
        <v>32.608727000000002</v>
      </c>
      <c r="L68" s="70">
        <v>2.2364709</v>
      </c>
      <c r="M68" s="70">
        <v>2.3464656000000002</v>
      </c>
      <c r="N68" s="70">
        <v>0.16093244000000001</v>
      </c>
      <c r="O68" s="70">
        <v>-3.3643025999999998</v>
      </c>
      <c r="P68" s="70">
        <v>-7.7860050000000003</v>
      </c>
      <c r="Q68" s="69">
        <v>2286</v>
      </c>
    </row>
    <row r="69" spans="1:17">
      <c r="A69" s="66">
        <v>1110</v>
      </c>
      <c r="B69" s="67" t="s">
        <v>2430</v>
      </c>
      <c r="C69" s="67" t="s">
        <v>2431</v>
      </c>
      <c r="D69" s="68" t="s">
        <v>159</v>
      </c>
      <c r="E69" s="7"/>
      <c r="F69" s="8"/>
      <c r="G69" s="69">
        <v>58400</v>
      </c>
      <c r="H69" s="69">
        <v>27800</v>
      </c>
      <c r="I69" s="70">
        <v>14.775846</v>
      </c>
      <c r="J69" s="70">
        <v>0.41000800999999998</v>
      </c>
      <c r="K69" s="70">
        <v>13.504115000000001</v>
      </c>
      <c r="L69" s="70">
        <v>0.69716065999999999</v>
      </c>
      <c r="M69" s="70">
        <v>1.9953472999999999</v>
      </c>
      <c r="N69" s="70">
        <v>0.10301138999999999</v>
      </c>
      <c r="O69" s="70">
        <v>1.3147485000000001</v>
      </c>
      <c r="P69" s="70">
        <v>0.19341332</v>
      </c>
      <c r="Q69" s="69">
        <v>972.66666666666595</v>
      </c>
    </row>
    <row r="70" spans="1:17">
      <c r="A70" s="66">
        <v>1101</v>
      </c>
      <c r="B70" s="67" t="s">
        <v>2432</v>
      </c>
      <c r="C70" s="67" t="s">
        <v>2413</v>
      </c>
      <c r="D70" s="68" t="s">
        <v>159</v>
      </c>
      <c r="E70" s="7"/>
      <c r="F70" s="8"/>
      <c r="G70" s="69">
        <v>62900</v>
      </c>
      <c r="H70" s="69">
        <v>30900</v>
      </c>
      <c r="I70" s="70">
        <v>14.949629</v>
      </c>
      <c r="J70" s="70">
        <v>0.24463356</v>
      </c>
      <c r="K70" s="70">
        <v>13.749083000000001</v>
      </c>
      <c r="L70" s="70">
        <v>0</v>
      </c>
      <c r="M70" s="70">
        <v>2.0554367999999998</v>
      </c>
      <c r="N70" s="70">
        <v>0</v>
      </c>
      <c r="O70" s="70">
        <v>-1.8162123999999999</v>
      </c>
      <c r="P70" s="70">
        <v>-3.0223892000000001</v>
      </c>
      <c r="Q70" s="69">
        <v>800.33333333333303</v>
      </c>
    </row>
    <row r="71" spans="1:17">
      <c r="A71" s="66">
        <v>1085</v>
      </c>
      <c r="B71" s="67" t="s">
        <v>2433</v>
      </c>
      <c r="C71" s="67" t="s">
        <v>2426</v>
      </c>
      <c r="D71" s="68" t="s">
        <v>159</v>
      </c>
      <c r="E71" s="7"/>
      <c r="F71" s="8"/>
      <c r="G71" s="69">
        <v>58800</v>
      </c>
      <c r="H71" s="69">
        <v>31400</v>
      </c>
      <c r="I71" s="70">
        <v>20.884381999999999</v>
      </c>
      <c r="J71" s="70">
        <v>0.2179393</v>
      </c>
      <c r="K71" s="70">
        <v>12.889101</v>
      </c>
      <c r="L71" s="70">
        <v>1.2243973E-2</v>
      </c>
      <c r="M71" s="70">
        <v>2.6918091999999998</v>
      </c>
      <c r="N71" s="70">
        <v>2.5570781E-3</v>
      </c>
      <c r="O71" s="70">
        <v>5.0807786000000004</v>
      </c>
      <c r="P71" s="70">
        <v>11.875219</v>
      </c>
      <c r="Q71" s="69">
        <v>434.666666666666</v>
      </c>
    </row>
    <row r="72" spans="1:17">
      <c r="A72" s="66">
        <v>1086</v>
      </c>
      <c r="B72" s="67" t="s">
        <v>2434</v>
      </c>
      <c r="C72" s="67" t="s">
        <v>2426</v>
      </c>
      <c r="D72" s="68" t="s">
        <v>159</v>
      </c>
      <c r="E72" s="7"/>
      <c r="F72" s="8"/>
      <c r="G72" s="69">
        <v>35400</v>
      </c>
      <c r="H72" s="69">
        <v>28200</v>
      </c>
      <c r="I72" s="70">
        <v>32.268352999999998</v>
      </c>
      <c r="J72" s="70">
        <v>0.11013468</v>
      </c>
      <c r="K72" s="70">
        <v>8.7722025000000006</v>
      </c>
      <c r="L72" s="70">
        <v>4.2624831000000002E-2</v>
      </c>
      <c r="M72" s="70">
        <v>2.8306456</v>
      </c>
      <c r="N72" s="70">
        <v>1.3754331999999999E-2</v>
      </c>
      <c r="O72" s="70">
        <v>-6.4339994999999996</v>
      </c>
      <c r="P72" s="70">
        <v>-2.2805125999999998</v>
      </c>
      <c r="Q72" s="69">
        <v>596.66666666666595</v>
      </c>
    </row>
    <row r="73" spans="1:17">
      <c r="A73" s="66">
        <v>20735</v>
      </c>
      <c r="B73" s="67" t="s">
        <v>2435</v>
      </c>
      <c r="C73" s="67" t="s">
        <v>2436</v>
      </c>
      <c r="D73" s="68" t="s">
        <v>159</v>
      </c>
      <c r="E73" s="7"/>
      <c r="F73" s="8"/>
      <c r="G73" s="69">
        <v>48700</v>
      </c>
      <c r="H73" s="69">
        <v>21400</v>
      </c>
      <c r="I73" s="70">
        <v>22.807524000000001</v>
      </c>
      <c r="J73" s="70">
        <v>0.10824578</v>
      </c>
      <c r="K73" s="70">
        <v>9.3885479000000007</v>
      </c>
      <c r="L73" s="70">
        <v>2.3122033E-2</v>
      </c>
      <c r="M73" s="70">
        <v>2.1412954000000002</v>
      </c>
      <c r="N73" s="70">
        <v>5.2735632999999999E-3</v>
      </c>
      <c r="O73" s="70">
        <v>0.71931427999999997</v>
      </c>
      <c r="P73" s="70">
        <v>8.8562478999999996</v>
      </c>
      <c r="Q73" s="69">
        <v>188.333333333333</v>
      </c>
    </row>
    <row r="74" spans="1:17">
      <c r="A74" s="66">
        <v>5732</v>
      </c>
      <c r="B74" s="67" t="s">
        <v>2437</v>
      </c>
      <c r="C74" s="67" t="s">
        <v>2407</v>
      </c>
      <c r="D74" s="68" t="s">
        <v>159</v>
      </c>
      <c r="E74" s="7"/>
      <c r="F74" s="8"/>
      <c r="G74" s="69">
        <v>43500</v>
      </c>
      <c r="H74" s="69">
        <v>23900</v>
      </c>
      <c r="I74" s="70">
        <v>26.645311</v>
      </c>
      <c r="J74" s="70">
        <v>0.39394572</v>
      </c>
      <c r="K74" s="70">
        <v>10.95682</v>
      </c>
      <c r="L74" s="70">
        <v>0</v>
      </c>
      <c r="M74" s="70">
        <v>2.9194791000000002</v>
      </c>
      <c r="N74" s="70">
        <v>0</v>
      </c>
      <c r="O74" s="70">
        <v>2.5001723999999999</v>
      </c>
      <c r="P74" s="70">
        <v>11.533315999999999</v>
      </c>
      <c r="Q74" s="69">
        <v>249.666666666666</v>
      </c>
    </row>
    <row r="75" spans="1:17">
      <c r="A75" s="66">
        <v>5245</v>
      </c>
      <c r="B75" s="67" t="s">
        <v>2438</v>
      </c>
      <c r="C75" s="67" t="s">
        <v>2413</v>
      </c>
      <c r="D75" s="68" t="s">
        <v>159</v>
      </c>
      <c r="E75" s="7"/>
      <c r="F75" s="8"/>
      <c r="G75" s="69">
        <v>57300</v>
      </c>
      <c r="H75" s="69">
        <v>24400</v>
      </c>
      <c r="I75" s="70">
        <v>17.275092999999998</v>
      </c>
      <c r="J75" s="70">
        <v>0.28907435999999997</v>
      </c>
      <c r="K75" s="70">
        <v>8.0763520999999994</v>
      </c>
      <c r="L75" s="70">
        <v>4.7916210999999998E-3</v>
      </c>
      <c r="M75" s="70">
        <v>1.3951973</v>
      </c>
      <c r="N75" s="70">
        <v>8.2775706000000001E-4</v>
      </c>
      <c r="O75" s="70">
        <v>1.5528632</v>
      </c>
      <c r="P75" s="70">
        <v>-6.9275871000000003E-2</v>
      </c>
      <c r="Q75" s="69">
        <v>245.666666666666</v>
      </c>
    </row>
    <row r="76" spans="1:17">
      <c r="A76" s="66">
        <v>1092</v>
      </c>
      <c r="B76" s="67" t="s">
        <v>2439</v>
      </c>
      <c r="C76" s="67" t="s">
        <v>2413</v>
      </c>
      <c r="D76" s="68" t="s">
        <v>159</v>
      </c>
      <c r="E76" s="7">
        <v>33</v>
      </c>
      <c r="F76" s="8" t="s">
        <v>180</v>
      </c>
      <c r="G76" s="69">
        <v>77200</v>
      </c>
      <c r="H76" s="69">
        <v>38800</v>
      </c>
      <c r="I76" s="70">
        <v>10.891712999999999</v>
      </c>
      <c r="J76" s="70">
        <v>0.52578252999999997</v>
      </c>
      <c r="K76" s="70">
        <v>19.781749999999999</v>
      </c>
      <c r="L76" s="70">
        <v>1.0380651000000001</v>
      </c>
      <c r="M76" s="70">
        <v>2.1545714999999999</v>
      </c>
      <c r="N76" s="70">
        <v>0.11306307</v>
      </c>
      <c r="O76" s="70">
        <v>0.45249397000000002</v>
      </c>
      <c r="P76" s="70">
        <v>3.1970090999999998</v>
      </c>
      <c r="Q76" s="69">
        <v>1487.6666666666599</v>
      </c>
    </row>
    <row r="77" spans="1:17">
      <c r="A77" s="66">
        <v>1094</v>
      </c>
      <c r="B77" s="67" t="s">
        <v>2440</v>
      </c>
      <c r="C77" s="67" t="s">
        <v>2073</v>
      </c>
      <c r="D77" s="68" t="s">
        <v>159</v>
      </c>
      <c r="E77" s="7"/>
      <c r="F77" s="8"/>
      <c r="G77" s="69">
        <v>72600</v>
      </c>
      <c r="H77" s="69">
        <v>40300</v>
      </c>
      <c r="I77" s="70">
        <v>9.0844173000000001</v>
      </c>
      <c r="J77" s="70">
        <v>1.3763021</v>
      </c>
      <c r="K77" s="70">
        <v>10.288629999999999</v>
      </c>
      <c r="L77" s="70">
        <v>0</v>
      </c>
      <c r="M77" s="70">
        <v>0.93466203999999997</v>
      </c>
      <c r="N77" s="70">
        <v>0</v>
      </c>
      <c r="O77" s="70">
        <v>-1.5708461</v>
      </c>
      <c r="P77" s="70">
        <v>0.26201205999999999</v>
      </c>
      <c r="Q77" s="69">
        <v>107</v>
      </c>
    </row>
    <row r="78" spans="1:17">
      <c r="A78" s="66">
        <v>1106</v>
      </c>
      <c r="B78" s="67" t="s">
        <v>2441</v>
      </c>
      <c r="C78" s="67" t="s">
        <v>2072</v>
      </c>
      <c r="D78" s="68" t="s">
        <v>159</v>
      </c>
      <c r="E78" s="7"/>
      <c r="F78" s="8"/>
      <c r="G78" s="69">
        <v>53800</v>
      </c>
      <c r="H78" s="69">
        <v>30500</v>
      </c>
      <c r="I78" s="70">
        <v>14.137162</v>
      </c>
      <c r="J78" s="70">
        <v>6.7464992000000001E-2</v>
      </c>
      <c r="K78" s="70">
        <v>10.357449000000001</v>
      </c>
      <c r="L78" s="70">
        <v>2.4609320000000001E-2</v>
      </c>
      <c r="M78" s="70">
        <v>1.4642493000000001</v>
      </c>
      <c r="N78" s="70">
        <v>3.4790595999999998E-3</v>
      </c>
      <c r="O78" s="70">
        <v>-0.55913723000000004</v>
      </c>
      <c r="P78" s="70">
        <v>-12.658051</v>
      </c>
      <c r="Q78" s="69">
        <v>106.666666666666</v>
      </c>
    </row>
    <row r="79" spans="1:17">
      <c r="A79" s="66">
        <v>24</v>
      </c>
      <c r="B79" s="67" t="s">
        <v>2442</v>
      </c>
      <c r="C79" s="67" t="s">
        <v>2443</v>
      </c>
      <c r="D79" s="68" t="s">
        <v>149</v>
      </c>
      <c r="E79" s="7"/>
      <c r="F79" s="8"/>
      <c r="G79" s="69">
        <v>41100</v>
      </c>
      <c r="H79" s="69">
        <v>23100</v>
      </c>
      <c r="I79" s="70">
        <v>26.990725999999999</v>
      </c>
      <c r="J79" s="70">
        <v>7.0712819999999996E-2</v>
      </c>
      <c r="K79" s="70">
        <v>4.8730935999999998</v>
      </c>
      <c r="L79" s="70">
        <v>4.4786547999999997E-3</v>
      </c>
      <c r="M79" s="70">
        <v>1.3152834</v>
      </c>
      <c r="N79" s="70">
        <v>1.2088214E-3</v>
      </c>
      <c r="O79" s="70">
        <v>-0.53531361</v>
      </c>
      <c r="P79" s="70">
        <v>-3.0784163000000002</v>
      </c>
      <c r="Q79" s="69">
        <v>2343.5</v>
      </c>
    </row>
    <row r="80" spans="1:17">
      <c r="A80" s="66">
        <v>35</v>
      </c>
      <c r="B80" s="67" t="s">
        <v>2444</v>
      </c>
      <c r="C80" s="67" t="s">
        <v>2443</v>
      </c>
      <c r="D80" s="68" t="s">
        <v>149</v>
      </c>
      <c r="E80" s="7"/>
      <c r="F80" s="8"/>
      <c r="G80" s="69">
        <v>110700</v>
      </c>
      <c r="H80" s="69">
        <v>46300</v>
      </c>
      <c r="I80" s="70">
        <v>4.9298472000000002</v>
      </c>
      <c r="J80" s="70">
        <v>4.0208272999999997</v>
      </c>
      <c r="K80" s="70">
        <v>32.008975999999997</v>
      </c>
      <c r="L80" s="70">
        <v>1.2856299</v>
      </c>
      <c r="M80" s="70">
        <v>1.5779936000000001</v>
      </c>
      <c r="N80" s="70">
        <v>6.3379592999999998E-2</v>
      </c>
      <c r="O80" s="70">
        <v>0.73900186999999995</v>
      </c>
      <c r="P80" s="70">
        <v>1.0541092000000001</v>
      </c>
      <c r="Q80" s="69">
        <v>12056</v>
      </c>
    </row>
    <row r="81" spans="1:17">
      <c r="A81" s="66">
        <v>1071</v>
      </c>
      <c r="B81" s="67" t="s">
        <v>2445</v>
      </c>
      <c r="C81" s="67" t="s">
        <v>2446</v>
      </c>
      <c r="D81" s="68" t="s">
        <v>149</v>
      </c>
      <c r="E81" s="7"/>
      <c r="F81" s="8"/>
      <c r="G81" s="69">
        <v>38600</v>
      </c>
      <c r="H81" s="69">
        <v>28000</v>
      </c>
      <c r="I81" s="70">
        <v>27.479171999999998</v>
      </c>
      <c r="J81" s="70">
        <v>9.9557205999999995E-2</v>
      </c>
      <c r="K81" s="70">
        <v>8.9150238000000002</v>
      </c>
      <c r="L81" s="70">
        <v>1.1258878999999999E-2</v>
      </c>
      <c r="M81" s="70">
        <v>2.4497745000000002</v>
      </c>
      <c r="N81" s="70">
        <v>3.0938466000000001E-3</v>
      </c>
      <c r="O81" s="70">
        <v>-6.9595757000000003</v>
      </c>
      <c r="P81" s="70">
        <v>-6.7459860000000003</v>
      </c>
      <c r="Q81" s="69">
        <v>765.66666666666595</v>
      </c>
    </row>
    <row r="82" spans="1:17">
      <c r="A82" s="66">
        <v>22188</v>
      </c>
      <c r="B82" s="67" t="s">
        <v>2447</v>
      </c>
      <c r="C82" s="67" t="s">
        <v>2443</v>
      </c>
      <c r="D82" s="68" t="s">
        <v>149</v>
      </c>
      <c r="E82" s="7"/>
      <c r="F82" s="8"/>
      <c r="G82" s="69">
        <v>30000</v>
      </c>
      <c r="H82" s="69">
        <v>16200</v>
      </c>
      <c r="I82" s="70">
        <v>36.924666999999999</v>
      </c>
      <c r="J82" s="70">
        <v>6.0431771000000002E-2</v>
      </c>
      <c r="K82" s="70">
        <v>3.7832219999999999</v>
      </c>
      <c r="L82" s="70">
        <v>0</v>
      </c>
      <c r="M82" s="70">
        <v>1.3969421</v>
      </c>
      <c r="N82" s="70">
        <v>0</v>
      </c>
      <c r="O82" s="70">
        <v>-6.3287034000000002</v>
      </c>
      <c r="P82" s="70">
        <v>-4.8051719999999998</v>
      </c>
      <c r="Q82" s="69">
        <v>402.666666666666</v>
      </c>
    </row>
    <row r="83" spans="1:17">
      <c r="A83" s="66">
        <v>21006</v>
      </c>
      <c r="B83" s="67" t="s">
        <v>2448</v>
      </c>
      <c r="C83" s="67" t="s">
        <v>2443</v>
      </c>
      <c r="D83" s="68" t="s">
        <v>149</v>
      </c>
      <c r="E83" s="7"/>
      <c r="F83" s="8"/>
      <c r="G83" s="69">
        <v>40200</v>
      </c>
      <c r="H83" s="69">
        <v>20100</v>
      </c>
      <c r="I83" s="70">
        <v>28.016748</v>
      </c>
      <c r="J83" s="70">
        <v>0.16206865000000001</v>
      </c>
      <c r="K83" s="70">
        <v>2.3623888000000002</v>
      </c>
      <c r="L83" s="70">
        <v>3.0845827999999999E-2</v>
      </c>
      <c r="M83" s="70">
        <v>0.66186451999999996</v>
      </c>
      <c r="N83" s="70">
        <v>8.6419983000000002E-3</v>
      </c>
      <c r="O83" s="70">
        <v>-4.4548224999999997</v>
      </c>
      <c r="P83" s="70">
        <v>-9.6583138000000002</v>
      </c>
      <c r="Q83" s="69">
        <v>477.5</v>
      </c>
    </row>
    <row r="84" spans="1:17">
      <c r="A84" s="66">
        <v>7283</v>
      </c>
      <c r="B84" s="67" t="s">
        <v>2449</v>
      </c>
      <c r="C84" s="67" t="s">
        <v>2443</v>
      </c>
      <c r="D84" s="68" t="s">
        <v>149</v>
      </c>
      <c r="E84" s="7"/>
      <c r="F84" s="8"/>
      <c r="G84" s="69">
        <v>53400</v>
      </c>
      <c r="H84" s="69">
        <v>27200</v>
      </c>
      <c r="I84" s="70">
        <v>19.480758999999999</v>
      </c>
      <c r="J84" s="70">
        <v>0.25590706000000002</v>
      </c>
      <c r="K84" s="70">
        <v>8.6911086999999991</v>
      </c>
      <c r="L84" s="70">
        <v>5.7670409000000001E-3</v>
      </c>
      <c r="M84" s="70">
        <v>1.6930938</v>
      </c>
      <c r="N84" s="70">
        <v>1.1234634E-3</v>
      </c>
      <c r="O84" s="70">
        <v>-2.4263162999999999</v>
      </c>
      <c r="P84" s="70">
        <v>-3.6762587999999998</v>
      </c>
      <c r="Q84" s="69">
        <v>547</v>
      </c>
    </row>
    <row r="85" spans="1:17">
      <c r="A85" s="66">
        <v>1072</v>
      </c>
      <c r="B85" s="67" t="s">
        <v>2450</v>
      </c>
      <c r="C85" s="67" t="s">
        <v>2451</v>
      </c>
      <c r="D85" s="68" t="s">
        <v>149</v>
      </c>
      <c r="E85" s="7"/>
      <c r="F85" s="8"/>
      <c r="G85" s="69">
        <v>51600</v>
      </c>
      <c r="H85" s="69">
        <v>28400</v>
      </c>
      <c r="I85" s="70">
        <v>22.349014</v>
      </c>
      <c r="J85" s="70">
        <v>5.0363603999999999E-2</v>
      </c>
      <c r="K85" s="70">
        <v>13.187445</v>
      </c>
      <c r="L85" s="70">
        <v>0.20730721999999999</v>
      </c>
      <c r="M85" s="70">
        <v>2.9472637000000002</v>
      </c>
      <c r="N85" s="70">
        <v>4.6331123000000002E-2</v>
      </c>
      <c r="O85" s="70">
        <v>-1.3240006</v>
      </c>
      <c r="P85" s="70">
        <v>-2.3661903999999998</v>
      </c>
      <c r="Q85" s="69">
        <v>682.66666666666595</v>
      </c>
    </row>
    <row r="86" spans="1:17">
      <c r="A86" s="66">
        <v>31004</v>
      </c>
      <c r="B86" s="67" t="s">
        <v>2452</v>
      </c>
      <c r="C86" s="67" t="s">
        <v>2453</v>
      </c>
      <c r="D86" s="68" t="s">
        <v>149</v>
      </c>
      <c r="E86" s="7"/>
      <c r="F86" s="8"/>
      <c r="G86" s="69">
        <v>68500</v>
      </c>
      <c r="H86" s="69">
        <v>25000</v>
      </c>
      <c r="I86" s="70">
        <v>13.289243000000001</v>
      </c>
      <c r="J86" s="70">
        <v>0.46722806</v>
      </c>
      <c r="K86" s="70">
        <v>10.226660000000001</v>
      </c>
      <c r="L86" s="70">
        <v>0</v>
      </c>
      <c r="M86" s="70">
        <v>1.3590457</v>
      </c>
      <c r="N86" s="70">
        <v>0</v>
      </c>
      <c r="O86" s="70">
        <v>1.5462426</v>
      </c>
      <c r="P86" s="70">
        <v>2.5097882999999999</v>
      </c>
      <c r="Q86" s="69">
        <v>457.33333333333297</v>
      </c>
    </row>
    <row r="87" spans="1:17">
      <c r="A87" s="66">
        <v>30344</v>
      </c>
      <c r="B87" s="67" t="s">
        <v>2454</v>
      </c>
      <c r="C87" s="67" t="s">
        <v>2443</v>
      </c>
      <c r="D87" s="68" t="s">
        <v>149</v>
      </c>
      <c r="E87" s="7"/>
      <c r="F87" s="8"/>
      <c r="G87" s="69">
        <v>76800</v>
      </c>
      <c r="H87" s="69">
        <v>38200</v>
      </c>
      <c r="I87" s="70">
        <v>7.3527960999999999</v>
      </c>
      <c r="J87" s="70">
        <v>0.24439909000000001</v>
      </c>
      <c r="K87" s="70">
        <v>29.576512999999998</v>
      </c>
      <c r="L87" s="70">
        <v>0.25773549000000001</v>
      </c>
      <c r="M87" s="70">
        <v>2.1747006999999998</v>
      </c>
      <c r="N87" s="70">
        <v>1.8950766000000001E-2</v>
      </c>
      <c r="O87" s="70">
        <v>4.9135466000000001</v>
      </c>
      <c r="P87" s="70">
        <v>16.332598000000001</v>
      </c>
      <c r="Q87" s="69">
        <v>124</v>
      </c>
    </row>
    <row r="88" spans="1:17">
      <c r="A88" s="66">
        <v>1073</v>
      </c>
      <c r="B88" s="67" t="s">
        <v>2455</v>
      </c>
      <c r="C88" s="67" t="s">
        <v>2456</v>
      </c>
      <c r="D88" s="68" t="s">
        <v>149</v>
      </c>
      <c r="E88" s="7"/>
      <c r="F88" s="8"/>
      <c r="G88" s="69">
        <v>60900</v>
      </c>
      <c r="H88" s="69">
        <v>23800</v>
      </c>
      <c r="I88" s="70">
        <v>14.344189999999999</v>
      </c>
      <c r="J88" s="70">
        <v>0.12213669000000001</v>
      </c>
      <c r="K88" s="70">
        <v>16.028938</v>
      </c>
      <c r="L88" s="70">
        <v>3.5828079999999998E-2</v>
      </c>
      <c r="M88" s="70">
        <v>2.2992213000000001</v>
      </c>
      <c r="N88" s="70">
        <v>5.1392475000000002E-3</v>
      </c>
      <c r="O88" s="70">
        <v>0.86064773999999999</v>
      </c>
      <c r="P88" s="70">
        <v>-0.66691232</v>
      </c>
      <c r="Q88" s="69">
        <v>453.666666666666</v>
      </c>
    </row>
    <row r="89" spans="1:17">
      <c r="A89" s="66">
        <v>1074</v>
      </c>
      <c r="B89" s="67" t="s">
        <v>148</v>
      </c>
      <c r="C89" s="67" t="s">
        <v>2443</v>
      </c>
      <c r="D89" s="68" t="s">
        <v>149</v>
      </c>
      <c r="E89" s="7"/>
      <c r="F89" s="8"/>
      <c r="G89" s="69">
        <v>90000</v>
      </c>
      <c r="H89" s="69">
        <v>36900</v>
      </c>
      <c r="I89" s="70">
        <v>6.0822105000000004</v>
      </c>
      <c r="J89" s="70">
        <v>1.4545844999999999</v>
      </c>
      <c r="K89" s="70">
        <v>14.211413</v>
      </c>
      <c r="L89" s="70">
        <v>1.3294490000000001E-2</v>
      </c>
      <c r="M89" s="70">
        <v>0.86436813999999995</v>
      </c>
      <c r="N89" s="70">
        <v>8.0859887999999995E-4</v>
      </c>
      <c r="O89" s="70">
        <v>12.589708999999999</v>
      </c>
      <c r="P89" s="70">
        <v>18.733073999999998</v>
      </c>
      <c r="Q89" s="69">
        <v>115</v>
      </c>
    </row>
    <row r="90" spans="1:17">
      <c r="A90" s="66">
        <v>26167</v>
      </c>
      <c r="B90" s="67" t="s">
        <v>2457</v>
      </c>
      <c r="C90" s="67" t="s">
        <v>2443</v>
      </c>
      <c r="D90" s="68" t="s">
        <v>149</v>
      </c>
      <c r="E90" s="7"/>
      <c r="F90" s="8"/>
      <c r="G90" s="69">
        <v>67200</v>
      </c>
      <c r="H90" s="69">
        <v>29700</v>
      </c>
      <c r="I90" s="70">
        <v>13.429489999999999</v>
      </c>
      <c r="J90" s="70">
        <v>0.36409962000000001</v>
      </c>
      <c r="K90" s="70">
        <v>12.729129</v>
      </c>
      <c r="L90" s="70">
        <v>0</v>
      </c>
      <c r="M90" s="70">
        <v>1.7094571999999999</v>
      </c>
      <c r="N90" s="70">
        <v>0</v>
      </c>
      <c r="O90" s="70">
        <v>2.2329308999999999</v>
      </c>
      <c r="P90" s="70">
        <v>11.461793999999999</v>
      </c>
      <c r="Q90" s="69">
        <v>234.833333333333</v>
      </c>
    </row>
    <row r="91" spans="1:17">
      <c r="A91" s="66">
        <v>11864</v>
      </c>
      <c r="B91" s="67" t="s">
        <v>2458</v>
      </c>
      <c r="C91" s="67" t="s">
        <v>2234</v>
      </c>
      <c r="D91" s="68" t="s">
        <v>149</v>
      </c>
      <c r="E91" s="7"/>
      <c r="F91" s="8"/>
      <c r="G91" s="69">
        <v>45400</v>
      </c>
      <c r="H91" s="69">
        <v>20300</v>
      </c>
      <c r="I91" s="70">
        <v>23.548164</v>
      </c>
      <c r="J91" s="70">
        <v>0.18943599</v>
      </c>
      <c r="K91" s="70">
        <v>7.7074156</v>
      </c>
      <c r="L91" s="70">
        <v>0</v>
      </c>
      <c r="M91" s="70">
        <v>1.8149549</v>
      </c>
      <c r="N91" s="70">
        <v>0</v>
      </c>
      <c r="O91" s="70">
        <v>-0.55753790999999997</v>
      </c>
      <c r="P91" s="70">
        <v>-2.9656381999999999</v>
      </c>
      <c r="Q91" s="69">
        <v>592.33333333333303</v>
      </c>
    </row>
    <row r="92" spans="1:17">
      <c r="A92" s="66">
        <v>11862</v>
      </c>
      <c r="B92" s="67" t="s">
        <v>2459</v>
      </c>
      <c r="C92" s="67" t="s">
        <v>2460</v>
      </c>
      <c r="D92" s="68" t="s">
        <v>149</v>
      </c>
      <c r="E92" s="7"/>
      <c r="F92" s="8"/>
      <c r="G92" s="69">
        <v>46800</v>
      </c>
      <c r="H92" s="69">
        <v>17800</v>
      </c>
      <c r="I92" s="70">
        <v>23.593820999999998</v>
      </c>
      <c r="J92" s="70">
        <v>0.15069467</v>
      </c>
      <c r="K92" s="70">
        <v>8.3529110000000006</v>
      </c>
      <c r="L92" s="70">
        <v>0</v>
      </c>
      <c r="M92" s="70">
        <v>1.9707707000000001</v>
      </c>
      <c r="N92" s="70">
        <v>0</v>
      </c>
      <c r="O92" s="70">
        <v>-2.7544388999999998</v>
      </c>
      <c r="P92" s="70">
        <v>-2.5388377000000002</v>
      </c>
      <c r="Q92" s="69">
        <v>400.33333333333297</v>
      </c>
    </row>
    <row r="93" spans="1:17">
      <c r="A93" s="66">
        <v>1937</v>
      </c>
      <c r="B93" s="67" t="s">
        <v>2461</v>
      </c>
      <c r="C93" s="67" t="s">
        <v>2443</v>
      </c>
      <c r="D93" s="68" t="s">
        <v>149</v>
      </c>
      <c r="E93" s="7"/>
      <c r="F93" s="8"/>
      <c r="G93" s="69">
        <v>64200</v>
      </c>
      <c r="H93" s="69">
        <v>34600</v>
      </c>
      <c r="I93" s="70">
        <v>11.50939</v>
      </c>
      <c r="J93" s="70">
        <v>5.1528703000000002E-2</v>
      </c>
      <c r="K93" s="70">
        <v>6.5991244</v>
      </c>
      <c r="L93" s="70">
        <v>0.25691751000000002</v>
      </c>
      <c r="M93" s="70">
        <v>0.75951891999999999</v>
      </c>
      <c r="N93" s="70">
        <v>2.9569636999999999E-2</v>
      </c>
      <c r="O93" s="70">
        <v>-5.3448820000000001</v>
      </c>
      <c r="P93" s="70">
        <v>-14.784834999999999</v>
      </c>
      <c r="Q93" s="69">
        <v>96</v>
      </c>
    </row>
    <row r="94" spans="1:17">
      <c r="A94" s="66">
        <v>209</v>
      </c>
      <c r="B94" s="67" t="s">
        <v>2462</v>
      </c>
      <c r="C94" s="67" t="s">
        <v>2443</v>
      </c>
      <c r="D94" s="68" t="s">
        <v>149</v>
      </c>
      <c r="E94" s="7"/>
      <c r="F94" s="8"/>
      <c r="G94" s="69">
        <v>75300</v>
      </c>
      <c r="H94" s="69">
        <v>31700</v>
      </c>
      <c r="I94" s="70">
        <v>10.633958</v>
      </c>
      <c r="J94" s="70">
        <v>0.86778467999999997</v>
      </c>
      <c r="K94" s="70">
        <v>13.601978000000001</v>
      </c>
      <c r="L94" s="70">
        <v>0.29650101000000001</v>
      </c>
      <c r="M94" s="70">
        <v>1.4464287</v>
      </c>
      <c r="N94" s="70">
        <v>3.1529792000000001E-2</v>
      </c>
      <c r="O94" s="70">
        <v>2.0466511000000001</v>
      </c>
      <c r="P94" s="70">
        <v>2.8738616000000001</v>
      </c>
      <c r="Q94" s="69">
        <v>13666.666666666601</v>
      </c>
    </row>
    <row r="95" spans="1:17">
      <c r="A95" s="66">
        <v>7266</v>
      </c>
      <c r="B95" s="67" t="s">
        <v>2463</v>
      </c>
      <c r="C95" s="67" t="s">
        <v>2451</v>
      </c>
      <c r="D95" s="68" t="s">
        <v>149</v>
      </c>
      <c r="E95" s="7"/>
      <c r="F95" s="8"/>
      <c r="G95" s="69">
        <v>61400</v>
      </c>
      <c r="H95" s="69">
        <v>28100</v>
      </c>
      <c r="I95" s="70">
        <v>15.839278999999999</v>
      </c>
      <c r="J95" s="70">
        <v>0.47499849999999999</v>
      </c>
      <c r="K95" s="70">
        <v>10.545629999999999</v>
      </c>
      <c r="L95" s="70">
        <v>0.20646206</v>
      </c>
      <c r="M95" s="70">
        <v>1.6703516</v>
      </c>
      <c r="N95" s="70">
        <v>3.2702099999999998E-2</v>
      </c>
      <c r="O95" s="70">
        <v>-1.4682272999999999</v>
      </c>
      <c r="P95" s="70">
        <v>-2.158134</v>
      </c>
      <c r="Q95" s="69">
        <v>3201</v>
      </c>
    </row>
    <row r="96" spans="1:17">
      <c r="A96" s="66">
        <v>22171</v>
      </c>
      <c r="B96" s="67" t="s">
        <v>2464</v>
      </c>
      <c r="C96" s="67" t="s">
        <v>2451</v>
      </c>
      <c r="D96" s="68" t="s">
        <v>149</v>
      </c>
      <c r="E96" s="7"/>
      <c r="F96" s="8"/>
      <c r="G96" s="69">
        <v>44500</v>
      </c>
      <c r="H96" s="69">
        <v>22700</v>
      </c>
      <c r="I96" s="70">
        <v>24.309835</v>
      </c>
      <c r="J96" s="70">
        <v>0.12976604999999999</v>
      </c>
      <c r="K96" s="70">
        <v>5.1826252999999998</v>
      </c>
      <c r="L96" s="70">
        <v>2.8807467E-2</v>
      </c>
      <c r="M96" s="70">
        <v>1.2598876999999999</v>
      </c>
      <c r="N96" s="70">
        <v>7.0030474999999998E-3</v>
      </c>
      <c r="O96" s="70">
        <v>-7.4404706999999997</v>
      </c>
      <c r="P96" s="70">
        <v>-10.312537000000001</v>
      </c>
      <c r="Q96" s="69">
        <v>812.66666666666595</v>
      </c>
    </row>
    <row r="97" spans="1:17">
      <c r="A97" s="66">
        <v>25590</v>
      </c>
      <c r="B97" s="67" t="s">
        <v>2465</v>
      </c>
      <c r="C97" s="67" t="s">
        <v>2443</v>
      </c>
      <c r="D97" s="68" t="s">
        <v>149</v>
      </c>
      <c r="E97" s="7"/>
      <c r="F97" s="8"/>
      <c r="G97" s="69">
        <v>80600</v>
      </c>
      <c r="H97" s="69">
        <v>38100</v>
      </c>
      <c r="I97" s="70">
        <v>10.397141</v>
      </c>
      <c r="J97" s="70">
        <v>0.85816669000000001</v>
      </c>
      <c r="K97" s="70">
        <v>16.60961</v>
      </c>
      <c r="L97" s="70">
        <v>6.9712754E-3</v>
      </c>
      <c r="M97" s="70">
        <v>1.7269247000000001</v>
      </c>
      <c r="N97" s="70">
        <v>7.2481331999999996E-4</v>
      </c>
      <c r="O97" s="70">
        <v>-0.18684159</v>
      </c>
      <c r="P97" s="70">
        <v>-0.93825113999999998</v>
      </c>
      <c r="Q97" s="69">
        <v>135.333333333333</v>
      </c>
    </row>
    <row r="98" spans="1:17">
      <c r="A98" s="66">
        <v>20988</v>
      </c>
      <c r="B98" s="67" t="s">
        <v>2466</v>
      </c>
      <c r="C98" s="67" t="s">
        <v>2443</v>
      </c>
      <c r="D98" s="68" t="s">
        <v>149</v>
      </c>
      <c r="E98" s="7"/>
      <c r="F98" s="8"/>
      <c r="G98" s="69">
        <v>56000</v>
      </c>
      <c r="H98" s="69">
        <v>35200</v>
      </c>
      <c r="I98" s="70">
        <v>16.578571</v>
      </c>
      <c r="J98" s="70">
        <v>0.45461552999999999</v>
      </c>
      <c r="K98" s="70">
        <v>18.299643</v>
      </c>
      <c r="L98" s="70">
        <v>0.27381443999999999</v>
      </c>
      <c r="M98" s="70">
        <v>3.0338191999999999</v>
      </c>
      <c r="N98" s="70">
        <v>4.5394517000000002E-2</v>
      </c>
      <c r="O98" s="70">
        <v>11.856678</v>
      </c>
      <c r="P98" s="70">
        <v>15.666554</v>
      </c>
      <c r="Q98" s="69">
        <v>736</v>
      </c>
    </row>
    <row r="99" spans="1:17">
      <c r="A99" s="66">
        <v>30306</v>
      </c>
      <c r="B99" s="67" t="s">
        <v>2467</v>
      </c>
      <c r="C99" s="67" t="s">
        <v>2443</v>
      </c>
      <c r="D99" s="68" t="s">
        <v>149</v>
      </c>
      <c r="E99" s="7"/>
      <c r="F99" s="8"/>
      <c r="G99" s="69">
        <v>62300</v>
      </c>
      <c r="H99" s="69">
        <v>16600</v>
      </c>
      <c r="I99" s="70">
        <v>14.681971000000001</v>
      </c>
      <c r="J99" s="70">
        <v>0.59350013999999995</v>
      </c>
      <c r="K99" s="70">
        <v>5.9990310999999998</v>
      </c>
      <c r="L99" s="70">
        <v>0.46649697000000001</v>
      </c>
      <c r="M99" s="70">
        <v>0.88077598999999995</v>
      </c>
      <c r="N99" s="70">
        <v>6.8490944999999998E-2</v>
      </c>
      <c r="O99" s="70">
        <v>5.3665595000000001</v>
      </c>
      <c r="P99" s="70">
        <v>11.812873</v>
      </c>
      <c r="Q99" s="69">
        <v>439.666666666666</v>
      </c>
    </row>
    <row r="100" spans="1:17">
      <c r="A100" s="66">
        <v>21715</v>
      </c>
      <c r="B100" s="67" t="s">
        <v>2468</v>
      </c>
      <c r="C100" s="67" t="s">
        <v>2443</v>
      </c>
      <c r="D100" s="68" t="s">
        <v>149</v>
      </c>
      <c r="E100" s="7"/>
      <c r="F100" s="8"/>
      <c r="G100" s="69">
        <v>56700</v>
      </c>
      <c r="H100" s="69">
        <v>25000</v>
      </c>
      <c r="I100" s="70">
        <v>17.776806000000001</v>
      </c>
      <c r="J100" s="70">
        <v>0.60004795</v>
      </c>
      <c r="K100" s="70">
        <v>2.7647542999999999</v>
      </c>
      <c r="L100" s="70">
        <v>0</v>
      </c>
      <c r="M100" s="70">
        <v>0.49148500000000001</v>
      </c>
      <c r="N100" s="70">
        <v>0</v>
      </c>
      <c r="O100" s="70">
        <v>-13.957174999999999</v>
      </c>
      <c r="P100" s="70">
        <v>-1.9399521</v>
      </c>
      <c r="Q100" s="69">
        <v>66.6666666666666</v>
      </c>
    </row>
    <row r="101" spans="1:17">
      <c r="A101" s="66">
        <v>1079</v>
      </c>
      <c r="B101" s="67" t="s">
        <v>2469</v>
      </c>
      <c r="C101" s="67" t="s">
        <v>2453</v>
      </c>
      <c r="D101" s="68" t="s">
        <v>149</v>
      </c>
      <c r="E101" s="7"/>
      <c r="F101" s="8"/>
      <c r="G101" s="69">
        <v>58900</v>
      </c>
      <c r="H101" s="69">
        <v>27200</v>
      </c>
      <c r="I101" s="70">
        <v>17.077573999999998</v>
      </c>
      <c r="J101" s="70">
        <v>0.81585412999999996</v>
      </c>
      <c r="K101" s="70">
        <v>11.47268</v>
      </c>
      <c r="L101" s="70">
        <v>0</v>
      </c>
      <c r="M101" s="70">
        <v>1.9592552999999999</v>
      </c>
      <c r="N101" s="70">
        <v>0</v>
      </c>
      <c r="O101" s="70">
        <v>-0.97123581000000003</v>
      </c>
      <c r="P101" s="70">
        <v>-5.7538670999999999</v>
      </c>
      <c r="Q101" s="69">
        <v>505.666666666666</v>
      </c>
    </row>
    <row r="102" spans="1:17">
      <c r="A102" s="66">
        <v>7531</v>
      </c>
      <c r="B102" s="67" t="s">
        <v>2470</v>
      </c>
      <c r="C102" s="67" t="s">
        <v>2471</v>
      </c>
      <c r="D102" s="68" t="s">
        <v>199</v>
      </c>
      <c r="E102" s="7"/>
      <c r="F102" s="8"/>
      <c r="G102" s="69">
        <v>92300</v>
      </c>
      <c r="H102" s="69">
        <v>27400</v>
      </c>
      <c r="I102" s="70">
        <v>9.3524218000000001</v>
      </c>
      <c r="J102" s="70">
        <v>3.56812</v>
      </c>
      <c r="K102" s="70">
        <v>17.490002</v>
      </c>
      <c r="L102" s="70">
        <v>1.4551299</v>
      </c>
      <c r="M102" s="70">
        <v>1.6357387999999999</v>
      </c>
      <c r="N102" s="70">
        <v>0.13608988999999999</v>
      </c>
      <c r="O102" s="70">
        <v>2.8896565000000001</v>
      </c>
      <c r="P102" s="70">
        <v>7.7147817999999999</v>
      </c>
      <c r="Q102" s="69">
        <v>495.666666666666</v>
      </c>
    </row>
    <row r="103" spans="1:17">
      <c r="A103" s="66">
        <v>1111</v>
      </c>
      <c r="B103" s="67" t="s">
        <v>2472</v>
      </c>
      <c r="C103" s="67" t="s">
        <v>2473</v>
      </c>
      <c r="D103" s="68" t="s">
        <v>199</v>
      </c>
      <c r="E103" s="7"/>
      <c r="F103" s="8"/>
      <c r="G103" s="69">
        <v>65700</v>
      </c>
      <c r="H103" s="69">
        <v>30800</v>
      </c>
      <c r="I103" s="70">
        <v>14.089157999999999</v>
      </c>
      <c r="J103" s="70">
        <v>0.46700099</v>
      </c>
      <c r="K103" s="70">
        <v>13.81499</v>
      </c>
      <c r="L103" s="70">
        <v>4.0890074999999998E-2</v>
      </c>
      <c r="M103" s="70">
        <v>1.9464158</v>
      </c>
      <c r="N103" s="70">
        <v>5.7610674000000001E-3</v>
      </c>
      <c r="O103" s="70">
        <v>1.2314531</v>
      </c>
      <c r="P103" s="70">
        <v>2.4496294999999999</v>
      </c>
      <c r="Q103" s="69">
        <v>1220</v>
      </c>
    </row>
    <row r="104" spans="1:17">
      <c r="A104" s="66">
        <v>22418</v>
      </c>
      <c r="B104" s="67" t="s">
        <v>2474</v>
      </c>
      <c r="C104" s="67" t="s">
        <v>2085</v>
      </c>
      <c r="D104" s="68" t="s">
        <v>199</v>
      </c>
      <c r="E104" s="7"/>
      <c r="F104" s="8"/>
      <c r="G104" s="69">
        <v>30400</v>
      </c>
      <c r="H104" s="69">
        <v>25700</v>
      </c>
      <c r="I104" s="70">
        <v>41.461433</v>
      </c>
      <c r="J104" s="70">
        <v>0.31046158000000001</v>
      </c>
      <c r="K104" s="70">
        <v>4.7621168999999997</v>
      </c>
      <c r="L104" s="70">
        <v>1.2597496E-2</v>
      </c>
      <c r="M104" s="70">
        <v>1.9744419</v>
      </c>
      <c r="N104" s="70">
        <v>5.2231023999999996E-3</v>
      </c>
      <c r="O104" s="70">
        <v>-17.572441000000001</v>
      </c>
      <c r="P104" s="70">
        <v>-16.825562999999999</v>
      </c>
      <c r="Q104" s="69">
        <v>489.5</v>
      </c>
    </row>
    <row r="105" spans="1:17">
      <c r="A105" s="66">
        <v>1113</v>
      </c>
      <c r="B105" s="67" t="s">
        <v>2475</v>
      </c>
      <c r="C105" s="67" t="s">
        <v>2085</v>
      </c>
      <c r="D105" s="68" t="s">
        <v>199</v>
      </c>
      <c r="E105" s="7"/>
      <c r="F105" s="8"/>
      <c r="G105" s="69">
        <v>66600</v>
      </c>
      <c r="H105" s="69">
        <v>25700</v>
      </c>
      <c r="I105" s="70">
        <v>16.401862999999999</v>
      </c>
      <c r="J105" s="70">
        <v>0.15970430999999999</v>
      </c>
      <c r="K105" s="70">
        <v>11.75501</v>
      </c>
      <c r="L105" s="70">
        <v>2.5722601000000001E-2</v>
      </c>
      <c r="M105" s="70">
        <v>1.9280406000000001</v>
      </c>
      <c r="N105" s="70">
        <v>4.2189853000000003E-3</v>
      </c>
      <c r="O105" s="70">
        <v>5.5140761999999999</v>
      </c>
      <c r="P105" s="70">
        <v>7.6606883999999997</v>
      </c>
      <c r="Q105" s="69">
        <v>1904.6666666666599</v>
      </c>
    </row>
    <row r="106" spans="1:17">
      <c r="A106" s="66">
        <v>21799</v>
      </c>
      <c r="B106" s="67" t="s">
        <v>2476</v>
      </c>
      <c r="C106" s="67" t="s">
        <v>2085</v>
      </c>
      <c r="D106" s="68" t="s">
        <v>199</v>
      </c>
      <c r="E106" s="7"/>
      <c r="F106" s="8"/>
      <c r="G106" s="69">
        <v>84000</v>
      </c>
      <c r="H106" s="69">
        <v>29700</v>
      </c>
      <c r="I106" s="70">
        <v>6.6442595000000004</v>
      </c>
      <c r="J106" s="70">
        <v>0.65437626999999998</v>
      </c>
      <c r="K106" s="70">
        <v>1.2867546000000001</v>
      </c>
      <c r="L106" s="70">
        <v>2.2674484000000002E-2</v>
      </c>
      <c r="M106" s="70">
        <v>8.5495315000000002E-2</v>
      </c>
      <c r="N106" s="70">
        <v>1.5065516000000001E-3</v>
      </c>
      <c r="O106" s="70">
        <v>31.792667000000002</v>
      </c>
      <c r="P106" s="70">
        <v>48.016177999999996</v>
      </c>
      <c r="Q106" s="69">
        <v>119</v>
      </c>
    </row>
    <row r="107" spans="1:17">
      <c r="A107" s="66">
        <v>1116</v>
      </c>
      <c r="B107" s="67" t="s">
        <v>2477</v>
      </c>
      <c r="C107" s="67" t="s">
        <v>2085</v>
      </c>
      <c r="D107" s="68" t="s">
        <v>199</v>
      </c>
      <c r="E107" s="7"/>
      <c r="F107" s="8"/>
      <c r="G107" s="69">
        <v>84800</v>
      </c>
      <c r="H107" s="69">
        <v>42800</v>
      </c>
      <c r="I107" s="70">
        <v>14.908856</v>
      </c>
      <c r="J107" s="70">
        <v>1.9046099999999999</v>
      </c>
      <c r="K107" s="70">
        <v>30.677685</v>
      </c>
      <c r="L107" s="70">
        <v>2.0532672000000001</v>
      </c>
      <c r="M107" s="70">
        <v>4.5736917999999998</v>
      </c>
      <c r="N107" s="70">
        <v>0.30611866999999998</v>
      </c>
      <c r="O107" s="70">
        <v>-6.8695955</v>
      </c>
      <c r="P107" s="70">
        <v>-1.4835780000000001</v>
      </c>
      <c r="Q107" s="69">
        <v>109.5</v>
      </c>
    </row>
    <row r="108" spans="1:17">
      <c r="A108" s="66">
        <v>1117</v>
      </c>
      <c r="B108" s="67" t="s">
        <v>198</v>
      </c>
      <c r="C108" s="67" t="s">
        <v>2085</v>
      </c>
      <c r="D108" s="68" t="s">
        <v>199</v>
      </c>
      <c r="E108" s="7"/>
      <c r="F108" s="8"/>
      <c r="G108" s="69">
        <v>103700</v>
      </c>
      <c r="H108" s="69">
        <v>42100</v>
      </c>
      <c r="I108" s="70">
        <v>4.9204974000000004</v>
      </c>
      <c r="J108" s="70">
        <v>3.1117189000000001</v>
      </c>
      <c r="K108" s="70">
        <v>30.893567999999998</v>
      </c>
      <c r="L108" s="70">
        <v>9.6278898000000002E-2</v>
      </c>
      <c r="M108" s="70">
        <v>1.5201172000000001</v>
      </c>
      <c r="N108" s="70">
        <v>4.7374009E-3</v>
      </c>
      <c r="O108" s="70">
        <v>-0.16448528000000001</v>
      </c>
      <c r="P108" s="70">
        <v>-1.7068700999999999</v>
      </c>
      <c r="Q108" s="69">
        <v>647</v>
      </c>
    </row>
    <row r="109" spans="1:17">
      <c r="A109" s="66">
        <v>1119</v>
      </c>
      <c r="B109" s="67" t="s">
        <v>2478</v>
      </c>
      <c r="C109" s="67" t="s">
        <v>2085</v>
      </c>
      <c r="D109" s="68" t="s">
        <v>199</v>
      </c>
      <c r="E109" s="7"/>
      <c r="F109" s="8"/>
      <c r="G109" s="69">
        <v>58000</v>
      </c>
      <c r="H109" s="69">
        <v>28700</v>
      </c>
      <c r="I109" s="70">
        <v>18.924628999999999</v>
      </c>
      <c r="J109" s="70">
        <v>8.3232774999999995E-2</v>
      </c>
      <c r="K109" s="70">
        <v>18.435742999999999</v>
      </c>
      <c r="L109" s="70">
        <v>0</v>
      </c>
      <c r="M109" s="70">
        <v>3.4888960999999998</v>
      </c>
      <c r="N109" s="70">
        <v>0</v>
      </c>
      <c r="O109" s="70">
        <v>7.3265009000000001</v>
      </c>
      <c r="P109" s="70">
        <v>7.5571270000000004</v>
      </c>
      <c r="Q109" s="69">
        <v>478</v>
      </c>
    </row>
    <row r="110" spans="1:17">
      <c r="A110" s="66">
        <v>1122</v>
      </c>
      <c r="B110" s="67" t="s">
        <v>201</v>
      </c>
      <c r="C110" s="67" t="s">
        <v>2085</v>
      </c>
      <c r="D110" s="68" t="s">
        <v>199</v>
      </c>
      <c r="E110" s="7"/>
      <c r="F110" s="8"/>
      <c r="G110" s="69">
        <v>95300</v>
      </c>
      <c r="H110" s="69">
        <v>35700</v>
      </c>
      <c r="I110" s="70">
        <v>6.9322796000000002</v>
      </c>
      <c r="J110" s="70">
        <v>3.1701651000000002</v>
      </c>
      <c r="K110" s="70">
        <v>25.938500999999999</v>
      </c>
      <c r="L110" s="70">
        <v>8.4355520000000007E-3</v>
      </c>
      <c r="M110" s="70">
        <v>1.7981294000000001</v>
      </c>
      <c r="N110" s="70">
        <v>5.8477604999999998E-4</v>
      </c>
      <c r="O110" s="70">
        <v>-2.3043760999999998</v>
      </c>
      <c r="P110" s="70">
        <v>-4.5082436000000001</v>
      </c>
      <c r="Q110" s="69">
        <v>535</v>
      </c>
    </row>
    <row r="111" spans="1:17">
      <c r="A111" s="66">
        <v>1123</v>
      </c>
      <c r="B111" s="67" t="s">
        <v>2479</v>
      </c>
      <c r="C111" s="67" t="s">
        <v>2473</v>
      </c>
      <c r="D111" s="68" t="s">
        <v>199</v>
      </c>
      <c r="E111" s="7"/>
      <c r="F111" s="8"/>
      <c r="G111" s="69">
        <v>95300</v>
      </c>
      <c r="H111" s="69">
        <v>30500</v>
      </c>
      <c r="I111" s="70">
        <v>6.5756401999999996</v>
      </c>
      <c r="J111" s="70">
        <v>5.0574737000000001</v>
      </c>
      <c r="K111" s="70">
        <v>15.989481</v>
      </c>
      <c r="L111" s="70">
        <v>0</v>
      </c>
      <c r="M111" s="70">
        <v>1.0514108</v>
      </c>
      <c r="N111" s="70">
        <v>0</v>
      </c>
      <c r="O111" s="70">
        <v>0.77649128000000001</v>
      </c>
      <c r="P111" s="70">
        <v>-2.2726625999999999</v>
      </c>
      <c r="Q111" s="69">
        <v>250.166666666666</v>
      </c>
    </row>
    <row r="112" spans="1:17">
      <c r="A112" s="66">
        <v>8073</v>
      </c>
      <c r="B112" s="67" t="s">
        <v>2480</v>
      </c>
      <c r="C112" s="67" t="s">
        <v>2081</v>
      </c>
      <c r="D112" s="68" t="s">
        <v>199</v>
      </c>
      <c r="E112" s="7"/>
      <c r="F112" s="8"/>
      <c r="G112" s="69">
        <v>64100</v>
      </c>
      <c r="H112" s="69">
        <v>27300</v>
      </c>
      <c r="I112" s="70">
        <v>16.059484000000001</v>
      </c>
      <c r="J112" s="70">
        <v>0.54701429999999995</v>
      </c>
      <c r="K112" s="70">
        <v>12.189631</v>
      </c>
      <c r="L112" s="70">
        <v>0.24356696999999999</v>
      </c>
      <c r="M112" s="70">
        <v>1.9575918000000001</v>
      </c>
      <c r="N112" s="70">
        <v>3.9115597000000002E-2</v>
      </c>
      <c r="O112" s="70">
        <v>1.5218077000000001</v>
      </c>
      <c r="P112" s="70">
        <v>2.4839723</v>
      </c>
      <c r="Q112" s="69">
        <v>1751</v>
      </c>
    </row>
    <row r="113" spans="1:17">
      <c r="A113" s="66">
        <v>1124</v>
      </c>
      <c r="B113" s="67" t="s">
        <v>2481</v>
      </c>
      <c r="C113" s="67" t="s">
        <v>2098</v>
      </c>
      <c r="D113" s="68" t="s">
        <v>199</v>
      </c>
      <c r="E113" s="7"/>
      <c r="F113" s="8"/>
      <c r="G113" s="69">
        <v>70200</v>
      </c>
      <c r="H113" s="69">
        <v>26500</v>
      </c>
      <c r="I113" s="70">
        <v>14.195026</v>
      </c>
      <c r="J113" s="70">
        <v>1.1204088000000001</v>
      </c>
      <c r="K113" s="70">
        <v>12.321246</v>
      </c>
      <c r="L113" s="70">
        <v>0.187608</v>
      </c>
      <c r="M113" s="70">
        <v>1.7490041999999999</v>
      </c>
      <c r="N113" s="70">
        <v>2.6631004999999999E-2</v>
      </c>
      <c r="O113" s="70">
        <v>0.28393051000000002</v>
      </c>
      <c r="P113" s="70">
        <v>-2.7806101000000001</v>
      </c>
      <c r="Q113" s="69">
        <v>1641</v>
      </c>
    </row>
    <row r="114" spans="1:17">
      <c r="A114" s="66">
        <v>1125</v>
      </c>
      <c r="B114" s="67" t="s">
        <v>202</v>
      </c>
      <c r="C114" s="67" t="s">
        <v>2085</v>
      </c>
      <c r="D114" s="68" t="s">
        <v>199</v>
      </c>
      <c r="E114" s="7">
        <v>43</v>
      </c>
      <c r="F114" s="8" t="s">
        <v>202</v>
      </c>
      <c r="G114" s="69">
        <v>82600</v>
      </c>
      <c r="H114" s="69">
        <v>36200</v>
      </c>
      <c r="I114" s="70">
        <v>7.6455859999999998</v>
      </c>
      <c r="J114" s="70">
        <v>0.36280495000000001</v>
      </c>
      <c r="K114" s="70">
        <v>30.910992</v>
      </c>
      <c r="L114" s="70">
        <v>0</v>
      </c>
      <c r="M114" s="70">
        <v>2.3633264999999999</v>
      </c>
      <c r="N114" s="70">
        <v>0</v>
      </c>
      <c r="O114" s="70">
        <v>-0.70420276999999998</v>
      </c>
      <c r="P114" s="70">
        <v>-1.7346317</v>
      </c>
      <c r="Q114" s="69">
        <v>197.333333333333</v>
      </c>
    </row>
    <row r="115" spans="1:17">
      <c r="A115" s="66">
        <v>1127</v>
      </c>
      <c r="B115" s="67" t="s">
        <v>2482</v>
      </c>
      <c r="C115" s="67" t="s">
        <v>2471</v>
      </c>
      <c r="D115" s="68" t="s">
        <v>199</v>
      </c>
      <c r="E115" s="7"/>
      <c r="F115" s="8"/>
      <c r="G115" s="69">
        <v>90100</v>
      </c>
      <c r="H115" s="69">
        <v>29700</v>
      </c>
      <c r="I115" s="70">
        <v>7.7750877999999997</v>
      </c>
      <c r="J115" s="70">
        <v>3.7290486999999999</v>
      </c>
      <c r="K115" s="70">
        <v>11.008563000000001</v>
      </c>
      <c r="L115" s="70">
        <v>0.11335467</v>
      </c>
      <c r="M115" s="70">
        <v>0.85592537999999996</v>
      </c>
      <c r="N115" s="70">
        <v>8.8134249999999997E-3</v>
      </c>
      <c r="O115" s="70">
        <v>-0.82384561999999995</v>
      </c>
      <c r="P115" s="70">
        <v>-7.5661398000000005E-2</v>
      </c>
      <c r="Q115" s="69">
        <v>123.666666666666</v>
      </c>
    </row>
    <row r="116" spans="1:17">
      <c r="A116" s="66">
        <v>22202</v>
      </c>
      <c r="B116" s="67" t="s">
        <v>2483</v>
      </c>
      <c r="C116" s="67" t="s">
        <v>2471</v>
      </c>
      <c r="D116" s="68" t="s">
        <v>199</v>
      </c>
      <c r="E116" s="7"/>
      <c r="F116" s="8"/>
      <c r="G116" s="69">
        <v>66000</v>
      </c>
      <c r="H116" s="69">
        <v>27900</v>
      </c>
      <c r="I116" s="70">
        <v>12.081305</v>
      </c>
      <c r="J116" s="70">
        <v>2.0360260000000001</v>
      </c>
      <c r="K116" s="70">
        <v>13.457558000000001</v>
      </c>
      <c r="L116" s="70">
        <v>0</v>
      </c>
      <c r="M116" s="70">
        <v>1.6258485</v>
      </c>
      <c r="N116" s="70">
        <v>0</v>
      </c>
      <c r="O116" s="70">
        <v>2.9895160000000001</v>
      </c>
      <c r="P116" s="70">
        <v>3.6350977000000002</v>
      </c>
      <c r="Q116" s="69">
        <v>154</v>
      </c>
    </row>
    <row r="117" spans="1:17">
      <c r="A117" s="66">
        <v>1131</v>
      </c>
      <c r="B117" s="67" t="s">
        <v>2484</v>
      </c>
      <c r="C117" s="67" t="s">
        <v>2085</v>
      </c>
      <c r="D117" s="68" t="s">
        <v>199</v>
      </c>
      <c r="E117" s="7"/>
      <c r="F117" s="8"/>
      <c r="G117" s="69">
        <v>124500</v>
      </c>
      <c r="H117" s="69">
        <v>83000</v>
      </c>
      <c r="I117" s="70">
        <v>4.8102688999999996</v>
      </c>
      <c r="J117" s="70">
        <v>4.3595594999999996</v>
      </c>
      <c r="K117" s="70">
        <v>66.062186999999994</v>
      </c>
      <c r="L117" s="70">
        <v>15.034837</v>
      </c>
      <c r="M117" s="70">
        <v>3.1777687000000001</v>
      </c>
      <c r="N117" s="70">
        <v>0.72321606000000005</v>
      </c>
      <c r="O117" s="70">
        <v>-1.3833107</v>
      </c>
      <c r="P117" s="70">
        <v>-7.9113864999999999</v>
      </c>
      <c r="Q117" s="69">
        <v>190.666666666666</v>
      </c>
    </row>
    <row r="118" spans="1:17">
      <c r="A118" s="66">
        <v>1132</v>
      </c>
      <c r="B118" s="67" t="s">
        <v>2485</v>
      </c>
      <c r="C118" s="67" t="s">
        <v>2085</v>
      </c>
      <c r="D118" s="68" t="s">
        <v>199</v>
      </c>
      <c r="E118" s="7"/>
      <c r="F118" s="8"/>
      <c r="G118" s="69">
        <v>108700</v>
      </c>
      <c r="H118" s="69">
        <v>25300</v>
      </c>
      <c r="I118" s="70">
        <v>8.0275687999999992</v>
      </c>
      <c r="J118" s="70">
        <v>5.5772357000000001</v>
      </c>
      <c r="K118" s="70">
        <v>11.756861000000001</v>
      </c>
      <c r="L118" s="70">
        <v>3.1399363999999998</v>
      </c>
      <c r="M118" s="70">
        <v>0.94379007999999998</v>
      </c>
      <c r="N118" s="70">
        <v>0.25206053</v>
      </c>
      <c r="O118" s="70">
        <v>3.6029040999999999</v>
      </c>
      <c r="P118" s="70">
        <v>-1.4519749</v>
      </c>
      <c r="Q118" s="69">
        <v>122.666666666666</v>
      </c>
    </row>
    <row r="119" spans="1:17">
      <c r="A119" s="66">
        <v>1133</v>
      </c>
      <c r="B119" s="67" t="s">
        <v>204</v>
      </c>
      <c r="C119" s="67" t="s">
        <v>2085</v>
      </c>
      <c r="D119" s="68" t="s">
        <v>199</v>
      </c>
      <c r="E119" s="7">
        <v>44</v>
      </c>
      <c r="F119" s="8" t="s">
        <v>204</v>
      </c>
      <c r="G119" s="69">
        <v>110600</v>
      </c>
      <c r="H119" s="69">
        <v>50900</v>
      </c>
      <c r="I119" s="70">
        <v>3.2132386999999998</v>
      </c>
      <c r="J119" s="70">
        <v>3.2230728000000002</v>
      </c>
      <c r="K119" s="70">
        <v>38.238017999999997</v>
      </c>
      <c r="L119" s="70">
        <v>0.19291237</v>
      </c>
      <c r="M119" s="70">
        <v>1.2286788</v>
      </c>
      <c r="N119" s="70">
        <v>6.1987344999999998E-3</v>
      </c>
      <c r="O119" s="70">
        <v>-0.31109774000000001</v>
      </c>
      <c r="P119" s="70">
        <v>-4.0134496999999998</v>
      </c>
      <c r="Q119" s="69">
        <v>300</v>
      </c>
    </row>
    <row r="120" spans="1:17">
      <c r="A120" s="66">
        <v>1134</v>
      </c>
      <c r="B120" s="67" t="s">
        <v>2486</v>
      </c>
      <c r="C120" s="67" t="s">
        <v>2471</v>
      </c>
      <c r="D120" s="68" t="s">
        <v>199</v>
      </c>
      <c r="E120" s="7"/>
      <c r="F120" s="8"/>
      <c r="G120" s="69">
        <v>113100</v>
      </c>
      <c r="H120" s="69">
        <v>85800</v>
      </c>
      <c r="I120" s="70">
        <v>5.9269113999999998</v>
      </c>
      <c r="J120" s="70">
        <v>0.74594050999999995</v>
      </c>
      <c r="K120" s="70">
        <v>84.974731000000006</v>
      </c>
      <c r="L120" s="70">
        <v>6.0716723999999997</v>
      </c>
      <c r="M120" s="70">
        <v>5.0363769999999999</v>
      </c>
      <c r="N120" s="70">
        <v>0.35986268999999999</v>
      </c>
      <c r="O120" s="70">
        <v>-2.1002409000000002</v>
      </c>
      <c r="P120" s="70">
        <v>-2.5738346999999999</v>
      </c>
      <c r="Q120" s="69">
        <v>92</v>
      </c>
    </row>
    <row r="121" spans="1:17">
      <c r="A121" s="66">
        <v>1143</v>
      </c>
      <c r="B121" s="67" t="s">
        <v>2487</v>
      </c>
      <c r="C121" s="67" t="s">
        <v>2473</v>
      </c>
      <c r="D121" s="68" t="s">
        <v>199</v>
      </c>
      <c r="E121" s="7">
        <v>45</v>
      </c>
      <c r="F121" s="8" t="s">
        <v>206</v>
      </c>
      <c r="G121" s="69">
        <v>124800</v>
      </c>
      <c r="H121" s="69">
        <v>65500</v>
      </c>
      <c r="I121" s="70">
        <v>4.1973858000000002</v>
      </c>
      <c r="J121" s="70">
        <v>3.1203970999999999</v>
      </c>
      <c r="K121" s="70">
        <v>53.568722000000001</v>
      </c>
      <c r="L121" s="70">
        <v>3.8050345999999999</v>
      </c>
      <c r="M121" s="70">
        <v>2.2484860000000002</v>
      </c>
      <c r="N121" s="70">
        <v>0.15971199</v>
      </c>
      <c r="O121" s="70">
        <v>-1.774125</v>
      </c>
      <c r="P121" s="70">
        <v>-4.4149932999999999</v>
      </c>
      <c r="Q121" s="69">
        <v>2887.6666666666601</v>
      </c>
    </row>
    <row r="122" spans="1:17">
      <c r="A122" s="66">
        <v>1144</v>
      </c>
      <c r="B122" s="67" t="s">
        <v>2488</v>
      </c>
      <c r="C122" s="67" t="s">
        <v>2085</v>
      </c>
      <c r="D122" s="68" t="s">
        <v>199</v>
      </c>
      <c r="E122" s="7">
        <v>49</v>
      </c>
      <c r="F122" s="8" t="s">
        <v>223</v>
      </c>
      <c r="G122" s="69">
        <v>80200</v>
      </c>
      <c r="H122" s="69">
        <v>55100</v>
      </c>
      <c r="I122" s="70">
        <v>14.929719</v>
      </c>
      <c r="J122" s="70">
        <v>0.72355645999999996</v>
      </c>
      <c r="K122" s="70">
        <v>45.770480999999997</v>
      </c>
      <c r="L122" s="70">
        <v>0.20411713000000001</v>
      </c>
      <c r="M122" s="70">
        <v>6.8334045000000003</v>
      </c>
      <c r="N122" s="70">
        <v>3.0474115E-2</v>
      </c>
      <c r="O122" s="70">
        <v>-7.9657844999999998</v>
      </c>
      <c r="P122" s="70">
        <v>-11.070724</v>
      </c>
      <c r="Q122" s="69">
        <v>2195.3333333333298</v>
      </c>
    </row>
    <row r="123" spans="1:17">
      <c r="A123" s="66">
        <v>1150</v>
      </c>
      <c r="B123" s="67" t="s">
        <v>2489</v>
      </c>
      <c r="C123" s="67" t="s">
        <v>2087</v>
      </c>
      <c r="D123" s="68" t="s">
        <v>199</v>
      </c>
      <c r="E123" s="7">
        <v>58</v>
      </c>
      <c r="F123" s="8" t="s">
        <v>262</v>
      </c>
      <c r="G123" s="69">
        <v>88700</v>
      </c>
      <c r="H123" s="69">
        <v>47900</v>
      </c>
      <c r="I123" s="70">
        <v>10.452874</v>
      </c>
      <c r="J123" s="70">
        <v>0.93292200999999997</v>
      </c>
      <c r="K123" s="70">
        <v>31.888157</v>
      </c>
      <c r="L123" s="70">
        <v>3.6282129999999998E-4</v>
      </c>
      <c r="M123" s="70">
        <v>3.3332288000000001</v>
      </c>
      <c r="N123" s="70">
        <v>3.7925256000000001E-5</v>
      </c>
      <c r="O123" s="70">
        <v>0.41455868000000001</v>
      </c>
      <c r="P123" s="70">
        <v>1.8618201999999999</v>
      </c>
      <c r="Q123" s="69">
        <v>2041.3333333333301</v>
      </c>
    </row>
    <row r="124" spans="1:17">
      <c r="A124" s="66">
        <v>39803</v>
      </c>
      <c r="B124" s="67" t="s">
        <v>2490</v>
      </c>
      <c r="C124" s="67" t="s">
        <v>2085</v>
      </c>
      <c r="D124" s="68" t="s">
        <v>199</v>
      </c>
      <c r="E124" s="7"/>
      <c r="F124" s="8"/>
      <c r="G124" s="69">
        <v>96300</v>
      </c>
      <c r="H124" s="69">
        <v>47300</v>
      </c>
      <c r="I124" s="70">
        <v>5.0687541999999999</v>
      </c>
      <c r="J124" s="70">
        <v>2.196739</v>
      </c>
      <c r="K124" s="70">
        <v>31.521225000000001</v>
      </c>
      <c r="L124" s="70">
        <v>0.10566726</v>
      </c>
      <c r="M124" s="70">
        <v>1.5977334000000001</v>
      </c>
      <c r="N124" s="70">
        <v>5.3560142000000002E-3</v>
      </c>
      <c r="O124" s="70">
        <v>-2.3323497999999998</v>
      </c>
      <c r="P124" s="70">
        <v>-2.5877645</v>
      </c>
      <c r="Q124" s="69">
        <v>50</v>
      </c>
    </row>
    <row r="125" spans="1:17">
      <c r="A125" s="66">
        <v>7993</v>
      </c>
      <c r="B125" s="67" t="s">
        <v>2491</v>
      </c>
      <c r="C125" s="67" t="s">
        <v>2080</v>
      </c>
      <c r="D125" s="68" t="s">
        <v>199</v>
      </c>
      <c r="E125" s="7">
        <v>46</v>
      </c>
      <c r="F125" s="8" t="s">
        <v>210</v>
      </c>
      <c r="G125" s="69">
        <v>67700</v>
      </c>
      <c r="H125" s="69">
        <v>46100</v>
      </c>
      <c r="I125" s="70">
        <v>14.064996000000001</v>
      </c>
      <c r="J125" s="70">
        <v>0.36967111000000002</v>
      </c>
      <c r="K125" s="70">
        <v>32.759681999999998</v>
      </c>
      <c r="L125" s="70">
        <v>0.42959060999999998</v>
      </c>
      <c r="M125" s="70">
        <v>4.6076478999999999</v>
      </c>
      <c r="N125" s="70">
        <v>6.0421902999999999E-2</v>
      </c>
      <c r="O125" s="70">
        <v>0.68797237</v>
      </c>
      <c r="P125" s="70">
        <v>2.8271316999999998</v>
      </c>
      <c r="Q125" s="69">
        <v>542.66666666666595</v>
      </c>
    </row>
    <row r="126" spans="1:17">
      <c r="A126" s="66">
        <v>1146</v>
      </c>
      <c r="B126" s="67" t="s">
        <v>2492</v>
      </c>
      <c r="C126" s="67" t="s">
        <v>2081</v>
      </c>
      <c r="D126" s="68" t="s">
        <v>199</v>
      </c>
      <c r="E126" s="7">
        <v>50</v>
      </c>
      <c r="F126" s="8" t="s">
        <v>228</v>
      </c>
      <c r="G126" s="69">
        <v>112200</v>
      </c>
      <c r="H126" s="69">
        <v>48700</v>
      </c>
      <c r="I126" s="70">
        <v>6.0856566000000001</v>
      </c>
      <c r="J126" s="70">
        <v>2.1921393999999998</v>
      </c>
      <c r="K126" s="70">
        <v>32.180683000000002</v>
      </c>
      <c r="L126" s="70">
        <v>0.88178164000000003</v>
      </c>
      <c r="M126" s="70">
        <v>1.9584060000000001</v>
      </c>
      <c r="N126" s="70">
        <v>5.3662202999999999E-2</v>
      </c>
      <c r="O126" s="70">
        <v>0.17280155</v>
      </c>
      <c r="P126" s="70">
        <v>-1.0894401</v>
      </c>
      <c r="Q126" s="69">
        <v>1895.3333333333301</v>
      </c>
    </row>
    <row r="127" spans="1:17">
      <c r="A127" s="66">
        <v>1141</v>
      </c>
      <c r="B127" s="67" t="s">
        <v>2493</v>
      </c>
      <c r="C127" s="67" t="s">
        <v>2085</v>
      </c>
      <c r="D127" s="68" t="s">
        <v>199</v>
      </c>
      <c r="E127" s="7">
        <v>51</v>
      </c>
      <c r="F127" s="8" t="s">
        <v>231</v>
      </c>
      <c r="G127" s="69">
        <v>45600</v>
      </c>
      <c r="H127" s="69">
        <v>40300</v>
      </c>
      <c r="I127" s="70">
        <v>26.318242999999999</v>
      </c>
      <c r="J127" s="70">
        <v>7.3130882999999994E-2</v>
      </c>
      <c r="K127" s="70">
        <v>21.281728999999999</v>
      </c>
      <c r="L127" s="70">
        <v>0.27680262999999999</v>
      </c>
      <c r="M127" s="70">
        <v>5.6009773999999997</v>
      </c>
      <c r="N127" s="70">
        <v>7.2849586999999993E-2</v>
      </c>
      <c r="O127" s="70">
        <v>-7.9841657000000001</v>
      </c>
      <c r="P127" s="70">
        <v>-4.5438995000000002</v>
      </c>
      <c r="Q127" s="69">
        <v>451.33333333333297</v>
      </c>
    </row>
    <row r="128" spans="1:17">
      <c r="A128" s="66">
        <v>1138</v>
      </c>
      <c r="B128" s="67" t="s">
        <v>2494</v>
      </c>
      <c r="C128" s="67" t="s">
        <v>2471</v>
      </c>
      <c r="D128" s="68" t="s">
        <v>199</v>
      </c>
      <c r="E128" s="7">
        <v>54</v>
      </c>
      <c r="F128" s="8" t="s">
        <v>245</v>
      </c>
      <c r="G128" s="69">
        <v>86000</v>
      </c>
      <c r="H128" s="69">
        <v>51300</v>
      </c>
      <c r="I128" s="70">
        <v>9.8883437999999995</v>
      </c>
      <c r="J128" s="70">
        <v>0.52334910999999995</v>
      </c>
      <c r="K128" s="70">
        <v>43.979922999999999</v>
      </c>
      <c r="L128" s="70">
        <v>0.93932115999999999</v>
      </c>
      <c r="M128" s="70">
        <v>4.3488854999999997</v>
      </c>
      <c r="N128" s="70">
        <v>9.2883304E-2</v>
      </c>
      <c r="O128" s="70">
        <v>2.9412362999999999</v>
      </c>
      <c r="P128" s="70">
        <v>4.1534214</v>
      </c>
      <c r="Q128" s="69">
        <v>696.66666666666595</v>
      </c>
    </row>
    <row r="129" spans="1:17">
      <c r="A129" s="66">
        <v>1147</v>
      </c>
      <c r="B129" s="67" t="s">
        <v>2495</v>
      </c>
      <c r="C129" s="67" t="s">
        <v>2092</v>
      </c>
      <c r="D129" s="68" t="s">
        <v>199</v>
      </c>
      <c r="E129" s="7"/>
      <c r="F129" s="8"/>
      <c r="G129" s="69">
        <v>72400</v>
      </c>
      <c r="H129" s="69">
        <v>44400</v>
      </c>
      <c r="I129" s="70">
        <v>15.951231</v>
      </c>
      <c r="J129" s="70">
        <v>0.85306448000000001</v>
      </c>
      <c r="K129" s="70">
        <v>26.240528000000001</v>
      </c>
      <c r="L129" s="70">
        <v>0.37266278000000003</v>
      </c>
      <c r="M129" s="70">
        <v>4.1856875000000002</v>
      </c>
      <c r="N129" s="70">
        <v>5.9444300999999998E-2</v>
      </c>
      <c r="O129" s="70">
        <v>-3.0854756999999999</v>
      </c>
      <c r="P129" s="70">
        <v>-2.1689951000000001</v>
      </c>
      <c r="Q129" s="69">
        <v>1656.3333333333301</v>
      </c>
    </row>
    <row r="130" spans="1:17">
      <c r="A130" s="66">
        <v>1137</v>
      </c>
      <c r="B130" s="67" t="s">
        <v>2496</v>
      </c>
      <c r="C130" s="67" t="s">
        <v>2085</v>
      </c>
      <c r="D130" s="68" t="s">
        <v>199</v>
      </c>
      <c r="E130" s="7"/>
      <c r="F130" s="8"/>
      <c r="G130" s="69">
        <v>83300</v>
      </c>
      <c r="H130" s="69">
        <v>47800</v>
      </c>
      <c r="I130" s="70">
        <v>12.116247</v>
      </c>
      <c r="J130" s="70">
        <v>0.85602051000000001</v>
      </c>
      <c r="K130" s="70">
        <v>39.610576999999999</v>
      </c>
      <c r="L130" s="70">
        <v>0.69595867</v>
      </c>
      <c r="M130" s="70">
        <v>4.7993154999999996</v>
      </c>
      <c r="N130" s="70">
        <v>8.4324076999999997E-2</v>
      </c>
      <c r="O130" s="70">
        <v>-3.6968535999999999</v>
      </c>
      <c r="P130" s="70">
        <v>-5.3294740000000003</v>
      </c>
      <c r="Q130" s="69">
        <v>2374</v>
      </c>
    </row>
    <row r="131" spans="1:17">
      <c r="A131" s="66">
        <v>1139</v>
      </c>
      <c r="B131" s="67" t="s">
        <v>2497</v>
      </c>
      <c r="C131" s="67" t="s">
        <v>2085</v>
      </c>
      <c r="D131" s="68" t="s">
        <v>199</v>
      </c>
      <c r="E131" s="7">
        <v>55</v>
      </c>
      <c r="F131" s="8" t="s">
        <v>250</v>
      </c>
      <c r="G131" s="69">
        <v>85800</v>
      </c>
      <c r="H131" s="69">
        <v>48800</v>
      </c>
      <c r="I131" s="70">
        <v>11.606012</v>
      </c>
      <c r="J131" s="70">
        <v>1.1845760000000001</v>
      </c>
      <c r="K131" s="70">
        <v>38.175956999999997</v>
      </c>
      <c r="L131" s="70">
        <v>0.30129834999999999</v>
      </c>
      <c r="M131" s="70">
        <v>4.4307065000000003</v>
      </c>
      <c r="N131" s="70">
        <v>3.4968723E-2</v>
      </c>
      <c r="O131" s="70">
        <v>-0.54861468000000002</v>
      </c>
      <c r="P131" s="70">
        <v>-0.23960011000000001</v>
      </c>
      <c r="Q131" s="69">
        <v>2863.6666666666601</v>
      </c>
    </row>
    <row r="132" spans="1:17">
      <c r="A132" s="66">
        <v>1140</v>
      </c>
      <c r="B132" s="67" t="s">
        <v>2498</v>
      </c>
      <c r="C132" s="67" t="s">
        <v>2085</v>
      </c>
      <c r="D132" s="68" t="s">
        <v>199</v>
      </c>
      <c r="E132" s="7">
        <v>56</v>
      </c>
      <c r="F132" s="8" t="s">
        <v>255</v>
      </c>
      <c r="G132" s="69">
        <v>36600</v>
      </c>
      <c r="H132" s="69">
        <v>43000</v>
      </c>
      <c r="I132" s="70">
        <v>33.116928000000001</v>
      </c>
      <c r="J132" s="70">
        <v>0.15598091</v>
      </c>
      <c r="K132" s="70">
        <v>29.949804</v>
      </c>
      <c r="L132" s="70">
        <v>8.3619981999999995E-2</v>
      </c>
      <c r="M132" s="70">
        <v>9.9184550999999992</v>
      </c>
      <c r="N132" s="70">
        <v>2.7692367999999998E-2</v>
      </c>
      <c r="O132" s="70">
        <v>-13.313578</v>
      </c>
      <c r="P132" s="70">
        <v>-14.919851</v>
      </c>
      <c r="Q132" s="69">
        <v>1179.6666666666599</v>
      </c>
    </row>
    <row r="133" spans="1:17">
      <c r="A133" s="66">
        <v>32603</v>
      </c>
      <c r="B133" s="67" t="s">
        <v>2499</v>
      </c>
      <c r="C133" s="67" t="s">
        <v>2098</v>
      </c>
      <c r="D133" s="68" t="s">
        <v>199</v>
      </c>
      <c r="E133" s="7"/>
      <c r="F133" s="8"/>
      <c r="G133" s="69">
        <v>93200</v>
      </c>
      <c r="H133" s="69">
        <v>41100</v>
      </c>
      <c r="I133" s="70">
        <v>10.497926</v>
      </c>
      <c r="J133" s="70">
        <v>1.3763506000000001</v>
      </c>
      <c r="K133" s="70">
        <v>32.266463999999999</v>
      </c>
      <c r="L133" s="70">
        <v>0.98564905000000003</v>
      </c>
      <c r="M133" s="70">
        <v>3.3873096</v>
      </c>
      <c r="N133" s="70">
        <v>0.10347271</v>
      </c>
      <c r="O133" s="70">
        <v>-3.4088585</v>
      </c>
      <c r="P133" s="70">
        <v>-7.2467537000000002</v>
      </c>
      <c r="Q133" s="69">
        <v>322.666666666666</v>
      </c>
    </row>
    <row r="134" spans="1:17">
      <c r="A134" s="66">
        <v>1153</v>
      </c>
      <c r="B134" s="67" t="s">
        <v>2500</v>
      </c>
      <c r="C134" s="67" t="s">
        <v>2085</v>
      </c>
      <c r="D134" s="68" t="s">
        <v>199</v>
      </c>
      <c r="E134" s="7">
        <v>57</v>
      </c>
      <c r="F134" s="8" t="s">
        <v>258</v>
      </c>
      <c r="G134" s="69">
        <v>61100</v>
      </c>
      <c r="H134" s="69">
        <v>44100</v>
      </c>
      <c r="I134" s="70">
        <v>19.794101999999999</v>
      </c>
      <c r="J134" s="70">
        <v>0.6706683</v>
      </c>
      <c r="K134" s="70">
        <v>31.953251000000002</v>
      </c>
      <c r="L134" s="70">
        <v>0.72009659000000004</v>
      </c>
      <c r="M134" s="70">
        <v>6.3248591000000003</v>
      </c>
      <c r="N134" s="70">
        <v>0.14253666000000001</v>
      </c>
      <c r="O134" s="70">
        <v>-6.0573949999999996</v>
      </c>
      <c r="P134" s="70">
        <v>-4.5773826</v>
      </c>
      <c r="Q134" s="69">
        <v>2348.6666666666601</v>
      </c>
    </row>
    <row r="135" spans="1:17">
      <c r="A135" s="66">
        <v>1142</v>
      </c>
      <c r="B135" s="67" t="s">
        <v>2501</v>
      </c>
      <c r="C135" s="67" t="s">
        <v>2085</v>
      </c>
      <c r="D135" s="68" t="s">
        <v>199</v>
      </c>
      <c r="E135" s="7">
        <v>48</v>
      </c>
      <c r="F135" s="8" t="s">
        <v>218</v>
      </c>
      <c r="G135" s="69">
        <v>69800</v>
      </c>
      <c r="H135" s="69">
        <v>43500</v>
      </c>
      <c r="I135" s="70">
        <v>14.097720000000001</v>
      </c>
      <c r="J135" s="70">
        <v>0.38544466999999999</v>
      </c>
      <c r="K135" s="70">
        <v>31.198097000000001</v>
      </c>
      <c r="L135" s="70">
        <v>0.81167929999999999</v>
      </c>
      <c r="M135" s="70">
        <v>4.3982204999999999</v>
      </c>
      <c r="N135" s="70">
        <v>0.11442827</v>
      </c>
      <c r="O135" s="70">
        <v>-1.2455597</v>
      </c>
      <c r="P135" s="70">
        <v>-0.37529951</v>
      </c>
      <c r="Q135" s="69">
        <v>1151.6666666666599</v>
      </c>
    </row>
    <row r="136" spans="1:17">
      <c r="A136" s="66">
        <v>30113</v>
      </c>
      <c r="B136" s="67" t="s">
        <v>2502</v>
      </c>
      <c r="C136" s="67" t="s">
        <v>2096</v>
      </c>
      <c r="D136" s="68" t="s">
        <v>199</v>
      </c>
      <c r="E136" s="7"/>
      <c r="F136" s="8"/>
      <c r="G136" s="69">
        <v>93600</v>
      </c>
      <c r="H136" s="69">
        <v>44400</v>
      </c>
      <c r="I136" s="70">
        <v>9.0011168000000001</v>
      </c>
      <c r="J136" s="70">
        <v>2.2105000000000001</v>
      </c>
      <c r="K136" s="70">
        <v>23.293790999999999</v>
      </c>
      <c r="L136" s="70">
        <v>0</v>
      </c>
      <c r="M136" s="70">
        <v>2.0967011000000002</v>
      </c>
      <c r="N136" s="70">
        <v>0</v>
      </c>
      <c r="O136" s="70">
        <v>-2.3136101</v>
      </c>
      <c r="P136" s="70">
        <v>-4.3936677</v>
      </c>
      <c r="Q136" s="69">
        <v>427.666666666666</v>
      </c>
    </row>
    <row r="137" spans="1:17">
      <c r="A137" s="66">
        <v>1157</v>
      </c>
      <c r="B137" s="67" t="s">
        <v>2503</v>
      </c>
      <c r="C137" s="67" t="s">
        <v>2504</v>
      </c>
      <c r="D137" s="68" t="s">
        <v>199</v>
      </c>
      <c r="E137" s="7">
        <v>47</v>
      </c>
      <c r="F137" s="8" t="s">
        <v>215</v>
      </c>
      <c r="G137" s="69">
        <v>72300</v>
      </c>
      <c r="H137" s="69">
        <v>44800</v>
      </c>
      <c r="I137" s="70">
        <v>13.350467999999999</v>
      </c>
      <c r="J137" s="70">
        <v>0.32910338</v>
      </c>
      <c r="K137" s="70">
        <v>28.875419999999998</v>
      </c>
      <c r="L137" s="70">
        <v>3.3976525E-2</v>
      </c>
      <c r="M137" s="70">
        <v>3.8550034000000002</v>
      </c>
      <c r="N137" s="70">
        <v>4.5360247999999999E-3</v>
      </c>
      <c r="O137" s="70">
        <v>-2.582541</v>
      </c>
      <c r="P137" s="70">
        <v>-3.5734878000000001</v>
      </c>
      <c r="Q137" s="69">
        <v>603</v>
      </c>
    </row>
    <row r="138" spans="1:17">
      <c r="A138" s="66">
        <v>9748</v>
      </c>
      <c r="B138" s="67" t="s">
        <v>2505</v>
      </c>
      <c r="C138" s="67" t="s">
        <v>2087</v>
      </c>
      <c r="D138" s="68" t="s">
        <v>199</v>
      </c>
      <c r="E138" s="7"/>
      <c r="F138" s="8"/>
      <c r="G138" s="69">
        <v>47900</v>
      </c>
      <c r="H138" s="69">
        <v>25000</v>
      </c>
      <c r="I138" s="70">
        <v>24.452604000000001</v>
      </c>
      <c r="J138" s="70">
        <v>0.35564657999999999</v>
      </c>
      <c r="K138" s="70">
        <v>6.9643287999999997</v>
      </c>
      <c r="L138" s="70">
        <v>1.5713330000000001E-2</v>
      </c>
      <c r="M138" s="70">
        <v>1.7029597999999999</v>
      </c>
      <c r="N138" s="70">
        <v>3.8423187000000002E-3</v>
      </c>
      <c r="O138" s="70">
        <v>-7.7533135</v>
      </c>
      <c r="P138" s="70">
        <v>-9.8338356000000005</v>
      </c>
      <c r="Q138" s="69">
        <v>434.5</v>
      </c>
    </row>
    <row r="139" spans="1:17">
      <c r="A139" s="66">
        <v>23328</v>
      </c>
      <c r="B139" s="67" t="s">
        <v>2506</v>
      </c>
      <c r="C139" s="67" t="s">
        <v>2098</v>
      </c>
      <c r="D139" s="68" t="s">
        <v>199</v>
      </c>
      <c r="E139" s="7"/>
      <c r="F139" s="8"/>
      <c r="G139" s="69">
        <v>29300</v>
      </c>
      <c r="H139" s="69">
        <v>16300</v>
      </c>
      <c r="I139" s="70">
        <v>42.773963999999999</v>
      </c>
      <c r="J139" s="70">
        <v>8.1679142999999996E-2</v>
      </c>
      <c r="K139" s="70">
        <v>2.7610980999999999</v>
      </c>
      <c r="L139" s="70">
        <v>2.0960156000000001E-2</v>
      </c>
      <c r="M139" s="70">
        <v>1.1810312000000001</v>
      </c>
      <c r="N139" s="70">
        <v>8.9654903999999997E-3</v>
      </c>
      <c r="O139" s="70">
        <v>-8.3794889000000001</v>
      </c>
      <c r="P139" s="70">
        <v>-11.708983999999999</v>
      </c>
      <c r="Q139" s="69">
        <v>290</v>
      </c>
    </row>
    <row r="140" spans="1:17">
      <c r="A140" s="66">
        <v>1161</v>
      </c>
      <c r="B140" s="67" t="s">
        <v>2507</v>
      </c>
      <c r="C140" s="67" t="s">
        <v>2085</v>
      </c>
      <c r="D140" s="68" t="s">
        <v>199</v>
      </c>
      <c r="E140" s="7"/>
      <c r="F140" s="8"/>
      <c r="G140" s="69">
        <v>45500</v>
      </c>
      <c r="H140" s="69">
        <v>30200</v>
      </c>
      <c r="I140" s="70">
        <v>23.391293000000001</v>
      </c>
      <c r="J140" s="70">
        <v>0</v>
      </c>
      <c r="K140" s="70">
        <v>14.123659</v>
      </c>
      <c r="L140" s="70">
        <v>0.1542559</v>
      </c>
      <c r="M140" s="70">
        <v>3.3037062000000001</v>
      </c>
      <c r="N140" s="70">
        <v>3.6082450000000002E-2</v>
      </c>
      <c r="O140" s="70">
        <v>-5.9970188000000002</v>
      </c>
      <c r="P140" s="70">
        <v>-7.1636705000000003</v>
      </c>
      <c r="Q140" s="69">
        <v>3216</v>
      </c>
    </row>
    <row r="141" spans="1:17">
      <c r="A141" s="66">
        <v>201</v>
      </c>
      <c r="B141" s="67" t="s">
        <v>2508</v>
      </c>
      <c r="C141" s="67" t="s">
        <v>2471</v>
      </c>
      <c r="D141" s="68" t="s">
        <v>199</v>
      </c>
      <c r="E141" s="7"/>
      <c r="F141" s="8"/>
      <c r="G141" s="69">
        <v>84000</v>
      </c>
      <c r="H141" s="69">
        <v>35200</v>
      </c>
      <c r="I141" s="70">
        <v>9.2919216000000002</v>
      </c>
      <c r="J141" s="70">
        <v>0.63930100000000001</v>
      </c>
      <c r="K141" s="70">
        <v>16.760674000000002</v>
      </c>
      <c r="L141" s="70">
        <v>3.7799943000000003E-2</v>
      </c>
      <c r="M141" s="70">
        <v>1.5573887</v>
      </c>
      <c r="N141" s="70">
        <v>3.5123413000000001E-3</v>
      </c>
      <c r="O141" s="70">
        <v>8.8402461999999993</v>
      </c>
      <c r="P141" s="70">
        <v>13.224304999999999</v>
      </c>
      <c r="Q141" s="69">
        <v>2381.6666666666601</v>
      </c>
    </row>
    <row r="142" spans="1:17">
      <c r="A142" s="66">
        <v>1163</v>
      </c>
      <c r="B142" s="67" t="s">
        <v>2509</v>
      </c>
      <c r="C142" s="67" t="s">
        <v>2085</v>
      </c>
      <c r="D142" s="68" t="s">
        <v>199</v>
      </c>
      <c r="E142" s="7"/>
      <c r="F142" s="8"/>
      <c r="G142" s="69">
        <v>66300</v>
      </c>
      <c r="H142" s="69">
        <v>27700</v>
      </c>
      <c r="I142" s="70">
        <v>14.693557</v>
      </c>
      <c r="J142" s="70">
        <v>0.25819233000000003</v>
      </c>
      <c r="K142" s="70">
        <v>12.03717</v>
      </c>
      <c r="L142" s="70">
        <v>0.15299903000000001</v>
      </c>
      <c r="M142" s="70">
        <v>1.7686884</v>
      </c>
      <c r="N142" s="70">
        <v>2.2481000000000001E-2</v>
      </c>
      <c r="O142" s="70">
        <v>-1.8153292999999999</v>
      </c>
      <c r="P142" s="70">
        <v>-2.4844921000000002</v>
      </c>
      <c r="Q142" s="69">
        <v>2802.6666666666601</v>
      </c>
    </row>
    <row r="143" spans="1:17">
      <c r="A143" s="66">
        <v>1164</v>
      </c>
      <c r="B143" s="67" t="s">
        <v>266</v>
      </c>
      <c r="C143" s="67" t="s">
        <v>2085</v>
      </c>
      <c r="D143" s="68" t="s">
        <v>199</v>
      </c>
      <c r="E143" s="7">
        <v>59</v>
      </c>
      <c r="F143" s="8" t="s">
        <v>266</v>
      </c>
      <c r="G143" s="69">
        <v>109600</v>
      </c>
      <c r="H143" s="69">
        <v>47900</v>
      </c>
      <c r="I143" s="70">
        <v>5.3395605000000002</v>
      </c>
      <c r="J143" s="70">
        <v>5.2809214999999998</v>
      </c>
      <c r="K143" s="70">
        <v>31.884398999999998</v>
      </c>
      <c r="L143" s="70">
        <v>2.9959064</v>
      </c>
      <c r="M143" s="70">
        <v>1.7024868</v>
      </c>
      <c r="N143" s="70">
        <v>0.15996822999999999</v>
      </c>
      <c r="O143" s="70">
        <v>-1.6765418000000001</v>
      </c>
      <c r="P143" s="70">
        <v>-6.2696962000000003</v>
      </c>
      <c r="Q143" s="69">
        <v>603</v>
      </c>
    </row>
    <row r="144" spans="1:17">
      <c r="A144" s="66">
        <v>1166</v>
      </c>
      <c r="B144" s="67" t="s">
        <v>2510</v>
      </c>
      <c r="C144" s="67" t="s">
        <v>2085</v>
      </c>
      <c r="D144" s="68" t="s">
        <v>199</v>
      </c>
      <c r="E144" s="7"/>
      <c r="F144" s="8"/>
      <c r="G144" s="69">
        <v>66500</v>
      </c>
      <c r="H144" s="69">
        <v>28100</v>
      </c>
      <c r="I144" s="70">
        <v>14.061030000000001</v>
      </c>
      <c r="J144" s="70">
        <v>0.40365303000000002</v>
      </c>
      <c r="K144" s="70">
        <v>14.537414</v>
      </c>
      <c r="L144" s="70">
        <v>0.63414663000000004</v>
      </c>
      <c r="M144" s="70">
        <v>2.0441102999999998</v>
      </c>
      <c r="N144" s="70">
        <v>8.9167549999999998E-2</v>
      </c>
      <c r="O144" s="70">
        <v>-1.2416944999999999</v>
      </c>
      <c r="P144" s="70">
        <v>-3.1449183999999999</v>
      </c>
      <c r="Q144" s="69">
        <v>2030.6666666666599</v>
      </c>
    </row>
    <row r="145" spans="1:17">
      <c r="A145" s="66">
        <v>1170</v>
      </c>
      <c r="B145" s="67" t="s">
        <v>2511</v>
      </c>
      <c r="C145" s="67" t="s">
        <v>2085</v>
      </c>
      <c r="D145" s="68" t="s">
        <v>199</v>
      </c>
      <c r="E145" s="7"/>
      <c r="F145" s="8"/>
      <c r="G145" s="69">
        <v>142000</v>
      </c>
      <c r="H145" s="69">
        <v>69900</v>
      </c>
      <c r="I145" s="70">
        <v>4.3338102999999997</v>
      </c>
      <c r="J145" s="70">
        <v>13.383201</v>
      </c>
      <c r="K145" s="70">
        <v>68.282805999999994</v>
      </c>
      <c r="L145" s="70">
        <v>28.830143</v>
      </c>
      <c r="M145" s="70">
        <v>2.9592475999999999</v>
      </c>
      <c r="N145" s="70">
        <v>1.2494438999999999</v>
      </c>
      <c r="O145" s="70">
        <v>-8.4270342999999998E-2</v>
      </c>
      <c r="P145" s="70">
        <v>-2.7046695000000001</v>
      </c>
      <c r="Q145" s="69">
        <v>266</v>
      </c>
    </row>
    <row r="146" spans="1:17">
      <c r="A146" s="66">
        <v>4</v>
      </c>
      <c r="B146" s="67" t="s">
        <v>2512</v>
      </c>
      <c r="C146" s="67" t="s">
        <v>2085</v>
      </c>
      <c r="D146" s="68" t="s">
        <v>199</v>
      </c>
      <c r="E146" s="7"/>
      <c r="F146" s="8"/>
      <c r="G146" s="69">
        <v>72800</v>
      </c>
      <c r="H146" s="69">
        <v>30600</v>
      </c>
      <c r="I146" s="70">
        <v>16.203934</v>
      </c>
      <c r="J146" s="70">
        <v>1.0915638000000001</v>
      </c>
      <c r="K146" s="70">
        <v>20.759321</v>
      </c>
      <c r="L146" s="70">
        <v>0.26980773000000002</v>
      </c>
      <c r="M146" s="70">
        <v>3.3638268</v>
      </c>
      <c r="N146" s="70">
        <v>4.3719463E-2</v>
      </c>
      <c r="O146" s="70">
        <v>-2.1452407999999998</v>
      </c>
      <c r="P146" s="70">
        <v>-1.3411556</v>
      </c>
      <c r="Q146" s="69">
        <v>5334.6666666666597</v>
      </c>
    </row>
    <row r="147" spans="1:17">
      <c r="A147" s="66">
        <v>1178</v>
      </c>
      <c r="B147" s="67" t="s">
        <v>2513</v>
      </c>
      <c r="C147" s="67" t="s">
        <v>2471</v>
      </c>
      <c r="D147" s="68" t="s">
        <v>199</v>
      </c>
      <c r="E147" s="7"/>
      <c r="F147" s="8"/>
      <c r="G147" s="69">
        <v>82000</v>
      </c>
      <c r="H147" s="69">
        <v>29700</v>
      </c>
      <c r="I147" s="70">
        <v>11.661103000000001</v>
      </c>
      <c r="J147" s="70">
        <v>1.6893511999999999</v>
      </c>
      <c r="K147" s="70">
        <v>14.720592999999999</v>
      </c>
      <c r="L147" s="70">
        <v>0.38217255</v>
      </c>
      <c r="M147" s="70">
        <v>1.7165836000000001</v>
      </c>
      <c r="N147" s="70">
        <v>4.4565536000000003E-2</v>
      </c>
      <c r="O147" s="70">
        <v>4.9643626000000003</v>
      </c>
      <c r="P147" s="70">
        <v>3.7582300000000002</v>
      </c>
      <c r="Q147" s="69">
        <v>580.66666666666595</v>
      </c>
    </row>
    <row r="148" spans="1:17">
      <c r="A148" s="66">
        <v>8903</v>
      </c>
      <c r="B148" s="67" t="s">
        <v>2514</v>
      </c>
      <c r="C148" s="67" t="s">
        <v>2085</v>
      </c>
      <c r="D148" s="68" t="s">
        <v>199</v>
      </c>
      <c r="E148" s="7"/>
      <c r="F148" s="8"/>
      <c r="G148" s="69">
        <v>88200</v>
      </c>
      <c r="H148" s="69">
        <v>32500</v>
      </c>
      <c r="I148" s="70">
        <v>9.3080958999999996</v>
      </c>
      <c r="J148" s="70">
        <v>0.77206165000000004</v>
      </c>
      <c r="K148" s="70">
        <v>16.967331000000001</v>
      </c>
      <c r="L148" s="70">
        <v>0.59412050000000005</v>
      </c>
      <c r="M148" s="70">
        <v>1.5793356000000001</v>
      </c>
      <c r="N148" s="70">
        <v>5.5301305000000002E-2</v>
      </c>
      <c r="O148" s="70">
        <v>-0.62946420999999997</v>
      </c>
      <c r="P148" s="70">
        <v>0.38639653000000002</v>
      </c>
      <c r="Q148" s="69">
        <v>1868.6666666666599</v>
      </c>
    </row>
    <row r="149" spans="1:17">
      <c r="A149" s="66">
        <v>1182</v>
      </c>
      <c r="B149" s="67" t="s">
        <v>2515</v>
      </c>
      <c r="C149" s="67" t="s">
        <v>2085</v>
      </c>
      <c r="D149" s="68" t="s">
        <v>199</v>
      </c>
      <c r="E149" s="7"/>
      <c r="F149" s="8"/>
      <c r="G149" s="69">
        <v>44900</v>
      </c>
      <c r="H149" s="69">
        <v>28400</v>
      </c>
      <c r="I149" s="70">
        <v>24.684334</v>
      </c>
      <c r="J149" s="70">
        <v>0.35401579999999999</v>
      </c>
      <c r="K149" s="70">
        <v>13.013612999999999</v>
      </c>
      <c r="L149" s="70">
        <v>0</v>
      </c>
      <c r="M149" s="70">
        <v>3.2123236999999998</v>
      </c>
      <c r="N149" s="70">
        <v>0</v>
      </c>
      <c r="O149" s="70">
        <v>-7.3196706999999996</v>
      </c>
      <c r="P149" s="70">
        <v>-6.3421988000000002</v>
      </c>
      <c r="Q149" s="69">
        <v>1342.6666666666599</v>
      </c>
    </row>
    <row r="150" spans="1:17">
      <c r="A150" s="66">
        <v>1185</v>
      </c>
      <c r="B150" s="67" t="s">
        <v>2516</v>
      </c>
      <c r="C150" s="67" t="s">
        <v>2517</v>
      </c>
      <c r="D150" s="68" t="s">
        <v>199</v>
      </c>
      <c r="E150" s="7"/>
      <c r="F150" s="8"/>
      <c r="G150" s="69">
        <v>59900</v>
      </c>
      <c r="H150" s="69">
        <v>20300</v>
      </c>
      <c r="I150" s="70">
        <v>18.767489999999999</v>
      </c>
      <c r="J150" s="70">
        <v>0.32084014999999999</v>
      </c>
      <c r="K150" s="70">
        <v>7.5167216999999997</v>
      </c>
      <c r="L150" s="70">
        <v>0.34402465999999998</v>
      </c>
      <c r="M150" s="70">
        <v>1.4107000000000001</v>
      </c>
      <c r="N150" s="70">
        <v>6.4564786999999998E-2</v>
      </c>
      <c r="O150" s="70">
        <v>3.3962705</v>
      </c>
      <c r="P150" s="70">
        <v>4.3424186999999996</v>
      </c>
      <c r="Q150" s="69">
        <v>1064.6666666666599</v>
      </c>
    </row>
    <row r="151" spans="1:17">
      <c r="A151" s="66">
        <v>1186</v>
      </c>
      <c r="B151" s="67" t="s">
        <v>2518</v>
      </c>
      <c r="C151" s="67" t="s">
        <v>2092</v>
      </c>
      <c r="D151" s="68" t="s">
        <v>199</v>
      </c>
      <c r="E151" s="7"/>
      <c r="F151" s="8"/>
      <c r="G151" s="69">
        <v>51500</v>
      </c>
      <c r="H151" s="69">
        <v>27500</v>
      </c>
      <c r="I151" s="70">
        <v>21.755768</v>
      </c>
      <c r="J151" s="70">
        <v>0.28634942000000002</v>
      </c>
      <c r="K151" s="70">
        <v>11.627212</v>
      </c>
      <c r="L151" s="70">
        <v>1.1531957000000001E-2</v>
      </c>
      <c r="M151" s="70">
        <v>2.5295892000000002</v>
      </c>
      <c r="N151" s="70">
        <v>2.5088659000000002E-3</v>
      </c>
      <c r="O151" s="70">
        <v>-2.6827253999999998</v>
      </c>
      <c r="P151" s="70">
        <v>-0.1397438</v>
      </c>
      <c r="Q151" s="69">
        <v>1764.6666666666599</v>
      </c>
    </row>
    <row r="152" spans="1:17">
      <c r="A152" s="66">
        <v>1187</v>
      </c>
      <c r="B152" s="67" t="s">
        <v>2519</v>
      </c>
      <c r="C152" s="67" t="s">
        <v>2520</v>
      </c>
      <c r="D152" s="68" t="s">
        <v>199</v>
      </c>
      <c r="E152" s="7"/>
      <c r="F152" s="8"/>
      <c r="G152" s="69">
        <v>57500</v>
      </c>
      <c r="H152" s="69">
        <v>27900</v>
      </c>
      <c r="I152" s="70">
        <v>18.955452000000001</v>
      </c>
      <c r="J152" s="70">
        <v>0.38372963999999998</v>
      </c>
      <c r="K152" s="70">
        <v>10.478047999999999</v>
      </c>
      <c r="L152" s="70">
        <v>4.1468221999999999E-2</v>
      </c>
      <c r="M152" s="70">
        <v>1.9861614999999999</v>
      </c>
      <c r="N152" s="70">
        <v>7.8604882999999993E-3</v>
      </c>
      <c r="O152" s="70">
        <v>1.2578347000000001</v>
      </c>
      <c r="P152" s="70">
        <v>0.48548712999999999</v>
      </c>
      <c r="Q152" s="69">
        <v>345</v>
      </c>
    </row>
    <row r="153" spans="1:17">
      <c r="A153" s="66">
        <v>20705</v>
      </c>
      <c r="B153" s="67" t="s">
        <v>2521</v>
      </c>
      <c r="C153" s="67" t="s">
        <v>2085</v>
      </c>
      <c r="D153" s="68" t="s">
        <v>199</v>
      </c>
      <c r="E153" s="7">
        <v>60</v>
      </c>
      <c r="F153" s="8" t="s">
        <v>267</v>
      </c>
      <c r="G153" s="69">
        <v>94000</v>
      </c>
      <c r="H153" s="69">
        <v>39600</v>
      </c>
      <c r="I153" s="70">
        <v>5.4093980999999998</v>
      </c>
      <c r="J153" s="70">
        <v>2.1736369</v>
      </c>
      <c r="K153" s="70">
        <v>26.214737</v>
      </c>
      <c r="L153" s="70">
        <v>0.29075192999999999</v>
      </c>
      <c r="M153" s="70">
        <v>1.4180595</v>
      </c>
      <c r="N153" s="70">
        <v>1.5727930000000001E-2</v>
      </c>
      <c r="O153" s="70">
        <v>0.17121491</v>
      </c>
      <c r="P153" s="70">
        <v>-4.2121553</v>
      </c>
      <c r="Q153" s="69">
        <v>201</v>
      </c>
    </row>
    <row r="154" spans="1:17">
      <c r="A154" s="66">
        <v>44</v>
      </c>
      <c r="B154" s="67" t="s">
        <v>2522</v>
      </c>
      <c r="C154" s="67" t="s">
        <v>2471</v>
      </c>
      <c r="D154" s="68" t="s">
        <v>199</v>
      </c>
      <c r="E154" s="7"/>
      <c r="F154" s="8"/>
      <c r="G154" s="69">
        <v>85400</v>
      </c>
      <c r="H154" s="69">
        <v>32900</v>
      </c>
      <c r="I154" s="70">
        <v>9.6791744000000008</v>
      </c>
      <c r="J154" s="70">
        <v>0.78492647000000004</v>
      </c>
      <c r="K154" s="70">
        <v>18.215371999999999</v>
      </c>
      <c r="L154" s="70">
        <v>0.64290583000000001</v>
      </c>
      <c r="M154" s="70">
        <v>1.7630975</v>
      </c>
      <c r="N154" s="70">
        <v>6.2227975999999997E-2</v>
      </c>
      <c r="O154" s="70">
        <v>1.9009616</v>
      </c>
      <c r="P154" s="70">
        <v>2.1557686</v>
      </c>
      <c r="Q154" s="69">
        <v>4957.6666666666597</v>
      </c>
    </row>
    <row r="155" spans="1:17">
      <c r="A155" s="66">
        <v>35424</v>
      </c>
      <c r="B155" s="67" t="s">
        <v>2523</v>
      </c>
      <c r="C155" s="67" t="s">
        <v>2085</v>
      </c>
      <c r="D155" s="68" t="s">
        <v>199</v>
      </c>
      <c r="E155" s="7"/>
      <c r="F155" s="8"/>
      <c r="G155" s="69">
        <v>50100</v>
      </c>
      <c r="H155" s="69">
        <v>27100</v>
      </c>
      <c r="I155" s="70">
        <v>22.266489</v>
      </c>
      <c r="J155" s="70">
        <v>0.27258705999999999</v>
      </c>
      <c r="K155" s="70">
        <v>17.435397999999999</v>
      </c>
      <c r="L155" s="70">
        <v>4.5363437E-2</v>
      </c>
      <c r="M155" s="70">
        <v>3.8822510000000001</v>
      </c>
      <c r="N155" s="70">
        <v>1.0100845000000001E-2</v>
      </c>
      <c r="O155" s="70">
        <v>1.1131237</v>
      </c>
      <c r="P155" s="70">
        <v>-0.16948089</v>
      </c>
      <c r="Q155" s="69">
        <v>327</v>
      </c>
    </row>
    <row r="156" spans="1:17">
      <c r="A156" s="66">
        <v>25964</v>
      </c>
      <c r="B156" s="67" t="s">
        <v>2524</v>
      </c>
      <c r="C156" s="67" t="s">
        <v>2085</v>
      </c>
      <c r="D156" s="68" t="s">
        <v>199</v>
      </c>
      <c r="E156" s="7"/>
      <c r="F156" s="8"/>
      <c r="G156" s="69">
        <v>44700</v>
      </c>
      <c r="H156" s="69">
        <v>37600</v>
      </c>
      <c r="I156" s="70">
        <v>25.033552</v>
      </c>
      <c r="J156" s="70">
        <v>0.55235308000000005</v>
      </c>
      <c r="K156" s="70">
        <v>30.048819999999999</v>
      </c>
      <c r="L156" s="70">
        <v>8.2289398E-2</v>
      </c>
      <c r="M156" s="70">
        <v>7.5222873999999997</v>
      </c>
      <c r="N156" s="70">
        <v>2.0599959000000001E-2</v>
      </c>
      <c r="O156" s="70">
        <v>2.6844112999999998</v>
      </c>
      <c r="P156" s="70">
        <v>-10.693292</v>
      </c>
      <c r="Q156" s="69">
        <v>156</v>
      </c>
    </row>
    <row r="157" spans="1:17">
      <c r="A157" s="66">
        <v>1192</v>
      </c>
      <c r="B157" s="67" t="s">
        <v>2525</v>
      </c>
      <c r="C157" s="67" t="s">
        <v>2473</v>
      </c>
      <c r="D157" s="68" t="s">
        <v>199</v>
      </c>
      <c r="E157" s="7"/>
      <c r="F157" s="8"/>
      <c r="G157" s="69">
        <v>79900</v>
      </c>
      <c r="H157" s="69">
        <v>31000</v>
      </c>
      <c r="I157" s="70">
        <v>10.63613</v>
      </c>
      <c r="J157" s="70">
        <v>1.3468853000000001</v>
      </c>
      <c r="K157" s="70">
        <v>16.665659000000002</v>
      </c>
      <c r="L157" s="70">
        <v>0.30156698999999998</v>
      </c>
      <c r="M157" s="70">
        <v>1.7725811</v>
      </c>
      <c r="N157" s="70">
        <v>3.2075059000000003E-2</v>
      </c>
      <c r="O157" s="70">
        <v>-1.503099</v>
      </c>
      <c r="P157" s="70">
        <v>-3.9483568999999998</v>
      </c>
      <c r="Q157" s="69">
        <v>1881.3333333333301</v>
      </c>
    </row>
    <row r="158" spans="1:17">
      <c r="A158" s="66">
        <v>1196</v>
      </c>
      <c r="B158" s="67" t="s">
        <v>2526</v>
      </c>
      <c r="C158" s="67" t="s">
        <v>2471</v>
      </c>
      <c r="D158" s="68" t="s">
        <v>199</v>
      </c>
      <c r="E158" s="7"/>
      <c r="F158" s="8"/>
      <c r="G158" s="69">
        <v>98100</v>
      </c>
      <c r="H158" s="69">
        <v>45200</v>
      </c>
      <c r="I158" s="70">
        <v>6.0711912999999997</v>
      </c>
      <c r="J158" s="70">
        <v>2.5760667000000002</v>
      </c>
      <c r="K158" s="70">
        <v>52.676453000000002</v>
      </c>
      <c r="L158" s="70">
        <v>4.0258484000000001</v>
      </c>
      <c r="M158" s="70">
        <v>3.1980879</v>
      </c>
      <c r="N158" s="70">
        <v>0.24441697000000001</v>
      </c>
      <c r="O158" s="70">
        <v>-3.3007230999999999</v>
      </c>
      <c r="P158" s="70">
        <v>-7.2853947000000003</v>
      </c>
      <c r="Q158" s="69">
        <v>137.666666666666</v>
      </c>
    </row>
    <row r="159" spans="1:17">
      <c r="A159" s="66">
        <v>1197</v>
      </c>
      <c r="B159" s="67" t="s">
        <v>2527</v>
      </c>
      <c r="C159" s="67" t="s">
        <v>2085</v>
      </c>
      <c r="D159" s="68" t="s">
        <v>199</v>
      </c>
      <c r="E159" s="7"/>
      <c r="F159" s="8"/>
      <c r="G159" s="69">
        <v>51600</v>
      </c>
      <c r="H159" s="69">
        <v>28300</v>
      </c>
      <c r="I159" s="70">
        <v>21.975971000000001</v>
      </c>
      <c r="J159" s="70">
        <v>0.34022902999999999</v>
      </c>
      <c r="K159" s="70">
        <v>14.19317</v>
      </c>
      <c r="L159" s="70">
        <v>0.32214373000000002</v>
      </c>
      <c r="M159" s="70">
        <v>3.1190867</v>
      </c>
      <c r="N159" s="70">
        <v>7.0794209999999996E-2</v>
      </c>
      <c r="O159" s="70">
        <v>-2.1835756000000002</v>
      </c>
      <c r="P159" s="70">
        <v>-2.1863896999999999</v>
      </c>
      <c r="Q159" s="69">
        <v>3618.3333333333298</v>
      </c>
    </row>
    <row r="160" spans="1:17">
      <c r="A160" s="66">
        <v>11112</v>
      </c>
      <c r="B160" s="67" t="s">
        <v>2528</v>
      </c>
      <c r="C160" s="67" t="s">
        <v>2085</v>
      </c>
      <c r="D160" s="68" t="s">
        <v>199</v>
      </c>
      <c r="E160" s="7"/>
      <c r="F160" s="8"/>
      <c r="G160" s="69">
        <v>76300</v>
      </c>
      <c r="H160" s="69">
        <v>28200</v>
      </c>
      <c r="I160" s="70">
        <v>11.184899</v>
      </c>
      <c r="J160" s="70">
        <v>2.2184094999999999</v>
      </c>
      <c r="K160" s="70">
        <v>22.536097000000002</v>
      </c>
      <c r="L160" s="70">
        <v>7.2082891999999996E-2</v>
      </c>
      <c r="M160" s="70">
        <v>2.5206398999999999</v>
      </c>
      <c r="N160" s="70">
        <v>8.0623989999999996E-3</v>
      </c>
      <c r="O160" s="70">
        <v>-2.8954513</v>
      </c>
      <c r="P160" s="70">
        <v>-7.6313428999999999</v>
      </c>
      <c r="Q160" s="69">
        <v>932.5</v>
      </c>
    </row>
    <row r="161" spans="1:17">
      <c r="A161" s="66">
        <v>8597</v>
      </c>
      <c r="B161" s="67" t="s">
        <v>2529</v>
      </c>
      <c r="C161" s="67" t="s">
        <v>2530</v>
      </c>
      <c r="D161" s="68" t="s">
        <v>199</v>
      </c>
      <c r="E161" s="7"/>
      <c r="F161" s="8"/>
      <c r="G161" s="69">
        <v>66000</v>
      </c>
      <c r="H161" s="69">
        <v>23400</v>
      </c>
      <c r="I161" s="70">
        <v>17.682511999999999</v>
      </c>
      <c r="J161" s="70">
        <v>0.85359960999999995</v>
      </c>
      <c r="K161" s="70">
        <v>8.6481285000000003</v>
      </c>
      <c r="L161" s="70">
        <v>0.95419604000000002</v>
      </c>
      <c r="M161" s="70">
        <v>1.5292064000000001</v>
      </c>
      <c r="N161" s="70">
        <v>0.16872582999999999</v>
      </c>
      <c r="O161" s="70">
        <v>-0.95784497000000002</v>
      </c>
      <c r="P161" s="70">
        <v>2.6871958</v>
      </c>
      <c r="Q161" s="69">
        <v>179</v>
      </c>
    </row>
    <row r="162" spans="1:17">
      <c r="A162" s="66">
        <v>19</v>
      </c>
      <c r="B162" s="67" t="s">
        <v>2531</v>
      </c>
      <c r="C162" s="67" t="s">
        <v>2098</v>
      </c>
      <c r="D162" s="68" t="s">
        <v>199</v>
      </c>
      <c r="E162" s="7"/>
      <c r="F162" s="8"/>
      <c r="G162" s="69">
        <v>80200</v>
      </c>
      <c r="H162" s="69">
        <v>33900</v>
      </c>
      <c r="I162" s="70">
        <v>12.964212</v>
      </c>
      <c r="J162" s="70">
        <v>1.6573552</v>
      </c>
      <c r="K162" s="70">
        <v>19.676553999999999</v>
      </c>
      <c r="L162" s="70">
        <v>0.83515923999999997</v>
      </c>
      <c r="M162" s="70">
        <v>2.5509105000000001</v>
      </c>
      <c r="N162" s="70">
        <v>0.10827182</v>
      </c>
      <c r="O162" s="70">
        <v>-0.25680923</v>
      </c>
      <c r="P162" s="70">
        <v>-2.1217202999999998</v>
      </c>
      <c r="Q162" s="69">
        <v>4000.6666666666601</v>
      </c>
    </row>
    <row r="163" spans="1:17">
      <c r="A163" s="66">
        <v>1253</v>
      </c>
      <c r="B163" s="67" t="s">
        <v>272</v>
      </c>
      <c r="C163" s="67" t="s">
        <v>2092</v>
      </c>
      <c r="D163" s="68" t="s">
        <v>199</v>
      </c>
      <c r="E163" s="7">
        <v>63</v>
      </c>
      <c r="F163" s="8" t="s">
        <v>272</v>
      </c>
      <c r="G163" s="69">
        <v>71100</v>
      </c>
      <c r="H163" s="69">
        <v>37900</v>
      </c>
      <c r="I163" s="70">
        <v>10.072253</v>
      </c>
      <c r="J163" s="70">
        <v>0.38235997999999999</v>
      </c>
      <c r="K163" s="70">
        <v>36.892947999999997</v>
      </c>
      <c r="L163" s="70">
        <v>5.5573571000000002E-2</v>
      </c>
      <c r="M163" s="70">
        <v>3.715951</v>
      </c>
      <c r="N163" s="70">
        <v>5.5975104000000001E-3</v>
      </c>
      <c r="O163" s="70">
        <v>-1.5922377999999999</v>
      </c>
      <c r="P163" s="70">
        <v>-5.1782966000000004</v>
      </c>
      <c r="Q163" s="69">
        <v>160.666666666666</v>
      </c>
    </row>
    <row r="164" spans="1:17">
      <c r="A164" s="66">
        <v>1202</v>
      </c>
      <c r="B164" s="67" t="s">
        <v>2532</v>
      </c>
      <c r="C164" s="67" t="s">
        <v>2098</v>
      </c>
      <c r="D164" s="68" t="s">
        <v>199</v>
      </c>
      <c r="E164" s="7"/>
      <c r="F164" s="8"/>
      <c r="G164" s="69">
        <v>80500</v>
      </c>
      <c r="H164" s="69">
        <v>29800</v>
      </c>
      <c r="I164" s="70">
        <v>11.510090999999999</v>
      </c>
      <c r="J164" s="70">
        <v>0.59015810000000002</v>
      </c>
      <c r="K164" s="70">
        <v>15.418596000000001</v>
      </c>
      <c r="L164" s="70">
        <v>9.7953836000000006E-3</v>
      </c>
      <c r="M164" s="70">
        <v>1.7746944</v>
      </c>
      <c r="N164" s="70">
        <v>1.1274576000000001E-3</v>
      </c>
      <c r="O164" s="70">
        <v>2.1009737999999998</v>
      </c>
      <c r="P164" s="70">
        <v>1.480898</v>
      </c>
      <c r="Q164" s="69">
        <v>588.66666666666595</v>
      </c>
    </row>
    <row r="165" spans="1:17">
      <c r="A165" s="66">
        <v>23385</v>
      </c>
      <c r="B165" s="67" t="s">
        <v>2533</v>
      </c>
      <c r="C165" s="67" t="s">
        <v>2085</v>
      </c>
      <c r="D165" s="68" t="s">
        <v>199</v>
      </c>
      <c r="E165" s="7"/>
      <c r="F165" s="8"/>
      <c r="G165" s="69">
        <v>33200</v>
      </c>
      <c r="H165" s="69">
        <v>17900</v>
      </c>
      <c r="I165" s="70">
        <v>38.327796999999997</v>
      </c>
      <c r="J165" s="70">
        <v>0.16438183000000001</v>
      </c>
      <c r="K165" s="70">
        <v>8.3514137000000002</v>
      </c>
      <c r="L165" s="70">
        <v>8.7119311000000005E-2</v>
      </c>
      <c r="M165" s="70">
        <v>3.2009129999999999</v>
      </c>
      <c r="N165" s="70">
        <v>3.3390913000000001E-2</v>
      </c>
      <c r="O165" s="70">
        <v>-16.010777999999998</v>
      </c>
      <c r="P165" s="70">
        <v>-9.7365732000000005</v>
      </c>
      <c r="Q165" s="69">
        <v>172</v>
      </c>
    </row>
    <row r="166" spans="1:17">
      <c r="A166" s="66">
        <v>1203</v>
      </c>
      <c r="B166" s="67" t="s">
        <v>2534</v>
      </c>
      <c r="C166" s="67" t="s">
        <v>2085</v>
      </c>
      <c r="D166" s="68" t="s">
        <v>199</v>
      </c>
      <c r="E166" s="7"/>
      <c r="F166" s="8"/>
      <c r="G166" s="69">
        <v>40100</v>
      </c>
      <c r="H166" s="69">
        <v>30500</v>
      </c>
      <c r="I166" s="70">
        <v>32.359211000000002</v>
      </c>
      <c r="J166" s="70">
        <v>0.31149169999999998</v>
      </c>
      <c r="K166" s="70">
        <v>21.885973</v>
      </c>
      <c r="L166" s="70">
        <v>0.56746333999999998</v>
      </c>
      <c r="M166" s="70">
        <v>7.0821275999999997</v>
      </c>
      <c r="N166" s="70">
        <v>0.18362666999999999</v>
      </c>
      <c r="O166" s="70">
        <v>-11.834273</v>
      </c>
      <c r="P166" s="70">
        <v>-11.087839000000001</v>
      </c>
      <c r="Q166" s="69">
        <v>1437</v>
      </c>
    </row>
    <row r="167" spans="1:17">
      <c r="A167" s="66">
        <v>203</v>
      </c>
      <c r="B167" s="67" t="s">
        <v>2535</v>
      </c>
      <c r="C167" s="67" t="s">
        <v>2096</v>
      </c>
      <c r="D167" s="68" t="s">
        <v>199</v>
      </c>
      <c r="E167" s="7"/>
      <c r="F167" s="8"/>
      <c r="G167" s="69">
        <v>77400</v>
      </c>
      <c r="H167" s="69">
        <v>31700</v>
      </c>
      <c r="I167" s="70">
        <v>11.397041</v>
      </c>
      <c r="J167" s="70">
        <v>0.71716343999999999</v>
      </c>
      <c r="K167" s="70">
        <v>16.396692000000002</v>
      </c>
      <c r="L167" s="70">
        <v>0.42970380000000002</v>
      </c>
      <c r="M167" s="70">
        <v>1.8687377999999999</v>
      </c>
      <c r="N167" s="70">
        <v>4.8973522999999998E-2</v>
      </c>
      <c r="O167" s="70">
        <v>1.862511</v>
      </c>
      <c r="P167" s="70">
        <v>1.0626255</v>
      </c>
      <c r="Q167" s="69">
        <v>3461</v>
      </c>
    </row>
    <row r="168" spans="1:17">
      <c r="A168" s="66">
        <v>1209</v>
      </c>
      <c r="B168" s="67" t="s">
        <v>2536</v>
      </c>
      <c r="C168" s="67" t="s">
        <v>2098</v>
      </c>
      <c r="D168" s="68" t="s">
        <v>199</v>
      </c>
      <c r="E168" s="7"/>
      <c r="F168" s="8"/>
      <c r="G168" s="69">
        <v>51800</v>
      </c>
      <c r="H168" s="69">
        <v>30500</v>
      </c>
      <c r="I168" s="70">
        <v>19.784141999999999</v>
      </c>
      <c r="J168" s="70">
        <v>0.15246615999999999</v>
      </c>
      <c r="K168" s="70">
        <v>14.984408</v>
      </c>
      <c r="L168" s="70">
        <v>0.25166558999999999</v>
      </c>
      <c r="M168" s="70">
        <v>2.9645367</v>
      </c>
      <c r="N168" s="70">
        <v>4.9789879000000002E-2</v>
      </c>
      <c r="O168" s="70">
        <v>-4.1520809999999999</v>
      </c>
      <c r="P168" s="70">
        <v>-3.8238086999999998</v>
      </c>
      <c r="Q168" s="69">
        <v>1280</v>
      </c>
    </row>
    <row r="169" spans="1:17">
      <c r="A169" s="66">
        <v>1171</v>
      </c>
      <c r="B169" s="67" t="s">
        <v>274</v>
      </c>
      <c r="C169" s="67" t="s">
        <v>2085</v>
      </c>
      <c r="D169" s="68" t="s">
        <v>199</v>
      </c>
      <c r="E169" s="7"/>
      <c r="F169" s="8"/>
      <c r="G169" s="69">
        <v>139800</v>
      </c>
      <c r="H169" s="69">
        <v>82400</v>
      </c>
      <c r="I169" s="70">
        <v>3.9317533999999998</v>
      </c>
      <c r="J169" s="70">
        <v>5.3890710000000004</v>
      </c>
      <c r="K169" s="70">
        <v>74.350357000000002</v>
      </c>
      <c r="L169" s="70">
        <v>15.433405</v>
      </c>
      <c r="M169" s="70">
        <v>2.9232727999999999</v>
      </c>
      <c r="N169" s="70">
        <v>0.60680341999999998</v>
      </c>
      <c r="O169" s="70">
        <v>-2.0427491999999998</v>
      </c>
      <c r="P169" s="70">
        <v>-1.4316622000000001</v>
      </c>
      <c r="Q169" s="69">
        <v>164</v>
      </c>
    </row>
    <row r="170" spans="1:17">
      <c r="A170" s="66">
        <v>17</v>
      </c>
      <c r="B170" s="67" t="s">
        <v>2537</v>
      </c>
      <c r="C170" s="67" t="s">
        <v>2092</v>
      </c>
      <c r="D170" s="68" t="s">
        <v>199</v>
      </c>
      <c r="E170" s="7"/>
      <c r="F170" s="8"/>
      <c r="G170" s="69">
        <v>52400</v>
      </c>
      <c r="H170" s="69">
        <v>33600</v>
      </c>
      <c r="I170" s="70">
        <v>19.686427999999999</v>
      </c>
      <c r="J170" s="70">
        <v>0.14193369</v>
      </c>
      <c r="K170" s="70">
        <v>15.385731</v>
      </c>
      <c r="L170" s="70">
        <v>0.21480437999999999</v>
      </c>
      <c r="M170" s="70">
        <v>3.0289006000000001</v>
      </c>
      <c r="N170" s="70">
        <v>4.2287309000000002E-2</v>
      </c>
      <c r="O170" s="70">
        <v>5.0376835</v>
      </c>
      <c r="P170" s="70">
        <v>7.4230723000000003</v>
      </c>
      <c r="Q170" s="69">
        <v>2428.3333333333298</v>
      </c>
    </row>
    <row r="171" spans="1:17">
      <c r="A171" s="66">
        <v>1149</v>
      </c>
      <c r="B171" s="67" t="s">
        <v>278</v>
      </c>
      <c r="C171" s="67" t="s">
        <v>2517</v>
      </c>
      <c r="D171" s="68" t="s">
        <v>199</v>
      </c>
      <c r="E171" s="7"/>
      <c r="F171" s="8"/>
      <c r="G171" s="69">
        <v>96000</v>
      </c>
      <c r="H171" s="69">
        <v>35500</v>
      </c>
      <c r="I171" s="70">
        <v>8.8256054000000006</v>
      </c>
      <c r="J171" s="70">
        <v>1.5193947999999999</v>
      </c>
      <c r="K171" s="70">
        <v>18.423893</v>
      </c>
      <c r="L171" s="70">
        <v>0.55234432</v>
      </c>
      <c r="M171" s="70">
        <v>1.6260201000000001</v>
      </c>
      <c r="N171" s="70">
        <v>4.8747733000000001E-2</v>
      </c>
      <c r="O171" s="70">
        <v>1.4426581999999999</v>
      </c>
      <c r="P171" s="70">
        <v>1.3167527999999999</v>
      </c>
      <c r="Q171" s="69">
        <v>736.66666666666595</v>
      </c>
    </row>
    <row r="172" spans="1:17">
      <c r="A172" s="66">
        <v>1214</v>
      </c>
      <c r="B172" s="67" t="s">
        <v>2538</v>
      </c>
      <c r="C172" s="67" t="s">
        <v>2446</v>
      </c>
      <c r="D172" s="68" t="s">
        <v>199</v>
      </c>
      <c r="E172" s="7"/>
      <c r="F172" s="8"/>
      <c r="G172" s="69">
        <v>34300</v>
      </c>
      <c r="H172" s="69">
        <v>25800</v>
      </c>
      <c r="I172" s="70">
        <v>35.884331000000003</v>
      </c>
      <c r="J172" s="70">
        <v>0.13814998000000001</v>
      </c>
      <c r="K172" s="70">
        <v>13.431497</v>
      </c>
      <c r="L172" s="70">
        <v>0</v>
      </c>
      <c r="M172" s="70">
        <v>4.8198027999999997</v>
      </c>
      <c r="N172" s="70">
        <v>0</v>
      </c>
      <c r="O172" s="70">
        <v>-9.8004903999999993</v>
      </c>
      <c r="P172" s="70">
        <v>-7.7659115999999999</v>
      </c>
      <c r="Q172" s="69">
        <v>885.66666666666595</v>
      </c>
    </row>
    <row r="173" spans="1:17">
      <c r="A173" s="66">
        <v>33953</v>
      </c>
      <c r="B173" s="67" t="s">
        <v>2539</v>
      </c>
      <c r="C173" s="67" t="s">
        <v>2085</v>
      </c>
      <c r="D173" s="68" t="s">
        <v>199</v>
      </c>
      <c r="E173" s="7"/>
      <c r="F173" s="8"/>
      <c r="G173" s="69">
        <v>29500</v>
      </c>
      <c r="H173" s="69">
        <v>16700</v>
      </c>
      <c r="I173" s="70">
        <v>46.069682999999998</v>
      </c>
      <c r="J173" s="70">
        <v>5.05221E-2</v>
      </c>
      <c r="K173" s="70">
        <v>2.7495761000000001</v>
      </c>
      <c r="L173" s="70">
        <v>0.65288137999999996</v>
      </c>
      <c r="M173" s="70">
        <v>1.266721</v>
      </c>
      <c r="N173" s="70">
        <v>0.30078041999999999</v>
      </c>
      <c r="O173" s="70">
        <v>-10.323715999999999</v>
      </c>
      <c r="P173" s="70">
        <v>-10.289745</v>
      </c>
      <c r="Q173" s="69">
        <v>215</v>
      </c>
    </row>
    <row r="174" spans="1:17">
      <c r="A174" s="66">
        <v>25395</v>
      </c>
      <c r="B174" s="67" t="s">
        <v>2540</v>
      </c>
      <c r="C174" s="67" t="s">
        <v>2085</v>
      </c>
      <c r="D174" s="68" t="s">
        <v>199</v>
      </c>
      <c r="E174" s="7"/>
      <c r="F174" s="8"/>
      <c r="G174" s="69">
        <v>81200</v>
      </c>
      <c r="H174" s="69">
        <v>30900</v>
      </c>
      <c r="I174" s="70">
        <v>11.972668000000001</v>
      </c>
      <c r="J174" s="70">
        <v>1.4119123</v>
      </c>
      <c r="K174" s="70">
        <v>19.612677000000001</v>
      </c>
      <c r="L174" s="70">
        <v>0.39971209000000002</v>
      </c>
      <c r="M174" s="70">
        <v>2.3481603</v>
      </c>
      <c r="N174" s="70">
        <v>4.7856200000000002E-2</v>
      </c>
      <c r="O174" s="70">
        <v>-0.60219961</v>
      </c>
      <c r="P174" s="70">
        <v>-3.8343007999999998</v>
      </c>
      <c r="Q174" s="69">
        <v>708.33333333333303</v>
      </c>
    </row>
    <row r="175" spans="1:17">
      <c r="A175" s="66">
        <v>13</v>
      </c>
      <c r="B175" s="67" t="s">
        <v>2541</v>
      </c>
      <c r="C175" s="67" t="s">
        <v>2085</v>
      </c>
      <c r="D175" s="68" t="s">
        <v>199</v>
      </c>
      <c r="E175" s="7"/>
      <c r="F175" s="8"/>
      <c r="G175" s="69">
        <v>63600</v>
      </c>
      <c r="H175" s="69">
        <v>30000</v>
      </c>
      <c r="I175" s="70">
        <v>17.821079000000001</v>
      </c>
      <c r="J175" s="70">
        <v>0.22144954</v>
      </c>
      <c r="K175" s="70">
        <v>15.602726000000001</v>
      </c>
      <c r="L175" s="70">
        <v>0.17669725</v>
      </c>
      <c r="M175" s="70">
        <v>2.7805740999999999</v>
      </c>
      <c r="N175" s="70">
        <v>3.1489357000000003E-2</v>
      </c>
      <c r="O175" s="70">
        <v>0.52192307000000004</v>
      </c>
      <c r="P175" s="70">
        <v>4.2877473999999998</v>
      </c>
      <c r="Q175" s="69">
        <v>8556.3333333333303</v>
      </c>
    </row>
    <row r="176" spans="1:17">
      <c r="A176" s="66">
        <v>1215</v>
      </c>
      <c r="B176" s="67" t="s">
        <v>284</v>
      </c>
      <c r="C176" s="67" t="s">
        <v>2085</v>
      </c>
      <c r="D176" s="68" t="s">
        <v>199</v>
      </c>
      <c r="E176" s="7"/>
      <c r="F176" s="8"/>
      <c r="G176" s="69">
        <v>81300</v>
      </c>
      <c r="H176" s="69">
        <v>43200</v>
      </c>
      <c r="I176" s="70">
        <v>11.186931</v>
      </c>
      <c r="J176" s="70">
        <v>1.5468284999999999</v>
      </c>
      <c r="K176" s="70">
        <v>29.474357999999999</v>
      </c>
      <c r="L176" s="70">
        <v>1.5374595</v>
      </c>
      <c r="M176" s="70">
        <v>3.2972758</v>
      </c>
      <c r="N176" s="70">
        <v>0.17199454</v>
      </c>
      <c r="O176" s="70">
        <v>-3.0348126999999998</v>
      </c>
      <c r="P176" s="70">
        <v>-3.9275207999999999</v>
      </c>
      <c r="Q176" s="69">
        <v>205</v>
      </c>
    </row>
    <row r="177" spans="1:17">
      <c r="A177" s="66">
        <v>12907</v>
      </c>
      <c r="B177" s="67" t="s">
        <v>2542</v>
      </c>
      <c r="C177" s="67" t="s">
        <v>2087</v>
      </c>
      <c r="D177" s="68" t="s">
        <v>199</v>
      </c>
      <c r="E177" s="7"/>
      <c r="F177" s="8"/>
      <c r="G177" s="69">
        <v>64600</v>
      </c>
      <c r="H177" s="69">
        <v>22100</v>
      </c>
      <c r="I177" s="70">
        <v>14.193303999999999</v>
      </c>
      <c r="J177" s="70">
        <v>1.0143627</v>
      </c>
      <c r="K177" s="70">
        <v>9.8390865000000005</v>
      </c>
      <c r="L177" s="70">
        <v>0</v>
      </c>
      <c r="M177" s="70">
        <v>1.3964915</v>
      </c>
      <c r="N177" s="70">
        <v>0</v>
      </c>
      <c r="O177" s="70">
        <v>-0.38605326000000001</v>
      </c>
      <c r="P177" s="70">
        <v>-4.2613992999999999</v>
      </c>
      <c r="Q177" s="69">
        <v>340.666666666666</v>
      </c>
    </row>
    <row r="178" spans="1:17">
      <c r="A178" s="66">
        <v>30357</v>
      </c>
      <c r="B178" s="67" t="s">
        <v>2543</v>
      </c>
      <c r="C178" s="67" t="s">
        <v>2471</v>
      </c>
      <c r="D178" s="68" t="s">
        <v>199</v>
      </c>
      <c r="E178" s="7"/>
      <c r="F178" s="8"/>
      <c r="G178" s="69">
        <v>109500</v>
      </c>
      <c r="H178" s="69">
        <v>37300</v>
      </c>
      <c r="I178" s="70">
        <v>4.8723688000000003</v>
      </c>
      <c r="J178" s="70">
        <v>1.9541621</v>
      </c>
      <c r="K178" s="70">
        <v>16.450659000000002</v>
      </c>
      <c r="L178" s="70">
        <v>0.18253055000000001</v>
      </c>
      <c r="M178" s="70">
        <v>0.80153680000000005</v>
      </c>
      <c r="N178" s="70">
        <v>8.8935625000000004E-3</v>
      </c>
      <c r="O178" s="70">
        <v>3.8929100000000001</v>
      </c>
      <c r="P178" s="70">
        <v>5.1411524000000002</v>
      </c>
      <c r="Q178" s="69">
        <v>988.5</v>
      </c>
    </row>
    <row r="179" spans="1:17">
      <c r="A179" s="66">
        <v>1217</v>
      </c>
      <c r="B179" s="67" t="s">
        <v>2544</v>
      </c>
      <c r="C179" s="67" t="s">
        <v>2520</v>
      </c>
      <c r="D179" s="68" t="s">
        <v>199</v>
      </c>
      <c r="E179" s="7"/>
      <c r="F179" s="8"/>
      <c r="G179" s="69">
        <v>64200</v>
      </c>
      <c r="H179" s="69">
        <v>23300</v>
      </c>
      <c r="I179" s="70">
        <v>16.82085</v>
      </c>
      <c r="J179" s="70">
        <v>0.17877372</v>
      </c>
      <c r="K179" s="70">
        <v>10.876950000000001</v>
      </c>
      <c r="L179" s="70">
        <v>2.1526535999999999E-2</v>
      </c>
      <c r="M179" s="70">
        <v>1.8295953</v>
      </c>
      <c r="N179" s="70">
        <v>3.6209460999999999E-3</v>
      </c>
      <c r="O179" s="70">
        <v>1.5434976</v>
      </c>
      <c r="P179" s="70">
        <v>3.9603100000000002</v>
      </c>
      <c r="Q179" s="69">
        <v>292</v>
      </c>
    </row>
    <row r="180" spans="1:17">
      <c r="A180" s="66">
        <v>32103</v>
      </c>
      <c r="B180" s="67" t="s">
        <v>2545</v>
      </c>
      <c r="C180" s="67" t="s">
        <v>2085</v>
      </c>
      <c r="D180" s="68" t="s">
        <v>199</v>
      </c>
      <c r="E180" s="7"/>
      <c r="F180" s="8"/>
      <c r="G180" s="69">
        <v>64800</v>
      </c>
      <c r="H180" s="69">
        <v>27600</v>
      </c>
      <c r="I180" s="70">
        <v>17.367225999999999</v>
      </c>
      <c r="J180" s="70">
        <v>2.0362604000000002</v>
      </c>
      <c r="K180" s="70">
        <v>16.504201999999999</v>
      </c>
      <c r="L180" s="70">
        <v>2.7174245999999999E-2</v>
      </c>
      <c r="M180" s="70">
        <v>2.8663219999999998</v>
      </c>
      <c r="N180" s="70">
        <v>4.7194129E-3</v>
      </c>
      <c r="O180" s="70">
        <v>6.9296489000000001</v>
      </c>
      <c r="P180" s="70">
        <v>11.599657000000001</v>
      </c>
      <c r="Q180" s="69">
        <v>131.666666666666</v>
      </c>
    </row>
    <row r="181" spans="1:17">
      <c r="A181" s="66">
        <v>1219</v>
      </c>
      <c r="B181" s="67" t="s">
        <v>2546</v>
      </c>
      <c r="C181" s="67" t="s">
        <v>2085</v>
      </c>
      <c r="D181" s="68" t="s">
        <v>199</v>
      </c>
      <c r="E181" s="7"/>
      <c r="F181" s="8"/>
      <c r="G181" s="69">
        <v>49900</v>
      </c>
      <c r="H181" s="69">
        <v>28100</v>
      </c>
      <c r="I181" s="70">
        <v>24.166668000000001</v>
      </c>
      <c r="J181" s="70">
        <v>0.22785991</v>
      </c>
      <c r="K181" s="70">
        <v>13.679746</v>
      </c>
      <c r="L181" s="70">
        <v>9.4588190000000003E-2</v>
      </c>
      <c r="M181" s="70">
        <v>3.3059387</v>
      </c>
      <c r="N181" s="70">
        <v>2.2858812999999999E-2</v>
      </c>
      <c r="O181" s="70">
        <v>-3.1368923</v>
      </c>
      <c r="P181" s="70">
        <v>-1.5382652000000001</v>
      </c>
      <c r="Q181" s="69">
        <v>3148.6666666666601</v>
      </c>
    </row>
    <row r="182" spans="1:17">
      <c r="A182" s="66">
        <v>12</v>
      </c>
      <c r="B182" s="67" t="s">
        <v>2547</v>
      </c>
      <c r="C182" s="67" t="s">
        <v>2085</v>
      </c>
      <c r="D182" s="68" t="s">
        <v>199</v>
      </c>
      <c r="E182" s="7"/>
      <c r="F182" s="8"/>
      <c r="G182" s="69">
        <v>41400</v>
      </c>
      <c r="H182" s="69">
        <v>28400</v>
      </c>
      <c r="I182" s="70">
        <v>28.322420000000001</v>
      </c>
      <c r="J182" s="70">
        <v>0.38187557</v>
      </c>
      <c r="K182" s="70">
        <v>14.326668</v>
      </c>
      <c r="L182" s="70">
        <v>0.18814251000000001</v>
      </c>
      <c r="M182" s="70">
        <v>4.0576587000000002</v>
      </c>
      <c r="N182" s="70">
        <v>5.3286511000000002E-2</v>
      </c>
      <c r="O182" s="70">
        <v>-3.5732083000000001</v>
      </c>
      <c r="P182" s="70">
        <v>-2.8826961999999998</v>
      </c>
      <c r="Q182" s="69">
        <v>8129.3333333333303</v>
      </c>
    </row>
    <row r="183" spans="1:17">
      <c r="A183" s="66">
        <v>43</v>
      </c>
      <c r="B183" s="67" t="s">
        <v>2548</v>
      </c>
      <c r="C183" s="67" t="s">
        <v>2087</v>
      </c>
      <c r="D183" s="68" t="s">
        <v>199</v>
      </c>
      <c r="E183" s="7"/>
      <c r="F183" s="8"/>
      <c r="G183" s="69">
        <v>71900</v>
      </c>
      <c r="H183" s="69">
        <v>31200</v>
      </c>
      <c r="I183" s="70">
        <v>13.179297</v>
      </c>
      <c r="J183" s="70">
        <v>0.37581240999999999</v>
      </c>
      <c r="K183" s="70">
        <v>15.052965</v>
      </c>
      <c r="L183" s="70">
        <v>8.5829302999999996E-2</v>
      </c>
      <c r="M183" s="70">
        <v>1.9838750000000001</v>
      </c>
      <c r="N183" s="70">
        <v>1.1311699999999999E-2</v>
      </c>
      <c r="O183" s="70">
        <v>3.8859889999999999</v>
      </c>
      <c r="P183" s="70">
        <v>5.0938701999999996</v>
      </c>
      <c r="Q183" s="69">
        <v>5873.3333333333303</v>
      </c>
    </row>
    <row r="184" spans="1:17">
      <c r="A184" s="66">
        <v>11649</v>
      </c>
      <c r="B184" s="67" t="s">
        <v>287</v>
      </c>
      <c r="C184" s="67" t="s">
        <v>2085</v>
      </c>
      <c r="D184" s="68" t="s">
        <v>199</v>
      </c>
      <c r="E184" s="7">
        <v>71</v>
      </c>
      <c r="F184" s="8" t="s">
        <v>287</v>
      </c>
      <c r="G184" s="69">
        <v>131800</v>
      </c>
      <c r="H184" s="69">
        <v>56200</v>
      </c>
      <c r="I184" s="70">
        <v>5.3599129000000003</v>
      </c>
      <c r="J184" s="70">
        <v>8.6172074999999992</v>
      </c>
      <c r="K184" s="70">
        <v>45.875202000000002</v>
      </c>
      <c r="L184" s="70">
        <v>3.1130140000000002</v>
      </c>
      <c r="M184" s="70">
        <v>2.4588709</v>
      </c>
      <c r="N184" s="70">
        <v>0.16685484</v>
      </c>
      <c r="O184" s="70">
        <v>-2.3844099000000001</v>
      </c>
      <c r="P184" s="70">
        <v>-7.0328020999999996</v>
      </c>
      <c r="Q184" s="69">
        <v>1016</v>
      </c>
    </row>
    <row r="185" spans="1:17">
      <c r="A185" s="66">
        <v>116</v>
      </c>
      <c r="B185" s="67" t="s">
        <v>2549</v>
      </c>
      <c r="C185" s="67" t="s">
        <v>2085</v>
      </c>
      <c r="D185" s="68" t="s">
        <v>199</v>
      </c>
      <c r="E185" s="7"/>
      <c r="F185" s="8"/>
      <c r="G185" s="69">
        <v>44200</v>
      </c>
      <c r="H185" s="69">
        <v>11400</v>
      </c>
      <c r="I185" s="70">
        <v>25.395599000000001</v>
      </c>
      <c r="J185" s="70">
        <v>0.43529686000000001</v>
      </c>
      <c r="K185" s="70">
        <v>2.8856112999999999</v>
      </c>
      <c r="L185" s="70">
        <v>1.3956413000000001E-2</v>
      </c>
      <c r="M185" s="70">
        <v>0.73281830999999997</v>
      </c>
      <c r="N185" s="70">
        <v>3.5443148000000001E-3</v>
      </c>
      <c r="O185" s="70">
        <v>0.16442325999999999</v>
      </c>
      <c r="P185" s="70">
        <v>1.7365351</v>
      </c>
      <c r="Q185" s="69">
        <v>591.33333333333303</v>
      </c>
    </row>
    <row r="186" spans="1:17">
      <c r="A186" s="66">
        <v>10474</v>
      </c>
      <c r="B186" s="67" t="s">
        <v>2550</v>
      </c>
      <c r="C186" s="67" t="s">
        <v>2085</v>
      </c>
      <c r="D186" s="68" t="s">
        <v>199</v>
      </c>
      <c r="E186" s="7"/>
      <c r="F186" s="8"/>
      <c r="G186" s="69">
        <v>104900</v>
      </c>
      <c r="H186" s="69">
        <v>31300</v>
      </c>
      <c r="I186" s="70">
        <v>11.168694</v>
      </c>
      <c r="J186" s="70">
        <v>14.425530999999999</v>
      </c>
      <c r="K186" s="70">
        <v>16.417622000000001</v>
      </c>
      <c r="L186" s="70">
        <v>2.171068</v>
      </c>
      <c r="M186" s="70">
        <v>1.8336338999999999</v>
      </c>
      <c r="N186" s="70">
        <v>0.24247994</v>
      </c>
      <c r="O186" s="70">
        <v>-2.0616878999999999</v>
      </c>
      <c r="P186" s="70">
        <v>-3.5906710999999998</v>
      </c>
      <c r="Q186" s="69">
        <v>110</v>
      </c>
    </row>
    <row r="187" spans="1:17">
      <c r="A187" s="66">
        <v>1220</v>
      </c>
      <c r="B187" s="67" t="s">
        <v>2551</v>
      </c>
      <c r="C187" s="67" t="s">
        <v>2085</v>
      </c>
      <c r="D187" s="68" t="s">
        <v>199</v>
      </c>
      <c r="E187" s="7"/>
      <c r="F187" s="8"/>
      <c r="G187" s="69">
        <v>87700</v>
      </c>
      <c r="H187" s="69">
        <v>30700</v>
      </c>
      <c r="I187" s="70">
        <v>4.7092632999999999</v>
      </c>
      <c r="J187" s="70">
        <v>2.8678381000000002</v>
      </c>
      <c r="K187" s="70">
        <v>22.588467000000001</v>
      </c>
      <c r="L187" s="70">
        <v>3.1908753999999998E-2</v>
      </c>
      <c r="M187" s="70">
        <v>1.0637504</v>
      </c>
      <c r="N187" s="70">
        <v>1.5026671000000001E-3</v>
      </c>
      <c r="O187" s="70">
        <v>0.22845658999999999</v>
      </c>
      <c r="P187" s="70">
        <v>-7.0077275999999999</v>
      </c>
      <c r="Q187" s="69">
        <v>213.666666666666</v>
      </c>
    </row>
    <row r="188" spans="1:17">
      <c r="A188" s="66">
        <v>11672</v>
      </c>
      <c r="B188" s="67" t="s">
        <v>2552</v>
      </c>
      <c r="C188" s="67" t="s">
        <v>2553</v>
      </c>
      <c r="D188" s="68" t="s">
        <v>199</v>
      </c>
      <c r="E188" s="7"/>
      <c r="F188" s="8"/>
      <c r="G188" s="69">
        <v>51900</v>
      </c>
      <c r="H188" s="69">
        <v>21400</v>
      </c>
      <c r="I188" s="70">
        <v>20.973600000000001</v>
      </c>
      <c r="J188" s="70">
        <v>0.44763595</v>
      </c>
      <c r="K188" s="70">
        <v>6.0223364999999998</v>
      </c>
      <c r="L188" s="70">
        <v>4.2102798000000002E-3</v>
      </c>
      <c r="M188" s="70">
        <v>1.2631007000000001</v>
      </c>
      <c r="N188" s="70">
        <v>8.8304723999999999E-4</v>
      </c>
      <c r="O188" s="70">
        <v>-1.8284092999999999</v>
      </c>
      <c r="P188" s="70">
        <v>-3.3609754999999999</v>
      </c>
      <c r="Q188" s="69">
        <v>482</v>
      </c>
    </row>
    <row r="189" spans="1:17">
      <c r="A189" s="66">
        <v>1237</v>
      </c>
      <c r="B189" s="67" t="s">
        <v>2554</v>
      </c>
      <c r="C189" s="67" t="s">
        <v>2504</v>
      </c>
      <c r="D189" s="68" t="s">
        <v>199</v>
      </c>
      <c r="E189" s="7"/>
      <c r="F189" s="8"/>
      <c r="G189" s="69">
        <v>48400</v>
      </c>
      <c r="H189" s="69">
        <v>25400</v>
      </c>
      <c r="I189" s="70">
        <v>23.999721999999998</v>
      </c>
      <c r="J189" s="70">
        <v>0.19636881</v>
      </c>
      <c r="K189" s="70">
        <v>9.4891004999999993</v>
      </c>
      <c r="L189" s="70">
        <v>0.11405369</v>
      </c>
      <c r="M189" s="70">
        <v>2.2773576000000002</v>
      </c>
      <c r="N189" s="70">
        <v>2.7372568999999999E-2</v>
      </c>
      <c r="O189" s="70">
        <v>-4.0035452999999999</v>
      </c>
      <c r="P189" s="70">
        <v>-0.54768293999999995</v>
      </c>
      <c r="Q189" s="69">
        <v>1336.3333333333301</v>
      </c>
    </row>
    <row r="190" spans="1:17">
      <c r="A190" s="66">
        <v>30987</v>
      </c>
      <c r="B190" s="67" t="s">
        <v>2555</v>
      </c>
      <c r="C190" s="67" t="s">
        <v>2085</v>
      </c>
      <c r="D190" s="68" t="s">
        <v>199</v>
      </c>
      <c r="E190" s="7"/>
      <c r="F190" s="8"/>
      <c r="G190" s="69">
        <v>35800</v>
      </c>
      <c r="H190" s="69">
        <v>19000</v>
      </c>
      <c r="I190" s="70">
        <v>26.970234000000001</v>
      </c>
      <c r="J190" s="70">
        <v>0.22387418000000001</v>
      </c>
      <c r="K190" s="70">
        <v>0</v>
      </c>
      <c r="L190" s="70">
        <v>0</v>
      </c>
      <c r="M190" s="70">
        <v>0</v>
      </c>
      <c r="N190" s="70">
        <v>0</v>
      </c>
      <c r="O190" s="70">
        <v>4.3580655999999998</v>
      </c>
      <c r="P190" s="70">
        <v>3.4762165999999999</v>
      </c>
      <c r="Q190" s="69">
        <v>242</v>
      </c>
    </row>
    <row r="191" spans="1:17">
      <c r="A191" s="66">
        <v>1238</v>
      </c>
      <c r="B191" s="67" t="s">
        <v>289</v>
      </c>
      <c r="C191" s="67" t="s">
        <v>2471</v>
      </c>
      <c r="D191" s="68" t="s">
        <v>199</v>
      </c>
      <c r="E191" s="7">
        <v>72</v>
      </c>
      <c r="F191" s="8" t="s">
        <v>289</v>
      </c>
      <c r="G191" s="69">
        <v>79100</v>
      </c>
      <c r="H191" s="69">
        <v>40200</v>
      </c>
      <c r="I191" s="70">
        <v>10.617122</v>
      </c>
      <c r="J191" s="70">
        <v>3.4654498</v>
      </c>
      <c r="K191" s="70">
        <v>30.952389</v>
      </c>
      <c r="L191" s="70">
        <v>5.5721064</v>
      </c>
      <c r="M191" s="70">
        <v>3.2862529999999999</v>
      </c>
      <c r="N191" s="70">
        <v>0.59159731999999998</v>
      </c>
      <c r="O191" s="70">
        <v>-0.92406814999999998</v>
      </c>
      <c r="P191" s="70">
        <v>-5.9294877000000001</v>
      </c>
      <c r="Q191" s="69">
        <v>115</v>
      </c>
    </row>
    <row r="192" spans="1:17">
      <c r="A192" s="66">
        <v>1239</v>
      </c>
      <c r="B192" s="67" t="s">
        <v>2556</v>
      </c>
      <c r="C192" s="67" t="s">
        <v>2096</v>
      </c>
      <c r="D192" s="68" t="s">
        <v>199</v>
      </c>
      <c r="E192" s="7"/>
      <c r="F192" s="8"/>
      <c r="G192" s="69">
        <v>71200</v>
      </c>
      <c r="H192" s="69">
        <v>26500</v>
      </c>
      <c r="I192" s="70">
        <v>13.382567</v>
      </c>
      <c r="J192" s="70">
        <v>1.3649484999999999</v>
      </c>
      <c r="K192" s="70">
        <v>11.450441</v>
      </c>
      <c r="L192" s="70">
        <v>0.48921316999999997</v>
      </c>
      <c r="M192" s="70">
        <v>1.5323631</v>
      </c>
      <c r="N192" s="70">
        <v>6.5469280000000005E-2</v>
      </c>
      <c r="O192" s="70">
        <v>-5.3263563999999999</v>
      </c>
      <c r="P192" s="70">
        <v>-10.379118999999999</v>
      </c>
      <c r="Q192" s="69">
        <v>1413.3333333333301</v>
      </c>
    </row>
    <row r="193" spans="1:17">
      <c r="A193" s="66">
        <v>1242</v>
      </c>
      <c r="B193" s="67" t="s">
        <v>2557</v>
      </c>
      <c r="C193" s="67" t="s">
        <v>2098</v>
      </c>
      <c r="D193" s="68" t="s">
        <v>199</v>
      </c>
      <c r="E193" s="7"/>
      <c r="F193" s="8"/>
      <c r="G193" s="69">
        <v>66100</v>
      </c>
      <c r="H193" s="69">
        <v>27200</v>
      </c>
      <c r="I193" s="70">
        <v>14.246029</v>
      </c>
      <c r="J193" s="70">
        <v>0.92151110999999997</v>
      </c>
      <c r="K193" s="70">
        <v>12.770579</v>
      </c>
      <c r="L193" s="70">
        <v>0.31803688000000002</v>
      </c>
      <c r="M193" s="70">
        <v>1.8193003999999999</v>
      </c>
      <c r="N193" s="70">
        <v>4.5307624999999997E-2</v>
      </c>
      <c r="O193" s="70">
        <v>-4.3382258</v>
      </c>
      <c r="P193" s="70">
        <v>-8.1401167000000001</v>
      </c>
      <c r="Q193" s="69">
        <v>722.33333333333303</v>
      </c>
    </row>
    <row r="194" spans="1:17">
      <c r="A194" s="66">
        <v>1245</v>
      </c>
      <c r="B194" s="67" t="s">
        <v>2558</v>
      </c>
      <c r="C194" s="67" t="s">
        <v>2085</v>
      </c>
      <c r="D194" s="68" t="s">
        <v>199</v>
      </c>
      <c r="E194" s="7"/>
      <c r="F194" s="8"/>
      <c r="G194" s="69">
        <v>62800</v>
      </c>
      <c r="H194" s="69">
        <v>30800</v>
      </c>
      <c r="I194" s="70">
        <v>16.697119000000001</v>
      </c>
      <c r="J194" s="70">
        <v>0.2506215</v>
      </c>
      <c r="K194" s="70">
        <v>17.686419000000001</v>
      </c>
      <c r="L194" s="70">
        <v>0.51062368999999996</v>
      </c>
      <c r="M194" s="70">
        <v>2.9531225999999999</v>
      </c>
      <c r="N194" s="70">
        <v>8.5259445000000003E-2</v>
      </c>
      <c r="O194" s="70">
        <v>-3.0726485000000001</v>
      </c>
      <c r="P194" s="70">
        <v>-3.9787697999999998</v>
      </c>
      <c r="Q194" s="69">
        <v>4660</v>
      </c>
    </row>
    <row r="195" spans="1:17">
      <c r="A195" s="66">
        <v>1243</v>
      </c>
      <c r="B195" s="67" t="s">
        <v>2559</v>
      </c>
      <c r="C195" s="67" t="s">
        <v>2085</v>
      </c>
      <c r="D195" s="68" t="s">
        <v>199</v>
      </c>
      <c r="E195" s="7"/>
      <c r="F195" s="8"/>
      <c r="G195" s="69">
        <v>48500</v>
      </c>
      <c r="H195" s="69">
        <v>44900</v>
      </c>
      <c r="I195" s="70">
        <v>21.239692999999999</v>
      </c>
      <c r="J195" s="70">
        <v>0.46410161</v>
      </c>
      <c r="K195" s="70">
        <v>30.078994999999999</v>
      </c>
      <c r="L195" s="70">
        <v>0.70868045000000002</v>
      </c>
      <c r="M195" s="70">
        <v>6.3886856999999999</v>
      </c>
      <c r="N195" s="70">
        <v>0.15052155</v>
      </c>
      <c r="O195" s="70">
        <v>-7.5994824999999997</v>
      </c>
      <c r="P195" s="70">
        <v>-11.815785</v>
      </c>
      <c r="Q195" s="69">
        <v>222.333333333333</v>
      </c>
    </row>
    <row r="196" spans="1:17">
      <c r="A196" s="66">
        <v>1246</v>
      </c>
      <c r="B196" s="67" t="s">
        <v>2560</v>
      </c>
      <c r="C196" s="67" t="s">
        <v>2085</v>
      </c>
      <c r="D196" s="68" t="s">
        <v>199</v>
      </c>
      <c r="E196" s="7"/>
      <c r="F196" s="8"/>
      <c r="G196" s="69">
        <v>71000</v>
      </c>
      <c r="H196" s="69">
        <v>25100</v>
      </c>
      <c r="I196" s="70">
        <v>12.712026</v>
      </c>
      <c r="J196" s="70">
        <v>0.29425389000000002</v>
      </c>
      <c r="K196" s="70">
        <v>12.694518</v>
      </c>
      <c r="L196" s="70">
        <v>0.15693272999999999</v>
      </c>
      <c r="M196" s="70">
        <v>1.6137303999999999</v>
      </c>
      <c r="N196" s="70">
        <v>1.9949330000000001E-2</v>
      </c>
      <c r="O196" s="70">
        <v>-0.28821947999999997</v>
      </c>
      <c r="P196" s="70">
        <v>0.31823038999999997</v>
      </c>
      <c r="Q196" s="69">
        <v>1448</v>
      </c>
    </row>
    <row r="197" spans="1:17">
      <c r="A197" s="66">
        <v>12912</v>
      </c>
      <c r="B197" s="67" t="s">
        <v>2561</v>
      </c>
      <c r="C197" s="67" t="s">
        <v>2087</v>
      </c>
      <c r="D197" s="68" t="s">
        <v>199</v>
      </c>
      <c r="E197" s="7"/>
      <c r="F197" s="8"/>
      <c r="G197" s="69">
        <v>48400</v>
      </c>
      <c r="H197" s="69">
        <v>32300</v>
      </c>
      <c r="I197" s="70">
        <v>16.457709999999999</v>
      </c>
      <c r="J197" s="70">
        <v>0.41159945999999997</v>
      </c>
      <c r="K197" s="70">
        <v>8.6505022</v>
      </c>
      <c r="L197" s="70">
        <v>0</v>
      </c>
      <c r="M197" s="70">
        <v>1.4236746</v>
      </c>
      <c r="N197" s="70">
        <v>0</v>
      </c>
      <c r="O197" s="70">
        <v>-2.4917389999999999</v>
      </c>
      <c r="P197" s="70">
        <v>-15.669753999999999</v>
      </c>
      <c r="Q197" s="69">
        <v>98</v>
      </c>
    </row>
    <row r="198" spans="1:17">
      <c r="A198" s="66">
        <v>21618</v>
      </c>
      <c r="B198" s="67" t="s">
        <v>2562</v>
      </c>
      <c r="C198" s="67" t="s">
        <v>2085</v>
      </c>
      <c r="D198" s="68" t="s">
        <v>199</v>
      </c>
      <c r="E198" s="7"/>
      <c r="F198" s="8"/>
      <c r="G198" s="69">
        <v>77400</v>
      </c>
      <c r="H198" s="69">
        <v>15500</v>
      </c>
      <c r="I198" s="70">
        <v>13.646385</v>
      </c>
      <c r="J198" s="70">
        <v>1.9599538000000001</v>
      </c>
      <c r="K198" s="70">
        <v>2.4012058000000001</v>
      </c>
      <c r="L198" s="70">
        <v>7.7526695E-3</v>
      </c>
      <c r="M198" s="70">
        <v>0.32767775999999998</v>
      </c>
      <c r="N198" s="70">
        <v>1.0579592000000001E-3</v>
      </c>
      <c r="O198" s="70">
        <v>-4.4874783000000003</v>
      </c>
      <c r="P198" s="70">
        <v>-5.5721540000000003</v>
      </c>
      <c r="Q198" s="69">
        <v>170.5</v>
      </c>
    </row>
    <row r="199" spans="1:17">
      <c r="A199" s="66">
        <v>1247</v>
      </c>
      <c r="B199" s="67" t="s">
        <v>2563</v>
      </c>
      <c r="C199" s="67" t="s">
        <v>2471</v>
      </c>
      <c r="D199" s="68" t="s">
        <v>199</v>
      </c>
      <c r="E199" s="7"/>
      <c r="F199" s="8"/>
      <c r="G199" s="69">
        <v>75000</v>
      </c>
      <c r="H199" s="69">
        <v>33700</v>
      </c>
      <c r="I199" s="70">
        <v>9.9417667000000005</v>
      </c>
      <c r="J199" s="70">
        <v>0.33877574999999999</v>
      </c>
      <c r="K199" s="70">
        <v>16.492439000000001</v>
      </c>
      <c r="L199" s="70">
        <v>5.7166807E-2</v>
      </c>
      <c r="M199" s="70">
        <v>1.6396397</v>
      </c>
      <c r="N199" s="70">
        <v>5.6833904000000001E-3</v>
      </c>
      <c r="O199" s="70">
        <v>3.6188480000000002E-2</v>
      </c>
      <c r="P199" s="70">
        <v>-2.3525955999999999</v>
      </c>
      <c r="Q199" s="69">
        <v>837</v>
      </c>
    </row>
    <row r="200" spans="1:17">
      <c r="A200" s="66">
        <v>1249</v>
      </c>
      <c r="B200" s="67" t="s">
        <v>295</v>
      </c>
      <c r="C200" s="67" t="s">
        <v>2085</v>
      </c>
      <c r="D200" s="68" t="s">
        <v>199</v>
      </c>
      <c r="E200" s="7"/>
      <c r="F200" s="8"/>
      <c r="G200" s="69">
        <v>122400</v>
      </c>
      <c r="H200" s="69">
        <v>49000</v>
      </c>
      <c r="I200" s="70">
        <v>8.5336227000000004</v>
      </c>
      <c r="J200" s="70">
        <v>8.6651602000000008</v>
      </c>
      <c r="K200" s="70">
        <v>39.126663000000001</v>
      </c>
      <c r="L200" s="70">
        <v>2.0575825999999999</v>
      </c>
      <c r="M200" s="70">
        <v>3.3389218000000001</v>
      </c>
      <c r="N200" s="70">
        <v>0.17558631</v>
      </c>
      <c r="O200" s="70">
        <v>-4.8552976000000001</v>
      </c>
      <c r="P200" s="70">
        <v>-10.053345</v>
      </c>
      <c r="Q200" s="69">
        <v>380</v>
      </c>
    </row>
    <row r="201" spans="1:17">
      <c r="A201" s="66">
        <v>4481</v>
      </c>
      <c r="B201" s="67" t="s">
        <v>2564</v>
      </c>
      <c r="C201" s="67" t="s">
        <v>2471</v>
      </c>
      <c r="D201" s="68" t="s">
        <v>199</v>
      </c>
      <c r="E201" s="7"/>
      <c r="F201" s="8"/>
      <c r="G201" s="69">
        <v>91100</v>
      </c>
      <c r="H201" s="69">
        <v>38500</v>
      </c>
      <c r="I201" s="70">
        <v>7.1223802999999997</v>
      </c>
      <c r="J201" s="70">
        <v>0.67943281</v>
      </c>
      <c r="K201" s="70">
        <v>29.00564</v>
      </c>
      <c r="L201" s="70">
        <v>0.83419650999999995</v>
      </c>
      <c r="M201" s="70">
        <v>2.0658919999999998</v>
      </c>
      <c r="N201" s="70">
        <v>5.9414648E-2</v>
      </c>
      <c r="O201" s="70">
        <v>4.54739</v>
      </c>
      <c r="P201" s="70">
        <v>5.3405037000000002</v>
      </c>
      <c r="Q201" s="69">
        <v>1059.3333333333301</v>
      </c>
    </row>
    <row r="202" spans="1:17">
      <c r="A202" s="66">
        <v>1251</v>
      </c>
      <c r="B202" s="67" t="s">
        <v>2565</v>
      </c>
      <c r="C202" s="67" t="s">
        <v>2085</v>
      </c>
      <c r="D202" s="68" t="s">
        <v>199</v>
      </c>
      <c r="E202" s="7"/>
      <c r="F202" s="8"/>
      <c r="G202" s="69">
        <v>80500</v>
      </c>
      <c r="H202" s="69">
        <v>47600</v>
      </c>
      <c r="I202" s="70">
        <v>10.674747</v>
      </c>
      <c r="J202" s="70">
        <v>4.5208463999999999</v>
      </c>
      <c r="K202" s="70">
        <v>39.971699000000001</v>
      </c>
      <c r="L202" s="70">
        <v>4.9755193000000003E-2</v>
      </c>
      <c r="M202" s="70">
        <v>4.2668777000000002</v>
      </c>
      <c r="N202" s="70">
        <v>5.3112404000000002E-3</v>
      </c>
      <c r="O202" s="70">
        <v>-1.1802328</v>
      </c>
      <c r="P202" s="70">
        <v>2.2264495000000002</v>
      </c>
      <c r="Q202" s="69">
        <v>124</v>
      </c>
    </row>
    <row r="203" spans="1:17">
      <c r="A203" s="66">
        <v>1258</v>
      </c>
      <c r="B203" s="67" t="s">
        <v>299</v>
      </c>
      <c r="C203" s="67" t="s">
        <v>2471</v>
      </c>
      <c r="D203" s="68" t="s">
        <v>199</v>
      </c>
      <c r="E203" s="7"/>
      <c r="F203" s="8"/>
      <c r="G203" s="69">
        <v>96400</v>
      </c>
      <c r="H203" s="69">
        <v>50700</v>
      </c>
      <c r="I203" s="70">
        <v>6.1517223999999997</v>
      </c>
      <c r="J203" s="70">
        <v>1.8889028999999999</v>
      </c>
      <c r="K203" s="70">
        <v>45.066921000000001</v>
      </c>
      <c r="L203" s="70">
        <v>10.268744</v>
      </c>
      <c r="M203" s="70">
        <v>2.7723917999999999</v>
      </c>
      <c r="N203" s="70">
        <v>0.63170468999999996</v>
      </c>
      <c r="O203" s="70">
        <v>1.8426422</v>
      </c>
      <c r="P203" s="70">
        <v>3.7004035000000002</v>
      </c>
      <c r="Q203" s="69">
        <v>233</v>
      </c>
    </row>
    <row r="204" spans="1:17">
      <c r="A204" s="66">
        <v>1260</v>
      </c>
      <c r="B204" s="67" t="s">
        <v>2566</v>
      </c>
      <c r="C204" s="67" t="s">
        <v>2096</v>
      </c>
      <c r="D204" s="68" t="s">
        <v>199</v>
      </c>
      <c r="E204" s="7"/>
      <c r="F204" s="8"/>
      <c r="G204" s="69">
        <v>73500</v>
      </c>
      <c r="H204" s="69">
        <v>31500</v>
      </c>
      <c r="I204" s="70">
        <v>11.757648</v>
      </c>
      <c r="J204" s="70">
        <v>0.76196629000000005</v>
      </c>
      <c r="K204" s="70">
        <v>17.672207</v>
      </c>
      <c r="L204" s="70">
        <v>0.33619145</v>
      </c>
      <c r="M204" s="70">
        <v>2.0778357999999999</v>
      </c>
      <c r="N204" s="70">
        <v>3.9528210000000001E-2</v>
      </c>
      <c r="O204" s="70">
        <v>-4.2151946999999996</v>
      </c>
      <c r="P204" s="70">
        <v>-7.3145331999999996</v>
      </c>
      <c r="Q204" s="69">
        <v>3595.3333333333298</v>
      </c>
    </row>
    <row r="205" spans="1:17">
      <c r="A205" s="66">
        <v>1261</v>
      </c>
      <c r="B205" s="67" t="s">
        <v>2567</v>
      </c>
      <c r="C205" s="67" t="s">
        <v>2085</v>
      </c>
      <c r="D205" s="68" t="s">
        <v>199</v>
      </c>
      <c r="E205" s="7"/>
      <c r="F205" s="8"/>
      <c r="G205" s="69">
        <v>44600</v>
      </c>
      <c r="H205" s="69">
        <v>29500</v>
      </c>
      <c r="I205" s="70">
        <v>27.937716000000002</v>
      </c>
      <c r="J205" s="70">
        <v>0.51477348999999994</v>
      </c>
      <c r="K205" s="70">
        <v>17.234069999999999</v>
      </c>
      <c r="L205" s="70">
        <v>0.42361161000000003</v>
      </c>
      <c r="M205" s="70">
        <v>4.8148059999999999</v>
      </c>
      <c r="N205" s="70">
        <v>0.11834741</v>
      </c>
      <c r="O205" s="70">
        <v>-7.3442688</v>
      </c>
      <c r="P205" s="70">
        <v>-7.6677637000000001</v>
      </c>
      <c r="Q205" s="69">
        <v>3321.3333333333298</v>
      </c>
    </row>
    <row r="206" spans="1:17">
      <c r="A206" s="66">
        <v>25318</v>
      </c>
      <c r="B206" s="67" t="s">
        <v>2568</v>
      </c>
      <c r="C206" s="67" t="s">
        <v>2085</v>
      </c>
      <c r="D206" s="68" t="s">
        <v>199</v>
      </c>
      <c r="E206" s="7"/>
      <c r="F206" s="8"/>
      <c r="G206" s="69">
        <v>85200</v>
      </c>
      <c r="H206" s="69">
        <v>10300</v>
      </c>
      <c r="I206" s="70">
        <v>8.2780094000000002</v>
      </c>
      <c r="J206" s="70">
        <v>3.2931056000000001</v>
      </c>
      <c r="K206" s="70">
        <v>0.35575952999999999</v>
      </c>
      <c r="L206" s="70">
        <v>0.10882076</v>
      </c>
      <c r="M206" s="70">
        <v>2.9449807000000001E-2</v>
      </c>
      <c r="N206" s="70">
        <v>9.0081924999999997E-3</v>
      </c>
      <c r="O206" s="70">
        <v>2.7710775999999999</v>
      </c>
      <c r="P206" s="70">
        <v>8.1104774000000006</v>
      </c>
      <c r="Q206" s="69">
        <v>227</v>
      </c>
    </row>
    <row r="207" spans="1:17">
      <c r="A207" s="66">
        <v>10149</v>
      </c>
      <c r="B207" s="67" t="s">
        <v>303</v>
      </c>
      <c r="C207" s="67" t="s">
        <v>2085</v>
      </c>
      <c r="D207" s="68" t="s">
        <v>199</v>
      </c>
      <c r="E207" s="7"/>
      <c r="F207" s="8"/>
      <c r="G207" s="69">
        <v>124100</v>
      </c>
      <c r="H207" s="69">
        <v>55800</v>
      </c>
      <c r="I207" s="70">
        <v>4.3150820999999997</v>
      </c>
      <c r="J207" s="70">
        <v>11.783571999999999</v>
      </c>
      <c r="K207" s="70">
        <v>43.098838999999998</v>
      </c>
      <c r="L207" s="70">
        <v>6.8996921000000002</v>
      </c>
      <c r="M207" s="70">
        <v>1.8597503</v>
      </c>
      <c r="N207" s="70">
        <v>0.29772737999999999</v>
      </c>
      <c r="O207" s="70">
        <v>-3.3980872000000002E-2</v>
      </c>
      <c r="P207" s="70">
        <v>-2.2487287999999999</v>
      </c>
      <c r="Q207" s="69">
        <v>569.33333333333303</v>
      </c>
    </row>
    <row r="208" spans="1:17">
      <c r="A208" s="66">
        <v>1172</v>
      </c>
      <c r="B208" s="67" t="s">
        <v>304</v>
      </c>
      <c r="C208" s="67" t="s">
        <v>2085</v>
      </c>
      <c r="D208" s="68" t="s">
        <v>199</v>
      </c>
      <c r="E208" s="7"/>
      <c r="F208" s="8"/>
      <c r="G208" s="69">
        <v>131900</v>
      </c>
      <c r="H208" s="69">
        <v>43500</v>
      </c>
      <c r="I208" s="70">
        <v>6.2417159</v>
      </c>
      <c r="J208" s="70">
        <v>13.643451000000001</v>
      </c>
      <c r="K208" s="70">
        <v>35.480967999999997</v>
      </c>
      <c r="L208" s="70">
        <v>2.7322158999999999</v>
      </c>
      <c r="M208" s="70">
        <v>2.2146213000000001</v>
      </c>
      <c r="N208" s="70">
        <v>0.17053715999999999</v>
      </c>
      <c r="O208" s="70">
        <v>-3.2925214999999999</v>
      </c>
      <c r="P208" s="70">
        <v>-7.7760056999999998</v>
      </c>
      <c r="Q208" s="69">
        <v>192</v>
      </c>
    </row>
    <row r="209" spans="1:17">
      <c r="A209" s="66">
        <v>30627</v>
      </c>
      <c r="B209" s="67" t="s">
        <v>2569</v>
      </c>
      <c r="C209" s="67" t="s">
        <v>2085</v>
      </c>
      <c r="D209" s="68" t="s">
        <v>199</v>
      </c>
      <c r="E209" s="7"/>
      <c r="F209" s="8"/>
      <c r="G209" s="69">
        <v>48500</v>
      </c>
      <c r="H209" s="69">
        <v>24500</v>
      </c>
      <c r="I209" s="70">
        <v>25.964409</v>
      </c>
      <c r="J209" s="70">
        <v>0.60673003999999997</v>
      </c>
      <c r="K209" s="70">
        <v>13.625627</v>
      </c>
      <c r="L209" s="70">
        <v>0.16522442000000001</v>
      </c>
      <c r="M209" s="70">
        <v>3.5378132</v>
      </c>
      <c r="N209" s="70">
        <v>4.2899544999999997E-2</v>
      </c>
      <c r="O209" s="70">
        <v>-3.3619935999999999</v>
      </c>
      <c r="P209" s="70">
        <v>3.9405358000000001</v>
      </c>
      <c r="Q209" s="69">
        <v>99.6666666666666</v>
      </c>
    </row>
    <row r="210" spans="1:17">
      <c r="A210" s="66">
        <v>1262</v>
      </c>
      <c r="B210" s="67" t="s">
        <v>305</v>
      </c>
      <c r="C210" s="67" t="s">
        <v>2096</v>
      </c>
      <c r="D210" s="68" t="s">
        <v>199</v>
      </c>
      <c r="E210" s="7">
        <v>82</v>
      </c>
      <c r="F210" s="8" t="s">
        <v>305</v>
      </c>
      <c r="G210" s="69">
        <v>113300</v>
      </c>
      <c r="H210" s="69">
        <v>45900</v>
      </c>
      <c r="I210" s="70">
        <v>3.3031502000000001</v>
      </c>
      <c r="J210" s="70">
        <v>3.9716860999999999</v>
      </c>
      <c r="K210" s="70">
        <v>42.654263</v>
      </c>
      <c r="L210" s="70">
        <v>4.1136717999999997</v>
      </c>
      <c r="M210" s="70">
        <v>1.4089343999999999</v>
      </c>
      <c r="N210" s="70">
        <v>0.13588074999999999</v>
      </c>
      <c r="O210" s="70">
        <v>0.3512806</v>
      </c>
      <c r="P210" s="70">
        <v>-3.1493175</v>
      </c>
      <c r="Q210" s="69">
        <v>501.666666666666</v>
      </c>
    </row>
    <row r="211" spans="1:17">
      <c r="A211" s="66">
        <v>1173</v>
      </c>
      <c r="B211" s="67" t="s">
        <v>306</v>
      </c>
      <c r="C211" s="67" t="s">
        <v>2085</v>
      </c>
      <c r="D211" s="68" t="s">
        <v>199</v>
      </c>
      <c r="E211" s="7"/>
      <c r="F211" s="8"/>
      <c r="G211" s="69">
        <v>161600</v>
      </c>
      <c r="H211" s="69">
        <v>62000</v>
      </c>
      <c r="I211" s="70">
        <v>3.6810483999999999</v>
      </c>
      <c r="J211" s="70">
        <v>12.397807999999999</v>
      </c>
      <c r="K211" s="70">
        <v>52.981017999999999</v>
      </c>
      <c r="L211" s="70">
        <v>1.7089491999999999</v>
      </c>
      <c r="M211" s="70">
        <v>1.9502569000000001</v>
      </c>
      <c r="N211" s="70">
        <v>6.2907248999999998E-2</v>
      </c>
      <c r="O211" s="70">
        <v>2.2938933000000001</v>
      </c>
      <c r="P211" s="70">
        <v>2.8949975999999999</v>
      </c>
      <c r="Q211" s="69">
        <v>369.33333333333297</v>
      </c>
    </row>
    <row r="212" spans="1:17">
      <c r="A212" s="66">
        <v>10</v>
      </c>
      <c r="B212" s="67" t="s">
        <v>2570</v>
      </c>
      <c r="C212" s="67" t="s">
        <v>2085</v>
      </c>
      <c r="D212" s="68" t="s">
        <v>199</v>
      </c>
      <c r="E212" s="7"/>
      <c r="F212" s="8"/>
      <c r="G212" s="69">
        <v>63600</v>
      </c>
      <c r="H212" s="69">
        <v>33700</v>
      </c>
      <c r="I212" s="70">
        <v>15.97264</v>
      </c>
      <c r="J212" s="70">
        <v>0.80312985000000003</v>
      </c>
      <c r="K212" s="70">
        <v>16.563599</v>
      </c>
      <c r="L212" s="70">
        <v>0.29249892</v>
      </c>
      <c r="M212" s="70">
        <v>2.6456439</v>
      </c>
      <c r="N212" s="70">
        <v>4.6719800999999998E-2</v>
      </c>
      <c r="O212" s="70">
        <v>-2.5573291999999999</v>
      </c>
      <c r="P212" s="70">
        <v>-3.1027415</v>
      </c>
      <c r="Q212" s="69">
        <v>2269.3333333333298</v>
      </c>
    </row>
    <row r="213" spans="1:17">
      <c r="A213" s="66">
        <v>1269</v>
      </c>
      <c r="B213" s="67" t="s">
        <v>2571</v>
      </c>
      <c r="C213" s="67" t="s">
        <v>2085</v>
      </c>
      <c r="D213" s="68" t="s">
        <v>199</v>
      </c>
      <c r="E213" s="7"/>
      <c r="F213" s="8"/>
      <c r="G213" s="69">
        <v>46500</v>
      </c>
      <c r="H213" s="69">
        <v>32400</v>
      </c>
      <c r="I213" s="70">
        <v>22.689420999999999</v>
      </c>
      <c r="J213" s="70">
        <v>0.11222608000000001</v>
      </c>
      <c r="K213" s="70">
        <v>15.256781999999999</v>
      </c>
      <c r="L213" s="70">
        <v>0.19921585999999999</v>
      </c>
      <c r="M213" s="70">
        <v>3.4616753999999998</v>
      </c>
      <c r="N213" s="70">
        <v>4.5200921999999998E-2</v>
      </c>
      <c r="O213" s="70">
        <v>-5.2914118999999999</v>
      </c>
      <c r="P213" s="70">
        <v>-7.7975893000000003</v>
      </c>
      <c r="Q213" s="69">
        <v>1545.3333333333301</v>
      </c>
    </row>
    <row r="214" spans="1:17">
      <c r="A214" s="66">
        <v>100</v>
      </c>
      <c r="B214" s="67" t="s">
        <v>2572</v>
      </c>
      <c r="C214" s="67" t="s">
        <v>2085</v>
      </c>
      <c r="D214" s="68" t="s">
        <v>199</v>
      </c>
      <c r="E214" s="7"/>
      <c r="F214" s="8"/>
      <c r="G214" s="69">
        <v>70800</v>
      </c>
      <c r="H214" s="69">
        <v>28800</v>
      </c>
      <c r="I214" s="70">
        <v>12.495283000000001</v>
      </c>
      <c r="J214" s="70">
        <v>0.24339116999999999</v>
      </c>
      <c r="K214" s="70">
        <v>14.307535</v>
      </c>
      <c r="L214" s="70">
        <v>0.26891272999999999</v>
      </c>
      <c r="M214" s="70">
        <v>1.7877670999999999</v>
      </c>
      <c r="N214" s="70">
        <v>3.3601407E-2</v>
      </c>
      <c r="O214" s="70">
        <v>1.3659338000000001</v>
      </c>
      <c r="P214" s="70">
        <v>3.0611373999999998</v>
      </c>
      <c r="Q214" s="69">
        <v>3868.3333333333298</v>
      </c>
    </row>
    <row r="215" spans="1:17">
      <c r="A215" s="66">
        <v>8918</v>
      </c>
      <c r="B215" s="67" t="s">
        <v>2573</v>
      </c>
      <c r="C215" s="67" t="s">
        <v>2085</v>
      </c>
      <c r="D215" s="68" t="s">
        <v>199</v>
      </c>
      <c r="E215" s="7"/>
      <c r="F215" s="8"/>
      <c r="G215" s="69">
        <v>100600</v>
      </c>
      <c r="H215" s="69">
        <v>31100</v>
      </c>
      <c r="I215" s="70">
        <v>7.0234059999999996</v>
      </c>
      <c r="J215" s="70">
        <v>1.8010596999999999</v>
      </c>
      <c r="K215" s="70">
        <v>16.493496</v>
      </c>
      <c r="L215" s="70">
        <v>0.45214155</v>
      </c>
      <c r="M215" s="70">
        <v>1.1584052</v>
      </c>
      <c r="N215" s="70">
        <v>3.1755737999999999E-2</v>
      </c>
      <c r="O215" s="70">
        <v>0.10119709</v>
      </c>
      <c r="P215" s="70">
        <v>-0.92696005000000004</v>
      </c>
      <c r="Q215" s="69">
        <v>2124.6666666666601</v>
      </c>
    </row>
    <row r="216" spans="1:17">
      <c r="A216" s="66">
        <v>1302</v>
      </c>
      <c r="B216" s="67" t="s">
        <v>2574</v>
      </c>
      <c r="C216" s="67" t="s">
        <v>2471</v>
      </c>
      <c r="D216" s="68" t="s">
        <v>199</v>
      </c>
      <c r="E216" s="7">
        <v>93</v>
      </c>
      <c r="F216" s="8" t="s">
        <v>329</v>
      </c>
      <c r="G216" s="69">
        <v>110500</v>
      </c>
      <c r="H216" s="69">
        <v>55200</v>
      </c>
      <c r="I216" s="70">
        <v>6.7293630000000002</v>
      </c>
      <c r="J216" s="70">
        <v>5.9344710999999997</v>
      </c>
      <c r="K216" s="70">
        <v>43.728400999999998</v>
      </c>
      <c r="L216" s="70">
        <v>1.4735351000000001</v>
      </c>
      <c r="M216" s="70">
        <v>2.9426429000000001</v>
      </c>
      <c r="N216" s="70">
        <v>9.9159523999999999E-2</v>
      </c>
      <c r="O216" s="70">
        <v>-0.86071973999999996</v>
      </c>
      <c r="P216" s="70">
        <v>-2.3074989000000001</v>
      </c>
      <c r="Q216" s="69">
        <v>509.666666666666</v>
      </c>
    </row>
    <row r="217" spans="1:17">
      <c r="A217" s="66">
        <v>3</v>
      </c>
      <c r="B217" s="67" t="s">
        <v>2575</v>
      </c>
      <c r="C217" s="67" t="s">
        <v>2085</v>
      </c>
      <c r="D217" s="68" t="s">
        <v>199</v>
      </c>
      <c r="E217" s="7"/>
      <c r="F217" s="8"/>
      <c r="G217" s="69">
        <v>55000</v>
      </c>
      <c r="H217" s="69">
        <v>25900</v>
      </c>
      <c r="I217" s="70">
        <v>22.092524000000001</v>
      </c>
      <c r="J217" s="70">
        <v>0.25045856999999999</v>
      </c>
      <c r="K217" s="70">
        <v>12.801845999999999</v>
      </c>
      <c r="L217" s="70">
        <v>0.19516823</v>
      </c>
      <c r="M217" s="70">
        <v>2.8282509</v>
      </c>
      <c r="N217" s="70">
        <v>4.3117586999999999E-2</v>
      </c>
      <c r="O217" s="70">
        <v>-3.9208748</v>
      </c>
      <c r="P217" s="70">
        <v>-2.7258756000000002</v>
      </c>
      <c r="Q217" s="69">
        <v>2298.6666666666601</v>
      </c>
    </row>
    <row r="218" spans="1:17">
      <c r="A218" s="66">
        <v>202</v>
      </c>
      <c r="B218" s="67" t="s">
        <v>2576</v>
      </c>
      <c r="C218" s="67" t="s">
        <v>2096</v>
      </c>
      <c r="D218" s="68" t="s">
        <v>199</v>
      </c>
      <c r="E218" s="7"/>
      <c r="F218" s="8"/>
      <c r="G218" s="69">
        <v>63200</v>
      </c>
      <c r="H218" s="69">
        <v>30900</v>
      </c>
      <c r="I218" s="70">
        <v>17.469498000000002</v>
      </c>
      <c r="J218" s="70">
        <v>0.95233767999999996</v>
      </c>
      <c r="K218" s="70">
        <v>15.460965</v>
      </c>
      <c r="L218" s="70">
        <v>0.22081661</v>
      </c>
      <c r="M218" s="70">
        <v>2.7009528</v>
      </c>
      <c r="N218" s="70">
        <v>3.8575549000000001E-2</v>
      </c>
      <c r="O218" s="70">
        <v>0.24501250999999999</v>
      </c>
      <c r="P218" s="70">
        <v>0.73058975000000004</v>
      </c>
      <c r="Q218" s="69">
        <v>4152.6666666666597</v>
      </c>
    </row>
    <row r="219" spans="1:17">
      <c r="A219" s="66">
        <v>1151</v>
      </c>
      <c r="B219" s="67" t="s">
        <v>309</v>
      </c>
      <c r="C219" s="67" t="s">
        <v>2096</v>
      </c>
      <c r="D219" s="68" t="s">
        <v>199</v>
      </c>
      <c r="E219" s="7"/>
      <c r="F219" s="8"/>
      <c r="G219" s="69">
        <v>100500</v>
      </c>
      <c r="H219" s="69">
        <v>51000</v>
      </c>
      <c r="I219" s="70">
        <v>8.9785795000000004</v>
      </c>
      <c r="J219" s="70">
        <v>1.8647346</v>
      </c>
      <c r="K219" s="70">
        <v>40.784129999999998</v>
      </c>
      <c r="L219" s="70">
        <v>1.8662049999999999</v>
      </c>
      <c r="M219" s="70">
        <v>3.6618357000000001</v>
      </c>
      <c r="N219" s="70">
        <v>0.16755871</v>
      </c>
      <c r="O219" s="70">
        <v>-1.9203053999999999</v>
      </c>
      <c r="P219" s="70">
        <v>-2.9022055</v>
      </c>
      <c r="Q219" s="69">
        <v>3196.3333333333298</v>
      </c>
    </row>
    <row r="220" spans="1:17">
      <c r="A220" s="66">
        <v>18</v>
      </c>
      <c r="B220" s="67" t="s">
        <v>2577</v>
      </c>
      <c r="C220" s="67" t="s">
        <v>2471</v>
      </c>
      <c r="D220" s="68" t="s">
        <v>199</v>
      </c>
      <c r="E220" s="7"/>
      <c r="F220" s="8"/>
      <c r="G220" s="69">
        <v>53400</v>
      </c>
      <c r="H220" s="69">
        <v>33000</v>
      </c>
      <c r="I220" s="70">
        <v>18.398703000000001</v>
      </c>
      <c r="J220" s="70">
        <v>0.39010939</v>
      </c>
      <c r="K220" s="70">
        <v>19.634423999999999</v>
      </c>
      <c r="L220" s="70">
        <v>0.35436754999999998</v>
      </c>
      <c r="M220" s="70">
        <v>3.6124792000000001</v>
      </c>
      <c r="N220" s="70">
        <v>6.5199032000000004E-2</v>
      </c>
      <c r="O220" s="70">
        <v>1.0860755</v>
      </c>
      <c r="P220" s="70">
        <v>-4.2909588999999997</v>
      </c>
      <c r="Q220" s="69">
        <v>2076.3333333333298</v>
      </c>
    </row>
    <row r="221" spans="1:17">
      <c r="A221" s="66">
        <v>1154</v>
      </c>
      <c r="B221" s="67" t="s">
        <v>313</v>
      </c>
      <c r="C221" s="67" t="s">
        <v>2471</v>
      </c>
      <c r="D221" s="68" t="s">
        <v>199</v>
      </c>
      <c r="E221" s="7"/>
      <c r="F221" s="8"/>
      <c r="G221" s="69">
        <v>87200</v>
      </c>
      <c r="H221" s="69">
        <v>45800</v>
      </c>
      <c r="I221" s="70">
        <v>10.07141</v>
      </c>
      <c r="J221" s="70">
        <v>1.2867942000000001</v>
      </c>
      <c r="K221" s="70">
        <v>34.707267999999999</v>
      </c>
      <c r="L221" s="70">
        <v>1.4307158</v>
      </c>
      <c r="M221" s="70">
        <v>3.4955115000000001</v>
      </c>
      <c r="N221" s="70">
        <v>0.14409326</v>
      </c>
      <c r="O221" s="70">
        <v>-1.4603801000000001</v>
      </c>
      <c r="P221" s="70">
        <v>-5.3017588</v>
      </c>
      <c r="Q221" s="69">
        <v>1854.6666666666599</v>
      </c>
    </row>
    <row r="222" spans="1:17">
      <c r="A222" s="66">
        <v>1280</v>
      </c>
      <c r="B222" s="67" t="s">
        <v>2578</v>
      </c>
      <c r="C222" s="67" t="s">
        <v>2087</v>
      </c>
      <c r="D222" s="68" t="s">
        <v>199</v>
      </c>
      <c r="E222" s="7"/>
      <c r="F222" s="8"/>
      <c r="G222" s="69">
        <v>66300</v>
      </c>
      <c r="H222" s="69">
        <v>30700</v>
      </c>
      <c r="I222" s="70">
        <v>15.996877</v>
      </c>
      <c r="J222" s="70">
        <v>0.30438471</v>
      </c>
      <c r="K222" s="70">
        <v>14.093438000000001</v>
      </c>
      <c r="L222" s="70">
        <v>0.18029490000000001</v>
      </c>
      <c r="M222" s="70">
        <v>2.2545096999999998</v>
      </c>
      <c r="N222" s="70">
        <v>2.8841552999999999E-2</v>
      </c>
      <c r="O222" s="70">
        <v>1.5079229000000001</v>
      </c>
      <c r="P222" s="70">
        <v>2.3808489000000002</v>
      </c>
      <c r="Q222" s="69">
        <v>2258.6666666666601</v>
      </c>
    </row>
    <row r="223" spans="1:17">
      <c r="A223" s="66">
        <v>21207</v>
      </c>
      <c r="B223" s="67" t="s">
        <v>2579</v>
      </c>
      <c r="C223" s="67" t="s">
        <v>2092</v>
      </c>
      <c r="D223" s="68" t="s">
        <v>199</v>
      </c>
      <c r="E223" s="7"/>
      <c r="F223" s="8"/>
      <c r="G223" s="69">
        <v>36000</v>
      </c>
      <c r="H223" s="69">
        <v>21500</v>
      </c>
      <c r="I223" s="70">
        <v>34.789116</v>
      </c>
      <c r="J223" s="70">
        <v>5.05221E-2</v>
      </c>
      <c r="K223" s="70">
        <v>7.9249777999999997</v>
      </c>
      <c r="L223" s="70">
        <v>1.9140582999999999E-2</v>
      </c>
      <c r="M223" s="70">
        <v>2.7570294999999998</v>
      </c>
      <c r="N223" s="70">
        <v>6.6588391000000002E-3</v>
      </c>
      <c r="O223" s="70">
        <v>-14.321925</v>
      </c>
      <c r="P223" s="70">
        <v>-18.489564999999999</v>
      </c>
      <c r="Q223" s="69">
        <v>536.5</v>
      </c>
    </row>
    <row r="224" spans="1:17">
      <c r="A224" s="66">
        <v>1155</v>
      </c>
      <c r="B224" s="67" t="s">
        <v>320</v>
      </c>
      <c r="C224" s="67" t="s">
        <v>2098</v>
      </c>
      <c r="D224" s="68" t="s">
        <v>199</v>
      </c>
      <c r="E224" s="7">
        <v>89</v>
      </c>
      <c r="F224" s="8" t="s">
        <v>320</v>
      </c>
      <c r="G224" s="69">
        <v>91700</v>
      </c>
      <c r="H224" s="69">
        <v>56500</v>
      </c>
      <c r="I224" s="70">
        <v>11.658609999999999</v>
      </c>
      <c r="J224" s="70">
        <v>0.96155321999999999</v>
      </c>
      <c r="K224" s="70">
        <v>46.557116999999998</v>
      </c>
      <c r="L224" s="70">
        <v>1.8367313999999999</v>
      </c>
      <c r="M224" s="70">
        <v>5.4279131999999999</v>
      </c>
      <c r="N224" s="70">
        <v>0.21413737999999999</v>
      </c>
      <c r="O224" s="70">
        <v>-4.1787967999999998</v>
      </c>
      <c r="P224" s="70">
        <v>-7.0231475999999997</v>
      </c>
      <c r="Q224" s="69">
        <v>2182.3333333333298</v>
      </c>
    </row>
    <row r="225" spans="1:17">
      <c r="A225" s="66">
        <v>28</v>
      </c>
      <c r="B225" s="67" t="s">
        <v>2580</v>
      </c>
      <c r="C225" s="67" t="s">
        <v>2098</v>
      </c>
      <c r="D225" s="68" t="s">
        <v>199</v>
      </c>
      <c r="E225" s="7"/>
      <c r="F225" s="8"/>
      <c r="G225" s="69">
        <v>67900</v>
      </c>
      <c r="H225" s="69">
        <v>31900</v>
      </c>
      <c r="I225" s="70">
        <v>15.518421</v>
      </c>
      <c r="J225" s="70">
        <v>0.30572688999999997</v>
      </c>
      <c r="K225" s="70">
        <v>19.276036999999999</v>
      </c>
      <c r="L225" s="70">
        <v>0.48597785999999998</v>
      </c>
      <c r="M225" s="70">
        <v>2.9913368</v>
      </c>
      <c r="N225" s="70">
        <v>7.5416096000000002E-2</v>
      </c>
      <c r="O225" s="70">
        <v>3.0566833</v>
      </c>
      <c r="P225" s="70">
        <v>3.3440173</v>
      </c>
      <c r="Q225" s="69">
        <v>1523</v>
      </c>
    </row>
    <row r="226" spans="1:17">
      <c r="A226" s="66">
        <v>16</v>
      </c>
      <c r="B226" s="67" t="s">
        <v>2581</v>
      </c>
      <c r="C226" s="67" t="s">
        <v>2471</v>
      </c>
      <c r="D226" s="68" t="s">
        <v>199</v>
      </c>
      <c r="E226" s="7"/>
      <c r="F226" s="8"/>
      <c r="G226" s="69">
        <v>77000</v>
      </c>
      <c r="H226" s="69">
        <v>37800</v>
      </c>
      <c r="I226" s="70">
        <v>10.543725</v>
      </c>
      <c r="J226" s="70">
        <v>0.62606143999999997</v>
      </c>
      <c r="K226" s="70">
        <v>24.438568</v>
      </c>
      <c r="L226" s="70">
        <v>0.58608472</v>
      </c>
      <c r="M226" s="70">
        <v>2.5767354999999998</v>
      </c>
      <c r="N226" s="70">
        <v>6.1795160000000002E-2</v>
      </c>
      <c r="O226" s="70">
        <v>0.90080369000000005</v>
      </c>
      <c r="P226" s="70">
        <v>-1.4056354</v>
      </c>
      <c r="Q226" s="69">
        <v>2601.6666666666601</v>
      </c>
    </row>
    <row r="227" spans="1:17">
      <c r="A227" s="66">
        <v>9</v>
      </c>
      <c r="B227" s="67" t="s">
        <v>2582</v>
      </c>
      <c r="C227" s="67" t="s">
        <v>2080</v>
      </c>
      <c r="D227" s="68" t="s">
        <v>199</v>
      </c>
      <c r="E227" s="7"/>
      <c r="F227" s="8"/>
      <c r="G227" s="69">
        <v>39400</v>
      </c>
      <c r="H227" s="69">
        <v>17100</v>
      </c>
      <c r="I227" s="70">
        <v>30.501656000000001</v>
      </c>
      <c r="J227" s="70">
        <v>0.18748513999999999</v>
      </c>
      <c r="K227" s="70">
        <v>1.7273012000000001</v>
      </c>
      <c r="L227" s="70">
        <v>3.5512183000000003E-2</v>
      </c>
      <c r="M227" s="70">
        <v>0.52685546999999999</v>
      </c>
      <c r="N227" s="70">
        <v>1.0831802999999999E-2</v>
      </c>
      <c r="O227" s="70">
        <v>-3.9828315000000001</v>
      </c>
      <c r="P227" s="70">
        <v>-11.592741</v>
      </c>
      <c r="Q227" s="69">
        <v>167</v>
      </c>
    </row>
    <row r="228" spans="1:17">
      <c r="A228" s="66">
        <v>1285</v>
      </c>
      <c r="B228" s="67" t="s">
        <v>2583</v>
      </c>
      <c r="C228" s="67" t="s">
        <v>2473</v>
      </c>
      <c r="D228" s="68" t="s">
        <v>199</v>
      </c>
      <c r="E228" s="7"/>
      <c r="F228" s="8"/>
      <c r="G228" s="69">
        <v>86100</v>
      </c>
      <c r="H228" s="69">
        <v>31400</v>
      </c>
      <c r="I228" s="70">
        <v>9.6530761999999992</v>
      </c>
      <c r="J228" s="70">
        <v>3.3004012</v>
      </c>
      <c r="K228" s="70">
        <v>18.642537999999998</v>
      </c>
      <c r="L228" s="70">
        <v>0.35100403000000002</v>
      </c>
      <c r="M228" s="70">
        <v>1.7995783999999999</v>
      </c>
      <c r="N228" s="70">
        <v>3.3882685000000003E-2</v>
      </c>
      <c r="O228" s="70">
        <v>0.78932214000000001</v>
      </c>
      <c r="P228" s="70">
        <v>-1.7869862000000001</v>
      </c>
      <c r="Q228" s="69">
        <v>1827</v>
      </c>
    </row>
    <row r="229" spans="1:17">
      <c r="A229" s="66">
        <v>1326</v>
      </c>
      <c r="B229" s="67" t="s">
        <v>324</v>
      </c>
      <c r="C229" s="67" t="s">
        <v>2098</v>
      </c>
      <c r="D229" s="68" t="s">
        <v>199</v>
      </c>
      <c r="E229" s="7">
        <v>90</v>
      </c>
      <c r="F229" s="8" t="s">
        <v>324</v>
      </c>
      <c r="G229" s="69">
        <v>149900</v>
      </c>
      <c r="H229" s="69">
        <v>72500</v>
      </c>
      <c r="I229" s="70">
        <v>3.6217711000000001</v>
      </c>
      <c r="J229" s="70">
        <v>10.844481</v>
      </c>
      <c r="K229" s="70">
        <v>62.036003000000001</v>
      </c>
      <c r="L229" s="70">
        <v>5.5215983</v>
      </c>
      <c r="M229" s="70">
        <v>2.2468021</v>
      </c>
      <c r="N229" s="70">
        <v>0.19997966</v>
      </c>
      <c r="O229" s="70">
        <v>-1.49871</v>
      </c>
      <c r="P229" s="70">
        <v>-4.0121545999999997</v>
      </c>
      <c r="Q229" s="69">
        <v>989.66666666666595</v>
      </c>
    </row>
    <row r="230" spans="1:17">
      <c r="A230" s="66">
        <v>1286</v>
      </c>
      <c r="B230" s="67" t="s">
        <v>2584</v>
      </c>
      <c r="C230" s="67" t="s">
        <v>2085</v>
      </c>
      <c r="D230" s="68" t="s">
        <v>199</v>
      </c>
      <c r="E230" s="7"/>
      <c r="F230" s="8"/>
      <c r="G230" s="69">
        <v>51300</v>
      </c>
      <c r="H230" s="69">
        <v>28800</v>
      </c>
      <c r="I230" s="70">
        <v>22.690757999999999</v>
      </c>
      <c r="J230" s="70">
        <v>1.9464733999999999</v>
      </c>
      <c r="K230" s="70">
        <v>19.325551999999998</v>
      </c>
      <c r="L230" s="70">
        <v>0.56361753000000003</v>
      </c>
      <c r="M230" s="70">
        <v>4.3851146999999999</v>
      </c>
      <c r="N230" s="70">
        <v>0.12788907999999999</v>
      </c>
      <c r="O230" s="70">
        <v>-2.564924</v>
      </c>
      <c r="P230" s="70">
        <v>-2.3187055999999999</v>
      </c>
      <c r="Q230" s="69">
        <v>2886.6666666666601</v>
      </c>
    </row>
    <row r="231" spans="1:17">
      <c r="A231" s="66">
        <v>1287</v>
      </c>
      <c r="B231" s="67" t="s">
        <v>2585</v>
      </c>
      <c r="C231" s="67" t="s">
        <v>2553</v>
      </c>
      <c r="D231" s="68" t="s">
        <v>199</v>
      </c>
      <c r="E231" s="7"/>
      <c r="F231" s="8"/>
      <c r="G231" s="69">
        <v>80900</v>
      </c>
      <c r="H231" s="69">
        <v>31600</v>
      </c>
      <c r="I231" s="70">
        <v>9.0323905999999994</v>
      </c>
      <c r="J231" s="70">
        <v>0.58880745999999995</v>
      </c>
      <c r="K231" s="70">
        <v>19.335484999999998</v>
      </c>
      <c r="L231" s="70">
        <v>0.41500514999999999</v>
      </c>
      <c r="M231" s="70">
        <v>1.7464565000000001</v>
      </c>
      <c r="N231" s="70">
        <v>3.7484888000000001E-2</v>
      </c>
      <c r="O231" s="70">
        <v>0.29361174000000001</v>
      </c>
      <c r="P231" s="70">
        <v>-1.3378030000000001</v>
      </c>
      <c r="Q231" s="69">
        <v>2559.3333333333298</v>
      </c>
    </row>
    <row r="232" spans="1:17">
      <c r="A232" s="66">
        <v>1174</v>
      </c>
      <c r="B232" s="67" t="s">
        <v>325</v>
      </c>
      <c r="C232" s="67" t="s">
        <v>2085</v>
      </c>
      <c r="D232" s="68" t="s">
        <v>199</v>
      </c>
      <c r="E232" s="7"/>
      <c r="F232" s="8"/>
      <c r="G232" s="69">
        <v>126300</v>
      </c>
      <c r="H232" s="69">
        <v>46400</v>
      </c>
      <c r="I232" s="70">
        <v>5.1244063000000004</v>
      </c>
      <c r="J232" s="70">
        <v>8.2430143000000005</v>
      </c>
      <c r="K232" s="70">
        <v>49.148784999999997</v>
      </c>
      <c r="L232" s="70">
        <v>3.7014901999999998</v>
      </c>
      <c r="M232" s="70">
        <v>2.5185835000000001</v>
      </c>
      <c r="N232" s="70">
        <v>0.18967940999999999</v>
      </c>
      <c r="O232" s="70">
        <v>-3.2238147000000001</v>
      </c>
      <c r="P232" s="70">
        <v>-6.9943733000000003</v>
      </c>
      <c r="Q232" s="69">
        <v>185</v>
      </c>
    </row>
    <row r="233" spans="1:17">
      <c r="A233" s="66">
        <v>1290</v>
      </c>
      <c r="B233" s="67" t="s">
        <v>2586</v>
      </c>
      <c r="C233" s="67" t="s">
        <v>2087</v>
      </c>
      <c r="D233" s="68" t="s">
        <v>199</v>
      </c>
      <c r="E233" s="7"/>
      <c r="F233" s="8"/>
      <c r="G233" s="69">
        <v>85900</v>
      </c>
      <c r="H233" s="69">
        <v>30900</v>
      </c>
      <c r="I233" s="70">
        <v>7.8219117999999996</v>
      </c>
      <c r="J233" s="70">
        <v>0.74635081999999997</v>
      </c>
      <c r="K233" s="70">
        <v>15.743536000000001</v>
      </c>
      <c r="L233" s="70">
        <v>0.30791091999999998</v>
      </c>
      <c r="M233" s="70">
        <v>1.2314453999999999</v>
      </c>
      <c r="N233" s="70">
        <v>2.4084520000000002E-2</v>
      </c>
      <c r="O233" s="70">
        <v>1.9693742000000001</v>
      </c>
      <c r="P233" s="70">
        <v>0.43733883000000001</v>
      </c>
      <c r="Q233" s="69">
        <v>2786.3333333333298</v>
      </c>
    </row>
    <row r="234" spans="1:17">
      <c r="A234" s="66">
        <v>1291</v>
      </c>
      <c r="B234" s="67" t="s">
        <v>327</v>
      </c>
      <c r="C234" s="67" t="s">
        <v>2587</v>
      </c>
      <c r="D234" s="68" t="s">
        <v>199</v>
      </c>
      <c r="E234" s="7"/>
      <c r="F234" s="8"/>
      <c r="G234" s="69">
        <v>72700</v>
      </c>
      <c r="H234" s="69">
        <v>27800</v>
      </c>
      <c r="I234" s="70">
        <v>6.4028372999999998</v>
      </c>
      <c r="J234" s="70">
        <v>1.1236421999999999</v>
      </c>
      <c r="K234" s="70">
        <v>26.075399000000001</v>
      </c>
      <c r="L234" s="70">
        <v>0</v>
      </c>
      <c r="M234" s="70">
        <v>1.6695654</v>
      </c>
      <c r="N234" s="70">
        <v>0</v>
      </c>
      <c r="O234" s="70">
        <v>2.1384132</v>
      </c>
      <c r="P234" s="70">
        <v>-2.8778595999999999</v>
      </c>
      <c r="Q234" s="69">
        <v>161</v>
      </c>
    </row>
    <row r="235" spans="1:17">
      <c r="A235" s="66">
        <v>1292</v>
      </c>
      <c r="B235" s="67" t="s">
        <v>2588</v>
      </c>
      <c r="C235" s="67" t="s">
        <v>2471</v>
      </c>
      <c r="D235" s="68" t="s">
        <v>199</v>
      </c>
      <c r="E235" s="7"/>
      <c r="F235" s="8"/>
      <c r="G235" s="69">
        <v>84300</v>
      </c>
      <c r="H235" s="69">
        <v>34300</v>
      </c>
      <c r="I235" s="70">
        <v>7.9303578999999997</v>
      </c>
      <c r="J235" s="70">
        <v>0.11055383000000001</v>
      </c>
      <c r="K235" s="70">
        <v>13.654979000000001</v>
      </c>
      <c r="L235" s="70">
        <v>0</v>
      </c>
      <c r="M235" s="70">
        <v>1.0828886</v>
      </c>
      <c r="N235" s="70">
        <v>0</v>
      </c>
      <c r="O235" s="70">
        <v>-1.5663909</v>
      </c>
      <c r="P235" s="70">
        <v>-9.3459348999999996</v>
      </c>
      <c r="Q235" s="69">
        <v>1518.3333333333301</v>
      </c>
    </row>
    <row r="236" spans="1:17">
      <c r="A236" s="66">
        <v>1156</v>
      </c>
      <c r="B236" s="67" t="s">
        <v>330</v>
      </c>
      <c r="C236" s="67" t="s">
        <v>2553</v>
      </c>
      <c r="D236" s="68" t="s">
        <v>199</v>
      </c>
      <c r="E236" s="7">
        <v>94</v>
      </c>
      <c r="F236" s="8" t="s">
        <v>330</v>
      </c>
      <c r="G236" s="69">
        <v>113700</v>
      </c>
      <c r="H236" s="69">
        <v>46400</v>
      </c>
      <c r="I236" s="70">
        <v>5.0166392000000002</v>
      </c>
      <c r="J236" s="70">
        <v>2.1133435</v>
      </c>
      <c r="K236" s="70">
        <v>34.427979000000001</v>
      </c>
      <c r="L236" s="70">
        <v>3.7733878999999998E-2</v>
      </c>
      <c r="M236" s="70">
        <v>1.7271277</v>
      </c>
      <c r="N236" s="70">
        <v>1.8929725999999999E-3</v>
      </c>
      <c r="O236" s="70">
        <v>-1.1495835999999999</v>
      </c>
      <c r="P236" s="70">
        <v>-3.0536020000000001</v>
      </c>
      <c r="Q236" s="69">
        <v>907.66666666666595</v>
      </c>
    </row>
    <row r="237" spans="1:17">
      <c r="A237" s="66">
        <v>1294</v>
      </c>
      <c r="B237" s="67" t="s">
        <v>2589</v>
      </c>
      <c r="C237" s="67" t="s">
        <v>2096</v>
      </c>
      <c r="D237" s="68" t="s">
        <v>199</v>
      </c>
      <c r="E237" s="7"/>
      <c r="F237" s="8"/>
      <c r="G237" s="69">
        <v>54200</v>
      </c>
      <c r="H237" s="69">
        <v>28200</v>
      </c>
      <c r="I237" s="70">
        <v>20.210165</v>
      </c>
      <c r="J237" s="70">
        <v>0.17366412000000001</v>
      </c>
      <c r="K237" s="70">
        <v>11.78523</v>
      </c>
      <c r="L237" s="70">
        <v>0.23206092</v>
      </c>
      <c r="M237" s="70">
        <v>2.3818144999999999</v>
      </c>
      <c r="N237" s="70">
        <v>4.6899896000000003E-2</v>
      </c>
      <c r="O237" s="70">
        <v>-2.0236901999999999</v>
      </c>
      <c r="P237" s="70">
        <v>-2.3298454</v>
      </c>
      <c r="Q237" s="69">
        <v>2576.5</v>
      </c>
    </row>
    <row r="238" spans="1:17">
      <c r="A238" s="66">
        <v>1305</v>
      </c>
      <c r="B238" s="67" t="s">
        <v>2590</v>
      </c>
      <c r="C238" s="67" t="s">
        <v>2098</v>
      </c>
      <c r="D238" s="68" t="s">
        <v>199</v>
      </c>
      <c r="E238" s="7"/>
      <c r="F238" s="8"/>
      <c r="G238" s="69">
        <v>172600</v>
      </c>
      <c r="H238" s="69">
        <v>84800</v>
      </c>
      <c r="I238" s="70">
        <v>3.5795205000000001</v>
      </c>
      <c r="J238" s="70">
        <v>14.479454</v>
      </c>
      <c r="K238" s="70">
        <v>62.739227</v>
      </c>
      <c r="L238" s="70">
        <v>18.514551000000001</v>
      </c>
      <c r="M238" s="70">
        <v>2.2457634999999998</v>
      </c>
      <c r="N238" s="70">
        <v>0.66273212000000004</v>
      </c>
      <c r="O238" s="70">
        <v>0.71890748000000004</v>
      </c>
      <c r="P238" s="70">
        <v>0.66535710999999997</v>
      </c>
      <c r="Q238" s="69">
        <v>1516.3333333333301</v>
      </c>
    </row>
    <row r="239" spans="1:17">
      <c r="A239" s="66">
        <v>20</v>
      </c>
      <c r="B239" s="67" t="s">
        <v>2591</v>
      </c>
      <c r="C239" s="67" t="s">
        <v>2092</v>
      </c>
      <c r="D239" s="68" t="s">
        <v>199</v>
      </c>
      <c r="E239" s="7"/>
      <c r="F239" s="8"/>
      <c r="G239" s="69">
        <v>47600</v>
      </c>
      <c r="H239" s="69">
        <v>25200</v>
      </c>
      <c r="I239" s="70">
        <v>24.745939</v>
      </c>
      <c r="J239" s="70">
        <v>0.22781309</v>
      </c>
      <c r="K239" s="70">
        <v>9.4192523999999995</v>
      </c>
      <c r="L239" s="70">
        <v>9.9820897000000006E-2</v>
      </c>
      <c r="M239" s="70">
        <v>2.3308825</v>
      </c>
      <c r="N239" s="70">
        <v>2.4701620000000001E-2</v>
      </c>
      <c r="O239" s="70">
        <v>-2.9923966000000002</v>
      </c>
      <c r="P239" s="70">
        <v>-0.38744009000000001</v>
      </c>
      <c r="Q239" s="69">
        <v>5160</v>
      </c>
    </row>
    <row r="240" spans="1:17">
      <c r="A240" s="66">
        <v>31081</v>
      </c>
      <c r="B240" s="67" t="s">
        <v>2592</v>
      </c>
      <c r="C240" s="67" t="s">
        <v>2085</v>
      </c>
      <c r="D240" s="68" t="s">
        <v>199</v>
      </c>
      <c r="E240" s="7"/>
      <c r="F240" s="8"/>
      <c r="G240" s="69">
        <v>39600</v>
      </c>
      <c r="H240" s="69">
        <v>20800</v>
      </c>
      <c r="I240" s="70">
        <v>32.922759999999997</v>
      </c>
      <c r="J240" s="70">
        <v>0.1388143</v>
      </c>
      <c r="K240" s="70">
        <v>5.8551807</v>
      </c>
      <c r="L240" s="70">
        <v>1.4496085000000001E-2</v>
      </c>
      <c r="M240" s="70">
        <v>1.9276869999999999</v>
      </c>
      <c r="N240" s="70">
        <v>4.7725112999999998E-3</v>
      </c>
      <c r="O240" s="70">
        <v>-10.650059000000001</v>
      </c>
      <c r="P240" s="70">
        <v>-10.712292</v>
      </c>
      <c r="Q240" s="69">
        <v>160</v>
      </c>
    </row>
    <row r="241" spans="1:17">
      <c r="A241" s="66">
        <v>1309</v>
      </c>
      <c r="B241" s="67" t="s">
        <v>2593</v>
      </c>
      <c r="C241" s="67" t="s">
        <v>2080</v>
      </c>
      <c r="D241" s="68" t="s">
        <v>199</v>
      </c>
      <c r="E241" s="7"/>
      <c r="F241" s="8"/>
      <c r="G241" s="69">
        <v>62300</v>
      </c>
      <c r="H241" s="69">
        <v>32300</v>
      </c>
      <c r="I241" s="70">
        <v>16.317602000000001</v>
      </c>
      <c r="J241" s="70">
        <v>9.7908512000000003E-2</v>
      </c>
      <c r="K241" s="70">
        <v>20.628342</v>
      </c>
      <c r="L241" s="70">
        <v>2.6006522000000001E-2</v>
      </c>
      <c r="M241" s="70">
        <v>3.3660510000000001</v>
      </c>
      <c r="N241" s="70">
        <v>4.2436412000000003E-3</v>
      </c>
      <c r="O241" s="70">
        <v>-1.4216721000000001</v>
      </c>
      <c r="P241" s="70">
        <v>-3.0739497999999998</v>
      </c>
      <c r="Q241" s="69">
        <v>153.5</v>
      </c>
    </row>
    <row r="242" spans="1:17">
      <c r="A242" s="66">
        <v>25593</v>
      </c>
      <c r="B242" s="67" t="s">
        <v>2594</v>
      </c>
      <c r="C242" s="67" t="s">
        <v>2085</v>
      </c>
      <c r="D242" s="68" t="s">
        <v>199</v>
      </c>
      <c r="E242" s="7"/>
      <c r="F242" s="8"/>
      <c r="G242" s="69">
        <v>29600</v>
      </c>
      <c r="H242" s="69">
        <v>19100</v>
      </c>
      <c r="I242" s="70">
        <v>42.369807999999999</v>
      </c>
      <c r="J242" s="70">
        <v>2.1258592999999999E-2</v>
      </c>
      <c r="K242" s="70">
        <v>5.2857113</v>
      </c>
      <c r="L242" s="70">
        <v>4.0799602999999997E-2</v>
      </c>
      <c r="M242" s="70">
        <v>2.2395458000000001</v>
      </c>
      <c r="N242" s="70">
        <v>1.7286714000000002E-2</v>
      </c>
      <c r="O242" s="70">
        <v>-8.5227251000000006</v>
      </c>
      <c r="P242" s="70">
        <v>-6.0925064000000004</v>
      </c>
      <c r="Q242" s="69">
        <v>1165</v>
      </c>
    </row>
    <row r="243" spans="1:17">
      <c r="A243" s="66">
        <v>8221</v>
      </c>
      <c r="B243" s="67" t="s">
        <v>2595</v>
      </c>
      <c r="C243" s="67" t="s">
        <v>2085</v>
      </c>
      <c r="D243" s="68" t="s">
        <v>199</v>
      </c>
      <c r="E243" s="7"/>
      <c r="F243" s="8"/>
      <c r="G243" s="69">
        <v>62900</v>
      </c>
      <c r="H243" s="69">
        <v>41300</v>
      </c>
      <c r="I243" s="70">
        <v>13.784988999999999</v>
      </c>
      <c r="J243" s="70">
        <v>0.24697701999999999</v>
      </c>
      <c r="K243" s="70">
        <v>23.239636999999998</v>
      </c>
      <c r="L243" s="70">
        <v>0.12418132</v>
      </c>
      <c r="M243" s="70">
        <v>3.2035816000000001</v>
      </c>
      <c r="N243" s="70">
        <v>1.7118380999999998E-2</v>
      </c>
      <c r="O243" s="70">
        <v>1.4908988000000001</v>
      </c>
      <c r="P243" s="70">
        <v>4.2607578999999998</v>
      </c>
      <c r="Q243" s="69">
        <v>2105</v>
      </c>
    </row>
    <row r="244" spans="1:17">
      <c r="A244" s="66">
        <v>1312</v>
      </c>
      <c r="B244" s="67" t="s">
        <v>2596</v>
      </c>
      <c r="C244" s="67" t="s">
        <v>2471</v>
      </c>
      <c r="D244" s="68" t="s">
        <v>199</v>
      </c>
      <c r="E244" s="7"/>
      <c r="F244" s="8"/>
      <c r="G244" s="69">
        <v>114700</v>
      </c>
      <c r="H244" s="69">
        <v>67900</v>
      </c>
      <c r="I244" s="70">
        <v>8.8423367000000006</v>
      </c>
      <c r="J244" s="70">
        <v>4.7117095000000004</v>
      </c>
      <c r="K244" s="70">
        <v>55.246651</v>
      </c>
      <c r="L244" s="70">
        <v>8.6400442000000002</v>
      </c>
      <c r="M244" s="70">
        <v>4.8850951</v>
      </c>
      <c r="N244" s="70">
        <v>0.76398182000000003</v>
      </c>
      <c r="O244" s="70">
        <v>-1.6523688999999999</v>
      </c>
      <c r="P244" s="70">
        <v>-2.6460697999999998</v>
      </c>
      <c r="Q244" s="69">
        <v>4624.3333333333303</v>
      </c>
    </row>
    <row r="245" spans="1:17">
      <c r="A245" s="66">
        <v>1313</v>
      </c>
      <c r="B245" s="67" t="s">
        <v>2597</v>
      </c>
      <c r="C245" s="67" t="s">
        <v>2087</v>
      </c>
      <c r="D245" s="68" t="s">
        <v>199</v>
      </c>
      <c r="E245" s="7"/>
      <c r="F245" s="8"/>
      <c r="G245" s="69">
        <v>109400</v>
      </c>
      <c r="H245" s="69">
        <v>61600</v>
      </c>
      <c r="I245" s="70">
        <v>8.5837573999999996</v>
      </c>
      <c r="J245" s="70">
        <v>2.6686410999999999</v>
      </c>
      <c r="K245" s="70">
        <v>51.769852</v>
      </c>
      <c r="L245" s="70">
        <v>3.4047132000000002</v>
      </c>
      <c r="M245" s="70">
        <v>4.4437984999999998</v>
      </c>
      <c r="N245" s="70">
        <v>0.29225230000000002</v>
      </c>
      <c r="O245" s="70">
        <v>1.4319533</v>
      </c>
      <c r="P245" s="70">
        <v>3.6063014999999998</v>
      </c>
      <c r="Q245" s="69">
        <v>3996</v>
      </c>
    </row>
    <row r="246" spans="1:17">
      <c r="A246" s="66">
        <v>1314</v>
      </c>
      <c r="B246" s="67" t="s">
        <v>2598</v>
      </c>
      <c r="C246" s="67" t="s">
        <v>2085</v>
      </c>
      <c r="D246" s="68" t="s">
        <v>199</v>
      </c>
      <c r="E246" s="7"/>
      <c r="F246" s="8"/>
      <c r="G246" s="69">
        <v>92100</v>
      </c>
      <c r="H246" s="69">
        <v>60400</v>
      </c>
      <c r="I246" s="70">
        <v>12.246904000000001</v>
      </c>
      <c r="J246" s="70">
        <v>1.5964503999999999</v>
      </c>
      <c r="K246" s="70">
        <v>55.264693999999999</v>
      </c>
      <c r="L246" s="70">
        <v>2.5234605999999999</v>
      </c>
      <c r="M246" s="70">
        <v>6.7682137000000004</v>
      </c>
      <c r="N246" s="70">
        <v>0.30904582000000003</v>
      </c>
      <c r="O246" s="70">
        <v>-4.7162442000000002</v>
      </c>
      <c r="P246" s="70">
        <v>-7.8978858000000001</v>
      </c>
      <c r="Q246" s="69">
        <v>3244.3333333333298</v>
      </c>
    </row>
    <row r="247" spans="1:17">
      <c r="A247" s="66">
        <v>1315</v>
      </c>
      <c r="B247" s="67" t="s">
        <v>2599</v>
      </c>
      <c r="C247" s="67" t="s">
        <v>2085</v>
      </c>
      <c r="D247" s="68" t="s">
        <v>199</v>
      </c>
      <c r="E247" s="7"/>
      <c r="F247" s="8"/>
      <c r="G247" s="69">
        <v>105500</v>
      </c>
      <c r="H247" s="69">
        <v>65800</v>
      </c>
      <c r="I247" s="70">
        <v>10.242689</v>
      </c>
      <c r="J247" s="70">
        <v>3.6824385999999998</v>
      </c>
      <c r="K247" s="70">
        <v>54.636555000000001</v>
      </c>
      <c r="L247" s="70">
        <v>4.4001541</v>
      </c>
      <c r="M247" s="70">
        <v>5.5962519999999998</v>
      </c>
      <c r="N247" s="70">
        <v>0.45069408</v>
      </c>
      <c r="O247" s="70">
        <v>-1.6410503000000001</v>
      </c>
      <c r="P247" s="70">
        <v>-3.7124492999999998</v>
      </c>
      <c r="Q247" s="69">
        <v>4734</v>
      </c>
    </row>
    <row r="248" spans="1:17">
      <c r="A248" s="66">
        <v>1316</v>
      </c>
      <c r="B248" s="67" t="s">
        <v>2600</v>
      </c>
      <c r="C248" s="67" t="s">
        <v>2085</v>
      </c>
      <c r="D248" s="68" t="s">
        <v>199</v>
      </c>
      <c r="E248" s="7"/>
      <c r="F248" s="8"/>
      <c r="G248" s="69">
        <v>75000</v>
      </c>
      <c r="H248" s="69">
        <v>52800</v>
      </c>
      <c r="I248" s="70">
        <v>14.668723999999999</v>
      </c>
      <c r="J248" s="70">
        <v>0.85811090000000001</v>
      </c>
      <c r="K248" s="70">
        <v>41.020820999999998</v>
      </c>
      <c r="L248" s="70">
        <v>0.67461055999999997</v>
      </c>
      <c r="M248" s="70">
        <v>6.0172309999999998</v>
      </c>
      <c r="N248" s="70">
        <v>9.8956764000000003E-2</v>
      </c>
      <c r="O248" s="70">
        <v>-4.4312791999999996</v>
      </c>
      <c r="P248" s="70">
        <v>-5.0271930999999999</v>
      </c>
      <c r="Q248" s="69">
        <v>2364.3333333333298</v>
      </c>
    </row>
    <row r="249" spans="1:17">
      <c r="A249" s="66">
        <v>1317</v>
      </c>
      <c r="B249" s="67" t="s">
        <v>2601</v>
      </c>
      <c r="C249" s="67" t="s">
        <v>2096</v>
      </c>
      <c r="D249" s="68" t="s">
        <v>199</v>
      </c>
      <c r="E249" s="7"/>
      <c r="F249" s="8"/>
      <c r="G249" s="69">
        <v>111300</v>
      </c>
      <c r="H249" s="69">
        <v>65300</v>
      </c>
      <c r="I249" s="70">
        <v>8.7772349999999992</v>
      </c>
      <c r="J249" s="70">
        <v>3.3567567</v>
      </c>
      <c r="K249" s="70">
        <v>55.060004999999997</v>
      </c>
      <c r="L249" s="70">
        <v>4.5455208000000002</v>
      </c>
      <c r="M249" s="70">
        <v>4.8327464999999998</v>
      </c>
      <c r="N249" s="70">
        <v>0.39897104999999999</v>
      </c>
      <c r="O249" s="70">
        <v>3.5330936999999998</v>
      </c>
      <c r="P249" s="70">
        <v>8.2813978000000006</v>
      </c>
      <c r="Q249" s="69">
        <v>3264.6666666666601</v>
      </c>
    </row>
    <row r="250" spans="1:17">
      <c r="A250" s="66">
        <v>1320</v>
      </c>
      <c r="B250" s="67" t="s">
        <v>2602</v>
      </c>
      <c r="C250" s="67" t="s">
        <v>2473</v>
      </c>
      <c r="D250" s="68" t="s">
        <v>199</v>
      </c>
      <c r="E250" s="7"/>
      <c r="F250" s="8"/>
      <c r="G250" s="69">
        <v>124000</v>
      </c>
      <c r="H250" s="69">
        <v>58800</v>
      </c>
      <c r="I250" s="70">
        <v>6.2115030000000004</v>
      </c>
      <c r="J250" s="70">
        <v>3.8128435999999999</v>
      </c>
      <c r="K250" s="70">
        <v>49.512096</v>
      </c>
      <c r="L250" s="70">
        <v>2.7940729000000002</v>
      </c>
      <c r="M250" s="70">
        <v>3.0754454</v>
      </c>
      <c r="N250" s="70">
        <v>0.17355393</v>
      </c>
      <c r="O250" s="70">
        <v>1.0458493</v>
      </c>
      <c r="P250" s="70">
        <v>3.5021743999999999</v>
      </c>
      <c r="Q250" s="69">
        <v>3450.3333333333298</v>
      </c>
    </row>
    <row r="251" spans="1:17">
      <c r="A251" s="66">
        <v>1321</v>
      </c>
      <c r="B251" s="67" t="s">
        <v>2603</v>
      </c>
      <c r="C251" s="67" t="s">
        <v>2098</v>
      </c>
      <c r="D251" s="68" t="s">
        <v>199</v>
      </c>
      <c r="E251" s="7"/>
      <c r="F251" s="8"/>
      <c r="G251" s="69">
        <v>115400</v>
      </c>
      <c r="H251" s="69">
        <v>46100</v>
      </c>
      <c r="I251" s="70">
        <v>7.3746986000000003</v>
      </c>
      <c r="J251" s="70">
        <v>2.6509078000000001</v>
      </c>
      <c r="K251" s="70">
        <v>37.559620000000002</v>
      </c>
      <c r="L251" s="70">
        <v>0.77335781000000003</v>
      </c>
      <c r="M251" s="70">
        <v>2.7699086999999998</v>
      </c>
      <c r="N251" s="70">
        <v>5.7032808999999997E-2</v>
      </c>
      <c r="O251" s="70">
        <v>2.1736597999999999E-2</v>
      </c>
      <c r="P251" s="70">
        <v>0.59729350000000003</v>
      </c>
      <c r="Q251" s="69">
        <v>2341.6666666666601</v>
      </c>
    </row>
    <row r="252" spans="1:17">
      <c r="A252" s="66">
        <v>1216</v>
      </c>
      <c r="B252" s="67" t="s">
        <v>2604</v>
      </c>
      <c r="C252" s="67" t="s">
        <v>2085</v>
      </c>
      <c r="D252" s="68" t="s">
        <v>199</v>
      </c>
      <c r="E252" s="7"/>
      <c r="F252" s="8"/>
      <c r="G252" s="69">
        <v>72300</v>
      </c>
      <c r="H252" s="69">
        <v>48600</v>
      </c>
      <c r="I252" s="70">
        <v>12.084085999999999</v>
      </c>
      <c r="J252" s="70">
        <v>1.0273737000000001</v>
      </c>
      <c r="K252" s="70">
        <v>30.038504</v>
      </c>
      <c r="L252" s="70">
        <v>0.98295677000000004</v>
      </c>
      <c r="M252" s="70">
        <v>3.6298784999999998</v>
      </c>
      <c r="N252" s="70">
        <v>0.11878134</v>
      </c>
      <c r="O252" s="70">
        <v>-2.3146906</v>
      </c>
      <c r="P252" s="70">
        <v>-5.6973453000000003</v>
      </c>
      <c r="Q252" s="69">
        <v>285.33333333333297</v>
      </c>
    </row>
    <row r="253" spans="1:17">
      <c r="A253" s="66">
        <v>1322</v>
      </c>
      <c r="B253" s="67" t="s">
        <v>2605</v>
      </c>
      <c r="C253" s="67" t="s">
        <v>2085</v>
      </c>
      <c r="D253" s="68" t="s">
        <v>199</v>
      </c>
      <c r="E253" s="7">
        <v>84</v>
      </c>
      <c r="F253" s="8" t="s">
        <v>308</v>
      </c>
      <c r="G253" s="69">
        <v>108400</v>
      </c>
      <c r="H253" s="69">
        <v>47700</v>
      </c>
      <c r="I253" s="70">
        <v>5.3098482999999996</v>
      </c>
      <c r="J253" s="70">
        <v>4.9969549000000004</v>
      </c>
      <c r="K253" s="70">
        <v>32.342236</v>
      </c>
      <c r="L253" s="70">
        <v>0</v>
      </c>
      <c r="M253" s="70">
        <v>1.7173238</v>
      </c>
      <c r="N253" s="70">
        <v>0</v>
      </c>
      <c r="O253" s="70">
        <v>-1.4536150000000001</v>
      </c>
      <c r="P253" s="70">
        <v>-5.0368810000000002</v>
      </c>
      <c r="Q253" s="69">
        <v>397.33333333333297</v>
      </c>
    </row>
    <row r="254" spans="1:17">
      <c r="A254" s="66">
        <v>10395</v>
      </c>
      <c r="B254" s="67" t="s">
        <v>2606</v>
      </c>
      <c r="C254" s="67" t="s">
        <v>2096</v>
      </c>
      <c r="D254" s="68" t="s">
        <v>199</v>
      </c>
      <c r="E254" s="7"/>
      <c r="F254" s="8"/>
      <c r="G254" s="69">
        <v>139300</v>
      </c>
      <c r="H254" s="69">
        <v>61200</v>
      </c>
      <c r="I254" s="70">
        <v>4.9255176000000001</v>
      </c>
      <c r="J254" s="70">
        <v>12.273797</v>
      </c>
      <c r="K254" s="70">
        <v>46.769908999999998</v>
      </c>
      <c r="L254" s="70">
        <v>1.0447606</v>
      </c>
      <c r="M254" s="70">
        <v>2.3036601999999999</v>
      </c>
      <c r="N254" s="70">
        <v>5.1459867999999999E-2</v>
      </c>
      <c r="O254" s="70">
        <v>-1.9341995999999999</v>
      </c>
      <c r="P254" s="70">
        <v>-4.3951044000000001</v>
      </c>
      <c r="Q254" s="69">
        <v>894</v>
      </c>
    </row>
    <row r="255" spans="1:17">
      <c r="A255" s="66">
        <v>1325</v>
      </c>
      <c r="B255" s="67" t="s">
        <v>2607</v>
      </c>
      <c r="C255" s="67" t="s">
        <v>2471</v>
      </c>
      <c r="D255" s="68" t="s">
        <v>199</v>
      </c>
      <c r="E255" s="7"/>
      <c r="F255" s="8"/>
      <c r="G255" s="69">
        <v>106900</v>
      </c>
      <c r="H255" s="69">
        <v>56900</v>
      </c>
      <c r="I255" s="70">
        <v>5.8639431000000002</v>
      </c>
      <c r="J255" s="70">
        <v>6.1842756000000003</v>
      </c>
      <c r="K255" s="70">
        <v>46.176670000000001</v>
      </c>
      <c r="L255" s="70">
        <v>0.91352946000000002</v>
      </c>
      <c r="M255" s="70">
        <v>2.7077734000000002</v>
      </c>
      <c r="N255" s="70">
        <v>5.3568847000000003E-2</v>
      </c>
      <c r="O255" s="70">
        <v>-0.26313275000000003</v>
      </c>
      <c r="P255" s="70">
        <v>-3.4856155000000002</v>
      </c>
      <c r="Q255" s="69">
        <v>606.33333333333303</v>
      </c>
    </row>
    <row r="256" spans="1:17">
      <c r="A256" s="66">
        <v>1328</v>
      </c>
      <c r="B256" s="67" t="s">
        <v>2608</v>
      </c>
      <c r="C256" s="67" t="s">
        <v>2085</v>
      </c>
      <c r="D256" s="68" t="s">
        <v>199</v>
      </c>
      <c r="E256" s="7"/>
      <c r="F256" s="8"/>
      <c r="G256" s="69">
        <v>120100</v>
      </c>
      <c r="H256" s="69">
        <v>63700</v>
      </c>
      <c r="I256" s="70">
        <v>7.2092438000000003</v>
      </c>
      <c r="J256" s="70">
        <v>10.021388999999999</v>
      </c>
      <c r="K256" s="70">
        <v>54.554592</v>
      </c>
      <c r="L256" s="70">
        <v>4.5414047000000002</v>
      </c>
      <c r="M256" s="70">
        <v>3.9329738999999999</v>
      </c>
      <c r="N256" s="70">
        <v>0.32740091999999998</v>
      </c>
      <c r="O256" s="70">
        <v>-2.8130708000000002</v>
      </c>
      <c r="P256" s="70">
        <v>-6.4355568999999999</v>
      </c>
      <c r="Q256" s="69">
        <v>3052.6666666666601</v>
      </c>
    </row>
    <row r="257" spans="1:17">
      <c r="A257" s="66">
        <v>1329</v>
      </c>
      <c r="B257" s="67" t="s">
        <v>2609</v>
      </c>
      <c r="C257" s="67" t="s">
        <v>2087</v>
      </c>
      <c r="D257" s="68" t="s">
        <v>199</v>
      </c>
      <c r="E257" s="7"/>
      <c r="F257" s="8"/>
      <c r="G257" s="69">
        <v>96500</v>
      </c>
      <c r="H257" s="69">
        <v>59000</v>
      </c>
      <c r="I257" s="70">
        <v>8.5527400999999994</v>
      </c>
      <c r="J257" s="70">
        <v>3.9641704999999998</v>
      </c>
      <c r="K257" s="70">
        <v>49.739421999999998</v>
      </c>
      <c r="L257" s="70">
        <v>0.63644814000000005</v>
      </c>
      <c r="M257" s="70">
        <v>4.2540832000000002</v>
      </c>
      <c r="N257" s="70">
        <v>5.4433756E-2</v>
      </c>
      <c r="O257" s="70">
        <v>-1.7470142</v>
      </c>
      <c r="P257" s="70">
        <v>-3.5614444999999999</v>
      </c>
      <c r="Q257" s="69">
        <v>617.66666666666595</v>
      </c>
    </row>
    <row r="258" spans="1:17">
      <c r="A258" s="66">
        <v>1293</v>
      </c>
      <c r="B258" s="67" t="s">
        <v>2610</v>
      </c>
      <c r="C258" s="67" t="s">
        <v>2085</v>
      </c>
      <c r="D258" s="68" t="s">
        <v>199</v>
      </c>
      <c r="E258" s="7"/>
      <c r="F258" s="8"/>
      <c r="G258" s="69">
        <v>83200</v>
      </c>
      <c r="H258" s="69">
        <v>32900</v>
      </c>
      <c r="I258" s="70">
        <v>6.1830797000000004</v>
      </c>
      <c r="J258" s="70">
        <v>1.8717248</v>
      </c>
      <c r="K258" s="70">
        <v>18.362363999999999</v>
      </c>
      <c r="L258" s="70">
        <v>0</v>
      </c>
      <c r="M258" s="70">
        <v>1.1353595999999999</v>
      </c>
      <c r="N258" s="70">
        <v>0</v>
      </c>
      <c r="O258" s="70">
        <v>-8.5875858000000003E-3</v>
      </c>
      <c r="P258" s="70">
        <v>-2.7980429999999998</v>
      </c>
      <c r="Q258" s="69">
        <v>240.333333333333</v>
      </c>
    </row>
    <row r="259" spans="1:17">
      <c r="A259" s="66">
        <v>206</v>
      </c>
      <c r="B259" s="67" t="s">
        <v>2611</v>
      </c>
      <c r="C259" s="67" t="s">
        <v>2085</v>
      </c>
      <c r="D259" s="68" t="s">
        <v>199</v>
      </c>
      <c r="E259" s="7"/>
      <c r="F259" s="8"/>
      <c r="G259" s="69">
        <v>73700</v>
      </c>
      <c r="H259" s="69">
        <v>30600</v>
      </c>
      <c r="I259" s="70">
        <v>13.103687000000001</v>
      </c>
      <c r="J259" s="70">
        <v>0.76801353999999999</v>
      </c>
      <c r="K259" s="70">
        <v>15.279169</v>
      </c>
      <c r="L259" s="70">
        <v>0.36339599</v>
      </c>
      <c r="M259" s="70">
        <v>2.0021347999999999</v>
      </c>
      <c r="N259" s="70">
        <v>4.7618277000000001E-2</v>
      </c>
      <c r="O259" s="70">
        <v>-2.4616932999999999</v>
      </c>
      <c r="P259" s="70">
        <v>-4.6101732000000002</v>
      </c>
      <c r="Q259" s="69">
        <v>4747.3333333333303</v>
      </c>
    </row>
    <row r="260" spans="1:17">
      <c r="A260" s="66">
        <v>1335</v>
      </c>
      <c r="B260" s="67" t="s">
        <v>2612</v>
      </c>
      <c r="C260" s="67" t="s">
        <v>2085</v>
      </c>
      <c r="D260" s="68" t="s">
        <v>199</v>
      </c>
      <c r="E260" s="7"/>
      <c r="F260" s="8"/>
      <c r="G260" s="69">
        <v>62600</v>
      </c>
      <c r="H260" s="69">
        <v>25200</v>
      </c>
      <c r="I260" s="70">
        <v>17.720585</v>
      </c>
      <c r="J260" s="70">
        <v>0.12299065000000001</v>
      </c>
      <c r="K260" s="70">
        <v>12.079613</v>
      </c>
      <c r="L260" s="70">
        <v>0.12948638000000001</v>
      </c>
      <c r="M260" s="70">
        <v>2.1405780000000001</v>
      </c>
      <c r="N260" s="70">
        <v>2.2945743000000001E-2</v>
      </c>
      <c r="O260" s="70">
        <v>4.0724463000000002</v>
      </c>
      <c r="P260" s="70">
        <v>6.7613219999999998</v>
      </c>
      <c r="Q260" s="69">
        <v>1378.6666666666599</v>
      </c>
    </row>
    <row r="261" spans="1:17">
      <c r="A261" s="66">
        <v>207</v>
      </c>
      <c r="B261" s="67" t="s">
        <v>2613</v>
      </c>
      <c r="C261" s="67" t="s">
        <v>2092</v>
      </c>
      <c r="D261" s="68" t="s">
        <v>199</v>
      </c>
      <c r="E261" s="7"/>
      <c r="F261" s="8"/>
      <c r="G261" s="69">
        <v>46100</v>
      </c>
      <c r="H261" s="69">
        <v>25600</v>
      </c>
      <c r="I261" s="70">
        <v>22.535126000000002</v>
      </c>
      <c r="J261" s="70">
        <v>0.19806172</v>
      </c>
      <c r="K261" s="70">
        <v>11.652232</v>
      </c>
      <c r="L261" s="70">
        <v>1.8050419000000002E-2</v>
      </c>
      <c r="M261" s="70">
        <v>2.6258452000000001</v>
      </c>
      <c r="N261" s="70">
        <v>4.0676845E-3</v>
      </c>
      <c r="O261" s="70">
        <v>-6.2254839000000004</v>
      </c>
      <c r="P261" s="70">
        <v>-7.9412298000000003</v>
      </c>
      <c r="Q261" s="69">
        <v>808</v>
      </c>
    </row>
    <row r="262" spans="1:17">
      <c r="A262" s="66">
        <v>27</v>
      </c>
      <c r="B262" s="67" t="s">
        <v>2614</v>
      </c>
      <c r="C262" s="67" t="s">
        <v>2098</v>
      </c>
      <c r="D262" s="68" t="s">
        <v>199</v>
      </c>
      <c r="E262" s="7"/>
      <c r="F262" s="8"/>
      <c r="G262" s="69">
        <v>91600</v>
      </c>
      <c r="H262" s="69">
        <v>36700</v>
      </c>
      <c r="I262" s="70">
        <v>8.6101951999999997</v>
      </c>
      <c r="J262" s="70">
        <v>1.4690818999999999</v>
      </c>
      <c r="K262" s="70">
        <v>27.388359000000001</v>
      </c>
      <c r="L262" s="70">
        <v>0.48757782999999999</v>
      </c>
      <c r="M262" s="70">
        <v>2.3581910000000001</v>
      </c>
      <c r="N262" s="70">
        <v>4.1981403E-2</v>
      </c>
      <c r="O262" s="70">
        <v>1.3902922</v>
      </c>
      <c r="P262" s="70">
        <v>-0.26393994999999998</v>
      </c>
      <c r="Q262" s="69">
        <v>1567.3333333333301</v>
      </c>
    </row>
    <row r="263" spans="1:17">
      <c r="A263" s="66">
        <v>1341</v>
      </c>
      <c r="B263" s="67" t="s">
        <v>340</v>
      </c>
      <c r="C263" s="67" t="s">
        <v>2473</v>
      </c>
      <c r="D263" s="68" t="s">
        <v>199</v>
      </c>
      <c r="E263" s="7"/>
      <c r="F263" s="8"/>
      <c r="G263" s="69">
        <v>132100</v>
      </c>
      <c r="H263" s="69">
        <v>47600</v>
      </c>
      <c r="I263" s="70">
        <v>3.7199787999999998</v>
      </c>
      <c r="J263" s="70">
        <v>9.3377961999999997</v>
      </c>
      <c r="K263" s="70">
        <v>29.336680999999999</v>
      </c>
      <c r="L263" s="70">
        <v>0</v>
      </c>
      <c r="M263" s="70">
        <v>1.0913181999999999</v>
      </c>
      <c r="N263" s="70">
        <v>0</v>
      </c>
      <c r="O263" s="70">
        <v>0.67550188</v>
      </c>
      <c r="P263" s="70">
        <v>0.65402424000000003</v>
      </c>
      <c r="Q263" s="69">
        <v>296.666666666666</v>
      </c>
    </row>
    <row r="264" spans="1:17">
      <c r="A264" s="66">
        <v>30727</v>
      </c>
      <c r="B264" s="67" t="s">
        <v>2615</v>
      </c>
      <c r="C264" s="67" t="s">
        <v>2085</v>
      </c>
      <c r="D264" s="68" t="s">
        <v>199</v>
      </c>
      <c r="E264" s="7"/>
      <c r="F264" s="8"/>
      <c r="G264" s="69">
        <v>37800</v>
      </c>
      <c r="H264" s="69">
        <v>26400</v>
      </c>
      <c r="I264" s="70">
        <v>26.944928999999998</v>
      </c>
      <c r="J264" s="70">
        <v>0.14308348000000001</v>
      </c>
      <c r="K264" s="70">
        <v>6.6545939000000001</v>
      </c>
      <c r="L264" s="70">
        <v>2.6125091999999999E-2</v>
      </c>
      <c r="M264" s="70">
        <v>1.7930756999999999</v>
      </c>
      <c r="N264" s="70">
        <v>7.0393872000000003E-3</v>
      </c>
      <c r="O264" s="70">
        <v>-2.2030732999999998</v>
      </c>
      <c r="P264" s="70">
        <v>-5.4280925</v>
      </c>
      <c r="Q264" s="69">
        <v>412.5</v>
      </c>
    </row>
    <row r="265" spans="1:17">
      <c r="A265" s="66">
        <v>11626</v>
      </c>
      <c r="B265" s="67" t="s">
        <v>2616</v>
      </c>
      <c r="C265" s="67" t="s">
        <v>2085</v>
      </c>
      <c r="D265" s="68" t="s">
        <v>199</v>
      </c>
      <c r="E265" s="7"/>
      <c r="F265" s="8"/>
      <c r="G265" s="69">
        <v>39500</v>
      </c>
      <c r="H265" s="69">
        <v>19000</v>
      </c>
      <c r="I265" s="70">
        <v>30.418410999999999</v>
      </c>
      <c r="J265" s="70">
        <v>7.0912859999999994E-2</v>
      </c>
      <c r="K265" s="70">
        <v>10.455142</v>
      </c>
      <c r="L265" s="70">
        <v>5.9252317999999998E-2</v>
      </c>
      <c r="M265" s="70">
        <v>3.1802880999999998</v>
      </c>
      <c r="N265" s="70">
        <v>1.8023614E-2</v>
      </c>
      <c r="O265" s="70">
        <v>5.0346555999999998</v>
      </c>
      <c r="P265" s="70">
        <v>-1.2715212</v>
      </c>
      <c r="Q265" s="69">
        <v>52.5</v>
      </c>
    </row>
    <row r="266" spans="1:17">
      <c r="A266" s="66">
        <v>1342</v>
      </c>
      <c r="B266" s="67" t="s">
        <v>341</v>
      </c>
      <c r="C266" s="67" t="s">
        <v>2085</v>
      </c>
      <c r="D266" s="68" t="s">
        <v>199</v>
      </c>
      <c r="E266" s="7"/>
      <c r="F266" s="8"/>
      <c r="G266" s="69">
        <v>98500</v>
      </c>
      <c r="H266" s="69">
        <v>47900</v>
      </c>
      <c r="I266" s="70">
        <v>7.8898010000000003</v>
      </c>
      <c r="J266" s="70">
        <v>5.4661740999999999</v>
      </c>
      <c r="K266" s="70">
        <v>37.492297999999998</v>
      </c>
      <c r="L266" s="70">
        <v>1.5033209000000001</v>
      </c>
      <c r="M266" s="70">
        <v>2.9580679000000001</v>
      </c>
      <c r="N266" s="70">
        <v>0.11860904</v>
      </c>
      <c r="O266" s="70">
        <v>-2.1785085</v>
      </c>
      <c r="P266" s="70">
        <v>-4.4724636000000002</v>
      </c>
      <c r="Q266" s="69">
        <v>251</v>
      </c>
    </row>
    <row r="267" spans="1:17">
      <c r="A267" s="66">
        <v>1343</v>
      </c>
      <c r="B267" s="67" t="s">
        <v>342</v>
      </c>
      <c r="C267" s="67" t="s">
        <v>2085</v>
      </c>
      <c r="D267" s="68" t="s">
        <v>199</v>
      </c>
      <c r="E267" s="7"/>
      <c r="F267" s="8"/>
      <c r="G267" s="69">
        <v>61900</v>
      </c>
      <c r="H267" s="69">
        <v>44300</v>
      </c>
      <c r="I267" s="70">
        <v>18.690573000000001</v>
      </c>
      <c r="J267" s="70">
        <v>2.2754951000000001</v>
      </c>
      <c r="K267" s="70">
        <v>34.051167</v>
      </c>
      <c r="L267" s="70">
        <v>4.2108190000000002E-3</v>
      </c>
      <c r="M267" s="70">
        <v>6.3643584000000004</v>
      </c>
      <c r="N267" s="70">
        <v>7.8702613000000005E-4</v>
      </c>
      <c r="O267" s="70">
        <v>-8.2350987999999994</v>
      </c>
      <c r="P267" s="70">
        <v>-7.6496320000000004</v>
      </c>
      <c r="Q267" s="69">
        <v>115.666666666666</v>
      </c>
    </row>
    <row r="268" spans="1:17">
      <c r="A268" s="66">
        <v>208</v>
      </c>
      <c r="B268" s="67" t="s">
        <v>2617</v>
      </c>
      <c r="C268" s="67" t="s">
        <v>2504</v>
      </c>
      <c r="D268" s="68" t="s">
        <v>199</v>
      </c>
      <c r="E268" s="7"/>
      <c r="F268" s="8"/>
      <c r="G268" s="69">
        <v>66400</v>
      </c>
      <c r="H268" s="69">
        <v>28900</v>
      </c>
      <c r="I268" s="70">
        <v>14.039108000000001</v>
      </c>
      <c r="J268" s="70">
        <v>0.30296825999999999</v>
      </c>
      <c r="K268" s="70">
        <v>15.960564</v>
      </c>
      <c r="L268" s="70">
        <v>0.24045669</v>
      </c>
      <c r="M268" s="70">
        <v>2.2407206999999998</v>
      </c>
      <c r="N268" s="70">
        <v>3.3757977000000002E-2</v>
      </c>
      <c r="O268" s="70">
        <v>0.64227003000000005</v>
      </c>
      <c r="P268" s="70">
        <v>-0.78513955999999996</v>
      </c>
      <c r="Q268" s="69">
        <v>2879</v>
      </c>
    </row>
    <row r="269" spans="1:17">
      <c r="A269" s="66">
        <v>42</v>
      </c>
      <c r="B269" s="67" t="s">
        <v>2618</v>
      </c>
      <c r="C269" s="67" t="s">
        <v>2081</v>
      </c>
      <c r="D269" s="68" t="s">
        <v>199</v>
      </c>
      <c r="E269" s="7"/>
      <c r="F269" s="8"/>
      <c r="G269" s="69">
        <v>48700</v>
      </c>
      <c r="H269" s="69">
        <v>25400</v>
      </c>
      <c r="I269" s="70">
        <v>20.398451000000001</v>
      </c>
      <c r="J269" s="70">
        <v>5.9860258999999999E-2</v>
      </c>
      <c r="K269" s="70">
        <v>11.534952000000001</v>
      </c>
      <c r="L269" s="70">
        <v>4.8747495999999996E-3</v>
      </c>
      <c r="M269" s="70">
        <v>2.3529518</v>
      </c>
      <c r="N269" s="70">
        <v>9.943734599999999E-4</v>
      </c>
      <c r="O269" s="70">
        <v>-0.82060266000000004</v>
      </c>
      <c r="P269" s="70">
        <v>-6.5747990999999999</v>
      </c>
      <c r="Q269" s="69">
        <v>1240.6666666666599</v>
      </c>
    </row>
    <row r="270" spans="1:17">
      <c r="A270" s="66">
        <v>1345</v>
      </c>
      <c r="B270" s="67" t="s">
        <v>343</v>
      </c>
      <c r="C270" s="67" t="s">
        <v>2101</v>
      </c>
      <c r="D270" s="68" t="s">
        <v>344</v>
      </c>
      <c r="E270" s="7">
        <v>101</v>
      </c>
      <c r="F270" s="8" t="s">
        <v>343</v>
      </c>
      <c r="G270" s="69">
        <v>67200</v>
      </c>
      <c r="H270" s="69">
        <v>34100</v>
      </c>
      <c r="I270" s="70">
        <v>12.922439000000001</v>
      </c>
      <c r="J270" s="70">
        <v>0.31467151999999998</v>
      </c>
      <c r="K270" s="70">
        <v>14.582914000000001</v>
      </c>
      <c r="L270" s="70">
        <v>2.4001249999999998E-2</v>
      </c>
      <c r="M270" s="70">
        <v>1.8844681000000001</v>
      </c>
      <c r="N270" s="70">
        <v>3.1015468E-3</v>
      </c>
      <c r="O270" s="70">
        <v>7.2414382999999999E-2</v>
      </c>
      <c r="P270" s="70">
        <v>0.70173918999999996</v>
      </c>
      <c r="Q270" s="69">
        <v>393.33333333333297</v>
      </c>
    </row>
    <row r="271" spans="1:17">
      <c r="A271" s="66">
        <v>1346</v>
      </c>
      <c r="B271" s="67" t="s">
        <v>2619</v>
      </c>
      <c r="C271" s="67" t="s">
        <v>2102</v>
      </c>
      <c r="D271" s="68" t="s">
        <v>344</v>
      </c>
      <c r="E271" s="7"/>
      <c r="F271" s="8"/>
      <c r="G271" s="69">
        <v>93800</v>
      </c>
      <c r="H271" s="69">
        <v>31700</v>
      </c>
      <c r="I271" s="70">
        <v>5.7288379999999997</v>
      </c>
      <c r="J271" s="70">
        <v>0.94298261000000005</v>
      </c>
      <c r="K271" s="70">
        <v>16.512363000000001</v>
      </c>
      <c r="L271" s="70">
        <v>8.7975449999999997E-2</v>
      </c>
      <c r="M271" s="70">
        <v>0.94596648000000005</v>
      </c>
      <c r="N271" s="70">
        <v>5.0399709000000003E-3</v>
      </c>
      <c r="O271" s="70">
        <v>1.4229989999999999</v>
      </c>
      <c r="P271" s="70">
        <v>1.5869892000000001</v>
      </c>
      <c r="Q271" s="69">
        <v>1073</v>
      </c>
    </row>
    <row r="272" spans="1:17">
      <c r="A272" s="66">
        <v>20789</v>
      </c>
      <c r="B272" s="67" t="s">
        <v>2620</v>
      </c>
      <c r="C272" s="67" t="s">
        <v>2102</v>
      </c>
      <c r="D272" s="68" t="s">
        <v>344</v>
      </c>
      <c r="E272" s="7"/>
      <c r="F272" s="8"/>
      <c r="G272" s="69">
        <v>74200</v>
      </c>
      <c r="H272" s="69">
        <v>29600</v>
      </c>
      <c r="I272" s="70">
        <v>12.620266000000001</v>
      </c>
      <c r="J272" s="70">
        <v>0.93230276999999995</v>
      </c>
      <c r="K272" s="70">
        <v>13.524293999999999</v>
      </c>
      <c r="L272" s="70">
        <v>0.75951259999999998</v>
      </c>
      <c r="M272" s="70">
        <v>1.7068019000000001</v>
      </c>
      <c r="N272" s="70">
        <v>9.5852509000000002E-2</v>
      </c>
      <c r="O272" s="70">
        <v>-1.367054</v>
      </c>
      <c r="P272" s="70">
        <v>-6.9531770000000002</v>
      </c>
      <c r="Q272" s="69">
        <v>523.66666666666595</v>
      </c>
    </row>
    <row r="273" spans="1:17">
      <c r="A273" s="66">
        <v>12670</v>
      </c>
      <c r="B273" s="67" t="s">
        <v>2621</v>
      </c>
      <c r="C273" s="67" t="s">
        <v>2102</v>
      </c>
      <c r="D273" s="68" t="s">
        <v>344</v>
      </c>
      <c r="E273" s="7"/>
      <c r="F273" s="8"/>
      <c r="G273" s="69">
        <v>81700</v>
      </c>
      <c r="H273" s="69">
        <v>29800</v>
      </c>
      <c r="I273" s="70">
        <v>10.138923</v>
      </c>
      <c r="J273" s="70">
        <v>5.05221E-2</v>
      </c>
      <c r="K273" s="70">
        <v>0</v>
      </c>
      <c r="L273" s="70">
        <v>0</v>
      </c>
      <c r="M273" s="70">
        <v>0</v>
      </c>
      <c r="N273" s="70">
        <v>0</v>
      </c>
      <c r="O273" s="70">
        <v>4.6212815999999997</v>
      </c>
      <c r="P273" s="70">
        <v>-3.1732235000000002</v>
      </c>
      <c r="Q273" s="69">
        <v>107</v>
      </c>
    </row>
    <row r="274" spans="1:17">
      <c r="A274" s="66">
        <v>85</v>
      </c>
      <c r="B274" s="67" t="s">
        <v>2622</v>
      </c>
      <c r="C274" s="67" t="s">
        <v>2102</v>
      </c>
      <c r="D274" s="68" t="s">
        <v>344</v>
      </c>
      <c r="E274" s="7"/>
      <c r="F274" s="8"/>
      <c r="G274" s="69">
        <v>70800</v>
      </c>
      <c r="H274" s="69">
        <v>27900</v>
      </c>
      <c r="I274" s="70">
        <v>12.50536</v>
      </c>
      <c r="J274" s="70">
        <v>0.63482088000000003</v>
      </c>
      <c r="K274" s="70">
        <v>10.885451</v>
      </c>
      <c r="L274" s="70">
        <v>0.219697</v>
      </c>
      <c r="M274" s="70">
        <v>1.3612649000000001</v>
      </c>
      <c r="N274" s="70">
        <v>2.7473899999999999E-2</v>
      </c>
      <c r="O274" s="70">
        <v>0.47430139999999998</v>
      </c>
      <c r="P274" s="70">
        <v>-0.73594641999999999</v>
      </c>
      <c r="Q274" s="69">
        <v>7488</v>
      </c>
    </row>
    <row r="275" spans="1:17">
      <c r="A275" s="66">
        <v>25943</v>
      </c>
      <c r="B275" s="67" t="s">
        <v>2623</v>
      </c>
      <c r="C275" s="67" t="s">
        <v>2102</v>
      </c>
      <c r="D275" s="68" t="s">
        <v>344</v>
      </c>
      <c r="E275" s="7"/>
      <c r="F275" s="8"/>
      <c r="G275" s="69">
        <v>43500</v>
      </c>
      <c r="H275" s="69">
        <v>20100</v>
      </c>
      <c r="I275" s="70">
        <v>23.756598</v>
      </c>
      <c r="J275" s="70">
        <v>0.40832424</v>
      </c>
      <c r="K275" s="70">
        <v>8.8999185999999995</v>
      </c>
      <c r="L275" s="70">
        <v>1.5831919999999999</v>
      </c>
      <c r="M275" s="70">
        <v>2.1143179000000001</v>
      </c>
      <c r="N275" s="70">
        <v>0.37611254999999999</v>
      </c>
      <c r="O275" s="70">
        <v>3.0507913000000002</v>
      </c>
      <c r="P275" s="70">
        <v>2.4045340999999998</v>
      </c>
      <c r="Q275" s="69">
        <v>83</v>
      </c>
    </row>
    <row r="276" spans="1:17">
      <c r="A276" s="66">
        <v>9401</v>
      </c>
      <c r="B276" s="67" t="s">
        <v>353</v>
      </c>
      <c r="C276" s="67" t="s">
        <v>2102</v>
      </c>
      <c r="D276" s="68" t="s">
        <v>344</v>
      </c>
      <c r="E276" s="7"/>
      <c r="F276" s="8"/>
      <c r="G276" s="69">
        <v>98600</v>
      </c>
      <c r="H276" s="69">
        <v>30700</v>
      </c>
      <c r="I276" s="70">
        <v>4.1456531999999999</v>
      </c>
      <c r="J276" s="70">
        <v>3.2360362999999999</v>
      </c>
      <c r="K276" s="70">
        <v>8.5705089999999995</v>
      </c>
      <c r="L276" s="70">
        <v>0.21200801</v>
      </c>
      <c r="M276" s="70">
        <v>0.35530359</v>
      </c>
      <c r="N276" s="70">
        <v>8.7891173999999992E-3</v>
      </c>
      <c r="O276" s="70">
        <v>1.3576978</v>
      </c>
      <c r="P276" s="70">
        <v>-1.1212777</v>
      </c>
      <c r="Q276" s="69">
        <v>183</v>
      </c>
    </row>
    <row r="277" spans="1:17">
      <c r="A277" s="66">
        <v>1347</v>
      </c>
      <c r="B277" s="67" t="s">
        <v>355</v>
      </c>
      <c r="C277" s="67" t="s">
        <v>2624</v>
      </c>
      <c r="D277" s="68" t="s">
        <v>344</v>
      </c>
      <c r="E277" s="7"/>
      <c r="F277" s="8"/>
      <c r="G277" s="69">
        <v>154600</v>
      </c>
      <c r="H277" s="69">
        <v>43600</v>
      </c>
      <c r="I277" s="70">
        <v>4.8108205999999996</v>
      </c>
      <c r="J277" s="70">
        <v>13.256186</v>
      </c>
      <c r="K277" s="70">
        <v>37.885078</v>
      </c>
      <c r="L277" s="70">
        <v>5.5949521000000004</v>
      </c>
      <c r="M277" s="70">
        <v>1.8225832</v>
      </c>
      <c r="N277" s="70">
        <v>0.26916309999999999</v>
      </c>
      <c r="O277" s="70">
        <v>-3.2024073999999998</v>
      </c>
      <c r="P277" s="70">
        <v>-8.9414309999999997</v>
      </c>
      <c r="Q277" s="69">
        <v>505</v>
      </c>
    </row>
    <row r="278" spans="1:17">
      <c r="A278" s="66">
        <v>1358</v>
      </c>
      <c r="B278" s="67" t="s">
        <v>2625</v>
      </c>
      <c r="C278" s="67" t="s">
        <v>2626</v>
      </c>
      <c r="D278" s="68" t="s">
        <v>344</v>
      </c>
      <c r="E278" s="7"/>
      <c r="F278" s="8"/>
      <c r="G278" s="69">
        <v>75800</v>
      </c>
      <c r="H278" s="69">
        <v>35000</v>
      </c>
      <c r="I278" s="70">
        <v>8.8197489000000004</v>
      </c>
      <c r="J278" s="70">
        <v>0.55303621000000003</v>
      </c>
      <c r="K278" s="70">
        <v>22.757117999999998</v>
      </c>
      <c r="L278" s="70">
        <v>0.76079010999999996</v>
      </c>
      <c r="M278" s="70">
        <v>2.0071205999999999</v>
      </c>
      <c r="N278" s="70">
        <v>6.7099772000000002E-2</v>
      </c>
      <c r="O278" s="70">
        <v>-0.89295208000000004</v>
      </c>
      <c r="P278" s="70">
        <v>-3.6209557000000001</v>
      </c>
      <c r="Q278" s="69">
        <v>968</v>
      </c>
    </row>
    <row r="279" spans="1:17">
      <c r="A279" s="66">
        <v>4506</v>
      </c>
      <c r="B279" s="67" t="s">
        <v>2627</v>
      </c>
      <c r="C279" s="67" t="s">
        <v>2628</v>
      </c>
      <c r="D279" s="68" t="s">
        <v>344</v>
      </c>
      <c r="E279" s="7"/>
      <c r="F279" s="8"/>
      <c r="G279" s="69">
        <v>79400</v>
      </c>
      <c r="H279" s="69">
        <v>24500</v>
      </c>
      <c r="I279" s="70">
        <v>9.3963736999999998</v>
      </c>
      <c r="J279" s="70">
        <v>2.2231831999999998</v>
      </c>
      <c r="K279" s="70">
        <v>11.600466000000001</v>
      </c>
      <c r="L279" s="70">
        <v>0.58446646000000002</v>
      </c>
      <c r="M279" s="70">
        <v>1.090023</v>
      </c>
      <c r="N279" s="70">
        <v>5.4918653999999997E-2</v>
      </c>
      <c r="O279" s="70">
        <v>-2.6686291999999998</v>
      </c>
      <c r="P279" s="70">
        <v>-6.4154992000000002</v>
      </c>
      <c r="Q279" s="69">
        <v>725.66666666666595</v>
      </c>
    </row>
    <row r="280" spans="1:17">
      <c r="A280" s="66">
        <v>1359</v>
      </c>
      <c r="B280" s="67" t="s">
        <v>2629</v>
      </c>
      <c r="C280" s="67" t="s">
        <v>2630</v>
      </c>
      <c r="D280" s="68" t="s">
        <v>344</v>
      </c>
      <c r="E280" s="7"/>
      <c r="F280" s="8"/>
      <c r="G280" s="69">
        <v>72900</v>
      </c>
      <c r="H280" s="69">
        <v>32700</v>
      </c>
      <c r="I280" s="70">
        <v>9.5909356999999993</v>
      </c>
      <c r="J280" s="70">
        <v>0.38192481</v>
      </c>
      <c r="K280" s="70">
        <v>19.904641999999999</v>
      </c>
      <c r="L280" s="70">
        <v>1.8343087</v>
      </c>
      <c r="M280" s="70">
        <v>1.9090414</v>
      </c>
      <c r="N280" s="70">
        <v>0.17592737</v>
      </c>
      <c r="O280" s="70">
        <v>1.0585042</v>
      </c>
      <c r="P280" s="70">
        <v>-5.5474815</v>
      </c>
      <c r="Q280" s="69">
        <v>192.166666666666</v>
      </c>
    </row>
    <row r="281" spans="1:17">
      <c r="A281" s="66">
        <v>1348</v>
      </c>
      <c r="B281" s="67" t="s">
        <v>2631</v>
      </c>
      <c r="C281" s="67" t="s">
        <v>2102</v>
      </c>
      <c r="D281" s="68" t="s">
        <v>344</v>
      </c>
      <c r="E281" s="7"/>
      <c r="F281" s="8"/>
      <c r="G281" s="69">
        <v>111500</v>
      </c>
      <c r="H281" s="69">
        <v>81500</v>
      </c>
      <c r="I281" s="70">
        <v>3.8899349999999999</v>
      </c>
      <c r="J281" s="70">
        <v>1.4936081999999999</v>
      </c>
      <c r="K281" s="70">
        <v>64.041259999999994</v>
      </c>
      <c r="L281" s="70">
        <v>6.5772214</v>
      </c>
      <c r="M281" s="70">
        <v>2.4911637</v>
      </c>
      <c r="N281" s="70">
        <v>0.25584962999999999</v>
      </c>
      <c r="O281" s="70">
        <v>-0.30114201000000002</v>
      </c>
      <c r="P281" s="70">
        <v>-2.2041726000000001</v>
      </c>
      <c r="Q281" s="69">
        <v>512</v>
      </c>
    </row>
    <row r="282" spans="1:17">
      <c r="A282" s="66">
        <v>1350</v>
      </c>
      <c r="B282" s="67" t="s">
        <v>2632</v>
      </c>
      <c r="C282" s="67" t="s">
        <v>2633</v>
      </c>
      <c r="D282" s="68" t="s">
        <v>344</v>
      </c>
      <c r="E282" s="7"/>
      <c r="F282" s="8"/>
      <c r="G282" s="69">
        <v>115400</v>
      </c>
      <c r="H282" s="69">
        <v>45800</v>
      </c>
      <c r="I282" s="70">
        <v>3.1607940000000001</v>
      </c>
      <c r="J282" s="70">
        <v>3.5559275000000001</v>
      </c>
      <c r="K282" s="70">
        <v>35.422451000000002</v>
      </c>
      <c r="L282" s="70">
        <v>0.79027842999999998</v>
      </c>
      <c r="M282" s="70">
        <v>1.1196307000000001</v>
      </c>
      <c r="N282" s="70">
        <v>2.4979074E-2</v>
      </c>
      <c r="O282" s="70">
        <v>-0.20477565</v>
      </c>
      <c r="P282" s="70">
        <v>-1.8638005</v>
      </c>
      <c r="Q282" s="69">
        <v>3939</v>
      </c>
    </row>
    <row r="283" spans="1:17">
      <c r="A283" s="66">
        <v>1365</v>
      </c>
      <c r="B283" s="67" t="s">
        <v>376</v>
      </c>
      <c r="C283" s="67" t="s">
        <v>2634</v>
      </c>
      <c r="D283" s="68" t="s">
        <v>344</v>
      </c>
      <c r="E283" s="7"/>
      <c r="F283" s="8"/>
      <c r="G283" s="69">
        <v>72300</v>
      </c>
      <c r="H283" s="69">
        <v>38100</v>
      </c>
      <c r="I283" s="70">
        <v>10.222198000000001</v>
      </c>
      <c r="J283" s="70">
        <v>0.54469031000000001</v>
      </c>
      <c r="K283" s="70">
        <v>24.315037</v>
      </c>
      <c r="L283" s="70">
        <v>7.2885967999999995E-2</v>
      </c>
      <c r="M283" s="70">
        <v>2.4855312999999999</v>
      </c>
      <c r="N283" s="70">
        <v>7.4505485000000002E-3</v>
      </c>
      <c r="O283" s="70">
        <v>1.1853564999999999</v>
      </c>
      <c r="P283" s="70">
        <v>1.4897388</v>
      </c>
      <c r="Q283" s="69">
        <v>499</v>
      </c>
    </row>
    <row r="284" spans="1:17">
      <c r="A284" s="66">
        <v>10148</v>
      </c>
      <c r="B284" s="67" t="s">
        <v>2635</v>
      </c>
      <c r="C284" s="67" t="s">
        <v>2624</v>
      </c>
      <c r="D284" s="68" t="s">
        <v>344</v>
      </c>
      <c r="E284" s="7">
        <v>107</v>
      </c>
      <c r="F284" s="8" t="s">
        <v>358</v>
      </c>
      <c r="G284" s="69">
        <v>52300</v>
      </c>
      <c r="H284" s="69">
        <v>26100</v>
      </c>
      <c r="I284" s="70">
        <v>19.730598000000001</v>
      </c>
      <c r="J284" s="70">
        <v>0.23836598000000001</v>
      </c>
      <c r="K284" s="70">
        <v>8.8126906999999992</v>
      </c>
      <c r="L284" s="70">
        <v>2.3006324000000002E-2</v>
      </c>
      <c r="M284" s="70">
        <v>1.7387965999999999</v>
      </c>
      <c r="N284" s="70">
        <v>4.5392853000000002E-3</v>
      </c>
      <c r="O284" s="70">
        <v>9.4320450000000005</v>
      </c>
      <c r="P284" s="70">
        <v>12.721406999999999</v>
      </c>
      <c r="Q284" s="69">
        <v>523.66666666666595</v>
      </c>
    </row>
    <row r="285" spans="1:17">
      <c r="A285" s="66">
        <v>5596</v>
      </c>
      <c r="B285" s="67" t="s">
        <v>2636</v>
      </c>
      <c r="C285" s="67" t="s">
        <v>2102</v>
      </c>
      <c r="D285" s="68" t="s">
        <v>344</v>
      </c>
      <c r="E285" s="7"/>
      <c r="F285" s="8"/>
      <c r="G285" s="69">
        <v>50200</v>
      </c>
      <c r="H285" s="69">
        <v>26500</v>
      </c>
      <c r="I285" s="70">
        <v>20.666214</v>
      </c>
      <c r="J285" s="70">
        <v>0.14729291</v>
      </c>
      <c r="K285" s="70">
        <v>11.578713</v>
      </c>
      <c r="L285" s="70">
        <v>4.6663359000000001E-2</v>
      </c>
      <c r="M285" s="70">
        <v>2.3928815999999999</v>
      </c>
      <c r="N285" s="70">
        <v>9.6435500000000007E-3</v>
      </c>
      <c r="O285" s="70">
        <v>1.4192965</v>
      </c>
      <c r="P285" s="70">
        <v>0.35853752</v>
      </c>
      <c r="Q285" s="69">
        <v>307</v>
      </c>
    </row>
    <row r="286" spans="1:17">
      <c r="A286" s="66">
        <v>1353</v>
      </c>
      <c r="B286" s="67" t="s">
        <v>362</v>
      </c>
      <c r="C286" s="67" t="s">
        <v>2637</v>
      </c>
      <c r="D286" s="68" t="s">
        <v>344</v>
      </c>
      <c r="E286" s="7"/>
      <c r="F286" s="8"/>
      <c r="G286" s="69">
        <v>90600</v>
      </c>
      <c r="H286" s="69">
        <v>32700</v>
      </c>
      <c r="I286" s="70">
        <v>7.3559603999999998</v>
      </c>
      <c r="J286" s="70">
        <v>2.6722630999999999</v>
      </c>
      <c r="K286" s="70">
        <v>11.589441000000001</v>
      </c>
      <c r="L286" s="70">
        <v>0.53665101999999998</v>
      </c>
      <c r="M286" s="70">
        <v>0.85251467999999997</v>
      </c>
      <c r="N286" s="70">
        <v>3.9475836E-2</v>
      </c>
      <c r="O286" s="70">
        <v>-1.9313971999999999</v>
      </c>
      <c r="P286" s="70">
        <v>-3.9811744999999998</v>
      </c>
      <c r="Q286" s="69">
        <v>837</v>
      </c>
    </row>
    <row r="287" spans="1:17">
      <c r="A287" s="66">
        <v>30063</v>
      </c>
      <c r="B287" s="67" t="s">
        <v>2638</v>
      </c>
      <c r="C287" s="67" t="s">
        <v>2633</v>
      </c>
      <c r="D287" s="68" t="s">
        <v>344</v>
      </c>
      <c r="E287" s="7"/>
      <c r="F287" s="8"/>
      <c r="G287" s="69">
        <v>53200</v>
      </c>
      <c r="H287" s="69">
        <v>22800</v>
      </c>
      <c r="I287" s="70">
        <v>20.859179000000001</v>
      </c>
      <c r="J287" s="70">
        <v>9.3659892999999994E-2</v>
      </c>
      <c r="K287" s="70">
        <v>2.4782012</v>
      </c>
      <c r="L287" s="70">
        <v>6.7110567999999995E-2</v>
      </c>
      <c r="M287" s="70">
        <v>0.51693243</v>
      </c>
      <c r="N287" s="70">
        <v>1.3998714000000001E-2</v>
      </c>
      <c r="O287" s="70">
        <v>2.0565479</v>
      </c>
      <c r="P287" s="70">
        <v>-0.70493190999999999</v>
      </c>
      <c r="Q287" s="69">
        <v>73.5</v>
      </c>
    </row>
    <row r="288" spans="1:17">
      <c r="A288" s="66">
        <v>98</v>
      </c>
      <c r="B288" s="67" t="s">
        <v>2639</v>
      </c>
      <c r="C288" s="67" t="s">
        <v>2102</v>
      </c>
      <c r="D288" s="68" t="s">
        <v>344</v>
      </c>
      <c r="E288" s="7"/>
      <c r="F288" s="8"/>
      <c r="G288" s="69">
        <v>65800</v>
      </c>
      <c r="H288" s="69">
        <v>24000</v>
      </c>
      <c r="I288" s="70">
        <v>16.603237</v>
      </c>
      <c r="J288" s="70">
        <v>0.45623796999999999</v>
      </c>
      <c r="K288" s="70">
        <v>4.1927899999999996</v>
      </c>
      <c r="L288" s="70">
        <v>3.1578753000000002</v>
      </c>
      <c r="M288" s="70">
        <v>0.69613891999999999</v>
      </c>
      <c r="N288" s="70">
        <v>0.52430958000000005</v>
      </c>
      <c r="O288" s="70">
        <v>1.8630059999999999</v>
      </c>
      <c r="P288" s="70">
        <v>6.6723651999999998</v>
      </c>
      <c r="Q288" s="69">
        <v>97.5</v>
      </c>
    </row>
    <row r="289" spans="1:17">
      <c r="A289" s="66">
        <v>1355</v>
      </c>
      <c r="B289" s="67" t="s">
        <v>2640</v>
      </c>
      <c r="C289" s="67" t="s">
        <v>2634</v>
      </c>
      <c r="D289" s="68" t="s">
        <v>344</v>
      </c>
      <c r="E289" s="7"/>
      <c r="F289" s="8"/>
      <c r="G289" s="69">
        <v>48500</v>
      </c>
      <c r="H289" s="69">
        <v>27600</v>
      </c>
      <c r="I289" s="70">
        <v>21.668657</v>
      </c>
      <c r="J289" s="70">
        <v>0.24713303</v>
      </c>
      <c r="K289" s="70">
        <v>9.9544715999999998</v>
      </c>
      <c r="L289" s="70">
        <v>0</v>
      </c>
      <c r="M289" s="70">
        <v>2.1570003</v>
      </c>
      <c r="N289" s="70">
        <v>0</v>
      </c>
      <c r="O289" s="70">
        <v>-6.7460895000000001</v>
      </c>
      <c r="P289" s="70">
        <v>-13.094847</v>
      </c>
      <c r="Q289" s="69">
        <v>142</v>
      </c>
    </row>
    <row r="290" spans="1:17">
      <c r="A290" s="66">
        <v>1360</v>
      </c>
      <c r="B290" s="67" t="s">
        <v>2641</v>
      </c>
      <c r="C290" s="67" t="s">
        <v>2102</v>
      </c>
      <c r="D290" s="68" t="s">
        <v>344</v>
      </c>
      <c r="E290" s="7"/>
      <c r="F290" s="8"/>
      <c r="G290" s="69">
        <v>87500</v>
      </c>
      <c r="H290" s="69">
        <v>36500</v>
      </c>
      <c r="I290" s="70">
        <v>6.8545179000000003</v>
      </c>
      <c r="J290" s="70">
        <v>0.67857951000000005</v>
      </c>
      <c r="K290" s="70">
        <v>14.446453999999999</v>
      </c>
      <c r="L290" s="70">
        <v>7.5694728000000001E-3</v>
      </c>
      <c r="M290" s="70">
        <v>0.99023479000000003</v>
      </c>
      <c r="N290" s="70">
        <v>5.1885086999999995E-4</v>
      </c>
      <c r="O290" s="70">
        <v>0.87266862000000001</v>
      </c>
      <c r="P290" s="70">
        <v>-1.3943255999999999</v>
      </c>
      <c r="Q290" s="69">
        <v>2263</v>
      </c>
    </row>
    <row r="291" spans="1:17">
      <c r="A291" s="66">
        <v>1361</v>
      </c>
      <c r="B291" s="67" t="s">
        <v>2642</v>
      </c>
      <c r="C291" s="67" t="s">
        <v>2643</v>
      </c>
      <c r="D291" s="68" t="s">
        <v>344</v>
      </c>
      <c r="E291" s="7"/>
      <c r="F291" s="8"/>
      <c r="G291" s="69">
        <v>61100</v>
      </c>
      <c r="H291" s="69">
        <v>31600</v>
      </c>
      <c r="I291" s="70">
        <v>13.535515</v>
      </c>
      <c r="J291" s="70">
        <v>0.17082356000000001</v>
      </c>
      <c r="K291" s="70">
        <v>9.4353522999999999</v>
      </c>
      <c r="L291" s="70">
        <v>0.54113823000000005</v>
      </c>
      <c r="M291" s="70">
        <v>1.2771235000000001</v>
      </c>
      <c r="N291" s="70">
        <v>7.3245846000000003E-2</v>
      </c>
      <c r="O291" s="70">
        <v>-2.5851492999999999</v>
      </c>
      <c r="P291" s="70">
        <v>-6.0406208000000001</v>
      </c>
      <c r="Q291" s="69">
        <v>369</v>
      </c>
    </row>
    <row r="292" spans="1:17">
      <c r="A292" s="66">
        <v>1362</v>
      </c>
      <c r="B292" s="67" t="s">
        <v>2644</v>
      </c>
      <c r="C292" s="67" t="s">
        <v>2634</v>
      </c>
      <c r="D292" s="68" t="s">
        <v>344</v>
      </c>
      <c r="E292" s="7"/>
      <c r="F292" s="8"/>
      <c r="G292" s="69">
        <v>50100</v>
      </c>
      <c r="H292" s="69">
        <v>22500</v>
      </c>
      <c r="I292" s="70">
        <v>21.225586</v>
      </c>
      <c r="J292" s="70">
        <v>0.26680329000000003</v>
      </c>
      <c r="K292" s="70">
        <v>6.1893057999999996</v>
      </c>
      <c r="L292" s="70">
        <v>9.9344983999999997E-2</v>
      </c>
      <c r="M292" s="70">
        <v>1.3137163999999999</v>
      </c>
      <c r="N292" s="70">
        <v>2.1086555E-2</v>
      </c>
      <c r="O292" s="70">
        <v>1.5178902999999999</v>
      </c>
      <c r="P292" s="70">
        <v>-5.0742431000000003</v>
      </c>
      <c r="Q292" s="69">
        <v>231.333333333333</v>
      </c>
    </row>
    <row r="293" spans="1:17">
      <c r="A293" s="66">
        <v>1363</v>
      </c>
      <c r="B293" s="67" t="s">
        <v>374</v>
      </c>
      <c r="C293" s="67" t="s">
        <v>2102</v>
      </c>
      <c r="D293" s="68" t="s">
        <v>344</v>
      </c>
      <c r="E293" s="7">
        <v>113</v>
      </c>
      <c r="F293" s="8" t="s">
        <v>374</v>
      </c>
      <c r="G293" s="69">
        <v>121400</v>
      </c>
      <c r="H293" s="69">
        <v>47600</v>
      </c>
      <c r="I293" s="70">
        <v>3.8272097</v>
      </c>
      <c r="J293" s="70">
        <v>8.5077429000000002</v>
      </c>
      <c r="K293" s="70">
        <v>41.248955000000002</v>
      </c>
      <c r="L293" s="70">
        <v>2.9172644000000001E-2</v>
      </c>
      <c r="M293" s="70">
        <v>1.578684</v>
      </c>
      <c r="N293" s="70">
        <v>1.1164982999999999E-3</v>
      </c>
      <c r="O293" s="70">
        <v>0.73399776000000005</v>
      </c>
      <c r="P293" s="70">
        <v>2.3776231000000001</v>
      </c>
      <c r="Q293" s="69">
        <v>274.33333333333297</v>
      </c>
    </row>
    <row r="294" spans="1:17">
      <c r="A294" s="66">
        <v>26</v>
      </c>
      <c r="B294" s="67" t="s">
        <v>2645</v>
      </c>
      <c r="C294" s="67" t="s">
        <v>2102</v>
      </c>
      <c r="D294" s="68" t="s">
        <v>344</v>
      </c>
      <c r="E294" s="7"/>
      <c r="F294" s="8"/>
      <c r="G294" s="69">
        <v>128200</v>
      </c>
      <c r="H294" s="69">
        <v>48300</v>
      </c>
      <c r="I294" s="70">
        <v>3.7007682000000002</v>
      </c>
      <c r="J294" s="70">
        <v>8.2355862000000002</v>
      </c>
      <c r="K294" s="70">
        <v>33.117989000000001</v>
      </c>
      <c r="L294" s="70">
        <v>1.3700237</v>
      </c>
      <c r="M294" s="70">
        <v>1.2256199000000001</v>
      </c>
      <c r="N294" s="70">
        <v>5.0701405999999997E-2</v>
      </c>
      <c r="O294" s="70">
        <v>0.34395303999999999</v>
      </c>
      <c r="P294" s="70">
        <v>-0.36490657999999998</v>
      </c>
      <c r="Q294" s="69">
        <v>6414.6666666666597</v>
      </c>
    </row>
    <row r="295" spans="1:17">
      <c r="A295" s="66">
        <v>1371</v>
      </c>
      <c r="B295" s="67" t="s">
        <v>2646</v>
      </c>
      <c r="C295" s="67" t="s">
        <v>2102</v>
      </c>
      <c r="D295" s="68" t="s">
        <v>344</v>
      </c>
      <c r="E295" s="7"/>
      <c r="F295" s="8"/>
      <c r="G295" s="69">
        <v>152000</v>
      </c>
      <c r="H295" s="69">
        <v>51200</v>
      </c>
      <c r="I295" s="70">
        <v>2.9791181</v>
      </c>
      <c r="J295" s="70">
        <v>15.463535</v>
      </c>
      <c r="K295" s="70">
        <v>47.344627000000003</v>
      </c>
      <c r="L295" s="70">
        <v>4.0887108000000003</v>
      </c>
      <c r="M295" s="70">
        <v>1.4104524000000001</v>
      </c>
      <c r="N295" s="70">
        <v>0.12180753</v>
      </c>
      <c r="O295" s="70">
        <v>0.51059096999999998</v>
      </c>
      <c r="P295" s="70">
        <v>-1.1237334999999999</v>
      </c>
      <c r="Q295" s="69">
        <v>808.33333333333303</v>
      </c>
    </row>
    <row r="296" spans="1:17">
      <c r="A296" s="66">
        <v>1349</v>
      </c>
      <c r="B296" s="67" t="s">
        <v>2647</v>
      </c>
      <c r="C296" s="67" t="s">
        <v>2633</v>
      </c>
      <c r="D296" s="68" t="s">
        <v>344</v>
      </c>
      <c r="E296" s="7"/>
      <c r="F296" s="8"/>
      <c r="G296" s="69">
        <v>99000</v>
      </c>
      <c r="H296" s="69">
        <v>40900</v>
      </c>
      <c r="I296" s="70">
        <v>4.4979304999999998</v>
      </c>
      <c r="J296" s="70">
        <v>1.6160561</v>
      </c>
      <c r="K296" s="70">
        <v>22.962229000000001</v>
      </c>
      <c r="L296" s="70">
        <v>0.39984946999999998</v>
      </c>
      <c r="M296" s="70">
        <v>1.0328250999999999</v>
      </c>
      <c r="N296" s="70">
        <v>1.7984950999999999E-2</v>
      </c>
      <c r="O296" s="70">
        <v>-0.11716904</v>
      </c>
      <c r="P296" s="70">
        <v>-2.1261084000000001</v>
      </c>
      <c r="Q296" s="69">
        <v>2085.6666666666601</v>
      </c>
    </row>
    <row r="297" spans="1:17">
      <c r="A297" s="66">
        <v>1372</v>
      </c>
      <c r="B297" s="67" t="s">
        <v>378</v>
      </c>
      <c r="C297" s="67" t="s">
        <v>2648</v>
      </c>
      <c r="D297" s="68" t="s">
        <v>344</v>
      </c>
      <c r="E297" s="7"/>
      <c r="F297" s="8"/>
      <c r="G297" s="69">
        <v>94700</v>
      </c>
      <c r="H297" s="69">
        <v>35800</v>
      </c>
      <c r="I297" s="70">
        <v>5.2782515999999999</v>
      </c>
      <c r="J297" s="70">
        <v>3.1664259000000001</v>
      </c>
      <c r="K297" s="70">
        <v>14.749024</v>
      </c>
      <c r="L297" s="70">
        <v>0</v>
      </c>
      <c r="M297" s="70">
        <v>0.77849060000000003</v>
      </c>
      <c r="N297" s="70">
        <v>0</v>
      </c>
      <c r="O297" s="70">
        <v>0.73564445999999994</v>
      </c>
      <c r="P297" s="70">
        <v>-0.67713279000000004</v>
      </c>
      <c r="Q297" s="69">
        <v>454.33333333333297</v>
      </c>
    </row>
    <row r="298" spans="1:17">
      <c r="A298" s="66">
        <v>1374</v>
      </c>
      <c r="B298" s="67" t="s">
        <v>380</v>
      </c>
      <c r="C298" s="67" t="s">
        <v>2106</v>
      </c>
      <c r="D298" s="68" t="s">
        <v>381</v>
      </c>
      <c r="E298" s="7"/>
      <c r="F298" s="8"/>
      <c r="G298" s="69">
        <v>68600</v>
      </c>
      <c r="H298" s="69">
        <v>43400</v>
      </c>
      <c r="I298" s="70">
        <v>12.973526</v>
      </c>
      <c r="J298" s="70">
        <v>0.35828912000000002</v>
      </c>
      <c r="K298" s="70">
        <v>42.551864999999999</v>
      </c>
      <c r="L298" s="70">
        <v>2.9414461999999999E-2</v>
      </c>
      <c r="M298" s="70">
        <v>5.5204772999999996</v>
      </c>
      <c r="N298" s="70">
        <v>3.8160929E-3</v>
      </c>
      <c r="O298" s="70">
        <v>0.18003063999999999</v>
      </c>
      <c r="P298" s="70">
        <v>-2.6047456000000002</v>
      </c>
      <c r="Q298" s="69">
        <v>65.6666666666666</v>
      </c>
    </row>
    <row r="299" spans="1:17">
      <c r="A299" s="66">
        <v>11150</v>
      </c>
      <c r="B299" s="67" t="s">
        <v>2649</v>
      </c>
      <c r="C299" s="67" t="s">
        <v>2106</v>
      </c>
      <c r="D299" s="68" t="s">
        <v>381</v>
      </c>
      <c r="E299" s="7"/>
      <c r="F299" s="8"/>
      <c r="G299" s="69">
        <v>83300</v>
      </c>
      <c r="H299" s="69">
        <v>31500</v>
      </c>
      <c r="I299" s="70">
        <v>6.2092419000000003</v>
      </c>
      <c r="J299" s="70">
        <v>0.16501355000000001</v>
      </c>
      <c r="K299" s="70">
        <v>10.028872</v>
      </c>
      <c r="L299" s="70">
        <v>0.13793047</v>
      </c>
      <c r="M299" s="70">
        <v>0.62271690000000002</v>
      </c>
      <c r="N299" s="70">
        <v>8.5644368000000002E-3</v>
      </c>
      <c r="O299" s="70">
        <v>5.8561129999999997</v>
      </c>
      <c r="P299" s="70">
        <v>2.6322445999999999</v>
      </c>
      <c r="Q299" s="69">
        <v>214.666666666666</v>
      </c>
    </row>
    <row r="300" spans="1:17">
      <c r="A300" s="66">
        <v>7635</v>
      </c>
      <c r="B300" s="67" t="s">
        <v>2650</v>
      </c>
      <c r="C300" s="67" t="s">
        <v>2106</v>
      </c>
      <c r="D300" s="68" t="s">
        <v>381</v>
      </c>
      <c r="E300" s="7"/>
      <c r="F300" s="8"/>
      <c r="G300" s="69">
        <v>46200</v>
      </c>
      <c r="H300" s="69">
        <v>28900</v>
      </c>
      <c r="I300" s="70">
        <v>24.232803000000001</v>
      </c>
      <c r="J300" s="70">
        <v>5.2339897000000003E-2</v>
      </c>
      <c r="K300" s="70">
        <v>10.522534</v>
      </c>
      <c r="L300" s="70">
        <v>3.1442950999999997E-2</v>
      </c>
      <c r="M300" s="70">
        <v>2.5499051000000001</v>
      </c>
      <c r="N300" s="70">
        <v>7.6195085000000003E-3</v>
      </c>
      <c r="O300" s="70">
        <v>3.5556972</v>
      </c>
      <c r="P300" s="70">
        <v>7.5980797000000004</v>
      </c>
      <c r="Q300" s="69">
        <v>312.33333333333297</v>
      </c>
    </row>
    <row r="301" spans="1:17">
      <c r="A301" s="66">
        <v>1378</v>
      </c>
      <c r="B301" s="67" t="s">
        <v>386</v>
      </c>
      <c r="C301" s="67" t="s">
        <v>2106</v>
      </c>
      <c r="D301" s="68" t="s">
        <v>381</v>
      </c>
      <c r="E301" s="7">
        <v>118</v>
      </c>
      <c r="F301" s="8" t="s">
        <v>386</v>
      </c>
      <c r="G301" s="69">
        <v>93300</v>
      </c>
      <c r="H301" s="69">
        <v>46600</v>
      </c>
      <c r="I301" s="70">
        <v>5.0610360999999999</v>
      </c>
      <c r="J301" s="70">
        <v>0.47099142999999999</v>
      </c>
      <c r="K301" s="70">
        <v>28.771576</v>
      </c>
      <c r="L301" s="70">
        <v>1.3180385999999999</v>
      </c>
      <c r="M301" s="70">
        <v>1.4561398999999999</v>
      </c>
      <c r="N301" s="70">
        <v>6.6706412000000007E-2</v>
      </c>
      <c r="O301" s="70">
        <v>-1.0758759</v>
      </c>
      <c r="P301" s="70">
        <v>-4.3855900999999999</v>
      </c>
      <c r="Q301" s="69">
        <v>1433.6666666666599</v>
      </c>
    </row>
    <row r="302" spans="1:17">
      <c r="A302" s="66">
        <v>1379</v>
      </c>
      <c r="B302" s="67" t="s">
        <v>389</v>
      </c>
      <c r="C302" s="67" t="s">
        <v>2106</v>
      </c>
      <c r="D302" s="68" t="s">
        <v>381</v>
      </c>
      <c r="E302" s="7"/>
      <c r="F302" s="8"/>
      <c r="G302" s="69">
        <v>170500</v>
      </c>
      <c r="H302" s="69">
        <v>55500</v>
      </c>
      <c r="I302" s="70">
        <v>3.1054906999999998</v>
      </c>
      <c r="J302" s="70">
        <v>13.932349</v>
      </c>
      <c r="K302" s="70">
        <v>50.867634000000002</v>
      </c>
      <c r="L302" s="70">
        <v>5.1587958</v>
      </c>
      <c r="M302" s="70">
        <v>1.5796896</v>
      </c>
      <c r="N302" s="70">
        <v>0.16020593</v>
      </c>
      <c r="O302" s="70">
        <v>0.34254857999999999</v>
      </c>
      <c r="P302" s="70">
        <v>-1.2170713</v>
      </c>
      <c r="Q302" s="69">
        <v>413.666666666666</v>
      </c>
    </row>
    <row r="303" spans="1:17">
      <c r="A303" s="66">
        <v>1425</v>
      </c>
      <c r="B303" s="67" t="s">
        <v>391</v>
      </c>
      <c r="C303" s="67" t="s">
        <v>2106</v>
      </c>
      <c r="D303" s="68" t="s">
        <v>381</v>
      </c>
      <c r="E303" s="7"/>
      <c r="F303" s="8"/>
      <c r="G303" s="69">
        <v>94900</v>
      </c>
      <c r="H303" s="69">
        <v>45000</v>
      </c>
      <c r="I303" s="70">
        <v>4.3887377000000001</v>
      </c>
      <c r="J303" s="70">
        <v>0.56478905999999995</v>
      </c>
      <c r="K303" s="70">
        <v>20.277504</v>
      </c>
      <c r="L303" s="70">
        <v>0.31875484999999998</v>
      </c>
      <c r="M303" s="70">
        <v>0.88992643000000005</v>
      </c>
      <c r="N303" s="70">
        <v>1.3989313999999999E-2</v>
      </c>
      <c r="O303" s="70">
        <v>-0.3986285</v>
      </c>
      <c r="P303" s="70">
        <v>-4.3892430999999998</v>
      </c>
      <c r="Q303" s="69">
        <v>805.66666666666595</v>
      </c>
    </row>
    <row r="304" spans="1:17">
      <c r="A304" s="66">
        <v>1385</v>
      </c>
      <c r="B304" s="67" t="s">
        <v>395</v>
      </c>
      <c r="C304" s="67" t="s">
        <v>2106</v>
      </c>
      <c r="D304" s="68" t="s">
        <v>381</v>
      </c>
      <c r="E304" s="7">
        <v>121</v>
      </c>
      <c r="F304" s="8" t="s">
        <v>395</v>
      </c>
      <c r="G304" s="69">
        <v>151500</v>
      </c>
      <c r="H304" s="69">
        <v>69900</v>
      </c>
      <c r="I304" s="70">
        <v>2.4959581000000002</v>
      </c>
      <c r="J304" s="70">
        <v>8.2944250000000004</v>
      </c>
      <c r="K304" s="70">
        <v>63.194358999999999</v>
      </c>
      <c r="L304" s="70">
        <v>8.2432213000000001</v>
      </c>
      <c r="M304" s="70">
        <v>1.5773047</v>
      </c>
      <c r="N304" s="70">
        <v>0.20574734</v>
      </c>
      <c r="O304" s="70">
        <v>1.3766254</v>
      </c>
      <c r="P304" s="70">
        <v>2.0693431000000002</v>
      </c>
      <c r="Q304" s="69">
        <v>863</v>
      </c>
    </row>
    <row r="305" spans="1:17">
      <c r="A305" s="66">
        <v>8037</v>
      </c>
      <c r="B305" s="67" t="s">
        <v>2651</v>
      </c>
      <c r="C305" s="67" t="s">
        <v>2106</v>
      </c>
      <c r="D305" s="68" t="s">
        <v>381</v>
      </c>
      <c r="E305" s="7"/>
      <c r="F305" s="8"/>
      <c r="G305" s="69">
        <v>68300</v>
      </c>
      <c r="H305" s="69">
        <v>29600</v>
      </c>
      <c r="I305" s="70">
        <v>13.457368000000001</v>
      </c>
      <c r="J305" s="70">
        <v>0.18872073</v>
      </c>
      <c r="K305" s="70">
        <v>9.0031213999999995</v>
      </c>
      <c r="L305" s="70">
        <v>2.0472262000000001E-2</v>
      </c>
      <c r="M305" s="70">
        <v>1.2115833</v>
      </c>
      <c r="N305" s="70">
        <v>2.7550280000000001E-3</v>
      </c>
      <c r="O305" s="70">
        <v>5.2111115000000003</v>
      </c>
      <c r="P305" s="70">
        <v>6.6048608</v>
      </c>
      <c r="Q305" s="69">
        <v>686</v>
      </c>
    </row>
    <row r="306" spans="1:17">
      <c r="A306" s="66">
        <v>4513</v>
      </c>
      <c r="B306" s="67" t="s">
        <v>2652</v>
      </c>
      <c r="C306" s="67" t="s">
        <v>2106</v>
      </c>
      <c r="D306" s="68" t="s">
        <v>381</v>
      </c>
      <c r="E306" s="7"/>
      <c r="F306" s="8"/>
      <c r="G306" s="69">
        <v>62300</v>
      </c>
      <c r="H306" s="69">
        <v>29000</v>
      </c>
      <c r="I306" s="70">
        <v>16.157105999999999</v>
      </c>
      <c r="J306" s="70">
        <v>0.33225113000000001</v>
      </c>
      <c r="K306" s="70">
        <v>10.076511999999999</v>
      </c>
      <c r="L306" s="70">
        <v>0</v>
      </c>
      <c r="M306" s="70">
        <v>1.6280726999999999</v>
      </c>
      <c r="N306" s="70">
        <v>0</v>
      </c>
      <c r="O306" s="70">
        <v>1.0622342</v>
      </c>
      <c r="P306" s="70">
        <v>0.43354388999999999</v>
      </c>
      <c r="Q306" s="69">
        <v>608.33333333333303</v>
      </c>
    </row>
    <row r="307" spans="1:17">
      <c r="A307" s="66">
        <v>9407</v>
      </c>
      <c r="B307" s="67" t="s">
        <v>2653</v>
      </c>
      <c r="C307" s="67" t="s">
        <v>2106</v>
      </c>
      <c r="D307" s="68" t="s">
        <v>381</v>
      </c>
      <c r="E307" s="7"/>
      <c r="F307" s="8"/>
      <c r="G307" s="69">
        <v>75000</v>
      </c>
      <c r="H307" s="69">
        <v>29100</v>
      </c>
      <c r="I307" s="70">
        <v>13.551086</v>
      </c>
      <c r="J307" s="70">
        <v>0.15982568</v>
      </c>
      <c r="K307" s="70">
        <v>4.6823096</v>
      </c>
      <c r="L307" s="70">
        <v>0</v>
      </c>
      <c r="M307" s="70">
        <v>0.63450377999999996</v>
      </c>
      <c r="N307" s="70">
        <v>0</v>
      </c>
      <c r="O307" s="70">
        <v>5.5482426</v>
      </c>
      <c r="P307" s="70">
        <v>11.784307</v>
      </c>
      <c r="Q307" s="69">
        <v>113.666666666666</v>
      </c>
    </row>
    <row r="308" spans="1:17">
      <c r="A308" s="66">
        <v>60</v>
      </c>
      <c r="B308" s="67" t="s">
        <v>2654</v>
      </c>
      <c r="C308" s="67" t="s">
        <v>2106</v>
      </c>
      <c r="D308" s="68" t="s">
        <v>381</v>
      </c>
      <c r="E308" s="7"/>
      <c r="F308" s="8"/>
      <c r="G308" s="69">
        <v>35400</v>
      </c>
      <c r="H308" s="69">
        <v>27300</v>
      </c>
      <c r="I308" s="70">
        <v>28.816744</v>
      </c>
      <c r="J308" s="70">
        <v>0.22474283</v>
      </c>
      <c r="K308" s="70">
        <v>10.516909999999999</v>
      </c>
      <c r="L308" s="70">
        <v>0</v>
      </c>
      <c r="M308" s="70">
        <v>3.0306310999999999</v>
      </c>
      <c r="N308" s="70">
        <v>0</v>
      </c>
      <c r="O308" s="70">
        <v>-7.0983862999999996</v>
      </c>
      <c r="P308" s="70">
        <v>-17.153300999999999</v>
      </c>
      <c r="Q308" s="69">
        <v>294.666666666666</v>
      </c>
    </row>
    <row r="309" spans="1:17">
      <c r="A309" s="66">
        <v>1392</v>
      </c>
      <c r="B309" s="67" t="s">
        <v>2655</v>
      </c>
      <c r="C309" s="67" t="s">
        <v>2106</v>
      </c>
      <c r="D309" s="68" t="s">
        <v>381</v>
      </c>
      <c r="E309" s="7"/>
      <c r="F309" s="8"/>
      <c r="G309" s="69">
        <v>81700</v>
      </c>
      <c r="H309" s="69">
        <v>35200</v>
      </c>
      <c r="I309" s="70">
        <v>9.2783765999999996</v>
      </c>
      <c r="J309" s="70">
        <v>0.14215659999999999</v>
      </c>
      <c r="K309" s="70">
        <v>15.597521</v>
      </c>
      <c r="L309" s="70">
        <v>0.63182585999999996</v>
      </c>
      <c r="M309" s="70">
        <v>1.4471966999999999</v>
      </c>
      <c r="N309" s="70">
        <v>5.8623184000000002E-2</v>
      </c>
      <c r="O309" s="70">
        <v>1.9742881999999999</v>
      </c>
      <c r="P309" s="70">
        <v>0.40898403999999999</v>
      </c>
      <c r="Q309" s="69">
        <v>962.33333333333303</v>
      </c>
    </row>
    <row r="310" spans="1:17">
      <c r="A310" s="66">
        <v>8038</v>
      </c>
      <c r="B310" s="67" t="s">
        <v>2656</v>
      </c>
      <c r="C310" s="67" t="s">
        <v>2106</v>
      </c>
      <c r="D310" s="68" t="s">
        <v>381</v>
      </c>
      <c r="E310" s="7"/>
      <c r="F310" s="8"/>
      <c r="G310" s="69">
        <v>82900</v>
      </c>
      <c r="H310" s="69">
        <v>30000</v>
      </c>
      <c r="I310" s="70">
        <v>8.8269891999999999</v>
      </c>
      <c r="J310" s="70">
        <v>0.5501644</v>
      </c>
      <c r="K310" s="70">
        <v>19.090240000000001</v>
      </c>
      <c r="L310" s="70">
        <v>0</v>
      </c>
      <c r="M310" s="70">
        <v>1.6850935</v>
      </c>
      <c r="N310" s="70">
        <v>0</v>
      </c>
      <c r="O310" s="70">
        <v>3.5381271999999999</v>
      </c>
      <c r="P310" s="70">
        <v>2.7376947</v>
      </c>
      <c r="Q310" s="69">
        <v>300</v>
      </c>
    </row>
    <row r="311" spans="1:17">
      <c r="A311" s="66">
        <v>1393</v>
      </c>
      <c r="B311" s="67" t="s">
        <v>2657</v>
      </c>
      <c r="C311" s="67" t="s">
        <v>2106</v>
      </c>
      <c r="D311" s="68" t="s">
        <v>381</v>
      </c>
      <c r="E311" s="7"/>
      <c r="F311" s="8"/>
      <c r="G311" s="69">
        <v>98200</v>
      </c>
      <c r="H311" s="69">
        <v>28500</v>
      </c>
      <c r="I311" s="70">
        <v>8.6093340000000005</v>
      </c>
      <c r="J311" s="70">
        <v>4.0631355999999998</v>
      </c>
      <c r="K311" s="70">
        <v>10.575177999999999</v>
      </c>
      <c r="L311" s="70">
        <v>0</v>
      </c>
      <c r="M311" s="70">
        <v>0.91045237000000001</v>
      </c>
      <c r="N311" s="70">
        <v>0</v>
      </c>
      <c r="O311" s="70">
        <v>-2.6803371999999999</v>
      </c>
      <c r="P311" s="70">
        <v>-7.2084346000000004</v>
      </c>
      <c r="Q311" s="69">
        <v>155</v>
      </c>
    </row>
    <row r="312" spans="1:17">
      <c r="A312" s="66">
        <v>6982</v>
      </c>
      <c r="B312" s="67" t="s">
        <v>2658</v>
      </c>
      <c r="C312" s="67" t="s">
        <v>2106</v>
      </c>
      <c r="D312" s="68" t="s">
        <v>381</v>
      </c>
      <c r="E312" s="7"/>
      <c r="F312" s="8"/>
      <c r="G312" s="69">
        <v>75300</v>
      </c>
      <c r="H312" s="69">
        <v>33800</v>
      </c>
      <c r="I312" s="70">
        <v>10.276011</v>
      </c>
      <c r="J312" s="70">
        <v>0.33644988999999997</v>
      </c>
      <c r="K312" s="70">
        <v>14.111609</v>
      </c>
      <c r="L312" s="70">
        <v>3.3914423999999999E-2</v>
      </c>
      <c r="M312" s="70">
        <v>1.4501105999999999</v>
      </c>
      <c r="N312" s="70">
        <v>3.4850503000000001E-3</v>
      </c>
      <c r="O312" s="70">
        <v>1.9420687000000001</v>
      </c>
      <c r="P312" s="70">
        <v>2.4561589000000001</v>
      </c>
      <c r="Q312" s="69">
        <v>717.33333333333303</v>
      </c>
    </row>
    <row r="313" spans="1:17">
      <c r="A313" s="66">
        <v>1398</v>
      </c>
      <c r="B313" s="67" t="s">
        <v>2659</v>
      </c>
      <c r="C313" s="67" t="s">
        <v>2106</v>
      </c>
      <c r="D313" s="68" t="s">
        <v>381</v>
      </c>
      <c r="E313" s="7"/>
      <c r="F313" s="8"/>
      <c r="G313" s="69">
        <v>78400</v>
      </c>
      <c r="H313" s="69">
        <v>29000</v>
      </c>
      <c r="I313" s="70">
        <v>10.04285</v>
      </c>
      <c r="J313" s="70">
        <v>0.26323453000000002</v>
      </c>
      <c r="K313" s="70">
        <v>5.9669708999999997</v>
      </c>
      <c r="L313" s="70">
        <v>3.0059341E-2</v>
      </c>
      <c r="M313" s="70">
        <v>0.59925388999999996</v>
      </c>
      <c r="N313" s="70">
        <v>3.0188144E-3</v>
      </c>
      <c r="O313" s="70">
        <v>1.4851546</v>
      </c>
      <c r="P313" s="70">
        <v>-4.0393771999999997</v>
      </c>
      <c r="Q313" s="69">
        <v>201.666666666666</v>
      </c>
    </row>
    <row r="314" spans="1:17">
      <c r="A314" s="66">
        <v>1399</v>
      </c>
      <c r="B314" s="67" t="s">
        <v>2660</v>
      </c>
      <c r="C314" s="67" t="s">
        <v>2106</v>
      </c>
      <c r="D314" s="68" t="s">
        <v>381</v>
      </c>
      <c r="E314" s="7"/>
      <c r="F314" s="8"/>
      <c r="G314" s="69">
        <v>70200</v>
      </c>
      <c r="H314" s="69">
        <v>31700</v>
      </c>
      <c r="I314" s="70">
        <v>13.317076999999999</v>
      </c>
      <c r="J314" s="70">
        <v>2.5087798000000001</v>
      </c>
      <c r="K314" s="70">
        <v>19.129223</v>
      </c>
      <c r="L314" s="70">
        <v>3.4308634999999997E-2</v>
      </c>
      <c r="M314" s="70">
        <v>2.5474534000000002</v>
      </c>
      <c r="N314" s="70">
        <v>4.5689069999999997E-3</v>
      </c>
      <c r="O314" s="70">
        <v>1.3027017000000001</v>
      </c>
      <c r="P314" s="70">
        <v>0.91951609000000001</v>
      </c>
      <c r="Q314" s="69">
        <v>620.33333333333303</v>
      </c>
    </row>
    <row r="315" spans="1:17">
      <c r="A315" s="66">
        <v>1401</v>
      </c>
      <c r="B315" s="67" t="s">
        <v>398</v>
      </c>
      <c r="C315" s="67" t="s">
        <v>2106</v>
      </c>
      <c r="D315" s="68" t="s">
        <v>381</v>
      </c>
      <c r="E315" s="7">
        <v>124</v>
      </c>
      <c r="F315" s="8" t="s">
        <v>398</v>
      </c>
      <c r="G315" s="69">
        <v>57800</v>
      </c>
      <c r="H315" s="69">
        <v>36800</v>
      </c>
      <c r="I315" s="70">
        <v>14.912629000000001</v>
      </c>
      <c r="J315" s="70">
        <v>1.0243846999999999</v>
      </c>
      <c r="K315" s="70">
        <v>22.05706</v>
      </c>
      <c r="L315" s="70">
        <v>2.4758532999999999E-2</v>
      </c>
      <c r="M315" s="70">
        <v>3.2892876000000002</v>
      </c>
      <c r="N315" s="70">
        <v>3.6921482999999998E-3</v>
      </c>
      <c r="O315" s="70">
        <v>12.631332</v>
      </c>
      <c r="P315" s="70">
        <v>14.013408</v>
      </c>
      <c r="Q315" s="69">
        <v>132</v>
      </c>
    </row>
    <row r="316" spans="1:17">
      <c r="A316" s="66">
        <v>218</v>
      </c>
      <c r="B316" s="67" t="s">
        <v>2661</v>
      </c>
      <c r="C316" s="67" t="s">
        <v>2106</v>
      </c>
      <c r="D316" s="68" t="s">
        <v>381</v>
      </c>
      <c r="E316" s="7"/>
      <c r="F316" s="8"/>
      <c r="G316" s="69">
        <v>62500</v>
      </c>
      <c r="H316" s="69">
        <v>31700</v>
      </c>
      <c r="I316" s="70">
        <v>14.433406</v>
      </c>
      <c r="J316" s="70">
        <v>0.22941858000000001</v>
      </c>
      <c r="K316" s="70">
        <v>26.831087</v>
      </c>
      <c r="L316" s="70">
        <v>3.4402835999999999E-2</v>
      </c>
      <c r="M316" s="70">
        <v>3.8726397000000001</v>
      </c>
      <c r="N316" s="70">
        <v>4.9655009000000002E-3</v>
      </c>
      <c r="O316" s="70">
        <v>9.6208611000000008</v>
      </c>
      <c r="P316" s="70">
        <v>9.0632009999999994</v>
      </c>
      <c r="Q316" s="69">
        <v>217</v>
      </c>
    </row>
    <row r="317" spans="1:17">
      <c r="A317" s="66">
        <v>10530</v>
      </c>
      <c r="B317" s="67" t="s">
        <v>2662</v>
      </c>
      <c r="C317" s="67" t="s">
        <v>2106</v>
      </c>
      <c r="D317" s="68" t="s">
        <v>381</v>
      </c>
      <c r="E317" s="7"/>
      <c r="F317" s="8"/>
      <c r="G317" s="69">
        <v>71400</v>
      </c>
      <c r="H317" s="69">
        <v>25000</v>
      </c>
      <c r="I317" s="70">
        <v>10.558002999999999</v>
      </c>
      <c r="J317" s="70">
        <v>0.42002738000000001</v>
      </c>
      <c r="K317" s="70">
        <v>7.7318707</v>
      </c>
      <c r="L317" s="70">
        <v>9.4267718E-2</v>
      </c>
      <c r="M317" s="70">
        <v>0.81633115000000001</v>
      </c>
      <c r="N317" s="70">
        <v>9.9527891999999993E-3</v>
      </c>
      <c r="O317" s="70">
        <v>2.8958553999999999</v>
      </c>
      <c r="P317" s="70">
        <v>12.643117</v>
      </c>
      <c r="Q317" s="69">
        <v>244</v>
      </c>
    </row>
    <row r="318" spans="1:17">
      <c r="A318" s="66">
        <v>1402</v>
      </c>
      <c r="B318" s="67" t="s">
        <v>400</v>
      </c>
      <c r="C318" s="67" t="s">
        <v>2106</v>
      </c>
      <c r="D318" s="68" t="s">
        <v>381</v>
      </c>
      <c r="E318" s="7">
        <v>125</v>
      </c>
      <c r="F318" s="8" t="s">
        <v>400</v>
      </c>
      <c r="G318" s="69">
        <v>127000</v>
      </c>
      <c r="H318" s="69">
        <v>60000</v>
      </c>
      <c r="I318" s="70">
        <v>1.856123</v>
      </c>
      <c r="J318" s="70">
        <v>4.3810739999999999</v>
      </c>
      <c r="K318" s="70">
        <v>48.528477000000002</v>
      </c>
      <c r="L318" s="70">
        <v>0.56079316000000001</v>
      </c>
      <c r="M318" s="70">
        <v>0.90074818999999995</v>
      </c>
      <c r="N318" s="70">
        <v>1.040901E-2</v>
      </c>
      <c r="O318" s="70">
        <v>-3.1829674000000002E-2</v>
      </c>
      <c r="P318" s="70">
        <v>-2.2333558</v>
      </c>
      <c r="Q318" s="69">
        <v>1085.6666666666599</v>
      </c>
    </row>
    <row r="319" spans="1:17">
      <c r="A319" s="66">
        <v>1403</v>
      </c>
      <c r="B319" s="67" t="s">
        <v>401</v>
      </c>
      <c r="C319" s="67" t="s">
        <v>2106</v>
      </c>
      <c r="D319" s="68" t="s">
        <v>381</v>
      </c>
      <c r="E319" s="7">
        <v>126</v>
      </c>
      <c r="F319" s="8" t="s">
        <v>401</v>
      </c>
      <c r="G319" s="69">
        <v>114500</v>
      </c>
      <c r="H319" s="69">
        <v>57300</v>
      </c>
      <c r="I319" s="70">
        <v>4.6373085999999999</v>
      </c>
      <c r="J319" s="70">
        <v>2.3513901000000001</v>
      </c>
      <c r="K319" s="70">
        <v>42.130096000000002</v>
      </c>
      <c r="L319" s="70">
        <v>5.4335303000000001</v>
      </c>
      <c r="M319" s="70">
        <v>1.9537026</v>
      </c>
      <c r="N319" s="70">
        <v>0.25196954999999999</v>
      </c>
      <c r="O319" s="70">
        <v>-2.2171132999999998</v>
      </c>
      <c r="P319" s="70">
        <v>-1.7986002999999999</v>
      </c>
      <c r="Q319" s="69">
        <v>662.5</v>
      </c>
    </row>
    <row r="320" spans="1:17">
      <c r="A320" s="66">
        <v>12877</v>
      </c>
      <c r="B320" s="67" t="s">
        <v>2663</v>
      </c>
      <c r="C320" s="67" t="s">
        <v>2106</v>
      </c>
      <c r="D320" s="68" t="s">
        <v>381</v>
      </c>
      <c r="E320" s="7"/>
      <c r="F320" s="8"/>
      <c r="G320" s="69">
        <v>45400</v>
      </c>
      <c r="H320" s="69">
        <v>26800</v>
      </c>
      <c r="I320" s="70">
        <v>23.352008999999999</v>
      </c>
      <c r="J320" s="70">
        <v>0.63833379999999995</v>
      </c>
      <c r="K320" s="70">
        <v>10.403577</v>
      </c>
      <c r="L320" s="70">
        <v>0</v>
      </c>
      <c r="M320" s="70">
        <v>2.4294443000000001</v>
      </c>
      <c r="N320" s="70">
        <v>0</v>
      </c>
      <c r="O320" s="70">
        <v>-5.9994040000000002</v>
      </c>
      <c r="P320" s="70">
        <v>0.61627889000000002</v>
      </c>
      <c r="Q320" s="69">
        <v>183.5</v>
      </c>
    </row>
    <row r="321" spans="1:17">
      <c r="A321" s="66">
        <v>1406</v>
      </c>
      <c r="B321" s="67" t="s">
        <v>403</v>
      </c>
      <c r="C321" s="67" t="s">
        <v>2106</v>
      </c>
      <c r="D321" s="68" t="s">
        <v>381</v>
      </c>
      <c r="E321" s="7">
        <v>128</v>
      </c>
      <c r="F321" s="8" t="s">
        <v>403</v>
      </c>
      <c r="G321" s="69">
        <v>91300</v>
      </c>
      <c r="H321" s="69">
        <v>43400</v>
      </c>
      <c r="I321" s="70">
        <v>5.6201897000000001</v>
      </c>
      <c r="J321" s="70">
        <v>0.48673344000000002</v>
      </c>
      <c r="K321" s="70">
        <v>25.921467</v>
      </c>
      <c r="L321" s="70">
        <v>0.10906768999999999</v>
      </c>
      <c r="M321" s="70">
        <v>1.4568356</v>
      </c>
      <c r="N321" s="70">
        <v>6.1298111000000002E-3</v>
      </c>
      <c r="O321" s="70">
        <v>-0.84630101999999996</v>
      </c>
      <c r="P321" s="70">
        <v>-2.9150548000000001</v>
      </c>
      <c r="Q321" s="69">
        <v>1452</v>
      </c>
    </row>
    <row r="322" spans="1:17">
      <c r="A322" s="66">
        <v>9765</v>
      </c>
      <c r="B322" s="67" t="s">
        <v>2664</v>
      </c>
      <c r="C322" s="67" t="s">
        <v>2106</v>
      </c>
      <c r="D322" s="68" t="s">
        <v>381</v>
      </c>
      <c r="E322" s="7"/>
      <c r="F322" s="8"/>
      <c r="G322" s="69">
        <v>76200</v>
      </c>
      <c r="H322" s="69">
        <v>32500</v>
      </c>
      <c r="I322" s="70">
        <v>9.1334362000000002</v>
      </c>
      <c r="J322" s="70">
        <v>0.29394513</v>
      </c>
      <c r="K322" s="70">
        <v>8.9702348999999995</v>
      </c>
      <c r="L322" s="70">
        <v>2.4484133000000002E-2</v>
      </c>
      <c r="M322" s="70">
        <v>0.81929070000000004</v>
      </c>
      <c r="N322" s="70">
        <v>2.2362426E-3</v>
      </c>
      <c r="O322" s="70">
        <v>2.5288932000000002</v>
      </c>
      <c r="P322" s="70">
        <v>4.0764269999999998</v>
      </c>
      <c r="Q322" s="69">
        <v>526.33333333333303</v>
      </c>
    </row>
    <row r="323" spans="1:17">
      <c r="A323" s="66">
        <v>1414</v>
      </c>
      <c r="B323" s="67" t="s">
        <v>2665</v>
      </c>
      <c r="C323" s="67" t="s">
        <v>2106</v>
      </c>
      <c r="D323" s="68" t="s">
        <v>381</v>
      </c>
      <c r="E323" s="7"/>
      <c r="F323" s="8"/>
      <c r="G323" s="69">
        <v>198000</v>
      </c>
      <c r="H323" s="69">
        <v>67300</v>
      </c>
      <c r="I323" s="70">
        <v>3.6446055999999998</v>
      </c>
      <c r="J323" s="70">
        <v>19.217912999999999</v>
      </c>
      <c r="K323" s="70">
        <v>54.563170999999997</v>
      </c>
      <c r="L323" s="70">
        <v>6.1531738999999996</v>
      </c>
      <c r="M323" s="70">
        <v>1.9886124999999999</v>
      </c>
      <c r="N323" s="70">
        <v>0.22425893</v>
      </c>
      <c r="O323" s="70">
        <v>0.13775883999999999</v>
      </c>
      <c r="P323" s="70">
        <v>0.34488505000000003</v>
      </c>
      <c r="Q323" s="69">
        <v>458</v>
      </c>
    </row>
    <row r="324" spans="1:17">
      <c r="A324" s="66">
        <v>9764</v>
      </c>
      <c r="B324" s="67" t="s">
        <v>2666</v>
      </c>
      <c r="C324" s="67" t="s">
        <v>2106</v>
      </c>
      <c r="D324" s="68" t="s">
        <v>381</v>
      </c>
      <c r="E324" s="7"/>
      <c r="F324" s="8"/>
      <c r="G324" s="69">
        <v>80800</v>
      </c>
      <c r="H324" s="69">
        <v>33000</v>
      </c>
      <c r="I324" s="70">
        <v>8.8228912000000008</v>
      </c>
      <c r="J324" s="70">
        <v>0.62557322000000004</v>
      </c>
      <c r="K324" s="70">
        <v>13.077586999999999</v>
      </c>
      <c r="L324" s="70">
        <v>3.0889586E-2</v>
      </c>
      <c r="M324" s="70">
        <v>1.1538212000000001</v>
      </c>
      <c r="N324" s="70">
        <v>2.7253545999999999E-3</v>
      </c>
      <c r="O324" s="70">
        <v>1.149815</v>
      </c>
      <c r="P324" s="70">
        <v>-0.13727566999999999</v>
      </c>
      <c r="Q324" s="69">
        <v>550.66666666666595</v>
      </c>
    </row>
    <row r="325" spans="1:17">
      <c r="A325" s="66">
        <v>1416</v>
      </c>
      <c r="B325" s="67" t="s">
        <v>2667</v>
      </c>
      <c r="C325" s="67" t="s">
        <v>2106</v>
      </c>
      <c r="D325" s="68" t="s">
        <v>381</v>
      </c>
      <c r="E325" s="7">
        <v>117</v>
      </c>
      <c r="F325" s="8" t="s">
        <v>384</v>
      </c>
      <c r="G325" s="69">
        <v>56600</v>
      </c>
      <c r="H325" s="69">
        <v>31900</v>
      </c>
      <c r="I325" s="70">
        <v>16.568729000000001</v>
      </c>
      <c r="J325" s="70">
        <v>0.56697821999999998</v>
      </c>
      <c r="K325" s="70">
        <v>17.455002</v>
      </c>
      <c r="L325" s="70">
        <v>7.2515576999999998E-2</v>
      </c>
      <c r="M325" s="70">
        <v>2.8920720000000002</v>
      </c>
      <c r="N325" s="70">
        <v>1.201491E-2</v>
      </c>
      <c r="O325" s="70">
        <v>0.25730667000000002</v>
      </c>
      <c r="P325" s="70">
        <v>-9.4459133000000008</v>
      </c>
      <c r="Q325" s="69">
        <v>134</v>
      </c>
    </row>
    <row r="326" spans="1:17">
      <c r="A326" s="66">
        <v>1417</v>
      </c>
      <c r="B326" s="67" t="s">
        <v>2668</v>
      </c>
      <c r="C326" s="67" t="s">
        <v>2106</v>
      </c>
      <c r="D326" s="68" t="s">
        <v>381</v>
      </c>
      <c r="E326" s="7"/>
      <c r="F326" s="8"/>
      <c r="G326" s="69">
        <v>110300</v>
      </c>
      <c r="H326" s="69">
        <v>56700</v>
      </c>
      <c r="I326" s="70">
        <v>3.6613486000000002</v>
      </c>
      <c r="J326" s="70">
        <v>1.3716866999999999</v>
      </c>
      <c r="K326" s="70">
        <v>46.800719999999998</v>
      </c>
      <c r="L326" s="70">
        <v>2.2371542</v>
      </c>
      <c r="M326" s="70">
        <v>1.7135376</v>
      </c>
      <c r="N326" s="70">
        <v>8.1910021999999999E-2</v>
      </c>
      <c r="O326" s="70">
        <v>9.6540741999999999E-2</v>
      </c>
      <c r="P326" s="70">
        <v>-0.53942674000000002</v>
      </c>
      <c r="Q326" s="69">
        <v>3297</v>
      </c>
    </row>
    <row r="327" spans="1:17">
      <c r="A327" s="66">
        <v>1422</v>
      </c>
      <c r="B327" s="67" t="s">
        <v>2669</v>
      </c>
      <c r="C327" s="67" t="s">
        <v>2106</v>
      </c>
      <c r="D327" s="68" t="s">
        <v>381</v>
      </c>
      <c r="E327" s="7"/>
      <c r="F327" s="8"/>
      <c r="G327" s="69">
        <v>106300</v>
      </c>
      <c r="H327" s="69">
        <v>47400</v>
      </c>
      <c r="I327" s="70">
        <v>4.3521419000000003</v>
      </c>
      <c r="J327" s="70">
        <v>3.6005007999999998</v>
      </c>
      <c r="K327" s="70">
        <v>30.325464</v>
      </c>
      <c r="L327" s="70">
        <v>0.70468938000000003</v>
      </c>
      <c r="M327" s="70">
        <v>1.3198072000000001</v>
      </c>
      <c r="N327" s="70">
        <v>3.0669082E-2</v>
      </c>
      <c r="O327" s="70">
        <v>-0.38254821</v>
      </c>
      <c r="P327" s="70">
        <v>-1.7124680000000001</v>
      </c>
      <c r="Q327" s="69">
        <v>978.66666666666595</v>
      </c>
    </row>
    <row r="328" spans="1:17">
      <c r="A328" s="66">
        <v>1397</v>
      </c>
      <c r="B328" s="67" t="s">
        <v>2670</v>
      </c>
      <c r="C328" s="67" t="s">
        <v>2106</v>
      </c>
      <c r="D328" s="68" t="s">
        <v>381</v>
      </c>
      <c r="E328" s="7">
        <v>123</v>
      </c>
      <c r="F328" s="8" t="s">
        <v>397</v>
      </c>
      <c r="G328" s="69">
        <v>84900</v>
      </c>
      <c r="H328" s="69">
        <v>49800</v>
      </c>
      <c r="I328" s="70">
        <v>7.6825422999999997</v>
      </c>
      <c r="J328" s="70">
        <v>1.1442375</v>
      </c>
      <c r="K328" s="70">
        <v>23.906970999999999</v>
      </c>
      <c r="L328" s="70">
        <v>6.7539230000000006E-2</v>
      </c>
      <c r="M328" s="70">
        <v>1.8366631</v>
      </c>
      <c r="N328" s="70">
        <v>5.1887301000000004E-3</v>
      </c>
      <c r="O328" s="70">
        <v>-1.9148054999999999</v>
      </c>
      <c r="P328" s="70">
        <v>-4.8417748999999999</v>
      </c>
      <c r="Q328" s="69">
        <v>348.666666666666</v>
      </c>
    </row>
    <row r="329" spans="1:17">
      <c r="A329" s="66">
        <v>1409</v>
      </c>
      <c r="B329" s="67" t="s">
        <v>2671</v>
      </c>
      <c r="C329" s="67" t="s">
        <v>2106</v>
      </c>
      <c r="D329" s="68" t="s">
        <v>381</v>
      </c>
      <c r="E329" s="7">
        <v>127</v>
      </c>
      <c r="F329" s="8" t="s">
        <v>402</v>
      </c>
      <c r="G329" s="69">
        <v>86600</v>
      </c>
      <c r="H329" s="69">
        <v>45800</v>
      </c>
      <c r="I329" s="70">
        <v>8.0174017000000006</v>
      </c>
      <c r="J329" s="70">
        <v>0.70990878000000002</v>
      </c>
      <c r="K329" s="70">
        <v>37.989372000000003</v>
      </c>
      <c r="L329" s="70">
        <v>0</v>
      </c>
      <c r="M329" s="70">
        <v>3.0457603999999998</v>
      </c>
      <c r="N329" s="70">
        <v>0</v>
      </c>
      <c r="O329" s="70">
        <v>-0.92944336000000005</v>
      </c>
      <c r="P329" s="70">
        <v>0.33672511999999999</v>
      </c>
      <c r="Q329" s="69">
        <v>147</v>
      </c>
    </row>
    <row r="330" spans="1:17">
      <c r="A330" s="66">
        <v>1424</v>
      </c>
      <c r="B330" s="67" t="s">
        <v>408</v>
      </c>
      <c r="C330" s="67" t="s">
        <v>2106</v>
      </c>
      <c r="D330" s="68" t="s">
        <v>381</v>
      </c>
      <c r="E330" s="7"/>
      <c r="F330" s="8"/>
      <c r="G330" s="69">
        <v>165300</v>
      </c>
      <c r="H330" s="69">
        <v>56500</v>
      </c>
      <c r="I330" s="70">
        <v>4.1971350000000003</v>
      </c>
      <c r="J330" s="70">
        <v>13.542681</v>
      </c>
      <c r="K330" s="70">
        <v>46.784790000000001</v>
      </c>
      <c r="L330" s="70">
        <v>4.5676680000000003</v>
      </c>
      <c r="M330" s="70">
        <v>1.9636207999999999</v>
      </c>
      <c r="N330" s="70">
        <v>0.19171119</v>
      </c>
      <c r="O330" s="70">
        <v>0.84796267999999997</v>
      </c>
      <c r="P330" s="70">
        <v>0.81897162999999995</v>
      </c>
      <c r="Q330" s="69">
        <v>662</v>
      </c>
    </row>
    <row r="331" spans="1:17">
      <c r="A331" s="66">
        <v>1380</v>
      </c>
      <c r="B331" s="67" t="s">
        <v>410</v>
      </c>
      <c r="C331" s="67" t="s">
        <v>2106</v>
      </c>
      <c r="D331" s="68" t="s">
        <v>381</v>
      </c>
      <c r="E331" s="7"/>
      <c r="F331" s="8"/>
      <c r="G331" s="69">
        <v>100500</v>
      </c>
      <c r="H331" s="69">
        <v>47300</v>
      </c>
      <c r="I331" s="70">
        <v>4.5886784</v>
      </c>
      <c r="J331" s="70">
        <v>0.75727867999999998</v>
      </c>
      <c r="K331" s="70">
        <v>37.904152000000003</v>
      </c>
      <c r="L331" s="70">
        <v>1.0495329</v>
      </c>
      <c r="M331" s="70">
        <v>1.7392996999999999</v>
      </c>
      <c r="N331" s="70">
        <v>4.8159688999999999E-2</v>
      </c>
      <c r="O331" s="70">
        <v>0.18375556000000001</v>
      </c>
      <c r="P331" s="70">
        <v>-4.7179222000000003</v>
      </c>
      <c r="Q331" s="69">
        <v>790.5</v>
      </c>
    </row>
    <row r="332" spans="1:17">
      <c r="A332" s="66">
        <v>1426</v>
      </c>
      <c r="B332" s="67" t="s">
        <v>2672</v>
      </c>
      <c r="C332" s="67" t="s">
        <v>2106</v>
      </c>
      <c r="D332" s="68" t="s">
        <v>381</v>
      </c>
      <c r="E332" s="7"/>
      <c r="F332" s="8"/>
      <c r="G332" s="69">
        <v>199700</v>
      </c>
      <c r="H332" s="69">
        <v>76000</v>
      </c>
      <c r="I332" s="70">
        <v>3.6328013000000001</v>
      </c>
      <c r="J332" s="70">
        <v>17.610744</v>
      </c>
      <c r="K332" s="70">
        <v>57.303077999999999</v>
      </c>
      <c r="L332" s="70">
        <v>10.596572</v>
      </c>
      <c r="M332" s="70">
        <v>2.0817070000000002</v>
      </c>
      <c r="N332" s="70">
        <v>0.38495239999999997</v>
      </c>
      <c r="O332" s="70">
        <v>0.24886606999999999</v>
      </c>
      <c r="P332" s="70">
        <v>-4.9554492999999998E-2</v>
      </c>
      <c r="Q332" s="69">
        <v>1210</v>
      </c>
    </row>
    <row r="333" spans="1:17">
      <c r="A333" s="66">
        <v>1434</v>
      </c>
      <c r="B333" s="67" t="s">
        <v>2673</v>
      </c>
      <c r="C333" s="67" t="s">
        <v>2674</v>
      </c>
      <c r="D333" s="68" t="s">
        <v>422</v>
      </c>
      <c r="E333" s="7"/>
      <c r="F333" s="8"/>
      <c r="G333" s="69">
        <v>135700</v>
      </c>
      <c r="H333" s="69">
        <v>59100</v>
      </c>
      <c r="I333" s="70">
        <v>3.5309113999999999</v>
      </c>
      <c r="J333" s="70">
        <v>8.7893448000000003</v>
      </c>
      <c r="K333" s="70">
        <v>36.376553000000001</v>
      </c>
      <c r="L333" s="70">
        <v>5.2479854000000001</v>
      </c>
      <c r="M333" s="70">
        <v>1.2844237999999999</v>
      </c>
      <c r="N333" s="70">
        <v>0.18530171000000001</v>
      </c>
      <c r="O333" s="70">
        <v>0.14043253999999999</v>
      </c>
      <c r="P333" s="70">
        <v>-2.9255442999999999</v>
      </c>
      <c r="Q333" s="69">
        <v>1103</v>
      </c>
    </row>
    <row r="334" spans="1:17">
      <c r="A334" s="66">
        <v>1437</v>
      </c>
      <c r="B334" s="67" t="s">
        <v>2675</v>
      </c>
      <c r="C334" s="67" t="s">
        <v>2674</v>
      </c>
      <c r="D334" s="68" t="s">
        <v>422</v>
      </c>
      <c r="E334" s="7"/>
      <c r="F334" s="8"/>
      <c r="G334" s="69">
        <v>133000</v>
      </c>
      <c r="H334" s="69">
        <v>57700</v>
      </c>
      <c r="I334" s="70">
        <v>2.1016385999999998</v>
      </c>
      <c r="J334" s="70">
        <v>4.0084181000000001</v>
      </c>
      <c r="K334" s="70">
        <v>38.116149999999998</v>
      </c>
      <c r="L334" s="70">
        <v>3.0319126000000001</v>
      </c>
      <c r="M334" s="70">
        <v>0.80106372000000003</v>
      </c>
      <c r="N334" s="70">
        <v>6.3719845999999997E-2</v>
      </c>
      <c r="O334" s="70">
        <v>-0.40936908</v>
      </c>
      <c r="P334" s="70">
        <v>-3.4908256999999998</v>
      </c>
      <c r="Q334" s="69">
        <v>548</v>
      </c>
    </row>
    <row r="335" spans="1:17">
      <c r="A335" s="66">
        <v>1443</v>
      </c>
      <c r="B335" s="67" t="s">
        <v>428</v>
      </c>
      <c r="C335" s="67" t="s">
        <v>2674</v>
      </c>
      <c r="D335" s="68" t="s">
        <v>422</v>
      </c>
      <c r="E335" s="7"/>
      <c r="F335" s="8"/>
      <c r="G335" s="69">
        <v>71200</v>
      </c>
      <c r="H335" s="69">
        <v>21000</v>
      </c>
      <c r="I335" s="70">
        <v>13.185445</v>
      </c>
      <c r="J335" s="70">
        <v>0.97647709000000005</v>
      </c>
      <c r="K335" s="70">
        <v>4.3277979000000002</v>
      </c>
      <c r="L335" s="70">
        <v>1.3265043000000001E-2</v>
      </c>
      <c r="M335" s="70">
        <v>0.57063942999999995</v>
      </c>
      <c r="N335" s="70">
        <v>1.7490549E-3</v>
      </c>
      <c r="O335" s="70">
        <v>4.2824477999999999</v>
      </c>
      <c r="P335" s="70">
        <v>2.8339238</v>
      </c>
      <c r="Q335" s="69">
        <v>125.333333333333</v>
      </c>
    </row>
    <row r="336" spans="1:17">
      <c r="A336" s="66">
        <v>1444</v>
      </c>
      <c r="B336" s="67" t="s">
        <v>2676</v>
      </c>
      <c r="C336" s="67" t="s">
        <v>2674</v>
      </c>
      <c r="D336" s="68" t="s">
        <v>422</v>
      </c>
      <c r="E336" s="7"/>
      <c r="F336" s="8"/>
      <c r="G336" s="69">
        <v>137300</v>
      </c>
      <c r="H336" s="69">
        <v>63900</v>
      </c>
      <c r="I336" s="70">
        <v>5.1041559999999997</v>
      </c>
      <c r="J336" s="70">
        <v>9.6516724000000007</v>
      </c>
      <c r="K336" s="70">
        <v>42.251812000000001</v>
      </c>
      <c r="L336" s="70">
        <v>2.4421569999999999</v>
      </c>
      <c r="M336" s="70">
        <v>2.1565983000000002</v>
      </c>
      <c r="N336" s="70">
        <v>0.12465150999999999</v>
      </c>
      <c r="O336" s="70">
        <v>-2.6410689000000001</v>
      </c>
      <c r="P336" s="70">
        <v>-6.2173977000000002</v>
      </c>
      <c r="Q336" s="69">
        <v>2117.6666666666601</v>
      </c>
    </row>
    <row r="337" spans="1:17">
      <c r="A337" s="66">
        <v>1445</v>
      </c>
      <c r="B337" s="67" t="s">
        <v>2677</v>
      </c>
      <c r="C337" s="67" t="s">
        <v>2674</v>
      </c>
      <c r="D337" s="68" t="s">
        <v>422</v>
      </c>
      <c r="E337" s="7"/>
      <c r="F337" s="8"/>
      <c r="G337" s="69">
        <v>195100</v>
      </c>
      <c r="H337" s="69">
        <v>84400</v>
      </c>
      <c r="I337" s="70">
        <v>3.1886190999999999</v>
      </c>
      <c r="J337" s="70">
        <v>17.792719000000002</v>
      </c>
      <c r="K337" s="70">
        <v>61.020271000000001</v>
      </c>
      <c r="L337" s="70">
        <v>11.404572999999999</v>
      </c>
      <c r="M337" s="70">
        <v>1.9457040000000001</v>
      </c>
      <c r="N337" s="70">
        <v>0.36364837999999999</v>
      </c>
      <c r="O337" s="70">
        <v>0.47179657000000003</v>
      </c>
      <c r="P337" s="70">
        <v>-0.24949937</v>
      </c>
      <c r="Q337" s="69">
        <v>1480</v>
      </c>
    </row>
    <row r="338" spans="1:17">
      <c r="A338" s="66">
        <v>1448</v>
      </c>
      <c r="B338" s="67" t="s">
        <v>430</v>
      </c>
      <c r="C338" s="67" t="s">
        <v>2674</v>
      </c>
      <c r="D338" s="68" t="s">
        <v>422</v>
      </c>
      <c r="E338" s="7"/>
      <c r="F338" s="8"/>
      <c r="G338" s="69">
        <v>76900</v>
      </c>
      <c r="H338" s="69">
        <v>49600</v>
      </c>
      <c r="I338" s="70">
        <v>10.792968</v>
      </c>
      <c r="J338" s="70">
        <v>0.42792594</v>
      </c>
      <c r="K338" s="70">
        <v>37.098278000000001</v>
      </c>
      <c r="L338" s="70">
        <v>0.86662686</v>
      </c>
      <c r="M338" s="70">
        <v>4.0040050000000003</v>
      </c>
      <c r="N338" s="70">
        <v>9.3534759999999995E-2</v>
      </c>
      <c r="O338" s="70">
        <v>-1.0752075999999999</v>
      </c>
      <c r="P338" s="70">
        <v>-2.5590868000000002</v>
      </c>
      <c r="Q338" s="69">
        <v>1082</v>
      </c>
    </row>
    <row r="339" spans="1:17">
      <c r="A339" s="66">
        <v>1441</v>
      </c>
      <c r="B339" s="67" t="s">
        <v>2678</v>
      </c>
      <c r="C339" s="67" t="s">
        <v>2674</v>
      </c>
      <c r="D339" s="68" t="s">
        <v>422</v>
      </c>
      <c r="E339" s="7"/>
      <c r="F339" s="8"/>
      <c r="G339" s="69">
        <v>40000</v>
      </c>
      <c r="H339" s="69">
        <v>30100</v>
      </c>
      <c r="I339" s="70">
        <v>24.706467</v>
      </c>
      <c r="J339" s="70">
        <v>2.3529911000000001E-2</v>
      </c>
      <c r="K339" s="70">
        <v>15.2951</v>
      </c>
      <c r="L339" s="70">
        <v>0</v>
      </c>
      <c r="M339" s="70">
        <v>3.7788789</v>
      </c>
      <c r="N339" s="70">
        <v>0</v>
      </c>
      <c r="O339" s="70">
        <v>-3.3723860000000001</v>
      </c>
      <c r="P339" s="70">
        <v>-7.0136333000000004</v>
      </c>
      <c r="Q339" s="69">
        <v>349.666666666666</v>
      </c>
    </row>
    <row r="340" spans="1:17">
      <c r="A340" s="66">
        <v>7053</v>
      </c>
      <c r="B340" s="67" t="s">
        <v>2679</v>
      </c>
      <c r="C340" s="67" t="s">
        <v>2680</v>
      </c>
      <c r="D340" s="68" t="s">
        <v>416</v>
      </c>
      <c r="E340" s="7"/>
      <c r="F340" s="8"/>
      <c r="G340" s="69">
        <v>64600</v>
      </c>
      <c r="H340" s="69">
        <v>30000</v>
      </c>
      <c r="I340" s="70">
        <v>13.990193</v>
      </c>
      <c r="J340" s="70">
        <v>0.34675645999999999</v>
      </c>
      <c r="K340" s="70">
        <v>8.5850124000000001</v>
      </c>
      <c r="L340" s="70">
        <v>0</v>
      </c>
      <c r="M340" s="70">
        <v>1.2010597999999999</v>
      </c>
      <c r="N340" s="70">
        <v>0</v>
      </c>
      <c r="O340" s="70">
        <v>-0.70837342999999997</v>
      </c>
      <c r="P340" s="70">
        <v>2.5512589999999999</v>
      </c>
      <c r="Q340" s="69">
        <v>487.666666666666</v>
      </c>
    </row>
    <row r="341" spans="1:17">
      <c r="A341" s="66">
        <v>11727</v>
      </c>
      <c r="B341" s="67" t="s">
        <v>2681</v>
      </c>
      <c r="C341" s="67" t="s">
        <v>2680</v>
      </c>
      <c r="D341" s="68" t="s">
        <v>416</v>
      </c>
      <c r="E341" s="7"/>
      <c r="F341" s="8"/>
      <c r="G341" s="69">
        <v>69900</v>
      </c>
      <c r="H341" s="69">
        <v>28900</v>
      </c>
      <c r="I341" s="70">
        <v>12.873239999999999</v>
      </c>
      <c r="J341" s="70">
        <v>0.21340111</v>
      </c>
      <c r="K341" s="70">
        <v>11.062878</v>
      </c>
      <c r="L341" s="70">
        <v>2.9712216999999999E-2</v>
      </c>
      <c r="M341" s="70">
        <v>1.4241507</v>
      </c>
      <c r="N341" s="70">
        <v>3.8249250999999999E-3</v>
      </c>
      <c r="O341" s="70">
        <v>0.50212884000000002</v>
      </c>
      <c r="P341" s="70">
        <v>-1.8203236</v>
      </c>
      <c r="Q341" s="69">
        <v>308</v>
      </c>
    </row>
    <row r="342" spans="1:17">
      <c r="A342" s="66">
        <v>21449</v>
      </c>
      <c r="B342" s="67" t="s">
        <v>2682</v>
      </c>
      <c r="C342" s="67" t="s">
        <v>2213</v>
      </c>
      <c r="D342" s="68" t="s">
        <v>416</v>
      </c>
      <c r="E342" s="7"/>
      <c r="F342" s="8"/>
      <c r="G342" s="69">
        <v>82100</v>
      </c>
      <c r="H342" s="69">
        <v>33400</v>
      </c>
      <c r="I342" s="70">
        <v>7.7616043000000001</v>
      </c>
      <c r="J342" s="70">
        <v>0.28793645000000001</v>
      </c>
      <c r="K342" s="70">
        <v>11.83896</v>
      </c>
      <c r="L342" s="70">
        <v>0</v>
      </c>
      <c r="M342" s="70">
        <v>0.91889321999999996</v>
      </c>
      <c r="N342" s="70">
        <v>0</v>
      </c>
      <c r="O342" s="70">
        <v>2.4505412999999998</v>
      </c>
      <c r="P342" s="70">
        <v>4.5187469</v>
      </c>
      <c r="Q342" s="69">
        <v>1079.3333333333301</v>
      </c>
    </row>
    <row r="343" spans="1:17">
      <c r="A343" s="66">
        <v>1429</v>
      </c>
      <c r="B343" s="67" t="s">
        <v>2683</v>
      </c>
      <c r="C343" s="67" t="s">
        <v>2213</v>
      </c>
      <c r="D343" s="68" t="s">
        <v>416</v>
      </c>
      <c r="E343" s="7"/>
      <c r="F343" s="8"/>
      <c r="G343" s="69">
        <v>80300</v>
      </c>
      <c r="H343" s="69">
        <v>44800</v>
      </c>
      <c r="I343" s="70">
        <v>8.8888005999999997</v>
      </c>
      <c r="J343" s="70">
        <v>1.5572417000000001</v>
      </c>
      <c r="K343" s="70">
        <v>9.1482142999999994</v>
      </c>
      <c r="L343" s="70">
        <v>0</v>
      </c>
      <c r="M343" s="70">
        <v>0.81316650000000001</v>
      </c>
      <c r="N343" s="70">
        <v>0</v>
      </c>
      <c r="O343" s="70">
        <v>2.4743385</v>
      </c>
      <c r="P343" s="70">
        <v>10.587317000000001</v>
      </c>
      <c r="Q343" s="69">
        <v>109.5</v>
      </c>
    </row>
    <row r="344" spans="1:17">
      <c r="A344" s="66">
        <v>1431</v>
      </c>
      <c r="B344" s="67" t="s">
        <v>2684</v>
      </c>
      <c r="C344" s="67" t="s">
        <v>2213</v>
      </c>
      <c r="D344" s="68" t="s">
        <v>416</v>
      </c>
      <c r="E344" s="7"/>
      <c r="F344" s="8"/>
      <c r="G344" s="69">
        <v>131400</v>
      </c>
      <c r="H344" s="69">
        <v>57700</v>
      </c>
      <c r="I344" s="70">
        <v>2.2330892000000002</v>
      </c>
      <c r="J344" s="70">
        <v>2.9069221000000001</v>
      </c>
      <c r="K344" s="70">
        <v>38.987904</v>
      </c>
      <c r="L344" s="70">
        <v>1.6355785</v>
      </c>
      <c r="M344" s="70">
        <v>0.87063462000000003</v>
      </c>
      <c r="N344" s="70">
        <v>3.6523923E-2</v>
      </c>
      <c r="O344" s="70">
        <v>-0.48063728</v>
      </c>
      <c r="P344" s="70">
        <v>-1.9066916</v>
      </c>
      <c r="Q344" s="69">
        <v>3450</v>
      </c>
    </row>
    <row r="345" spans="1:17">
      <c r="A345" s="66">
        <v>1433</v>
      </c>
      <c r="B345" s="67" t="s">
        <v>2685</v>
      </c>
      <c r="C345" s="67" t="s">
        <v>2680</v>
      </c>
      <c r="D345" s="68" t="s">
        <v>416</v>
      </c>
      <c r="E345" s="7"/>
      <c r="F345" s="8"/>
      <c r="G345" s="69">
        <v>81500</v>
      </c>
      <c r="H345" s="69">
        <v>44100</v>
      </c>
      <c r="I345" s="70">
        <v>9.8910332000000007</v>
      </c>
      <c r="J345" s="70">
        <v>0.37944054999999999</v>
      </c>
      <c r="K345" s="70">
        <v>24.165023999999999</v>
      </c>
      <c r="L345" s="70">
        <v>0.79783254999999997</v>
      </c>
      <c r="M345" s="70">
        <v>2.3901705999999998</v>
      </c>
      <c r="N345" s="70">
        <v>7.8913882000000005E-2</v>
      </c>
      <c r="O345" s="70">
        <v>-1.5658840999999999</v>
      </c>
      <c r="P345" s="70">
        <v>3.7016152999999998</v>
      </c>
      <c r="Q345" s="69">
        <v>323.666666666666</v>
      </c>
    </row>
    <row r="346" spans="1:17">
      <c r="A346" s="66">
        <v>7948</v>
      </c>
      <c r="B346" s="67" t="s">
        <v>420</v>
      </c>
      <c r="C346" s="67" t="s">
        <v>2213</v>
      </c>
      <c r="D346" s="68" t="s">
        <v>416</v>
      </c>
      <c r="E346" s="7"/>
      <c r="F346" s="8"/>
      <c r="G346" s="69">
        <v>94300</v>
      </c>
      <c r="H346" s="69">
        <v>39600</v>
      </c>
      <c r="I346" s="70">
        <v>5.0092087000000003</v>
      </c>
      <c r="J346" s="70">
        <v>0.5459311</v>
      </c>
      <c r="K346" s="70">
        <v>16.722640999999999</v>
      </c>
      <c r="L346" s="70">
        <v>0</v>
      </c>
      <c r="M346" s="70">
        <v>0.83767194</v>
      </c>
      <c r="N346" s="70">
        <v>0</v>
      </c>
      <c r="O346" s="70">
        <v>4.7899342000000003</v>
      </c>
      <c r="P346" s="70">
        <v>10.578552</v>
      </c>
      <c r="Q346" s="69">
        <v>307</v>
      </c>
    </row>
    <row r="347" spans="1:17">
      <c r="A347" s="66">
        <v>31155</v>
      </c>
      <c r="B347" s="67" t="s">
        <v>2686</v>
      </c>
      <c r="C347" s="67" t="s">
        <v>2687</v>
      </c>
      <c r="D347" s="68" t="s">
        <v>438</v>
      </c>
      <c r="E347" s="7"/>
      <c r="F347" s="8"/>
      <c r="G347" s="69">
        <v>62900</v>
      </c>
      <c r="H347" s="69">
        <v>39200</v>
      </c>
      <c r="I347" s="70">
        <v>12.763434</v>
      </c>
      <c r="J347" s="70">
        <v>5.8265972999999999E-2</v>
      </c>
      <c r="K347" s="70">
        <v>29.661633999999999</v>
      </c>
      <c r="L347" s="70">
        <v>5.9846799999999999E-2</v>
      </c>
      <c r="M347" s="70">
        <v>3.7858434000000001</v>
      </c>
      <c r="N347" s="70">
        <v>7.6385070999999997E-3</v>
      </c>
      <c r="O347" s="70">
        <v>-4.6064452999999999</v>
      </c>
      <c r="P347" s="70">
        <v>-6.4156094000000001</v>
      </c>
      <c r="Q347" s="69">
        <v>120.5</v>
      </c>
    </row>
    <row r="348" spans="1:17">
      <c r="A348" s="66">
        <v>10195</v>
      </c>
      <c r="B348" s="67" t="s">
        <v>2688</v>
      </c>
      <c r="C348" s="67" t="s">
        <v>2689</v>
      </c>
      <c r="D348" s="68" t="s">
        <v>438</v>
      </c>
      <c r="E348" s="7"/>
      <c r="F348" s="8"/>
      <c r="G348" s="69">
        <v>55400</v>
      </c>
      <c r="H348" s="69">
        <v>25700</v>
      </c>
      <c r="I348" s="70">
        <v>19.660526000000001</v>
      </c>
      <c r="J348" s="70">
        <v>1.0250747</v>
      </c>
      <c r="K348" s="70">
        <v>12.475056</v>
      </c>
      <c r="L348" s="70">
        <v>0.25304735</v>
      </c>
      <c r="M348" s="70">
        <v>2.4526618</v>
      </c>
      <c r="N348" s="70">
        <v>4.9750443999999998E-2</v>
      </c>
      <c r="O348" s="70">
        <v>0.97502153999999996</v>
      </c>
      <c r="P348" s="70">
        <v>3.4894896000000002</v>
      </c>
      <c r="Q348" s="69">
        <v>527</v>
      </c>
    </row>
    <row r="349" spans="1:17">
      <c r="A349" s="66">
        <v>1466</v>
      </c>
      <c r="B349" s="67" t="s">
        <v>437</v>
      </c>
      <c r="C349" s="67" t="s">
        <v>2689</v>
      </c>
      <c r="D349" s="68" t="s">
        <v>438</v>
      </c>
      <c r="E349" s="7"/>
      <c r="F349" s="8"/>
      <c r="G349" s="69">
        <v>69500</v>
      </c>
      <c r="H349" s="69">
        <v>39200</v>
      </c>
      <c r="I349" s="70">
        <v>15.53504</v>
      </c>
      <c r="J349" s="70">
        <v>2.8029112999999999</v>
      </c>
      <c r="K349" s="70">
        <v>22.995251</v>
      </c>
      <c r="L349" s="70">
        <v>0.82351618999999998</v>
      </c>
      <c r="M349" s="70">
        <v>3.5723213999999999</v>
      </c>
      <c r="N349" s="70">
        <v>0.12793357999999999</v>
      </c>
      <c r="O349" s="70">
        <v>4.8217739999999996</v>
      </c>
      <c r="P349" s="70">
        <v>8.1028480999999992</v>
      </c>
      <c r="Q349" s="69">
        <v>272.666666666666</v>
      </c>
    </row>
    <row r="350" spans="1:17">
      <c r="A350" s="66">
        <v>1467</v>
      </c>
      <c r="B350" s="67" t="s">
        <v>2690</v>
      </c>
      <c r="C350" s="67" t="s">
        <v>2691</v>
      </c>
      <c r="D350" s="68" t="s">
        <v>438</v>
      </c>
      <c r="E350" s="7"/>
      <c r="F350" s="8"/>
      <c r="G350" s="69">
        <v>43000</v>
      </c>
      <c r="H350" s="69">
        <v>32500</v>
      </c>
      <c r="I350" s="70">
        <v>23.405242999999999</v>
      </c>
      <c r="J350" s="70">
        <v>5.5840912999999999E-2</v>
      </c>
      <c r="K350" s="70">
        <v>9.2442578999999991</v>
      </c>
      <c r="L350" s="70">
        <v>3.0260958000000001E-2</v>
      </c>
      <c r="M350" s="70">
        <v>2.1636410000000001</v>
      </c>
      <c r="N350" s="70">
        <v>7.0826509000000001E-3</v>
      </c>
      <c r="O350" s="70">
        <v>-2.8815539000000001</v>
      </c>
      <c r="P350" s="70">
        <v>2.4718589999999998</v>
      </c>
      <c r="Q350" s="69">
        <v>434</v>
      </c>
    </row>
    <row r="351" spans="1:17">
      <c r="A351" s="66">
        <v>1500</v>
      </c>
      <c r="B351" s="67" t="s">
        <v>2692</v>
      </c>
      <c r="C351" s="67" t="s">
        <v>2689</v>
      </c>
      <c r="D351" s="68" t="s">
        <v>438</v>
      </c>
      <c r="E351" s="7"/>
      <c r="F351" s="8"/>
      <c r="G351" s="69">
        <v>54900</v>
      </c>
      <c r="H351" s="69">
        <v>30200</v>
      </c>
      <c r="I351" s="70">
        <v>19.551701999999999</v>
      </c>
      <c r="J351" s="70">
        <v>0.59644054999999996</v>
      </c>
      <c r="K351" s="70">
        <v>14.160496</v>
      </c>
      <c r="L351" s="70">
        <v>0.16120760000000001</v>
      </c>
      <c r="M351" s="70">
        <v>2.7686183</v>
      </c>
      <c r="N351" s="70">
        <v>3.1518831999999997E-2</v>
      </c>
      <c r="O351" s="70">
        <v>0.43415794000000002</v>
      </c>
      <c r="P351" s="70">
        <v>3.6356888000000001</v>
      </c>
      <c r="Q351" s="69">
        <v>4262.6666666666597</v>
      </c>
    </row>
    <row r="352" spans="1:17">
      <c r="A352" s="66">
        <v>1472</v>
      </c>
      <c r="B352" s="67" t="s">
        <v>2693</v>
      </c>
      <c r="C352" s="67" t="s">
        <v>2694</v>
      </c>
      <c r="D352" s="68" t="s">
        <v>438</v>
      </c>
      <c r="E352" s="7"/>
      <c r="F352" s="8"/>
      <c r="G352" s="69">
        <v>51800</v>
      </c>
      <c r="H352" s="69">
        <v>32000</v>
      </c>
      <c r="I352" s="70">
        <v>21.384508</v>
      </c>
      <c r="J352" s="70">
        <v>5.1577854999999999E-2</v>
      </c>
      <c r="K352" s="70">
        <v>3.9313039999999999</v>
      </c>
      <c r="L352" s="70">
        <v>7.9504727999999997E-2</v>
      </c>
      <c r="M352" s="70">
        <v>0.84069002000000004</v>
      </c>
      <c r="N352" s="70">
        <v>1.7001694000000001E-2</v>
      </c>
      <c r="O352" s="70">
        <v>-4.7689724</v>
      </c>
      <c r="P352" s="70">
        <v>-6.0755587000000002</v>
      </c>
      <c r="Q352" s="69">
        <v>285.5</v>
      </c>
    </row>
    <row r="353" spans="1:17">
      <c r="A353" s="66">
        <v>1473</v>
      </c>
      <c r="B353" s="67" t="s">
        <v>2695</v>
      </c>
      <c r="C353" s="67" t="s">
        <v>2116</v>
      </c>
      <c r="D353" s="68" t="s">
        <v>438</v>
      </c>
      <c r="E353" s="7"/>
      <c r="F353" s="8"/>
      <c r="G353" s="69">
        <v>64300</v>
      </c>
      <c r="H353" s="69">
        <v>41500</v>
      </c>
      <c r="I353" s="70">
        <v>7.7094259000000003</v>
      </c>
      <c r="J353" s="70">
        <v>0.71325254000000005</v>
      </c>
      <c r="K353" s="70">
        <v>10.489418000000001</v>
      </c>
      <c r="L353" s="70">
        <v>0.17737341000000001</v>
      </c>
      <c r="M353" s="70">
        <v>0.80867392000000005</v>
      </c>
      <c r="N353" s="70">
        <v>1.3674472E-2</v>
      </c>
      <c r="O353" s="70">
        <v>1.6354272000000001</v>
      </c>
      <c r="P353" s="70">
        <v>-10.657457000000001</v>
      </c>
      <c r="Q353" s="69">
        <v>140.5</v>
      </c>
    </row>
    <row r="354" spans="1:17">
      <c r="A354" s="66">
        <v>1471</v>
      </c>
      <c r="B354" s="67" t="s">
        <v>2696</v>
      </c>
      <c r="C354" s="67" t="s">
        <v>2697</v>
      </c>
      <c r="D354" s="68" t="s">
        <v>438</v>
      </c>
      <c r="E354" s="7"/>
      <c r="F354" s="8"/>
      <c r="G354" s="69">
        <v>54100</v>
      </c>
      <c r="H354" s="69">
        <v>27100</v>
      </c>
      <c r="I354" s="70">
        <v>21.211888999999999</v>
      </c>
      <c r="J354" s="70">
        <v>0.61682236000000001</v>
      </c>
      <c r="K354" s="70">
        <v>9.2061595999999994</v>
      </c>
      <c r="L354" s="70">
        <v>0</v>
      </c>
      <c r="M354" s="70">
        <v>1.9528004000000001</v>
      </c>
      <c r="N354" s="70">
        <v>0</v>
      </c>
      <c r="O354" s="70">
        <v>-0.15115395000000001</v>
      </c>
      <c r="P354" s="70">
        <v>0.19403878999999999</v>
      </c>
      <c r="Q354" s="69">
        <v>1061</v>
      </c>
    </row>
    <row r="355" spans="1:17">
      <c r="A355" s="66">
        <v>5594</v>
      </c>
      <c r="B355" s="67" t="s">
        <v>2698</v>
      </c>
      <c r="C355" s="67" t="s">
        <v>2116</v>
      </c>
      <c r="D355" s="68" t="s">
        <v>438</v>
      </c>
      <c r="E355" s="7"/>
      <c r="F355" s="8"/>
      <c r="G355" s="69">
        <v>42500</v>
      </c>
      <c r="H355" s="69">
        <v>25300</v>
      </c>
      <c r="I355" s="70">
        <v>28.75808</v>
      </c>
      <c r="J355" s="70">
        <v>0.38525787</v>
      </c>
      <c r="K355" s="70">
        <v>9.5950012000000005</v>
      </c>
      <c r="L355" s="70">
        <v>0</v>
      </c>
      <c r="M355" s="70">
        <v>2.7593378999999998</v>
      </c>
      <c r="N355" s="70">
        <v>0</v>
      </c>
      <c r="O355" s="70">
        <v>-29.723998999999999</v>
      </c>
      <c r="P355" s="70">
        <v>-40.500022999999999</v>
      </c>
      <c r="Q355" s="69">
        <v>166.333333333333</v>
      </c>
    </row>
    <row r="356" spans="1:17">
      <c r="A356" s="66">
        <v>1475</v>
      </c>
      <c r="B356" s="67" t="s">
        <v>2699</v>
      </c>
      <c r="C356" s="67" t="s">
        <v>2691</v>
      </c>
      <c r="D356" s="68" t="s">
        <v>438</v>
      </c>
      <c r="E356" s="7"/>
      <c r="F356" s="8"/>
      <c r="G356" s="69">
        <v>52400</v>
      </c>
      <c r="H356" s="69">
        <v>24400</v>
      </c>
      <c r="I356" s="70">
        <v>20.341426999999999</v>
      </c>
      <c r="J356" s="70">
        <v>0.45290061999999998</v>
      </c>
      <c r="K356" s="70">
        <v>7.8678384000000001</v>
      </c>
      <c r="L356" s="70">
        <v>8.0041446000000002E-2</v>
      </c>
      <c r="M356" s="70">
        <v>1.6004307</v>
      </c>
      <c r="N356" s="70">
        <v>1.6281573000000001E-2</v>
      </c>
      <c r="O356" s="70">
        <v>-2.7092505</v>
      </c>
      <c r="P356" s="70">
        <v>-2.7313995000000002</v>
      </c>
      <c r="Q356" s="69">
        <v>1856.3333333333301</v>
      </c>
    </row>
    <row r="357" spans="1:17">
      <c r="A357" s="66">
        <v>1470</v>
      </c>
      <c r="B357" s="67" t="s">
        <v>2700</v>
      </c>
      <c r="C357" s="67" t="s">
        <v>2701</v>
      </c>
      <c r="D357" s="68" t="s">
        <v>438</v>
      </c>
      <c r="E357" s="7"/>
      <c r="F357" s="8"/>
      <c r="G357" s="69">
        <v>65300</v>
      </c>
      <c r="H357" s="69">
        <v>25700</v>
      </c>
      <c r="I357" s="70">
        <v>14.659903</v>
      </c>
      <c r="J357" s="70">
        <v>0.34295255000000002</v>
      </c>
      <c r="K357" s="70">
        <v>10.042322</v>
      </c>
      <c r="L357" s="70">
        <v>0.24887252000000001</v>
      </c>
      <c r="M357" s="70">
        <v>1.4721947</v>
      </c>
      <c r="N357" s="70">
        <v>3.6484468999999999E-2</v>
      </c>
      <c r="O357" s="70">
        <v>-2.0789637999999999</v>
      </c>
      <c r="P357" s="70">
        <v>-1.6644638</v>
      </c>
      <c r="Q357" s="69">
        <v>1995.3333333333301</v>
      </c>
    </row>
    <row r="358" spans="1:17">
      <c r="A358" s="66">
        <v>1487</v>
      </c>
      <c r="B358" s="67" t="s">
        <v>443</v>
      </c>
      <c r="C358" s="67" t="s">
        <v>2116</v>
      </c>
      <c r="D358" s="68" t="s">
        <v>438</v>
      </c>
      <c r="E358" s="7"/>
      <c r="F358" s="8"/>
      <c r="G358" s="69">
        <v>113100</v>
      </c>
      <c r="H358" s="69">
        <v>38800</v>
      </c>
      <c r="I358" s="70">
        <v>4.756094</v>
      </c>
      <c r="J358" s="70">
        <v>5.3073921000000004</v>
      </c>
      <c r="K358" s="70">
        <v>24.144749000000001</v>
      </c>
      <c r="L358" s="70">
        <v>9.5887735000000002E-2</v>
      </c>
      <c r="M358" s="70">
        <v>1.1483468999999999</v>
      </c>
      <c r="N358" s="70">
        <v>4.5605111000000002E-3</v>
      </c>
      <c r="O358" s="70">
        <v>-0.67857409000000002</v>
      </c>
      <c r="P358" s="70">
        <v>-7.5762299999999998</v>
      </c>
      <c r="Q358" s="69">
        <v>332.666666666666</v>
      </c>
    </row>
    <row r="359" spans="1:17">
      <c r="A359" s="66">
        <v>1477</v>
      </c>
      <c r="B359" s="67" t="s">
        <v>2702</v>
      </c>
      <c r="C359" s="67" t="s">
        <v>2703</v>
      </c>
      <c r="D359" s="68" t="s">
        <v>438</v>
      </c>
      <c r="E359" s="7"/>
      <c r="F359" s="8"/>
      <c r="G359" s="69">
        <v>61100</v>
      </c>
      <c r="H359" s="69">
        <v>29900</v>
      </c>
      <c r="I359" s="70">
        <v>14.622973999999999</v>
      </c>
      <c r="J359" s="70">
        <v>0.58262592999999996</v>
      </c>
      <c r="K359" s="70">
        <v>11.691928000000001</v>
      </c>
      <c r="L359" s="70">
        <v>0.11876364</v>
      </c>
      <c r="M359" s="70">
        <v>1.7097076</v>
      </c>
      <c r="N359" s="70">
        <v>1.7366776E-2</v>
      </c>
      <c r="O359" s="70">
        <v>1.3089637000000001</v>
      </c>
      <c r="P359" s="70">
        <v>3.5532002</v>
      </c>
      <c r="Q359" s="69">
        <v>1573.6666666666599</v>
      </c>
    </row>
    <row r="360" spans="1:17">
      <c r="A360" s="66">
        <v>1479</v>
      </c>
      <c r="B360" s="67" t="s">
        <v>2704</v>
      </c>
      <c r="C360" s="67" t="s">
        <v>2691</v>
      </c>
      <c r="D360" s="68" t="s">
        <v>438</v>
      </c>
      <c r="E360" s="7">
        <v>145</v>
      </c>
      <c r="F360" s="8" t="s">
        <v>444</v>
      </c>
      <c r="G360" s="69">
        <v>92400</v>
      </c>
      <c r="H360" s="69">
        <v>65600</v>
      </c>
      <c r="I360" s="70">
        <v>7.2243494999999998</v>
      </c>
      <c r="J360" s="70">
        <v>1.4424953</v>
      </c>
      <c r="K360" s="70">
        <v>48.158755999999997</v>
      </c>
      <c r="L360" s="70">
        <v>1.3296513999999999</v>
      </c>
      <c r="M360" s="70">
        <v>3.4791569999999998</v>
      </c>
      <c r="N360" s="70">
        <v>9.6058667E-2</v>
      </c>
      <c r="O360" s="70">
        <v>1.6937144</v>
      </c>
      <c r="P360" s="70">
        <v>0.60270274000000001</v>
      </c>
      <c r="Q360" s="69">
        <v>1401.6666666666599</v>
      </c>
    </row>
    <row r="361" spans="1:17">
      <c r="A361" s="66">
        <v>30032</v>
      </c>
      <c r="B361" s="67" t="s">
        <v>2705</v>
      </c>
      <c r="C361" s="67" t="s">
        <v>2689</v>
      </c>
      <c r="D361" s="68" t="s">
        <v>438</v>
      </c>
      <c r="E361" s="7"/>
      <c r="F361" s="8"/>
      <c r="G361" s="69">
        <v>27700</v>
      </c>
      <c r="H361" s="69">
        <v>19200</v>
      </c>
      <c r="I361" s="70">
        <v>43.360264000000001</v>
      </c>
      <c r="J361" s="70">
        <v>0.16908701000000001</v>
      </c>
      <c r="K361" s="70">
        <v>3.8990377999999999</v>
      </c>
      <c r="L361" s="70">
        <v>8.9110062E-3</v>
      </c>
      <c r="M361" s="70">
        <v>1.6906331000000001</v>
      </c>
      <c r="N361" s="70">
        <v>3.8638355000000001E-3</v>
      </c>
      <c r="O361" s="70">
        <v>-5.9448524000000003</v>
      </c>
      <c r="P361" s="70">
        <v>-2.7545893000000001</v>
      </c>
      <c r="Q361" s="69">
        <v>206</v>
      </c>
    </row>
    <row r="362" spans="1:17">
      <c r="A362" s="66">
        <v>7893</v>
      </c>
      <c r="B362" s="67" t="s">
        <v>2706</v>
      </c>
      <c r="C362" s="67" t="s">
        <v>2067</v>
      </c>
      <c r="D362" s="68" t="s">
        <v>438</v>
      </c>
      <c r="E362" s="7"/>
      <c r="F362" s="8"/>
      <c r="G362" s="69">
        <v>100900</v>
      </c>
      <c r="H362" s="69">
        <v>40300</v>
      </c>
      <c r="I362" s="70">
        <v>4.7652149000000001</v>
      </c>
      <c r="J362" s="70">
        <v>1.87599</v>
      </c>
      <c r="K362" s="70">
        <v>31.75666</v>
      </c>
      <c r="L362" s="70">
        <v>0.12498491</v>
      </c>
      <c r="M362" s="70">
        <v>1.5132730999999999</v>
      </c>
      <c r="N362" s="70">
        <v>5.9557995000000001E-3</v>
      </c>
      <c r="O362" s="70">
        <v>-0.91284394000000002</v>
      </c>
      <c r="P362" s="70">
        <v>-2.3771257000000001</v>
      </c>
      <c r="Q362" s="69">
        <v>408</v>
      </c>
    </row>
    <row r="363" spans="1:17">
      <c r="A363" s="66">
        <v>1480</v>
      </c>
      <c r="B363" s="67" t="s">
        <v>2707</v>
      </c>
      <c r="C363" s="67" t="s">
        <v>2694</v>
      </c>
      <c r="D363" s="68" t="s">
        <v>438</v>
      </c>
      <c r="E363" s="7"/>
      <c r="F363" s="8"/>
      <c r="G363" s="69">
        <v>57000</v>
      </c>
      <c r="H363" s="69">
        <v>39300</v>
      </c>
      <c r="I363" s="70">
        <v>15.397835000000001</v>
      </c>
      <c r="J363" s="70">
        <v>0.20564513000000001</v>
      </c>
      <c r="K363" s="70">
        <v>21.212914000000001</v>
      </c>
      <c r="L363" s="70">
        <v>0.59565467000000005</v>
      </c>
      <c r="M363" s="70">
        <v>3.2663293000000002</v>
      </c>
      <c r="N363" s="70">
        <v>9.1717913999999998E-2</v>
      </c>
      <c r="O363" s="70">
        <v>1.9561044999999999</v>
      </c>
      <c r="P363" s="70">
        <v>7.7264295000000001</v>
      </c>
      <c r="Q363" s="69">
        <v>2142.6666666666601</v>
      </c>
    </row>
    <row r="364" spans="1:17">
      <c r="A364" s="66">
        <v>1481</v>
      </c>
      <c r="B364" s="67" t="s">
        <v>449</v>
      </c>
      <c r="C364" s="67" t="s">
        <v>2708</v>
      </c>
      <c r="D364" s="68" t="s">
        <v>438</v>
      </c>
      <c r="E364" s="7"/>
      <c r="F364" s="8"/>
      <c r="G364" s="69">
        <v>77100</v>
      </c>
      <c r="H364" s="69">
        <v>40500</v>
      </c>
      <c r="I364" s="70">
        <v>11.623571</v>
      </c>
      <c r="J364" s="70">
        <v>1.9166873</v>
      </c>
      <c r="K364" s="70">
        <v>26.414558</v>
      </c>
      <c r="L364" s="70">
        <v>1.0326599999999999</v>
      </c>
      <c r="M364" s="70">
        <v>3.0703149000000001</v>
      </c>
      <c r="N364" s="70">
        <v>0.12003195999999999</v>
      </c>
      <c r="O364" s="70">
        <v>-2.9542204999999999</v>
      </c>
      <c r="P364" s="70">
        <v>-5.9768825000000003</v>
      </c>
      <c r="Q364" s="69">
        <v>1658.6666666666599</v>
      </c>
    </row>
    <row r="365" spans="1:17">
      <c r="A365" s="66">
        <v>1482</v>
      </c>
      <c r="B365" s="67" t="s">
        <v>2709</v>
      </c>
      <c r="C365" s="67" t="s">
        <v>2116</v>
      </c>
      <c r="D365" s="68" t="s">
        <v>438</v>
      </c>
      <c r="E365" s="7"/>
      <c r="F365" s="8"/>
      <c r="G365" s="69">
        <v>85500</v>
      </c>
      <c r="H365" s="69">
        <v>30900</v>
      </c>
      <c r="I365" s="70">
        <v>5.4100055999999999</v>
      </c>
      <c r="J365" s="70">
        <v>1.1919301</v>
      </c>
      <c r="K365" s="70">
        <v>18.62764</v>
      </c>
      <c r="L365" s="70">
        <v>0</v>
      </c>
      <c r="M365" s="70">
        <v>1.0077564000000001</v>
      </c>
      <c r="N365" s="70">
        <v>0</v>
      </c>
      <c r="O365" s="70">
        <v>1.4978648000000001</v>
      </c>
      <c r="P365" s="70">
        <v>-3.1437902000000002</v>
      </c>
      <c r="Q365" s="69">
        <v>147</v>
      </c>
    </row>
    <row r="366" spans="1:17">
      <c r="A366" s="66">
        <v>30086</v>
      </c>
      <c r="B366" s="67" t="s">
        <v>2710</v>
      </c>
      <c r="C366" s="67" t="s">
        <v>2687</v>
      </c>
      <c r="D366" s="68" t="s">
        <v>438</v>
      </c>
      <c r="E366" s="7"/>
      <c r="F366" s="8"/>
      <c r="G366" s="69">
        <v>57300</v>
      </c>
      <c r="H366" s="69">
        <v>16200</v>
      </c>
      <c r="I366" s="70">
        <v>18.323875000000001</v>
      </c>
      <c r="J366" s="70">
        <v>0.52995281999999999</v>
      </c>
      <c r="K366" s="70">
        <v>0</v>
      </c>
      <c r="L366" s="70">
        <v>0</v>
      </c>
      <c r="M366" s="70">
        <v>0</v>
      </c>
      <c r="N366" s="70">
        <v>0</v>
      </c>
      <c r="O366" s="70">
        <v>11.059402</v>
      </c>
      <c r="P366" s="70">
        <v>30.127058000000002</v>
      </c>
      <c r="Q366" s="69">
        <v>100</v>
      </c>
    </row>
    <row r="367" spans="1:17">
      <c r="A367" s="66">
        <v>1501</v>
      </c>
      <c r="B367" s="67" t="s">
        <v>2711</v>
      </c>
      <c r="C367" s="67" t="s">
        <v>2712</v>
      </c>
      <c r="D367" s="68" t="s">
        <v>438</v>
      </c>
      <c r="E367" s="7"/>
      <c r="F367" s="8"/>
      <c r="G367" s="69">
        <v>52900</v>
      </c>
      <c r="H367" s="69">
        <v>27600</v>
      </c>
      <c r="I367" s="70">
        <v>19.436831000000002</v>
      </c>
      <c r="J367" s="70">
        <v>0.2393429</v>
      </c>
      <c r="K367" s="70">
        <v>8.5540190000000003</v>
      </c>
      <c r="L367" s="70">
        <v>4.1263301000000002E-2</v>
      </c>
      <c r="M367" s="70">
        <v>1.6626301999999999</v>
      </c>
      <c r="N367" s="70">
        <v>8.0202781000000001E-3</v>
      </c>
      <c r="O367" s="70">
        <v>-3.3877616000000002</v>
      </c>
      <c r="P367" s="70">
        <v>-3.8484435000000001</v>
      </c>
      <c r="Q367" s="69">
        <v>422.33333333333297</v>
      </c>
    </row>
    <row r="368" spans="1:17">
      <c r="A368" s="66">
        <v>32553</v>
      </c>
      <c r="B368" s="67" t="s">
        <v>1917</v>
      </c>
      <c r="C368" s="67" t="s">
        <v>2703</v>
      </c>
      <c r="D368" s="68" t="s">
        <v>438</v>
      </c>
      <c r="E368" s="7">
        <v>1101</v>
      </c>
      <c r="F368" s="8" t="s">
        <v>1917</v>
      </c>
      <c r="G368" s="69">
        <v>78900</v>
      </c>
      <c r="H368" s="69">
        <v>39700</v>
      </c>
      <c r="I368" s="70">
        <v>8.4213448</v>
      </c>
      <c r="J368" s="70">
        <v>1.112841</v>
      </c>
      <c r="K368" s="70">
        <v>22.297191999999999</v>
      </c>
      <c r="L368" s="70">
        <v>0.97714031000000001</v>
      </c>
      <c r="M368" s="70">
        <v>1.8777235000000001</v>
      </c>
      <c r="N368" s="70">
        <v>8.2288354999999994E-2</v>
      </c>
      <c r="O368" s="70">
        <v>-3.0505407</v>
      </c>
      <c r="P368" s="70">
        <v>-9.5362120000000008</v>
      </c>
      <c r="Q368" s="69">
        <v>405.33333333333297</v>
      </c>
    </row>
    <row r="369" spans="1:17">
      <c r="A369" s="66">
        <v>1469</v>
      </c>
      <c r="B369" s="67" t="s">
        <v>2713</v>
      </c>
      <c r="C369" s="67" t="s">
        <v>2701</v>
      </c>
      <c r="D369" s="68" t="s">
        <v>438</v>
      </c>
      <c r="E369" s="7"/>
      <c r="F369" s="8"/>
      <c r="G369" s="69">
        <v>86300</v>
      </c>
      <c r="H369" s="69">
        <v>59600</v>
      </c>
      <c r="I369" s="70">
        <v>7.3299570000000003</v>
      </c>
      <c r="J369" s="70">
        <v>1.1676306000000001</v>
      </c>
      <c r="K369" s="70">
        <v>51.167529999999999</v>
      </c>
      <c r="L369" s="70">
        <v>4.1038636999999998</v>
      </c>
      <c r="M369" s="70">
        <v>3.7505581000000001</v>
      </c>
      <c r="N369" s="70">
        <v>0.30081143999999999</v>
      </c>
      <c r="O369" s="70">
        <v>8.0708008000000007</v>
      </c>
      <c r="P369" s="70">
        <v>12.86558</v>
      </c>
      <c r="Q369" s="69">
        <v>327</v>
      </c>
    </row>
    <row r="370" spans="1:17">
      <c r="A370" s="66">
        <v>9635</v>
      </c>
      <c r="B370" s="67" t="s">
        <v>2714</v>
      </c>
      <c r="C370" s="67" t="s">
        <v>2689</v>
      </c>
      <c r="D370" s="68" t="s">
        <v>438</v>
      </c>
      <c r="E370" s="7"/>
      <c r="F370" s="8"/>
      <c r="G370" s="69">
        <v>66700</v>
      </c>
      <c r="H370" s="69">
        <v>46800</v>
      </c>
      <c r="I370" s="70">
        <v>15.013783999999999</v>
      </c>
      <c r="J370" s="70">
        <v>1.2021189999999999</v>
      </c>
      <c r="K370" s="70">
        <v>34.801067000000003</v>
      </c>
      <c r="L370" s="70">
        <v>0.78079396000000001</v>
      </c>
      <c r="M370" s="70">
        <v>5.2249575000000004</v>
      </c>
      <c r="N370" s="70">
        <v>0.11722673</v>
      </c>
      <c r="O370" s="70">
        <v>-2.0987030999999998</v>
      </c>
      <c r="P370" s="70">
        <v>-2.654798</v>
      </c>
      <c r="Q370" s="69">
        <v>2864.5</v>
      </c>
    </row>
    <row r="371" spans="1:17">
      <c r="A371" s="66">
        <v>1486</v>
      </c>
      <c r="B371" s="67" t="s">
        <v>2715</v>
      </c>
      <c r="C371" s="67" t="s">
        <v>2689</v>
      </c>
      <c r="D371" s="68" t="s">
        <v>438</v>
      </c>
      <c r="E371" s="7"/>
      <c r="F371" s="8"/>
      <c r="G371" s="69">
        <v>33400</v>
      </c>
      <c r="H371" s="69">
        <v>29300</v>
      </c>
      <c r="I371" s="70">
        <v>31.662735000000001</v>
      </c>
      <c r="J371" s="70">
        <v>5.05221E-2</v>
      </c>
      <c r="K371" s="70">
        <v>7.9887142000000004</v>
      </c>
      <c r="L371" s="70">
        <v>2.1902966999999999E-2</v>
      </c>
      <c r="M371" s="70">
        <v>2.5294454000000002</v>
      </c>
      <c r="N371" s="70">
        <v>6.9350790999999998E-3</v>
      </c>
      <c r="O371" s="70">
        <v>-26.674541000000001</v>
      </c>
      <c r="P371" s="70">
        <v>54.415958000000003</v>
      </c>
      <c r="Q371" s="69">
        <v>256</v>
      </c>
    </row>
    <row r="372" spans="1:17">
      <c r="A372" s="66">
        <v>1488</v>
      </c>
      <c r="B372" s="67" t="s">
        <v>454</v>
      </c>
      <c r="C372" s="67" t="s">
        <v>2716</v>
      </c>
      <c r="D372" s="68" t="s">
        <v>438</v>
      </c>
      <c r="E372" s="7"/>
      <c r="F372" s="8"/>
      <c r="G372" s="69">
        <v>85400</v>
      </c>
      <c r="H372" s="69">
        <v>38700</v>
      </c>
      <c r="I372" s="70">
        <v>7.7357449999999996</v>
      </c>
      <c r="J372" s="70">
        <v>1.6569936000000001</v>
      </c>
      <c r="K372" s="70">
        <v>24.092614999999999</v>
      </c>
      <c r="L372" s="70">
        <v>0.17045303000000001</v>
      </c>
      <c r="M372" s="70">
        <v>1.8637432</v>
      </c>
      <c r="N372" s="70">
        <v>1.3185809999999999E-2</v>
      </c>
      <c r="O372" s="70">
        <v>-2.6566868000000001</v>
      </c>
      <c r="P372" s="70">
        <v>-6.4203935000000003</v>
      </c>
      <c r="Q372" s="69">
        <v>404.33333333333297</v>
      </c>
    </row>
    <row r="373" spans="1:17">
      <c r="A373" s="66">
        <v>1484</v>
      </c>
      <c r="B373" s="67" t="s">
        <v>2717</v>
      </c>
      <c r="C373" s="67" t="s">
        <v>2067</v>
      </c>
      <c r="D373" s="68" t="s">
        <v>438</v>
      </c>
      <c r="E373" s="7"/>
      <c r="F373" s="8"/>
      <c r="G373" s="69">
        <v>66600</v>
      </c>
      <c r="H373" s="69">
        <v>30100</v>
      </c>
      <c r="I373" s="70">
        <v>13.904331000000001</v>
      </c>
      <c r="J373" s="70">
        <v>0.39894341999999999</v>
      </c>
      <c r="K373" s="70">
        <v>11.22481</v>
      </c>
      <c r="L373" s="70">
        <v>7.0289955000000001E-2</v>
      </c>
      <c r="M373" s="70">
        <v>1.5607346</v>
      </c>
      <c r="N373" s="70">
        <v>9.7733474999999997E-3</v>
      </c>
      <c r="O373" s="70">
        <v>-1.4070792999999999</v>
      </c>
      <c r="P373" s="70">
        <v>-0.63928275999999995</v>
      </c>
      <c r="Q373" s="69">
        <v>3479.6666666666601</v>
      </c>
    </row>
    <row r="374" spans="1:17">
      <c r="A374" s="66">
        <v>1489</v>
      </c>
      <c r="B374" s="67" t="s">
        <v>2718</v>
      </c>
      <c r="C374" s="67" t="s">
        <v>2694</v>
      </c>
      <c r="D374" s="68" t="s">
        <v>438</v>
      </c>
      <c r="E374" s="7"/>
      <c r="F374" s="8"/>
      <c r="G374" s="69">
        <v>100500</v>
      </c>
      <c r="H374" s="69">
        <v>46400</v>
      </c>
      <c r="I374" s="70">
        <v>6.3315511000000004</v>
      </c>
      <c r="J374" s="70">
        <v>2.3159029000000002</v>
      </c>
      <c r="K374" s="70">
        <v>34.193100000000001</v>
      </c>
      <c r="L374" s="70">
        <v>0.77724426999999996</v>
      </c>
      <c r="M374" s="70">
        <v>2.1649536999999999</v>
      </c>
      <c r="N374" s="70">
        <v>4.9211620999999997E-2</v>
      </c>
      <c r="O374" s="70">
        <v>-1.6177166999999999</v>
      </c>
      <c r="P374" s="70">
        <v>-5.3913111999999996</v>
      </c>
      <c r="Q374" s="69">
        <v>5337</v>
      </c>
    </row>
    <row r="375" spans="1:17">
      <c r="A375" s="66">
        <v>22187</v>
      </c>
      <c r="B375" s="67" t="s">
        <v>2719</v>
      </c>
      <c r="C375" s="67" t="s">
        <v>2687</v>
      </c>
      <c r="D375" s="68" t="s">
        <v>438</v>
      </c>
      <c r="E375" s="7"/>
      <c r="F375" s="8"/>
      <c r="G375" s="69">
        <v>39200</v>
      </c>
      <c r="H375" s="69">
        <v>22800</v>
      </c>
      <c r="I375" s="70">
        <v>30.391607</v>
      </c>
      <c r="J375" s="70">
        <v>0.34255113999999998</v>
      </c>
      <c r="K375" s="70">
        <v>5.8306265000000002</v>
      </c>
      <c r="L375" s="70">
        <v>8.0847152999999998E-3</v>
      </c>
      <c r="M375" s="70">
        <v>1.7720212</v>
      </c>
      <c r="N375" s="70">
        <v>2.4570747999999999E-3</v>
      </c>
      <c r="O375" s="70">
        <v>5.1641507000000004</v>
      </c>
      <c r="P375" s="70">
        <v>12.447559</v>
      </c>
      <c r="Q375" s="69">
        <v>112</v>
      </c>
    </row>
    <row r="376" spans="1:17">
      <c r="A376" s="66">
        <v>58</v>
      </c>
      <c r="B376" s="67" t="s">
        <v>2720</v>
      </c>
      <c r="C376" s="67" t="s">
        <v>2703</v>
      </c>
      <c r="D376" s="68" t="s">
        <v>438</v>
      </c>
      <c r="E376" s="7"/>
      <c r="F376" s="8"/>
      <c r="G376" s="69">
        <v>49800</v>
      </c>
      <c r="H376" s="69">
        <v>21400</v>
      </c>
      <c r="I376" s="70">
        <v>23.465461999999999</v>
      </c>
      <c r="J376" s="70">
        <v>0.13968829999999999</v>
      </c>
      <c r="K376" s="70">
        <v>5.2537737</v>
      </c>
      <c r="L376" s="70">
        <v>1.8992528000000002E-2</v>
      </c>
      <c r="M376" s="70">
        <v>1.2328223</v>
      </c>
      <c r="N376" s="70">
        <v>4.4566845000000004E-3</v>
      </c>
      <c r="O376" s="70">
        <v>-9.4703894000000002</v>
      </c>
      <c r="P376" s="70">
        <v>-10.850705</v>
      </c>
      <c r="Q376" s="69">
        <v>96</v>
      </c>
    </row>
    <row r="377" spans="1:17">
      <c r="A377" s="66">
        <v>22455</v>
      </c>
      <c r="B377" s="67" t="s">
        <v>2721</v>
      </c>
      <c r="C377" s="67" t="s">
        <v>2116</v>
      </c>
      <c r="D377" s="68" t="s">
        <v>438</v>
      </c>
      <c r="E377" s="7"/>
      <c r="F377" s="8"/>
      <c r="G377" s="69">
        <v>35100</v>
      </c>
      <c r="H377" s="69">
        <v>15800</v>
      </c>
      <c r="I377" s="70">
        <v>40.457520000000002</v>
      </c>
      <c r="J377" s="70">
        <v>0.42322996000000002</v>
      </c>
      <c r="K377" s="70">
        <v>1.0572653000000001</v>
      </c>
      <c r="L377" s="70">
        <v>1.6745992000000001E-2</v>
      </c>
      <c r="M377" s="70">
        <v>0.42774329</v>
      </c>
      <c r="N377" s="70">
        <v>6.7750131999999999E-3</v>
      </c>
      <c r="O377" s="70">
        <v>-16.964569000000001</v>
      </c>
      <c r="P377" s="70">
        <v>-20.886945999999998</v>
      </c>
      <c r="Q377" s="69">
        <v>93.5</v>
      </c>
    </row>
    <row r="378" spans="1:17">
      <c r="A378" s="66">
        <v>23263</v>
      </c>
      <c r="B378" s="67" t="s">
        <v>2722</v>
      </c>
      <c r="C378" s="67" t="s">
        <v>2708</v>
      </c>
      <c r="D378" s="68" t="s">
        <v>438</v>
      </c>
      <c r="E378" s="7"/>
      <c r="F378" s="8"/>
      <c r="G378" s="69">
        <v>33200</v>
      </c>
      <c r="H378" s="69">
        <v>21800</v>
      </c>
      <c r="I378" s="70">
        <v>36.170399000000003</v>
      </c>
      <c r="J378" s="70">
        <v>7.0025175999999995E-2</v>
      </c>
      <c r="K378" s="70">
        <v>4.1382380000000003</v>
      </c>
      <c r="L378" s="70">
        <v>1.3535202E-2</v>
      </c>
      <c r="M378" s="70">
        <v>1.4968170999999999</v>
      </c>
      <c r="N378" s="70">
        <v>4.8957365000000001E-3</v>
      </c>
      <c r="O378" s="70">
        <v>-3.7159469000000001</v>
      </c>
      <c r="P378" s="70">
        <v>-0.37993124</v>
      </c>
      <c r="Q378" s="69">
        <v>128</v>
      </c>
    </row>
    <row r="379" spans="1:17">
      <c r="A379" s="66">
        <v>23621</v>
      </c>
      <c r="B379" s="67" t="s">
        <v>459</v>
      </c>
      <c r="C379" s="67" t="s">
        <v>2687</v>
      </c>
      <c r="D379" s="68" t="s">
        <v>438</v>
      </c>
      <c r="E379" s="7">
        <v>151</v>
      </c>
      <c r="F379" s="8" t="s">
        <v>459</v>
      </c>
      <c r="G379" s="69">
        <v>80400</v>
      </c>
      <c r="H379" s="69">
        <v>28700</v>
      </c>
      <c r="I379" s="70">
        <v>10.621343</v>
      </c>
      <c r="J379" s="70">
        <v>1.8214229</v>
      </c>
      <c r="K379" s="70">
        <v>13.799018999999999</v>
      </c>
      <c r="L379" s="70">
        <v>0.39675244999999998</v>
      </c>
      <c r="M379" s="70">
        <v>1.4656411</v>
      </c>
      <c r="N379" s="70">
        <v>4.2140439000000002E-2</v>
      </c>
      <c r="O379" s="70">
        <v>7.4244962000000001</v>
      </c>
      <c r="P379" s="70">
        <v>11.505977</v>
      </c>
      <c r="Q379" s="69">
        <v>822.66666666666595</v>
      </c>
    </row>
    <row r="380" spans="1:17">
      <c r="A380" s="66">
        <v>1490</v>
      </c>
      <c r="B380" s="67" t="s">
        <v>2723</v>
      </c>
      <c r="C380" s="67" t="s">
        <v>2724</v>
      </c>
      <c r="D380" s="68" t="s">
        <v>438</v>
      </c>
      <c r="E380" s="7"/>
      <c r="F380" s="8"/>
      <c r="G380" s="69">
        <v>56700</v>
      </c>
      <c r="H380" s="69">
        <v>28300</v>
      </c>
      <c r="I380" s="70">
        <v>18.489553000000001</v>
      </c>
      <c r="J380" s="70">
        <v>0.27504957000000002</v>
      </c>
      <c r="K380" s="70">
        <v>9.8240546999999996</v>
      </c>
      <c r="L380" s="70">
        <v>4.0714048000000003E-2</v>
      </c>
      <c r="M380" s="70">
        <v>1.8164237999999999</v>
      </c>
      <c r="N380" s="70">
        <v>7.5278454000000002E-3</v>
      </c>
      <c r="O380" s="70">
        <v>-4.6403154999999998</v>
      </c>
      <c r="P380" s="70">
        <v>-7.3373965999999999</v>
      </c>
      <c r="Q380" s="69">
        <v>887.66666666666595</v>
      </c>
    </row>
    <row r="381" spans="1:17">
      <c r="A381" s="66">
        <v>7870</v>
      </c>
      <c r="B381" s="67" t="s">
        <v>2725</v>
      </c>
      <c r="C381" s="67" t="s">
        <v>2116</v>
      </c>
      <c r="D381" s="68" t="s">
        <v>438</v>
      </c>
      <c r="E381" s="7"/>
      <c r="F381" s="8"/>
      <c r="G381" s="69">
        <v>63700</v>
      </c>
      <c r="H381" s="69">
        <v>30100</v>
      </c>
      <c r="I381" s="70">
        <v>15.357054</v>
      </c>
      <c r="J381" s="70">
        <v>0.51867138999999995</v>
      </c>
      <c r="K381" s="70">
        <v>12.052735</v>
      </c>
      <c r="L381" s="70">
        <v>2.6691125000000001E-3</v>
      </c>
      <c r="M381" s="70">
        <v>1.8509450000000001</v>
      </c>
      <c r="N381" s="70">
        <v>4.0989704E-4</v>
      </c>
      <c r="O381" s="70">
        <v>1.3127420999999999</v>
      </c>
      <c r="P381" s="70">
        <v>4.3400778999999998</v>
      </c>
      <c r="Q381" s="69">
        <v>3167.6666666666601</v>
      </c>
    </row>
    <row r="382" spans="1:17">
      <c r="A382" s="66">
        <v>30375</v>
      </c>
      <c r="B382" s="67" t="s">
        <v>1897</v>
      </c>
      <c r="C382" s="67" t="s">
        <v>2703</v>
      </c>
      <c r="D382" s="68" t="s">
        <v>438</v>
      </c>
      <c r="E382" s="7"/>
      <c r="F382" s="8"/>
      <c r="G382" s="69">
        <v>38300</v>
      </c>
      <c r="H382" s="69">
        <v>26800</v>
      </c>
      <c r="I382" s="70">
        <v>26.849914999999999</v>
      </c>
      <c r="J382" s="70">
        <v>0.88262640999999997</v>
      </c>
      <c r="K382" s="70">
        <v>5.0085826000000004</v>
      </c>
      <c r="L382" s="70">
        <v>4.2965560999999999E-2</v>
      </c>
      <c r="M382" s="70">
        <v>1.3448001000000001</v>
      </c>
      <c r="N382" s="70">
        <v>1.1536216E-2</v>
      </c>
      <c r="O382" s="70">
        <v>10.48954</v>
      </c>
      <c r="P382" s="70">
        <v>13.443097</v>
      </c>
      <c r="Q382" s="69">
        <v>85.5</v>
      </c>
    </row>
    <row r="383" spans="1:17">
      <c r="A383" s="66">
        <v>1493</v>
      </c>
      <c r="B383" s="67" t="s">
        <v>2726</v>
      </c>
      <c r="C383" s="67" t="s">
        <v>2708</v>
      </c>
      <c r="D383" s="68" t="s">
        <v>438</v>
      </c>
      <c r="E383" s="7"/>
      <c r="F383" s="8"/>
      <c r="G383" s="69">
        <v>54000</v>
      </c>
      <c r="H383" s="69">
        <v>26500</v>
      </c>
      <c r="I383" s="70">
        <v>18.94791</v>
      </c>
      <c r="J383" s="70">
        <v>0.41509086000000001</v>
      </c>
      <c r="K383" s="70">
        <v>10.075696000000001</v>
      </c>
      <c r="L383" s="70">
        <v>0.14254028999999999</v>
      </c>
      <c r="M383" s="70">
        <v>1.9091338</v>
      </c>
      <c r="N383" s="70">
        <v>2.7008407000000002E-2</v>
      </c>
      <c r="O383" s="70">
        <v>-1.6158220000000001</v>
      </c>
      <c r="P383" s="70">
        <v>-2.8882992000000001</v>
      </c>
      <c r="Q383" s="69">
        <v>1378.3333333333301</v>
      </c>
    </row>
    <row r="384" spans="1:17">
      <c r="A384" s="66">
        <v>30314</v>
      </c>
      <c r="B384" s="67" t="s">
        <v>2727</v>
      </c>
      <c r="C384" s="67" t="s">
        <v>2687</v>
      </c>
      <c r="D384" s="68" t="s">
        <v>438</v>
      </c>
      <c r="E384" s="7"/>
      <c r="F384" s="8"/>
      <c r="G384" s="69">
        <v>50400</v>
      </c>
      <c r="H384" s="69">
        <v>24100</v>
      </c>
      <c r="I384" s="70">
        <v>22.000612</v>
      </c>
      <c r="J384" s="70">
        <v>0.60236168000000001</v>
      </c>
      <c r="K384" s="70">
        <v>7.7186083999999999</v>
      </c>
      <c r="L384" s="70">
        <v>0.12640963</v>
      </c>
      <c r="M384" s="70">
        <v>1.6981412</v>
      </c>
      <c r="N384" s="70">
        <v>2.7810892E-2</v>
      </c>
      <c r="O384" s="70">
        <v>2.0379841000000001</v>
      </c>
      <c r="P384" s="70">
        <v>4.2799845000000003</v>
      </c>
      <c r="Q384" s="69">
        <v>656.33333333333303</v>
      </c>
    </row>
    <row r="385" spans="1:17">
      <c r="A385" s="66">
        <v>1495</v>
      </c>
      <c r="B385" s="67" t="s">
        <v>460</v>
      </c>
      <c r="C385" s="67" t="s">
        <v>2067</v>
      </c>
      <c r="D385" s="68" t="s">
        <v>438</v>
      </c>
      <c r="E385" s="7">
        <v>152</v>
      </c>
      <c r="F385" s="8" t="s">
        <v>460</v>
      </c>
      <c r="G385" s="69">
        <v>85000</v>
      </c>
      <c r="H385" s="69">
        <v>43700</v>
      </c>
      <c r="I385" s="70">
        <v>7.6488418999999999</v>
      </c>
      <c r="J385" s="70">
        <v>2.8818426000000001</v>
      </c>
      <c r="K385" s="70">
        <v>16.141020000000001</v>
      </c>
      <c r="L385" s="70">
        <v>5.5790289999999999E-2</v>
      </c>
      <c r="M385" s="70">
        <v>1.2346010000000001</v>
      </c>
      <c r="N385" s="70">
        <v>4.2673112000000003E-3</v>
      </c>
      <c r="O385" s="70">
        <v>2.2304490000000001</v>
      </c>
      <c r="P385" s="70">
        <v>-1.1654834999999999</v>
      </c>
      <c r="Q385" s="69">
        <v>259</v>
      </c>
    </row>
    <row r="386" spans="1:17">
      <c r="A386" s="66">
        <v>21519</v>
      </c>
      <c r="B386" s="67" t="s">
        <v>2728</v>
      </c>
      <c r="C386" s="67" t="s">
        <v>2689</v>
      </c>
      <c r="D386" s="68" t="s">
        <v>438</v>
      </c>
      <c r="E386" s="7">
        <v>153</v>
      </c>
      <c r="F386" s="8" t="s">
        <v>461</v>
      </c>
      <c r="G386" s="69">
        <v>40500</v>
      </c>
      <c r="H386" s="69">
        <v>24800</v>
      </c>
      <c r="I386" s="70">
        <v>25.540396000000001</v>
      </c>
      <c r="J386" s="70">
        <v>0.44520563000000002</v>
      </c>
      <c r="K386" s="70">
        <v>6.8533024999999999</v>
      </c>
      <c r="L386" s="70">
        <v>3.0723236999999999E-3</v>
      </c>
      <c r="M386" s="70">
        <v>1.7503606</v>
      </c>
      <c r="N386" s="70">
        <v>7.8468362000000001E-4</v>
      </c>
      <c r="O386" s="70">
        <v>-4.8190055000000003</v>
      </c>
      <c r="P386" s="70">
        <v>-7.163456</v>
      </c>
      <c r="Q386" s="69">
        <v>452.33333333333297</v>
      </c>
    </row>
    <row r="387" spans="1:17">
      <c r="A387" s="66">
        <v>1502</v>
      </c>
      <c r="B387" s="67" t="s">
        <v>2729</v>
      </c>
      <c r="C387" s="67" t="s">
        <v>2687</v>
      </c>
      <c r="D387" s="68" t="s">
        <v>438</v>
      </c>
      <c r="E387" s="7"/>
      <c r="F387" s="8"/>
      <c r="G387" s="69">
        <v>59100</v>
      </c>
      <c r="H387" s="69">
        <v>28100</v>
      </c>
      <c r="I387" s="70">
        <v>15.875213</v>
      </c>
      <c r="J387" s="70">
        <v>0.47880843000000001</v>
      </c>
      <c r="K387" s="70">
        <v>11.462292</v>
      </c>
      <c r="L387" s="70">
        <v>0</v>
      </c>
      <c r="M387" s="70">
        <v>1.8196631999999999</v>
      </c>
      <c r="N387" s="70">
        <v>0</v>
      </c>
      <c r="O387" s="70">
        <v>-1.8852963</v>
      </c>
      <c r="P387" s="70">
        <v>-3.9297898</v>
      </c>
      <c r="Q387" s="69">
        <v>467.666666666666</v>
      </c>
    </row>
    <row r="388" spans="1:17">
      <c r="A388" s="66">
        <v>5585</v>
      </c>
      <c r="B388" s="67" t="s">
        <v>2730</v>
      </c>
      <c r="C388" s="67" t="s">
        <v>2694</v>
      </c>
      <c r="D388" s="68" t="s">
        <v>438</v>
      </c>
      <c r="E388" s="7"/>
      <c r="F388" s="8"/>
      <c r="G388" s="69">
        <v>53700</v>
      </c>
      <c r="H388" s="69">
        <v>22800</v>
      </c>
      <c r="I388" s="70">
        <v>22.491512</v>
      </c>
      <c r="J388" s="70">
        <v>0.14418425000000001</v>
      </c>
      <c r="K388" s="70">
        <v>1.2526181999999999</v>
      </c>
      <c r="L388" s="70">
        <v>3.5632341999999997E-2</v>
      </c>
      <c r="M388" s="70">
        <v>0.28173280000000001</v>
      </c>
      <c r="N388" s="70">
        <v>8.0142523999999996E-3</v>
      </c>
      <c r="O388" s="70">
        <v>-0.70574384999999995</v>
      </c>
      <c r="P388" s="70">
        <v>0.50175393000000001</v>
      </c>
      <c r="Q388" s="69">
        <v>90.5</v>
      </c>
    </row>
    <row r="389" spans="1:17">
      <c r="A389" s="66">
        <v>13234</v>
      </c>
      <c r="B389" s="67" t="s">
        <v>2731</v>
      </c>
      <c r="C389" s="67" t="s">
        <v>2703</v>
      </c>
      <c r="D389" s="68" t="s">
        <v>438</v>
      </c>
      <c r="E389" s="7"/>
      <c r="F389" s="8"/>
      <c r="G389" s="69">
        <v>40000</v>
      </c>
      <c r="H389" s="69">
        <v>18300</v>
      </c>
      <c r="I389" s="70">
        <v>30.857503999999999</v>
      </c>
      <c r="J389" s="70">
        <v>0.39860973</v>
      </c>
      <c r="K389" s="70">
        <v>6.0594444000000003</v>
      </c>
      <c r="L389" s="70">
        <v>2.4082612E-2</v>
      </c>
      <c r="M389" s="70">
        <v>1.8697931999999999</v>
      </c>
      <c r="N389" s="70">
        <v>7.4312928999999998E-3</v>
      </c>
      <c r="O389" s="70">
        <v>-14.141735000000001</v>
      </c>
      <c r="P389" s="70">
        <v>-13.72167</v>
      </c>
      <c r="Q389" s="69">
        <v>78</v>
      </c>
    </row>
    <row r="390" spans="1:17">
      <c r="A390" s="66">
        <v>1505</v>
      </c>
      <c r="B390" s="67" t="s">
        <v>441</v>
      </c>
      <c r="C390" s="67" t="s">
        <v>2708</v>
      </c>
      <c r="D390" s="68" t="s">
        <v>438</v>
      </c>
      <c r="E390" s="7">
        <v>143</v>
      </c>
      <c r="F390" s="8" t="s">
        <v>441</v>
      </c>
      <c r="G390" s="69">
        <v>149800</v>
      </c>
      <c r="H390" s="69">
        <v>28300</v>
      </c>
      <c r="I390" s="70">
        <v>7.3788537999999999</v>
      </c>
      <c r="J390" s="70">
        <v>17.499946999999999</v>
      </c>
      <c r="K390" s="70">
        <v>23.778980000000001</v>
      </c>
      <c r="L390" s="70">
        <v>1.7314556999999999</v>
      </c>
      <c r="M390" s="70">
        <v>1.7546162999999999</v>
      </c>
      <c r="N390" s="70">
        <v>0.12776159000000001</v>
      </c>
      <c r="O390" s="70">
        <v>-4.2578344000000001</v>
      </c>
      <c r="P390" s="70">
        <v>-4.1976069999999996</v>
      </c>
      <c r="Q390" s="69">
        <v>299.5</v>
      </c>
    </row>
    <row r="391" spans="1:17">
      <c r="A391" s="66">
        <v>5608</v>
      </c>
      <c r="B391" s="67" t="s">
        <v>2732</v>
      </c>
      <c r="C391" s="67" t="s">
        <v>2716</v>
      </c>
      <c r="D391" s="68" t="s">
        <v>438</v>
      </c>
      <c r="E391" s="7"/>
      <c r="F391" s="8"/>
      <c r="G391" s="69">
        <v>44600</v>
      </c>
      <c r="H391" s="69">
        <v>22000</v>
      </c>
      <c r="I391" s="70">
        <v>23.560676999999998</v>
      </c>
      <c r="J391" s="70">
        <v>0.32138538</v>
      </c>
      <c r="K391" s="70">
        <v>4.7423495999999998</v>
      </c>
      <c r="L391" s="70">
        <v>0</v>
      </c>
      <c r="M391" s="70">
        <v>1.1173297</v>
      </c>
      <c r="N391" s="70">
        <v>0</v>
      </c>
      <c r="O391" s="70">
        <v>-5.6825557</v>
      </c>
      <c r="P391" s="70">
        <v>-7.2304925999999998</v>
      </c>
      <c r="Q391" s="69">
        <v>112.333333333333</v>
      </c>
    </row>
    <row r="392" spans="1:17">
      <c r="A392" s="66">
        <v>62</v>
      </c>
      <c r="B392" s="67" t="s">
        <v>2733</v>
      </c>
      <c r="C392" s="67" t="s">
        <v>2689</v>
      </c>
      <c r="D392" s="68" t="s">
        <v>438</v>
      </c>
      <c r="E392" s="7"/>
      <c r="F392" s="8"/>
      <c r="G392" s="69">
        <v>37000</v>
      </c>
      <c r="H392" s="69">
        <v>31300</v>
      </c>
      <c r="I392" s="70">
        <v>31.510411999999999</v>
      </c>
      <c r="J392" s="70">
        <v>0.37243201999999997</v>
      </c>
      <c r="K392" s="70">
        <v>14.626253999999999</v>
      </c>
      <c r="L392" s="70">
        <v>0.17387100999999999</v>
      </c>
      <c r="M392" s="70">
        <v>4.6087933000000003</v>
      </c>
      <c r="N392" s="70">
        <v>5.4787471999999997E-2</v>
      </c>
      <c r="O392" s="70">
        <v>-3.9628975</v>
      </c>
      <c r="P392" s="70">
        <v>-3.5843376999999998</v>
      </c>
      <c r="Q392" s="69">
        <v>7259.3333333333303</v>
      </c>
    </row>
    <row r="393" spans="1:17">
      <c r="A393" s="66">
        <v>8878</v>
      </c>
      <c r="B393" s="67" t="s">
        <v>2734</v>
      </c>
      <c r="C393" s="67" t="s">
        <v>2689</v>
      </c>
      <c r="D393" s="68" t="s">
        <v>438</v>
      </c>
      <c r="E393" s="7"/>
      <c r="F393" s="8"/>
      <c r="G393" s="69">
        <v>46300</v>
      </c>
      <c r="H393" s="69">
        <v>22900</v>
      </c>
      <c r="I393" s="70">
        <v>24.759533000000001</v>
      </c>
      <c r="J393" s="70">
        <v>0.89318567999999998</v>
      </c>
      <c r="K393" s="70">
        <v>10.888323</v>
      </c>
      <c r="L393" s="70">
        <v>1.9144057999999999E-2</v>
      </c>
      <c r="M393" s="70">
        <v>2.6958978</v>
      </c>
      <c r="N393" s="70">
        <v>4.7399788E-3</v>
      </c>
      <c r="O393" s="70">
        <v>-3.0249107</v>
      </c>
      <c r="P393" s="70">
        <v>-3.2342035999999998</v>
      </c>
      <c r="Q393" s="69">
        <v>202.5</v>
      </c>
    </row>
    <row r="394" spans="1:17">
      <c r="A394" s="66">
        <v>1508</v>
      </c>
      <c r="B394" s="67" t="s">
        <v>2735</v>
      </c>
      <c r="C394" s="67" t="s">
        <v>2712</v>
      </c>
      <c r="D394" s="68" t="s">
        <v>438</v>
      </c>
      <c r="E394" s="7"/>
      <c r="F394" s="8"/>
      <c r="G394" s="69">
        <v>48800</v>
      </c>
      <c r="H394" s="69">
        <v>26500</v>
      </c>
      <c r="I394" s="70">
        <v>24.873816999999999</v>
      </c>
      <c r="J394" s="70">
        <v>0.27970560999999999</v>
      </c>
      <c r="K394" s="70">
        <v>5.5417204</v>
      </c>
      <c r="L394" s="70">
        <v>0.68514227999999999</v>
      </c>
      <c r="M394" s="70">
        <v>1.3784373999999999</v>
      </c>
      <c r="N394" s="70">
        <v>0.17042103</v>
      </c>
      <c r="O394" s="70">
        <v>-6.7293272000000002</v>
      </c>
      <c r="P394" s="70">
        <v>-3.8180323</v>
      </c>
      <c r="Q394" s="69">
        <v>189.333333333333</v>
      </c>
    </row>
    <row r="395" spans="1:17">
      <c r="A395" s="66">
        <v>1510</v>
      </c>
      <c r="B395" s="67" t="s">
        <v>2736</v>
      </c>
      <c r="C395" s="67" t="s">
        <v>2737</v>
      </c>
      <c r="D395" s="68" t="s">
        <v>438</v>
      </c>
      <c r="E395" s="7"/>
      <c r="F395" s="8"/>
      <c r="G395" s="69">
        <v>62200</v>
      </c>
      <c r="H395" s="69">
        <v>29000</v>
      </c>
      <c r="I395" s="70">
        <v>12.679707000000001</v>
      </c>
      <c r="J395" s="70">
        <v>0.27057427000000001</v>
      </c>
      <c r="K395" s="70">
        <v>11.627254000000001</v>
      </c>
      <c r="L395" s="70">
        <v>0.21020997999999999</v>
      </c>
      <c r="M395" s="70">
        <v>1.4743016</v>
      </c>
      <c r="N395" s="70">
        <v>2.6654008999999999E-2</v>
      </c>
      <c r="O395" s="70">
        <v>-1.2804945000000001</v>
      </c>
      <c r="P395" s="70">
        <v>-4.9773889000000002</v>
      </c>
      <c r="Q395" s="69">
        <v>1257.6666666666599</v>
      </c>
    </row>
    <row r="396" spans="1:17">
      <c r="A396" s="66">
        <v>1509</v>
      </c>
      <c r="B396" s="67" t="s">
        <v>466</v>
      </c>
      <c r="C396" s="67" t="s">
        <v>2689</v>
      </c>
      <c r="D396" s="68" t="s">
        <v>438</v>
      </c>
      <c r="E396" s="7"/>
      <c r="F396" s="8"/>
      <c r="G396" s="69">
        <v>64000</v>
      </c>
      <c r="H396" s="69">
        <v>43500</v>
      </c>
      <c r="I396" s="70">
        <v>13.516560999999999</v>
      </c>
      <c r="J396" s="70">
        <v>1.5008927999999999</v>
      </c>
      <c r="K396" s="70">
        <v>24.109715000000001</v>
      </c>
      <c r="L396" s="70">
        <v>0</v>
      </c>
      <c r="M396" s="70">
        <v>3.2588043</v>
      </c>
      <c r="N396" s="70">
        <v>0</v>
      </c>
      <c r="O396" s="70">
        <v>-1.5060358</v>
      </c>
      <c r="P396" s="70">
        <v>-7.7652187000000001</v>
      </c>
      <c r="Q396" s="69">
        <v>286.33333333333297</v>
      </c>
    </row>
    <row r="397" spans="1:17">
      <c r="A397" s="66">
        <v>25132</v>
      </c>
      <c r="B397" s="67" t="s">
        <v>2738</v>
      </c>
      <c r="C397" s="67" t="s">
        <v>2687</v>
      </c>
      <c r="D397" s="68" t="s">
        <v>438</v>
      </c>
      <c r="E397" s="7"/>
      <c r="F397" s="8"/>
      <c r="G397" s="69">
        <v>46000</v>
      </c>
      <c r="H397" s="69">
        <v>19200</v>
      </c>
      <c r="I397" s="70">
        <v>24.620090000000001</v>
      </c>
      <c r="J397" s="70">
        <v>7.6333046000000002E-2</v>
      </c>
      <c r="K397" s="70">
        <v>6.1993213000000003</v>
      </c>
      <c r="L397" s="70">
        <v>5.2739423000000001E-2</v>
      </c>
      <c r="M397" s="70">
        <v>1.5262785000000001</v>
      </c>
      <c r="N397" s="70">
        <v>1.2984493999999999E-2</v>
      </c>
      <c r="O397" s="70">
        <v>-9.4148045000000007</v>
      </c>
      <c r="P397" s="70">
        <v>-21.351420999999998</v>
      </c>
      <c r="Q397" s="69">
        <v>172.333333333333</v>
      </c>
    </row>
    <row r="398" spans="1:17">
      <c r="A398" s="66">
        <v>8849</v>
      </c>
      <c r="B398" s="67" t="s">
        <v>468</v>
      </c>
      <c r="C398" s="67" t="s">
        <v>2708</v>
      </c>
      <c r="D398" s="68" t="s">
        <v>438</v>
      </c>
      <c r="E398" s="7">
        <v>156</v>
      </c>
      <c r="F398" s="8" t="s">
        <v>468</v>
      </c>
      <c r="G398" s="69">
        <v>92200</v>
      </c>
      <c r="H398" s="69">
        <v>36000</v>
      </c>
      <c r="I398" s="70">
        <v>7.8621521000000003</v>
      </c>
      <c r="J398" s="70">
        <v>3.7590805999999999</v>
      </c>
      <c r="K398" s="70">
        <v>19.250613999999999</v>
      </c>
      <c r="L398" s="70">
        <v>0.10614371</v>
      </c>
      <c r="M398" s="70">
        <v>1.5135125</v>
      </c>
      <c r="N398" s="70">
        <v>8.3451801999999999E-3</v>
      </c>
      <c r="O398" s="70">
        <v>2.0726871</v>
      </c>
      <c r="P398" s="70">
        <v>-0.32144949</v>
      </c>
      <c r="Q398" s="69">
        <v>361</v>
      </c>
    </row>
    <row r="399" spans="1:17">
      <c r="A399" s="66">
        <v>1512</v>
      </c>
      <c r="B399" s="67" t="s">
        <v>2739</v>
      </c>
      <c r="C399" s="67" t="s">
        <v>2708</v>
      </c>
      <c r="D399" s="68" t="s">
        <v>438</v>
      </c>
      <c r="E399" s="7"/>
      <c r="F399" s="8"/>
      <c r="G399" s="69">
        <v>61900</v>
      </c>
      <c r="H399" s="69">
        <v>29100</v>
      </c>
      <c r="I399" s="70">
        <v>16.229347000000001</v>
      </c>
      <c r="J399" s="70">
        <v>0.83081388</v>
      </c>
      <c r="K399" s="70">
        <v>11.95711</v>
      </c>
      <c r="L399" s="70">
        <v>0.1953501</v>
      </c>
      <c r="M399" s="70">
        <v>1.9405608999999999</v>
      </c>
      <c r="N399" s="70">
        <v>3.1704046E-2</v>
      </c>
      <c r="O399" s="70">
        <v>1.322681</v>
      </c>
      <c r="P399" s="70">
        <v>2.9472160000000001</v>
      </c>
      <c r="Q399" s="69">
        <v>3321.3333333333298</v>
      </c>
    </row>
    <row r="400" spans="1:17">
      <c r="A400" s="66">
        <v>10652</v>
      </c>
      <c r="B400" s="67" t="s">
        <v>2740</v>
      </c>
      <c r="C400" s="67" t="s">
        <v>2116</v>
      </c>
      <c r="D400" s="68" t="s">
        <v>438</v>
      </c>
      <c r="E400" s="7"/>
      <c r="F400" s="8"/>
      <c r="G400" s="69">
        <v>51100</v>
      </c>
      <c r="H400" s="69">
        <v>25200</v>
      </c>
      <c r="I400" s="70">
        <v>19.733502999999999</v>
      </c>
      <c r="J400" s="70">
        <v>0.13715105999999999</v>
      </c>
      <c r="K400" s="70">
        <v>10.525183999999999</v>
      </c>
      <c r="L400" s="70">
        <v>0</v>
      </c>
      <c r="M400" s="70">
        <v>2.0769875</v>
      </c>
      <c r="N400" s="70">
        <v>0</v>
      </c>
      <c r="O400" s="70">
        <v>-3.1427497999999998</v>
      </c>
      <c r="P400" s="70">
        <v>-7.7148848000000001</v>
      </c>
      <c r="Q400" s="69">
        <v>930</v>
      </c>
    </row>
    <row r="401" spans="1:17">
      <c r="A401" s="66">
        <v>1513</v>
      </c>
      <c r="B401" s="67" t="s">
        <v>2741</v>
      </c>
      <c r="C401" s="67" t="s">
        <v>2737</v>
      </c>
      <c r="D401" s="68" t="s">
        <v>438</v>
      </c>
      <c r="E401" s="7"/>
      <c r="F401" s="8"/>
      <c r="G401" s="69">
        <v>58200</v>
      </c>
      <c r="H401" s="69">
        <v>26500</v>
      </c>
      <c r="I401" s="70">
        <v>18.339507999999999</v>
      </c>
      <c r="J401" s="70">
        <v>0.288715</v>
      </c>
      <c r="K401" s="70">
        <v>7.2300801000000003</v>
      </c>
      <c r="L401" s="70">
        <v>0.21868253000000001</v>
      </c>
      <c r="M401" s="70">
        <v>1.3259611</v>
      </c>
      <c r="N401" s="70">
        <v>4.0105302000000002E-2</v>
      </c>
      <c r="O401" s="70">
        <v>-3.4952323000000001</v>
      </c>
      <c r="P401" s="70">
        <v>-4.9934877999999996</v>
      </c>
      <c r="Q401" s="69">
        <v>1619.3333333333301</v>
      </c>
    </row>
    <row r="402" spans="1:17">
      <c r="A402" s="66">
        <v>5605</v>
      </c>
      <c r="B402" s="67" t="s">
        <v>2742</v>
      </c>
      <c r="C402" s="67" t="s">
        <v>2116</v>
      </c>
      <c r="D402" s="68" t="s">
        <v>438</v>
      </c>
      <c r="E402" s="7"/>
      <c r="F402" s="8"/>
      <c r="G402" s="69">
        <v>45500</v>
      </c>
      <c r="H402" s="69">
        <v>18700</v>
      </c>
      <c r="I402" s="70">
        <v>25.77515</v>
      </c>
      <c r="J402" s="70">
        <v>0.13198156999999999</v>
      </c>
      <c r="K402" s="70">
        <v>0.64436126000000005</v>
      </c>
      <c r="L402" s="70">
        <v>2.3033307999999999E-2</v>
      </c>
      <c r="M402" s="70">
        <v>0.16608506000000001</v>
      </c>
      <c r="N402" s="70">
        <v>5.9368694000000001E-3</v>
      </c>
      <c r="O402" s="70">
        <v>-6.1003423000000003</v>
      </c>
      <c r="P402" s="70">
        <v>-10.1868</v>
      </c>
      <c r="Q402" s="69">
        <v>151.666666666666</v>
      </c>
    </row>
    <row r="403" spans="1:17">
      <c r="A403" s="66">
        <v>1514</v>
      </c>
      <c r="B403" s="67" t="s">
        <v>2743</v>
      </c>
      <c r="C403" s="67" t="s">
        <v>2716</v>
      </c>
      <c r="D403" s="68" t="s">
        <v>438</v>
      </c>
      <c r="E403" s="7"/>
      <c r="F403" s="8"/>
      <c r="G403" s="69">
        <v>59500</v>
      </c>
      <c r="H403" s="69">
        <v>29700</v>
      </c>
      <c r="I403" s="70">
        <v>16.730318</v>
      </c>
      <c r="J403" s="70">
        <v>0.27204418000000002</v>
      </c>
      <c r="K403" s="70">
        <v>12.424182</v>
      </c>
      <c r="L403" s="70">
        <v>0.16489736999999999</v>
      </c>
      <c r="M403" s="70">
        <v>2.0786052000000002</v>
      </c>
      <c r="N403" s="70">
        <v>2.7587852999999999E-2</v>
      </c>
      <c r="O403" s="70">
        <v>-1.7090254</v>
      </c>
      <c r="P403" s="70">
        <v>-0.40235989999999999</v>
      </c>
      <c r="Q403" s="69">
        <v>1263</v>
      </c>
    </row>
    <row r="404" spans="1:17">
      <c r="A404" s="66">
        <v>12574</v>
      </c>
      <c r="B404" s="67" t="s">
        <v>2744</v>
      </c>
      <c r="C404" s="67" t="s">
        <v>2745</v>
      </c>
      <c r="D404" s="68" t="s">
        <v>438</v>
      </c>
      <c r="E404" s="7"/>
      <c r="F404" s="8"/>
      <c r="G404" s="69">
        <v>97000</v>
      </c>
      <c r="H404" s="69">
        <v>33600</v>
      </c>
      <c r="I404" s="70">
        <v>5.7179226999999999</v>
      </c>
      <c r="J404" s="70">
        <v>3.6083546000000002</v>
      </c>
      <c r="K404" s="70">
        <v>18.918890000000001</v>
      </c>
      <c r="L404" s="70">
        <v>0.17939937</v>
      </c>
      <c r="M404" s="70">
        <v>1.0817673999999999</v>
      </c>
      <c r="N404" s="70">
        <v>1.0257917E-2</v>
      </c>
      <c r="O404" s="70">
        <v>2.8773130999999998</v>
      </c>
      <c r="P404" s="70">
        <v>2.8439638999999999</v>
      </c>
      <c r="Q404" s="69">
        <v>177.333333333333</v>
      </c>
    </row>
    <row r="405" spans="1:17">
      <c r="A405" s="66">
        <v>59</v>
      </c>
      <c r="B405" s="67" t="s">
        <v>2746</v>
      </c>
      <c r="C405" s="67" t="s">
        <v>2689</v>
      </c>
      <c r="D405" s="68" t="s">
        <v>438</v>
      </c>
      <c r="E405" s="7"/>
      <c r="F405" s="8"/>
      <c r="G405" s="69">
        <v>32200</v>
      </c>
      <c r="H405" s="69">
        <v>23000</v>
      </c>
      <c r="I405" s="70">
        <v>35.539439999999999</v>
      </c>
      <c r="J405" s="70">
        <v>6.9012508E-2</v>
      </c>
      <c r="K405" s="70">
        <v>13.001621</v>
      </c>
      <c r="L405" s="70">
        <v>3.2623622000000001E-3</v>
      </c>
      <c r="M405" s="70">
        <v>4.6207032000000003</v>
      </c>
      <c r="N405" s="70">
        <v>1.1594252E-3</v>
      </c>
      <c r="O405" s="70">
        <v>-8.0133162000000002</v>
      </c>
      <c r="P405" s="70">
        <v>-7.2422481000000003</v>
      </c>
      <c r="Q405" s="69">
        <v>175.333333333333</v>
      </c>
    </row>
    <row r="406" spans="1:17">
      <c r="A406" s="66">
        <v>1515</v>
      </c>
      <c r="B406" s="67" t="s">
        <v>469</v>
      </c>
      <c r="C406" s="67" t="s">
        <v>2687</v>
      </c>
      <c r="D406" s="68" t="s">
        <v>438</v>
      </c>
      <c r="E406" s="7">
        <v>157</v>
      </c>
      <c r="F406" s="8" t="s">
        <v>469</v>
      </c>
      <c r="G406" s="69">
        <v>120800</v>
      </c>
      <c r="H406" s="69">
        <v>42800</v>
      </c>
      <c r="I406" s="70">
        <v>5.6338572999999998</v>
      </c>
      <c r="J406" s="70">
        <v>15.993067999999999</v>
      </c>
      <c r="K406" s="70">
        <v>22.720666999999999</v>
      </c>
      <c r="L406" s="70">
        <v>1.3929088000000001</v>
      </c>
      <c r="M406" s="70">
        <v>1.2800499999999999</v>
      </c>
      <c r="N406" s="70">
        <v>7.8474492000000007E-2</v>
      </c>
      <c r="O406" s="70">
        <v>0.90537632000000001</v>
      </c>
      <c r="P406" s="70">
        <v>-1.5698264</v>
      </c>
      <c r="Q406" s="69">
        <v>401.666666666666</v>
      </c>
    </row>
    <row r="407" spans="1:17">
      <c r="A407" s="66">
        <v>1523</v>
      </c>
      <c r="B407" s="67" t="s">
        <v>2747</v>
      </c>
      <c r="C407" s="67" t="s">
        <v>2691</v>
      </c>
      <c r="D407" s="68" t="s">
        <v>438</v>
      </c>
      <c r="E407" s="7"/>
      <c r="F407" s="8"/>
      <c r="G407" s="69">
        <v>67800</v>
      </c>
      <c r="H407" s="69">
        <v>27600</v>
      </c>
      <c r="I407" s="70">
        <v>13.697609</v>
      </c>
      <c r="J407" s="70">
        <v>0.32616168000000001</v>
      </c>
      <c r="K407" s="70">
        <v>11.060851</v>
      </c>
      <c r="L407" s="70">
        <v>0</v>
      </c>
      <c r="M407" s="70">
        <v>1.5150721</v>
      </c>
      <c r="N407" s="70">
        <v>0</v>
      </c>
      <c r="O407" s="70">
        <v>-1.851423</v>
      </c>
      <c r="P407" s="70">
        <v>-2.6967325</v>
      </c>
      <c r="Q407" s="69">
        <v>749.66666666666595</v>
      </c>
    </row>
    <row r="408" spans="1:17">
      <c r="A408" s="66">
        <v>1526</v>
      </c>
      <c r="B408" s="67" t="s">
        <v>470</v>
      </c>
      <c r="C408" s="67" t="s">
        <v>2116</v>
      </c>
      <c r="D408" s="68" t="s">
        <v>438</v>
      </c>
      <c r="E408" s="7">
        <v>158</v>
      </c>
      <c r="F408" s="8" t="s">
        <v>470</v>
      </c>
      <c r="G408" s="69">
        <v>57300</v>
      </c>
      <c r="H408" s="69">
        <v>38000</v>
      </c>
      <c r="I408" s="70">
        <v>18.977495000000001</v>
      </c>
      <c r="J408" s="70">
        <v>0.38098200999999998</v>
      </c>
      <c r="K408" s="70">
        <v>19.150829000000002</v>
      </c>
      <c r="L408" s="70">
        <v>0.77829254000000003</v>
      </c>
      <c r="M408" s="70">
        <v>3.6343477000000002</v>
      </c>
      <c r="N408" s="70">
        <v>0.14770043999999999</v>
      </c>
      <c r="O408" s="70">
        <v>-6.7169523</v>
      </c>
      <c r="P408" s="70">
        <v>-11.700925</v>
      </c>
      <c r="Q408" s="69">
        <v>694</v>
      </c>
    </row>
    <row r="409" spans="1:17">
      <c r="A409" s="66">
        <v>1468</v>
      </c>
      <c r="B409" s="67" t="s">
        <v>2748</v>
      </c>
      <c r="C409" s="67" t="s">
        <v>2689</v>
      </c>
      <c r="D409" s="68" t="s">
        <v>438</v>
      </c>
      <c r="E409" s="7">
        <v>160</v>
      </c>
      <c r="F409" s="8" t="s">
        <v>475</v>
      </c>
      <c r="G409" s="69">
        <v>37500</v>
      </c>
      <c r="H409" s="69">
        <v>35300</v>
      </c>
      <c r="I409" s="70">
        <v>28.582832</v>
      </c>
      <c r="J409" s="70">
        <v>1.0630424999999999</v>
      </c>
      <c r="K409" s="70">
        <v>15.930745</v>
      </c>
      <c r="L409" s="70">
        <v>7.0524751000000004E-3</v>
      </c>
      <c r="M409" s="70">
        <v>4.5534581999999997</v>
      </c>
      <c r="N409" s="70">
        <v>2.0157971999999998E-3</v>
      </c>
      <c r="O409" s="70">
        <v>-8.4577083999999996</v>
      </c>
      <c r="P409" s="70">
        <v>-14.418456000000001</v>
      </c>
      <c r="Q409" s="69">
        <v>125</v>
      </c>
    </row>
    <row r="410" spans="1:17">
      <c r="A410" s="66">
        <v>1519</v>
      </c>
      <c r="B410" s="67" t="s">
        <v>2749</v>
      </c>
      <c r="C410" s="67" t="s">
        <v>2118</v>
      </c>
      <c r="D410" s="68" t="s">
        <v>438</v>
      </c>
      <c r="E410" s="7"/>
      <c r="F410" s="8"/>
      <c r="G410" s="69">
        <v>66400</v>
      </c>
      <c r="H410" s="69">
        <v>30300</v>
      </c>
      <c r="I410" s="70">
        <v>14.824370999999999</v>
      </c>
      <c r="J410" s="70">
        <v>0.90892202</v>
      </c>
      <c r="K410" s="70">
        <v>12.219151999999999</v>
      </c>
      <c r="L410" s="70">
        <v>0.20054425000000001</v>
      </c>
      <c r="M410" s="70">
        <v>1.8114125999999999</v>
      </c>
      <c r="N410" s="70">
        <v>2.9729421999999998E-2</v>
      </c>
      <c r="O410" s="70">
        <v>-9.4456243999999998E-3</v>
      </c>
      <c r="P410" s="70">
        <v>0.90850620999999998</v>
      </c>
      <c r="Q410" s="69">
        <v>2175.3333333333298</v>
      </c>
    </row>
    <row r="411" spans="1:17">
      <c r="A411" s="66">
        <v>1520</v>
      </c>
      <c r="B411" s="67" t="s">
        <v>2750</v>
      </c>
      <c r="C411" s="67" t="s">
        <v>2687</v>
      </c>
      <c r="D411" s="68" t="s">
        <v>438</v>
      </c>
      <c r="E411" s="7"/>
      <c r="F411" s="8"/>
      <c r="G411" s="69">
        <v>63100</v>
      </c>
      <c r="H411" s="69">
        <v>29300</v>
      </c>
      <c r="I411" s="70">
        <v>15.335971000000001</v>
      </c>
      <c r="J411" s="70">
        <v>0.51387238999999996</v>
      </c>
      <c r="K411" s="70">
        <v>12.477012</v>
      </c>
      <c r="L411" s="70">
        <v>0.26763731000000002</v>
      </c>
      <c r="M411" s="70">
        <v>1.9134709999999999</v>
      </c>
      <c r="N411" s="70">
        <v>4.1044779000000003E-2</v>
      </c>
      <c r="O411" s="70">
        <v>-2.9003998E-2</v>
      </c>
      <c r="P411" s="70">
        <v>1.2409185</v>
      </c>
      <c r="Q411" s="69">
        <v>1521</v>
      </c>
    </row>
    <row r="412" spans="1:17">
      <c r="A412" s="66">
        <v>9902</v>
      </c>
      <c r="B412" s="67" t="s">
        <v>2751</v>
      </c>
      <c r="C412" s="67" t="s">
        <v>2689</v>
      </c>
      <c r="D412" s="68" t="s">
        <v>438</v>
      </c>
      <c r="E412" s="7"/>
      <c r="F412" s="8"/>
      <c r="G412" s="69">
        <v>46500</v>
      </c>
      <c r="H412" s="69">
        <v>22700</v>
      </c>
      <c r="I412" s="70">
        <v>23.722721</v>
      </c>
      <c r="J412" s="70">
        <v>0.29125424999999999</v>
      </c>
      <c r="K412" s="70">
        <v>7.2858729000000002</v>
      </c>
      <c r="L412" s="70">
        <v>2.4638905999999999E-2</v>
      </c>
      <c r="M412" s="70">
        <v>1.7284073</v>
      </c>
      <c r="N412" s="70">
        <v>5.8450191000000004E-3</v>
      </c>
      <c r="O412" s="70">
        <v>-6.4050288000000002</v>
      </c>
      <c r="P412" s="70">
        <v>-10.317815</v>
      </c>
      <c r="Q412" s="69">
        <v>422.666666666666</v>
      </c>
    </row>
    <row r="413" spans="1:17">
      <c r="A413" s="66">
        <v>1522</v>
      </c>
      <c r="B413" s="67" t="s">
        <v>2752</v>
      </c>
      <c r="C413" s="67" t="s">
        <v>2716</v>
      </c>
      <c r="D413" s="68" t="s">
        <v>438</v>
      </c>
      <c r="E413" s="7"/>
      <c r="F413" s="8"/>
      <c r="G413" s="69">
        <v>44400</v>
      </c>
      <c r="H413" s="69">
        <v>26600</v>
      </c>
      <c r="I413" s="70">
        <v>24.746863999999999</v>
      </c>
      <c r="J413" s="70">
        <v>0.37949976000000002</v>
      </c>
      <c r="K413" s="70">
        <v>6.1016916999999999</v>
      </c>
      <c r="L413" s="70">
        <v>0.52844398999999997</v>
      </c>
      <c r="M413" s="70">
        <v>1.5099775</v>
      </c>
      <c r="N413" s="70">
        <v>0.13077331</v>
      </c>
      <c r="O413" s="70">
        <v>-2.7922677999999999</v>
      </c>
      <c r="P413" s="70">
        <v>-4.3166399000000002</v>
      </c>
      <c r="Q413" s="69">
        <v>267.33333333333297</v>
      </c>
    </row>
    <row r="414" spans="1:17">
      <c r="A414" s="66">
        <v>31239</v>
      </c>
      <c r="B414" s="67" t="s">
        <v>2753</v>
      </c>
      <c r="C414" s="67" t="s">
        <v>2708</v>
      </c>
      <c r="D414" s="68" t="s">
        <v>438</v>
      </c>
      <c r="E414" s="7"/>
      <c r="F414" s="8"/>
      <c r="G414" s="69">
        <v>38400</v>
      </c>
      <c r="H414" s="69">
        <v>21100</v>
      </c>
      <c r="I414" s="70">
        <v>27.534182000000001</v>
      </c>
      <c r="J414" s="70">
        <v>1.4834131999999999E-4</v>
      </c>
      <c r="K414" s="70">
        <v>2.2348018000000001</v>
      </c>
      <c r="L414" s="70">
        <v>1.3145847E-3</v>
      </c>
      <c r="M414" s="70">
        <v>0.61533433000000004</v>
      </c>
      <c r="N414" s="70">
        <v>3.6196011999999999E-4</v>
      </c>
      <c r="O414" s="70">
        <v>-5.1247109999999996</v>
      </c>
      <c r="P414" s="70">
        <v>-8.3583584000000002</v>
      </c>
      <c r="Q414" s="69">
        <v>107.666666666666</v>
      </c>
    </row>
    <row r="415" spans="1:17">
      <c r="A415" s="66">
        <v>1521</v>
      </c>
      <c r="B415" s="67" t="s">
        <v>479</v>
      </c>
      <c r="C415" s="67" t="s">
        <v>2716</v>
      </c>
      <c r="D415" s="68" t="s">
        <v>438</v>
      </c>
      <c r="E415" s="7"/>
      <c r="F415" s="8"/>
      <c r="G415" s="69">
        <v>67000</v>
      </c>
      <c r="H415" s="69">
        <v>33400</v>
      </c>
      <c r="I415" s="70">
        <v>11.530239</v>
      </c>
      <c r="J415" s="70">
        <v>0.48097587000000003</v>
      </c>
      <c r="K415" s="70">
        <v>14.077631</v>
      </c>
      <c r="L415" s="70">
        <v>0</v>
      </c>
      <c r="M415" s="70">
        <v>1.6231844</v>
      </c>
      <c r="N415" s="70">
        <v>0</v>
      </c>
      <c r="O415" s="70">
        <v>-4.6964082999999999</v>
      </c>
      <c r="P415" s="70">
        <v>-11.585998</v>
      </c>
      <c r="Q415" s="69">
        <v>288.33333333333297</v>
      </c>
    </row>
    <row r="416" spans="1:17">
      <c r="A416" s="66">
        <v>22788</v>
      </c>
      <c r="B416" s="67" t="s">
        <v>2754</v>
      </c>
      <c r="C416" s="67" t="s">
        <v>2703</v>
      </c>
      <c r="D416" s="68" t="s">
        <v>438</v>
      </c>
      <c r="E416" s="7"/>
      <c r="F416" s="8"/>
      <c r="G416" s="69">
        <v>40900</v>
      </c>
      <c r="H416" s="69">
        <v>18900</v>
      </c>
      <c r="I416" s="70">
        <v>27.874915999999999</v>
      </c>
      <c r="J416" s="70">
        <v>0.11262351</v>
      </c>
      <c r="K416" s="70">
        <v>5.2062254000000001</v>
      </c>
      <c r="L416" s="70">
        <v>0</v>
      </c>
      <c r="M416" s="70">
        <v>1.4512309999999999</v>
      </c>
      <c r="N416" s="70">
        <v>0</v>
      </c>
      <c r="O416" s="70">
        <v>-5.2112731999999999</v>
      </c>
      <c r="P416" s="70">
        <v>-13.683374000000001</v>
      </c>
      <c r="Q416" s="69">
        <v>350.5</v>
      </c>
    </row>
    <row r="417" spans="1:17">
      <c r="A417" s="66">
        <v>1528</v>
      </c>
      <c r="B417" s="67" t="s">
        <v>2755</v>
      </c>
      <c r="C417" s="67" t="s">
        <v>2116</v>
      </c>
      <c r="D417" s="68" t="s">
        <v>438</v>
      </c>
      <c r="E417" s="7"/>
      <c r="F417" s="8"/>
      <c r="G417" s="69">
        <v>60900</v>
      </c>
      <c r="H417" s="69">
        <v>29600</v>
      </c>
      <c r="I417" s="70">
        <v>15.208190999999999</v>
      </c>
      <c r="J417" s="70">
        <v>0.79083985000000001</v>
      </c>
      <c r="K417" s="70">
        <v>11.098428</v>
      </c>
      <c r="L417" s="70">
        <v>0</v>
      </c>
      <c r="M417" s="70">
        <v>1.68787</v>
      </c>
      <c r="N417" s="70">
        <v>0</v>
      </c>
      <c r="O417" s="70">
        <v>-0.30504587</v>
      </c>
      <c r="P417" s="70">
        <v>-1.8426630999999999E-2</v>
      </c>
      <c r="Q417" s="69">
        <v>2407</v>
      </c>
    </row>
    <row r="418" spans="1:17">
      <c r="A418" s="66">
        <v>1504</v>
      </c>
      <c r="B418" s="67" t="s">
        <v>2756</v>
      </c>
      <c r="C418" s="67" t="s">
        <v>2745</v>
      </c>
      <c r="D418" s="68" t="s">
        <v>438</v>
      </c>
      <c r="E418" s="7"/>
      <c r="F418" s="8"/>
      <c r="G418" s="69">
        <v>62400</v>
      </c>
      <c r="H418" s="69">
        <v>27700</v>
      </c>
      <c r="I418" s="70">
        <v>13.158196</v>
      </c>
      <c r="J418" s="70">
        <v>0.97165155000000003</v>
      </c>
      <c r="K418" s="70">
        <v>11.358954000000001</v>
      </c>
      <c r="L418" s="70">
        <v>0.37866770999999999</v>
      </c>
      <c r="M418" s="70">
        <v>1.4946336</v>
      </c>
      <c r="N418" s="70">
        <v>4.9825840000000003E-2</v>
      </c>
      <c r="O418" s="70">
        <v>1.7292936999999999</v>
      </c>
      <c r="P418" s="70">
        <v>2.0134850000000002</v>
      </c>
      <c r="Q418" s="69">
        <v>1407</v>
      </c>
    </row>
    <row r="419" spans="1:17">
      <c r="A419" s="66">
        <v>1531</v>
      </c>
      <c r="B419" s="67" t="s">
        <v>478</v>
      </c>
      <c r="C419" s="67" t="s">
        <v>2691</v>
      </c>
      <c r="D419" s="68" t="s">
        <v>438</v>
      </c>
      <c r="E419" s="7"/>
      <c r="F419" s="8"/>
      <c r="G419" s="69">
        <v>98300</v>
      </c>
      <c r="H419" s="69">
        <v>44500</v>
      </c>
      <c r="I419" s="70">
        <v>7.2785453999999996</v>
      </c>
      <c r="J419" s="70">
        <v>3.9568563000000001</v>
      </c>
      <c r="K419" s="70">
        <v>36.357143000000001</v>
      </c>
      <c r="L419" s="70">
        <v>2.1440773000000002</v>
      </c>
      <c r="M419" s="70">
        <v>2.6462712000000002</v>
      </c>
      <c r="N419" s="70">
        <v>0.15605765999999999</v>
      </c>
      <c r="O419" s="70">
        <v>-8.4751301000000001E-2</v>
      </c>
      <c r="P419" s="70">
        <v>0.10927626</v>
      </c>
      <c r="Q419" s="69">
        <v>444.33333333333297</v>
      </c>
    </row>
    <row r="420" spans="1:17">
      <c r="A420" s="66">
        <v>23269</v>
      </c>
      <c r="B420" s="67" t="s">
        <v>2757</v>
      </c>
      <c r="C420" s="67" t="s">
        <v>2703</v>
      </c>
      <c r="D420" s="68" t="s">
        <v>438</v>
      </c>
      <c r="E420" s="7"/>
      <c r="F420" s="8"/>
      <c r="G420" s="69">
        <v>49200</v>
      </c>
      <c r="H420" s="69">
        <v>17000</v>
      </c>
      <c r="I420" s="70">
        <v>21.827776</v>
      </c>
      <c r="J420" s="70">
        <v>8.7524599999999994E-2</v>
      </c>
      <c r="K420" s="70">
        <v>0</v>
      </c>
      <c r="L420" s="70">
        <v>0</v>
      </c>
      <c r="M420" s="70">
        <v>0</v>
      </c>
      <c r="N420" s="70">
        <v>0</v>
      </c>
      <c r="O420" s="70">
        <v>2.3481866999999998</v>
      </c>
      <c r="P420" s="70">
        <v>4.3749886</v>
      </c>
      <c r="Q420" s="69">
        <v>63.3333333333333</v>
      </c>
    </row>
    <row r="421" spans="1:17">
      <c r="A421" s="66">
        <v>1533</v>
      </c>
      <c r="B421" s="67" t="s">
        <v>2758</v>
      </c>
      <c r="C421" s="67" t="s">
        <v>2694</v>
      </c>
      <c r="D421" s="68" t="s">
        <v>438</v>
      </c>
      <c r="E421" s="7"/>
      <c r="F421" s="8"/>
      <c r="G421" s="69">
        <v>61900</v>
      </c>
      <c r="H421" s="69">
        <v>28500</v>
      </c>
      <c r="I421" s="70">
        <v>17.122982</v>
      </c>
      <c r="J421" s="70">
        <v>0.83508806999999996</v>
      </c>
      <c r="K421" s="70">
        <v>6.9943441999999996</v>
      </c>
      <c r="L421" s="70">
        <v>0.16955023999999999</v>
      </c>
      <c r="M421" s="70">
        <v>1.1976403</v>
      </c>
      <c r="N421" s="70">
        <v>2.9032057E-2</v>
      </c>
      <c r="O421" s="70">
        <v>-1.8233595</v>
      </c>
      <c r="P421" s="70">
        <v>-1.0394391999999999</v>
      </c>
      <c r="Q421" s="69">
        <v>2314.3333333333298</v>
      </c>
    </row>
    <row r="422" spans="1:17">
      <c r="A422" s="66">
        <v>21005</v>
      </c>
      <c r="B422" s="67" t="s">
        <v>2759</v>
      </c>
      <c r="C422" s="67" t="s">
        <v>2687</v>
      </c>
      <c r="D422" s="68" t="s">
        <v>438</v>
      </c>
      <c r="E422" s="7"/>
      <c r="F422" s="8"/>
      <c r="G422" s="69">
        <v>68500</v>
      </c>
      <c r="H422" s="69">
        <v>33700</v>
      </c>
      <c r="I422" s="70">
        <v>11.04374</v>
      </c>
      <c r="J422" s="70">
        <v>0.36520406999999999</v>
      </c>
      <c r="K422" s="70">
        <v>12.607491</v>
      </c>
      <c r="L422" s="70">
        <v>1.2194816000000001E-2</v>
      </c>
      <c r="M422" s="70">
        <v>1.3923384999999999</v>
      </c>
      <c r="N422" s="70">
        <v>1.3467638E-3</v>
      </c>
      <c r="O422" s="70">
        <v>4.3973870000000002</v>
      </c>
      <c r="P422" s="70">
        <v>7.588438</v>
      </c>
      <c r="Q422" s="69">
        <v>729</v>
      </c>
    </row>
    <row r="423" spans="1:17">
      <c r="A423" s="66">
        <v>3954</v>
      </c>
      <c r="B423" s="67" t="s">
        <v>2760</v>
      </c>
      <c r="C423" s="67" t="s">
        <v>2687</v>
      </c>
      <c r="D423" s="68" t="s">
        <v>438</v>
      </c>
      <c r="E423" s="7"/>
      <c r="F423" s="8"/>
      <c r="G423" s="69">
        <v>91200</v>
      </c>
      <c r="H423" s="69">
        <v>46000</v>
      </c>
      <c r="I423" s="70">
        <v>7.2166281000000003</v>
      </c>
      <c r="J423" s="70">
        <v>1.4564703999999999</v>
      </c>
      <c r="K423" s="70">
        <v>35.995387999999998</v>
      </c>
      <c r="L423" s="70">
        <v>1.2641399</v>
      </c>
      <c r="M423" s="70">
        <v>2.5976531999999999</v>
      </c>
      <c r="N423" s="70">
        <v>9.1228275999999997E-2</v>
      </c>
      <c r="O423" s="70">
        <v>-1.4163816</v>
      </c>
      <c r="P423" s="70">
        <v>-4.1316303999999997</v>
      </c>
      <c r="Q423" s="69">
        <v>4407</v>
      </c>
    </row>
    <row r="424" spans="1:17">
      <c r="A424" s="66">
        <v>1535</v>
      </c>
      <c r="B424" s="67" t="s">
        <v>2761</v>
      </c>
      <c r="C424" s="67" t="s">
        <v>2118</v>
      </c>
      <c r="D424" s="68" t="s">
        <v>438</v>
      </c>
      <c r="E424" s="7"/>
      <c r="F424" s="8"/>
      <c r="G424" s="69">
        <v>106100</v>
      </c>
      <c r="H424" s="69">
        <v>56700</v>
      </c>
      <c r="I424" s="70">
        <v>6.0965686000000003</v>
      </c>
      <c r="J424" s="70">
        <v>2.7280812000000001</v>
      </c>
      <c r="K424" s="70">
        <v>42.789828999999997</v>
      </c>
      <c r="L424" s="70">
        <v>3.4716855999999998</v>
      </c>
      <c r="M424" s="70">
        <v>2.6087112000000001</v>
      </c>
      <c r="N424" s="70">
        <v>0.21165369000000001</v>
      </c>
      <c r="O424" s="70">
        <v>0.10840785</v>
      </c>
      <c r="P424" s="70">
        <v>-0.12740138000000001</v>
      </c>
      <c r="Q424" s="69">
        <v>6627</v>
      </c>
    </row>
    <row r="425" spans="1:17">
      <c r="A425" s="66">
        <v>1536</v>
      </c>
      <c r="B425" s="67" t="s">
        <v>2762</v>
      </c>
      <c r="C425" s="67" t="s">
        <v>2689</v>
      </c>
      <c r="D425" s="68" t="s">
        <v>438</v>
      </c>
      <c r="E425" s="7"/>
      <c r="F425" s="8"/>
      <c r="G425" s="69">
        <v>110100</v>
      </c>
      <c r="H425" s="69">
        <v>54800</v>
      </c>
      <c r="I425" s="70">
        <v>7.4726261999999997</v>
      </c>
      <c r="J425" s="70">
        <v>7.3890843000000004</v>
      </c>
      <c r="K425" s="70">
        <v>39.832901</v>
      </c>
      <c r="L425" s="70">
        <v>3.8584995000000002</v>
      </c>
      <c r="M425" s="70">
        <v>2.9765636999999998</v>
      </c>
      <c r="N425" s="70">
        <v>0.28833123999999999</v>
      </c>
      <c r="O425" s="70">
        <v>-2.1307033999999998</v>
      </c>
      <c r="P425" s="70">
        <v>-7.4210801000000002</v>
      </c>
      <c r="Q425" s="69">
        <v>1726.3333333333301</v>
      </c>
    </row>
    <row r="426" spans="1:17">
      <c r="A426" s="66">
        <v>9841</v>
      </c>
      <c r="B426" s="67" t="s">
        <v>2763</v>
      </c>
      <c r="C426" s="67" t="s">
        <v>2067</v>
      </c>
      <c r="D426" s="68" t="s">
        <v>438</v>
      </c>
      <c r="E426" s="7">
        <v>154</v>
      </c>
      <c r="F426" s="8" t="s">
        <v>464</v>
      </c>
      <c r="G426" s="69">
        <v>88900</v>
      </c>
      <c r="H426" s="69">
        <v>42400</v>
      </c>
      <c r="I426" s="70">
        <v>6.2247405000000002</v>
      </c>
      <c r="J426" s="70">
        <v>0.98033135999999998</v>
      </c>
      <c r="K426" s="70">
        <v>27.209076</v>
      </c>
      <c r="L426" s="70">
        <v>1.1256502E-2</v>
      </c>
      <c r="M426" s="70">
        <v>1.6936944</v>
      </c>
      <c r="N426" s="70">
        <v>7.0068805E-4</v>
      </c>
      <c r="O426" s="70">
        <v>-0.48097304000000002</v>
      </c>
      <c r="P426" s="70">
        <v>-3.4651182</v>
      </c>
      <c r="Q426" s="69">
        <v>1470.6666666666599</v>
      </c>
    </row>
    <row r="427" spans="1:17">
      <c r="A427" s="66">
        <v>1537</v>
      </c>
      <c r="B427" s="67" t="s">
        <v>2764</v>
      </c>
      <c r="C427" s="67" t="s">
        <v>2116</v>
      </c>
      <c r="D427" s="68" t="s">
        <v>438</v>
      </c>
      <c r="E427" s="7"/>
      <c r="F427" s="8"/>
      <c r="G427" s="69">
        <v>80500</v>
      </c>
      <c r="H427" s="69">
        <v>42400</v>
      </c>
      <c r="I427" s="70">
        <v>9.5504475000000006</v>
      </c>
      <c r="J427" s="70">
        <v>1.1796470999999999</v>
      </c>
      <c r="K427" s="70">
        <v>28.787019999999998</v>
      </c>
      <c r="L427" s="70">
        <v>1.8918934999999999</v>
      </c>
      <c r="M427" s="70">
        <v>2.7492893</v>
      </c>
      <c r="N427" s="70">
        <v>0.18068429999999999</v>
      </c>
      <c r="O427" s="70">
        <v>-2.0501187000000001</v>
      </c>
      <c r="P427" s="70">
        <v>-4.6522508</v>
      </c>
      <c r="Q427" s="69">
        <v>3498.6666666666601</v>
      </c>
    </row>
    <row r="428" spans="1:17">
      <c r="A428" s="66">
        <v>1538</v>
      </c>
      <c r="B428" s="67" t="s">
        <v>2765</v>
      </c>
      <c r="C428" s="67" t="s">
        <v>2116</v>
      </c>
      <c r="D428" s="68" t="s">
        <v>438</v>
      </c>
      <c r="E428" s="7">
        <v>163</v>
      </c>
      <c r="F428" s="8" t="s">
        <v>480</v>
      </c>
      <c r="G428" s="69">
        <v>92900</v>
      </c>
      <c r="H428" s="69">
        <v>44700</v>
      </c>
      <c r="I428" s="70">
        <v>8.1401214999999993</v>
      </c>
      <c r="J428" s="70">
        <v>3.7114129</v>
      </c>
      <c r="K428" s="70">
        <v>32.399647000000002</v>
      </c>
      <c r="L428" s="70">
        <v>0</v>
      </c>
      <c r="M428" s="70">
        <v>2.6373706000000001</v>
      </c>
      <c r="N428" s="70">
        <v>0</v>
      </c>
      <c r="O428" s="70">
        <v>-3.6898412999999999</v>
      </c>
      <c r="P428" s="70">
        <v>-9.4072866000000008</v>
      </c>
      <c r="Q428" s="69">
        <v>541.33333333333303</v>
      </c>
    </row>
    <row r="429" spans="1:17">
      <c r="A429" s="66">
        <v>3955</v>
      </c>
      <c r="B429" s="67" t="s">
        <v>2766</v>
      </c>
      <c r="C429" s="67" t="s">
        <v>2737</v>
      </c>
      <c r="D429" s="68" t="s">
        <v>438</v>
      </c>
      <c r="E429" s="7"/>
      <c r="F429" s="8"/>
      <c r="G429" s="69">
        <v>79700</v>
      </c>
      <c r="H429" s="69">
        <v>37500</v>
      </c>
      <c r="I429" s="70">
        <v>8.8970079000000002</v>
      </c>
      <c r="J429" s="70">
        <v>0.59712326999999998</v>
      </c>
      <c r="K429" s="70">
        <v>22.497574</v>
      </c>
      <c r="L429" s="70">
        <v>0.43511464999999999</v>
      </c>
      <c r="M429" s="70">
        <v>2.001611</v>
      </c>
      <c r="N429" s="70">
        <v>3.8712185000000003E-2</v>
      </c>
      <c r="O429" s="70">
        <v>-1.9144326</v>
      </c>
      <c r="P429" s="70">
        <v>-5.8996706000000003</v>
      </c>
      <c r="Q429" s="69">
        <v>874</v>
      </c>
    </row>
    <row r="430" spans="1:17">
      <c r="A430" s="66">
        <v>6750</v>
      </c>
      <c r="B430" s="67" t="s">
        <v>2767</v>
      </c>
      <c r="C430" s="67" t="s">
        <v>2687</v>
      </c>
      <c r="D430" s="68" t="s">
        <v>438</v>
      </c>
      <c r="E430" s="7"/>
      <c r="F430" s="8"/>
      <c r="G430" s="69">
        <v>62000</v>
      </c>
      <c r="H430" s="69">
        <v>29600</v>
      </c>
      <c r="I430" s="70">
        <v>15.688421</v>
      </c>
      <c r="J430" s="70">
        <v>0.71210300999999998</v>
      </c>
      <c r="K430" s="70">
        <v>13.627250999999999</v>
      </c>
      <c r="L430" s="70">
        <v>0.25563081999999998</v>
      </c>
      <c r="M430" s="70">
        <v>2.1379003999999999</v>
      </c>
      <c r="N430" s="70">
        <v>4.0104437999999999E-2</v>
      </c>
      <c r="O430" s="70">
        <v>2.1962375999999999</v>
      </c>
      <c r="P430" s="70">
        <v>6.1827464000000001</v>
      </c>
      <c r="Q430" s="69">
        <v>4958</v>
      </c>
    </row>
    <row r="431" spans="1:17">
      <c r="A431" s="66">
        <v>1540</v>
      </c>
      <c r="B431" s="67" t="s">
        <v>2768</v>
      </c>
      <c r="C431" s="67" t="s">
        <v>2716</v>
      </c>
      <c r="D431" s="68" t="s">
        <v>438</v>
      </c>
      <c r="E431" s="7"/>
      <c r="F431" s="8"/>
      <c r="G431" s="69">
        <v>62400</v>
      </c>
      <c r="H431" s="69">
        <v>42000</v>
      </c>
      <c r="I431" s="70">
        <v>13.637572</v>
      </c>
      <c r="J431" s="70">
        <v>1.8512808999999999</v>
      </c>
      <c r="K431" s="70">
        <v>10.962901</v>
      </c>
      <c r="L431" s="70">
        <v>3.6895361000000002E-2</v>
      </c>
      <c r="M431" s="70">
        <v>1.4950737000000001</v>
      </c>
      <c r="N431" s="70">
        <v>5.0316318000000002E-3</v>
      </c>
      <c r="O431" s="70">
        <v>-4.4975246999999996</v>
      </c>
      <c r="P431" s="70">
        <v>-3.0094515999999998</v>
      </c>
      <c r="Q431" s="69">
        <v>90</v>
      </c>
    </row>
    <row r="432" spans="1:17">
      <c r="A432" s="66">
        <v>1541</v>
      </c>
      <c r="B432" s="67" t="s">
        <v>2769</v>
      </c>
      <c r="C432" s="67" t="s">
        <v>2770</v>
      </c>
      <c r="D432" s="68" t="s">
        <v>485</v>
      </c>
      <c r="E432" s="7"/>
      <c r="F432" s="8"/>
      <c r="G432" s="69">
        <v>66000</v>
      </c>
      <c r="H432" s="69">
        <v>32500</v>
      </c>
      <c r="I432" s="70">
        <v>15.455517</v>
      </c>
      <c r="J432" s="70">
        <v>0.25202817</v>
      </c>
      <c r="K432" s="70">
        <v>9.6129665000000006</v>
      </c>
      <c r="L432" s="70">
        <v>0.64402263999999998</v>
      </c>
      <c r="M432" s="70">
        <v>1.4857336999999999</v>
      </c>
      <c r="N432" s="70">
        <v>9.9537029999999999E-2</v>
      </c>
      <c r="O432" s="70">
        <v>0.80815159999999997</v>
      </c>
      <c r="P432" s="70">
        <v>7.1439332999999996</v>
      </c>
      <c r="Q432" s="69">
        <v>679.33333333333303</v>
      </c>
    </row>
    <row r="433" spans="1:17">
      <c r="A433" s="66">
        <v>1542</v>
      </c>
      <c r="B433" s="67" t="s">
        <v>484</v>
      </c>
      <c r="C433" s="67" t="s">
        <v>2771</v>
      </c>
      <c r="D433" s="68" t="s">
        <v>485</v>
      </c>
      <c r="E433" s="7"/>
      <c r="F433" s="8"/>
      <c r="G433" s="69">
        <v>97200</v>
      </c>
      <c r="H433" s="69">
        <v>38900</v>
      </c>
      <c r="I433" s="70">
        <v>7.2003044999999997</v>
      </c>
      <c r="J433" s="70">
        <v>1.2381606999999999</v>
      </c>
      <c r="K433" s="70">
        <v>20.477132999999998</v>
      </c>
      <c r="L433" s="70">
        <v>0.11705349</v>
      </c>
      <c r="M433" s="70">
        <v>1.4744158999999999</v>
      </c>
      <c r="N433" s="70">
        <v>8.4282075999999994E-3</v>
      </c>
      <c r="O433" s="70">
        <v>3.3477201000000001</v>
      </c>
      <c r="P433" s="70">
        <v>3.4266543</v>
      </c>
      <c r="Q433" s="69">
        <v>164</v>
      </c>
    </row>
    <row r="434" spans="1:17">
      <c r="A434" s="66">
        <v>1544</v>
      </c>
      <c r="B434" s="67" t="s">
        <v>487</v>
      </c>
      <c r="C434" s="67" t="s">
        <v>2256</v>
      </c>
      <c r="D434" s="68" t="s">
        <v>485</v>
      </c>
      <c r="E434" s="7"/>
      <c r="F434" s="8"/>
      <c r="G434" s="69">
        <v>43800</v>
      </c>
      <c r="H434" s="69">
        <v>31900</v>
      </c>
      <c r="I434" s="70">
        <v>23.301082999999998</v>
      </c>
      <c r="J434" s="70">
        <v>9.4723083E-2</v>
      </c>
      <c r="K434" s="70">
        <v>11.070277000000001</v>
      </c>
      <c r="L434" s="70">
        <v>0</v>
      </c>
      <c r="M434" s="70">
        <v>2.5794945</v>
      </c>
      <c r="N434" s="70">
        <v>0</v>
      </c>
      <c r="O434" s="70">
        <v>2.0892667999999999</v>
      </c>
      <c r="P434" s="70">
        <v>10.04006</v>
      </c>
      <c r="Q434" s="69">
        <v>521</v>
      </c>
    </row>
    <row r="435" spans="1:17">
      <c r="A435" s="66">
        <v>5601</v>
      </c>
      <c r="B435" s="67" t="s">
        <v>2772</v>
      </c>
      <c r="C435" s="67" t="s">
        <v>2256</v>
      </c>
      <c r="D435" s="68" t="s">
        <v>485</v>
      </c>
      <c r="E435" s="7"/>
      <c r="F435" s="8"/>
      <c r="G435" s="69">
        <v>29200</v>
      </c>
      <c r="H435" s="69">
        <v>15800</v>
      </c>
      <c r="I435" s="70">
        <v>44.530659</v>
      </c>
      <c r="J435" s="70">
        <v>5.9043102E-2</v>
      </c>
      <c r="K435" s="70">
        <v>3.2280397000000001</v>
      </c>
      <c r="L435" s="70">
        <v>0.23996234</v>
      </c>
      <c r="M435" s="70">
        <v>1.4374673</v>
      </c>
      <c r="N435" s="70">
        <v>0.10685681</v>
      </c>
      <c r="O435" s="70">
        <v>-8.6926173999999996</v>
      </c>
      <c r="P435" s="70">
        <v>-8.2377099999999999</v>
      </c>
      <c r="Q435" s="69">
        <v>312.5</v>
      </c>
    </row>
    <row r="436" spans="1:17">
      <c r="A436" s="66">
        <v>30321</v>
      </c>
      <c r="B436" s="67" t="s">
        <v>2773</v>
      </c>
      <c r="C436" s="67" t="s">
        <v>2774</v>
      </c>
      <c r="D436" s="68" t="s">
        <v>485</v>
      </c>
      <c r="E436" s="7"/>
      <c r="F436" s="8"/>
      <c r="G436" s="69">
        <v>35700</v>
      </c>
      <c r="H436" s="69">
        <v>14500</v>
      </c>
      <c r="I436" s="70">
        <v>37.032302999999999</v>
      </c>
      <c r="J436" s="70">
        <v>5.05221E-2</v>
      </c>
      <c r="K436" s="70">
        <v>6.1545218999999998</v>
      </c>
      <c r="L436" s="70">
        <v>2.1757517000000001E-2</v>
      </c>
      <c r="M436" s="70">
        <v>2.2791611999999999</v>
      </c>
      <c r="N436" s="70">
        <v>8.0573092999999991E-3</v>
      </c>
      <c r="O436" s="70">
        <v>-9.6719588999999999</v>
      </c>
      <c r="P436" s="70">
        <v>-3.2749426000000001</v>
      </c>
      <c r="Q436" s="69">
        <v>122</v>
      </c>
    </row>
    <row r="437" spans="1:17">
      <c r="A437" s="66">
        <v>1546</v>
      </c>
      <c r="B437" s="67" t="s">
        <v>2775</v>
      </c>
      <c r="C437" s="67" t="s">
        <v>2117</v>
      </c>
      <c r="D437" s="68" t="s">
        <v>485</v>
      </c>
      <c r="E437" s="7">
        <v>167</v>
      </c>
      <c r="F437" s="8" t="s">
        <v>491</v>
      </c>
      <c r="G437" s="69">
        <v>76000</v>
      </c>
      <c r="H437" s="69">
        <v>34600</v>
      </c>
      <c r="I437" s="70">
        <v>9.7965765000000005</v>
      </c>
      <c r="J437" s="70">
        <v>0.47960868000000001</v>
      </c>
      <c r="K437" s="70">
        <v>18.609445999999998</v>
      </c>
      <c r="L437" s="70">
        <v>0</v>
      </c>
      <c r="M437" s="70">
        <v>1.8230884999999999</v>
      </c>
      <c r="N437" s="70">
        <v>0</v>
      </c>
      <c r="O437" s="70">
        <v>-0.31203546999999998</v>
      </c>
      <c r="P437" s="70">
        <v>0.92560445999999996</v>
      </c>
      <c r="Q437" s="69">
        <v>652.66666666666595</v>
      </c>
    </row>
    <row r="438" spans="1:17">
      <c r="A438" s="66">
        <v>5600</v>
      </c>
      <c r="B438" s="67" t="s">
        <v>2776</v>
      </c>
      <c r="C438" s="67" t="s">
        <v>2777</v>
      </c>
      <c r="D438" s="68" t="s">
        <v>485</v>
      </c>
      <c r="E438" s="7"/>
      <c r="F438" s="8"/>
      <c r="G438" s="69">
        <v>57200</v>
      </c>
      <c r="H438" s="69">
        <v>25300</v>
      </c>
      <c r="I438" s="70">
        <v>18.232769000000001</v>
      </c>
      <c r="J438" s="70">
        <v>0.3524217</v>
      </c>
      <c r="K438" s="70">
        <v>5.5077486000000002</v>
      </c>
      <c r="L438" s="70">
        <v>0.31551388000000002</v>
      </c>
      <c r="M438" s="70">
        <v>1.0042150000000001</v>
      </c>
      <c r="N438" s="70">
        <v>5.7526915999999997E-2</v>
      </c>
      <c r="O438" s="70">
        <v>5.0799975000000002</v>
      </c>
      <c r="P438" s="70">
        <v>9.0539626999999996</v>
      </c>
      <c r="Q438" s="69">
        <v>600</v>
      </c>
    </row>
    <row r="439" spans="1:17">
      <c r="A439" s="66">
        <v>12165</v>
      </c>
      <c r="B439" s="67" t="s">
        <v>2778</v>
      </c>
      <c r="C439" s="67" t="s">
        <v>2771</v>
      </c>
      <c r="D439" s="68" t="s">
        <v>485</v>
      </c>
      <c r="E439" s="7"/>
      <c r="F439" s="8"/>
      <c r="G439" s="69">
        <v>38900</v>
      </c>
      <c r="H439" s="69">
        <v>23800</v>
      </c>
      <c r="I439" s="70">
        <v>25.633022</v>
      </c>
      <c r="J439" s="70">
        <v>0.24765514999999999</v>
      </c>
      <c r="K439" s="70">
        <v>5.3459820999999996</v>
      </c>
      <c r="L439" s="70">
        <v>7.6025425999999997E-3</v>
      </c>
      <c r="M439" s="70">
        <v>1.3703368</v>
      </c>
      <c r="N439" s="70">
        <v>1.9487613999999999E-3</v>
      </c>
      <c r="O439" s="70">
        <v>6.7109094000000002</v>
      </c>
      <c r="P439" s="70">
        <v>12.425545</v>
      </c>
      <c r="Q439" s="69">
        <v>331.33333333333297</v>
      </c>
    </row>
    <row r="440" spans="1:17">
      <c r="A440" s="66">
        <v>8543</v>
      </c>
      <c r="B440" s="67" t="s">
        <v>2779</v>
      </c>
      <c r="C440" s="67" t="s">
        <v>2771</v>
      </c>
      <c r="D440" s="68" t="s">
        <v>485</v>
      </c>
      <c r="E440" s="7"/>
      <c r="F440" s="8"/>
      <c r="G440" s="69">
        <v>32000</v>
      </c>
      <c r="H440" s="69">
        <v>18000</v>
      </c>
      <c r="I440" s="70">
        <v>35.970019999999998</v>
      </c>
      <c r="J440" s="70">
        <v>5.9078559000000003E-2</v>
      </c>
      <c r="K440" s="70">
        <v>4.0012306999999998</v>
      </c>
      <c r="L440" s="70">
        <v>2.1766521E-2</v>
      </c>
      <c r="M440" s="70">
        <v>1.4392436</v>
      </c>
      <c r="N440" s="70">
        <v>7.8294221000000004E-3</v>
      </c>
      <c r="O440" s="70">
        <v>-1.5207508999999999</v>
      </c>
      <c r="P440" s="70">
        <v>6.5918289000000005E-2</v>
      </c>
      <c r="Q440" s="69">
        <v>311</v>
      </c>
    </row>
    <row r="441" spans="1:17">
      <c r="A441" s="66">
        <v>5599</v>
      </c>
      <c r="B441" s="67" t="s">
        <v>2780</v>
      </c>
      <c r="C441" s="67" t="s">
        <v>2781</v>
      </c>
      <c r="D441" s="68" t="s">
        <v>485</v>
      </c>
      <c r="E441" s="7"/>
      <c r="F441" s="8"/>
      <c r="G441" s="69">
        <v>46700</v>
      </c>
      <c r="H441" s="69">
        <v>22800</v>
      </c>
      <c r="I441" s="70">
        <v>26.411942</v>
      </c>
      <c r="J441" s="70">
        <v>0.12600623</v>
      </c>
      <c r="K441" s="70">
        <v>2.9946448999999999</v>
      </c>
      <c r="L441" s="70">
        <v>1.4965177E-2</v>
      </c>
      <c r="M441" s="70">
        <v>0.79094386000000005</v>
      </c>
      <c r="N441" s="70">
        <v>3.9525934999999996E-3</v>
      </c>
      <c r="O441" s="70">
        <v>2.1834338</v>
      </c>
      <c r="P441" s="70">
        <v>9.0127754000000007</v>
      </c>
      <c r="Q441" s="69">
        <v>614</v>
      </c>
    </row>
    <row r="442" spans="1:17">
      <c r="A442" s="66">
        <v>11074</v>
      </c>
      <c r="B442" s="67" t="s">
        <v>2782</v>
      </c>
      <c r="C442" s="67" t="s">
        <v>2783</v>
      </c>
      <c r="D442" s="68" t="s">
        <v>485</v>
      </c>
      <c r="E442" s="7"/>
      <c r="F442" s="8"/>
      <c r="G442" s="69">
        <v>35300</v>
      </c>
      <c r="H442" s="69">
        <v>21900</v>
      </c>
      <c r="I442" s="70">
        <v>32.756324999999997</v>
      </c>
      <c r="J442" s="70">
        <v>0</v>
      </c>
      <c r="K442" s="70">
        <v>4.8934993999999996</v>
      </c>
      <c r="L442" s="70">
        <v>4.2495264999999998E-4</v>
      </c>
      <c r="M442" s="70">
        <v>1.6029305</v>
      </c>
      <c r="N442" s="70">
        <v>1.3919888E-4</v>
      </c>
      <c r="O442" s="70">
        <v>4.2816438999999997</v>
      </c>
      <c r="P442" s="70">
        <v>8.6581659000000002</v>
      </c>
      <c r="Q442" s="69">
        <v>277.666666666666</v>
      </c>
    </row>
    <row r="443" spans="1:17">
      <c r="A443" s="66">
        <v>1554</v>
      </c>
      <c r="B443" s="67" t="s">
        <v>497</v>
      </c>
      <c r="C443" s="67" t="s">
        <v>2784</v>
      </c>
      <c r="D443" s="68" t="s">
        <v>485</v>
      </c>
      <c r="E443" s="7"/>
      <c r="F443" s="8"/>
      <c r="G443" s="69">
        <v>103100</v>
      </c>
      <c r="H443" s="69">
        <v>43400</v>
      </c>
      <c r="I443" s="70">
        <v>3.9542000000000002</v>
      </c>
      <c r="J443" s="70">
        <v>1.5749831999999999</v>
      </c>
      <c r="K443" s="70">
        <v>30.736792000000001</v>
      </c>
      <c r="L443" s="70">
        <v>4.3782186000000001E-2</v>
      </c>
      <c r="M443" s="70">
        <v>1.2153943</v>
      </c>
      <c r="N443" s="70">
        <v>1.7312352000000001E-3</v>
      </c>
      <c r="O443" s="70">
        <v>1.5306546999999999</v>
      </c>
      <c r="P443" s="70">
        <v>5.8317952000000002</v>
      </c>
      <c r="Q443" s="69">
        <v>420.5</v>
      </c>
    </row>
    <row r="444" spans="1:17">
      <c r="A444" s="66">
        <v>1556</v>
      </c>
      <c r="B444" s="67" t="s">
        <v>499</v>
      </c>
      <c r="C444" s="67" t="s">
        <v>2118</v>
      </c>
      <c r="D444" s="68" t="s">
        <v>485</v>
      </c>
      <c r="E444" s="7">
        <v>170</v>
      </c>
      <c r="F444" s="8" t="s">
        <v>499</v>
      </c>
      <c r="G444" s="69">
        <v>87000</v>
      </c>
      <c r="H444" s="69">
        <v>34600</v>
      </c>
      <c r="I444" s="70">
        <v>6.7651329000000002</v>
      </c>
      <c r="J444" s="70">
        <v>3.2275200000000002</v>
      </c>
      <c r="K444" s="70">
        <v>30.907478000000001</v>
      </c>
      <c r="L444" s="70">
        <v>2.2872654999999999E-2</v>
      </c>
      <c r="M444" s="70">
        <v>2.0909320999999998</v>
      </c>
      <c r="N444" s="70">
        <v>1.5473656E-3</v>
      </c>
      <c r="O444" s="70">
        <v>5.8714127999999999</v>
      </c>
      <c r="P444" s="70">
        <v>12.00478</v>
      </c>
      <c r="Q444" s="69">
        <v>114.666666666666</v>
      </c>
    </row>
    <row r="445" spans="1:17">
      <c r="A445" s="66">
        <v>1557</v>
      </c>
      <c r="B445" s="67" t="s">
        <v>2785</v>
      </c>
      <c r="C445" s="67" t="s">
        <v>2786</v>
      </c>
      <c r="D445" s="68" t="s">
        <v>485</v>
      </c>
      <c r="E445" s="7"/>
      <c r="F445" s="8"/>
      <c r="G445" s="69">
        <v>63400</v>
      </c>
      <c r="H445" s="69">
        <v>30400</v>
      </c>
      <c r="I445" s="70">
        <v>11.572461000000001</v>
      </c>
      <c r="J445" s="70">
        <v>0.29817659000000002</v>
      </c>
      <c r="K445" s="70">
        <v>6.9101876999999998</v>
      </c>
      <c r="L445" s="70">
        <v>0</v>
      </c>
      <c r="M445" s="70">
        <v>0.79967874000000005</v>
      </c>
      <c r="N445" s="70">
        <v>0</v>
      </c>
      <c r="O445" s="70">
        <v>6.998354</v>
      </c>
      <c r="P445" s="70">
        <v>4.3444060999999996</v>
      </c>
      <c r="Q445" s="69">
        <v>148.5</v>
      </c>
    </row>
    <row r="446" spans="1:17">
      <c r="A446" s="66">
        <v>5763</v>
      </c>
      <c r="B446" s="67" t="s">
        <v>2787</v>
      </c>
      <c r="C446" s="67" t="s">
        <v>2788</v>
      </c>
      <c r="D446" s="68" t="s">
        <v>485</v>
      </c>
      <c r="E446" s="7"/>
      <c r="F446" s="8"/>
      <c r="G446" s="69">
        <v>33600</v>
      </c>
      <c r="H446" s="69">
        <v>17900</v>
      </c>
      <c r="I446" s="70">
        <v>36.186619</v>
      </c>
      <c r="J446" s="70">
        <v>6.0393505E-2</v>
      </c>
      <c r="K446" s="70">
        <v>2.5647487999999998</v>
      </c>
      <c r="L446" s="70">
        <v>1.3280779E-2</v>
      </c>
      <c r="M446" s="70">
        <v>0.92809582000000002</v>
      </c>
      <c r="N446" s="70">
        <v>4.8058648000000002E-3</v>
      </c>
      <c r="O446" s="70">
        <v>-3.0745974</v>
      </c>
      <c r="P446" s="70">
        <v>4.0466598999999999</v>
      </c>
      <c r="Q446" s="69">
        <v>542.5</v>
      </c>
    </row>
    <row r="447" spans="1:17">
      <c r="A447" s="66">
        <v>5620</v>
      </c>
      <c r="B447" s="67" t="s">
        <v>2789</v>
      </c>
      <c r="C447" s="67" t="s">
        <v>2771</v>
      </c>
      <c r="D447" s="68" t="s">
        <v>485</v>
      </c>
      <c r="E447" s="7"/>
      <c r="F447" s="8"/>
      <c r="G447" s="69">
        <v>70800</v>
      </c>
      <c r="H447" s="69">
        <v>24100</v>
      </c>
      <c r="I447" s="70">
        <v>12.042068</v>
      </c>
      <c r="J447" s="70">
        <v>0.25240393999999999</v>
      </c>
      <c r="K447" s="70">
        <v>10.975349</v>
      </c>
      <c r="L447" s="70">
        <v>4.7514103000000002E-2</v>
      </c>
      <c r="M447" s="70">
        <v>1.3216591</v>
      </c>
      <c r="N447" s="70">
        <v>5.7216808000000001E-3</v>
      </c>
      <c r="O447" s="70">
        <v>8.7358761000000005</v>
      </c>
      <c r="P447" s="70">
        <v>13.020670000000001</v>
      </c>
      <c r="Q447" s="69">
        <v>669.5</v>
      </c>
    </row>
    <row r="448" spans="1:17">
      <c r="A448" s="66">
        <v>1559</v>
      </c>
      <c r="B448" s="67" t="s">
        <v>494</v>
      </c>
      <c r="C448" s="67" t="s">
        <v>2771</v>
      </c>
      <c r="D448" s="68" t="s">
        <v>485</v>
      </c>
      <c r="E448" s="7"/>
      <c r="F448" s="8"/>
      <c r="G448" s="69">
        <v>54500</v>
      </c>
      <c r="H448" s="69">
        <v>35200</v>
      </c>
      <c r="I448" s="70">
        <v>17.830931</v>
      </c>
      <c r="J448" s="70">
        <v>0.31075120000000001</v>
      </c>
      <c r="K448" s="70">
        <v>18.507406</v>
      </c>
      <c r="L448" s="70">
        <v>0.69318426</v>
      </c>
      <c r="M448" s="70">
        <v>3.3000428999999998</v>
      </c>
      <c r="N448" s="70">
        <v>0.12360121</v>
      </c>
      <c r="O448" s="70">
        <v>1.0215571999999999</v>
      </c>
      <c r="P448" s="70">
        <v>2.2438172999999999</v>
      </c>
      <c r="Q448" s="69">
        <v>825.66666666666595</v>
      </c>
    </row>
    <row r="449" spans="1:17">
      <c r="A449" s="66">
        <v>8976</v>
      </c>
      <c r="B449" s="67" t="s">
        <v>2790</v>
      </c>
      <c r="C449" s="67" t="s">
        <v>2771</v>
      </c>
      <c r="D449" s="68" t="s">
        <v>485</v>
      </c>
      <c r="E449" s="7"/>
      <c r="F449" s="8"/>
      <c r="G449" s="69">
        <v>77600</v>
      </c>
      <c r="H449" s="69">
        <v>35000</v>
      </c>
      <c r="I449" s="70">
        <v>9.8921975999999994</v>
      </c>
      <c r="J449" s="70">
        <v>0.22733837000000001</v>
      </c>
      <c r="K449" s="70">
        <v>15.617858</v>
      </c>
      <c r="L449" s="70">
        <v>0.57613534</v>
      </c>
      <c r="M449" s="70">
        <v>1.5449493999999999</v>
      </c>
      <c r="N449" s="70">
        <v>5.6992449000000001E-2</v>
      </c>
      <c r="O449" s="70">
        <v>7.2451143</v>
      </c>
      <c r="P449" s="70">
        <v>17.482849000000002</v>
      </c>
      <c r="Q449" s="69">
        <v>581</v>
      </c>
    </row>
    <row r="450" spans="1:17">
      <c r="A450" s="66">
        <v>1558</v>
      </c>
      <c r="B450" s="67" t="s">
        <v>2791</v>
      </c>
      <c r="C450" s="67" t="s">
        <v>2792</v>
      </c>
      <c r="D450" s="68" t="s">
        <v>485</v>
      </c>
      <c r="E450" s="7"/>
      <c r="F450" s="8"/>
      <c r="G450" s="69">
        <v>64400</v>
      </c>
      <c r="H450" s="69">
        <v>27200</v>
      </c>
      <c r="I450" s="70">
        <v>17.309457999999999</v>
      </c>
      <c r="J450" s="70">
        <v>0.17566894</v>
      </c>
      <c r="K450" s="70">
        <v>8.9343672000000005</v>
      </c>
      <c r="L450" s="70">
        <v>2.4412826000000001E-3</v>
      </c>
      <c r="M450" s="70">
        <v>1.5464903999999999</v>
      </c>
      <c r="N450" s="70">
        <v>4.2257275E-4</v>
      </c>
      <c r="O450" s="70">
        <v>-1.2282306000000001</v>
      </c>
      <c r="P450" s="70">
        <v>1.4019263</v>
      </c>
      <c r="Q450" s="69">
        <v>409.666666666666</v>
      </c>
    </row>
    <row r="451" spans="1:17">
      <c r="A451" s="66">
        <v>1561</v>
      </c>
      <c r="B451" s="67" t="s">
        <v>505</v>
      </c>
      <c r="C451" s="67" t="s">
        <v>2119</v>
      </c>
      <c r="D451" s="68" t="s">
        <v>485</v>
      </c>
      <c r="E451" s="7">
        <v>172</v>
      </c>
      <c r="F451" s="8" t="s">
        <v>505</v>
      </c>
      <c r="G451" s="69">
        <v>72600</v>
      </c>
      <c r="H451" s="69">
        <v>35400</v>
      </c>
      <c r="I451" s="70">
        <v>10.780430000000001</v>
      </c>
      <c r="J451" s="70">
        <v>0.74439078999999997</v>
      </c>
      <c r="K451" s="70">
        <v>16.551186000000001</v>
      </c>
      <c r="L451" s="70">
        <v>5.9416043000000002E-3</v>
      </c>
      <c r="M451" s="70">
        <v>1.7842891000000001</v>
      </c>
      <c r="N451" s="70">
        <v>6.4053049000000004E-4</v>
      </c>
      <c r="O451" s="70">
        <v>2.9867610999999998</v>
      </c>
      <c r="P451" s="70">
        <v>5.8499470000000002</v>
      </c>
      <c r="Q451" s="69">
        <v>803.33333333333303</v>
      </c>
    </row>
    <row r="452" spans="1:17">
      <c r="A452" s="66">
        <v>5624</v>
      </c>
      <c r="B452" s="67" t="s">
        <v>2793</v>
      </c>
      <c r="C452" s="67" t="s">
        <v>2119</v>
      </c>
      <c r="D452" s="68" t="s">
        <v>485</v>
      </c>
      <c r="E452" s="7"/>
      <c r="F452" s="8"/>
      <c r="G452" s="69">
        <v>41500</v>
      </c>
      <c r="H452" s="69">
        <v>23000</v>
      </c>
      <c r="I452" s="70">
        <v>26.603280999999999</v>
      </c>
      <c r="J452" s="70">
        <v>0.32417768000000002</v>
      </c>
      <c r="K452" s="70">
        <v>2.916846</v>
      </c>
      <c r="L452" s="70">
        <v>9.5388339999999995E-3</v>
      </c>
      <c r="M452" s="70">
        <v>0.77597678000000003</v>
      </c>
      <c r="N452" s="70">
        <v>2.5376431000000001E-3</v>
      </c>
      <c r="O452" s="70">
        <v>-4.5710648999999997</v>
      </c>
      <c r="P452" s="70">
        <v>1.4757878</v>
      </c>
      <c r="Q452" s="69">
        <v>560</v>
      </c>
    </row>
    <row r="453" spans="1:17">
      <c r="A453" s="66">
        <v>3484</v>
      </c>
      <c r="B453" s="67" t="s">
        <v>506</v>
      </c>
      <c r="C453" s="67" t="s">
        <v>2304</v>
      </c>
      <c r="D453" s="68" t="s">
        <v>485</v>
      </c>
      <c r="E453" s="7"/>
      <c r="F453" s="8"/>
      <c r="G453" s="69">
        <v>86400</v>
      </c>
      <c r="H453" s="69">
        <v>32300</v>
      </c>
      <c r="I453" s="70">
        <v>7.2564362999999998</v>
      </c>
      <c r="J453" s="70">
        <v>3.5558158999999998</v>
      </c>
      <c r="K453" s="70">
        <v>29.661570000000001</v>
      </c>
      <c r="L453" s="70">
        <v>2.0998275</v>
      </c>
      <c r="M453" s="70">
        <v>2.1523728000000002</v>
      </c>
      <c r="N453" s="70">
        <v>0.15237264</v>
      </c>
      <c r="O453" s="70">
        <v>-2.4342062000000002</v>
      </c>
      <c r="P453" s="70">
        <v>-3.8203583000000001</v>
      </c>
      <c r="Q453" s="69">
        <v>206</v>
      </c>
    </row>
    <row r="454" spans="1:17">
      <c r="A454" s="66">
        <v>3956</v>
      </c>
      <c r="B454" s="67" t="s">
        <v>2794</v>
      </c>
      <c r="C454" s="67" t="s">
        <v>2784</v>
      </c>
      <c r="D454" s="68" t="s">
        <v>485</v>
      </c>
      <c r="E454" s="7"/>
      <c r="F454" s="8"/>
      <c r="G454" s="69">
        <v>63500</v>
      </c>
      <c r="H454" s="69">
        <v>29700</v>
      </c>
      <c r="I454" s="70">
        <v>11.866968</v>
      </c>
      <c r="J454" s="70">
        <v>0.61358272999999997</v>
      </c>
      <c r="K454" s="70">
        <v>10.684205</v>
      </c>
      <c r="L454" s="70">
        <v>0</v>
      </c>
      <c r="M454" s="70">
        <v>1.2678912</v>
      </c>
      <c r="N454" s="70">
        <v>0</v>
      </c>
      <c r="O454" s="70">
        <v>4.2810525999999998</v>
      </c>
      <c r="P454" s="70">
        <v>9.8854752000000001</v>
      </c>
      <c r="Q454" s="69">
        <v>719.66666666666595</v>
      </c>
    </row>
    <row r="455" spans="1:17">
      <c r="A455" s="66">
        <v>1543</v>
      </c>
      <c r="B455" s="67" t="s">
        <v>2795</v>
      </c>
      <c r="C455" s="67" t="s">
        <v>2256</v>
      </c>
      <c r="D455" s="68" t="s">
        <v>485</v>
      </c>
      <c r="E455" s="7"/>
      <c r="F455" s="8"/>
      <c r="G455" s="69">
        <v>63200</v>
      </c>
      <c r="H455" s="69">
        <v>28800</v>
      </c>
      <c r="I455" s="70">
        <v>17.982716</v>
      </c>
      <c r="J455" s="70">
        <v>0.26540560000000002</v>
      </c>
      <c r="K455" s="70">
        <v>7.7830024</v>
      </c>
      <c r="L455" s="70">
        <v>0</v>
      </c>
      <c r="M455" s="70">
        <v>1.3995951</v>
      </c>
      <c r="N455" s="70">
        <v>0</v>
      </c>
      <c r="O455" s="70">
        <v>3.6140721</v>
      </c>
      <c r="P455" s="70">
        <v>11.715785</v>
      </c>
      <c r="Q455" s="69">
        <v>585</v>
      </c>
    </row>
    <row r="456" spans="1:17">
      <c r="A456" s="66">
        <v>10997</v>
      </c>
      <c r="B456" s="67" t="s">
        <v>2796</v>
      </c>
      <c r="C456" s="67" t="s">
        <v>2797</v>
      </c>
      <c r="D456" s="68" t="s">
        <v>485</v>
      </c>
      <c r="E456" s="7"/>
      <c r="F456" s="8"/>
      <c r="G456" s="69">
        <v>57600</v>
      </c>
      <c r="H456" s="69">
        <v>27400</v>
      </c>
      <c r="I456" s="70">
        <v>21.354727</v>
      </c>
      <c r="J456" s="70">
        <v>0.55212592999999999</v>
      </c>
      <c r="K456" s="70">
        <v>6.5683661000000004</v>
      </c>
      <c r="L456" s="70">
        <v>0</v>
      </c>
      <c r="M456" s="70">
        <v>1.4026567999999999</v>
      </c>
      <c r="N456" s="70">
        <v>0</v>
      </c>
      <c r="O456" s="70">
        <v>1.0908034</v>
      </c>
      <c r="P456" s="70">
        <v>7.7701235000000004</v>
      </c>
      <c r="Q456" s="69">
        <v>349</v>
      </c>
    </row>
    <row r="457" spans="1:17">
      <c r="A457" s="66">
        <v>1563</v>
      </c>
      <c r="B457" s="67" t="s">
        <v>2798</v>
      </c>
      <c r="C457" s="67" t="s">
        <v>2799</v>
      </c>
      <c r="D457" s="68" t="s">
        <v>485</v>
      </c>
      <c r="E457" s="7"/>
      <c r="F457" s="8"/>
      <c r="G457" s="69">
        <v>67500</v>
      </c>
      <c r="H457" s="69">
        <v>29200</v>
      </c>
      <c r="I457" s="70">
        <v>12.578651000000001</v>
      </c>
      <c r="J457" s="70">
        <v>0.78558855999999999</v>
      </c>
      <c r="K457" s="70">
        <v>11.179118000000001</v>
      </c>
      <c r="L457" s="70">
        <v>1.6533997</v>
      </c>
      <c r="M457" s="70">
        <v>1.4061823</v>
      </c>
      <c r="N457" s="70">
        <v>0.20797539000000001</v>
      </c>
      <c r="O457" s="70">
        <v>4.4668174</v>
      </c>
      <c r="P457" s="70">
        <v>7.2672172000000002</v>
      </c>
      <c r="Q457" s="69">
        <v>180.333333333333</v>
      </c>
    </row>
    <row r="458" spans="1:17">
      <c r="A458" s="66">
        <v>1564</v>
      </c>
      <c r="B458" s="67" t="s">
        <v>2800</v>
      </c>
      <c r="C458" s="67" t="s">
        <v>2771</v>
      </c>
      <c r="D458" s="68" t="s">
        <v>485</v>
      </c>
      <c r="E458" s="7"/>
      <c r="F458" s="8"/>
      <c r="G458" s="69">
        <v>175700</v>
      </c>
      <c r="H458" s="69">
        <v>67800</v>
      </c>
      <c r="I458" s="70">
        <v>3.6100194000000001</v>
      </c>
      <c r="J458" s="70">
        <v>16.779458999999999</v>
      </c>
      <c r="K458" s="70">
        <v>49.876353999999999</v>
      </c>
      <c r="L458" s="70">
        <v>9.7916489000000002</v>
      </c>
      <c r="M458" s="70">
        <v>1.8005461</v>
      </c>
      <c r="N458" s="70">
        <v>0.35348039999999997</v>
      </c>
      <c r="O458" s="70">
        <v>2.0106771000000001</v>
      </c>
      <c r="P458" s="70">
        <v>4.1298598999999996</v>
      </c>
      <c r="Q458" s="69">
        <v>1422.6666666666599</v>
      </c>
    </row>
    <row r="459" spans="1:17">
      <c r="A459" s="66">
        <v>1566</v>
      </c>
      <c r="B459" s="67" t="s">
        <v>509</v>
      </c>
      <c r="C459" s="67" t="s">
        <v>2788</v>
      </c>
      <c r="D459" s="68" t="s">
        <v>485</v>
      </c>
      <c r="E459" s="7"/>
      <c r="F459" s="8"/>
      <c r="G459" s="69">
        <v>45100</v>
      </c>
      <c r="H459" s="69">
        <v>30900</v>
      </c>
      <c r="I459" s="70">
        <v>23.707380000000001</v>
      </c>
      <c r="J459" s="70">
        <v>1.3977511999999999E-2</v>
      </c>
      <c r="K459" s="70">
        <v>11.927225</v>
      </c>
      <c r="L459" s="70">
        <v>0</v>
      </c>
      <c r="M459" s="70">
        <v>2.8276327000000001</v>
      </c>
      <c r="N459" s="70">
        <v>0</v>
      </c>
      <c r="O459" s="70">
        <v>1.0429666</v>
      </c>
      <c r="P459" s="70">
        <v>9.2663574000000004</v>
      </c>
      <c r="Q459" s="69">
        <v>381</v>
      </c>
    </row>
    <row r="460" spans="1:17">
      <c r="A460" s="66">
        <v>1602</v>
      </c>
      <c r="B460" s="67" t="s">
        <v>2801</v>
      </c>
      <c r="C460" s="67" t="s">
        <v>2120</v>
      </c>
      <c r="D460" s="68" t="s">
        <v>485</v>
      </c>
      <c r="E460" s="7">
        <v>177</v>
      </c>
      <c r="F460" s="8" t="s">
        <v>514</v>
      </c>
      <c r="G460" s="69">
        <v>95100</v>
      </c>
      <c r="H460" s="69">
        <v>40500</v>
      </c>
      <c r="I460" s="70">
        <v>6.1524754000000001</v>
      </c>
      <c r="J460" s="70">
        <v>0.94648116999999998</v>
      </c>
      <c r="K460" s="70">
        <v>18.521915</v>
      </c>
      <c r="L460" s="70">
        <v>4.0865133999999997E-2</v>
      </c>
      <c r="M460" s="70">
        <v>1.1395563</v>
      </c>
      <c r="N460" s="70">
        <v>2.514217E-3</v>
      </c>
      <c r="O460" s="70">
        <v>-3.2859828000000002</v>
      </c>
      <c r="P460" s="70">
        <v>-8.4868878999999993</v>
      </c>
      <c r="Q460" s="69">
        <v>752.66666666666595</v>
      </c>
    </row>
    <row r="461" spans="1:17">
      <c r="A461" s="66">
        <v>9507</v>
      </c>
      <c r="B461" s="67" t="s">
        <v>2802</v>
      </c>
      <c r="C461" s="67" t="s">
        <v>2784</v>
      </c>
      <c r="D461" s="68" t="s">
        <v>485</v>
      </c>
      <c r="E461" s="7"/>
      <c r="F461" s="8"/>
      <c r="G461" s="69">
        <v>76000</v>
      </c>
      <c r="H461" s="69">
        <v>29900</v>
      </c>
      <c r="I461" s="70">
        <v>8.2583102999999998</v>
      </c>
      <c r="J461" s="70">
        <v>0</v>
      </c>
      <c r="K461" s="70">
        <v>17.863468000000001</v>
      </c>
      <c r="L461" s="70">
        <v>0</v>
      </c>
      <c r="M461" s="70">
        <v>1.4752206000000001</v>
      </c>
      <c r="N461" s="70">
        <v>0</v>
      </c>
      <c r="O461" s="70">
        <v>2.2469060000000001</v>
      </c>
      <c r="P461" s="70">
        <v>3.5127017</v>
      </c>
      <c r="Q461" s="69">
        <v>516.33333333333303</v>
      </c>
    </row>
    <row r="462" spans="1:17">
      <c r="A462" s="66">
        <v>1569</v>
      </c>
      <c r="B462" s="67" t="s">
        <v>2803</v>
      </c>
      <c r="C462" s="67" t="s">
        <v>2771</v>
      </c>
      <c r="D462" s="68" t="s">
        <v>485</v>
      </c>
      <c r="E462" s="7"/>
      <c r="F462" s="8"/>
      <c r="G462" s="69">
        <v>126000</v>
      </c>
      <c r="H462" s="69">
        <v>78900</v>
      </c>
      <c r="I462" s="70">
        <v>3.2330996999999999</v>
      </c>
      <c r="J462" s="70">
        <v>3.2896768999999999</v>
      </c>
      <c r="K462" s="70">
        <v>57.458824</v>
      </c>
      <c r="L462" s="70">
        <v>4.7745046999999996</v>
      </c>
      <c r="M462" s="70">
        <v>1.8577011999999999</v>
      </c>
      <c r="N462" s="70">
        <v>0.15436449999999999</v>
      </c>
      <c r="O462" s="70">
        <v>1.2055962</v>
      </c>
      <c r="P462" s="70">
        <v>0.45970570999999999</v>
      </c>
      <c r="Q462" s="69">
        <v>2185.3333333333298</v>
      </c>
    </row>
    <row r="463" spans="1:17">
      <c r="A463" s="66">
        <v>1571</v>
      </c>
      <c r="B463" s="67" t="s">
        <v>2804</v>
      </c>
      <c r="C463" s="67" t="s">
        <v>2120</v>
      </c>
      <c r="D463" s="68" t="s">
        <v>485</v>
      </c>
      <c r="E463" s="7"/>
      <c r="F463" s="8"/>
      <c r="G463" s="69">
        <v>62000</v>
      </c>
      <c r="H463" s="69">
        <v>28500</v>
      </c>
      <c r="I463" s="70">
        <v>16.684823999999999</v>
      </c>
      <c r="J463" s="70">
        <v>0.25976563000000003</v>
      </c>
      <c r="K463" s="70">
        <v>10.922311000000001</v>
      </c>
      <c r="L463" s="70">
        <v>0</v>
      </c>
      <c r="M463" s="70">
        <v>1.8223684</v>
      </c>
      <c r="N463" s="70">
        <v>0</v>
      </c>
      <c r="O463" s="70">
        <v>3.0939014</v>
      </c>
      <c r="P463" s="70">
        <v>6.0562519999999997</v>
      </c>
      <c r="Q463" s="69">
        <v>961.33333333333303</v>
      </c>
    </row>
    <row r="464" spans="1:17">
      <c r="A464" s="66">
        <v>1562</v>
      </c>
      <c r="B464" s="67" t="s">
        <v>2805</v>
      </c>
      <c r="C464" s="67" t="s">
        <v>2771</v>
      </c>
      <c r="D464" s="68" t="s">
        <v>485</v>
      </c>
      <c r="E464" s="7"/>
      <c r="F464" s="8"/>
      <c r="G464" s="69">
        <v>68800</v>
      </c>
      <c r="H464" s="69">
        <v>28500</v>
      </c>
      <c r="I464" s="70">
        <v>13.379996999999999</v>
      </c>
      <c r="J464" s="70">
        <v>0.78577512999999999</v>
      </c>
      <c r="K464" s="70">
        <v>11.757545</v>
      </c>
      <c r="L464" s="70">
        <v>0.29404035000000001</v>
      </c>
      <c r="M464" s="70">
        <v>1.5731592000000001</v>
      </c>
      <c r="N464" s="70">
        <v>3.9342589999999997E-2</v>
      </c>
      <c r="O464" s="70">
        <v>8.1988152999999997</v>
      </c>
      <c r="P464" s="70">
        <v>14.912485999999999</v>
      </c>
      <c r="Q464" s="69">
        <v>2563</v>
      </c>
    </row>
    <row r="465" spans="1:17">
      <c r="A465" s="66">
        <v>5622</v>
      </c>
      <c r="B465" s="67" t="s">
        <v>2806</v>
      </c>
      <c r="C465" s="67" t="s">
        <v>2771</v>
      </c>
      <c r="D465" s="68" t="s">
        <v>485</v>
      </c>
      <c r="E465" s="7"/>
      <c r="F465" s="8"/>
      <c r="G465" s="69">
        <v>47200</v>
      </c>
      <c r="H465" s="69">
        <v>22300</v>
      </c>
      <c r="I465" s="70">
        <v>22.605260999999999</v>
      </c>
      <c r="J465" s="70">
        <v>0.14078515999999999</v>
      </c>
      <c r="K465" s="70">
        <v>7.6797962000000002</v>
      </c>
      <c r="L465" s="70">
        <v>3.2341592000000002E-2</v>
      </c>
      <c r="M465" s="70">
        <v>1.736038</v>
      </c>
      <c r="N465" s="70">
        <v>7.3109013000000004E-3</v>
      </c>
      <c r="O465" s="70">
        <v>2.2516674999999999</v>
      </c>
      <c r="P465" s="70">
        <v>9.2226639000000006</v>
      </c>
      <c r="Q465" s="69">
        <v>469.33333333333297</v>
      </c>
    </row>
    <row r="466" spans="1:17">
      <c r="A466" s="66">
        <v>1572</v>
      </c>
      <c r="B466" s="67" t="s">
        <v>517</v>
      </c>
      <c r="C466" s="67" t="s">
        <v>2797</v>
      </c>
      <c r="D466" s="68" t="s">
        <v>485</v>
      </c>
      <c r="E466" s="7"/>
      <c r="F466" s="8"/>
      <c r="G466" s="69">
        <v>88100</v>
      </c>
      <c r="H466" s="69">
        <v>40500</v>
      </c>
      <c r="I466" s="70">
        <v>8.6741524000000005</v>
      </c>
      <c r="J466" s="70">
        <v>0.91389728000000003</v>
      </c>
      <c r="K466" s="70">
        <v>19.402908</v>
      </c>
      <c r="L466" s="70">
        <v>0.28485202999999998</v>
      </c>
      <c r="M466" s="70">
        <v>1.6830379</v>
      </c>
      <c r="N466" s="70">
        <v>2.4708500000000001E-2</v>
      </c>
      <c r="O466" s="70">
        <v>-2.6829653000000002</v>
      </c>
      <c r="P466" s="70">
        <v>-5.1919484000000002</v>
      </c>
      <c r="Q466" s="69">
        <v>2591.6666666666601</v>
      </c>
    </row>
    <row r="467" spans="1:17">
      <c r="A467" s="66">
        <v>1573</v>
      </c>
      <c r="B467" s="67" t="s">
        <v>512</v>
      </c>
      <c r="C467" s="67" t="s">
        <v>2807</v>
      </c>
      <c r="D467" s="68" t="s">
        <v>485</v>
      </c>
      <c r="E467" s="7"/>
      <c r="F467" s="8"/>
      <c r="G467" s="69">
        <v>73400</v>
      </c>
      <c r="H467" s="69">
        <v>37400</v>
      </c>
      <c r="I467" s="70">
        <v>12.420159</v>
      </c>
      <c r="J467" s="70">
        <v>0.16315547999999999</v>
      </c>
      <c r="K467" s="70">
        <v>15.265647</v>
      </c>
      <c r="L467" s="70">
        <v>3.8145084000000003E-2</v>
      </c>
      <c r="M467" s="70">
        <v>1.8960176</v>
      </c>
      <c r="N467" s="70">
        <v>4.7376802999999999E-3</v>
      </c>
      <c r="O467" s="70">
        <v>-1.4715594999999999</v>
      </c>
      <c r="P467" s="70">
        <v>-3.6448814999999999</v>
      </c>
      <c r="Q467" s="69">
        <v>268</v>
      </c>
    </row>
    <row r="468" spans="1:17">
      <c r="A468" s="66">
        <v>1574</v>
      </c>
      <c r="B468" s="67" t="s">
        <v>2808</v>
      </c>
      <c r="C468" s="67" t="s">
        <v>2771</v>
      </c>
      <c r="D468" s="68" t="s">
        <v>485</v>
      </c>
      <c r="E468" s="7"/>
      <c r="F468" s="8"/>
      <c r="G468" s="69">
        <v>82200</v>
      </c>
      <c r="H468" s="69">
        <v>38900</v>
      </c>
      <c r="I468" s="70">
        <v>9.3061924000000005</v>
      </c>
      <c r="J468" s="70">
        <v>1.0490732</v>
      </c>
      <c r="K468" s="70">
        <v>22.334484</v>
      </c>
      <c r="L468" s="70">
        <v>0.44640633000000002</v>
      </c>
      <c r="M468" s="70">
        <v>2.0784899999999999</v>
      </c>
      <c r="N468" s="70">
        <v>4.1543431999999998E-2</v>
      </c>
      <c r="O468" s="70">
        <v>2.2270794</v>
      </c>
      <c r="P468" s="70">
        <v>5.6566253</v>
      </c>
      <c r="Q468" s="69">
        <v>2384.3333333333298</v>
      </c>
    </row>
    <row r="469" spans="1:17">
      <c r="A469" s="66">
        <v>1575</v>
      </c>
      <c r="B469" s="67" t="s">
        <v>2809</v>
      </c>
      <c r="C469" s="67" t="s">
        <v>2810</v>
      </c>
      <c r="D469" s="68" t="s">
        <v>485</v>
      </c>
      <c r="E469" s="7"/>
      <c r="F469" s="8"/>
      <c r="G469" s="69">
        <v>74100</v>
      </c>
      <c r="H469" s="69">
        <v>29000</v>
      </c>
      <c r="I469" s="70">
        <v>8.7740421000000008</v>
      </c>
      <c r="J469" s="70">
        <v>0.36105209999999999</v>
      </c>
      <c r="K469" s="70">
        <v>11.151361</v>
      </c>
      <c r="L469" s="70">
        <v>0</v>
      </c>
      <c r="M469" s="70">
        <v>0.97842514999999997</v>
      </c>
      <c r="N469" s="70">
        <v>0</v>
      </c>
      <c r="O469" s="70">
        <v>9.4050989000000005</v>
      </c>
      <c r="P469" s="70">
        <v>18.536963</v>
      </c>
      <c r="Q469" s="69">
        <v>839.33333333333303</v>
      </c>
    </row>
    <row r="470" spans="1:17">
      <c r="A470" s="66">
        <v>22884</v>
      </c>
      <c r="B470" s="67" t="s">
        <v>2811</v>
      </c>
      <c r="C470" s="67" t="s">
        <v>2771</v>
      </c>
      <c r="D470" s="68" t="s">
        <v>485</v>
      </c>
      <c r="E470" s="7"/>
      <c r="F470" s="8"/>
      <c r="G470" s="69">
        <v>80600</v>
      </c>
      <c r="H470" s="69">
        <v>28800</v>
      </c>
      <c r="I470" s="70">
        <v>7.6562872000000004</v>
      </c>
      <c r="J470" s="70">
        <v>0.34038015999999999</v>
      </c>
      <c r="K470" s="70">
        <v>8.9102820999999999</v>
      </c>
      <c r="L470" s="70">
        <v>0</v>
      </c>
      <c r="M470" s="70">
        <v>0.68219680000000005</v>
      </c>
      <c r="N470" s="70">
        <v>0</v>
      </c>
      <c r="O470" s="70">
        <v>6.7778372999999998</v>
      </c>
      <c r="P470" s="70">
        <v>13.229789</v>
      </c>
      <c r="Q470" s="69">
        <v>608.66666666666595</v>
      </c>
    </row>
    <row r="471" spans="1:17">
      <c r="A471" s="66">
        <v>22843</v>
      </c>
      <c r="B471" s="67" t="s">
        <v>2812</v>
      </c>
      <c r="C471" s="67" t="s">
        <v>2771</v>
      </c>
      <c r="D471" s="68" t="s">
        <v>485</v>
      </c>
      <c r="E471" s="7"/>
      <c r="F471" s="8"/>
      <c r="G471" s="69">
        <v>32900</v>
      </c>
      <c r="H471" s="69">
        <v>15700</v>
      </c>
      <c r="I471" s="70">
        <v>38.550533000000001</v>
      </c>
      <c r="J471" s="70">
        <v>5.05221E-2</v>
      </c>
      <c r="K471" s="70">
        <v>4.3150883000000002</v>
      </c>
      <c r="L471" s="70">
        <v>3.1706962999999998E-2</v>
      </c>
      <c r="M471" s="70">
        <v>1.6634895000000001</v>
      </c>
      <c r="N471" s="70">
        <v>1.2223203E-2</v>
      </c>
      <c r="O471" s="70">
        <v>-8.8459834000000001E-2</v>
      </c>
      <c r="P471" s="70">
        <v>-2.4351473000000001</v>
      </c>
      <c r="Q471" s="69">
        <v>92</v>
      </c>
    </row>
    <row r="472" spans="1:17">
      <c r="A472" s="66">
        <v>1577</v>
      </c>
      <c r="B472" s="67" t="s">
        <v>2813</v>
      </c>
      <c r="C472" s="67" t="s">
        <v>2771</v>
      </c>
      <c r="D472" s="68" t="s">
        <v>485</v>
      </c>
      <c r="E472" s="7"/>
      <c r="F472" s="8"/>
      <c r="G472" s="69">
        <v>99900</v>
      </c>
      <c r="H472" s="69">
        <v>36600</v>
      </c>
      <c r="I472" s="70">
        <v>4.9236798000000004</v>
      </c>
      <c r="J472" s="70">
        <v>0.86373138000000005</v>
      </c>
      <c r="K472" s="70">
        <v>23.945045</v>
      </c>
      <c r="L472" s="70">
        <v>0.84827768999999997</v>
      </c>
      <c r="M472" s="70">
        <v>1.1789774</v>
      </c>
      <c r="N472" s="70">
        <v>4.1766471999999999E-2</v>
      </c>
      <c r="O472" s="70">
        <v>1.1809658999999999</v>
      </c>
      <c r="P472" s="70">
        <v>1.4191085000000001</v>
      </c>
      <c r="Q472" s="69">
        <v>1581.3333333333301</v>
      </c>
    </row>
    <row r="473" spans="1:17">
      <c r="A473" s="66">
        <v>1578</v>
      </c>
      <c r="B473" s="67" t="s">
        <v>2814</v>
      </c>
      <c r="C473" s="67" t="s">
        <v>2378</v>
      </c>
      <c r="D473" s="68" t="s">
        <v>485</v>
      </c>
      <c r="E473" s="7"/>
      <c r="F473" s="8"/>
      <c r="G473" s="69">
        <v>100800</v>
      </c>
      <c r="H473" s="69">
        <v>39400</v>
      </c>
      <c r="I473" s="70">
        <v>5.1301354999999997</v>
      </c>
      <c r="J473" s="70">
        <v>0.93032634000000003</v>
      </c>
      <c r="K473" s="70">
        <v>6.2825135999999997</v>
      </c>
      <c r="L473" s="70">
        <v>0</v>
      </c>
      <c r="M473" s="70">
        <v>0.32230147999999997</v>
      </c>
      <c r="N473" s="70">
        <v>0</v>
      </c>
      <c r="O473" s="70">
        <v>0.93128157</v>
      </c>
      <c r="P473" s="70">
        <v>6.9429926999999996</v>
      </c>
      <c r="Q473" s="69">
        <v>154</v>
      </c>
    </row>
    <row r="474" spans="1:17">
      <c r="A474" s="66">
        <v>5254</v>
      </c>
      <c r="B474" s="67" t="s">
        <v>2815</v>
      </c>
      <c r="C474" s="67" t="s">
        <v>2118</v>
      </c>
      <c r="D474" s="68" t="s">
        <v>485</v>
      </c>
      <c r="E474" s="7"/>
      <c r="F474" s="8"/>
      <c r="G474" s="69">
        <v>63800</v>
      </c>
      <c r="H474" s="69">
        <v>23500</v>
      </c>
      <c r="I474" s="70">
        <v>13.933393000000001</v>
      </c>
      <c r="J474" s="70">
        <v>0.57174957000000004</v>
      </c>
      <c r="K474" s="70">
        <v>6.7605085000000003</v>
      </c>
      <c r="L474" s="70">
        <v>4.5002498000000002E-2</v>
      </c>
      <c r="M474" s="70">
        <v>0.94196826</v>
      </c>
      <c r="N474" s="70">
        <v>6.2703751000000004E-3</v>
      </c>
      <c r="O474" s="70">
        <v>4.2361202000000002</v>
      </c>
      <c r="P474" s="70">
        <v>6.0313081999999998</v>
      </c>
      <c r="Q474" s="69">
        <v>302.666666666666</v>
      </c>
    </row>
    <row r="475" spans="1:17">
      <c r="A475" s="66">
        <v>30226</v>
      </c>
      <c r="B475" s="67" t="s">
        <v>2816</v>
      </c>
      <c r="C475" s="67" t="s">
        <v>2771</v>
      </c>
      <c r="D475" s="68" t="s">
        <v>485</v>
      </c>
      <c r="E475" s="7"/>
      <c r="F475" s="8"/>
      <c r="G475" s="69">
        <v>66800</v>
      </c>
      <c r="H475" s="69">
        <v>26800</v>
      </c>
      <c r="I475" s="70">
        <v>13.264789</v>
      </c>
      <c r="J475" s="70">
        <v>0.54633229999999999</v>
      </c>
      <c r="K475" s="70">
        <v>6.0256661999999999</v>
      </c>
      <c r="L475" s="70">
        <v>3.5700899000000001E-2</v>
      </c>
      <c r="M475" s="70">
        <v>0.79929185000000003</v>
      </c>
      <c r="N475" s="70">
        <v>4.7356485999999996E-3</v>
      </c>
      <c r="O475" s="70">
        <v>4.1118832000000003</v>
      </c>
      <c r="P475" s="70">
        <v>5.0988335999999999</v>
      </c>
      <c r="Q475" s="69">
        <v>247.666666666666</v>
      </c>
    </row>
    <row r="476" spans="1:17">
      <c r="A476" s="66">
        <v>1580</v>
      </c>
      <c r="B476" s="67" t="s">
        <v>521</v>
      </c>
      <c r="C476" s="67" t="s">
        <v>2788</v>
      </c>
      <c r="D476" s="68" t="s">
        <v>485</v>
      </c>
      <c r="E476" s="7"/>
      <c r="F476" s="8"/>
      <c r="G476" s="69">
        <v>90000</v>
      </c>
      <c r="H476" s="69">
        <v>46400</v>
      </c>
      <c r="I476" s="70">
        <v>7.8222880000000004</v>
      </c>
      <c r="J476" s="70">
        <v>2.2415484999999999</v>
      </c>
      <c r="K476" s="70">
        <v>27.377473999999999</v>
      </c>
      <c r="L476" s="70">
        <v>1.4763956</v>
      </c>
      <c r="M476" s="70">
        <v>2.1415448000000001</v>
      </c>
      <c r="N476" s="70">
        <v>0.11548791</v>
      </c>
      <c r="O476" s="70">
        <v>-1.308791</v>
      </c>
      <c r="P476" s="70">
        <v>-3.9197278</v>
      </c>
      <c r="Q476" s="69">
        <v>580.66666666666595</v>
      </c>
    </row>
    <row r="477" spans="1:17">
      <c r="A477" s="66">
        <v>1581</v>
      </c>
      <c r="B477" s="67" t="s">
        <v>2817</v>
      </c>
      <c r="C477" s="67" t="s">
        <v>2788</v>
      </c>
      <c r="D477" s="68" t="s">
        <v>485</v>
      </c>
      <c r="E477" s="7"/>
      <c r="F477" s="8"/>
      <c r="G477" s="69">
        <v>62700</v>
      </c>
      <c r="H477" s="69">
        <v>31600</v>
      </c>
      <c r="I477" s="70">
        <v>16.405173999999999</v>
      </c>
      <c r="J477" s="70">
        <v>0.39644673000000002</v>
      </c>
      <c r="K477" s="70">
        <v>11.117476999999999</v>
      </c>
      <c r="L477" s="70">
        <v>0</v>
      </c>
      <c r="M477" s="70">
        <v>1.8238416</v>
      </c>
      <c r="N477" s="70">
        <v>0</v>
      </c>
      <c r="O477" s="70">
        <v>6.2929196000000003</v>
      </c>
      <c r="P477" s="70">
        <v>16.931486</v>
      </c>
      <c r="Q477" s="69">
        <v>554.33333333333303</v>
      </c>
    </row>
    <row r="478" spans="1:17">
      <c r="A478" s="66">
        <v>1582</v>
      </c>
      <c r="B478" s="67" t="s">
        <v>522</v>
      </c>
      <c r="C478" s="67" t="s">
        <v>2771</v>
      </c>
      <c r="D478" s="68" t="s">
        <v>485</v>
      </c>
      <c r="E478" s="7"/>
      <c r="F478" s="8"/>
      <c r="G478" s="69">
        <v>81800</v>
      </c>
      <c r="H478" s="69">
        <v>49800</v>
      </c>
      <c r="I478" s="70">
        <v>8.5088167000000006</v>
      </c>
      <c r="J478" s="70">
        <v>2.4155521000000002</v>
      </c>
      <c r="K478" s="70">
        <v>36.409618000000002</v>
      </c>
      <c r="L478" s="70">
        <v>7.5162074999999995E-2</v>
      </c>
      <c r="M478" s="70">
        <v>3.0980276999999998</v>
      </c>
      <c r="N478" s="70">
        <v>6.3954028E-3</v>
      </c>
      <c r="O478" s="70">
        <v>3.6193643</v>
      </c>
      <c r="P478" s="70">
        <v>4.4517851000000004</v>
      </c>
      <c r="Q478" s="69">
        <v>548.5</v>
      </c>
    </row>
    <row r="479" spans="1:17">
      <c r="A479" s="66">
        <v>5255</v>
      </c>
      <c r="B479" s="67" t="s">
        <v>2818</v>
      </c>
      <c r="C479" s="67" t="s">
        <v>2770</v>
      </c>
      <c r="D479" s="68" t="s">
        <v>485</v>
      </c>
      <c r="E479" s="7"/>
      <c r="F479" s="8"/>
      <c r="G479" s="69">
        <v>28800</v>
      </c>
      <c r="H479" s="69">
        <v>15500</v>
      </c>
      <c r="I479" s="70">
        <v>46.426383999999999</v>
      </c>
      <c r="J479" s="70">
        <v>5.05221E-2</v>
      </c>
      <c r="K479" s="70">
        <v>2.8852503</v>
      </c>
      <c r="L479" s="70">
        <v>1.5982608999999998E-2</v>
      </c>
      <c r="M479" s="70">
        <v>1.3395174000000001</v>
      </c>
      <c r="N479" s="70">
        <v>7.4201472999999999E-3</v>
      </c>
      <c r="O479" s="70">
        <v>-19.442195999999999</v>
      </c>
      <c r="P479" s="70">
        <v>-1.8227796999999999</v>
      </c>
      <c r="Q479" s="69">
        <v>211.5</v>
      </c>
    </row>
    <row r="480" spans="1:17">
      <c r="A480" s="66">
        <v>5619</v>
      </c>
      <c r="B480" s="67" t="s">
        <v>2819</v>
      </c>
      <c r="C480" s="67" t="s">
        <v>2118</v>
      </c>
      <c r="D480" s="68" t="s">
        <v>485</v>
      </c>
      <c r="E480" s="7"/>
      <c r="F480" s="8"/>
      <c r="G480" s="69">
        <v>42300</v>
      </c>
      <c r="H480" s="69">
        <v>17700</v>
      </c>
      <c r="I480" s="70">
        <v>29.450026000000001</v>
      </c>
      <c r="J480" s="70">
        <v>0.44514745</v>
      </c>
      <c r="K480" s="70">
        <v>8.3328667000000003</v>
      </c>
      <c r="L480" s="70">
        <v>2.5663809999999999E-2</v>
      </c>
      <c r="M480" s="70">
        <v>2.4540312000000002</v>
      </c>
      <c r="N480" s="70">
        <v>7.5579983999999999E-3</v>
      </c>
      <c r="O480" s="70">
        <v>-2.2283583</v>
      </c>
      <c r="P480" s="70">
        <v>-4.4393444000000004</v>
      </c>
      <c r="Q480" s="69">
        <v>206.5</v>
      </c>
    </row>
    <row r="481" spans="1:17">
      <c r="A481" s="66">
        <v>30300</v>
      </c>
      <c r="B481" s="67" t="s">
        <v>2820</v>
      </c>
      <c r="C481" s="67" t="s">
        <v>2797</v>
      </c>
      <c r="D481" s="68" t="s">
        <v>485</v>
      </c>
      <c r="E481" s="7"/>
      <c r="F481" s="8"/>
      <c r="G481" s="69">
        <v>41600</v>
      </c>
      <c r="H481" s="69">
        <v>19600</v>
      </c>
      <c r="I481" s="70">
        <v>30.542007000000002</v>
      </c>
      <c r="J481" s="70">
        <v>0.18524508000000001</v>
      </c>
      <c r="K481" s="70">
        <v>4.4475908000000004</v>
      </c>
      <c r="L481" s="70">
        <v>5.6603262000000003E-3</v>
      </c>
      <c r="M481" s="70">
        <v>1.3583835</v>
      </c>
      <c r="N481" s="70">
        <v>1.7287772E-3</v>
      </c>
      <c r="O481" s="70">
        <v>-3.3201516</v>
      </c>
      <c r="P481" s="70">
        <v>3.0748498</v>
      </c>
      <c r="Q481" s="69">
        <v>363.666666666666</v>
      </c>
    </row>
    <row r="482" spans="1:17">
      <c r="A482" s="66">
        <v>1586</v>
      </c>
      <c r="B482" s="67" t="s">
        <v>524</v>
      </c>
      <c r="C482" s="67" t="s">
        <v>2771</v>
      </c>
      <c r="D482" s="68" t="s">
        <v>485</v>
      </c>
      <c r="E482" s="7"/>
      <c r="F482" s="8"/>
      <c r="G482" s="69">
        <v>98600</v>
      </c>
      <c r="H482" s="69">
        <v>42700</v>
      </c>
      <c r="I482" s="70">
        <v>7.119669</v>
      </c>
      <c r="J482" s="70">
        <v>2.6442703999999999</v>
      </c>
      <c r="K482" s="70">
        <v>32.811771</v>
      </c>
      <c r="L482" s="70">
        <v>0.11564127</v>
      </c>
      <c r="M482" s="70">
        <v>2.3360896000000002</v>
      </c>
      <c r="N482" s="70">
        <v>8.2332762000000004E-3</v>
      </c>
      <c r="O482" s="70">
        <v>5.1583022999999999</v>
      </c>
      <c r="P482" s="70">
        <v>12.397626000000001</v>
      </c>
      <c r="Q482" s="69">
        <v>145.666666666666</v>
      </c>
    </row>
    <row r="483" spans="1:17">
      <c r="A483" s="66">
        <v>5511</v>
      </c>
      <c r="B483" s="67" t="s">
        <v>2821</v>
      </c>
      <c r="C483" s="67" t="s">
        <v>2822</v>
      </c>
      <c r="D483" s="68" t="s">
        <v>485</v>
      </c>
      <c r="E483" s="7"/>
      <c r="F483" s="8"/>
      <c r="G483" s="69">
        <v>35300</v>
      </c>
      <c r="H483" s="69">
        <v>16400</v>
      </c>
      <c r="I483" s="70">
        <v>36.769367000000003</v>
      </c>
      <c r="J483" s="70">
        <v>5.05221E-2</v>
      </c>
      <c r="K483" s="70">
        <v>4.2760414999999998</v>
      </c>
      <c r="L483" s="70">
        <v>1.6138148000000001E-2</v>
      </c>
      <c r="M483" s="70">
        <v>1.5722733</v>
      </c>
      <c r="N483" s="70">
        <v>5.9338943E-3</v>
      </c>
      <c r="O483" s="70">
        <v>-1.6874305999999999</v>
      </c>
      <c r="P483" s="70">
        <v>-2.0702411999999999</v>
      </c>
      <c r="Q483" s="69">
        <v>169</v>
      </c>
    </row>
    <row r="484" spans="1:17">
      <c r="A484" s="66">
        <v>1587</v>
      </c>
      <c r="B484" s="67" t="s">
        <v>525</v>
      </c>
      <c r="C484" s="67" t="s">
        <v>2781</v>
      </c>
      <c r="D484" s="68" t="s">
        <v>485</v>
      </c>
      <c r="E484" s="7"/>
      <c r="F484" s="8"/>
      <c r="G484" s="69">
        <v>36800</v>
      </c>
      <c r="H484" s="69">
        <v>34100</v>
      </c>
      <c r="I484" s="70">
        <v>30.075232</v>
      </c>
      <c r="J484" s="70">
        <v>8.3906337999999997E-2</v>
      </c>
      <c r="K484" s="70">
        <v>6.7691989000000001</v>
      </c>
      <c r="L484" s="70">
        <v>2.4708671999999999E-3</v>
      </c>
      <c r="M484" s="70">
        <v>2.0358521999999999</v>
      </c>
      <c r="N484" s="70">
        <v>7.4311905E-4</v>
      </c>
      <c r="O484" s="70">
        <v>-6.1955299000000004</v>
      </c>
      <c r="P484" s="70">
        <v>5.1650809999999998</v>
      </c>
      <c r="Q484" s="69">
        <v>176</v>
      </c>
    </row>
    <row r="485" spans="1:17">
      <c r="A485" s="66">
        <v>1588</v>
      </c>
      <c r="B485" s="67" t="s">
        <v>527</v>
      </c>
      <c r="C485" s="67" t="s">
        <v>2118</v>
      </c>
      <c r="D485" s="68" t="s">
        <v>485</v>
      </c>
      <c r="E485" s="7">
        <v>184</v>
      </c>
      <c r="F485" s="8" t="s">
        <v>527</v>
      </c>
      <c r="G485" s="69">
        <v>81400</v>
      </c>
      <c r="H485" s="69">
        <v>36000</v>
      </c>
      <c r="I485" s="70">
        <v>7.2931261000000003</v>
      </c>
      <c r="J485" s="70">
        <v>0.81365525999999999</v>
      </c>
      <c r="K485" s="70">
        <v>9.6442318</v>
      </c>
      <c r="L485" s="70">
        <v>1.6119135999999999E-2</v>
      </c>
      <c r="M485" s="70">
        <v>0.70336597999999995</v>
      </c>
      <c r="N485" s="70">
        <v>1.1755888E-3</v>
      </c>
      <c r="O485" s="70">
        <v>4.4654097999999998</v>
      </c>
      <c r="P485" s="70">
        <v>0.73097568999999996</v>
      </c>
      <c r="Q485" s="69">
        <v>139.333333333333</v>
      </c>
    </row>
    <row r="486" spans="1:17">
      <c r="A486" s="66">
        <v>1589</v>
      </c>
      <c r="B486" s="67" t="s">
        <v>2823</v>
      </c>
      <c r="C486" s="67" t="s">
        <v>2771</v>
      </c>
      <c r="D486" s="68" t="s">
        <v>485</v>
      </c>
      <c r="E486" s="7"/>
      <c r="F486" s="8"/>
      <c r="G486" s="69">
        <v>101500</v>
      </c>
      <c r="H486" s="69">
        <v>31100</v>
      </c>
      <c r="I486" s="70">
        <v>5.1639771000000003</v>
      </c>
      <c r="J486" s="70">
        <v>2.5250447</v>
      </c>
      <c r="K486" s="70">
        <v>24.447082999999999</v>
      </c>
      <c r="L486" s="70">
        <v>4.9539074000000002E-2</v>
      </c>
      <c r="M486" s="70">
        <v>1.2624419</v>
      </c>
      <c r="N486" s="70">
        <v>2.5581864000000002E-3</v>
      </c>
      <c r="O486" s="70">
        <v>5.3558874000000003</v>
      </c>
      <c r="P486" s="70">
        <v>7.8689774999999997</v>
      </c>
      <c r="Q486" s="69">
        <v>174.5</v>
      </c>
    </row>
    <row r="487" spans="1:17">
      <c r="A487" s="66">
        <v>21415</v>
      </c>
      <c r="B487" s="67" t="s">
        <v>2824</v>
      </c>
      <c r="C487" s="67" t="s">
        <v>2117</v>
      </c>
      <c r="D487" s="68" t="s">
        <v>485</v>
      </c>
      <c r="E487" s="7"/>
      <c r="F487" s="8"/>
      <c r="G487" s="69">
        <v>114900</v>
      </c>
      <c r="H487" s="69">
        <v>32400</v>
      </c>
      <c r="I487" s="70">
        <v>5.2151961</v>
      </c>
      <c r="J487" s="70">
        <v>5.0096201999999996</v>
      </c>
      <c r="K487" s="70">
        <v>18.872761000000001</v>
      </c>
      <c r="L487" s="70">
        <v>0.72573631999999999</v>
      </c>
      <c r="M487" s="70">
        <v>0.98425161999999999</v>
      </c>
      <c r="N487" s="70">
        <v>3.7848573000000003E-2</v>
      </c>
      <c r="O487" s="70">
        <v>0.25754424999999997</v>
      </c>
      <c r="P487" s="70">
        <v>0.11825091</v>
      </c>
      <c r="Q487" s="69">
        <v>906.66666666666595</v>
      </c>
    </row>
    <row r="488" spans="1:17">
      <c r="A488" s="66">
        <v>1590</v>
      </c>
      <c r="B488" s="67" t="s">
        <v>528</v>
      </c>
      <c r="C488" s="67" t="s">
        <v>2117</v>
      </c>
      <c r="D488" s="68" t="s">
        <v>485</v>
      </c>
      <c r="E488" s="7"/>
      <c r="F488" s="8"/>
      <c r="G488" s="69">
        <v>45400</v>
      </c>
      <c r="H488" s="69">
        <v>29400</v>
      </c>
      <c r="I488" s="70">
        <v>24.721368999999999</v>
      </c>
      <c r="J488" s="70">
        <v>0.10882883</v>
      </c>
      <c r="K488" s="70">
        <v>16.327090999999999</v>
      </c>
      <c r="L488" s="70">
        <v>8.4497667999999995E-3</v>
      </c>
      <c r="M488" s="70">
        <v>4.0362806000000004</v>
      </c>
      <c r="N488" s="70">
        <v>2.0888979E-3</v>
      </c>
      <c r="O488" s="70">
        <v>-1.1801391999999999</v>
      </c>
      <c r="P488" s="70">
        <v>4.8069420000000003</v>
      </c>
      <c r="Q488" s="69">
        <v>332</v>
      </c>
    </row>
    <row r="489" spans="1:17">
      <c r="A489" s="66">
        <v>5618</v>
      </c>
      <c r="B489" s="67" t="s">
        <v>2825</v>
      </c>
      <c r="C489" s="67" t="s">
        <v>2117</v>
      </c>
      <c r="D489" s="68" t="s">
        <v>485</v>
      </c>
      <c r="E489" s="7"/>
      <c r="F489" s="8"/>
      <c r="G489" s="69">
        <v>45500</v>
      </c>
      <c r="H489" s="69">
        <v>23700</v>
      </c>
      <c r="I489" s="70">
        <v>27.108839</v>
      </c>
      <c r="J489" s="70">
        <v>0.60718477000000004</v>
      </c>
      <c r="K489" s="70">
        <v>6.0353436</v>
      </c>
      <c r="L489" s="70">
        <v>2.2836564E-2</v>
      </c>
      <c r="M489" s="70">
        <v>1.6361114999999999</v>
      </c>
      <c r="N489" s="70">
        <v>6.1907274999999998E-3</v>
      </c>
      <c r="O489" s="70">
        <v>-5.4651084000000001</v>
      </c>
      <c r="P489" s="70">
        <v>-5.4896026000000004</v>
      </c>
      <c r="Q489" s="69">
        <v>474.5</v>
      </c>
    </row>
    <row r="490" spans="1:17">
      <c r="A490" s="66">
        <v>1591</v>
      </c>
      <c r="B490" s="67" t="s">
        <v>2826</v>
      </c>
      <c r="C490" s="67" t="s">
        <v>2784</v>
      </c>
      <c r="D490" s="68" t="s">
        <v>485</v>
      </c>
      <c r="E490" s="7"/>
      <c r="F490" s="8"/>
      <c r="G490" s="69">
        <v>84000</v>
      </c>
      <c r="H490" s="69">
        <v>37400</v>
      </c>
      <c r="I490" s="70">
        <v>6.9336995999999997</v>
      </c>
      <c r="J490" s="70">
        <v>0.47427806</v>
      </c>
      <c r="K490" s="70">
        <v>20.565111000000002</v>
      </c>
      <c r="L490" s="70">
        <v>2.2551161999999998</v>
      </c>
      <c r="M490" s="70">
        <v>1.4259230000000001</v>
      </c>
      <c r="N490" s="70">
        <v>0.15636298000000001</v>
      </c>
      <c r="O490" s="70">
        <v>5.1110829999999998</v>
      </c>
      <c r="P490" s="70">
        <v>9.0106096000000004</v>
      </c>
      <c r="Q490" s="69">
        <v>212.666666666666</v>
      </c>
    </row>
    <row r="491" spans="1:17">
      <c r="A491" s="66">
        <v>1592</v>
      </c>
      <c r="B491" s="67" t="s">
        <v>2827</v>
      </c>
      <c r="C491" s="67" t="s">
        <v>2822</v>
      </c>
      <c r="D491" s="68" t="s">
        <v>485</v>
      </c>
      <c r="E491" s="7"/>
      <c r="F491" s="8"/>
      <c r="G491" s="69">
        <v>62900</v>
      </c>
      <c r="H491" s="69">
        <v>29200</v>
      </c>
      <c r="I491" s="70">
        <v>18.147967999999999</v>
      </c>
      <c r="J491" s="70">
        <v>0.73862212999999999</v>
      </c>
      <c r="K491" s="70">
        <v>6.2451229000000001</v>
      </c>
      <c r="L491" s="70">
        <v>4.1755005999999997E-2</v>
      </c>
      <c r="M491" s="70">
        <v>1.1333629000000001</v>
      </c>
      <c r="N491" s="70">
        <v>7.5776851999999999E-3</v>
      </c>
      <c r="O491" s="70">
        <v>7.7891292999999999</v>
      </c>
      <c r="P491" s="70">
        <v>19.736578000000002</v>
      </c>
      <c r="Q491" s="69">
        <v>286.666666666666</v>
      </c>
    </row>
    <row r="492" spans="1:17">
      <c r="A492" s="66">
        <v>5617</v>
      </c>
      <c r="B492" s="67" t="s">
        <v>2828</v>
      </c>
      <c r="C492" s="67" t="s">
        <v>2807</v>
      </c>
      <c r="D492" s="68" t="s">
        <v>485</v>
      </c>
      <c r="E492" s="7"/>
      <c r="F492" s="8"/>
      <c r="G492" s="69">
        <v>29700</v>
      </c>
      <c r="H492" s="69">
        <v>18500</v>
      </c>
      <c r="I492" s="70">
        <v>41.270690999999999</v>
      </c>
      <c r="J492" s="70">
        <v>6.2383078000000002E-2</v>
      </c>
      <c r="K492" s="70">
        <v>7.5240850000000004</v>
      </c>
      <c r="L492" s="70">
        <v>1.0315271000000001E-2</v>
      </c>
      <c r="M492" s="70">
        <v>3.1052420000000001</v>
      </c>
      <c r="N492" s="70">
        <v>4.2571835000000001E-3</v>
      </c>
      <c r="O492" s="70">
        <v>-11.140305</v>
      </c>
      <c r="P492" s="70">
        <v>-14.55006</v>
      </c>
      <c r="Q492" s="69">
        <v>219</v>
      </c>
    </row>
    <row r="493" spans="1:17">
      <c r="A493" s="66">
        <v>30665</v>
      </c>
      <c r="B493" s="67" t="s">
        <v>2829</v>
      </c>
      <c r="C493" s="67" t="s">
        <v>2786</v>
      </c>
      <c r="D493" s="68" t="s">
        <v>485</v>
      </c>
      <c r="E493" s="7"/>
      <c r="F493" s="8"/>
      <c r="G493" s="69">
        <v>33200</v>
      </c>
      <c r="H493" s="69">
        <v>17000</v>
      </c>
      <c r="I493" s="70">
        <v>35.985484999999997</v>
      </c>
      <c r="J493" s="70">
        <v>9.5165267999999997E-2</v>
      </c>
      <c r="K493" s="70">
        <v>3.6624291000000002</v>
      </c>
      <c r="L493" s="70">
        <v>9.6892527999999992E-3</v>
      </c>
      <c r="M493" s="70">
        <v>1.3179426999999999</v>
      </c>
      <c r="N493" s="70">
        <v>3.4867247999999999E-3</v>
      </c>
      <c r="O493" s="70">
        <v>-4.2257065999999996</v>
      </c>
      <c r="P493" s="70">
        <v>0.18834414999999999</v>
      </c>
      <c r="Q493" s="69">
        <v>181.333333333333</v>
      </c>
    </row>
    <row r="494" spans="1:17">
      <c r="A494" s="66">
        <v>1570</v>
      </c>
      <c r="B494" s="67" t="s">
        <v>2830</v>
      </c>
      <c r="C494" s="67" t="s">
        <v>2771</v>
      </c>
      <c r="D494" s="68" t="s">
        <v>485</v>
      </c>
      <c r="E494" s="7"/>
      <c r="F494" s="8"/>
      <c r="G494" s="69">
        <v>92400</v>
      </c>
      <c r="H494" s="69">
        <v>54800</v>
      </c>
      <c r="I494" s="70">
        <v>5.8328775999999998</v>
      </c>
      <c r="J494" s="70">
        <v>0.65723461000000005</v>
      </c>
      <c r="K494" s="70">
        <v>39.154659000000002</v>
      </c>
      <c r="L494" s="70">
        <v>2.5167512E-2</v>
      </c>
      <c r="M494" s="70">
        <v>2.2838435000000001</v>
      </c>
      <c r="N494" s="70">
        <v>1.4679902E-3</v>
      </c>
      <c r="O494" s="70">
        <v>1.1939584999999999</v>
      </c>
      <c r="P494" s="70">
        <v>3.5174596</v>
      </c>
      <c r="Q494" s="69">
        <v>358</v>
      </c>
    </row>
    <row r="495" spans="1:17">
      <c r="A495" s="66">
        <v>5615</v>
      </c>
      <c r="B495" s="67" t="s">
        <v>2831</v>
      </c>
      <c r="C495" s="67" t="s">
        <v>2832</v>
      </c>
      <c r="D495" s="68" t="s">
        <v>485</v>
      </c>
      <c r="E495" s="7"/>
      <c r="F495" s="8"/>
      <c r="G495" s="69">
        <v>35100</v>
      </c>
      <c r="H495" s="69">
        <v>23000</v>
      </c>
      <c r="I495" s="70">
        <v>34.111491999999998</v>
      </c>
      <c r="J495" s="70">
        <v>6.5112315000000004E-2</v>
      </c>
      <c r="K495" s="70">
        <v>3.8764172000000001</v>
      </c>
      <c r="L495" s="70">
        <v>9.6365083000000008E-3</v>
      </c>
      <c r="M495" s="70">
        <v>1.3223038</v>
      </c>
      <c r="N495" s="70">
        <v>3.2871568000000001E-3</v>
      </c>
      <c r="O495" s="70">
        <v>-15.301505000000001</v>
      </c>
      <c r="P495" s="70">
        <v>-18.460007000000001</v>
      </c>
      <c r="Q495" s="69">
        <v>207</v>
      </c>
    </row>
    <row r="496" spans="1:17">
      <c r="A496" s="66">
        <v>1594</v>
      </c>
      <c r="B496" s="67" t="s">
        <v>531</v>
      </c>
      <c r="C496" s="67" t="s">
        <v>2771</v>
      </c>
      <c r="D496" s="68" t="s">
        <v>485</v>
      </c>
      <c r="E496" s="7"/>
      <c r="F496" s="8"/>
      <c r="G496" s="69">
        <v>84500</v>
      </c>
      <c r="H496" s="69">
        <v>49800</v>
      </c>
      <c r="I496" s="70">
        <v>9.4288510999999993</v>
      </c>
      <c r="J496" s="70">
        <v>1.3499798999999999</v>
      </c>
      <c r="K496" s="70">
        <v>34.880477999999997</v>
      </c>
      <c r="L496" s="70">
        <v>2.2544501000000001</v>
      </c>
      <c r="M496" s="70">
        <v>3.2888280999999999</v>
      </c>
      <c r="N496" s="70">
        <v>0.21256875</v>
      </c>
      <c r="O496" s="70">
        <v>1.2130015999999999</v>
      </c>
      <c r="P496" s="70">
        <v>2.8918834000000002</v>
      </c>
      <c r="Q496" s="69">
        <v>475</v>
      </c>
    </row>
    <row r="497" spans="1:17">
      <c r="A497" s="66">
        <v>1597</v>
      </c>
      <c r="B497" s="67" t="s">
        <v>2833</v>
      </c>
      <c r="C497" s="67" t="s">
        <v>2118</v>
      </c>
      <c r="D497" s="68" t="s">
        <v>485</v>
      </c>
      <c r="E497" s="7"/>
      <c r="F497" s="8"/>
      <c r="G497" s="69">
        <v>103100</v>
      </c>
      <c r="H497" s="69">
        <v>32200</v>
      </c>
      <c r="I497" s="70">
        <v>5.3356060999999997</v>
      </c>
      <c r="J497" s="70">
        <v>3.0987648999999999</v>
      </c>
      <c r="K497" s="70">
        <v>16.034502</v>
      </c>
      <c r="L497" s="70">
        <v>2.6822146999999998</v>
      </c>
      <c r="M497" s="70">
        <v>0.85553789000000002</v>
      </c>
      <c r="N497" s="70">
        <v>0.14311241999999999</v>
      </c>
      <c r="O497" s="70">
        <v>6.7072101000000002</v>
      </c>
      <c r="P497" s="70">
        <v>19.720313999999998</v>
      </c>
      <c r="Q497" s="69">
        <v>464</v>
      </c>
    </row>
    <row r="498" spans="1:17">
      <c r="A498" s="66">
        <v>1598</v>
      </c>
      <c r="B498" s="67" t="s">
        <v>2834</v>
      </c>
      <c r="C498" s="67" t="s">
        <v>2777</v>
      </c>
      <c r="D498" s="68" t="s">
        <v>485</v>
      </c>
      <c r="E498" s="7"/>
      <c r="F498" s="8"/>
      <c r="G498" s="69">
        <v>127400</v>
      </c>
      <c r="H498" s="69">
        <v>49900</v>
      </c>
      <c r="I498" s="70">
        <v>3.0116081000000001</v>
      </c>
      <c r="J498" s="70">
        <v>4.4124397999999996</v>
      </c>
      <c r="K498" s="70">
        <v>35.243763000000001</v>
      </c>
      <c r="L498" s="70">
        <v>3.4472651000000001</v>
      </c>
      <c r="M498" s="70">
        <v>1.061404</v>
      </c>
      <c r="N498" s="70">
        <v>0.10381811000000001</v>
      </c>
      <c r="O498" s="70">
        <v>0.79288517999999997</v>
      </c>
      <c r="P498" s="70">
        <v>1.024645</v>
      </c>
      <c r="Q498" s="69">
        <v>4793</v>
      </c>
    </row>
    <row r="499" spans="1:17">
      <c r="A499" s="66">
        <v>1585</v>
      </c>
      <c r="B499" s="67" t="s">
        <v>2835</v>
      </c>
      <c r="C499" s="67" t="s">
        <v>2118</v>
      </c>
      <c r="D499" s="68" t="s">
        <v>485</v>
      </c>
      <c r="E499" s="7"/>
      <c r="F499" s="8"/>
      <c r="G499" s="69">
        <v>96300</v>
      </c>
      <c r="H499" s="69">
        <v>40700</v>
      </c>
      <c r="I499" s="70">
        <v>4.5676436000000002</v>
      </c>
      <c r="J499" s="70">
        <v>0.95127969999999995</v>
      </c>
      <c r="K499" s="70">
        <v>26.657406000000002</v>
      </c>
      <c r="L499" s="70">
        <v>1.0665431000000001</v>
      </c>
      <c r="M499" s="70">
        <v>1.2176153999999999</v>
      </c>
      <c r="N499" s="70">
        <v>4.8715893000000003E-2</v>
      </c>
      <c r="O499" s="70">
        <v>-0.59099656</v>
      </c>
      <c r="P499" s="70">
        <v>0.12192217</v>
      </c>
      <c r="Q499" s="69">
        <v>664</v>
      </c>
    </row>
    <row r="500" spans="1:17">
      <c r="A500" s="66">
        <v>1601</v>
      </c>
      <c r="B500" s="67" t="s">
        <v>2836</v>
      </c>
      <c r="C500" s="67" t="s">
        <v>2378</v>
      </c>
      <c r="D500" s="68" t="s">
        <v>485</v>
      </c>
      <c r="E500" s="7"/>
      <c r="F500" s="8"/>
      <c r="G500" s="69">
        <v>85400</v>
      </c>
      <c r="H500" s="69">
        <v>37500</v>
      </c>
      <c r="I500" s="70">
        <v>7.0339947</v>
      </c>
      <c r="J500" s="70">
        <v>0.6077745</v>
      </c>
      <c r="K500" s="70">
        <v>20.821024000000001</v>
      </c>
      <c r="L500" s="70">
        <v>0</v>
      </c>
      <c r="M500" s="70">
        <v>1.4645497999999999</v>
      </c>
      <c r="N500" s="70">
        <v>0</v>
      </c>
      <c r="O500" s="70">
        <v>3.4755289999999999</v>
      </c>
      <c r="P500" s="70">
        <v>4.7668691000000001</v>
      </c>
      <c r="Q500" s="69">
        <v>1547.3333333333301</v>
      </c>
    </row>
    <row r="501" spans="1:17">
      <c r="A501" s="66">
        <v>1599</v>
      </c>
      <c r="B501" s="67" t="s">
        <v>534</v>
      </c>
      <c r="C501" s="67" t="s">
        <v>2770</v>
      </c>
      <c r="D501" s="68" t="s">
        <v>485</v>
      </c>
      <c r="E501" s="7"/>
      <c r="F501" s="8"/>
      <c r="G501" s="69">
        <v>83400</v>
      </c>
      <c r="H501" s="69">
        <v>37800</v>
      </c>
      <c r="I501" s="70">
        <v>8.0228433999999993</v>
      </c>
      <c r="J501" s="70">
        <v>0.44069313999999998</v>
      </c>
      <c r="K501" s="70">
        <v>16.104966999999998</v>
      </c>
      <c r="L501" s="70">
        <v>5.7956138999999997E-3</v>
      </c>
      <c r="M501" s="70">
        <v>1.2920763</v>
      </c>
      <c r="N501" s="70">
        <v>4.6497303999999998E-4</v>
      </c>
      <c r="O501" s="70">
        <v>2.5578078999999998</v>
      </c>
      <c r="P501" s="70">
        <v>4.2047577</v>
      </c>
      <c r="Q501" s="69">
        <v>1298.3333333333301</v>
      </c>
    </row>
    <row r="502" spans="1:17">
      <c r="A502" s="66">
        <v>10487</v>
      </c>
      <c r="B502" s="67" t="s">
        <v>2837</v>
      </c>
      <c r="C502" s="67" t="s">
        <v>2378</v>
      </c>
      <c r="D502" s="68" t="s">
        <v>485</v>
      </c>
      <c r="E502" s="7"/>
      <c r="F502" s="8"/>
      <c r="G502" s="69">
        <v>63000</v>
      </c>
      <c r="H502" s="69">
        <v>24900</v>
      </c>
      <c r="I502" s="70">
        <v>17.113347999999998</v>
      </c>
      <c r="J502" s="70">
        <v>0.24241772</v>
      </c>
      <c r="K502" s="70">
        <v>5.0302787000000002</v>
      </c>
      <c r="L502" s="70">
        <v>1.8217951E-2</v>
      </c>
      <c r="M502" s="70">
        <v>0.86084914000000001</v>
      </c>
      <c r="N502" s="70">
        <v>3.1177013000000002E-3</v>
      </c>
      <c r="O502" s="70">
        <v>4.9215616999999998</v>
      </c>
      <c r="P502" s="70">
        <v>13.047376999999999</v>
      </c>
      <c r="Q502" s="69">
        <v>434.33333333333297</v>
      </c>
    </row>
    <row r="503" spans="1:17">
      <c r="A503" s="66">
        <v>1604</v>
      </c>
      <c r="B503" s="67" t="s">
        <v>541</v>
      </c>
      <c r="C503" s="67" t="s">
        <v>2838</v>
      </c>
      <c r="D503" s="68" t="s">
        <v>485</v>
      </c>
      <c r="E503" s="7"/>
      <c r="F503" s="8"/>
      <c r="G503" s="69">
        <v>98300</v>
      </c>
      <c r="H503" s="69">
        <v>34000</v>
      </c>
      <c r="I503" s="70">
        <v>5.6847738999999997</v>
      </c>
      <c r="J503" s="70">
        <v>1.3115494999999999</v>
      </c>
      <c r="K503" s="70">
        <v>5.9309554000000002</v>
      </c>
      <c r="L503" s="70">
        <v>0</v>
      </c>
      <c r="M503" s="70">
        <v>0.33716139000000001</v>
      </c>
      <c r="N503" s="70">
        <v>0</v>
      </c>
      <c r="O503" s="70">
        <v>2.3945865999999998</v>
      </c>
      <c r="P503" s="70">
        <v>5.4380731999999998</v>
      </c>
      <c r="Q503" s="69">
        <v>167.666666666666</v>
      </c>
    </row>
    <row r="504" spans="1:17">
      <c r="A504" s="66">
        <v>1606</v>
      </c>
      <c r="B504" s="67" t="s">
        <v>2839</v>
      </c>
      <c r="C504" s="67" t="s">
        <v>2122</v>
      </c>
      <c r="D504" s="68" t="s">
        <v>543</v>
      </c>
      <c r="E504" s="7"/>
      <c r="F504" s="8"/>
      <c r="G504" s="69">
        <v>93200</v>
      </c>
      <c r="H504" s="69">
        <v>22600</v>
      </c>
      <c r="I504" s="70">
        <v>5.1140203</v>
      </c>
      <c r="J504" s="70">
        <v>1.0180928</v>
      </c>
      <c r="K504" s="70">
        <v>24.442204</v>
      </c>
      <c r="L504" s="70">
        <v>9.4017143000000001</v>
      </c>
      <c r="M504" s="70">
        <v>1.2499792999999999</v>
      </c>
      <c r="N504" s="70">
        <v>0.48080558000000001</v>
      </c>
      <c r="O504" s="70">
        <v>-1.1493357</v>
      </c>
      <c r="P504" s="70">
        <v>0.97462099999999996</v>
      </c>
      <c r="Q504" s="69">
        <v>184.5</v>
      </c>
    </row>
    <row r="505" spans="1:17">
      <c r="A505" s="66">
        <v>1605</v>
      </c>
      <c r="B505" s="67" t="s">
        <v>2840</v>
      </c>
      <c r="C505" s="67" t="s">
        <v>2122</v>
      </c>
      <c r="D505" s="68" t="s">
        <v>543</v>
      </c>
      <c r="E505" s="7">
        <v>192</v>
      </c>
      <c r="F505" s="8" t="s">
        <v>542</v>
      </c>
      <c r="G505" s="69">
        <v>66600</v>
      </c>
      <c r="H505" s="69">
        <v>38100</v>
      </c>
      <c r="I505" s="70">
        <v>15.715286000000001</v>
      </c>
      <c r="J505" s="70">
        <v>0.48551905000000001</v>
      </c>
      <c r="K505" s="70">
        <v>21.801207000000002</v>
      </c>
      <c r="L505" s="70">
        <v>0</v>
      </c>
      <c r="M505" s="70">
        <v>3.4261219999999999</v>
      </c>
      <c r="N505" s="70">
        <v>0</v>
      </c>
      <c r="O505" s="70">
        <v>-4.4110446000000003</v>
      </c>
      <c r="P505" s="70">
        <v>-8.1548481000000006</v>
      </c>
      <c r="Q505" s="69">
        <v>275.666666666666</v>
      </c>
    </row>
    <row r="506" spans="1:17">
      <c r="A506" s="66">
        <v>7279</v>
      </c>
      <c r="B506" s="67" t="s">
        <v>547</v>
      </c>
      <c r="C506" s="67" t="s">
        <v>2122</v>
      </c>
      <c r="D506" s="68" t="s">
        <v>543</v>
      </c>
      <c r="E506" s="7">
        <v>194</v>
      </c>
      <c r="F506" s="8" t="s">
        <v>547</v>
      </c>
      <c r="G506" s="69">
        <v>68600</v>
      </c>
      <c r="H506" s="69">
        <v>41100</v>
      </c>
      <c r="I506" s="70">
        <v>13.375214</v>
      </c>
      <c r="J506" s="70">
        <v>0.87196797000000004</v>
      </c>
      <c r="K506" s="70">
        <v>21.854536</v>
      </c>
      <c r="L506" s="70">
        <v>0.55940765000000003</v>
      </c>
      <c r="M506" s="70">
        <v>2.9230909</v>
      </c>
      <c r="N506" s="70">
        <v>7.4821971000000001E-2</v>
      </c>
      <c r="O506" s="70">
        <v>-7.5261430999999996</v>
      </c>
      <c r="P506" s="70">
        <v>-16.79233</v>
      </c>
      <c r="Q506" s="69">
        <v>923</v>
      </c>
    </row>
    <row r="507" spans="1:17">
      <c r="A507" s="66">
        <v>1</v>
      </c>
      <c r="B507" s="67" t="s">
        <v>2841</v>
      </c>
      <c r="C507" s="67" t="s">
        <v>2122</v>
      </c>
      <c r="D507" s="68" t="s">
        <v>543</v>
      </c>
      <c r="E507" s="7"/>
      <c r="F507" s="8"/>
      <c r="G507" s="69">
        <v>75200</v>
      </c>
      <c r="H507" s="69">
        <v>35600</v>
      </c>
      <c r="I507" s="70">
        <v>10.804315000000001</v>
      </c>
      <c r="J507" s="70">
        <v>0.45872246999999999</v>
      </c>
      <c r="K507" s="70">
        <v>16.251456999999998</v>
      </c>
      <c r="L507" s="70">
        <v>0.26228443000000001</v>
      </c>
      <c r="M507" s="70">
        <v>1.7558585</v>
      </c>
      <c r="N507" s="70">
        <v>2.8338036E-2</v>
      </c>
      <c r="O507" s="70">
        <v>-0.60321676999999996</v>
      </c>
      <c r="P507" s="70">
        <v>-2.360919</v>
      </c>
      <c r="Q507" s="69">
        <v>5860.3333333333303</v>
      </c>
    </row>
    <row r="508" spans="1:17">
      <c r="A508" s="66">
        <v>3963</v>
      </c>
      <c r="B508" s="67" t="s">
        <v>2842</v>
      </c>
      <c r="C508" s="67" t="s">
        <v>2123</v>
      </c>
      <c r="D508" s="68" t="s">
        <v>685</v>
      </c>
      <c r="E508" s="7"/>
      <c r="F508" s="8"/>
      <c r="G508" s="69">
        <v>66000</v>
      </c>
      <c r="H508" s="69">
        <v>38700</v>
      </c>
      <c r="I508" s="70">
        <v>8.1016320999999998</v>
      </c>
      <c r="J508" s="70">
        <v>0.31229593999999999</v>
      </c>
      <c r="K508" s="70">
        <v>17.707079</v>
      </c>
      <c r="L508" s="70">
        <v>7.9989544999999995E-2</v>
      </c>
      <c r="M508" s="70">
        <v>1.4345626</v>
      </c>
      <c r="N508" s="70">
        <v>6.4804590999999996E-3</v>
      </c>
      <c r="O508" s="70">
        <v>0.48479536000000001</v>
      </c>
      <c r="P508" s="70">
        <v>-5.9961456999999996</v>
      </c>
      <c r="Q508" s="69">
        <v>257</v>
      </c>
    </row>
    <row r="509" spans="1:17">
      <c r="A509" s="66">
        <v>1846</v>
      </c>
      <c r="B509" s="67" t="s">
        <v>2843</v>
      </c>
      <c r="C509" s="67" t="s">
        <v>2844</v>
      </c>
      <c r="D509" s="68" t="s">
        <v>685</v>
      </c>
      <c r="E509" s="7"/>
      <c r="F509" s="8"/>
      <c r="G509" s="69">
        <v>74400</v>
      </c>
      <c r="H509" s="69">
        <v>39500</v>
      </c>
      <c r="I509" s="70">
        <v>9.4580269000000001</v>
      </c>
      <c r="J509" s="70">
        <v>0.80146240999999996</v>
      </c>
      <c r="K509" s="70">
        <v>10.41888</v>
      </c>
      <c r="L509" s="70">
        <v>0</v>
      </c>
      <c r="M509" s="70">
        <v>0.98542057999999999</v>
      </c>
      <c r="N509" s="70">
        <v>0</v>
      </c>
      <c r="O509" s="70">
        <v>-4.2024011999999997</v>
      </c>
      <c r="P509" s="70">
        <v>-4.5126276000000001</v>
      </c>
      <c r="Q509" s="69">
        <v>173.666666666666</v>
      </c>
    </row>
    <row r="510" spans="1:17">
      <c r="A510" s="66">
        <v>1847</v>
      </c>
      <c r="B510" s="67" t="s">
        <v>2845</v>
      </c>
      <c r="C510" s="67" t="s">
        <v>2846</v>
      </c>
      <c r="D510" s="68" t="s">
        <v>685</v>
      </c>
      <c r="E510" s="7"/>
      <c r="F510" s="8"/>
      <c r="G510" s="69">
        <v>69800</v>
      </c>
      <c r="H510" s="69">
        <v>45900</v>
      </c>
      <c r="I510" s="70">
        <v>5.8302683999999996</v>
      </c>
      <c r="J510" s="70">
        <v>0.71187370999999999</v>
      </c>
      <c r="K510" s="70">
        <v>28.200077</v>
      </c>
      <c r="L510" s="70">
        <v>1.8770857000000001</v>
      </c>
      <c r="M510" s="70">
        <v>1.6441402000000001</v>
      </c>
      <c r="N510" s="70">
        <v>0.10943913</v>
      </c>
      <c r="O510" s="70">
        <v>-0.48533493</v>
      </c>
      <c r="P510" s="70">
        <v>-7.8709654999999996</v>
      </c>
      <c r="Q510" s="69">
        <v>317.166666666666</v>
      </c>
    </row>
    <row r="511" spans="1:17">
      <c r="A511" s="66">
        <v>1850</v>
      </c>
      <c r="B511" s="67" t="s">
        <v>684</v>
      </c>
      <c r="C511" s="67" t="s">
        <v>2847</v>
      </c>
      <c r="D511" s="68" t="s">
        <v>685</v>
      </c>
      <c r="E511" s="7"/>
      <c r="F511" s="8"/>
      <c r="G511" s="69">
        <v>87700</v>
      </c>
      <c r="H511" s="69">
        <v>44200</v>
      </c>
      <c r="I511" s="70">
        <v>3.5016615</v>
      </c>
      <c r="J511" s="70">
        <v>0.95960909000000005</v>
      </c>
      <c r="K511" s="70">
        <v>26.594563999999998</v>
      </c>
      <c r="L511" s="70">
        <v>2.2588062</v>
      </c>
      <c r="M511" s="70">
        <v>0.93125159000000002</v>
      </c>
      <c r="N511" s="70">
        <v>7.9095751000000006E-2</v>
      </c>
      <c r="O511" s="70">
        <v>-1.0487324</v>
      </c>
      <c r="P511" s="70">
        <v>-6.9132275999999999</v>
      </c>
      <c r="Q511" s="69">
        <v>356.33333333333297</v>
      </c>
    </row>
    <row r="512" spans="1:17">
      <c r="A512" s="66">
        <v>1852</v>
      </c>
      <c r="B512" s="67" t="s">
        <v>2848</v>
      </c>
      <c r="C512" s="67" t="s">
        <v>2849</v>
      </c>
      <c r="D512" s="68" t="s">
        <v>685</v>
      </c>
      <c r="E512" s="7"/>
      <c r="F512" s="8"/>
      <c r="G512" s="69">
        <v>75700</v>
      </c>
      <c r="H512" s="69">
        <v>45100</v>
      </c>
      <c r="I512" s="70">
        <v>7.0276627999999999</v>
      </c>
      <c r="J512" s="70">
        <v>0.99498229999999999</v>
      </c>
      <c r="K512" s="70">
        <v>49.030472000000003</v>
      </c>
      <c r="L512" s="70">
        <v>0.12824579999999999</v>
      </c>
      <c r="M512" s="70">
        <v>3.4456961000000002</v>
      </c>
      <c r="N512" s="70">
        <v>9.0126832999999993E-3</v>
      </c>
      <c r="O512" s="70">
        <v>-5.8489304000000004</v>
      </c>
      <c r="P512" s="70">
        <v>-7.9696527000000001</v>
      </c>
      <c r="Q512" s="69">
        <v>160</v>
      </c>
    </row>
    <row r="513" spans="1:17">
      <c r="A513" s="66">
        <v>1854</v>
      </c>
      <c r="B513" s="67" t="s">
        <v>686</v>
      </c>
      <c r="C513" s="67" t="s">
        <v>2850</v>
      </c>
      <c r="D513" s="68" t="s">
        <v>685</v>
      </c>
      <c r="E513" s="7"/>
      <c r="F513" s="8"/>
      <c r="G513" s="69">
        <v>90600</v>
      </c>
      <c r="H513" s="69">
        <v>48500</v>
      </c>
      <c r="I513" s="70">
        <v>4.0683455000000004</v>
      </c>
      <c r="J513" s="70">
        <v>1.5752088</v>
      </c>
      <c r="K513" s="70">
        <v>38.398269999999997</v>
      </c>
      <c r="L513" s="70">
        <v>3.4303088000000002</v>
      </c>
      <c r="M513" s="70">
        <v>1.5621742999999999</v>
      </c>
      <c r="N513" s="70">
        <v>0.13955681</v>
      </c>
      <c r="O513" s="70">
        <v>-2.0217206000000001</v>
      </c>
      <c r="P513" s="70">
        <v>-8.5423021000000006</v>
      </c>
      <c r="Q513" s="69">
        <v>259</v>
      </c>
    </row>
    <row r="514" spans="1:17">
      <c r="A514" s="66">
        <v>1856</v>
      </c>
      <c r="B514" s="67" t="s">
        <v>687</v>
      </c>
      <c r="C514" s="67" t="s">
        <v>2850</v>
      </c>
      <c r="D514" s="68" t="s">
        <v>685</v>
      </c>
      <c r="E514" s="7"/>
      <c r="F514" s="8"/>
      <c r="G514" s="69">
        <v>91800</v>
      </c>
      <c r="H514" s="69">
        <v>45500</v>
      </c>
      <c r="I514" s="70">
        <v>3.5137136</v>
      </c>
      <c r="J514" s="70">
        <v>1.7447721</v>
      </c>
      <c r="K514" s="70">
        <v>24.787064000000001</v>
      </c>
      <c r="L514" s="70">
        <v>0.61828154000000002</v>
      </c>
      <c r="M514" s="70">
        <v>0.87094640999999995</v>
      </c>
      <c r="N514" s="70">
        <v>2.1724642999999998E-2</v>
      </c>
      <c r="O514" s="70">
        <v>1.1561712</v>
      </c>
      <c r="P514" s="70">
        <v>-1.1773203999999999</v>
      </c>
      <c r="Q514" s="69">
        <v>272</v>
      </c>
    </row>
    <row r="515" spans="1:17">
      <c r="A515" s="66">
        <v>7120</v>
      </c>
      <c r="B515" s="67" t="s">
        <v>2851</v>
      </c>
      <c r="C515" s="67" t="s">
        <v>2123</v>
      </c>
      <c r="D515" s="68" t="s">
        <v>685</v>
      </c>
      <c r="E515" s="7"/>
      <c r="F515" s="8"/>
      <c r="G515" s="69">
        <v>72600</v>
      </c>
      <c r="H515" s="69">
        <v>32500</v>
      </c>
      <c r="I515" s="70">
        <v>8.4647789000000007</v>
      </c>
      <c r="J515" s="70">
        <v>0.35775256</v>
      </c>
      <c r="K515" s="70">
        <v>9.0053329000000009</v>
      </c>
      <c r="L515" s="70">
        <v>0.15093914999999999</v>
      </c>
      <c r="M515" s="70">
        <v>0.76228154000000004</v>
      </c>
      <c r="N515" s="70">
        <v>1.2776666000000001E-2</v>
      </c>
      <c r="O515" s="70">
        <v>3.4326329000000002</v>
      </c>
      <c r="P515" s="70">
        <v>1.5990072</v>
      </c>
      <c r="Q515" s="69">
        <v>2491.6666666666601</v>
      </c>
    </row>
    <row r="516" spans="1:17">
      <c r="A516" s="66">
        <v>1859</v>
      </c>
      <c r="B516" s="67" t="s">
        <v>2852</v>
      </c>
      <c r="C516" s="67" t="s">
        <v>2853</v>
      </c>
      <c r="D516" s="68" t="s">
        <v>685</v>
      </c>
      <c r="E516" s="7"/>
      <c r="F516" s="8"/>
      <c r="G516" s="69">
        <v>80500</v>
      </c>
      <c r="H516" s="69">
        <v>35400</v>
      </c>
      <c r="I516" s="70">
        <v>3.7580971999999999</v>
      </c>
      <c r="J516" s="70">
        <v>0.92981504999999998</v>
      </c>
      <c r="K516" s="70">
        <v>9.1108130999999997</v>
      </c>
      <c r="L516" s="70">
        <v>0</v>
      </c>
      <c r="M516" s="70">
        <v>0.34239319000000001</v>
      </c>
      <c r="N516" s="70">
        <v>0</v>
      </c>
      <c r="O516" s="70">
        <v>-0.79951620000000001</v>
      </c>
      <c r="P516" s="70">
        <v>-5.6488538000000004</v>
      </c>
      <c r="Q516" s="69">
        <v>305.33333333333297</v>
      </c>
    </row>
    <row r="517" spans="1:17">
      <c r="A517" s="66">
        <v>1860</v>
      </c>
      <c r="B517" s="67" t="s">
        <v>689</v>
      </c>
      <c r="C517" s="67" t="s">
        <v>2123</v>
      </c>
      <c r="D517" s="68" t="s">
        <v>685</v>
      </c>
      <c r="E517" s="7">
        <v>275</v>
      </c>
      <c r="F517" s="8" t="s">
        <v>689</v>
      </c>
      <c r="G517" s="69">
        <v>109600</v>
      </c>
      <c r="H517" s="69">
        <v>57200</v>
      </c>
      <c r="I517" s="70">
        <v>3.6516389999999999</v>
      </c>
      <c r="J517" s="70">
        <v>2.5500626999999998</v>
      </c>
      <c r="K517" s="70">
        <v>47.852004999999998</v>
      </c>
      <c r="L517" s="70">
        <v>2.7073722</v>
      </c>
      <c r="M517" s="70">
        <v>1.7473824</v>
      </c>
      <c r="N517" s="70">
        <v>9.8863467999999996E-2</v>
      </c>
      <c r="O517" s="70">
        <v>-1.8127470999999999</v>
      </c>
      <c r="P517" s="70">
        <v>-4.3597111999999996</v>
      </c>
      <c r="Q517" s="69">
        <v>658.33333333333303</v>
      </c>
    </row>
    <row r="518" spans="1:17">
      <c r="A518" s="66">
        <v>80</v>
      </c>
      <c r="B518" s="67" t="s">
        <v>2854</v>
      </c>
      <c r="C518" s="67" t="s">
        <v>2124</v>
      </c>
      <c r="D518" s="68" t="s">
        <v>685</v>
      </c>
      <c r="E518" s="7"/>
      <c r="F518" s="8"/>
      <c r="G518" s="69">
        <v>75600</v>
      </c>
      <c r="H518" s="69">
        <v>31400</v>
      </c>
      <c r="I518" s="70">
        <v>9.6413554999999995</v>
      </c>
      <c r="J518" s="70">
        <v>0.24654032000000001</v>
      </c>
      <c r="K518" s="70">
        <v>8.5836047999999998</v>
      </c>
      <c r="L518" s="70">
        <v>2.4416515999999999E-2</v>
      </c>
      <c r="M518" s="70">
        <v>0.82757586000000005</v>
      </c>
      <c r="N518" s="70">
        <v>2.3540828999999998E-3</v>
      </c>
      <c r="O518" s="70">
        <v>2.3405206000000001</v>
      </c>
      <c r="P518" s="70">
        <v>4.8359866</v>
      </c>
      <c r="Q518" s="69">
        <v>1237</v>
      </c>
    </row>
    <row r="519" spans="1:17">
      <c r="A519" s="66">
        <v>1866</v>
      </c>
      <c r="B519" s="67" t="s">
        <v>2855</v>
      </c>
      <c r="C519" s="67" t="s">
        <v>2856</v>
      </c>
      <c r="D519" s="68" t="s">
        <v>685</v>
      </c>
      <c r="E519" s="7"/>
      <c r="F519" s="8"/>
      <c r="G519" s="69">
        <v>77200</v>
      </c>
      <c r="H519" s="69">
        <v>39300</v>
      </c>
      <c r="I519" s="70">
        <v>10.816110999999999</v>
      </c>
      <c r="J519" s="70">
        <v>5.05221E-2</v>
      </c>
      <c r="K519" s="70">
        <v>19.241962000000001</v>
      </c>
      <c r="L519" s="70">
        <v>9.2329948999999994E-2</v>
      </c>
      <c r="M519" s="70">
        <v>2.0812320999999998</v>
      </c>
      <c r="N519" s="70">
        <v>9.9865105000000003E-3</v>
      </c>
      <c r="O519" s="70">
        <v>-5.5067367999999997</v>
      </c>
      <c r="P519" s="70">
        <v>-5.7531333</v>
      </c>
      <c r="Q519" s="69">
        <v>170.5</v>
      </c>
    </row>
    <row r="520" spans="1:17">
      <c r="A520" s="66">
        <v>1867</v>
      </c>
      <c r="B520" s="67" t="s">
        <v>2857</v>
      </c>
      <c r="C520" s="67" t="s">
        <v>2123</v>
      </c>
      <c r="D520" s="68" t="s">
        <v>685</v>
      </c>
      <c r="E520" s="7"/>
      <c r="F520" s="8"/>
      <c r="G520" s="69">
        <v>71800</v>
      </c>
      <c r="H520" s="69">
        <v>38900</v>
      </c>
      <c r="I520" s="70">
        <v>7.8206644000000001</v>
      </c>
      <c r="J520" s="70">
        <v>0.61006296000000004</v>
      </c>
      <c r="K520" s="70">
        <v>19.243369999999999</v>
      </c>
      <c r="L520" s="70">
        <v>0</v>
      </c>
      <c r="M520" s="70">
        <v>1.5049593000000001</v>
      </c>
      <c r="N520" s="70">
        <v>0</v>
      </c>
      <c r="O520" s="70">
        <v>-2.1721129000000001</v>
      </c>
      <c r="P520" s="70">
        <v>-11.547248</v>
      </c>
      <c r="Q520" s="69">
        <v>163.666666666666</v>
      </c>
    </row>
    <row r="521" spans="1:17">
      <c r="A521" s="66">
        <v>1868</v>
      </c>
      <c r="B521" s="67" t="s">
        <v>692</v>
      </c>
      <c r="C521" s="67" t="s">
        <v>2858</v>
      </c>
      <c r="D521" s="68" t="s">
        <v>685</v>
      </c>
      <c r="E521" s="7"/>
      <c r="F521" s="8"/>
      <c r="G521" s="69">
        <v>126400</v>
      </c>
      <c r="H521" s="69">
        <v>47300</v>
      </c>
      <c r="I521" s="70">
        <v>3.5332447999999999</v>
      </c>
      <c r="J521" s="70">
        <v>4.0381646</v>
      </c>
      <c r="K521" s="70">
        <v>41.188454</v>
      </c>
      <c r="L521" s="70">
        <v>9.3827505000000002</v>
      </c>
      <c r="M521" s="70">
        <v>1.4552889</v>
      </c>
      <c r="N521" s="70">
        <v>0.33151554999999999</v>
      </c>
      <c r="O521" s="70">
        <v>1.0753689</v>
      </c>
      <c r="P521" s="70">
        <v>1.6482456000000001</v>
      </c>
      <c r="Q521" s="69">
        <v>311</v>
      </c>
    </row>
    <row r="522" spans="1:17">
      <c r="A522" s="66">
        <v>4595</v>
      </c>
      <c r="B522" s="67" t="s">
        <v>2859</v>
      </c>
      <c r="C522" s="67" t="s">
        <v>2860</v>
      </c>
      <c r="D522" s="68" t="s">
        <v>685</v>
      </c>
      <c r="E522" s="7"/>
      <c r="F522" s="8"/>
      <c r="G522" s="69">
        <v>67600</v>
      </c>
      <c r="H522" s="69">
        <v>34800</v>
      </c>
      <c r="I522" s="70">
        <v>9.6104298000000004</v>
      </c>
      <c r="J522" s="70">
        <v>0.25729463000000002</v>
      </c>
      <c r="K522" s="70">
        <v>8.6416053999999995</v>
      </c>
      <c r="L522" s="70">
        <v>0.61031758999999997</v>
      </c>
      <c r="M522" s="70">
        <v>0.83049547999999995</v>
      </c>
      <c r="N522" s="70">
        <v>5.8654143999999998E-2</v>
      </c>
      <c r="O522" s="70">
        <v>0.79057365999999996</v>
      </c>
      <c r="P522" s="70">
        <v>-2.0086431999999999</v>
      </c>
      <c r="Q522" s="69">
        <v>1137</v>
      </c>
    </row>
    <row r="523" spans="1:17">
      <c r="A523" s="66">
        <v>8403</v>
      </c>
      <c r="B523" s="67" t="s">
        <v>2861</v>
      </c>
      <c r="C523" s="67" t="s">
        <v>2847</v>
      </c>
      <c r="D523" s="68" t="s">
        <v>685</v>
      </c>
      <c r="E523" s="7"/>
      <c r="F523" s="8"/>
      <c r="G523" s="69">
        <v>59600</v>
      </c>
      <c r="H523" s="69">
        <v>32500</v>
      </c>
      <c r="I523" s="70">
        <v>13.732442000000001</v>
      </c>
      <c r="J523" s="70">
        <v>0.10147191999999999</v>
      </c>
      <c r="K523" s="70">
        <v>9.2958736000000002</v>
      </c>
      <c r="L523" s="70">
        <v>0</v>
      </c>
      <c r="M523" s="70">
        <v>1.2765504999999999</v>
      </c>
      <c r="N523" s="70">
        <v>0</v>
      </c>
      <c r="O523" s="70">
        <v>0.60921751999999996</v>
      </c>
      <c r="P523" s="70">
        <v>-1.0547541</v>
      </c>
      <c r="Q523" s="69">
        <v>927</v>
      </c>
    </row>
    <row r="524" spans="1:17">
      <c r="A524" s="66">
        <v>1865</v>
      </c>
      <c r="B524" s="67" t="s">
        <v>2862</v>
      </c>
      <c r="C524" s="67" t="s">
        <v>2863</v>
      </c>
      <c r="D524" s="68" t="s">
        <v>685</v>
      </c>
      <c r="E524" s="7"/>
      <c r="F524" s="8"/>
      <c r="G524" s="69">
        <v>64400</v>
      </c>
      <c r="H524" s="69">
        <v>34200</v>
      </c>
      <c r="I524" s="70">
        <v>11.202067</v>
      </c>
      <c r="J524" s="70">
        <v>8.4455624000000007E-2</v>
      </c>
      <c r="K524" s="70">
        <v>10.775931999999999</v>
      </c>
      <c r="L524" s="70">
        <v>0</v>
      </c>
      <c r="M524" s="70">
        <v>1.2071272</v>
      </c>
      <c r="N524" s="70">
        <v>0</v>
      </c>
      <c r="O524" s="70">
        <v>4.1130694999999999</v>
      </c>
      <c r="P524" s="70">
        <v>3.2833245</v>
      </c>
      <c r="Q524" s="69">
        <v>770.66666666666595</v>
      </c>
    </row>
    <row r="525" spans="1:17">
      <c r="A525" s="66">
        <v>1864</v>
      </c>
      <c r="B525" s="67" t="s">
        <v>2864</v>
      </c>
      <c r="C525" s="67" t="s">
        <v>2865</v>
      </c>
      <c r="D525" s="68" t="s">
        <v>685</v>
      </c>
      <c r="E525" s="7"/>
      <c r="F525" s="8"/>
      <c r="G525" s="69">
        <v>55200</v>
      </c>
      <c r="H525" s="69">
        <v>31200</v>
      </c>
      <c r="I525" s="70">
        <v>11.723371</v>
      </c>
      <c r="J525" s="70">
        <v>8.8423260000000004E-2</v>
      </c>
      <c r="K525" s="70">
        <v>8.2807264000000007</v>
      </c>
      <c r="L525" s="70">
        <v>0.49427529999999997</v>
      </c>
      <c r="M525" s="70">
        <v>0.97078019000000004</v>
      </c>
      <c r="N525" s="70">
        <v>5.7945720999999999E-2</v>
      </c>
      <c r="O525" s="70">
        <v>-0.19180240000000001</v>
      </c>
      <c r="P525" s="70">
        <v>-6.8097099999999999</v>
      </c>
      <c r="Q525" s="69">
        <v>540.33333333333303</v>
      </c>
    </row>
    <row r="526" spans="1:17">
      <c r="A526" s="66">
        <v>1869</v>
      </c>
      <c r="B526" s="67" t="s">
        <v>2866</v>
      </c>
      <c r="C526" s="67" t="s">
        <v>2123</v>
      </c>
      <c r="D526" s="68" t="s">
        <v>685</v>
      </c>
      <c r="E526" s="7"/>
      <c r="F526" s="8"/>
      <c r="G526" s="69">
        <v>92900</v>
      </c>
      <c r="H526" s="69">
        <v>51900</v>
      </c>
      <c r="I526" s="70">
        <v>3.6840267</v>
      </c>
      <c r="J526" s="70">
        <v>1.1801566999999999</v>
      </c>
      <c r="K526" s="70">
        <v>35.569316999999998</v>
      </c>
      <c r="L526" s="70">
        <v>1.3331096</v>
      </c>
      <c r="M526" s="70">
        <v>1.3103832</v>
      </c>
      <c r="N526" s="70">
        <v>4.9112114999999998E-2</v>
      </c>
      <c r="O526" s="70">
        <v>-0.55936766000000004</v>
      </c>
      <c r="P526" s="70">
        <v>-4.9181961999999997</v>
      </c>
      <c r="Q526" s="69">
        <v>4107.3333333333303</v>
      </c>
    </row>
    <row r="527" spans="1:17">
      <c r="A527" s="66">
        <v>4598</v>
      </c>
      <c r="B527" s="67" t="s">
        <v>2867</v>
      </c>
      <c r="C527" s="67" t="s">
        <v>2218</v>
      </c>
      <c r="D527" s="68" t="s">
        <v>685</v>
      </c>
      <c r="E527" s="7"/>
      <c r="F527" s="8"/>
      <c r="G527" s="69">
        <v>67100</v>
      </c>
      <c r="H527" s="69">
        <v>32500</v>
      </c>
      <c r="I527" s="70">
        <v>10.256921999999999</v>
      </c>
      <c r="J527" s="70">
        <v>0.24840909</v>
      </c>
      <c r="K527" s="70">
        <v>9.1340351000000002</v>
      </c>
      <c r="L527" s="70">
        <v>2.7738123000000002E-3</v>
      </c>
      <c r="M527" s="70">
        <v>0.93687074999999997</v>
      </c>
      <c r="N527" s="70">
        <v>2.8450775000000002E-4</v>
      </c>
      <c r="O527" s="70">
        <v>3.4861542999999999</v>
      </c>
      <c r="P527" s="70">
        <v>4.4532427999999999</v>
      </c>
      <c r="Q527" s="69">
        <v>757.66666666666595</v>
      </c>
    </row>
    <row r="528" spans="1:17">
      <c r="A528" s="66">
        <v>4076</v>
      </c>
      <c r="B528" s="67" t="s">
        <v>2868</v>
      </c>
      <c r="C528" s="67" t="s">
        <v>2850</v>
      </c>
      <c r="D528" s="68" t="s">
        <v>685</v>
      </c>
      <c r="E528" s="7"/>
      <c r="F528" s="8"/>
      <c r="G528" s="69">
        <v>75000</v>
      </c>
      <c r="H528" s="69">
        <v>33900</v>
      </c>
      <c r="I528" s="70">
        <v>8.1021699999999992</v>
      </c>
      <c r="J528" s="70">
        <v>0.58782440000000002</v>
      </c>
      <c r="K528" s="70">
        <v>11.260071</v>
      </c>
      <c r="L528" s="70">
        <v>8.3643309999999992E-3</v>
      </c>
      <c r="M528" s="70">
        <v>0.91230999999999995</v>
      </c>
      <c r="N528" s="70">
        <v>6.7769230000000002E-4</v>
      </c>
      <c r="O528" s="70">
        <v>2.7009254</v>
      </c>
      <c r="P528" s="70">
        <v>1.7623895000000001</v>
      </c>
      <c r="Q528" s="69">
        <v>2688.3333333333298</v>
      </c>
    </row>
    <row r="529" spans="1:17">
      <c r="A529" s="66">
        <v>1873</v>
      </c>
      <c r="B529" s="67" t="s">
        <v>2869</v>
      </c>
      <c r="C529" s="67" t="s">
        <v>2849</v>
      </c>
      <c r="D529" s="68" t="s">
        <v>685</v>
      </c>
      <c r="E529" s="7"/>
      <c r="F529" s="8"/>
      <c r="G529" s="69">
        <v>94100</v>
      </c>
      <c r="H529" s="69">
        <v>46300</v>
      </c>
      <c r="I529" s="70">
        <v>2.9453580000000001</v>
      </c>
      <c r="J529" s="70">
        <v>1.8550053</v>
      </c>
      <c r="K529" s="70">
        <v>32.343268999999999</v>
      </c>
      <c r="L529" s="70">
        <v>3.3852316999999998</v>
      </c>
      <c r="M529" s="70">
        <v>0.95262497999999995</v>
      </c>
      <c r="N529" s="70">
        <v>9.9707186000000003E-2</v>
      </c>
      <c r="O529" s="70">
        <v>-1.3709081000000001</v>
      </c>
      <c r="P529" s="70">
        <v>-6.4119687000000001</v>
      </c>
      <c r="Q529" s="69">
        <v>344.666666666666</v>
      </c>
    </row>
    <row r="530" spans="1:17">
      <c r="A530" s="66">
        <v>1874</v>
      </c>
      <c r="B530" s="67" t="s">
        <v>694</v>
      </c>
      <c r="C530" s="67" t="s">
        <v>2870</v>
      </c>
      <c r="D530" s="68" t="s">
        <v>685</v>
      </c>
      <c r="E530" s="7"/>
      <c r="F530" s="8"/>
      <c r="G530" s="69">
        <v>101300</v>
      </c>
      <c r="H530" s="69">
        <v>46300</v>
      </c>
      <c r="I530" s="70">
        <v>3.0563245000000001</v>
      </c>
      <c r="J530" s="70">
        <v>2.6099464999999999</v>
      </c>
      <c r="K530" s="70">
        <v>32.127139999999997</v>
      </c>
      <c r="L530" s="70">
        <v>0</v>
      </c>
      <c r="M530" s="70">
        <v>0.98190957000000001</v>
      </c>
      <c r="N530" s="70">
        <v>0</v>
      </c>
      <c r="O530" s="70">
        <v>-1.5690440000000001</v>
      </c>
      <c r="P530" s="70">
        <v>-4.4035969000000001</v>
      </c>
      <c r="Q530" s="69">
        <v>567.66666666666595</v>
      </c>
    </row>
    <row r="531" spans="1:17">
      <c r="A531" s="66">
        <v>1875</v>
      </c>
      <c r="B531" s="67" t="s">
        <v>2871</v>
      </c>
      <c r="C531" s="67" t="s">
        <v>2858</v>
      </c>
      <c r="D531" s="68" t="s">
        <v>685</v>
      </c>
      <c r="E531" s="7"/>
      <c r="F531" s="8"/>
      <c r="G531" s="69">
        <v>68500</v>
      </c>
      <c r="H531" s="69">
        <v>35400</v>
      </c>
      <c r="I531" s="70">
        <v>11.928758999999999</v>
      </c>
      <c r="J531" s="70">
        <v>0.18564415000000001</v>
      </c>
      <c r="K531" s="70">
        <v>15.097837999999999</v>
      </c>
      <c r="L531" s="70">
        <v>5.8275967999999997E-2</v>
      </c>
      <c r="M531" s="70">
        <v>1.8009847000000001</v>
      </c>
      <c r="N531" s="70">
        <v>6.9515998000000004E-3</v>
      </c>
      <c r="O531" s="70">
        <v>1.2875471999999999</v>
      </c>
      <c r="P531" s="70">
        <v>6.9794058999999997</v>
      </c>
      <c r="Q531" s="69">
        <v>366.5</v>
      </c>
    </row>
    <row r="532" spans="1:17">
      <c r="A532" s="66">
        <v>1879</v>
      </c>
      <c r="B532" s="67" t="s">
        <v>696</v>
      </c>
      <c r="C532" s="67" t="s">
        <v>2844</v>
      </c>
      <c r="D532" s="68" t="s">
        <v>685</v>
      </c>
      <c r="E532" s="7"/>
      <c r="F532" s="8"/>
      <c r="G532" s="69">
        <v>67100</v>
      </c>
      <c r="H532" s="69">
        <v>39400</v>
      </c>
      <c r="I532" s="70">
        <v>6.5455870999999997</v>
      </c>
      <c r="J532" s="70">
        <v>0.31626209999999999</v>
      </c>
      <c r="K532" s="70">
        <v>28.144955</v>
      </c>
      <c r="L532" s="70">
        <v>0.15840223</v>
      </c>
      <c r="M532" s="70">
        <v>1.8422525000000001</v>
      </c>
      <c r="N532" s="70">
        <v>1.0368356E-2</v>
      </c>
      <c r="O532" s="70">
        <v>-3.0818386000000002</v>
      </c>
      <c r="P532" s="70">
        <v>-11.732881000000001</v>
      </c>
      <c r="Q532" s="69">
        <v>170.333333333333</v>
      </c>
    </row>
    <row r="533" spans="1:17">
      <c r="A533" s="66">
        <v>1880</v>
      </c>
      <c r="B533" s="67" t="s">
        <v>697</v>
      </c>
      <c r="C533" s="67" t="s">
        <v>2850</v>
      </c>
      <c r="D533" s="68" t="s">
        <v>685</v>
      </c>
      <c r="E533" s="7"/>
      <c r="F533" s="8"/>
      <c r="G533" s="69">
        <v>76500</v>
      </c>
      <c r="H533" s="69">
        <v>43600</v>
      </c>
      <c r="I533" s="70">
        <v>5.3291287000000001</v>
      </c>
      <c r="J533" s="70">
        <v>0.60346860000000002</v>
      </c>
      <c r="K533" s="70">
        <v>28.413311</v>
      </c>
      <c r="L533" s="70">
        <v>0.22581902000000001</v>
      </c>
      <c r="M533" s="70">
        <v>1.5141819000000001</v>
      </c>
      <c r="N533" s="70">
        <v>1.2034186000000001E-2</v>
      </c>
      <c r="O533" s="70">
        <v>-1.5800154</v>
      </c>
      <c r="P533" s="70">
        <v>-8.4646100999999998</v>
      </c>
      <c r="Q533" s="69">
        <v>152.5</v>
      </c>
    </row>
    <row r="534" spans="1:17">
      <c r="A534" s="66">
        <v>1877</v>
      </c>
      <c r="B534" s="67" t="s">
        <v>2872</v>
      </c>
      <c r="C534" s="67" t="s">
        <v>2873</v>
      </c>
      <c r="D534" s="68" t="s">
        <v>685</v>
      </c>
      <c r="E534" s="7"/>
      <c r="F534" s="8"/>
      <c r="G534" s="69">
        <v>62100</v>
      </c>
      <c r="H534" s="69">
        <v>33300</v>
      </c>
      <c r="I534" s="70">
        <v>9.8761387000000003</v>
      </c>
      <c r="J534" s="70">
        <v>0.20688234</v>
      </c>
      <c r="K534" s="70">
        <v>11.246573</v>
      </c>
      <c r="L534" s="70">
        <v>8.3541320999999998E-3</v>
      </c>
      <c r="M534" s="70">
        <v>1.1107271999999999</v>
      </c>
      <c r="N534" s="70">
        <v>8.2506565000000005E-4</v>
      </c>
      <c r="O534" s="70">
        <v>1.0758994</v>
      </c>
      <c r="P534" s="70">
        <v>-2.8840534999999998</v>
      </c>
      <c r="Q534" s="69">
        <v>696</v>
      </c>
    </row>
    <row r="535" spans="1:17">
      <c r="A535" s="66">
        <v>4587</v>
      </c>
      <c r="B535" s="67" t="s">
        <v>2874</v>
      </c>
      <c r="C535" s="67" t="s">
        <v>2870</v>
      </c>
      <c r="D535" s="68" t="s">
        <v>685</v>
      </c>
      <c r="E535" s="7"/>
      <c r="F535" s="8"/>
      <c r="G535" s="69">
        <v>64400</v>
      </c>
      <c r="H535" s="69">
        <v>32800</v>
      </c>
      <c r="I535" s="70">
        <v>9.4035206000000002</v>
      </c>
      <c r="J535" s="70">
        <v>0.16023244</v>
      </c>
      <c r="K535" s="70">
        <v>10.734467</v>
      </c>
      <c r="L535" s="70">
        <v>1.7593237000000001E-2</v>
      </c>
      <c r="M535" s="70">
        <v>1.0094178</v>
      </c>
      <c r="N535" s="70">
        <v>1.6543835999999999E-3</v>
      </c>
      <c r="O535" s="70">
        <v>2.0065092999999998</v>
      </c>
      <c r="P535" s="70">
        <v>-0.48606329999999998</v>
      </c>
      <c r="Q535" s="69">
        <v>730.33333333333303</v>
      </c>
    </row>
    <row r="536" spans="1:17">
      <c r="A536" s="66">
        <v>4600</v>
      </c>
      <c r="B536" s="67" t="s">
        <v>2875</v>
      </c>
      <c r="C536" s="67" t="s">
        <v>2853</v>
      </c>
      <c r="D536" s="68" t="s">
        <v>685</v>
      </c>
      <c r="E536" s="7"/>
      <c r="F536" s="8"/>
      <c r="G536" s="69">
        <v>62900</v>
      </c>
      <c r="H536" s="69">
        <v>38900</v>
      </c>
      <c r="I536" s="70">
        <v>7.1676434999999996</v>
      </c>
      <c r="J536" s="70">
        <v>0.11774506</v>
      </c>
      <c r="K536" s="70">
        <v>22.442807999999999</v>
      </c>
      <c r="L536" s="70">
        <v>1.0638526000000001E-2</v>
      </c>
      <c r="M536" s="70">
        <v>1.6086204</v>
      </c>
      <c r="N536" s="70">
        <v>7.6253153000000005E-4</v>
      </c>
      <c r="O536" s="70">
        <v>-3.1545334</v>
      </c>
      <c r="P536" s="70">
        <v>-7.8490561999999997</v>
      </c>
      <c r="Q536" s="69">
        <v>244.333333333333</v>
      </c>
    </row>
    <row r="537" spans="1:17">
      <c r="A537" s="66">
        <v>1883</v>
      </c>
      <c r="B537" s="67" t="s">
        <v>2876</v>
      </c>
      <c r="C537" s="67" t="s">
        <v>2853</v>
      </c>
      <c r="D537" s="68" t="s">
        <v>685</v>
      </c>
      <c r="E537" s="7"/>
      <c r="F537" s="8"/>
      <c r="G537" s="69">
        <v>75300</v>
      </c>
      <c r="H537" s="69">
        <v>38900</v>
      </c>
      <c r="I537" s="70">
        <v>4.4364543000000003</v>
      </c>
      <c r="J537" s="70">
        <v>0.96307796000000001</v>
      </c>
      <c r="K537" s="70">
        <v>26.808371999999999</v>
      </c>
      <c r="L537" s="70">
        <v>0.47013443999999999</v>
      </c>
      <c r="M537" s="70">
        <v>1.1893411</v>
      </c>
      <c r="N537" s="70">
        <v>2.0857298999999999E-2</v>
      </c>
      <c r="O537" s="70">
        <v>-1.7069221000000001</v>
      </c>
      <c r="P537" s="70">
        <v>-8.5918559999999999</v>
      </c>
      <c r="Q537" s="69">
        <v>287</v>
      </c>
    </row>
    <row r="538" spans="1:17">
      <c r="A538" s="66">
        <v>1889</v>
      </c>
      <c r="B538" s="67" t="s">
        <v>703</v>
      </c>
      <c r="C538" s="67" t="s">
        <v>2124</v>
      </c>
      <c r="D538" s="68" t="s">
        <v>685</v>
      </c>
      <c r="E538" s="7">
        <v>285</v>
      </c>
      <c r="F538" s="8" t="s">
        <v>703</v>
      </c>
      <c r="G538" s="69">
        <v>99200</v>
      </c>
      <c r="H538" s="69">
        <v>48500</v>
      </c>
      <c r="I538" s="70">
        <v>2.9913023000000001</v>
      </c>
      <c r="J538" s="70">
        <v>1.6081479000000001</v>
      </c>
      <c r="K538" s="70">
        <v>25.974060000000001</v>
      </c>
      <c r="L538" s="70">
        <v>0.31040238999999997</v>
      </c>
      <c r="M538" s="70">
        <v>0.77696264000000004</v>
      </c>
      <c r="N538" s="70">
        <v>9.2850737000000003E-3</v>
      </c>
      <c r="O538" s="70">
        <v>0.22602014000000001</v>
      </c>
      <c r="P538" s="70">
        <v>-1.9870242</v>
      </c>
      <c r="Q538" s="69">
        <v>344</v>
      </c>
    </row>
    <row r="539" spans="1:17">
      <c r="A539" s="66">
        <v>1887</v>
      </c>
      <c r="B539" s="67" t="s">
        <v>704</v>
      </c>
      <c r="C539" s="67" t="s">
        <v>2123</v>
      </c>
      <c r="D539" s="68" t="s">
        <v>685</v>
      </c>
      <c r="E539" s="7"/>
      <c r="F539" s="8"/>
      <c r="G539" s="69">
        <v>80800</v>
      </c>
      <c r="H539" s="69">
        <v>48800</v>
      </c>
      <c r="I539" s="70">
        <v>3.0970442</v>
      </c>
      <c r="J539" s="70">
        <v>0.52500789999999997</v>
      </c>
      <c r="K539" s="70">
        <v>39.682277999999997</v>
      </c>
      <c r="L539" s="70">
        <v>0</v>
      </c>
      <c r="M539" s="70">
        <v>1.2289777</v>
      </c>
      <c r="N539" s="70">
        <v>0</v>
      </c>
      <c r="O539" s="70">
        <v>0.50739235000000005</v>
      </c>
      <c r="P539" s="70">
        <v>-5.6047292000000004</v>
      </c>
      <c r="Q539" s="69">
        <v>310</v>
      </c>
    </row>
    <row r="540" spans="1:17">
      <c r="A540" s="66">
        <v>1848</v>
      </c>
      <c r="B540" s="67" t="s">
        <v>2877</v>
      </c>
      <c r="C540" s="67" t="s">
        <v>2878</v>
      </c>
      <c r="D540" s="68" t="s">
        <v>685</v>
      </c>
      <c r="E540" s="7"/>
      <c r="F540" s="8"/>
      <c r="G540" s="69">
        <v>66600</v>
      </c>
      <c r="H540" s="69">
        <v>28700</v>
      </c>
      <c r="I540" s="70">
        <v>11.736681000000001</v>
      </c>
      <c r="J540" s="70">
        <v>0.18177773</v>
      </c>
      <c r="K540" s="70">
        <v>5.7855258000000003</v>
      </c>
      <c r="L540" s="70">
        <v>0.50983036000000004</v>
      </c>
      <c r="M540" s="70">
        <v>0.67902874999999996</v>
      </c>
      <c r="N540" s="70">
        <v>5.9837165999999997E-2</v>
      </c>
      <c r="O540" s="70">
        <v>4.6684256</v>
      </c>
      <c r="P540" s="70">
        <v>5.5145717000000003</v>
      </c>
      <c r="Q540" s="69">
        <v>563</v>
      </c>
    </row>
    <row r="541" spans="1:17">
      <c r="A541" s="66">
        <v>1857</v>
      </c>
      <c r="B541" s="67" t="s">
        <v>2879</v>
      </c>
      <c r="C541" s="67" t="s">
        <v>2856</v>
      </c>
      <c r="D541" s="68" t="s">
        <v>685</v>
      </c>
      <c r="E541" s="7"/>
      <c r="F541" s="8"/>
      <c r="G541" s="69">
        <v>55600</v>
      </c>
      <c r="H541" s="69">
        <v>32200</v>
      </c>
      <c r="I541" s="70">
        <v>14.470834</v>
      </c>
      <c r="J541" s="70">
        <v>0.11716106</v>
      </c>
      <c r="K541" s="70">
        <v>15.36783</v>
      </c>
      <c r="L541" s="70">
        <v>6.2838472000000006E-2</v>
      </c>
      <c r="M541" s="70">
        <v>2.2238530999999999</v>
      </c>
      <c r="N541" s="70">
        <v>9.0932501000000002E-3</v>
      </c>
      <c r="O541" s="70">
        <v>-4.7801986000000003</v>
      </c>
      <c r="P541" s="70">
        <v>-10.798897</v>
      </c>
      <c r="Q541" s="69">
        <v>183.5</v>
      </c>
    </row>
    <row r="542" spans="1:17">
      <c r="A542" s="66">
        <v>1892</v>
      </c>
      <c r="B542" s="67" t="s">
        <v>2880</v>
      </c>
      <c r="C542" s="67" t="s">
        <v>2881</v>
      </c>
      <c r="D542" s="68" t="s">
        <v>685</v>
      </c>
      <c r="E542" s="7"/>
      <c r="F542" s="8"/>
      <c r="G542" s="69">
        <v>114700</v>
      </c>
      <c r="H542" s="69">
        <v>52600</v>
      </c>
      <c r="I542" s="70">
        <v>3.1409197</v>
      </c>
      <c r="J542" s="70">
        <v>3.1133361000000002</v>
      </c>
      <c r="K542" s="70">
        <v>32.031002000000001</v>
      </c>
      <c r="L542" s="70">
        <v>3.1038084000000001</v>
      </c>
      <c r="M542" s="70">
        <v>1.0060681</v>
      </c>
      <c r="N542" s="70">
        <v>9.7488119999999998E-2</v>
      </c>
      <c r="O542" s="70">
        <v>-0.96496742999999996</v>
      </c>
      <c r="P542" s="70">
        <v>-3.1772184000000001</v>
      </c>
      <c r="Q542" s="69">
        <v>3802.3333333333298</v>
      </c>
    </row>
    <row r="543" spans="1:17">
      <c r="A543" s="66">
        <v>1890</v>
      </c>
      <c r="B543" s="67" t="s">
        <v>2882</v>
      </c>
      <c r="C543" s="67" t="s">
        <v>2860</v>
      </c>
      <c r="D543" s="68" t="s">
        <v>685</v>
      </c>
      <c r="E543" s="7">
        <v>284</v>
      </c>
      <c r="F543" s="8" t="s">
        <v>700</v>
      </c>
      <c r="G543" s="69">
        <v>88700</v>
      </c>
      <c r="H543" s="69">
        <v>45800</v>
      </c>
      <c r="I543" s="70">
        <v>3.5094123000000002</v>
      </c>
      <c r="J543" s="70">
        <v>0.55153655999999995</v>
      </c>
      <c r="K543" s="70">
        <v>31.967227999999999</v>
      </c>
      <c r="L543" s="70">
        <v>1.7272006</v>
      </c>
      <c r="M543" s="70">
        <v>1.1218618</v>
      </c>
      <c r="N543" s="70">
        <v>6.0614593000000001E-2</v>
      </c>
      <c r="O543" s="70">
        <v>-0.86599672000000005</v>
      </c>
      <c r="P543" s="70">
        <v>-4.8740907</v>
      </c>
      <c r="Q543" s="69">
        <v>2248</v>
      </c>
    </row>
    <row r="544" spans="1:17">
      <c r="A544" s="66">
        <v>1893</v>
      </c>
      <c r="B544" s="67" t="s">
        <v>705</v>
      </c>
      <c r="C544" s="67" t="s">
        <v>2860</v>
      </c>
      <c r="D544" s="68" t="s">
        <v>685</v>
      </c>
      <c r="E544" s="7"/>
      <c r="F544" s="8"/>
      <c r="G544" s="69">
        <v>62000</v>
      </c>
      <c r="H544" s="69">
        <v>36900</v>
      </c>
      <c r="I544" s="70">
        <v>14.861901</v>
      </c>
      <c r="J544" s="70">
        <v>6.3086734E-3</v>
      </c>
      <c r="K544" s="70">
        <v>9.7103538999999994</v>
      </c>
      <c r="L544" s="70">
        <v>0</v>
      </c>
      <c r="M544" s="70">
        <v>1.4431430999999999</v>
      </c>
      <c r="N544" s="70">
        <v>0</v>
      </c>
      <c r="O544" s="70">
        <v>-1.1339623000000001</v>
      </c>
      <c r="P544" s="70">
        <v>-2.6302409</v>
      </c>
      <c r="Q544" s="69">
        <v>188.333333333333</v>
      </c>
    </row>
    <row r="545" spans="1:17">
      <c r="A545" s="66">
        <v>1895</v>
      </c>
      <c r="B545" s="67" t="s">
        <v>2883</v>
      </c>
      <c r="C545" s="67" t="s">
        <v>2873</v>
      </c>
      <c r="D545" s="68" t="s">
        <v>685</v>
      </c>
      <c r="E545" s="7"/>
      <c r="F545" s="8"/>
      <c r="G545" s="69">
        <v>70300</v>
      </c>
      <c r="H545" s="69">
        <v>39300</v>
      </c>
      <c r="I545" s="70">
        <v>10.320207999999999</v>
      </c>
      <c r="J545" s="70">
        <v>0.68459046000000001</v>
      </c>
      <c r="K545" s="70">
        <v>15.623480000000001</v>
      </c>
      <c r="L545" s="70">
        <v>3.9184472999999997E-2</v>
      </c>
      <c r="M545" s="70">
        <v>1.6123755</v>
      </c>
      <c r="N545" s="70">
        <v>4.043919E-3</v>
      </c>
      <c r="O545" s="70">
        <v>3.3334467000000001</v>
      </c>
      <c r="P545" s="70">
        <v>3.4816098000000002</v>
      </c>
      <c r="Q545" s="69">
        <v>117</v>
      </c>
    </row>
    <row r="546" spans="1:17">
      <c r="A546" s="66">
        <v>1896</v>
      </c>
      <c r="B546" s="67" t="s">
        <v>707</v>
      </c>
      <c r="C546" s="67" t="s">
        <v>2860</v>
      </c>
      <c r="D546" s="68" t="s">
        <v>685</v>
      </c>
      <c r="E546" s="7"/>
      <c r="F546" s="8"/>
      <c r="G546" s="69">
        <v>85100</v>
      </c>
      <c r="H546" s="69">
        <v>48400</v>
      </c>
      <c r="I546" s="70">
        <v>3.3205740000000001</v>
      </c>
      <c r="J546" s="70">
        <v>1.3612012</v>
      </c>
      <c r="K546" s="70">
        <v>23.009654999999999</v>
      </c>
      <c r="L546" s="70">
        <v>4.0167732000000003</v>
      </c>
      <c r="M546" s="70">
        <v>0.76405263000000001</v>
      </c>
      <c r="N546" s="70">
        <v>0.13337994</v>
      </c>
      <c r="O546" s="70">
        <v>2.0557973</v>
      </c>
      <c r="P546" s="70">
        <v>1.2191334E-2</v>
      </c>
      <c r="Q546" s="69">
        <v>384</v>
      </c>
    </row>
    <row r="547" spans="1:17">
      <c r="A547" s="66">
        <v>7316</v>
      </c>
      <c r="B547" s="67" t="s">
        <v>2884</v>
      </c>
      <c r="C547" s="67" t="s">
        <v>2844</v>
      </c>
      <c r="D547" s="68" t="s">
        <v>685</v>
      </c>
      <c r="E547" s="7"/>
      <c r="F547" s="8"/>
      <c r="G547" s="69">
        <v>62600</v>
      </c>
      <c r="H547" s="69">
        <v>32700</v>
      </c>
      <c r="I547" s="70">
        <v>11.180320999999999</v>
      </c>
      <c r="J547" s="70">
        <v>0.38461867</v>
      </c>
      <c r="K547" s="70">
        <v>8.4689406999999992</v>
      </c>
      <c r="L547" s="70">
        <v>0.54061937000000004</v>
      </c>
      <c r="M547" s="70">
        <v>0.94685470999999999</v>
      </c>
      <c r="N547" s="70">
        <v>6.0442977000000002E-2</v>
      </c>
      <c r="O547" s="70">
        <v>3.0975912000000001</v>
      </c>
      <c r="P547" s="70">
        <v>1.5631505999999999</v>
      </c>
      <c r="Q547" s="69">
        <v>635</v>
      </c>
    </row>
    <row r="548" spans="1:17">
      <c r="A548" s="66">
        <v>1900</v>
      </c>
      <c r="B548" s="67" t="s">
        <v>708</v>
      </c>
      <c r="C548" s="67" t="s">
        <v>2847</v>
      </c>
      <c r="D548" s="68" t="s">
        <v>685</v>
      </c>
      <c r="E548" s="7"/>
      <c r="F548" s="8"/>
      <c r="G548" s="69">
        <v>64400</v>
      </c>
      <c r="H548" s="69">
        <v>38300</v>
      </c>
      <c r="I548" s="70">
        <v>9.7167206000000004</v>
      </c>
      <c r="J548" s="70">
        <v>0.43535470999999998</v>
      </c>
      <c r="K548" s="70">
        <v>16.609698999999999</v>
      </c>
      <c r="L548" s="70">
        <v>1.7428673E-3</v>
      </c>
      <c r="M548" s="70">
        <v>1.6139178999999999</v>
      </c>
      <c r="N548" s="70">
        <v>1.6934953E-4</v>
      </c>
      <c r="O548" s="70">
        <v>9.1586008000000003</v>
      </c>
      <c r="P548" s="70">
        <v>5.3101006000000002</v>
      </c>
      <c r="Q548" s="69">
        <v>143.166666666666</v>
      </c>
    </row>
    <row r="549" spans="1:17">
      <c r="A549" s="66">
        <v>1616</v>
      </c>
      <c r="B549" s="67" t="s">
        <v>548</v>
      </c>
      <c r="C549" s="67" t="s">
        <v>2885</v>
      </c>
      <c r="D549" s="68" t="s">
        <v>549</v>
      </c>
      <c r="E549" s="7"/>
      <c r="F549" s="8"/>
      <c r="G549" s="69">
        <v>77100</v>
      </c>
      <c r="H549" s="69">
        <v>31900</v>
      </c>
      <c r="I549" s="70">
        <v>7.4792608999999999</v>
      </c>
      <c r="J549" s="70">
        <v>0.62516110999999996</v>
      </c>
      <c r="K549" s="70">
        <v>17.081921000000001</v>
      </c>
      <c r="L549" s="70">
        <v>0.57301933000000005</v>
      </c>
      <c r="M549" s="70">
        <v>1.2776015000000001</v>
      </c>
      <c r="N549" s="70">
        <v>4.2857609999999997E-2</v>
      </c>
      <c r="O549" s="70">
        <v>-1.7759415000000001</v>
      </c>
      <c r="P549" s="70">
        <v>-7.3954605999999998</v>
      </c>
      <c r="Q549" s="69">
        <v>2367.6666666666601</v>
      </c>
    </row>
    <row r="550" spans="1:17">
      <c r="A550" s="66">
        <v>1625</v>
      </c>
      <c r="B550" s="67" t="s">
        <v>2886</v>
      </c>
      <c r="C550" s="67" t="s">
        <v>2887</v>
      </c>
      <c r="D550" s="68" t="s">
        <v>549</v>
      </c>
      <c r="E550" s="7"/>
      <c r="F550" s="8"/>
      <c r="G550" s="69">
        <v>92600</v>
      </c>
      <c r="H550" s="69">
        <v>22600</v>
      </c>
      <c r="I550" s="70">
        <v>4.1382083999999999</v>
      </c>
      <c r="J550" s="70">
        <v>1.4391664</v>
      </c>
      <c r="K550" s="70">
        <v>18.205636999999999</v>
      </c>
      <c r="L550" s="70">
        <v>0.70363253000000003</v>
      </c>
      <c r="M550" s="70">
        <v>0.75338715000000001</v>
      </c>
      <c r="N550" s="70">
        <v>2.9117779999999999E-2</v>
      </c>
      <c r="O550" s="70">
        <v>-0.72925781999999995</v>
      </c>
      <c r="P550" s="70">
        <v>-3.8045974</v>
      </c>
      <c r="Q550" s="69">
        <v>3422</v>
      </c>
    </row>
    <row r="551" spans="1:17">
      <c r="A551" s="66">
        <v>1617</v>
      </c>
      <c r="B551" s="67" t="s">
        <v>2888</v>
      </c>
      <c r="C551" s="67" t="s">
        <v>2885</v>
      </c>
      <c r="D551" s="68" t="s">
        <v>549</v>
      </c>
      <c r="E551" s="7"/>
      <c r="F551" s="8"/>
      <c r="G551" s="69">
        <v>92200</v>
      </c>
      <c r="H551" s="69">
        <v>45700</v>
      </c>
      <c r="I551" s="70">
        <v>5.5966825</v>
      </c>
      <c r="J551" s="70">
        <v>2.0880312999999999</v>
      </c>
      <c r="K551" s="70">
        <v>34.591056999999999</v>
      </c>
      <c r="L551" s="70">
        <v>3.0452521999999999E-2</v>
      </c>
      <c r="M551" s="70">
        <v>1.9359516000000001</v>
      </c>
      <c r="N551" s="70">
        <v>1.7043309999999999E-3</v>
      </c>
      <c r="O551" s="70">
        <v>3.6961884</v>
      </c>
      <c r="P551" s="70">
        <v>3.6742430000000001</v>
      </c>
      <c r="Q551" s="69">
        <v>177</v>
      </c>
    </row>
    <row r="552" spans="1:17">
      <c r="A552" s="66">
        <v>1619</v>
      </c>
      <c r="B552" s="67" t="s">
        <v>2889</v>
      </c>
      <c r="C552" s="67" t="s">
        <v>2890</v>
      </c>
      <c r="D552" s="68" t="s">
        <v>549</v>
      </c>
      <c r="E552" s="7"/>
      <c r="F552" s="8"/>
      <c r="G552" s="69">
        <v>56900</v>
      </c>
      <c r="H552" s="69">
        <v>26900</v>
      </c>
      <c r="I552" s="70">
        <v>13.033276000000001</v>
      </c>
      <c r="J552" s="70">
        <v>5.1368329999999997E-2</v>
      </c>
      <c r="K552" s="70">
        <v>8.8541135999999998</v>
      </c>
      <c r="L552" s="70">
        <v>2.3214499E-2</v>
      </c>
      <c r="M552" s="70">
        <v>1.1539811</v>
      </c>
      <c r="N552" s="70">
        <v>3.0256095E-3</v>
      </c>
      <c r="O552" s="70">
        <v>-2.5491345000000001</v>
      </c>
      <c r="P552" s="70">
        <v>-7.5299715999999997</v>
      </c>
      <c r="Q552" s="69">
        <v>994.66666666666595</v>
      </c>
    </row>
    <row r="553" spans="1:17">
      <c r="A553" s="66">
        <v>11133</v>
      </c>
      <c r="B553" s="67" t="s">
        <v>2891</v>
      </c>
      <c r="C553" s="67" t="s">
        <v>2887</v>
      </c>
      <c r="D553" s="68" t="s">
        <v>549</v>
      </c>
      <c r="E553" s="7"/>
      <c r="F553" s="8"/>
      <c r="G553" s="69">
        <v>59900</v>
      </c>
      <c r="H553" s="69">
        <v>27100</v>
      </c>
      <c r="I553" s="70">
        <v>15.435269</v>
      </c>
      <c r="J553" s="70">
        <v>6.4223714000000001E-2</v>
      </c>
      <c r="K553" s="70">
        <v>14.377603000000001</v>
      </c>
      <c r="L553" s="70">
        <v>2.4675798000000002</v>
      </c>
      <c r="M553" s="70">
        <v>2.2192218000000001</v>
      </c>
      <c r="N553" s="70">
        <v>0.38087757999999999</v>
      </c>
      <c r="O553" s="70">
        <v>-4.2313156000000003</v>
      </c>
      <c r="P553" s="70">
        <v>-4.3603687000000004</v>
      </c>
      <c r="Q553" s="69">
        <v>134.5</v>
      </c>
    </row>
    <row r="554" spans="1:17">
      <c r="A554" s="66">
        <v>1620</v>
      </c>
      <c r="B554" s="67" t="s">
        <v>553</v>
      </c>
      <c r="C554" s="67" t="s">
        <v>2887</v>
      </c>
      <c r="D554" s="68" t="s">
        <v>549</v>
      </c>
      <c r="E554" s="7"/>
      <c r="F554" s="8"/>
      <c r="G554" s="69">
        <v>71500</v>
      </c>
      <c r="H554" s="69">
        <v>29900</v>
      </c>
      <c r="I554" s="70">
        <v>8.8939141999999993</v>
      </c>
      <c r="J554" s="70">
        <v>9.0624616000000005E-2</v>
      </c>
      <c r="K554" s="70">
        <v>13.473190000000001</v>
      </c>
      <c r="L554" s="70">
        <v>0</v>
      </c>
      <c r="M554" s="70">
        <v>1.1982938999999999</v>
      </c>
      <c r="N554" s="70">
        <v>0</v>
      </c>
      <c r="O554" s="70">
        <v>-0.33138846999999999</v>
      </c>
      <c r="P554" s="70">
        <v>-2.0368518999999998</v>
      </c>
      <c r="Q554" s="69">
        <v>1703</v>
      </c>
    </row>
    <row r="555" spans="1:17">
      <c r="A555" s="66">
        <v>1621</v>
      </c>
      <c r="B555" s="67" t="s">
        <v>2892</v>
      </c>
      <c r="C555" s="67" t="s">
        <v>2893</v>
      </c>
      <c r="D555" s="68" t="s">
        <v>549</v>
      </c>
      <c r="E555" s="7"/>
      <c r="F555" s="8"/>
      <c r="G555" s="69">
        <v>66000</v>
      </c>
      <c r="H555" s="69">
        <v>31800</v>
      </c>
      <c r="I555" s="70">
        <v>12.525315000000001</v>
      </c>
      <c r="J555" s="70">
        <v>0.29269460000000003</v>
      </c>
      <c r="K555" s="70">
        <v>16.977716000000001</v>
      </c>
      <c r="L555" s="70">
        <v>2.8941356000000001E-2</v>
      </c>
      <c r="M555" s="70">
        <v>2.1265128</v>
      </c>
      <c r="N555" s="70">
        <v>3.6249959000000001E-3</v>
      </c>
      <c r="O555" s="70">
        <v>-4.4096989999999998</v>
      </c>
      <c r="P555" s="70">
        <v>-9.3116368999999999</v>
      </c>
      <c r="Q555" s="69">
        <v>355.33333333333297</v>
      </c>
    </row>
    <row r="556" spans="1:17">
      <c r="A556" s="66">
        <v>1623</v>
      </c>
      <c r="B556" s="67" t="s">
        <v>2894</v>
      </c>
      <c r="C556" s="67" t="s">
        <v>2329</v>
      </c>
      <c r="D556" s="68" t="s">
        <v>549</v>
      </c>
      <c r="E556" s="7"/>
      <c r="F556" s="8"/>
      <c r="G556" s="69">
        <v>59600</v>
      </c>
      <c r="H556" s="69">
        <v>26700</v>
      </c>
      <c r="I556" s="70">
        <v>14.090839000000001</v>
      </c>
      <c r="J556" s="70">
        <v>0.42410137999999997</v>
      </c>
      <c r="K556" s="70">
        <v>10.971869</v>
      </c>
      <c r="L556" s="70">
        <v>0.33217791000000002</v>
      </c>
      <c r="M556" s="70">
        <v>1.5460285</v>
      </c>
      <c r="N556" s="70">
        <v>4.6806651999999997E-2</v>
      </c>
      <c r="O556" s="70">
        <v>-2.0779836</v>
      </c>
      <c r="P556" s="70">
        <v>-5.6052455999999999</v>
      </c>
      <c r="Q556" s="69">
        <v>828.33333333333303</v>
      </c>
    </row>
    <row r="557" spans="1:17">
      <c r="A557" s="66">
        <v>1624</v>
      </c>
      <c r="B557" s="67" t="s">
        <v>560</v>
      </c>
      <c r="C557" s="67" t="s">
        <v>2885</v>
      </c>
      <c r="D557" s="68" t="s">
        <v>549</v>
      </c>
      <c r="E557" s="7">
        <v>199</v>
      </c>
      <c r="F557" s="8" t="s">
        <v>560</v>
      </c>
      <c r="G557" s="69">
        <v>83800</v>
      </c>
      <c r="H557" s="69">
        <v>34300</v>
      </c>
      <c r="I557" s="70">
        <v>5.1745076000000001</v>
      </c>
      <c r="J557" s="70">
        <v>0.42850491000000002</v>
      </c>
      <c r="K557" s="70">
        <v>26.984860999999999</v>
      </c>
      <c r="L557" s="70">
        <v>5.8418863000000001E-2</v>
      </c>
      <c r="M557" s="70">
        <v>1.3963337</v>
      </c>
      <c r="N557" s="70">
        <v>3.0228884000000002E-3</v>
      </c>
      <c r="O557" s="70">
        <v>1.4389489</v>
      </c>
      <c r="P557" s="70">
        <v>4.7113775999999996</v>
      </c>
      <c r="Q557" s="69">
        <v>263.33333333333297</v>
      </c>
    </row>
    <row r="558" spans="1:17">
      <c r="A558" s="66">
        <v>1626</v>
      </c>
      <c r="B558" s="67" t="s">
        <v>2895</v>
      </c>
      <c r="C558" s="67" t="s">
        <v>2896</v>
      </c>
      <c r="D558" s="68" t="s">
        <v>549</v>
      </c>
      <c r="E558" s="7"/>
      <c r="F558" s="8"/>
      <c r="G558" s="69">
        <v>86600</v>
      </c>
      <c r="H558" s="69">
        <v>41300</v>
      </c>
      <c r="I558" s="70">
        <v>6.4205170000000003</v>
      </c>
      <c r="J558" s="70">
        <v>0.72893757000000003</v>
      </c>
      <c r="K558" s="70">
        <v>23.754057</v>
      </c>
      <c r="L558" s="70">
        <v>0.98724228000000003</v>
      </c>
      <c r="M558" s="70">
        <v>1.5251333</v>
      </c>
      <c r="N558" s="70">
        <v>6.3386059999999994E-2</v>
      </c>
      <c r="O558" s="70">
        <v>-1.7515341</v>
      </c>
      <c r="P558" s="70">
        <v>-3.7655375000000002</v>
      </c>
      <c r="Q558" s="69">
        <v>1557.6666666666599</v>
      </c>
    </row>
    <row r="559" spans="1:17">
      <c r="A559" s="66">
        <v>21136</v>
      </c>
      <c r="B559" s="67" t="s">
        <v>2897</v>
      </c>
      <c r="C559" s="67" t="s">
        <v>2132</v>
      </c>
      <c r="D559" s="68" t="s">
        <v>562</v>
      </c>
      <c r="E559" s="7">
        <v>1113</v>
      </c>
      <c r="F559" s="8" t="s">
        <v>1939</v>
      </c>
      <c r="G559" s="69">
        <v>44700</v>
      </c>
      <c r="H559" s="69">
        <v>22100</v>
      </c>
      <c r="I559" s="70">
        <v>26.033289</v>
      </c>
      <c r="J559" s="70">
        <v>0.48899432999999998</v>
      </c>
      <c r="K559" s="70">
        <v>10.127347</v>
      </c>
      <c r="L559" s="70">
        <v>0.27569863</v>
      </c>
      <c r="M559" s="70">
        <v>2.6364814999999999</v>
      </c>
      <c r="N559" s="70">
        <v>7.1773425000000002E-2</v>
      </c>
      <c r="O559" s="70">
        <v>1.2350106000000001</v>
      </c>
      <c r="P559" s="70">
        <v>6.7262291999999997</v>
      </c>
      <c r="Q559" s="69">
        <v>1596.1666666666599</v>
      </c>
    </row>
    <row r="560" spans="1:17">
      <c r="A560" s="66">
        <v>1633</v>
      </c>
      <c r="B560" s="67" t="s">
        <v>2898</v>
      </c>
      <c r="C560" s="67" t="s">
        <v>2124</v>
      </c>
      <c r="D560" s="68" t="s">
        <v>562</v>
      </c>
      <c r="E560" s="7"/>
      <c r="F560" s="8"/>
      <c r="G560" s="69">
        <v>114300</v>
      </c>
      <c r="H560" s="69">
        <v>53700</v>
      </c>
      <c r="I560" s="70">
        <v>2.1307478</v>
      </c>
      <c r="J560" s="70">
        <v>2.5780026999999999</v>
      </c>
      <c r="K560" s="70">
        <v>46.925240000000002</v>
      </c>
      <c r="L560" s="70">
        <v>2.4691527</v>
      </c>
      <c r="M560" s="70">
        <v>0.99985849999999998</v>
      </c>
      <c r="N560" s="70">
        <v>5.2611414000000002E-2</v>
      </c>
      <c r="O560" s="70">
        <v>9.3056931999999995E-3</v>
      </c>
      <c r="P560" s="70">
        <v>-1.1346434000000001</v>
      </c>
      <c r="Q560" s="69">
        <v>541.33333333333303</v>
      </c>
    </row>
    <row r="561" spans="1:17">
      <c r="A561" s="66">
        <v>1634</v>
      </c>
      <c r="B561" s="67" t="s">
        <v>563</v>
      </c>
      <c r="C561" s="67" t="s">
        <v>2132</v>
      </c>
      <c r="D561" s="68" t="s">
        <v>562</v>
      </c>
      <c r="E561" s="7">
        <v>201</v>
      </c>
      <c r="F561" s="8" t="s">
        <v>563</v>
      </c>
      <c r="G561" s="69">
        <v>87100</v>
      </c>
      <c r="H561" s="69">
        <v>43500</v>
      </c>
      <c r="I561" s="70">
        <v>7.3590220999999998</v>
      </c>
      <c r="J561" s="70">
        <v>1.0353565</v>
      </c>
      <c r="K561" s="70">
        <v>15.014252000000001</v>
      </c>
      <c r="L561" s="70">
        <v>9.2672798999999997E-3</v>
      </c>
      <c r="M561" s="70">
        <v>1.1049021000000001</v>
      </c>
      <c r="N561" s="70">
        <v>6.8198114999999996E-4</v>
      </c>
      <c r="O561" s="70">
        <v>-2.0613139</v>
      </c>
      <c r="P561" s="70">
        <v>-7.3826818000000003</v>
      </c>
      <c r="Q561" s="69">
        <v>185.666666666666</v>
      </c>
    </row>
    <row r="562" spans="1:17">
      <c r="A562" s="66">
        <v>1767</v>
      </c>
      <c r="B562" s="67" t="s">
        <v>576</v>
      </c>
      <c r="C562" s="67" t="s">
        <v>2132</v>
      </c>
      <c r="D562" s="68" t="s">
        <v>562</v>
      </c>
      <c r="E562" s="7"/>
      <c r="F562" s="8"/>
      <c r="G562" s="69">
        <v>104500</v>
      </c>
      <c r="H562" s="69">
        <v>54800</v>
      </c>
      <c r="I562" s="70">
        <v>2.9397812000000001</v>
      </c>
      <c r="J562" s="70">
        <v>2.5321853000000001</v>
      </c>
      <c r="K562" s="70">
        <v>37.920540000000003</v>
      </c>
      <c r="L562" s="70">
        <v>5.2743444000000004</v>
      </c>
      <c r="M562" s="70">
        <v>1.1147809</v>
      </c>
      <c r="N562" s="70">
        <v>0.15505418000000001</v>
      </c>
      <c r="O562" s="70">
        <v>6.6883469</v>
      </c>
      <c r="P562" s="70">
        <v>12.573517000000001</v>
      </c>
      <c r="Q562" s="69">
        <v>223</v>
      </c>
    </row>
    <row r="563" spans="1:17">
      <c r="A563" s="66">
        <v>1638</v>
      </c>
      <c r="B563" s="67" t="s">
        <v>2899</v>
      </c>
      <c r="C563" s="67" t="s">
        <v>2124</v>
      </c>
      <c r="D563" s="68" t="s">
        <v>562</v>
      </c>
      <c r="E563" s="7"/>
      <c r="F563" s="8"/>
      <c r="G563" s="69">
        <v>74000</v>
      </c>
      <c r="H563" s="69">
        <v>30500</v>
      </c>
      <c r="I563" s="70">
        <v>10.202145</v>
      </c>
      <c r="J563" s="70">
        <v>0.17514183999999999</v>
      </c>
      <c r="K563" s="70">
        <v>8.9367923999999999</v>
      </c>
      <c r="L563" s="70">
        <v>0</v>
      </c>
      <c r="M563" s="70">
        <v>0.91174447999999997</v>
      </c>
      <c r="N563" s="70">
        <v>0</v>
      </c>
      <c r="O563" s="70">
        <v>2.8123651000000001</v>
      </c>
      <c r="P563" s="70">
        <v>6.2081360999999999</v>
      </c>
      <c r="Q563" s="69">
        <v>1214.6666666666599</v>
      </c>
    </row>
    <row r="564" spans="1:17">
      <c r="A564" s="66">
        <v>1639</v>
      </c>
      <c r="B564" s="67" t="s">
        <v>2900</v>
      </c>
      <c r="C564" s="67" t="s">
        <v>2134</v>
      </c>
      <c r="D564" s="68" t="s">
        <v>562</v>
      </c>
      <c r="E564" s="7"/>
      <c r="F564" s="8"/>
      <c r="G564" s="69">
        <v>65800</v>
      </c>
      <c r="H564" s="69">
        <v>41300</v>
      </c>
      <c r="I564" s="70">
        <v>10.921099</v>
      </c>
      <c r="J564" s="70">
        <v>0.47705752000000001</v>
      </c>
      <c r="K564" s="70">
        <v>11.288071</v>
      </c>
      <c r="L564" s="70">
        <v>6.0977313999999998E-2</v>
      </c>
      <c r="M564" s="70">
        <v>1.2327813999999999</v>
      </c>
      <c r="N564" s="70">
        <v>6.6593931999999996E-3</v>
      </c>
      <c r="O564" s="70">
        <v>-3.4918624999999999</v>
      </c>
      <c r="P564" s="70">
        <v>-4.3192576999999996</v>
      </c>
      <c r="Q564" s="69">
        <v>110</v>
      </c>
    </row>
    <row r="565" spans="1:17">
      <c r="A565" s="66">
        <v>1641</v>
      </c>
      <c r="B565" s="67" t="s">
        <v>564</v>
      </c>
      <c r="C565" s="67" t="s">
        <v>2901</v>
      </c>
      <c r="D565" s="68" t="s">
        <v>562</v>
      </c>
      <c r="E565" s="7"/>
      <c r="F565" s="8"/>
      <c r="G565" s="69">
        <v>112900</v>
      </c>
      <c r="H565" s="69">
        <v>54900</v>
      </c>
      <c r="I565" s="70">
        <v>2.9080324000000002</v>
      </c>
      <c r="J565" s="70">
        <v>2.6176515</v>
      </c>
      <c r="K565" s="70">
        <v>40.253020999999997</v>
      </c>
      <c r="L565" s="70">
        <v>6.0890090000000001E-2</v>
      </c>
      <c r="M565" s="70">
        <v>1.1705709</v>
      </c>
      <c r="N565" s="70">
        <v>1.7707036E-3</v>
      </c>
      <c r="O565" s="70">
        <v>0.95574926999999998</v>
      </c>
      <c r="P565" s="70">
        <v>1.9719787</v>
      </c>
      <c r="Q565" s="69">
        <v>1018.66666666666</v>
      </c>
    </row>
    <row r="566" spans="1:17">
      <c r="A566" s="66">
        <v>7265</v>
      </c>
      <c r="B566" s="67" t="s">
        <v>2902</v>
      </c>
      <c r="C566" s="67" t="s">
        <v>2903</v>
      </c>
      <c r="D566" s="68" t="s">
        <v>562</v>
      </c>
      <c r="E566" s="7"/>
      <c r="F566" s="8"/>
      <c r="G566" s="69">
        <v>59300</v>
      </c>
      <c r="H566" s="69">
        <v>26300</v>
      </c>
      <c r="I566" s="70">
        <v>13.43308</v>
      </c>
      <c r="J566" s="70">
        <v>0.16480127999999999</v>
      </c>
      <c r="K566" s="70">
        <v>10.848883000000001</v>
      </c>
      <c r="L566" s="70">
        <v>0</v>
      </c>
      <c r="M566" s="70">
        <v>1.4573389999999999</v>
      </c>
      <c r="N566" s="70">
        <v>0</v>
      </c>
      <c r="O566" s="70">
        <v>6.4950032000000002</v>
      </c>
      <c r="P566" s="70">
        <v>2.0249752999999999</v>
      </c>
      <c r="Q566" s="69">
        <v>373.5</v>
      </c>
    </row>
    <row r="567" spans="1:17">
      <c r="A567" s="66">
        <v>1694</v>
      </c>
      <c r="B567" s="67" t="s">
        <v>565</v>
      </c>
      <c r="C567" s="67" t="s">
        <v>2132</v>
      </c>
      <c r="D567" s="68" t="s">
        <v>562</v>
      </c>
      <c r="E567" s="7"/>
      <c r="F567" s="8"/>
      <c r="G567" s="69">
        <v>43700</v>
      </c>
      <c r="H567" s="69">
        <v>31900</v>
      </c>
      <c r="I567" s="70">
        <v>25.747420999999999</v>
      </c>
      <c r="J567" s="70">
        <v>5.1270898000000002E-2</v>
      </c>
      <c r="K567" s="70">
        <v>14.182774999999999</v>
      </c>
      <c r="L567" s="70">
        <v>1.2042784000000001E-2</v>
      </c>
      <c r="M567" s="70">
        <v>3.6516986</v>
      </c>
      <c r="N567" s="70">
        <v>3.1007065000000001E-3</v>
      </c>
      <c r="O567" s="70">
        <v>-1.1236793</v>
      </c>
      <c r="P567" s="70">
        <v>4.0197630000000002</v>
      </c>
      <c r="Q567" s="69">
        <v>417</v>
      </c>
    </row>
    <row r="568" spans="1:17">
      <c r="A568" s="66">
        <v>93</v>
      </c>
      <c r="B568" s="67" t="s">
        <v>2904</v>
      </c>
      <c r="C568" s="67" t="s">
        <v>2132</v>
      </c>
      <c r="D568" s="68" t="s">
        <v>562</v>
      </c>
      <c r="E568" s="7"/>
      <c r="F568" s="8"/>
      <c r="G568" s="69">
        <v>39400</v>
      </c>
      <c r="H568" s="69">
        <v>25300</v>
      </c>
      <c r="I568" s="70">
        <v>28.944212</v>
      </c>
      <c r="J568" s="70">
        <v>0.169045</v>
      </c>
      <c r="K568" s="70">
        <v>9.3464326999999994</v>
      </c>
      <c r="L568" s="70">
        <v>0.11165451</v>
      </c>
      <c r="M568" s="70">
        <v>2.7052515000000001</v>
      </c>
      <c r="N568" s="70">
        <v>3.2317514999999998E-2</v>
      </c>
      <c r="O568" s="70">
        <v>0.13504985</v>
      </c>
      <c r="P568" s="70">
        <v>0.73546093999999995</v>
      </c>
      <c r="Q568" s="69">
        <v>3365.5</v>
      </c>
    </row>
    <row r="569" spans="1:17">
      <c r="A569" s="66">
        <v>6656</v>
      </c>
      <c r="B569" s="67" t="s">
        <v>2905</v>
      </c>
      <c r="C569" s="67" t="s">
        <v>2132</v>
      </c>
      <c r="D569" s="68" t="s">
        <v>562</v>
      </c>
      <c r="E569" s="7"/>
      <c r="F569" s="8"/>
      <c r="G569" s="69">
        <v>85900</v>
      </c>
      <c r="H569" s="69">
        <v>30400</v>
      </c>
      <c r="I569" s="70">
        <v>9.6004018999999996</v>
      </c>
      <c r="J569" s="70">
        <v>0.87067753000000003</v>
      </c>
      <c r="K569" s="70">
        <v>13.170688</v>
      </c>
      <c r="L569" s="70">
        <v>0.39316868999999999</v>
      </c>
      <c r="M569" s="70">
        <v>1.2644390000000001</v>
      </c>
      <c r="N569" s="70">
        <v>3.7745774000000003E-2</v>
      </c>
      <c r="O569" s="70">
        <v>-0.52687925000000002</v>
      </c>
      <c r="P569" s="70">
        <v>-1.0832332</v>
      </c>
      <c r="Q569" s="69">
        <v>2734</v>
      </c>
    </row>
    <row r="570" spans="1:17">
      <c r="A570" s="66">
        <v>7694</v>
      </c>
      <c r="B570" s="67" t="s">
        <v>2906</v>
      </c>
      <c r="C570" s="67" t="s">
        <v>2132</v>
      </c>
      <c r="D570" s="68" t="s">
        <v>562</v>
      </c>
      <c r="E570" s="7"/>
      <c r="F570" s="8"/>
      <c r="G570" s="69">
        <v>88400</v>
      </c>
      <c r="H570" s="69">
        <v>33800</v>
      </c>
      <c r="I570" s="70">
        <v>7.9248133000000003</v>
      </c>
      <c r="J570" s="70">
        <v>1.0406518</v>
      </c>
      <c r="K570" s="70">
        <v>15.827456</v>
      </c>
      <c r="L570" s="70">
        <v>0.25123525000000002</v>
      </c>
      <c r="M570" s="70">
        <v>1.2542963</v>
      </c>
      <c r="N570" s="70">
        <v>1.9909923999999999E-2</v>
      </c>
      <c r="O570" s="70">
        <v>0.86663734999999997</v>
      </c>
      <c r="P570" s="70">
        <v>1.5150967</v>
      </c>
      <c r="Q570" s="69">
        <v>1639</v>
      </c>
    </row>
    <row r="571" spans="1:17">
      <c r="A571" s="66">
        <v>1665</v>
      </c>
      <c r="B571" s="67" t="s">
        <v>2907</v>
      </c>
      <c r="C571" s="67" t="s">
        <v>2132</v>
      </c>
      <c r="D571" s="68" t="s">
        <v>562</v>
      </c>
      <c r="E571" s="7"/>
      <c r="F571" s="8"/>
      <c r="G571" s="69">
        <v>85100</v>
      </c>
      <c r="H571" s="69">
        <v>28500</v>
      </c>
      <c r="I571" s="70">
        <v>10.2898</v>
      </c>
      <c r="J571" s="70">
        <v>2.2456540999999999</v>
      </c>
      <c r="K571" s="70">
        <v>9.2331714999999992</v>
      </c>
      <c r="L571" s="70">
        <v>4.0939602999999998E-2</v>
      </c>
      <c r="M571" s="70">
        <v>0.95007485000000003</v>
      </c>
      <c r="N571" s="70">
        <v>4.2126029999999997E-3</v>
      </c>
      <c r="O571" s="70">
        <v>-2.8391606999999999</v>
      </c>
      <c r="P571" s="70">
        <v>-5.5531287000000003</v>
      </c>
      <c r="Q571" s="69">
        <v>1584.3333333333301</v>
      </c>
    </row>
    <row r="572" spans="1:17">
      <c r="A572" s="66">
        <v>1666</v>
      </c>
      <c r="B572" s="67" t="s">
        <v>2908</v>
      </c>
      <c r="C572" s="67" t="s">
        <v>2132</v>
      </c>
      <c r="D572" s="68" t="s">
        <v>562</v>
      </c>
      <c r="E572" s="7"/>
      <c r="F572" s="8"/>
      <c r="G572" s="69">
        <v>86300</v>
      </c>
      <c r="H572" s="69">
        <v>35100</v>
      </c>
      <c r="I572" s="70">
        <v>4.7088614</v>
      </c>
      <c r="J572" s="70">
        <v>0.61336440000000003</v>
      </c>
      <c r="K572" s="70">
        <v>16.293009000000001</v>
      </c>
      <c r="L572" s="70">
        <v>0</v>
      </c>
      <c r="M572" s="70">
        <v>0.76721519000000005</v>
      </c>
      <c r="N572" s="70">
        <v>0</v>
      </c>
      <c r="O572" s="70">
        <v>1.6633245999999999</v>
      </c>
      <c r="P572" s="70">
        <v>1.2226092</v>
      </c>
      <c r="Q572" s="69">
        <v>213</v>
      </c>
    </row>
    <row r="573" spans="1:17">
      <c r="A573" s="66">
        <v>7549</v>
      </c>
      <c r="B573" s="67" t="s">
        <v>2909</v>
      </c>
      <c r="C573" s="67" t="s">
        <v>2132</v>
      </c>
      <c r="D573" s="68" t="s">
        <v>562</v>
      </c>
      <c r="E573" s="7"/>
      <c r="F573" s="8"/>
      <c r="G573" s="69">
        <v>44200</v>
      </c>
      <c r="H573" s="69">
        <v>31400</v>
      </c>
      <c r="I573" s="70">
        <v>21.289905999999998</v>
      </c>
      <c r="J573" s="70">
        <v>0.25655057999999997</v>
      </c>
      <c r="K573" s="70">
        <v>19.669070999999999</v>
      </c>
      <c r="L573" s="70">
        <v>0</v>
      </c>
      <c r="M573" s="70">
        <v>4.1875267000000003</v>
      </c>
      <c r="N573" s="70">
        <v>0</v>
      </c>
      <c r="O573" s="70">
        <v>11.588044</v>
      </c>
      <c r="P573" s="70">
        <v>9.4732809000000007</v>
      </c>
      <c r="Q573" s="69">
        <v>149.333333333333</v>
      </c>
    </row>
    <row r="574" spans="1:17">
      <c r="A574" s="66">
        <v>1669</v>
      </c>
      <c r="B574" s="67" t="s">
        <v>2910</v>
      </c>
      <c r="C574" s="67" t="s">
        <v>2911</v>
      </c>
      <c r="D574" s="68" t="s">
        <v>562</v>
      </c>
      <c r="E574" s="7"/>
      <c r="F574" s="8"/>
      <c r="G574" s="69">
        <v>61100</v>
      </c>
      <c r="H574" s="69">
        <v>28400</v>
      </c>
      <c r="I574" s="70">
        <v>14.193606000000001</v>
      </c>
      <c r="J574" s="70">
        <v>0.26149178000000001</v>
      </c>
      <c r="K574" s="70">
        <v>6.3686208999999998</v>
      </c>
      <c r="L574" s="70">
        <v>0</v>
      </c>
      <c r="M574" s="70">
        <v>0.90393692000000003</v>
      </c>
      <c r="N574" s="70">
        <v>0</v>
      </c>
      <c r="O574" s="70">
        <v>4.1813846000000003</v>
      </c>
      <c r="P574" s="70">
        <v>6.2964415999999996</v>
      </c>
      <c r="Q574" s="69">
        <v>480.33333333333297</v>
      </c>
    </row>
    <row r="575" spans="1:17">
      <c r="A575" s="66">
        <v>1671</v>
      </c>
      <c r="B575" s="67" t="s">
        <v>2912</v>
      </c>
      <c r="C575" s="67" t="s">
        <v>2132</v>
      </c>
      <c r="D575" s="68" t="s">
        <v>562</v>
      </c>
      <c r="E575" s="7"/>
      <c r="F575" s="8"/>
      <c r="G575" s="69">
        <v>99900</v>
      </c>
      <c r="H575" s="69">
        <v>51300</v>
      </c>
      <c r="I575" s="70">
        <v>6.6376404999999998</v>
      </c>
      <c r="J575" s="70">
        <v>4.6285467000000002</v>
      </c>
      <c r="K575" s="70">
        <v>43.017569999999999</v>
      </c>
      <c r="L575" s="70">
        <v>2.1064707999999999</v>
      </c>
      <c r="M575" s="70">
        <v>2.8553516999999999</v>
      </c>
      <c r="N575" s="70">
        <v>0.13981995999999999</v>
      </c>
      <c r="O575" s="70">
        <v>-0.97368944000000002</v>
      </c>
      <c r="P575" s="70">
        <v>-3.3913791</v>
      </c>
      <c r="Q575" s="69">
        <v>1937.3333333333301</v>
      </c>
    </row>
    <row r="576" spans="1:17">
      <c r="A576" s="66">
        <v>91</v>
      </c>
      <c r="B576" s="67" t="s">
        <v>2913</v>
      </c>
      <c r="C576" s="67" t="s">
        <v>2132</v>
      </c>
      <c r="D576" s="68" t="s">
        <v>562</v>
      </c>
      <c r="E576" s="7">
        <v>1144</v>
      </c>
      <c r="F576" s="8" t="s">
        <v>1980</v>
      </c>
      <c r="G576" s="69">
        <v>56300</v>
      </c>
      <c r="H576" s="69">
        <v>40900</v>
      </c>
      <c r="I576" s="70">
        <v>17.623380999999998</v>
      </c>
      <c r="J576" s="70">
        <v>0.25807839999999999</v>
      </c>
      <c r="K576" s="70">
        <v>24.265953</v>
      </c>
      <c r="L576" s="70">
        <v>0.44684076</v>
      </c>
      <c r="M576" s="70">
        <v>4.2764812000000001</v>
      </c>
      <c r="N576" s="70">
        <v>7.8748442000000002E-2</v>
      </c>
      <c r="O576" s="70">
        <v>4.9683641999999999</v>
      </c>
      <c r="P576" s="70">
        <v>8.1795501999999995</v>
      </c>
      <c r="Q576" s="69">
        <v>7212</v>
      </c>
    </row>
    <row r="577" spans="1:17">
      <c r="A577" s="66">
        <v>1750</v>
      </c>
      <c r="B577" s="67" t="s">
        <v>608</v>
      </c>
      <c r="C577" s="67" t="s">
        <v>2132</v>
      </c>
      <c r="D577" s="68" t="s">
        <v>562</v>
      </c>
      <c r="E577" s="7">
        <v>233</v>
      </c>
      <c r="F577" s="8" t="s">
        <v>608</v>
      </c>
      <c r="G577" s="69">
        <v>87300</v>
      </c>
      <c r="H577" s="69">
        <v>44300</v>
      </c>
      <c r="I577" s="70">
        <v>6.0727080999999998</v>
      </c>
      <c r="J577" s="70">
        <v>1.4906718000000001</v>
      </c>
      <c r="K577" s="70">
        <v>23.377237000000001</v>
      </c>
      <c r="L577" s="70">
        <v>0</v>
      </c>
      <c r="M577" s="70">
        <v>1.4196314999999999</v>
      </c>
      <c r="N577" s="70">
        <v>0</v>
      </c>
      <c r="O577" s="70">
        <v>2.1969466</v>
      </c>
      <c r="P577" s="70">
        <v>6.6447400999999999</v>
      </c>
      <c r="Q577" s="69">
        <v>200</v>
      </c>
    </row>
    <row r="578" spans="1:17">
      <c r="A578" s="66">
        <v>1674</v>
      </c>
      <c r="B578" s="67" t="s">
        <v>572</v>
      </c>
      <c r="C578" s="67" t="s">
        <v>2129</v>
      </c>
      <c r="D578" s="68" t="s">
        <v>562</v>
      </c>
      <c r="E578" s="7">
        <v>207</v>
      </c>
      <c r="F578" s="8" t="s">
        <v>572</v>
      </c>
      <c r="G578" s="69">
        <v>100100</v>
      </c>
      <c r="H578" s="69">
        <v>44800</v>
      </c>
      <c r="I578" s="70">
        <v>3.7304857</v>
      </c>
      <c r="J578" s="70">
        <v>0.51020776999999995</v>
      </c>
      <c r="K578" s="70">
        <v>25.889879000000001</v>
      </c>
      <c r="L578" s="70">
        <v>0</v>
      </c>
      <c r="M578" s="70">
        <v>0.96581823</v>
      </c>
      <c r="N578" s="70">
        <v>0</v>
      </c>
      <c r="O578" s="70">
        <v>2.0540248999999999</v>
      </c>
      <c r="P578" s="70">
        <v>3.6094002999999999</v>
      </c>
      <c r="Q578" s="69">
        <v>1667</v>
      </c>
    </row>
    <row r="579" spans="1:17">
      <c r="A579" s="66">
        <v>1675</v>
      </c>
      <c r="B579" s="67" t="s">
        <v>2914</v>
      </c>
      <c r="C579" s="67" t="s">
        <v>2132</v>
      </c>
      <c r="D579" s="68" t="s">
        <v>562</v>
      </c>
      <c r="E579" s="7"/>
      <c r="F579" s="8"/>
      <c r="G579" s="69">
        <v>91700</v>
      </c>
      <c r="H579" s="69">
        <v>34500</v>
      </c>
      <c r="I579" s="70">
        <v>5.8901091000000001</v>
      </c>
      <c r="J579" s="70">
        <v>0.47222763000000001</v>
      </c>
      <c r="K579" s="70">
        <v>17.83371</v>
      </c>
      <c r="L579" s="70">
        <v>0.42676662999999998</v>
      </c>
      <c r="M579" s="70">
        <v>1.0504249000000001</v>
      </c>
      <c r="N579" s="70">
        <v>2.5137021999999998E-2</v>
      </c>
      <c r="O579" s="70">
        <v>2.3889195999999999</v>
      </c>
      <c r="P579" s="70">
        <v>3.8991981</v>
      </c>
      <c r="Q579" s="69">
        <v>1311</v>
      </c>
    </row>
    <row r="580" spans="1:17">
      <c r="A580" s="66">
        <v>1676</v>
      </c>
      <c r="B580" s="67" t="s">
        <v>574</v>
      </c>
      <c r="C580" s="67" t="s">
        <v>2132</v>
      </c>
      <c r="D580" s="68" t="s">
        <v>562</v>
      </c>
      <c r="E580" s="7"/>
      <c r="F580" s="8"/>
      <c r="G580" s="69">
        <v>100200</v>
      </c>
      <c r="H580" s="69">
        <v>48500</v>
      </c>
      <c r="I580" s="70">
        <v>4.7116984999999998</v>
      </c>
      <c r="J580" s="70">
        <v>1.7193377000000001</v>
      </c>
      <c r="K580" s="70">
        <v>34.968952000000002</v>
      </c>
      <c r="L580" s="70">
        <v>0.10371691</v>
      </c>
      <c r="M580" s="70">
        <v>1.6476316</v>
      </c>
      <c r="N580" s="70">
        <v>4.8868284000000003E-3</v>
      </c>
      <c r="O580" s="70">
        <v>-1.7593456999999999</v>
      </c>
      <c r="P580" s="70">
        <v>-3.8241404999999999</v>
      </c>
      <c r="Q580" s="69">
        <v>345</v>
      </c>
    </row>
    <row r="581" spans="1:17">
      <c r="A581" s="66">
        <v>25561</v>
      </c>
      <c r="B581" s="67" t="s">
        <v>2915</v>
      </c>
      <c r="C581" s="67" t="s">
        <v>2132</v>
      </c>
      <c r="D581" s="68" t="s">
        <v>562</v>
      </c>
      <c r="E581" s="7"/>
      <c r="F581" s="8"/>
      <c r="G581" s="69">
        <v>63100</v>
      </c>
      <c r="H581" s="69">
        <v>37400</v>
      </c>
      <c r="I581" s="70">
        <v>14.308089000000001</v>
      </c>
      <c r="J581" s="70">
        <v>0.97700012000000003</v>
      </c>
      <c r="K581" s="70">
        <v>22.285028000000001</v>
      </c>
      <c r="L581" s="70">
        <v>0.18654744000000001</v>
      </c>
      <c r="M581" s="70">
        <v>3.1885617000000002</v>
      </c>
      <c r="N581" s="70">
        <v>2.6691373000000001E-2</v>
      </c>
      <c r="O581" s="70">
        <v>7.4553361000000002</v>
      </c>
      <c r="P581" s="70">
        <v>9.4256620000000009</v>
      </c>
      <c r="Q581" s="69">
        <v>138.5</v>
      </c>
    </row>
    <row r="582" spans="1:17">
      <c r="A582" s="66">
        <v>1678</v>
      </c>
      <c r="B582" s="67" t="s">
        <v>2916</v>
      </c>
      <c r="C582" s="67" t="s">
        <v>2901</v>
      </c>
      <c r="D582" s="68" t="s">
        <v>562</v>
      </c>
      <c r="E582" s="7"/>
      <c r="F582" s="8"/>
      <c r="G582" s="69">
        <v>76500</v>
      </c>
      <c r="H582" s="69">
        <v>41300</v>
      </c>
      <c r="I582" s="70">
        <v>9.4731169000000008</v>
      </c>
      <c r="J582" s="70">
        <v>1.0743777999999999</v>
      </c>
      <c r="K582" s="70">
        <v>19.289158</v>
      </c>
      <c r="L582" s="70">
        <v>0.3693727</v>
      </c>
      <c r="M582" s="70">
        <v>1.8272845</v>
      </c>
      <c r="N582" s="70">
        <v>3.4991108E-2</v>
      </c>
      <c r="O582" s="70">
        <v>-4.0148640000000002</v>
      </c>
      <c r="P582" s="70">
        <v>-13.161153000000001</v>
      </c>
      <c r="Q582" s="69">
        <v>96.5</v>
      </c>
    </row>
    <row r="583" spans="1:17">
      <c r="A583" s="66">
        <v>25228</v>
      </c>
      <c r="B583" s="67" t="s">
        <v>2917</v>
      </c>
      <c r="C583" s="67" t="s">
        <v>2132</v>
      </c>
      <c r="D583" s="68" t="s">
        <v>562</v>
      </c>
      <c r="E583" s="7"/>
      <c r="F583" s="8"/>
      <c r="G583" s="69">
        <v>70500</v>
      </c>
      <c r="H583" s="69">
        <v>28000</v>
      </c>
      <c r="I583" s="70">
        <v>12.217593000000001</v>
      </c>
      <c r="J583" s="70">
        <v>0.46179128000000003</v>
      </c>
      <c r="K583" s="70">
        <v>16.763777000000001</v>
      </c>
      <c r="L583" s="70">
        <v>0.19148683999999999</v>
      </c>
      <c r="M583" s="70">
        <v>2.04813</v>
      </c>
      <c r="N583" s="70">
        <v>2.3395082000000001E-2</v>
      </c>
      <c r="O583" s="70">
        <v>-4.4854827000000004</v>
      </c>
      <c r="P583" s="70">
        <v>-10.499377000000001</v>
      </c>
      <c r="Q583" s="69">
        <v>79</v>
      </c>
    </row>
    <row r="584" spans="1:17">
      <c r="A584" s="66">
        <v>1684</v>
      </c>
      <c r="B584" s="67" t="s">
        <v>575</v>
      </c>
      <c r="C584" s="67" t="s">
        <v>2134</v>
      </c>
      <c r="D584" s="68" t="s">
        <v>562</v>
      </c>
      <c r="E584" s="7"/>
      <c r="F584" s="8"/>
      <c r="G584" s="69">
        <v>80000</v>
      </c>
      <c r="H584" s="69">
        <v>33800</v>
      </c>
      <c r="I584" s="70">
        <v>5.8752788999999996</v>
      </c>
      <c r="J584" s="70">
        <v>0.50706792000000001</v>
      </c>
      <c r="K584" s="70">
        <v>24.956880999999999</v>
      </c>
      <c r="L584" s="70">
        <v>0.14672463999999999</v>
      </c>
      <c r="M584" s="70">
        <v>1.4662864</v>
      </c>
      <c r="N584" s="70">
        <v>8.6204829000000004E-3</v>
      </c>
      <c r="O584" s="70">
        <v>2.7660893999999998</v>
      </c>
      <c r="P584" s="70">
        <v>9.5273084999999993E-2</v>
      </c>
      <c r="Q584" s="69">
        <v>199</v>
      </c>
    </row>
    <row r="585" spans="1:17">
      <c r="A585" s="66">
        <v>3961</v>
      </c>
      <c r="B585" s="67" t="s">
        <v>2918</v>
      </c>
      <c r="C585" s="67" t="s">
        <v>2132</v>
      </c>
      <c r="D585" s="68" t="s">
        <v>562</v>
      </c>
      <c r="E585" s="7"/>
      <c r="F585" s="8"/>
      <c r="G585" s="69">
        <v>88900</v>
      </c>
      <c r="H585" s="69">
        <v>34600</v>
      </c>
      <c r="I585" s="70">
        <v>6.3178754000000001</v>
      </c>
      <c r="J585" s="70">
        <v>1.1884223</v>
      </c>
      <c r="K585" s="70">
        <v>14.764174000000001</v>
      </c>
      <c r="L585" s="70">
        <v>0</v>
      </c>
      <c r="M585" s="70">
        <v>0.93278216999999997</v>
      </c>
      <c r="N585" s="70">
        <v>0</v>
      </c>
      <c r="O585" s="70">
        <v>2.5762944000000001</v>
      </c>
      <c r="P585" s="70">
        <v>4.0872412000000002</v>
      </c>
      <c r="Q585" s="69">
        <v>2153.3333333333298</v>
      </c>
    </row>
    <row r="586" spans="1:17">
      <c r="A586" s="66">
        <v>20552</v>
      </c>
      <c r="B586" s="67" t="s">
        <v>2919</v>
      </c>
      <c r="C586" s="67" t="s">
        <v>2132</v>
      </c>
      <c r="D586" s="68" t="s">
        <v>562</v>
      </c>
      <c r="E586" s="7"/>
      <c r="F586" s="8"/>
      <c r="G586" s="69">
        <v>89100</v>
      </c>
      <c r="H586" s="69">
        <v>30200</v>
      </c>
      <c r="I586" s="70">
        <v>7.8910871</v>
      </c>
      <c r="J586" s="70">
        <v>1.9784423</v>
      </c>
      <c r="K586" s="70">
        <v>12.794622</v>
      </c>
      <c r="L586" s="70">
        <v>0</v>
      </c>
      <c r="M586" s="70">
        <v>1.0096349</v>
      </c>
      <c r="N586" s="70">
        <v>0</v>
      </c>
      <c r="O586" s="70">
        <v>3.9703224000000001</v>
      </c>
      <c r="P586" s="70">
        <v>9.1611537999999992</v>
      </c>
      <c r="Q586" s="69">
        <v>105</v>
      </c>
    </row>
    <row r="587" spans="1:17">
      <c r="A587" s="66">
        <v>30838</v>
      </c>
      <c r="B587" s="67" t="s">
        <v>2920</v>
      </c>
      <c r="C587" s="67" t="s">
        <v>2921</v>
      </c>
      <c r="D587" s="68" t="s">
        <v>562</v>
      </c>
      <c r="E587" s="7"/>
      <c r="F587" s="8"/>
      <c r="G587" s="69">
        <v>80700</v>
      </c>
      <c r="H587" s="69">
        <v>30200</v>
      </c>
      <c r="I587" s="70">
        <v>9.0701818000000003</v>
      </c>
      <c r="J587" s="70">
        <v>0.33646696999999998</v>
      </c>
      <c r="K587" s="70">
        <v>8.3478373999999995</v>
      </c>
      <c r="L587" s="70">
        <v>2.1964818000000001E-2</v>
      </c>
      <c r="M587" s="70">
        <v>0.75716406000000003</v>
      </c>
      <c r="N587" s="70">
        <v>1.9922489000000002E-3</v>
      </c>
      <c r="O587" s="70">
        <v>1.2443659</v>
      </c>
      <c r="P587" s="70">
        <v>-4.7966883000000002E-2</v>
      </c>
      <c r="Q587" s="69">
        <v>798.66666666666595</v>
      </c>
    </row>
    <row r="588" spans="1:17">
      <c r="A588" s="66">
        <v>1681</v>
      </c>
      <c r="B588" s="67" t="s">
        <v>2922</v>
      </c>
      <c r="C588" s="67" t="s">
        <v>2923</v>
      </c>
      <c r="D588" s="68" t="s">
        <v>562</v>
      </c>
      <c r="E588" s="7"/>
      <c r="F588" s="8"/>
      <c r="G588" s="69">
        <v>62700</v>
      </c>
      <c r="H588" s="69">
        <v>28500</v>
      </c>
      <c r="I588" s="70">
        <v>12.10416</v>
      </c>
      <c r="J588" s="70">
        <v>7.9452447999999995E-2</v>
      </c>
      <c r="K588" s="70">
        <v>5.4371200000000002</v>
      </c>
      <c r="L588" s="70">
        <v>1.9390841999999998E-2</v>
      </c>
      <c r="M588" s="70">
        <v>0.65811777000000005</v>
      </c>
      <c r="N588" s="70">
        <v>2.3470987E-3</v>
      </c>
      <c r="O588" s="70">
        <v>3.7768907999999999</v>
      </c>
      <c r="P588" s="70">
        <v>3.6145035999999999</v>
      </c>
      <c r="Q588" s="69">
        <v>345</v>
      </c>
    </row>
    <row r="589" spans="1:17">
      <c r="A589" s="66">
        <v>6753</v>
      </c>
      <c r="B589" s="67" t="s">
        <v>2924</v>
      </c>
      <c r="C589" s="67" t="s">
        <v>2901</v>
      </c>
      <c r="D589" s="68" t="s">
        <v>562</v>
      </c>
      <c r="E589" s="7"/>
      <c r="F589" s="8"/>
      <c r="G589" s="69">
        <v>82800</v>
      </c>
      <c r="H589" s="69">
        <v>32100</v>
      </c>
      <c r="I589" s="70">
        <v>8.0327500999999994</v>
      </c>
      <c r="J589" s="70">
        <v>0.47157723000000001</v>
      </c>
      <c r="K589" s="70">
        <v>12.416214999999999</v>
      </c>
      <c r="L589" s="70">
        <v>0</v>
      </c>
      <c r="M589" s="70">
        <v>0.99736356999999998</v>
      </c>
      <c r="N589" s="70">
        <v>0</v>
      </c>
      <c r="O589" s="70">
        <v>6.1599421999999997</v>
      </c>
      <c r="P589" s="70">
        <v>10.841449000000001</v>
      </c>
      <c r="Q589" s="69">
        <v>1874</v>
      </c>
    </row>
    <row r="590" spans="1:17">
      <c r="A590" s="66">
        <v>1688</v>
      </c>
      <c r="B590" s="67" t="s">
        <v>578</v>
      </c>
      <c r="C590" s="67" t="s">
        <v>2067</v>
      </c>
      <c r="D590" s="68" t="s">
        <v>562</v>
      </c>
      <c r="E590" s="7"/>
      <c r="F590" s="8"/>
      <c r="G590" s="69">
        <v>80900</v>
      </c>
      <c r="H590" s="69">
        <v>41000</v>
      </c>
      <c r="I590" s="70">
        <v>5.8748573999999998</v>
      </c>
      <c r="J590" s="70">
        <v>0.91820966999999998</v>
      </c>
      <c r="K590" s="70">
        <v>24.13167</v>
      </c>
      <c r="L590" s="70">
        <v>0</v>
      </c>
      <c r="M590" s="70">
        <v>1.4177010999999999</v>
      </c>
      <c r="N590" s="70">
        <v>0</v>
      </c>
      <c r="O590" s="70">
        <v>-2.4263479999999999</v>
      </c>
      <c r="P590" s="70">
        <v>-5.7942729000000002</v>
      </c>
      <c r="Q590" s="69">
        <v>229</v>
      </c>
    </row>
    <row r="591" spans="1:17">
      <c r="A591" s="66">
        <v>1742</v>
      </c>
      <c r="B591" s="67" t="s">
        <v>2925</v>
      </c>
      <c r="C591" s="67" t="s">
        <v>2926</v>
      </c>
      <c r="D591" s="68" t="s">
        <v>562</v>
      </c>
      <c r="E591" s="7"/>
      <c r="F591" s="8"/>
      <c r="G591" s="69">
        <v>58400</v>
      </c>
      <c r="H591" s="69">
        <v>26200</v>
      </c>
      <c r="I591" s="70">
        <v>16.876048999999998</v>
      </c>
      <c r="J591" s="70">
        <v>8.8338420000000001E-2</v>
      </c>
      <c r="K591" s="70">
        <v>8.1089888000000006</v>
      </c>
      <c r="L591" s="70">
        <v>0.35560563000000001</v>
      </c>
      <c r="M591" s="70">
        <v>1.3684769999999999</v>
      </c>
      <c r="N591" s="70">
        <v>6.0012179999999998E-2</v>
      </c>
      <c r="O591" s="70">
        <v>-4.2698665</v>
      </c>
      <c r="P591" s="70">
        <v>-11.25652</v>
      </c>
      <c r="Q591" s="69">
        <v>796.83333333333303</v>
      </c>
    </row>
    <row r="592" spans="1:17">
      <c r="A592" s="66">
        <v>12584</v>
      </c>
      <c r="B592" s="67" t="s">
        <v>2927</v>
      </c>
      <c r="C592" s="67" t="s">
        <v>2132</v>
      </c>
      <c r="D592" s="68" t="s">
        <v>562</v>
      </c>
      <c r="E592" s="7"/>
      <c r="F592" s="8"/>
      <c r="G592" s="69">
        <v>81500</v>
      </c>
      <c r="H592" s="69">
        <v>33200</v>
      </c>
      <c r="I592" s="70">
        <v>10.170624</v>
      </c>
      <c r="J592" s="70">
        <v>1.3341178</v>
      </c>
      <c r="K592" s="70">
        <v>11.181891999999999</v>
      </c>
      <c r="L592" s="70">
        <v>1.299138E-2</v>
      </c>
      <c r="M592" s="70">
        <v>1.1372682000000001</v>
      </c>
      <c r="N592" s="70">
        <v>1.3213044000000001E-3</v>
      </c>
      <c r="O592" s="70">
        <v>6.4382210000000004</v>
      </c>
      <c r="P592" s="70">
        <v>14.320119999999999</v>
      </c>
      <c r="Q592" s="69">
        <v>454.666666666666</v>
      </c>
    </row>
    <row r="593" spans="1:17">
      <c r="A593" s="66">
        <v>1691</v>
      </c>
      <c r="B593" s="67" t="s">
        <v>2928</v>
      </c>
      <c r="C593" s="67" t="s">
        <v>2132</v>
      </c>
      <c r="D593" s="68" t="s">
        <v>562</v>
      </c>
      <c r="E593" s="7"/>
      <c r="F593" s="8"/>
      <c r="G593" s="69">
        <v>91600</v>
      </c>
      <c r="H593" s="69">
        <v>72300</v>
      </c>
      <c r="I593" s="70">
        <v>6.0009459999999999</v>
      </c>
      <c r="J593" s="70">
        <v>1.43293</v>
      </c>
      <c r="K593" s="70">
        <v>60.558743</v>
      </c>
      <c r="L593" s="70">
        <v>4.5524487000000002</v>
      </c>
      <c r="M593" s="70">
        <v>3.6340973000000001</v>
      </c>
      <c r="N593" s="70">
        <v>0.27318998999999999</v>
      </c>
      <c r="O593" s="70">
        <v>1.5553520999999999</v>
      </c>
      <c r="P593" s="70">
        <v>1.313658</v>
      </c>
      <c r="Q593" s="69">
        <v>244.666666666666</v>
      </c>
    </row>
    <row r="594" spans="1:17">
      <c r="A594" s="66">
        <v>30998</v>
      </c>
      <c r="B594" s="67" t="s">
        <v>2929</v>
      </c>
      <c r="C594" s="67" t="s">
        <v>2132</v>
      </c>
      <c r="D594" s="68" t="s">
        <v>562</v>
      </c>
      <c r="E594" s="7"/>
      <c r="F594" s="8"/>
      <c r="G594" s="69">
        <v>32200</v>
      </c>
      <c r="H594" s="69">
        <v>16700</v>
      </c>
      <c r="I594" s="70">
        <v>32.546593000000001</v>
      </c>
      <c r="J594" s="70">
        <v>5.05221E-2</v>
      </c>
      <c r="K594" s="70">
        <v>5.1881208000000001</v>
      </c>
      <c r="L594" s="70">
        <v>9.9665373999999994E-3</v>
      </c>
      <c r="M594" s="70">
        <v>1.6885566000000001</v>
      </c>
      <c r="N594" s="70">
        <v>3.2437681000000002E-3</v>
      </c>
      <c r="O594" s="70">
        <v>1.4679264000000001</v>
      </c>
      <c r="P594" s="70">
        <v>6.3789511000000001</v>
      </c>
      <c r="Q594" s="69">
        <v>94</v>
      </c>
    </row>
    <row r="595" spans="1:17">
      <c r="A595" s="66">
        <v>1692</v>
      </c>
      <c r="B595" s="67" t="s">
        <v>582</v>
      </c>
      <c r="C595" s="67" t="s">
        <v>2921</v>
      </c>
      <c r="D595" s="68" t="s">
        <v>562</v>
      </c>
      <c r="E595" s="7"/>
      <c r="F595" s="8"/>
      <c r="G595" s="69">
        <v>107600</v>
      </c>
      <c r="H595" s="69">
        <v>49000</v>
      </c>
      <c r="I595" s="70">
        <v>3.2154522000000001</v>
      </c>
      <c r="J595" s="70">
        <v>0.82104558000000005</v>
      </c>
      <c r="K595" s="70">
        <v>33.602927999999999</v>
      </c>
      <c r="L595" s="70">
        <v>1.2491683</v>
      </c>
      <c r="M595" s="70">
        <v>1.0804862</v>
      </c>
      <c r="N595" s="70">
        <v>4.0166408000000001E-2</v>
      </c>
      <c r="O595" s="70">
        <v>-0.52319205000000002</v>
      </c>
      <c r="P595" s="70">
        <v>-2.3073545000000002</v>
      </c>
      <c r="Q595" s="69">
        <v>3385.3333333333298</v>
      </c>
    </row>
    <row r="596" spans="1:17">
      <c r="A596" s="66">
        <v>1705</v>
      </c>
      <c r="B596" s="67" t="s">
        <v>2930</v>
      </c>
      <c r="C596" s="67" t="s">
        <v>2901</v>
      </c>
      <c r="D596" s="68" t="s">
        <v>562</v>
      </c>
      <c r="E596" s="7"/>
      <c r="F596" s="8"/>
      <c r="G596" s="69">
        <v>73800</v>
      </c>
      <c r="H596" s="69">
        <v>30000</v>
      </c>
      <c r="I596" s="70">
        <v>9.8997554999999995</v>
      </c>
      <c r="J596" s="70">
        <v>0.18962343000000001</v>
      </c>
      <c r="K596" s="70">
        <v>9.3579711999999997</v>
      </c>
      <c r="L596" s="70">
        <v>3.5128206000000002E-2</v>
      </c>
      <c r="M596" s="70">
        <v>0.92641627999999998</v>
      </c>
      <c r="N596" s="70">
        <v>3.4776065E-3</v>
      </c>
      <c r="O596" s="70">
        <v>0.75864047000000001</v>
      </c>
      <c r="P596" s="70">
        <v>9.1483437000000001E-2</v>
      </c>
      <c r="Q596" s="69">
        <v>852</v>
      </c>
    </row>
    <row r="597" spans="1:17">
      <c r="A597" s="66">
        <v>1696</v>
      </c>
      <c r="B597" s="67" t="s">
        <v>577</v>
      </c>
      <c r="C597" s="67" t="s">
        <v>2921</v>
      </c>
      <c r="D597" s="68" t="s">
        <v>562</v>
      </c>
      <c r="E597" s="7"/>
      <c r="F597" s="8"/>
      <c r="G597" s="69">
        <v>120900</v>
      </c>
      <c r="H597" s="69">
        <v>58000</v>
      </c>
      <c r="I597" s="70">
        <v>1.9974635000000001</v>
      </c>
      <c r="J597" s="70">
        <v>4.9772724999999998</v>
      </c>
      <c r="K597" s="70">
        <v>53.914982000000002</v>
      </c>
      <c r="L597" s="70">
        <v>3.0021195000000001</v>
      </c>
      <c r="M597" s="70">
        <v>1.0769321000000001</v>
      </c>
      <c r="N597" s="70">
        <v>5.9966244000000002E-2</v>
      </c>
      <c r="O597" s="70">
        <v>0.55441594000000005</v>
      </c>
      <c r="P597" s="70">
        <v>0.93589199000000001</v>
      </c>
      <c r="Q597" s="69">
        <v>501.666666666666</v>
      </c>
    </row>
    <row r="598" spans="1:17">
      <c r="A598" s="66">
        <v>21603</v>
      </c>
      <c r="B598" s="67" t="s">
        <v>2931</v>
      </c>
      <c r="C598" s="67" t="s">
        <v>2132</v>
      </c>
      <c r="D598" s="68" t="s">
        <v>562</v>
      </c>
      <c r="E598" s="7"/>
      <c r="F598" s="8"/>
      <c r="G598" s="69">
        <v>51600</v>
      </c>
      <c r="H598" s="69">
        <v>24900</v>
      </c>
      <c r="I598" s="70">
        <v>21.306759</v>
      </c>
      <c r="J598" s="70">
        <v>0.57704394999999997</v>
      </c>
      <c r="K598" s="70">
        <v>6.9461354999999996</v>
      </c>
      <c r="L598" s="70">
        <v>3.5117405999999999E-3</v>
      </c>
      <c r="M598" s="70">
        <v>1.4799963</v>
      </c>
      <c r="N598" s="70">
        <v>7.4823811999999998E-4</v>
      </c>
      <c r="O598" s="70">
        <v>8.7805662000000009</v>
      </c>
      <c r="P598" s="70">
        <v>14.325855000000001</v>
      </c>
      <c r="Q598" s="69">
        <v>550.66666666666595</v>
      </c>
    </row>
    <row r="599" spans="1:17">
      <c r="A599" s="66">
        <v>8076</v>
      </c>
      <c r="B599" s="67" t="s">
        <v>2932</v>
      </c>
      <c r="C599" s="67" t="s">
        <v>2933</v>
      </c>
      <c r="D599" s="68" t="s">
        <v>562</v>
      </c>
      <c r="E599" s="7"/>
      <c r="F599" s="8"/>
      <c r="G599" s="69">
        <v>61100</v>
      </c>
      <c r="H599" s="69">
        <v>23600</v>
      </c>
      <c r="I599" s="70">
        <v>16.178946</v>
      </c>
      <c r="J599" s="70">
        <v>0.31275016</v>
      </c>
      <c r="K599" s="70">
        <v>6.2701168000000003</v>
      </c>
      <c r="L599" s="70">
        <v>5.0009932E-2</v>
      </c>
      <c r="M599" s="70">
        <v>1.0144386999999999</v>
      </c>
      <c r="N599" s="70">
        <v>8.0910791000000006E-3</v>
      </c>
      <c r="O599" s="70">
        <v>6.1199560000000002</v>
      </c>
      <c r="P599" s="70">
        <v>6.2374448999999998</v>
      </c>
      <c r="Q599" s="69">
        <v>785</v>
      </c>
    </row>
    <row r="600" spans="1:17">
      <c r="A600" s="66">
        <v>12813</v>
      </c>
      <c r="B600" s="67" t="s">
        <v>2934</v>
      </c>
      <c r="C600" s="67" t="s">
        <v>2935</v>
      </c>
      <c r="D600" s="68" t="s">
        <v>562</v>
      </c>
      <c r="E600" s="7"/>
      <c r="F600" s="8"/>
      <c r="G600" s="69">
        <v>61400</v>
      </c>
      <c r="H600" s="69">
        <v>28200</v>
      </c>
      <c r="I600" s="70">
        <v>16.014446</v>
      </c>
      <c r="J600" s="70">
        <v>0.17895764</v>
      </c>
      <c r="K600" s="70">
        <v>4.6587334</v>
      </c>
      <c r="L600" s="70">
        <v>3.7940115000000003E-2</v>
      </c>
      <c r="M600" s="70">
        <v>0.74607038000000003</v>
      </c>
      <c r="N600" s="70">
        <v>6.0758996000000003E-3</v>
      </c>
      <c r="O600" s="70">
        <v>-1.8591762000000001</v>
      </c>
      <c r="P600" s="70">
        <v>1.4102996999999999</v>
      </c>
      <c r="Q600" s="69">
        <v>399</v>
      </c>
    </row>
    <row r="601" spans="1:17">
      <c r="A601" s="66">
        <v>1699</v>
      </c>
      <c r="B601" s="67" t="s">
        <v>2936</v>
      </c>
      <c r="C601" s="67" t="s">
        <v>2132</v>
      </c>
      <c r="D601" s="68" t="s">
        <v>562</v>
      </c>
      <c r="E601" s="7"/>
      <c r="F601" s="8"/>
      <c r="G601" s="69">
        <v>92100</v>
      </c>
      <c r="H601" s="69">
        <v>34000</v>
      </c>
      <c r="I601" s="70">
        <v>5.7614616999999999</v>
      </c>
      <c r="J601" s="70">
        <v>0.3354646</v>
      </c>
      <c r="K601" s="70">
        <v>13.497197999999999</v>
      </c>
      <c r="L601" s="70">
        <v>0.26594284000000001</v>
      </c>
      <c r="M601" s="70">
        <v>0.77763587000000001</v>
      </c>
      <c r="N601" s="70">
        <v>1.5322194000000001E-2</v>
      </c>
      <c r="O601" s="70">
        <v>2.3554157999999998</v>
      </c>
      <c r="P601" s="70">
        <v>4.8248056999999998</v>
      </c>
      <c r="Q601" s="69">
        <v>1975.3333333333301</v>
      </c>
    </row>
    <row r="602" spans="1:17">
      <c r="A602" s="66">
        <v>1700</v>
      </c>
      <c r="B602" s="67" t="s">
        <v>584</v>
      </c>
      <c r="C602" s="67" t="s">
        <v>2132</v>
      </c>
      <c r="D602" s="68" t="s">
        <v>562</v>
      </c>
      <c r="E602" s="7"/>
      <c r="F602" s="8"/>
      <c r="G602" s="69">
        <v>83000</v>
      </c>
      <c r="H602" s="69">
        <v>35900</v>
      </c>
      <c r="I602" s="70">
        <v>6.1773848999999998</v>
      </c>
      <c r="J602" s="70">
        <v>1.2225869</v>
      </c>
      <c r="K602" s="70">
        <v>20.258167</v>
      </c>
      <c r="L602" s="70">
        <v>0</v>
      </c>
      <c r="M602" s="70">
        <v>1.2514249</v>
      </c>
      <c r="N602" s="70">
        <v>0</v>
      </c>
      <c r="O602" s="70">
        <v>-2.7679710000000002</v>
      </c>
      <c r="P602" s="70">
        <v>-7.1848025</v>
      </c>
      <c r="Q602" s="69">
        <v>158</v>
      </c>
    </row>
    <row r="603" spans="1:17">
      <c r="A603" s="66">
        <v>7690</v>
      </c>
      <c r="B603" s="67" t="s">
        <v>2937</v>
      </c>
      <c r="C603" s="67" t="s">
        <v>2133</v>
      </c>
      <c r="D603" s="68" t="s">
        <v>562</v>
      </c>
      <c r="E603" s="7"/>
      <c r="F603" s="8"/>
      <c r="G603" s="69">
        <v>72400</v>
      </c>
      <c r="H603" s="69">
        <v>29500</v>
      </c>
      <c r="I603" s="70">
        <v>11.547808</v>
      </c>
      <c r="J603" s="70">
        <v>6.6567264000000001E-2</v>
      </c>
      <c r="K603" s="70">
        <v>11.148502000000001</v>
      </c>
      <c r="L603" s="70">
        <v>1.014346</v>
      </c>
      <c r="M603" s="70">
        <v>1.2874076000000001</v>
      </c>
      <c r="N603" s="70">
        <v>0.11713472</v>
      </c>
      <c r="O603" s="70">
        <v>8.1525067999999994</v>
      </c>
      <c r="P603" s="70">
        <v>11.850061999999999</v>
      </c>
      <c r="Q603" s="69">
        <v>465.5</v>
      </c>
    </row>
    <row r="604" spans="1:17">
      <c r="A604" s="66">
        <v>1701</v>
      </c>
      <c r="B604" s="67" t="s">
        <v>2938</v>
      </c>
      <c r="C604" s="67" t="s">
        <v>2939</v>
      </c>
      <c r="D604" s="68" t="s">
        <v>562</v>
      </c>
      <c r="E604" s="7"/>
      <c r="F604" s="8"/>
      <c r="G604" s="69">
        <v>59900</v>
      </c>
      <c r="H604" s="69">
        <v>27500</v>
      </c>
      <c r="I604" s="70">
        <v>17.025509</v>
      </c>
      <c r="J604" s="70">
        <v>0.1688606</v>
      </c>
      <c r="K604" s="70">
        <v>8.2568035000000002</v>
      </c>
      <c r="L604" s="70">
        <v>3.8357495999999998E-2</v>
      </c>
      <c r="M604" s="70">
        <v>1.4057626999999999</v>
      </c>
      <c r="N604" s="70">
        <v>6.5305581999999997E-3</v>
      </c>
      <c r="O604" s="70">
        <v>-4.6162900999999996</v>
      </c>
      <c r="P604" s="70">
        <v>-6.3979058000000002</v>
      </c>
      <c r="Q604" s="69">
        <v>601</v>
      </c>
    </row>
    <row r="605" spans="1:17">
      <c r="A605" s="66">
        <v>7684</v>
      </c>
      <c r="B605" s="67" t="s">
        <v>2940</v>
      </c>
      <c r="C605" s="67" t="s">
        <v>2923</v>
      </c>
      <c r="D605" s="68" t="s">
        <v>562</v>
      </c>
      <c r="E605" s="7"/>
      <c r="F605" s="8"/>
      <c r="G605" s="69">
        <v>76400</v>
      </c>
      <c r="H605" s="69">
        <v>30700</v>
      </c>
      <c r="I605" s="70">
        <v>10.030958999999999</v>
      </c>
      <c r="J605" s="70">
        <v>0.64416331000000004</v>
      </c>
      <c r="K605" s="70">
        <v>10.639421</v>
      </c>
      <c r="L605" s="70">
        <v>1.3656198E-2</v>
      </c>
      <c r="M605" s="70">
        <v>1.0672359</v>
      </c>
      <c r="N605" s="70">
        <v>1.3698477E-3</v>
      </c>
      <c r="O605" s="70">
        <v>2.3834597999999998</v>
      </c>
      <c r="P605" s="70">
        <v>5.3408885000000001</v>
      </c>
      <c r="Q605" s="69">
        <v>671</v>
      </c>
    </row>
    <row r="606" spans="1:17">
      <c r="A606" s="66">
        <v>1704</v>
      </c>
      <c r="B606" s="67" t="s">
        <v>585</v>
      </c>
      <c r="C606" s="67" t="s">
        <v>2903</v>
      </c>
      <c r="D606" s="68" t="s">
        <v>562</v>
      </c>
      <c r="E606" s="7"/>
      <c r="F606" s="8"/>
      <c r="G606" s="69">
        <v>99900</v>
      </c>
      <c r="H606" s="69">
        <v>44700</v>
      </c>
      <c r="I606" s="70">
        <v>4.2475176000000001</v>
      </c>
      <c r="J606" s="70">
        <v>1.7861316</v>
      </c>
      <c r="K606" s="70">
        <v>25.466785000000002</v>
      </c>
      <c r="L606" s="70">
        <v>1.6334611999999999</v>
      </c>
      <c r="M606" s="70">
        <v>1.0817062</v>
      </c>
      <c r="N606" s="70">
        <v>6.938155E-2</v>
      </c>
      <c r="O606" s="70">
        <v>-9.2061155000000006E-2</v>
      </c>
      <c r="P606" s="70">
        <v>-2.8822028999999998</v>
      </c>
      <c r="Q606" s="69">
        <v>240</v>
      </c>
    </row>
    <row r="607" spans="1:17">
      <c r="A607" s="66">
        <v>1706</v>
      </c>
      <c r="B607" s="67" t="s">
        <v>586</v>
      </c>
      <c r="C607" s="67" t="s">
        <v>2132</v>
      </c>
      <c r="D607" s="68" t="s">
        <v>562</v>
      </c>
      <c r="E607" s="7"/>
      <c r="F607" s="8"/>
      <c r="G607" s="69">
        <v>116000</v>
      </c>
      <c r="H607" s="69">
        <v>51400</v>
      </c>
      <c r="I607" s="70">
        <v>3.7609880000000002</v>
      </c>
      <c r="J607" s="70">
        <v>6.6205435000000001</v>
      </c>
      <c r="K607" s="70">
        <v>47.658901</v>
      </c>
      <c r="L607" s="70">
        <v>0.47332387999999997</v>
      </c>
      <c r="M607" s="70">
        <v>1.7924454999999999</v>
      </c>
      <c r="N607" s="70">
        <v>1.7801654E-2</v>
      </c>
      <c r="O607" s="70">
        <v>2.6800639999999998</v>
      </c>
      <c r="P607" s="70">
        <v>5.6693220000000002</v>
      </c>
      <c r="Q607" s="69">
        <v>270.5</v>
      </c>
    </row>
    <row r="608" spans="1:17">
      <c r="A608" s="66">
        <v>7644</v>
      </c>
      <c r="B608" s="67" t="s">
        <v>2941</v>
      </c>
      <c r="C608" s="67" t="s">
        <v>2129</v>
      </c>
      <c r="D608" s="68" t="s">
        <v>562</v>
      </c>
      <c r="E608" s="7"/>
      <c r="F608" s="8"/>
      <c r="G608" s="69">
        <v>63800</v>
      </c>
      <c r="H608" s="69">
        <v>28500</v>
      </c>
      <c r="I608" s="70">
        <v>11.951364999999999</v>
      </c>
      <c r="J608" s="70">
        <v>0.24699499</v>
      </c>
      <c r="K608" s="70">
        <v>10.102301000000001</v>
      </c>
      <c r="L608" s="70">
        <v>0.54436189000000001</v>
      </c>
      <c r="M608" s="70">
        <v>1.207363</v>
      </c>
      <c r="N608" s="70">
        <v>6.5058670999999998E-2</v>
      </c>
      <c r="O608" s="70">
        <v>-5.9040463999999997E-3</v>
      </c>
      <c r="P608" s="70">
        <v>-1.5761480000000001</v>
      </c>
      <c r="Q608" s="69">
        <v>1034.3333333333301</v>
      </c>
    </row>
    <row r="609" spans="1:17">
      <c r="A609" s="66">
        <v>23522</v>
      </c>
      <c r="B609" s="67" t="s">
        <v>2942</v>
      </c>
      <c r="C609" s="67" t="s">
        <v>2132</v>
      </c>
      <c r="D609" s="68" t="s">
        <v>562</v>
      </c>
      <c r="E609" s="7"/>
      <c r="F609" s="8"/>
      <c r="G609" s="69">
        <v>72100</v>
      </c>
      <c r="H609" s="69">
        <v>30200</v>
      </c>
      <c r="I609" s="70">
        <v>12.642147</v>
      </c>
      <c r="J609" s="70">
        <v>0.54255712</v>
      </c>
      <c r="K609" s="70">
        <v>8.4768857999999998</v>
      </c>
      <c r="L609" s="70">
        <v>2.1719029000000002E-3</v>
      </c>
      <c r="M609" s="70">
        <v>1.0716603</v>
      </c>
      <c r="N609" s="70">
        <v>2.7457513999999998E-4</v>
      </c>
      <c r="O609" s="70">
        <v>9.3940649000000001</v>
      </c>
      <c r="P609" s="70">
        <v>16.197548000000001</v>
      </c>
      <c r="Q609" s="69">
        <v>129.333333333333</v>
      </c>
    </row>
    <row r="610" spans="1:17">
      <c r="A610" s="66">
        <v>10020</v>
      </c>
      <c r="B610" s="67" t="s">
        <v>2943</v>
      </c>
      <c r="C610" s="67" t="s">
        <v>2134</v>
      </c>
      <c r="D610" s="68" t="s">
        <v>562</v>
      </c>
      <c r="E610" s="7"/>
      <c r="F610" s="8"/>
      <c r="G610" s="69">
        <v>70500</v>
      </c>
      <c r="H610" s="69">
        <v>28100</v>
      </c>
      <c r="I610" s="70">
        <v>11.542479999999999</v>
      </c>
      <c r="J610" s="70">
        <v>0.16749041000000001</v>
      </c>
      <c r="K610" s="70">
        <v>11.158182</v>
      </c>
      <c r="L610" s="70">
        <v>0.67702543999999998</v>
      </c>
      <c r="M610" s="70">
        <v>1.2879308</v>
      </c>
      <c r="N610" s="70">
        <v>7.8145526000000007E-2</v>
      </c>
      <c r="O610" s="70">
        <v>4.0984334999999996</v>
      </c>
      <c r="P610" s="70">
        <v>4.37819</v>
      </c>
      <c r="Q610" s="69">
        <v>876</v>
      </c>
    </row>
    <row r="611" spans="1:17">
      <c r="A611" s="66">
        <v>1707</v>
      </c>
      <c r="B611" s="67" t="s">
        <v>588</v>
      </c>
      <c r="C611" s="67" t="s">
        <v>2132</v>
      </c>
      <c r="D611" s="68" t="s">
        <v>562</v>
      </c>
      <c r="E611" s="7">
        <v>219</v>
      </c>
      <c r="F611" s="8" t="s">
        <v>588</v>
      </c>
      <c r="G611" s="69">
        <v>93700</v>
      </c>
      <c r="H611" s="69">
        <v>49300</v>
      </c>
      <c r="I611" s="70">
        <v>5.7522944999999996</v>
      </c>
      <c r="J611" s="70">
        <v>0.69187527999999998</v>
      </c>
      <c r="K611" s="70">
        <v>28.507059000000002</v>
      </c>
      <c r="L611" s="70">
        <v>2.9665067999999999E-2</v>
      </c>
      <c r="M611" s="70">
        <v>1.63981</v>
      </c>
      <c r="N611" s="70">
        <v>1.7064222E-3</v>
      </c>
      <c r="O611" s="70">
        <v>0.90175914999999995</v>
      </c>
      <c r="P611" s="70">
        <v>0.33704423999999999</v>
      </c>
      <c r="Q611" s="69">
        <v>396.33333333333297</v>
      </c>
    </row>
    <row r="612" spans="1:17">
      <c r="A612" s="66">
        <v>1708</v>
      </c>
      <c r="B612" s="67" t="s">
        <v>2944</v>
      </c>
      <c r="C612" s="67" t="s">
        <v>2135</v>
      </c>
      <c r="D612" s="68" t="s">
        <v>562</v>
      </c>
      <c r="E612" s="7"/>
      <c r="F612" s="8"/>
      <c r="G612" s="69">
        <v>73800</v>
      </c>
      <c r="H612" s="69">
        <v>27700</v>
      </c>
      <c r="I612" s="70">
        <v>4.3951644999999999</v>
      </c>
      <c r="J612" s="70">
        <v>0.15047073</v>
      </c>
      <c r="K612" s="70">
        <v>6.6115712999999996</v>
      </c>
      <c r="L612" s="70">
        <v>0</v>
      </c>
      <c r="M612" s="70">
        <v>0.29058945000000003</v>
      </c>
      <c r="N612" s="70">
        <v>0</v>
      </c>
      <c r="O612" s="70">
        <v>1.4830140000000001</v>
      </c>
      <c r="P612" s="70">
        <v>-3.6002315999999999</v>
      </c>
      <c r="Q612" s="69">
        <v>127</v>
      </c>
    </row>
    <row r="613" spans="1:17">
      <c r="A613" s="66">
        <v>1709</v>
      </c>
      <c r="B613" s="67" t="s">
        <v>2945</v>
      </c>
      <c r="C613" s="67" t="s">
        <v>2135</v>
      </c>
      <c r="D613" s="68" t="s">
        <v>562</v>
      </c>
      <c r="E613" s="7"/>
      <c r="F613" s="8"/>
      <c r="G613" s="69">
        <v>81800</v>
      </c>
      <c r="H613" s="69">
        <v>27600</v>
      </c>
      <c r="I613" s="70">
        <v>8.8708667999999999</v>
      </c>
      <c r="J613" s="70">
        <v>1.5091156999999999</v>
      </c>
      <c r="K613" s="70">
        <v>8.0397414999999999</v>
      </c>
      <c r="L613" s="70">
        <v>0.19546366000000001</v>
      </c>
      <c r="M613" s="70">
        <v>0.71319473</v>
      </c>
      <c r="N613" s="70">
        <v>1.7339321000000001E-2</v>
      </c>
      <c r="O613" s="70">
        <v>8.5343151000000006</v>
      </c>
      <c r="P613" s="70">
        <v>19.728935</v>
      </c>
      <c r="Q613" s="69">
        <v>336</v>
      </c>
    </row>
    <row r="614" spans="1:17">
      <c r="A614" s="66">
        <v>7170</v>
      </c>
      <c r="B614" s="67" t="s">
        <v>2946</v>
      </c>
      <c r="C614" s="67" t="s">
        <v>2135</v>
      </c>
      <c r="D614" s="68" t="s">
        <v>562</v>
      </c>
      <c r="E614" s="7"/>
      <c r="F614" s="8"/>
      <c r="G614" s="69">
        <v>72700</v>
      </c>
      <c r="H614" s="69">
        <v>30000</v>
      </c>
      <c r="I614" s="70">
        <v>10.105523</v>
      </c>
      <c r="J614" s="70">
        <v>0.31325585</v>
      </c>
      <c r="K614" s="70">
        <v>8.0157536999999994</v>
      </c>
      <c r="L614" s="70">
        <v>0.25418025</v>
      </c>
      <c r="M614" s="70">
        <v>0.81003391999999996</v>
      </c>
      <c r="N614" s="70">
        <v>2.5686245E-2</v>
      </c>
      <c r="O614" s="70">
        <v>2.9918740000000001</v>
      </c>
      <c r="P614" s="70">
        <v>3.7569952</v>
      </c>
      <c r="Q614" s="69">
        <v>1289.5</v>
      </c>
    </row>
    <row r="615" spans="1:17">
      <c r="A615" s="66">
        <v>1710</v>
      </c>
      <c r="B615" s="67" t="s">
        <v>589</v>
      </c>
      <c r="C615" s="67" t="s">
        <v>2132</v>
      </c>
      <c r="D615" s="68" t="s">
        <v>562</v>
      </c>
      <c r="E615" s="7"/>
      <c r="F615" s="8"/>
      <c r="G615" s="69">
        <v>98600</v>
      </c>
      <c r="H615" s="69">
        <v>53500</v>
      </c>
      <c r="I615" s="70">
        <v>8.1878080000000004</v>
      </c>
      <c r="J615" s="70">
        <v>3.7387304000000001</v>
      </c>
      <c r="K615" s="70">
        <v>37.633071999999999</v>
      </c>
      <c r="L615" s="70">
        <v>2.2220445</v>
      </c>
      <c r="M615" s="70">
        <v>3.0813236000000002</v>
      </c>
      <c r="N615" s="70">
        <v>0.18193674000000001</v>
      </c>
      <c r="O615" s="70">
        <v>-3.6914940000000001</v>
      </c>
      <c r="P615" s="70">
        <v>-6.3379655000000001</v>
      </c>
      <c r="Q615" s="69">
        <v>1114.6666666666599</v>
      </c>
    </row>
    <row r="616" spans="1:17">
      <c r="A616" s="66">
        <v>1717</v>
      </c>
      <c r="B616" s="67" t="s">
        <v>2947</v>
      </c>
      <c r="C616" s="67" t="s">
        <v>2067</v>
      </c>
      <c r="D616" s="68" t="s">
        <v>562</v>
      </c>
      <c r="E616" s="7"/>
      <c r="F616" s="8"/>
      <c r="G616" s="69">
        <v>75500</v>
      </c>
      <c r="H616" s="69">
        <v>38600</v>
      </c>
      <c r="I616" s="70">
        <v>10.306914000000001</v>
      </c>
      <c r="J616" s="70">
        <v>0.10593420000000001</v>
      </c>
      <c r="K616" s="70">
        <v>22.335519999999999</v>
      </c>
      <c r="L616" s="70">
        <v>1.9872810999999999</v>
      </c>
      <c r="M616" s="70">
        <v>2.3021028000000001</v>
      </c>
      <c r="N616" s="70">
        <v>0.20482734999999999</v>
      </c>
      <c r="O616" s="70">
        <v>5.0160174</v>
      </c>
      <c r="P616" s="70">
        <v>10.218029</v>
      </c>
      <c r="Q616" s="69">
        <v>147.666666666666</v>
      </c>
    </row>
    <row r="617" spans="1:17">
      <c r="A617" s="66">
        <v>10913</v>
      </c>
      <c r="B617" s="67" t="s">
        <v>2948</v>
      </c>
      <c r="C617" s="67" t="s">
        <v>2923</v>
      </c>
      <c r="D617" s="68" t="s">
        <v>562</v>
      </c>
      <c r="E617" s="7"/>
      <c r="F617" s="8"/>
      <c r="G617" s="69">
        <v>80400</v>
      </c>
      <c r="H617" s="69">
        <v>34200</v>
      </c>
      <c r="I617" s="70">
        <v>6.5569953999999999</v>
      </c>
      <c r="J617" s="70">
        <v>0.81812905999999996</v>
      </c>
      <c r="K617" s="70">
        <v>6.6264243</v>
      </c>
      <c r="L617" s="70">
        <v>0.25679861999999998</v>
      </c>
      <c r="M617" s="70">
        <v>0.43449429000000001</v>
      </c>
      <c r="N617" s="70">
        <v>1.6838275E-2</v>
      </c>
      <c r="O617" s="70">
        <v>11.512549999999999</v>
      </c>
      <c r="P617" s="70">
        <v>13.437493999999999</v>
      </c>
      <c r="Q617" s="69">
        <v>86</v>
      </c>
    </row>
    <row r="618" spans="1:17">
      <c r="A618" s="66">
        <v>7691</v>
      </c>
      <c r="B618" s="67" t="s">
        <v>2949</v>
      </c>
      <c r="C618" s="67" t="s">
        <v>2132</v>
      </c>
      <c r="D618" s="68" t="s">
        <v>562</v>
      </c>
      <c r="E618" s="7"/>
      <c r="F618" s="8"/>
      <c r="G618" s="69">
        <v>95900</v>
      </c>
      <c r="H618" s="69">
        <v>33300</v>
      </c>
      <c r="I618" s="70">
        <v>4.2634224999999999</v>
      </c>
      <c r="J618" s="70">
        <v>0.60867928999999998</v>
      </c>
      <c r="K618" s="70">
        <v>19.557051000000001</v>
      </c>
      <c r="L618" s="70">
        <v>0</v>
      </c>
      <c r="M618" s="70">
        <v>0.83379972000000002</v>
      </c>
      <c r="N618" s="70">
        <v>0</v>
      </c>
      <c r="O618" s="70">
        <v>1.3383590000000001</v>
      </c>
      <c r="P618" s="70">
        <v>1.9104874999999999</v>
      </c>
      <c r="Q618" s="69">
        <v>931</v>
      </c>
    </row>
    <row r="619" spans="1:17">
      <c r="A619" s="66">
        <v>1722</v>
      </c>
      <c r="B619" s="67" t="s">
        <v>590</v>
      </c>
      <c r="C619" s="67" t="s">
        <v>2950</v>
      </c>
      <c r="D619" s="68" t="s">
        <v>562</v>
      </c>
      <c r="E619" s="7">
        <v>221</v>
      </c>
      <c r="F619" s="8" t="s">
        <v>590</v>
      </c>
      <c r="G619" s="69">
        <v>79900</v>
      </c>
      <c r="H619" s="69">
        <v>43500</v>
      </c>
      <c r="I619" s="70">
        <v>5.2338947999999998</v>
      </c>
      <c r="J619" s="70">
        <v>0.82619357000000004</v>
      </c>
      <c r="K619" s="70">
        <v>9.2943505999999996</v>
      </c>
      <c r="L619" s="70">
        <v>0</v>
      </c>
      <c r="M619" s="70">
        <v>0.48645653999999999</v>
      </c>
      <c r="N619" s="70">
        <v>0</v>
      </c>
      <c r="O619" s="70">
        <v>1.3383795000000001</v>
      </c>
      <c r="P619" s="70">
        <v>-0.11375412</v>
      </c>
      <c r="Q619" s="69">
        <v>260.666666666666</v>
      </c>
    </row>
    <row r="620" spans="1:17">
      <c r="A620" s="66">
        <v>1724</v>
      </c>
      <c r="B620" s="67" t="s">
        <v>2951</v>
      </c>
      <c r="C620" s="67" t="s">
        <v>2952</v>
      </c>
      <c r="D620" s="68" t="s">
        <v>562</v>
      </c>
      <c r="E620" s="7"/>
      <c r="F620" s="8"/>
      <c r="G620" s="69">
        <v>96500</v>
      </c>
      <c r="H620" s="69">
        <v>46500</v>
      </c>
      <c r="I620" s="70">
        <v>4.2920055000000001</v>
      </c>
      <c r="J620" s="70">
        <v>1.4045441000000001</v>
      </c>
      <c r="K620" s="70">
        <v>25.741064000000001</v>
      </c>
      <c r="L620" s="70">
        <v>0.10763325999999999</v>
      </c>
      <c r="M620" s="70">
        <v>1.1048079</v>
      </c>
      <c r="N620" s="70">
        <v>4.6196253999999997E-3</v>
      </c>
      <c r="O620" s="70">
        <v>1.5615873</v>
      </c>
      <c r="P620" s="70">
        <v>2.1460613999999998</v>
      </c>
      <c r="Q620" s="69">
        <v>558.66666666666595</v>
      </c>
    </row>
    <row r="621" spans="1:17">
      <c r="A621" s="66">
        <v>1725</v>
      </c>
      <c r="B621" s="67" t="s">
        <v>591</v>
      </c>
      <c r="C621" s="67" t="s">
        <v>2903</v>
      </c>
      <c r="D621" s="68" t="s">
        <v>562</v>
      </c>
      <c r="E621" s="7"/>
      <c r="F621" s="8"/>
      <c r="G621" s="69">
        <v>88100</v>
      </c>
      <c r="H621" s="69">
        <v>41500</v>
      </c>
      <c r="I621" s="70">
        <v>5.2175865000000003</v>
      </c>
      <c r="J621" s="70">
        <v>0.66407305000000005</v>
      </c>
      <c r="K621" s="70">
        <v>28.965292000000002</v>
      </c>
      <c r="L621" s="70">
        <v>0</v>
      </c>
      <c r="M621" s="70">
        <v>1.5112890999999999</v>
      </c>
      <c r="N621" s="70">
        <v>0</v>
      </c>
      <c r="O621" s="70">
        <v>0.48453300999999999</v>
      </c>
      <c r="P621" s="70">
        <v>1.9750284</v>
      </c>
      <c r="Q621" s="69">
        <v>258.666666666666</v>
      </c>
    </row>
    <row r="622" spans="1:17">
      <c r="A622" s="66">
        <v>1727</v>
      </c>
      <c r="B622" s="67" t="s">
        <v>2953</v>
      </c>
      <c r="C622" s="67" t="s">
        <v>2132</v>
      </c>
      <c r="D622" s="68" t="s">
        <v>562</v>
      </c>
      <c r="E622" s="7"/>
      <c r="F622" s="8"/>
      <c r="G622" s="69">
        <v>78900</v>
      </c>
      <c r="H622" s="69">
        <v>27400</v>
      </c>
      <c r="I622" s="70">
        <v>7.7346453999999998</v>
      </c>
      <c r="J622" s="70">
        <v>0.30353956999999998</v>
      </c>
      <c r="K622" s="70">
        <v>20.708138999999999</v>
      </c>
      <c r="L622" s="70">
        <v>1.6288575E-2</v>
      </c>
      <c r="M622" s="70">
        <v>1.601701</v>
      </c>
      <c r="N622" s="70">
        <v>1.2598634999999999E-3</v>
      </c>
      <c r="O622" s="70">
        <v>-3.8816489999999999</v>
      </c>
      <c r="P622" s="70">
        <v>-7.2728738999999996</v>
      </c>
      <c r="Q622" s="69">
        <v>355.666666666666</v>
      </c>
    </row>
    <row r="623" spans="1:17">
      <c r="A623" s="66">
        <v>7692</v>
      </c>
      <c r="B623" s="67" t="s">
        <v>2954</v>
      </c>
      <c r="C623" s="67" t="s">
        <v>2132</v>
      </c>
      <c r="D623" s="68" t="s">
        <v>562</v>
      </c>
      <c r="E623" s="7"/>
      <c r="F623" s="8"/>
      <c r="G623" s="69">
        <v>87200</v>
      </c>
      <c r="H623" s="69">
        <v>36100</v>
      </c>
      <c r="I623" s="70">
        <v>7.4572143999999998</v>
      </c>
      <c r="J623" s="70">
        <v>0.49873158000000001</v>
      </c>
      <c r="K623" s="70">
        <v>16.800830999999999</v>
      </c>
      <c r="L623" s="70">
        <v>0.19203448000000001</v>
      </c>
      <c r="M623" s="70">
        <v>1.2528741000000001</v>
      </c>
      <c r="N623" s="70">
        <v>1.4320424E-2</v>
      </c>
      <c r="O623" s="70">
        <v>4.9652209000000003</v>
      </c>
      <c r="P623" s="70">
        <v>8.5311871000000004</v>
      </c>
      <c r="Q623" s="69">
        <v>2442.6666666666601</v>
      </c>
    </row>
    <row r="624" spans="1:17">
      <c r="A624" s="66">
        <v>1728</v>
      </c>
      <c r="B624" s="67" t="s">
        <v>2955</v>
      </c>
      <c r="C624" s="67" t="s">
        <v>2132</v>
      </c>
      <c r="D624" s="68" t="s">
        <v>562</v>
      </c>
      <c r="E624" s="7"/>
      <c r="F624" s="8"/>
      <c r="G624" s="69">
        <v>49700</v>
      </c>
      <c r="H624" s="69">
        <v>28500</v>
      </c>
      <c r="I624" s="70">
        <v>19.574379</v>
      </c>
      <c r="J624" s="70">
        <v>1.9965995E-2</v>
      </c>
      <c r="K624" s="70">
        <v>13.145322999999999</v>
      </c>
      <c r="L624" s="70">
        <v>3.1759440999999999E-2</v>
      </c>
      <c r="M624" s="70">
        <v>2.5731155999999999</v>
      </c>
      <c r="N624" s="70">
        <v>6.2167137000000003E-3</v>
      </c>
      <c r="O624" s="70">
        <v>-0.56409156000000005</v>
      </c>
      <c r="P624" s="70">
        <v>2.7241323</v>
      </c>
      <c r="Q624" s="69">
        <v>690.33333333333303</v>
      </c>
    </row>
    <row r="625" spans="1:17">
      <c r="A625" s="66">
        <v>1734</v>
      </c>
      <c r="B625" s="67" t="s">
        <v>592</v>
      </c>
      <c r="C625" s="67" t="s">
        <v>2132</v>
      </c>
      <c r="D625" s="68" t="s">
        <v>562</v>
      </c>
      <c r="E625" s="7"/>
      <c r="F625" s="8"/>
      <c r="G625" s="69">
        <v>103700</v>
      </c>
      <c r="H625" s="69">
        <v>48800</v>
      </c>
      <c r="I625" s="70">
        <v>3.4014161000000001</v>
      </c>
      <c r="J625" s="70">
        <v>1.8419025</v>
      </c>
      <c r="K625" s="70">
        <v>32.196528999999998</v>
      </c>
      <c r="L625" s="70">
        <v>3.4218971000000001E-2</v>
      </c>
      <c r="M625" s="70">
        <v>1.0951381</v>
      </c>
      <c r="N625" s="70">
        <v>1.1639297E-3</v>
      </c>
      <c r="O625" s="70">
        <v>0.68587750000000003</v>
      </c>
      <c r="P625" s="70">
        <v>-2.3375930999999999</v>
      </c>
      <c r="Q625" s="69">
        <v>389.83333333333297</v>
      </c>
    </row>
    <row r="626" spans="1:17">
      <c r="A626" s="66">
        <v>1735</v>
      </c>
      <c r="B626" s="67" t="s">
        <v>593</v>
      </c>
      <c r="C626" s="67" t="s">
        <v>2132</v>
      </c>
      <c r="D626" s="68" t="s">
        <v>562</v>
      </c>
      <c r="E626" s="7">
        <v>224</v>
      </c>
      <c r="F626" s="8" t="s">
        <v>593</v>
      </c>
      <c r="G626" s="69">
        <v>87200</v>
      </c>
      <c r="H626" s="69">
        <v>40200</v>
      </c>
      <c r="I626" s="70">
        <v>7.3835373000000004</v>
      </c>
      <c r="J626" s="70">
        <v>2.1609408999999999</v>
      </c>
      <c r="K626" s="70">
        <v>23.094801</v>
      </c>
      <c r="L626" s="70">
        <v>0</v>
      </c>
      <c r="M626" s="70">
        <v>1.7052133</v>
      </c>
      <c r="N626" s="70">
        <v>0</v>
      </c>
      <c r="O626" s="70">
        <v>0.26982783999999999</v>
      </c>
      <c r="P626" s="70">
        <v>-5.2783036000000001</v>
      </c>
      <c r="Q626" s="69">
        <v>298.666666666666</v>
      </c>
    </row>
    <row r="627" spans="1:17">
      <c r="A627" s="66">
        <v>1693</v>
      </c>
      <c r="B627" s="67" t="s">
        <v>595</v>
      </c>
      <c r="C627" s="67" t="s">
        <v>2132</v>
      </c>
      <c r="D627" s="68" t="s">
        <v>562</v>
      </c>
      <c r="E627" s="7">
        <v>226</v>
      </c>
      <c r="F627" s="8" t="s">
        <v>595</v>
      </c>
      <c r="G627" s="69">
        <v>53300</v>
      </c>
      <c r="H627" s="69">
        <v>34900</v>
      </c>
      <c r="I627" s="70">
        <v>18.364094000000001</v>
      </c>
      <c r="J627" s="70">
        <v>0.12983769000000001</v>
      </c>
      <c r="K627" s="70">
        <v>17.297632</v>
      </c>
      <c r="L627" s="70">
        <v>0.19512727999999999</v>
      </c>
      <c r="M627" s="70">
        <v>3.1765534999999998</v>
      </c>
      <c r="N627" s="70">
        <v>3.5833359000000002E-2</v>
      </c>
      <c r="O627" s="70">
        <v>1.0868956999999999</v>
      </c>
      <c r="P627" s="70">
        <v>5.7184603000000001E-2</v>
      </c>
      <c r="Q627" s="69">
        <v>900</v>
      </c>
    </row>
    <row r="628" spans="1:17">
      <c r="A628" s="66">
        <v>1737</v>
      </c>
      <c r="B628" s="67" t="s">
        <v>594</v>
      </c>
      <c r="C628" s="67" t="s">
        <v>2923</v>
      </c>
      <c r="D628" s="68" t="s">
        <v>562</v>
      </c>
      <c r="E628" s="7"/>
      <c r="F628" s="8"/>
      <c r="G628" s="69">
        <v>97700</v>
      </c>
      <c r="H628" s="69">
        <v>48000</v>
      </c>
      <c r="I628" s="70">
        <v>5.3890190000000002</v>
      </c>
      <c r="J628" s="70">
        <v>0.70372933000000004</v>
      </c>
      <c r="K628" s="70">
        <v>30.334399999999999</v>
      </c>
      <c r="L628" s="70">
        <v>0.61029237999999997</v>
      </c>
      <c r="M628" s="70">
        <v>1.6347266</v>
      </c>
      <c r="N628" s="70">
        <v>3.2888769999999998E-2</v>
      </c>
      <c r="O628" s="70">
        <v>3.4014973999999998</v>
      </c>
      <c r="P628" s="70">
        <v>4.5918422000000003</v>
      </c>
      <c r="Q628" s="69">
        <v>3034.6666666666601</v>
      </c>
    </row>
    <row r="629" spans="1:17">
      <c r="A629" s="66">
        <v>12362</v>
      </c>
      <c r="B629" s="67" t="s">
        <v>2956</v>
      </c>
      <c r="C629" s="67" t="s">
        <v>2132</v>
      </c>
      <c r="D629" s="68" t="s">
        <v>562</v>
      </c>
      <c r="E629" s="7"/>
      <c r="F629" s="8"/>
      <c r="G629" s="69">
        <v>43300</v>
      </c>
      <c r="H629" s="69">
        <v>25800</v>
      </c>
      <c r="I629" s="70">
        <v>24.994205000000001</v>
      </c>
      <c r="J629" s="70">
        <v>0.34456091999999999</v>
      </c>
      <c r="K629" s="70">
        <v>9.4823465000000002</v>
      </c>
      <c r="L629" s="70">
        <v>4.2063281999999997E-3</v>
      </c>
      <c r="M629" s="70">
        <v>2.3700370999999998</v>
      </c>
      <c r="N629" s="70">
        <v>1.0513383000000001E-3</v>
      </c>
      <c r="O629" s="70">
        <v>3.4446835999999998</v>
      </c>
      <c r="P629" s="70">
        <v>5.7380972000000003</v>
      </c>
      <c r="Q629" s="69">
        <v>464</v>
      </c>
    </row>
    <row r="630" spans="1:17">
      <c r="A630" s="66">
        <v>1739</v>
      </c>
      <c r="B630" s="67" t="s">
        <v>2957</v>
      </c>
      <c r="C630" s="67" t="s">
        <v>2132</v>
      </c>
      <c r="D630" s="68" t="s">
        <v>562</v>
      </c>
      <c r="E630" s="7"/>
      <c r="F630" s="8"/>
      <c r="G630" s="69">
        <v>168500</v>
      </c>
      <c r="H630" s="69">
        <v>72600</v>
      </c>
      <c r="I630" s="70">
        <v>3.0700424000000002</v>
      </c>
      <c r="J630" s="70">
        <v>14.244716</v>
      </c>
      <c r="K630" s="70">
        <v>55.186343999999998</v>
      </c>
      <c r="L630" s="70">
        <v>7.9306884000000002</v>
      </c>
      <c r="M630" s="70">
        <v>1.6942440999999999</v>
      </c>
      <c r="N630" s="70">
        <v>0.24347550000000001</v>
      </c>
      <c r="O630" s="70">
        <v>2.5294957999999999E-2</v>
      </c>
      <c r="P630" s="70">
        <v>-1.6771255</v>
      </c>
      <c r="Q630" s="69">
        <v>1782</v>
      </c>
    </row>
    <row r="631" spans="1:17">
      <c r="A631" s="66">
        <v>9896</v>
      </c>
      <c r="B631" s="67" t="s">
        <v>2958</v>
      </c>
      <c r="C631" s="67" t="s">
        <v>2132</v>
      </c>
      <c r="D631" s="68" t="s">
        <v>562</v>
      </c>
      <c r="E631" s="7"/>
      <c r="F631" s="8"/>
      <c r="G631" s="69">
        <v>75500</v>
      </c>
      <c r="H631" s="69">
        <v>33500</v>
      </c>
      <c r="I631" s="70">
        <v>10.77439</v>
      </c>
      <c r="J631" s="70">
        <v>1.0597216</v>
      </c>
      <c r="K631" s="70">
        <v>17.915272000000002</v>
      </c>
      <c r="L631" s="70">
        <v>0.61730587000000003</v>
      </c>
      <c r="M631" s="70">
        <v>1.9302614</v>
      </c>
      <c r="N631" s="70">
        <v>6.6510946000000001E-2</v>
      </c>
      <c r="O631" s="70">
        <v>3.5062845</v>
      </c>
      <c r="P631" s="70">
        <v>3.6431048000000001</v>
      </c>
      <c r="Q631" s="69">
        <v>1495.3333333333301</v>
      </c>
    </row>
    <row r="632" spans="1:17">
      <c r="A632" s="66">
        <v>1741</v>
      </c>
      <c r="B632" s="67" t="s">
        <v>599</v>
      </c>
      <c r="C632" s="67" t="s">
        <v>2133</v>
      </c>
      <c r="D632" s="68" t="s">
        <v>562</v>
      </c>
      <c r="E632" s="7">
        <v>227</v>
      </c>
      <c r="F632" s="8" t="s">
        <v>599</v>
      </c>
      <c r="G632" s="69">
        <v>81400</v>
      </c>
      <c r="H632" s="69">
        <v>35800</v>
      </c>
      <c r="I632" s="70">
        <v>6.5652752000000003</v>
      </c>
      <c r="J632" s="70">
        <v>0.67924130000000005</v>
      </c>
      <c r="K632" s="70">
        <v>18.554525000000002</v>
      </c>
      <c r="L632" s="70">
        <v>2.3711992000000001E-2</v>
      </c>
      <c r="M632" s="70">
        <v>1.2181556</v>
      </c>
      <c r="N632" s="70">
        <v>1.5567574999999999E-3</v>
      </c>
      <c r="O632" s="70">
        <v>-2.1952009000000001</v>
      </c>
      <c r="P632" s="70">
        <v>-6.1928314999999996</v>
      </c>
      <c r="Q632" s="69">
        <v>415.666666666666</v>
      </c>
    </row>
    <row r="633" spans="1:17">
      <c r="A633" s="66">
        <v>7118</v>
      </c>
      <c r="B633" s="67" t="s">
        <v>2959</v>
      </c>
      <c r="C633" s="67" t="s">
        <v>2952</v>
      </c>
      <c r="D633" s="68" t="s">
        <v>562</v>
      </c>
      <c r="E633" s="7"/>
      <c r="F633" s="8"/>
      <c r="G633" s="69">
        <v>72500</v>
      </c>
      <c r="H633" s="69">
        <v>30700</v>
      </c>
      <c r="I633" s="70">
        <v>10.951409</v>
      </c>
      <c r="J633" s="70">
        <v>0.71224712999999995</v>
      </c>
      <c r="K633" s="70">
        <v>13.631656</v>
      </c>
      <c r="L633" s="70">
        <v>0.83146030000000004</v>
      </c>
      <c r="M633" s="70">
        <v>1.4928584</v>
      </c>
      <c r="N633" s="70">
        <v>9.1056623000000003E-2</v>
      </c>
      <c r="O633" s="70">
        <v>2.9931502000000001</v>
      </c>
      <c r="P633" s="70">
        <v>4.5536418000000003</v>
      </c>
      <c r="Q633" s="69">
        <v>1409</v>
      </c>
    </row>
    <row r="634" spans="1:17">
      <c r="A634" s="66">
        <v>10836</v>
      </c>
      <c r="B634" s="67" t="s">
        <v>2960</v>
      </c>
      <c r="C634" s="67" t="s">
        <v>2132</v>
      </c>
      <c r="D634" s="68" t="s">
        <v>562</v>
      </c>
      <c r="E634" s="7"/>
      <c r="F634" s="8"/>
      <c r="G634" s="69">
        <v>77600</v>
      </c>
      <c r="H634" s="69">
        <v>14500</v>
      </c>
      <c r="I634" s="70">
        <v>14.711546999999999</v>
      </c>
      <c r="J634" s="70">
        <v>0.63858873000000005</v>
      </c>
      <c r="K634" s="70">
        <v>6.3595476</v>
      </c>
      <c r="L634" s="70">
        <v>0.13849734999999999</v>
      </c>
      <c r="M634" s="70">
        <v>0.93558775999999999</v>
      </c>
      <c r="N634" s="70">
        <v>2.0375102999999999E-2</v>
      </c>
      <c r="O634" s="70">
        <v>-3.4524819999999998</v>
      </c>
      <c r="P634" s="70">
        <v>-4.9318356999999997</v>
      </c>
      <c r="Q634" s="69">
        <v>113.5</v>
      </c>
    </row>
    <row r="635" spans="1:17">
      <c r="A635" s="66">
        <v>1640</v>
      </c>
      <c r="B635" s="67" t="s">
        <v>2961</v>
      </c>
      <c r="C635" s="67" t="s">
        <v>2132</v>
      </c>
      <c r="D635" s="68" t="s">
        <v>562</v>
      </c>
      <c r="E635" s="7"/>
      <c r="F635" s="8"/>
      <c r="G635" s="69">
        <v>60800</v>
      </c>
      <c r="H635" s="69">
        <v>22400</v>
      </c>
      <c r="I635" s="70">
        <v>16.968952000000002</v>
      </c>
      <c r="J635" s="70">
        <v>0.21230516999999999</v>
      </c>
      <c r="K635" s="70">
        <v>6.1954555999999998</v>
      </c>
      <c r="L635" s="70">
        <v>3.7369489999999998E-2</v>
      </c>
      <c r="M635" s="70">
        <v>1.0513039</v>
      </c>
      <c r="N635" s="70">
        <v>6.3412110000000002E-3</v>
      </c>
      <c r="O635" s="70">
        <v>-0.63853335</v>
      </c>
      <c r="P635" s="70">
        <v>1.9422071000000001</v>
      </c>
      <c r="Q635" s="69">
        <v>880.5</v>
      </c>
    </row>
    <row r="636" spans="1:17">
      <c r="A636" s="66">
        <v>1745</v>
      </c>
      <c r="B636" s="67" t="s">
        <v>602</v>
      </c>
      <c r="C636" s="67" t="s">
        <v>2935</v>
      </c>
      <c r="D636" s="68" t="s">
        <v>562</v>
      </c>
      <c r="E636" s="7"/>
      <c r="F636" s="8"/>
      <c r="G636" s="69">
        <v>84000</v>
      </c>
      <c r="H636" s="69">
        <v>39600</v>
      </c>
      <c r="I636" s="70">
        <v>4.9956845999999997</v>
      </c>
      <c r="J636" s="70">
        <v>1.1899797000000001</v>
      </c>
      <c r="K636" s="70">
        <v>20.033042999999999</v>
      </c>
      <c r="L636" s="70">
        <v>0</v>
      </c>
      <c r="M636" s="70">
        <v>1.0007877000000001</v>
      </c>
      <c r="N636" s="70">
        <v>0</v>
      </c>
      <c r="O636" s="70">
        <v>4.9181851999999999</v>
      </c>
      <c r="P636" s="70">
        <v>2.5115723999999999</v>
      </c>
      <c r="Q636" s="69">
        <v>214</v>
      </c>
    </row>
    <row r="637" spans="1:17">
      <c r="A637" s="66">
        <v>7119</v>
      </c>
      <c r="B637" s="67" t="s">
        <v>2962</v>
      </c>
      <c r="C637" s="67" t="s">
        <v>2939</v>
      </c>
      <c r="D637" s="68" t="s">
        <v>562</v>
      </c>
      <c r="E637" s="7"/>
      <c r="F637" s="8"/>
      <c r="G637" s="69">
        <v>57700</v>
      </c>
      <c r="H637" s="69">
        <v>28000</v>
      </c>
      <c r="I637" s="70">
        <v>17.610389999999999</v>
      </c>
      <c r="J637" s="70">
        <v>0.13690653</v>
      </c>
      <c r="K637" s="70">
        <v>7.2763004000000002</v>
      </c>
      <c r="L637" s="70">
        <v>0.29608585999999998</v>
      </c>
      <c r="M637" s="70">
        <v>1.2813848999999999</v>
      </c>
      <c r="N637" s="70">
        <v>5.2141874999999997E-2</v>
      </c>
      <c r="O637" s="70">
        <v>-0.57527328</v>
      </c>
      <c r="P637" s="70">
        <v>-0.81142800999999998</v>
      </c>
      <c r="Q637" s="69">
        <v>618.33333333333303</v>
      </c>
    </row>
    <row r="638" spans="1:17">
      <c r="A638" s="66">
        <v>10879</v>
      </c>
      <c r="B638" s="67" t="s">
        <v>2963</v>
      </c>
      <c r="C638" s="67" t="s">
        <v>2952</v>
      </c>
      <c r="D638" s="68" t="s">
        <v>562</v>
      </c>
      <c r="E638" s="7"/>
      <c r="F638" s="8"/>
      <c r="G638" s="69">
        <v>69500</v>
      </c>
      <c r="H638" s="69">
        <v>28900</v>
      </c>
      <c r="I638" s="70">
        <v>11.933192999999999</v>
      </c>
      <c r="J638" s="70">
        <v>0.29421613000000002</v>
      </c>
      <c r="K638" s="70">
        <v>8.2780494999999998</v>
      </c>
      <c r="L638" s="70">
        <v>0.50546068</v>
      </c>
      <c r="M638" s="70">
        <v>0.98783571000000003</v>
      </c>
      <c r="N638" s="70">
        <v>6.0317595000000002E-2</v>
      </c>
      <c r="O638" s="70">
        <v>6.0133032999999996</v>
      </c>
      <c r="P638" s="70">
        <v>8.4910420999999996</v>
      </c>
      <c r="Q638" s="69">
        <v>533.33333333333303</v>
      </c>
    </row>
    <row r="639" spans="1:17">
      <c r="A639" s="66">
        <v>1746</v>
      </c>
      <c r="B639" s="67" t="s">
        <v>603</v>
      </c>
      <c r="C639" s="67" t="s">
        <v>2132</v>
      </c>
      <c r="D639" s="68" t="s">
        <v>562</v>
      </c>
      <c r="E639" s="7">
        <v>230</v>
      </c>
      <c r="F639" s="8" t="s">
        <v>603</v>
      </c>
      <c r="G639" s="69">
        <v>44800</v>
      </c>
      <c r="H639" s="69">
        <v>30400</v>
      </c>
      <c r="I639" s="70">
        <v>24.719194000000002</v>
      </c>
      <c r="J639" s="70">
        <v>0.12939565</v>
      </c>
      <c r="K639" s="70">
        <v>11.260821</v>
      </c>
      <c r="L639" s="70">
        <v>0</v>
      </c>
      <c r="M639" s="70">
        <v>2.7835844000000001</v>
      </c>
      <c r="N639" s="70">
        <v>0</v>
      </c>
      <c r="O639" s="70">
        <v>-5.8352069999999996</v>
      </c>
      <c r="P639" s="70">
        <v>-9.0602111999999995</v>
      </c>
      <c r="Q639" s="69">
        <v>1088</v>
      </c>
    </row>
    <row r="640" spans="1:17">
      <c r="A640" s="66">
        <v>1747</v>
      </c>
      <c r="B640" s="67" t="s">
        <v>2964</v>
      </c>
      <c r="C640" s="67" t="s">
        <v>2923</v>
      </c>
      <c r="D640" s="68" t="s">
        <v>562</v>
      </c>
      <c r="E640" s="7"/>
      <c r="F640" s="8"/>
      <c r="G640" s="69">
        <v>81800</v>
      </c>
      <c r="H640" s="69">
        <v>31100</v>
      </c>
      <c r="I640" s="70">
        <v>8.4492989000000005</v>
      </c>
      <c r="J640" s="70">
        <v>0.47523007</v>
      </c>
      <c r="K640" s="70">
        <v>8.9674797000000002</v>
      </c>
      <c r="L640" s="70">
        <v>0.25120928999999997</v>
      </c>
      <c r="M640" s="70">
        <v>0.75768924000000004</v>
      </c>
      <c r="N640" s="70">
        <v>2.1225423E-2</v>
      </c>
      <c r="O640" s="70">
        <v>3.9233248000000001</v>
      </c>
      <c r="P640" s="70">
        <v>6.5280227999999996</v>
      </c>
      <c r="Q640" s="69">
        <v>1430.3333333333301</v>
      </c>
    </row>
    <row r="641" spans="1:17">
      <c r="A641" s="66">
        <v>1748</v>
      </c>
      <c r="B641" s="67" t="s">
        <v>605</v>
      </c>
      <c r="C641" s="67" t="s">
        <v>2923</v>
      </c>
      <c r="D641" s="68" t="s">
        <v>562</v>
      </c>
      <c r="E641" s="7"/>
      <c r="F641" s="8"/>
      <c r="G641" s="69">
        <v>83500</v>
      </c>
      <c r="H641" s="69">
        <v>43400</v>
      </c>
      <c r="I641" s="70">
        <v>5.8328747999999999</v>
      </c>
      <c r="J641" s="70">
        <v>1.456089</v>
      </c>
      <c r="K641" s="70">
        <v>28.733142999999998</v>
      </c>
      <c r="L641" s="70">
        <v>0</v>
      </c>
      <c r="M641" s="70">
        <v>1.6759683000000001</v>
      </c>
      <c r="N641" s="70">
        <v>0</v>
      </c>
      <c r="O641" s="70">
        <v>-4.0164599000000001</v>
      </c>
      <c r="P641" s="70">
        <v>-1.3684649</v>
      </c>
      <c r="Q641" s="69">
        <v>90</v>
      </c>
    </row>
    <row r="642" spans="1:17">
      <c r="A642" s="66">
        <v>1749</v>
      </c>
      <c r="B642" s="67" t="s">
        <v>606</v>
      </c>
      <c r="C642" s="67" t="s">
        <v>2132</v>
      </c>
      <c r="D642" s="68" t="s">
        <v>562</v>
      </c>
      <c r="E642" s="7">
        <v>232</v>
      </c>
      <c r="F642" s="8" t="s">
        <v>606</v>
      </c>
      <c r="G642" s="69">
        <v>73500</v>
      </c>
      <c r="H642" s="69">
        <v>37000</v>
      </c>
      <c r="I642" s="70">
        <v>14.085452</v>
      </c>
      <c r="J642" s="70">
        <v>0.90270691999999997</v>
      </c>
      <c r="K642" s="70">
        <v>22.551321000000002</v>
      </c>
      <c r="L642" s="70">
        <v>0</v>
      </c>
      <c r="M642" s="70">
        <v>3.1764554999999999</v>
      </c>
      <c r="N642" s="70">
        <v>0</v>
      </c>
      <c r="O642" s="70">
        <v>-6.0675987999999998</v>
      </c>
      <c r="P642" s="70">
        <v>-10.915761</v>
      </c>
      <c r="Q642" s="69">
        <v>211</v>
      </c>
    </row>
    <row r="643" spans="1:17">
      <c r="A643" s="66">
        <v>21854</v>
      </c>
      <c r="B643" s="67" t="s">
        <v>2965</v>
      </c>
      <c r="C643" s="67" t="s">
        <v>2132</v>
      </c>
      <c r="D643" s="68" t="s">
        <v>562</v>
      </c>
      <c r="E643" s="7"/>
      <c r="F643" s="8"/>
      <c r="G643" s="69">
        <v>35100</v>
      </c>
      <c r="H643" s="69">
        <v>23600</v>
      </c>
      <c r="I643" s="70">
        <v>33.776024</v>
      </c>
      <c r="J643" s="70">
        <v>0.11877374</v>
      </c>
      <c r="K643" s="70">
        <v>3.3016443</v>
      </c>
      <c r="L643" s="70">
        <v>2.1265354E-2</v>
      </c>
      <c r="M643" s="70">
        <v>1.1151641999999999</v>
      </c>
      <c r="N643" s="70">
        <v>7.1825910999999999E-3</v>
      </c>
      <c r="O643" s="70">
        <v>-1.1834287999999999</v>
      </c>
      <c r="P643" s="70">
        <v>-1.7564584000000001</v>
      </c>
      <c r="Q643" s="69">
        <v>104</v>
      </c>
    </row>
    <row r="644" spans="1:17">
      <c r="A644" s="66">
        <v>1768</v>
      </c>
      <c r="B644" s="67" t="s">
        <v>611</v>
      </c>
      <c r="C644" s="67" t="s">
        <v>2132</v>
      </c>
      <c r="D644" s="68" t="s">
        <v>562</v>
      </c>
      <c r="E644" s="7">
        <v>235</v>
      </c>
      <c r="F644" s="8" t="s">
        <v>611</v>
      </c>
      <c r="G644" s="69">
        <v>82800</v>
      </c>
      <c r="H644" s="69">
        <v>44500</v>
      </c>
      <c r="I644" s="70">
        <v>8.9114923000000008</v>
      </c>
      <c r="J644" s="70">
        <v>0.62614787000000005</v>
      </c>
      <c r="K644" s="70">
        <v>31.382666</v>
      </c>
      <c r="L644" s="70">
        <v>0.93063169999999995</v>
      </c>
      <c r="M644" s="70">
        <v>2.7966639999999998</v>
      </c>
      <c r="N644" s="70">
        <v>8.2933172999999999E-2</v>
      </c>
      <c r="O644" s="70">
        <v>0.91341209000000001</v>
      </c>
      <c r="P644" s="70">
        <v>-0.34005645000000001</v>
      </c>
      <c r="Q644" s="69">
        <v>402.33333333333297</v>
      </c>
    </row>
    <row r="645" spans="1:17">
      <c r="A645" s="66">
        <v>1752</v>
      </c>
      <c r="B645" s="67" t="s">
        <v>2966</v>
      </c>
      <c r="C645" s="67" t="s">
        <v>2923</v>
      </c>
      <c r="D645" s="68" t="s">
        <v>562</v>
      </c>
      <c r="E645" s="7"/>
      <c r="F645" s="8"/>
      <c r="G645" s="69">
        <v>64900</v>
      </c>
      <c r="H645" s="69">
        <v>28900</v>
      </c>
      <c r="I645" s="70">
        <v>13.832948</v>
      </c>
      <c r="J645" s="70">
        <v>0</v>
      </c>
      <c r="K645" s="70">
        <v>10.245642999999999</v>
      </c>
      <c r="L645" s="70">
        <v>2.4406102999999998E-2</v>
      </c>
      <c r="M645" s="70">
        <v>1.4172743999999999</v>
      </c>
      <c r="N645" s="70">
        <v>3.3760837E-3</v>
      </c>
      <c r="O645" s="70">
        <v>-0.34314027000000002</v>
      </c>
      <c r="P645" s="70">
        <v>-0.54034072</v>
      </c>
      <c r="Q645" s="69">
        <v>594.33333333333303</v>
      </c>
    </row>
    <row r="646" spans="1:17">
      <c r="A646" s="66">
        <v>1753</v>
      </c>
      <c r="B646" s="67" t="s">
        <v>2967</v>
      </c>
      <c r="C646" s="67" t="s">
        <v>2132</v>
      </c>
      <c r="D646" s="68" t="s">
        <v>562</v>
      </c>
      <c r="E646" s="7"/>
      <c r="F646" s="8"/>
      <c r="G646" s="69">
        <v>105800</v>
      </c>
      <c r="H646" s="69">
        <v>25500</v>
      </c>
      <c r="I646" s="70">
        <v>7.3941454999999996</v>
      </c>
      <c r="J646" s="70">
        <v>7.0343742000000002</v>
      </c>
      <c r="K646" s="70">
        <v>26.902988000000001</v>
      </c>
      <c r="L646" s="70">
        <v>0</v>
      </c>
      <c r="M646" s="70">
        <v>1.9892460999999999</v>
      </c>
      <c r="N646" s="70">
        <v>0</v>
      </c>
      <c r="O646" s="70">
        <v>6.2131077E-2</v>
      </c>
      <c r="P646" s="70">
        <v>-3.2602570000000002</v>
      </c>
      <c r="Q646" s="69">
        <v>280.666666666666</v>
      </c>
    </row>
    <row r="647" spans="1:17">
      <c r="A647" s="66">
        <v>7693</v>
      </c>
      <c r="B647" s="67" t="s">
        <v>2968</v>
      </c>
      <c r="C647" s="67" t="s">
        <v>2933</v>
      </c>
      <c r="D647" s="68" t="s">
        <v>562</v>
      </c>
      <c r="E647" s="7"/>
      <c r="F647" s="8"/>
      <c r="G647" s="69">
        <v>48800</v>
      </c>
      <c r="H647" s="69">
        <v>22000</v>
      </c>
      <c r="I647" s="70">
        <v>24.266953999999998</v>
      </c>
      <c r="J647" s="70">
        <v>0.29964693999999997</v>
      </c>
      <c r="K647" s="70">
        <v>5.3107914999999997</v>
      </c>
      <c r="L647" s="70">
        <v>1.6389728999999999E-2</v>
      </c>
      <c r="M647" s="70">
        <v>1.2887671999999999</v>
      </c>
      <c r="N647" s="70">
        <v>3.9772879999999998E-3</v>
      </c>
      <c r="O647" s="70">
        <v>2.8211786999999999</v>
      </c>
      <c r="P647" s="70">
        <v>-4.1799574000000002</v>
      </c>
      <c r="Q647" s="69">
        <v>256.5</v>
      </c>
    </row>
    <row r="648" spans="1:17">
      <c r="A648" s="66">
        <v>1769</v>
      </c>
      <c r="B648" s="67" t="s">
        <v>2969</v>
      </c>
      <c r="C648" s="67" t="s">
        <v>2132</v>
      </c>
      <c r="D648" s="68" t="s">
        <v>562</v>
      </c>
      <c r="E648" s="7"/>
      <c r="F648" s="8"/>
      <c r="G648" s="69">
        <v>57900</v>
      </c>
      <c r="H648" s="69">
        <v>25800</v>
      </c>
      <c r="I648" s="70">
        <v>17.737400000000001</v>
      </c>
      <c r="J648" s="70">
        <v>6.9077E-2</v>
      </c>
      <c r="K648" s="70">
        <v>9.5073241999999993</v>
      </c>
      <c r="L648" s="70">
        <v>6.3444087E-3</v>
      </c>
      <c r="M648" s="70">
        <v>1.6863520999999999</v>
      </c>
      <c r="N648" s="70">
        <v>1.1253331000000001E-3</v>
      </c>
      <c r="O648" s="70">
        <v>6.6635394000000003</v>
      </c>
      <c r="P648" s="70">
        <v>11.968776</v>
      </c>
      <c r="Q648" s="69">
        <v>1007</v>
      </c>
    </row>
    <row r="649" spans="1:17">
      <c r="A649" s="66">
        <v>1757</v>
      </c>
      <c r="B649" s="67" t="s">
        <v>2970</v>
      </c>
      <c r="C649" s="67" t="s">
        <v>2971</v>
      </c>
      <c r="D649" s="68" t="s">
        <v>562</v>
      </c>
      <c r="E649" s="7"/>
      <c r="F649" s="8"/>
      <c r="G649" s="69">
        <v>55500</v>
      </c>
      <c r="H649" s="69">
        <v>29600</v>
      </c>
      <c r="I649" s="70">
        <v>16.525846000000001</v>
      </c>
      <c r="J649" s="70">
        <v>0.11920745000000001</v>
      </c>
      <c r="K649" s="70">
        <v>16.040217999999999</v>
      </c>
      <c r="L649" s="70">
        <v>3.2409186999999999E-2</v>
      </c>
      <c r="M649" s="70">
        <v>2.6507819000000001</v>
      </c>
      <c r="N649" s="70">
        <v>5.3558926999999999E-3</v>
      </c>
      <c r="O649" s="70">
        <v>2.6124386999999998</v>
      </c>
      <c r="P649" s="70">
        <v>-1.2266726E-2</v>
      </c>
      <c r="Q649" s="69">
        <v>245.5</v>
      </c>
    </row>
    <row r="650" spans="1:17">
      <c r="A650" s="66">
        <v>1758</v>
      </c>
      <c r="B650" s="67" t="s">
        <v>2972</v>
      </c>
      <c r="C650" s="67" t="s">
        <v>2933</v>
      </c>
      <c r="D650" s="68" t="s">
        <v>562</v>
      </c>
      <c r="E650" s="7"/>
      <c r="F650" s="8"/>
      <c r="G650" s="69">
        <v>87300</v>
      </c>
      <c r="H650" s="69">
        <v>42000</v>
      </c>
      <c r="I650" s="70">
        <v>6.8834276000000001</v>
      </c>
      <c r="J650" s="70">
        <v>0.63334601999999995</v>
      </c>
      <c r="K650" s="70">
        <v>19.058309999999999</v>
      </c>
      <c r="L650" s="70">
        <v>0.52812481</v>
      </c>
      <c r="M650" s="70">
        <v>1.3118649</v>
      </c>
      <c r="N650" s="70">
        <v>3.6353088999999998E-2</v>
      </c>
      <c r="O650" s="70">
        <v>3.0046162999999999</v>
      </c>
      <c r="P650" s="70">
        <v>4.8217629999999998</v>
      </c>
      <c r="Q650" s="69">
        <v>2699</v>
      </c>
    </row>
    <row r="651" spans="1:17">
      <c r="A651" s="66">
        <v>1759</v>
      </c>
      <c r="B651" s="67" t="s">
        <v>2973</v>
      </c>
      <c r="C651" s="67" t="s">
        <v>2134</v>
      </c>
      <c r="D651" s="68" t="s">
        <v>562</v>
      </c>
      <c r="E651" s="7">
        <v>239</v>
      </c>
      <c r="F651" s="8" t="s">
        <v>621</v>
      </c>
      <c r="G651" s="69">
        <v>87400</v>
      </c>
      <c r="H651" s="69">
        <v>41400</v>
      </c>
      <c r="I651" s="70">
        <v>6.8387798999999996</v>
      </c>
      <c r="J651" s="70">
        <v>0.43470164999999999</v>
      </c>
      <c r="K651" s="70">
        <v>18.945806999999999</v>
      </c>
      <c r="L651" s="70">
        <v>0.90409397999999996</v>
      </c>
      <c r="M651" s="70">
        <v>1.2956620000000001</v>
      </c>
      <c r="N651" s="70">
        <v>6.1828996999999997E-2</v>
      </c>
      <c r="O651" s="70">
        <v>-2.2180830999999999</v>
      </c>
      <c r="P651" s="70">
        <v>-5.2086148000000003</v>
      </c>
      <c r="Q651" s="69">
        <v>1627</v>
      </c>
    </row>
    <row r="652" spans="1:17">
      <c r="A652" s="66">
        <v>1636</v>
      </c>
      <c r="B652" s="67" t="s">
        <v>2974</v>
      </c>
      <c r="C652" s="67" t="s">
        <v>2950</v>
      </c>
      <c r="D652" s="68" t="s">
        <v>562</v>
      </c>
      <c r="E652" s="7"/>
      <c r="F652" s="8"/>
      <c r="G652" s="69">
        <v>73100</v>
      </c>
      <c r="H652" s="69">
        <v>30600</v>
      </c>
      <c r="I652" s="70">
        <v>11.966722000000001</v>
      </c>
      <c r="J652" s="70">
        <v>0.30008957000000003</v>
      </c>
      <c r="K652" s="70">
        <v>8.6174288000000008</v>
      </c>
      <c r="L652" s="70">
        <v>0.12758601999999999</v>
      </c>
      <c r="M652" s="70">
        <v>1.0312237</v>
      </c>
      <c r="N652" s="70">
        <v>1.5267865E-2</v>
      </c>
      <c r="O652" s="70">
        <v>2.8829644000000001</v>
      </c>
      <c r="P652" s="70">
        <v>5.2580228</v>
      </c>
      <c r="Q652" s="69">
        <v>2105.6666666666601</v>
      </c>
    </row>
    <row r="653" spans="1:17">
      <c r="A653" s="66">
        <v>1643</v>
      </c>
      <c r="B653" s="67" t="s">
        <v>2975</v>
      </c>
      <c r="C653" s="67" t="s">
        <v>2903</v>
      </c>
      <c r="D653" s="68" t="s">
        <v>562</v>
      </c>
      <c r="E653" s="7"/>
      <c r="F653" s="8"/>
      <c r="G653" s="69">
        <v>58200</v>
      </c>
      <c r="H653" s="69">
        <v>26900</v>
      </c>
      <c r="I653" s="70">
        <v>17.745441</v>
      </c>
      <c r="J653" s="70">
        <v>0.14211355000000001</v>
      </c>
      <c r="K653" s="70">
        <v>4.7625237</v>
      </c>
      <c r="L653" s="70">
        <v>0</v>
      </c>
      <c r="M653" s="70">
        <v>0.84513079999999996</v>
      </c>
      <c r="N653" s="70">
        <v>0</v>
      </c>
      <c r="O653" s="70">
        <v>-5.1185521999999999</v>
      </c>
      <c r="P653" s="70">
        <v>-12.000526000000001</v>
      </c>
      <c r="Q653" s="69">
        <v>353.666666666666</v>
      </c>
    </row>
    <row r="654" spans="1:17">
      <c r="A654" s="66">
        <v>1771</v>
      </c>
      <c r="B654" s="67" t="s">
        <v>2976</v>
      </c>
      <c r="C654" s="67" t="s">
        <v>2132</v>
      </c>
      <c r="D654" s="68" t="s">
        <v>562</v>
      </c>
      <c r="E654" s="7"/>
      <c r="F654" s="8"/>
      <c r="G654" s="69">
        <v>92700</v>
      </c>
      <c r="H654" s="69">
        <v>37800</v>
      </c>
      <c r="I654" s="70">
        <v>4.7024740999999999</v>
      </c>
      <c r="J654" s="70">
        <v>2.7613943000000001</v>
      </c>
      <c r="K654" s="70">
        <v>23.477526000000001</v>
      </c>
      <c r="L654" s="70">
        <v>4.2125153999999998E-2</v>
      </c>
      <c r="M654" s="70">
        <v>1.1040246</v>
      </c>
      <c r="N654" s="70">
        <v>1.9809245E-3</v>
      </c>
      <c r="O654" s="70">
        <v>3.3430627999999997E-2</v>
      </c>
      <c r="P654" s="70">
        <v>-1.7291216</v>
      </c>
      <c r="Q654" s="69">
        <v>179.666666666666</v>
      </c>
    </row>
    <row r="655" spans="1:17">
      <c r="A655" s="66">
        <v>1772</v>
      </c>
      <c r="B655" s="67" t="s">
        <v>2977</v>
      </c>
      <c r="C655" s="67" t="s">
        <v>2132</v>
      </c>
      <c r="D655" s="68" t="s">
        <v>562</v>
      </c>
      <c r="E655" s="7"/>
      <c r="F655" s="8"/>
      <c r="G655" s="69">
        <v>86400</v>
      </c>
      <c r="H655" s="69">
        <v>33700</v>
      </c>
      <c r="I655" s="70">
        <v>5.2586117000000003</v>
      </c>
      <c r="J655" s="70">
        <v>0.77446282</v>
      </c>
      <c r="K655" s="70">
        <v>11.51862</v>
      </c>
      <c r="L655" s="70">
        <v>0</v>
      </c>
      <c r="M655" s="70">
        <v>0.60571945000000005</v>
      </c>
      <c r="N655" s="70">
        <v>0</v>
      </c>
      <c r="O655" s="70">
        <v>0.84542346000000002</v>
      </c>
      <c r="P655" s="70">
        <v>3.2397437</v>
      </c>
      <c r="Q655" s="69">
        <v>209.666666666666</v>
      </c>
    </row>
    <row r="656" spans="1:17">
      <c r="A656" s="66">
        <v>1773</v>
      </c>
      <c r="B656" s="67" t="s">
        <v>2978</v>
      </c>
      <c r="C656" s="67" t="s">
        <v>2132</v>
      </c>
      <c r="D656" s="68" t="s">
        <v>562</v>
      </c>
      <c r="E656" s="7"/>
      <c r="F656" s="8"/>
      <c r="G656" s="69">
        <v>63800</v>
      </c>
      <c r="H656" s="69">
        <v>33700</v>
      </c>
      <c r="I656" s="70">
        <v>12.718342</v>
      </c>
      <c r="J656" s="70">
        <v>0.29142382999999999</v>
      </c>
      <c r="K656" s="70">
        <v>15.219336999999999</v>
      </c>
      <c r="L656" s="70">
        <v>0.21130041999999999</v>
      </c>
      <c r="M656" s="70">
        <v>1.9356475</v>
      </c>
      <c r="N656" s="70">
        <v>2.6873909000000001E-2</v>
      </c>
      <c r="O656" s="70">
        <v>2.6433526999999999</v>
      </c>
      <c r="P656" s="70">
        <v>5.3586874</v>
      </c>
      <c r="Q656" s="69">
        <v>1415.6666666666599</v>
      </c>
    </row>
    <row r="657" spans="1:17">
      <c r="A657" s="66">
        <v>1774</v>
      </c>
      <c r="B657" s="67" t="s">
        <v>2979</v>
      </c>
      <c r="C657" s="67" t="s">
        <v>2132</v>
      </c>
      <c r="D657" s="68" t="s">
        <v>562</v>
      </c>
      <c r="E657" s="7"/>
      <c r="F657" s="8"/>
      <c r="G657" s="69">
        <v>132000</v>
      </c>
      <c r="H657" s="69">
        <v>61700</v>
      </c>
      <c r="I657" s="70">
        <v>4.3047915000000003</v>
      </c>
      <c r="J657" s="70">
        <v>9.1139393000000002</v>
      </c>
      <c r="K657" s="70">
        <v>45.086745999999998</v>
      </c>
      <c r="L657" s="70">
        <v>11.522997</v>
      </c>
      <c r="M657" s="70">
        <v>1.9408904</v>
      </c>
      <c r="N657" s="70">
        <v>0.49604097000000003</v>
      </c>
      <c r="O657" s="70">
        <v>1.2321675999999999</v>
      </c>
      <c r="P657" s="70">
        <v>0.58676611999999995</v>
      </c>
      <c r="Q657" s="69">
        <v>935.66666666666595</v>
      </c>
    </row>
    <row r="658" spans="1:17">
      <c r="A658" s="66">
        <v>86</v>
      </c>
      <c r="B658" s="67" t="s">
        <v>2980</v>
      </c>
      <c r="C658" s="67" t="s">
        <v>2952</v>
      </c>
      <c r="D658" s="68" t="s">
        <v>562</v>
      </c>
      <c r="E658" s="7"/>
      <c r="F658" s="8"/>
      <c r="G658" s="69">
        <v>109000</v>
      </c>
      <c r="H658" s="69">
        <v>59700</v>
      </c>
      <c r="I658" s="70">
        <v>5.0846786000000002</v>
      </c>
      <c r="J658" s="70">
        <v>2.0003836000000002</v>
      </c>
      <c r="K658" s="70">
        <v>41.679428000000001</v>
      </c>
      <c r="L658" s="70">
        <v>2.0886469000000001</v>
      </c>
      <c r="M658" s="70">
        <v>2.1192647999999998</v>
      </c>
      <c r="N658" s="70">
        <v>0.10620097000000001</v>
      </c>
      <c r="O658" s="70">
        <v>1.2692703999999999</v>
      </c>
      <c r="P658" s="70">
        <v>1.0385302000000001</v>
      </c>
      <c r="Q658" s="69">
        <v>9114.6666666666606</v>
      </c>
    </row>
    <row r="659" spans="1:17">
      <c r="A659" s="66">
        <v>1664</v>
      </c>
      <c r="B659" s="67" t="s">
        <v>2981</v>
      </c>
      <c r="C659" s="67" t="s">
        <v>2132</v>
      </c>
      <c r="D659" s="68" t="s">
        <v>562</v>
      </c>
      <c r="E659" s="7">
        <v>234</v>
      </c>
      <c r="F659" s="8" t="s">
        <v>610</v>
      </c>
      <c r="G659" s="69">
        <v>91600</v>
      </c>
      <c r="H659" s="69">
        <v>48500</v>
      </c>
      <c r="I659" s="70">
        <v>4.5161762000000003</v>
      </c>
      <c r="J659" s="70">
        <v>5.8179877999999997E-2</v>
      </c>
      <c r="K659" s="70">
        <v>29.786556000000001</v>
      </c>
      <c r="L659" s="70">
        <v>0</v>
      </c>
      <c r="M659" s="70">
        <v>1.3452134</v>
      </c>
      <c r="N659" s="70">
        <v>0</v>
      </c>
      <c r="O659" s="70">
        <v>-0.37921487999999998</v>
      </c>
      <c r="P659" s="70">
        <v>-4.1181669000000003</v>
      </c>
      <c r="Q659" s="69">
        <v>159.5</v>
      </c>
    </row>
    <row r="660" spans="1:17">
      <c r="A660" s="66">
        <v>6931</v>
      </c>
      <c r="B660" s="67" t="s">
        <v>2982</v>
      </c>
      <c r="C660" s="67" t="s">
        <v>2132</v>
      </c>
      <c r="D660" s="68" t="s">
        <v>562</v>
      </c>
      <c r="E660" s="7"/>
      <c r="F660" s="8"/>
      <c r="G660" s="69">
        <v>88600</v>
      </c>
      <c r="H660" s="69">
        <v>32100</v>
      </c>
      <c r="I660" s="70">
        <v>6.2704654</v>
      </c>
      <c r="J660" s="70">
        <v>0.36204413000000002</v>
      </c>
      <c r="K660" s="70">
        <v>13.6275</v>
      </c>
      <c r="L660" s="70">
        <v>5.0596565000000003E-2</v>
      </c>
      <c r="M660" s="70">
        <v>0.85450762999999996</v>
      </c>
      <c r="N660" s="70">
        <v>3.1726402000000001E-3</v>
      </c>
      <c r="O660" s="70">
        <v>1.7448729999999999</v>
      </c>
      <c r="P660" s="70">
        <v>3.5106107999999998</v>
      </c>
      <c r="Q660" s="69">
        <v>1098.3333333333301</v>
      </c>
    </row>
    <row r="661" spans="1:17">
      <c r="A661" s="66">
        <v>1780</v>
      </c>
      <c r="B661" s="67" t="s">
        <v>625</v>
      </c>
      <c r="C661" s="67" t="s">
        <v>2903</v>
      </c>
      <c r="D661" s="68" t="s">
        <v>562</v>
      </c>
      <c r="E661" s="7">
        <v>241</v>
      </c>
      <c r="F661" s="8" t="s">
        <v>625</v>
      </c>
      <c r="G661" s="69">
        <v>93400</v>
      </c>
      <c r="H661" s="69">
        <v>45200</v>
      </c>
      <c r="I661" s="70">
        <v>4.7720098000000002</v>
      </c>
      <c r="J661" s="70">
        <v>0.57839996000000005</v>
      </c>
      <c r="K661" s="70">
        <v>24.19943</v>
      </c>
      <c r="L661" s="70">
        <v>5.2506454000000001E-2</v>
      </c>
      <c r="M661" s="70">
        <v>1.1547993000000001</v>
      </c>
      <c r="N661" s="70">
        <v>2.5056133E-3</v>
      </c>
      <c r="O661" s="70">
        <v>1.0628569999999999</v>
      </c>
      <c r="P661" s="70">
        <v>0.48730433000000001</v>
      </c>
      <c r="Q661" s="69">
        <v>1888.6666666666599</v>
      </c>
    </row>
    <row r="662" spans="1:17">
      <c r="A662" s="66">
        <v>1781</v>
      </c>
      <c r="B662" s="67" t="s">
        <v>2983</v>
      </c>
      <c r="C662" s="67" t="s">
        <v>2132</v>
      </c>
      <c r="D662" s="68" t="s">
        <v>562</v>
      </c>
      <c r="E662" s="7"/>
      <c r="F662" s="8"/>
      <c r="G662" s="69">
        <v>130900</v>
      </c>
      <c r="H662" s="69">
        <v>41500</v>
      </c>
      <c r="I662" s="70">
        <v>5.5614843</v>
      </c>
      <c r="J662" s="70">
        <v>8.6099873000000002</v>
      </c>
      <c r="K662" s="70">
        <v>30.775075999999999</v>
      </c>
      <c r="L662" s="70">
        <v>1.9482914</v>
      </c>
      <c r="M662" s="70">
        <v>1.7115511000000001</v>
      </c>
      <c r="N662" s="70">
        <v>0.10835392000000001</v>
      </c>
      <c r="O662" s="70">
        <v>-0.70132422000000005</v>
      </c>
      <c r="P662" s="70">
        <v>-2.1003807000000001</v>
      </c>
      <c r="Q662" s="69">
        <v>585.33333333333303</v>
      </c>
    </row>
    <row r="663" spans="1:17">
      <c r="A663" s="66">
        <v>1784</v>
      </c>
      <c r="B663" s="67" t="s">
        <v>2984</v>
      </c>
      <c r="C663" s="67" t="s">
        <v>2985</v>
      </c>
      <c r="D663" s="68" t="s">
        <v>631</v>
      </c>
      <c r="E663" s="7"/>
      <c r="F663" s="8"/>
      <c r="G663" s="69">
        <v>61300</v>
      </c>
      <c r="H663" s="69">
        <v>28900</v>
      </c>
      <c r="I663" s="70">
        <v>10.462376000000001</v>
      </c>
      <c r="J663" s="70">
        <v>7.2867638999999998E-2</v>
      </c>
      <c r="K663" s="70">
        <v>6.1690402000000004</v>
      </c>
      <c r="L663" s="70">
        <v>0</v>
      </c>
      <c r="M663" s="70">
        <v>0.64542818000000002</v>
      </c>
      <c r="N663" s="70">
        <v>0</v>
      </c>
      <c r="O663" s="70">
        <v>4.4692087000000003</v>
      </c>
      <c r="P663" s="70">
        <v>5.0361814000000003</v>
      </c>
      <c r="Q663" s="69">
        <v>127</v>
      </c>
    </row>
    <row r="664" spans="1:17">
      <c r="A664" s="66">
        <v>1785</v>
      </c>
      <c r="B664" s="67" t="s">
        <v>2986</v>
      </c>
      <c r="C664" s="67" t="s">
        <v>2987</v>
      </c>
      <c r="D664" s="68" t="s">
        <v>631</v>
      </c>
      <c r="E664" s="7"/>
      <c r="F664" s="8"/>
      <c r="G664" s="69">
        <v>88400</v>
      </c>
      <c r="H664" s="69">
        <v>34900</v>
      </c>
      <c r="I664" s="70">
        <v>5.2718635000000003</v>
      </c>
      <c r="J664" s="70">
        <v>1.5878981000000001</v>
      </c>
      <c r="K664" s="70">
        <v>13.535394</v>
      </c>
      <c r="L664" s="70">
        <v>0</v>
      </c>
      <c r="M664" s="70">
        <v>0.71356750000000002</v>
      </c>
      <c r="N664" s="70">
        <v>0</v>
      </c>
      <c r="O664" s="70">
        <v>-2.5525753</v>
      </c>
      <c r="P664" s="70">
        <v>-3.180882</v>
      </c>
      <c r="Q664" s="69">
        <v>448.666666666666</v>
      </c>
    </row>
    <row r="665" spans="1:17">
      <c r="A665" s="66">
        <v>1786</v>
      </c>
      <c r="B665" s="67" t="s">
        <v>632</v>
      </c>
      <c r="C665" s="67" t="s">
        <v>2987</v>
      </c>
      <c r="D665" s="68" t="s">
        <v>631</v>
      </c>
      <c r="E665" s="7"/>
      <c r="F665" s="8"/>
      <c r="G665" s="69">
        <v>94900</v>
      </c>
      <c r="H665" s="69">
        <v>40100</v>
      </c>
      <c r="I665" s="70">
        <v>4.5373359000000004</v>
      </c>
      <c r="J665" s="70">
        <v>0.92514521000000005</v>
      </c>
      <c r="K665" s="70">
        <v>17.064112000000002</v>
      </c>
      <c r="L665" s="70">
        <v>0.86036210999999996</v>
      </c>
      <c r="M665" s="70">
        <v>0.77425611000000005</v>
      </c>
      <c r="N665" s="70">
        <v>3.9037518E-2</v>
      </c>
      <c r="O665" s="70">
        <v>4.5498471999999998E-2</v>
      </c>
      <c r="P665" s="70">
        <v>-0.96603090000000003</v>
      </c>
      <c r="Q665" s="69">
        <v>3317.6666666666601</v>
      </c>
    </row>
    <row r="666" spans="1:17">
      <c r="A666" s="66">
        <v>1787</v>
      </c>
      <c r="B666" s="67" t="s">
        <v>2988</v>
      </c>
      <c r="C666" s="67" t="s">
        <v>2985</v>
      </c>
      <c r="D666" s="68" t="s">
        <v>631</v>
      </c>
      <c r="E666" s="7"/>
      <c r="F666" s="8"/>
      <c r="G666" s="69">
        <v>81300</v>
      </c>
      <c r="H666" s="69">
        <v>31500</v>
      </c>
      <c r="I666" s="70">
        <v>5.5091242999999999</v>
      </c>
      <c r="J666" s="70">
        <v>1.9613702</v>
      </c>
      <c r="K666" s="70">
        <v>11.347080999999999</v>
      </c>
      <c r="L666" s="70">
        <v>2.2649474000000001</v>
      </c>
      <c r="M666" s="70">
        <v>0.62512480999999998</v>
      </c>
      <c r="N666" s="70">
        <v>0.12477877</v>
      </c>
      <c r="O666" s="70">
        <v>0.18910423000000001</v>
      </c>
      <c r="P666" s="70">
        <v>-3.5969547999999998</v>
      </c>
      <c r="Q666" s="69">
        <v>263</v>
      </c>
    </row>
    <row r="667" spans="1:17">
      <c r="A667" s="66">
        <v>1788</v>
      </c>
      <c r="B667" s="67" t="s">
        <v>638</v>
      </c>
      <c r="C667" s="67" t="s">
        <v>2138</v>
      </c>
      <c r="D667" s="68" t="s">
        <v>631</v>
      </c>
      <c r="E667" s="7">
        <v>246</v>
      </c>
      <c r="F667" s="8" t="s">
        <v>638</v>
      </c>
      <c r="G667" s="69">
        <v>121500</v>
      </c>
      <c r="H667" s="69">
        <v>57300</v>
      </c>
      <c r="I667" s="70">
        <v>2.1009655</v>
      </c>
      <c r="J667" s="70">
        <v>5.2811693999999996</v>
      </c>
      <c r="K667" s="70">
        <v>47.678165</v>
      </c>
      <c r="L667" s="70">
        <v>4.2100505999999998</v>
      </c>
      <c r="M667" s="70">
        <v>1.0017018</v>
      </c>
      <c r="N667" s="70">
        <v>8.8451713000000001E-2</v>
      </c>
      <c r="O667" s="70">
        <v>-0.22179616999999999</v>
      </c>
      <c r="P667" s="70">
        <v>-1.0763224</v>
      </c>
      <c r="Q667" s="69">
        <v>770.83333333333303</v>
      </c>
    </row>
    <row r="668" spans="1:17">
      <c r="A668" s="66">
        <v>1792</v>
      </c>
      <c r="B668" s="67" t="s">
        <v>641</v>
      </c>
      <c r="C668" s="67" t="s">
        <v>2989</v>
      </c>
      <c r="D668" s="68" t="s">
        <v>631</v>
      </c>
      <c r="E668" s="7"/>
      <c r="F668" s="8"/>
      <c r="G668" s="69">
        <v>117700</v>
      </c>
      <c r="H668" s="69">
        <v>52900</v>
      </c>
      <c r="I668" s="70">
        <v>2.4250989000000001</v>
      </c>
      <c r="J668" s="70">
        <v>5.515377</v>
      </c>
      <c r="K668" s="70">
        <v>37.425933999999998</v>
      </c>
      <c r="L668" s="70">
        <v>4.9840393000000001</v>
      </c>
      <c r="M668" s="70">
        <v>0.90761583999999995</v>
      </c>
      <c r="N668" s="70">
        <v>0.12086788</v>
      </c>
      <c r="O668" s="70">
        <v>1.6030606999999999</v>
      </c>
      <c r="P668" s="70">
        <v>-0.28465852000000003</v>
      </c>
      <c r="Q668" s="69">
        <v>523.33333333333303</v>
      </c>
    </row>
    <row r="669" spans="1:17">
      <c r="A669" s="66">
        <v>1793</v>
      </c>
      <c r="B669" s="67" t="s">
        <v>642</v>
      </c>
      <c r="C669" s="67" t="s">
        <v>2233</v>
      </c>
      <c r="D669" s="68" t="s">
        <v>631</v>
      </c>
      <c r="E669" s="7"/>
      <c r="F669" s="8"/>
      <c r="G669" s="69">
        <v>99100</v>
      </c>
      <c r="H669" s="69">
        <v>33300</v>
      </c>
      <c r="I669" s="70">
        <v>5.0809902999999998</v>
      </c>
      <c r="J669" s="70">
        <v>2.8555280999999999</v>
      </c>
      <c r="K669" s="70">
        <v>4.8093976999999999</v>
      </c>
      <c r="L669" s="70">
        <v>0</v>
      </c>
      <c r="M669" s="70">
        <v>0.24436501999999999</v>
      </c>
      <c r="N669" s="70">
        <v>0</v>
      </c>
      <c r="O669" s="70">
        <v>0.55551070000000002</v>
      </c>
      <c r="P669" s="70">
        <v>3.1467627999999999</v>
      </c>
      <c r="Q669" s="69">
        <v>249.5</v>
      </c>
    </row>
    <row r="670" spans="1:17">
      <c r="A670" s="66">
        <v>1798</v>
      </c>
      <c r="B670" s="67" t="s">
        <v>2990</v>
      </c>
      <c r="C670" s="67" t="s">
        <v>2138</v>
      </c>
      <c r="D670" s="68" t="s">
        <v>631</v>
      </c>
      <c r="E670" s="7"/>
      <c r="F670" s="8"/>
      <c r="G670" s="69">
        <v>85300</v>
      </c>
      <c r="H670" s="69">
        <v>44000</v>
      </c>
      <c r="I670" s="70">
        <v>4.8893743000000001</v>
      </c>
      <c r="J670" s="70">
        <v>1.0226436999999999</v>
      </c>
      <c r="K670" s="70">
        <v>23.814194000000001</v>
      </c>
      <c r="L670" s="70">
        <v>2.9873810000000001</v>
      </c>
      <c r="M670" s="70">
        <v>1.1643650999999999</v>
      </c>
      <c r="N670" s="70">
        <v>0.14606424000000001</v>
      </c>
      <c r="O670" s="70">
        <v>2.4093955</v>
      </c>
      <c r="P670" s="70">
        <v>4.2607616999999998</v>
      </c>
      <c r="Q670" s="69">
        <v>251.666666666666</v>
      </c>
    </row>
    <row r="671" spans="1:17">
      <c r="A671" s="66">
        <v>1799</v>
      </c>
      <c r="B671" s="67" t="s">
        <v>2991</v>
      </c>
      <c r="C671" s="67" t="s">
        <v>2992</v>
      </c>
      <c r="D671" s="68" t="s">
        <v>631</v>
      </c>
      <c r="E671" s="7"/>
      <c r="F671" s="8"/>
      <c r="G671" s="69">
        <v>86900</v>
      </c>
      <c r="H671" s="69">
        <v>37400</v>
      </c>
      <c r="I671" s="70">
        <v>4.6340956999999996</v>
      </c>
      <c r="J671" s="70">
        <v>1.5715311999999999</v>
      </c>
      <c r="K671" s="70">
        <v>23.420438999999998</v>
      </c>
      <c r="L671" s="70">
        <v>0.30421232999999998</v>
      </c>
      <c r="M671" s="70">
        <v>1.0853256</v>
      </c>
      <c r="N671" s="70">
        <v>1.4097491E-2</v>
      </c>
      <c r="O671" s="70">
        <v>0.49257659999999998</v>
      </c>
      <c r="P671" s="70">
        <v>-2.6128320999999999</v>
      </c>
      <c r="Q671" s="69">
        <v>168.333333333333</v>
      </c>
    </row>
    <row r="672" spans="1:17">
      <c r="A672" s="66">
        <v>1800</v>
      </c>
      <c r="B672" s="67" t="s">
        <v>2993</v>
      </c>
      <c r="C672" s="67" t="s">
        <v>2233</v>
      </c>
      <c r="D672" s="68" t="s">
        <v>631</v>
      </c>
      <c r="E672" s="7"/>
      <c r="F672" s="8"/>
      <c r="G672" s="69">
        <v>73100</v>
      </c>
      <c r="H672" s="69">
        <v>30800</v>
      </c>
      <c r="I672" s="70">
        <v>6.7531691</v>
      </c>
      <c r="J672" s="70">
        <v>0.2054116</v>
      </c>
      <c r="K672" s="70">
        <v>24.167542000000001</v>
      </c>
      <c r="L672" s="70">
        <v>0.20896054999999999</v>
      </c>
      <c r="M672" s="70">
        <v>1.6320751</v>
      </c>
      <c r="N672" s="70">
        <v>1.4111459E-2</v>
      </c>
      <c r="O672" s="70">
        <v>0.11498635</v>
      </c>
      <c r="P672" s="70">
        <v>-5.9851293999999999</v>
      </c>
      <c r="Q672" s="69">
        <v>224.333333333333</v>
      </c>
    </row>
    <row r="673" spans="1:17">
      <c r="A673" s="66">
        <v>1801</v>
      </c>
      <c r="B673" s="67" t="s">
        <v>646</v>
      </c>
      <c r="C673" s="67" t="s">
        <v>2994</v>
      </c>
      <c r="D673" s="68" t="s">
        <v>631</v>
      </c>
      <c r="E673" s="7"/>
      <c r="F673" s="8"/>
      <c r="G673" s="69">
        <v>107800</v>
      </c>
      <c r="H673" s="69">
        <v>46300</v>
      </c>
      <c r="I673" s="70">
        <v>2.5576178999999999</v>
      </c>
      <c r="J673" s="70">
        <v>1.931932</v>
      </c>
      <c r="K673" s="70">
        <v>16.568850999999999</v>
      </c>
      <c r="L673" s="70">
        <v>0.72046423000000004</v>
      </c>
      <c r="M673" s="70">
        <v>0.42376792000000002</v>
      </c>
      <c r="N673" s="70">
        <v>1.8426722E-2</v>
      </c>
      <c r="O673" s="70">
        <v>1.3427228</v>
      </c>
      <c r="P673" s="70">
        <v>2.0203769</v>
      </c>
      <c r="Q673" s="69">
        <v>260.33333333333297</v>
      </c>
    </row>
    <row r="674" spans="1:17">
      <c r="A674" s="66">
        <v>1803</v>
      </c>
      <c r="B674" s="67" t="s">
        <v>2995</v>
      </c>
      <c r="C674" s="67" t="s">
        <v>2139</v>
      </c>
      <c r="D674" s="68" t="s">
        <v>631</v>
      </c>
      <c r="E674" s="7"/>
      <c r="F674" s="8"/>
      <c r="G674" s="69">
        <v>81400</v>
      </c>
      <c r="H674" s="69">
        <v>29500</v>
      </c>
      <c r="I674" s="70">
        <v>3.1823218</v>
      </c>
      <c r="J674" s="70">
        <v>0.22246899000000001</v>
      </c>
      <c r="K674" s="70">
        <v>17.305251999999999</v>
      </c>
      <c r="L674" s="70">
        <v>0.79774690000000004</v>
      </c>
      <c r="M674" s="70">
        <v>0.55070876999999996</v>
      </c>
      <c r="N674" s="70">
        <v>2.5386872000000001E-2</v>
      </c>
      <c r="O674" s="70">
        <v>4.0419635999999999</v>
      </c>
      <c r="P674" s="70">
        <v>-0.64097910999999996</v>
      </c>
      <c r="Q674" s="69">
        <v>170.5</v>
      </c>
    </row>
    <row r="675" spans="1:17">
      <c r="A675" s="66">
        <v>1805</v>
      </c>
      <c r="B675" s="67" t="s">
        <v>2996</v>
      </c>
      <c r="C675" s="67" t="s">
        <v>2139</v>
      </c>
      <c r="D675" s="68" t="s">
        <v>631</v>
      </c>
      <c r="E675" s="7"/>
      <c r="F675" s="8"/>
      <c r="G675" s="69">
        <v>67800</v>
      </c>
      <c r="H675" s="69">
        <v>40700</v>
      </c>
      <c r="I675" s="70">
        <v>10.402172</v>
      </c>
      <c r="J675" s="70">
        <v>7.1295529999999996E-2</v>
      </c>
      <c r="K675" s="70">
        <v>12.347483</v>
      </c>
      <c r="L675" s="70">
        <v>7.2775818000000006E-2</v>
      </c>
      <c r="M675" s="70">
        <v>1.2844063999999999</v>
      </c>
      <c r="N675" s="70">
        <v>7.5702657999999999E-3</v>
      </c>
      <c r="O675" s="70">
        <v>7.6570549000000003</v>
      </c>
      <c r="P675" s="70">
        <v>8.9939137000000002</v>
      </c>
      <c r="Q675" s="69">
        <v>147.5</v>
      </c>
    </row>
    <row r="676" spans="1:17">
      <c r="A676" s="66">
        <v>1807</v>
      </c>
      <c r="B676" s="67" t="s">
        <v>658</v>
      </c>
      <c r="C676" s="67" t="s">
        <v>2989</v>
      </c>
      <c r="D676" s="68" t="s">
        <v>631</v>
      </c>
      <c r="E676" s="7"/>
      <c r="F676" s="8"/>
      <c r="G676" s="69">
        <v>82600</v>
      </c>
      <c r="H676" s="69">
        <v>37800</v>
      </c>
      <c r="I676" s="70">
        <v>6.7021541999999998</v>
      </c>
      <c r="J676" s="70">
        <v>0.51659960000000005</v>
      </c>
      <c r="K676" s="70">
        <v>15.953011</v>
      </c>
      <c r="L676" s="70">
        <v>3.0282171E-2</v>
      </c>
      <c r="M676" s="70">
        <v>1.0691953999999999</v>
      </c>
      <c r="N676" s="70">
        <v>2.0295577000000002E-3</v>
      </c>
      <c r="O676" s="70">
        <v>2.0406780000000002</v>
      </c>
      <c r="P676" s="70">
        <v>3.8311655999999998</v>
      </c>
      <c r="Q676" s="69">
        <v>1831.3333333333301</v>
      </c>
    </row>
    <row r="677" spans="1:17">
      <c r="A677" s="66">
        <v>95</v>
      </c>
      <c r="B677" s="67" t="s">
        <v>2997</v>
      </c>
      <c r="C677" s="67" t="s">
        <v>2921</v>
      </c>
      <c r="D677" s="68" t="s">
        <v>631</v>
      </c>
      <c r="E677" s="7"/>
      <c r="F677" s="8"/>
      <c r="G677" s="69">
        <v>99400</v>
      </c>
      <c r="H677" s="69">
        <v>40100</v>
      </c>
      <c r="I677" s="70">
        <v>5.2903251999999998</v>
      </c>
      <c r="J677" s="70">
        <v>3.0216954</v>
      </c>
      <c r="K677" s="70">
        <v>17.423254</v>
      </c>
      <c r="L677" s="70">
        <v>0.92549634000000003</v>
      </c>
      <c r="M677" s="70">
        <v>0.92174679000000004</v>
      </c>
      <c r="N677" s="70">
        <v>4.8961761999999999E-2</v>
      </c>
      <c r="O677" s="70">
        <v>0.40079498000000002</v>
      </c>
      <c r="P677" s="70">
        <v>-4.151734E-2</v>
      </c>
      <c r="Q677" s="69">
        <v>12803</v>
      </c>
    </row>
    <row r="678" spans="1:17">
      <c r="A678" s="66">
        <v>4579</v>
      </c>
      <c r="B678" s="67" t="s">
        <v>2998</v>
      </c>
      <c r="C678" s="67" t="s">
        <v>2138</v>
      </c>
      <c r="D678" s="68" t="s">
        <v>631</v>
      </c>
      <c r="E678" s="7"/>
      <c r="F678" s="8"/>
      <c r="G678" s="69">
        <v>64500</v>
      </c>
      <c r="H678" s="69">
        <v>27000</v>
      </c>
      <c r="I678" s="70">
        <v>8.3520842000000002</v>
      </c>
      <c r="J678" s="70">
        <v>0.67460144</v>
      </c>
      <c r="K678" s="70">
        <v>3.8254955000000002</v>
      </c>
      <c r="L678" s="70">
        <v>0</v>
      </c>
      <c r="M678" s="70">
        <v>0.31950857999999999</v>
      </c>
      <c r="N678" s="70">
        <v>0</v>
      </c>
      <c r="O678" s="70">
        <v>3.3821634999999999</v>
      </c>
      <c r="P678" s="70">
        <v>6.0242418999999998</v>
      </c>
      <c r="Q678" s="69">
        <v>262</v>
      </c>
    </row>
    <row r="679" spans="1:17">
      <c r="A679" s="66">
        <v>94</v>
      </c>
      <c r="B679" s="67" t="s">
        <v>2999</v>
      </c>
      <c r="C679" s="67" t="s">
        <v>2138</v>
      </c>
      <c r="D679" s="68" t="s">
        <v>631</v>
      </c>
      <c r="E679" s="7"/>
      <c r="F679" s="8"/>
      <c r="G679" s="69">
        <v>52600</v>
      </c>
      <c r="H679" s="69">
        <v>35600</v>
      </c>
      <c r="I679" s="70">
        <v>19.454643000000001</v>
      </c>
      <c r="J679" s="70">
        <v>0.24701527000000001</v>
      </c>
      <c r="K679" s="70">
        <v>18.680420000000002</v>
      </c>
      <c r="L679" s="70">
        <v>0.16852589000000001</v>
      </c>
      <c r="M679" s="70">
        <v>3.6342089</v>
      </c>
      <c r="N679" s="70">
        <v>3.2786111999999999E-2</v>
      </c>
      <c r="O679" s="70">
        <v>4.0114441000000003</v>
      </c>
      <c r="P679" s="70">
        <v>7.2497935</v>
      </c>
      <c r="Q679" s="69">
        <v>8164</v>
      </c>
    </row>
    <row r="680" spans="1:17">
      <c r="A680" s="66">
        <v>97</v>
      </c>
      <c r="B680" s="67" t="s">
        <v>3000</v>
      </c>
      <c r="C680" s="67" t="s">
        <v>2138</v>
      </c>
      <c r="D680" s="68" t="s">
        <v>631</v>
      </c>
      <c r="E680" s="7"/>
      <c r="F680" s="8"/>
      <c r="G680" s="69">
        <v>66000</v>
      </c>
      <c r="H680" s="69">
        <v>25900</v>
      </c>
      <c r="I680" s="70">
        <v>13.201555000000001</v>
      </c>
      <c r="J680" s="70">
        <v>0.31543609</v>
      </c>
      <c r="K680" s="70">
        <v>7.3219719000000003</v>
      </c>
      <c r="L680" s="70">
        <v>3.7181769000000003E-2</v>
      </c>
      <c r="M680" s="70">
        <v>0.96661419000000004</v>
      </c>
      <c r="N680" s="70">
        <v>4.9085715000000002E-3</v>
      </c>
      <c r="O680" s="70">
        <v>4.4022689000000002</v>
      </c>
      <c r="P680" s="70">
        <v>5.3270081999999999</v>
      </c>
      <c r="Q680" s="69">
        <v>7881</v>
      </c>
    </row>
    <row r="681" spans="1:17">
      <c r="A681" s="66">
        <v>1820</v>
      </c>
      <c r="B681" s="67" t="s">
        <v>3001</v>
      </c>
      <c r="C681" s="67" t="s">
        <v>2233</v>
      </c>
      <c r="D681" s="68" t="s">
        <v>631</v>
      </c>
      <c r="E681" s="7"/>
      <c r="F681" s="8"/>
      <c r="G681" s="69">
        <v>81400</v>
      </c>
      <c r="H681" s="69">
        <v>39900</v>
      </c>
      <c r="I681" s="70">
        <v>4.3079162000000002</v>
      </c>
      <c r="J681" s="70">
        <v>0.88922679000000004</v>
      </c>
      <c r="K681" s="70">
        <v>10.223660000000001</v>
      </c>
      <c r="L681" s="70">
        <v>0</v>
      </c>
      <c r="M681" s="70">
        <v>0.44042668000000001</v>
      </c>
      <c r="N681" s="70">
        <v>0</v>
      </c>
      <c r="O681" s="70">
        <v>0.36637405000000001</v>
      </c>
      <c r="P681" s="70">
        <v>0.33379227</v>
      </c>
      <c r="Q681" s="69">
        <v>253.333333333333</v>
      </c>
    </row>
    <row r="682" spans="1:17">
      <c r="A682" s="66">
        <v>1824</v>
      </c>
      <c r="B682" s="67" t="s">
        <v>3002</v>
      </c>
      <c r="C682" s="67" t="s">
        <v>2143</v>
      </c>
      <c r="D682" s="68" t="s">
        <v>631</v>
      </c>
      <c r="E682" s="7"/>
      <c r="F682" s="8"/>
      <c r="G682" s="69">
        <v>60300</v>
      </c>
      <c r="H682" s="69">
        <v>27500</v>
      </c>
      <c r="I682" s="70">
        <v>12.364991</v>
      </c>
      <c r="J682" s="70">
        <v>5.2906096E-2</v>
      </c>
      <c r="K682" s="70">
        <v>2.6952448000000002</v>
      </c>
      <c r="L682" s="70">
        <v>5.2148841000000001E-2</v>
      </c>
      <c r="M682" s="70">
        <v>0.33326676</v>
      </c>
      <c r="N682" s="70">
        <v>6.4481994999999997E-3</v>
      </c>
      <c r="O682" s="70">
        <v>-9.3021449999999994</v>
      </c>
      <c r="P682" s="70">
        <v>-23.832979000000002</v>
      </c>
      <c r="Q682" s="69">
        <v>153.5</v>
      </c>
    </row>
    <row r="683" spans="1:17">
      <c r="A683" s="66">
        <v>1825</v>
      </c>
      <c r="B683" s="67" t="s">
        <v>3003</v>
      </c>
      <c r="C683" s="67" t="s">
        <v>2911</v>
      </c>
      <c r="D683" s="68" t="s">
        <v>631</v>
      </c>
      <c r="E683" s="7"/>
      <c r="F683" s="8"/>
      <c r="G683" s="69">
        <v>103200</v>
      </c>
      <c r="H683" s="69">
        <v>48800</v>
      </c>
      <c r="I683" s="70">
        <v>3.1833344000000001</v>
      </c>
      <c r="J683" s="70">
        <v>2.1746246999999999</v>
      </c>
      <c r="K683" s="70">
        <v>31.517246</v>
      </c>
      <c r="L683" s="70">
        <v>0.60877490000000001</v>
      </c>
      <c r="M683" s="70">
        <v>1.0032992000000001</v>
      </c>
      <c r="N683" s="70">
        <v>1.9379339999999998E-2</v>
      </c>
      <c r="O683" s="70">
        <v>0.69394666000000005</v>
      </c>
      <c r="P683" s="70">
        <v>-1.0390375999999999</v>
      </c>
      <c r="Q683" s="69">
        <v>8755.6666666666606</v>
      </c>
    </row>
    <row r="684" spans="1:17">
      <c r="A684" s="66">
        <v>1830</v>
      </c>
      <c r="B684" s="67" t="s">
        <v>3004</v>
      </c>
      <c r="C684" s="67" t="s">
        <v>2989</v>
      </c>
      <c r="D684" s="68" t="s">
        <v>631</v>
      </c>
      <c r="E684" s="7"/>
      <c r="F684" s="8"/>
      <c r="G684" s="69">
        <v>109500</v>
      </c>
      <c r="H684" s="69">
        <v>83600</v>
      </c>
      <c r="I684" s="70">
        <v>2.8360941</v>
      </c>
      <c r="J684" s="70">
        <v>1.477374</v>
      </c>
      <c r="K684" s="70">
        <v>78.208527000000004</v>
      </c>
      <c r="L684" s="70">
        <v>6.1999415999999998</v>
      </c>
      <c r="M684" s="70">
        <v>2.2180672000000001</v>
      </c>
      <c r="N684" s="70">
        <v>0.17583618000000001</v>
      </c>
      <c r="O684" s="70">
        <v>-1.3653519000000001</v>
      </c>
      <c r="P684" s="70">
        <v>-5.2000812999999999</v>
      </c>
      <c r="Q684" s="69">
        <v>402.5</v>
      </c>
    </row>
    <row r="685" spans="1:17">
      <c r="A685" s="66">
        <v>1833</v>
      </c>
      <c r="B685" s="67" t="s">
        <v>3005</v>
      </c>
      <c r="C685" s="67" t="s">
        <v>3006</v>
      </c>
      <c r="D685" s="68" t="s">
        <v>631</v>
      </c>
      <c r="E685" s="7"/>
      <c r="F685" s="8"/>
      <c r="G685" s="69">
        <v>94000</v>
      </c>
      <c r="H685" s="69">
        <v>43200</v>
      </c>
      <c r="I685" s="70">
        <v>3.3273168000000002</v>
      </c>
      <c r="J685" s="70">
        <v>1.1515432999999999</v>
      </c>
      <c r="K685" s="70">
        <v>19.426825000000001</v>
      </c>
      <c r="L685" s="70">
        <v>0.24014062</v>
      </c>
      <c r="M685" s="70">
        <v>0.64639199000000003</v>
      </c>
      <c r="N685" s="70">
        <v>7.9902392000000006E-3</v>
      </c>
      <c r="O685" s="70">
        <v>3.7777565000000002</v>
      </c>
      <c r="P685" s="70">
        <v>5.0997123999999996</v>
      </c>
      <c r="Q685" s="69">
        <v>166.5</v>
      </c>
    </row>
    <row r="686" spans="1:17">
      <c r="A686" s="66">
        <v>1836</v>
      </c>
      <c r="B686" s="67" t="s">
        <v>681</v>
      </c>
      <c r="C686" s="67" t="s">
        <v>2985</v>
      </c>
      <c r="D686" s="68" t="s">
        <v>631</v>
      </c>
      <c r="E686" s="7"/>
      <c r="F686" s="8"/>
      <c r="G686" s="69">
        <v>130600</v>
      </c>
      <c r="H686" s="69">
        <v>43100</v>
      </c>
      <c r="I686" s="70">
        <v>1.8797311000000001</v>
      </c>
      <c r="J686" s="70">
        <v>7.1514435000000001</v>
      </c>
      <c r="K686" s="70">
        <v>33.054516</v>
      </c>
      <c r="L686" s="70">
        <v>0.37893571999999998</v>
      </c>
      <c r="M686" s="70">
        <v>0.62133598000000001</v>
      </c>
      <c r="N686" s="70">
        <v>7.1229724999999997E-3</v>
      </c>
      <c r="O686" s="70">
        <v>0.56055135</v>
      </c>
      <c r="P686" s="70">
        <v>1.4029377999999999</v>
      </c>
      <c r="Q686" s="69">
        <v>360.666666666666</v>
      </c>
    </row>
    <row r="687" spans="1:17">
      <c r="A687" s="66">
        <v>1838</v>
      </c>
      <c r="B687" s="67" t="s">
        <v>3007</v>
      </c>
      <c r="C687" s="67" t="s">
        <v>2987</v>
      </c>
      <c r="D687" s="68" t="s">
        <v>631</v>
      </c>
      <c r="E687" s="7"/>
      <c r="F687" s="8"/>
      <c r="G687" s="69">
        <v>102100</v>
      </c>
      <c r="H687" s="69">
        <v>34200</v>
      </c>
      <c r="I687" s="70">
        <v>4.9985862000000001</v>
      </c>
      <c r="J687" s="70">
        <v>4.4470200999999996</v>
      </c>
      <c r="K687" s="70">
        <v>20.786394000000001</v>
      </c>
      <c r="L687" s="70">
        <v>1.1590585</v>
      </c>
      <c r="M687" s="70">
        <v>1.0390258000000001</v>
      </c>
      <c r="N687" s="70">
        <v>5.7936533999999998E-2</v>
      </c>
      <c r="O687" s="70">
        <v>-0.86949003000000002</v>
      </c>
      <c r="P687" s="70">
        <v>-4.0520949000000002</v>
      </c>
      <c r="Q687" s="69">
        <v>587.33333333333303</v>
      </c>
    </row>
    <row r="688" spans="1:17">
      <c r="A688" s="66">
        <v>1839</v>
      </c>
      <c r="B688" s="67" t="s">
        <v>3008</v>
      </c>
      <c r="C688" s="67" t="s">
        <v>2139</v>
      </c>
      <c r="D688" s="68" t="s">
        <v>631</v>
      </c>
      <c r="E688" s="7"/>
      <c r="F688" s="8"/>
      <c r="G688" s="69">
        <v>83700</v>
      </c>
      <c r="H688" s="69">
        <v>50800</v>
      </c>
      <c r="I688" s="70">
        <v>4.2368031000000004</v>
      </c>
      <c r="J688" s="70">
        <v>0.39877611000000002</v>
      </c>
      <c r="K688" s="70">
        <v>47.039307000000001</v>
      </c>
      <c r="L688" s="70">
        <v>0.17660074000000001</v>
      </c>
      <c r="M688" s="70">
        <v>1.9929627000000001</v>
      </c>
      <c r="N688" s="70">
        <v>7.4822250999999999E-3</v>
      </c>
      <c r="O688" s="70">
        <v>3.4546480000000002</v>
      </c>
      <c r="P688" s="70">
        <v>-0.67806977000000002</v>
      </c>
      <c r="Q688" s="69">
        <v>214.5</v>
      </c>
    </row>
    <row r="689" spans="1:17">
      <c r="A689" s="66">
        <v>1795</v>
      </c>
      <c r="B689" s="67" t="s">
        <v>3009</v>
      </c>
      <c r="C689" s="67" t="s">
        <v>2143</v>
      </c>
      <c r="D689" s="68" t="s">
        <v>631</v>
      </c>
      <c r="E689" s="7"/>
      <c r="F689" s="8"/>
      <c r="G689" s="69">
        <v>96700</v>
      </c>
      <c r="H689" s="69">
        <v>41600</v>
      </c>
      <c r="I689" s="70">
        <v>5.0245581000000001</v>
      </c>
      <c r="J689" s="70">
        <v>2.0798163000000001</v>
      </c>
      <c r="K689" s="70">
        <v>22.225688999999999</v>
      </c>
      <c r="L689" s="70">
        <v>2.8209951000000002</v>
      </c>
      <c r="M689" s="70">
        <v>1.1167426</v>
      </c>
      <c r="N689" s="70">
        <v>0.14174253000000001</v>
      </c>
      <c r="O689" s="70">
        <v>-0.54590273</v>
      </c>
      <c r="P689" s="70">
        <v>-7.7549993999999997E-2</v>
      </c>
      <c r="Q689" s="69">
        <v>480.33333333333297</v>
      </c>
    </row>
    <row r="690" spans="1:17">
      <c r="A690" s="66">
        <v>1804</v>
      </c>
      <c r="B690" s="67" t="s">
        <v>3010</v>
      </c>
      <c r="C690" s="67" t="s">
        <v>2138</v>
      </c>
      <c r="D690" s="68" t="s">
        <v>631</v>
      </c>
      <c r="E690" s="7">
        <v>257</v>
      </c>
      <c r="F690" s="8" t="s">
        <v>655</v>
      </c>
      <c r="G690" s="69">
        <v>86100</v>
      </c>
      <c r="H690" s="69">
        <v>40600</v>
      </c>
      <c r="I690" s="70">
        <v>5.3601937</v>
      </c>
      <c r="J690" s="70">
        <v>0.82277769000000001</v>
      </c>
      <c r="K690" s="70">
        <v>18.083642999999999</v>
      </c>
      <c r="L690" s="70">
        <v>1.2740861999999999</v>
      </c>
      <c r="M690" s="70">
        <v>0.96931827000000004</v>
      </c>
      <c r="N690" s="70">
        <v>6.8293496999999995E-2</v>
      </c>
      <c r="O690" s="70">
        <v>2.1300577999999999</v>
      </c>
      <c r="P690" s="70">
        <v>0.29084194000000002</v>
      </c>
      <c r="Q690" s="69">
        <v>498.666666666666</v>
      </c>
    </row>
    <row r="691" spans="1:17">
      <c r="A691" s="66">
        <v>1840</v>
      </c>
      <c r="B691" s="67" t="s">
        <v>3011</v>
      </c>
      <c r="C691" s="67" t="s">
        <v>2985</v>
      </c>
      <c r="D691" s="68" t="s">
        <v>631</v>
      </c>
      <c r="E691" s="7"/>
      <c r="F691" s="8"/>
      <c r="G691" s="69">
        <v>165400</v>
      </c>
      <c r="H691" s="69">
        <v>78800</v>
      </c>
      <c r="I691" s="70">
        <v>1.437956</v>
      </c>
      <c r="J691" s="70">
        <v>10.973148</v>
      </c>
      <c r="K691" s="70">
        <v>62.399197000000001</v>
      </c>
      <c r="L691" s="70">
        <v>12.125050999999999</v>
      </c>
      <c r="M691" s="70">
        <v>0.89727294000000002</v>
      </c>
      <c r="N691" s="70">
        <v>0.17435290000000001</v>
      </c>
      <c r="O691" s="70">
        <v>0.35019129999999998</v>
      </c>
      <c r="P691" s="70">
        <v>0.12161972</v>
      </c>
      <c r="Q691" s="69">
        <v>1940.3333333333301</v>
      </c>
    </row>
    <row r="692" spans="1:17">
      <c r="A692" s="66">
        <v>1832</v>
      </c>
      <c r="B692" s="67" t="s">
        <v>3012</v>
      </c>
      <c r="C692" s="67" t="s">
        <v>2139</v>
      </c>
      <c r="D692" s="68" t="s">
        <v>631</v>
      </c>
      <c r="E692" s="7"/>
      <c r="F692" s="8"/>
      <c r="G692" s="69">
        <v>83700</v>
      </c>
      <c r="H692" s="69">
        <v>38600</v>
      </c>
      <c r="I692" s="70">
        <v>5.3990893</v>
      </c>
      <c r="J692" s="70">
        <v>0.67793846000000002</v>
      </c>
      <c r="K692" s="70">
        <v>15.622316</v>
      </c>
      <c r="L692" s="70">
        <v>2.6530529999999999</v>
      </c>
      <c r="M692" s="70">
        <v>0.84346281999999995</v>
      </c>
      <c r="N692" s="70">
        <v>0.14324070999999999</v>
      </c>
      <c r="O692" s="70">
        <v>-0.54865909000000002</v>
      </c>
      <c r="P692" s="70">
        <v>-2.5435553</v>
      </c>
      <c r="Q692" s="69">
        <v>231.5</v>
      </c>
    </row>
    <row r="693" spans="1:17">
      <c r="A693" s="66">
        <v>1808</v>
      </c>
      <c r="B693" s="67" t="s">
        <v>3013</v>
      </c>
      <c r="C693" s="67" t="s">
        <v>2143</v>
      </c>
      <c r="D693" s="68" t="s">
        <v>631</v>
      </c>
      <c r="E693" s="7">
        <v>258</v>
      </c>
      <c r="F693" s="8" t="s">
        <v>656</v>
      </c>
      <c r="G693" s="69">
        <v>83700</v>
      </c>
      <c r="H693" s="69">
        <v>35400</v>
      </c>
      <c r="I693" s="70">
        <v>6.2507910999999998</v>
      </c>
      <c r="J693" s="70">
        <v>0.66962540000000004</v>
      </c>
      <c r="K693" s="70">
        <v>10.122752999999999</v>
      </c>
      <c r="L693" s="70">
        <v>0.29102904000000002</v>
      </c>
      <c r="M693" s="70">
        <v>0.63275218</v>
      </c>
      <c r="N693" s="70">
        <v>1.8191617E-2</v>
      </c>
      <c r="O693" s="70">
        <v>-0.33769434999999998</v>
      </c>
      <c r="P693" s="70">
        <v>-2.6093413999999999</v>
      </c>
      <c r="Q693" s="69">
        <v>1620.6666666666599</v>
      </c>
    </row>
    <row r="694" spans="1:17">
      <c r="A694" s="66">
        <v>1842</v>
      </c>
      <c r="B694" s="67" t="s">
        <v>682</v>
      </c>
      <c r="C694" s="67" t="s">
        <v>3006</v>
      </c>
      <c r="D694" s="68" t="s">
        <v>631</v>
      </c>
      <c r="E694" s="7">
        <v>270</v>
      </c>
      <c r="F694" s="8" t="s">
        <v>682</v>
      </c>
      <c r="G694" s="69">
        <v>107000</v>
      </c>
      <c r="H694" s="69">
        <v>51200</v>
      </c>
      <c r="I694" s="70">
        <v>2.881424</v>
      </c>
      <c r="J694" s="70">
        <v>2.0086895999999999</v>
      </c>
      <c r="K694" s="70">
        <v>28.010508000000002</v>
      </c>
      <c r="L694" s="70">
        <v>3.5411947000000001</v>
      </c>
      <c r="M694" s="70">
        <v>0.80710148999999998</v>
      </c>
      <c r="N694" s="70">
        <v>0.10203683</v>
      </c>
      <c r="O694" s="70">
        <v>0.82318866000000002</v>
      </c>
      <c r="P694" s="70">
        <v>0.53143280999999998</v>
      </c>
      <c r="Q694" s="69">
        <v>641.33333333333303</v>
      </c>
    </row>
    <row r="695" spans="1:17">
      <c r="A695" s="66">
        <v>1843</v>
      </c>
      <c r="B695" s="67" t="s">
        <v>3014</v>
      </c>
      <c r="C695" s="67" t="s">
        <v>3015</v>
      </c>
      <c r="D695" s="68" t="s">
        <v>631</v>
      </c>
      <c r="E695" s="7"/>
      <c r="F695" s="8"/>
      <c r="G695" s="69">
        <v>68800</v>
      </c>
      <c r="H695" s="69">
        <v>32600</v>
      </c>
      <c r="I695" s="70">
        <v>11.588706</v>
      </c>
      <c r="J695" s="70">
        <v>0.30167693000000001</v>
      </c>
      <c r="K695" s="70">
        <v>14.943091000000001</v>
      </c>
      <c r="L695" s="70">
        <v>0</v>
      </c>
      <c r="M695" s="70">
        <v>1.7317108999999999</v>
      </c>
      <c r="N695" s="70">
        <v>0</v>
      </c>
      <c r="O695" s="70">
        <v>3.0469765999999998</v>
      </c>
      <c r="P695" s="70">
        <v>6.3440703999999997</v>
      </c>
      <c r="Q695" s="69">
        <v>1995.6666666666599</v>
      </c>
    </row>
    <row r="696" spans="1:17">
      <c r="A696" s="66">
        <v>1844</v>
      </c>
      <c r="B696" s="67" t="s">
        <v>683</v>
      </c>
      <c r="C696" s="67" t="s">
        <v>2989</v>
      </c>
      <c r="D696" s="68" t="s">
        <v>631</v>
      </c>
      <c r="E696" s="7"/>
      <c r="F696" s="8"/>
      <c r="G696" s="69">
        <v>100800</v>
      </c>
      <c r="H696" s="69">
        <v>58200</v>
      </c>
      <c r="I696" s="70">
        <v>4.3702493000000002</v>
      </c>
      <c r="J696" s="70">
        <v>2.5824210999999999</v>
      </c>
      <c r="K696" s="70">
        <v>39.637408999999998</v>
      </c>
      <c r="L696" s="70">
        <v>1.4944649000000001</v>
      </c>
      <c r="M696" s="70">
        <v>1.7322537</v>
      </c>
      <c r="N696" s="70">
        <v>6.5311841999999995E-2</v>
      </c>
      <c r="O696" s="70">
        <v>1.2059226999999999</v>
      </c>
      <c r="P696" s="70">
        <v>0.14033245</v>
      </c>
      <c r="Q696" s="69">
        <v>201.666666666666</v>
      </c>
    </row>
    <row r="697" spans="1:17">
      <c r="A697" s="66">
        <v>1901</v>
      </c>
      <c r="B697" s="67" t="s">
        <v>3016</v>
      </c>
      <c r="C697" s="67" t="s">
        <v>3017</v>
      </c>
      <c r="D697" s="68" t="s">
        <v>711</v>
      </c>
      <c r="E697" s="7"/>
      <c r="F697" s="8"/>
      <c r="G697" s="69">
        <v>65000</v>
      </c>
      <c r="H697" s="69">
        <v>29700</v>
      </c>
      <c r="I697" s="70">
        <v>10.632453999999999</v>
      </c>
      <c r="J697" s="70">
        <v>0.21913618000000001</v>
      </c>
      <c r="K697" s="70">
        <v>10.357493</v>
      </c>
      <c r="L697" s="70">
        <v>1.3875222E-2</v>
      </c>
      <c r="M697" s="70">
        <v>1.1012557000000001</v>
      </c>
      <c r="N697" s="70">
        <v>1.4752767E-3</v>
      </c>
      <c r="O697" s="70">
        <v>1.7370524000000001</v>
      </c>
      <c r="P697" s="70">
        <v>1.9622902</v>
      </c>
      <c r="Q697" s="69">
        <v>420.666666666666</v>
      </c>
    </row>
    <row r="698" spans="1:17">
      <c r="A698" s="66">
        <v>1903</v>
      </c>
      <c r="B698" s="67" t="s">
        <v>710</v>
      </c>
      <c r="C698" s="67" t="s">
        <v>3018</v>
      </c>
      <c r="D698" s="68" t="s">
        <v>711</v>
      </c>
      <c r="E698" s="7">
        <v>290</v>
      </c>
      <c r="F698" s="8" t="s">
        <v>710</v>
      </c>
      <c r="G698" s="69">
        <v>96200</v>
      </c>
      <c r="H698" s="69">
        <v>45800</v>
      </c>
      <c r="I698" s="70">
        <v>3.4607046000000001</v>
      </c>
      <c r="J698" s="70">
        <v>1.0814402000000001</v>
      </c>
      <c r="K698" s="70">
        <v>36.957123000000003</v>
      </c>
      <c r="L698" s="70">
        <v>0</v>
      </c>
      <c r="M698" s="70">
        <v>1.2789767999999999</v>
      </c>
      <c r="N698" s="70">
        <v>0</v>
      </c>
      <c r="O698" s="70">
        <v>2.0971538999999999</v>
      </c>
      <c r="P698" s="70">
        <v>0.1502251</v>
      </c>
      <c r="Q698" s="69">
        <v>190.333333333333</v>
      </c>
    </row>
    <row r="699" spans="1:17">
      <c r="A699" s="66">
        <v>4608</v>
      </c>
      <c r="B699" s="67" t="s">
        <v>3019</v>
      </c>
      <c r="C699" s="67" t="s">
        <v>3020</v>
      </c>
      <c r="D699" s="68" t="s">
        <v>711</v>
      </c>
      <c r="E699" s="7"/>
      <c r="F699" s="8"/>
      <c r="G699" s="69">
        <v>52600</v>
      </c>
      <c r="H699" s="69">
        <v>31600</v>
      </c>
      <c r="I699" s="70">
        <v>18.634378000000002</v>
      </c>
      <c r="J699" s="70">
        <v>9.2841207999999995E-2</v>
      </c>
      <c r="K699" s="70">
        <v>14.374884</v>
      </c>
      <c r="L699" s="70">
        <v>0</v>
      </c>
      <c r="M699" s="70">
        <v>2.6786702</v>
      </c>
      <c r="N699" s="70">
        <v>0</v>
      </c>
      <c r="O699" s="70">
        <v>-5.7103809999999999</v>
      </c>
      <c r="P699" s="70">
        <v>-11.015018</v>
      </c>
      <c r="Q699" s="69">
        <v>806.33333333333303</v>
      </c>
    </row>
    <row r="700" spans="1:17">
      <c r="A700" s="66">
        <v>10256</v>
      </c>
      <c r="B700" s="67" t="s">
        <v>3021</v>
      </c>
      <c r="C700" s="67" t="s">
        <v>3022</v>
      </c>
      <c r="D700" s="68" t="s">
        <v>711</v>
      </c>
      <c r="E700" s="7"/>
      <c r="F700" s="8"/>
      <c r="G700" s="69">
        <v>90200</v>
      </c>
      <c r="H700" s="69">
        <v>43400</v>
      </c>
      <c r="I700" s="70">
        <v>5.7753911000000002</v>
      </c>
      <c r="J700" s="70">
        <v>0.66910177000000004</v>
      </c>
      <c r="K700" s="70">
        <v>18.237427</v>
      </c>
      <c r="L700" s="70">
        <v>0.26631020999999999</v>
      </c>
      <c r="M700" s="70">
        <v>1.0532827</v>
      </c>
      <c r="N700" s="70">
        <v>1.5380454999999999E-2</v>
      </c>
      <c r="O700" s="70">
        <v>-6.3363566000000002</v>
      </c>
      <c r="P700" s="70">
        <v>-11.156915</v>
      </c>
      <c r="Q700" s="69">
        <v>231</v>
      </c>
    </row>
    <row r="701" spans="1:17">
      <c r="A701" s="66">
        <v>1904</v>
      </c>
      <c r="B701" s="67" t="s">
        <v>3023</v>
      </c>
      <c r="C701" s="67" t="s">
        <v>3024</v>
      </c>
      <c r="D701" s="68" t="s">
        <v>711</v>
      </c>
      <c r="E701" s="7"/>
      <c r="F701" s="8"/>
      <c r="G701" s="69">
        <v>73700</v>
      </c>
      <c r="H701" s="69">
        <v>39800</v>
      </c>
      <c r="I701" s="70">
        <v>6.1025929000000003</v>
      </c>
      <c r="J701" s="70">
        <v>0.40676617999999998</v>
      </c>
      <c r="K701" s="70">
        <v>18.577459000000001</v>
      </c>
      <c r="L701" s="70">
        <v>0</v>
      </c>
      <c r="M701" s="70">
        <v>1.1337067000000001</v>
      </c>
      <c r="N701" s="70">
        <v>0</v>
      </c>
      <c r="O701" s="70">
        <v>0.16476667</v>
      </c>
      <c r="P701" s="70">
        <v>-4.5524516000000004</v>
      </c>
      <c r="Q701" s="69">
        <v>130</v>
      </c>
    </row>
    <row r="702" spans="1:17">
      <c r="A702" s="66">
        <v>1906</v>
      </c>
      <c r="B702" s="67" t="s">
        <v>3025</v>
      </c>
      <c r="C702" s="67" t="s">
        <v>2148</v>
      </c>
      <c r="D702" s="68" t="s">
        <v>711</v>
      </c>
      <c r="E702" s="7"/>
      <c r="F702" s="8"/>
      <c r="G702" s="69">
        <v>75200</v>
      </c>
      <c r="H702" s="69">
        <v>28800</v>
      </c>
      <c r="I702" s="70">
        <v>10.150753999999999</v>
      </c>
      <c r="J702" s="70">
        <v>0.39973617</v>
      </c>
      <c r="K702" s="70">
        <v>8.4116297000000007</v>
      </c>
      <c r="L702" s="70">
        <v>0</v>
      </c>
      <c r="M702" s="70">
        <v>0.85384380999999998</v>
      </c>
      <c r="N702" s="70">
        <v>0</v>
      </c>
      <c r="O702" s="70">
        <v>0.27925104000000001</v>
      </c>
      <c r="P702" s="70">
        <v>1.6506622</v>
      </c>
      <c r="Q702" s="69">
        <v>1423.3333333333301</v>
      </c>
    </row>
    <row r="703" spans="1:17">
      <c r="A703" s="66">
        <v>1909</v>
      </c>
      <c r="B703" s="67" t="s">
        <v>3026</v>
      </c>
      <c r="C703" s="67" t="s">
        <v>3027</v>
      </c>
      <c r="D703" s="68" t="s">
        <v>711</v>
      </c>
      <c r="E703" s="7"/>
      <c r="F703" s="8"/>
      <c r="G703" s="69">
        <v>54200</v>
      </c>
      <c r="H703" s="69">
        <v>27400</v>
      </c>
      <c r="I703" s="70">
        <v>15.881727</v>
      </c>
      <c r="J703" s="70">
        <v>9.7642339999999994E-2</v>
      </c>
      <c r="K703" s="70">
        <v>6.8409599999999999</v>
      </c>
      <c r="L703" s="70">
        <v>1.9740066000000001E-2</v>
      </c>
      <c r="M703" s="70">
        <v>1.0864625999999999</v>
      </c>
      <c r="N703" s="70">
        <v>3.1350635000000002E-3</v>
      </c>
      <c r="O703" s="70">
        <v>-1.4411536</v>
      </c>
      <c r="P703" s="70">
        <v>-5.6864929000000002</v>
      </c>
      <c r="Q703" s="69">
        <v>285.666666666666</v>
      </c>
    </row>
    <row r="704" spans="1:17">
      <c r="A704" s="66">
        <v>1910</v>
      </c>
      <c r="B704" s="67" t="s">
        <v>3028</v>
      </c>
      <c r="C704" s="67" t="s">
        <v>3029</v>
      </c>
      <c r="D704" s="68" t="s">
        <v>711</v>
      </c>
      <c r="E704" s="7"/>
      <c r="F704" s="8"/>
      <c r="G704" s="69">
        <v>40700</v>
      </c>
      <c r="H704" s="69">
        <v>24100</v>
      </c>
      <c r="I704" s="70">
        <v>28.458994000000001</v>
      </c>
      <c r="J704" s="70">
        <v>0.12095643</v>
      </c>
      <c r="K704" s="70">
        <v>13.785735000000001</v>
      </c>
      <c r="L704" s="70">
        <v>1.6140874999999999</v>
      </c>
      <c r="M704" s="70">
        <v>3.9232817</v>
      </c>
      <c r="N704" s="70">
        <v>0.45935305999999998</v>
      </c>
      <c r="O704" s="70">
        <v>-8.2042503</v>
      </c>
      <c r="P704" s="70">
        <v>-21.299762999999999</v>
      </c>
      <c r="Q704" s="69">
        <v>160</v>
      </c>
    </row>
    <row r="705" spans="1:17">
      <c r="A705" s="66">
        <v>1911</v>
      </c>
      <c r="B705" s="67" t="s">
        <v>3030</v>
      </c>
      <c r="C705" s="67" t="s">
        <v>3031</v>
      </c>
      <c r="D705" s="68" t="s">
        <v>711</v>
      </c>
      <c r="E705" s="7"/>
      <c r="F705" s="8"/>
      <c r="G705" s="69">
        <v>57600</v>
      </c>
      <c r="H705" s="69">
        <v>33200</v>
      </c>
      <c r="I705" s="70">
        <v>13.050967</v>
      </c>
      <c r="J705" s="70">
        <v>0.15547359999999999</v>
      </c>
      <c r="K705" s="70">
        <v>14.635336000000001</v>
      </c>
      <c r="L705" s="70">
        <v>7.5855781000000004E-3</v>
      </c>
      <c r="M705" s="70">
        <v>1.910053</v>
      </c>
      <c r="N705" s="70">
        <v>9.8999136000000004E-4</v>
      </c>
      <c r="O705" s="70">
        <v>-1.8230755000000001</v>
      </c>
      <c r="P705" s="70">
        <v>-8.8053942000000003</v>
      </c>
      <c r="Q705" s="69">
        <v>342</v>
      </c>
    </row>
    <row r="706" spans="1:17">
      <c r="A706" s="66">
        <v>1902</v>
      </c>
      <c r="B706" s="67" t="s">
        <v>3032</v>
      </c>
      <c r="C706" s="67" t="s">
        <v>3033</v>
      </c>
      <c r="D706" s="68" t="s">
        <v>711</v>
      </c>
      <c r="E706" s="7"/>
      <c r="F706" s="8"/>
      <c r="G706" s="69">
        <v>75300</v>
      </c>
      <c r="H706" s="69">
        <v>28800</v>
      </c>
      <c r="I706" s="70">
        <v>8.9429464000000003</v>
      </c>
      <c r="J706" s="70">
        <v>0.21394482000000001</v>
      </c>
      <c r="K706" s="70">
        <v>11.390643000000001</v>
      </c>
      <c r="L706" s="70">
        <v>0.44268226999999999</v>
      </c>
      <c r="M706" s="70">
        <v>1.018659</v>
      </c>
      <c r="N706" s="70">
        <v>3.9588835000000003E-2</v>
      </c>
      <c r="O706" s="70">
        <v>3.3016548000000001</v>
      </c>
      <c r="P706" s="70">
        <v>7.3925128000000004</v>
      </c>
      <c r="Q706" s="69">
        <v>809.33333333333303</v>
      </c>
    </row>
    <row r="707" spans="1:17">
      <c r="A707" s="66">
        <v>1913</v>
      </c>
      <c r="B707" s="67" t="s">
        <v>3034</v>
      </c>
      <c r="C707" s="67" t="s">
        <v>3035</v>
      </c>
      <c r="D707" s="68" t="s">
        <v>711</v>
      </c>
      <c r="E707" s="7"/>
      <c r="F707" s="8"/>
      <c r="G707" s="69">
        <v>48000</v>
      </c>
      <c r="H707" s="69">
        <v>29500</v>
      </c>
      <c r="I707" s="70">
        <v>16.480399999999999</v>
      </c>
      <c r="J707" s="70">
        <v>8.1258214999999995E-2</v>
      </c>
      <c r="K707" s="70">
        <v>6.6671448</v>
      </c>
      <c r="L707" s="70">
        <v>3.4649371999999998E-2</v>
      </c>
      <c r="M707" s="70">
        <v>1.0987720000000001</v>
      </c>
      <c r="N707" s="70">
        <v>5.7103550000000003E-3</v>
      </c>
      <c r="O707" s="70">
        <v>-7.9464911999999996</v>
      </c>
      <c r="P707" s="70">
        <v>-10.671658000000001</v>
      </c>
      <c r="Q707" s="69">
        <v>251</v>
      </c>
    </row>
    <row r="708" spans="1:17">
      <c r="A708" s="66">
        <v>1927</v>
      </c>
      <c r="B708" s="67" t="s">
        <v>714</v>
      </c>
      <c r="C708" s="67" t="s">
        <v>2146</v>
      </c>
      <c r="D708" s="68" t="s">
        <v>711</v>
      </c>
      <c r="E708" s="7">
        <v>292</v>
      </c>
      <c r="F708" s="8" t="s">
        <v>714</v>
      </c>
      <c r="G708" s="69">
        <v>80100</v>
      </c>
      <c r="H708" s="69">
        <v>37500</v>
      </c>
      <c r="I708" s="70">
        <v>5.7322411999999998</v>
      </c>
      <c r="J708" s="70">
        <v>0.2374983</v>
      </c>
      <c r="K708" s="70">
        <v>12.767318</v>
      </c>
      <c r="L708" s="70">
        <v>0.78796940999999998</v>
      </c>
      <c r="M708" s="70">
        <v>0.73185349</v>
      </c>
      <c r="N708" s="70">
        <v>4.5168306999999998E-2</v>
      </c>
      <c r="O708" s="70">
        <v>9.1431469000000001E-2</v>
      </c>
      <c r="P708" s="70">
        <v>1.0622436</v>
      </c>
      <c r="Q708" s="69">
        <v>798.33333333333303</v>
      </c>
    </row>
    <row r="709" spans="1:17">
      <c r="A709" s="66">
        <v>1915</v>
      </c>
      <c r="B709" s="67" t="s">
        <v>716</v>
      </c>
      <c r="C709" s="67" t="s">
        <v>2147</v>
      </c>
      <c r="D709" s="68" t="s">
        <v>711</v>
      </c>
      <c r="E709" s="7">
        <v>293</v>
      </c>
      <c r="F709" s="8" t="s">
        <v>716</v>
      </c>
      <c r="G709" s="69">
        <v>71100</v>
      </c>
      <c r="H709" s="69">
        <v>38500</v>
      </c>
      <c r="I709" s="70">
        <v>7.2559170999999996</v>
      </c>
      <c r="J709" s="70">
        <v>0.38507902999999999</v>
      </c>
      <c r="K709" s="70">
        <v>18.722491999999999</v>
      </c>
      <c r="L709" s="70">
        <v>0</v>
      </c>
      <c r="M709" s="70">
        <v>1.3584883999999999</v>
      </c>
      <c r="N709" s="70">
        <v>0</v>
      </c>
      <c r="O709" s="70">
        <v>-2.1694578999999998</v>
      </c>
      <c r="P709" s="70">
        <v>-6.1941762000000002</v>
      </c>
      <c r="Q709" s="69">
        <v>886</v>
      </c>
    </row>
    <row r="710" spans="1:17">
      <c r="A710" s="66">
        <v>1916</v>
      </c>
      <c r="B710" s="67" t="s">
        <v>3036</v>
      </c>
      <c r="C710" s="67" t="s">
        <v>3037</v>
      </c>
      <c r="D710" s="68" t="s">
        <v>711</v>
      </c>
      <c r="E710" s="7"/>
      <c r="F710" s="8"/>
      <c r="G710" s="69">
        <v>56800</v>
      </c>
      <c r="H710" s="69">
        <v>28600</v>
      </c>
      <c r="I710" s="70">
        <v>17.471700999999999</v>
      </c>
      <c r="J710" s="70">
        <v>0.14152107999999999</v>
      </c>
      <c r="K710" s="70">
        <v>6.9591111999999997</v>
      </c>
      <c r="L710" s="70">
        <v>0</v>
      </c>
      <c r="M710" s="70">
        <v>1.2158751000000001</v>
      </c>
      <c r="N710" s="70">
        <v>0</v>
      </c>
      <c r="O710" s="70">
        <v>-4.3791968000000001E-2</v>
      </c>
      <c r="P710" s="70">
        <v>0.57752334999999999</v>
      </c>
      <c r="Q710" s="69">
        <v>372.33333333333297</v>
      </c>
    </row>
    <row r="711" spans="1:17">
      <c r="A711" s="66">
        <v>1918</v>
      </c>
      <c r="B711" s="67" t="s">
        <v>719</v>
      </c>
      <c r="C711" s="67" t="s">
        <v>2148</v>
      </c>
      <c r="D711" s="68" t="s">
        <v>711</v>
      </c>
      <c r="E711" s="7">
        <v>294</v>
      </c>
      <c r="F711" s="8" t="s">
        <v>719</v>
      </c>
      <c r="G711" s="69">
        <v>82200</v>
      </c>
      <c r="H711" s="69">
        <v>35000</v>
      </c>
      <c r="I711" s="70">
        <v>6.5962047999999998</v>
      </c>
      <c r="J711" s="70">
        <v>0.95346606</v>
      </c>
      <c r="K711" s="70">
        <v>14.770441999999999</v>
      </c>
      <c r="L711" s="70">
        <v>2.7016826000000001E-2</v>
      </c>
      <c r="M711" s="70">
        <v>0.97428857999999996</v>
      </c>
      <c r="N711" s="70">
        <v>1.7820851999999999E-3</v>
      </c>
      <c r="O711" s="70">
        <v>0.41263038000000002</v>
      </c>
      <c r="P711" s="70">
        <v>-2.3804778999999998</v>
      </c>
      <c r="Q711" s="69">
        <v>197.333333333333</v>
      </c>
    </row>
    <row r="712" spans="1:17">
      <c r="A712" s="66">
        <v>1919</v>
      </c>
      <c r="B712" s="67" t="s">
        <v>3038</v>
      </c>
      <c r="C712" s="67" t="s">
        <v>3039</v>
      </c>
      <c r="D712" s="68" t="s">
        <v>711</v>
      </c>
      <c r="E712" s="7"/>
      <c r="F712" s="8"/>
      <c r="G712" s="69">
        <v>58000</v>
      </c>
      <c r="H712" s="69">
        <v>32100</v>
      </c>
      <c r="I712" s="70">
        <v>14.519116</v>
      </c>
      <c r="J712" s="70">
        <v>0.24946541999999999</v>
      </c>
      <c r="K712" s="70">
        <v>8.8346471999999991</v>
      </c>
      <c r="L712" s="70">
        <v>1.6251181999999999E-2</v>
      </c>
      <c r="M712" s="70">
        <v>1.2827127</v>
      </c>
      <c r="N712" s="70">
        <v>2.3595279E-3</v>
      </c>
      <c r="O712" s="70">
        <v>-2.9419211999999999</v>
      </c>
      <c r="P712" s="70">
        <v>-2.9199028</v>
      </c>
      <c r="Q712" s="69">
        <v>438.666666666666</v>
      </c>
    </row>
    <row r="713" spans="1:17">
      <c r="A713" s="66">
        <v>1920</v>
      </c>
      <c r="B713" s="67" t="s">
        <v>3040</v>
      </c>
      <c r="C713" s="67" t="s">
        <v>3024</v>
      </c>
      <c r="D713" s="68" t="s">
        <v>711</v>
      </c>
      <c r="E713" s="7"/>
      <c r="F713" s="8"/>
      <c r="G713" s="69">
        <v>66600</v>
      </c>
      <c r="H713" s="69">
        <v>36600</v>
      </c>
      <c r="I713" s="70">
        <v>4.0379151999999996</v>
      </c>
      <c r="J713" s="70">
        <v>0.84044200000000002</v>
      </c>
      <c r="K713" s="70">
        <v>25.672609000000001</v>
      </c>
      <c r="L713" s="70">
        <v>0</v>
      </c>
      <c r="M713" s="70">
        <v>1.0366381</v>
      </c>
      <c r="N713" s="70">
        <v>0</v>
      </c>
      <c r="O713" s="70">
        <v>-0.53895824999999997</v>
      </c>
      <c r="P713" s="70">
        <v>-5.6495651999999996</v>
      </c>
      <c r="Q713" s="69">
        <v>134</v>
      </c>
    </row>
    <row r="714" spans="1:17">
      <c r="A714" s="66">
        <v>1921</v>
      </c>
      <c r="B714" s="67" t="s">
        <v>3041</v>
      </c>
      <c r="C714" s="67" t="s">
        <v>3042</v>
      </c>
      <c r="D714" s="68" t="s">
        <v>711</v>
      </c>
      <c r="E714" s="7"/>
      <c r="F714" s="8"/>
      <c r="G714" s="69">
        <v>66000</v>
      </c>
      <c r="H714" s="69">
        <v>30800</v>
      </c>
      <c r="I714" s="70">
        <v>11.05644</v>
      </c>
      <c r="J714" s="70">
        <v>0.20785925</v>
      </c>
      <c r="K714" s="70">
        <v>4.9184713000000002</v>
      </c>
      <c r="L714" s="70">
        <v>3.2701599999999997E-2</v>
      </c>
      <c r="M714" s="70">
        <v>0.54380786000000003</v>
      </c>
      <c r="N714" s="70">
        <v>3.6156329E-3</v>
      </c>
      <c r="O714" s="70">
        <v>1.5797417</v>
      </c>
      <c r="P714" s="70">
        <v>-1.0776713</v>
      </c>
      <c r="Q714" s="69">
        <v>403.83333333333297</v>
      </c>
    </row>
    <row r="715" spans="1:17">
      <c r="A715" s="66">
        <v>1923</v>
      </c>
      <c r="B715" s="67" t="s">
        <v>3043</v>
      </c>
      <c r="C715" s="67" t="s">
        <v>3044</v>
      </c>
      <c r="D715" s="68" t="s">
        <v>711</v>
      </c>
      <c r="E715" s="7"/>
      <c r="F715" s="8"/>
      <c r="G715" s="69">
        <v>67700</v>
      </c>
      <c r="H715" s="69">
        <v>33700</v>
      </c>
      <c r="I715" s="70">
        <v>10.411155000000001</v>
      </c>
      <c r="J715" s="70">
        <v>0.34604563999999999</v>
      </c>
      <c r="K715" s="70">
        <v>8.9671926000000006</v>
      </c>
      <c r="L715" s="70">
        <v>0.80588925</v>
      </c>
      <c r="M715" s="70">
        <v>0.93358827</v>
      </c>
      <c r="N715" s="70">
        <v>8.3902374000000002E-2</v>
      </c>
      <c r="O715" s="70">
        <v>-1.1296242000000001</v>
      </c>
      <c r="P715" s="70">
        <v>-5.2480631000000004</v>
      </c>
      <c r="Q715" s="69">
        <v>736</v>
      </c>
    </row>
    <row r="716" spans="1:17">
      <c r="A716" s="66">
        <v>1924</v>
      </c>
      <c r="B716" s="67" t="s">
        <v>3045</v>
      </c>
      <c r="C716" s="67" t="s">
        <v>3029</v>
      </c>
      <c r="D716" s="68" t="s">
        <v>711</v>
      </c>
      <c r="E716" s="7"/>
      <c r="F716" s="8"/>
      <c r="G716" s="69">
        <v>48600</v>
      </c>
      <c r="H716" s="69">
        <v>26700</v>
      </c>
      <c r="I716" s="70">
        <v>20.309563000000001</v>
      </c>
      <c r="J716" s="70">
        <v>0.46270102000000002</v>
      </c>
      <c r="K716" s="70">
        <v>4.7942204000000004</v>
      </c>
      <c r="L716" s="70">
        <v>5.0884113000000002E-2</v>
      </c>
      <c r="M716" s="70">
        <v>0.97368520000000003</v>
      </c>
      <c r="N716" s="70">
        <v>1.0334341E-2</v>
      </c>
      <c r="O716" s="70">
        <v>-12.888995</v>
      </c>
      <c r="P716" s="70">
        <v>-16.64987</v>
      </c>
      <c r="Q716" s="69">
        <v>170</v>
      </c>
    </row>
    <row r="717" spans="1:17">
      <c r="A717" s="66">
        <v>8244</v>
      </c>
      <c r="B717" s="67" t="s">
        <v>3046</v>
      </c>
      <c r="C717" s="67" t="s">
        <v>2200</v>
      </c>
      <c r="D717" s="68" t="s">
        <v>711</v>
      </c>
      <c r="E717" s="7"/>
      <c r="F717" s="8"/>
      <c r="G717" s="69">
        <v>91100</v>
      </c>
      <c r="H717" s="69">
        <v>32500</v>
      </c>
      <c r="I717" s="70">
        <v>5.7515593000000003</v>
      </c>
      <c r="J717" s="70">
        <v>1.0111821000000001</v>
      </c>
      <c r="K717" s="70">
        <v>14.608510000000001</v>
      </c>
      <c r="L717" s="70">
        <v>0.4383184</v>
      </c>
      <c r="M717" s="70">
        <v>0.84021705000000002</v>
      </c>
      <c r="N717" s="70">
        <v>2.5210142000000001E-2</v>
      </c>
      <c r="O717" s="70">
        <v>0.88347399000000004</v>
      </c>
      <c r="P717" s="70">
        <v>0.31389982</v>
      </c>
      <c r="Q717" s="69">
        <v>2670.3333333333298</v>
      </c>
    </row>
    <row r="718" spans="1:17">
      <c r="A718" s="66">
        <v>1925</v>
      </c>
      <c r="B718" s="67" t="s">
        <v>3047</v>
      </c>
      <c r="C718" s="67" t="s">
        <v>2200</v>
      </c>
      <c r="D718" s="68" t="s">
        <v>711</v>
      </c>
      <c r="E718" s="7"/>
      <c r="F718" s="8"/>
      <c r="G718" s="69">
        <v>66500</v>
      </c>
      <c r="H718" s="69">
        <v>30400</v>
      </c>
      <c r="I718" s="70">
        <v>11.851851</v>
      </c>
      <c r="J718" s="70">
        <v>0.11457807</v>
      </c>
      <c r="K718" s="70">
        <v>8.6848173000000006</v>
      </c>
      <c r="L718" s="70">
        <v>0</v>
      </c>
      <c r="M718" s="70">
        <v>1.0293117000000001</v>
      </c>
      <c r="N718" s="70">
        <v>0</v>
      </c>
      <c r="O718" s="70">
        <v>4.5460839000000002</v>
      </c>
      <c r="P718" s="70">
        <v>5.1706848000000001</v>
      </c>
      <c r="Q718" s="69">
        <v>771.66666666666595</v>
      </c>
    </row>
    <row r="719" spans="1:17">
      <c r="A719" s="66">
        <v>1928</v>
      </c>
      <c r="B719" s="67" t="s">
        <v>3048</v>
      </c>
      <c r="C719" s="67" t="s">
        <v>3049</v>
      </c>
      <c r="D719" s="68" t="s">
        <v>711</v>
      </c>
      <c r="E719" s="7"/>
      <c r="F719" s="8"/>
      <c r="G719" s="69">
        <v>92100</v>
      </c>
      <c r="H719" s="69">
        <v>45600</v>
      </c>
      <c r="I719" s="70">
        <v>4.2821654999999996</v>
      </c>
      <c r="J719" s="70">
        <v>1.329574</v>
      </c>
      <c r="K719" s="70">
        <v>29.634115000000001</v>
      </c>
      <c r="L719" s="70">
        <v>0.40979253999999998</v>
      </c>
      <c r="M719" s="70">
        <v>1.2689817999999999</v>
      </c>
      <c r="N719" s="70">
        <v>1.7547995E-2</v>
      </c>
      <c r="O719" s="70">
        <v>-0.7983439</v>
      </c>
      <c r="P719" s="70">
        <v>-3.9916716000000001</v>
      </c>
      <c r="Q719" s="69">
        <v>3714.3333333333298</v>
      </c>
    </row>
    <row r="720" spans="1:17">
      <c r="A720" s="66">
        <v>1929</v>
      </c>
      <c r="B720" s="67" t="s">
        <v>3050</v>
      </c>
      <c r="C720" s="67" t="s">
        <v>3051</v>
      </c>
      <c r="D720" s="68" t="s">
        <v>711</v>
      </c>
      <c r="E720" s="7"/>
      <c r="F720" s="8"/>
      <c r="G720" s="69">
        <v>66000</v>
      </c>
      <c r="H720" s="69">
        <v>41000</v>
      </c>
      <c r="I720" s="70">
        <v>5.4501042000000002</v>
      </c>
      <c r="J720" s="70">
        <v>1.1617546000000001</v>
      </c>
      <c r="K720" s="70">
        <v>0</v>
      </c>
      <c r="L720" s="70">
        <v>0</v>
      </c>
      <c r="M720" s="70">
        <v>0</v>
      </c>
      <c r="N720" s="70">
        <v>0</v>
      </c>
      <c r="O720" s="70">
        <v>1.1694323</v>
      </c>
      <c r="P720" s="70">
        <v>0.45162155999999998</v>
      </c>
      <c r="Q720" s="69">
        <v>63.3333333333333</v>
      </c>
    </row>
    <row r="721" spans="1:17">
      <c r="A721" s="66">
        <v>1930</v>
      </c>
      <c r="B721" s="67" t="s">
        <v>3052</v>
      </c>
      <c r="C721" s="67" t="s">
        <v>3029</v>
      </c>
      <c r="D721" s="68" t="s">
        <v>711</v>
      </c>
      <c r="E721" s="7"/>
      <c r="F721" s="8"/>
      <c r="G721" s="69">
        <v>57700</v>
      </c>
      <c r="H721" s="69">
        <v>30200</v>
      </c>
      <c r="I721" s="70">
        <v>11.66567</v>
      </c>
      <c r="J721" s="70">
        <v>9.8583162000000002E-2</v>
      </c>
      <c r="K721" s="70">
        <v>13.248139</v>
      </c>
      <c r="L721" s="70">
        <v>7.2547751000000002E-3</v>
      </c>
      <c r="M721" s="70">
        <v>1.5454843</v>
      </c>
      <c r="N721" s="70">
        <v>8.4631820000000005E-4</v>
      </c>
      <c r="O721" s="70">
        <v>6.4215260000000001</v>
      </c>
      <c r="P721" s="70">
        <v>3.4541439999999999</v>
      </c>
      <c r="Q721" s="69">
        <v>165.5</v>
      </c>
    </row>
    <row r="722" spans="1:17">
      <c r="A722" s="66">
        <v>1933</v>
      </c>
      <c r="B722" s="67" t="s">
        <v>3053</v>
      </c>
      <c r="C722" s="67" t="s">
        <v>3024</v>
      </c>
      <c r="D722" s="68" t="s">
        <v>711</v>
      </c>
      <c r="E722" s="7"/>
      <c r="F722" s="8"/>
      <c r="G722" s="69">
        <v>70000</v>
      </c>
      <c r="H722" s="69">
        <v>37200</v>
      </c>
      <c r="I722" s="70">
        <v>11.64073</v>
      </c>
      <c r="J722" s="70">
        <v>0.60948086000000001</v>
      </c>
      <c r="K722" s="70">
        <v>29.281271</v>
      </c>
      <c r="L722" s="70">
        <v>0</v>
      </c>
      <c r="M722" s="70">
        <v>3.4085534000000002</v>
      </c>
      <c r="N722" s="70">
        <v>0</v>
      </c>
      <c r="O722" s="70">
        <v>-4.4835067000000004</v>
      </c>
      <c r="P722" s="70">
        <v>-9.7715186999999997</v>
      </c>
      <c r="Q722" s="69">
        <v>101.333333333333</v>
      </c>
    </row>
    <row r="723" spans="1:17">
      <c r="A723" s="66">
        <v>7032</v>
      </c>
      <c r="B723" s="67" t="s">
        <v>3054</v>
      </c>
      <c r="C723" s="67" t="s">
        <v>2200</v>
      </c>
      <c r="D723" s="68" t="s">
        <v>711</v>
      </c>
      <c r="E723" s="7"/>
      <c r="F723" s="8"/>
      <c r="G723" s="69">
        <v>82900</v>
      </c>
      <c r="H723" s="69">
        <v>33800</v>
      </c>
      <c r="I723" s="70">
        <v>5.1814746999999999</v>
      </c>
      <c r="J723" s="70">
        <v>1.067439</v>
      </c>
      <c r="K723" s="70">
        <v>14.6341</v>
      </c>
      <c r="L723" s="70">
        <v>0</v>
      </c>
      <c r="M723" s="70">
        <v>0.75826216000000002</v>
      </c>
      <c r="N723" s="70">
        <v>0</v>
      </c>
      <c r="O723" s="70">
        <v>0.61373091000000002</v>
      </c>
      <c r="P723" s="70">
        <v>-3.3035597999999999</v>
      </c>
      <c r="Q723" s="69">
        <v>241.666666666666</v>
      </c>
    </row>
    <row r="724" spans="1:17">
      <c r="A724" s="66">
        <v>1939</v>
      </c>
      <c r="B724" s="67" t="s">
        <v>720</v>
      </c>
      <c r="C724" s="67" t="s">
        <v>2148</v>
      </c>
      <c r="D724" s="68" t="s">
        <v>711</v>
      </c>
      <c r="E724" s="7"/>
      <c r="F724" s="8"/>
      <c r="G724" s="69">
        <v>91400</v>
      </c>
      <c r="H724" s="69">
        <v>45700</v>
      </c>
      <c r="I724" s="70">
        <v>4.1185802999999996</v>
      </c>
      <c r="J724" s="70">
        <v>0.80603128999999996</v>
      </c>
      <c r="K724" s="70">
        <v>8.3515786999999992</v>
      </c>
      <c r="L724" s="70">
        <v>0.16863765</v>
      </c>
      <c r="M724" s="70">
        <v>0.34396648000000002</v>
      </c>
      <c r="N724" s="70">
        <v>6.9454768999999998E-3</v>
      </c>
      <c r="O724" s="70">
        <v>-2.2999288999999998</v>
      </c>
      <c r="P724" s="70">
        <v>-5.9864139999999999</v>
      </c>
      <c r="Q724" s="69">
        <v>123.5</v>
      </c>
    </row>
    <row r="725" spans="1:17">
      <c r="A725" s="66">
        <v>5265</v>
      </c>
      <c r="B725" s="67" t="s">
        <v>3055</v>
      </c>
      <c r="C725" s="67" t="s">
        <v>3056</v>
      </c>
      <c r="D725" s="68" t="s">
        <v>711</v>
      </c>
      <c r="E725" s="7"/>
      <c r="F725" s="8"/>
      <c r="G725" s="69">
        <v>58900</v>
      </c>
      <c r="H725" s="69">
        <v>40600</v>
      </c>
      <c r="I725" s="70">
        <v>11.959387</v>
      </c>
      <c r="J725" s="70">
        <v>0.57820183000000003</v>
      </c>
      <c r="K725" s="70">
        <v>5.1868490999999999</v>
      </c>
      <c r="L725" s="70">
        <v>0.14435086999999999</v>
      </c>
      <c r="M725" s="70">
        <v>0.62031530999999995</v>
      </c>
      <c r="N725" s="70">
        <v>1.7263480000000001E-2</v>
      </c>
      <c r="O725" s="70">
        <v>-0.42677399999999999</v>
      </c>
      <c r="P725" s="70">
        <v>-1.455964</v>
      </c>
      <c r="Q725" s="69">
        <v>139</v>
      </c>
    </row>
    <row r="726" spans="1:17">
      <c r="A726" s="66">
        <v>5267</v>
      </c>
      <c r="B726" s="67" t="s">
        <v>3057</v>
      </c>
      <c r="C726" s="67" t="s">
        <v>3058</v>
      </c>
      <c r="D726" s="68" t="s">
        <v>711</v>
      </c>
      <c r="E726" s="7"/>
      <c r="F726" s="8"/>
      <c r="G726" s="69">
        <v>57100</v>
      </c>
      <c r="H726" s="69">
        <v>35300</v>
      </c>
      <c r="I726" s="70">
        <v>15.262705</v>
      </c>
      <c r="J726" s="70">
        <v>9.8270445999999997E-2</v>
      </c>
      <c r="K726" s="70">
        <v>15.215078999999999</v>
      </c>
      <c r="L726" s="70">
        <v>1.3263004E-2</v>
      </c>
      <c r="M726" s="70">
        <v>2.3222326999999998</v>
      </c>
      <c r="N726" s="70">
        <v>2.0242932E-3</v>
      </c>
      <c r="O726" s="70">
        <v>-3.3805407999999999</v>
      </c>
      <c r="P726" s="70">
        <v>-0.51722257999999999</v>
      </c>
      <c r="Q726" s="69">
        <v>110</v>
      </c>
    </row>
    <row r="727" spans="1:17">
      <c r="A727" s="66">
        <v>1926</v>
      </c>
      <c r="B727" s="67" t="s">
        <v>722</v>
      </c>
      <c r="C727" s="67" t="s">
        <v>3037</v>
      </c>
      <c r="D727" s="68" t="s">
        <v>711</v>
      </c>
      <c r="E727" s="7">
        <v>297</v>
      </c>
      <c r="F727" s="8" t="s">
        <v>722</v>
      </c>
      <c r="G727" s="69">
        <v>75300</v>
      </c>
      <c r="H727" s="69">
        <v>40900</v>
      </c>
      <c r="I727" s="70">
        <v>6.6530646999999998</v>
      </c>
      <c r="J727" s="70">
        <v>0.41042932999999998</v>
      </c>
      <c r="K727" s="70">
        <v>22.991796000000001</v>
      </c>
      <c r="L727" s="70">
        <v>0.56535113000000004</v>
      </c>
      <c r="M727" s="70">
        <v>1.5296589</v>
      </c>
      <c r="N727" s="70">
        <v>3.7613175999999998E-2</v>
      </c>
      <c r="O727" s="70">
        <v>0.24044456</v>
      </c>
      <c r="P727" s="70">
        <v>-2.5329893000000001</v>
      </c>
      <c r="Q727" s="69">
        <v>1057</v>
      </c>
    </row>
    <row r="728" spans="1:17">
      <c r="A728" s="66">
        <v>1938</v>
      </c>
      <c r="B728" s="67" t="s">
        <v>3059</v>
      </c>
      <c r="C728" s="67" t="s">
        <v>3060</v>
      </c>
      <c r="D728" s="68" t="s">
        <v>711</v>
      </c>
      <c r="E728" s="7"/>
      <c r="F728" s="8"/>
      <c r="G728" s="69">
        <v>55100</v>
      </c>
      <c r="H728" s="69">
        <v>29600</v>
      </c>
      <c r="I728" s="70">
        <v>17.791499999999999</v>
      </c>
      <c r="J728" s="70">
        <v>6.6161327000000006E-2</v>
      </c>
      <c r="K728" s="70">
        <v>7.9148879000000001</v>
      </c>
      <c r="L728" s="70">
        <v>3.1442601000000001E-2</v>
      </c>
      <c r="M728" s="70">
        <v>1.4081773</v>
      </c>
      <c r="N728" s="70">
        <v>5.5941096999999997E-3</v>
      </c>
      <c r="O728" s="70">
        <v>-4.8830546999999997</v>
      </c>
      <c r="P728" s="70">
        <v>-8.4873457000000005</v>
      </c>
      <c r="Q728" s="69">
        <v>185</v>
      </c>
    </row>
    <row r="729" spans="1:17">
      <c r="A729" s="66">
        <v>8228</v>
      </c>
      <c r="B729" s="67" t="s">
        <v>3061</v>
      </c>
      <c r="C729" s="67" t="s">
        <v>3062</v>
      </c>
      <c r="D729" s="68" t="s">
        <v>711</v>
      </c>
      <c r="E729" s="7"/>
      <c r="F729" s="8"/>
      <c r="G729" s="69">
        <v>60600</v>
      </c>
      <c r="H729" s="69">
        <v>33700</v>
      </c>
      <c r="I729" s="70">
        <v>11.904277</v>
      </c>
      <c r="J729" s="70">
        <v>0.30955486999999998</v>
      </c>
      <c r="K729" s="70">
        <v>17.706800000000001</v>
      </c>
      <c r="L729" s="70">
        <v>1.1556444000000001E-2</v>
      </c>
      <c r="M729" s="70">
        <v>2.1078668</v>
      </c>
      <c r="N729" s="70">
        <v>1.3757111E-3</v>
      </c>
      <c r="O729" s="70">
        <v>-0.11452016</v>
      </c>
      <c r="P729" s="70">
        <v>2.9996407</v>
      </c>
      <c r="Q729" s="69">
        <v>245</v>
      </c>
    </row>
    <row r="730" spans="1:17">
      <c r="A730" s="66">
        <v>1940</v>
      </c>
      <c r="B730" s="67" t="s">
        <v>725</v>
      </c>
      <c r="C730" s="67" t="s">
        <v>3033</v>
      </c>
      <c r="D730" s="68" t="s">
        <v>711</v>
      </c>
      <c r="E730" s="7"/>
      <c r="F730" s="8"/>
      <c r="G730" s="69">
        <v>71300</v>
      </c>
      <c r="H730" s="69">
        <v>42600</v>
      </c>
      <c r="I730" s="70">
        <v>11.373044</v>
      </c>
      <c r="J730" s="70">
        <v>6.8485885999999996E-2</v>
      </c>
      <c r="K730" s="70">
        <v>23.750885</v>
      </c>
      <c r="L730" s="70">
        <v>2.4964767000000001</v>
      </c>
      <c r="M730" s="70">
        <v>2.7011986000000001</v>
      </c>
      <c r="N730" s="70">
        <v>0.28392538</v>
      </c>
      <c r="O730" s="70">
        <v>-5.7172108000000001</v>
      </c>
      <c r="P730" s="70">
        <v>-9.5341071999999993</v>
      </c>
      <c r="Q730" s="69">
        <v>118.5</v>
      </c>
    </row>
    <row r="731" spans="1:17">
      <c r="A731" s="66">
        <v>1945</v>
      </c>
      <c r="B731" s="67" t="s">
        <v>1729</v>
      </c>
      <c r="C731" s="67" t="s">
        <v>3044</v>
      </c>
      <c r="D731" s="68" t="s">
        <v>711</v>
      </c>
      <c r="E731" s="7"/>
      <c r="F731" s="8"/>
      <c r="G731" s="69">
        <v>71600</v>
      </c>
      <c r="H731" s="69">
        <v>35000</v>
      </c>
      <c r="I731" s="70">
        <v>6.8242683</v>
      </c>
      <c r="J731" s="70">
        <v>0.38624745999999999</v>
      </c>
      <c r="K731" s="70">
        <v>12.325122</v>
      </c>
      <c r="L731" s="70">
        <v>0</v>
      </c>
      <c r="M731" s="70">
        <v>0.84109937999999995</v>
      </c>
      <c r="N731" s="70">
        <v>0</v>
      </c>
      <c r="O731" s="70">
        <v>-2.0658655000000001</v>
      </c>
      <c r="P731" s="70">
        <v>-6.2050818999999997</v>
      </c>
      <c r="Q731" s="69">
        <v>104.666666666666</v>
      </c>
    </row>
    <row r="732" spans="1:17">
      <c r="A732" s="66">
        <v>1946</v>
      </c>
      <c r="B732" s="67" t="s">
        <v>3063</v>
      </c>
      <c r="C732" s="67" t="s">
        <v>3024</v>
      </c>
      <c r="D732" s="68" t="s">
        <v>711</v>
      </c>
      <c r="E732" s="7"/>
      <c r="F732" s="8"/>
      <c r="G732" s="69">
        <v>74000</v>
      </c>
      <c r="H732" s="69">
        <v>32800</v>
      </c>
      <c r="I732" s="70">
        <v>5.5578580000000004</v>
      </c>
      <c r="J732" s="70">
        <v>0.87480807000000005</v>
      </c>
      <c r="K732" s="70">
        <v>38.822139999999997</v>
      </c>
      <c r="L732" s="70">
        <v>0.21265803</v>
      </c>
      <c r="M732" s="70">
        <v>2.1576792999999999</v>
      </c>
      <c r="N732" s="70">
        <v>1.1819232000000001E-2</v>
      </c>
      <c r="O732" s="70">
        <v>-0.37990942999999999</v>
      </c>
      <c r="P732" s="70">
        <v>1.1495949000000001</v>
      </c>
      <c r="Q732" s="69">
        <v>106</v>
      </c>
    </row>
    <row r="733" spans="1:17">
      <c r="A733" s="66">
        <v>1948</v>
      </c>
      <c r="B733" s="67" t="s">
        <v>3064</v>
      </c>
      <c r="C733" s="67" t="s">
        <v>3018</v>
      </c>
      <c r="D733" s="68" t="s">
        <v>711</v>
      </c>
      <c r="E733" s="7"/>
      <c r="F733" s="8"/>
      <c r="G733" s="69">
        <v>116600</v>
      </c>
      <c r="H733" s="69">
        <v>47300</v>
      </c>
      <c r="I733" s="70">
        <v>3.2509301000000002</v>
      </c>
      <c r="J733" s="70">
        <v>3.8964371999999998</v>
      </c>
      <c r="K733" s="70">
        <v>29.378494</v>
      </c>
      <c r="L733" s="70">
        <v>2.9804377999999998</v>
      </c>
      <c r="M733" s="70">
        <v>0.95507430999999998</v>
      </c>
      <c r="N733" s="70">
        <v>9.6891939999999996E-2</v>
      </c>
      <c r="O733" s="70">
        <v>-0.22051570000000001</v>
      </c>
      <c r="P733" s="70">
        <v>-1.7426322999999999</v>
      </c>
      <c r="Q733" s="69">
        <v>3820</v>
      </c>
    </row>
    <row r="734" spans="1:17">
      <c r="A734" s="66">
        <v>1949</v>
      </c>
      <c r="B734" s="67" t="s">
        <v>3065</v>
      </c>
      <c r="C734" s="67" t="s">
        <v>3018</v>
      </c>
      <c r="D734" s="68" t="s">
        <v>711</v>
      </c>
      <c r="E734" s="7"/>
      <c r="F734" s="8"/>
      <c r="G734" s="69">
        <v>80800</v>
      </c>
      <c r="H734" s="69">
        <v>39400</v>
      </c>
      <c r="I734" s="70">
        <v>6.8165674000000003</v>
      </c>
      <c r="J734" s="70">
        <v>0.44415417000000001</v>
      </c>
      <c r="K734" s="70">
        <v>13.460872999999999</v>
      </c>
      <c r="L734" s="70">
        <v>1.3502833999999999</v>
      </c>
      <c r="M734" s="70">
        <v>0.91756945999999995</v>
      </c>
      <c r="N734" s="70">
        <v>9.2042974999999999E-2</v>
      </c>
      <c r="O734" s="70">
        <v>4.1437258999999997</v>
      </c>
      <c r="P734" s="70">
        <v>4.5632744000000001</v>
      </c>
      <c r="Q734" s="69">
        <v>789</v>
      </c>
    </row>
    <row r="735" spans="1:17">
      <c r="A735" s="66">
        <v>5498</v>
      </c>
      <c r="B735" s="67" t="s">
        <v>3066</v>
      </c>
      <c r="C735" s="67" t="s">
        <v>2148</v>
      </c>
      <c r="D735" s="68" t="s">
        <v>711</v>
      </c>
      <c r="E735" s="7"/>
      <c r="F735" s="8"/>
      <c r="G735" s="69">
        <v>58400</v>
      </c>
      <c r="H735" s="69">
        <v>25100</v>
      </c>
      <c r="I735" s="70">
        <v>18.235665999999998</v>
      </c>
      <c r="J735" s="70">
        <v>5.05221E-2</v>
      </c>
      <c r="K735" s="70">
        <v>4.1656842000000003</v>
      </c>
      <c r="L735" s="70">
        <v>3.7611231000000002E-2</v>
      </c>
      <c r="M735" s="70">
        <v>0.75964021999999998</v>
      </c>
      <c r="N735" s="70">
        <v>6.8586580000000001E-3</v>
      </c>
      <c r="O735" s="70">
        <v>-7.1527451000000006E-2</v>
      </c>
      <c r="P735" s="70">
        <v>-2.4199275999999998</v>
      </c>
      <c r="Q735" s="69">
        <v>199</v>
      </c>
    </row>
    <row r="736" spans="1:17">
      <c r="A736" s="66">
        <v>1950</v>
      </c>
      <c r="B736" s="67" t="s">
        <v>729</v>
      </c>
      <c r="C736" s="67" t="s">
        <v>2148</v>
      </c>
      <c r="D736" s="68" t="s">
        <v>711</v>
      </c>
      <c r="E736" s="7"/>
      <c r="F736" s="8"/>
      <c r="G736" s="69">
        <v>86400</v>
      </c>
      <c r="H736" s="69">
        <v>38000</v>
      </c>
      <c r="I736" s="70">
        <v>7.1082501000000002</v>
      </c>
      <c r="J736" s="70">
        <v>0.82539684000000002</v>
      </c>
      <c r="K736" s="70">
        <v>17.011161999999999</v>
      </c>
      <c r="L736" s="70">
        <v>1.2942575000000001</v>
      </c>
      <c r="M736" s="70">
        <v>1.2091959999999999</v>
      </c>
      <c r="N736" s="70">
        <v>9.1999060999999993E-2</v>
      </c>
      <c r="O736" s="70">
        <v>-1.5276021</v>
      </c>
      <c r="P736" s="70">
        <v>-3.2455721</v>
      </c>
      <c r="Q736" s="69">
        <v>1494.6666666666599</v>
      </c>
    </row>
    <row r="737" spans="1:17">
      <c r="A737" s="66">
        <v>10503</v>
      </c>
      <c r="B737" s="67" t="s">
        <v>3067</v>
      </c>
      <c r="C737" s="67" t="s">
        <v>2148</v>
      </c>
      <c r="D737" s="68" t="s">
        <v>711</v>
      </c>
      <c r="E737" s="7"/>
      <c r="F737" s="8"/>
      <c r="G737" s="69">
        <v>45200</v>
      </c>
      <c r="H737" s="69">
        <v>29000</v>
      </c>
      <c r="I737" s="70">
        <v>27.648672000000001</v>
      </c>
      <c r="J737" s="70">
        <v>0.10996665999999999</v>
      </c>
      <c r="K737" s="70">
        <v>2.0443264999999999</v>
      </c>
      <c r="L737" s="70">
        <v>1.3153938E-2</v>
      </c>
      <c r="M737" s="70">
        <v>0.56522912000000003</v>
      </c>
      <c r="N737" s="70">
        <v>3.6368892E-3</v>
      </c>
      <c r="O737" s="70">
        <v>5.2647104000000002</v>
      </c>
      <c r="P737" s="70">
        <v>16.214597999999999</v>
      </c>
      <c r="Q737" s="69">
        <v>59</v>
      </c>
    </row>
    <row r="738" spans="1:17">
      <c r="A738" s="66">
        <v>25909</v>
      </c>
      <c r="B738" s="67" t="s">
        <v>3068</v>
      </c>
      <c r="C738" s="67" t="s">
        <v>2200</v>
      </c>
      <c r="D738" s="68" t="s">
        <v>711</v>
      </c>
      <c r="E738" s="7"/>
      <c r="F738" s="8"/>
      <c r="G738" s="69">
        <v>27200</v>
      </c>
      <c r="H738" s="69">
        <v>12400</v>
      </c>
      <c r="I738" s="70">
        <v>42.113815000000002</v>
      </c>
      <c r="J738" s="70">
        <v>5.3203538000000002E-2</v>
      </c>
      <c r="K738" s="70">
        <v>1.1360549</v>
      </c>
      <c r="L738" s="70">
        <v>1.5684564999999999E-3</v>
      </c>
      <c r="M738" s="70">
        <v>0.47843598999999998</v>
      </c>
      <c r="N738" s="70">
        <v>6.6053686999999997E-4</v>
      </c>
      <c r="O738" s="70">
        <v>6.1373372000000002</v>
      </c>
      <c r="P738" s="70">
        <v>5.9110274</v>
      </c>
      <c r="Q738" s="69">
        <v>249.333333333333</v>
      </c>
    </row>
    <row r="739" spans="1:17">
      <c r="A739" s="66">
        <v>40513</v>
      </c>
      <c r="B739" s="67" t="s">
        <v>3069</v>
      </c>
      <c r="C739" s="67" t="s">
        <v>2150</v>
      </c>
      <c r="D739" s="68" t="s">
        <v>732</v>
      </c>
      <c r="E739" s="7"/>
      <c r="F739" s="8"/>
      <c r="G739" s="69">
        <v>73600</v>
      </c>
      <c r="H739" s="69">
        <v>32300</v>
      </c>
      <c r="I739" s="70">
        <v>10.486931999999999</v>
      </c>
      <c r="J739" s="70">
        <v>0.93224077999999999</v>
      </c>
      <c r="K739" s="70">
        <v>7.6432595000000001</v>
      </c>
      <c r="L739" s="70">
        <v>1.4722086999999999</v>
      </c>
      <c r="M739" s="70">
        <v>0.80154334999999999</v>
      </c>
      <c r="N739" s="70">
        <v>0.15438952</v>
      </c>
      <c r="O739" s="70">
        <v>10.053611</v>
      </c>
      <c r="P739" s="70">
        <v>22.491924000000001</v>
      </c>
      <c r="Q739" s="69">
        <v>214</v>
      </c>
    </row>
    <row r="740" spans="1:17">
      <c r="A740" s="66">
        <v>1952</v>
      </c>
      <c r="B740" s="67" t="s">
        <v>3070</v>
      </c>
      <c r="C740" s="67" t="s">
        <v>3071</v>
      </c>
      <c r="D740" s="68" t="s">
        <v>732</v>
      </c>
      <c r="E740" s="7"/>
      <c r="F740" s="8"/>
      <c r="G740" s="69">
        <v>91700</v>
      </c>
      <c r="H740" s="69">
        <v>33800</v>
      </c>
      <c r="I740" s="70">
        <v>3.4568813</v>
      </c>
      <c r="J740" s="70">
        <v>1.6013799</v>
      </c>
      <c r="K740" s="70">
        <v>22.743697999999998</v>
      </c>
      <c r="L740" s="70">
        <v>0</v>
      </c>
      <c r="M740" s="70">
        <v>0.78622263999999997</v>
      </c>
      <c r="N740" s="70">
        <v>0</v>
      </c>
      <c r="O740" s="70">
        <v>2.8823009000000002</v>
      </c>
      <c r="P740" s="70">
        <v>1.873035</v>
      </c>
      <c r="Q740" s="69">
        <v>265</v>
      </c>
    </row>
    <row r="741" spans="1:17">
      <c r="A741" s="66">
        <v>1954</v>
      </c>
      <c r="B741" s="67" t="s">
        <v>734</v>
      </c>
      <c r="C741" s="67" t="s">
        <v>2150</v>
      </c>
      <c r="D741" s="68" t="s">
        <v>732</v>
      </c>
      <c r="E741" s="7">
        <v>304</v>
      </c>
      <c r="F741" s="8" t="s">
        <v>734</v>
      </c>
      <c r="G741" s="69">
        <v>98200</v>
      </c>
      <c r="H741" s="69">
        <v>46700</v>
      </c>
      <c r="I741" s="70">
        <v>3.0137698999999998</v>
      </c>
      <c r="J741" s="70">
        <v>2.2551277000000001</v>
      </c>
      <c r="K741" s="70">
        <v>31.309266999999998</v>
      </c>
      <c r="L741" s="70">
        <v>4.8019252000000003</v>
      </c>
      <c r="M741" s="70">
        <v>0.94358933</v>
      </c>
      <c r="N741" s="70">
        <v>0.14471898999999999</v>
      </c>
      <c r="O741" s="70">
        <v>1.0934120000000001</v>
      </c>
      <c r="P741" s="70">
        <v>-1.4792224</v>
      </c>
      <c r="Q741" s="69">
        <v>318</v>
      </c>
    </row>
    <row r="742" spans="1:17">
      <c r="A742" s="66">
        <v>1959</v>
      </c>
      <c r="B742" s="67" t="s">
        <v>737</v>
      </c>
      <c r="C742" s="67" t="s">
        <v>2151</v>
      </c>
      <c r="D742" s="68" t="s">
        <v>732</v>
      </c>
      <c r="E742" s="7">
        <v>306</v>
      </c>
      <c r="F742" s="8" t="s">
        <v>737</v>
      </c>
      <c r="G742" s="69">
        <v>68100</v>
      </c>
      <c r="H742" s="69">
        <v>35100</v>
      </c>
      <c r="I742" s="70">
        <v>11.893584000000001</v>
      </c>
      <c r="J742" s="70">
        <v>0.65346526999999999</v>
      </c>
      <c r="K742" s="70">
        <v>14.924989999999999</v>
      </c>
      <c r="L742" s="70">
        <v>3.2069861999999998E-2</v>
      </c>
      <c r="M742" s="70">
        <v>1.7751161</v>
      </c>
      <c r="N742" s="70">
        <v>3.8142556000000001E-3</v>
      </c>
      <c r="O742" s="70">
        <v>6.3027644</v>
      </c>
      <c r="P742" s="70">
        <v>12.376324</v>
      </c>
      <c r="Q742" s="69">
        <v>210</v>
      </c>
    </row>
    <row r="743" spans="1:17">
      <c r="A743" s="66">
        <v>1961</v>
      </c>
      <c r="B743" s="67" t="s">
        <v>3072</v>
      </c>
      <c r="C743" s="67" t="s">
        <v>3073</v>
      </c>
      <c r="D743" s="68" t="s">
        <v>732</v>
      </c>
      <c r="E743" s="7"/>
      <c r="F743" s="8"/>
      <c r="G743" s="69">
        <v>111000</v>
      </c>
      <c r="H743" s="69">
        <v>49400</v>
      </c>
      <c r="I743" s="70">
        <v>2.5133079999999999</v>
      </c>
      <c r="J743" s="70">
        <v>4.7270927</v>
      </c>
      <c r="K743" s="70">
        <v>27.520583999999999</v>
      </c>
      <c r="L743" s="70">
        <v>5.5577015999999997</v>
      </c>
      <c r="M743" s="70">
        <v>0.69167708999999999</v>
      </c>
      <c r="N743" s="70">
        <v>0.13968216999999999</v>
      </c>
      <c r="O743" s="70">
        <v>2.0595270999999998E-2</v>
      </c>
      <c r="P743" s="70">
        <v>-4.5299453999999999</v>
      </c>
      <c r="Q743" s="69">
        <v>246.666666666666</v>
      </c>
    </row>
    <row r="744" spans="1:17">
      <c r="A744" s="66">
        <v>1963</v>
      </c>
      <c r="B744" s="67" t="s">
        <v>740</v>
      </c>
      <c r="C744" s="67" t="s">
        <v>2152</v>
      </c>
      <c r="D744" s="68" t="s">
        <v>732</v>
      </c>
      <c r="E744" s="7">
        <v>309</v>
      </c>
      <c r="F744" s="8" t="s">
        <v>740</v>
      </c>
      <c r="G744" s="69">
        <v>69700</v>
      </c>
      <c r="H744" s="69">
        <v>33800</v>
      </c>
      <c r="I744" s="70">
        <v>14.080455000000001</v>
      </c>
      <c r="J744" s="70">
        <v>0.38033952999999998</v>
      </c>
      <c r="K744" s="70">
        <v>10.801895</v>
      </c>
      <c r="L744" s="70">
        <v>0.12080123</v>
      </c>
      <c r="M744" s="70">
        <v>1.5209558999999999</v>
      </c>
      <c r="N744" s="70">
        <v>1.7009361000000001E-2</v>
      </c>
      <c r="O744" s="70">
        <v>-2.8558023000000001</v>
      </c>
      <c r="P744" s="70">
        <v>-5.7936401000000002</v>
      </c>
      <c r="Q744" s="69">
        <v>2071.6666666666601</v>
      </c>
    </row>
    <row r="745" spans="1:17">
      <c r="A745" s="66">
        <v>1964</v>
      </c>
      <c r="B745" s="67" t="s">
        <v>742</v>
      </c>
      <c r="C745" s="67" t="s">
        <v>3071</v>
      </c>
      <c r="D745" s="68" t="s">
        <v>732</v>
      </c>
      <c r="E745" s="7"/>
      <c r="F745" s="8"/>
      <c r="G745" s="69">
        <v>93600</v>
      </c>
      <c r="H745" s="69">
        <v>44900</v>
      </c>
      <c r="I745" s="70">
        <v>5.1683105999999999</v>
      </c>
      <c r="J745" s="70">
        <v>1.3773614999999999</v>
      </c>
      <c r="K745" s="70">
        <v>28.311861</v>
      </c>
      <c r="L745" s="70">
        <v>2.0986425999999998</v>
      </c>
      <c r="M745" s="70">
        <v>1.4632449000000001</v>
      </c>
      <c r="N745" s="70">
        <v>0.10846437</v>
      </c>
      <c r="O745" s="70">
        <v>1.9154694000000001</v>
      </c>
      <c r="P745" s="70">
        <v>2.4617851000000002</v>
      </c>
      <c r="Q745" s="69">
        <v>292</v>
      </c>
    </row>
    <row r="746" spans="1:17">
      <c r="A746" s="66">
        <v>6961</v>
      </c>
      <c r="B746" s="67" t="s">
        <v>3074</v>
      </c>
      <c r="C746" s="67" t="s">
        <v>2150</v>
      </c>
      <c r="D746" s="68" t="s">
        <v>732</v>
      </c>
      <c r="E746" s="7"/>
      <c r="F746" s="8"/>
      <c r="G746" s="69">
        <v>69100</v>
      </c>
      <c r="H746" s="69">
        <v>28300</v>
      </c>
      <c r="I746" s="70">
        <v>11.280151999999999</v>
      </c>
      <c r="J746" s="70">
        <v>0.34573868000000002</v>
      </c>
      <c r="K746" s="70">
        <v>9.0642948000000008</v>
      </c>
      <c r="L746" s="70">
        <v>6.6134370999999997E-2</v>
      </c>
      <c r="M746" s="70">
        <v>1.0224662</v>
      </c>
      <c r="N746" s="70">
        <v>7.4600582000000004E-3</v>
      </c>
      <c r="O746" s="70">
        <v>-13.17994</v>
      </c>
      <c r="P746" s="70">
        <v>-21.283950999999998</v>
      </c>
      <c r="Q746" s="69">
        <v>4994</v>
      </c>
    </row>
    <row r="747" spans="1:17">
      <c r="A747" s="66">
        <v>1965</v>
      </c>
      <c r="B747" s="67" t="s">
        <v>3075</v>
      </c>
      <c r="C747" s="67" t="s">
        <v>2338</v>
      </c>
      <c r="D747" s="68" t="s">
        <v>732</v>
      </c>
      <c r="E747" s="7"/>
      <c r="F747" s="8"/>
      <c r="G747" s="69">
        <v>77900</v>
      </c>
      <c r="H747" s="69">
        <v>33400</v>
      </c>
      <c r="I747" s="70">
        <v>4.5202422000000002</v>
      </c>
      <c r="J747" s="70">
        <v>0.12462520000000001</v>
      </c>
      <c r="K747" s="70">
        <v>9.4071808000000008</v>
      </c>
      <c r="L747" s="70">
        <v>0.49625701</v>
      </c>
      <c r="M747" s="70">
        <v>0.42522734000000001</v>
      </c>
      <c r="N747" s="70">
        <v>2.2432018000000001E-2</v>
      </c>
      <c r="O747" s="70">
        <v>9.2532777999999993</v>
      </c>
      <c r="P747" s="70">
        <v>13.798762999999999</v>
      </c>
      <c r="Q747" s="69">
        <v>116</v>
      </c>
    </row>
    <row r="748" spans="1:17">
      <c r="A748" s="66">
        <v>1968</v>
      </c>
      <c r="B748" s="67" t="s">
        <v>3076</v>
      </c>
      <c r="C748" s="67" t="s">
        <v>3071</v>
      </c>
      <c r="D748" s="68" t="s">
        <v>732</v>
      </c>
      <c r="E748" s="7"/>
      <c r="F748" s="8"/>
      <c r="G748" s="69">
        <v>54000</v>
      </c>
      <c r="H748" s="69">
        <v>28200</v>
      </c>
      <c r="I748" s="70">
        <v>18.195710999999999</v>
      </c>
      <c r="J748" s="70">
        <v>0.12009364</v>
      </c>
      <c r="K748" s="70">
        <v>10.643188</v>
      </c>
      <c r="L748" s="70">
        <v>5.5606887000000001E-3</v>
      </c>
      <c r="M748" s="70">
        <v>1.9366038999999999</v>
      </c>
      <c r="N748" s="70">
        <v>1.0118069E-3</v>
      </c>
      <c r="O748" s="70">
        <v>4.5176477000000004</v>
      </c>
      <c r="P748" s="70">
        <v>7.3178090999999998</v>
      </c>
      <c r="Q748" s="69">
        <v>330.166666666666</v>
      </c>
    </row>
    <row r="749" spans="1:17">
      <c r="A749" s="66">
        <v>1969</v>
      </c>
      <c r="B749" s="67" t="s">
        <v>3077</v>
      </c>
      <c r="C749" s="67" t="s">
        <v>3078</v>
      </c>
      <c r="D749" s="68" t="s">
        <v>732</v>
      </c>
      <c r="E749" s="7"/>
      <c r="F749" s="8"/>
      <c r="G749" s="69">
        <v>82500</v>
      </c>
      <c r="H749" s="69">
        <v>38800</v>
      </c>
      <c r="I749" s="70">
        <v>8.7404709</v>
      </c>
      <c r="J749" s="70">
        <v>0.48166868000000002</v>
      </c>
      <c r="K749" s="70">
        <v>16.538443000000001</v>
      </c>
      <c r="L749" s="70">
        <v>0</v>
      </c>
      <c r="M749" s="70">
        <v>1.4455378000000001</v>
      </c>
      <c r="N749" s="70">
        <v>0</v>
      </c>
      <c r="O749" s="70">
        <v>2.6104094999999998</v>
      </c>
      <c r="P749" s="70">
        <v>7.0876903999999996</v>
      </c>
      <c r="Q749" s="69">
        <v>147</v>
      </c>
    </row>
    <row r="750" spans="1:17">
      <c r="A750" s="66">
        <v>1972</v>
      </c>
      <c r="B750" s="67" t="s">
        <v>744</v>
      </c>
      <c r="C750" s="67" t="s">
        <v>2151</v>
      </c>
      <c r="D750" s="68" t="s">
        <v>732</v>
      </c>
      <c r="E750" s="7">
        <v>311</v>
      </c>
      <c r="F750" s="8" t="s">
        <v>744</v>
      </c>
      <c r="G750" s="69">
        <v>49100</v>
      </c>
      <c r="H750" s="69">
        <v>27500</v>
      </c>
      <c r="I750" s="70">
        <v>21.113291</v>
      </c>
      <c r="J750" s="70">
        <v>0.35796266999999998</v>
      </c>
      <c r="K750" s="70">
        <v>7.1624559999999997</v>
      </c>
      <c r="L750" s="70">
        <v>0.59265745000000003</v>
      </c>
      <c r="M750" s="70">
        <v>1.5122302999999999</v>
      </c>
      <c r="N750" s="70">
        <v>0.12512949000000001</v>
      </c>
      <c r="O750" s="70">
        <v>-2.0019008999999999</v>
      </c>
      <c r="P750" s="70">
        <v>-5.0525216999999998</v>
      </c>
      <c r="Q750" s="69">
        <v>268.666666666666</v>
      </c>
    </row>
    <row r="751" spans="1:17">
      <c r="A751" s="66">
        <v>1976</v>
      </c>
      <c r="B751" s="67" t="s">
        <v>746</v>
      </c>
      <c r="C751" s="67" t="s">
        <v>2338</v>
      </c>
      <c r="D751" s="68" t="s">
        <v>732</v>
      </c>
      <c r="E751" s="7">
        <v>313</v>
      </c>
      <c r="F751" s="8" t="s">
        <v>746</v>
      </c>
      <c r="G751" s="69">
        <v>65700</v>
      </c>
      <c r="H751" s="69">
        <v>33000</v>
      </c>
      <c r="I751" s="70">
        <v>15.837218999999999</v>
      </c>
      <c r="J751" s="70">
        <v>7.2141706999999999E-2</v>
      </c>
      <c r="K751" s="70">
        <v>10.783715000000001</v>
      </c>
      <c r="L751" s="70">
        <v>3.5026144000000002E-2</v>
      </c>
      <c r="M751" s="70">
        <v>1.7078405999999999</v>
      </c>
      <c r="N751" s="70">
        <v>5.5471673000000001E-3</v>
      </c>
      <c r="O751" s="70">
        <v>-4.8685521999999999</v>
      </c>
      <c r="P751" s="70">
        <v>-8.2640256999999995</v>
      </c>
      <c r="Q751" s="69">
        <v>1032</v>
      </c>
    </row>
    <row r="752" spans="1:17">
      <c r="A752" s="66">
        <v>1977</v>
      </c>
      <c r="B752" s="67" t="s">
        <v>748</v>
      </c>
      <c r="C752" s="67" t="s">
        <v>2155</v>
      </c>
      <c r="D752" s="68" t="s">
        <v>732</v>
      </c>
      <c r="E752" s="7">
        <v>314</v>
      </c>
      <c r="F752" s="8" t="s">
        <v>748</v>
      </c>
      <c r="G752" s="69">
        <v>79800</v>
      </c>
      <c r="H752" s="69">
        <v>36100</v>
      </c>
      <c r="I752" s="70">
        <v>8.4188632999999999</v>
      </c>
      <c r="J752" s="70">
        <v>0.77736145000000001</v>
      </c>
      <c r="K752" s="70">
        <v>17.036342999999999</v>
      </c>
      <c r="L752" s="70">
        <v>0</v>
      </c>
      <c r="M752" s="70">
        <v>1.4342663</v>
      </c>
      <c r="N752" s="70">
        <v>0</v>
      </c>
      <c r="O752" s="70">
        <v>-0.83534138999999996</v>
      </c>
      <c r="P752" s="70">
        <v>-1.7016262</v>
      </c>
      <c r="Q752" s="69">
        <v>1304</v>
      </c>
    </row>
    <row r="753" spans="1:17">
      <c r="A753" s="66">
        <v>10489</v>
      </c>
      <c r="B753" s="67" t="s">
        <v>3079</v>
      </c>
      <c r="C753" s="67" t="s">
        <v>3071</v>
      </c>
      <c r="D753" s="68" t="s">
        <v>732</v>
      </c>
      <c r="E753" s="7"/>
      <c r="F753" s="8"/>
      <c r="G753" s="69">
        <v>39100</v>
      </c>
      <c r="H753" s="69">
        <v>15500</v>
      </c>
      <c r="I753" s="70">
        <v>30.423598999999999</v>
      </c>
      <c r="J753" s="70">
        <v>5.1750197999999997E-2</v>
      </c>
      <c r="K753" s="70">
        <v>2.3040821999999999</v>
      </c>
      <c r="L753" s="70">
        <v>4.5242932E-2</v>
      </c>
      <c r="M753" s="70">
        <v>0.70098477999999997</v>
      </c>
      <c r="N753" s="70">
        <v>1.3764528999999999E-2</v>
      </c>
      <c r="O753" s="70">
        <v>8.4739733000000008</v>
      </c>
      <c r="P753" s="70">
        <v>8.3770027000000002</v>
      </c>
      <c r="Q753" s="69">
        <v>242.666666666666</v>
      </c>
    </row>
    <row r="754" spans="1:17">
      <c r="A754" s="66">
        <v>9275</v>
      </c>
      <c r="B754" s="67" t="s">
        <v>750</v>
      </c>
      <c r="C754" s="67" t="s">
        <v>2264</v>
      </c>
      <c r="D754" s="68" t="s">
        <v>732</v>
      </c>
      <c r="E754" s="7">
        <v>315</v>
      </c>
      <c r="F754" s="8" t="s">
        <v>750</v>
      </c>
      <c r="G754" s="69">
        <v>86400</v>
      </c>
      <c r="H754" s="69">
        <v>36900</v>
      </c>
      <c r="I754" s="70">
        <v>6.5365219000000003</v>
      </c>
      <c r="J754" s="70">
        <v>0.53492099000000004</v>
      </c>
      <c r="K754" s="70">
        <v>14.358181999999999</v>
      </c>
      <c r="L754" s="70">
        <v>0.32531824999999998</v>
      </c>
      <c r="M754" s="70">
        <v>0.93852568000000003</v>
      </c>
      <c r="N754" s="70">
        <v>2.1264497E-2</v>
      </c>
      <c r="O754" s="70">
        <v>-0.34088477</v>
      </c>
      <c r="P754" s="70">
        <v>-1.4250913999999999</v>
      </c>
      <c r="Q754" s="69">
        <v>1933.6666666666599</v>
      </c>
    </row>
    <row r="755" spans="1:17">
      <c r="A755" s="66">
        <v>1983</v>
      </c>
      <c r="B755" s="67" t="s">
        <v>3080</v>
      </c>
      <c r="C755" s="67" t="s">
        <v>3081</v>
      </c>
      <c r="D755" s="68" t="s">
        <v>732</v>
      </c>
      <c r="E755" s="7"/>
      <c r="F755" s="8"/>
      <c r="G755" s="69">
        <v>49400</v>
      </c>
      <c r="H755" s="69">
        <v>28500</v>
      </c>
      <c r="I755" s="70">
        <v>25.937096</v>
      </c>
      <c r="J755" s="70">
        <v>0.42548668000000001</v>
      </c>
      <c r="K755" s="70">
        <v>3.8269261999999999</v>
      </c>
      <c r="L755" s="70">
        <v>3.0716187999999998E-2</v>
      </c>
      <c r="M755" s="70">
        <v>0.99259352999999995</v>
      </c>
      <c r="N755" s="70">
        <v>7.9668871999999998E-3</v>
      </c>
      <c r="O755" s="70">
        <v>-9.3344869999999993</v>
      </c>
      <c r="P755" s="70">
        <v>-21.303045000000001</v>
      </c>
      <c r="Q755" s="69">
        <v>92</v>
      </c>
    </row>
    <row r="756" spans="1:17">
      <c r="A756" s="66">
        <v>56</v>
      </c>
      <c r="B756" s="67" t="s">
        <v>3082</v>
      </c>
      <c r="C756" s="67" t="s">
        <v>2150</v>
      </c>
      <c r="D756" s="68" t="s">
        <v>732</v>
      </c>
      <c r="E756" s="7"/>
      <c r="F756" s="8"/>
      <c r="G756" s="69">
        <v>60900</v>
      </c>
      <c r="H756" s="69">
        <v>27700</v>
      </c>
      <c r="I756" s="70">
        <v>14.749362</v>
      </c>
      <c r="J756" s="70">
        <v>0.35207285999999999</v>
      </c>
      <c r="K756" s="70">
        <v>8.3027391000000001</v>
      </c>
      <c r="L756" s="70">
        <v>0.10939869000000001</v>
      </c>
      <c r="M756" s="70">
        <v>1.2246010000000001</v>
      </c>
      <c r="N756" s="70">
        <v>1.6135608999999999E-2</v>
      </c>
      <c r="O756" s="70">
        <v>5.2341322999999997</v>
      </c>
      <c r="P756" s="70">
        <v>10.352316999999999</v>
      </c>
      <c r="Q756" s="69">
        <v>875.33333333333303</v>
      </c>
    </row>
    <row r="757" spans="1:17">
      <c r="A757" s="66">
        <v>2001</v>
      </c>
      <c r="B757" s="67" t="s">
        <v>754</v>
      </c>
      <c r="C757" s="67" t="s">
        <v>2264</v>
      </c>
      <c r="D757" s="68" t="s">
        <v>732</v>
      </c>
      <c r="E757" s="7"/>
      <c r="F757" s="8"/>
      <c r="G757" s="69">
        <v>89700</v>
      </c>
      <c r="H757" s="69">
        <v>45600</v>
      </c>
      <c r="I757" s="70">
        <v>5.7647561999999999</v>
      </c>
      <c r="J757" s="70">
        <v>1.1480174000000001</v>
      </c>
      <c r="K757" s="70">
        <v>19.250349</v>
      </c>
      <c r="L757" s="70">
        <v>1.2515788999999999</v>
      </c>
      <c r="M757" s="70">
        <v>1.1097357000000001</v>
      </c>
      <c r="N757" s="70">
        <v>7.2150476000000005E-2</v>
      </c>
      <c r="O757" s="70">
        <v>-1.9518772</v>
      </c>
      <c r="P757" s="70">
        <v>-8.3949823000000006</v>
      </c>
      <c r="Q757" s="69">
        <v>182.166666666666</v>
      </c>
    </row>
    <row r="758" spans="1:17">
      <c r="A758" s="66">
        <v>1987</v>
      </c>
      <c r="B758" s="67" t="s">
        <v>755</v>
      </c>
      <c r="C758" s="67" t="s">
        <v>3071</v>
      </c>
      <c r="D758" s="68" t="s">
        <v>732</v>
      </c>
      <c r="E758" s="7"/>
      <c r="F758" s="8"/>
      <c r="G758" s="69">
        <v>98300</v>
      </c>
      <c r="H758" s="69">
        <v>45200</v>
      </c>
      <c r="I758" s="70">
        <v>4.8732699999999998</v>
      </c>
      <c r="J758" s="70">
        <v>4.6891436999999998</v>
      </c>
      <c r="K758" s="70">
        <v>31.757792999999999</v>
      </c>
      <c r="L758" s="70">
        <v>2.8297112000000002</v>
      </c>
      <c r="M758" s="70">
        <v>1.5476429</v>
      </c>
      <c r="N758" s="70">
        <v>0.13789946</v>
      </c>
      <c r="O758" s="70">
        <v>-1.4711916</v>
      </c>
      <c r="P758" s="70">
        <v>-2.6392547999999998</v>
      </c>
      <c r="Q758" s="69">
        <v>260</v>
      </c>
    </row>
    <row r="759" spans="1:17">
      <c r="A759" s="66">
        <v>1988</v>
      </c>
      <c r="B759" s="67" t="s">
        <v>3083</v>
      </c>
      <c r="C759" s="67" t="s">
        <v>3084</v>
      </c>
      <c r="D759" s="68" t="s">
        <v>732</v>
      </c>
      <c r="E759" s="7"/>
      <c r="F759" s="8"/>
      <c r="G759" s="69">
        <v>56400</v>
      </c>
      <c r="H759" s="69">
        <v>36900</v>
      </c>
      <c r="I759" s="70">
        <v>24.598879</v>
      </c>
      <c r="J759" s="70">
        <v>0.15920324999999999</v>
      </c>
      <c r="K759" s="70">
        <v>17.389258999999999</v>
      </c>
      <c r="L759" s="70">
        <v>2.8272717999999999E-2</v>
      </c>
      <c r="M759" s="70">
        <v>4.2775631000000001</v>
      </c>
      <c r="N759" s="70">
        <v>6.9547715E-3</v>
      </c>
      <c r="O759" s="70">
        <v>-10.549078</v>
      </c>
      <c r="P759" s="70">
        <v>-5.1116047</v>
      </c>
      <c r="Q759" s="69">
        <v>77</v>
      </c>
    </row>
    <row r="760" spans="1:17">
      <c r="A760" s="66">
        <v>1989</v>
      </c>
      <c r="B760" s="67" t="s">
        <v>3085</v>
      </c>
      <c r="C760" s="67" t="s">
        <v>3071</v>
      </c>
      <c r="D760" s="68" t="s">
        <v>732</v>
      </c>
      <c r="E760" s="7"/>
      <c r="F760" s="8"/>
      <c r="G760" s="69">
        <v>98800</v>
      </c>
      <c r="H760" s="69">
        <v>40100</v>
      </c>
      <c r="I760" s="70">
        <v>5.5919046000000003</v>
      </c>
      <c r="J760" s="70">
        <v>2.1570806999999999</v>
      </c>
      <c r="K760" s="70">
        <v>17.160032000000001</v>
      </c>
      <c r="L760" s="70">
        <v>0.80692291000000005</v>
      </c>
      <c r="M760" s="70">
        <v>0.95957267000000002</v>
      </c>
      <c r="N760" s="70">
        <v>4.5122359000000001E-2</v>
      </c>
      <c r="O760" s="70">
        <v>-1.7585624</v>
      </c>
      <c r="P760" s="70">
        <v>-5.1772637000000001</v>
      </c>
      <c r="Q760" s="69">
        <v>4394.3333333333303</v>
      </c>
    </row>
    <row r="761" spans="1:17">
      <c r="A761" s="66">
        <v>1999</v>
      </c>
      <c r="B761" s="67" t="s">
        <v>3086</v>
      </c>
      <c r="C761" s="67" t="s">
        <v>2150</v>
      </c>
      <c r="D761" s="68" t="s">
        <v>732</v>
      </c>
      <c r="E761" s="7"/>
      <c r="F761" s="8"/>
      <c r="G761" s="69">
        <v>87400</v>
      </c>
      <c r="H761" s="69">
        <v>39800</v>
      </c>
      <c r="I761" s="70">
        <v>7.4549478999999996</v>
      </c>
      <c r="J761" s="70">
        <v>0.97449476000000002</v>
      </c>
      <c r="K761" s="70">
        <v>16.502936999999999</v>
      </c>
      <c r="L761" s="70">
        <v>0.41146901000000002</v>
      </c>
      <c r="M761" s="70">
        <v>1.2302854000000001</v>
      </c>
      <c r="N761" s="70">
        <v>3.0674802000000001E-2</v>
      </c>
      <c r="O761" s="70">
        <v>-1.2198963</v>
      </c>
      <c r="P761" s="70">
        <v>-5.0442461999999999</v>
      </c>
      <c r="Q761" s="69">
        <v>2299</v>
      </c>
    </row>
    <row r="762" spans="1:17">
      <c r="A762" s="66">
        <v>1980</v>
      </c>
      <c r="B762" s="67" t="s">
        <v>3087</v>
      </c>
      <c r="C762" s="67" t="s">
        <v>3088</v>
      </c>
      <c r="D762" s="68" t="s">
        <v>732</v>
      </c>
      <c r="E762" s="7"/>
      <c r="F762" s="8"/>
      <c r="G762" s="69">
        <v>57400</v>
      </c>
      <c r="H762" s="69">
        <v>32000</v>
      </c>
      <c r="I762" s="70">
        <v>20.491990999999999</v>
      </c>
      <c r="J762" s="70">
        <v>0.55227762000000002</v>
      </c>
      <c r="K762" s="70">
        <v>7.7243114000000004</v>
      </c>
      <c r="L762" s="70">
        <v>6.3608630999999999E-2</v>
      </c>
      <c r="M762" s="70">
        <v>1.5828652000000001</v>
      </c>
      <c r="N762" s="70">
        <v>1.3034676E-2</v>
      </c>
      <c r="O762" s="70">
        <v>-2.7131816999999998</v>
      </c>
      <c r="P762" s="70">
        <v>-7.6499556999999996</v>
      </c>
      <c r="Q762" s="69">
        <v>173.666666666666</v>
      </c>
    </row>
    <row r="763" spans="1:17">
      <c r="A763" s="66">
        <v>1962</v>
      </c>
      <c r="B763" s="67" t="s">
        <v>3089</v>
      </c>
      <c r="C763" s="67" t="s">
        <v>3084</v>
      </c>
      <c r="D763" s="68" t="s">
        <v>732</v>
      </c>
      <c r="E763" s="7"/>
      <c r="F763" s="8"/>
      <c r="G763" s="69">
        <v>67000</v>
      </c>
      <c r="H763" s="69">
        <v>36000</v>
      </c>
      <c r="I763" s="70">
        <v>12.546830999999999</v>
      </c>
      <c r="J763" s="70">
        <v>0.30741435</v>
      </c>
      <c r="K763" s="70">
        <v>18.512991</v>
      </c>
      <c r="L763" s="70">
        <v>6.3179321999999996E-2</v>
      </c>
      <c r="M763" s="70">
        <v>2.3227937000000001</v>
      </c>
      <c r="N763" s="70">
        <v>7.9270033000000007E-3</v>
      </c>
      <c r="O763" s="70">
        <v>0.42469459999999998</v>
      </c>
      <c r="P763" s="70">
        <v>-3.6365237000000001</v>
      </c>
      <c r="Q763" s="69">
        <v>264.5</v>
      </c>
    </row>
    <row r="764" spans="1:17">
      <c r="A764" s="66">
        <v>2002</v>
      </c>
      <c r="B764" s="67" t="s">
        <v>757</v>
      </c>
      <c r="C764" s="67" t="s">
        <v>2157</v>
      </c>
      <c r="D764" s="68" t="s">
        <v>732</v>
      </c>
      <c r="E764" s="7">
        <v>321</v>
      </c>
      <c r="F764" s="8" t="s">
        <v>757</v>
      </c>
      <c r="G764" s="69">
        <v>76100</v>
      </c>
      <c r="H764" s="69">
        <v>35100</v>
      </c>
      <c r="I764" s="70">
        <v>10.337527</v>
      </c>
      <c r="J764" s="70">
        <v>0.56656408000000003</v>
      </c>
      <c r="K764" s="70">
        <v>13.611117</v>
      </c>
      <c r="L764" s="70">
        <v>1.1607337</v>
      </c>
      <c r="M764" s="70">
        <v>1.4070530000000001</v>
      </c>
      <c r="N764" s="70">
        <v>0.11999116</v>
      </c>
      <c r="O764" s="70">
        <v>0.20037054000000001</v>
      </c>
      <c r="P764" s="70">
        <v>-0.43853768999999998</v>
      </c>
      <c r="Q764" s="69">
        <v>2511</v>
      </c>
    </row>
    <row r="765" spans="1:17">
      <c r="A765" s="66">
        <v>26009</v>
      </c>
      <c r="B765" s="67" t="s">
        <v>3090</v>
      </c>
      <c r="C765" s="67" t="s">
        <v>2159</v>
      </c>
      <c r="D765" s="68" t="s">
        <v>760</v>
      </c>
      <c r="E765" s="7"/>
      <c r="F765" s="8"/>
      <c r="G765" s="69">
        <v>63000</v>
      </c>
      <c r="H765" s="69">
        <v>16200</v>
      </c>
      <c r="I765" s="70">
        <v>14.949547000000001</v>
      </c>
      <c r="J765" s="70">
        <v>0.10685164</v>
      </c>
      <c r="K765" s="70">
        <v>0.43150586000000002</v>
      </c>
      <c r="L765" s="70">
        <v>3.6990005999999999E-2</v>
      </c>
      <c r="M765" s="70">
        <v>6.4508177E-2</v>
      </c>
      <c r="N765" s="70">
        <v>5.5298381000000001E-3</v>
      </c>
      <c r="O765" s="70">
        <v>-1.8878569999999999</v>
      </c>
      <c r="P765" s="70">
        <v>1.7907248</v>
      </c>
      <c r="Q765" s="69">
        <v>61</v>
      </c>
    </row>
    <row r="766" spans="1:17">
      <c r="A766" s="66">
        <v>20554</v>
      </c>
      <c r="B766" s="67" t="s">
        <v>3091</v>
      </c>
      <c r="C766" s="67" t="s">
        <v>3092</v>
      </c>
      <c r="D766" s="68" t="s">
        <v>760</v>
      </c>
      <c r="E766" s="7"/>
      <c r="F766" s="8"/>
      <c r="G766" s="69">
        <v>63000</v>
      </c>
      <c r="H766" s="69">
        <v>27600</v>
      </c>
      <c r="I766" s="70">
        <v>17.159609</v>
      </c>
      <c r="J766" s="70">
        <v>0.29323515</v>
      </c>
      <c r="K766" s="70">
        <v>7.7923970000000002</v>
      </c>
      <c r="L766" s="70">
        <v>1.9490322000000001E-2</v>
      </c>
      <c r="M766" s="70">
        <v>1.3371449</v>
      </c>
      <c r="N766" s="70">
        <v>3.3444630000000002E-3</v>
      </c>
      <c r="O766" s="70">
        <v>4.5901337</v>
      </c>
      <c r="P766" s="70">
        <v>10.316696</v>
      </c>
      <c r="Q766" s="69">
        <v>820</v>
      </c>
    </row>
    <row r="767" spans="1:17">
      <c r="A767" s="66">
        <v>5488</v>
      </c>
      <c r="B767" s="67" t="s">
        <v>3093</v>
      </c>
      <c r="C767" s="67" t="s">
        <v>2162</v>
      </c>
      <c r="D767" s="68" t="s">
        <v>760</v>
      </c>
      <c r="E767" s="7"/>
      <c r="F767" s="8"/>
      <c r="G767" s="69">
        <v>44300</v>
      </c>
      <c r="H767" s="69">
        <v>24600</v>
      </c>
      <c r="I767" s="70">
        <v>28.281462000000001</v>
      </c>
      <c r="J767" s="70">
        <v>0.16686371999999999</v>
      </c>
      <c r="K767" s="70">
        <v>12.203151</v>
      </c>
      <c r="L767" s="70">
        <v>0.12213818</v>
      </c>
      <c r="M767" s="70">
        <v>3.4512296</v>
      </c>
      <c r="N767" s="70">
        <v>3.4542464000000002E-2</v>
      </c>
      <c r="O767" s="70">
        <v>-2.1542889999999999</v>
      </c>
      <c r="P767" s="70">
        <v>-2.4522479000000001</v>
      </c>
      <c r="Q767" s="69">
        <v>2398</v>
      </c>
    </row>
    <row r="768" spans="1:17">
      <c r="A768" s="66">
        <v>2003</v>
      </c>
      <c r="B768" s="67" t="s">
        <v>3094</v>
      </c>
      <c r="C768" s="67" t="s">
        <v>3092</v>
      </c>
      <c r="D768" s="68" t="s">
        <v>760</v>
      </c>
      <c r="E768" s="7"/>
      <c r="F768" s="8"/>
      <c r="G768" s="69">
        <v>100300</v>
      </c>
      <c r="H768" s="69">
        <v>45400</v>
      </c>
      <c r="I768" s="70">
        <v>5.4169907999999998</v>
      </c>
      <c r="J768" s="70">
        <v>2.8977058000000002</v>
      </c>
      <c r="K768" s="70">
        <v>27.604315</v>
      </c>
      <c r="L768" s="70">
        <v>0</v>
      </c>
      <c r="M768" s="70">
        <v>1.4953232000000001</v>
      </c>
      <c r="N768" s="70">
        <v>0</v>
      </c>
      <c r="O768" s="70">
        <v>1.5805562</v>
      </c>
      <c r="P768" s="70">
        <v>1.6779177000000001</v>
      </c>
      <c r="Q768" s="69">
        <v>193.333333333333</v>
      </c>
    </row>
    <row r="769" spans="1:17">
      <c r="A769" s="66">
        <v>4625</v>
      </c>
      <c r="B769" s="67" t="s">
        <v>3095</v>
      </c>
      <c r="C769" s="67" t="s">
        <v>2159</v>
      </c>
      <c r="D769" s="68" t="s">
        <v>760</v>
      </c>
      <c r="E769" s="7"/>
      <c r="F769" s="8"/>
      <c r="G769" s="69">
        <v>43800</v>
      </c>
      <c r="H769" s="69">
        <v>25500</v>
      </c>
      <c r="I769" s="70">
        <v>28.750579999999999</v>
      </c>
      <c r="J769" s="70">
        <v>0.15217201</v>
      </c>
      <c r="K769" s="70">
        <v>7.4676185000000004</v>
      </c>
      <c r="L769" s="70">
        <v>9.2081964000000002E-2</v>
      </c>
      <c r="M769" s="70">
        <v>2.1469836</v>
      </c>
      <c r="N769" s="70">
        <v>2.6474098000000001E-2</v>
      </c>
      <c r="O769" s="70">
        <v>-4.6007031999999999</v>
      </c>
      <c r="P769" s="70">
        <v>1.1031287999999999</v>
      </c>
      <c r="Q769" s="69">
        <v>2348.3333333333298</v>
      </c>
    </row>
    <row r="770" spans="1:17">
      <c r="A770" s="66">
        <v>2004</v>
      </c>
      <c r="B770" s="67" t="s">
        <v>762</v>
      </c>
      <c r="C770" s="67" t="s">
        <v>2159</v>
      </c>
      <c r="D770" s="68" t="s">
        <v>760</v>
      </c>
      <c r="E770" s="7"/>
      <c r="F770" s="8"/>
      <c r="G770" s="69">
        <v>42600</v>
      </c>
      <c r="H770" s="69">
        <v>36700</v>
      </c>
      <c r="I770" s="70">
        <v>24.772987000000001</v>
      </c>
      <c r="J770" s="70">
        <v>0.15893224</v>
      </c>
      <c r="K770" s="70">
        <v>20.298244</v>
      </c>
      <c r="L770" s="70">
        <v>0.19254726</v>
      </c>
      <c r="M770" s="70">
        <v>5.0284814999999998</v>
      </c>
      <c r="N770" s="70">
        <v>4.7699708E-2</v>
      </c>
      <c r="O770" s="70">
        <v>4.4289326999999998</v>
      </c>
      <c r="P770" s="70">
        <v>7.6223226000000004</v>
      </c>
      <c r="Q770" s="69">
        <v>414.166666666666</v>
      </c>
    </row>
    <row r="771" spans="1:17">
      <c r="A771" s="66">
        <v>21661</v>
      </c>
      <c r="B771" s="67" t="s">
        <v>3096</v>
      </c>
      <c r="C771" s="67" t="s">
        <v>2159</v>
      </c>
      <c r="D771" s="68" t="s">
        <v>760</v>
      </c>
      <c r="E771" s="7"/>
      <c r="F771" s="8"/>
      <c r="G771" s="69">
        <v>47200</v>
      </c>
      <c r="H771" s="69">
        <v>23800</v>
      </c>
      <c r="I771" s="70">
        <v>25.47006</v>
      </c>
      <c r="J771" s="70">
        <v>9.8706163E-2</v>
      </c>
      <c r="K771" s="70">
        <v>10.041586000000001</v>
      </c>
      <c r="L771" s="70">
        <v>5.6473247999999997E-2</v>
      </c>
      <c r="M771" s="70">
        <v>2.5575980999999999</v>
      </c>
      <c r="N771" s="70">
        <v>1.4383770000000001E-2</v>
      </c>
      <c r="O771" s="70">
        <v>7.9991592999999996</v>
      </c>
      <c r="P771" s="70">
        <v>13.582317</v>
      </c>
      <c r="Q771" s="69">
        <v>291.5</v>
      </c>
    </row>
    <row r="772" spans="1:17">
      <c r="A772" s="66">
        <v>2006</v>
      </c>
      <c r="B772" s="67" t="s">
        <v>764</v>
      </c>
      <c r="C772" s="67" t="s">
        <v>3097</v>
      </c>
      <c r="D772" s="68" t="s">
        <v>760</v>
      </c>
      <c r="E772" s="7">
        <v>324</v>
      </c>
      <c r="F772" s="8" t="s">
        <v>764</v>
      </c>
      <c r="G772" s="69">
        <v>34300</v>
      </c>
      <c r="H772" s="69">
        <v>30500</v>
      </c>
      <c r="I772" s="70">
        <v>34.357501999999997</v>
      </c>
      <c r="J772" s="70">
        <v>0</v>
      </c>
      <c r="K772" s="70">
        <v>13.437594000000001</v>
      </c>
      <c r="L772" s="70">
        <v>0.23359165000000001</v>
      </c>
      <c r="M772" s="70">
        <v>4.6168218000000003</v>
      </c>
      <c r="N772" s="70">
        <v>8.0256253E-2</v>
      </c>
      <c r="O772" s="70">
        <v>-9.4198704000000006</v>
      </c>
      <c r="P772" s="70">
        <v>-4.8968816000000004</v>
      </c>
      <c r="Q772" s="69">
        <v>815.66666666666595</v>
      </c>
    </row>
    <row r="773" spans="1:17">
      <c r="A773" s="66">
        <v>21662</v>
      </c>
      <c r="B773" s="67" t="s">
        <v>3098</v>
      </c>
      <c r="C773" s="67" t="s">
        <v>2162</v>
      </c>
      <c r="D773" s="68" t="s">
        <v>760</v>
      </c>
      <c r="E773" s="7"/>
      <c r="F773" s="8"/>
      <c r="G773" s="69">
        <v>56000</v>
      </c>
      <c r="H773" s="69">
        <v>55000</v>
      </c>
      <c r="I773" s="70">
        <v>20.257359999999998</v>
      </c>
      <c r="J773" s="70">
        <v>0.34329841</v>
      </c>
      <c r="K773" s="70">
        <v>40.163654000000001</v>
      </c>
      <c r="L773" s="70">
        <v>0.14645731000000001</v>
      </c>
      <c r="M773" s="70">
        <v>8.1360960000000002</v>
      </c>
      <c r="N773" s="70">
        <v>2.9668383E-2</v>
      </c>
      <c r="O773" s="70">
        <v>-10.871758</v>
      </c>
      <c r="P773" s="70">
        <v>-16.802847</v>
      </c>
      <c r="Q773" s="69">
        <v>92</v>
      </c>
    </row>
    <row r="774" spans="1:17">
      <c r="A774" s="66">
        <v>2007</v>
      </c>
      <c r="B774" s="67" t="s">
        <v>770</v>
      </c>
      <c r="C774" s="67" t="s">
        <v>3099</v>
      </c>
      <c r="D774" s="68" t="s">
        <v>760</v>
      </c>
      <c r="E774" s="7"/>
      <c r="F774" s="8"/>
      <c r="G774" s="69">
        <v>84500</v>
      </c>
      <c r="H774" s="69">
        <v>40500</v>
      </c>
      <c r="I774" s="70">
        <v>8.8761892000000007</v>
      </c>
      <c r="J774" s="70">
        <v>1.4216683999999999</v>
      </c>
      <c r="K774" s="70">
        <v>22.030519000000002</v>
      </c>
      <c r="L774" s="70">
        <v>6.5386615999999995E-2</v>
      </c>
      <c r="M774" s="70">
        <v>1.9554704000000001</v>
      </c>
      <c r="N774" s="70">
        <v>5.8038393000000004E-3</v>
      </c>
      <c r="O774" s="70">
        <v>2.9577993999999999</v>
      </c>
      <c r="P774" s="70">
        <v>4.9485707000000003</v>
      </c>
      <c r="Q774" s="69">
        <v>201.333333333333</v>
      </c>
    </row>
    <row r="775" spans="1:17">
      <c r="A775" s="66">
        <v>2013</v>
      </c>
      <c r="B775" s="67" t="s">
        <v>3100</v>
      </c>
      <c r="C775" s="67" t="s">
        <v>3092</v>
      </c>
      <c r="D775" s="68" t="s">
        <v>760</v>
      </c>
      <c r="E775" s="7"/>
      <c r="F775" s="8"/>
      <c r="G775" s="69">
        <v>66500</v>
      </c>
      <c r="H775" s="69">
        <v>35600</v>
      </c>
      <c r="I775" s="70">
        <v>15.701525</v>
      </c>
      <c r="J775" s="70">
        <v>0.3121776</v>
      </c>
      <c r="K775" s="70">
        <v>12.415858</v>
      </c>
      <c r="L775" s="70">
        <v>1.1959322999999999</v>
      </c>
      <c r="M775" s="70">
        <v>1.9494791</v>
      </c>
      <c r="N775" s="70">
        <v>0.18777961000000001</v>
      </c>
      <c r="O775" s="70">
        <v>-6.5375166</v>
      </c>
      <c r="P775" s="70">
        <v>-8.1311312000000004</v>
      </c>
      <c r="Q775" s="69">
        <v>528</v>
      </c>
    </row>
    <row r="776" spans="1:17">
      <c r="A776" s="66">
        <v>40</v>
      </c>
      <c r="B776" s="67" t="s">
        <v>3101</v>
      </c>
      <c r="C776" s="67" t="s">
        <v>2162</v>
      </c>
      <c r="D776" s="68" t="s">
        <v>760</v>
      </c>
      <c r="E776" s="7"/>
      <c r="F776" s="8"/>
      <c r="G776" s="69">
        <v>94300</v>
      </c>
      <c r="H776" s="69">
        <v>44000</v>
      </c>
      <c r="I776" s="70">
        <v>8.6616973999999995</v>
      </c>
      <c r="J776" s="70">
        <v>1.9956596</v>
      </c>
      <c r="K776" s="70">
        <v>24.682886</v>
      </c>
      <c r="L776" s="70">
        <v>1.6826086</v>
      </c>
      <c r="M776" s="70">
        <v>2.1379568999999998</v>
      </c>
      <c r="N776" s="70">
        <v>0.14574248000000001</v>
      </c>
      <c r="O776" s="70">
        <v>-1.7910056000000001</v>
      </c>
      <c r="P776" s="70">
        <v>-4.1579908999999997</v>
      </c>
      <c r="Q776" s="69">
        <v>6189.3333333333303</v>
      </c>
    </row>
    <row r="777" spans="1:17">
      <c r="A777" s="66">
        <v>2008</v>
      </c>
      <c r="B777" s="67" t="s">
        <v>771</v>
      </c>
      <c r="C777" s="67" t="s">
        <v>3097</v>
      </c>
      <c r="D777" s="68" t="s">
        <v>760</v>
      </c>
      <c r="E777" s="7"/>
      <c r="F777" s="8"/>
      <c r="G777" s="69">
        <v>81500</v>
      </c>
      <c r="H777" s="69">
        <v>42200</v>
      </c>
      <c r="I777" s="70">
        <v>10.710855</v>
      </c>
      <c r="J777" s="70">
        <v>0.94991338000000003</v>
      </c>
      <c r="K777" s="70">
        <v>20.734024000000002</v>
      </c>
      <c r="L777" s="70">
        <v>0.84788149999999995</v>
      </c>
      <c r="M777" s="70">
        <v>2.2207913000000001</v>
      </c>
      <c r="N777" s="70">
        <v>9.0815357999999999E-2</v>
      </c>
      <c r="O777" s="70">
        <v>-4.1853461000000003</v>
      </c>
      <c r="P777" s="70">
        <v>-5.6391792000000001</v>
      </c>
      <c r="Q777" s="69">
        <v>1877</v>
      </c>
    </row>
    <row r="778" spans="1:17">
      <c r="A778" s="66">
        <v>2016</v>
      </c>
      <c r="B778" s="67" t="s">
        <v>773</v>
      </c>
      <c r="C778" s="67" t="s">
        <v>2159</v>
      </c>
      <c r="D778" s="68" t="s">
        <v>760</v>
      </c>
      <c r="E778" s="7">
        <v>329</v>
      </c>
      <c r="F778" s="8" t="s">
        <v>773</v>
      </c>
      <c r="G778" s="69">
        <v>113800</v>
      </c>
      <c r="H778" s="69">
        <v>42800</v>
      </c>
      <c r="I778" s="70">
        <v>5.4181023000000001</v>
      </c>
      <c r="J778" s="70">
        <v>5.1247224999999998</v>
      </c>
      <c r="K778" s="70">
        <v>28.830632999999999</v>
      </c>
      <c r="L778" s="70">
        <v>2.7762494000000002</v>
      </c>
      <c r="M778" s="70">
        <v>1.5620731999999999</v>
      </c>
      <c r="N778" s="70">
        <v>0.15042001999999999</v>
      </c>
      <c r="O778" s="70">
        <v>4.0958309000000002</v>
      </c>
      <c r="P778" s="70">
        <v>5.7619733999999996</v>
      </c>
      <c r="Q778" s="69">
        <v>677</v>
      </c>
    </row>
    <row r="779" spans="1:17">
      <c r="A779" s="66">
        <v>2017</v>
      </c>
      <c r="B779" s="67" t="s">
        <v>3102</v>
      </c>
      <c r="C779" s="67" t="s">
        <v>2160</v>
      </c>
      <c r="D779" s="68" t="s">
        <v>760</v>
      </c>
      <c r="E779" s="7">
        <v>330</v>
      </c>
      <c r="F779" s="8" t="s">
        <v>774</v>
      </c>
      <c r="G779" s="69">
        <v>75800</v>
      </c>
      <c r="H779" s="69">
        <v>36300</v>
      </c>
      <c r="I779" s="70">
        <v>12.792902</v>
      </c>
      <c r="J779" s="70">
        <v>0.43969783000000001</v>
      </c>
      <c r="K779" s="70">
        <v>19.987113999999998</v>
      </c>
      <c r="L779" s="70">
        <v>0.77121735000000002</v>
      </c>
      <c r="M779" s="70">
        <v>2.5569316999999998</v>
      </c>
      <c r="N779" s="70">
        <v>9.8661079999999998E-2</v>
      </c>
      <c r="O779" s="70">
        <v>-3.1821415000000002</v>
      </c>
      <c r="P779" s="70">
        <v>-4.2351064999999997</v>
      </c>
      <c r="Q779" s="69">
        <v>1361.6666666666599</v>
      </c>
    </row>
    <row r="780" spans="1:17">
      <c r="A780" s="66">
        <v>2005</v>
      </c>
      <c r="B780" s="67" t="s">
        <v>778</v>
      </c>
      <c r="C780" s="67" t="s">
        <v>3103</v>
      </c>
      <c r="D780" s="68" t="s">
        <v>760</v>
      </c>
      <c r="E780" s="7"/>
      <c r="F780" s="8"/>
      <c r="G780" s="69">
        <v>69800</v>
      </c>
      <c r="H780" s="69">
        <v>38900</v>
      </c>
      <c r="I780" s="70">
        <v>15.255248999999999</v>
      </c>
      <c r="J780" s="70">
        <v>0.51663506000000003</v>
      </c>
      <c r="K780" s="70">
        <v>18.731113000000001</v>
      </c>
      <c r="L780" s="70">
        <v>0.84808629999999996</v>
      </c>
      <c r="M780" s="70">
        <v>2.8574777</v>
      </c>
      <c r="N780" s="70">
        <v>0.12937766000000001</v>
      </c>
      <c r="O780" s="70">
        <v>-11.110761</v>
      </c>
      <c r="P780" s="70">
        <v>-19.475027000000001</v>
      </c>
      <c r="Q780" s="69">
        <v>1353.5</v>
      </c>
    </row>
    <row r="781" spans="1:17">
      <c r="A781" s="66">
        <v>2021</v>
      </c>
      <c r="B781" s="67" t="s">
        <v>3104</v>
      </c>
      <c r="C781" s="67" t="s">
        <v>3092</v>
      </c>
      <c r="D781" s="68" t="s">
        <v>760</v>
      </c>
      <c r="E781" s="7">
        <v>334</v>
      </c>
      <c r="F781" s="8" t="s">
        <v>781</v>
      </c>
      <c r="G781" s="69">
        <v>57700</v>
      </c>
      <c r="H781" s="69">
        <v>32900</v>
      </c>
      <c r="I781" s="70">
        <v>20.838663</v>
      </c>
      <c r="J781" s="70">
        <v>0.24015977999999999</v>
      </c>
      <c r="K781" s="70">
        <v>13.357229</v>
      </c>
      <c r="L781" s="70">
        <v>0.82787584999999997</v>
      </c>
      <c r="M781" s="70">
        <v>2.7834680000000001</v>
      </c>
      <c r="N781" s="70">
        <v>0.17251825000000001</v>
      </c>
      <c r="O781" s="70">
        <v>-9.071949</v>
      </c>
      <c r="P781" s="70">
        <v>-10.291588000000001</v>
      </c>
      <c r="Q781" s="69">
        <v>1715.3333333333301</v>
      </c>
    </row>
    <row r="782" spans="1:17">
      <c r="A782" s="66">
        <v>2023</v>
      </c>
      <c r="B782" s="67" t="s">
        <v>3105</v>
      </c>
      <c r="C782" s="67" t="s">
        <v>2159</v>
      </c>
      <c r="D782" s="68" t="s">
        <v>760</v>
      </c>
      <c r="E782" s="7"/>
      <c r="F782" s="8"/>
      <c r="G782" s="69">
        <v>88400</v>
      </c>
      <c r="H782" s="69">
        <v>36600</v>
      </c>
      <c r="I782" s="70">
        <v>8.7925415000000005</v>
      </c>
      <c r="J782" s="70">
        <v>0.73956031</v>
      </c>
      <c r="K782" s="70">
        <v>21.063607999999999</v>
      </c>
      <c r="L782" s="70">
        <v>0.22551686000000001</v>
      </c>
      <c r="M782" s="70">
        <v>1.8520262999999999</v>
      </c>
      <c r="N782" s="70">
        <v>1.9828662E-2</v>
      </c>
      <c r="O782" s="70">
        <v>4.5422076999999996</v>
      </c>
      <c r="P782" s="70">
        <v>5.8083491</v>
      </c>
      <c r="Q782" s="69">
        <v>129.333333333333</v>
      </c>
    </row>
    <row r="783" spans="1:17">
      <c r="A783" s="66">
        <v>31062</v>
      </c>
      <c r="B783" s="67" t="s">
        <v>3106</v>
      </c>
      <c r="C783" s="67" t="s">
        <v>2162</v>
      </c>
      <c r="D783" s="68" t="s">
        <v>760</v>
      </c>
      <c r="E783" s="7"/>
      <c r="F783" s="8"/>
      <c r="G783" s="69">
        <v>86500</v>
      </c>
      <c r="H783" s="69">
        <v>37200</v>
      </c>
      <c r="I783" s="70">
        <v>6.3360162000000004</v>
      </c>
      <c r="J783" s="70">
        <v>0.24220604000000001</v>
      </c>
      <c r="K783" s="70">
        <v>14.083107</v>
      </c>
      <c r="L783" s="70">
        <v>2.2386620000000002E-3</v>
      </c>
      <c r="M783" s="70">
        <v>0.89230788000000005</v>
      </c>
      <c r="N783" s="70">
        <v>1.4184199999999999E-4</v>
      </c>
      <c r="O783" s="70">
        <v>3.5207953000000001</v>
      </c>
      <c r="P783" s="70">
        <v>2.9317267</v>
      </c>
      <c r="Q783" s="69">
        <v>148.333333333333</v>
      </c>
    </row>
    <row r="784" spans="1:17">
      <c r="A784" s="66">
        <v>37894</v>
      </c>
      <c r="B784" s="67" t="s">
        <v>3107</v>
      </c>
      <c r="C784" s="67" t="s">
        <v>2162</v>
      </c>
      <c r="D784" s="68" t="s">
        <v>760</v>
      </c>
      <c r="E784" s="7"/>
      <c r="F784" s="8"/>
      <c r="G784" s="69">
        <v>78400</v>
      </c>
      <c r="H784" s="69">
        <v>24800</v>
      </c>
      <c r="I784" s="70">
        <v>13.933498999999999</v>
      </c>
      <c r="J784" s="70">
        <v>0.71008581000000004</v>
      </c>
      <c r="K784" s="70">
        <v>5.3779615999999999</v>
      </c>
      <c r="L784" s="70">
        <v>2.8295707E-2</v>
      </c>
      <c r="M784" s="70">
        <v>0.74933821</v>
      </c>
      <c r="N784" s="70">
        <v>3.9425818E-3</v>
      </c>
      <c r="O784" s="70">
        <v>0.57454950000000005</v>
      </c>
      <c r="P784" s="70">
        <v>13.283242</v>
      </c>
      <c r="Q784" s="69">
        <v>97</v>
      </c>
    </row>
    <row r="785" spans="1:17">
      <c r="A785" s="66">
        <v>2024</v>
      </c>
      <c r="B785" s="67" t="s">
        <v>782</v>
      </c>
      <c r="C785" s="67" t="s">
        <v>2162</v>
      </c>
      <c r="D785" s="68" t="s">
        <v>760</v>
      </c>
      <c r="E785" s="7">
        <v>335</v>
      </c>
      <c r="F785" s="8" t="s">
        <v>782</v>
      </c>
      <c r="G785" s="69">
        <v>72700</v>
      </c>
      <c r="H785" s="69">
        <v>34000</v>
      </c>
      <c r="I785" s="70">
        <v>14.494021999999999</v>
      </c>
      <c r="J785" s="70">
        <v>0.50729519000000001</v>
      </c>
      <c r="K785" s="70">
        <v>12.760897</v>
      </c>
      <c r="L785" s="70">
        <v>0.36345822</v>
      </c>
      <c r="M785" s="70">
        <v>1.8495672999999999</v>
      </c>
      <c r="N785" s="70">
        <v>5.2679714000000002E-2</v>
      </c>
      <c r="O785" s="70">
        <v>-4.6653751999999997</v>
      </c>
      <c r="P785" s="70">
        <v>-5.5052127999999998</v>
      </c>
      <c r="Q785" s="69">
        <v>2536.6666666666601</v>
      </c>
    </row>
    <row r="786" spans="1:17">
      <c r="A786" s="66">
        <v>2025</v>
      </c>
      <c r="B786" s="67" t="s">
        <v>3108</v>
      </c>
      <c r="C786" s="67" t="s">
        <v>2162</v>
      </c>
      <c r="D786" s="68" t="s">
        <v>760</v>
      </c>
      <c r="E786" s="7">
        <v>336</v>
      </c>
      <c r="F786" s="8" t="s">
        <v>784</v>
      </c>
      <c r="G786" s="69">
        <v>38600</v>
      </c>
      <c r="H786" s="69">
        <v>34200</v>
      </c>
      <c r="I786" s="70">
        <v>31.241485999999998</v>
      </c>
      <c r="J786" s="70">
        <v>8.0337680999999994E-2</v>
      </c>
      <c r="K786" s="70">
        <v>13.88679</v>
      </c>
      <c r="L786" s="70">
        <v>0.28432360000000001</v>
      </c>
      <c r="M786" s="70">
        <v>4.3384394999999998</v>
      </c>
      <c r="N786" s="70">
        <v>8.8826917000000005E-2</v>
      </c>
      <c r="O786" s="70">
        <v>-7.0119866999999996</v>
      </c>
      <c r="P786" s="70">
        <v>-1.0362408000000001</v>
      </c>
      <c r="Q786" s="69">
        <v>1561</v>
      </c>
    </row>
    <row r="787" spans="1:17">
      <c r="A787" s="66">
        <v>2026</v>
      </c>
      <c r="B787" s="67" t="s">
        <v>3109</v>
      </c>
      <c r="C787" s="67" t="s">
        <v>2159</v>
      </c>
      <c r="D787" s="68" t="s">
        <v>760</v>
      </c>
      <c r="E787" s="7"/>
      <c r="F787" s="8"/>
      <c r="G787" s="69">
        <v>32100</v>
      </c>
      <c r="H787" s="69">
        <v>27300</v>
      </c>
      <c r="I787" s="70">
        <v>37.862121999999999</v>
      </c>
      <c r="J787" s="70">
        <v>6.8971126999999993E-2</v>
      </c>
      <c r="K787" s="70">
        <v>9.4593544000000005</v>
      </c>
      <c r="L787" s="70">
        <v>0.3134672</v>
      </c>
      <c r="M787" s="70">
        <v>3.5815125000000001</v>
      </c>
      <c r="N787" s="70">
        <v>0.11868534</v>
      </c>
      <c r="O787" s="70">
        <v>-3.2363205000000002</v>
      </c>
      <c r="P787" s="70">
        <v>5.5042609999999996</v>
      </c>
      <c r="Q787" s="69">
        <v>265</v>
      </c>
    </row>
    <row r="788" spans="1:17">
      <c r="A788" s="66">
        <v>2031</v>
      </c>
      <c r="B788" s="67" t="s">
        <v>3110</v>
      </c>
      <c r="C788" s="67" t="s">
        <v>2911</v>
      </c>
      <c r="D788" s="68" t="s">
        <v>760</v>
      </c>
      <c r="E788" s="7"/>
      <c r="F788" s="8"/>
      <c r="G788" s="69">
        <v>75800</v>
      </c>
      <c r="H788" s="69">
        <v>39200</v>
      </c>
      <c r="I788" s="70">
        <v>13.466989999999999</v>
      </c>
      <c r="J788" s="70">
        <v>1.0337069000000001</v>
      </c>
      <c r="K788" s="70">
        <v>20.143946</v>
      </c>
      <c r="L788" s="70">
        <v>0.57425725000000005</v>
      </c>
      <c r="M788" s="70">
        <v>2.7127832999999999</v>
      </c>
      <c r="N788" s="70">
        <v>7.7335170999999994E-2</v>
      </c>
      <c r="O788" s="70">
        <v>-5.7732754000000002</v>
      </c>
      <c r="P788" s="70">
        <v>-7.9696268999999997</v>
      </c>
      <c r="Q788" s="69">
        <v>2585.6666666666601</v>
      </c>
    </row>
    <row r="789" spans="1:17">
      <c r="A789" s="66">
        <v>2020</v>
      </c>
      <c r="B789" s="67" t="s">
        <v>3111</v>
      </c>
      <c r="C789" s="67" t="s">
        <v>3112</v>
      </c>
      <c r="D789" s="68" t="s">
        <v>760</v>
      </c>
      <c r="E789" s="7"/>
      <c r="F789" s="8"/>
      <c r="G789" s="69">
        <v>59700</v>
      </c>
      <c r="H789" s="69">
        <v>35000</v>
      </c>
      <c r="I789" s="70">
        <v>20.351441999999999</v>
      </c>
      <c r="J789" s="70">
        <v>0.47688931000000001</v>
      </c>
      <c r="K789" s="70">
        <v>17.991071999999999</v>
      </c>
      <c r="L789" s="70">
        <v>0.71950358000000003</v>
      </c>
      <c r="M789" s="70">
        <v>3.6614425000000002</v>
      </c>
      <c r="N789" s="70">
        <v>0.14642936000000001</v>
      </c>
      <c r="O789" s="70">
        <v>-8.2404279999999996</v>
      </c>
      <c r="P789" s="70">
        <v>-6.5914735999999996</v>
      </c>
      <c r="Q789" s="69">
        <v>1051</v>
      </c>
    </row>
    <row r="790" spans="1:17">
      <c r="A790" s="66">
        <v>2015</v>
      </c>
      <c r="B790" s="67" t="s">
        <v>3113</v>
      </c>
      <c r="C790" s="67" t="s">
        <v>2159</v>
      </c>
      <c r="D790" s="68" t="s">
        <v>760</v>
      </c>
      <c r="E790" s="7"/>
      <c r="F790" s="8"/>
      <c r="G790" s="69">
        <v>66400</v>
      </c>
      <c r="H790" s="69">
        <v>36500</v>
      </c>
      <c r="I790" s="70">
        <v>16.552921000000001</v>
      </c>
      <c r="J790" s="70">
        <v>0.46451160000000002</v>
      </c>
      <c r="K790" s="70">
        <v>18.520804999999999</v>
      </c>
      <c r="L790" s="70">
        <v>0.40093893000000003</v>
      </c>
      <c r="M790" s="70">
        <v>3.0657345999999999</v>
      </c>
      <c r="N790" s="70">
        <v>6.6367112000000006E-2</v>
      </c>
      <c r="O790" s="70">
        <v>-4.6914724999999997</v>
      </c>
      <c r="P790" s="70">
        <v>-9.0432796</v>
      </c>
      <c r="Q790" s="69">
        <v>1976.6666666666599</v>
      </c>
    </row>
    <row r="791" spans="1:17">
      <c r="A791" s="66">
        <v>2032</v>
      </c>
      <c r="B791" s="67" t="s">
        <v>3114</v>
      </c>
      <c r="C791" s="67" t="s">
        <v>2159</v>
      </c>
      <c r="D791" s="68" t="s">
        <v>760</v>
      </c>
      <c r="E791" s="7"/>
      <c r="F791" s="8"/>
      <c r="G791" s="69">
        <v>63100</v>
      </c>
      <c r="H791" s="69">
        <v>48400</v>
      </c>
      <c r="I791" s="70">
        <v>16.702756999999998</v>
      </c>
      <c r="J791" s="70">
        <v>0.39558756</v>
      </c>
      <c r="K791" s="70">
        <v>31.462706000000001</v>
      </c>
      <c r="L791" s="70">
        <v>2.1135640000000002</v>
      </c>
      <c r="M791" s="70">
        <v>5.2551389000000004</v>
      </c>
      <c r="N791" s="70">
        <v>0.35302347000000001</v>
      </c>
      <c r="O791" s="70">
        <v>2.2524063999999999</v>
      </c>
      <c r="P791" s="70">
        <v>8.3640881</v>
      </c>
      <c r="Q791" s="69">
        <v>657.33333333333303</v>
      </c>
    </row>
    <row r="792" spans="1:17">
      <c r="A792" s="66">
        <v>2114</v>
      </c>
      <c r="B792" s="67" t="s">
        <v>853</v>
      </c>
      <c r="C792" s="67" t="s">
        <v>2135</v>
      </c>
      <c r="D792" s="68" t="s">
        <v>854</v>
      </c>
      <c r="E792" s="7"/>
      <c r="F792" s="8"/>
      <c r="G792" s="69">
        <v>68700</v>
      </c>
      <c r="H792" s="69">
        <v>41900</v>
      </c>
      <c r="I792" s="70">
        <v>14.55442</v>
      </c>
      <c r="J792" s="70">
        <v>0.58969349000000004</v>
      </c>
      <c r="K792" s="70">
        <v>18.479863999999999</v>
      </c>
      <c r="L792" s="70">
        <v>0</v>
      </c>
      <c r="M792" s="70">
        <v>2.6896369</v>
      </c>
      <c r="N792" s="70">
        <v>0</v>
      </c>
      <c r="O792" s="70">
        <v>-4.3637895999999996</v>
      </c>
      <c r="P792" s="70">
        <v>-6.8539437999999997</v>
      </c>
      <c r="Q792" s="69">
        <v>172.333333333333</v>
      </c>
    </row>
    <row r="793" spans="1:17">
      <c r="A793" s="66">
        <v>2115</v>
      </c>
      <c r="B793" s="67" t="s">
        <v>856</v>
      </c>
      <c r="C793" s="67" t="s">
        <v>2135</v>
      </c>
      <c r="D793" s="68" t="s">
        <v>854</v>
      </c>
      <c r="E793" s="7"/>
      <c r="F793" s="8"/>
      <c r="G793" s="69">
        <v>181300</v>
      </c>
      <c r="H793" s="69">
        <v>69300</v>
      </c>
      <c r="I793" s="70">
        <v>4.2215958000000002</v>
      </c>
      <c r="J793" s="70">
        <v>16.812452</v>
      </c>
      <c r="K793" s="70">
        <v>46.467812000000002</v>
      </c>
      <c r="L793" s="70">
        <v>6.3783927</v>
      </c>
      <c r="M793" s="70">
        <v>1.9616832</v>
      </c>
      <c r="N793" s="70">
        <v>0.26926997000000003</v>
      </c>
      <c r="O793" s="70">
        <v>0.34237902999999997</v>
      </c>
      <c r="P793" s="70">
        <v>3.0814108999999998</v>
      </c>
      <c r="Q793" s="69">
        <v>389.666666666666</v>
      </c>
    </row>
    <row r="794" spans="1:17">
      <c r="A794" s="66">
        <v>2117</v>
      </c>
      <c r="B794" s="67" t="s">
        <v>858</v>
      </c>
      <c r="C794" s="67" t="s">
        <v>2167</v>
      </c>
      <c r="D794" s="68" t="s">
        <v>854</v>
      </c>
      <c r="E794" s="7"/>
      <c r="F794" s="8"/>
      <c r="G794" s="69">
        <v>90400</v>
      </c>
      <c r="H794" s="69">
        <v>40700</v>
      </c>
      <c r="I794" s="70">
        <v>5.0080613999999999</v>
      </c>
      <c r="J794" s="70">
        <v>1.1772707</v>
      </c>
      <c r="K794" s="70">
        <v>33.853335999999999</v>
      </c>
      <c r="L794" s="70">
        <v>0</v>
      </c>
      <c r="M794" s="70">
        <v>1.6953958</v>
      </c>
      <c r="N794" s="70">
        <v>0</v>
      </c>
      <c r="O794" s="70">
        <v>3.844516</v>
      </c>
      <c r="P794" s="70">
        <v>5.3268646999999998</v>
      </c>
      <c r="Q794" s="69">
        <v>122</v>
      </c>
    </row>
    <row r="795" spans="1:17">
      <c r="A795" s="66">
        <v>2118</v>
      </c>
      <c r="B795" s="67" t="s">
        <v>859</v>
      </c>
      <c r="C795" s="67" t="s">
        <v>2167</v>
      </c>
      <c r="D795" s="68" t="s">
        <v>854</v>
      </c>
      <c r="E795" s="7"/>
      <c r="F795" s="8"/>
      <c r="G795" s="69">
        <v>120100</v>
      </c>
      <c r="H795" s="69">
        <v>57500</v>
      </c>
      <c r="I795" s="70">
        <v>2.0878508</v>
      </c>
      <c r="J795" s="70">
        <v>2.0419597999999999</v>
      </c>
      <c r="K795" s="70">
        <v>42.539473999999998</v>
      </c>
      <c r="L795" s="70">
        <v>0.55075616000000005</v>
      </c>
      <c r="M795" s="70">
        <v>0.88816081999999996</v>
      </c>
      <c r="N795" s="70">
        <v>1.1498967000000001E-2</v>
      </c>
      <c r="O795" s="70">
        <v>7.1015939E-2</v>
      </c>
      <c r="P795" s="70">
        <v>0.60667663999999999</v>
      </c>
      <c r="Q795" s="69">
        <v>476.666666666666</v>
      </c>
    </row>
    <row r="796" spans="1:17">
      <c r="A796" s="66">
        <v>2121</v>
      </c>
      <c r="B796" s="67" t="s">
        <v>3115</v>
      </c>
      <c r="C796" s="67" t="s">
        <v>2167</v>
      </c>
      <c r="D796" s="68" t="s">
        <v>854</v>
      </c>
      <c r="E796" s="7"/>
      <c r="F796" s="8"/>
      <c r="G796" s="69">
        <v>140500</v>
      </c>
      <c r="H796" s="69">
        <v>95300</v>
      </c>
      <c r="I796" s="70">
        <v>4.1080918000000004</v>
      </c>
      <c r="J796" s="70">
        <v>11.375799000000001</v>
      </c>
      <c r="K796" s="70">
        <v>68.151627000000005</v>
      </c>
      <c r="L796" s="70">
        <v>10.403983999999999</v>
      </c>
      <c r="M796" s="70">
        <v>2.7997315</v>
      </c>
      <c r="N796" s="70">
        <v>0.42740520999999998</v>
      </c>
      <c r="O796" s="70">
        <v>3.3458393000000002</v>
      </c>
      <c r="P796" s="70">
        <v>4.7643585000000002</v>
      </c>
      <c r="Q796" s="69">
        <v>314.33333333333297</v>
      </c>
    </row>
    <row r="797" spans="1:17">
      <c r="A797" s="66">
        <v>2122</v>
      </c>
      <c r="B797" s="67" t="s">
        <v>3116</v>
      </c>
      <c r="C797" s="67" t="s">
        <v>2135</v>
      </c>
      <c r="D797" s="68" t="s">
        <v>854</v>
      </c>
      <c r="E797" s="7">
        <v>375</v>
      </c>
      <c r="F797" s="8" t="s">
        <v>860</v>
      </c>
      <c r="G797" s="69">
        <v>84100</v>
      </c>
      <c r="H797" s="69">
        <v>35800</v>
      </c>
      <c r="I797" s="70">
        <v>5.9767346000000003</v>
      </c>
      <c r="J797" s="70">
        <v>1.5798858999999998E-2</v>
      </c>
      <c r="K797" s="70">
        <v>28.516677999999999</v>
      </c>
      <c r="L797" s="70">
        <v>3.8565241E-2</v>
      </c>
      <c r="M797" s="70">
        <v>1.7043661000000001</v>
      </c>
      <c r="N797" s="70">
        <v>2.3049421E-3</v>
      </c>
      <c r="O797" s="70">
        <v>3.1731769999999999</v>
      </c>
      <c r="P797" s="70">
        <v>5.5465707999999996</v>
      </c>
      <c r="Q797" s="69">
        <v>76</v>
      </c>
    </row>
    <row r="798" spans="1:17">
      <c r="A798" s="66">
        <v>3965</v>
      </c>
      <c r="B798" s="67" t="s">
        <v>3117</v>
      </c>
      <c r="C798" s="67" t="s">
        <v>2167</v>
      </c>
      <c r="D798" s="68" t="s">
        <v>854</v>
      </c>
      <c r="E798" s="7"/>
      <c r="F798" s="8"/>
      <c r="G798" s="69">
        <v>55000</v>
      </c>
      <c r="H798" s="69">
        <v>25300</v>
      </c>
      <c r="I798" s="70">
        <v>20.492889000000002</v>
      </c>
      <c r="J798" s="70">
        <v>0.19497112999999999</v>
      </c>
      <c r="K798" s="70">
        <v>7.8499850999999996</v>
      </c>
      <c r="L798" s="70">
        <v>2.0191978999999999E-2</v>
      </c>
      <c r="M798" s="70">
        <v>1.6086887000000001</v>
      </c>
      <c r="N798" s="70">
        <v>4.1379197999999997E-3</v>
      </c>
      <c r="O798" s="70">
        <v>-3.9849242999999999</v>
      </c>
      <c r="P798" s="70">
        <v>-4.0687360999999997</v>
      </c>
      <c r="Q798" s="69">
        <v>150</v>
      </c>
    </row>
    <row r="799" spans="1:17">
      <c r="A799" s="66">
        <v>2123</v>
      </c>
      <c r="B799" s="67" t="s">
        <v>3118</v>
      </c>
      <c r="C799" s="67" t="s">
        <v>2167</v>
      </c>
      <c r="D799" s="68" t="s">
        <v>854</v>
      </c>
      <c r="E799" s="7"/>
      <c r="F799" s="8"/>
      <c r="G799" s="69">
        <v>75500</v>
      </c>
      <c r="H799" s="69">
        <v>33100</v>
      </c>
      <c r="I799" s="70">
        <v>9.3802117999999997</v>
      </c>
      <c r="J799" s="70">
        <v>0.41192984999999999</v>
      </c>
      <c r="K799" s="70">
        <v>9.5494356000000007</v>
      </c>
      <c r="L799" s="70">
        <v>1.2240088999999999E-2</v>
      </c>
      <c r="M799" s="70">
        <v>0.89575720000000003</v>
      </c>
      <c r="N799" s="70">
        <v>1.1481461999999999E-3</v>
      </c>
      <c r="O799" s="70">
        <v>0.94391124999999998</v>
      </c>
      <c r="P799" s="70">
        <v>1.8938372000000001</v>
      </c>
      <c r="Q799" s="69">
        <v>239</v>
      </c>
    </row>
    <row r="800" spans="1:17">
      <c r="A800" s="66">
        <v>2124</v>
      </c>
      <c r="B800" s="67" t="s">
        <v>861</v>
      </c>
      <c r="C800" s="67" t="s">
        <v>2167</v>
      </c>
      <c r="D800" s="68" t="s">
        <v>854</v>
      </c>
      <c r="E800" s="7">
        <v>376</v>
      </c>
      <c r="F800" s="8" t="s">
        <v>861</v>
      </c>
      <c r="G800" s="69">
        <v>119600</v>
      </c>
      <c r="H800" s="69">
        <v>79800</v>
      </c>
      <c r="I800" s="70">
        <v>4.8559679999999998</v>
      </c>
      <c r="J800" s="70">
        <v>4.630878</v>
      </c>
      <c r="K800" s="70">
        <v>60.582424000000003</v>
      </c>
      <c r="L800" s="70">
        <v>4.9232348999999997</v>
      </c>
      <c r="M800" s="70">
        <v>2.9418631</v>
      </c>
      <c r="N800" s="70">
        <v>0.23907070999999999</v>
      </c>
      <c r="O800" s="70">
        <v>-0.86301934999999996</v>
      </c>
      <c r="P800" s="70">
        <v>-2.6585283</v>
      </c>
      <c r="Q800" s="69">
        <v>834.33333333333303</v>
      </c>
    </row>
    <row r="801" spans="1:17">
      <c r="A801" s="66">
        <v>2126</v>
      </c>
      <c r="B801" s="67" t="s">
        <v>3119</v>
      </c>
      <c r="C801" s="67" t="s">
        <v>2167</v>
      </c>
      <c r="D801" s="68" t="s">
        <v>854</v>
      </c>
      <c r="E801" s="7"/>
      <c r="F801" s="8"/>
      <c r="G801" s="69">
        <v>119300</v>
      </c>
      <c r="H801" s="69">
        <v>27400</v>
      </c>
      <c r="I801" s="70">
        <v>3.6679510999999998</v>
      </c>
      <c r="J801" s="70">
        <v>5.3947114999999997</v>
      </c>
      <c r="K801" s="70">
        <v>19.59132</v>
      </c>
      <c r="L801" s="70">
        <v>0</v>
      </c>
      <c r="M801" s="70">
        <v>0.71860002999999995</v>
      </c>
      <c r="N801" s="70">
        <v>0</v>
      </c>
      <c r="O801" s="70">
        <v>1.5927905</v>
      </c>
      <c r="P801" s="70">
        <v>2.2476728000000001</v>
      </c>
      <c r="Q801" s="69">
        <v>519.33333333333303</v>
      </c>
    </row>
    <row r="802" spans="1:17">
      <c r="A802" s="66">
        <v>2167</v>
      </c>
      <c r="B802" s="67" t="s">
        <v>3120</v>
      </c>
      <c r="C802" s="67" t="s">
        <v>3121</v>
      </c>
      <c r="D802" s="68" t="s">
        <v>854</v>
      </c>
      <c r="E802" s="7"/>
      <c r="F802" s="8"/>
      <c r="G802" s="69">
        <v>66000</v>
      </c>
      <c r="H802" s="69">
        <v>28700</v>
      </c>
      <c r="I802" s="70">
        <v>11.552467</v>
      </c>
      <c r="J802" s="70">
        <v>0.70382171999999998</v>
      </c>
      <c r="K802" s="70">
        <v>11.81019</v>
      </c>
      <c r="L802" s="70">
        <v>0</v>
      </c>
      <c r="M802" s="70">
        <v>1.3643684</v>
      </c>
      <c r="N802" s="70">
        <v>0</v>
      </c>
      <c r="O802" s="70">
        <v>4.145988</v>
      </c>
      <c r="P802" s="70">
        <v>2.9965274000000002</v>
      </c>
      <c r="Q802" s="69">
        <v>353.33333333333297</v>
      </c>
    </row>
    <row r="803" spans="1:17">
      <c r="A803" s="66">
        <v>2128</v>
      </c>
      <c r="B803" s="67" t="s">
        <v>3122</v>
      </c>
      <c r="C803" s="67" t="s">
        <v>2167</v>
      </c>
      <c r="D803" s="68" t="s">
        <v>854</v>
      </c>
      <c r="E803" s="7"/>
      <c r="F803" s="8"/>
      <c r="G803" s="69">
        <v>168400</v>
      </c>
      <c r="H803" s="69">
        <v>71800</v>
      </c>
      <c r="I803" s="70">
        <v>2.8515625</v>
      </c>
      <c r="J803" s="70">
        <v>13.808218999999999</v>
      </c>
      <c r="K803" s="70">
        <v>56.210754000000001</v>
      </c>
      <c r="L803" s="70">
        <v>7.0597281000000001</v>
      </c>
      <c r="M803" s="70">
        <v>1.6028848</v>
      </c>
      <c r="N803" s="70">
        <v>0.20131257</v>
      </c>
      <c r="O803" s="70">
        <v>0.18973733000000001</v>
      </c>
      <c r="P803" s="70">
        <v>-1.2555890999999999</v>
      </c>
      <c r="Q803" s="69">
        <v>2147.3333333333298</v>
      </c>
    </row>
    <row r="804" spans="1:17">
      <c r="A804" s="66">
        <v>2130</v>
      </c>
      <c r="B804" s="67" t="s">
        <v>3123</v>
      </c>
      <c r="C804" s="67" t="s">
        <v>2167</v>
      </c>
      <c r="D804" s="68" t="s">
        <v>854</v>
      </c>
      <c r="E804" s="7"/>
      <c r="F804" s="8"/>
      <c r="G804" s="69">
        <v>126800</v>
      </c>
      <c r="H804" s="69">
        <v>62000</v>
      </c>
      <c r="I804" s="70">
        <v>4.0002332000000003</v>
      </c>
      <c r="J804" s="70">
        <v>7.5743399</v>
      </c>
      <c r="K804" s="70">
        <v>50.435001</v>
      </c>
      <c r="L804" s="70">
        <v>3.8561994999999998</v>
      </c>
      <c r="M804" s="70">
        <v>2.0175176000000001</v>
      </c>
      <c r="N804" s="70">
        <v>0.15425696999999999</v>
      </c>
      <c r="O804" s="70">
        <v>-0.10322699</v>
      </c>
      <c r="P804" s="70">
        <v>-2.4857357000000002</v>
      </c>
      <c r="Q804" s="69">
        <v>3427.6666666666601</v>
      </c>
    </row>
    <row r="805" spans="1:17">
      <c r="A805" s="66">
        <v>2133</v>
      </c>
      <c r="B805" s="67" t="s">
        <v>3124</v>
      </c>
      <c r="C805" s="67" t="s">
        <v>2167</v>
      </c>
      <c r="D805" s="68" t="s">
        <v>854</v>
      </c>
      <c r="E805" s="7"/>
      <c r="F805" s="8"/>
      <c r="G805" s="69">
        <v>142700</v>
      </c>
      <c r="H805" s="69">
        <v>63100</v>
      </c>
      <c r="I805" s="70">
        <v>4.0012888999999996</v>
      </c>
      <c r="J805" s="70">
        <v>8.6154279999999996</v>
      </c>
      <c r="K805" s="70">
        <v>50.940468000000003</v>
      </c>
      <c r="L805" s="70">
        <v>9.4620418999999991</v>
      </c>
      <c r="M805" s="70">
        <v>2.0382752000000002</v>
      </c>
      <c r="N805" s="70">
        <v>0.37860364000000002</v>
      </c>
      <c r="O805" s="70">
        <v>1.1490066000000001</v>
      </c>
      <c r="P805" s="70">
        <v>1.4029377999999999</v>
      </c>
      <c r="Q805" s="69">
        <v>715</v>
      </c>
    </row>
    <row r="806" spans="1:17">
      <c r="A806" s="66">
        <v>2183</v>
      </c>
      <c r="B806" s="67" t="s">
        <v>862</v>
      </c>
      <c r="C806" s="67" t="s">
        <v>2167</v>
      </c>
      <c r="D806" s="68" t="s">
        <v>854</v>
      </c>
      <c r="E806" s="7">
        <v>377</v>
      </c>
      <c r="F806" s="8" t="s">
        <v>862</v>
      </c>
      <c r="G806" s="69">
        <v>93300</v>
      </c>
      <c r="H806" s="69">
        <v>45400</v>
      </c>
      <c r="I806" s="70">
        <v>4.7576466000000002</v>
      </c>
      <c r="J806" s="70">
        <v>0.29303125000000002</v>
      </c>
      <c r="K806" s="70">
        <v>27.766918</v>
      </c>
      <c r="L806" s="70">
        <v>0.61594391000000004</v>
      </c>
      <c r="M806" s="70">
        <v>1.3210518</v>
      </c>
      <c r="N806" s="70">
        <v>2.9304434000000001E-2</v>
      </c>
      <c r="O806" s="70">
        <v>0.26021941999999998</v>
      </c>
      <c r="P806" s="70">
        <v>-1.7062291999999999</v>
      </c>
      <c r="Q806" s="69">
        <v>1182.3333333333301</v>
      </c>
    </row>
    <row r="807" spans="1:17">
      <c r="A807" s="66">
        <v>2176</v>
      </c>
      <c r="B807" s="67" t="s">
        <v>3125</v>
      </c>
      <c r="C807" s="67" t="s">
        <v>2296</v>
      </c>
      <c r="D807" s="68" t="s">
        <v>854</v>
      </c>
      <c r="E807" s="7"/>
      <c r="F807" s="8"/>
      <c r="G807" s="69">
        <v>69500</v>
      </c>
      <c r="H807" s="69">
        <v>31100</v>
      </c>
      <c r="I807" s="70">
        <v>11.808621</v>
      </c>
      <c r="J807" s="70">
        <v>0.15117927</v>
      </c>
      <c r="K807" s="70">
        <v>15.147556</v>
      </c>
      <c r="L807" s="70">
        <v>0</v>
      </c>
      <c r="M807" s="70">
        <v>1.7887175</v>
      </c>
      <c r="N807" s="70">
        <v>0</v>
      </c>
      <c r="O807" s="70">
        <v>3.0420096000000001</v>
      </c>
      <c r="P807" s="70">
        <v>3.5680301000000001</v>
      </c>
      <c r="Q807" s="69">
        <v>1106.6666666666599</v>
      </c>
    </row>
    <row r="808" spans="1:17">
      <c r="A808" s="66">
        <v>11210</v>
      </c>
      <c r="B808" s="67" t="s">
        <v>3126</v>
      </c>
      <c r="C808" s="67" t="s">
        <v>2167</v>
      </c>
      <c r="D808" s="68" t="s">
        <v>854</v>
      </c>
      <c r="E808" s="7"/>
      <c r="F808" s="8"/>
      <c r="G808" s="69">
        <v>49500</v>
      </c>
      <c r="H808" s="69">
        <v>29300</v>
      </c>
      <c r="I808" s="70">
        <v>19.770060999999998</v>
      </c>
      <c r="J808" s="70">
        <v>0.63448280000000001</v>
      </c>
      <c r="K808" s="70">
        <v>10.817114999999999</v>
      </c>
      <c r="L808" s="70">
        <v>0.24286613000000001</v>
      </c>
      <c r="M808" s="70">
        <v>2.1385502999999999</v>
      </c>
      <c r="N808" s="70">
        <v>4.8014785999999997E-2</v>
      </c>
      <c r="O808" s="70">
        <v>6.3787751000000004</v>
      </c>
      <c r="P808" s="70">
        <v>5.8564515000000004</v>
      </c>
      <c r="Q808" s="69">
        <v>684.66666666666595</v>
      </c>
    </row>
    <row r="809" spans="1:17">
      <c r="A809" s="66">
        <v>2168</v>
      </c>
      <c r="B809" s="67" t="s">
        <v>3127</v>
      </c>
      <c r="C809" s="67" t="s">
        <v>2167</v>
      </c>
      <c r="D809" s="68" t="s">
        <v>854</v>
      </c>
      <c r="E809" s="7"/>
      <c r="F809" s="8"/>
      <c r="G809" s="69">
        <v>67700</v>
      </c>
      <c r="H809" s="69">
        <v>27300</v>
      </c>
      <c r="I809" s="70">
        <v>12.728192</v>
      </c>
      <c r="J809" s="70">
        <v>0.74124014000000005</v>
      </c>
      <c r="K809" s="70">
        <v>16.408425999999999</v>
      </c>
      <c r="L809" s="70">
        <v>1.4571959000000001E-2</v>
      </c>
      <c r="M809" s="70">
        <v>2.0884961999999998</v>
      </c>
      <c r="N809" s="70">
        <v>1.8547469999999999E-3</v>
      </c>
      <c r="O809" s="70">
        <v>0.17716216000000001</v>
      </c>
      <c r="P809" s="70">
        <v>-2.0071325</v>
      </c>
      <c r="Q809" s="69">
        <v>739</v>
      </c>
    </row>
    <row r="810" spans="1:17">
      <c r="A810" s="66">
        <v>2139</v>
      </c>
      <c r="B810" s="67" t="s">
        <v>866</v>
      </c>
      <c r="C810" s="67" t="s">
        <v>2167</v>
      </c>
      <c r="D810" s="68" t="s">
        <v>854</v>
      </c>
      <c r="E810" s="7"/>
      <c r="F810" s="8"/>
      <c r="G810" s="69">
        <v>103000</v>
      </c>
      <c r="H810" s="69">
        <v>49600</v>
      </c>
      <c r="I810" s="70">
        <v>5.2811564999999998</v>
      </c>
      <c r="J810" s="70">
        <v>5.0328230999999999</v>
      </c>
      <c r="K810" s="70">
        <v>42.450488999999997</v>
      </c>
      <c r="L810" s="70">
        <v>3.1081561999999998</v>
      </c>
      <c r="M810" s="70">
        <v>2.2418765999999999</v>
      </c>
      <c r="N810" s="70">
        <v>0.16414659000000001</v>
      </c>
      <c r="O810" s="70">
        <v>-0.97102487000000004</v>
      </c>
      <c r="P810" s="70">
        <v>-3.7997451</v>
      </c>
      <c r="Q810" s="69">
        <v>416</v>
      </c>
    </row>
    <row r="811" spans="1:17">
      <c r="A811" s="66">
        <v>2140</v>
      </c>
      <c r="B811" s="67" t="s">
        <v>3128</v>
      </c>
      <c r="C811" s="67" t="s">
        <v>2135</v>
      </c>
      <c r="D811" s="68" t="s">
        <v>854</v>
      </c>
      <c r="E811" s="7"/>
      <c r="F811" s="8"/>
      <c r="G811" s="69">
        <v>87500</v>
      </c>
      <c r="H811" s="69">
        <v>45400</v>
      </c>
      <c r="I811" s="70">
        <v>8.6761903999999994</v>
      </c>
      <c r="J811" s="70">
        <v>0.84404433000000001</v>
      </c>
      <c r="K811" s="70">
        <v>21.699394000000002</v>
      </c>
      <c r="L811" s="70">
        <v>9.1121290000000001E-3</v>
      </c>
      <c r="M811" s="70">
        <v>1.8826809</v>
      </c>
      <c r="N811" s="70">
        <v>7.9058570999999999E-4</v>
      </c>
      <c r="O811" s="70">
        <v>-0.94907098999999995</v>
      </c>
      <c r="P811" s="70">
        <v>-0.11872014</v>
      </c>
      <c r="Q811" s="69">
        <v>95.6666666666666</v>
      </c>
    </row>
    <row r="812" spans="1:17">
      <c r="A812" s="66">
        <v>2141</v>
      </c>
      <c r="B812" s="67" t="s">
        <v>3129</v>
      </c>
      <c r="C812" s="67" t="s">
        <v>2167</v>
      </c>
      <c r="D812" s="68" t="s">
        <v>854</v>
      </c>
      <c r="E812" s="7"/>
      <c r="F812" s="8"/>
      <c r="G812" s="69">
        <v>157000</v>
      </c>
      <c r="H812" s="69">
        <v>71900</v>
      </c>
      <c r="I812" s="70">
        <v>2.0545232000000002</v>
      </c>
      <c r="J812" s="70">
        <v>10.860765000000001</v>
      </c>
      <c r="K812" s="70">
        <v>48.680103000000003</v>
      </c>
      <c r="L812" s="70">
        <v>4.9822186999999998</v>
      </c>
      <c r="M812" s="70">
        <v>1.0001439999999999</v>
      </c>
      <c r="N812" s="70">
        <v>0.10236085</v>
      </c>
      <c r="O812" s="70">
        <v>1.9950165</v>
      </c>
      <c r="P812" s="70">
        <v>3.02461</v>
      </c>
      <c r="Q812" s="69">
        <v>666.66666666666595</v>
      </c>
    </row>
    <row r="813" spans="1:17">
      <c r="A813" s="66">
        <v>2143</v>
      </c>
      <c r="B813" s="67" t="s">
        <v>867</v>
      </c>
      <c r="C813" s="67" t="s">
        <v>2167</v>
      </c>
      <c r="D813" s="68" t="s">
        <v>854</v>
      </c>
      <c r="E813" s="7"/>
      <c r="F813" s="8"/>
      <c r="G813" s="69">
        <v>101600</v>
      </c>
      <c r="H813" s="69">
        <v>38800</v>
      </c>
      <c r="I813" s="70">
        <v>6.4112381999999997</v>
      </c>
      <c r="J813" s="70">
        <v>4.7802916</v>
      </c>
      <c r="K813" s="70">
        <v>29.783767999999998</v>
      </c>
      <c r="L813" s="70">
        <v>0.11374571999999999</v>
      </c>
      <c r="M813" s="70">
        <v>1.9095082000000001</v>
      </c>
      <c r="N813" s="70">
        <v>7.2925090999999996E-3</v>
      </c>
      <c r="O813" s="70">
        <v>-1.9041045000000001</v>
      </c>
      <c r="P813" s="70">
        <v>-5.3806108999999998</v>
      </c>
      <c r="Q813" s="69">
        <v>342</v>
      </c>
    </row>
    <row r="814" spans="1:17">
      <c r="A814" s="66">
        <v>2144</v>
      </c>
      <c r="B814" s="67" t="s">
        <v>3130</v>
      </c>
      <c r="C814" s="67" t="s">
        <v>2167</v>
      </c>
      <c r="D814" s="68" t="s">
        <v>854</v>
      </c>
      <c r="E814" s="7"/>
      <c r="F814" s="8"/>
      <c r="G814" s="69">
        <v>91400</v>
      </c>
      <c r="H814" s="69">
        <v>29800</v>
      </c>
      <c r="I814" s="70">
        <v>9.3972768999999996</v>
      </c>
      <c r="J814" s="70">
        <v>2.7641437</v>
      </c>
      <c r="K814" s="70">
        <v>9.2636871000000003</v>
      </c>
      <c r="L814" s="70">
        <v>0</v>
      </c>
      <c r="M814" s="70">
        <v>0.87053442000000003</v>
      </c>
      <c r="N814" s="70">
        <v>0</v>
      </c>
      <c r="O814" s="70">
        <v>-0.24056611999999999</v>
      </c>
      <c r="P814" s="70">
        <v>-3.5069596999999999</v>
      </c>
      <c r="Q814" s="69">
        <v>311</v>
      </c>
    </row>
    <row r="815" spans="1:17">
      <c r="A815" s="66">
        <v>2145</v>
      </c>
      <c r="B815" s="67" t="s">
        <v>868</v>
      </c>
      <c r="C815" s="67" t="s">
        <v>2167</v>
      </c>
      <c r="D815" s="68" t="s">
        <v>854</v>
      </c>
      <c r="E815" s="7"/>
      <c r="F815" s="8"/>
      <c r="G815" s="69">
        <v>81600</v>
      </c>
      <c r="H815" s="69">
        <v>34400</v>
      </c>
      <c r="I815" s="70">
        <v>7.5436167999999997</v>
      </c>
      <c r="J815" s="70">
        <v>0.61654562000000002</v>
      </c>
      <c r="K815" s="70">
        <v>17.625319999999999</v>
      </c>
      <c r="L815" s="70">
        <v>0</v>
      </c>
      <c r="M815" s="70">
        <v>1.3295865</v>
      </c>
      <c r="N815" s="70">
        <v>0</v>
      </c>
      <c r="O815" s="70">
        <v>-1.767242</v>
      </c>
      <c r="P815" s="70">
        <v>-5.7059468999999998</v>
      </c>
      <c r="Q815" s="69">
        <v>161</v>
      </c>
    </row>
    <row r="816" spans="1:17">
      <c r="A816" s="66">
        <v>2146</v>
      </c>
      <c r="B816" s="67" t="s">
        <v>869</v>
      </c>
      <c r="C816" s="67" t="s">
        <v>2167</v>
      </c>
      <c r="D816" s="68" t="s">
        <v>854</v>
      </c>
      <c r="E816" s="7">
        <v>382</v>
      </c>
      <c r="F816" s="8" t="s">
        <v>869</v>
      </c>
      <c r="G816" s="69">
        <v>120500</v>
      </c>
      <c r="H816" s="69">
        <v>44800</v>
      </c>
      <c r="I816" s="70">
        <v>3.9237924</v>
      </c>
      <c r="J816" s="70">
        <v>6.6375890000000002</v>
      </c>
      <c r="K816" s="70">
        <v>27.489666</v>
      </c>
      <c r="L816" s="70">
        <v>1.3234245</v>
      </c>
      <c r="M816" s="70">
        <v>1.0786374000000001</v>
      </c>
      <c r="N816" s="70">
        <v>5.1928426999999999E-2</v>
      </c>
      <c r="O816" s="70">
        <v>-1.1620754</v>
      </c>
      <c r="P816" s="70">
        <v>-4.2444429000000001</v>
      </c>
      <c r="Q816" s="69">
        <v>646.66666666666595</v>
      </c>
    </row>
    <row r="817" spans="1:17">
      <c r="A817" s="66">
        <v>2147</v>
      </c>
      <c r="B817" s="67" t="s">
        <v>3131</v>
      </c>
      <c r="C817" s="67" t="s">
        <v>2167</v>
      </c>
      <c r="D817" s="68" t="s">
        <v>854</v>
      </c>
      <c r="E817" s="7"/>
      <c r="F817" s="8"/>
      <c r="G817" s="69">
        <v>93400</v>
      </c>
      <c r="H817" s="69">
        <v>46600</v>
      </c>
      <c r="I817" s="70">
        <v>5.5309252999999998</v>
      </c>
      <c r="J817" s="70">
        <v>1.2984346</v>
      </c>
      <c r="K817" s="70">
        <v>33.896056999999999</v>
      </c>
      <c r="L817" s="70">
        <v>4.9185619E-2</v>
      </c>
      <c r="M817" s="70">
        <v>1.8747658</v>
      </c>
      <c r="N817" s="70">
        <v>2.7204199999999999E-3</v>
      </c>
      <c r="O817" s="70">
        <v>2.0029770999999998</v>
      </c>
      <c r="P817" s="70">
        <v>-4.7973575999999998</v>
      </c>
      <c r="Q817" s="69">
        <v>242</v>
      </c>
    </row>
    <row r="818" spans="1:17">
      <c r="A818" s="66">
        <v>2148</v>
      </c>
      <c r="B818" s="67" t="s">
        <v>871</v>
      </c>
      <c r="C818" s="67" t="s">
        <v>2167</v>
      </c>
      <c r="D818" s="68" t="s">
        <v>854</v>
      </c>
      <c r="E818" s="7">
        <v>384</v>
      </c>
      <c r="F818" s="8" t="s">
        <v>871</v>
      </c>
      <c r="G818" s="69">
        <v>108400</v>
      </c>
      <c r="H818" s="69">
        <v>47500</v>
      </c>
      <c r="I818" s="70">
        <v>3.7606853999999998</v>
      </c>
      <c r="J818" s="70">
        <v>3.4413323</v>
      </c>
      <c r="K818" s="70">
        <v>37.753185000000002</v>
      </c>
      <c r="L818" s="70">
        <v>0.10961538999999999</v>
      </c>
      <c r="M818" s="70">
        <v>1.4197785999999999</v>
      </c>
      <c r="N818" s="70">
        <v>4.1222897999999997E-3</v>
      </c>
      <c r="O818" s="70">
        <v>-1.4948478999999999</v>
      </c>
      <c r="P818" s="70">
        <v>-5.0642718999999996</v>
      </c>
      <c r="Q818" s="69">
        <v>288</v>
      </c>
    </row>
    <row r="819" spans="1:17">
      <c r="A819" s="66">
        <v>2150</v>
      </c>
      <c r="B819" s="67" t="s">
        <v>3132</v>
      </c>
      <c r="C819" s="67" t="s">
        <v>2167</v>
      </c>
      <c r="D819" s="68" t="s">
        <v>854</v>
      </c>
      <c r="E819" s="7"/>
      <c r="F819" s="8"/>
      <c r="G819" s="69">
        <v>55800</v>
      </c>
      <c r="H819" s="69">
        <v>27800</v>
      </c>
      <c r="I819" s="70">
        <v>18.575292999999999</v>
      </c>
      <c r="J819" s="70">
        <v>0.81099467999999997</v>
      </c>
      <c r="K819" s="70">
        <v>12.650411</v>
      </c>
      <c r="L819" s="70">
        <v>1.0222230000000001E-2</v>
      </c>
      <c r="M819" s="70">
        <v>2.3498508999999999</v>
      </c>
      <c r="N819" s="70">
        <v>1.8988092000000001E-3</v>
      </c>
      <c r="O819" s="70">
        <v>-0.74817294000000001</v>
      </c>
      <c r="P819" s="70">
        <v>-10.423164999999999</v>
      </c>
      <c r="Q819" s="69">
        <v>228.666666666666</v>
      </c>
    </row>
    <row r="820" spans="1:17">
      <c r="A820" s="66">
        <v>2184</v>
      </c>
      <c r="B820" s="67" t="s">
        <v>872</v>
      </c>
      <c r="C820" s="67" t="s">
        <v>2167</v>
      </c>
      <c r="D820" s="68" t="s">
        <v>854</v>
      </c>
      <c r="E820" s="7">
        <v>385</v>
      </c>
      <c r="F820" s="8" t="s">
        <v>872</v>
      </c>
      <c r="G820" s="69">
        <v>89500</v>
      </c>
      <c r="H820" s="69">
        <v>45000</v>
      </c>
      <c r="I820" s="70">
        <v>5.6541304999999999</v>
      </c>
      <c r="J820" s="70">
        <v>0.39992008000000001</v>
      </c>
      <c r="K820" s="70">
        <v>30.897442000000002</v>
      </c>
      <c r="L820" s="70">
        <v>3.9114456999999998E-2</v>
      </c>
      <c r="M820" s="70">
        <v>1.7469816</v>
      </c>
      <c r="N820" s="70">
        <v>2.2115823999999998E-3</v>
      </c>
      <c r="O820" s="70">
        <v>-0.49841622000000002</v>
      </c>
      <c r="P820" s="70">
        <v>-2.5012705</v>
      </c>
      <c r="Q820" s="69">
        <v>510</v>
      </c>
    </row>
    <row r="821" spans="1:17">
      <c r="A821" s="66">
        <v>2153</v>
      </c>
      <c r="B821" s="67" t="s">
        <v>875</v>
      </c>
      <c r="C821" s="67" t="s">
        <v>2167</v>
      </c>
      <c r="D821" s="68" t="s">
        <v>854</v>
      </c>
      <c r="E821" s="7"/>
      <c r="F821" s="8"/>
      <c r="G821" s="69">
        <v>95900</v>
      </c>
      <c r="H821" s="69">
        <v>37300</v>
      </c>
      <c r="I821" s="70">
        <v>4.5011996999999999</v>
      </c>
      <c r="J821" s="70">
        <v>1.9517447999999999</v>
      </c>
      <c r="K821" s="70">
        <v>13.238474999999999</v>
      </c>
      <c r="L821" s="70">
        <v>0</v>
      </c>
      <c r="M821" s="70">
        <v>0.59589015999999995</v>
      </c>
      <c r="N821" s="70">
        <v>0</v>
      </c>
      <c r="O821" s="70">
        <v>-1.5404272000000001</v>
      </c>
      <c r="P821" s="70">
        <v>-3.8654499000000002</v>
      </c>
      <c r="Q821" s="69">
        <v>398.666666666666</v>
      </c>
    </row>
    <row r="822" spans="1:17">
      <c r="A822" s="66">
        <v>2169</v>
      </c>
      <c r="B822" s="67" t="s">
        <v>3133</v>
      </c>
      <c r="C822" s="67" t="s">
        <v>2135</v>
      </c>
      <c r="D822" s="68" t="s">
        <v>854</v>
      </c>
      <c r="E822" s="7"/>
      <c r="F822" s="8"/>
      <c r="G822" s="69">
        <v>69100</v>
      </c>
      <c r="H822" s="69">
        <v>26800</v>
      </c>
      <c r="I822" s="70">
        <v>12.194673999999999</v>
      </c>
      <c r="J822" s="70">
        <v>0.28466334999999998</v>
      </c>
      <c r="K822" s="70">
        <v>6.9786505999999999</v>
      </c>
      <c r="L822" s="70">
        <v>0</v>
      </c>
      <c r="M822" s="70">
        <v>0.85102367000000001</v>
      </c>
      <c r="N822" s="70">
        <v>0</v>
      </c>
      <c r="O822" s="70">
        <v>5.5358385999999999</v>
      </c>
      <c r="P822" s="70">
        <v>3.4763373999999998</v>
      </c>
      <c r="Q822" s="69">
        <v>363.666666666666</v>
      </c>
    </row>
    <row r="823" spans="1:17">
      <c r="A823" s="66">
        <v>4661</v>
      </c>
      <c r="B823" s="67" t="s">
        <v>876</v>
      </c>
      <c r="C823" s="67" t="s">
        <v>2135</v>
      </c>
      <c r="D823" s="68" t="s">
        <v>854</v>
      </c>
      <c r="E823" s="7"/>
      <c r="F823" s="8"/>
      <c r="G823" s="69">
        <v>119300</v>
      </c>
      <c r="H823" s="69">
        <v>31200</v>
      </c>
      <c r="I823" s="70">
        <v>5.7154360000000004</v>
      </c>
      <c r="J823" s="70">
        <v>8.1500397000000007</v>
      </c>
      <c r="K823" s="70">
        <v>12.976642</v>
      </c>
      <c r="L823" s="70">
        <v>1.8128725999999999</v>
      </c>
      <c r="M823" s="70">
        <v>0.74167168000000006</v>
      </c>
      <c r="N823" s="70">
        <v>0.10361359000000001</v>
      </c>
      <c r="O823" s="70">
        <v>3.9023805000000002E-2</v>
      </c>
      <c r="P823" s="70">
        <v>-4.8877559000000002</v>
      </c>
      <c r="Q823" s="69">
        <v>281.33333333333297</v>
      </c>
    </row>
    <row r="824" spans="1:17">
      <c r="A824" s="66">
        <v>129</v>
      </c>
      <c r="B824" s="67" t="s">
        <v>3134</v>
      </c>
      <c r="C824" s="67" t="s">
        <v>2167</v>
      </c>
      <c r="D824" s="68" t="s">
        <v>854</v>
      </c>
      <c r="E824" s="7"/>
      <c r="F824" s="8"/>
      <c r="G824" s="69">
        <v>174000</v>
      </c>
      <c r="H824" s="69">
        <v>81500</v>
      </c>
      <c r="I824" s="70">
        <v>3.0466166000000001</v>
      </c>
      <c r="J824" s="70">
        <v>15.399450999999999</v>
      </c>
      <c r="K824" s="70">
        <v>57.741692</v>
      </c>
      <c r="L824" s="70">
        <v>13.589805999999999</v>
      </c>
      <c r="M824" s="70">
        <v>1.7591679</v>
      </c>
      <c r="N824" s="70">
        <v>0.41402927</v>
      </c>
      <c r="O824" s="70">
        <v>2.4911875999999999</v>
      </c>
      <c r="P824" s="70">
        <v>4.6688390000000002</v>
      </c>
      <c r="Q824" s="69">
        <v>1609.3333333333301</v>
      </c>
    </row>
    <row r="825" spans="1:17">
      <c r="A825" s="66">
        <v>2170</v>
      </c>
      <c r="B825" s="67" t="s">
        <v>3135</v>
      </c>
      <c r="C825" s="67" t="s">
        <v>2135</v>
      </c>
      <c r="D825" s="68" t="s">
        <v>854</v>
      </c>
      <c r="E825" s="7"/>
      <c r="F825" s="8"/>
      <c r="G825" s="69">
        <v>71500</v>
      </c>
      <c r="H825" s="69">
        <v>30500</v>
      </c>
      <c r="I825" s="70">
        <v>13.123419999999999</v>
      </c>
      <c r="J825" s="70">
        <v>0.34017702999999999</v>
      </c>
      <c r="K825" s="70">
        <v>10.973812000000001</v>
      </c>
      <c r="L825" s="70">
        <v>0.24651964000000001</v>
      </c>
      <c r="M825" s="70">
        <v>1.4401394000000001</v>
      </c>
      <c r="N825" s="70">
        <v>3.2351807000000003E-2</v>
      </c>
      <c r="O825" s="70">
        <v>6.3444614000000001</v>
      </c>
      <c r="P825" s="70">
        <v>8.9966869000000003</v>
      </c>
      <c r="Q825" s="69">
        <v>1052.5</v>
      </c>
    </row>
    <row r="826" spans="1:17">
      <c r="A826" s="66">
        <v>2158</v>
      </c>
      <c r="B826" s="67" t="s">
        <v>878</v>
      </c>
      <c r="C826" s="67" t="s">
        <v>2167</v>
      </c>
      <c r="D826" s="68" t="s">
        <v>854</v>
      </c>
      <c r="E826" s="7"/>
      <c r="F826" s="8"/>
      <c r="G826" s="69">
        <v>74300</v>
      </c>
      <c r="H826" s="69">
        <v>45300</v>
      </c>
      <c r="I826" s="70">
        <v>10.896924</v>
      </c>
      <c r="J826" s="70">
        <v>2.1509664000000002</v>
      </c>
      <c r="K826" s="70">
        <v>28.893378999999999</v>
      </c>
      <c r="L826" s="70">
        <v>2.2598014999999999E-2</v>
      </c>
      <c r="M826" s="70">
        <v>3.1484895000000002</v>
      </c>
      <c r="N826" s="70">
        <v>2.4624885999999999E-3</v>
      </c>
      <c r="O826" s="70">
        <v>-5.7204594999999996</v>
      </c>
      <c r="P826" s="70">
        <v>-16.797794</v>
      </c>
      <c r="Q826" s="69">
        <v>203</v>
      </c>
    </row>
    <row r="827" spans="1:17">
      <c r="A827" s="66">
        <v>2160</v>
      </c>
      <c r="B827" s="67" t="s">
        <v>879</v>
      </c>
      <c r="C827" s="67" t="s">
        <v>2167</v>
      </c>
      <c r="D827" s="68" t="s">
        <v>854</v>
      </c>
      <c r="E827" s="7"/>
      <c r="F827" s="8"/>
      <c r="G827" s="69">
        <v>96100</v>
      </c>
      <c r="H827" s="69">
        <v>29500</v>
      </c>
      <c r="I827" s="70">
        <v>7.7693186000000001</v>
      </c>
      <c r="J827" s="70">
        <v>3.358959</v>
      </c>
      <c r="K827" s="70">
        <v>16.269442000000002</v>
      </c>
      <c r="L827" s="70">
        <v>1.408152E-2</v>
      </c>
      <c r="M827" s="70">
        <v>1.2640248999999999</v>
      </c>
      <c r="N827" s="70">
        <v>1.0940380999999999E-3</v>
      </c>
      <c r="O827" s="70">
        <v>-3.1073661000000001</v>
      </c>
      <c r="P827" s="70">
        <v>-8.8658552000000004</v>
      </c>
      <c r="Q827" s="69">
        <v>251</v>
      </c>
    </row>
    <row r="828" spans="1:17">
      <c r="A828" s="66">
        <v>2171</v>
      </c>
      <c r="B828" s="67" t="s">
        <v>3136</v>
      </c>
      <c r="C828" s="67" t="s">
        <v>2167</v>
      </c>
      <c r="D828" s="68" t="s">
        <v>854</v>
      </c>
      <c r="E828" s="7"/>
      <c r="F828" s="8"/>
      <c r="G828" s="69">
        <v>76800</v>
      </c>
      <c r="H828" s="69">
        <v>31800</v>
      </c>
      <c r="I828" s="70">
        <v>12.017739000000001</v>
      </c>
      <c r="J828" s="70">
        <v>1.356627</v>
      </c>
      <c r="K828" s="70">
        <v>15.399927999999999</v>
      </c>
      <c r="L828" s="70">
        <v>0.65732986000000004</v>
      </c>
      <c r="M828" s="70">
        <v>1.8507233000000001</v>
      </c>
      <c r="N828" s="70">
        <v>7.8996188999999994E-2</v>
      </c>
      <c r="O828" s="70">
        <v>-0.23880889999999999</v>
      </c>
      <c r="P828" s="70">
        <v>0.79770671999999998</v>
      </c>
      <c r="Q828" s="69">
        <v>841.66666666666595</v>
      </c>
    </row>
    <row r="829" spans="1:17">
      <c r="A829" s="66">
        <v>2180</v>
      </c>
      <c r="B829" s="67" t="s">
        <v>3137</v>
      </c>
      <c r="C829" s="67" t="s">
        <v>2167</v>
      </c>
      <c r="D829" s="68" t="s">
        <v>854</v>
      </c>
      <c r="E829" s="7"/>
      <c r="F829" s="8"/>
      <c r="G829" s="69">
        <v>98300</v>
      </c>
      <c r="H829" s="69">
        <v>32700</v>
      </c>
      <c r="I829" s="70">
        <v>6.7475490999999996</v>
      </c>
      <c r="J829" s="70">
        <v>1.2248802000000001</v>
      </c>
      <c r="K829" s="70">
        <v>19.808655000000002</v>
      </c>
      <c r="L829" s="70">
        <v>0</v>
      </c>
      <c r="M829" s="70">
        <v>1.3365986000000001</v>
      </c>
      <c r="N829" s="70">
        <v>0</v>
      </c>
      <c r="O829" s="70">
        <v>-2.0228055</v>
      </c>
      <c r="P829" s="70">
        <v>-6.3819379999999999</v>
      </c>
      <c r="Q829" s="69">
        <v>249.333333333333</v>
      </c>
    </row>
    <row r="830" spans="1:17">
      <c r="A830" s="66">
        <v>2187</v>
      </c>
      <c r="B830" s="67" t="s">
        <v>3138</v>
      </c>
      <c r="C830" s="67" t="s">
        <v>3121</v>
      </c>
      <c r="D830" s="68" t="s">
        <v>854</v>
      </c>
      <c r="E830" s="7"/>
      <c r="F830" s="8"/>
      <c r="G830" s="69">
        <v>81400</v>
      </c>
      <c r="H830" s="69">
        <v>36900</v>
      </c>
      <c r="I830" s="70">
        <v>7.5052232999999999</v>
      </c>
      <c r="J830" s="70">
        <v>0.16293452999999999</v>
      </c>
      <c r="K830" s="70">
        <v>17.960902999999998</v>
      </c>
      <c r="L830" s="70">
        <v>5.2840944000000001E-2</v>
      </c>
      <c r="M830" s="70">
        <v>1.3480059</v>
      </c>
      <c r="N830" s="70">
        <v>3.9658308999999999E-3</v>
      </c>
      <c r="O830" s="70">
        <v>-0.37920806000000001</v>
      </c>
      <c r="P830" s="70">
        <v>5.4917700999999999E-2</v>
      </c>
      <c r="Q830" s="69">
        <v>227.666666666666</v>
      </c>
    </row>
    <row r="831" spans="1:17">
      <c r="A831" s="66">
        <v>2178</v>
      </c>
      <c r="B831" s="67" t="s">
        <v>3139</v>
      </c>
      <c r="C831" s="67" t="s">
        <v>2167</v>
      </c>
      <c r="D831" s="68" t="s">
        <v>854</v>
      </c>
      <c r="E831" s="7"/>
      <c r="F831" s="8"/>
      <c r="G831" s="69">
        <v>141000</v>
      </c>
      <c r="H831" s="69">
        <v>98500</v>
      </c>
      <c r="I831" s="70">
        <v>5.1078744</v>
      </c>
      <c r="J831" s="70">
        <v>7.0637131000000002</v>
      </c>
      <c r="K831" s="70">
        <v>66.528678999999997</v>
      </c>
      <c r="L831" s="70">
        <v>13.407937</v>
      </c>
      <c r="M831" s="70">
        <v>3.3982011999999999</v>
      </c>
      <c r="N831" s="70">
        <v>0.68486058999999999</v>
      </c>
      <c r="O831" s="70">
        <v>0.88440019000000003</v>
      </c>
      <c r="P831" s="70">
        <v>1.373783</v>
      </c>
      <c r="Q831" s="69">
        <v>913.33333333333303</v>
      </c>
    </row>
    <row r="832" spans="1:17">
      <c r="A832" s="66">
        <v>2181</v>
      </c>
      <c r="B832" s="67" t="s">
        <v>887</v>
      </c>
      <c r="C832" s="67" t="s">
        <v>2167</v>
      </c>
      <c r="D832" s="68" t="s">
        <v>854</v>
      </c>
      <c r="E832" s="7"/>
      <c r="F832" s="8"/>
      <c r="G832" s="69">
        <v>105300</v>
      </c>
      <c r="H832" s="69">
        <v>84800</v>
      </c>
      <c r="I832" s="70">
        <v>3.2541201000000002</v>
      </c>
      <c r="J832" s="70">
        <v>0.82145977000000003</v>
      </c>
      <c r="K832" s="70">
        <v>61.262118999999998</v>
      </c>
      <c r="L832" s="70">
        <v>10.082485</v>
      </c>
      <c r="M832" s="70">
        <v>1.9935429</v>
      </c>
      <c r="N832" s="70">
        <v>0.32809614999999998</v>
      </c>
      <c r="O832" s="70">
        <v>0.38055794999999998</v>
      </c>
      <c r="P832" s="70">
        <v>-5.6480304000000002E-3</v>
      </c>
      <c r="Q832" s="69">
        <v>190.333333333333</v>
      </c>
    </row>
    <row r="833" spans="1:17">
      <c r="A833" s="66">
        <v>2177</v>
      </c>
      <c r="B833" s="67" t="s">
        <v>3140</v>
      </c>
      <c r="C833" s="67" t="s">
        <v>2167</v>
      </c>
      <c r="D833" s="68" t="s">
        <v>854</v>
      </c>
      <c r="E833" s="7"/>
      <c r="F833" s="8"/>
      <c r="G833" s="69">
        <v>78300</v>
      </c>
      <c r="H833" s="69">
        <v>31500</v>
      </c>
      <c r="I833" s="70">
        <v>10.512459</v>
      </c>
      <c r="J833" s="70">
        <v>0.35620853000000002</v>
      </c>
      <c r="K833" s="70">
        <v>13.729362999999999</v>
      </c>
      <c r="L833" s="70">
        <v>5.3234090999999999E-3</v>
      </c>
      <c r="M833" s="70">
        <v>1.4432938</v>
      </c>
      <c r="N833" s="70">
        <v>5.5962120000000001E-4</v>
      </c>
      <c r="O833" s="70">
        <v>2.5393943999999999</v>
      </c>
      <c r="P833" s="70">
        <v>3.4883527999999999</v>
      </c>
      <c r="Q833" s="69">
        <v>1388.6666666666599</v>
      </c>
    </row>
    <row r="834" spans="1:17">
      <c r="A834" s="66">
        <v>2165</v>
      </c>
      <c r="B834" s="67" t="s">
        <v>3141</v>
      </c>
      <c r="C834" s="67" t="s">
        <v>2167</v>
      </c>
      <c r="D834" s="68" t="s">
        <v>854</v>
      </c>
      <c r="E834" s="7"/>
      <c r="F834" s="8"/>
      <c r="G834" s="69">
        <v>83300</v>
      </c>
      <c r="H834" s="69">
        <v>112700</v>
      </c>
      <c r="I834" s="70">
        <v>10.234574</v>
      </c>
      <c r="J834" s="70">
        <v>0.77554816000000004</v>
      </c>
      <c r="K834" s="70">
        <v>91.293564000000003</v>
      </c>
      <c r="L834" s="70">
        <v>9.4175986999999992</v>
      </c>
      <c r="M834" s="70">
        <v>9.3435068000000001</v>
      </c>
      <c r="N834" s="70">
        <v>0.96385114999999999</v>
      </c>
      <c r="O834" s="70">
        <v>-1.5396668</v>
      </c>
      <c r="P834" s="70">
        <v>-5.4528588999999998</v>
      </c>
      <c r="Q834" s="69">
        <v>173.5</v>
      </c>
    </row>
    <row r="835" spans="1:17">
      <c r="A835" s="66">
        <v>2120</v>
      </c>
      <c r="B835" s="67" t="s">
        <v>889</v>
      </c>
      <c r="C835" s="67" t="s">
        <v>2167</v>
      </c>
      <c r="D835" s="68" t="s">
        <v>854</v>
      </c>
      <c r="E835" s="7"/>
      <c r="F835" s="8"/>
      <c r="G835" s="69">
        <v>109700</v>
      </c>
      <c r="H835" s="69">
        <v>56700</v>
      </c>
      <c r="I835" s="70">
        <v>2.8875594000000002</v>
      </c>
      <c r="J835" s="70">
        <v>2.3990695</v>
      </c>
      <c r="K835" s="70">
        <v>26.94219</v>
      </c>
      <c r="L835" s="70">
        <v>0</v>
      </c>
      <c r="M835" s="70">
        <v>0.77797174000000002</v>
      </c>
      <c r="N835" s="70">
        <v>0</v>
      </c>
      <c r="O835" s="70">
        <v>1.4951783000000001</v>
      </c>
      <c r="P835" s="70">
        <v>1.6122707999999999</v>
      </c>
      <c r="Q835" s="69">
        <v>483.666666666666</v>
      </c>
    </row>
    <row r="836" spans="1:17">
      <c r="A836" s="66">
        <v>9936</v>
      </c>
      <c r="B836" s="67" t="s">
        <v>3142</v>
      </c>
      <c r="C836" s="67" t="s">
        <v>2167</v>
      </c>
      <c r="D836" s="68" t="s">
        <v>854</v>
      </c>
      <c r="E836" s="7"/>
      <c r="F836" s="8"/>
      <c r="G836" s="69">
        <v>82500</v>
      </c>
      <c r="H836" s="69">
        <v>34100</v>
      </c>
      <c r="I836" s="70">
        <v>8.8503208000000004</v>
      </c>
      <c r="J836" s="70">
        <v>0.84461885999999997</v>
      </c>
      <c r="K836" s="70">
        <v>16.462889000000001</v>
      </c>
      <c r="L836" s="70">
        <v>0</v>
      </c>
      <c r="M836" s="70">
        <v>1.4570185</v>
      </c>
      <c r="N836" s="70">
        <v>0</v>
      </c>
      <c r="O836" s="70">
        <v>4.7636585</v>
      </c>
      <c r="P836" s="70">
        <v>6.3112592999999997</v>
      </c>
      <c r="Q836" s="69">
        <v>1303.3333333333301</v>
      </c>
    </row>
    <row r="837" spans="1:17">
      <c r="A837" s="66">
        <v>2192</v>
      </c>
      <c r="B837" s="67" t="s">
        <v>890</v>
      </c>
      <c r="C837" s="67" t="s">
        <v>2135</v>
      </c>
      <c r="D837" s="68" t="s">
        <v>854</v>
      </c>
      <c r="E837" s="7"/>
      <c r="F837" s="8"/>
      <c r="G837" s="69">
        <v>108700</v>
      </c>
      <c r="H837" s="69">
        <v>48900</v>
      </c>
      <c r="I837" s="70">
        <v>6.0082649999999997</v>
      </c>
      <c r="J837" s="70">
        <v>4.6659974999999996</v>
      </c>
      <c r="K837" s="70">
        <v>43.250103000000003</v>
      </c>
      <c r="L837" s="70">
        <v>4.3137492999999996</v>
      </c>
      <c r="M837" s="70">
        <v>2.5985808000000001</v>
      </c>
      <c r="N837" s="70">
        <v>0.25918150000000001</v>
      </c>
      <c r="O837" s="70">
        <v>-0.48301276999999998</v>
      </c>
      <c r="P837" s="70">
        <v>-1.2123200000000001</v>
      </c>
      <c r="Q837" s="69">
        <v>404.666666666666</v>
      </c>
    </row>
    <row r="838" spans="1:17">
      <c r="A838" s="66">
        <v>2193</v>
      </c>
      <c r="B838" s="67" t="s">
        <v>3143</v>
      </c>
      <c r="C838" s="67" t="s">
        <v>2167</v>
      </c>
      <c r="D838" s="68" t="s">
        <v>854</v>
      </c>
      <c r="E838" s="7"/>
      <c r="F838" s="8"/>
      <c r="G838" s="69">
        <v>64900</v>
      </c>
      <c r="H838" s="69">
        <v>30000</v>
      </c>
      <c r="I838" s="70">
        <v>12.860688</v>
      </c>
      <c r="J838" s="70">
        <v>1.2489671</v>
      </c>
      <c r="K838" s="70">
        <v>10.407632</v>
      </c>
      <c r="L838" s="70">
        <v>0</v>
      </c>
      <c r="M838" s="70">
        <v>1.3384931</v>
      </c>
      <c r="N838" s="70">
        <v>0</v>
      </c>
      <c r="O838" s="70">
        <v>-4.9919938999999998</v>
      </c>
      <c r="P838" s="70">
        <v>-15.377355</v>
      </c>
      <c r="Q838" s="69">
        <v>256</v>
      </c>
    </row>
    <row r="839" spans="1:17">
      <c r="A839" s="66">
        <v>2172</v>
      </c>
      <c r="B839" s="67" t="s">
        <v>3144</v>
      </c>
      <c r="C839" s="67" t="s">
        <v>2167</v>
      </c>
      <c r="D839" s="68" t="s">
        <v>854</v>
      </c>
      <c r="E839" s="7"/>
      <c r="F839" s="8"/>
      <c r="G839" s="69">
        <v>71400</v>
      </c>
      <c r="H839" s="69">
        <v>28900</v>
      </c>
      <c r="I839" s="70">
        <v>10.659316</v>
      </c>
      <c r="J839" s="70">
        <v>0.12502680999999999</v>
      </c>
      <c r="K839" s="70">
        <v>13.036889</v>
      </c>
      <c r="L839" s="70">
        <v>2.7141263999999998E-2</v>
      </c>
      <c r="M839" s="70">
        <v>1.3896432000000001</v>
      </c>
      <c r="N839" s="70">
        <v>2.8930729999999999E-3</v>
      </c>
      <c r="O839" s="70">
        <v>3.0971396000000002</v>
      </c>
      <c r="P839" s="70">
        <v>3.280519</v>
      </c>
      <c r="Q839" s="69">
        <v>499.666666666666</v>
      </c>
    </row>
    <row r="840" spans="1:17">
      <c r="A840" s="66">
        <v>7486</v>
      </c>
      <c r="B840" s="67" t="s">
        <v>3145</v>
      </c>
      <c r="C840" s="67" t="s">
        <v>2167</v>
      </c>
      <c r="D840" s="68" t="s">
        <v>854</v>
      </c>
      <c r="E840" s="7"/>
      <c r="F840" s="8"/>
      <c r="G840" s="69">
        <v>73500</v>
      </c>
      <c r="H840" s="69">
        <v>33100</v>
      </c>
      <c r="I840" s="70">
        <v>9.6266526999999993</v>
      </c>
      <c r="J840" s="70">
        <v>1.1116961000000001</v>
      </c>
      <c r="K840" s="70">
        <v>11.551579</v>
      </c>
      <c r="L840" s="70">
        <v>0</v>
      </c>
      <c r="M840" s="70">
        <v>1.1120304000000001</v>
      </c>
      <c r="N840" s="70">
        <v>0</v>
      </c>
      <c r="O840" s="70">
        <v>2.1518812</v>
      </c>
      <c r="P840" s="70">
        <v>1.7408956</v>
      </c>
      <c r="Q840" s="69">
        <v>273</v>
      </c>
    </row>
    <row r="841" spans="1:17">
      <c r="A841" s="66">
        <v>2197</v>
      </c>
      <c r="B841" s="67" t="s">
        <v>3146</v>
      </c>
      <c r="C841" s="67" t="s">
        <v>2167</v>
      </c>
      <c r="D841" s="68" t="s">
        <v>854</v>
      </c>
      <c r="E841" s="7"/>
      <c r="F841" s="8"/>
      <c r="G841" s="69">
        <v>95300</v>
      </c>
      <c r="H841" s="69">
        <v>56800</v>
      </c>
      <c r="I841" s="70">
        <v>4.4593905999999999</v>
      </c>
      <c r="J841" s="70">
        <v>1.4956756</v>
      </c>
      <c r="K841" s="70">
        <v>52.332180000000001</v>
      </c>
      <c r="L841" s="70">
        <v>0.18679192999999999</v>
      </c>
      <c r="M841" s="70">
        <v>2.3336964</v>
      </c>
      <c r="N841" s="70">
        <v>8.3297817000000003E-3</v>
      </c>
      <c r="O841" s="70">
        <v>3.4715511999999999</v>
      </c>
      <c r="P841" s="70">
        <v>-3.49458</v>
      </c>
      <c r="Q841" s="69">
        <v>222</v>
      </c>
    </row>
    <row r="842" spans="1:17">
      <c r="A842" s="66">
        <v>2173</v>
      </c>
      <c r="B842" s="67" t="s">
        <v>3147</v>
      </c>
      <c r="C842" s="67" t="s">
        <v>2167</v>
      </c>
      <c r="D842" s="68" t="s">
        <v>854</v>
      </c>
      <c r="E842" s="7"/>
      <c r="F842" s="8"/>
      <c r="G842" s="69">
        <v>72000</v>
      </c>
      <c r="H842" s="69">
        <v>29300</v>
      </c>
      <c r="I842" s="70">
        <v>13.870796</v>
      </c>
      <c r="J842" s="70">
        <v>0.53372841999999998</v>
      </c>
      <c r="K842" s="70">
        <v>13.339546</v>
      </c>
      <c r="L842" s="70">
        <v>0.24660557999999999</v>
      </c>
      <c r="M842" s="70">
        <v>1.8503014</v>
      </c>
      <c r="N842" s="70">
        <v>3.4206156000000001E-2</v>
      </c>
      <c r="O842" s="70">
        <v>4.6790409000000004</v>
      </c>
      <c r="P842" s="70">
        <v>5.7335080999999999</v>
      </c>
      <c r="Q842" s="69">
        <v>1046.3333333333301</v>
      </c>
    </row>
    <row r="843" spans="1:17">
      <c r="A843" s="66">
        <v>2199</v>
      </c>
      <c r="B843" s="67" t="s">
        <v>3148</v>
      </c>
      <c r="C843" s="67" t="s">
        <v>2167</v>
      </c>
      <c r="D843" s="68" t="s">
        <v>854</v>
      </c>
      <c r="E843" s="7"/>
      <c r="F843" s="8"/>
      <c r="G843" s="69">
        <v>108300</v>
      </c>
      <c r="H843" s="69">
        <v>61800</v>
      </c>
      <c r="I843" s="70">
        <v>5.1461123999999998</v>
      </c>
      <c r="J843" s="70">
        <v>3.7825359999999999</v>
      </c>
      <c r="K843" s="70">
        <v>47.367035000000001</v>
      </c>
      <c r="L843" s="70">
        <v>1.7370481</v>
      </c>
      <c r="M843" s="70">
        <v>2.4375608</v>
      </c>
      <c r="N843" s="70">
        <v>8.9390448999999997E-2</v>
      </c>
      <c r="O843" s="70">
        <v>-2.1070780999999998</v>
      </c>
      <c r="P843" s="70">
        <v>-7.7308335000000001</v>
      </c>
      <c r="Q843" s="69">
        <v>2601.3333333333298</v>
      </c>
    </row>
    <row r="844" spans="1:17">
      <c r="A844" s="66">
        <v>2174</v>
      </c>
      <c r="B844" s="67" t="s">
        <v>3149</v>
      </c>
      <c r="C844" s="67" t="s">
        <v>2167</v>
      </c>
      <c r="D844" s="68" t="s">
        <v>854</v>
      </c>
      <c r="E844" s="7"/>
      <c r="F844" s="8"/>
      <c r="G844" s="69">
        <v>70700</v>
      </c>
      <c r="H844" s="69">
        <v>31300</v>
      </c>
      <c r="I844" s="70">
        <v>14.272833</v>
      </c>
      <c r="J844" s="70">
        <v>0.36006388</v>
      </c>
      <c r="K844" s="70">
        <v>10.864457</v>
      </c>
      <c r="L844" s="70">
        <v>8.5794627999999998E-3</v>
      </c>
      <c r="M844" s="70">
        <v>1.5506659</v>
      </c>
      <c r="N844" s="70">
        <v>1.2245324000000001E-3</v>
      </c>
      <c r="O844" s="70">
        <v>4.3891048000000001</v>
      </c>
      <c r="P844" s="70">
        <v>6.7325248999999996</v>
      </c>
      <c r="Q844" s="69">
        <v>694.33333333333303</v>
      </c>
    </row>
    <row r="845" spans="1:17">
      <c r="A845" s="66">
        <v>2205</v>
      </c>
      <c r="B845" s="67" t="s">
        <v>3150</v>
      </c>
      <c r="C845" s="67" t="s">
        <v>2167</v>
      </c>
      <c r="D845" s="68" t="s">
        <v>854</v>
      </c>
      <c r="E845" s="7"/>
      <c r="F845" s="8"/>
      <c r="G845" s="69">
        <v>69000</v>
      </c>
      <c r="H845" s="69">
        <v>29100</v>
      </c>
      <c r="I845" s="70">
        <v>13.186678000000001</v>
      </c>
      <c r="J845" s="70">
        <v>0.32701391000000002</v>
      </c>
      <c r="K845" s="70">
        <v>19.226037999999999</v>
      </c>
      <c r="L845" s="70">
        <v>0.71653204999999998</v>
      </c>
      <c r="M845" s="70">
        <v>2.5352758999999998</v>
      </c>
      <c r="N845" s="70">
        <v>9.4486780000000006E-2</v>
      </c>
      <c r="O845" s="70">
        <v>1.2203900000000001</v>
      </c>
      <c r="P845" s="70">
        <v>-0.92157489000000004</v>
      </c>
      <c r="Q845" s="69">
        <v>359.666666666666</v>
      </c>
    </row>
    <row r="846" spans="1:17">
      <c r="A846" s="66">
        <v>2175</v>
      </c>
      <c r="B846" s="67" t="s">
        <v>3151</v>
      </c>
      <c r="C846" s="67" t="s">
        <v>2167</v>
      </c>
      <c r="D846" s="68" t="s">
        <v>854</v>
      </c>
      <c r="E846" s="7"/>
      <c r="F846" s="8"/>
      <c r="G846" s="69">
        <v>73700</v>
      </c>
      <c r="H846" s="69">
        <v>31700</v>
      </c>
      <c r="I846" s="70">
        <v>13.836563</v>
      </c>
      <c r="J846" s="70">
        <v>0.41286456999999999</v>
      </c>
      <c r="K846" s="70">
        <v>12.573891</v>
      </c>
      <c r="L846" s="70">
        <v>0</v>
      </c>
      <c r="M846" s="70">
        <v>1.7397943</v>
      </c>
      <c r="N846" s="70">
        <v>0</v>
      </c>
      <c r="O846" s="70">
        <v>0.63907146000000004</v>
      </c>
      <c r="P846" s="70">
        <v>0.22805817</v>
      </c>
      <c r="Q846" s="69">
        <v>1017.33333333333</v>
      </c>
    </row>
    <row r="847" spans="1:17">
      <c r="A847" s="66">
        <v>2206</v>
      </c>
      <c r="B847" s="67" t="s">
        <v>3152</v>
      </c>
      <c r="C847" s="67" t="s">
        <v>2167</v>
      </c>
      <c r="D847" s="68" t="s">
        <v>854</v>
      </c>
      <c r="E847" s="7"/>
      <c r="F847" s="8"/>
      <c r="G847" s="69">
        <v>86900</v>
      </c>
      <c r="H847" s="69">
        <v>45200</v>
      </c>
      <c r="I847" s="70">
        <v>8.6421013000000002</v>
      </c>
      <c r="J847" s="70">
        <v>0.27439322999999999</v>
      </c>
      <c r="K847" s="70">
        <v>27.295356999999999</v>
      </c>
      <c r="L847" s="70">
        <v>0</v>
      </c>
      <c r="M847" s="70">
        <v>2.3588923999999998</v>
      </c>
      <c r="N847" s="70">
        <v>0</v>
      </c>
      <c r="O847" s="70">
        <v>6.7174076999999999</v>
      </c>
      <c r="P847" s="70">
        <v>8.4804192</v>
      </c>
      <c r="Q847" s="69">
        <v>146</v>
      </c>
    </row>
    <row r="848" spans="1:17">
      <c r="A848" s="66">
        <v>11930</v>
      </c>
      <c r="B848" s="67" t="s">
        <v>3153</v>
      </c>
      <c r="C848" s="67" t="s">
        <v>2167</v>
      </c>
      <c r="D848" s="68" t="s">
        <v>854</v>
      </c>
      <c r="E848" s="7"/>
      <c r="F848" s="8"/>
      <c r="G848" s="69">
        <v>32700</v>
      </c>
      <c r="H848" s="69">
        <v>27400</v>
      </c>
      <c r="I848" s="70">
        <v>36.564762000000002</v>
      </c>
      <c r="J848" s="70">
        <v>5.05221E-2</v>
      </c>
      <c r="K848" s="70">
        <v>6.6135973999999997</v>
      </c>
      <c r="L848" s="70">
        <v>3.1932398999999999E-3</v>
      </c>
      <c r="M848" s="70">
        <v>2.4182459999999999</v>
      </c>
      <c r="N848" s="70">
        <v>1.1676004999999999E-3</v>
      </c>
      <c r="O848" s="70">
        <v>-4.5383529999999999</v>
      </c>
      <c r="P848" s="70">
        <v>-6.1198392000000004</v>
      </c>
      <c r="Q848" s="69">
        <v>143.5</v>
      </c>
    </row>
    <row r="849" spans="1:17">
      <c r="A849" s="66">
        <v>2188</v>
      </c>
      <c r="B849" s="67" t="s">
        <v>895</v>
      </c>
      <c r="C849" s="67" t="s">
        <v>2167</v>
      </c>
      <c r="D849" s="68" t="s">
        <v>854</v>
      </c>
      <c r="E849" s="7">
        <v>400</v>
      </c>
      <c r="F849" s="8" t="s">
        <v>895</v>
      </c>
      <c r="G849" s="69">
        <v>87100</v>
      </c>
      <c r="H849" s="69">
        <v>42400</v>
      </c>
      <c r="I849" s="70">
        <v>7.0403652000000001</v>
      </c>
      <c r="J849" s="70">
        <v>0.36559394000000001</v>
      </c>
      <c r="K849" s="70">
        <v>27.449681999999999</v>
      </c>
      <c r="L849" s="70">
        <v>2.4619640000000001E-3</v>
      </c>
      <c r="M849" s="70">
        <v>1.9325578000000001</v>
      </c>
      <c r="N849" s="70">
        <v>1.7333126999999999E-4</v>
      </c>
      <c r="O849" s="70">
        <v>1.9697971000000001</v>
      </c>
      <c r="P849" s="70">
        <v>2.3593581000000001</v>
      </c>
      <c r="Q849" s="69">
        <v>810.66666666666595</v>
      </c>
    </row>
    <row r="850" spans="1:17">
      <c r="A850" s="66">
        <v>4666</v>
      </c>
      <c r="B850" s="67" t="s">
        <v>3154</v>
      </c>
      <c r="C850" s="67" t="s">
        <v>2167</v>
      </c>
      <c r="D850" s="68" t="s">
        <v>854</v>
      </c>
      <c r="E850" s="7"/>
      <c r="F850" s="8"/>
      <c r="G850" s="69">
        <v>38000</v>
      </c>
      <c r="H850" s="69">
        <v>22000</v>
      </c>
      <c r="I850" s="70">
        <v>30.384060000000002</v>
      </c>
      <c r="J850" s="70">
        <v>7.4786170999999999E-2</v>
      </c>
      <c r="K850" s="70">
        <v>1.1976296</v>
      </c>
      <c r="L850" s="70">
        <v>2.2884857000000002E-2</v>
      </c>
      <c r="M850" s="70">
        <v>0.3638885</v>
      </c>
      <c r="N850" s="70">
        <v>6.9533488999999997E-3</v>
      </c>
      <c r="O850" s="70">
        <v>21.147075999999998</v>
      </c>
      <c r="P850" s="70">
        <v>-1.3691962</v>
      </c>
      <c r="Q850" s="69">
        <v>116</v>
      </c>
    </row>
    <row r="851" spans="1:17">
      <c r="A851" s="66">
        <v>7481</v>
      </c>
      <c r="B851" s="67" t="s">
        <v>3155</v>
      </c>
      <c r="C851" s="67" t="s">
        <v>2167</v>
      </c>
      <c r="D851" s="68" t="s">
        <v>854</v>
      </c>
      <c r="E851" s="7"/>
      <c r="F851" s="8"/>
      <c r="G851" s="69">
        <v>40400</v>
      </c>
      <c r="H851" s="69">
        <v>23500</v>
      </c>
      <c r="I851" s="70">
        <v>24.289311999999999</v>
      </c>
      <c r="J851" s="70">
        <v>0.37425658000000001</v>
      </c>
      <c r="K851" s="70">
        <v>6.2879996</v>
      </c>
      <c r="L851" s="70">
        <v>9.4899088000000003E-3</v>
      </c>
      <c r="M851" s="70">
        <v>1.5273118000000001</v>
      </c>
      <c r="N851" s="70">
        <v>2.3050335999999999E-3</v>
      </c>
      <c r="O851" s="70">
        <v>5.0888166000000004</v>
      </c>
      <c r="P851" s="70">
        <v>1.5188432999999999</v>
      </c>
      <c r="Q851" s="69">
        <v>185.666666666666</v>
      </c>
    </row>
    <row r="852" spans="1:17">
      <c r="A852" s="66">
        <v>4667</v>
      </c>
      <c r="B852" s="67" t="s">
        <v>3156</v>
      </c>
      <c r="C852" s="67" t="s">
        <v>2167</v>
      </c>
      <c r="D852" s="68" t="s">
        <v>854</v>
      </c>
      <c r="E852" s="7"/>
      <c r="F852" s="8"/>
      <c r="G852" s="69">
        <v>109600</v>
      </c>
      <c r="H852" s="69">
        <v>25000</v>
      </c>
      <c r="I852" s="70">
        <v>8.5252351999999991</v>
      </c>
      <c r="J852" s="70">
        <v>8.4100189000000007</v>
      </c>
      <c r="K852" s="70">
        <v>15.920615</v>
      </c>
      <c r="L852" s="70">
        <v>0.26810643000000001</v>
      </c>
      <c r="M852" s="70">
        <v>1.3572698999999999</v>
      </c>
      <c r="N852" s="70">
        <v>2.2856702999999999E-2</v>
      </c>
      <c r="O852" s="70">
        <v>-2.0109786999999999</v>
      </c>
      <c r="P852" s="70">
        <v>0.98398775000000005</v>
      </c>
      <c r="Q852" s="69">
        <v>74.6666666666666</v>
      </c>
    </row>
    <row r="853" spans="1:17">
      <c r="A853" s="66">
        <v>2208</v>
      </c>
      <c r="B853" s="67" t="s">
        <v>897</v>
      </c>
      <c r="C853" s="67" t="s">
        <v>2167</v>
      </c>
      <c r="D853" s="68" t="s">
        <v>854</v>
      </c>
      <c r="E853" s="7">
        <v>401</v>
      </c>
      <c r="F853" s="8" t="s">
        <v>897</v>
      </c>
      <c r="G853" s="69">
        <v>89800</v>
      </c>
      <c r="H853" s="69">
        <v>50900</v>
      </c>
      <c r="I853" s="70">
        <v>5.6845344999999998</v>
      </c>
      <c r="J853" s="70">
        <v>2.797339</v>
      </c>
      <c r="K853" s="70">
        <v>40.824551</v>
      </c>
      <c r="L853" s="70">
        <v>0</v>
      </c>
      <c r="M853" s="70">
        <v>2.3206856</v>
      </c>
      <c r="N853" s="70">
        <v>0</v>
      </c>
      <c r="O853" s="70">
        <v>-2.8350525000000002</v>
      </c>
      <c r="P853" s="70">
        <v>-11.215296</v>
      </c>
      <c r="Q853" s="69">
        <v>240.333333333333</v>
      </c>
    </row>
    <row r="854" spans="1:17">
      <c r="A854" s="66">
        <v>2209</v>
      </c>
      <c r="B854" s="67" t="s">
        <v>898</v>
      </c>
      <c r="C854" s="67" t="s">
        <v>2135</v>
      </c>
      <c r="D854" s="68" t="s">
        <v>854</v>
      </c>
      <c r="E854" s="7"/>
      <c r="F854" s="8"/>
      <c r="G854" s="69">
        <v>114900</v>
      </c>
      <c r="H854" s="69">
        <v>46600</v>
      </c>
      <c r="I854" s="70">
        <v>5.0264382000000003</v>
      </c>
      <c r="J854" s="70">
        <v>5.4605478999999999</v>
      </c>
      <c r="K854" s="70">
        <v>37.487513999999997</v>
      </c>
      <c r="L854" s="70">
        <v>2.1795125</v>
      </c>
      <c r="M854" s="70">
        <v>1.8842866</v>
      </c>
      <c r="N854" s="70">
        <v>0.10955185000000001</v>
      </c>
      <c r="O854" s="70">
        <v>1.3156483999999999</v>
      </c>
      <c r="P854" s="70">
        <v>6.8222187000000004E-2</v>
      </c>
      <c r="Q854" s="69">
        <v>592.66666666666595</v>
      </c>
    </row>
    <row r="855" spans="1:17">
      <c r="A855" s="66">
        <v>2211</v>
      </c>
      <c r="B855" s="67" t="s">
        <v>899</v>
      </c>
      <c r="C855" s="67" t="s">
        <v>2135</v>
      </c>
      <c r="D855" s="68" t="s">
        <v>854</v>
      </c>
      <c r="E855" s="7">
        <v>403</v>
      </c>
      <c r="F855" s="8" t="s">
        <v>899</v>
      </c>
      <c r="G855" s="69">
        <v>105300</v>
      </c>
      <c r="H855" s="69">
        <v>55500</v>
      </c>
      <c r="I855" s="70">
        <v>2.8484463999999998</v>
      </c>
      <c r="J855" s="70">
        <v>1.2471277999999999</v>
      </c>
      <c r="K855" s="70">
        <v>21.575741000000001</v>
      </c>
      <c r="L855" s="70">
        <v>2.8675606</v>
      </c>
      <c r="M855" s="70">
        <v>0.61457335999999996</v>
      </c>
      <c r="N855" s="70">
        <v>8.1680924000000002E-2</v>
      </c>
      <c r="O855" s="70">
        <v>1.5219373</v>
      </c>
      <c r="P855" s="70">
        <v>-0.74614446999999995</v>
      </c>
      <c r="Q855" s="69">
        <v>466</v>
      </c>
    </row>
    <row r="856" spans="1:17">
      <c r="A856" s="66">
        <v>8078</v>
      </c>
      <c r="B856" s="67" t="s">
        <v>3157</v>
      </c>
      <c r="C856" s="67" t="s">
        <v>2135</v>
      </c>
      <c r="D856" s="68" t="s">
        <v>854</v>
      </c>
      <c r="E856" s="7"/>
      <c r="F856" s="8"/>
      <c r="G856" s="69">
        <v>69300</v>
      </c>
      <c r="H856" s="69">
        <v>33400</v>
      </c>
      <c r="I856" s="70">
        <v>13.118115</v>
      </c>
      <c r="J856" s="70">
        <v>0.21927685</v>
      </c>
      <c r="K856" s="70">
        <v>13.720844</v>
      </c>
      <c r="L856" s="70">
        <v>0.52804846000000005</v>
      </c>
      <c r="M856" s="70">
        <v>1.7999160999999999</v>
      </c>
      <c r="N856" s="70">
        <v>6.9269999999999998E-2</v>
      </c>
      <c r="O856" s="70">
        <v>10.283697</v>
      </c>
      <c r="P856" s="70">
        <v>15.892855000000001</v>
      </c>
      <c r="Q856" s="69">
        <v>979.66666666666595</v>
      </c>
    </row>
    <row r="857" spans="1:17">
      <c r="A857" s="66">
        <v>2217</v>
      </c>
      <c r="B857" s="67" t="s">
        <v>903</v>
      </c>
      <c r="C857" s="67" t="s">
        <v>2296</v>
      </c>
      <c r="D857" s="68" t="s">
        <v>854</v>
      </c>
      <c r="E857" s="7"/>
      <c r="F857" s="8"/>
      <c r="G857" s="69">
        <v>123800</v>
      </c>
      <c r="H857" s="69">
        <v>64500</v>
      </c>
      <c r="I857" s="70">
        <v>1.7229262999999999</v>
      </c>
      <c r="J857" s="70">
        <v>3.1388090000000002</v>
      </c>
      <c r="K857" s="70">
        <v>36.538231000000003</v>
      </c>
      <c r="L857" s="70">
        <v>0.40063169999999998</v>
      </c>
      <c r="M857" s="70">
        <v>0.62952679</v>
      </c>
      <c r="N857" s="70">
        <v>6.9025889999999998E-3</v>
      </c>
      <c r="O857" s="70">
        <v>0.62948393999999996</v>
      </c>
      <c r="P857" s="70">
        <v>-1.5635599</v>
      </c>
      <c r="Q857" s="69">
        <v>511</v>
      </c>
    </row>
    <row r="858" spans="1:17">
      <c r="A858" s="66">
        <v>2218</v>
      </c>
      <c r="B858" s="67" t="s">
        <v>904</v>
      </c>
      <c r="C858" s="67" t="s">
        <v>2167</v>
      </c>
      <c r="D858" s="68" t="s">
        <v>854</v>
      </c>
      <c r="E858" s="7"/>
      <c r="F858" s="8"/>
      <c r="G858" s="69">
        <v>88100</v>
      </c>
      <c r="H858" s="69">
        <v>47600</v>
      </c>
      <c r="I858" s="70">
        <v>7.6737256</v>
      </c>
      <c r="J858" s="70">
        <v>2.2979447999999998</v>
      </c>
      <c r="K858" s="70">
        <v>34.961708000000002</v>
      </c>
      <c r="L858" s="70">
        <v>0.84368997999999995</v>
      </c>
      <c r="M858" s="70">
        <v>2.6828656</v>
      </c>
      <c r="N858" s="70">
        <v>6.4742453000000005E-2</v>
      </c>
      <c r="O858" s="70">
        <v>-6.2358238000000003E-2</v>
      </c>
      <c r="P858" s="70">
        <v>-1.7579886</v>
      </c>
      <c r="Q858" s="69">
        <v>541</v>
      </c>
    </row>
    <row r="859" spans="1:17">
      <c r="A859" s="66">
        <v>2219</v>
      </c>
      <c r="B859" s="67" t="s">
        <v>3158</v>
      </c>
      <c r="C859" s="67" t="s">
        <v>2167</v>
      </c>
      <c r="D859" s="68" t="s">
        <v>854</v>
      </c>
      <c r="E859" s="7"/>
      <c r="F859" s="8"/>
      <c r="G859" s="69">
        <v>187900</v>
      </c>
      <c r="H859" s="69">
        <v>73100</v>
      </c>
      <c r="I859" s="70">
        <v>3.42082</v>
      </c>
      <c r="J859" s="70">
        <v>14.427018</v>
      </c>
      <c r="K859" s="70">
        <v>62.166508</v>
      </c>
      <c r="L859" s="70">
        <v>10.319595</v>
      </c>
      <c r="M859" s="70">
        <v>2.1266042999999999</v>
      </c>
      <c r="N859" s="70">
        <v>0.35301480000000002</v>
      </c>
      <c r="O859" s="70">
        <v>-6.7860506999999999E-3</v>
      </c>
      <c r="P859" s="70">
        <v>-1.802251</v>
      </c>
      <c r="Q859" s="69">
        <v>1109</v>
      </c>
    </row>
    <row r="860" spans="1:17">
      <c r="A860" s="66">
        <v>125</v>
      </c>
      <c r="B860" s="67" t="s">
        <v>3159</v>
      </c>
      <c r="C860" s="67" t="s">
        <v>2135</v>
      </c>
      <c r="D860" s="68" t="s">
        <v>854</v>
      </c>
      <c r="E860" s="7"/>
      <c r="F860" s="8"/>
      <c r="G860" s="69">
        <v>100000</v>
      </c>
      <c r="H860" s="69">
        <v>51700</v>
      </c>
      <c r="I860" s="70">
        <v>5.7736897000000003</v>
      </c>
      <c r="J860" s="70">
        <v>1.1134545</v>
      </c>
      <c r="K860" s="70">
        <v>36.247653999999997</v>
      </c>
      <c r="L860" s="70">
        <v>1.0910347</v>
      </c>
      <c r="M860" s="70">
        <v>2.0928271000000001</v>
      </c>
      <c r="N860" s="70">
        <v>6.2992960000000001E-2</v>
      </c>
      <c r="O860" s="70">
        <v>0.37723934999999997</v>
      </c>
      <c r="P860" s="70">
        <v>-0.37300931999999998</v>
      </c>
      <c r="Q860" s="69">
        <v>6839.3333333333303</v>
      </c>
    </row>
    <row r="861" spans="1:17">
      <c r="A861" s="66">
        <v>2224</v>
      </c>
      <c r="B861" s="67" t="s">
        <v>905</v>
      </c>
      <c r="C861" s="67" t="s">
        <v>2167</v>
      </c>
      <c r="D861" s="68" t="s">
        <v>854</v>
      </c>
      <c r="E861" s="7"/>
      <c r="F861" s="8"/>
      <c r="G861" s="69">
        <v>142500</v>
      </c>
      <c r="H861" s="69">
        <v>56300</v>
      </c>
      <c r="I861" s="70">
        <v>5.5223360000000001</v>
      </c>
      <c r="J861" s="70">
        <v>9.9150372000000004</v>
      </c>
      <c r="K861" s="70">
        <v>43.610973000000001</v>
      </c>
      <c r="L861" s="70">
        <v>8.0882044000000004</v>
      </c>
      <c r="M861" s="70">
        <v>2.4083446999999998</v>
      </c>
      <c r="N861" s="70">
        <v>0.44665783999999997</v>
      </c>
      <c r="O861" s="70">
        <v>-0.43156793999999998</v>
      </c>
      <c r="P861" s="70">
        <v>0.23892537999999999</v>
      </c>
      <c r="Q861" s="69">
        <v>527.66666666666595</v>
      </c>
    </row>
    <row r="862" spans="1:17">
      <c r="A862" s="66">
        <v>2225</v>
      </c>
      <c r="B862" s="67" t="s">
        <v>3160</v>
      </c>
      <c r="C862" s="67" t="s">
        <v>2167</v>
      </c>
      <c r="D862" s="68" t="s">
        <v>854</v>
      </c>
      <c r="E862" s="7"/>
      <c r="F862" s="8"/>
      <c r="G862" s="69">
        <v>93600</v>
      </c>
      <c r="H862" s="69">
        <v>59700</v>
      </c>
      <c r="I862" s="70">
        <v>6.6957331</v>
      </c>
      <c r="J862" s="70">
        <v>0.81083523999999996</v>
      </c>
      <c r="K862" s="70">
        <v>39.073475000000002</v>
      </c>
      <c r="L862" s="70">
        <v>2.1406278000000001E-2</v>
      </c>
      <c r="M862" s="70">
        <v>2.6162557999999998</v>
      </c>
      <c r="N862" s="70">
        <v>1.4333073000000001E-3</v>
      </c>
      <c r="O862" s="70">
        <v>-2.4218893000000001</v>
      </c>
      <c r="P862" s="70">
        <v>-7.2266722000000003</v>
      </c>
      <c r="Q862" s="69">
        <v>613.33333333333303</v>
      </c>
    </row>
    <row r="863" spans="1:17">
      <c r="A863" s="66">
        <v>2226</v>
      </c>
      <c r="B863" s="67" t="s">
        <v>908</v>
      </c>
      <c r="C863" s="67" t="s">
        <v>2135</v>
      </c>
      <c r="D863" s="68" t="s">
        <v>854</v>
      </c>
      <c r="E863" s="7"/>
      <c r="F863" s="8"/>
      <c r="G863" s="69">
        <v>99300</v>
      </c>
      <c r="H863" s="69">
        <v>57100</v>
      </c>
      <c r="I863" s="70">
        <v>3.8180860999999999</v>
      </c>
      <c r="J863" s="70">
        <v>0.53194469</v>
      </c>
      <c r="K863" s="70">
        <v>52.819980999999999</v>
      </c>
      <c r="L863" s="70">
        <v>1.8813093000000001</v>
      </c>
      <c r="M863" s="70">
        <v>2.0167123999999998</v>
      </c>
      <c r="N863" s="70">
        <v>7.1830004000000003E-2</v>
      </c>
      <c r="O863" s="70">
        <v>-1.1223154</v>
      </c>
      <c r="P863" s="70">
        <v>-4.9512925000000001</v>
      </c>
      <c r="Q863" s="69">
        <v>488.666666666666</v>
      </c>
    </row>
    <row r="864" spans="1:17">
      <c r="A864" s="66">
        <v>2189</v>
      </c>
      <c r="B864" s="67" t="s">
        <v>909</v>
      </c>
      <c r="C864" s="67" t="s">
        <v>2135</v>
      </c>
      <c r="D864" s="68" t="s">
        <v>854</v>
      </c>
      <c r="E864" s="7"/>
      <c r="F864" s="8"/>
      <c r="G864" s="69">
        <v>98100</v>
      </c>
      <c r="H864" s="69">
        <v>48200</v>
      </c>
      <c r="I864" s="70">
        <v>3.9406270999999999</v>
      </c>
      <c r="J864" s="70">
        <v>0.29496306</v>
      </c>
      <c r="K864" s="70">
        <v>22.829440999999999</v>
      </c>
      <c r="L864" s="70">
        <v>0</v>
      </c>
      <c r="M864" s="70">
        <v>0.89962315999999998</v>
      </c>
      <c r="N864" s="70">
        <v>0</v>
      </c>
      <c r="O864" s="70">
        <v>0.84791201000000005</v>
      </c>
      <c r="P864" s="70">
        <v>-0.21735819000000001</v>
      </c>
      <c r="Q864" s="69">
        <v>790</v>
      </c>
    </row>
    <row r="865" spans="1:17">
      <c r="A865" s="66">
        <v>2227</v>
      </c>
      <c r="B865" s="67" t="s">
        <v>3161</v>
      </c>
      <c r="C865" s="67" t="s">
        <v>2296</v>
      </c>
      <c r="D865" s="68" t="s">
        <v>854</v>
      </c>
      <c r="E865" s="7"/>
      <c r="F865" s="8"/>
      <c r="G865" s="69">
        <v>117300</v>
      </c>
      <c r="H865" s="69">
        <v>46600</v>
      </c>
      <c r="I865" s="70">
        <v>3.6437027</v>
      </c>
      <c r="J865" s="70">
        <v>6.8885035999999999</v>
      </c>
      <c r="K865" s="70">
        <v>34.690581999999999</v>
      </c>
      <c r="L865" s="70">
        <v>2.4730379999999998</v>
      </c>
      <c r="M865" s="70">
        <v>1.2640218000000001</v>
      </c>
      <c r="N865" s="70">
        <v>9.0110152999999998E-2</v>
      </c>
      <c r="O865" s="70">
        <v>1.2777065999999999</v>
      </c>
      <c r="P865" s="70">
        <v>-0.11387461</v>
      </c>
      <c r="Q865" s="69">
        <v>369</v>
      </c>
    </row>
    <row r="866" spans="1:17">
      <c r="A866" s="66">
        <v>2228</v>
      </c>
      <c r="B866" s="67" t="s">
        <v>911</v>
      </c>
      <c r="C866" s="67" t="s">
        <v>2167</v>
      </c>
      <c r="D866" s="68" t="s">
        <v>854</v>
      </c>
      <c r="E866" s="7"/>
      <c r="F866" s="8"/>
      <c r="G866" s="69">
        <v>95600</v>
      </c>
      <c r="H866" s="69">
        <v>35300</v>
      </c>
      <c r="I866" s="70">
        <v>6.8848447999999998</v>
      </c>
      <c r="J866" s="70">
        <v>2.0805066000000001</v>
      </c>
      <c r="K866" s="70">
        <v>14.091574</v>
      </c>
      <c r="L866" s="70">
        <v>4.5836963000000001E-2</v>
      </c>
      <c r="M866" s="70">
        <v>0.97018296000000004</v>
      </c>
      <c r="N866" s="70">
        <v>3.1558035000000002E-3</v>
      </c>
      <c r="O866" s="70">
        <v>0.61048216</v>
      </c>
      <c r="P866" s="70">
        <v>-2.2226819999999998</v>
      </c>
      <c r="Q866" s="69">
        <v>142.666666666666</v>
      </c>
    </row>
    <row r="867" spans="1:17">
      <c r="A867" s="66">
        <v>2229</v>
      </c>
      <c r="B867" s="67" t="s">
        <v>912</v>
      </c>
      <c r="C867" s="67" t="s">
        <v>3121</v>
      </c>
      <c r="D867" s="68" t="s">
        <v>854</v>
      </c>
      <c r="E867" s="7"/>
      <c r="F867" s="8"/>
      <c r="G867" s="69">
        <v>184000</v>
      </c>
      <c r="H867" s="69">
        <v>62600</v>
      </c>
      <c r="I867" s="70">
        <v>3.1959205000000002</v>
      </c>
      <c r="J867" s="70">
        <v>17.891773000000001</v>
      </c>
      <c r="K867" s="70">
        <v>30.870003000000001</v>
      </c>
      <c r="L867" s="70">
        <v>5.5832610000000003</v>
      </c>
      <c r="M867" s="70">
        <v>0.98658073000000002</v>
      </c>
      <c r="N867" s="70">
        <v>0.17843659000000001</v>
      </c>
      <c r="O867" s="70">
        <v>2.8107169000000001</v>
      </c>
      <c r="P867" s="70">
        <v>7.3337935999999999</v>
      </c>
      <c r="Q867" s="69">
        <v>475.5</v>
      </c>
    </row>
    <row r="868" spans="1:17">
      <c r="A868" s="66">
        <v>2233</v>
      </c>
      <c r="B868" s="67" t="s">
        <v>914</v>
      </c>
      <c r="C868" s="67" t="s">
        <v>2167</v>
      </c>
      <c r="D868" s="68" t="s">
        <v>854</v>
      </c>
      <c r="E868" s="7"/>
      <c r="F868" s="8"/>
      <c r="G868" s="69">
        <v>109500</v>
      </c>
      <c r="H868" s="69">
        <v>85200</v>
      </c>
      <c r="I868" s="70">
        <v>3.2200335999999998</v>
      </c>
      <c r="J868" s="70">
        <v>1.9953896</v>
      </c>
      <c r="K868" s="70">
        <v>67.571967999999998</v>
      </c>
      <c r="L868" s="70">
        <v>3.6203310000000002</v>
      </c>
      <c r="M868" s="70">
        <v>2.1758400999999998</v>
      </c>
      <c r="N868" s="70">
        <v>0.11657587</v>
      </c>
      <c r="O868" s="70">
        <v>0.53683495999999997</v>
      </c>
      <c r="P868" s="70">
        <v>-1.5255957</v>
      </c>
      <c r="Q868" s="69">
        <v>598</v>
      </c>
    </row>
    <row r="869" spans="1:17">
      <c r="A869" s="66">
        <v>2190</v>
      </c>
      <c r="B869" s="67" t="s">
        <v>915</v>
      </c>
      <c r="C869" s="67" t="s">
        <v>2167</v>
      </c>
      <c r="D869" s="68" t="s">
        <v>854</v>
      </c>
      <c r="E869" s="7">
        <v>415</v>
      </c>
      <c r="F869" s="8" t="s">
        <v>915</v>
      </c>
      <c r="G869" s="69">
        <v>87600</v>
      </c>
      <c r="H869" s="69">
        <v>44800</v>
      </c>
      <c r="I869" s="70">
        <v>6.1302009000000002</v>
      </c>
      <c r="J869" s="70">
        <v>0.41132637999999999</v>
      </c>
      <c r="K869" s="70">
        <v>24.392250000000001</v>
      </c>
      <c r="L869" s="70">
        <v>0</v>
      </c>
      <c r="M869" s="70">
        <v>1.4952939999999999</v>
      </c>
      <c r="N869" s="70">
        <v>0</v>
      </c>
      <c r="O869" s="70">
        <v>-0.97118603999999997</v>
      </c>
      <c r="P869" s="70">
        <v>-3.2726563999999998</v>
      </c>
      <c r="Q869" s="69">
        <v>660.66666666666595</v>
      </c>
    </row>
    <row r="870" spans="1:17">
      <c r="A870" s="66">
        <v>2057</v>
      </c>
      <c r="B870" s="67" t="s">
        <v>3162</v>
      </c>
      <c r="C870" s="67" t="s">
        <v>3163</v>
      </c>
      <c r="D870" s="68" t="s">
        <v>814</v>
      </c>
      <c r="E870" s="7"/>
      <c r="F870" s="8"/>
      <c r="G870" s="69">
        <v>57900</v>
      </c>
      <c r="H870" s="69">
        <v>32400</v>
      </c>
      <c r="I870" s="70">
        <v>15.657393000000001</v>
      </c>
      <c r="J870" s="70">
        <v>0.13568601</v>
      </c>
      <c r="K870" s="70">
        <v>12.547563</v>
      </c>
      <c r="L870" s="70">
        <v>5.2682887999999997E-2</v>
      </c>
      <c r="M870" s="70">
        <v>1.9646212999999999</v>
      </c>
      <c r="N870" s="70">
        <v>8.2487668999999993E-3</v>
      </c>
      <c r="O870" s="70">
        <v>-0.7162174</v>
      </c>
      <c r="P870" s="70">
        <v>-3.5272415000000001</v>
      </c>
      <c r="Q870" s="69">
        <v>562.5</v>
      </c>
    </row>
    <row r="871" spans="1:17">
      <c r="A871" s="66">
        <v>2058</v>
      </c>
      <c r="B871" s="67" t="s">
        <v>3164</v>
      </c>
      <c r="C871" s="67" t="s">
        <v>2176</v>
      </c>
      <c r="D871" s="68" t="s">
        <v>814</v>
      </c>
      <c r="E871" s="7"/>
      <c r="F871" s="8"/>
      <c r="G871" s="69">
        <v>91100</v>
      </c>
      <c r="H871" s="69">
        <v>36000</v>
      </c>
      <c r="I871" s="70">
        <v>6.2969222</v>
      </c>
      <c r="J871" s="70">
        <v>0.66581201999999995</v>
      </c>
      <c r="K871" s="70">
        <v>19.617637999999999</v>
      </c>
      <c r="L871" s="70">
        <v>0.23876818</v>
      </c>
      <c r="M871" s="70">
        <v>1.2353073000000001</v>
      </c>
      <c r="N871" s="70">
        <v>1.5035046E-2</v>
      </c>
      <c r="O871" s="70">
        <v>0.47929069000000002</v>
      </c>
      <c r="P871" s="70">
        <v>0.45571086</v>
      </c>
      <c r="Q871" s="69">
        <v>2218.6666666666601</v>
      </c>
    </row>
    <row r="872" spans="1:17">
      <c r="A872" s="66">
        <v>32963</v>
      </c>
      <c r="B872" s="67" t="s">
        <v>3165</v>
      </c>
      <c r="C872" s="67" t="s">
        <v>2176</v>
      </c>
      <c r="D872" s="68" t="s">
        <v>814</v>
      </c>
      <c r="E872" s="7"/>
      <c r="F872" s="8"/>
      <c r="G872" s="69">
        <v>70600</v>
      </c>
      <c r="H872" s="69">
        <v>19500</v>
      </c>
      <c r="I872" s="70">
        <v>8.5807418999999996</v>
      </c>
      <c r="J872" s="70">
        <v>0.23371696</v>
      </c>
      <c r="K872" s="70">
        <v>0.61762046999999998</v>
      </c>
      <c r="L872" s="70">
        <v>4.7105476E-2</v>
      </c>
      <c r="M872" s="70">
        <v>5.2996423000000001E-2</v>
      </c>
      <c r="N872" s="70">
        <v>4.0419996000000003E-3</v>
      </c>
      <c r="O872" s="70">
        <v>8.8804321000000002</v>
      </c>
      <c r="P872" s="70">
        <v>15.847619</v>
      </c>
      <c r="Q872" s="69">
        <v>73</v>
      </c>
    </row>
    <row r="873" spans="1:17">
      <c r="A873" s="66">
        <v>31007</v>
      </c>
      <c r="B873" s="67" t="s">
        <v>3166</v>
      </c>
      <c r="C873" s="67" t="s">
        <v>2176</v>
      </c>
      <c r="D873" s="68" t="s">
        <v>814</v>
      </c>
      <c r="E873" s="7"/>
      <c r="F873" s="8"/>
      <c r="G873" s="69">
        <v>92100</v>
      </c>
      <c r="H873" s="69">
        <v>35900</v>
      </c>
      <c r="I873" s="70">
        <v>4.8945755999999996</v>
      </c>
      <c r="J873" s="70">
        <v>0.15464932000000001</v>
      </c>
      <c r="K873" s="70">
        <v>12.188573</v>
      </c>
      <c r="L873" s="70">
        <v>1.9580986000000002E-2</v>
      </c>
      <c r="M873" s="70">
        <v>0.59657895999999999</v>
      </c>
      <c r="N873" s="70">
        <v>9.5840624999999995E-4</v>
      </c>
      <c r="O873" s="70">
        <v>-0.82524233999999996</v>
      </c>
      <c r="P873" s="70">
        <v>-3.0309586999999998</v>
      </c>
      <c r="Q873" s="69">
        <v>542.5</v>
      </c>
    </row>
    <row r="874" spans="1:17">
      <c r="A874" s="66">
        <v>8308</v>
      </c>
      <c r="B874" s="67" t="s">
        <v>3167</v>
      </c>
      <c r="C874" s="67" t="s">
        <v>2213</v>
      </c>
      <c r="D874" s="68" t="s">
        <v>814</v>
      </c>
      <c r="E874" s="7"/>
      <c r="F874" s="8"/>
      <c r="G874" s="69">
        <v>76500</v>
      </c>
      <c r="H874" s="69">
        <v>33000</v>
      </c>
      <c r="I874" s="70">
        <v>8.7681131000000008</v>
      </c>
      <c r="J874" s="70">
        <v>5.05221E-2</v>
      </c>
      <c r="K874" s="70">
        <v>13.604296</v>
      </c>
      <c r="L874" s="70">
        <v>8.6219765000000004E-2</v>
      </c>
      <c r="M874" s="70">
        <v>1.1928399999999999</v>
      </c>
      <c r="N874" s="70">
        <v>7.5598465999999996E-3</v>
      </c>
      <c r="O874" s="70">
        <v>-1.08911</v>
      </c>
      <c r="P874" s="70">
        <v>-4.8042812000000001</v>
      </c>
      <c r="Q874" s="69">
        <v>290</v>
      </c>
    </row>
    <row r="875" spans="1:17">
      <c r="A875" s="66">
        <v>4650</v>
      </c>
      <c r="B875" s="67" t="s">
        <v>3168</v>
      </c>
      <c r="C875" s="67" t="s">
        <v>3169</v>
      </c>
      <c r="D875" s="68" t="s">
        <v>814</v>
      </c>
      <c r="E875" s="7"/>
      <c r="F875" s="8"/>
      <c r="G875" s="69">
        <v>65500</v>
      </c>
      <c r="H875" s="69">
        <v>31000</v>
      </c>
      <c r="I875" s="70">
        <v>15.893093</v>
      </c>
      <c r="J875" s="70">
        <v>0.29727896999999998</v>
      </c>
      <c r="K875" s="70">
        <v>9.3501682000000006</v>
      </c>
      <c r="L875" s="70">
        <v>1.2181611E-2</v>
      </c>
      <c r="M875" s="70">
        <v>1.4860308</v>
      </c>
      <c r="N875" s="70">
        <v>1.9360347999999999E-3</v>
      </c>
      <c r="O875" s="70">
        <v>-2.3987645999999998</v>
      </c>
      <c r="P875" s="70">
        <v>-3.3838376999999999</v>
      </c>
      <c r="Q875" s="69">
        <v>389.666666666666</v>
      </c>
    </row>
    <row r="876" spans="1:17">
      <c r="A876" s="66">
        <v>2064</v>
      </c>
      <c r="B876" s="67" t="s">
        <v>3170</v>
      </c>
      <c r="C876" s="67" t="s">
        <v>2674</v>
      </c>
      <c r="D876" s="68" t="s">
        <v>814</v>
      </c>
      <c r="E876" s="7"/>
      <c r="F876" s="8"/>
      <c r="G876" s="69">
        <v>90600</v>
      </c>
      <c r="H876" s="69">
        <v>38800</v>
      </c>
      <c r="I876" s="70">
        <v>7.1568117000000004</v>
      </c>
      <c r="J876" s="70">
        <v>0.22451409999999999</v>
      </c>
      <c r="K876" s="70">
        <v>18.671289000000002</v>
      </c>
      <c r="L876" s="70">
        <v>4.5063417000000001E-2</v>
      </c>
      <c r="M876" s="70">
        <v>1.3362689999999999</v>
      </c>
      <c r="N876" s="70">
        <v>3.2251039999999999E-3</v>
      </c>
      <c r="O876" s="70">
        <v>-0.57532161000000004</v>
      </c>
      <c r="P876" s="70">
        <v>-4.0658611999999996</v>
      </c>
      <c r="Q876" s="69">
        <v>1225.3333333333301</v>
      </c>
    </row>
    <row r="877" spans="1:17">
      <c r="A877" s="66">
        <v>2063</v>
      </c>
      <c r="B877" s="67" t="s">
        <v>3171</v>
      </c>
      <c r="C877" s="67" t="s">
        <v>2176</v>
      </c>
      <c r="D877" s="68" t="s">
        <v>814</v>
      </c>
      <c r="E877" s="7"/>
      <c r="F877" s="8"/>
      <c r="G877" s="69">
        <v>71600</v>
      </c>
      <c r="H877" s="69">
        <v>32700</v>
      </c>
      <c r="I877" s="70">
        <v>11.790532000000001</v>
      </c>
      <c r="J877" s="70">
        <v>0.51818251999999998</v>
      </c>
      <c r="K877" s="70">
        <v>13.984437</v>
      </c>
      <c r="L877" s="70">
        <v>0.23875241</v>
      </c>
      <c r="M877" s="70">
        <v>1.6488396000000001</v>
      </c>
      <c r="N877" s="70">
        <v>2.8150178000000001E-2</v>
      </c>
      <c r="O877" s="70">
        <v>0.94456362999999999</v>
      </c>
      <c r="P877" s="70">
        <v>4.0146841999999996</v>
      </c>
      <c r="Q877" s="69">
        <v>2751.3333333333298</v>
      </c>
    </row>
    <row r="878" spans="1:17">
      <c r="A878" s="66">
        <v>2071</v>
      </c>
      <c r="B878" s="67" t="s">
        <v>3172</v>
      </c>
      <c r="C878" s="67" t="s">
        <v>2674</v>
      </c>
      <c r="D878" s="68" t="s">
        <v>814</v>
      </c>
      <c r="E878" s="7"/>
      <c r="F878" s="8"/>
      <c r="G878" s="69">
        <v>90900</v>
      </c>
      <c r="H878" s="69">
        <v>36500</v>
      </c>
      <c r="I878" s="70">
        <v>5.0378708999999997</v>
      </c>
      <c r="J878" s="70">
        <v>0.33788547000000002</v>
      </c>
      <c r="K878" s="70">
        <v>16.928591000000001</v>
      </c>
      <c r="L878" s="70">
        <v>1.530189</v>
      </c>
      <c r="M878" s="70">
        <v>0.85284059999999995</v>
      </c>
      <c r="N878" s="70">
        <v>7.7088952000000002E-2</v>
      </c>
      <c r="O878" s="70">
        <v>0.54604143000000005</v>
      </c>
      <c r="P878" s="70">
        <v>0.78100950000000002</v>
      </c>
      <c r="Q878" s="69">
        <v>703</v>
      </c>
    </row>
    <row r="879" spans="1:17">
      <c r="A879" s="66">
        <v>10014</v>
      </c>
      <c r="B879" s="67" t="s">
        <v>3173</v>
      </c>
      <c r="C879" s="67" t="s">
        <v>3163</v>
      </c>
      <c r="D879" s="68" t="s">
        <v>814</v>
      </c>
      <c r="E879" s="7"/>
      <c r="F879" s="8"/>
      <c r="G879" s="69">
        <v>53800</v>
      </c>
      <c r="H879" s="69">
        <v>27400</v>
      </c>
      <c r="I879" s="70">
        <v>18.811119000000001</v>
      </c>
      <c r="J879" s="70">
        <v>0.22213248999999999</v>
      </c>
      <c r="K879" s="70">
        <v>10.533329999999999</v>
      </c>
      <c r="L879" s="70">
        <v>1.9429327999999999E-2</v>
      </c>
      <c r="M879" s="70">
        <v>1.9814372</v>
      </c>
      <c r="N879" s="70">
        <v>3.6548739000000002E-3</v>
      </c>
      <c r="O879" s="70">
        <v>-5.8752545999999999</v>
      </c>
      <c r="P879" s="70">
        <v>-2.5768510999999998</v>
      </c>
      <c r="Q879" s="69">
        <v>154</v>
      </c>
    </row>
    <row r="880" spans="1:17">
      <c r="A880" s="66">
        <v>2073</v>
      </c>
      <c r="B880" s="67" t="s">
        <v>826</v>
      </c>
      <c r="C880" s="67" t="s">
        <v>2176</v>
      </c>
      <c r="D880" s="68" t="s">
        <v>814</v>
      </c>
      <c r="E880" s="7"/>
      <c r="F880" s="8"/>
      <c r="G880" s="69">
        <v>106300</v>
      </c>
      <c r="H880" s="69">
        <v>41800</v>
      </c>
      <c r="I880" s="70">
        <v>6.1656741999999998</v>
      </c>
      <c r="J880" s="70">
        <v>4.9457659999999999</v>
      </c>
      <c r="K880" s="70">
        <v>35.344943999999998</v>
      </c>
      <c r="L880" s="70">
        <v>2.0325427</v>
      </c>
      <c r="M880" s="70">
        <v>2.1792541000000001</v>
      </c>
      <c r="N880" s="70">
        <v>0.12531996000000001</v>
      </c>
      <c r="O880" s="70">
        <v>0.28622862999999998</v>
      </c>
      <c r="P880" s="70">
        <v>-3.708329</v>
      </c>
      <c r="Q880" s="69">
        <v>278.33333333333297</v>
      </c>
    </row>
    <row r="881" spans="1:17">
      <c r="A881" s="66">
        <v>2074</v>
      </c>
      <c r="B881" s="67" t="s">
        <v>3174</v>
      </c>
      <c r="C881" s="67" t="s">
        <v>3175</v>
      </c>
      <c r="D881" s="68" t="s">
        <v>814</v>
      </c>
      <c r="E881" s="7"/>
      <c r="F881" s="8"/>
      <c r="G881" s="69">
        <v>71500</v>
      </c>
      <c r="H881" s="69">
        <v>35300</v>
      </c>
      <c r="I881" s="70">
        <v>8.9148846000000006</v>
      </c>
      <c r="J881" s="70">
        <v>0.39308551000000003</v>
      </c>
      <c r="K881" s="70">
        <v>13.096669</v>
      </c>
      <c r="L881" s="70">
        <v>0</v>
      </c>
      <c r="M881" s="70">
        <v>1.1675530999999999</v>
      </c>
      <c r="N881" s="70">
        <v>0</v>
      </c>
      <c r="O881" s="70">
        <v>1.6087769999999999</v>
      </c>
      <c r="P881" s="70">
        <v>-0.88371169999999999</v>
      </c>
      <c r="Q881" s="69">
        <v>550</v>
      </c>
    </row>
    <row r="882" spans="1:17">
      <c r="A882" s="66">
        <v>2075</v>
      </c>
      <c r="B882" s="67" t="s">
        <v>3176</v>
      </c>
      <c r="C882" s="67" t="s">
        <v>2176</v>
      </c>
      <c r="D882" s="68" t="s">
        <v>814</v>
      </c>
      <c r="E882" s="7"/>
      <c r="F882" s="8"/>
      <c r="G882" s="69">
        <v>90200</v>
      </c>
      <c r="H882" s="69">
        <v>36000</v>
      </c>
      <c r="I882" s="70">
        <v>5.5242310000000003</v>
      </c>
      <c r="J882" s="70">
        <v>0.38299018000000001</v>
      </c>
      <c r="K882" s="70">
        <v>11.049942</v>
      </c>
      <c r="L882" s="70">
        <v>6.1009575000000003E-2</v>
      </c>
      <c r="M882" s="70">
        <v>0.61042434000000001</v>
      </c>
      <c r="N882" s="70">
        <v>3.3703097E-3</v>
      </c>
      <c r="O882" s="70">
        <v>0.98036080999999997</v>
      </c>
      <c r="P882" s="70">
        <v>-5.1397539999999999E-2</v>
      </c>
      <c r="Q882" s="69">
        <v>949.66666666666595</v>
      </c>
    </row>
    <row r="883" spans="1:17">
      <c r="A883" s="66">
        <v>2076</v>
      </c>
      <c r="B883" s="67" t="s">
        <v>827</v>
      </c>
      <c r="C883" s="67" t="s">
        <v>2674</v>
      </c>
      <c r="D883" s="68" t="s">
        <v>814</v>
      </c>
      <c r="E883" s="7">
        <v>356</v>
      </c>
      <c r="F883" s="8" t="s">
        <v>827</v>
      </c>
      <c r="G883" s="69">
        <v>92600</v>
      </c>
      <c r="H883" s="69">
        <v>45800</v>
      </c>
      <c r="I883" s="70">
        <v>6.3993849999999997</v>
      </c>
      <c r="J883" s="70">
        <v>0.67965001000000003</v>
      </c>
      <c r="K883" s="70">
        <v>43.535389000000002</v>
      </c>
      <c r="L883" s="70">
        <v>0</v>
      </c>
      <c r="M883" s="70">
        <v>2.7859972000000002</v>
      </c>
      <c r="N883" s="70">
        <v>0</v>
      </c>
      <c r="O883" s="70">
        <v>-2.0566187</v>
      </c>
      <c r="P883" s="70">
        <v>-8.1519375000000007</v>
      </c>
      <c r="Q883" s="69">
        <v>127</v>
      </c>
    </row>
    <row r="884" spans="1:17">
      <c r="A884" s="66">
        <v>8175</v>
      </c>
      <c r="B884" s="67" t="s">
        <v>3177</v>
      </c>
      <c r="C884" s="67" t="s">
        <v>2176</v>
      </c>
      <c r="D884" s="68" t="s">
        <v>814</v>
      </c>
      <c r="E884" s="7"/>
      <c r="F884" s="8"/>
      <c r="G884" s="69">
        <v>99100</v>
      </c>
      <c r="H884" s="69">
        <v>33700</v>
      </c>
      <c r="I884" s="70">
        <v>7.7942276000000001</v>
      </c>
      <c r="J884" s="70">
        <v>1.2903595999999999</v>
      </c>
      <c r="K884" s="70">
        <v>16.524252000000001</v>
      </c>
      <c r="L884" s="70">
        <v>0.52131908999999998</v>
      </c>
      <c r="M884" s="70">
        <v>1.2879377999999999</v>
      </c>
      <c r="N884" s="70">
        <v>4.0632795999999999E-2</v>
      </c>
      <c r="O884" s="70">
        <v>1.1772547</v>
      </c>
      <c r="P884" s="70">
        <v>2.2348726000000001</v>
      </c>
      <c r="Q884" s="69">
        <v>818</v>
      </c>
    </row>
    <row r="885" spans="1:17">
      <c r="A885" s="66">
        <v>2077</v>
      </c>
      <c r="B885" s="67" t="s">
        <v>3178</v>
      </c>
      <c r="C885" s="67" t="s">
        <v>2176</v>
      </c>
      <c r="D885" s="68" t="s">
        <v>814</v>
      </c>
      <c r="E885" s="7"/>
      <c r="F885" s="8"/>
      <c r="G885" s="69">
        <v>142300</v>
      </c>
      <c r="H885" s="69">
        <v>75000</v>
      </c>
      <c r="I885" s="70">
        <v>3.6704926000000002</v>
      </c>
      <c r="J885" s="70">
        <v>8.8066911999999995</v>
      </c>
      <c r="K885" s="70">
        <v>58.615566000000001</v>
      </c>
      <c r="L885" s="70">
        <v>14.696968999999999</v>
      </c>
      <c r="M885" s="70">
        <v>2.1514802</v>
      </c>
      <c r="N885" s="70">
        <v>0.53945118000000003</v>
      </c>
      <c r="O885" s="70">
        <v>-0.49634641000000002</v>
      </c>
      <c r="P885" s="70">
        <v>-1.8725989000000001</v>
      </c>
      <c r="Q885" s="69">
        <v>927.33333333333303</v>
      </c>
    </row>
    <row r="886" spans="1:17">
      <c r="A886" s="66">
        <v>2078</v>
      </c>
      <c r="B886" s="67" t="s">
        <v>828</v>
      </c>
      <c r="C886" s="67" t="s">
        <v>2176</v>
      </c>
      <c r="D886" s="68" t="s">
        <v>814</v>
      </c>
      <c r="E886" s="7">
        <v>357</v>
      </c>
      <c r="F886" s="8" t="s">
        <v>828</v>
      </c>
      <c r="G886" s="69">
        <v>151200</v>
      </c>
      <c r="H886" s="69">
        <v>69800</v>
      </c>
      <c r="I886" s="70">
        <v>1.6884401</v>
      </c>
      <c r="J886" s="70">
        <v>7.5469359999999996</v>
      </c>
      <c r="K886" s="70">
        <v>39.801788000000002</v>
      </c>
      <c r="L886" s="70">
        <v>5.0672908000000003</v>
      </c>
      <c r="M886" s="70">
        <v>0.67202938000000001</v>
      </c>
      <c r="N886" s="70">
        <v>8.5558169000000003E-2</v>
      </c>
      <c r="O886" s="70">
        <v>0.11138268</v>
      </c>
      <c r="P886" s="70">
        <v>-0.99181520999999995</v>
      </c>
      <c r="Q886" s="69">
        <v>826</v>
      </c>
    </row>
    <row r="887" spans="1:17">
      <c r="A887" s="66">
        <v>2080</v>
      </c>
      <c r="B887" s="67" t="s">
        <v>3179</v>
      </c>
      <c r="C887" s="67" t="s">
        <v>2176</v>
      </c>
      <c r="D887" s="68" t="s">
        <v>814</v>
      </c>
      <c r="E887" s="7"/>
      <c r="F887" s="8"/>
      <c r="G887" s="69">
        <v>117100</v>
      </c>
      <c r="H887" s="69">
        <v>31300</v>
      </c>
      <c r="I887" s="70">
        <v>5.4411578</v>
      </c>
      <c r="J887" s="70">
        <v>2.621454</v>
      </c>
      <c r="K887" s="70">
        <v>28.390450000000001</v>
      </c>
      <c r="L887" s="70">
        <v>0.11891166</v>
      </c>
      <c r="M887" s="70">
        <v>1.5447692</v>
      </c>
      <c r="N887" s="70">
        <v>6.4701717000000001E-3</v>
      </c>
      <c r="O887" s="70">
        <v>-0.12383129</v>
      </c>
      <c r="P887" s="70">
        <v>-1.4598355999999999</v>
      </c>
      <c r="Q887" s="69">
        <v>173</v>
      </c>
    </row>
    <row r="888" spans="1:17">
      <c r="A888" s="66">
        <v>2109</v>
      </c>
      <c r="B888" s="67" t="s">
        <v>852</v>
      </c>
      <c r="C888" s="67" t="s">
        <v>2176</v>
      </c>
      <c r="D888" s="68" t="s">
        <v>814</v>
      </c>
      <c r="E888" s="7"/>
      <c r="F888" s="8"/>
      <c r="G888" s="69">
        <v>108100</v>
      </c>
      <c r="H888" s="69">
        <v>52100</v>
      </c>
      <c r="I888" s="70">
        <v>3.8575313000000002</v>
      </c>
      <c r="J888" s="70">
        <v>2.1952834000000001</v>
      </c>
      <c r="K888" s="70">
        <v>41.236832</v>
      </c>
      <c r="L888" s="70">
        <v>4.7196569000000004</v>
      </c>
      <c r="M888" s="70">
        <v>1.5907237999999999</v>
      </c>
      <c r="N888" s="70">
        <v>0.18206225000000001</v>
      </c>
      <c r="O888" s="70">
        <v>0.45476042999999999</v>
      </c>
      <c r="P888" s="70">
        <v>-0.23221174999999999</v>
      </c>
      <c r="Q888" s="69">
        <v>357.666666666666</v>
      </c>
    </row>
    <row r="889" spans="1:17">
      <c r="A889" s="66">
        <v>6911</v>
      </c>
      <c r="B889" s="67" t="s">
        <v>3180</v>
      </c>
      <c r="C889" s="67" t="s">
        <v>2674</v>
      </c>
      <c r="D889" s="68" t="s">
        <v>814</v>
      </c>
      <c r="E889" s="7"/>
      <c r="F889" s="8"/>
      <c r="G889" s="69">
        <v>69000</v>
      </c>
      <c r="H889" s="69">
        <v>36100</v>
      </c>
      <c r="I889" s="70">
        <v>13.333451999999999</v>
      </c>
      <c r="J889" s="70">
        <v>0.82312392999999995</v>
      </c>
      <c r="K889" s="70">
        <v>22.764513000000001</v>
      </c>
      <c r="L889" s="70">
        <v>0.17009932999999999</v>
      </c>
      <c r="M889" s="70">
        <v>3.0352955000000001</v>
      </c>
      <c r="N889" s="70">
        <v>2.2680112999999998E-2</v>
      </c>
      <c r="O889" s="70">
        <v>-1.8984665999999999</v>
      </c>
      <c r="P889" s="70">
        <v>-3.7960118999999999</v>
      </c>
      <c r="Q889" s="69">
        <v>2941.3333333333298</v>
      </c>
    </row>
    <row r="890" spans="1:17">
      <c r="A890" s="66">
        <v>2086</v>
      </c>
      <c r="B890" s="67" t="s">
        <v>291</v>
      </c>
      <c r="C890" s="67" t="s">
        <v>2674</v>
      </c>
      <c r="D890" s="68" t="s">
        <v>814</v>
      </c>
      <c r="E890" s="7"/>
      <c r="F890" s="8"/>
      <c r="G890" s="69">
        <v>111700</v>
      </c>
      <c r="H890" s="69">
        <v>52500</v>
      </c>
      <c r="I890" s="70">
        <v>3.1252667999999999</v>
      </c>
      <c r="J890" s="70">
        <v>1.9158199</v>
      </c>
      <c r="K890" s="70">
        <v>31.147055000000002</v>
      </c>
      <c r="L890" s="70">
        <v>0</v>
      </c>
      <c r="M890" s="70">
        <v>0.97342848999999998</v>
      </c>
      <c r="N890" s="70">
        <v>0</v>
      </c>
      <c r="O890" s="70">
        <v>-1.4473255</v>
      </c>
      <c r="P890" s="70">
        <v>-2.7147076000000001</v>
      </c>
      <c r="Q890" s="69">
        <v>301.5</v>
      </c>
    </row>
    <row r="891" spans="1:17">
      <c r="A891" s="66">
        <v>2065</v>
      </c>
      <c r="B891" s="67" t="s">
        <v>3181</v>
      </c>
      <c r="C891" s="67" t="s">
        <v>2176</v>
      </c>
      <c r="D891" s="68" t="s">
        <v>814</v>
      </c>
      <c r="E891" s="7">
        <v>363</v>
      </c>
      <c r="F891" s="8" t="s">
        <v>843</v>
      </c>
      <c r="G891" s="69">
        <v>81100</v>
      </c>
      <c r="H891" s="69">
        <v>45900</v>
      </c>
      <c r="I891" s="70">
        <v>9.0509395999999995</v>
      </c>
      <c r="J891" s="70">
        <v>0.87505078000000003</v>
      </c>
      <c r="K891" s="70">
        <v>24.74972</v>
      </c>
      <c r="L891" s="70">
        <v>0</v>
      </c>
      <c r="M891" s="70">
        <v>2.2400820000000001</v>
      </c>
      <c r="N891" s="70">
        <v>0</v>
      </c>
      <c r="O891" s="70">
        <v>2.4245953000000001E-2</v>
      </c>
      <c r="P891" s="70">
        <v>-0.62088626999999996</v>
      </c>
      <c r="Q891" s="69">
        <v>135.666666666666</v>
      </c>
    </row>
    <row r="892" spans="1:17">
      <c r="A892" s="66">
        <v>2089</v>
      </c>
      <c r="B892" s="67" t="s">
        <v>3182</v>
      </c>
      <c r="C892" s="67" t="s">
        <v>2674</v>
      </c>
      <c r="D892" s="68" t="s">
        <v>814</v>
      </c>
      <c r="E892" s="7"/>
      <c r="F892" s="8"/>
      <c r="G892" s="69">
        <v>65100</v>
      </c>
      <c r="H892" s="69">
        <v>35700</v>
      </c>
      <c r="I892" s="70">
        <v>12.377001999999999</v>
      </c>
      <c r="J892" s="70">
        <v>8.2915797999999999E-2</v>
      </c>
      <c r="K892" s="70">
        <v>19.849513999999999</v>
      </c>
      <c r="L892" s="70">
        <v>0</v>
      </c>
      <c r="M892" s="70">
        <v>2.4567744999999999</v>
      </c>
      <c r="N892" s="70">
        <v>0</v>
      </c>
      <c r="O892" s="70">
        <v>-1.4812452</v>
      </c>
      <c r="P892" s="70">
        <v>-3.4618126999999999</v>
      </c>
      <c r="Q892" s="69">
        <v>1863.3333333333301</v>
      </c>
    </row>
    <row r="893" spans="1:17">
      <c r="A893" s="66">
        <v>2092</v>
      </c>
      <c r="B893" s="67" t="s">
        <v>1885</v>
      </c>
      <c r="C893" s="67" t="s">
        <v>2176</v>
      </c>
      <c r="D893" s="68" t="s">
        <v>814</v>
      </c>
      <c r="E893" s="7"/>
      <c r="F893" s="8"/>
      <c r="G893" s="69">
        <v>110900</v>
      </c>
      <c r="H893" s="69">
        <v>34500</v>
      </c>
      <c r="I893" s="70">
        <v>5.2211523</v>
      </c>
      <c r="J893" s="70">
        <v>6.6591382000000001</v>
      </c>
      <c r="K893" s="70">
        <v>31.672625</v>
      </c>
      <c r="L893" s="70">
        <v>0.28660967999999998</v>
      </c>
      <c r="M893" s="70">
        <v>1.6536759000000001</v>
      </c>
      <c r="N893" s="70">
        <v>1.4964328000000001E-2</v>
      </c>
      <c r="O893" s="70">
        <v>1.717827</v>
      </c>
      <c r="P893" s="70">
        <v>-2.9685986</v>
      </c>
      <c r="Q893" s="69">
        <v>120.666666666666</v>
      </c>
    </row>
    <row r="894" spans="1:17">
      <c r="A894" s="66">
        <v>2107</v>
      </c>
      <c r="B894" s="67" t="s">
        <v>850</v>
      </c>
      <c r="C894" s="67" t="s">
        <v>2176</v>
      </c>
      <c r="D894" s="68" t="s">
        <v>814</v>
      </c>
      <c r="E894" s="7"/>
      <c r="F894" s="8"/>
      <c r="G894" s="69">
        <v>99000</v>
      </c>
      <c r="H894" s="69">
        <v>55200</v>
      </c>
      <c r="I894" s="70">
        <v>4.2376636999999997</v>
      </c>
      <c r="J894" s="70">
        <v>0.80274224000000005</v>
      </c>
      <c r="K894" s="70">
        <v>38.386386999999999</v>
      </c>
      <c r="L894" s="70">
        <v>2.6600188E-2</v>
      </c>
      <c r="M894" s="70">
        <v>1.6266860000000001</v>
      </c>
      <c r="N894" s="70">
        <v>1.1272265E-3</v>
      </c>
      <c r="O894" s="70">
        <v>1.3095232000000001</v>
      </c>
      <c r="P894" s="70">
        <v>2.3095515</v>
      </c>
      <c r="Q894" s="69">
        <v>400</v>
      </c>
    </row>
    <row r="895" spans="1:17">
      <c r="A895" s="66">
        <v>211</v>
      </c>
      <c r="B895" s="67" t="s">
        <v>3183</v>
      </c>
      <c r="C895" s="67" t="s">
        <v>2674</v>
      </c>
      <c r="D895" s="68" t="s">
        <v>814</v>
      </c>
      <c r="E895" s="7"/>
      <c r="F895" s="8"/>
      <c r="G895" s="69">
        <v>102800</v>
      </c>
      <c r="H895" s="69">
        <v>53500</v>
      </c>
      <c r="I895" s="70">
        <v>7.6429853000000003</v>
      </c>
      <c r="J895" s="70">
        <v>1.2872607</v>
      </c>
      <c r="K895" s="70">
        <v>29.331381</v>
      </c>
      <c r="L895" s="70">
        <v>0.93109339000000002</v>
      </c>
      <c r="M895" s="70">
        <v>2.2417932</v>
      </c>
      <c r="N895" s="70">
        <v>7.1163326999999998E-2</v>
      </c>
      <c r="O895" s="70">
        <v>-1.5367876</v>
      </c>
      <c r="P895" s="70">
        <v>-3.2487735999999998</v>
      </c>
      <c r="Q895" s="69">
        <v>11705.333333333299</v>
      </c>
    </row>
    <row r="896" spans="1:17">
      <c r="A896" s="66">
        <v>11644</v>
      </c>
      <c r="B896" s="67" t="s">
        <v>3184</v>
      </c>
      <c r="C896" s="67" t="s">
        <v>2674</v>
      </c>
      <c r="D896" s="68" t="s">
        <v>814</v>
      </c>
      <c r="E896" s="7">
        <v>358</v>
      </c>
      <c r="F896" s="8" t="s">
        <v>829</v>
      </c>
      <c r="G896" s="69">
        <v>53900</v>
      </c>
      <c r="H896" s="69">
        <v>40100</v>
      </c>
      <c r="I896" s="70">
        <v>18.132532000000001</v>
      </c>
      <c r="J896" s="70">
        <v>0.21478516</v>
      </c>
      <c r="K896" s="70">
        <v>21.250485999999999</v>
      </c>
      <c r="L896" s="70">
        <v>0.22919042000000001</v>
      </c>
      <c r="M896" s="70">
        <v>3.8532510000000002</v>
      </c>
      <c r="N896" s="70">
        <v>4.1558026999999997E-2</v>
      </c>
      <c r="O896" s="70">
        <v>-6.4771438000000003</v>
      </c>
      <c r="P896" s="70">
        <v>-13.002653</v>
      </c>
      <c r="Q896" s="69">
        <v>4740.6666666666597</v>
      </c>
    </row>
    <row r="897" spans="1:17">
      <c r="A897" s="66">
        <v>2067</v>
      </c>
      <c r="B897" s="67" t="s">
        <v>820</v>
      </c>
      <c r="C897" s="67" t="s">
        <v>2674</v>
      </c>
      <c r="D897" s="68" t="s">
        <v>814</v>
      </c>
      <c r="E897" s="7"/>
      <c r="F897" s="8"/>
      <c r="G897" s="69">
        <v>74900</v>
      </c>
      <c r="H897" s="69">
        <v>36200</v>
      </c>
      <c r="I897" s="70">
        <v>8.4367952000000006</v>
      </c>
      <c r="J897" s="70">
        <v>7.2472944999999997E-2</v>
      </c>
      <c r="K897" s="70">
        <v>18.934176999999998</v>
      </c>
      <c r="L897" s="70">
        <v>3.4159913</v>
      </c>
      <c r="M897" s="70">
        <v>1.5974379000000001</v>
      </c>
      <c r="N897" s="70">
        <v>0.28820020000000002</v>
      </c>
      <c r="O897" s="70">
        <v>3.6034803000000002</v>
      </c>
      <c r="P897" s="70">
        <v>6.5723047000000001</v>
      </c>
      <c r="Q897" s="69">
        <v>125.333333333333</v>
      </c>
    </row>
    <row r="898" spans="1:17">
      <c r="A898" s="66">
        <v>2108</v>
      </c>
      <c r="B898" s="67" t="s">
        <v>851</v>
      </c>
      <c r="C898" s="67" t="s">
        <v>3169</v>
      </c>
      <c r="D898" s="68" t="s">
        <v>814</v>
      </c>
      <c r="E898" s="7"/>
      <c r="F898" s="8"/>
      <c r="G898" s="69">
        <v>120900</v>
      </c>
      <c r="H898" s="69">
        <v>51500</v>
      </c>
      <c r="I898" s="70">
        <v>3.3713829999999998</v>
      </c>
      <c r="J898" s="70">
        <v>5.5321708000000003</v>
      </c>
      <c r="K898" s="70">
        <v>36.491436</v>
      </c>
      <c r="L898" s="70">
        <v>8.0140580999999997</v>
      </c>
      <c r="M898" s="70">
        <v>1.2302660999999999</v>
      </c>
      <c r="N898" s="70">
        <v>0.27018460999999999</v>
      </c>
      <c r="O898" s="70">
        <v>-0.94979583999999995</v>
      </c>
      <c r="P898" s="70">
        <v>-3.1068047999999999</v>
      </c>
      <c r="Q898" s="69">
        <v>251.333333333333</v>
      </c>
    </row>
    <row r="899" spans="1:17">
      <c r="A899" s="66">
        <v>20739</v>
      </c>
      <c r="B899" s="67" t="s">
        <v>3185</v>
      </c>
      <c r="C899" s="67" t="s">
        <v>2680</v>
      </c>
      <c r="D899" s="68" t="s">
        <v>814</v>
      </c>
      <c r="E899" s="7"/>
      <c r="F899" s="8"/>
      <c r="G899" s="69">
        <v>57700</v>
      </c>
      <c r="H899" s="69">
        <v>28900</v>
      </c>
      <c r="I899" s="70">
        <v>18.986471000000002</v>
      </c>
      <c r="J899" s="70">
        <v>0.34647253</v>
      </c>
      <c r="K899" s="70">
        <v>11.094049</v>
      </c>
      <c r="L899" s="70">
        <v>3.0743883999999999E-2</v>
      </c>
      <c r="M899" s="70">
        <v>2.1063683000000002</v>
      </c>
      <c r="N899" s="70">
        <v>5.8371782999999998E-3</v>
      </c>
      <c r="O899" s="70">
        <v>-3.9852287999999998</v>
      </c>
      <c r="P899" s="70">
        <v>-3.9871416000000002</v>
      </c>
      <c r="Q899" s="69">
        <v>421.5</v>
      </c>
    </row>
    <row r="900" spans="1:17">
      <c r="A900" s="66">
        <v>2036</v>
      </c>
      <c r="B900" s="67" t="s">
        <v>797</v>
      </c>
      <c r="C900" s="67" t="s">
        <v>2182</v>
      </c>
      <c r="D900" s="68" t="s">
        <v>795</v>
      </c>
      <c r="E900" s="7"/>
      <c r="F900" s="8"/>
      <c r="G900" s="69">
        <v>176900</v>
      </c>
      <c r="H900" s="69">
        <v>55900</v>
      </c>
      <c r="I900" s="70">
        <v>1.8359207</v>
      </c>
      <c r="J900" s="70">
        <v>13.819000000000001</v>
      </c>
      <c r="K900" s="70">
        <v>41.292965000000002</v>
      </c>
      <c r="L900" s="70">
        <v>4.7242078999999997</v>
      </c>
      <c r="M900" s="70">
        <v>0.75810604999999998</v>
      </c>
      <c r="N900" s="70">
        <v>8.6732708000000006E-2</v>
      </c>
      <c r="O900" s="70">
        <v>0.88359666000000003</v>
      </c>
      <c r="P900" s="70">
        <v>-8.6627840999999997E-2</v>
      </c>
      <c r="Q900" s="69">
        <v>427</v>
      </c>
    </row>
    <row r="901" spans="1:17">
      <c r="A901" s="66">
        <v>2038</v>
      </c>
      <c r="B901" s="67" t="s">
        <v>798</v>
      </c>
      <c r="C901" s="67" t="s">
        <v>2182</v>
      </c>
      <c r="D901" s="68" t="s">
        <v>795</v>
      </c>
      <c r="E901" s="7"/>
      <c r="F901" s="8"/>
      <c r="G901" s="69">
        <v>177600</v>
      </c>
      <c r="H901" s="69">
        <v>61000</v>
      </c>
      <c r="I901" s="70">
        <v>2.6358967</v>
      </c>
      <c r="J901" s="70">
        <v>15.367179999999999</v>
      </c>
      <c r="K901" s="70">
        <v>41.532085000000002</v>
      </c>
      <c r="L901" s="70">
        <v>3.3295262000000001</v>
      </c>
      <c r="M901" s="70">
        <v>1.0947427999999999</v>
      </c>
      <c r="N901" s="70">
        <v>8.7762870000000007E-2</v>
      </c>
      <c r="O901" s="70">
        <v>1.5930995999999999</v>
      </c>
      <c r="P901" s="70">
        <v>1.5326086000000001</v>
      </c>
      <c r="Q901" s="69">
        <v>418</v>
      </c>
    </row>
    <row r="902" spans="1:17">
      <c r="A902" s="66">
        <v>2039</v>
      </c>
      <c r="B902" s="67" t="s">
        <v>800</v>
      </c>
      <c r="C902" s="67" t="s">
        <v>2182</v>
      </c>
      <c r="D902" s="68" t="s">
        <v>795</v>
      </c>
      <c r="E902" s="7"/>
      <c r="F902" s="8"/>
      <c r="G902" s="69">
        <v>208700</v>
      </c>
      <c r="H902" s="69">
        <v>59200</v>
      </c>
      <c r="I902" s="70">
        <v>1.4857686000000001</v>
      </c>
      <c r="J902" s="70">
        <v>18.335766</v>
      </c>
      <c r="K902" s="70">
        <v>60.828105999999998</v>
      </c>
      <c r="L902" s="70">
        <v>13.385211999999999</v>
      </c>
      <c r="M902" s="70">
        <v>0.90376489999999998</v>
      </c>
      <c r="N902" s="70">
        <v>0.1988733</v>
      </c>
      <c r="O902" s="70">
        <v>0.32598639000000001</v>
      </c>
      <c r="P902" s="70">
        <v>-0.24724929000000001</v>
      </c>
      <c r="Q902" s="69">
        <v>491.666666666666</v>
      </c>
    </row>
    <row r="903" spans="1:17">
      <c r="A903" s="66">
        <v>9459</v>
      </c>
      <c r="B903" s="67" t="s">
        <v>3186</v>
      </c>
      <c r="C903" s="67" t="s">
        <v>2182</v>
      </c>
      <c r="D903" s="68" t="s">
        <v>795</v>
      </c>
      <c r="E903" s="7"/>
      <c r="F903" s="8"/>
      <c r="G903" s="69">
        <v>52200</v>
      </c>
      <c r="H903" s="69">
        <v>11300</v>
      </c>
      <c r="I903" s="70">
        <v>21.503708</v>
      </c>
      <c r="J903" s="70">
        <v>6.7998617999999997E-2</v>
      </c>
      <c r="K903" s="70">
        <v>0</v>
      </c>
      <c r="L903" s="70">
        <v>0</v>
      </c>
      <c r="M903" s="70">
        <v>0</v>
      </c>
      <c r="N903" s="70">
        <v>0</v>
      </c>
      <c r="O903" s="70">
        <v>-9.3396416000000002</v>
      </c>
      <c r="P903" s="70">
        <v>11.412459999999999</v>
      </c>
      <c r="Q903" s="69">
        <v>93.5</v>
      </c>
    </row>
    <row r="904" spans="1:17">
      <c r="A904" s="66">
        <v>2043</v>
      </c>
      <c r="B904" s="67" t="s">
        <v>3187</v>
      </c>
      <c r="C904" s="67" t="s">
        <v>3188</v>
      </c>
      <c r="D904" s="68" t="s">
        <v>795</v>
      </c>
      <c r="E904" s="7"/>
      <c r="F904" s="8"/>
      <c r="G904" s="69">
        <v>60900</v>
      </c>
      <c r="H904" s="69">
        <v>34300</v>
      </c>
      <c r="I904" s="70">
        <v>13.390737</v>
      </c>
      <c r="J904" s="70">
        <v>0.34653329999999999</v>
      </c>
      <c r="K904" s="70">
        <v>14.639647999999999</v>
      </c>
      <c r="L904" s="70">
        <v>1.4327414E-2</v>
      </c>
      <c r="M904" s="70">
        <v>1.9603567</v>
      </c>
      <c r="N904" s="70">
        <v>1.9185462E-3</v>
      </c>
      <c r="O904" s="70">
        <v>-4.6537933000000002</v>
      </c>
      <c r="P904" s="70">
        <v>-11.030601000000001</v>
      </c>
      <c r="Q904" s="69">
        <v>238.666666666666</v>
      </c>
    </row>
    <row r="905" spans="1:17">
      <c r="A905" s="66">
        <v>25594</v>
      </c>
      <c r="B905" s="67" t="s">
        <v>3189</v>
      </c>
      <c r="C905" s="67" t="s">
        <v>2182</v>
      </c>
      <c r="D905" s="68" t="s">
        <v>795</v>
      </c>
      <c r="E905" s="7"/>
      <c r="F905" s="8"/>
      <c r="G905" s="69">
        <v>33000</v>
      </c>
      <c r="H905" s="69">
        <v>16900</v>
      </c>
      <c r="I905" s="70">
        <v>38.964942999999998</v>
      </c>
      <c r="J905" s="70">
        <v>0.1184663</v>
      </c>
      <c r="K905" s="70">
        <v>6.9678040000000001</v>
      </c>
      <c r="L905" s="70">
        <v>9.1334125000000002E-3</v>
      </c>
      <c r="M905" s="70">
        <v>2.7150006000000002</v>
      </c>
      <c r="N905" s="70">
        <v>3.5588292E-3</v>
      </c>
      <c r="O905" s="70">
        <v>-23.468418</v>
      </c>
      <c r="P905" s="70">
        <v>-23.080297000000002</v>
      </c>
      <c r="Q905" s="69">
        <v>82.5</v>
      </c>
    </row>
    <row r="906" spans="1:17">
      <c r="A906" s="66">
        <v>2044</v>
      </c>
      <c r="B906" s="67" t="s">
        <v>3190</v>
      </c>
      <c r="C906" s="67" t="s">
        <v>3188</v>
      </c>
      <c r="D906" s="68" t="s">
        <v>795</v>
      </c>
      <c r="E906" s="7"/>
      <c r="F906" s="8"/>
      <c r="G906" s="69">
        <v>85300</v>
      </c>
      <c r="H906" s="69">
        <v>75900</v>
      </c>
      <c r="I906" s="70">
        <v>7.5922793999999998</v>
      </c>
      <c r="J906" s="70">
        <v>0.58829129000000002</v>
      </c>
      <c r="K906" s="70">
        <v>45.608269</v>
      </c>
      <c r="L906" s="70">
        <v>9.1369866999999996</v>
      </c>
      <c r="M906" s="70">
        <v>3.4627072999999999</v>
      </c>
      <c r="N906" s="70">
        <v>0.69370556000000005</v>
      </c>
      <c r="O906" s="70">
        <v>-1.4702491</v>
      </c>
      <c r="P906" s="70">
        <v>-7.6896214000000001</v>
      </c>
      <c r="Q906" s="69">
        <v>145.666666666666</v>
      </c>
    </row>
    <row r="907" spans="1:17">
      <c r="A907" s="66">
        <v>2051</v>
      </c>
      <c r="B907" s="67" t="s">
        <v>3191</v>
      </c>
      <c r="C907" s="67" t="s">
        <v>2182</v>
      </c>
      <c r="D907" s="68" t="s">
        <v>795</v>
      </c>
      <c r="E907" s="7">
        <v>347</v>
      </c>
      <c r="F907" s="8" t="s">
        <v>807</v>
      </c>
      <c r="G907" s="69">
        <v>77000</v>
      </c>
      <c r="H907" s="69">
        <v>38000</v>
      </c>
      <c r="I907" s="70">
        <v>8.2948198000000009</v>
      </c>
      <c r="J907" s="70">
        <v>0.16623741</v>
      </c>
      <c r="K907" s="70">
        <v>9.1900492000000007</v>
      </c>
      <c r="L907" s="70">
        <v>0</v>
      </c>
      <c r="M907" s="70">
        <v>0.76229804999999995</v>
      </c>
      <c r="N907" s="70">
        <v>0</v>
      </c>
      <c r="O907" s="70">
        <v>-5.0786160999999996</v>
      </c>
      <c r="P907" s="70">
        <v>-12.14138</v>
      </c>
      <c r="Q907" s="69">
        <v>229.666666666666</v>
      </c>
    </row>
    <row r="908" spans="1:17">
      <c r="A908" s="66">
        <v>2052</v>
      </c>
      <c r="B908" s="67" t="s">
        <v>811</v>
      </c>
      <c r="C908" s="67" t="s">
        <v>2182</v>
      </c>
      <c r="D908" s="68" t="s">
        <v>795</v>
      </c>
      <c r="E908" s="7"/>
      <c r="F908" s="8"/>
      <c r="G908" s="69">
        <v>60700</v>
      </c>
      <c r="H908" s="69">
        <v>38000</v>
      </c>
      <c r="I908" s="70">
        <v>13.102926</v>
      </c>
      <c r="J908" s="70">
        <v>5.2976057E-2</v>
      </c>
      <c r="K908" s="70">
        <v>22.806723000000002</v>
      </c>
      <c r="L908" s="70">
        <v>3.6658652E-2</v>
      </c>
      <c r="M908" s="70">
        <v>2.9883479999999998</v>
      </c>
      <c r="N908" s="70">
        <v>4.8033562E-3</v>
      </c>
      <c r="O908" s="70">
        <v>-1.5940037</v>
      </c>
      <c r="P908" s="70">
        <v>-2.6478806000000001</v>
      </c>
      <c r="Q908" s="69">
        <v>125.666666666666</v>
      </c>
    </row>
    <row r="909" spans="1:17">
      <c r="A909" s="66">
        <v>133</v>
      </c>
      <c r="B909" s="67" t="s">
        <v>3192</v>
      </c>
      <c r="C909" s="67" t="s">
        <v>3188</v>
      </c>
      <c r="D909" s="68" t="s">
        <v>795</v>
      </c>
      <c r="E909" s="7"/>
      <c r="F909" s="8"/>
      <c r="G909" s="69">
        <v>72600</v>
      </c>
      <c r="H909" s="69">
        <v>34300</v>
      </c>
      <c r="I909" s="70">
        <v>9.7396355000000003</v>
      </c>
      <c r="J909" s="70">
        <v>0.55598437999999994</v>
      </c>
      <c r="K909" s="70">
        <v>14.330045999999999</v>
      </c>
      <c r="L909" s="70">
        <v>0.53719664</v>
      </c>
      <c r="M909" s="70">
        <v>1.3956942999999999</v>
      </c>
      <c r="N909" s="70">
        <v>5.2320998000000001E-2</v>
      </c>
      <c r="O909" s="70">
        <v>-2.2588433999999999</v>
      </c>
      <c r="P909" s="70">
        <v>-6.2116984999999998</v>
      </c>
      <c r="Q909" s="69">
        <v>4470.6666666666597</v>
      </c>
    </row>
    <row r="910" spans="1:17">
      <c r="A910" s="66">
        <v>2050</v>
      </c>
      <c r="B910" s="67" t="s">
        <v>3193</v>
      </c>
      <c r="C910" s="67" t="s">
        <v>2224</v>
      </c>
      <c r="D910" s="68" t="s">
        <v>795</v>
      </c>
      <c r="E910" s="7">
        <v>346</v>
      </c>
      <c r="F910" s="8" t="s">
        <v>805</v>
      </c>
      <c r="G910" s="69">
        <v>89600</v>
      </c>
      <c r="H910" s="69">
        <v>48100</v>
      </c>
      <c r="I910" s="70">
        <v>5.2310490999999999</v>
      </c>
      <c r="J910" s="70">
        <v>0.64167607000000004</v>
      </c>
      <c r="K910" s="70">
        <v>20.504045000000001</v>
      </c>
      <c r="L910" s="70">
        <v>0.11926579</v>
      </c>
      <c r="M910" s="70">
        <v>1.0725766000000001</v>
      </c>
      <c r="N910" s="70">
        <v>6.2388512000000002E-3</v>
      </c>
      <c r="O910" s="70">
        <v>-2.5011220000000001</v>
      </c>
      <c r="P910" s="70">
        <v>-6.7942685999999997</v>
      </c>
      <c r="Q910" s="69">
        <v>232</v>
      </c>
    </row>
    <row r="911" spans="1:17">
      <c r="A911" s="66">
        <v>2234</v>
      </c>
      <c r="B911" s="67" t="s">
        <v>3194</v>
      </c>
      <c r="C911" s="67" t="s">
        <v>2204</v>
      </c>
      <c r="D911" s="68" t="s">
        <v>917</v>
      </c>
      <c r="E911" s="7"/>
      <c r="F911" s="8"/>
      <c r="G911" s="69">
        <v>88500</v>
      </c>
      <c r="H911" s="69">
        <v>40300</v>
      </c>
      <c r="I911" s="70">
        <v>6.0760287999999996</v>
      </c>
      <c r="J911" s="70">
        <v>1.1504383</v>
      </c>
      <c r="K911" s="70">
        <v>15.741579</v>
      </c>
      <c r="L911" s="70">
        <v>6.9630548E-2</v>
      </c>
      <c r="M911" s="70">
        <v>0.95646286000000003</v>
      </c>
      <c r="N911" s="70">
        <v>4.2307721000000003E-3</v>
      </c>
      <c r="O911" s="70">
        <v>0.75230633999999996</v>
      </c>
      <c r="P911" s="70">
        <v>-1.2245387000000001</v>
      </c>
      <c r="Q911" s="69">
        <v>240.333333333333</v>
      </c>
    </row>
    <row r="912" spans="1:17">
      <c r="A912" s="66">
        <v>2235</v>
      </c>
      <c r="B912" s="67" t="s">
        <v>916</v>
      </c>
      <c r="C912" s="67" t="s">
        <v>3195</v>
      </c>
      <c r="D912" s="68" t="s">
        <v>917</v>
      </c>
      <c r="E912" s="7"/>
      <c r="F912" s="8"/>
      <c r="G912" s="69">
        <v>120700</v>
      </c>
      <c r="H912" s="69">
        <v>48900</v>
      </c>
      <c r="I912" s="70">
        <v>2.2652307</v>
      </c>
      <c r="J912" s="70">
        <v>2.9275216999999998</v>
      </c>
      <c r="K912" s="70">
        <v>30.077224999999999</v>
      </c>
      <c r="L912" s="70">
        <v>0.51234561000000001</v>
      </c>
      <c r="M912" s="70">
        <v>0.68131845999999996</v>
      </c>
      <c r="N912" s="70">
        <v>1.1605809E-2</v>
      </c>
      <c r="O912" s="70">
        <v>3.8333203999999999</v>
      </c>
      <c r="P912" s="70">
        <v>2.4440997000000002</v>
      </c>
      <c r="Q912" s="69">
        <v>398</v>
      </c>
    </row>
    <row r="913" spans="1:17">
      <c r="A913" s="66">
        <v>2236</v>
      </c>
      <c r="B913" s="67" t="s">
        <v>918</v>
      </c>
      <c r="C913" s="67" t="s">
        <v>3196</v>
      </c>
      <c r="D913" s="68" t="s">
        <v>917</v>
      </c>
      <c r="E913" s="7"/>
      <c r="F913" s="8"/>
      <c r="G913" s="69">
        <v>98200</v>
      </c>
      <c r="H913" s="69">
        <v>48000</v>
      </c>
      <c r="I913" s="70">
        <v>5.0117992999999998</v>
      </c>
      <c r="J913" s="70">
        <v>1.6617837</v>
      </c>
      <c r="K913" s="70">
        <v>23.263311000000002</v>
      </c>
      <c r="L913" s="70">
        <v>0.16291131</v>
      </c>
      <c r="M913" s="70">
        <v>1.1659105000000001</v>
      </c>
      <c r="N913" s="70">
        <v>8.1647877000000004E-3</v>
      </c>
      <c r="O913" s="70">
        <v>-2.2040986999999999</v>
      </c>
      <c r="P913" s="70">
        <v>-1.9522107</v>
      </c>
      <c r="Q913" s="69">
        <v>266.5</v>
      </c>
    </row>
    <row r="914" spans="1:17">
      <c r="A914" s="66">
        <v>2237</v>
      </c>
      <c r="B914" s="67" t="s">
        <v>3197</v>
      </c>
      <c r="C914" s="67" t="s">
        <v>3198</v>
      </c>
      <c r="D914" s="68" t="s">
        <v>917</v>
      </c>
      <c r="E914" s="7"/>
      <c r="F914" s="8"/>
      <c r="G914" s="69">
        <v>60600</v>
      </c>
      <c r="H914" s="69">
        <v>32500</v>
      </c>
      <c r="I914" s="70">
        <v>15.903665999999999</v>
      </c>
      <c r="J914" s="70">
        <v>0.22387351</v>
      </c>
      <c r="K914" s="70">
        <v>9.6057673000000001</v>
      </c>
      <c r="L914" s="70">
        <v>4.6377238000000001E-2</v>
      </c>
      <c r="M914" s="70">
        <v>1.5276692999999999</v>
      </c>
      <c r="N914" s="70">
        <v>7.3756812999999999E-3</v>
      </c>
      <c r="O914" s="70">
        <v>3.3668585000000002</v>
      </c>
      <c r="P914" s="70">
        <v>10.593431000000001</v>
      </c>
      <c r="Q914" s="69">
        <v>298.5</v>
      </c>
    </row>
    <row r="915" spans="1:17">
      <c r="A915" s="66">
        <v>2238</v>
      </c>
      <c r="B915" s="67" t="s">
        <v>919</v>
      </c>
      <c r="C915" s="67" t="s">
        <v>2985</v>
      </c>
      <c r="D915" s="68" t="s">
        <v>917</v>
      </c>
      <c r="E915" s="7"/>
      <c r="F915" s="8"/>
      <c r="G915" s="69">
        <v>73900</v>
      </c>
      <c r="H915" s="69">
        <v>37200</v>
      </c>
      <c r="I915" s="70">
        <v>9.3424949999999995</v>
      </c>
      <c r="J915" s="70">
        <v>1.7232015000000001</v>
      </c>
      <c r="K915" s="70">
        <v>25.738012000000001</v>
      </c>
      <c r="L915" s="70">
        <v>0.12347469</v>
      </c>
      <c r="M915" s="70">
        <v>2.4045727000000001</v>
      </c>
      <c r="N915" s="70">
        <v>1.1535617E-2</v>
      </c>
      <c r="O915" s="70">
        <v>-3.0300840999999998</v>
      </c>
      <c r="P915" s="70">
        <v>-13.518782</v>
      </c>
      <c r="Q915" s="69">
        <v>262.666666666666</v>
      </c>
    </row>
    <row r="916" spans="1:17">
      <c r="A916" s="66">
        <v>2239</v>
      </c>
      <c r="B916" s="67" t="s">
        <v>922</v>
      </c>
      <c r="C916" s="67" t="s">
        <v>2183</v>
      </c>
      <c r="D916" s="68" t="s">
        <v>917</v>
      </c>
      <c r="E916" s="7"/>
      <c r="F916" s="8"/>
      <c r="G916" s="69">
        <v>94800</v>
      </c>
      <c r="H916" s="69">
        <v>39300</v>
      </c>
      <c r="I916" s="70">
        <v>3.4027311999999998</v>
      </c>
      <c r="J916" s="70">
        <v>2.4719774999999999</v>
      </c>
      <c r="K916" s="70">
        <v>17.162970000000001</v>
      </c>
      <c r="L916" s="70">
        <v>0</v>
      </c>
      <c r="M916" s="70">
        <v>0.58400971000000002</v>
      </c>
      <c r="N916" s="70">
        <v>0</v>
      </c>
      <c r="O916" s="70">
        <v>2.0296596999999998</v>
      </c>
      <c r="P916" s="70">
        <v>4.2799354000000003</v>
      </c>
      <c r="Q916" s="69">
        <v>291.33333333333297</v>
      </c>
    </row>
    <row r="917" spans="1:17">
      <c r="A917" s="66">
        <v>4673</v>
      </c>
      <c r="B917" s="67" t="s">
        <v>3199</v>
      </c>
      <c r="C917" s="67" t="s">
        <v>2187</v>
      </c>
      <c r="D917" s="68" t="s">
        <v>917</v>
      </c>
      <c r="E917" s="7"/>
      <c r="F917" s="8"/>
      <c r="G917" s="69">
        <v>61400</v>
      </c>
      <c r="H917" s="69">
        <v>22500</v>
      </c>
      <c r="I917" s="70">
        <v>16.952466999999999</v>
      </c>
      <c r="J917" s="70">
        <v>0.19682904000000001</v>
      </c>
      <c r="K917" s="70">
        <v>5.3038081999999998</v>
      </c>
      <c r="L917" s="70">
        <v>0.13961703</v>
      </c>
      <c r="M917" s="70">
        <v>0.89912641000000004</v>
      </c>
      <c r="N917" s="70">
        <v>2.3668529000000001E-2</v>
      </c>
      <c r="O917" s="70">
        <v>6.1305937999999998</v>
      </c>
      <c r="P917" s="70">
        <v>8.1120453000000001</v>
      </c>
      <c r="Q917" s="69">
        <v>2788</v>
      </c>
    </row>
    <row r="918" spans="1:17">
      <c r="A918" s="66">
        <v>2240</v>
      </c>
      <c r="B918" s="67" t="s">
        <v>3200</v>
      </c>
      <c r="C918" s="67" t="s">
        <v>3201</v>
      </c>
      <c r="D918" s="68" t="s">
        <v>917</v>
      </c>
      <c r="E918" s="7"/>
      <c r="F918" s="8"/>
      <c r="G918" s="69">
        <v>64800</v>
      </c>
      <c r="H918" s="69">
        <v>27200</v>
      </c>
      <c r="I918" s="70">
        <v>14.342720999999999</v>
      </c>
      <c r="J918" s="70">
        <v>0.29567367</v>
      </c>
      <c r="K918" s="70">
        <v>4.7549223999999999</v>
      </c>
      <c r="L918" s="70">
        <v>4.2416560999999998E-2</v>
      </c>
      <c r="M918" s="70">
        <v>0.68198526000000004</v>
      </c>
      <c r="N918" s="70">
        <v>6.0836887000000001E-3</v>
      </c>
      <c r="O918" s="70">
        <v>0.63955426000000004</v>
      </c>
      <c r="P918" s="70">
        <v>3.4145455</v>
      </c>
      <c r="Q918" s="69">
        <v>368.5</v>
      </c>
    </row>
    <row r="919" spans="1:17">
      <c r="A919" s="66">
        <v>2241</v>
      </c>
      <c r="B919" s="67" t="s">
        <v>3202</v>
      </c>
      <c r="C919" s="67" t="s">
        <v>2183</v>
      </c>
      <c r="D919" s="68" t="s">
        <v>917</v>
      </c>
      <c r="E919" s="7"/>
      <c r="F919" s="8"/>
      <c r="G919" s="69">
        <v>111500</v>
      </c>
      <c r="H919" s="69">
        <v>45900</v>
      </c>
      <c r="I919" s="70">
        <v>3.0876391000000001</v>
      </c>
      <c r="J919" s="70">
        <v>2.8465741000000002</v>
      </c>
      <c r="K919" s="70">
        <v>31.806882999999999</v>
      </c>
      <c r="L919" s="70">
        <v>1.4803101000000001</v>
      </c>
      <c r="M919" s="70">
        <v>0.98208176999999997</v>
      </c>
      <c r="N919" s="70">
        <v>4.5706633000000003E-2</v>
      </c>
      <c r="O919" s="70">
        <v>0.97130274999999999</v>
      </c>
      <c r="P919" s="70">
        <v>1.0749127999999999</v>
      </c>
      <c r="Q919" s="69">
        <v>857.66666666666595</v>
      </c>
    </row>
    <row r="920" spans="1:17">
      <c r="A920" s="66">
        <v>2243</v>
      </c>
      <c r="B920" s="67" t="s">
        <v>923</v>
      </c>
      <c r="C920" s="67" t="s">
        <v>3196</v>
      </c>
      <c r="D920" s="68" t="s">
        <v>917</v>
      </c>
      <c r="E920" s="7"/>
      <c r="F920" s="8"/>
      <c r="G920" s="69">
        <v>98300</v>
      </c>
      <c r="H920" s="69">
        <v>42400</v>
      </c>
      <c r="I920" s="70">
        <v>4.3737326000000003</v>
      </c>
      <c r="J920" s="70">
        <v>0.58697069000000002</v>
      </c>
      <c r="K920" s="70">
        <v>23.642451999999999</v>
      </c>
      <c r="L920" s="70">
        <v>0.68236262000000003</v>
      </c>
      <c r="M920" s="70">
        <v>1.0340575999999999</v>
      </c>
      <c r="N920" s="70">
        <v>2.9844714000000001E-2</v>
      </c>
      <c r="O920" s="70">
        <v>0.17324792999999999</v>
      </c>
      <c r="P920" s="70">
        <v>-0.37302448999999999</v>
      </c>
      <c r="Q920" s="69">
        <v>3289</v>
      </c>
    </row>
    <row r="921" spans="1:17">
      <c r="A921" s="66">
        <v>2261</v>
      </c>
      <c r="B921" s="67" t="s">
        <v>3203</v>
      </c>
      <c r="C921" s="67" t="s">
        <v>2187</v>
      </c>
      <c r="D921" s="68" t="s">
        <v>917</v>
      </c>
      <c r="E921" s="7"/>
      <c r="F921" s="8"/>
      <c r="G921" s="69">
        <v>78800</v>
      </c>
      <c r="H921" s="69">
        <v>24500</v>
      </c>
      <c r="I921" s="70">
        <v>12.730539</v>
      </c>
      <c r="J921" s="70">
        <v>0.35168602999999998</v>
      </c>
      <c r="K921" s="70">
        <v>6.3909754999999997</v>
      </c>
      <c r="L921" s="70">
        <v>2.1932331999999999E-2</v>
      </c>
      <c r="M921" s="70">
        <v>0.81360566999999995</v>
      </c>
      <c r="N921" s="70">
        <v>2.7921041000000001E-3</v>
      </c>
      <c r="O921" s="70">
        <v>12.069464</v>
      </c>
      <c r="P921" s="70">
        <v>16.539019</v>
      </c>
      <c r="Q921" s="69">
        <v>2085</v>
      </c>
    </row>
    <row r="922" spans="1:17">
      <c r="A922" s="66">
        <v>6771</v>
      </c>
      <c r="B922" s="67" t="s">
        <v>3204</v>
      </c>
      <c r="C922" s="67" t="s">
        <v>2187</v>
      </c>
      <c r="D922" s="68" t="s">
        <v>917</v>
      </c>
      <c r="E922" s="7"/>
      <c r="F922" s="8"/>
      <c r="G922" s="69">
        <v>98300</v>
      </c>
      <c r="H922" s="69">
        <v>43600</v>
      </c>
      <c r="I922" s="70">
        <v>5.9223986000000002</v>
      </c>
      <c r="J922" s="70">
        <v>2.2038924999999998</v>
      </c>
      <c r="K922" s="70">
        <v>18.09675</v>
      </c>
      <c r="L922" s="70">
        <v>0.26417559000000002</v>
      </c>
      <c r="M922" s="70">
        <v>1.0717616000000001</v>
      </c>
      <c r="N922" s="70">
        <v>1.5645532E-2</v>
      </c>
      <c r="O922" s="70">
        <v>3.3756482999999999</v>
      </c>
      <c r="P922" s="70">
        <v>1.2069472000000001</v>
      </c>
      <c r="Q922" s="69">
        <v>163</v>
      </c>
    </row>
    <row r="923" spans="1:17">
      <c r="A923" s="66">
        <v>2266</v>
      </c>
      <c r="B923" s="67" t="s">
        <v>934</v>
      </c>
      <c r="C923" s="67" t="s">
        <v>2183</v>
      </c>
      <c r="D923" s="68" t="s">
        <v>917</v>
      </c>
      <c r="E923" s="7">
        <v>426</v>
      </c>
      <c r="F923" s="8" t="s">
        <v>934</v>
      </c>
      <c r="G923" s="69">
        <v>84200</v>
      </c>
      <c r="H923" s="69">
        <v>29400</v>
      </c>
      <c r="I923" s="70">
        <v>3.9505210000000002</v>
      </c>
      <c r="J923" s="70">
        <v>1.9258293</v>
      </c>
      <c r="K923" s="70">
        <v>8.3443947000000005</v>
      </c>
      <c r="L923" s="70">
        <v>0.14390591</v>
      </c>
      <c r="M923" s="70">
        <v>0.32964705999999999</v>
      </c>
      <c r="N923" s="70">
        <v>5.6850327999999999E-3</v>
      </c>
      <c r="O923" s="70">
        <v>3.5868492000000001</v>
      </c>
      <c r="P923" s="70">
        <v>3.3166837999999998</v>
      </c>
      <c r="Q923" s="69">
        <v>303.666666666666</v>
      </c>
    </row>
    <row r="924" spans="1:17">
      <c r="A924" s="66">
        <v>2249</v>
      </c>
      <c r="B924" s="67" t="s">
        <v>926</v>
      </c>
      <c r="C924" s="67" t="s">
        <v>2183</v>
      </c>
      <c r="D924" s="68" t="s">
        <v>917</v>
      </c>
      <c r="E924" s="7">
        <v>421</v>
      </c>
      <c r="F924" s="8" t="s">
        <v>926</v>
      </c>
      <c r="G924" s="69">
        <v>55800</v>
      </c>
      <c r="H924" s="69">
        <v>23400</v>
      </c>
      <c r="I924" s="70">
        <v>20.412642000000002</v>
      </c>
      <c r="J924" s="70">
        <v>0.27058142000000002</v>
      </c>
      <c r="K924" s="70">
        <v>6.1021118000000003</v>
      </c>
      <c r="L924" s="70">
        <v>0.19345127000000001</v>
      </c>
      <c r="M924" s="70">
        <v>1.2456023000000001</v>
      </c>
      <c r="N924" s="70">
        <v>3.9488517000000001E-2</v>
      </c>
      <c r="O924" s="70">
        <v>-11.780809</v>
      </c>
      <c r="P924" s="70">
        <v>-21.408473999999998</v>
      </c>
      <c r="Q924" s="69">
        <v>949</v>
      </c>
    </row>
    <row r="925" spans="1:17">
      <c r="A925" s="66">
        <v>2251</v>
      </c>
      <c r="B925" s="67" t="s">
        <v>3205</v>
      </c>
      <c r="C925" s="67" t="s">
        <v>3206</v>
      </c>
      <c r="D925" s="68" t="s">
        <v>917</v>
      </c>
      <c r="E925" s="7"/>
      <c r="F925" s="8"/>
      <c r="G925" s="69">
        <v>75800</v>
      </c>
      <c r="H925" s="69">
        <v>29200</v>
      </c>
      <c r="I925" s="70">
        <v>11.479627000000001</v>
      </c>
      <c r="J925" s="70">
        <v>0.29708514000000003</v>
      </c>
      <c r="K925" s="70">
        <v>9.2887850000000007</v>
      </c>
      <c r="L925" s="70">
        <v>1.1012439000000001E-3</v>
      </c>
      <c r="M925" s="70">
        <v>1.0663178</v>
      </c>
      <c r="N925" s="70">
        <v>1.2641869999999999E-4</v>
      </c>
      <c r="O925" s="70">
        <v>6.1130871999999998</v>
      </c>
      <c r="P925" s="70">
        <v>8.3986540000000005</v>
      </c>
      <c r="Q925" s="69">
        <v>2036.6666666666599</v>
      </c>
    </row>
    <row r="926" spans="1:17">
      <c r="A926" s="66">
        <v>4692</v>
      </c>
      <c r="B926" s="67" t="s">
        <v>3207</v>
      </c>
      <c r="C926" s="67" t="s">
        <v>2187</v>
      </c>
      <c r="D926" s="68" t="s">
        <v>917</v>
      </c>
      <c r="E926" s="7"/>
      <c r="F926" s="8"/>
      <c r="G926" s="69">
        <v>43400</v>
      </c>
      <c r="H926" s="69">
        <v>20600</v>
      </c>
      <c r="I926" s="70">
        <v>22.166906000000001</v>
      </c>
      <c r="J926" s="70">
        <v>7.6573430999999997E-2</v>
      </c>
      <c r="K926" s="70">
        <v>0.11776482000000001</v>
      </c>
      <c r="L926" s="70">
        <v>4.3143537000000003E-2</v>
      </c>
      <c r="M926" s="70">
        <v>2.6104816999999999E-2</v>
      </c>
      <c r="N926" s="70">
        <v>9.5635866999999996E-3</v>
      </c>
      <c r="O926" s="70">
        <v>23.443594000000001</v>
      </c>
      <c r="P926" s="70">
        <v>21.834935999999999</v>
      </c>
      <c r="Q926" s="69">
        <v>108</v>
      </c>
    </row>
    <row r="927" spans="1:17">
      <c r="A927" s="66">
        <v>25882</v>
      </c>
      <c r="B927" s="67" t="s">
        <v>3208</v>
      </c>
      <c r="C927" s="67" t="s">
        <v>3209</v>
      </c>
      <c r="D927" s="68" t="s">
        <v>917</v>
      </c>
      <c r="E927" s="7"/>
      <c r="F927" s="8"/>
      <c r="G927" s="69">
        <v>93600</v>
      </c>
      <c r="H927" s="69">
        <v>21400</v>
      </c>
      <c r="I927" s="70">
        <v>3.3618622</v>
      </c>
      <c r="J927" s="70">
        <v>5.05221E-2</v>
      </c>
      <c r="K927" s="70">
        <v>1.122188</v>
      </c>
      <c r="L927" s="70">
        <v>0.45373662999999997</v>
      </c>
      <c r="M927" s="70">
        <v>3.7726410000000002E-2</v>
      </c>
      <c r="N927" s="70">
        <v>1.5254E-2</v>
      </c>
      <c r="O927" s="70">
        <v>6.2117953000000004</v>
      </c>
      <c r="P927" s="70">
        <v>14.726262</v>
      </c>
      <c r="Q927" s="69">
        <v>77</v>
      </c>
    </row>
    <row r="928" spans="1:17">
      <c r="A928" s="66">
        <v>2259</v>
      </c>
      <c r="B928" s="67" t="s">
        <v>928</v>
      </c>
      <c r="C928" s="67" t="s">
        <v>2187</v>
      </c>
      <c r="D928" s="68" t="s">
        <v>917</v>
      </c>
      <c r="E928" s="7"/>
      <c r="F928" s="8"/>
      <c r="G928" s="69">
        <v>98400</v>
      </c>
      <c r="H928" s="69">
        <v>38500</v>
      </c>
      <c r="I928" s="70">
        <v>6.1472072999999998</v>
      </c>
      <c r="J928" s="70">
        <v>0.75168674999999996</v>
      </c>
      <c r="K928" s="70">
        <v>19.011199999999999</v>
      </c>
      <c r="L928" s="70">
        <v>1.6632266E-2</v>
      </c>
      <c r="M928" s="70">
        <v>1.1686578000000001</v>
      </c>
      <c r="N928" s="70">
        <v>1.0224199E-3</v>
      </c>
      <c r="O928" s="70">
        <v>5.3658999999999999</v>
      </c>
      <c r="P928" s="70">
        <v>8.3910426999999999</v>
      </c>
      <c r="Q928" s="69">
        <v>2855</v>
      </c>
    </row>
    <row r="929" spans="1:17">
      <c r="A929" s="66">
        <v>2260</v>
      </c>
      <c r="B929" s="67" t="s">
        <v>932</v>
      </c>
      <c r="C929" s="67" t="s">
        <v>3210</v>
      </c>
      <c r="D929" s="68" t="s">
        <v>917</v>
      </c>
      <c r="E929" s="7"/>
      <c r="F929" s="8"/>
      <c r="G929" s="69">
        <v>82500</v>
      </c>
      <c r="H929" s="69">
        <v>42400</v>
      </c>
      <c r="I929" s="70">
        <v>9.1469401999999995</v>
      </c>
      <c r="J929" s="70">
        <v>0.64962083000000004</v>
      </c>
      <c r="K929" s="70">
        <v>18.554924</v>
      </c>
      <c r="L929" s="70">
        <v>0.19953549000000001</v>
      </c>
      <c r="M929" s="70">
        <v>1.6972079</v>
      </c>
      <c r="N929" s="70">
        <v>1.8251393000000001E-2</v>
      </c>
      <c r="O929" s="70">
        <v>-0.79671263999999997</v>
      </c>
      <c r="P929" s="70">
        <v>-2.4652707999999999</v>
      </c>
      <c r="Q929" s="69">
        <v>1717.3333333333301</v>
      </c>
    </row>
    <row r="930" spans="1:17">
      <c r="A930" s="66">
        <v>2264</v>
      </c>
      <c r="B930" s="67" t="s">
        <v>3211</v>
      </c>
      <c r="C930" s="67" t="s">
        <v>3212</v>
      </c>
      <c r="D930" s="68" t="s">
        <v>917</v>
      </c>
      <c r="E930" s="7"/>
      <c r="F930" s="8"/>
      <c r="G930" s="69">
        <v>62200</v>
      </c>
      <c r="H930" s="69">
        <v>24700</v>
      </c>
      <c r="I930" s="70">
        <v>13.049452</v>
      </c>
      <c r="J930" s="70">
        <v>0.51053393000000002</v>
      </c>
      <c r="K930" s="70">
        <v>6.5787687000000004</v>
      </c>
      <c r="L930" s="70">
        <v>8.3437136999999995E-2</v>
      </c>
      <c r="M930" s="70">
        <v>0.85849326999999998</v>
      </c>
      <c r="N930" s="70">
        <v>1.0888089E-2</v>
      </c>
      <c r="O930" s="70">
        <v>3.9762390000000001</v>
      </c>
      <c r="P930" s="70">
        <v>6.2686299999999999</v>
      </c>
      <c r="Q930" s="69">
        <v>153</v>
      </c>
    </row>
    <row r="931" spans="1:17">
      <c r="A931" s="66">
        <v>2267</v>
      </c>
      <c r="B931" s="67" t="s">
        <v>3213</v>
      </c>
      <c r="C931" s="67" t="s">
        <v>2183</v>
      </c>
      <c r="D931" s="68" t="s">
        <v>917</v>
      </c>
      <c r="E931" s="7"/>
      <c r="F931" s="8"/>
      <c r="G931" s="69">
        <v>83400</v>
      </c>
      <c r="H931" s="69">
        <v>30700</v>
      </c>
      <c r="I931" s="70">
        <v>7.1229243000000002</v>
      </c>
      <c r="J931" s="70">
        <v>0.51920933000000002</v>
      </c>
      <c r="K931" s="70">
        <v>8.5499430000000007</v>
      </c>
      <c r="L931" s="70">
        <v>0.12486303999999999</v>
      </c>
      <c r="M931" s="70">
        <v>0.60900593000000003</v>
      </c>
      <c r="N931" s="70">
        <v>8.8938995999999996E-3</v>
      </c>
      <c r="O931" s="70">
        <v>7.9550147000000004</v>
      </c>
      <c r="P931" s="70">
        <v>12.3018</v>
      </c>
      <c r="Q931" s="69">
        <v>2799</v>
      </c>
    </row>
    <row r="932" spans="1:17">
      <c r="A932" s="66">
        <v>2268</v>
      </c>
      <c r="B932" s="67" t="s">
        <v>935</v>
      </c>
      <c r="C932" s="67" t="s">
        <v>2183</v>
      </c>
      <c r="D932" s="68" t="s">
        <v>917</v>
      </c>
      <c r="E932" s="7">
        <v>427</v>
      </c>
      <c r="F932" s="8" t="s">
        <v>935</v>
      </c>
      <c r="G932" s="69">
        <v>96400</v>
      </c>
      <c r="H932" s="69">
        <v>41300</v>
      </c>
      <c r="I932" s="70">
        <v>3.3914095999999998</v>
      </c>
      <c r="J932" s="70">
        <v>0.75208491</v>
      </c>
      <c r="K932" s="70">
        <v>23.312944000000002</v>
      </c>
      <c r="L932" s="70">
        <v>1.0324804999999999</v>
      </c>
      <c r="M932" s="70">
        <v>0.79063742999999997</v>
      </c>
      <c r="N932" s="70">
        <v>3.5015645999999997E-2</v>
      </c>
      <c r="O932" s="70">
        <v>0.74874209999999997</v>
      </c>
      <c r="P932" s="70">
        <v>0.23331286000000001</v>
      </c>
      <c r="Q932" s="69">
        <v>2709.3333333333298</v>
      </c>
    </row>
    <row r="933" spans="1:17">
      <c r="A933" s="66">
        <v>2270</v>
      </c>
      <c r="B933" s="67" t="s">
        <v>3214</v>
      </c>
      <c r="C933" s="67" t="s">
        <v>2187</v>
      </c>
      <c r="D933" s="68" t="s">
        <v>917</v>
      </c>
      <c r="E933" s="7"/>
      <c r="F933" s="8"/>
      <c r="G933" s="69">
        <v>76600</v>
      </c>
      <c r="H933" s="69">
        <v>27800</v>
      </c>
      <c r="I933" s="70">
        <v>15.893533</v>
      </c>
      <c r="J933" s="70">
        <v>0.19488326</v>
      </c>
      <c r="K933" s="70">
        <v>10.458909999999999</v>
      </c>
      <c r="L933" s="70">
        <v>0.29109612000000001</v>
      </c>
      <c r="M933" s="70">
        <v>1.6622903</v>
      </c>
      <c r="N933" s="70">
        <v>4.6265452999999998E-2</v>
      </c>
      <c r="O933" s="70">
        <v>17.977398000000001</v>
      </c>
      <c r="P933" s="70">
        <v>26.767655999999999</v>
      </c>
      <c r="Q933" s="69">
        <v>2052.3333333333298</v>
      </c>
    </row>
    <row r="934" spans="1:17">
      <c r="A934" s="66">
        <v>2273</v>
      </c>
      <c r="B934" s="67" t="s">
        <v>937</v>
      </c>
      <c r="C934" s="67" t="s">
        <v>2183</v>
      </c>
      <c r="D934" s="68" t="s">
        <v>917</v>
      </c>
      <c r="E934" s="7"/>
      <c r="F934" s="8"/>
      <c r="G934" s="69">
        <v>114100</v>
      </c>
      <c r="H934" s="69">
        <v>46800</v>
      </c>
      <c r="I934" s="70">
        <v>2.4616365</v>
      </c>
      <c r="J934" s="70">
        <v>4.2065897000000003</v>
      </c>
      <c r="K934" s="70">
        <v>21.618286000000001</v>
      </c>
      <c r="L934" s="70">
        <v>1.9648292999999999</v>
      </c>
      <c r="M934" s="70">
        <v>0.53216355999999998</v>
      </c>
      <c r="N934" s="70">
        <v>4.8366952999999997E-2</v>
      </c>
      <c r="O934" s="70">
        <v>1.0736623000000001</v>
      </c>
      <c r="P934" s="70">
        <v>1.1674188000000001</v>
      </c>
      <c r="Q934" s="69">
        <v>706.66666666666595</v>
      </c>
    </row>
    <row r="935" spans="1:17">
      <c r="A935" s="66">
        <v>2274</v>
      </c>
      <c r="B935" s="67" t="s">
        <v>3215</v>
      </c>
      <c r="C935" s="67" t="s">
        <v>2204</v>
      </c>
      <c r="D935" s="68" t="s">
        <v>917</v>
      </c>
      <c r="E935" s="7"/>
      <c r="F935" s="8"/>
      <c r="G935" s="69">
        <v>72400</v>
      </c>
      <c r="H935" s="69">
        <v>27800</v>
      </c>
      <c r="I935" s="70">
        <v>10.476068</v>
      </c>
      <c r="J935" s="70">
        <v>0.11924898</v>
      </c>
      <c r="K935" s="70">
        <v>8.5823975000000008</v>
      </c>
      <c r="L935" s="70">
        <v>0</v>
      </c>
      <c r="M935" s="70">
        <v>0.89909779999999995</v>
      </c>
      <c r="N935" s="70">
        <v>0</v>
      </c>
      <c r="O935" s="70">
        <v>9.7423277000000006</v>
      </c>
      <c r="P935" s="70">
        <v>11.417747</v>
      </c>
      <c r="Q935" s="69">
        <v>828</v>
      </c>
    </row>
    <row r="936" spans="1:17">
      <c r="A936" s="66">
        <v>2275</v>
      </c>
      <c r="B936" s="67" t="s">
        <v>938</v>
      </c>
      <c r="C936" s="67" t="s">
        <v>3195</v>
      </c>
      <c r="D936" s="68" t="s">
        <v>917</v>
      </c>
      <c r="E936" s="7"/>
      <c r="F936" s="8"/>
      <c r="G936" s="69">
        <v>139700</v>
      </c>
      <c r="H936" s="69">
        <v>53700</v>
      </c>
      <c r="I936" s="70">
        <v>2.6910775</v>
      </c>
      <c r="J936" s="70">
        <v>4.5004119999999999</v>
      </c>
      <c r="K936" s="70">
        <v>40.631397</v>
      </c>
      <c r="L936" s="70">
        <v>3.5933959</v>
      </c>
      <c r="M936" s="70">
        <v>1.0934223000000001</v>
      </c>
      <c r="N936" s="70">
        <v>9.6701071E-2</v>
      </c>
      <c r="O936" s="70">
        <v>1.2415816</v>
      </c>
      <c r="P936" s="70">
        <v>0.48025333999999997</v>
      </c>
      <c r="Q936" s="69">
        <v>317</v>
      </c>
    </row>
    <row r="937" spans="1:17">
      <c r="A937" s="66">
        <v>6949</v>
      </c>
      <c r="B937" s="67" t="s">
        <v>3216</v>
      </c>
      <c r="C937" s="67" t="s">
        <v>3195</v>
      </c>
      <c r="D937" s="68" t="s">
        <v>917</v>
      </c>
      <c r="E937" s="7"/>
      <c r="F937" s="8"/>
      <c r="G937" s="69">
        <v>79600</v>
      </c>
      <c r="H937" s="69">
        <v>29000</v>
      </c>
      <c r="I937" s="70">
        <v>9.4538145</v>
      </c>
      <c r="J937" s="70">
        <v>0.45998451000000001</v>
      </c>
      <c r="K937" s="70">
        <v>7.9854193000000002</v>
      </c>
      <c r="L937" s="70">
        <v>1.3972587999999999E-2</v>
      </c>
      <c r="M937" s="70">
        <v>0.75492667999999996</v>
      </c>
      <c r="N937" s="70">
        <v>1.3209424E-3</v>
      </c>
      <c r="O937" s="70">
        <v>7.4812374000000004</v>
      </c>
      <c r="P937" s="70">
        <v>11.206796000000001</v>
      </c>
      <c r="Q937" s="69">
        <v>1731</v>
      </c>
    </row>
    <row r="938" spans="1:17">
      <c r="A938" s="66">
        <v>2276</v>
      </c>
      <c r="B938" s="67" t="s">
        <v>3217</v>
      </c>
      <c r="C938" s="67" t="s">
        <v>3195</v>
      </c>
      <c r="D938" s="68" t="s">
        <v>917</v>
      </c>
      <c r="E938" s="7"/>
      <c r="F938" s="8"/>
      <c r="G938" s="69">
        <v>71600</v>
      </c>
      <c r="H938" s="69">
        <v>29100</v>
      </c>
      <c r="I938" s="70">
        <v>10.054461</v>
      </c>
      <c r="J938" s="70">
        <v>0.20428832999999999</v>
      </c>
      <c r="K938" s="70">
        <v>9.0602789000000001</v>
      </c>
      <c r="L938" s="70">
        <v>0</v>
      </c>
      <c r="M938" s="70">
        <v>0.91096228000000001</v>
      </c>
      <c r="N938" s="70">
        <v>0</v>
      </c>
      <c r="O938" s="70">
        <v>6.7789874000000001</v>
      </c>
      <c r="P938" s="70">
        <v>7.5840496999999996</v>
      </c>
      <c r="Q938" s="69">
        <v>872</v>
      </c>
    </row>
    <row r="939" spans="1:17">
      <c r="A939" s="66">
        <v>2262</v>
      </c>
      <c r="B939" s="67" t="s">
        <v>933</v>
      </c>
      <c r="C939" s="67" t="s">
        <v>2187</v>
      </c>
      <c r="D939" s="68" t="s">
        <v>917</v>
      </c>
      <c r="E939" s="7"/>
      <c r="F939" s="8"/>
      <c r="G939" s="69">
        <v>100100</v>
      </c>
      <c r="H939" s="69">
        <v>85400</v>
      </c>
      <c r="I939" s="70">
        <v>4.1647800999999998</v>
      </c>
      <c r="J939" s="70">
        <v>0.51637679000000003</v>
      </c>
      <c r="K939" s="70">
        <v>74.689376999999993</v>
      </c>
      <c r="L939" s="70">
        <v>0</v>
      </c>
      <c r="M939" s="70">
        <v>3.1106482</v>
      </c>
      <c r="N939" s="70">
        <v>0</v>
      </c>
      <c r="O939" s="70">
        <v>-1.3353173</v>
      </c>
      <c r="P939" s="70">
        <v>-5.1616267999999996</v>
      </c>
      <c r="Q939" s="69">
        <v>502</v>
      </c>
    </row>
    <row r="940" spans="1:17">
      <c r="A940" s="66">
        <v>2277</v>
      </c>
      <c r="B940" s="67" t="s">
        <v>3218</v>
      </c>
      <c r="C940" s="67" t="s">
        <v>2985</v>
      </c>
      <c r="D940" s="68" t="s">
        <v>917</v>
      </c>
      <c r="E940" s="7"/>
      <c r="F940" s="8"/>
      <c r="G940" s="69">
        <v>69800</v>
      </c>
      <c r="H940" s="69">
        <v>26900</v>
      </c>
      <c r="I940" s="70">
        <v>14.014797</v>
      </c>
      <c r="J940" s="70">
        <v>0.27820292000000002</v>
      </c>
      <c r="K940" s="70">
        <v>9.5012483999999997</v>
      </c>
      <c r="L940" s="70">
        <v>0</v>
      </c>
      <c r="M940" s="70">
        <v>1.3315808</v>
      </c>
      <c r="N940" s="70">
        <v>0</v>
      </c>
      <c r="O940" s="70">
        <v>8.4286413000000007</v>
      </c>
      <c r="P940" s="70">
        <v>11.538693</v>
      </c>
      <c r="Q940" s="69">
        <v>556</v>
      </c>
    </row>
    <row r="941" spans="1:17">
      <c r="A941" s="66">
        <v>2293</v>
      </c>
      <c r="B941" s="67" t="s">
        <v>3219</v>
      </c>
      <c r="C941" s="67" t="s">
        <v>3220</v>
      </c>
      <c r="D941" s="68" t="s">
        <v>917</v>
      </c>
      <c r="E941" s="7"/>
      <c r="F941" s="8"/>
      <c r="G941" s="69">
        <v>75500</v>
      </c>
      <c r="H941" s="69">
        <v>35700</v>
      </c>
      <c r="I941" s="70">
        <v>8.4555769000000005</v>
      </c>
      <c r="J941" s="70">
        <v>0.68894655000000005</v>
      </c>
      <c r="K941" s="70">
        <v>15.736084999999999</v>
      </c>
      <c r="L941" s="70">
        <v>4.7261268000000002E-2</v>
      </c>
      <c r="M941" s="70">
        <v>1.3305768</v>
      </c>
      <c r="N941" s="70">
        <v>3.9962130000000002E-3</v>
      </c>
      <c r="O941" s="70">
        <v>3.2561903000000001</v>
      </c>
      <c r="P941" s="70">
        <v>2.8080294000000001</v>
      </c>
      <c r="Q941" s="69">
        <v>482.33333333333297</v>
      </c>
    </row>
    <row r="942" spans="1:17">
      <c r="A942" s="66">
        <v>2278</v>
      </c>
      <c r="B942" s="67" t="s">
        <v>3221</v>
      </c>
      <c r="C942" s="67" t="s">
        <v>3209</v>
      </c>
      <c r="D942" s="68" t="s">
        <v>917</v>
      </c>
      <c r="E942" s="7"/>
      <c r="F942" s="8"/>
      <c r="G942" s="69">
        <v>80700</v>
      </c>
      <c r="H942" s="69">
        <v>30100</v>
      </c>
      <c r="I942" s="70">
        <v>8.4948578000000001</v>
      </c>
      <c r="J942" s="70">
        <v>0.48815006</v>
      </c>
      <c r="K942" s="70">
        <v>8.7288837000000008</v>
      </c>
      <c r="L942" s="70">
        <v>0.15660287000000001</v>
      </c>
      <c r="M942" s="70">
        <v>0.74150627999999996</v>
      </c>
      <c r="N942" s="70">
        <v>1.3303189999999999E-2</v>
      </c>
      <c r="O942" s="70">
        <v>7.0028448000000001</v>
      </c>
      <c r="P942" s="70">
        <v>10.170197</v>
      </c>
      <c r="Q942" s="69">
        <v>3118</v>
      </c>
    </row>
    <row r="943" spans="1:17">
      <c r="A943" s="66">
        <v>2279</v>
      </c>
      <c r="B943" s="67" t="s">
        <v>939</v>
      </c>
      <c r="C943" s="67" t="s">
        <v>2187</v>
      </c>
      <c r="D943" s="68" t="s">
        <v>917</v>
      </c>
      <c r="E943" s="7">
        <v>431</v>
      </c>
      <c r="F943" s="8" t="s">
        <v>939</v>
      </c>
      <c r="G943" s="69">
        <v>95100</v>
      </c>
      <c r="H943" s="69">
        <v>54600</v>
      </c>
      <c r="I943" s="70">
        <v>7.7243475999999998</v>
      </c>
      <c r="J943" s="70">
        <v>0.77268875000000004</v>
      </c>
      <c r="K943" s="70">
        <v>31.393677</v>
      </c>
      <c r="L943" s="70">
        <v>1.4171134999999999</v>
      </c>
      <c r="M943" s="70">
        <v>2.4249567999999999</v>
      </c>
      <c r="N943" s="70">
        <v>0.10946278</v>
      </c>
      <c r="O943" s="70">
        <v>-0.91261296999999997</v>
      </c>
      <c r="P943" s="70">
        <v>-0.90146196000000001</v>
      </c>
      <c r="Q943" s="69">
        <v>294.666666666666</v>
      </c>
    </row>
    <row r="944" spans="1:17">
      <c r="A944" s="66">
        <v>8906</v>
      </c>
      <c r="B944" s="67" t="s">
        <v>3222</v>
      </c>
      <c r="C944" s="67" t="s">
        <v>2187</v>
      </c>
      <c r="D944" s="68" t="s">
        <v>917</v>
      </c>
      <c r="E944" s="7"/>
      <c r="F944" s="8"/>
      <c r="G944" s="69">
        <v>93000</v>
      </c>
      <c r="H944" s="69">
        <v>32200</v>
      </c>
      <c r="I944" s="70">
        <v>6.3909067999999998</v>
      </c>
      <c r="J944" s="70">
        <v>0.37186161000000001</v>
      </c>
      <c r="K944" s="70">
        <v>16.146315000000001</v>
      </c>
      <c r="L944" s="70">
        <v>0.79076683999999997</v>
      </c>
      <c r="M944" s="70">
        <v>1.0318959000000001</v>
      </c>
      <c r="N944" s="70">
        <v>5.0537172999999998E-2</v>
      </c>
      <c r="O944" s="70">
        <v>7.5889167999999998</v>
      </c>
      <c r="P944" s="70">
        <v>11.582623999999999</v>
      </c>
      <c r="Q944" s="69">
        <v>3723.3333333333298</v>
      </c>
    </row>
    <row r="945" spans="1:17">
      <c r="A945" s="66">
        <v>2282</v>
      </c>
      <c r="B945" s="67" t="s">
        <v>940</v>
      </c>
      <c r="C945" s="67" t="s">
        <v>2187</v>
      </c>
      <c r="D945" s="68" t="s">
        <v>917</v>
      </c>
      <c r="E945" s="7">
        <v>432</v>
      </c>
      <c r="F945" s="8" t="s">
        <v>940</v>
      </c>
      <c r="G945" s="69">
        <v>100700</v>
      </c>
      <c r="H945" s="69">
        <v>41400</v>
      </c>
      <c r="I945" s="70">
        <v>6.6028447000000003</v>
      </c>
      <c r="J945" s="70">
        <v>0.59299409000000003</v>
      </c>
      <c r="K945" s="70">
        <v>24.779823</v>
      </c>
      <c r="L945" s="70">
        <v>9.0160117999999994E-3</v>
      </c>
      <c r="M945" s="70">
        <v>1.6361732</v>
      </c>
      <c r="N945" s="70">
        <v>5.9531321000000001E-4</v>
      </c>
      <c r="O945" s="70">
        <v>-3.2542418999999998</v>
      </c>
      <c r="P945" s="70">
        <v>-3.6249399000000002</v>
      </c>
      <c r="Q945" s="69">
        <v>207</v>
      </c>
    </row>
    <row r="946" spans="1:17">
      <c r="A946" s="66">
        <v>2290</v>
      </c>
      <c r="B946" s="67" t="s">
        <v>3223</v>
      </c>
      <c r="C946" s="67" t="s">
        <v>3209</v>
      </c>
      <c r="D946" s="68" t="s">
        <v>917</v>
      </c>
      <c r="E946" s="7"/>
      <c r="F946" s="8"/>
      <c r="G946" s="69">
        <v>120400</v>
      </c>
      <c r="H946" s="69">
        <v>52600</v>
      </c>
      <c r="I946" s="70">
        <v>4.0914697999999996</v>
      </c>
      <c r="J946" s="70">
        <v>2.4786017</v>
      </c>
      <c r="K946" s="70">
        <v>33.920273000000002</v>
      </c>
      <c r="L946" s="70">
        <v>2.0461456999999998</v>
      </c>
      <c r="M946" s="70">
        <v>1.3878375999999999</v>
      </c>
      <c r="N946" s="70">
        <v>8.3717427999999997E-2</v>
      </c>
      <c r="O946" s="70">
        <v>1.0905343999999999</v>
      </c>
      <c r="P946" s="70">
        <v>1.0055301000000001</v>
      </c>
      <c r="Q946" s="69">
        <v>6799</v>
      </c>
    </row>
    <row r="947" spans="1:17">
      <c r="A947" s="66">
        <v>2292</v>
      </c>
      <c r="B947" s="67" t="s">
        <v>943</v>
      </c>
      <c r="C947" s="67" t="s">
        <v>3224</v>
      </c>
      <c r="D947" s="68" t="s">
        <v>917</v>
      </c>
      <c r="E947" s="7"/>
      <c r="F947" s="8"/>
      <c r="G947" s="69">
        <v>98700</v>
      </c>
      <c r="H947" s="69">
        <v>65900</v>
      </c>
      <c r="I947" s="70">
        <v>3.7419126</v>
      </c>
      <c r="J947" s="70">
        <v>0.90436821999999994</v>
      </c>
      <c r="K947" s="70">
        <v>46.681933999999998</v>
      </c>
      <c r="L947" s="70">
        <v>0.92718232</v>
      </c>
      <c r="M947" s="70">
        <v>1.7467972</v>
      </c>
      <c r="N947" s="70">
        <v>3.4694350999999998E-2</v>
      </c>
      <c r="O947" s="70">
        <v>0.28564816999999998</v>
      </c>
      <c r="P947" s="70">
        <v>-0.74667751999999998</v>
      </c>
      <c r="Q947" s="69">
        <v>1068.6666666666599</v>
      </c>
    </row>
    <row r="948" spans="1:17">
      <c r="A948" s="66">
        <v>2294</v>
      </c>
      <c r="B948" s="67" t="s">
        <v>3225</v>
      </c>
      <c r="C948" s="67" t="s">
        <v>3226</v>
      </c>
      <c r="D948" s="68" t="s">
        <v>917</v>
      </c>
      <c r="E948" s="7"/>
      <c r="F948" s="8"/>
      <c r="G948" s="69">
        <v>84800</v>
      </c>
      <c r="H948" s="69">
        <v>32800</v>
      </c>
      <c r="I948" s="70">
        <v>6.7761912000000004</v>
      </c>
      <c r="J948" s="70">
        <v>0.12926008999999999</v>
      </c>
      <c r="K948" s="70">
        <v>11.394878</v>
      </c>
      <c r="L948" s="70">
        <v>6.3302084999999994E-2</v>
      </c>
      <c r="M948" s="70">
        <v>0.77213876999999997</v>
      </c>
      <c r="N948" s="70">
        <v>4.2894700999999997E-3</v>
      </c>
      <c r="O948" s="70">
        <v>5.0104021999999997</v>
      </c>
      <c r="P948" s="70">
        <v>3.7877888999999998</v>
      </c>
      <c r="Q948" s="69">
        <v>693</v>
      </c>
    </row>
    <row r="949" spans="1:17">
      <c r="A949" s="66">
        <v>2295</v>
      </c>
      <c r="B949" s="67" t="s">
        <v>3227</v>
      </c>
      <c r="C949" s="67" t="s">
        <v>2183</v>
      </c>
      <c r="D949" s="68" t="s">
        <v>917</v>
      </c>
      <c r="E949" s="7"/>
      <c r="F949" s="8"/>
      <c r="G949" s="69">
        <v>63200</v>
      </c>
      <c r="H949" s="69">
        <v>20600</v>
      </c>
      <c r="I949" s="70">
        <v>14.910209999999999</v>
      </c>
      <c r="J949" s="70">
        <v>0.14094234999999999</v>
      </c>
      <c r="K949" s="70">
        <v>8.8351535999999999</v>
      </c>
      <c r="L949" s="70">
        <v>5.4923050000000001E-2</v>
      </c>
      <c r="M949" s="70">
        <v>1.3173398999999999</v>
      </c>
      <c r="N949" s="70">
        <v>8.1891407999999995E-3</v>
      </c>
      <c r="O949" s="70">
        <v>2.4937190999999999</v>
      </c>
      <c r="P949" s="70">
        <v>0.12900031000000001</v>
      </c>
      <c r="Q949" s="69">
        <v>267.5</v>
      </c>
    </row>
    <row r="950" spans="1:17">
      <c r="A950" s="66">
        <v>2297</v>
      </c>
      <c r="B950" s="67" t="s">
        <v>3228</v>
      </c>
      <c r="C950" s="67" t="s">
        <v>2183</v>
      </c>
      <c r="D950" s="68" t="s">
        <v>917</v>
      </c>
      <c r="E950" s="7"/>
      <c r="F950" s="8"/>
      <c r="G950" s="69">
        <v>73400</v>
      </c>
      <c r="H950" s="69">
        <v>29100</v>
      </c>
      <c r="I950" s="70">
        <v>8.8373594000000004</v>
      </c>
      <c r="J950" s="70">
        <v>0.32594472000000002</v>
      </c>
      <c r="K950" s="70">
        <v>8.5667086000000001</v>
      </c>
      <c r="L950" s="70">
        <v>0</v>
      </c>
      <c r="M950" s="70">
        <v>0.75707078000000005</v>
      </c>
      <c r="N950" s="70">
        <v>0</v>
      </c>
      <c r="O950" s="70">
        <v>7.7043556999999998</v>
      </c>
      <c r="P950" s="70">
        <v>10.001911</v>
      </c>
      <c r="Q950" s="69">
        <v>891.66666666666595</v>
      </c>
    </row>
    <row r="951" spans="1:17">
      <c r="A951" s="66">
        <v>2299</v>
      </c>
      <c r="B951" s="67" t="s">
        <v>3229</v>
      </c>
      <c r="C951" s="67" t="s">
        <v>3230</v>
      </c>
      <c r="D951" s="68" t="s">
        <v>917</v>
      </c>
      <c r="E951" s="7"/>
      <c r="F951" s="8"/>
      <c r="G951" s="69">
        <v>60500</v>
      </c>
      <c r="H951" s="69">
        <v>24700</v>
      </c>
      <c r="I951" s="70">
        <v>11.962217000000001</v>
      </c>
      <c r="J951" s="70">
        <v>0.41162886999999998</v>
      </c>
      <c r="K951" s="70">
        <v>7.0604414999999996</v>
      </c>
      <c r="L951" s="70">
        <v>0</v>
      </c>
      <c r="M951" s="70">
        <v>0.84458535999999995</v>
      </c>
      <c r="N951" s="70">
        <v>0</v>
      </c>
      <c r="O951" s="70">
        <v>5.2719483</v>
      </c>
      <c r="P951" s="70">
        <v>4.5503016000000001</v>
      </c>
      <c r="Q951" s="69">
        <v>373.666666666666</v>
      </c>
    </row>
    <row r="952" spans="1:17">
      <c r="A952" s="66">
        <v>2301</v>
      </c>
      <c r="B952" s="67" t="s">
        <v>949</v>
      </c>
      <c r="C952" s="67" t="s">
        <v>3201</v>
      </c>
      <c r="D952" s="68" t="s">
        <v>917</v>
      </c>
      <c r="E952" s="7"/>
      <c r="F952" s="8"/>
      <c r="G952" s="69">
        <v>81000</v>
      </c>
      <c r="H952" s="69">
        <v>35800</v>
      </c>
      <c r="I952" s="70">
        <v>7.1492909999999998</v>
      </c>
      <c r="J952" s="70">
        <v>0.69518656000000001</v>
      </c>
      <c r="K952" s="70">
        <v>18.699221000000001</v>
      </c>
      <c r="L952" s="70">
        <v>1.3630801E-2</v>
      </c>
      <c r="M952" s="70">
        <v>1.3368617</v>
      </c>
      <c r="N952" s="70">
        <v>9.7450567E-4</v>
      </c>
      <c r="O952" s="70">
        <v>1.3730962</v>
      </c>
      <c r="P952" s="70">
        <v>0.75384682000000003</v>
      </c>
      <c r="Q952" s="69">
        <v>1525.6666666666599</v>
      </c>
    </row>
    <row r="953" spans="1:17">
      <c r="A953" s="66">
        <v>2302</v>
      </c>
      <c r="B953" s="67" t="s">
        <v>3231</v>
      </c>
      <c r="C953" s="67" t="s">
        <v>3232</v>
      </c>
      <c r="D953" s="68" t="s">
        <v>917</v>
      </c>
      <c r="E953" s="7"/>
      <c r="F953" s="8"/>
      <c r="G953" s="69">
        <v>69400</v>
      </c>
      <c r="H953" s="69">
        <v>26800</v>
      </c>
      <c r="I953" s="70">
        <v>10.402070999999999</v>
      </c>
      <c r="J953" s="70">
        <v>0.28071341</v>
      </c>
      <c r="K953" s="70">
        <v>10.251339</v>
      </c>
      <c r="L953" s="70">
        <v>0</v>
      </c>
      <c r="M953" s="70">
        <v>1.0663514999999999</v>
      </c>
      <c r="N953" s="70">
        <v>0</v>
      </c>
      <c r="O953" s="70">
        <v>3.6550403</v>
      </c>
      <c r="P953" s="70">
        <v>3.9597988000000002</v>
      </c>
      <c r="Q953" s="69">
        <v>830.33333333333303</v>
      </c>
    </row>
    <row r="954" spans="1:17">
      <c r="A954" s="66">
        <v>4072</v>
      </c>
      <c r="B954" s="67" t="s">
        <v>3233</v>
      </c>
      <c r="C954" s="67" t="s">
        <v>3206</v>
      </c>
      <c r="D954" s="68" t="s">
        <v>917</v>
      </c>
      <c r="E954" s="7"/>
      <c r="F954" s="8"/>
      <c r="G954" s="69">
        <v>86000</v>
      </c>
      <c r="H954" s="69">
        <v>45400</v>
      </c>
      <c r="I954" s="70">
        <v>9.6529255000000003</v>
      </c>
      <c r="J954" s="70">
        <v>3.6004111999999999</v>
      </c>
      <c r="K954" s="70">
        <v>24.421946999999999</v>
      </c>
      <c r="L954" s="70">
        <v>3.0569301000000002</v>
      </c>
      <c r="M954" s="70">
        <v>2.3574324</v>
      </c>
      <c r="N954" s="70">
        <v>0.29508317000000001</v>
      </c>
      <c r="O954" s="70">
        <v>-0.86642604999999995</v>
      </c>
      <c r="P954" s="70">
        <v>2.3769325000000001E-2</v>
      </c>
      <c r="Q954" s="69">
        <v>673</v>
      </c>
    </row>
    <row r="955" spans="1:17">
      <c r="A955" s="66">
        <v>2303</v>
      </c>
      <c r="B955" s="67" t="s">
        <v>3234</v>
      </c>
      <c r="C955" s="67" t="s">
        <v>2187</v>
      </c>
      <c r="D955" s="68" t="s">
        <v>917</v>
      </c>
      <c r="E955" s="7"/>
      <c r="F955" s="8"/>
      <c r="G955" s="69">
        <v>93400</v>
      </c>
      <c r="H955" s="69">
        <v>27600</v>
      </c>
      <c r="I955" s="70">
        <v>7.7071762000000001</v>
      </c>
      <c r="J955" s="70">
        <v>1.0537181</v>
      </c>
      <c r="K955" s="70">
        <v>10.791954</v>
      </c>
      <c r="L955" s="70">
        <v>0.4292762</v>
      </c>
      <c r="M955" s="70">
        <v>0.83175498000000003</v>
      </c>
      <c r="N955" s="70">
        <v>3.3085073999999999E-2</v>
      </c>
      <c r="O955" s="70">
        <v>10.225263999999999</v>
      </c>
      <c r="P955" s="70">
        <v>15.291245999999999</v>
      </c>
      <c r="Q955" s="69">
        <v>3193.3333333333298</v>
      </c>
    </row>
    <row r="956" spans="1:17">
      <c r="A956" s="66">
        <v>2307</v>
      </c>
      <c r="B956" s="67" t="s">
        <v>951</v>
      </c>
      <c r="C956" s="67" t="s">
        <v>2187</v>
      </c>
      <c r="D956" s="68" t="s">
        <v>917</v>
      </c>
      <c r="E956" s="7"/>
      <c r="F956" s="8"/>
      <c r="G956" s="69">
        <v>110600</v>
      </c>
      <c r="H956" s="69">
        <v>43600</v>
      </c>
      <c r="I956" s="70">
        <v>5.0972748000000001</v>
      </c>
      <c r="J956" s="70">
        <v>1.6467075</v>
      </c>
      <c r="K956" s="70">
        <v>21.626646000000001</v>
      </c>
      <c r="L956" s="70">
        <v>0</v>
      </c>
      <c r="M956" s="70">
        <v>1.1023696999999999</v>
      </c>
      <c r="N956" s="70">
        <v>0</v>
      </c>
      <c r="O956" s="70">
        <v>1.8982595</v>
      </c>
      <c r="P956" s="70">
        <v>3.6061819000000002</v>
      </c>
      <c r="Q956" s="69">
        <v>1665.6666666666599</v>
      </c>
    </row>
    <row r="957" spans="1:17">
      <c r="A957" s="66">
        <v>2308</v>
      </c>
      <c r="B957" s="67" t="s">
        <v>3235</v>
      </c>
      <c r="C957" s="67" t="s">
        <v>3209</v>
      </c>
      <c r="D957" s="68" t="s">
        <v>917</v>
      </c>
      <c r="E957" s="7"/>
      <c r="F957" s="8"/>
      <c r="G957" s="69">
        <v>66600</v>
      </c>
      <c r="H957" s="69">
        <v>34700</v>
      </c>
      <c r="I957" s="70">
        <v>12.720067999999999</v>
      </c>
      <c r="J957" s="70">
        <v>0.22979905</v>
      </c>
      <c r="K957" s="70">
        <v>9.642004</v>
      </c>
      <c r="L957" s="70">
        <v>0</v>
      </c>
      <c r="M957" s="70">
        <v>1.2264695000000001</v>
      </c>
      <c r="N957" s="70">
        <v>0</v>
      </c>
      <c r="O957" s="70">
        <v>-3.1953168000000001</v>
      </c>
      <c r="P957" s="70">
        <v>-6.0529804</v>
      </c>
      <c r="Q957" s="69">
        <v>140</v>
      </c>
    </row>
    <row r="958" spans="1:17">
      <c r="A958" s="66">
        <v>10490</v>
      </c>
      <c r="B958" s="67" t="s">
        <v>3236</v>
      </c>
      <c r="C958" s="67" t="s">
        <v>2187</v>
      </c>
      <c r="D958" s="68" t="s">
        <v>917</v>
      </c>
      <c r="E958" s="7"/>
      <c r="F958" s="8"/>
      <c r="G958" s="69">
        <v>72000</v>
      </c>
      <c r="H958" s="69">
        <v>20000</v>
      </c>
      <c r="I958" s="70">
        <v>7.8288077999999999</v>
      </c>
      <c r="J958" s="70">
        <v>1.0682712999999999</v>
      </c>
      <c r="K958" s="70">
        <v>0</v>
      </c>
      <c r="L958" s="70">
        <v>0</v>
      </c>
      <c r="M958" s="70">
        <v>0</v>
      </c>
      <c r="N958" s="70">
        <v>0</v>
      </c>
      <c r="O958" s="70">
        <v>16.661453000000002</v>
      </c>
      <c r="P958" s="70">
        <v>26.303656</v>
      </c>
      <c r="Q958" s="69">
        <v>161.333333333333</v>
      </c>
    </row>
    <row r="959" spans="1:17">
      <c r="A959" s="66">
        <v>2314</v>
      </c>
      <c r="B959" s="67" t="s">
        <v>954</v>
      </c>
      <c r="C959" s="67" t="s">
        <v>3206</v>
      </c>
      <c r="D959" s="68" t="s">
        <v>917</v>
      </c>
      <c r="E959" s="7">
        <v>439</v>
      </c>
      <c r="F959" s="8" t="s">
        <v>954</v>
      </c>
      <c r="G959" s="69">
        <v>86500</v>
      </c>
      <c r="H959" s="69">
        <v>40000</v>
      </c>
      <c r="I959" s="70">
        <v>6.3569240999999996</v>
      </c>
      <c r="J959" s="70">
        <v>0.25389626999999998</v>
      </c>
      <c r="K959" s="70">
        <v>20.318135999999999</v>
      </c>
      <c r="L959" s="70">
        <v>2.3475225999999998E-2</v>
      </c>
      <c r="M959" s="70">
        <v>1.2916086</v>
      </c>
      <c r="N959" s="70">
        <v>1.4923024E-3</v>
      </c>
      <c r="O959" s="70">
        <v>2.1330735999999999</v>
      </c>
      <c r="P959" s="70">
        <v>2.8416085</v>
      </c>
      <c r="Q959" s="69">
        <v>958.33333333333303</v>
      </c>
    </row>
    <row r="960" spans="1:17">
      <c r="A960" s="66">
        <v>2315</v>
      </c>
      <c r="B960" s="67" t="s">
        <v>3237</v>
      </c>
      <c r="C960" s="67" t="s">
        <v>2187</v>
      </c>
      <c r="D960" s="68" t="s">
        <v>917</v>
      </c>
      <c r="E960" s="7"/>
      <c r="F960" s="8"/>
      <c r="G960" s="69">
        <v>97500</v>
      </c>
      <c r="H960" s="69">
        <v>32200</v>
      </c>
      <c r="I960" s="70">
        <v>5.2830342999999997</v>
      </c>
      <c r="J960" s="70">
        <v>0.47878572000000003</v>
      </c>
      <c r="K960" s="70">
        <v>12.723027</v>
      </c>
      <c r="L960" s="70">
        <v>3.3629148999999997E-2</v>
      </c>
      <c r="M960" s="70">
        <v>0.67216187999999999</v>
      </c>
      <c r="N960" s="70">
        <v>1.7766394999999999E-3</v>
      </c>
      <c r="O960" s="70">
        <v>5.7590237000000002</v>
      </c>
      <c r="P960" s="70">
        <v>9.8045329999999993</v>
      </c>
      <c r="Q960" s="69">
        <v>1723.6666666666599</v>
      </c>
    </row>
    <row r="961" spans="1:17">
      <c r="A961" s="66">
        <v>2316</v>
      </c>
      <c r="B961" s="67" t="s">
        <v>957</v>
      </c>
      <c r="C961" s="67" t="s">
        <v>2204</v>
      </c>
      <c r="D961" s="68" t="s">
        <v>917</v>
      </c>
      <c r="E961" s="7"/>
      <c r="F961" s="8"/>
      <c r="G961" s="69">
        <v>87000</v>
      </c>
      <c r="H961" s="69">
        <v>37100</v>
      </c>
      <c r="I961" s="70">
        <v>6.3089222999999999</v>
      </c>
      <c r="J961" s="70">
        <v>0.81288338000000004</v>
      </c>
      <c r="K961" s="70">
        <v>12.884817999999999</v>
      </c>
      <c r="L961" s="70">
        <v>0</v>
      </c>
      <c r="M961" s="70">
        <v>0.81289314999999995</v>
      </c>
      <c r="N961" s="70">
        <v>0</v>
      </c>
      <c r="O961" s="70">
        <v>4.4360738</v>
      </c>
      <c r="P961" s="70">
        <v>5.4554995999999996</v>
      </c>
      <c r="Q961" s="69">
        <v>171</v>
      </c>
    </row>
    <row r="962" spans="1:17">
      <c r="A962" s="66">
        <v>2317</v>
      </c>
      <c r="B962" s="67" t="s">
        <v>3238</v>
      </c>
      <c r="C962" s="67" t="s">
        <v>2985</v>
      </c>
      <c r="D962" s="68" t="s">
        <v>917</v>
      </c>
      <c r="E962" s="7"/>
      <c r="F962" s="8"/>
      <c r="G962" s="69">
        <v>65300</v>
      </c>
      <c r="H962" s="69">
        <v>26400</v>
      </c>
      <c r="I962" s="70">
        <v>12.490254</v>
      </c>
      <c r="J962" s="70">
        <v>0.48360509000000002</v>
      </c>
      <c r="K962" s="70">
        <v>7.9389118999999999</v>
      </c>
      <c r="L962" s="70">
        <v>2.9118549000000001E-2</v>
      </c>
      <c r="M962" s="70">
        <v>0.99159032000000003</v>
      </c>
      <c r="N962" s="70">
        <v>3.6369809E-3</v>
      </c>
      <c r="O962" s="70">
        <v>4.2380958</v>
      </c>
      <c r="P962" s="70">
        <v>8.0220012999999994</v>
      </c>
      <c r="Q962" s="69">
        <v>511.33333333333297</v>
      </c>
    </row>
    <row r="963" spans="1:17">
      <c r="A963" s="66">
        <v>22378</v>
      </c>
      <c r="B963" s="67" t="s">
        <v>3239</v>
      </c>
      <c r="C963" s="67" t="s">
        <v>2187</v>
      </c>
      <c r="D963" s="68" t="s">
        <v>917</v>
      </c>
      <c r="E963" s="7"/>
      <c r="F963" s="8"/>
      <c r="G963" s="69">
        <v>72600</v>
      </c>
      <c r="H963" s="69">
        <v>23200</v>
      </c>
      <c r="I963" s="70">
        <v>9.6555385999999999</v>
      </c>
      <c r="J963" s="70">
        <v>0.48714328000000001</v>
      </c>
      <c r="K963" s="70">
        <v>8.8612155999999995</v>
      </c>
      <c r="L963" s="70">
        <v>0.12136841</v>
      </c>
      <c r="M963" s="70">
        <v>0.85559814999999995</v>
      </c>
      <c r="N963" s="70">
        <v>1.1718774E-2</v>
      </c>
      <c r="O963" s="70">
        <v>7.5320907000000004</v>
      </c>
      <c r="P963" s="70">
        <v>9.5872164000000009</v>
      </c>
      <c r="Q963" s="69">
        <v>128.5</v>
      </c>
    </row>
    <row r="964" spans="1:17">
      <c r="A964" s="66">
        <v>2318</v>
      </c>
      <c r="B964" s="67" t="s">
        <v>958</v>
      </c>
      <c r="C964" s="67" t="s">
        <v>2204</v>
      </c>
      <c r="D964" s="68" t="s">
        <v>917</v>
      </c>
      <c r="E964" s="7">
        <v>441</v>
      </c>
      <c r="F964" s="8" t="s">
        <v>958</v>
      </c>
      <c r="G964" s="69">
        <v>81800</v>
      </c>
      <c r="H964" s="69">
        <v>35500</v>
      </c>
      <c r="I964" s="70">
        <v>5.2737144999999996</v>
      </c>
      <c r="J964" s="70">
        <v>0.77551990999999998</v>
      </c>
      <c r="K964" s="70">
        <v>17.410316000000002</v>
      </c>
      <c r="L964" s="70">
        <v>2.0656811000000001E-2</v>
      </c>
      <c r="M964" s="70">
        <v>0.91817033000000003</v>
      </c>
      <c r="N964" s="70">
        <v>1.0893813E-3</v>
      </c>
      <c r="O964" s="70">
        <v>2.2652909999999999</v>
      </c>
      <c r="P964" s="70">
        <v>1.2740473000000001</v>
      </c>
      <c r="Q964" s="69">
        <v>212.666666666666</v>
      </c>
    </row>
    <row r="965" spans="1:17">
      <c r="A965" s="66">
        <v>2310</v>
      </c>
      <c r="B965" s="67" t="s">
        <v>3240</v>
      </c>
      <c r="C965" s="67" t="s">
        <v>2187</v>
      </c>
      <c r="D965" s="68" t="s">
        <v>917</v>
      </c>
      <c r="E965" s="7"/>
      <c r="F965" s="8"/>
      <c r="G965" s="69">
        <v>78100</v>
      </c>
      <c r="H965" s="69">
        <v>29200</v>
      </c>
      <c r="I965" s="70">
        <v>8.4936360999999998</v>
      </c>
      <c r="J965" s="70">
        <v>0.17013312999999999</v>
      </c>
      <c r="K965" s="70">
        <v>10.099698</v>
      </c>
      <c r="L965" s="70">
        <v>0</v>
      </c>
      <c r="M965" s="70">
        <v>0.85783166</v>
      </c>
      <c r="N965" s="70">
        <v>0</v>
      </c>
      <c r="O965" s="70">
        <v>6.4049677999999997</v>
      </c>
      <c r="P965" s="70">
        <v>8.2036780999999994</v>
      </c>
      <c r="Q965" s="69">
        <v>788.33333333333303</v>
      </c>
    </row>
    <row r="966" spans="1:17">
      <c r="A966" s="66">
        <v>2323</v>
      </c>
      <c r="B966" s="67" t="s">
        <v>3241</v>
      </c>
      <c r="C966" s="67" t="s">
        <v>2187</v>
      </c>
      <c r="D966" s="68" t="s">
        <v>917</v>
      </c>
      <c r="E966" s="7">
        <v>422</v>
      </c>
      <c r="F966" s="8" t="s">
        <v>927</v>
      </c>
      <c r="G966" s="69">
        <v>85200</v>
      </c>
      <c r="H966" s="69">
        <v>45600</v>
      </c>
      <c r="I966" s="70">
        <v>9.9515171000000002</v>
      </c>
      <c r="J966" s="70">
        <v>0.33545040999999998</v>
      </c>
      <c r="K966" s="70">
        <v>18.686976999999999</v>
      </c>
      <c r="L966" s="70">
        <v>0.90290420999999998</v>
      </c>
      <c r="M966" s="70">
        <v>1.8596376999999999</v>
      </c>
      <c r="N966" s="70">
        <v>8.9852661E-2</v>
      </c>
      <c r="O966" s="70">
        <v>-4.2437028999999997</v>
      </c>
      <c r="P966" s="70">
        <v>-10.457178000000001</v>
      </c>
      <c r="Q966" s="69">
        <v>358</v>
      </c>
    </row>
    <row r="967" spans="1:17">
      <c r="A967" s="66">
        <v>2325</v>
      </c>
      <c r="B967" s="67" t="s">
        <v>3242</v>
      </c>
      <c r="C967" s="67" t="s">
        <v>2187</v>
      </c>
      <c r="D967" s="68" t="s">
        <v>917</v>
      </c>
      <c r="E967" s="7">
        <v>435</v>
      </c>
      <c r="F967" s="8" t="s">
        <v>946</v>
      </c>
      <c r="G967" s="69">
        <v>156100</v>
      </c>
      <c r="H967" s="69">
        <v>68700</v>
      </c>
      <c r="I967" s="70">
        <v>2.9959381</v>
      </c>
      <c r="J967" s="70">
        <v>9.1540946999999999</v>
      </c>
      <c r="K967" s="70">
        <v>50.350071</v>
      </c>
      <c r="L967" s="70">
        <v>5.7304883000000002</v>
      </c>
      <c r="M967" s="70">
        <v>1.5084569000000001</v>
      </c>
      <c r="N967" s="70">
        <v>0.1716819</v>
      </c>
      <c r="O967" s="70">
        <v>0.30329978000000002</v>
      </c>
      <c r="P967" s="70">
        <v>-0.20613226000000001</v>
      </c>
      <c r="Q967" s="69">
        <v>5068.3333333333303</v>
      </c>
    </row>
    <row r="968" spans="1:17">
      <c r="A968" s="66">
        <v>2326</v>
      </c>
      <c r="B968" s="67" t="s">
        <v>3243</v>
      </c>
      <c r="C968" s="67" t="s">
        <v>2187</v>
      </c>
      <c r="D968" s="68" t="s">
        <v>917</v>
      </c>
      <c r="E968" s="7">
        <v>436</v>
      </c>
      <c r="F968" s="8" t="s">
        <v>948</v>
      </c>
      <c r="G968" s="69">
        <v>105200</v>
      </c>
      <c r="H968" s="69">
        <v>50200</v>
      </c>
      <c r="I968" s="70">
        <v>6.5978947000000003</v>
      </c>
      <c r="J968" s="70">
        <v>1.078783</v>
      </c>
      <c r="K968" s="70">
        <v>36.129776</v>
      </c>
      <c r="L968" s="70">
        <v>3.6079869000000002</v>
      </c>
      <c r="M968" s="70">
        <v>2.3838045999999999</v>
      </c>
      <c r="N968" s="70">
        <v>0.23805118</v>
      </c>
      <c r="O968" s="70">
        <v>2.9776015</v>
      </c>
      <c r="P968" s="70">
        <v>6.9277085999999999</v>
      </c>
      <c r="Q968" s="69">
        <v>700.33333333333303</v>
      </c>
    </row>
    <row r="969" spans="1:17">
      <c r="A969" s="66">
        <v>2327</v>
      </c>
      <c r="B969" s="67" t="s">
        <v>3244</v>
      </c>
      <c r="C969" s="67" t="s">
        <v>2187</v>
      </c>
      <c r="D969" s="68" t="s">
        <v>917</v>
      </c>
      <c r="E969" s="7"/>
      <c r="F969" s="8"/>
      <c r="G969" s="69">
        <v>94500</v>
      </c>
      <c r="H969" s="69">
        <v>38700</v>
      </c>
      <c r="I969" s="70">
        <v>6.2428761000000002</v>
      </c>
      <c r="J969" s="70">
        <v>0.97015446000000005</v>
      </c>
      <c r="K969" s="70">
        <v>26.016007999999999</v>
      </c>
      <c r="L969" s="70">
        <v>0.93022119999999997</v>
      </c>
      <c r="M969" s="70">
        <v>1.6241471999999999</v>
      </c>
      <c r="N969" s="70">
        <v>5.8072555999999997E-2</v>
      </c>
      <c r="O969" s="70">
        <v>5.6892505</v>
      </c>
      <c r="P969" s="70">
        <v>10.244707</v>
      </c>
      <c r="Q969" s="69">
        <v>567.33333333333303</v>
      </c>
    </row>
    <row r="970" spans="1:17">
      <c r="A970" s="66">
        <v>2328</v>
      </c>
      <c r="B970" s="67" t="s">
        <v>3245</v>
      </c>
      <c r="C970" s="67" t="s">
        <v>2187</v>
      </c>
      <c r="D970" s="68" t="s">
        <v>917</v>
      </c>
      <c r="E970" s="7"/>
      <c r="F970" s="8"/>
      <c r="G970" s="69">
        <v>89100</v>
      </c>
      <c r="H970" s="69">
        <v>26900</v>
      </c>
      <c r="I970" s="70">
        <v>8.9792538000000004</v>
      </c>
      <c r="J970" s="70">
        <v>0.58481395000000003</v>
      </c>
      <c r="K970" s="70">
        <v>10.202139000000001</v>
      </c>
      <c r="L970" s="70">
        <v>1.4245269E-2</v>
      </c>
      <c r="M970" s="70">
        <v>0.91607589</v>
      </c>
      <c r="N970" s="70">
        <v>1.2791187999999999E-3</v>
      </c>
      <c r="O970" s="70">
        <v>5.1185970000000003</v>
      </c>
      <c r="P970" s="70">
        <v>7.1288704999999997</v>
      </c>
      <c r="Q970" s="69">
        <v>1627.3333333333301</v>
      </c>
    </row>
    <row r="971" spans="1:17">
      <c r="A971" s="66">
        <v>9230</v>
      </c>
      <c r="B971" s="67" t="s">
        <v>3246</v>
      </c>
      <c r="C971" s="67" t="s">
        <v>2187</v>
      </c>
      <c r="D971" s="68" t="s">
        <v>917</v>
      </c>
      <c r="E971" s="7"/>
      <c r="F971" s="8"/>
      <c r="G971" s="69">
        <v>44300</v>
      </c>
      <c r="H971" s="69">
        <v>19400</v>
      </c>
      <c r="I971" s="70">
        <v>27.205002</v>
      </c>
      <c r="J971" s="70">
        <v>6.5353624999999999E-2</v>
      </c>
      <c r="K971" s="70">
        <v>3.6831695999999998</v>
      </c>
      <c r="L971" s="70">
        <v>0</v>
      </c>
      <c r="M971" s="70">
        <v>1.0020062999999999</v>
      </c>
      <c r="N971" s="70">
        <v>0</v>
      </c>
      <c r="O971" s="70">
        <v>14.123965999999999</v>
      </c>
      <c r="P971" s="70">
        <v>17.530487000000001</v>
      </c>
      <c r="Q971" s="69">
        <v>1408</v>
      </c>
    </row>
    <row r="972" spans="1:17">
      <c r="A972" s="66">
        <v>2329</v>
      </c>
      <c r="B972" s="67" t="s">
        <v>3247</v>
      </c>
      <c r="C972" s="67" t="s">
        <v>2187</v>
      </c>
      <c r="D972" s="68" t="s">
        <v>917</v>
      </c>
      <c r="E972" s="7"/>
      <c r="F972" s="8"/>
      <c r="G972" s="69">
        <v>81800</v>
      </c>
      <c r="H972" s="69">
        <v>38400</v>
      </c>
      <c r="I972" s="70">
        <v>12.600835999999999</v>
      </c>
      <c r="J972" s="70">
        <v>0.53894788000000005</v>
      </c>
      <c r="K972" s="70">
        <v>19.422808</v>
      </c>
      <c r="L972" s="70">
        <v>0.29640147</v>
      </c>
      <c r="M972" s="70">
        <v>2.4474361</v>
      </c>
      <c r="N972" s="70">
        <v>3.7349060000000003E-2</v>
      </c>
      <c r="O972" s="70">
        <v>5.6101947000000001</v>
      </c>
      <c r="P972" s="70">
        <v>8.9069862000000004</v>
      </c>
      <c r="Q972" s="69">
        <v>1782.3333333333301</v>
      </c>
    </row>
    <row r="973" spans="1:17">
      <c r="A973" s="66">
        <v>7950</v>
      </c>
      <c r="B973" s="67" t="s">
        <v>3248</v>
      </c>
      <c r="C973" s="67" t="s">
        <v>3249</v>
      </c>
      <c r="D973" s="68" t="s">
        <v>917</v>
      </c>
      <c r="E973" s="7"/>
      <c r="F973" s="8"/>
      <c r="G973" s="69">
        <v>58900</v>
      </c>
      <c r="H973" s="69">
        <v>29500</v>
      </c>
      <c r="I973" s="70">
        <v>18.644133</v>
      </c>
      <c r="J973" s="70">
        <v>0.11818906</v>
      </c>
      <c r="K973" s="70">
        <v>10.500698</v>
      </c>
      <c r="L973" s="70">
        <v>1.3093875E-2</v>
      </c>
      <c r="M973" s="70">
        <v>1.9577643</v>
      </c>
      <c r="N973" s="70">
        <v>2.4412393000000001E-3</v>
      </c>
      <c r="O973" s="70">
        <v>3.6746222999999998</v>
      </c>
      <c r="P973" s="70">
        <v>5.2541036999999999</v>
      </c>
      <c r="Q973" s="69">
        <v>184</v>
      </c>
    </row>
    <row r="974" spans="1:17">
      <c r="A974" s="66">
        <v>2330</v>
      </c>
      <c r="B974" s="67" t="s">
        <v>959</v>
      </c>
      <c r="C974" s="67" t="s">
        <v>3195</v>
      </c>
      <c r="D974" s="68" t="s">
        <v>917</v>
      </c>
      <c r="E974" s="7"/>
      <c r="F974" s="8"/>
      <c r="G974" s="69">
        <v>112200</v>
      </c>
      <c r="H974" s="69">
        <v>45000</v>
      </c>
      <c r="I974" s="70">
        <v>3.4533062000000001</v>
      </c>
      <c r="J974" s="70">
        <v>1.7238815999999999</v>
      </c>
      <c r="K974" s="70">
        <v>29.114985999999998</v>
      </c>
      <c r="L974" s="70">
        <v>0.19246163999999999</v>
      </c>
      <c r="M974" s="70">
        <v>1.0054296</v>
      </c>
      <c r="N974" s="70">
        <v>6.6462895000000003E-3</v>
      </c>
      <c r="O974" s="70">
        <v>3.0149659999999998</v>
      </c>
      <c r="P974" s="70">
        <v>5.6005644999999999</v>
      </c>
      <c r="Q974" s="69">
        <v>3988.6666666666601</v>
      </c>
    </row>
    <row r="975" spans="1:17">
      <c r="A975" s="66">
        <v>10248</v>
      </c>
      <c r="B975" s="67" t="s">
        <v>3250</v>
      </c>
      <c r="C975" s="67" t="s">
        <v>2192</v>
      </c>
      <c r="D975" s="68" t="s">
        <v>337</v>
      </c>
      <c r="E975" s="7"/>
      <c r="F975" s="8"/>
      <c r="G975" s="69">
        <v>77200</v>
      </c>
      <c r="H975" s="69">
        <v>33400</v>
      </c>
      <c r="I975" s="70">
        <v>8.2090701999999993</v>
      </c>
      <c r="J975" s="70">
        <v>0.76246243999999996</v>
      </c>
      <c r="K975" s="70">
        <v>7.7708950000000003</v>
      </c>
      <c r="L975" s="70">
        <v>0</v>
      </c>
      <c r="M975" s="70">
        <v>0.63791829</v>
      </c>
      <c r="N975" s="70">
        <v>0</v>
      </c>
      <c r="O975" s="70">
        <v>3.9846902000000002</v>
      </c>
      <c r="P975" s="70">
        <v>1.2383099</v>
      </c>
      <c r="Q975" s="69">
        <v>238</v>
      </c>
    </row>
    <row r="976" spans="1:17">
      <c r="A976" s="66">
        <v>2334</v>
      </c>
      <c r="B976" s="67" t="s">
        <v>962</v>
      </c>
      <c r="C976" s="67" t="s">
        <v>2192</v>
      </c>
      <c r="D976" s="68" t="s">
        <v>337</v>
      </c>
      <c r="E976" s="7">
        <v>443</v>
      </c>
      <c r="F976" s="8" t="s">
        <v>962</v>
      </c>
      <c r="G976" s="69">
        <v>99100</v>
      </c>
      <c r="H976" s="69">
        <v>49000</v>
      </c>
      <c r="I976" s="70">
        <v>4.0241984999999998</v>
      </c>
      <c r="J976" s="70">
        <v>4.1573129</v>
      </c>
      <c r="K976" s="70">
        <v>32.132877000000001</v>
      </c>
      <c r="L976" s="70">
        <v>2.6366133999999999</v>
      </c>
      <c r="M976" s="70">
        <v>1.2930907</v>
      </c>
      <c r="N976" s="70">
        <v>0.10610256</v>
      </c>
      <c r="O976" s="70">
        <v>8.8755617000000004</v>
      </c>
      <c r="P976" s="70">
        <v>14.329741</v>
      </c>
      <c r="Q976" s="69">
        <v>321</v>
      </c>
    </row>
    <row r="977" spans="1:17">
      <c r="A977" s="66">
        <v>121</v>
      </c>
      <c r="B977" s="67" t="s">
        <v>3251</v>
      </c>
      <c r="C977" s="67" t="s">
        <v>2192</v>
      </c>
      <c r="D977" s="68" t="s">
        <v>337</v>
      </c>
      <c r="E977" s="7"/>
      <c r="F977" s="8"/>
      <c r="G977" s="69">
        <v>83400</v>
      </c>
      <c r="H977" s="69">
        <v>21400</v>
      </c>
      <c r="I977" s="70">
        <v>8.5245456999999991</v>
      </c>
      <c r="J977" s="70">
        <v>1.0840688000000001</v>
      </c>
      <c r="K977" s="70">
        <v>7.4025660000000002</v>
      </c>
      <c r="L977" s="70">
        <v>3.9571676E-2</v>
      </c>
      <c r="M977" s="70">
        <v>0.63103509000000002</v>
      </c>
      <c r="N977" s="70">
        <v>3.3733057999999999E-3</v>
      </c>
      <c r="O977" s="70">
        <v>1.6550757</v>
      </c>
      <c r="P977" s="70">
        <v>4.9925284000000003</v>
      </c>
      <c r="Q977" s="69">
        <v>162.666666666666</v>
      </c>
    </row>
    <row r="978" spans="1:17">
      <c r="A978" s="66">
        <v>2337</v>
      </c>
      <c r="B978" s="67" t="s">
        <v>964</v>
      </c>
      <c r="C978" s="67" t="s">
        <v>2194</v>
      </c>
      <c r="D978" s="68" t="s">
        <v>337</v>
      </c>
      <c r="E978" s="7"/>
      <c r="F978" s="8"/>
      <c r="G978" s="69">
        <v>76000</v>
      </c>
      <c r="H978" s="69">
        <v>35500</v>
      </c>
      <c r="I978" s="70">
        <v>6.9232779000000004</v>
      </c>
      <c r="J978" s="70">
        <v>0.11509451</v>
      </c>
      <c r="K978" s="70">
        <v>11.577529999999999</v>
      </c>
      <c r="L978" s="70">
        <v>6.6999722999999999E-3</v>
      </c>
      <c r="M978" s="70">
        <v>0.80154455000000002</v>
      </c>
      <c r="N978" s="70">
        <v>4.6385772000000002E-4</v>
      </c>
      <c r="O978" s="70">
        <v>-1.3049569999999999</v>
      </c>
      <c r="P978" s="70">
        <v>-9.2120867000000004</v>
      </c>
      <c r="Q978" s="69">
        <v>117</v>
      </c>
    </row>
    <row r="979" spans="1:17">
      <c r="A979" s="66">
        <v>9058</v>
      </c>
      <c r="B979" s="67" t="s">
        <v>3252</v>
      </c>
      <c r="C979" s="67" t="s">
        <v>2192</v>
      </c>
      <c r="D979" s="68" t="s">
        <v>337</v>
      </c>
      <c r="E979" s="7">
        <v>446</v>
      </c>
      <c r="F979" s="8" t="s">
        <v>965</v>
      </c>
      <c r="G979" s="69">
        <v>100000</v>
      </c>
      <c r="H979" s="69">
        <v>40200</v>
      </c>
      <c r="I979" s="70">
        <v>3.0818745999999999</v>
      </c>
      <c r="J979" s="70">
        <v>2.5483387</v>
      </c>
      <c r="K979" s="70">
        <v>16.158011999999999</v>
      </c>
      <c r="L979" s="70">
        <v>0</v>
      </c>
      <c r="M979" s="70">
        <v>0.49796965999999998</v>
      </c>
      <c r="N979" s="70">
        <v>0</v>
      </c>
      <c r="O979" s="70">
        <v>3.0835230000000002E-2</v>
      </c>
      <c r="P979" s="70">
        <v>-3.2331656999999998</v>
      </c>
      <c r="Q979" s="69">
        <v>601.33333333333303</v>
      </c>
    </row>
    <row r="980" spans="1:17">
      <c r="A980" s="66">
        <v>7351</v>
      </c>
      <c r="B980" s="67" t="s">
        <v>3253</v>
      </c>
      <c r="C980" s="67" t="s">
        <v>2192</v>
      </c>
      <c r="D980" s="68" t="s">
        <v>337</v>
      </c>
      <c r="E980" s="7"/>
      <c r="F980" s="8"/>
      <c r="G980" s="69">
        <v>67800</v>
      </c>
      <c r="H980" s="69">
        <v>31000</v>
      </c>
      <c r="I980" s="70">
        <v>11.487776</v>
      </c>
      <c r="J980" s="70">
        <v>0.71578335999999998</v>
      </c>
      <c r="K980" s="70">
        <v>11.870187</v>
      </c>
      <c r="L980" s="70">
        <v>5.8244510999999999E-2</v>
      </c>
      <c r="M980" s="70">
        <v>1.3636204000000001</v>
      </c>
      <c r="N980" s="70">
        <v>6.6909990000000004E-3</v>
      </c>
      <c r="O980" s="70">
        <v>3.0705805000000002</v>
      </c>
      <c r="P980" s="70">
        <v>6.1073741999999998</v>
      </c>
      <c r="Q980" s="69">
        <v>789.5</v>
      </c>
    </row>
    <row r="981" spans="1:17">
      <c r="A981" s="66">
        <v>2340</v>
      </c>
      <c r="B981" s="67" t="s">
        <v>966</v>
      </c>
      <c r="C981" s="67" t="s">
        <v>3254</v>
      </c>
      <c r="D981" s="68" t="s">
        <v>337</v>
      </c>
      <c r="E981" s="7"/>
      <c r="F981" s="8"/>
      <c r="G981" s="69">
        <v>152000</v>
      </c>
      <c r="H981" s="69">
        <v>51700</v>
      </c>
      <c r="I981" s="70">
        <v>2.5803704000000001</v>
      </c>
      <c r="J981" s="70">
        <v>8.3253546000000007</v>
      </c>
      <c r="K981" s="70">
        <v>52.945464999999999</v>
      </c>
      <c r="L981" s="70">
        <v>5.7522944999999996</v>
      </c>
      <c r="M981" s="70">
        <v>1.3661890999999999</v>
      </c>
      <c r="N981" s="70">
        <v>0.14843049999999999</v>
      </c>
      <c r="O981" s="70">
        <v>0.10191283</v>
      </c>
      <c r="P981" s="70">
        <v>0.78264791</v>
      </c>
      <c r="Q981" s="69">
        <v>456.666666666666</v>
      </c>
    </row>
    <row r="982" spans="1:17">
      <c r="A982" s="66">
        <v>2341</v>
      </c>
      <c r="B982" s="67" t="s">
        <v>3255</v>
      </c>
      <c r="C982" s="67" t="s">
        <v>3256</v>
      </c>
      <c r="D982" s="68" t="s">
        <v>337</v>
      </c>
      <c r="E982" s="7"/>
      <c r="F982" s="8"/>
      <c r="G982" s="69">
        <v>106800</v>
      </c>
      <c r="H982" s="69">
        <v>47300</v>
      </c>
      <c r="I982" s="70">
        <v>2.5961452</v>
      </c>
      <c r="J982" s="70">
        <v>2.5500449999999999</v>
      </c>
      <c r="K982" s="70">
        <v>47.799686000000001</v>
      </c>
      <c r="L982" s="70">
        <v>0</v>
      </c>
      <c r="M982" s="70">
        <v>1.2409493</v>
      </c>
      <c r="N982" s="70">
        <v>0</v>
      </c>
      <c r="O982" s="70">
        <v>-0.13157184</v>
      </c>
      <c r="P982" s="70">
        <v>-2.8886478000000002</v>
      </c>
      <c r="Q982" s="69">
        <v>446.666666666666</v>
      </c>
    </row>
    <row r="983" spans="1:17">
      <c r="A983" s="66">
        <v>2343</v>
      </c>
      <c r="B983" s="67" t="s">
        <v>3257</v>
      </c>
      <c r="C983" s="67" t="s">
        <v>2197</v>
      </c>
      <c r="D983" s="68" t="s">
        <v>337</v>
      </c>
      <c r="E983" s="7">
        <v>466</v>
      </c>
      <c r="F983" s="8" t="s">
        <v>995</v>
      </c>
      <c r="G983" s="69">
        <v>87700</v>
      </c>
      <c r="H983" s="69">
        <v>54800</v>
      </c>
      <c r="I983" s="70">
        <v>4.5562277</v>
      </c>
      <c r="J983" s="70">
        <v>0.67135650000000002</v>
      </c>
      <c r="K983" s="70">
        <v>48.050930000000001</v>
      </c>
      <c r="L983" s="70">
        <v>3.0198630000000001E-2</v>
      </c>
      <c r="M983" s="70">
        <v>2.1893098000000002</v>
      </c>
      <c r="N983" s="70">
        <v>1.3759182999999999E-3</v>
      </c>
      <c r="O983" s="70">
        <v>-0.65420668999999998</v>
      </c>
      <c r="P983" s="70">
        <v>-4.1948480999999997</v>
      </c>
      <c r="Q983" s="69">
        <v>336</v>
      </c>
    </row>
    <row r="984" spans="1:17">
      <c r="A984" s="66">
        <v>2346</v>
      </c>
      <c r="B984" s="67" t="s">
        <v>3258</v>
      </c>
      <c r="C984" s="67" t="s">
        <v>3259</v>
      </c>
      <c r="D984" s="68" t="s">
        <v>337</v>
      </c>
      <c r="E984" s="7"/>
      <c r="F984" s="8"/>
      <c r="G984" s="69">
        <v>86400</v>
      </c>
      <c r="H984" s="69">
        <v>45600</v>
      </c>
      <c r="I984" s="70">
        <v>4.5202875000000002</v>
      </c>
      <c r="J984" s="70">
        <v>2.0209355000000002</v>
      </c>
      <c r="K984" s="70">
        <v>30.042874999999999</v>
      </c>
      <c r="L984" s="70">
        <v>4.5847296999999996</v>
      </c>
      <c r="M984" s="70">
        <v>1.3580243999999999</v>
      </c>
      <c r="N984" s="70">
        <v>0.20724297999999999</v>
      </c>
      <c r="O984" s="70">
        <v>-1.3700422999999999</v>
      </c>
      <c r="P984" s="70">
        <v>-6.284421</v>
      </c>
      <c r="Q984" s="69">
        <v>623.66666666666595</v>
      </c>
    </row>
    <row r="985" spans="1:17">
      <c r="A985" s="66">
        <v>2347</v>
      </c>
      <c r="B985" s="67" t="s">
        <v>3260</v>
      </c>
      <c r="C985" s="67" t="s">
        <v>2192</v>
      </c>
      <c r="D985" s="68" t="s">
        <v>337</v>
      </c>
      <c r="E985" s="7">
        <v>449</v>
      </c>
      <c r="F985" s="8" t="s">
        <v>968</v>
      </c>
      <c r="G985" s="69">
        <v>77900</v>
      </c>
      <c r="H985" s="69">
        <v>39900</v>
      </c>
      <c r="I985" s="70">
        <v>7.6551580000000001</v>
      </c>
      <c r="J985" s="70">
        <v>0.88078325999999996</v>
      </c>
      <c r="K985" s="70">
        <v>22.270838000000001</v>
      </c>
      <c r="L985" s="70">
        <v>0</v>
      </c>
      <c r="M985" s="70">
        <v>1.7048677000000001</v>
      </c>
      <c r="N985" s="70">
        <v>0</v>
      </c>
      <c r="O985" s="70">
        <v>3.2627809000000001</v>
      </c>
      <c r="P985" s="70">
        <v>1.7816673999999999</v>
      </c>
      <c r="Q985" s="69">
        <v>186.333333333333</v>
      </c>
    </row>
    <row r="986" spans="1:17">
      <c r="A986" s="66">
        <v>2383</v>
      </c>
      <c r="B986" s="67" t="s">
        <v>3261</v>
      </c>
      <c r="C986" s="67" t="s">
        <v>2192</v>
      </c>
      <c r="D986" s="68" t="s">
        <v>337</v>
      </c>
      <c r="E986" s="7"/>
      <c r="F986" s="8"/>
      <c r="G986" s="69">
        <v>73500</v>
      </c>
      <c r="H986" s="69">
        <v>30000</v>
      </c>
      <c r="I986" s="70">
        <v>7.5402564999999999</v>
      </c>
      <c r="J986" s="70">
        <v>0.28710532</v>
      </c>
      <c r="K986" s="70">
        <v>14.001968</v>
      </c>
      <c r="L986" s="70">
        <v>0</v>
      </c>
      <c r="M986" s="70">
        <v>1.0557843</v>
      </c>
      <c r="N986" s="70">
        <v>0</v>
      </c>
      <c r="O986" s="70">
        <v>1.3709576000000001</v>
      </c>
      <c r="P986" s="70">
        <v>-3.6871339999999999</v>
      </c>
      <c r="Q986" s="69">
        <v>142.666666666666</v>
      </c>
    </row>
    <row r="987" spans="1:17">
      <c r="A987" s="66">
        <v>4641</v>
      </c>
      <c r="B987" s="67" t="s">
        <v>3262</v>
      </c>
      <c r="C987" s="67" t="s">
        <v>2192</v>
      </c>
      <c r="D987" s="68" t="s">
        <v>337</v>
      </c>
      <c r="E987" s="7"/>
      <c r="F987" s="8"/>
      <c r="G987" s="69">
        <v>89100</v>
      </c>
      <c r="H987" s="69">
        <v>51600</v>
      </c>
      <c r="I987" s="70">
        <v>3.5018634999999998</v>
      </c>
      <c r="J987" s="70">
        <v>1.0208520000000001</v>
      </c>
      <c r="K987" s="70">
        <v>40.861747999999999</v>
      </c>
      <c r="L987" s="70">
        <v>0.17608793</v>
      </c>
      <c r="M987" s="70">
        <v>1.4309225999999999</v>
      </c>
      <c r="N987" s="70">
        <v>6.1663589000000001E-3</v>
      </c>
      <c r="O987" s="70">
        <v>4.0294980999999996</v>
      </c>
      <c r="P987" s="70">
        <v>6.8972616000000002</v>
      </c>
      <c r="Q987" s="69">
        <v>336.666666666666</v>
      </c>
    </row>
    <row r="988" spans="1:17">
      <c r="A988" s="66">
        <v>4642</v>
      </c>
      <c r="B988" s="67" t="s">
        <v>3263</v>
      </c>
      <c r="C988" s="67" t="s">
        <v>2192</v>
      </c>
      <c r="D988" s="68" t="s">
        <v>337</v>
      </c>
      <c r="E988" s="7"/>
      <c r="F988" s="8"/>
      <c r="G988" s="69">
        <v>72300</v>
      </c>
      <c r="H988" s="69">
        <v>28700</v>
      </c>
      <c r="I988" s="70">
        <v>9.0564795</v>
      </c>
      <c r="J988" s="70">
        <v>0.24123887999999999</v>
      </c>
      <c r="K988" s="70">
        <v>8.6370229999999992</v>
      </c>
      <c r="L988" s="70">
        <v>2.9637633E-2</v>
      </c>
      <c r="M988" s="70">
        <v>0.78221017000000004</v>
      </c>
      <c r="N988" s="70">
        <v>2.6841260999999998E-3</v>
      </c>
      <c r="O988" s="70">
        <v>7.6781005999999996</v>
      </c>
      <c r="P988" s="70">
        <v>13.507099</v>
      </c>
      <c r="Q988" s="69">
        <v>139</v>
      </c>
    </row>
    <row r="989" spans="1:17">
      <c r="A989" s="66">
        <v>2353</v>
      </c>
      <c r="B989" s="67" t="s">
        <v>969</v>
      </c>
      <c r="C989" s="67" t="s">
        <v>2194</v>
      </c>
      <c r="D989" s="68" t="s">
        <v>337</v>
      </c>
      <c r="E989" s="7"/>
      <c r="F989" s="8"/>
      <c r="G989" s="69">
        <v>114000</v>
      </c>
      <c r="H989" s="69">
        <v>53100</v>
      </c>
      <c r="I989" s="70">
        <v>2.1438348</v>
      </c>
      <c r="J989" s="70">
        <v>3.7000399000000002</v>
      </c>
      <c r="K989" s="70">
        <v>31.143436000000001</v>
      </c>
      <c r="L989" s="70">
        <v>5.1903762999999996</v>
      </c>
      <c r="M989" s="70">
        <v>0.66766387000000005</v>
      </c>
      <c r="N989" s="70">
        <v>0.1112731</v>
      </c>
      <c r="O989" s="70">
        <v>1.0850384</v>
      </c>
      <c r="P989" s="70">
        <v>0.88799678999999998</v>
      </c>
      <c r="Q989" s="69">
        <v>605.66666666666595</v>
      </c>
    </row>
    <row r="990" spans="1:17">
      <c r="A990" s="66">
        <v>2354</v>
      </c>
      <c r="B990" s="67" t="s">
        <v>971</v>
      </c>
      <c r="C990" s="67" t="s">
        <v>2192</v>
      </c>
      <c r="D990" s="68" t="s">
        <v>337</v>
      </c>
      <c r="E990" s="7">
        <v>451</v>
      </c>
      <c r="F990" s="8" t="s">
        <v>971</v>
      </c>
      <c r="G990" s="69">
        <v>94300</v>
      </c>
      <c r="H990" s="69">
        <v>47600</v>
      </c>
      <c r="I990" s="70">
        <v>4.6895918999999999</v>
      </c>
      <c r="J990" s="70">
        <v>1.6249391</v>
      </c>
      <c r="K990" s="70">
        <v>31.874393000000001</v>
      </c>
      <c r="L990" s="70">
        <v>0.10632177</v>
      </c>
      <c r="M990" s="70">
        <v>1.4947790000000001</v>
      </c>
      <c r="N990" s="70">
        <v>4.9860566000000002E-3</v>
      </c>
      <c r="O990" s="70">
        <v>2.2822385000000001</v>
      </c>
      <c r="P990" s="70">
        <v>-4.5284955000000002E-3</v>
      </c>
      <c r="Q990" s="69">
        <v>389.666666666666</v>
      </c>
    </row>
    <row r="991" spans="1:17">
      <c r="A991" s="66">
        <v>41302</v>
      </c>
      <c r="B991" s="67" t="s">
        <v>3264</v>
      </c>
      <c r="C991" s="67" t="s">
        <v>2192</v>
      </c>
      <c r="D991" s="68" t="s">
        <v>337</v>
      </c>
      <c r="E991" s="7"/>
      <c r="F991" s="8"/>
      <c r="G991" s="69">
        <v>81700</v>
      </c>
      <c r="H991" s="69">
        <v>23000</v>
      </c>
      <c r="I991" s="70">
        <v>8.8216105000000002</v>
      </c>
      <c r="J991" s="70">
        <v>0.57541078000000001</v>
      </c>
      <c r="K991" s="70">
        <v>3.2012621999999999</v>
      </c>
      <c r="L991" s="70">
        <v>0.13398209</v>
      </c>
      <c r="M991" s="70">
        <v>0.28240290000000001</v>
      </c>
      <c r="N991" s="70">
        <v>1.1819378E-2</v>
      </c>
      <c r="O991" s="70">
        <v>-0.71706020999999998</v>
      </c>
      <c r="P991" s="70">
        <v>-4.2370786999999996</v>
      </c>
      <c r="Q991" s="69">
        <v>109</v>
      </c>
    </row>
    <row r="992" spans="1:17">
      <c r="A992" s="66">
        <v>2358</v>
      </c>
      <c r="B992" s="67" t="s">
        <v>972</v>
      </c>
      <c r="C992" s="67" t="s">
        <v>2192</v>
      </c>
      <c r="D992" s="68" t="s">
        <v>337</v>
      </c>
      <c r="E992" s="7"/>
      <c r="F992" s="8"/>
      <c r="G992" s="69">
        <v>115500</v>
      </c>
      <c r="H992" s="69">
        <v>47000</v>
      </c>
      <c r="I992" s="70">
        <v>4.7605947999999998</v>
      </c>
      <c r="J992" s="70">
        <v>4.8453169000000003</v>
      </c>
      <c r="K992" s="70">
        <v>29.28668</v>
      </c>
      <c r="L992" s="70">
        <v>0.26830908999999997</v>
      </c>
      <c r="M992" s="70">
        <v>1.3942201999999999</v>
      </c>
      <c r="N992" s="70">
        <v>1.2773110000000001E-2</v>
      </c>
      <c r="O992" s="70">
        <v>-0.96856076000000002</v>
      </c>
      <c r="P992" s="70">
        <v>-4.1987642999999997</v>
      </c>
      <c r="Q992" s="69">
        <v>367.666666666666</v>
      </c>
    </row>
    <row r="993" spans="1:17">
      <c r="A993" s="66">
        <v>30012</v>
      </c>
      <c r="B993" s="67" t="s">
        <v>3265</v>
      </c>
      <c r="C993" s="67" t="s">
        <v>2192</v>
      </c>
      <c r="D993" s="68" t="s">
        <v>337</v>
      </c>
      <c r="E993" s="7"/>
      <c r="F993" s="8"/>
      <c r="G993" s="69">
        <v>95300</v>
      </c>
      <c r="H993" s="69">
        <v>27400</v>
      </c>
      <c r="I993" s="70">
        <v>3.8717706000000001</v>
      </c>
      <c r="J993" s="70">
        <v>1.4865937</v>
      </c>
      <c r="K993" s="70">
        <v>0</v>
      </c>
      <c r="L993" s="70">
        <v>0</v>
      </c>
      <c r="M993" s="70">
        <v>0</v>
      </c>
      <c r="N993" s="70">
        <v>0</v>
      </c>
      <c r="O993" s="70">
        <v>-1.1657006000000001</v>
      </c>
      <c r="P993" s="70">
        <v>-7.7283663999999996</v>
      </c>
      <c r="Q993" s="69">
        <v>122.5</v>
      </c>
    </row>
    <row r="994" spans="1:17">
      <c r="A994" s="66">
        <v>4645</v>
      </c>
      <c r="B994" s="67" t="s">
        <v>3266</v>
      </c>
      <c r="C994" s="67" t="s">
        <v>2192</v>
      </c>
      <c r="D994" s="68" t="s">
        <v>337</v>
      </c>
      <c r="E994" s="7"/>
      <c r="F994" s="8"/>
      <c r="G994" s="69">
        <v>77500</v>
      </c>
      <c r="H994" s="69">
        <v>41400</v>
      </c>
      <c r="I994" s="70">
        <v>8.5226994000000005</v>
      </c>
      <c r="J994" s="70">
        <v>0.43505397000000001</v>
      </c>
      <c r="K994" s="70">
        <v>0</v>
      </c>
      <c r="L994" s="70">
        <v>0</v>
      </c>
      <c r="M994" s="70">
        <v>0</v>
      </c>
      <c r="N994" s="70">
        <v>0</v>
      </c>
      <c r="O994" s="70">
        <v>10.647802</v>
      </c>
      <c r="P994" s="70">
        <v>13.221587</v>
      </c>
      <c r="Q994" s="69">
        <v>150</v>
      </c>
    </row>
    <row r="995" spans="1:17">
      <c r="A995" s="66">
        <v>2365</v>
      </c>
      <c r="B995" s="67" t="s">
        <v>3267</v>
      </c>
      <c r="C995" s="67" t="s">
        <v>2192</v>
      </c>
      <c r="D995" s="68" t="s">
        <v>337</v>
      </c>
      <c r="E995" s="7"/>
      <c r="F995" s="8"/>
      <c r="G995" s="69">
        <v>92900</v>
      </c>
      <c r="H995" s="69">
        <v>28000</v>
      </c>
      <c r="I995" s="70">
        <v>6.7540474000000001</v>
      </c>
      <c r="J995" s="70">
        <v>3.0156795999999999</v>
      </c>
      <c r="K995" s="70">
        <v>19.463996999999999</v>
      </c>
      <c r="L995" s="70">
        <v>0</v>
      </c>
      <c r="M995" s="70">
        <v>1.3146074999999999</v>
      </c>
      <c r="N995" s="70">
        <v>0</v>
      </c>
      <c r="O995" s="70">
        <v>-1.6322414999999999</v>
      </c>
      <c r="P995" s="70">
        <v>-4.6026753999999999</v>
      </c>
      <c r="Q995" s="69">
        <v>125.333333333333</v>
      </c>
    </row>
    <row r="996" spans="1:17">
      <c r="A996" s="66">
        <v>4646</v>
      </c>
      <c r="B996" s="67" t="s">
        <v>3268</v>
      </c>
      <c r="C996" s="67" t="s">
        <v>2192</v>
      </c>
      <c r="D996" s="68" t="s">
        <v>337</v>
      </c>
      <c r="E996" s="7"/>
      <c r="F996" s="8"/>
      <c r="G996" s="69">
        <v>73800</v>
      </c>
      <c r="H996" s="69">
        <v>29900</v>
      </c>
      <c r="I996" s="70">
        <v>11.073135000000001</v>
      </c>
      <c r="J996" s="70">
        <v>1.1161285999999999</v>
      </c>
      <c r="K996" s="70">
        <v>3.679872</v>
      </c>
      <c r="L996" s="70">
        <v>4.7805727999999997E-3</v>
      </c>
      <c r="M996" s="70">
        <v>0.40747719999999998</v>
      </c>
      <c r="N996" s="70">
        <v>5.2935926999999998E-4</v>
      </c>
      <c r="O996" s="70">
        <v>0.56758469</v>
      </c>
      <c r="P996" s="70">
        <v>0.55344199999999999</v>
      </c>
      <c r="Q996" s="69">
        <v>302.666666666666</v>
      </c>
    </row>
    <row r="997" spans="1:17">
      <c r="A997" s="66">
        <v>82</v>
      </c>
      <c r="B997" s="67" t="s">
        <v>3269</v>
      </c>
      <c r="C997" s="67" t="s">
        <v>3256</v>
      </c>
      <c r="D997" s="68" t="s">
        <v>337</v>
      </c>
      <c r="E997" s="7"/>
      <c r="F997" s="8"/>
      <c r="G997" s="69">
        <v>77500</v>
      </c>
      <c r="H997" s="69">
        <v>36900</v>
      </c>
      <c r="I997" s="70">
        <v>7.8339109000000002</v>
      </c>
      <c r="J997" s="70">
        <v>0.44218891999999999</v>
      </c>
      <c r="K997" s="70">
        <v>14.4704</v>
      </c>
      <c r="L997" s="70">
        <v>0.14166643000000001</v>
      </c>
      <c r="M997" s="70">
        <v>1.1335982</v>
      </c>
      <c r="N997" s="70">
        <v>1.1098021E-2</v>
      </c>
      <c r="O997" s="70">
        <v>2.8296465999999998</v>
      </c>
      <c r="P997" s="70">
        <v>2.5308579999999998</v>
      </c>
      <c r="Q997" s="69">
        <v>26989.666666666599</v>
      </c>
    </row>
    <row r="998" spans="1:17">
      <c r="A998" s="66">
        <v>2369</v>
      </c>
      <c r="B998" s="67" t="s">
        <v>3270</v>
      </c>
      <c r="C998" s="67" t="s">
        <v>2192</v>
      </c>
      <c r="D998" s="68" t="s">
        <v>337</v>
      </c>
      <c r="E998" s="7"/>
      <c r="F998" s="8"/>
      <c r="G998" s="69">
        <v>74000</v>
      </c>
      <c r="H998" s="69">
        <v>28700</v>
      </c>
      <c r="I998" s="70">
        <v>5.9168605999999997</v>
      </c>
      <c r="J998" s="70">
        <v>0.39987060000000002</v>
      </c>
      <c r="K998" s="70">
        <v>14.174305</v>
      </c>
      <c r="L998" s="70">
        <v>0.13031396000000001</v>
      </c>
      <c r="M998" s="70">
        <v>0.83867382999999995</v>
      </c>
      <c r="N998" s="70">
        <v>7.7104950000000004E-3</v>
      </c>
      <c r="O998" s="70">
        <v>-1.9448045</v>
      </c>
      <c r="P998" s="70">
        <v>-3.3511465</v>
      </c>
      <c r="Q998" s="69">
        <v>252</v>
      </c>
    </row>
    <row r="999" spans="1:17">
      <c r="A999" s="66">
        <v>2379</v>
      </c>
      <c r="B999" s="67" t="s">
        <v>3271</v>
      </c>
      <c r="C999" s="67" t="s">
        <v>3256</v>
      </c>
      <c r="D999" s="68" t="s">
        <v>337</v>
      </c>
      <c r="E999" s="7"/>
      <c r="F999" s="8"/>
      <c r="G999" s="69">
        <v>114300</v>
      </c>
      <c r="H999" s="69">
        <v>66600</v>
      </c>
      <c r="I999" s="70">
        <v>1.7423150999999999</v>
      </c>
      <c r="J999" s="70">
        <v>5.3052707000000003</v>
      </c>
      <c r="K999" s="70">
        <v>58.879513000000003</v>
      </c>
      <c r="L999" s="70">
        <v>0.19573781000000001</v>
      </c>
      <c r="M999" s="70">
        <v>1.0258666000000001</v>
      </c>
      <c r="N999" s="70">
        <v>3.4103694E-3</v>
      </c>
      <c r="O999" s="70">
        <v>6.9761075000000006E-2</v>
      </c>
      <c r="P999" s="70">
        <v>-0.58010762999999999</v>
      </c>
      <c r="Q999" s="69">
        <v>446</v>
      </c>
    </row>
    <row r="1000" spans="1:17">
      <c r="A1000" s="66">
        <v>2380</v>
      </c>
      <c r="B1000" s="67" t="s">
        <v>3272</v>
      </c>
      <c r="C1000" s="67" t="s">
        <v>3273</v>
      </c>
      <c r="D1000" s="68" t="s">
        <v>337</v>
      </c>
      <c r="E1000" s="7">
        <v>464</v>
      </c>
      <c r="F1000" s="8" t="s">
        <v>993</v>
      </c>
      <c r="G1000" s="69">
        <v>105900</v>
      </c>
      <c r="H1000" s="69">
        <v>45100</v>
      </c>
      <c r="I1000" s="70">
        <v>3.7649441000000001</v>
      </c>
      <c r="J1000" s="70">
        <v>3.2204188999999999</v>
      </c>
      <c r="K1000" s="70">
        <v>20.422498999999998</v>
      </c>
      <c r="L1000" s="70">
        <v>0.12771544000000001</v>
      </c>
      <c r="M1000" s="70">
        <v>0.76889569000000002</v>
      </c>
      <c r="N1000" s="70">
        <v>4.8084147000000002E-3</v>
      </c>
      <c r="O1000" s="70">
        <v>-0.34318845999999997</v>
      </c>
      <c r="P1000" s="70">
        <v>-1.4324075999999999</v>
      </c>
      <c r="Q1000" s="69">
        <v>312</v>
      </c>
    </row>
    <row r="1001" spans="1:17">
      <c r="A1001" s="66">
        <v>2382</v>
      </c>
      <c r="B1001" s="67" t="s">
        <v>3274</v>
      </c>
      <c r="C1001" s="67" t="s">
        <v>3254</v>
      </c>
      <c r="D1001" s="68" t="s">
        <v>337</v>
      </c>
      <c r="E1001" s="7"/>
      <c r="F1001" s="8"/>
      <c r="G1001" s="69">
        <v>124700</v>
      </c>
      <c r="H1001" s="69">
        <v>48600</v>
      </c>
      <c r="I1001" s="70">
        <v>1.8505208</v>
      </c>
      <c r="J1001" s="70">
        <v>5.8710690000000003</v>
      </c>
      <c r="K1001" s="70">
        <v>41.659236999999997</v>
      </c>
      <c r="L1001" s="70">
        <v>2.4527597000000001</v>
      </c>
      <c r="M1001" s="70">
        <v>0.77091282999999999</v>
      </c>
      <c r="N1001" s="70">
        <v>4.5388825000000001E-2</v>
      </c>
      <c r="O1001" s="70">
        <v>-3.8841295999999997E-2</v>
      </c>
      <c r="P1001" s="70">
        <v>-2.5707531000000001</v>
      </c>
      <c r="Q1001" s="69">
        <v>712.66666666666595</v>
      </c>
    </row>
    <row r="1002" spans="1:17">
      <c r="A1002" s="66">
        <v>2342</v>
      </c>
      <c r="B1002" s="67" t="s">
        <v>3275</v>
      </c>
      <c r="C1002" s="67" t="s">
        <v>2192</v>
      </c>
      <c r="D1002" s="68" t="s">
        <v>337</v>
      </c>
      <c r="E1002" s="7">
        <v>468</v>
      </c>
      <c r="F1002" s="8" t="s">
        <v>997</v>
      </c>
      <c r="G1002" s="69">
        <v>84800</v>
      </c>
      <c r="H1002" s="69">
        <v>41500</v>
      </c>
      <c r="I1002" s="70">
        <v>7.3180608999999999</v>
      </c>
      <c r="J1002" s="70">
        <v>1.9832719999999999</v>
      </c>
      <c r="K1002" s="70">
        <v>28.004847000000002</v>
      </c>
      <c r="L1002" s="70">
        <v>3.4273416000000001E-2</v>
      </c>
      <c r="M1002" s="70">
        <v>2.0494115000000002</v>
      </c>
      <c r="N1002" s="70">
        <v>2.5081495000000001E-3</v>
      </c>
      <c r="O1002" s="70">
        <v>1.4777572000000001</v>
      </c>
      <c r="P1002" s="70">
        <v>0.20284980999999999</v>
      </c>
      <c r="Q1002" s="69">
        <v>314.666666666666</v>
      </c>
    </row>
    <row r="1003" spans="1:17">
      <c r="A1003" s="66">
        <v>81</v>
      </c>
      <c r="B1003" s="67" t="s">
        <v>3276</v>
      </c>
      <c r="C1003" s="67" t="s">
        <v>2192</v>
      </c>
      <c r="D1003" s="68" t="s">
        <v>337</v>
      </c>
      <c r="E1003" s="7"/>
      <c r="F1003" s="8"/>
      <c r="G1003" s="69">
        <v>101600</v>
      </c>
      <c r="H1003" s="69">
        <v>48800</v>
      </c>
      <c r="I1003" s="70">
        <v>3.8323159000000002</v>
      </c>
      <c r="J1003" s="70">
        <v>1.2554858</v>
      </c>
      <c r="K1003" s="70">
        <v>30.522155999999999</v>
      </c>
      <c r="L1003" s="70">
        <v>1.9386337</v>
      </c>
      <c r="M1003" s="70">
        <v>1.1697055000000001</v>
      </c>
      <c r="N1003" s="70">
        <v>7.4294567000000006E-2</v>
      </c>
      <c r="O1003" s="70">
        <v>1.9048702000000001E-2</v>
      </c>
      <c r="P1003" s="70">
        <v>-2.0511050000000002</v>
      </c>
      <c r="Q1003" s="69">
        <v>7632.6666666666597</v>
      </c>
    </row>
    <row r="1004" spans="1:17">
      <c r="A1004" s="66">
        <v>2371</v>
      </c>
      <c r="B1004" s="67" t="s">
        <v>3277</v>
      </c>
      <c r="C1004" s="67" t="s">
        <v>2192</v>
      </c>
      <c r="D1004" s="68" t="s">
        <v>337</v>
      </c>
      <c r="E1004" s="7"/>
      <c r="F1004" s="8"/>
      <c r="G1004" s="69">
        <v>79700</v>
      </c>
      <c r="H1004" s="69">
        <v>32800</v>
      </c>
      <c r="I1004" s="70">
        <v>6.0675502000000003</v>
      </c>
      <c r="J1004" s="70">
        <v>1.3451325999999999</v>
      </c>
      <c r="K1004" s="70">
        <v>17.29834</v>
      </c>
      <c r="L1004" s="70">
        <v>4.2588789000000002E-2</v>
      </c>
      <c r="M1004" s="70">
        <v>1.0495855999999999</v>
      </c>
      <c r="N1004" s="70">
        <v>2.5840962999999998E-3</v>
      </c>
      <c r="O1004" s="70">
        <v>-2.6840394000000001</v>
      </c>
      <c r="P1004" s="70">
        <v>-7.5990734</v>
      </c>
      <c r="Q1004" s="69">
        <v>396</v>
      </c>
    </row>
    <row r="1005" spans="1:17">
      <c r="A1005" s="66">
        <v>2345</v>
      </c>
      <c r="B1005" s="67" t="s">
        <v>3278</v>
      </c>
      <c r="C1005" s="67" t="s">
        <v>2192</v>
      </c>
      <c r="D1005" s="68" t="s">
        <v>337</v>
      </c>
      <c r="E1005" s="7"/>
      <c r="F1005" s="8"/>
      <c r="G1005" s="69">
        <v>122900</v>
      </c>
      <c r="H1005" s="69">
        <v>57400</v>
      </c>
      <c r="I1005" s="70">
        <v>2.1645341</v>
      </c>
      <c r="J1005" s="70">
        <v>6.6434525999999998</v>
      </c>
      <c r="K1005" s="70">
        <v>45.270583999999999</v>
      </c>
      <c r="L1005" s="70">
        <v>1.2500150000000001</v>
      </c>
      <c r="M1005" s="70">
        <v>0.97989725999999999</v>
      </c>
      <c r="N1005" s="70">
        <v>2.7057001000000001E-2</v>
      </c>
      <c r="O1005" s="70">
        <v>0.27886390999999999</v>
      </c>
      <c r="P1005" s="70">
        <v>-0.79577279000000001</v>
      </c>
      <c r="Q1005" s="69">
        <v>1012</v>
      </c>
    </row>
    <row r="1006" spans="1:17">
      <c r="A1006" s="66">
        <v>2449</v>
      </c>
      <c r="B1006" s="67" t="s">
        <v>1025</v>
      </c>
      <c r="C1006" s="67" t="s">
        <v>2200</v>
      </c>
      <c r="D1006" s="68" t="s">
        <v>1026</v>
      </c>
      <c r="E1006" s="7"/>
      <c r="F1006" s="8"/>
      <c r="G1006" s="69">
        <v>88200</v>
      </c>
      <c r="H1006" s="69">
        <v>44800</v>
      </c>
      <c r="I1006" s="70">
        <v>6.5208564000000004</v>
      </c>
      <c r="J1006" s="70">
        <v>1.6284373999999999</v>
      </c>
      <c r="K1006" s="70">
        <v>8.0605039999999999</v>
      </c>
      <c r="L1006" s="70">
        <v>0.19433057000000001</v>
      </c>
      <c r="M1006" s="70">
        <v>0.52561389999999997</v>
      </c>
      <c r="N1006" s="70">
        <v>1.2672017000000001E-2</v>
      </c>
      <c r="O1006" s="70">
        <v>-0.13419954000000001</v>
      </c>
      <c r="P1006" s="70">
        <v>-6.4253115999999997</v>
      </c>
      <c r="Q1006" s="69">
        <v>109.5</v>
      </c>
    </row>
    <row r="1007" spans="1:17">
      <c r="A1007" s="66">
        <v>13208</v>
      </c>
      <c r="B1007" s="67" t="s">
        <v>3279</v>
      </c>
      <c r="C1007" s="67" t="s">
        <v>2135</v>
      </c>
      <c r="D1007" s="68" t="s">
        <v>1026</v>
      </c>
      <c r="E1007" s="7"/>
      <c r="F1007" s="8"/>
      <c r="G1007" s="69">
        <v>67700</v>
      </c>
      <c r="H1007" s="69">
        <v>27100</v>
      </c>
      <c r="I1007" s="70">
        <v>11.958838</v>
      </c>
      <c r="J1007" s="70">
        <v>0.37964553000000001</v>
      </c>
      <c r="K1007" s="70">
        <v>20.339300000000001</v>
      </c>
      <c r="L1007" s="70">
        <v>5.5870733999999998E-2</v>
      </c>
      <c r="M1007" s="70">
        <v>2.4323437000000001</v>
      </c>
      <c r="N1007" s="70">
        <v>6.6814902000000001E-3</v>
      </c>
      <c r="O1007" s="70">
        <v>-4.9951901000000003</v>
      </c>
      <c r="P1007" s="70">
        <v>-9.1220912999999992</v>
      </c>
      <c r="Q1007" s="69">
        <v>124.5</v>
      </c>
    </row>
    <row r="1008" spans="1:17">
      <c r="A1008" s="66">
        <v>2453</v>
      </c>
      <c r="B1008" s="67" t="s">
        <v>3280</v>
      </c>
      <c r="C1008" s="67" t="s">
        <v>2153</v>
      </c>
      <c r="D1008" s="68" t="s">
        <v>1026</v>
      </c>
      <c r="E1008" s="7"/>
      <c r="F1008" s="8"/>
      <c r="G1008" s="69">
        <v>66000</v>
      </c>
      <c r="H1008" s="69">
        <v>36200</v>
      </c>
      <c r="I1008" s="70">
        <v>8.4834289999999992</v>
      </c>
      <c r="J1008" s="70">
        <v>0.12327642</v>
      </c>
      <c r="K1008" s="70">
        <v>14.772187000000001</v>
      </c>
      <c r="L1008" s="70">
        <v>4.1195927000000001</v>
      </c>
      <c r="M1008" s="70">
        <v>1.253188</v>
      </c>
      <c r="N1008" s="70">
        <v>0.34948272000000002</v>
      </c>
      <c r="O1008" s="70">
        <v>-1.9074956999999999</v>
      </c>
      <c r="P1008" s="70">
        <v>-9.1476994000000005</v>
      </c>
      <c r="Q1008" s="69">
        <v>192</v>
      </c>
    </row>
    <row r="1009" spans="1:17">
      <c r="A1009" s="66">
        <v>2500</v>
      </c>
      <c r="B1009" s="67" t="s">
        <v>3281</v>
      </c>
      <c r="C1009" s="67" t="s">
        <v>2127</v>
      </c>
      <c r="D1009" s="68" t="s">
        <v>1026</v>
      </c>
      <c r="E1009" s="7"/>
      <c r="F1009" s="8"/>
      <c r="G1009" s="69">
        <v>49200</v>
      </c>
      <c r="H1009" s="69">
        <v>32000</v>
      </c>
      <c r="I1009" s="70">
        <v>17.934622000000001</v>
      </c>
      <c r="J1009" s="70">
        <v>0.15461079999999999</v>
      </c>
      <c r="K1009" s="70">
        <v>18.49605</v>
      </c>
      <c r="L1009" s="70">
        <v>1.5986779999999999E-2</v>
      </c>
      <c r="M1009" s="70">
        <v>3.3171965999999999</v>
      </c>
      <c r="N1009" s="70">
        <v>2.8671685E-3</v>
      </c>
      <c r="O1009" s="70">
        <v>-12.227396000000001</v>
      </c>
      <c r="P1009" s="70">
        <v>-19.156490000000002</v>
      </c>
      <c r="Q1009" s="69">
        <v>218.5</v>
      </c>
    </row>
    <row r="1010" spans="1:17">
      <c r="A1010" s="66">
        <v>2456</v>
      </c>
      <c r="B1010" s="67" t="s">
        <v>3282</v>
      </c>
      <c r="C1010" s="67" t="s">
        <v>2153</v>
      </c>
      <c r="D1010" s="68" t="s">
        <v>1026</v>
      </c>
      <c r="E1010" s="7">
        <v>485</v>
      </c>
      <c r="F1010" s="8" t="s">
        <v>1030</v>
      </c>
      <c r="G1010" s="69">
        <v>61700</v>
      </c>
      <c r="H1010" s="69">
        <v>31100</v>
      </c>
      <c r="I1010" s="70">
        <v>14.413709000000001</v>
      </c>
      <c r="J1010" s="70">
        <v>0.71494352999999999</v>
      </c>
      <c r="K1010" s="70">
        <v>12.319188</v>
      </c>
      <c r="L1010" s="70">
        <v>2.5425588000000002E-3</v>
      </c>
      <c r="M1010" s="70">
        <v>1.7756517999999999</v>
      </c>
      <c r="N1010" s="70">
        <v>3.6647703000000002E-4</v>
      </c>
      <c r="O1010" s="70">
        <v>4.4956002000000002</v>
      </c>
      <c r="P1010" s="70">
        <v>4.0832629000000003</v>
      </c>
      <c r="Q1010" s="69">
        <v>748.33333333333303</v>
      </c>
    </row>
    <row r="1011" spans="1:17">
      <c r="A1011" s="66">
        <v>2459</v>
      </c>
      <c r="B1011" s="67" t="s">
        <v>3283</v>
      </c>
      <c r="C1011" s="67" t="s">
        <v>3037</v>
      </c>
      <c r="D1011" s="68" t="s">
        <v>1026</v>
      </c>
      <c r="E1011" s="7"/>
      <c r="F1011" s="8"/>
      <c r="G1011" s="69">
        <v>51100</v>
      </c>
      <c r="H1011" s="69">
        <v>24600</v>
      </c>
      <c r="I1011" s="70">
        <v>18.316033999999998</v>
      </c>
      <c r="J1011" s="70">
        <v>0.30901690999999998</v>
      </c>
      <c r="K1011" s="70">
        <v>8.1940021999999999</v>
      </c>
      <c r="L1011" s="70">
        <v>0.37819978999999998</v>
      </c>
      <c r="M1011" s="70">
        <v>1.5008161</v>
      </c>
      <c r="N1011" s="70">
        <v>6.9271199000000006E-2</v>
      </c>
      <c r="O1011" s="70">
        <v>1.9293076</v>
      </c>
      <c r="P1011" s="70">
        <v>1.0811542000000001</v>
      </c>
      <c r="Q1011" s="69">
        <v>464</v>
      </c>
    </row>
    <row r="1012" spans="1:17">
      <c r="A1012" s="66">
        <v>2460</v>
      </c>
      <c r="B1012" s="67" t="s">
        <v>3284</v>
      </c>
      <c r="C1012" s="67" t="s">
        <v>2935</v>
      </c>
      <c r="D1012" s="68" t="s">
        <v>1026</v>
      </c>
      <c r="E1012" s="7"/>
      <c r="F1012" s="8"/>
      <c r="G1012" s="69">
        <v>78600</v>
      </c>
      <c r="H1012" s="69">
        <v>38900</v>
      </c>
      <c r="I1012" s="70">
        <v>7.40482</v>
      </c>
      <c r="J1012" s="70">
        <v>0.43597238999999999</v>
      </c>
      <c r="K1012" s="70">
        <v>21.080763000000001</v>
      </c>
      <c r="L1012" s="70">
        <v>0.44209269000000001</v>
      </c>
      <c r="M1012" s="70">
        <v>1.5609925</v>
      </c>
      <c r="N1012" s="70">
        <v>3.2736166999999997E-2</v>
      </c>
      <c r="O1012" s="70">
        <v>1.6630692</v>
      </c>
      <c r="P1012" s="70">
        <v>2.7999372</v>
      </c>
      <c r="Q1012" s="69">
        <v>173</v>
      </c>
    </row>
    <row r="1013" spans="1:17">
      <c r="A1013" s="66">
        <v>2461</v>
      </c>
      <c r="B1013" s="67" t="s">
        <v>1032</v>
      </c>
      <c r="C1013" s="67" t="s">
        <v>2135</v>
      </c>
      <c r="D1013" s="68" t="s">
        <v>1026</v>
      </c>
      <c r="E1013" s="7"/>
      <c r="F1013" s="8"/>
      <c r="G1013" s="69">
        <v>74400</v>
      </c>
      <c r="H1013" s="69">
        <v>34000</v>
      </c>
      <c r="I1013" s="70">
        <v>11.019837000000001</v>
      </c>
      <c r="J1013" s="70">
        <v>1.8933941000000001</v>
      </c>
      <c r="K1013" s="70">
        <v>11.072533</v>
      </c>
      <c r="L1013" s="70">
        <v>1.0110533E-2</v>
      </c>
      <c r="M1013" s="70">
        <v>1.220175</v>
      </c>
      <c r="N1013" s="70">
        <v>1.1141642E-3</v>
      </c>
      <c r="O1013" s="70">
        <v>1.7727861</v>
      </c>
      <c r="P1013" s="70">
        <v>0.29587930000000001</v>
      </c>
      <c r="Q1013" s="69">
        <v>526.33333333333303</v>
      </c>
    </row>
    <row r="1014" spans="1:17">
      <c r="A1014" s="66">
        <v>8862</v>
      </c>
      <c r="B1014" s="67" t="s">
        <v>3285</v>
      </c>
      <c r="C1014" s="67" t="s">
        <v>2950</v>
      </c>
      <c r="D1014" s="68" t="s">
        <v>1026</v>
      </c>
      <c r="E1014" s="7"/>
      <c r="F1014" s="8"/>
      <c r="G1014" s="69">
        <v>68000</v>
      </c>
      <c r="H1014" s="69">
        <v>30000</v>
      </c>
      <c r="I1014" s="70">
        <v>10.305495000000001</v>
      </c>
      <c r="J1014" s="70">
        <v>0.37356057999999998</v>
      </c>
      <c r="K1014" s="70">
        <v>11.358675</v>
      </c>
      <c r="L1014" s="70">
        <v>0</v>
      </c>
      <c r="M1014" s="70">
        <v>1.1705676</v>
      </c>
      <c r="N1014" s="70">
        <v>0</v>
      </c>
      <c r="O1014" s="70">
        <v>2.6957895999999999</v>
      </c>
      <c r="P1014" s="70">
        <v>3.9251703999999998</v>
      </c>
      <c r="Q1014" s="69">
        <v>607</v>
      </c>
    </row>
    <row r="1015" spans="1:17">
      <c r="A1015" s="66">
        <v>2463</v>
      </c>
      <c r="B1015" s="67" t="s">
        <v>1033</v>
      </c>
      <c r="C1015" s="67" t="s">
        <v>2135</v>
      </c>
      <c r="D1015" s="68" t="s">
        <v>1026</v>
      </c>
      <c r="E1015" s="7"/>
      <c r="F1015" s="8"/>
      <c r="G1015" s="69">
        <v>73800</v>
      </c>
      <c r="H1015" s="69">
        <v>33200</v>
      </c>
      <c r="I1015" s="70">
        <v>6.7093924999999999</v>
      </c>
      <c r="J1015" s="70">
        <v>1.2029015000000001</v>
      </c>
      <c r="K1015" s="70">
        <v>14.262077</v>
      </c>
      <c r="L1015" s="70">
        <v>6.9998882999999998E-2</v>
      </c>
      <c r="M1015" s="70">
        <v>0.95689875000000002</v>
      </c>
      <c r="N1015" s="70">
        <v>4.6965000000000002E-3</v>
      </c>
      <c r="O1015" s="70">
        <v>-0.93048692</v>
      </c>
      <c r="P1015" s="70">
        <v>-3.6436856</v>
      </c>
      <c r="Q1015" s="69">
        <v>349</v>
      </c>
    </row>
    <row r="1016" spans="1:17">
      <c r="A1016" s="66">
        <v>2464</v>
      </c>
      <c r="B1016" s="67" t="s">
        <v>1034</v>
      </c>
      <c r="C1016" s="67" t="s">
        <v>2950</v>
      </c>
      <c r="D1016" s="68" t="s">
        <v>1026</v>
      </c>
      <c r="E1016" s="7">
        <v>488</v>
      </c>
      <c r="F1016" s="8" t="s">
        <v>1034</v>
      </c>
      <c r="G1016" s="69">
        <v>88800</v>
      </c>
      <c r="H1016" s="69">
        <v>37300</v>
      </c>
      <c r="I1016" s="70">
        <v>5.2423754000000002</v>
      </c>
      <c r="J1016" s="70">
        <v>3.2612283</v>
      </c>
      <c r="K1016" s="70">
        <v>17.199072000000001</v>
      </c>
      <c r="L1016" s="70">
        <v>0.21270986</v>
      </c>
      <c r="M1016" s="70">
        <v>0.90163994000000003</v>
      </c>
      <c r="N1016" s="70">
        <v>1.1151049E-2</v>
      </c>
      <c r="O1016" s="70">
        <v>4.9883582000000003E-2</v>
      </c>
      <c r="P1016" s="70">
        <v>-1.9024928999999999</v>
      </c>
      <c r="Q1016" s="69">
        <v>164.5</v>
      </c>
    </row>
    <row r="1017" spans="1:17">
      <c r="A1017" s="66">
        <v>9089</v>
      </c>
      <c r="B1017" s="67" t="s">
        <v>3286</v>
      </c>
      <c r="C1017" s="67" t="s">
        <v>2935</v>
      </c>
      <c r="D1017" s="68" t="s">
        <v>1026</v>
      </c>
      <c r="E1017" s="7"/>
      <c r="F1017" s="8"/>
      <c r="G1017" s="69">
        <v>71800</v>
      </c>
      <c r="H1017" s="69">
        <v>30600</v>
      </c>
      <c r="I1017" s="70">
        <v>5.8400002000000004</v>
      </c>
      <c r="J1017" s="70">
        <v>0</v>
      </c>
      <c r="K1017" s="70">
        <v>22.187860000000001</v>
      </c>
      <c r="L1017" s="70">
        <v>0</v>
      </c>
      <c r="M1017" s="70">
        <v>1.2957711000000001</v>
      </c>
      <c r="N1017" s="70">
        <v>0</v>
      </c>
      <c r="O1017" s="70">
        <v>0.36779413</v>
      </c>
      <c r="P1017" s="70">
        <v>-4.0629349000000001</v>
      </c>
      <c r="Q1017" s="69">
        <v>162.666666666666</v>
      </c>
    </row>
    <row r="1018" spans="1:17">
      <c r="A1018" s="66">
        <v>2466</v>
      </c>
      <c r="B1018" s="67" t="s">
        <v>3287</v>
      </c>
      <c r="C1018" s="67" t="s">
        <v>2950</v>
      </c>
      <c r="D1018" s="68" t="s">
        <v>1026</v>
      </c>
      <c r="E1018" s="7"/>
      <c r="F1018" s="8"/>
      <c r="G1018" s="69">
        <v>45200</v>
      </c>
      <c r="H1018" s="69">
        <v>29700</v>
      </c>
      <c r="I1018" s="70">
        <v>25.191852999999998</v>
      </c>
      <c r="J1018" s="70">
        <v>3.9174445000000002E-2</v>
      </c>
      <c r="K1018" s="70">
        <v>7.5423955999999999</v>
      </c>
      <c r="L1018" s="70">
        <v>0</v>
      </c>
      <c r="M1018" s="70">
        <v>1.9000691999999999</v>
      </c>
      <c r="N1018" s="70">
        <v>0</v>
      </c>
      <c r="O1018" s="70">
        <v>5.1811891000000001</v>
      </c>
      <c r="P1018" s="70">
        <v>18.227308000000001</v>
      </c>
      <c r="Q1018" s="69">
        <v>140.666666666666</v>
      </c>
    </row>
    <row r="1019" spans="1:17">
      <c r="A1019" s="66">
        <v>26110</v>
      </c>
      <c r="B1019" s="67" t="s">
        <v>3288</v>
      </c>
      <c r="C1019" s="67" t="s">
        <v>2200</v>
      </c>
      <c r="D1019" s="68" t="s">
        <v>1026</v>
      </c>
      <c r="E1019" s="7"/>
      <c r="F1019" s="8"/>
      <c r="G1019" s="69">
        <v>53400</v>
      </c>
      <c r="H1019" s="69">
        <v>17900</v>
      </c>
      <c r="I1019" s="70">
        <v>19.427852999999999</v>
      </c>
      <c r="J1019" s="70">
        <v>0.25590007999999997</v>
      </c>
      <c r="K1019" s="70">
        <v>2.4978411</v>
      </c>
      <c r="L1019" s="70">
        <v>3.7380490000000002E-2</v>
      </c>
      <c r="M1019" s="70">
        <v>0.48527691000000001</v>
      </c>
      <c r="N1019" s="70">
        <v>7.2622262000000002E-3</v>
      </c>
      <c r="O1019" s="70">
        <v>5.9688616000000003</v>
      </c>
      <c r="P1019" s="70">
        <v>6.3534535999999999</v>
      </c>
      <c r="Q1019" s="69">
        <v>414</v>
      </c>
    </row>
    <row r="1020" spans="1:17">
      <c r="A1020" s="66">
        <v>10279</v>
      </c>
      <c r="B1020" s="67" t="s">
        <v>3289</v>
      </c>
      <c r="C1020" s="67" t="s">
        <v>2950</v>
      </c>
      <c r="D1020" s="68" t="s">
        <v>1026</v>
      </c>
      <c r="E1020" s="7"/>
      <c r="F1020" s="8"/>
      <c r="G1020" s="69">
        <v>63700</v>
      </c>
      <c r="H1020" s="69">
        <v>34700</v>
      </c>
      <c r="I1020" s="70">
        <v>9.8716010999999995</v>
      </c>
      <c r="J1020" s="70">
        <v>0.46279934</v>
      </c>
      <c r="K1020" s="70">
        <v>4.1009606999999999</v>
      </c>
      <c r="L1020" s="70">
        <v>0.16009611000000001</v>
      </c>
      <c r="M1020" s="70">
        <v>0.40483046</v>
      </c>
      <c r="N1020" s="70">
        <v>1.5804049000000001E-2</v>
      </c>
      <c r="O1020" s="70">
        <v>9.1269007000000002</v>
      </c>
      <c r="P1020" s="70">
        <v>10.708676000000001</v>
      </c>
      <c r="Q1020" s="69">
        <v>159.5</v>
      </c>
    </row>
    <row r="1021" spans="1:17">
      <c r="A1021" s="66">
        <v>2468</v>
      </c>
      <c r="B1021" s="67" t="s">
        <v>3290</v>
      </c>
      <c r="C1021" s="67" t="s">
        <v>2950</v>
      </c>
      <c r="D1021" s="68" t="s">
        <v>1026</v>
      </c>
      <c r="E1021" s="7"/>
      <c r="F1021" s="8"/>
      <c r="G1021" s="69">
        <v>75400</v>
      </c>
      <c r="H1021" s="69">
        <v>32500</v>
      </c>
      <c r="I1021" s="70">
        <v>8.9666566999999997</v>
      </c>
      <c r="J1021" s="70">
        <v>0.18680153999999999</v>
      </c>
      <c r="K1021" s="70">
        <v>9.7587060999999995</v>
      </c>
      <c r="L1021" s="70">
        <v>3.8272978000000002E-3</v>
      </c>
      <c r="M1021" s="70">
        <v>0.87502961999999995</v>
      </c>
      <c r="N1021" s="70">
        <v>3.4318066999999998E-4</v>
      </c>
      <c r="O1021" s="70">
        <v>2.2842905999999998</v>
      </c>
      <c r="P1021" s="70">
        <v>4.7710166000000003</v>
      </c>
      <c r="Q1021" s="69">
        <v>744</v>
      </c>
    </row>
    <row r="1022" spans="1:17">
      <c r="A1022" s="66">
        <v>2473</v>
      </c>
      <c r="B1022" s="67" t="s">
        <v>3291</v>
      </c>
      <c r="C1022" s="67" t="s">
        <v>2200</v>
      </c>
      <c r="D1022" s="68" t="s">
        <v>1026</v>
      </c>
      <c r="E1022" s="7"/>
      <c r="F1022" s="8"/>
      <c r="G1022" s="69">
        <v>98500</v>
      </c>
      <c r="H1022" s="69">
        <v>25300</v>
      </c>
      <c r="I1022" s="70">
        <v>5.9675412000000003</v>
      </c>
      <c r="J1022" s="70">
        <v>2.7432489000000002</v>
      </c>
      <c r="K1022" s="70">
        <v>0.18582903000000001</v>
      </c>
      <c r="L1022" s="70">
        <v>0.18582903000000001</v>
      </c>
      <c r="M1022" s="70">
        <v>1.1089424000000001E-2</v>
      </c>
      <c r="N1022" s="70">
        <v>1.1089424000000001E-2</v>
      </c>
      <c r="O1022" s="70">
        <v>1.5373167999999999</v>
      </c>
      <c r="P1022" s="70">
        <v>-1.1158395999999999</v>
      </c>
      <c r="Q1022" s="69">
        <v>102.5</v>
      </c>
    </row>
    <row r="1023" spans="1:17">
      <c r="A1023" s="66">
        <v>2479</v>
      </c>
      <c r="B1023" s="67" t="s">
        <v>3292</v>
      </c>
      <c r="C1023" s="67" t="s">
        <v>2153</v>
      </c>
      <c r="D1023" s="68" t="s">
        <v>1026</v>
      </c>
      <c r="E1023" s="7"/>
      <c r="F1023" s="8"/>
      <c r="G1023" s="69">
        <v>57000</v>
      </c>
      <c r="H1023" s="69">
        <v>31300</v>
      </c>
      <c r="I1023" s="70">
        <v>16.793671</v>
      </c>
      <c r="J1023" s="70">
        <v>0.15193256999999999</v>
      </c>
      <c r="K1023" s="70">
        <v>9.6651772999999999</v>
      </c>
      <c r="L1023" s="70">
        <v>0</v>
      </c>
      <c r="M1023" s="70">
        <v>1.6231381</v>
      </c>
      <c r="N1023" s="70">
        <v>0</v>
      </c>
      <c r="O1023" s="70">
        <v>4.3473934999999999</v>
      </c>
      <c r="P1023" s="70">
        <v>7.8576287999999996</v>
      </c>
      <c r="Q1023" s="69">
        <v>529</v>
      </c>
    </row>
    <row r="1024" spans="1:17">
      <c r="A1024" s="66">
        <v>2480</v>
      </c>
      <c r="B1024" s="67" t="s">
        <v>1037</v>
      </c>
      <c r="C1024" s="67" t="s">
        <v>2950</v>
      </c>
      <c r="D1024" s="68" t="s">
        <v>1026</v>
      </c>
      <c r="E1024" s="7"/>
      <c r="F1024" s="8"/>
      <c r="G1024" s="69">
        <v>91100</v>
      </c>
      <c r="H1024" s="69">
        <v>38500</v>
      </c>
      <c r="I1024" s="70">
        <v>4.4491595999999998</v>
      </c>
      <c r="J1024" s="70">
        <v>0.65568548000000004</v>
      </c>
      <c r="K1024" s="70">
        <v>21.140696999999999</v>
      </c>
      <c r="L1024" s="70">
        <v>3.8784093999999998E-2</v>
      </c>
      <c r="M1024" s="70">
        <v>0.94058335000000004</v>
      </c>
      <c r="N1024" s="70">
        <v>1.7255663000000001E-3</v>
      </c>
      <c r="O1024" s="70">
        <v>0.87333780999999999</v>
      </c>
      <c r="P1024" s="70">
        <v>-1.4327487000000001</v>
      </c>
      <c r="Q1024" s="69">
        <v>616.66666666666595</v>
      </c>
    </row>
    <row r="1025" spans="1:17">
      <c r="A1025" s="66">
        <v>4711</v>
      </c>
      <c r="B1025" s="67" t="s">
        <v>3293</v>
      </c>
      <c r="C1025" s="67" t="s">
        <v>2153</v>
      </c>
      <c r="D1025" s="68" t="s">
        <v>1026</v>
      </c>
      <c r="E1025" s="7"/>
      <c r="F1025" s="8"/>
      <c r="G1025" s="69">
        <v>66800</v>
      </c>
      <c r="H1025" s="69">
        <v>40600</v>
      </c>
      <c r="I1025" s="70">
        <v>10.33121</v>
      </c>
      <c r="J1025" s="70">
        <v>0.11404095</v>
      </c>
      <c r="K1025" s="70">
        <v>19.440708000000001</v>
      </c>
      <c r="L1025" s="70">
        <v>3.9189297999999997E-2</v>
      </c>
      <c r="M1025" s="70">
        <v>2.0084605</v>
      </c>
      <c r="N1025" s="70">
        <v>4.0487288E-3</v>
      </c>
      <c r="O1025" s="70">
        <v>-4.3939548000000004</v>
      </c>
      <c r="P1025" s="70">
        <v>-8.3027487000000004</v>
      </c>
      <c r="Q1025" s="69">
        <v>302.666666666666</v>
      </c>
    </row>
    <row r="1026" spans="1:17">
      <c r="A1026" s="66">
        <v>2482</v>
      </c>
      <c r="B1026" s="67" t="s">
        <v>3294</v>
      </c>
      <c r="C1026" s="67" t="s">
        <v>2950</v>
      </c>
      <c r="D1026" s="68" t="s">
        <v>1026</v>
      </c>
      <c r="E1026" s="7"/>
      <c r="F1026" s="8"/>
      <c r="G1026" s="69">
        <v>92900</v>
      </c>
      <c r="H1026" s="69">
        <v>44600</v>
      </c>
      <c r="I1026" s="70">
        <v>5.0688719999999998</v>
      </c>
      <c r="J1026" s="70">
        <v>1.2286888</v>
      </c>
      <c r="K1026" s="70">
        <v>25.292572</v>
      </c>
      <c r="L1026" s="70">
        <v>5.3464569999999998E-3</v>
      </c>
      <c r="M1026" s="70">
        <v>1.2820480999999999</v>
      </c>
      <c r="N1026" s="70">
        <v>2.7100505999999998E-4</v>
      </c>
      <c r="O1026" s="70">
        <v>-0.79640979000000001</v>
      </c>
      <c r="P1026" s="70">
        <v>-5.4948096</v>
      </c>
      <c r="Q1026" s="69">
        <v>256</v>
      </c>
    </row>
    <row r="1027" spans="1:17">
      <c r="A1027" s="66">
        <v>21802</v>
      </c>
      <c r="B1027" s="67" t="s">
        <v>3295</v>
      </c>
      <c r="C1027" s="67" t="s">
        <v>2153</v>
      </c>
      <c r="D1027" s="68" t="s">
        <v>1026</v>
      </c>
      <c r="E1027" s="7"/>
      <c r="F1027" s="8"/>
      <c r="G1027" s="69">
        <v>38400</v>
      </c>
      <c r="H1027" s="69">
        <v>14100</v>
      </c>
      <c r="I1027" s="70">
        <v>29.896609999999999</v>
      </c>
      <c r="J1027" s="70">
        <v>0.18561201999999999</v>
      </c>
      <c r="K1027" s="70">
        <v>4.3038629999999998</v>
      </c>
      <c r="L1027" s="70">
        <v>3.1751241999999999E-2</v>
      </c>
      <c r="M1027" s="70">
        <v>1.2867090999999999</v>
      </c>
      <c r="N1027" s="70">
        <v>9.4925445000000001E-3</v>
      </c>
      <c r="O1027" s="70">
        <v>-8.4376897999999994</v>
      </c>
      <c r="P1027" s="70">
        <v>-13.656281</v>
      </c>
      <c r="Q1027" s="69">
        <v>83.5</v>
      </c>
    </row>
    <row r="1028" spans="1:17">
      <c r="A1028" s="66">
        <v>2484</v>
      </c>
      <c r="B1028" s="67" t="s">
        <v>3296</v>
      </c>
      <c r="C1028" s="67" t="s">
        <v>2200</v>
      </c>
      <c r="D1028" s="68" t="s">
        <v>1026</v>
      </c>
      <c r="E1028" s="7"/>
      <c r="F1028" s="8"/>
      <c r="G1028" s="69">
        <v>73900</v>
      </c>
      <c r="H1028" s="69">
        <v>30700</v>
      </c>
      <c r="I1028" s="70">
        <v>9.9833212000000007</v>
      </c>
      <c r="J1028" s="70">
        <v>0.24004848000000001</v>
      </c>
      <c r="K1028" s="70">
        <v>11.764533999999999</v>
      </c>
      <c r="L1028" s="70">
        <v>0.18910214</v>
      </c>
      <c r="M1028" s="70">
        <v>1.1744912000000001</v>
      </c>
      <c r="N1028" s="70">
        <v>1.8878674000000002E-2</v>
      </c>
      <c r="O1028" s="70">
        <v>1.4586688000000001</v>
      </c>
      <c r="P1028" s="70">
        <v>1.8672583</v>
      </c>
      <c r="Q1028" s="69">
        <v>3526.6666666666601</v>
      </c>
    </row>
    <row r="1029" spans="1:17">
      <c r="A1029" s="66">
        <v>2486</v>
      </c>
      <c r="B1029" s="67" t="s">
        <v>3297</v>
      </c>
      <c r="C1029" s="67" t="s">
        <v>2637</v>
      </c>
      <c r="D1029" s="68" t="s">
        <v>1026</v>
      </c>
      <c r="E1029" s="7"/>
      <c r="F1029" s="8"/>
      <c r="G1029" s="69">
        <v>56300</v>
      </c>
      <c r="H1029" s="69">
        <v>26100</v>
      </c>
      <c r="I1029" s="70">
        <v>17.193846000000001</v>
      </c>
      <c r="J1029" s="70">
        <v>0.24396488</v>
      </c>
      <c r="K1029" s="70">
        <v>7.7546119999999998</v>
      </c>
      <c r="L1029" s="70">
        <v>1.6889558999999998E-2</v>
      </c>
      <c r="M1029" s="70">
        <v>1.3333161</v>
      </c>
      <c r="N1029" s="70">
        <v>2.9039648E-3</v>
      </c>
      <c r="O1029" s="70">
        <v>2.7738667000000001</v>
      </c>
      <c r="P1029" s="70">
        <v>2.5264182000000002</v>
      </c>
      <c r="Q1029" s="69">
        <v>610.33333333333303</v>
      </c>
    </row>
    <row r="1030" spans="1:17">
      <c r="A1030" s="66">
        <v>7540</v>
      </c>
      <c r="B1030" s="67" t="s">
        <v>1039</v>
      </c>
      <c r="C1030" s="67" t="s">
        <v>2950</v>
      </c>
      <c r="D1030" s="68" t="s">
        <v>1026</v>
      </c>
      <c r="E1030" s="7">
        <v>492</v>
      </c>
      <c r="F1030" s="8" t="s">
        <v>1039</v>
      </c>
      <c r="G1030" s="69">
        <v>85100</v>
      </c>
      <c r="H1030" s="69">
        <v>34600</v>
      </c>
      <c r="I1030" s="70">
        <v>6.7412190000000001</v>
      </c>
      <c r="J1030" s="70">
        <v>0.70092350000000003</v>
      </c>
      <c r="K1030" s="70">
        <v>2.5831056000000001</v>
      </c>
      <c r="L1030" s="70">
        <v>0</v>
      </c>
      <c r="M1030" s="70">
        <v>0.17413279000000001</v>
      </c>
      <c r="N1030" s="70">
        <v>0</v>
      </c>
      <c r="O1030" s="70">
        <v>2.7434626</v>
      </c>
      <c r="P1030" s="70">
        <v>3.1182951999999999</v>
      </c>
      <c r="Q1030" s="69">
        <v>190</v>
      </c>
    </row>
    <row r="1031" spans="1:17">
      <c r="A1031" s="66">
        <v>9795</v>
      </c>
      <c r="B1031" s="67" t="s">
        <v>3298</v>
      </c>
      <c r="C1031" s="67" t="s">
        <v>2950</v>
      </c>
      <c r="D1031" s="68" t="s">
        <v>1026</v>
      </c>
      <c r="E1031" s="7"/>
      <c r="F1031" s="8"/>
      <c r="G1031" s="69">
        <v>42200</v>
      </c>
      <c r="H1031" s="69">
        <v>19400</v>
      </c>
      <c r="I1031" s="70">
        <v>28.871535999999999</v>
      </c>
      <c r="J1031" s="70">
        <v>7.2134486999999997E-2</v>
      </c>
      <c r="K1031" s="70">
        <v>1.450183</v>
      </c>
      <c r="L1031" s="70">
        <v>0</v>
      </c>
      <c r="M1031" s="70">
        <v>0.41869012</v>
      </c>
      <c r="N1031" s="70">
        <v>0</v>
      </c>
      <c r="O1031" s="70">
        <v>6.6623964000000004</v>
      </c>
      <c r="P1031" s="70">
        <v>19.267256</v>
      </c>
      <c r="Q1031" s="69">
        <v>189.666666666666</v>
      </c>
    </row>
    <row r="1032" spans="1:17">
      <c r="A1032" s="66">
        <v>2488</v>
      </c>
      <c r="B1032" s="67" t="s">
        <v>3299</v>
      </c>
      <c r="C1032" s="67" t="s">
        <v>3037</v>
      </c>
      <c r="D1032" s="68" t="s">
        <v>1026</v>
      </c>
      <c r="E1032" s="7"/>
      <c r="F1032" s="8"/>
      <c r="G1032" s="69">
        <v>63800</v>
      </c>
      <c r="H1032" s="69">
        <v>33200</v>
      </c>
      <c r="I1032" s="70">
        <v>11.775728000000001</v>
      </c>
      <c r="J1032" s="70">
        <v>0.46215487</v>
      </c>
      <c r="K1032" s="70">
        <v>14.638882000000001</v>
      </c>
      <c r="L1032" s="70">
        <v>0.62035167000000002</v>
      </c>
      <c r="M1032" s="70">
        <v>1.7238348999999999</v>
      </c>
      <c r="N1032" s="70">
        <v>7.3050931E-2</v>
      </c>
      <c r="O1032" s="70">
        <v>0.45728691999999999</v>
      </c>
      <c r="P1032" s="70">
        <v>-1.5855302</v>
      </c>
      <c r="Q1032" s="69">
        <v>892.66666666666595</v>
      </c>
    </row>
    <row r="1033" spans="1:17">
      <c r="A1033" s="66">
        <v>2503</v>
      </c>
      <c r="B1033" s="67" t="s">
        <v>3300</v>
      </c>
      <c r="C1033" s="67" t="s">
        <v>2135</v>
      </c>
      <c r="D1033" s="68" t="s">
        <v>1026</v>
      </c>
      <c r="E1033" s="7">
        <v>504</v>
      </c>
      <c r="F1033" s="8" t="s">
        <v>1063</v>
      </c>
      <c r="G1033" s="69">
        <v>87900</v>
      </c>
      <c r="H1033" s="69">
        <v>39800</v>
      </c>
      <c r="I1033" s="70">
        <v>5.6805152999999997</v>
      </c>
      <c r="J1033" s="70">
        <v>0.78988742999999995</v>
      </c>
      <c r="K1033" s="70">
        <v>20.385542000000001</v>
      </c>
      <c r="L1033" s="70">
        <v>0.68367827000000003</v>
      </c>
      <c r="M1033" s="70">
        <v>1.1580037999999999</v>
      </c>
      <c r="N1033" s="70">
        <v>3.8836449000000002E-2</v>
      </c>
      <c r="O1033" s="70">
        <v>-0.56871450000000001</v>
      </c>
      <c r="P1033" s="70">
        <v>-3.0165291000000001</v>
      </c>
      <c r="Q1033" s="69">
        <v>2487</v>
      </c>
    </row>
    <row r="1034" spans="1:17">
      <c r="A1034" s="66">
        <v>31060</v>
      </c>
      <c r="B1034" s="67" t="s">
        <v>3301</v>
      </c>
      <c r="C1034" s="67" t="s">
        <v>3302</v>
      </c>
      <c r="D1034" s="68" t="s">
        <v>1026</v>
      </c>
      <c r="E1034" s="7"/>
      <c r="F1034" s="8"/>
      <c r="G1034" s="69">
        <v>43100</v>
      </c>
      <c r="H1034" s="69">
        <v>28200</v>
      </c>
      <c r="I1034" s="70">
        <v>26.741662999999999</v>
      </c>
      <c r="J1034" s="70">
        <v>6.4489311999999993E-2</v>
      </c>
      <c r="K1034" s="70">
        <v>6.0640682999999997</v>
      </c>
      <c r="L1034" s="70">
        <v>2.2197168E-2</v>
      </c>
      <c r="M1034" s="70">
        <v>1.6216326999999999</v>
      </c>
      <c r="N1034" s="70">
        <v>5.9358915000000002E-3</v>
      </c>
      <c r="O1034" s="70">
        <v>-3.1362627000000001</v>
      </c>
      <c r="P1034" s="70">
        <v>-7.9989724000000004</v>
      </c>
      <c r="Q1034" s="69">
        <v>228.5</v>
      </c>
    </row>
    <row r="1035" spans="1:17">
      <c r="A1035" s="66">
        <v>2489</v>
      </c>
      <c r="B1035" s="67" t="s">
        <v>3303</v>
      </c>
      <c r="C1035" s="67" t="s">
        <v>3304</v>
      </c>
      <c r="D1035" s="68" t="s">
        <v>1026</v>
      </c>
      <c r="E1035" s="7"/>
      <c r="F1035" s="8"/>
      <c r="G1035" s="69">
        <v>63500</v>
      </c>
      <c r="H1035" s="69">
        <v>38100</v>
      </c>
      <c r="I1035" s="70">
        <v>11.653801</v>
      </c>
      <c r="J1035" s="70">
        <v>5.2233084999999999E-2</v>
      </c>
      <c r="K1035" s="70">
        <v>10.342196</v>
      </c>
      <c r="L1035" s="70">
        <v>6.6600888999999996E-2</v>
      </c>
      <c r="M1035" s="70">
        <v>1.2052590000000001</v>
      </c>
      <c r="N1035" s="70">
        <v>7.7615347999999999E-3</v>
      </c>
      <c r="O1035" s="70">
        <v>1.496713</v>
      </c>
      <c r="P1035" s="70">
        <v>0.21800729999999999</v>
      </c>
      <c r="Q1035" s="69">
        <v>243.5</v>
      </c>
    </row>
    <row r="1036" spans="1:17">
      <c r="A1036" s="66">
        <v>2490</v>
      </c>
      <c r="B1036" s="67" t="s">
        <v>3305</v>
      </c>
      <c r="C1036" s="67" t="s">
        <v>3042</v>
      </c>
      <c r="D1036" s="68" t="s">
        <v>1026</v>
      </c>
      <c r="E1036" s="7"/>
      <c r="F1036" s="8"/>
      <c r="G1036" s="69">
        <v>68300</v>
      </c>
      <c r="H1036" s="69">
        <v>35100</v>
      </c>
      <c r="I1036" s="70">
        <v>10.289052999999999</v>
      </c>
      <c r="J1036" s="70">
        <v>0.38209241999999999</v>
      </c>
      <c r="K1036" s="70">
        <v>14.718495000000001</v>
      </c>
      <c r="L1036" s="70">
        <v>0.31174510999999999</v>
      </c>
      <c r="M1036" s="70">
        <v>1.5143937000000001</v>
      </c>
      <c r="N1036" s="70">
        <v>3.2075620999999999E-2</v>
      </c>
      <c r="O1036" s="70">
        <v>-0.52435160000000003</v>
      </c>
      <c r="P1036" s="70">
        <v>-1.4768859999999999</v>
      </c>
      <c r="Q1036" s="69">
        <v>1011.66666666666</v>
      </c>
    </row>
    <row r="1037" spans="1:17">
      <c r="A1037" s="66">
        <v>2491</v>
      </c>
      <c r="B1037" s="67" t="s">
        <v>3306</v>
      </c>
      <c r="C1037" s="67" t="s">
        <v>3307</v>
      </c>
      <c r="D1037" s="68" t="s">
        <v>1026</v>
      </c>
      <c r="E1037" s="7"/>
      <c r="F1037" s="8"/>
      <c r="G1037" s="69">
        <v>59600</v>
      </c>
      <c r="H1037" s="69">
        <v>26400</v>
      </c>
      <c r="I1037" s="70">
        <v>13.825665000000001</v>
      </c>
      <c r="J1037" s="70">
        <v>0.42937305999999997</v>
      </c>
      <c r="K1037" s="70">
        <v>8.9605607999999997</v>
      </c>
      <c r="L1037" s="70">
        <v>7.5227063999999998E-3</v>
      </c>
      <c r="M1037" s="70">
        <v>1.2388572</v>
      </c>
      <c r="N1037" s="70">
        <v>1.0400642999999999E-3</v>
      </c>
      <c r="O1037" s="70">
        <v>1.1392182</v>
      </c>
      <c r="P1037" s="70">
        <v>-2.6105358999999999</v>
      </c>
      <c r="Q1037" s="69">
        <v>620.66666666666595</v>
      </c>
    </row>
    <row r="1038" spans="1:17">
      <c r="A1038" s="66">
        <v>2514</v>
      </c>
      <c r="B1038" s="67" t="s">
        <v>3308</v>
      </c>
      <c r="C1038" s="67" t="s">
        <v>3309</v>
      </c>
      <c r="D1038" s="68" t="s">
        <v>1026</v>
      </c>
      <c r="E1038" s="7"/>
      <c r="F1038" s="8"/>
      <c r="G1038" s="69">
        <v>57900</v>
      </c>
      <c r="H1038" s="69">
        <v>29300</v>
      </c>
      <c r="I1038" s="70">
        <v>14.708339</v>
      </c>
      <c r="J1038" s="70">
        <v>0.15884207</v>
      </c>
      <c r="K1038" s="70">
        <v>8.0498457000000005</v>
      </c>
      <c r="L1038" s="70">
        <v>5.8405093999999998E-2</v>
      </c>
      <c r="M1038" s="70">
        <v>1.1839986</v>
      </c>
      <c r="N1038" s="70">
        <v>8.5904187999999992E-3</v>
      </c>
      <c r="O1038" s="70">
        <v>-4.7990111999999998</v>
      </c>
      <c r="P1038" s="70">
        <v>-6.5221467000000004</v>
      </c>
      <c r="Q1038" s="69">
        <v>170.5</v>
      </c>
    </row>
    <row r="1039" spans="1:17">
      <c r="A1039" s="66">
        <v>2496</v>
      </c>
      <c r="B1039" s="67" t="s">
        <v>1051</v>
      </c>
      <c r="C1039" s="67" t="s">
        <v>3310</v>
      </c>
      <c r="D1039" s="68" t="s">
        <v>1026</v>
      </c>
      <c r="E1039" s="7">
        <v>497</v>
      </c>
      <c r="F1039" s="8" t="s">
        <v>1051</v>
      </c>
      <c r="G1039" s="69">
        <v>80900</v>
      </c>
      <c r="H1039" s="69">
        <v>41500</v>
      </c>
      <c r="I1039" s="70">
        <v>5.5762986999999997</v>
      </c>
      <c r="J1039" s="70">
        <v>0.47043759000000002</v>
      </c>
      <c r="K1039" s="70">
        <v>17.036686</v>
      </c>
      <c r="L1039" s="70">
        <v>1.4339307999999999</v>
      </c>
      <c r="M1039" s="70">
        <v>0.95001656000000001</v>
      </c>
      <c r="N1039" s="70">
        <v>7.9960257000000007E-2</v>
      </c>
      <c r="O1039" s="70">
        <v>0.58992922000000003</v>
      </c>
      <c r="P1039" s="70">
        <v>0.25620623999999997</v>
      </c>
      <c r="Q1039" s="69">
        <v>1039.6666666666599</v>
      </c>
    </row>
    <row r="1040" spans="1:17">
      <c r="A1040" s="66">
        <v>22027</v>
      </c>
      <c r="B1040" s="67" t="s">
        <v>3311</v>
      </c>
      <c r="C1040" s="67" t="s">
        <v>3037</v>
      </c>
      <c r="D1040" s="68" t="s">
        <v>1026</v>
      </c>
      <c r="E1040" s="7"/>
      <c r="F1040" s="8"/>
      <c r="G1040" s="69">
        <v>61400</v>
      </c>
      <c r="H1040" s="69">
        <v>25800</v>
      </c>
      <c r="I1040" s="70">
        <v>10.642554000000001</v>
      </c>
      <c r="J1040" s="70">
        <v>0.25170678000000002</v>
      </c>
      <c r="K1040" s="70">
        <v>11.458282000000001</v>
      </c>
      <c r="L1040" s="70">
        <v>0</v>
      </c>
      <c r="M1040" s="70">
        <v>1.2194539</v>
      </c>
      <c r="N1040" s="70">
        <v>0</v>
      </c>
      <c r="O1040" s="70">
        <v>-5.5757332000000002</v>
      </c>
      <c r="P1040" s="70">
        <v>-7.4218421000000001</v>
      </c>
      <c r="Q1040" s="69">
        <v>186.666666666666</v>
      </c>
    </row>
    <row r="1041" spans="1:17">
      <c r="A1041" s="66">
        <v>30830</v>
      </c>
      <c r="B1041" s="67" t="s">
        <v>3312</v>
      </c>
      <c r="C1041" s="67" t="s">
        <v>2135</v>
      </c>
      <c r="D1041" s="68" t="s">
        <v>1026</v>
      </c>
      <c r="E1041" s="7"/>
      <c r="F1041" s="8"/>
      <c r="G1041" s="69">
        <v>58800</v>
      </c>
      <c r="H1041" s="69">
        <v>26900</v>
      </c>
      <c r="I1041" s="70">
        <v>14.462953000000001</v>
      </c>
      <c r="J1041" s="70">
        <v>0.42997765999999998</v>
      </c>
      <c r="K1041" s="70">
        <v>8.4124832000000005</v>
      </c>
      <c r="L1041" s="70">
        <v>3.7930044000000001E-3</v>
      </c>
      <c r="M1041" s="70">
        <v>1.2166934</v>
      </c>
      <c r="N1041" s="70">
        <v>5.4858043000000003E-4</v>
      </c>
      <c r="O1041" s="70">
        <v>2.0979958000000001</v>
      </c>
      <c r="P1041" s="70">
        <v>1.0890428999999999</v>
      </c>
      <c r="Q1041" s="69">
        <v>1485.6666666666599</v>
      </c>
    </row>
    <row r="1042" spans="1:17">
      <c r="A1042" s="66">
        <v>2498</v>
      </c>
      <c r="B1042" s="67" t="s">
        <v>1053</v>
      </c>
      <c r="C1042" s="67" t="s">
        <v>2200</v>
      </c>
      <c r="D1042" s="68" t="s">
        <v>1026</v>
      </c>
      <c r="E1042" s="7"/>
      <c r="F1042" s="8"/>
      <c r="G1042" s="69">
        <v>65300</v>
      </c>
      <c r="H1042" s="69">
        <v>43600</v>
      </c>
      <c r="I1042" s="70">
        <v>14.047746999999999</v>
      </c>
      <c r="J1042" s="70">
        <v>0.48766649000000001</v>
      </c>
      <c r="K1042" s="70">
        <v>27.556312999999999</v>
      </c>
      <c r="L1042" s="70">
        <v>1.7182674E-3</v>
      </c>
      <c r="M1042" s="70">
        <v>3.8710407999999998</v>
      </c>
      <c r="N1042" s="70">
        <v>2.4137784000000001E-4</v>
      </c>
      <c r="O1042" s="70">
        <v>-2.1391336999999999</v>
      </c>
      <c r="P1042" s="70">
        <v>-3.1562648000000002</v>
      </c>
      <c r="Q1042" s="69">
        <v>543</v>
      </c>
    </row>
    <row r="1043" spans="1:17">
      <c r="A1043" s="66">
        <v>10405</v>
      </c>
      <c r="B1043" s="67" t="s">
        <v>3313</v>
      </c>
      <c r="C1043" s="67" t="s">
        <v>2200</v>
      </c>
      <c r="D1043" s="68" t="s">
        <v>1026</v>
      </c>
      <c r="E1043" s="7"/>
      <c r="F1043" s="8"/>
      <c r="G1043" s="69">
        <v>51200</v>
      </c>
      <c r="H1043" s="69">
        <v>31900</v>
      </c>
      <c r="I1043" s="70">
        <v>14.916774999999999</v>
      </c>
      <c r="J1043" s="70">
        <v>0</v>
      </c>
      <c r="K1043" s="70">
        <v>17.903641</v>
      </c>
      <c r="L1043" s="70">
        <v>1.2836626E-2</v>
      </c>
      <c r="M1043" s="70">
        <v>2.6706457000000001</v>
      </c>
      <c r="N1043" s="70">
        <v>1.9148105E-3</v>
      </c>
      <c r="O1043" s="70">
        <v>10.079072999999999</v>
      </c>
      <c r="P1043" s="70">
        <v>6.6708793999999996</v>
      </c>
      <c r="Q1043" s="69">
        <v>68.3333333333333</v>
      </c>
    </row>
    <row r="1044" spans="1:17">
      <c r="A1044" s="66">
        <v>12500</v>
      </c>
      <c r="B1044" s="67" t="s">
        <v>3314</v>
      </c>
      <c r="C1044" s="67" t="s">
        <v>2950</v>
      </c>
      <c r="D1044" s="68" t="s">
        <v>1026</v>
      </c>
      <c r="E1044" s="7"/>
      <c r="F1044" s="8"/>
      <c r="G1044" s="69">
        <v>81900</v>
      </c>
      <c r="H1044" s="69">
        <v>45600</v>
      </c>
      <c r="I1044" s="70">
        <v>6.9530238999999998</v>
      </c>
      <c r="J1044" s="70">
        <v>0.55815846000000002</v>
      </c>
      <c r="K1044" s="70">
        <v>13.752186</v>
      </c>
      <c r="L1044" s="70">
        <v>0.13088141</v>
      </c>
      <c r="M1044" s="70">
        <v>0.95619279000000001</v>
      </c>
      <c r="N1044" s="70">
        <v>9.1002163999999997E-3</v>
      </c>
      <c r="O1044" s="70">
        <v>9.5091038000000001</v>
      </c>
      <c r="P1044" s="70">
        <v>15.030099999999999</v>
      </c>
      <c r="Q1044" s="69">
        <v>380</v>
      </c>
    </row>
    <row r="1045" spans="1:17">
      <c r="A1045" s="66">
        <v>2499</v>
      </c>
      <c r="B1045" s="67" t="s">
        <v>1056</v>
      </c>
      <c r="C1045" s="67" t="s">
        <v>2200</v>
      </c>
      <c r="D1045" s="68" t="s">
        <v>1026</v>
      </c>
      <c r="E1045" s="7">
        <v>499</v>
      </c>
      <c r="F1045" s="8" t="s">
        <v>1056</v>
      </c>
      <c r="G1045" s="69">
        <v>107300</v>
      </c>
      <c r="H1045" s="69">
        <v>48400</v>
      </c>
      <c r="I1045" s="70">
        <v>4.2440610000000003</v>
      </c>
      <c r="J1045" s="70">
        <v>2.2915880999999998</v>
      </c>
      <c r="K1045" s="70">
        <v>38.294907000000002</v>
      </c>
      <c r="L1045" s="70">
        <v>0.1081061</v>
      </c>
      <c r="M1045" s="70">
        <v>1.6252591999999999</v>
      </c>
      <c r="N1045" s="70">
        <v>4.5880890000000001E-3</v>
      </c>
      <c r="O1045" s="70">
        <v>-0.43781092999999999</v>
      </c>
      <c r="P1045" s="70">
        <v>-5.8487825000000004</v>
      </c>
      <c r="Q1045" s="69">
        <v>250</v>
      </c>
    </row>
    <row r="1046" spans="1:17">
      <c r="A1046" s="66">
        <v>25306</v>
      </c>
      <c r="B1046" s="67" t="s">
        <v>3315</v>
      </c>
      <c r="C1046" s="67" t="s">
        <v>2950</v>
      </c>
      <c r="D1046" s="68" t="s">
        <v>1026</v>
      </c>
      <c r="E1046" s="7"/>
      <c r="F1046" s="8"/>
      <c r="G1046" s="69">
        <v>89000</v>
      </c>
      <c r="H1046" s="69">
        <v>34200</v>
      </c>
      <c r="I1046" s="70">
        <v>5.4833531000000004</v>
      </c>
      <c r="J1046" s="70">
        <v>0.38056006999999997</v>
      </c>
      <c r="K1046" s="70">
        <v>14.705812</v>
      </c>
      <c r="L1046" s="70">
        <v>0.12846233000000001</v>
      </c>
      <c r="M1046" s="70">
        <v>0.80637168999999997</v>
      </c>
      <c r="N1046" s="70">
        <v>7.0440429000000002E-3</v>
      </c>
      <c r="O1046" s="70">
        <v>1.5556068000000001</v>
      </c>
      <c r="P1046" s="70">
        <v>-1.0606369</v>
      </c>
      <c r="Q1046" s="69">
        <v>1459</v>
      </c>
    </row>
    <row r="1047" spans="1:17">
      <c r="A1047" s="66">
        <v>2504</v>
      </c>
      <c r="B1047" s="67" t="s">
        <v>3316</v>
      </c>
      <c r="C1047" s="67" t="s">
        <v>2950</v>
      </c>
      <c r="D1047" s="68" t="s">
        <v>1026</v>
      </c>
      <c r="E1047" s="7"/>
      <c r="F1047" s="8"/>
      <c r="G1047" s="69">
        <v>92500</v>
      </c>
      <c r="H1047" s="69">
        <v>123600</v>
      </c>
      <c r="I1047" s="70">
        <v>3.2558031000000001</v>
      </c>
      <c r="J1047" s="70">
        <v>1.1552385000000001</v>
      </c>
      <c r="K1047" s="70">
        <v>91.929314000000005</v>
      </c>
      <c r="L1047" s="70">
        <v>14.456934</v>
      </c>
      <c r="M1047" s="70">
        <v>2.9930374999999998</v>
      </c>
      <c r="N1047" s="70">
        <v>0.47068929999999998</v>
      </c>
      <c r="O1047" s="70">
        <v>-1.0826418</v>
      </c>
      <c r="P1047" s="70">
        <v>-7.2664909</v>
      </c>
      <c r="Q1047" s="69">
        <v>137.5</v>
      </c>
    </row>
    <row r="1048" spans="1:17">
      <c r="A1048" s="66">
        <v>2506</v>
      </c>
      <c r="B1048" s="67" t="s">
        <v>1057</v>
      </c>
      <c r="C1048" s="67" t="s">
        <v>2950</v>
      </c>
      <c r="D1048" s="68" t="s">
        <v>1026</v>
      </c>
      <c r="E1048" s="7"/>
      <c r="F1048" s="8"/>
      <c r="G1048" s="69">
        <v>119700</v>
      </c>
      <c r="H1048" s="69">
        <v>57100</v>
      </c>
      <c r="I1048" s="70">
        <v>3.1615229</v>
      </c>
      <c r="J1048" s="70">
        <v>4.6708049999999997</v>
      </c>
      <c r="K1048" s="70">
        <v>42.174487999999997</v>
      </c>
      <c r="L1048" s="70">
        <v>4.0510221</v>
      </c>
      <c r="M1048" s="70">
        <v>1.333356</v>
      </c>
      <c r="N1048" s="70">
        <v>0.12807398</v>
      </c>
      <c r="O1048" s="70">
        <v>-0.32257676000000002</v>
      </c>
      <c r="P1048" s="70">
        <v>-1.1663973000000001</v>
      </c>
      <c r="Q1048" s="69">
        <v>1302.3333333333301</v>
      </c>
    </row>
    <row r="1049" spans="1:17">
      <c r="A1049" s="66">
        <v>22052</v>
      </c>
      <c r="B1049" s="67" t="s">
        <v>3317</v>
      </c>
      <c r="C1049" s="67" t="s">
        <v>2950</v>
      </c>
      <c r="D1049" s="68" t="s">
        <v>1026</v>
      </c>
      <c r="E1049" s="7"/>
      <c r="F1049" s="8"/>
      <c r="G1049" s="69">
        <v>50600</v>
      </c>
      <c r="H1049" s="69">
        <v>21900</v>
      </c>
      <c r="I1049" s="70">
        <v>21.916222000000001</v>
      </c>
      <c r="J1049" s="70">
        <v>0.12662259000000001</v>
      </c>
      <c r="K1049" s="70">
        <v>2.4920627999999998</v>
      </c>
      <c r="L1049" s="70">
        <v>0.39291513</v>
      </c>
      <c r="M1049" s="70">
        <v>0.54616600000000004</v>
      </c>
      <c r="N1049" s="70">
        <v>8.6112148999999999E-2</v>
      </c>
      <c r="O1049" s="70">
        <v>10.986838000000001</v>
      </c>
      <c r="P1049" s="70">
        <v>9.9013939000000004</v>
      </c>
      <c r="Q1049" s="69">
        <v>378.33333333333297</v>
      </c>
    </row>
    <row r="1050" spans="1:17">
      <c r="A1050" s="66">
        <v>2501</v>
      </c>
      <c r="B1050" s="67" t="s">
        <v>1061</v>
      </c>
      <c r="C1050" s="67" t="s">
        <v>2201</v>
      </c>
      <c r="D1050" s="68" t="s">
        <v>1026</v>
      </c>
      <c r="E1050" s="7">
        <v>503</v>
      </c>
      <c r="F1050" s="8" t="s">
        <v>1061</v>
      </c>
      <c r="G1050" s="69">
        <v>85200</v>
      </c>
      <c r="H1050" s="69">
        <v>38500</v>
      </c>
      <c r="I1050" s="70">
        <v>7.0961251000000001</v>
      </c>
      <c r="J1050" s="70">
        <v>0.34473239999999999</v>
      </c>
      <c r="K1050" s="70">
        <v>13.465818000000001</v>
      </c>
      <c r="L1050" s="70">
        <v>0.30976166999999999</v>
      </c>
      <c r="M1050" s="70">
        <v>0.95555139</v>
      </c>
      <c r="N1050" s="70">
        <v>2.1981077000000002E-2</v>
      </c>
      <c r="O1050" s="70">
        <v>1.8009968000000001</v>
      </c>
      <c r="P1050" s="70">
        <v>2.6158228000000001</v>
      </c>
      <c r="Q1050" s="69">
        <v>1429</v>
      </c>
    </row>
    <row r="1051" spans="1:17">
      <c r="A1051" s="66">
        <v>2502</v>
      </c>
      <c r="B1051" s="67" t="s">
        <v>1058</v>
      </c>
      <c r="C1051" s="67" t="s">
        <v>2135</v>
      </c>
      <c r="D1051" s="68" t="s">
        <v>1026</v>
      </c>
      <c r="E1051" s="7"/>
      <c r="F1051" s="8"/>
      <c r="G1051" s="69">
        <v>72000</v>
      </c>
      <c r="H1051" s="69">
        <v>31500</v>
      </c>
      <c r="I1051" s="70">
        <v>10.84538</v>
      </c>
      <c r="J1051" s="70">
        <v>0.16133288000000001</v>
      </c>
      <c r="K1051" s="70">
        <v>9.7758912999999996</v>
      </c>
      <c r="L1051" s="70">
        <v>3.2660096999999999E-2</v>
      </c>
      <c r="M1051" s="70">
        <v>1.0602324999999999</v>
      </c>
      <c r="N1051" s="70">
        <v>3.5421114999999999E-3</v>
      </c>
      <c r="O1051" s="70">
        <v>-2.0028647999999998</v>
      </c>
      <c r="P1051" s="70">
        <v>-5.8239827000000002</v>
      </c>
      <c r="Q1051" s="69">
        <v>447</v>
      </c>
    </row>
    <row r="1052" spans="1:17">
      <c r="A1052" s="66">
        <v>210</v>
      </c>
      <c r="B1052" s="67" t="s">
        <v>3318</v>
      </c>
      <c r="C1052" s="67" t="s">
        <v>2950</v>
      </c>
      <c r="D1052" s="68" t="s">
        <v>1026</v>
      </c>
      <c r="E1052" s="7"/>
      <c r="F1052" s="8"/>
      <c r="G1052" s="69">
        <v>74500</v>
      </c>
      <c r="H1052" s="69">
        <v>28700</v>
      </c>
      <c r="I1052" s="70">
        <v>12.902353</v>
      </c>
      <c r="J1052" s="70">
        <v>0.62377000000000005</v>
      </c>
      <c r="K1052" s="70">
        <v>7.5569363000000003</v>
      </c>
      <c r="L1052" s="70">
        <v>0.1435283</v>
      </c>
      <c r="M1052" s="70">
        <v>0.97502266999999998</v>
      </c>
      <c r="N1052" s="70">
        <v>1.8518527999999999E-2</v>
      </c>
      <c r="O1052" s="70">
        <v>6.8053483999999997</v>
      </c>
      <c r="P1052" s="70">
        <v>12.884169</v>
      </c>
      <c r="Q1052" s="69">
        <v>5242</v>
      </c>
    </row>
    <row r="1053" spans="1:17">
      <c r="A1053" s="66">
        <v>2512</v>
      </c>
      <c r="B1053" s="67" t="s">
        <v>1059</v>
      </c>
      <c r="C1053" s="67" t="s">
        <v>2153</v>
      </c>
      <c r="D1053" s="68" t="s">
        <v>1026</v>
      </c>
      <c r="E1053" s="7"/>
      <c r="F1053" s="8"/>
      <c r="G1053" s="69">
        <v>94500</v>
      </c>
      <c r="H1053" s="69">
        <v>32900</v>
      </c>
      <c r="I1053" s="70">
        <v>8.2334727999999995</v>
      </c>
      <c r="J1053" s="70">
        <v>2.7675111000000001</v>
      </c>
      <c r="K1053" s="70">
        <v>8.7118749999999991</v>
      </c>
      <c r="L1053" s="70">
        <v>0.18888266000000001</v>
      </c>
      <c r="M1053" s="70">
        <v>0.71728987</v>
      </c>
      <c r="N1053" s="70">
        <v>1.5551601999999999E-2</v>
      </c>
      <c r="O1053" s="70">
        <v>-0.79640233999999999</v>
      </c>
      <c r="P1053" s="70">
        <v>1.0392591</v>
      </c>
      <c r="Q1053" s="69">
        <v>100</v>
      </c>
    </row>
    <row r="1054" spans="1:17">
      <c r="A1054" s="66">
        <v>4713</v>
      </c>
      <c r="B1054" s="67" t="s">
        <v>3319</v>
      </c>
      <c r="C1054" s="67" t="s">
        <v>3320</v>
      </c>
      <c r="D1054" s="68" t="s">
        <v>1026</v>
      </c>
      <c r="E1054" s="7"/>
      <c r="F1054" s="8"/>
      <c r="G1054" s="69">
        <v>46700</v>
      </c>
      <c r="H1054" s="69">
        <v>24500</v>
      </c>
      <c r="I1054" s="70">
        <v>22.633385000000001</v>
      </c>
      <c r="J1054" s="70">
        <v>0.12620561999999999</v>
      </c>
      <c r="K1054" s="70">
        <v>9.4232730999999994</v>
      </c>
      <c r="L1054" s="70">
        <v>0.25222444999999999</v>
      </c>
      <c r="M1054" s="70">
        <v>2.1328056000000002</v>
      </c>
      <c r="N1054" s="70">
        <v>5.7086926000000003E-2</v>
      </c>
      <c r="O1054" s="70">
        <v>2.3645657999999998</v>
      </c>
      <c r="P1054" s="70">
        <v>5.8156189999999999</v>
      </c>
      <c r="Q1054" s="69">
        <v>621.33333333333303</v>
      </c>
    </row>
    <row r="1055" spans="1:17">
      <c r="A1055" s="66">
        <v>2495</v>
      </c>
      <c r="B1055" s="67" t="s">
        <v>1048</v>
      </c>
      <c r="C1055" s="67" t="s">
        <v>3321</v>
      </c>
      <c r="D1055" s="68" t="s">
        <v>1026</v>
      </c>
      <c r="E1055" s="7"/>
      <c r="F1055" s="8"/>
      <c r="G1055" s="69">
        <v>104700</v>
      </c>
      <c r="H1055" s="69">
        <v>46400</v>
      </c>
      <c r="I1055" s="70">
        <v>2.6083628999999999</v>
      </c>
      <c r="J1055" s="70">
        <v>0.52366292000000003</v>
      </c>
      <c r="K1055" s="70">
        <v>28.755945000000001</v>
      </c>
      <c r="L1055" s="70">
        <v>1.9776549000000001</v>
      </c>
      <c r="M1055" s="70">
        <v>0.75005942999999997</v>
      </c>
      <c r="N1055" s="70">
        <v>5.1584422999999997E-2</v>
      </c>
      <c r="O1055" s="70">
        <v>0.27238393</v>
      </c>
      <c r="P1055" s="70">
        <v>-1.0537487000000001</v>
      </c>
      <c r="Q1055" s="69">
        <v>1276.6666666666599</v>
      </c>
    </row>
    <row r="1056" spans="1:17">
      <c r="A1056" s="66">
        <v>2454</v>
      </c>
      <c r="B1056" s="67" t="s">
        <v>3322</v>
      </c>
      <c r="C1056" s="67" t="s">
        <v>2200</v>
      </c>
      <c r="D1056" s="68" t="s">
        <v>1026</v>
      </c>
      <c r="E1056" s="7">
        <v>484</v>
      </c>
      <c r="F1056" s="8" t="s">
        <v>1028</v>
      </c>
      <c r="G1056" s="69">
        <v>83800</v>
      </c>
      <c r="H1056" s="69">
        <v>38900</v>
      </c>
      <c r="I1056" s="70">
        <v>5.1035069999999996</v>
      </c>
      <c r="J1056" s="70">
        <v>0.31417599000000002</v>
      </c>
      <c r="K1056" s="70">
        <v>16.584057000000001</v>
      </c>
      <c r="L1056" s="70">
        <v>0</v>
      </c>
      <c r="M1056" s="70">
        <v>0.84636842999999995</v>
      </c>
      <c r="N1056" s="70">
        <v>0</v>
      </c>
      <c r="O1056" s="70">
        <v>1.6854093999999999</v>
      </c>
      <c r="P1056" s="70">
        <v>1.7299941000000001</v>
      </c>
      <c r="Q1056" s="69">
        <v>1602.3333333333301</v>
      </c>
    </row>
    <row r="1057" spans="1:17">
      <c r="A1057" s="66">
        <v>79</v>
      </c>
      <c r="B1057" s="67" t="s">
        <v>3323</v>
      </c>
      <c r="C1057" s="67" t="s">
        <v>2153</v>
      </c>
      <c r="D1057" s="68" t="s">
        <v>1026</v>
      </c>
      <c r="E1057" s="7"/>
      <c r="F1057" s="8"/>
      <c r="G1057" s="69">
        <v>103000</v>
      </c>
      <c r="H1057" s="69">
        <v>48800</v>
      </c>
      <c r="I1057" s="70">
        <v>3.9157430999999998</v>
      </c>
      <c r="J1057" s="70">
        <v>1.9538336000000001</v>
      </c>
      <c r="K1057" s="70">
        <v>29.743153</v>
      </c>
      <c r="L1057" s="70">
        <v>1.5494758</v>
      </c>
      <c r="M1057" s="70">
        <v>1.1646654999999999</v>
      </c>
      <c r="N1057" s="70">
        <v>6.0673494000000001E-2</v>
      </c>
      <c r="O1057" s="70">
        <v>0.41858917000000001</v>
      </c>
      <c r="P1057" s="70">
        <v>-1.4897803999999999</v>
      </c>
      <c r="Q1057" s="69">
        <v>6576.6666666666597</v>
      </c>
    </row>
    <row r="1058" spans="1:17">
      <c r="A1058" s="66">
        <v>78</v>
      </c>
      <c r="B1058" s="67" t="s">
        <v>3324</v>
      </c>
      <c r="C1058" s="67" t="s">
        <v>2950</v>
      </c>
      <c r="D1058" s="68" t="s">
        <v>1026</v>
      </c>
      <c r="E1058" s="7"/>
      <c r="F1058" s="8"/>
      <c r="G1058" s="69">
        <v>48500</v>
      </c>
      <c r="H1058" s="69">
        <v>27200</v>
      </c>
      <c r="I1058" s="70">
        <v>24.197271000000001</v>
      </c>
      <c r="J1058" s="70">
        <v>0.2418448</v>
      </c>
      <c r="K1058" s="70">
        <v>7.0932097000000001</v>
      </c>
      <c r="L1058" s="70">
        <v>2.5779969999999999E-2</v>
      </c>
      <c r="M1058" s="70">
        <v>1.7163632</v>
      </c>
      <c r="N1058" s="70">
        <v>6.2380489000000003E-3</v>
      </c>
      <c r="O1058" s="70">
        <v>14.218264</v>
      </c>
      <c r="P1058" s="70">
        <v>22.686496999999999</v>
      </c>
      <c r="Q1058" s="69">
        <v>910.5</v>
      </c>
    </row>
    <row r="1059" spans="1:17">
      <c r="A1059" s="66">
        <v>2520</v>
      </c>
      <c r="B1059" s="67" t="s">
        <v>3325</v>
      </c>
      <c r="C1059" s="67" t="s">
        <v>2950</v>
      </c>
      <c r="D1059" s="68" t="s">
        <v>1026</v>
      </c>
      <c r="E1059" s="7"/>
      <c r="F1059" s="8"/>
      <c r="G1059" s="69">
        <v>180200</v>
      </c>
      <c r="H1059" s="69">
        <v>67500</v>
      </c>
      <c r="I1059" s="70">
        <v>1.9383473</v>
      </c>
      <c r="J1059" s="70">
        <v>14.692436000000001</v>
      </c>
      <c r="K1059" s="70">
        <v>53.508262999999999</v>
      </c>
      <c r="L1059" s="70">
        <v>4.9551673000000003</v>
      </c>
      <c r="M1059" s="70">
        <v>1.0371760000000001</v>
      </c>
      <c r="N1059" s="70">
        <v>9.6048355000000002E-2</v>
      </c>
      <c r="O1059" s="70">
        <v>-0.93003279000000005</v>
      </c>
      <c r="P1059" s="70">
        <v>-3.1411216</v>
      </c>
      <c r="Q1059" s="69">
        <v>1405.6666666666599</v>
      </c>
    </row>
    <row r="1060" spans="1:17">
      <c r="A1060" s="66">
        <v>2521</v>
      </c>
      <c r="B1060" s="67" t="s">
        <v>1066</v>
      </c>
      <c r="C1060" s="67" t="s">
        <v>2950</v>
      </c>
      <c r="D1060" s="68" t="s">
        <v>1026</v>
      </c>
      <c r="E1060" s="7">
        <v>505</v>
      </c>
      <c r="F1060" s="8" t="s">
        <v>1066</v>
      </c>
      <c r="G1060" s="69">
        <v>96000</v>
      </c>
      <c r="H1060" s="69">
        <v>36900</v>
      </c>
      <c r="I1060" s="70">
        <v>4.6681556999999998</v>
      </c>
      <c r="J1060" s="70">
        <v>2.2339899999999999</v>
      </c>
      <c r="K1060" s="70">
        <v>18.641897</v>
      </c>
      <c r="L1060" s="70">
        <v>1.6370275999999999</v>
      </c>
      <c r="M1060" s="70">
        <v>0.87023276000000005</v>
      </c>
      <c r="N1060" s="70">
        <v>7.6418996000000003E-2</v>
      </c>
      <c r="O1060" s="70">
        <v>1.6302582000000001</v>
      </c>
      <c r="P1060" s="70">
        <v>3.4405443999999998</v>
      </c>
      <c r="Q1060" s="69">
        <v>432.666666666666</v>
      </c>
    </row>
    <row r="1061" spans="1:17">
      <c r="A1061" s="66">
        <v>2523</v>
      </c>
      <c r="B1061" s="67" t="s">
        <v>3326</v>
      </c>
      <c r="C1061" s="67" t="s">
        <v>2153</v>
      </c>
      <c r="D1061" s="68" t="s">
        <v>1026</v>
      </c>
      <c r="E1061" s="7"/>
      <c r="F1061" s="8"/>
      <c r="G1061" s="69">
        <v>96600</v>
      </c>
      <c r="H1061" s="69">
        <v>47300</v>
      </c>
      <c r="I1061" s="70">
        <v>3.3177302000000002</v>
      </c>
      <c r="J1061" s="70">
        <v>3.5456207000000002</v>
      </c>
      <c r="K1061" s="70">
        <v>46.463970000000003</v>
      </c>
      <c r="L1061" s="70">
        <v>0.46613886999999998</v>
      </c>
      <c r="M1061" s="70">
        <v>1.5415492</v>
      </c>
      <c r="N1061" s="70">
        <v>1.546523E-2</v>
      </c>
      <c r="O1061" s="70">
        <v>1.8767233999999999</v>
      </c>
      <c r="P1061" s="70">
        <v>-0.41942346000000003</v>
      </c>
      <c r="Q1061" s="69">
        <v>159</v>
      </c>
    </row>
    <row r="1062" spans="1:17">
      <c r="A1062" s="66">
        <v>2524</v>
      </c>
      <c r="B1062" s="67" t="s">
        <v>1069</v>
      </c>
      <c r="C1062" s="67" t="s">
        <v>2200</v>
      </c>
      <c r="D1062" s="68" t="s">
        <v>1026</v>
      </c>
      <c r="E1062" s="7"/>
      <c r="F1062" s="8"/>
      <c r="G1062" s="69">
        <v>95100</v>
      </c>
      <c r="H1062" s="69">
        <v>42600</v>
      </c>
      <c r="I1062" s="70">
        <v>3.6533825000000002</v>
      </c>
      <c r="J1062" s="70">
        <v>2.1085954</v>
      </c>
      <c r="K1062" s="70">
        <v>15.133661999999999</v>
      </c>
      <c r="L1062" s="70">
        <v>0</v>
      </c>
      <c r="M1062" s="70">
        <v>0.55289060000000001</v>
      </c>
      <c r="N1062" s="70">
        <v>0</v>
      </c>
      <c r="O1062" s="70">
        <v>-0.19154309</v>
      </c>
      <c r="P1062" s="70">
        <v>-2.9686813000000001</v>
      </c>
      <c r="Q1062" s="69">
        <v>263.666666666666</v>
      </c>
    </row>
    <row r="1063" spans="1:17">
      <c r="A1063" s="66">
        <v>2525</v>
      </c>
      <c r="B1063" s="67" t="s">
        <v>1070</v>
      </c>
      <c r="C1063" s="67" t="s">
        <v>2153</v>
      </c>
      <c r="D1063" s="68" t="s">
        <v>1026</v>
      </c>
      <c r="E1063" s="7">
        <v>508</v>
      </c>
      <c r="F1063" s="8" t="s">
        <v>1070</v>
      </c>
      <c r="G1063" s="69">
        <v>88600</v>
      </c>
      <c r="H1063" s="69">
        <v>35000</v>
      </c>
      <c r="I1063" s="70">
        <v>4.6395679000000003</v>
      </c>
      <c r="J1063" s="70">
        <v>1.0483614999999999</v>
      </c>
      <c r="K1063" s="70">
        <v>6.1370630000000004</v>
      </c>
      <c r="L1063" s="70">
        <v>0.35520386999999998</v>
      </c>
      <c r="M1063" s="70">
        <v>0.28473321000000001</v>
      </c>
      <c r="N1063" s="70">
        <v>1.6479924E-2</v>
      </c>
      <c r="O1063" s="70">
        <v>1.5221802</v>
      </c>
      <c r="P1063" s="70">
        <v>-3.0804672000000002</v>
      </c>
      <c r="Q1063" s="69">
        <v>153.333333333333</v>
      </c>
    </row>
    <row r="1064" spans="1:17">
      <c r="A1064" s="66">
        <v>12891</v>
      </c>
      <c r="B1064" s="67" t="s">
        <v>3327</v>
      </c>
      <c r="C1064" s="67" t="s">
        <v>2204</v>
      </c>
      <c r="D1064" s="68" t="s">
        <v>1003</v>
      </c>
      <c r="E1064" s="7"/>
      <c r="F1064" s="8"/>
      <c r="G1064" s="69">
        <v>37200</v>
      </c>
      <c r="H1064" s="69">
        <v>19300</v>
      </c>
      <c r="I1064" s="70">
        <v>32.667777999999998</v>
      </c>
      <c r="J1064" s="70">
        <v>0.17223727999999999</v>
      </c>
      <c r="K1064" s="70">
        <v>3.6114155999999999</v>
      </c>
      <c r="L1064" s="70">
        <v>0</v>
      </c>
      <c r="M1064" s="70">
        <v>1.1797693</v>
      </c>
      <c r="N1064" s="70">
        <v>0</v>
      </c>
      <c r="O1064" s="70">
        <v>7.7411593999999999</v>
      </c>
      <c r="P1064" s="70">
        <v>14.585485</v>
      </c>
      <c r="Q1064" s="69">
        <v>169.666666666666</v>
      </c>
    </row>
    <row r="1065" spans="1:17">
      <c r="A1065" s="66">
        <v>2397</v>
      </c>
      <c r="B1065" s="67" t="s">
        <v>1006</v>
      </c>
      <c r="C1065" s="67" t="s">
        <v>2204</v>
      </c>
      <c r="D1065" s="68" t="s">
        <v>1003</v>
      </c>
      <c r="E1065" s="7">
        <v>472</v>
      </c>
      <c r="F1065" s="8" t="s">
        <v>1006</v>
      </c>
      <c r="G1065" s="69">
        <v>77300</v>
      </c>
      <c r="H1065" s="69">
        <v>32200</v>
      </c>
      <c r="I1065" s="70">
        <v>12.699437</v>
      </c>
      <c r="J1065" s="70">
        <v>0.74887884000000005</v>
      </c>
      <c r="K1065" s="70">
        <v>25.175014000000001</v>
      </c>
      <c r="L1065" s="70">
        <v>2.4903165999999999</v>
      </c>
      <c r="M1065" s="70">
        <v>3.1970850999999998</v>
      </c>
      <c r="N1065" s="70">
        <v>0.31625619999999999</v>
      </c>
      <c r="O1065" s="70">
        <v>-3.2476444</v>
      </c>
      <c r="P1065" s="70">
        <v>-7.2268733999999997</v>
      </c>
      <c r="Q1065" s="69">
        <v>139.5</v>
      </c>
    </row>
    <row r="1066" spans="1:17">
      <c r="A1066" s="66">
        <v>2402</v>
      </c>
      <c r="B1066" s="67" t="s">
        <v>3328</v>
      </c>
      <c r="C1066" s="67" t="s">
        <v>2204</v>
      </c>
      <c r="D1066" s="68" t="s">
        <v>1003</v>
      </c>
      <c r="E1066" s="7"/>
      <c r="F1066" s="8"/>
      <c r="G1066" s="69">
        <v>41400</v>
      </c>
      <c r="H1066" s="69">
        <v>26900</v>
      </c>
      <c r="I1066" s="70">
        <v>31.81024</v>
      </c>
      <c r="J1066" s="70">
        <v>9.8101594E-2</v>
      </c>
      <c r="K1066" s="70">
        <v>10.296645</v>
      </c>
      <c r="L1066" s="70">
        <v>1.6941412999999999E-2</v>
      </c>
      <c r="M1066" s="70">
        <v>3.2753872999999998</v>
      </c>
      <c r="N1066" s="70">
        <v>5.3891036999999999E-3</v>
      </c>
      <c r="O1066" s="70">
        <v>-8.0965681000000007</v>
      </c>
      <c r="P1066" s="70">
        <v>0.98652636999999999</v>
      </c>
      <c r="Q1066" s="69">
        <v>633.5</v>
      </c>
    </row>
    <row r="1067" spans="1:17">
      <c r="A1067" s="66">
        <v>2403</v>
      </c>
      <c r="B1067" s="67" t="s">
        <v>1008</v>
      </c>
      <c r="C1067" s="67" t="s">
        <v>3329</v>
      </c>
      <c r="D1067" s="68" t="s">
        <v>1003</v>
      </c>
      <c r="E1067" s="7">
        <v>473</v>
      </c>
      <c r="F1067" s="8" t="s">
        <v>1008</v>
      </c>
      <c r="G1067" s="69">
        <v>71000</v>
      </c>
      <c r="H1067" s="69">
        <v>37600</v>
      </c>
      <c r="I1067" s="70">
        <v>16.261436</v>
      </c>
      <c r="J1067" s="70">
        <v>0.15289027999999999</v>
      </c>
      <c r="K1067" s="70">
        <v>13.811942999999999</v>
      </c>
      <c r="L1067" s="70">
        <v>0.59209126000000001</v>
      </c>
      <c r="M1067" s="70">
        <v>2.2460201</v>
      </c>
      <c r="N1067" s="70">
        <v>9.6282541999999999E-2</v>
      </c>
      <c r="O1067" s="70">
        <v>-3.3842571000000001</v>
      </c>
      <c r="P1067" s="70">
        <v>0.13300675000000001</v>
      </c>
      <c r="Q1067" s="69">
        <v>399.5</v>
      </c>
    </row>
    <row r="1068" spans="1:17">
      <c r="A1068" s="66">
        <v>2404</v>
      </c>
      <c r="B1068" s="67" t="s">
        <v>3330</v>
      </c>
      <c r="C1068" s="67" t="s">
        <v>3331</v>
      </c>
      <c r="D1068" s="68" t="s">
        <v>1003</v>
      </c>
      <c r="E1068" s="7"/>
      <c r="F1068" s="8"/>
      <c r="G1068" s="69">
        <v>41600</v>
      </c>
      <c r="H1068" s="69">
        <v>28000</v>
      </c>
      <c r="I1068" s="70">
        <v>30.573345</v>
      </c>
      <c r="J1068" s="70">
        <v>0.10921991</v>
      </c>
      <c r="K1068" s="70">
        <v>8.5294904999999996</v>
      </c>
      <c r="L1068" s="70">
        <v>0.36965236000000001</v>
      </c>
      <c r="M1068" s="70">
        <v>2.6077504</v>
      </c>
      <c r="N1068" s="70">
        <v>0.11301509</v>
      </c>
      <c r="O1068" s="70">
        <v>-6.0481280999999996</v>
      </c>
      <c r="P1068" s="70">
        <v>-1.2215037</v>
      </c>
      <c r="Q1068" s="69">
        <v>484</v>
      </c>
    </row>
    <row r="1069" spans="1:17">
      <c r="A1069" s="66">
        <v>2405</v>
      </c>
      <c r="B1069" s="67" t="s">
        <v>3332</v>
      </c>
      <c r="C1069" s="67" t="s">
        <v>3331</v>
      </c>
      <c r="D1069" s="68" t="s">
        <v>1003</v>
      </c>
      <c r="E1069" s="7"/>
      <c r="F1069" s="8"/>
      <c r="G1069" s="69">
        <v>44900</v>
      </c>
      <c r="H1069" s="69">
        <v>25200</v>
      </c>
      <c r="I1069" s="70">
        <v>28.596041</v>
      </c>
      <c r="J1069" s="70">
        <v>0.20643726000000001</v>
      </c>
      <c r="K1069" s="70">
        <v>6.6403613000000004</v>
      </c>
      <c r="L1069" s="70">
        <v>0.11439522000000001</v>
      </c>
      <c r="M1069" s="70">
        <v>1.8988805</v>
      </c>
      <c r="N1069" s="70">
        <v>3.2712500999999998E-2</v>
      </c>
      <c r="O1069" s="70">
        <v>-1.4439618999999999</v>
      </c>
      <c r="P1069" s="70">
        <v>2.6306956000000001</v>
      </c>
      <c r="Q1069" s="69">
        <v>861.33333333333303</v>
      </c>
    </row>
    <row r="1070" spans="1:17">
      <c r="A1070" s="66">
        <v>2407</v>
      </c>
      <c r="B1070" s="67" t="s">
        <v>3333</v>
      </c>
      <c r="C1070" s="67" t="s">
        <v>2204</v>
      </c>
      <c r="D1070" s="68" t="s">
        <v>1003</v>
      </c>
      <c r="E1070" s="7"/>
      <c r="F1070" s="8"/>
      <c r="G1070" s="69">
        <v>43200</v>
      </c>
      <c r="H1070" s="69">
        <v>25000</v>
      </c>
      <c r="I1070" s="70">
        <v>27.70327</v>
      </c>
      <c r="J1070" s="70">
        <v>0.15381201</v>
      </c>
      <c r="K1070" s="70">
        <v>7.1103759000000002</v>
      </c>
      <c r="L1070" s="70">
        <v>4.7037299999999997E-2</v>
      </c>
      <c r="M1070" s="70">
        <v>1.9698066999999999</v>
      </c>
      <c r="N1070" s="70">
        <v>1.3030870999999999E-2</v>
      </c>
      <c r="O1070" s="70">
        <v>1.8448671000000001</v>
      </c>
      <c r="P1070" s="70">
        <v>9.4488067999999998</v>
      </c>
      <c r="Q1070" s="69">
        <v>2288.3333333333298</v>
      </c>
    </row>
    <row r="1071" spans="1:17">
      <c r="A1071" s="66">
        <v>2408</v>
      </c>
      <c r="B1071" s="67" t="s">
        <v>3334</v>
      </c>
      <c r="C1071" s="67" t="s">
        <v>3335</v>
      </c>
      <c r="D1071" s="68" t="s">
        <v>1003</v>
      </c>
      <c r="E1071" s="7"/>
      <c r="F1071" s="8"/>
      <c r="G1071" s="69">
        <v>41500</v>
      </c>
      <c r="H1071" s="69">
        <v>25400</v>
      </c>
      <c r="I1071" s="70">
        <v>30.951976999999999</v>
      </c>
      <c r="J1071" s="70">
        <v>0.24553127999999999</v>
      </c>
      <c r="K1071" s="70">
        <v>6.8282628000000001</v>
      </c>
      <c r="L1071" s="70">
        <v>2.1935443999999998E-2</v>
      </c>
      <c r="M1071" s="70">
        <v>2.1134824999999999</v>
      </c>
      <c r="N1071" s="70">
        <v>6.7894538000000003E-3</v>
      </c>
      <c r="O1071" s="70">
        <v>-8.9622630999999995</v>
      </c>
      <c r="P1071" s="70">
        <v>-4.9226022</v>
      </c>
      <c r="Q1071" s="69">
        <v>801</v>
      </c>
    </row>
    <row r="1072" spans="1:17">
      <c r="A1072" s="66">
        <v>2409</v>
      </c>
      <c r="B1072" s="67" t="s">
        <v>3336</v>
      </c>
      <c r="C1072" s="67" t="s">
        <v>3337</v>
      </c>
      <c r="D1072" s="68" t="s">
        <v>1003</v>
      </c>
      <c r="E1072" s="7"/>
      <c r="F1072" s="8"/>
      <c r="G1072" s="69">
        <v>47900</v>
      </c>
      <c r="H1072" s="69">
        <v>28400</v>
      </c>
      <c r="I1072" s="70">
        <v>23.893004999999999</v>
      </c>
      <c r="J1072" s="70">
        <v>0.20389304999999999</v>
      </c>
      <c r="K1072" s="70">
        <v>5.6312531999999997</v>
      </c>
      <c r="L1072" s="70">
        <v>3.5208481999999999E-2</v>
      </c>
      <c r="M1072" s="70">
        <v>1.3454756000000001</v>
      </c>
      <c r="N1072" s="70">
        <v>8.4123649000000002E-3</v>
      </c>
      <c r="O1072" s="70">
        <v>3.5134460999999999</v>
      </c>
      <c r="P1072" s="70">
        <v>4.1944493999999999</v>
      </c>
      <c r="Q1072" s="69">
        <v>733</v>
      </c>
    </row>
    <row r="1073" spans="1:17">
      <c r="A1073" s="66">
        <v>2410</v>
      </c>
      <c r="B1073" s="67" t="s">
        <v>1010</v>
      </c>
      <c r="C1073" s="67" t="s">
        <v>2204</v>
      </c>
      <c r="D1073" s="68" t="s">
        <v>1003</v>
      </c>
      <c r="E1073" s="7"/>
      <c r="F1073" s="8"/>
      <c r="G1073" s="69">
        <v>37100</v>
      </c>
      <c r="H1073" s="69">
        <v>31700</v>
      </c>
      <c r="I1073" s="70">
        <v>30.505579000000001</v>
      </c>
      <c r="J1073" s="70">
        <v>2.9404886000000002E-2</v>
      </c>
      <c r="K1073" s="70">
        <v>9.7448329999999999</v>
      </c>
      <c r="L1073" s="70">
        <v>0.22740038000000001</v>
      </c>
      <c r="M1073" s="70">
        <v>2.9727177999999999</v>
      </c>
      <c r="N1073" s="70">
        <v>6.9369808000000005E-2</v>
      </c>
      <c r="O1073" s="70">
        <v>-7.8317551999999999</v>
      </c>
      <c r="P1073" s="70">
        <v>-1.4069976</v>
      </c>
      <c r="Q1073" s="69">
        <v>923.66666666666595</v>
      </c>
    </row>
    <row r="1074" spans="1:17">
      <c r="A1074" s="66">
        <v>2411</v>
      </c>
      <c r="B1074" s="67" t="s">
        <v>3338</v>
      </c>
      <c r="C1074" s="67" t="s">
        <v>3339</v>
      </c>
      <c r="D1074" s="68" t="s">
        <v>1003</v>
      </c>
      <c r="E1074" s="7"/>
      <c r="F1074" s="8"/>
      <c r="G1074" s="69">
        <v>49100</v>
      </c>
      <c r="H1074" s="69">
        <v>26700</v>
      </c>
      <c r="I1074" s="70">
        <v>24.656441000000001</v>
      </c>
      <c r="J1074" s="70">
        <v>0.40111268</v>
      </c>
      <c r="K1074" s="70">
        <v>9.2869872999999998</v>
      </c>
      <c r="L1074" s="70">
        <v>4.4459704000000003E-2</v>
      </c>
      <c r="M1074" s="70">
        <v>2.2898407000000001</v>
      </c>
      <c r="N1074" s="70">
        <v>1.0962181E-2</v>
      </c>
      <c r="O1074" s="70">
        <v>-0.92812925999999996</v>
      </c>
      <c r="P1074" s="70">
        <v>4.0787978000000003</v>
      </c>
      <c r="Q1074" s="69">
        <v>1447.6666666666599</v>
      </c>
    </row>
    <row r="1075" spans="1:17">
      <c r="A1075" s="66">
        <v>2413</v>
      </c>
      <c r="B1075" s="67" t="s">
        <v>3340</v>
      </c>
      <c r="C1075" s="67" t="s">
        <v>3331</v>
      </c>
      <c r="D1075" s="68" t="s">
        <v>1003</v>
      </c>
      <c r="E1075" s="7"/>
      <c r="F1075" s="8"/>
      <c r="G1075" s="69">
        <v>41300</v>
      </c>
      <c r="H1075" s="69">
        <v>25100</v>
      </c>
      <c r="I1075" s="70">
        <v>28.917555</v>
      </c>
      <c r="J1075" s="70">
        <v>0.26415717999999999</v>
      </c>
      <c r="K1075" s="70">
        <v>7.7953367</v>
      </c>
      <c r="L1075" s="70">
        <v>0.31770745</v>
      </c>
      <c r="M1075" s="70">
        <v>2.2542206999999999</v>
      </c>
      <c r="N1075" s="70">
        <v>9.1873229000000001E-2</v>
      </c>
      <c r="O1075" s="70">
        <v>-3.317672</v>
      </c>
      <c r="P1075" s="70">
        <v>1.6040471000000001</v>
      </c>
      <c r="Q1075" s="69">
        <v>613.5</v>
      </c>
    </row>
    <row r="1076" spans="1:17">
      <c r="A1076" s="66">
        <v>33683</v>
      </c>
      <c r="B1076" s="67" t="s">
        <v>3341</v>
      </c>
      <c r="C1076" s="67" t="s">
        <v>3342</v>
      </c>
      <c r="D1076" s="68" t="s">
        <v>1003</v>
      </c>
      <c r="E1076" s="7"/>
      <c r="F1076" s="8"/>
      <c r="G1076" s="69">
        <v>47900</v>
      </c>
      <c r="H1076" s="69">
        <v>24700</v>
      </c>
      <c r="I1076" s="70">
        <v>19.562691000000001</v>
      </c>
      <c r="J1076" s="70">
        <v>5.05221E-2</v>
      </c>
      <c r="K1076" s="70">
        <v>10.27365</v>
      </c>
      <c r="L1076" s="70">
        <v>2.2230731E-2</v>
      </c>
      <c r="M1076" s="70">
        <v>2.0098026</v>
      </c>
      <c r="N1076" s="70">
        <v>4.3489295000000002E-3</v>
      </c>
      <c r="O1076" s="70">
        <v>12.899682</v>
      </c>
      <c r="P1076" s="70">
        <v>-6.8463086999999998</v>
      </c>
      <c r="Q1076" s="69">
        <v>56</v>
      </c>
    </row>
    <row r="1077" spans="1:17">
      <c r="A1077" s="66">
        <v>2414</v>
      </c>
      <c r="B1077" s="67" t="s">
        <v>1012</v>
      </c>
      <c r="C1077" s="67" t="s">
        <v>2204</v>
      </c>
      <c r="D1077" s="68" t="s">
        <v>1003</v>
      </c>
      <c r="E1077" s="7"/>
      <c r="F1077" s="8"/>
      <c r="G1077" s="69">
        <v>110600</v>
      </c>
      <c r="H1077" s="69">
        <v>44600</v>
      </c>
      <c r="I1077" s="70">
        <v>5.8698496999999996</v>
      </c>
      <c r="J1077" s="70">
        <v>6.6558546999999999</v>
      </c>
      <c r="K1077" s="70">
        <v>30.658579</v>
      </c>
      <c r="L1077" s="70">
        <v>1.8425939</v>
      </c>
      <c r="M1077" s="70">
        <v>1.7996125000000001</v>
      </c>
      <c r="N1077" s="70">
        <v>0.10815749</v>
      </c>
      <c r="O1077" s="70">
        <v>-3.2746247999999998</v>
      </c>
      <c r="P1077" s="70">
        <v>-8.8989581999999992</v>
      </c>
      <c r="Q1077" s="69">
        <v>247</v>
      </c>
    </row>
    <row r="1078" spans="1:17">
      <c r="A1078" s="66">
        <v>2415</v>
      </c>
      <c r="B1078" s="67" t="s">
        <v>1017</v>
      </c>
      <c r="C1078" s="67" t="s">
        <v>2204</v>
      </c>
      <c r="D1078" s="68" t="s">
        <v>1003</v>
      </c>
      <c r="E1078" s="7">
        <v>478</v>
      </c>
      <c r="F1078" s="8" t="s">
        <v>1017</v>
      </c>
      <c r="G1078" s="69">
        <v>93400</v>
      </c>
      <c r="H1078" s="69">
        <v>43000</v>
      </c>
      <c r="I1078" s="70">
        <v>6.2089600999999996</v>
      </c>
      <c r="J1078" s="70">
        <v>2.0125183999999998</v>
      </c>
      <c r="K1078" s="70">
        <v>18.942041</v>
      </c>
      <c r="L1078" s="70">
        <v>7.9755589000000002E-2</v>
      </c>
      <c r="M1078" s="70">
        <v>1.1761037000000001</v>
      </c>
      <c r="N1078" s="70">
        <v>4.9519925000000003E-3</v>
      </c>
      <c r="O1078" s="70">
        <v>1.4695936999999999E-2</v>
      </c>
      <c r="P1078" s="70">
        <v>2.2570796</v>
      </c>
      <c r="Q1078" s="69">
        <v>407.666666666666</v>
      </c>
    </row>
    <row r="1079" spans="1:17">
      <c r="A1079" s="66">
        <v>2416</v>
      </c>
      <c r="B1079" s="67" t="s">
        <v>3343</v>
      </c>
      <c r="C1079" s="67" t="s">
        <v>3329</v>
      </c>
      <c r="D1079" s="68" t="s">
        <v>1003</v>
      </c>
      <c r="E1079" s="7"/>
      <c r="F1079" s="8"/>
      <c r="G1079" s="69">
        <v>30100</v>
      </c>
      <c r="H1079" s="69">
        <v>20800</v>
      </c>
      <c r="I1079" s="70">
        <v>39.672381999999999</v>
      </c>
      <c r="J1079" s="70">
        <v>8.0023706E-2</v>
      </c>
      <c r="K1079" s="70">
        <v>6.1111407</v>
      </c>
      <c r="L1079" s="70">
        <v>0.14155771</v>
      </c>
      <c r="M1079" s="70">
        <v>2.4244349000000001</v>
      </c>
      <c r="N1079" s="70">
        <v>5.6159309999999997E-2</v>
      </c>
      <c r="O1079" s="70">
        <v>-4.5939287999999996</v>
      </c>
      <c r="P1079" s="70">
        <v>1.3774906</v>
      </c>
      <c r="Q1079" s="69">
        <v>644.5</v>
      </c>
    </row>
    <row r="1080" spans="1:17">
      <c r="A1080" s="66">
        <v>2417</v>
      </c>
      <c r="B1080" s="67" t="s">
        <v>3344</v>
      </c>
      <c r="C1080" s="67" t="s">
        <v>3345</v>
      </c>
      <c r="D1080" s="68" t="s">
        <v>1003</v>
      </c>
      <c r="E1080" s="7"/>
      <c r="F1080" s="8"/>
      <c r="G1080" s="69">
        <v>56800</v>
      </c>
      <c r="H1080" s="69">
        <v>27100</v>
      </c>
      <c r="I1080" s="70">
        <v>19.400053</v>
      </c>
      <c r="J1080" s="70">
        <v>0.16289696000000001</v>
      </c>
      <c r="K1080" s="70">
        <v>11.721686999999999</v>
      </c>
      <c r="L1080" s="70">
        <v>0.28644288000000001</v>
      </c>
      <c r="M1080" s="70">
        <v>2.2740135000000001</v>
      </c>
      <c r="N1080" s="70">
        <v>5.5570069999999999E-2</v>
      </c>
      <c r="O1080" s="70">
        <v>1.0513881</v>
      </c>
      <c r="P1080" s="70">
        <v>1.8377671</v>
      </c>
      <c r="Q1080" s="69">
        <v>1792.1666666666599</v>
      </c>
    </row>
    <row r="1081" spans="1:17">
      <c r="A1081" s="66">
        <v>2423</v>
      </c>
      <c r="B1081" s="67" t="s">
        <v>1018</v>
      </c>
      <c r="C1081" s="67" t="s">
        <v>3346</v>
      </c>
      <c r="D1081" s="68" t="s">
        <v>1003</v>
      </c>
      <c r="E1081" s="7"/>
      <c r="F1081" s="8"/>
      <c r="G1081" s="69">
        <v>90700</v>
      </c>
      <c r="H1081" s="69">
        <v>44100</v>
      </c>
      <c r="I1081" s="70">
        <v>8.7002134000000009</v>
      </c>
      <c r="J1081" s="70">
        <v>1.2407147999999999</v>
      </c>
      <c r="K1081" s="70">
        <v>20.326965000000001</v>
      </c>
      <c r="L1081" s="70">
        <v>0.78967947000000005</v>
      </c>
      <c r="M1081" s="70">
        <v>1.7684894</v>
      </c>
      <c r="N1081" s="70">
        <v>6.8703799999999995E-2</v>
      </c>
      <c r="O1081" s="70">
        <v>-0.11919399999999999</v>
      </c>
      <c r="P1081" s="70">
        <v>-0.19748451</v>
      </c>
      <c r="Q1081" s="69">
        <v>2398.3333333333298</v>
      </c>
    </row>
    <row r="1082" spans="1:17">
      <c r="A1082" s="66">
        <v>2422</v>
      </c>
      <c r="B1082" s="67" t="s">
        <v>3347</v>
      </c>
      <c r="C1082" s="67" t="s">
        <v>2119</v>
      </c>
      <c r="D1082" s="68" t="s">
        <v>1003</v>
      </c>
      <c r="E1082" s="7"/>
      <c r="F1082" s="8"/>
      <c r="G1082" s="69">
        <v>68500</v>
      </c>
      <c r="H1082" s="69">
        <v>31900</v>
      </c>
      <c r="I1082" s="70">
        <v>15.268545</v>
      </c>
      <c r="J1082" s="70">
        <v>8.4806010000000001E-2</v>
      </c>
      <c r="K1082" s="70">
        <v>17.457346000000001</v>
      </c>
      <c r="L1082" s="70">
        <v>0.98251133999999996</v>
      </c>
      <c r="M1082" s="70">
        <v>2.6654827999999999</v>
      </c>
      <c r="N1082" s="70">
        <v>0.15001518</v>
      </c>
      <c r="O1082" s="70">
        <v>3.9549451000000002</v>
      </c>
      <c r="P1082" s="70">
        <v>8.4930754000000004</v>
      </c>
      <c r="Q1082" s="69">
        <v>232.5</v>
      </c>
    </row>
    <row r="1083" spans="1:17">
      <c r="A1083" s="66">
        <v>2424</v>
      </c>
      <c r="B1083" s="67" t="s">
        <v>1015</v>
      </c>
      <c r="C1083" s="67" t="s">
        <v>3348</v>
      </c>
      <c r="D1083" s="68" t="s">
        <v>1003</v>
      </c>
      <c r="E1083" s="7"/>
      <c r="F1083" s="8"/>
      <c r="G1083" s="69">
        <v>28800</v>
      </c>
      <c r="H1083" s="69">
        <v>24900</v>
      </c>
      <c r="I1083" s="70">
        <v>45.458762999999998</v>
      </c>
      <c r="J1083" s="70">
        <v>5.05221E-2</v>
      </c>
      <c r="K1083" s="70">
        <v>8.6832457000000005</v>
      </c>
      <c r="L1083" s="70">
        <v>8.2420558000000001E-3</v>
      </c>
      <c r="M1083" s="70">
        <v>3.9472958999999999</v>
      </c>
      <c r="N1083" s="70">
        <v>3.7467365999999998E-3</v>
      </c>
      <c r="O1083" s="70">
        <v>-19.967110000000002</v>
      </c>
      <c r="P1083" s="70">
        <v>-7.4589543000000003</v>
      </c>
      <c r="Q1083" s="69">
        <v>314</v>
      </c>
    </row>
    <row r="1084" spans="1:17">
      <c r="A1084" s="66">
        <v>2426</v>
      </c>
      <c r="B1084" s="67" t="s">
        <v>3349</v>
      </c>
      <c r="C1084" s="67" t="s">
        <v>3350</v>
      </c>
      <c r="D1084" s="68" t="s">
        <v>1003</v>
      </c>
      <c r="E1084" s="7"/>
      <c r="F1084" s="8"/>
      <c r="G1084" s="69">
        <v>57200</v>
      </c>
      <c r="H1084" s="69">
        <v>31500</v>
      </c>
      <c r="I1084" s="70">
        <v>15.881800999999999</v>
      </c>
      <c r="J1084" s="70">
        <v>0.11927059</v>
      </c>
      <c r="K1084" s="70">
        <v>8.9284592000000007</v>
      </c>
      <c r="L1084" s="70">
        <v>0.55110592000000003</v>
      </c>
      <c r="M1084" s="70">
        <v>1.4180001</v>
      </c>
      <c r="N1084" s="70">
        <v>8.7525538999999999E-2</v>
      </c>
      <c r="O1084" s="70">
        <v>11.821937999999999</v>
      </c>
      <c r="P1084" s="70">
        <v>18.599440000000001</v>
      </c>
      <c r="Q1084" s="69">
        <v>752.5</v>
      </c>
    </row>
    <row r="1085" spans="1:17">
      <c r="A1085" s="66">
        <v>2427</v>
      </c>
      <c r="B1085" s="67" t="s">
        <v>3351</v>
      </c>
      <c r="C1085" s="67" t="s">
        <v>3342</v>
      </c>
      <c r="D1085" s="68" t="s">
        <v>1003</v>
      </c>
      <c r="E1085" s="7"/>
      <c r="F1085" s="8"/>
      <c r="G1085" s="69">
        <v>51700</v>
      </c>
      <c r="H1085" s="69">
        <v>27200</v>
      </c>
      <c r="I1085" s="70">
        <v>20.949515999999999</v>
      </c>
      <c r="J1085" s="70">
        <v>0.16163732</v>
      </c>
      <c r="K1085" s="70">
        <v>6.2186494000000003</v>
      </c>
      <c r="L1085" s="70">
        <v>1.9542087E-2</v>
      </c>
      <c r="M1085" s="70">
        <v>1.3027770999999999</v>
      </c>
      <c r="N1085" s="70">
        <v>4.0939729999999999E-3</v>
      </c>
      <c r="O1085" s="70">
        <v>-1.1245259999999999</v>
      </c>
      <c r="P1085" s="70">
        <v>1.4022081</v>
      </c>
      <c r="Q1085" s="69">
        <v>1418.3333333333301</v>
      </c>
    </row>
    <row r="1086" spans="1:17">
      <c r="A1086" s="66">
        <v>2430</v>
      </c>
      <c r="B1086" s="67" t="s">
        <v>3352</v>
      </c>
      <c r="C1086" s="67" t="s">
        <v>3345</v>
      </c>
      <c r="D1086" s="68" t="s">
        <v>1003</v>
      </c>
      <c r="E1086" s="7"/>
      <c r="F1086" s="8"/>
      <c r="G1086" s="69">
        <v>45700</v>
      </c>
      <c r="H1086" s="69">
        <v>24700</v>
      </c>
      <c r="I1086" s="70">
        <v>27.733671000000001</v>
      </c>
      <c r="J1086" s="70">
        <v>0.16892742999999999</v>
      </c>
      <c r="K1086" s="70">
        <v>9.8268184999999999</v>
      </c>
      <c r="L1086" s="70">
        <v>0.13447097999999999</v>
      </c>
      <c r="M1086" s="70">
        <v>2.7253376999999999</v>
      </c>
      <c r="N1086" s="70">
        <v>3.7293739999999999E-2</v>
      </c>
      <c r="O1086" s="70">
        <v>-5.6913780999999997</v>
      </c>
      <c r="P1086" s="70">
        <v>-2.8434349999999999</v>
      </c>
      <c r="Q1086" s="69">
        <v>783.33333333333303</v>
      </c>
    </row>
    <row r="1087" spans="1:17">
      <c r="A1087" s="66">
        <v>2433</v>
      </c>
      <c r="B1087" s="67" t="s">
        <v>3353</v>
      </c>
      <c r="C1087" s="67" t="s">
        <v>3342</v>
      </c>
      <c r="D1087" s="68" t="s">
        <v>1003</v>
      </c>
      <c r="E1087" s="7"/>
      <c r="F1087" s="8"/>
      <c r="G1087" s="69">
        <v>33000</v>
      </c>
      <c r="H1087" s="69">
        <v>22500</v>
      </c>
      <c r="I1087" s="70">
        <v>35.506011999999998</v>
      </c>
      <c r="J1087" s="70">
        <v>5.05221E-2</v>
      </c>
      <c r="K1087" s="70">
        <v>6.6104282999999997</v>
      </c>
      <c r="L1087" s="70">
        <v>2.0920463E-2</v>
      </c>
      <c r="M1087" s="70">
        <v>2.3470995000000001</v>
      </c>
      <c r="N1087" s="70">
        <v>7.4280220999999999E-3</v>
      </c>
      <c r="O1087" s="70">
        <v>-5.7973227999999999</v>
      </c>
      <c r="P1087" s="70">
        <v>-6.8819841999999998</v>
      </c>
      <c r="Q1087" s="69">
        <v>174.5</v>
      </c>
    </row>
    <row r="1088" spans="1:17">
      <c r="A1088" s="66">
        <v>2436</v>
      </c>
      <c r="B1088" s="67" t="s">
        <v>3354</v>
      </c>
      <c r="C1088" s="67" t="s">
        <v>3355</v>
      </c>
      <c r="D1088" s="68" t="s">
        <v>1003</v>
      </c>
      <c r="E1088" s="7"/>
      <c r="F1088" s="8"/>
      <c r="G1088" s="69">
        <v>44100</v>
      </c>
      <c r="H1088" s="69">
        <v>25300</v>
      </c>
      <c r="I1088" s="70">
        <v>30.399048000000001</v>
      </c>
      <c r="J1088" s="70">
        <v>0.18998224999999999</v>
      </c>
      <c r="K1088" s="70">
        <v>8.9398736999999997</v>
      </c>
      <c r="L1088" s="70">
        <v>0.26086052999999998</v>
      </c>
      <c r="M1088" s="70">
        <v>2.7176366000000001</v>
      </c>
      <c r="N1088" s="70">
        <v>7.9299122E-2</v>
      </c>
      <c r="O1088" s="70">
        <v>-3.7346854</v>
      </c>
      <c r="P1088" s="70">
        <v>3.5840809</v>
      </c>
      <c r="Q1088" s="69">
        <v>415</v>
      </c>
    </row>
    <row r="1089" spans="1:17">
      <c r="A1089" s="66">
        <v>2440</v>
      </c>
      <c r="B1089" s="67" t="s">
        <v>3356</v>
      </c>
      <c r="C1089" s="67" t="s">
        <v>3357</v>
      </c>
      <c r="D1089" s="68" t="s">
        <v>1003</v>
      </c>
      <c r="E1089" s="7"/>
      <c r="F1089" s="8"/>
      <c r="G1089" s="69">
        <v>109100</v>
      </c>
      <c r="H1089" s="69">
        <v>43300</v>
      </c>
      <c r="I1089" s="70">
        <v>6.9760590000000002</v>
      </c>
      <c r="J1089" s="70">
        <v>5.3949350999999997</v>
      </c>
      <c r="K1089" s="70">
        <v>23.683475000000001</v>
      </c>
      <c r="L1089" s="70">
        <v>1.4220934999999999</v>
      </c>
      <c r="M1089" s="70">
        <v>1.6521733000000001</v>
      </c>
      <c r="N1089" s="70">
        <v>9.9206089999999997E-2</v>
      </c>
      <c r="O1089" s="70">
        <v>-0.95894206000000004</v>
      </c>
      <c r="P1089" s="70">
        <v>-1.1912185</v>
      </c>
      <c r="Q1089" s="69">
        <v>2003.3333333333301</v>
      </c>
    </row>
    <row r="1090" spans="1:17">
      <c r="A1090" s="66">
        <v>2441</v>
      </c>
      <c r="B1090" s="67" t="s">
        <v>3358</v>
      </c>
      <c r="C1090" s="67" t="s">
        <v>2207</v>
      </c>
      <c r="D1090" s="68" t="s">
        <v>1003</v>
      </c>
      <c r="E1090" s="7"/>
      <c r="F1090" s="8"/>
      <c r="G1090" s="69">
        <v>76700</v>
      </c>
      <c r="H1090" s="69">
        <v>37200</v>
      </c>
      <c r="I1090" s="70">
        <v>12.657897</v>
      </c>
      <c r="J1090" s="70">
        <v>0.96025521000000003</v>
      </c>
      <c r="K1090" s="70">
        <v>16.938165999999999</v>
      </c>
      <c r="L1090" s="70">
        <v>0.66292499999999999</v>
      </c>
      <c r="M1090" s="70">
        <v>2.1440155999999999</v>
      </c>
      <c r="N1090" s="70">
        <v>8.3912365000000003E-2</v>
      </c>
      <c r="O1090" s="70">
        <v>1.9337209</v>
      </c>
      <c r="P1090" s="70">
        <v>4.3114352</v>
      </c>
      <c r="Q1090" s="69">
        <v>1622.6666666666599</v>
      </c>
    </row>
    <row r="1091" spans="1:17">
      <c r="A1091" s="66">
        <v>2447</v>
      </c>
      <c r="B1091" s="67" t="s">
        <v>1024</v>
      </c>
      <c r="C1091" s="67" t="s">
        <v>2207</v>
      </c>
      <c r="D1091" s="68" t="s">
        <v>1003</v>
      </c>
      <c r="E1091" s="7">
        <v>482</v>
      </c>
      <c r="F1091" s="8" t="s">
        <v>1024</v>
      </c>
      <c r="G1091" s="69">
        <v>66500</v>
      </c>
      <c r="H1091" s="69">
        <v>31700</v>
      </c>
      <c r="I1091" s="70">
        <v>15.107430000000001</v>
      </c>
      <c r="J1091" s="70">
        <v>0.84162831000000005</v>
      </c>
      <c r="K1091" s="70">
        <v>13.485063999999999</v>
      </c>
      <c r="L1091" s="70">
        <v>1.1847422000000001</v>
      </c>
      <c r="M1091" s="70">
        <v>2.0372461999999998</v>
      </c>
      <c r="N1091" s="70">
        <v>0.17898407999999999</v>
      </c>
      <c r="O1091" s="70">
        <v>-4.0794896999999999</v>
      </c>
      <c r="P1091" s="70">
        <v>-4.4496813</v>
      </c>
      <c r="Q1091" s="69">
        <v>180.666666666666</v>
      </c>
    </row>
    <row r="1092" spans="1:17">
      <c r="A1092" s="66">
        <v>2526</v>
      </c>
      <c r="B1092" s="67" t="s">
        <v>3359</v>
      </c>
      <c r="C1092" s="67" t="s">
        <v>3360</v>
      </c>
      <c r="D1092" s="68" t="s">
        <v>1072</v>
      </c>
      <c r="E1092" s="7"/>
      <c r="F1092" s="8"/>
      <c r="G1092" s="69">
        <v>89700</v>
      </c>
      <c r="H1092" s="69">
        <v>47800</v>
      </c>
      <c r="I1092" s="70">
        <v>5.1360954999999997</v>
      </c>
      <c r="J1092" s="70">
        <v>2.2834663000000002</v>
      </c>
      <c r="K1092" s="70">
        <v>35.451275000000003</v>
      </c>
      <c r="L1092" s="70">
        <v>2.8156867000000001</v>
      </c>
      <c r="M1092" s="70">
        <v>1.8208112999999999</v>
      </c>
      <c r="N1092" s="70">
        <v>0.14461635</v>
      </c>
      <c r="O1092" s="70">
        <v>-2.6290472</v>
      </c>
      <c r="P1092" s="70">
        <v>-12.862382999999999</v>
      </c>
      <c r="Q1092" s="69">
        <v>273.5</v>
      </c>
    </row>
    <row r="1093" spans="1:17">
      <c r="A1093" s="66">
        <v>2529</v>
      </c>
      <c r="B1093" s="67" t="s">
        <v>3361</v>
      </c>
      <c r="C1093" s="67" t="s">
        <v>3362</v>
      </c>
      <c r="D1093" s="68" t="s">
        <v>1072</v>
      </c>
      <c r="E1093" s="7"/>
      <c r="F1093" s="8"/>
      <c r="G1093" s="69">
        <v>58000</v>
      </c>
      <c r="H1093" s="69">
        <v>31700</v>
      </c>
      <c r="I1093" s="70">
        <v>16.631767</v>
      </c>
      <c r="J1093" s="70">
        <v>0.19684674999999999</v>
      </c>
      <c r="K1093" s="70">
        <v>5.6785354999999997</v>
      </c>
      <c r="L1093" s="70">
        <v>1.5633447</v>
      </c>
      <c r="M1093" s="70">
        <v>0.94444083999999995</v>
      </c>
      <c r="N1093" s="70">
        <v>0.26001184999999999</v>
      </c>
      <c r="O1093" s="70">
        <v>-4.2690215</v>
      </c>
      <c r="P1093" s="70">
        <v>-14.085751</v>
      </c>
      <c r="Q1093" s="69">
        <v>120.333333333333</v>
      </c>
    </row>
    <row r="1094" spans="1:17">
      <c r="A1094" s="66">
        <v>6777</v>
      </c>
      <c r="B1094" s="67" t="s">
        <v>3363</v>
      </c>
      <c r="C1094" s="67" t="s">
        <v>3364</v>
      </c>
      <c r="D1094" s="68" t="s">
        <v>1072</v>
      </c>
      <c r="E1094" s="7"/>
      <c r="F1094" s="8"/>
      <c r="G1094" s="69">
        <v>55700</v>
      </c>
      <c r="H1094" s="69">
        <v>26000</v>
      </c>
      <c r="I1094" s="70">
        <v>16.455265000000001</v>
      </c>
      <c r="J1094" s="70">
        <v>0.61021376000000005</v>
      </c>
      <c r="K1094" s="70">
        <v>11.353285</v>
      </c>
      <c r="L1094" s="70">
        <v>9.1893644999999999E-3</v>
      </c>
      <c r="M1094" s="70">
        <v>1.8682132</v>
      </c>
      <c r="N1094" s="70">
        <v>1.5121342999999999E-3</v>
      </c>
      <c r="O1094" s="70">
        <v>-4.6234779000000001</v>
      </c>
      <c r="P1094" s="70">
        <v>-7.9782615000000003</v>
      </c>
      <c r="Q1094" s="69">
        <v>311</v>
      </c>
    </row>
    <row r="1095" spans="1:17">
      <c r="A1095" s="66">
        <v>9314</v>
      </c>
      <c r="B1095" s="67" t="s">
        <v>3365</v>
      </c>
      <c r="C1095" s="67" t="s">
        <v>3366</v>
      </c>
      <c r="D1095" s="68" t="s">
        <v>1072</v>
      </c>
      <c r="E1095" s="7"/>
      <c r="F1095" s="8"/>
      <c r="G1095" s="69">
        <v>54300</v>
      </c>
      <c r="H1095" s="69">
        <v>24200</v>
      </c>
      <c r="I1095" s="70">
        <v>21.464956000000001</v>
      </c>
      <c r="J1095" s="70">
        <v>0.37643093</v>
      </c>
      <c r="K1095" s="70">
        <v>6.4544915999999999</v>
      </c>
      <c r="L1095" s="70">
        <v>0</v>
      </c>
      <c r="M1095" s="70">
        <v>1.3854538000000001</v>
      </c>
      <c r="N1095" s="70">
        <v>0</v>
      </c>
      <c r="O1095" s="70">
        <v>-7.2683625000000003</v>
      </c>
      <c r="P1095" s="70">
        <v>-10.226918</v>
      </c>
      <c r="Q1095" s="69">
        <v>204.666666666666</v>
      </c>
    </row>
    <row r="1096" spans="1:17">
      <c r="A1096" s="66">
        <v>7570</v>
      </c>
      <c r="B1096" s="67" t="s">
        <v>3367</v>
      </c>
      <c r="C1096" s="67" t="s">
        <v>3360</v>
      </c>
      <c r="D1096" s="68" t="s">
        <v>1072</v>
      </c>
      <c r="E1096" s="7"/>
      <c r="F1096" s="8"/>
      <c r="G1096" s="69">
        <v>57900</v>
      </c>
      <c r="H1096" s="69">
        <v>30900</v>
      </c>
      <c r="I1096" s="70">
        <v>12.447991</v>
      </c>
      <c r="J1096" s="70">
        <v>0.31990668</v>
      </c>
      <c r="K1096" s="70">
        <v>12.419807</v>
      </c>
      <c r="L1096" s="70">
        <v>0.10044935000000001</v>
      </c>
      <c r="M1096" s="70">
        <v>1.5460166</v>
      </c>
      <c r="N1096" s="70">
        <v>1.2503927E-2</v>
      </c>
      <c r="O1096" s="70">
        <v>-0.24973722000000001</v>
      </c>
      <c r="P1096" s="70">
        <v>-10.893573999999999</v>
      </c>
      <c r="Q1096" s="69">
        <v>157</v>
      </c>
    </row>
    <row r="1097" spans="1:17">
      <c r="A1097" s="66">
        <v>2528</v>
      </c>
      <c r="B1097" s="67" t="s">
        <v>3368</v>
      </c>
      <c r="C1097" s="67" t="s">
        <v>3369</v>
      </c>
      <c r="D1097" s="68" t="s">
        <v>1072</v>
      </c>
      <c r="E1097" s="7"/>
      <c r="F1097" s="8"/>
      <c r="G1097" s="69">
        <v>51800</v>
      </c>
      <c r="H1097" s="69">
        <v>30500</v>
      </c>
      <c r="I1097" s="70">
        <v>15.73071</v>
      </c>
      <c r="J1097" s="70">
        <v>0.1571274</v>
      </c>
      <c r="K1097" s="70">
        <v>17.722201999999999</v>
      </c>
      <c r="L1097" s="70">
        <v>2.4708342999999999</v>
      </c>
      <c r="M1097" s="70">
        <v>2.7878280000000002</v>
      </c>
      <c r="N1097" s="70">
        <v>0.38867976999999998</v>
      </c>
      <c r="O1097" s="70">
        <v>-5.1878137999999998</v>
      </c>
      <c r="P1097" s="70">
        <v>-9.9524907999999996</v>
      </c>
      <c r="Q1097" s="69">
        <v>107.333333333333</v>
      </c>
    </row>
    <row r="1098" spans="1:17">
      <c r="A1098" s="66">
        <v>2530</v>
      </c>
      <c r="B1098" s="67" t="s">
        <v>3370</v>
      </c>
      <c r="C1098" s="67" t="s">
        <v>3371</v>
      </c>
      <c r="D1098" s="68" t="s">
        <v>1072</v>
      </c>
      <c r="E1098" s="7"/>
      <c r="F1098" s="8"/>
      <c r="G1098" s="69">
        <v>66000</v>
      </c>
      <c r="H1098" s="69">
        <v>31500</v>
      </c>
      <c r="I1098" s="70">
        <v>11.29627</v>
      </c>
      <c r="J1098" s="70">
        <v>0.35141221</v>
      </c>
      <c r="K1098" s="70">
        <v>13.82503</v>
      </c>
      <c r="L1098" s="70">
        <v>0.33501518000000002</v>
      </c>
      <c r="M1098" s="70">
        <v>1.5617129999999999</v>
      </c>
      <c r="N1098" s="70">
        <v>3.7844217999999999E-2</v>
      </c>
      <c r="O1098" s="70">
        <v>-4.2439780000000003</v>
      </c>
      <c r="P1098" s="70">
        <v>-9.0804749000000005</v>
      </c>
      <c r="Q1098" s="69">
        <v>744.66666666666595</v>
      </c>
    </row>
    <row r="1099" spans="1:17">
      <c r="A1099" s="66">
        <v>2533</v>
      </c>
      <c r="B1099" s="67" t="s">
        <v>3372</v>
      </c>
      <c r="C1099" s="67" t="s">
        <v>3373</v>
      </c>
      <c r="D1099" s="68" t="s">
        <v>1072</v>
      </c>
      <c r="E1099" s="7"/>
      <c r="F1099" s="8"/>
      <c r="G1099" s="69">
        <v>56100</v>
      </c>
      <c r="H1099" s="69">
        <v>33600</v>
      </c>
      <c r="I1099" s="70">
        <v>15.079901</v>
      </c>
      <c r="J1099" s="70">
        <v>0.2524595</v>
      </c>
      <c r="K1099" s="70">
        <v>23.936848000000001</v>
      </c>
      <c r="L1099" s="70">
        <v>0</v>
      </c>
      <c r="M1099" s="70">
        <v>3.6096528000000001</v>
      </c>
      <c r="N1099" s="70">
        <v>0</v>
      </c>
      <c r="O1099" s="70">
        <v>-4.4454378999999999</v>
      </c>
      <c r="P1099" s="70">
        <v>-11.406968000000001</v>
      </c>
      <c r="Q1099" s="69">
        <v>232.333333333333</v>
      </c>
    </row>
    <row r="1100" spans="1:17">
      <c r="A1100" s="66">
        <v>2532</v>
      </c>
      <c r="B1100" s="67" t="s">
        <v>3374</v>
      </c>
      <c r="C1100" s="67" t="s">
        <v>3375</v>
      </c>
      <c r="D1100" s="68" t="s">
        <v>1072</v>
      </c>
      <c r="E1100" s="7"/>
      <c r="F1100" s="8"/>
      <c r="G1100" s="69">
        <v>84500</v>
      </c>
      <c r="H1100" s="69">
        <v>40400</v>
      </c>
      <c r="I1100" s="70">
        <v>6.7110243000000001</v>
      </c>
      <c r="J1100" s="70">
        <v>1.9138972999999999</v>
      </c>
      <c r="K1100" s="70">
        <v>22.013923999999999</v>
      </c>
      <c r="L1100" s="70">
        <v>0.27940052999999998</v>
      </c>
      <c r="M1100" s="70">
        <v>1.4773597000000001</v>
      </c>
      <c r="N1100" s="70">
        <v>1.8750636000000001E-2</v>
      </c>
      <c r="O1100" s="70">
        <v>-2.1741723999999998</v>
      </c>
      <c r="P1100" s="70">
        <v>-7.0464834999999999</v>
      </c>
      <c r="Q1100" s="69">
        <v>1964</v>
      </c>
    </row>
    <row r="1101" spans="1:17">
      <c r="A1101" s="66">
        <v>2531</v>
      </c>
      <c r="B1101" s="67" t="s">
        <v>3376</v>
      </c>
      <c r="C1101" s="67" t="s">
        <v>3377</v>
      </c>
      <c r="D1101" s="68" t="s">
        <v>1072</v>
      </c>
      <c r="E1101" s="7"/>
      <c r="F1101" s="8"/>
      <c r="G1101" s="69">
        <v>68300</v>
      </c>
      <c r="H1101" s="69">
        <v>46700</v>
      </c>
      <c r="I1101" s="70">
        <v>11.43111</v>
      </c>
      <c r="J1101" s="70">
        <v>0.51467114999999997</v>
      </c>
      <c r="K1101" s="70">
        <v>29.210346000000001</v>
      </c>
      <c r="L1101" s="70">
        <v>3.4722664000000001</v>
      </c>
      <c r="M1101" s="70">
        <v>3.3390667000000001</v>
      </c>
      <c r="N1101" s="70">
        <v>0.39691859000000002</v>
      </c>
      <c r="O1101" s="70">
        <v>-2.5297258</v>
      </c>
      <c r="P1101" s="70">
        <v>-5.0173426000000001</v>
      </c>
      <c r="Q1101" s="69">
        <v>337</v>
      </c>
    </row>
    <row r="1102" spans="1:17">
      <c r="A1102" s="66">
        <v>2534</v>
      </c>
      <c r="B1102" s="67" t="s">
        <v>3378</v>
      </c>
      <c r="C1102" s="67" t="s">
        <v>3371</v>
      </c>
      <c r="D1102" s="68" t="s">
        <v>1072</v>
      </c>
      <c r="E1102" s="7"/>
      <c r="F1102" s="8"/>
      <c r="G1102" s="69">
        <v>72600</v>
      </c>
      <c r="H1102" s="69">
        <v>38800</v>
      </c>
      <c r="I1102" s="70">
        <v>10.021357999999999</v>
      </c>
      <c r="J1102" s="70">
        <v>1.6157581000000001</v>
      </c>
      <c r="K1102" s="70">
        <v>35.887568999999999</v>
      </c>
      <c r="L1102" s="70">
        <v>0.10828191</v>
      </c>
      <c r="M1102" s="70">
        <v>3.5964222000000001</v>
      </c>
      <c r="N1102" s="70">
        <v>1.0851318E-2</v>
      </c>
      <c r="O1102" s="70">
        <v>-3.4508746000000001</v>
      </c>
      <c r="P1102" s="70">
        <v>-10.808512</v>
      </c>
      <c r="Q1102" s="69">
        <v>133.666666666666</v>
      </c>
    </row>
    <row r="1103" spans="1:17">
      <c r="A1103" s="66">
        <v>2536</v>
      </c>
      <c r="B1103" s="67" t="s">
        <v>3379</v>
      </c>
      <c r="C1103" s="67" t="s">
        <v>3380</v>
      </c>
      <c r="D1103" s="68" t="s">
        <v>1072</v>
      </c>
      <c r="E1103" s="7"/>
      <c r="F1103" s="8"/>
      <c r="G1103" s="69">
        <v>82400</v>
      </c>
      <c r="H1103" s="69">
        <v>34600</v>
      </c>
      <c r="I1103" s="70">
        <v>8.4313106999999992</v>
      </c>
      <c r="J1103" s="70">
        <v>2.4568002</v>
      </c>
      <c r="K1103" s="70">
        <v>15.452983</v>
      </c>
      <c r="L1103" s="70">
        <v>1.5708965E-3</v>
      </c>
      <c r="M1103" s="70">
        <v>1.302889</v>
      </c>
      <c r="N1103" s="70">
        <v>1.3244717E-4</v>
      </c>
      <c r="O1103" s="70">
        <v>-0.67917353000000003</v>
      </c>
      <c r="P1103" s="70">
        <v>-4.0300965</v>
      </c>
      <c r="Q1103" s="69">
        <v>2043</v>
      </c>
    </row>
    <row r="1104" spans="1:17">
      <c r="A1104" s="66">
        <v>2537</v>
      </c>
      <c r="B1104" s="67" t="s">
        <v>3381</v>
      </c>
      <c r="C1104" s="67" t="s">
        <v>3382</v>
      </c>
      <c r="D1104" s="68" t="s">
        <v>1072</v>
      </c>
      <c r="E1104" s="7"/>
      <c r="F1104" s="8"/>
      <c r="G1104" s="69">
        <v>59700</v>
      </c>
      <c r="H1104" s="69">
        <v>32200</v>
      </c>
      <c r="I1104" s="70">
        <v>15.402277</v>
      </c>
      <c r="J1104" s="70">
        <v>0.33085599999999998</v>
      </c>
      <c r="K1104" s="70">
        <v>11.970140000000001</v>
      </c>
      <c r="L1104" s="70">
        <v>1.1142824</v>
      </c>
      <c r="M1104" s="70">
        <v>1.8436741000000001</v>
      </c>
      <c r="N1104" s="70">
        <v>0.17162485</v>
      </c>
      <c r="O1104" s="70">
        <v>-8.0928631000000006</v>
      </c>
      <c r="P1104" s="70">
        <v>-14.920735000000001</v>
      </c>
      <c r="Q1104" s="69">
        <v>197.333333333333</v>
      </c>
    </row>
    <row r="1105" spans="1:17">
      <c r="A1105" s="66">
        <v>5463</v>
      </c>
      <c r="B1105" s="67" t="s">
        <v>3383</v>
      </c>
      <c r="C1105" s="67" t="s">
        <v>3384</v>
      </c>
      <c r="D1105" s="68" t="s">
        <v>1298</v>
      </c>
      <c r="E1105" s="7"/>
      <c r="F1105" s="8"/>
      <c r="G1105" s="69">
        <v>61200</v>
      </c>
      <c r="H1105" s="69">
        <v>25100</v>
      </c>
      <c r="I1105" s="70">
        <v>13.409744</v>
      </c>
      <c r="J1105" s="70">
        <v>0.22421418000000001</v>
      </c>
      <c r="K1105" s="70">
        <v>3.3365197000000002</v>
      </c>
      <c r="L1105" s="70">
        <v>0</v>
      </c>
      <c r="M1105" s="70">
        <v>0.44741878000000002</v>
      </c>
      <c r="N1105" s="70">
        <v>0</v>
      </c>
      <c r="O1105" s="70">
        <v>3.5211383999999999</v>
      </c>
      <c r="P1105" s="70">
        <v>5.6162099999999997</v>
      </c>
      <c r="Q1105" s="69">
        <v>518.33333333333303</v>
      </c>
    </row>
    <row r="1106" spans="1:17">
      <c r="A1106" s="66">
        <v>2906</v>
      </c>
      <c r="B1106" s="67" t="s">
        <v>1297</v>
      </c>
      <c r="C1106" s="67" t="s">
        <v>2208</v>
      </c>
      <c r="D1106" s="68" t="s">
        <v>1298</v>
      </c>
      <c r="E1106" s="7">
        <v>657</v>
      </c>
      <c r="F1106" s="8" t="s">
        <v>1297</v>
      </c>
      <c r="G1106" s="69">
        <v>105900</v>
      </c>
      <c r="H1106" s="69">
        <v>39100</v>
      </c>
      <c r="I1106" s="70">
        <v>3.5452352</v>
      </c>
      <c r="J1106" s="70">
        <v>2.2165754</v>
      </c>
      <c r="K1106" s="70">
        <v>15.233072</v>
      </c>
      <c r="L1106" s="70">
        <v>0.71429074000000004</v>
      </c>
      <c r="M1106" s="70">
        <v>0.54004823999999996</v>
      </c>
      <c r="N1106" s="70">
        <v>2.5323287E-2</v>
      </c>
      <c r="O1106" s="70">
        <v>-0.24935338000000001</v>
      </c>
      <c r="P1106" s="70">
        <v>-1.6063305999999999</v>
      </c>
      <c r="Q1106" s="69">
        <v>2427.3333333333298</v>
      </c>
    </row>
    <row r="1107" spans="1:17">
      <c r="A1107" s="66">
        <v>4033</v>
      </c>
      <c r="B1107" s="67" t="s">
        <v>3385</v>
      </c>
      <c r="C1107" s="67" t="s">
        <v>3386</v>
      </c>
      <c r="D1107" s="68" t="s">
        <v>1298</v>
      </c>
      <c r="E1107" s="7"/>
      <c r="F1107" s="8"/>
      <c r="G1107" s="69">
        <v>62200</v>
      </c>
      <c r="H1107" s="69">
        <v>25000</v>
      </c>
      <c r="I1107" s="70">
        <v>13.436407000000001</v>
      </c>
      <c r="J1107" s="70">
        <v>0.32896161000000002</v>
      </c>
      <c r="K1107" s="70">
        <v>5.6382680000000001</v>
      </c>
      <c r="L1107" s="70">
        <v>0.35325506000000001</v>
      </c>
      <c r="M1107" s="70">
        <v>0.75758064000000003</v>
      </c>
      <c r="N1107" s="70">
        <v>4.7464788000000001E-2</v>
      </c>
      <c r="O1107" s="70">
        <v>0.97140092</v>
      </c>
      <c r="P1107" s="70">
        <v>1.2247410999999999</v>
      </c>
      <c r="Q1107" s="69">
        <v>744</v>
      </c>
    </row>
    <row r="1108" spans="1:17">
      <c r="A1108" s="66">
        <v>2908</v>
      </c>
      <c r="B1108" s="67" t="s">
        <v>3387</v>
      </c>
      <c r="C1108" s="67" t="s">
        <v>3388</v>
      </c>
      <c r="D1108" s="68" t="s">
        <v>1298</v>
      </c>
      <c r="E1108" s="7"/>
      <c r="F1108" s="8"/>
      <c r="G1108" s="69">
        <v>87500</v>
      </c>
      <c r="H1108" s="69">
        <v>39300</v>
      </c>
      <c r="I1108" s="70">
        <v>7.4892849999999997</v>
      </c>
      <c r="J1108" s="70">
        <v>1.2907857</v>
      </c>
      <c r="K1108" s="70">
        <v>7.2260856999999996</v>
      </c>
      <c r="L1108" s="70">
        <v>0.10330839</v>
      </c>
      <c r="M1108" s="70">
        <v>0.54118215999999997</v>
      </c>
      <c r="N1108" s="70">
        <v>7.7370596000000003E-3</v>
      </c>
      <c r="O1108" s="70">
        <v>5.7669715999999998</v>
      </c>
      <c r="P1108" s="70">
        <v>3.7516905999999999</v>
      </c>
      <c r="Q1108" s="69">
        <v>185</v>
      </c>
    </row>
    <row r="1109" spans="1:17">
      <c r="A1109" s="66">
        <v>8558</v>
      </c>
      <c r="B1109" s="67" t="s">
        <v>3389</v>
      </c>
      <c r="C1109" s="67" t="s">
        <v>3390</v>
      </c>
      <c r="D1109" s="68" t="s">
        <v>1298</v>
      </c>
      <c r="E1109" s="7"/>
      <c r="F1109" s="8"/>
      <c r="G1109" s="69">
        <v>46400</v>
      </c>
      <c r="H1109" s="69">
        <v>22200</v>
      </c>
      <c r="I1109" s="70">
        <v>25.968105000000001</v>
      </c>
      <c r="J1109" s="70">
        <v>0.10721743</v>
      </c>
      <c r="K1109" s="70">
        <v>4.0614648000000004</v>
      </c>
      <c r="L1109" s="70">
        <v>5.0277291000000003E-3</v>
      </c>
      <c r="M1109" s="70">
        <v>1.0546854000000001</v>
      </c>
      <c r="N1109" s="70">
        <v>1.305606E-3</v>
      </c>
      <c r="O1109" s="70">
        <v>0.12821046</v>
      </c>
      <c r="P1109" s="70">
        <v>3.6019285000000001</v>
      </c>
      <c r="Q1109" s="69">
        <v>182.333333333333</v>
      </c>
    </row>
    <row r="1110" spans="1:17">
      <c r="A1110" s="66">
        <v>2910</v>
      </c>
      <c r="B1110" s="67" t="s">
        <v>3391</v>
      </c>
      <c r="C1110" s="67" t="s">
        <v>3392</v>
      </c>
      <c r="D1110" s="68" t="s">
        <v>1298</v>
      </c>
      <c r="E1110" s="7"/>
      <c r="F1110" s="8"/>
      <c r="G1110" s="69">
        <v>97900</v>
      </c>
      <c r="H1110" s="69">
        <v>38100</v>
      </c>
      <c r="I1110" s="70">
        <v>4.9032425999999996</v>
      </c>
      <c r="J1110" s="70">
        <v>1.9279256</v>
      </c>
      <c r="K1110" s="70">
        <v>29.988538999999999</v>
      </c>
      <c r="L1110" s="70">
        <v>0</v>
      </c>
      <c r="M1110" s="70">
        <v>1.4704109000000001</v>
      </c>
      <c r="N1110" s="70">
        <v>0</v>
      </c>
      <c r="O1110" s="70">
        <v>0.30245861000000002</v>
      </c>
      <c r="P1110" s="70">
        <v>-2.5484358999999999</v>
      </c>
      <c r="Q1110" s="69">
        <v>134.333333333333</v>
      </c>
    </row>
    <row r="1111" spans="1:17">
      <c r="A1111" s="66">
        <v>2911</v>
      </c>
      <c r="B1111" s="67" t="s">
        <v>3393</v>
      </c>
      <c r="C1111" s="67" t="s">
        <v>3384</v>
      </c>
      <c r="D1111" s="68" t="s">
        <v>1298</v>
      </c>
      <c r="E1111" s="7"/>
      <c r="F1111" s="8"/>
      <c r="G1111" s="69">
        <v>50000</v>
      </c>
      <c r="H1111" s="69">
        <v>33400</v>
      </c>
      <c r="I1111" s="70">
        <v>18.299074000000001</v>
      </c>
      <c r="J1111" s="70">
        <v>0.30557730999999999</v>
      </c>
      <c r="K1111" s="70">
        <v>21.229876999999998</v>
      </c>
      <c r="L1111" s="70">
        <v>0</v>
      </c>
      <c r="M1111" s="70">
        <v>3.8848712000000001</v>
      </c>
      <c r="N1111" s="70">
        <v>0</v>
      </c>
      <c r="O1111" s="70">
        <v>-1.1458507</v>
      </c>
      <c r="P1111" s="70">
        <v>0.27779901000000001</v>
      </c>
      <c r="Q1111" s="69">
        <v>126</v>
      </c>
    </row>
    <row r="1112" spans="1:17">
      <c r="A1112" s="66">
        <v>7987</v>
      </c>
      <c r="B1112" s="67" t="s">
        <v>3394</v>
      </c>
      <c r="C1112" s="67" t="s">
        <v>2213</v>
      </c>
      <c r="D1112" s="68" t="s">
        <v>1298</v>
      </c>
      <c r="E1112" s="7"/>
      <c r="F1112" s="8"/>
      <c r="G1112" s="69">
        <v>36100</v>
      </c>
      <c r="H1112" s="69">
        <v>19500</v>
      </c>
      <c r="I1112" s="70">
        <v>31.386396000000001</v>
      </c>
      <c r="J1112" s="70">
        <v>0.22330808999999999</v>
      </c>
      <c r="K1112" s="70">
        <v>5.5754108000000002</v>
      </c>
      <c r="L1112" s="70">
        <v>7.0864413999999999E-3</v>
      </c>
      <c r="M1112" s="70">
        <v>1.7499205</v>
      </c>
      <c r="N1112" s="70">
        <v>2.2241785E-3</v>
      </c>
      <c r="O1112" s="70">
        <v>-1.8907974999999999</v>
      </c>
      <c r="P1112" s="70">
        <v>5.0977449000000004</v>
      </c>
      <c r="Q1112" s="69">
        <v>134</v>
      </c>
    </row>
    <row r="1113" spans="1:17">
      <c r="A1113" s="66">
        <v>9684</v>
      </c>
      <c r="B1113" s="67" t="s">
        <v>3395</v>
      </c>
      <c r="C1113" s="67" t="s">
        <v>3386</v>
      </c>
      <c r="D1113" s="68" t="s">
        <v>1298</v>
      </c>
      <c r="E1113" s="7"/>
      <c r="F1113" s="8"/>
      <c r="G1113" s="69">
        <v>60800</v>
      </c>
      <c r="H1113" s="69">
        <v>22600</v>
      </c>
      <c r="I1113" s="70">
        <v>12.863872000000001</v>
      </c>
      <c r="J1113" s="70">
        <v>0.52544420999999997</v>
      </c>
      <c r="K1113" s="70">
        <v>9.2159042000000007</v>
      </c>
      <c r="L1113" s="70">
        <v>0</v>
      </c>
      <c r="M1113" s="70">
        <v>1.1855221</v>
      </c>
      <c r="N1113" s="70">
        <v>0</v>
      </c>
      <c r="O1113" s="70">
        <v>4.7205563000000001</v>
      </c>
      <c r="P1113" s="70">
        <v>8.2776861000000004</v>
      </c>
      <c r="Q1113" s="69">
        <v>324.666666666666</v>
      </c>
    </row>
    <row r="1114" spans="1:17">
      <c r="A1114" s="66">
        <v>2912</v>
      </c>
      <c r="B1114" s="67" t="s">
        <v>3396</v>
      </c>
      <c r="C1114" s="67" t="s">
        <v>3386</v>
      </c>
      <c r="D1114" s="68" t="s">
        <v>1298</v>
      </c>
      <c r="E1114" s="7"/>
      <c r="F1114" s="8"/>
      <c r="G1114" s="69">
        <v>93900</v>
      </c>
      <c r="H1114" s="69">
        <v>29300</v>
      </c>
      <c r="I1114" s="70">
        <v>7.7305260000000002</v>
      </c>
      <c r="J1114" s="70">
        <v>2.9310727000000001</v>
      </c>
      <c r="K1114" s="70">
        <v>8.4128380000000007</v>
      </c>
      <c r="L1114" s="70">
        <v>3.6743879E-2</v>
      </c>
      <c r="M1114" s="70">
        <v>0.65035659000000001</v>
      </c>
      <c r="N1114" s="70">
        <v>2.8404951999999998E-3</v>
      </c>
      <c r="O1114" s="70">
        <v>-2.1657822000000002</v>
      </c>
      <c r="P1114" s="70">
        <v>-1.2086680999999999</v>
      </c>
      <c r="Q1114" s="69">
        <v>119</v>
      </c>
    </row>
    <row r="1115" spans="1:17">
      <c r="A1115" s="66">
        <v>21707</v>
      </c>
      <c r="B1115" s="67" t="s">
        <v>3397</v>
      </c>
      <c r="C1115" s="67" t="s">
        <v>2213</v>
      </c>
      <c r="D1115" s="68" t="s">
        <v>1298</v>
      </c>
      <c r="E1115" s="7"/>
      <c r="F1115" s="8"/>
      <c r="G1115" s="69">
        <v>47200</v>
      </c>
      <c r="H1115" s="69">
        <v>17700</v>
      </c>
      <c r="I1115" s="70">
        <v>24.832293</v>
      </c>
      <c r="J1115" s="70">
        <v>7.5735271000000007E-2</v>
      </c>
      <c r="K1115" s="70">
        <v>4.2237185999999998</v>
      </c>
      <c r="L1115" s="70">
        <v>2.6587531000000001E-2</v>
      </c>
      <c r="M1115" s="70">
        <v>1.0488461</v>
      </c>
      <c r="N1115" s="70">
        <v>6.6022933000000001E-3</v>
      </c>
      <c r="O1115" s="70">
        <v>-21.798164</v>
      </c>
      <c r="P1115" s="70">
        <v>-3.2932779999999999</v>
      </c>
      <c r="Q1115" s="69">
        <v>171</v>
      </c>
    </row>
    <row r="1116" spans="1:17">
      <c r="A1116" s="66">
        <v>4835</v>
      </c>
      <c r="B1116" s="67" t="s">
        <v>3398</v>
      </c>
      <c r="C1116" s="67" t="s">
        <v>3399</v>
      </c>
      <c r="D1116" s="68" t="s">
        <v>1298</v>
      </c>
      <c r="E1116" s="7"/>
      <c r="F1116" s="8"/>
      <c r="G1116" s="69">
        <v>60300</v>
      </c>
      <c r="H1116" s="69">
        <v>23900</v>
      </c>
      <c r="I1116" s="70">
        <v>13.48293</v>
      </c>
      <c r="J1116" s="70">
        <v>0.66332603000000001</v>
      </c>
      <c r="K1116" s="70">
        <v>6.7721748000000002</v>
      </c>
      <c r="L1116" s="70">
        <v>7.4327261999999998E-3</v>
      </c>
      <c r="M1116" s="70">
        <v>0.91308754999999997</v>
      </c>
      <c r="N1116" s="70">
        <v>1.0021492E-3</v>
      </c>
      <c r="O1116" s="70">
        <v>3.8293097</v>
      </c>
      <c r="P1116" s="70">
        <v>4.9249792000000001</v>
      </c>
      <c r="Q1116" s="69">
        <v>506</v>
      </c>
    </row>
    <row r="1117" spans="1:17">
      <c r="A1117" s="66">
        <v>2913</v>
      </c>
      <c r="B1117" s="67" t="s">
        <v>1300</v>
      </c>
      <c r="C1117" s="67" t="s">
        <v>3400</v>
      </c>
      <c r="D1117" s="68" t="s">
        <v>1298</v>
      </c>
      <c r="E1117" s="7">
        <v>658</v>
      </c>
      <c r="F1117" s="8" t="s">
        <v>1300</v>
      </c>
      <c r="G1117" s="69">
        <v>69900</v>
      </c>
      <c r="H1117" s="69">
        <v>42700</v>
      </c>
      <c r="I1117" s="70">
        <v>11.58799</v>
      </c>
      <c r="J1117" s="70">
        <v>0.80606323000000002</v>
      </c>
      <c r="K1117" s="70">
        <v>26.630831000000001</v>
      </c>
      <c r="L1117" s="70">
        <v>0.29917651000000001</v>
      </c>
      <c r="M1117" s="70">
        <v>3.0859779999999999</v>
      </c>
      <c r="N1117" s="70">
        <v>3.4668541999999997E-2</v>
      </c>
      <c r="O1117" s="70">
        <v>-5.1521033999999997</v>
      </c>
      <c r="P1117" s="70">
        <v>-10.371079999999999</v>
      </c>
      <c r="Q1117" s="69">
        <v>920</v>
      </c>
    </row>
    <row r="1118" spans="1:17">
      <c r="A1118" s="66">
        <v>5320</v>
      </c>
      <c r="B1118" s="67" t="s">
        <v>3401</v>
      </c>
      <c r="C1118" s="67" t="s">
        <v>2213</v>
      </c>
      <c r="D1118" s="68" t="s">
        <v>1298</v>
      </c>
      <c r="E1118" s="7"/>
      <c r="F1118" s="8"/>
      <c r="G1118" s="69">
        <v>70800</v>
      </c>
      <c r="H1118" s="69">
        <v>24200</v>
      </c>
      <c r="I1118" s="70">
        <v>14.731147</v>
      </c>
      <c r="J1118" s="70">
        <v>1.2168288</v>
      </c>
      <c r="K1118" s="70">
        <v>8.1613007</v>
      </c>
      <c r="L1118" s="70">
        <v>0.40920559000000001</v>
      </c>
      <c r="M1118" s="70">
        <v>1.2022531000000001</v>
      </c>
      <c r="N1118" s="70">
        <v>6.0280673E-2</v>
      </c>
      <c r="O1118" s="70">
        <v>1.6006583000000001</v>
      </c>
      <c r="P1118" s="70">
        <v>3.2352455</v>
      </c>
      <c r="Q1118" s="69">
        <v>1089.6666666666599</v>
      </c>
    </row>
    <row r="1119" spans="1:17">
      <c r="A1119" s="66">
        <v>8081</v>
      </c>
      <c r="B1119" s="67" t="s">
        <v>3402</v>
      </c>
      <c r="C1119" s="67" t="s">
        <v>2067</v>
      </c>
      <c r="D1119" s="68" t="s">
        <v>1298</v>
      </c>
      <c r="E1119" s="7"/>
      <c r="F1119" s="8"/>
      <c r="G1119" s="69">
        <v>50300</v>
      </c>
      <c r="H1119" s="69">
        <v>19700</v>
      </c>
      <c r="I1119" s="70">
        <v>22.25168</v>
      </c>
      <c r="J1119" s="70">
        <v>0.47925057999999998</v>
      </c>
      <c r="K1119" s="70">
        <v>2.8525399999999999</v>
      </c>
      <c r="L1119" s="70">
        <v>6.2770220000000002E-3</v>
      </c>
      <c r="M1119" s="70">
        <v>0.63473809000000003</v>
      </c>
      <c r="N1119" s="70">
        <v>1.3967429E-3</v>
      </c>
      <c r="O1119" s="70">
        <v>-0.57363098999999995</v>
      </c>
      <c r="P1119" s="70">
        <v>0.31022339999999998</v>
      </c>
      <c r="Q1119" s="69">
        <v>245</v>
      </c>
    </row>
    <row r="1120" spans="1:17">
      <c r="A1120" s="66">
        <v>2914</v>
      </c>
      <c r="B1120" s="67" t="s">
        <v>3403</v>
      </c>
      <c r="C1120" s="67" t="s">
        <v>3404</v>
      </c>
      <c r="D1120" s="68" t="s">
        <v>1298</v>
      </c>
      <c r="E1120" s="7"/>
      <c r="F1120" s="8"/>
      <c r="G1120" s="69">
        <v>94000</v>
      </c>
      <c r="H1120" s="69">
        <v>42000</v>
      </c>
      <c r="I1120" s="70">
        <v>5.7591318999999999</v>
      </c>
      <c r="J1120" s="70">
        <v>1.1009104999999999</v>
      </c>
      <c r="K1120" s="70">
        <v>21.742609000000002</v>
      </c>
      <c r="L1120" s="70">
        <v>0.13912005999999999</v>
      </c>
      <c r="M1120" s="70">
        <v>1.2521856</v>
      </c>
      <c r="N1120" s="70">
        <v>8.0121076000000003E-3</v>
      </c>
      <c r="O1120" s="70">
        <v>2.5272812999999998</v>
      </c>
      <c r="P1120" s="70">
        <v>2.1375763000000001</v>
      </c>
      <c r="Q1120" s="69">
        <v>194</v>
      </c>
    </row>
    <row r="1121" spans="1:17">
      <c r="A1121" s="66">
        <v>5318</v>
      </c>
      <c r="B1121" s="67" t="s">
        <v>3405</v>
      </c>
      <c r="C1121" s="67" t="s">
        <v>3399</v>
      </c>
      <c r="D1121" s="68" t="s">
        <v>1298</v>
      </c>
      <c r="E1121" s="7"/>
      <c r="F1121" s="8"/>
      <c r="G1121" s="69">
        <v>63800</v>
      </c>
      <c r="H1121" s="69">
        <v>26600</v>
      </c>
      <c r="I1121" s="70">
        <v>11.952283</v>
      </c>
      <c r="J1121" s="70">
        <v>0.36743735999999999</v>
      </c>
      <c r="K1121" s="70">
        <v>4.7306895000000004</v>
      </c>
      <c r="L1121" s="70">
        <v>3.0257446000000001E-3</v>
      </c>
      <c r="M1121" s="70">
        <v>0.56542539999999997</v>
      </c>
      <c r="N1121" s="70">
        <v>3.6164557000000001E-4</v>
      </c>
      <c r="O1121" s="70">
        <v>4.2111897000000003</v>
      </c>
      <c r="P1121" s="70">
        <v>6.7474923000000002</v>
      </c>
      <c r="Q1121" s="69">
        <v>650</v>
      </c>
    </row>
    <row r="1122" spans="1:17">
      <c r="A1122" s="66">
        <v>5449</v>
      </c>
      <c r="B1122" s="67" t="s">
        <v>3406</v>
      </c>
      <c r="C1122" s="67" t="s">
        <v>3400</v>
      </c>
      <c r="D1122" s="68" t="s">
        <v>1298</v>
      </c>
      <c r="E1122" s="7"/>
      <c r="F1122" s="8"/>
      <c r="G1122" s="69">
        <v>57000</v>
      </c>
      <c r="H1122" s="69">
        <v>24800</v>
      </c>
      <c r="I1122" s="70">
        <v>18.055681</v>
      </c>
      <c r="J1122" s="70">
        <v>0.28793239999999998</v>
      </c>
      <c r="K1122" s="70">
        <v>6.1724943999999997</v>
      </c>
      <c r="L1122" s="70">
        <v>1.6538799E-2</v>
      </c>
      <c r="M1122" s="70">
        <v>1.1144860000000001</v>
      </c>
      <c r="N1122" s="70">
        <v>2.9861928999999998E-3</v>
      </c>
      <c r="O1122" s="70">
        <v>-0.31910836999999997</v>
      </c>
      <c r="P1122" s="70">
        <v>2.7911279000000002</v>
      </c>
      <c r="Q1122" s="69">
        <v>534.33333333333303</v>
      </c>
    </row>
    <row r="1123" spans="1:17">
      <c r="A1123" s="66">
        <v>2915</v>
      </c>
      <c r="B1123" s="67" t="s">
        <v>3407</v>
      </c>
      <c r="C1123" s="67" t="s">
        <v>3404</v>
      </c>
      <c r="D1123" s="68" t="s">
        <v>1298</v>
      </c>
      <c r="E1123" s="7"/>
      <c r="F1123" s="8"/>
      <c r="G1123" s="69">
        <v>71200</v>
      </c>
      <c r="H1123" s="69">
        <v>26700</v>
      </c>
      <c r="I1123" s="70">
        <v>12.285539</v>
      </c>
      <c r="J1123" s="70">
        <v>0.66759478999999999</v>
      </c>
      <c r="K1123" s="70">
        <v>7.2304950000000003</v>
      </c>
      <c r="L1123" s="70">
        <v>0</v>
      </c>
      <c r="M1123" s="70">
        <v>0.88830525000000005</v>
      </c>
      <c r="N1123" s="70">
        <v>0</v>
      </c>
      <c r="O1123" s="70">
        <v>4.4380373999999998</v>
      </c>
      <c r="P1123" s="70">
        <v>9.5622062999999997</v>
      </c>
      <c r="Q1123" s="69">
        <v>2348.3333333333298</v>
      </c>
    </row>
    <row r="1124" spans="1:17">
      <c r="A1124" s="66">
        <v>8082</v>
      </c>
      <c r="B1124" s="67" t="s">
        <v>3408</v>
      </c>
      <c r="C1124" s="67" t="s">
        <v>3392</v>
      </c>
      <c r="D1124" s="68" t="s">
        <v>1298</v>
      </c>
      <c r="E1124" s="7"/>
      <c r="F1124" s="8"/>
      <c r="G1124" s="69">
        <v>49600</v>
      </c>
      <c r="H1124" s="69">
        <v>23700</v>
      </c>
      <c r="I1124" s="70">
        <v>20.315418000000001</v>
      </c>
      <c r="J1124" s="70">
        <v>6.7474686000000006E-2</v>
      </c>
      <c r="K1124" s="70">
        <v>7.1560725999999999</v>
      </c>
      <c r="L1124" s="70">
        <v>0</v>
      </c>
      <c r="M1124" s="70">
        <v>1.4537861000000001</v>
      </c>
      <c r="N1124" s="70">
        <v>0</v>
      </c>
      <c r="O1124" s="70">
        <v>5.9218159000000004</v>
      </c>
      <c r="P1124" s="70">
        <v>9.7734498999999992</v>
      </c>
      <c r="Q1124" s="69">
        <v>251.666666666666</v>
      </c>
    </row>
    <row r="1125" spans="1:17">
      <c r="A1125" s="66">
        <v>5316</v>
      </c>
      <c r="B1125" s="67" t="s">
        <v>3409</v>
      </c>
      <c r="C1125" s="67" t="s">
        <v>2067</v>
      </c>
      <c r="D1125" s="68" t="s">
        <v>1298</v>
      </c>
      <c r="E1125" s="7"/>
      <c r="F1125" s="8"/>
      <c r="G1125" s="69">
        <v>56700</v>
      </c>
      <c r="H1125" s="69">
        <v>28000</v>
      </c>
      <c r="I1125" s="70">
        <v>17.013390999999999</v>
      </c>
      <c r="J1125" s="70">
        <v>0.26989138000000001</v>
      </c>
      <c r="K1125" s="70">
        <v>13.671245000000001</v>
      </c>
      <c r="L1125" s="70">
        <v>5.5791149000000003E-3</v>
      </c>
      <c r="M1125" s="70">
        <v>2.3259422999999999</v>
      </c>
      <c r="N1125" s="70">
        <v>9.4919668999999998E-4</v>
      </c>
      <c r="O1125" s="70">
        <v>-0.58212178999999997</v>
      </c>
      <c r="P1125" s="70">
        <v>-2.5587621</v>
      </c>
      <c r="Q1125" s="69">
        <v>901</v>
      </c>
    </row>
    <row r="1126" spans="1:17">
      <c r="A1126" s="66">
        <v>2917</v>
      </c>
      <c r="B1126" s="67" t="s">
        <v>3410</v>
      </c>
      <c r="C1126" s="67" t="s">
        <v>3411</v>
      </c>
      <c r="D1126" s="68" t="s">
        <v>1298</v>
      </c>
      <c r="E1126" s="7"/>
      <c r="F1126" s="8"/>
      <c r="G1126" s="69">
        <v>52000</v>
      </c>
      <c r="H1126" s="69">
        <v>20800</v>
      </c>
      <c r="I1126" s="70">
        <v>21.489429000000001</v>
      </c>
      <c r="J1126" s="70">
        <v>0.38680597999999999</v>
      </c>
      <c r="K1126" s="70">
        <v>2.1083173999999998</v>
      </c>
      <c r="L1126" s="70">
        <v>0</v>
      </c>
      <c r="M1126" s="70">
        <v>0.45306540000000001</v>
      </c>
      <c r="N1126" s="70">
        <v>0</v>
      </c>
      <c r="O1126" s="70">
        <v>-4.2875433000000003</v>
      </c>
      <c r="P1126" s="70">
        <v>-0.43815549999999998</v>
      </c>
      <c r="Q1126" s="69">
        <v>349.33333333333297</v>
      </c>
    </row>
    <row r="1127" spans="1:17">
      <c r="A1127" s="66">
        <v>6799</v>
      </c>
      <c r="B1127" s="67" t="s">
        <v>3412</v>
      </c>
      <c r="C1127" s="67" t="s">
        <v>2067</v>
      </c>
      <c r="D1127" s="68" t="s">
        <v>1298</v>
      </c>
      <c r="E1127" s="7"/>
      <c r="F1127" s="8"/>
      <c r="G1127" s="69">
        <v>57200</v>
      </c>
      <c r="H1127" s="69">
        <v>29600</v>
      </c>
      <c r="I1127" s="70">
        <v>18.641798000000001</v>
      </c>
      <c r="J1127" s="70">
        <v>0.11570574</v>
      </c>
      <c r="K1127" s="70">
        <v>13.210656</v>
      </c>
      <c r="L1127" s="70">
        <v>0</v>
      </c>
      <c r="M1127" s="70">
        <v>2.4627037000000001</v>
      </c>
      <c r="N1127" s="70">
        <v>0</v>
      </c>
      <c r="O1127" s="70">
        <v>-1.2511505999999999</v>
      </c>
      <c r="P1127" s="70">
        <v>-1.5449743</v>
      </c>
      <c r="Q1127" s="69">
        <v>472</v>
      </c>
    </row>
    <row r="1128" spans="1:17">
      <c r="A1128" s="66">
        <v>2918</v>
      </c>
      <c r="B1128" s="67" t="s">
        <v>1301</v>
      </c>
      <c r="C1128" s="67" t="s">
        <v>3404</v>
      </c>
      <c r="D1128" s="68" t="s">
        <v>1298</v>
      </c>
      <c r="E1128" s="7"/>
      <c r="F1128" s="8"/>
      <c r="G1128" s="69">
        <v>208500</v>
      </c>
      <c r="H1128" s="69">
        <v>60300</v>
      </c>
      <c r="I1128" s="70">
        <v>1.3816976999999999</v>
      </c>
      <c r="J1128" s="70">
        <v>17.505419</v>
      </c>
      <c r="K1128" s="70">
        <v>29.688521999999999</v>
      </c>
      <c r="L1128" s="70">
        <v>12.316254000000001</v>
      </c>
      <c r="M1128" s="70">
        <v>0.4102056</v>
      </c>
      <c r="N1128" s="70">
        <v>0.17017338000000001</v>
      </c>
      <c r="O1128" s="70">
        <v>1.1934195000000001</v>
      </c>
      <c r="P1128" s="70">
        <v>1.3862015000000001</v>
      </c>
      <c r="Q1128" s="69">
        <v>409.33333333333297</v>
      </c>
    </row>
    <row r="1129" spans="1:17">
      <c r="A1129" s="66">
        <v>2919</v>
      </c>
      <c r="B1129" s="67" t="s">
        <v>3413</v>
      </c>
      <c r="C1129" s="67" t="s">
        <v>3384</v>
      </c>
      <c r="D1129" s="68" t="s">
        <v>1298</v>
      </c>
      <c r="E1129" s="7"/>
      <c r="F1129" s="8"/>
      <c r="G1129" s="69">
        <v>60000</v>
      </c>
      <c r="H1129" s="69">
        <v>24300</v>
      </c>
      <c r="I1129" s="70">
        <v>12.633781000000001</v>
      </c>
      <c r="J1129" s="70">
        <v>0.13724323999999999</v>
      </c>
      <c r="K1129" s="70">
        <v>5.9372062999999997</v>
      </c>
      <c r="L1129" s="70">
        <v>0</v>
      </c>
      <c r="M1129" s="70">
        <v>0.75009369999999997</v>
      </c>
      <c r="N1129" s="70">
        <v>0</v>
      </c>
      <c r="O1129" s="70">
        <v>5.654325</v>
      </c>
      <c r="P1129" s="70">
        <v>4.7520819000000003</v>
      </c>
      <c r="Q1129" s="69">
        <v>393</v>
      </c>
    </row>
    <row r="1130" spans="1:17">
      <c r="A1130" s="66">
        <v>2920</v>
      </c>
      <c r="B1130" s="67" t="s">
        <v>3414</v>
      </c>
      <c r="C1130" s="67" t="s">
        <v>3400</v>
      </c>
      <c r="D1130" s="68" t="s">
        <v>1298</v>
      </c>
      <c r="E1130" s="7"/>
      <c r="F1130" s="8"/>
      <c r="G1130" s="69">
        <v>196000</v>
      </c>
      <c r="H1130" s="69">
        <v>87500</v>
      </c>
      <c r="I1130" s="70">
        <v>3.1803740999999999</v>
      </c>
      <c r="J1130" s="70">
        <v>19.215613999999999</v>
      </c>
      <c r="K1130" s="70">
        <v>50.391173999999999</v>
      </c>
      <c r="L1130" s="70">
        <v>13.370843000000001</v>
      </c>
      <c r="M1130" s="70">
        <v>1.6026279000000001</v>
      </c>
      <c r="N1130" s="70">
        <v>0.42524287</v>
      </c>
      <c r="O1130" s="70">
        <v>0.42037850999999998</v>
      </c>
      <c r="P1130" s="70">
        <v>-0.54027139999999996</v>
      </c>
      <c r="Q1130" s="69">
        <v>1500</v>
      </c>
    </row>
    <row r="1131" spans="1:17">
      <c r="A1131" s="66">
        <v>5448</v>
      </c>
      <c r="B1131" s="67" t="s">
        <v>3415</v>
      </c>
      <c r="C1131" s="67" t="s">
        <v>3400</v>
      </c>
      <c r="D1131" s="68" t="s">
        <v>1298</v>
      </c>
      <c r="E1131" s="7"/>
      <c r="F1131" s="8"/>
      <c r="G1131" s="69">
        <v>59700</v>
      </c>
      <c r="H1131" s="69">
        <v>24500</v>
      </c>
      <c r="I1131" s="70">
        <v>16.234960999999998</v>
      </c>
      <c r="J1131" s="70">
        <v>0.38116141999999997</v>
      </c>
      <c r="K1131" s="70">
        <v>4.4948648999999996</v>
      </c>
      <c r="L1131" s="70">
        <v>0</v>
      </c>
      <c r="M1131" s="70">
        <v>0.72973949000000005</v>
      </c>
      <c r="N1131" s="70">
        <v>0</v>
      </c>
      <c r="O1131" s="70">
        <v>5.0115432999999996</v>
      </c>
      <c r="P1131" s="70">
        <v>10.973216000000001</v>
      </c>
      <c r="Q1131" s="69">
        <v>507.33333333333297</v>
      </c>
    </row>
    <row r="1132" spans="1:17">
      <c r="A1132" s="66">
        <v>2923</v>
      </c>
      <c r="B1132" s="67" t="s">
        <v>1302</v>
      </c>
      <c r="C1132" s="67" t="s">
        <v>2067</v>
      </c>
      <c r="D1132" s="68" t="s">
        <v>1298</v>
      </c>
      <c r="E1132" s="7"/>
      <c r="F1132" s="8"/>
      <c r="G1132" s="69">
        <v>96000</v>
      </c>
      <c r="H1132" s="69">
        <v>41200</v>
      </c>
      <c r="I1132" s="70">
        <v>6.1542434999999998</v>
      </c>
      <c r="J1132" s="70">
        <v>1.2488611000000001</v>
      </c>
      <c r="K1132" s="70">
        <v>19.389063</v>
      </c>
      <c r="L1132" s="70">
        <v>0.74674541000000005</v>
      </c>
      <c r="M1132" s="70">
        <v>1.1932502</v>
      </c>
      <c r="N1132" s="70">
        <v>4.5956533000000001E-2</v>
      </c>
      <c r="O1132" s="70">
        <v>-0.78522449999999999</v>
      </c>
      <c r="P1132" s="70">
        <v>-2.0050265999999999</v>
      </c>
      <c r="Q1132" s="69">
        <v>2794.6666666666601</v>
      </c>
    </row>
    <row r="1133" spans="1:17">
      <c r="A1133" s="66">
        <v>8855</v>
      </c>
      <c r="B1133" s="67" t="s">
        <v>3416</v>
      </c>
      <c r="C1133" s="67" t="s">
        <v>3388</v>
      </c>
      <c r="D1133" s="68" t="s">
        <v>1298</v>
      </c>
      <c r="E1133" s="7"/>
      <c r="F1133" s="8"/>
      <c r="G1133" s="69">
        <v>32500</v>
      </c>
      <c r="H1133" s="69">
        <v>20800</v>
      </c>
      <c r="I1133" s="70">
        <v>34.405357000000002</v>
      </c>
      <c r="J1133" s="70">
        <v>4.5075104999999999E-3</v>
      </c>
      <c r="K1133" s="70">
        <v>4.1779871000000002</v>
      </c>
      <c r="L1133" s="70">
        <v>5.1271878000000003E-3</v>
      </c>
      <c r="M1133" s="70">
        <v>1.4374514</v>
      </c>
      <c r="N1133" s="70">
        <v>1.7640274E-3</v>
      </c>
      <c r="O1133" s="70">
        <v>-0.25299335000000001</v>
      </c>
      <c r="P1133" s="70">
        <v>5.5961169999999996</v>
      </c>
      <c r="Q1133" s="69">
        <v>255.666666666666</v>
      </c>
    </row>
    <row r="1134" spans="1:17">
      <c r="A1134" s="66">
        <v>2926</v>
      </c>
      <c r="B1134" s="67" t="s">
        <v>1304</v>
      </c>
      <c r="C1134" s="67" t="s">
        <v>3411</v>
      </c>
      <c r="D1134" s="68" t="s">
        <v>1298</v>
      </c>
      <c r="E1134" s="7"/>
      <c r="F1134" s="8"/>
      <c r="G1134" s="69">
        <v>37400</v>
      </c>
      <c r="H1134" s="69">
        <v>31000</v>
      </c>
      <c r="I1134" s="70">
        <v>32.103268</v>
      </c>
      <c r="J1134" s="70">
        <v>0</v>
      </c>
      <c r="K1134" s="70">
        <v>12.077756000000001</v>
      </c>
      <c r="L1134" s="70">
        <v>1.7424321000000001E-4</v>
      </c>
      <c r="M1134" s="70">
        <v>3.8773544000000002</v>
      </c>
      <c r="N1134" s="70">
        <v>5.5937762000000001E-5</v>
      </c>
      <c r="O1134" s="70">
        <v>-10.235967</v>
      </c>
      <c r="P1134" s="70">
        <v>-1.8028008</v>
      </c>
      <c r="Q1134" s="69">
        <v>334.666666666666</v>
      </c>
    </row>
    <row r="1135" spans="1:17">
      <c r="A1135" s="66">
        <v>2927</v>
      </c>
      <c r="B1135" s="67" t="s">
        <v>1307</v>
      </c>
      <c r="C1135" s="67" t="s">
        <v>3384</v>
      </c>
      <c r="D1135" s="68" t="s">
        <v>1298</v>
      </c>
      <c r="E1135" s="7"/>
      <c r="F1135" s="8"/>
      <c r="G1135" s="69">
        <v>146000</v>
      </c>
      <c r="H1135" s="69">
        <v>47300</v>
      </c>
      <c r="I1135" s="70">
        <v>2.0629591999999999</v>
      </c>
      <c r="J1135" s="70">
        <v>6.7646360000000003</v>
      </c>
      <c r="K1135" s="70">
        <v>30.853525000000001</v>
      </c>
      <c r="L1135" s="70">
        <v>0.17937201</v>
      </c>
      <c r="M1135" s="70">
        <v>0.63649564999999997</v>
      </c>
      <c r="N1135" s="70">
        <v>3.7003715999999998E-3</v>
      </c>
      <c r="O1135" s="70">
        <v>-0.94074338999999996</v>
      </c>
      <c r="P1135" s="70">
        <v>-3.2425283999999999</v>
      </c>
      <c r="Q1135" s="69">
        <v>946.33333333333303</v>
      </c>
    </row>
    <row r="1136" spans="1:17">
      <c r="A1136" s="66">
        <v>2928</v>
      </c>
      <c r="B1136" s="67" t="s">
        <v>1308</v>
      </c>
      <c r="C1136" s="67" t="s">
        <v>2414</v>
      </c>
      <c r="D1136" s="68" t="s">
        <v>1298</v>
      </c>
      <c r="E1136" s="7"/>
      <c r="F1136" s="8"/>
      <c r="G1136" s="69">
        <v>41400</v>
      </c>
      <c r="H1136" s="69">
        <v>28700</v>
      </c>
      <c r="I1136" s="70">
        <v>25.220096999999999</v>
      </c>
      <c r="J1136" s="70">
        <v>0.12194336</v>
      </c>
      <c r="K1136" s="70">
        <v>9.6434212000000006</v>
      </c>
      <c r="L1136" s="70">
        <v>0.40015113000000002</v>
      </c>
      <c r="M1136" s="70">
        <v>2.4320803</v>
      </c>
      <c r="N1136" s="70">
        <v>0.10091849999999999</v>
      </c>
      <c r="O1136" s="70">
        <v>-2.6758022000000001</v>
      </c>
      <c r="P1136" s="70">
        <v>2.9961779000000002</v>
      </c>
      <c r="Q1136" s="69">
        <v>636.33333333333303</v>
      </c>
    </row>
    <row r="1137" spans="1:17">
      <c r="A1137" s="66">
        <v>7640</v>
      </c>
      <c r="B1137" s="67" t="s">
        <v>3417</v>
      </c>
      <c r="C1137" s="67" t="s">
        <v>2414</v>
      </c>
      <c r="D1137" s="68" t="s">
        <v>1298</v>
      </c>
      <c r="E1137" s="7"/>
      <c r="F1137" s="8"/>
      <c r="G1137" s="69">
        <v>51600</v>
      </c>
      <c r="H1137" s="69">
        <v>24400</v>
      </c>
      <c r="I1137" s="70">
        <v>21.66733</v>
      </c>
      <c r="J1137" s="70">
        <v>4.2722444999999998E-2</v>
      </c>
      <c r="K1137" s="70">
        <v>8.6847037999999994</v>
      </c>
      <c r="L1137" s="70">
        <v>0.11051867999999999</v>
      </c>
      <c r="M1137" s="70">
        <v>1.8817434</v>
      </c>
      <c r="N1137" s="70">
        <v>2.3946446999999999E-2</v>
      </c>
      <c r="O1137" s="70">
        <v>3.2249621999999998</v>
      </c>
      <c r="P1137" s="70">
        <v>6.0378246000000004</v>
      </c>
      <c r="Q1137" s="69">
        <v>1415.3333333333301</v>
      </c>
    </row>
    <row r="1138" spans="1:17">
      <c r="A1138" s="66">
        <v>5317</v>
      </c>
      <c r="B1138" s="67" t="s">
        <v>3418</v>
      </c>
      <c r="C1138" s="67" t="s">
        <v>3419</v>
      </c>
      <c r="D1138" s="68" t="s">
        <v>1298</v>
      </c>
      <c r="E1138" s="7"/>
      <c r="F1138" s="8"/>
      <c r="G1138" s="69">
        <v>67300</v>
      </c>
      <c r="H1138" s="69">
        <v>24900</v>
      </c>
      <c r="I1138" s="70">
        <v>14.158376000000001</v>
      </c>
      <c r="J1138" s="70">
        <v>0.26852280000000001</v>
      </c>
      <c r="K1138" s="70">
        <v>3.7457015999999999</v>
      </c>
      <c r="L1138" s="70">
        <v>0</v>
      </c>
      <c r="M1138" s="70">
        <v>0.53033054000000002</v>
      </c>
      <c r="N1138" s="70">
        <v>0</v>
      </c>
      <c r="O1138" s="70">
        <v>5.8867649999999996</v>
      </c>
      <c r="P1138" s="70">
        <v>9.0475253999999996</v>
      </c>
      <c r="Q1138" s="69">
        <v>953.33333333333303</v>
      </c>
    </row>
    <row r="1139" spans="1:17">
      <c r="A1139" s="66">
        <v>2929</v>
      </c>
      <c r="B1139" s="67" t="s">
        <v>3420</v>
      </c>
      <c r="C1139" s="67" t="s">
        <v>3392</v>
      </c>
      <c r="D1139" s="68" t="s">
        <v>1298</v>
      </c>
      <c r="E1139" s="7"/>
      <c r="F1139" s="8"/>
      <c r="G1139" s="69">
        <v>84800</v>
      </c>
      <c r="H1139" s="69">
        <v>37200</v>
      </c>
      <c r="I1139" s="70">
        <v>6.9825214999999998</v>
      </c>
      <c r="J1139" s="70">
        <v>1.1824189000000001</v>
      </c>
      <c r="K1139" s="70">
        <v>17.472338000000001</v>
      </c>
      <c r="L1139" s="70">
        <v>5.4343072999999999E-3</v>
      </c>
      <c r="M1139" s="70">
        <v>1.2200097999999999</v>
      </c>
      <c r="N1139" s="70">
        <v>3.7945170000000002E-4</v>
      </c>
      <c r="O1139" s="70">
        <v>1.4367204</v>
      </c>
      <c r="P1139" s="70">
        <v>1.0268482999999999</v>
      </c>
      <c r="Q1139" s="69">
        <v>308</v>
      </c>
    </row>
    <row r="1140" spans="1:17">
      <c r="A1140" s="66">
        <v>2973</v>
      </c>
      <c r="B1140" s="67" t="s">
        <v>3421</v>
      </c>
      <c r="C1140" s="67" t="s">
        <v>3392</v>
      </c>
      <c r="D1140" s="68" t="s">
        <v>1298</v>
      </c>
      <c r="E1140" s="7"/>
      <c r="F1140" s="8"/>
      <c r="G1140" s="69">
        <v>63100</v>
      </c>
      <c r="H1140" s="69">
        <v>25300</v>
      </c>
      <c r="I1140" s="70">
        <v>14.346779</v>
      </c>
      <c r="J1140" s="70">
        <v>0.18418407000000001</v>
      </c>
      <c r="K1140" s="70">
        <v>3.9802148000000002</v>
      </c>
      <c r="L1140" s="70">
        <v>4.3038349000000002E-3</v>
      </c>
      <c r="M1140" s="70">
        <v>0.57103263999999998</v>
      </c>
      <c r="N1140" s="70">
        <v>6.1746163000000001E-4</v>
      </c>
      <c r="O1140" s="70">
        <v>4.9300984999999997</v>
      </c>
      <c r="P1140" s="70">
        <v>5.5806431999999999</v>
      </c>
      <c r="Q1140" s="69">
        <v>723.66666666666595</v>
      </c>
    </row>
    <row r="1141" spans="1:17">
      <c r="A1141" s="66">
        <v>2930</v>
      </c>
      <c r="B1141" s="67" t="s">
        <v>3422</v>
      </c>
      <c r="C1141" s="67" t="s">
        <v>3384</v>
      </c>
      <c r="D1141" s="68" t="s">
        <v>1298</v>
      </c>
      <c r="E1141" s="7"/>
      <c r="F1141" s="8"/>
      <c r="G1141" s="69">
        <v>95400</v>
      </c>
      <c r="H1141" s="69">
        <v>37200</v>
      </c>
      <c r="I1141" s="70">
        <v>5.5818906000000004</v>
      </c>
      <c r="J1141" s="70">
        <v>2.2706317999999999</v>
      </c>
      <c r="K1141" s="70">
        <v>10.560632999999999</v>
      </c>
      <c r="L1141" s="70">
        <v>0</v>
      </c>
      <c r="M1141" s="70">
        <v>0.58948296</v>
      </c>
      <c r="N1141" s="70">
        <v>0</v>
      </c>
      <c r="O1141" s="70">
        <v>2.7012949000000002</v>
      </c>
      <c r="P1141" s="70">
        <v>5.3759598999999998</v>
      </c>
      <c r="Q1141" s="69">
        <v>157.666666666666</v>
      </c>
    </row>
    <row r="1142" spans="1:17">
      <c r="A1142" s="66">
        <v>2931</v>
      </c>
      <c r="B1142" s="67" t="s">
        <v>1311</v>
      </c>
      <c r="C1142" s="67" t="s">
        <v>3384</v>
      </c>
      <c r="D1142" s="68" t="s">
        <v>1298</v>
      </c>
      <c r="E1142" s="7"/>
      <c r="F1142" s="8"/>
      <c r="G1142" s="69">
        <v>109900</v>
      </c>
      <c r="H1142" s="69">
        <v>36800</v>
      </c>
      <c r="I1142" s="70">
        <v>4.1673346000000002</v>
      </c>
      <c r="J1142" s="70">
        <v>3.4161203000000002</v>
      </c>
      <c r="K1142" s="70">
        <v>20.236180999999998</v>
      </c>
      <c r="L1142" s="70">
        <v>0.11254761000000001</v>
      </c>
      <c r="M1142" s="70">
        <v>0.84330934000000002</v>
      </c>
      <c r="N1142" s="70">
        <v>4.6902350000000001E-3</v>
      </c>
      <c r="O1142" s="70">
        <v>3.7574272</v>
      </c>
      <c r="P1142" s="70">
        <v>7.3554076999999998</v>
      </c>
      <c r="Q1142" s="69">
        <v>243</v>
      </c>
    </row>
    <row r="1143" spans="1:17">
      <c r="A1143" s="66">
        <v>4838</v>
      </c>
      <c r="B1143" s="67" t="s">
        <v>3423</v>
      </c>
      <c r="C1143" s="67" t="s">
        <v>3384</v>
      </c>
      <c r="D1143" s="68" t="s">
        <v>1298</v>
      </c>
      <c r="E1143" s="7"/>
      <c r="F1143" s="8"/>
      <c r="G1143" s="69">
        <v>63000</v>
      </c>
      <c r="H1143" s="69">
        <v>24700</v>
      </c>
      <c r="I1143" s="70">
        <v>15.506712</v>
      </c>
      <c r="J1143" s="70">
        <v>0.25047483999999998</v>
      </c>
      <c r="K1143" s="70">
        <v>4.1386789999999998</v>
      </c>
      <c r="L1143" s="70">
        <v>0</v>
      </c>
      <c r="M1143" s="70">
        <v>0.64177304999999996</v>
      </c>
      <c r="N1143" s="70">
        <v>0</v>
      </c>
      <c r="O1143" s="70">
        <v>7.4318514000000002</v>
      </c>
      <c r="P1143" s="70">
        <v>14.515389000000001</v>
      </c>
      <c r="Q1143" s="69">
        <v>1477</v>
      </c>
    </row>
    <row r="1144" spans="1:17">
      <c r="A1144" s="66">
        <v>7986</v>
      </c>
      <c r="B1144" s="67" t="s">
        <v>3424</v>
      </c>
      <c r="C1144" s="67" t="s">
        <v>3425</v>
      </c>
      <c r="D1144" s="68" t="s">
        <v>1298</v>
      </c>
      <c r="E1144" s="7"/>
      <c r="F1144" s="8"/>
      <c r="G1144" s="69">
        <v>29900</v>
      </c>
      <c r="H1144" s="69">
        <v>18900</v>
      </c>
      <c r="I1144" s="70">
        <v>38.912914000000001</v>
      </c>
      <c r="J1144" s="70">
        <v>4.6232514000000002E-2</v>
      </c>
      <c r="K1144" s="70">
        <v>4.0131854999999996</v>
      </c>
      <c r="L1144" s="70">
        <v>0</v>
      </c>
      <c r="M1144" s="70">
        <v>1.5616474</v>
      </c>
      <c r="N1144" s="70">
        <v>0</v>
      </c>
      <c r="O1144" s="70">
        <v>-9.0427961000000003</v>
      </c>
      <c r="P1144" s="70">
        <v>-3.1453259</v>
      </c>
      <c r="Q1144" s="69">
        <v>238</v>
      </c>
    </row>
    <row r="1145" spans="1:17">
      <c r="A1145" s="66">
        <v>8083</v>
      </c>
      <c r="B1145" s="67" t="s">
        <v>3426</v>
      </c>
      <c r="C1145" s="67" t="s">
        <v>3386</v>
      </c>
      <c r="D1145" s="68" t="s">
        <v>1298</v>
      </c>
      <c r="E1145" s="7"/>
      <c r="F1145" s="8"/>
      <c r="G1145" s="69">
        <v>53700</v>
      </c>
      <c r="H1145" s="69">
        <v>23300</v>
      </c>
      <c r="I1145" s="70">
        <v>19.552157999999999</v>
      </c>
      <c r="J1145" s="70">
        <v>0.37065749999999997</v>
      </c>
      <c r="K1145" s="70">
        <v>8.3304129000000007</v>
      </c>
      <c r="L1145" s="70">
        <v>0</v>
      </c>
      <c r="M1145" s="70">
        <v>1.6287754999999999</v>
      </c>
      <c r="N1145" s="70">
        <v>0</v>
      </c>
      <c r="O1145" s="70">
        <v>-2.0140736000000001</v>
      </c>
      <c r="P1145" s="70">
        <v>-2.8715012</v>
      </c>
      <c r="Q1145" s="69">
        <v>211</v>
      </c>
    </row>
    <row r="1146" spans="1:17">
      <c r="A1146" s="66">
        <v>2933</v>
      </c>
      <c r="B1146" s="67" t="s">
        <v>3427</v>
      </c>
      <c r="C1146" s="67" t="s">
        <v>3384</v>
      </c>
      <c r="D1146" s="68" t="s">
        <v>1298</v>
      </c>
      <c r="E1146" s="7"/>
      <c r="F1146" s="8"/>
      <c r="G1146" s="69">
        <v>86100</v>
      </c>
      <c r="H1146" s="69">
        <v>40800</v>
      </c>
      <c r="I1146" s="70">
        <v>8.2739028999999995</v>
      </c>
      <c r="J1146" s="70">
        <v>1.7675641</v>
      </c>
      <c r="K1146" s="70">
        <v>21.018473</v>
      </c>
      <c r="L1146" s="70">
        <v>8.6206356000000008E-3</v>
      </c>
      <c r="M1146" s="70">
        <v>1.7390479999999999</v>
      </c>
      <c r="N1146" s="70">
        <v>7.1326305999999998E-4</v>
      </c>
      <c r="O1146" s="70">
        <v>-7.0304460999999998</v>
      </c>
      <c r="P1146" s="70">
        <v>-19.523951</v>
      </c>
      <c r="Q1146" s="69">
        <v>346.33333333333297</v>
      </c>
    </row>
    <row r="1147" spans="1:17">
      <c r="A1147" s="66">
        <v>2934</v>
      </c>
      <c r="B1147" s="67" t="s">
        <v>3428</v>
      </c>
      <c r="C1147" s="67" t="s">
        <v>3392</v>
      </c>
      <c r="D1147" s="68" t="s">
        <v>1298</v>
      </c>
      <c r="E1147" s="7"/>
      <c r="F1147" s="8"/>
      <c r="G1147" s="69">
        <v>54600</v>
      </c>
      <c r="H1147" s="69">
        <v>25000</v>
      </c>
      <c r="I1147" s="70">
        <v>14.585254000000001</v>
      </c>
      <c r="J1147" s="70">
        <v>0.57914555000000001</v>
      </c>
      <c r="K1147" s="70">
        <v>6.8485288999999998</v>
      </c>
      <c r="L1147" s="70">
        <v>6.1785262000000001E-2</v>
      </c>
      <c r="M1147" s="70">
        <v>0.99887532000000001</v>
      </c>
      <c r="N1147" s="70">
        <v>9.0115368000000008E-3</v>
      </c>
      <c r="O1147" s="70">
        <v>9.1086731000000007</v>
      </c>
      <c r="P1147" s="70">
        <v>6.4382577000000003</v>
      </c>
      <c r="Q1147" s="69">
        <v>276.666666666666</v>
      </c>
    </row>
    <row r="1148" spans="1:17">
      <c r="A1148" s="66">
        <v>7687</v>
      </c>
      <c r="B1148" s="67" t="s">
        <v>3429</v>
      </c>
      <c r="C1148" s="67" t="s">
        <v>3430</v>
      </c>
      <c r="D1148" s="68" t="s">
        <v>1298</v>
      </c>
      <c r="E1148" s="7"/>
      <c r="F1148" s="8"/>
      <c r="G1148" s="69">
        <v>36700</v>
      </c>
      <c r="H1148" s="69">
        <v>21000</v>
      </c>
      <c r="I1148" s="70">
        <v>28.171597999999999</v>
      </c>
      <c r="J1148" s="70">
        <v>7.5642592999999994E-2</v>
      </c>
      <c r="K1148" s="70">
        <v>1.7209681999999999</v>
      </c>
      <c r="L1148" s="70">
        <v>0</v>
      </c>
      <c r="M1148" s="70">
        <v>0.48482427</v>
      </c>
      <c r="N1148" s="70">
        <v>0</v>
      </c>
      <c r="O1148" s="70">
        <v>-4.8755094999999998E-3</v>
      </c>
      <c r="P1148" s="70">
        <v>-0.64203851999999995</v>
      </c>
      <c r="Q1148" s="69">
        <v>136</v>
      </c>
    </row>
    <row r="1149" spans="1:17">
      <c r="A1149" s="66">
        <v>9336</v>
      </c>
      <c r="B1149" s="67" t="s">
        <v>3431</v>
      </c>
      <c r="C1149" s="67" t="s">
        <v>3400</v>
      </c>
      <c r="D1149" s="68" t="s">
        <v>1298</v>
      </c>
      <c r="E1149" s="7"/>
      <c r="F1149" s="8"/>
      <c r="G1149" s="69">
        <v>60200</v>
      </c>
      <c r="H1149" s="69">
        <v>25400</v>
      </c>
      <c r="I1149" s="70">
        <v>17.290641999999998</v>
      </c>
      <c r="J1149" s="70">
        <v>0.15934955000000001</v>
      </c>
      <c r="K1149" s="70">
        <v>5.7078271000000003</v>
      </c>
      <c r="L1149" s="70">
        <v>0</v>
      </c>
      <c r="M1149" s="70">
        <v>0.98691994000000005</v>
      </c>
      <c r="N1149" s="70">
        <v>0</v>
      </c>
      <c r="O1149" s="70">
        <v>-1.2254741</v>
      </c>
      <c r="P1149" s="70">
        <v>1.0952179</v>
      </c>
      <c r="Q1149" s="69">
        <v>436.666666666666</v>
      </c>
    </row>
    <row r="1150" spans="1:17">
      <c r="A1150" s="66">
        <v>2937</v>
      </c>
      <c r="B1150" s="67" t="s">
        <v>1496</v>
      </c>
      <c r="C1150" s="67" t="s">
        <v>3404</v>
      </c>
      <c r="D1150" s="68" t="s">
        <v>1298</v>
      </c>
      <c r="E1150" s="7"/>
      <c r="F1150" s="8"/>
      <c r="G1150" s="69">
        <v>54700</v>
      </c>
      <c r="H1150" s="69">
        <v>21600</v>
      </c>
      <c r="I1150" s="70">
        <v>19.975769</v>
      </c>
      <c r="J1150" s="70">
        <v>0.22518817999999999</v>
      </c>
      <c r="K1150" s="70">
        <v>2.8440930999999998</v>
      </c>
      <c r="L1150" s="70">
        <v>1.3631195E-2</v>
      </c>
      <c r="M1150" s="70">
        <v>0.56812942</v>
      </c>
      <c r="N1150" s="70">
        <v>2.7229362000000001E-3</v>
      </c>
      <c r="O1150" s="70">
        <v>3.9637050999999999</v>
      </c>
      <c r="P1150" s="70">
        <v>6.1652107000000003</v>
      </c>
      <c r="Q1150" s="69">
        <v>126.5</v>
      </c>
    </row>
    <row r="1151" spans="1:17">
      <c r="A1151" s="66">
        <v>2939</v>
      </c>
      <c r="B1151" s="67" t="s">
        <v>3432</v>
      </c>
      <c r="C1151" s="67" t="s">
        <v>2208</v>
      </c>
      <c r="D1151" s="68" t="s">
        <v>1298</v>
      </c>
      <c r="E1151" s="7"/>
      <c r="F1151" s="8"/>
      <c r="G1151" s="69">
        <v>83200</v>
      </c>
      <c r="H1151" s="69">
        <v>33100</v>
      </c>
      <c r="I1151" s="70">
        <v>8.0635653000000005</v>
      </c>
      <c r="J1151" s="70">
        <v>1.1549723999999999</v>
      </c>
      <c r="K1151" s="70">
        <v>3.8611721999999999</v>
      </c>
      <c r="L1151" s="70">
        <v>0.13119796</v>
      </c>
      <c r="M1151" s="70">
        <v>0.31134811000000001</v>
      </c>
      <c r="N1151" s="70">
        <v>1.0579233E-2</v>
      </c>
      <c r="O1151" s="70">
        <v>2.0904183000000001</v>
      </c>
      <c r="P1151" s="70">
        <v>3.2505293000000002</v>
      </c>
      <c r="Q1151" s="69">
        <v>140.5</v>
      </c>
    </row>
    <row r="1152" spans="1:17">
      <c r="A1152" s="66">
        <v>2940</v>
      </c>
      <c r="B1152" s="67" t="s">
        <v>3433</v>
      </c>
      <c r="C1152" s="67" t="s">
        <v>2067</v>
      </c>
      <c r="D1152" s="68" t="s">
        <v>1298</v>
      </c>
      <c r="E1152" s="7"/>
      <c r="F1152" s="8"/>
      <c r="G1152" s="69">
        <v>45900</v>
      </c>
      <c r="H1152" s="69">
        <v>24400</v>
      </c>
      <c r="I1152" s="70">
        <v>23.458113000000001</v>
      </c>
      <c r="J1152" s="70">
        <v>0.20196359</v>
      </c>
      <c r="K1152" s="70">
        <v>5.5464777999999999</v>
      </c>
      <c r="L1152" s="70">
        <v>1.597807E-2</v>
      </c>
      <c r="M1152" s="70">
        <v>1.3010988999999999</v>
      </c>
      <c r="N1152" s="70">
        <v>3.7481535999999999E-3</v>
      </c>
      <c r="O1152" s="70">
        <v>-0.56963830999999998</v>
      </c>
      <c r="P1152" s="70">
        <v>4.8207211000000001</v>
      </c>
      <c r="Q1152" s="69">
        <v>306.666666666666</v>
      </c>
    </row>
    <row r="1153" spans="1:17">
      <c r="A1153" s="66">
        <v>2941</v>
      </c>
      <c r="B1153" s="67" t="s">
        <v>1314</v>
      </c>
      <c r="C1153" s="67" t="s">
        <v>3399</v>
      </c>
      <c r="D1153" s="68" t="s">
        <v>1298</v>
      </c>
      <c r="E1153" s="7"/>
      <c r="F1153" s="8"/>
      <c r="G1153" s="69">
        <v>91600</v>
      </c>
      <c r="H1153" s="69">
        <v>39400</v>
      </c>
      <c r="I1153" s="70">
        <v>6.0815377000000002</v>
      </c>
      <c r="J1153" s="70">
        <v>1.9263440000000001</v>
      </c>
      <c r="K1153" s="70">
        <v>20.007221000000001</v>
      </c>
      <c r="L1153" s="70">
        <v>0</v>
      </c>
      <c r="M1153" s="70">
        <v>1.2167467999999999</v>
      </c>
      <c r="N1153" s="70">
        <v>0</v>
      </c>
      <c r="O1153" s="70">
        <v>0.45466852000000002</v>
      </c>
      <c r="P1153" s="70">
        <v>2.2595594000000001</v>
      </c>
      <c r="Q1153" s="69">
        <v>219</v>
      </c>
    </row>
    <row r="1154" spans="1:17">
      <c r="A1154" s="66">
        <v>2944</v>
      </c>
      <c r="B1154" s="67" t="s">
        <v>3434</v>
      </c>
      <c r="C1154" s="67" t="s">
        <v>3386</v>
      </c>
      <c r="D1154" s="68" t="s">
        <v>1298</v>
      </c>
      <c r="E1154" s="7"/>
      <c r="F1154" s="8"/>
      <c r="G1154" s="69">
        <v>72900</v>
      </c>
      <c r="H1154" s="69">
        <v>34300</v>
      </c>
      <c r="I1154" s="70">
        <v>11.644679</v>
      </c>
      <c r="J1154" s="70">
        <v>0.58418678999999996</v>
      </c>
      <c r="K1154" s="70">
        <v>11.749043</v>
      </c>
      <c r="L1154" s="70">
        <v>3.6157895000000002E-2</v>
      </c>
      <c r="M1154" s="70">
        <v>1.3681384000000001</v>
      </c>
      <c r="N1154" s="70">
        <v>4.2104706999999998E-3</v>
      </c>
      <c r="O1154" s="70">
        <v>4.0210594999999998</v>
      </c>
      <c r="P1154" s="70">
        <v>7.4791951000000001</v>
      </c>
      <c r="Q1154" s="69">
        <v>233</v>
      </c>
    </row>
    <row r="1155" spans="1:17">
      <c r="A1155" s="66">
        <v>7988</v>
      </c>
      <c r="B1155" s="67" t="s">
        <v>3435</v>
      </c>
      <c r="C1155" s="67" t="s">
        <v>3390</v>
      </c>
      <c r="D1155" s="68" t="s">
        <v>1298</v>
      </c>
      <c r="E1155" s="7"/>
      <c r="F1155" s="8"/>
      <c r="G1155" s="69">
        <v>37700</v>
      </c>
      <c r="H1155" s="69">
        <v>22200</v>
      </c>
      <c r="I1155" s="70">
        <v>36.277641000000003</v>
      </c>
      <c r="J1155" s="70">
        <v>1.8411182000000002E-2</v>
      </c>
      <c r="K1155" s="70">
        <v>3.5162963999999999</v>
      </c>
      <c r="L1155" s="70">
        <v>2.2107077999999999E-2</v>
      </c>
      <c r="M1155" s="70">
        <v>1.2756293999999999</v>
      </c>
      <c r="N1155" s="70">
        <v>8.0199260000000001E-3</v>
      </c>
      <c r="O1155" s="70">
        <v>-12.900456</v>
      </c>
      <c r="P1155" s="70">
        <v>-0.83018124000000004</v>
      </c>
      <c r="Q1155" s="69">
        <v>103.333333333333</v>
      </c>
    </row>
    <row r="1156" spans="1:17">
      <c r="A1156" s="66">
        <v>11197</v>
      </c>
      <c r="B1156" s="67" t="s">
        <v>3436</v>
      </c>
      <c r="C1156" s="67" t="s">
        <v>2208</v>
      </c>
      <c r="D1156" s="68" t="s">
        <v>1298</v>
      </c>
      <c r="E1156" s="7"/>
      <c r="F1156" s="8"/>
      <c r="G1156" s="69">
        <v>47400</v>
      </c>
      <c r="H1156" s="69">
        <v>19400</v>
      </c>
      <c r="I1156" s="70">
        <v>19.926962</v>
      </c>
      <c r="J1156" s="70">
        <v>1.2044915999999999E-2</v>
      </c>
      <c r="K1156" s="70">
        <v>1.5830991000000001</v>
      </c>
      <c r="L1156" s="70">
        <v>0</v>
      </c>
      <c r="M1156" s="70">
        <v>0.31546357000000003</v>
      </c>
      <c r="N1156" s="70">
        <v>0</v>
      </c>
      <c r="O1156" s="70">
        <v>-2.6445067999999999E-2</v>
      </c>
      <c r="P1156" s="70">
        <v>-5.4789662000000003</v>
      </c>
      <c r="Q1156" s="69">
        <v>110</v>
      </c>
    </row>
    <row r="1157" spans="1:17">
      <c r="A1157" s="66">
        <v>8085</v>
      </c>
      <c r="B1157" s="67" t="s">
        <v>3437</v>
      </c>
      <c r="C1157" s="67" t="s">
        <v>3438</v>
      </c>
      <c r="D1157" s="68" t="s">
        <v>1298</v>
      </c>
      <c r="E1157" s="7"/>
      <c r="F1157" s="8"/>
      <c r="G1157" s="69">
        <v>52200</v>
      </c>
      <c r="H1157" s="69">
        <v>22400</v>
      </c>
      <c r="I1157" s="70">
        <v>16.816569999999999</v>
      </c>
      <c r="J1157" s="70">
        <v>4.1698139000000002E-2</v>
      </c>
      <c r="K1157" s="70">
        <v>0.95078777999999997</v>
      </c>
      <c r="L1157" s="70">
        <v>0</v>
      </c>
      <c r="M1157" s="70">
        <v>0.15988989000000001</v>
      </c>
      <c r="N1157" s="70">
        <v>0</v>
      </c>
      <c r="O1157" s="70">
        <v>5.7334294000000003</v>
      </c>
      <c r="P1157" s="70">
        <v>10.179976</v>
      </c>
      <c r="Q1157" s="69">
        <v>168</v>
      </c>
    </row>
    <row r="1158" spans="1:17">
      <c r="A1158" s="66">
        <v>2945</v>
      </c>
      <c r="B1158" s="67" t="s">
        <v>1315</v>
      </c>
      <c r="C1158" s="67" t="s">
        <v>3400</v>
      </c>
      <c r="D1158" s="68" t="s">
        <v>1298</v>
      </c>
      <c r="E1158" s="7"/>
      <c r="F1158" s="8"/>
      <c r="G1158" s="69">
        <v>107700</v>
      </c>
      <c r="H1158" s="69">
        <v>35500</v>
      </c>
      <c r="I1158" s="70">
        <v>3.9217689</v>
      </c>
      <c r="J1158" s="70">
        <v>5.0270095000000001</v>
      </c>
      <c r="K1158" s="70">
        <v>32.593243000000001</v>
      </c>
      <c r="L1158" s="70">
        <v>2.1676579</v>
      </c>
      <c r="M1158" s="70">
        <v>1.2782316</v>
      </c>
      <c r="N1158" s="70">
        <v>8.5010529000000001E-2</v>
      </c>
      <c r="O1158" s="70">
        <v>2.8124118</v>
      </c>
      <c r="P1158" s="70">
        <v>3.8943669999999999</v>
      </c>
      <c r="Q1158" s="69">
        <v>366.33333333333297</v>
      </c>
    </row>
    <row r="1159" spans="1:17">
      <c r="A1159" s="66">
        <v>2946</v>
      </c>
      <c r="B1159" s="67" t="s">
        <v>1316</v>
      </c>
      <c r="C1159" s="67" t="s">
        <v>2414</v>
      </c>
      <c r="D1159" s="68" t="s">
        <v>1298</v>
      </c>
      <c r="E1159" s="7"/>
      <c r="F1159" s="8"/>
      <c r="G1159" s="69">
        <v>68600</v>
      </c>
      <c r="H1159" s="69">
        <v>39300</v>
      </c>
      <c r="I1159" s="70">
        <v>14.348197000000001</v>
      </c>
      <c r="J1159" s="70">
        <v>0.54333872000000005</v>
      </c>
      <c r="K1159" s="70">
        <v>21.976085999999999</v>
      </c>
      <c r="L1159" s="70">
        <v>5.3761183999999997E-2</v>
      </c>
      <c r="M1159" s="70">
        <v>3.1531720000000001</v>
      </c>
      <c r="N1159" s="70">
        <v>7.7137606999999999E-3</v>
      </c>
      <c r="O1159" s="70">
        <v>-4.1235833</v>
      </c>
      <c r="P1159" s="70">
        <v>-8.6226672999999998</v>
      </c>
      <c r="Q1159" s="69">
        <v>401</v>
      </c>
    </row>
    <row r="1160" spans="1:17">
      <c r="A1160" s="66">
        <v>2947</v>
      </c>
      <c r="B1160" s="67" t="s">
        <v>3439</v>
      </c>
      <c r="C1160" s="67" t="s">
        <v>3399</v>
      </c>
      <c r="D1160" s="68" t="s">
        <v>1298</v>
      </c>
      <c r="E1160" s="7"/>
      <c r="F1160" s="8"/>
      <c r="G1160" s="69">
        <v>64700</v>
      </c>
      <c r="H1160" s="69">
        <v>24100</v>
      </c>
      <c r="I1160" s="70">
        <v>13.071287999999999</v>
      </c>
      <c r="J1160" s="70">
        <v>0.42570313999999998</v>
      </c>
      <c r="K1160" s="70">
        <v>3.8759815999999998</v>
      </c>
      <c r="L1160" s="70">
        <v>0</v>
      </c>
      <c r="M1160" s="70">
        <v>0.50664072999999998</v>
      </c>
      <c r="N1160" s="70">
        <v>0</v>
      </c>
      <c r="O1160" s="70">
        <v>2.3116379</v>
      </c>
      <c r="P1160" s="70">
        <v>5.4906839999999999</v>
      </c>
      <c r="Q1160" s="69">
        <v>337.666666666666</v>
      </c>
    </row>
    <row r="1161" spans="1:17">
      <c r="A1161" s="66">
        <v>8087</v>
      </c>
      <c r="B1161" s="67" t="s">
        <v>3440</v>
      </c>
      <c r="C1161" s="67" t="s">
        <v>2414</v>
      </c>
      <c r="D1161" s="68" t="s">
        <v>1298</v>
      </c>
      <c r="E1161" s="7"/>
      <c r="F1161" s="8"/>
      <c r="G1161" s="69">
        <v>51000</v>
      </c>
      <c r="H1161" s="69">
        <v>21000</v>
      </c>
      <c r="I1161" s="70">
        <v>25.379759</v>
      </c>
      <c r="J1161" s="70">
        <v>5.2502699E-2</v>
      </c>
      <c r="K1161" s="70">
        <v>3.5334303</v>
      </c>
      <c r="L1161" s="70">
        <v>0</v>
      </c>
      <c r="M1161" s="70">
        <v>0.89677607999999998</v>
      </c>
      <c r="N1161" s="70">
        <v>0</v>
      </c>
      <c r="O1161" s="70">
        <v>-3.0458975999999999E-2</v>
      </c>
      <c r="P1161" s="70">
        <v>2.2731359000000002</v>
      </c>
      <c r="Q1161" s="69">
        <v>104.666666666666</v>
      </c>
    </row>
    <row r="1162" spans="1:17">
      <c r="A1162" s="66">
        <v>8557</v>
      </c>
      <c r="B1162" s="67" t="s">
        <v>3441</v>
      </c>
      <c r="C1162" s="67" t="s">
        <v>3388</v>
      </c>
      <c r="D1162" s="68" t="s">
        <v>1298</v>
      </c>
      <c r="E1162" s="7"/>
      <c r="F1162" s="8"/>
      <c r="G1162" s="69">
        <v>57600</v>
      </c>
      <c r="H1162" s="69">
        <v>25900</v>
      </c>
      <c r="I1162" s="70">
        <v>20.017375999999999</v>
      </c>
      <c r="J1162" s="70">
        <v>0.21710742999999999</v>
      </c>
      <c r="K1162" s="70">
        <v>4.1656246000000001</v>
      </c>
      <c r="L1162" s="70">
        <v>0</v>
      </c>
      <c r="M1162" s="70">
        <v>0.83384877000000002</v>
      </c>
      <c r="N1162" s="70">
        <v>0</v>
      </c>
      <c r="O1162" s="70">
        <v>-0.46971669999999999</v>
      </c>
      <c r="P1162" s="70">
        <v>6.3052577999999997</v>
      </c>
      <c r="Q1162" s="69">
        <v>374.666666666666</v>
      </c>
    </row>
    <row r="1163" spans="1:17">
      <c r="A1163" s="66">
        <v>2905</v>
      </c>
      <c r="B1163" s="67" t="s">
        <v>3442</v>
      </c>
      <c r="C1163" s="67" t="s">
        <v>3384</v>
      </c>
      <c r="D1163" s="68" t="s">
        <v>1298</v>
      </c>
      <c r="E1163" s="7"/>
      <c r="F1163" s="8"/>
      <c r="G1163" s="69">
        <v>52600</v>
      </c>
      <c r="H1163" s="69">
        <v>34300</v>
      </c>
      <c r="I1163" s="70">
        <v>17.229799</v>
      </c>
      <c r="J1163" s="70">
        <v>0.21607261999999999</v>
      </c>
      <c r="K1163" s="70">
        <v>15.756985999999999</v>
      </c>
      <c r="L1163" s="70">
        <v>0</v>
      </c>
      <c r="M1163" s="70">
        <v>2.7148971999999998</v>
      </c>
      <c r="N1163" s="70">
        <v>0</v>
      </c>
      <c r="O1163" s="70">
        <v>-3.0659757000000001</v>
      </c>
      <c r="P1163" s="70">
        <v>-2.0007701</v>
      </c>
      <c r="Q1163" s="69">
        <v>1535.3333333333301</v>
      </c>
    </row>
    <row r="1164" spans="1:17">
      <c r="A1164" s="66">
        <v>2950</v>
      </c>
      <c r="B1164" s="67" t="s">
        <v>1325</v>
      </c>
      <c r="C1164" s="67" t="s">
        <v>3400</v>
      </c>
      <c r="D1164" s="68" t="s">
        <v>1298</v>
      </c>
      <c r="E1164" s="7">
        <v>675</v>
      </c>
      <c r="F1164" s="8" t="s">
        <v>1325</v>
      </c>
      <c r="G1164" s="69">
        <v>45600</v>
      </c>
      <c r="H1164" s="69">
        <v>32300</v>
      </c>
      <c r="I1164" s="70">
        <v>21.139999</v>
      </c>
      <c r="J1164" s="70">
        <v>0.16748979999999999</v>
      </c>
      <c r="K1164" s="70">
        <v>13.439994</v>
      </c>
      <c r="L1164" s="70">
        <v>0.25206160999999999</v>
      </c>
      <c r="M1164" s="70">
        <v>2.8412144000000001</v>
      </c>
      <c r="N1164" s="70">
        <v>5.3285818999999998E-2</v>
      </c>
      <c r="O1164" s="70">
        <v>-0.62580745999999998</v>
      </c>
      <c r="P1164" s="70">
        <v>2.2460507999999999</v>
      </c>
      <c r="Q1164" s="69">
        <v>640.66666666666595</v>
      </c>
    </row>
    <row r="1165" spans="1:17">
      <c r="A1165" s="66">
        <v>2972</v>
      </c>
      <c r="B1165" s="67" t="s">
        <v>3443</v>
      </c>
      <c r="C1165" s="67" t="s">
        <v>3400</v>
      </c>
      <c r="D1165" s="68" t="s">
        <v>1298</v>
      </c>
      <c r="E1165" s="7"/>
      <c r="F1165" s="8"/>
      <c r="G1165" s="69">
        <v>111400</v>
      </c>
      <c r="H1165" s="69">
        <v>52300</v>
      </c>
      <c r="I1165" s="70">
        <v>4.2567468000000002</v>
      </c>
      <c r="J1165" s="70">
        <v>2.238378</v>
      </c>
      <c r="K1165" s="70">
        <v>31.746281</v>
      </c>
      <c r="L1165" s="70">
        <v>1.4099747</v>
      </c>
      <c r="M1165" s="70">
        <v>1.3513587</v>
      </c>
      <c r="N1165" s="70">
        <v>6.0019049999999997E-2</v>
      </c>
      <c r="O1165" s="70">
        <v>-7.02319E-2</v>
      </c>
      <c r="P1165" s="70">
        <v>-0.74575126000000003</v>
      </c>
      <c r="Q1165" s="69">
        <v>3984</v>
      </c>
    </row>
    <row r="1166" spans="1:17">
      <c r="A1166" s="66">
        <v>2951</v>
      </c>
      <c r="B1166" s="67" t="s">
        <v>3444</v>
      </c>
      <c r="C1166" s="67" t="s">
        <v>3388</v>
      </c>
      <c r="D1166" s="68" t="s">
        <v>1298</v>
      </c>
      <c r="E1166" s="7"/>
      <c r="F1166" s="8"/>
      <c r="G1166" s="69">
        <v>63100</v>
      </c>
      <c r="H1166" s="69">
        <v>34100</v>
      </c>
      <c r="I1166" s="70">
        <v>14.657026</v>
      </c>
      <c r="J1166" s="70">
        <v>0.95071095000000005</v>
      </c>
      <c r="K1166" s="70">
        <v>9.8721999999999994</v>
      </c>
      <c r="L1166" s="70">
        <v>0</v>
      </c>
      <c r="M1166" s="70">
        <v>1.4469708999999999</v>
      </c>
      <c r="N1166" s="70">
        <v>0</v>
      </c>
      <c r="O1166" s="70">
        <v>5.7606330000000003</v>
      </c>
      <c r="P1166" s="70">
        <v>12.114302</v>
      </c>
      <c r="Q1166" s="69">
        <v>178.333333333333</v>
      </c>
    </row>
    <row r="1167" spans="1:17">
      <c r="A1167" s="66">
        <v>2955</v>
      </c>
      <c r="B1167" s="67" t="s">
        <v>1333</v>
      </c>
      <c r="C1167" s="67" t="s">
        <v>3404</v>
      </c>
      <c r="D1167" s="68" t="s">
        <v>1298</v>
      </c>
      <c r="E1167" s="7">
        <v>679</v>
      </c>
      <c r="F1167" s="8" t="s">
        <v>1333</v>
      </c>
      <c r="G1167" s="69">
        <v>83600</v>
      </c>
      <c r="H1167" s="69">
        <v>40200</v>
      </c>
      <c r="I1167" s="70">
        <v>8.7940167999999996</v>
      </c>
      <c r="J1167" s="70">
        <v>0.58442664</v>
      </c>
      <c r="K1167" s="70">
        <v>17.851658</v>
      </c>
      <c r="L1167" s="70">
        <v>0.15055769999999999</v>
      </c>
      <c r="M1167" s="70">
        <v>1.5698776999999999</v>
      </c>
      <c r="N1167" s="70">
        <v>1.3240069E-2</v>
      </c>
      <c r="O1167" s="70">
        <v>-0.78484237000000001</v>
      </c>
      <c r="P1167" s="70">
        <v>-7.4539498999999996</v>
      </c>
      <c r="Q1167" s="69">
        <v>129.5</v>
      </c>
    </row>
    <row r="1168" spans="1:17">
      <c r="A1168" s="66">
        <v>9646</v>
      </c>
      <c r="B1168" s="67" t="s">
        <v>3445</v>
      </c>
      <c r="C1168" s="67" t="s">
        <v>3400</v>
      </c>
      <c r="D1168" s="68" t="s">
        <v>1298</v>
      </c>
      <c r="E1168" s="7"/>
      <c r="F1168" s="8"/>
      <c r="G1168" s="69">
        <v>46200</v>
      </c>
      <c r="H1168" s="69">
        <v>21000</v>
      </c>
      <c r="I1168" s="70">
        <v>20.306678999999999</v>
      </c>
      <c r="J1168" s="70">
        <v>1.0948764E-2</v>
      </c>
      <c r="K1168" s="70">
        <v>4.3793243999999998</v>
      </c>
      <c r="L1168" s="70">
        <v>8.4141521000000007E-3</v>
      </c>
      <c r="M1168" s="70">
        <v>0.88929546000000004</v>
      </c>
      <c r="N1168" s="70">
        <v>1.7086347999999999E-3</v>
      </c>
      <c r="O1168" s="70">
        <v>1.2539351000000001</v>
      </c>
      <c r="P1168" s="70">
        <v>-2.4556396</v>
      </c>
      <c r="Q1168" s="69">
        <v>216.666666666666</v>
      </c>
    </row>
    <row r="1169" spans="1:17">
      <c r="A1169" s="66">
        <v>4062</v>
      </c>
      <c r="B1169" s="67" t="s">
        <v>3446</v>
      </c>
      <c r="C1169" s="67" t="s">
        <v>2067</v>
      </c>
      <c r="D1169" s="68" t="s">
        <v>1298</v>
      </c>
      <c r="E1169" s="7"/>
      <c r="F1169" s="8"/>
      <c r="G1169" s="69">
        <v>57700</v>
      </c>
      <c r="H1169" s="69">
        <v>26400</v>
      </c>
      <c r="I1169" s="70">
        <v>20.553111999999999</v>
      </c>
      <c r="J1169" s="70">
        <v>0.38769141000000001</v>
      </c>
      <c r="K1169" s="70">
        <v>4.7563886999999996</v>
      </c>
      <c r="L1169" s="70">
        <v>0.18948699999999999</v>
      </c>
      <c r="M1169" s="70">
        <v>0.97758584999999998</v>
      </c>
      <c r="N1169" s="70">
        <v>3.8945474000000001E-2</v>
      </c>
      <c r="O1169" s="70">
        <v>-2.2744328999999999</v>
      </c>
      <c r="P1169" s="70">
        <v>2.5229347</v>
      </c>
      <c r="Q1169" s="69">
        <v>881.66666666666595</v>
      </c>
    </row>
    <row r="1170" spans="1:17">
      <c r="A1170" s="66">
        <v>2957</v>
      </c>
      <c r="B1170" s="67" t="s">
        <v>3447</v>
      </c>
      <c r="C1170" s="67" t="s">
        <v>3404</v>
      </c>
      <c r="D1170" s="68" t="s">
        <v>1298</v>
      </c>
      <c r="E1170" s="7"/>
      <c r="F1170" s="8"/>
      <c r="G1170" s="69">
        <v>99700</v>
      </c>
      <c r="H1170" s="69">
        <v>38300</v>
      </c>
      <c r="I1170" s="70">
        <v>6.9826335999999998</v>
      </c>
      <c r="J1170" s="70">
        <v>1.5769474999999999</v>
      </c>
      <c r="K1170" s="70">
        <v>37.757083999999999</v>
      </c>
      <c r="L1170" s="70">
        <v>9.5940828000000006E-3</v>
      </c>
      <c r="M1170" s="70">
        <v>2.6364388000000001</v>
      </c>
      <c r="N1170" s="70">
        <v>6.6991965000000005E-4</v>
      </c>
      <c r="O1170" s="70">
        <v>0.25497299000000001</v>
      </c>
      <c r="P1170" s="70">
        <v>1.3439882000000001</v>
      </c>
      <c r="Q1170" s="69">
        <v>188.5</v>
      </c>
    </row>
    <row r="1171" spans="1:17">
      <c r="A1171" s="66">
        <v>5447</v>
      </c>
      <c r="B1171" s="67" t="s">
        <v>3448</v>
      </c>
      <c r="C1171" s="67" t="s">
        <v>3384</v>
      </c>
      <c r="D1171" s="68" t="s">
        <v>1298</v>
      </c>
      <c r="E1171" s="7"/>
      <c r="F1171" s="8"/>
      <c r="G1171" s="69">
        <v>59800</v>
      </c>
      <c r="H1171" s="69">
        <v>25800</v>
      </c>
      <c r="I1171" s="70">
        <v>14.090468</v>
      </c>
      <c r="J1171" s="70">
        <v>0.20493720000000001</v>
      </c>
      <c r="K1171" s="70">
        <v>4.0273142000000002</v>
      </c>
      <c r="L1171" s="70">
        <v>0</v>
      </c>
      <c r="M1171" s="70">
        <v>0.56746739000000002</v>
      </c>
      <c r="N1171" s="70">
        <v>0</v>
      </c>
      <c r="O1171" s="70">
        <v>5.0077958000000002</v>
      </c>
      <c r="P1171" s="70">
        <v>7.4099326000000003</v>
      </c>
      <c r="Q1171" s="69">
        <v>320.33333333333297</v>
      </c>
    </row>
    <row r="1172" spans="1:17">
      <c r="A1172" s="66">
        <v>5464</v>
      </c>
      <c r="B1172" s="67" t="s">
        <v>3449</v>
      </c>
      <c r="C1172" s="67" t="s">
        <v>2414</v>
      </c>
      <c r="D1172" s="68" t="s">
        <v>1298</v>
      </c>
      <c r="E1172" s="7"/>
      <c r="F1172" s="8"/>
      <c r="G1172" s="69">
        <v>37800</v>
      </c>
      <c r="H1172" s="69">
        <v>21700</v>
      </c>
      <c r="I1172" s="70">
        <v>28.684002</v>
      </c>
      <c r="J1172" s="70">
        <v>0.15698068000000001</v>
      </c>
      <c r="K1172" s="70">
        <v>2.4870326999999999</v>
      </c>
      <c r="L1172" s="70">
        <v>1.0776052E-2</v>
      </c>
      <c r="M1172" s="70">
        <v>0.71338051999999996</v>
      </c>
      <c r="N1172" s="70">
        <v>3.0910032999999998E-3</v>
      </c>
      <c r="O1172" s="70">
        <v>2.4562058000000002</v>
      </c>
      <c r="P1172" s="70">
        <v>1.2652587</v>
      </c>
      <c r="Q1172" s="69">
        <v>199.333333333333</v>
      </c>
    </row>
    <row r="1173" spans="1:17">
      <c r="A1173" s="66">
        <v>8613</v>
      </c>
      <c r="B1173" s="67" t="s">
        <v>3450</v>
      </c>
      <c r="C1173" s="67" t="s">
        <v>3425</v>
      </c>
      <c r="D1173" s="68" t="s">
        <v>1298</v>
      </c>
      <c r="E1173" s="7"/>
      <c r="F1173" s="8"/>
      <c r="G1173" s="69">
        <v>29400</v>
      </c>
      <c r="H1173" s="69">
        <v>20500</v>
      </c>
      <c r="I1173" s="70">
        <v>43.463160999999999</v>
      </c>
      <c r="J1173" s="70">
        <v>1.7934123E-2</v>
      </c>
      <c r="K1173" s="70">
        <v>3.6753019999999998</v>
      </c>
      <c r="L1173" s="70">
        <v>0</v>
      </c>
      <c r="M1173" s="70">
        <v>1.5974025000000001</v>
      </c>
      <c r="N1173" s="70">
        <v>0</v>
      </c>
      <c r="O1173" s="70">
        <v>-9.6148881999999993</v>
      </c>
      <c r="P1173" s="70">
        <v>-4.3746461999999999</v>
      </c>
      <c r="Q1173" s="69">
        <v>151.666666666666</v>
      </c>
    </row>
    <row r="1174" spans="1:17">
      <c r="A1174" s="66">
        <v>8612</v>
      </c>
      <c r="B1174" s="67" t="s">
        <v>3451</v>
      </c>
      <c r="C1174" s="67" t="s">
        <v>2414</v>
      </c>
      <c r="D1174" s="68" t="s">
        <v>1298</v>
      </c>
      <c r="E1174" s="7"/>
      <c r="F1174" s="8"/>
      <c r="G1174" s="69">
        <v>32500</v>
      </c>
      <c r="H1174" s="69">
        <v>18700</v>
      </c>
      <c r="I1174" s="70">
        <v>34.441161999999998</v>
      </c>
      <c r="J1174" s="70">
        <v>2.7652545000000001E-2</v>
      </c>
      <c r="K1174" s="70">
        <v>4.5949273000000002</v>
      </c>
      <c r="L1174" s="70">
        <v>8.0606835000000005E-3</v>
      </c>
      <c r="M1174" s="70">
        <v>1.5825464</v>
      </c>
      <c r="N1174" s="70">
        <v>2.7761930000000002E-3</v>
      </c>
      <c r="O1174" s="70">
        <v>-0.73482132</v>
      </c>
      <c r="P1174" s="70">
        <v>2.5273425999999999</v>
      </c>
      <c r="Q1174" s="69">
        <v>254</v>
      </c>
    </row>
    <row r="1175" spans="1:17">
      <c r="A1175" s="66">
        <v>2958</v>
      </c>
      <c r="B1175" s="67" t="s">
        <v>3452</v>
      </c>
      <c r="C1175" s="67" t="s">
        <v>3384</v>
      </c>
      <c r="D1175" s="68" t="s">
        <v>1298</v>
      </c>
      <c r="E1175" s="7"/>
      <c r="F1175" s="8"/>
      <c r="G1175" s="69">
        <v>62700</v>
      </c>
      <c r="H1175" s="69">
        <v>26400</v>
      </c>
      <c r="I1175" s="70">
        <v>15.152165</v>
      </c>
      <c r="J1175" s="70">
        <v>0.23349668000000001</v>
      </c>
      <c r="K1175" s="70">
        <v>3.1645829999999999</v>
      </c>
      <c r="L1175" s="70">
        <v>4.2023878000000004E-3</v>
      </c>
      <c r="M1175" s="70">
        <v>0.47950282999999999</v>
      </c>
      <c r="N1175" s="70">
        <v>6.3675275000000002E-4</v>
      </c>
      <c r="O1175" s="70">
        <v>6.5306888000000001</v>
      </c>
      <c r="P1175" s="70">
        <v>10.099216</v>
      </c>
      <c r="Q1175" s="69">
        <v>362</v>
      </c>
    </row>
    <row r="1176" spans="1:17">
      <c r="A1176" s="66">
        <v>5754</v>
      </c>
      <c r="B1176" s="67" t="s">
        <v>3453</v>
      </c>
      <c r="C1176" s="67" t="s">
        <v>3404</v>
      </c>
      <c r="D1176" s="68" t="s">
        <v>1298</v>
      </c>
      <c r="E1176" s="7"/>
      <c r="F1176" s="8"/>
      <c r="G1176" s="69">
        <v>67000</v>
      </c>
      <c r="H1176" s="69">
        <v>23400</v>
      </c>
      <c r="I1176" s="70">
        <v>12.845677</v>
      </c>
      <c r="J1176" s="70">
        <v>0.26240173</v>
      </c>
      <c r="K1176" s="70">
        <v>6.3271341000000003</v>
      </c>
      <c r="L1176" s="70">
        <v>1.8708455999999998E-2</v>
      </c>
      <c r="M1176" s="70">
        <v>0.81276327000000004</v>
      </c>
      <c r="N1176" s="70">
        <v>2.4032277999999998E-3</v>
      </c>
      <c r="O1176" s="70">
        <v>5.2354827000000004</v>
      </c>
      <c r="P1176" s="70">
        <v>8.6349411000000007</v>
      </c>
      <c r="Q1176" s="69">
        <v>800.33333333333303</v>
      </c>
    </row>
    <row r="1177" spans="1:17">
      <c r="A1177" s="66">
        <v>2968</v>
      </c>
      <c r="B1177" s="67" t="s">
        <v>3454</v>
      </c>
      <c r="C1177" s="67" t="s">
        <v>3400</v>
      </c>
      <c r="D1177" s="68" t="s">
        <v>1298</v>
      </c>
      <c r="E1177" s="7"/>
      <c r="F1177" s="8"/>
      <c r="G1177" s="69">
        <v>38800</v>
      </c>
      <c r="H1177" s="69">
        <v>26800</v>
      </c>
      <c r="I1177" s="70">
        <v>26.413273</v>
      </c>
      <c r="J1177" s="70">
        <v>0.13763051000000001</v>
      </c>
      <c r="K1177" s="70">
        <v>6.7768506999999998</v>
      </c>
      <c r="L1177" s="70">
        <v>0</v>
      </c>
      <c r="M1177" s="70">
        <v>1.7899882</v>
      </c>
      <c r="N1177" s="70">
        <v>0</v>
      </c>
      <c r="O1177" s="70">
        <v>-1.1336367000000001</v>
      </c>
      <c r="P1177" s="70">
        <v>-3.1687186000000001</v>
      </c>
      <c r="Q1177" s="69">
        <v>253.666666666666</v>
      </c>
    </row>
    <row r="1178" spans="1:17">
      <c r="A1178" s="66">
        <v>2960</v>
      </c>
      <c r="B1178" s="67" t="s">
        <v>1335</v>
      </c>
      <c r="C1178" s="67" t="s">
        <v>3419</v>
      </c>
      <c r="D1178" s="68" t="s">
        <v>1298</v>
      </c>
      <c r="E1178" s="7"/>
      <c r="F1178" s="8"/>
      <c r="G1178" s="69">
        <v>84200</v>
      </c>
      <c r="H1178" s="69">
        <v>32500</v>
      </c>
      <c r="I1178" s="70">
        <v>6.0231838</v>
      </c>
      <c r="J1178" s="70">
        <v>2.4611282000000001</v>
      </c>
      <c r="K1178" s="70">
        <v>14.080359</v>
      </c>
      <c r="L1178" s="70">
        <v>2.0497142999999999E-2</v>
      </c>
      <c r="M1178" s="70">
        <v>0.84808587999999996</v>
      </c>
      <c r="N1178" s="70">
        <v>1.2345806000000001E-3</v>
      </c>
      <c r="O1178" s="70">
        <v>6.3590926999999997</v>
      </c>
      <c r="P1178" s="70">
        <v>6.2923574000000002</v>
      </c>
      <c r="Q1178" s="69">
        <v>114.333333333333</v>
      </c>
    </row>
    <row r="1179" spans="1:17">
      <c r="A1179" s="66">
        <v>7892</v>
      </c>
      <c r="B1179" s="67" t="s">
        <v>3455</v>
      </c>
      <c r="C1179" s="67" t="s">
        <v>3430</v>
      </c>
      <c r="D1179" s="68" t="s">
        <v>1298</v>
      </c>
      <c r="E1179" s="7"/>
      <c r="F1179" s="8"/>
      <c r="G1179" s="69">
        <v>46600</v>
      </c>
      <c r="H1179" s="69">
        <v>21100</v>
      </c>
      <c r="I1179" s="70">
        <v>24.312881000000001</v>
      </c>
      <c r="J1179" s="70">
        <v>0</v>
      </c>
      <c r="K1179" s="70">
        <v>1.4704763000000001</v>
      </c>
      <c r="L1179" s="70">
        <v>4.8701324999999998E-3</v>
      </c>
      <c r="M1179" s="70">
        <v>0.35751516</v>
      </c>
      <c r="N1179" s="70">
        <v>1.1840696E-3</v>
      </c>
      <c r="O1179" s="70">
        <v>-1.8363111999999999</v>
      </c>
      <c r="P1179" s="70">
        <v>3.5446106999999998</v>
      </c>
      <c r="Q1179" s="69">
        <v>192</v>
      </c>
    </row>
    <row r="1180" spans="1:17">
      <c r="A1180" s="66">
        <v>2961</v>
      </c>
      <c r="B1180" s="67" t="s">
        <v>3456</v>
      </c>
      <c r="C1180" s="67" t="s">
        <v>2414</v>
      </c>
      <c r="D1180" s="68" t="s">
        <v>1298</v>
      </c>
      <c r="E1180" s="7"/>
      <c r="F1180" s="8"/>
      <c r="G1180" s="69">
        <v>53500</v>
      </c>
      <c r="H1180" s="69">
        <v>24500</v>
      </c>
      <c r="I1180" s="70">
        <v>20.092473999999999</v>
      </c>
      <c r="J1180" s="70">
        <v>0.28153088999999998</v>
      </c>
      <c r="K1180" s="70">
        <v>4.0103869000000003</v>
      </c>
      <c r="L1180" s="70">
        <v>0.28576812000000001</v>
      </c>
      <c r="M1180" s="70">
        <v>0.80578589</v>
      </c>
      <c r="N1180" s="70">
        <v>5.7417880999999997E-2</v>
      </c>
      <c r="O1180" s="70">
        <v>-0.52141559000000004</v>
      </c>
      <c r="P1180" s="70">
        <v>0.23306589999999999</v>
      </c>
      <c r="Q1180" s="69">
        <v>542.66666666666595</v>
      </c>
    </row>
    <row r="1181" spans="1:17">
      <c r="A1181" s="66">
        <v>31090</v>
      </c>
      <c r="B1181" s="67" t="s">
        <v>3457</v>
      </c>
      <c r="C1181" s="67" t="s">
        <v>3400</v>
      </c>
      <c r="D1181" s="68" t="s">
        <v>1298</v>
      </c>
      <c r="E1181" s="7"/>
      <c r="F1181" s="8"/>
      <c r="G1181" s="69">
        <v>61100</v>
      </c>
      <c r="H1181" s="69">
        <v>29900</v>
      </c>
      <c r="I1181" s="70">
        <v>18.263527</v>
      </c>
      <c r="J1181" s="70">
        <v>0.14166063000000001</v>
      </c>
      <c r="K1181" s="70">
        <v>4.9578533</v>
      </c>
      <c r="L1181" s="70">
        <v>6.5460748999999999E-2</v>
      </c>
      <c r="M1181" s="70">
        <v>0.90547895</v>
      </c>
      <c r="N1181" s="70">
        <v>1.1955442E-2</v>
      </c>
      <c r="O1181" s="70">
        <v>11.944456000000001</v>
      </c>
      <c r="P1181" s="70">
        <v>26.436415</v>
      </c>
      <c r="Q1181" s="69">
        <v>76.5</v>
      </c>
    </row>
    <row r="1182" spans="1:17">
      <c r="A1182" s="66">
        <v>2962</v>
      </c>
      <c r="B1182" s="67" t="s">
        <v>3458</v>
      </c>
      <c r="C1182" s="67" t="s">
        <v>3400</v>
      </c>
      <c r="D1182" s="68" t="s">
        <v>1298</v>
      </c>
      <c r="E1182" s="7"/>
      <c r="F1182" s="8"/>
      <c r="G1182" s="69">
        <v>37800</v>
      </c>
      <c r="H1182" s="69">
        <v>24200</v>
      </c>
      <c r="I1182" s="70">
        <v>30.330679</v>
      </c>
      <c r="J1182" s="70">
        <v>0.20776803999999999</v>
      </c>
      <c r="K1182" s="70">
        <v>9.4543867000000006</v>
      </c>
      <c r="L1182" s="70">
        <v>2.0372266E-2</v>
      </c>
      <c r="M1182" s="70">
        <v>2.8675796999999998</v>
      </c>
      <c r="N1182" s="70">
        <v>6.1790467999999999E-3</v>
      </c>
      <c r="O1182" s="70">
        <v>-5.6172871999999998</v>
      </c>
      <c r="P1182" s="70">
        <v>-1.5022557999999999</v>
      </c>
      <c r="Q1182" s="69">
        <v>275.5</v>
      </c>
    </row>
    <row r="1183" spans="1:17">
      <c r="A1183" s="66">
        <v>2964</v>
      </c>
      <c r="B1183" s="67" t="s">
        <v>3459</v>
      </c>
      <c r="C1183" s="67" t="s">
        <v>2213</v>
      </c>
      <c r="D1183" s="68" t="s">
        <v>1298</v>
      </c>
      <c r="E1183" s="7"/>
      <c r="F1183" s="8"/>
      <c r="G1183" s="69">
        <v>42600</v>
      </c>
      <c r="H1183" s="69">
        <v>22800</v>
      </c>
      <c r="I1183" s="70">
        <v>29.838460999999999</v>
      </c>
      <c r="J1183" s="70">
        <v>0.32447114999999999</v>
      </c>
      <c r="K1183" s="70">
        <v>6.1076516999999999</v>
      </c>
      <c r="L1183" s="70">
        <v>2.9404589000000002E-4</v>
      </c>
      <c r="M1183" s="70">
        <v>1.8224293</v>
      </c>
      <c r="N1183" s="70">
        <v>8.7738764999999999E-5</v>
      </c>
      <c r="O1183" s="70">
        <v>-1.9969983</v>
      </c>
      <c r="P1183" s="70">
        <v>5.4783125000000004</v>
      </c>
      <c r="Q1183" s="69">
        <v>326</v>
      </c>
    </row>
    <row r="1184" spans="1:17">
      <c r="A1184" s="66">
        <v>8466</v>
      </c>
      <c r="B1184" s="67" t="s">
        <v>3460</v>
      </c>
      <c r="C1184" s="67" t="s">
        <v>3461</v>
      </c>
      <c r="D1184" s="68" t="s">
        <v>1298</v>
      </c>
      <c r="E1184" s="7"/>
      <c r="F1184" s="8"/>
      <c r="G1184" s="69">
        <v>49700</v>
      </c>
      <c r="H1184" s="69">
        <v>22900</v>
      </c>
      <c r="I1184" s="70">
        <v>20.136932000000002</v>
      </c>
      <c r="J1184" s="70">
        <v>1.8123819999999999E-2</v>
      </c>
      <c r="K1184" s="70">
        <v>7.2759757</v>
      </c>
      <c r="L1184" s="70">
        <v>0</v>
      </c>
      <c r="M1184" s="70">
        <v>1.4651582999999999</v>
      </c>
      <c r="N1184" s="70">
        <v>0</v>
      </c>
      <c r="O1184" s="70">
        <v>-2.2954848000000001</v>
      </c>
      <c r="P1184" s="70">
        <v>-4.622509</v>
      </c>
      <c r="Q1184" s="69">
        <v>273</v>
      </c>
    </row>
    <row r="1185" spans="1:17">
      <c r="A1185" s="66">
        <v>11194</v>
      </c>
      <c r="B1185" s="67" t="s">
        <v>3462</v>
      </c>
      <c r="C1185" s="67" t="s">
        <v>3404</v>
      </c>
      <c r="D1185" s="68" t="s">
        <v>1298</v>
      </c>
      <c r="E1185" s="7"/>
      <c r="F1185" s="8"/>
      <c r="G1185" s="69">
        <v>62200</v>
      </c>
      <c r="H1185" s="69">
        <v>25200</v>
      </c>
      <c r="I1185" s="70">
        <v>15.632856</v>
      </c>
      <c r="J1185" s="70">
        <v>0.29868767000000002</v>
      </c>
      <c r="K1185" s="70">
        <v>6.6552372000000002</v>
      </c>
      <c r="L1185" s="70">
        <v>0</v>
      </c>
      <c r="M1185" s="70">
        <v>1.0404036000000001</v>
      </c>
      <c r="N1185" s="70">
        <v>0</v>
      </c>
      <c r="O1185" s="70">
        <v>0.23647666000000001</v>
      </c>
      <c r="P1185" s="70">
        <v>6.8093753000000001</v>
      </c>
      <c r="Q1185" s="69">
        <v>246.333333333333</v>
      </c>
    </row>
    <row r="1186" spans="1:17">
      <c r="A1186" s="66">
        <v>2970</v>
      </c>
      <c r="B1186" s="67" t="s">
        <v>3463</v>
      </c>
      <c r="C1186" s="67" t="s">
        <v>3419</v>
      </c>
      <c r="D1186" s="68" t="s">
        <v>1298</v>
      </c>
      <c r="E1186" s="7"/>
      <c r="F1186" s="8"/>
      <c r="G1186" s="69">
        <v>58400</v>
      </c>
      <c r="H1186" s="69">
        <v>27100</v>
      </c>
      <c r="I1186" s="70">
        <v>14.478325999999999</v>
      </c>
      <c r="J1186" s="70">
        <v>0.26819995000000002</v>
      </c>
      <c r="K1186" s="70">
        <v>7.8823805</v>
      </c>
      <c r="L1186" s="70">
        <v>2.5236616E-2</v>
      </c>
      <c r="M1186" s="70">
        <v>1.1412367999999999</v>
      </c>
      <c r="N1186" s="70">
        <v>3.6538391999999999E-3</v>
      </c>
      <c r="O1186" s="70">
        <v>2.6469122999999999</v>
      </c>
      <c r="P1186" s="70">
        <v>5.4028295999999996</v>
      </c>
      <c r="Q1186" s="69">
        <v>527</v>
      </c>
    </row>
    <row r="1187" spans="1:17">
      <c r="A1187" s="66">
        <v>9430</v>
      </c>
      <c r="B1187" s="67" t="s">
        <v>3464</v>
      </c>
      <c r="C1187" s="67" t="s">
        <v>2838</v>
      </c>
      <c r="D1187" s="68" t="s">
        <v>1298</v>
      </c>
      <c r="E1187" s="7"/>
      <c r="F1187" s="8"/>
      <c r="G1187" s="69">
        <v>44100</v>
      </c>
      <c r="H1187" s="69">
        <v>19000</v>
      </c>
      <c r="I1187" s="70">
        <v>23.831306000000001</v>
      </c>
      <c r="J1187" s="70">
        <v>0.43231994000000001</v>
      </c>
      <c r="K1187" s="70">
        <v>4.1703996999999999</v>
      </c>
      <c r="L1187" s="70">
        <v>0</v>
      </c>
      <c r="M1187" s="70">
        <v>0.99386078</v>
      </c>
      <c r="N1187" s="70">
        <v>0</v>
      </c>
      <c r="O1187" s="70">
        <v>2.8019721999999998</v>
      </c>
      <c r="P1187" s="70">
        <v>1.9317226000000001</v>
      </c>
      <c r="Q1187" s="69">
        <v>168</v>
      </c>
    </row>
    <row r="1188" spans="1:17">
      <c r="A1188" s="66">
        <v>2949</v>
      </c>
      <c r="B1188" s="67" t="s">
        <v>3465</v>
      </c>
      <c r="C1188" s="67" t="s">
        <v>3430</v>
      </c>
      <c r="D1188" s="68" t="s">
        <v>1298</v>
      </c>
      <c r="E1188" s="7"/>
      <c r="F1188" s="8"/>
      <c r="G1188" s="69">
        <v>57100</v>
      </c>
      <c r="H1188" s="69">
        <v>38100</v>
      </c>
      <c r="I1188" s="70">
        <v>17.657921000000002</v>
      </c>
      <c r="J1188" s="70">
        <v>0.22815763999999999</v>
      </c>
      <c r="K1188" s="70">
        <v>7.3485054999999999</v>
      </c>
      <c r="L1188" s="70">
        <v>8.7792649999999996E-3</v>
      </c>
      <c r="M1188" s="70">
        <v>1.2975934</v>
      </c>
      <c r="N1188" s="70">
        <v>1.5502357000000001E-3</v>
      </c>
      <c r="O1188" s="70">
        <v>-3.5942311</v>
      </c>
      <c r="P1188" s="70">
        <v>-3.6649778</v>
      </c>
      <c r="Q1188" s="69">
        <v>154.666666666666</v>
      </c>
    </row>
    <row r="1189" spans="1:17">
      <c r="A1189" s="66">
        <v>2907</v>
      </c>
      <c r="B1189" s="67" t="s">
        <v>3466</v>
      </c>
      <c r="C1189" s="67" t="s">
        <v>3386</v>
      </c>
      <c r="D1189" s="68" t="s">
        <v>1298</v>
      </c>
      <c r="E1189" s="7"/>
      <c r="F1189" s="8"/>
      <c r="G1189" s="69">
        <v>90600</v>
      </c>
      <c r="H1189" s="69">
        <v>36500</v>
      </c>
      <c r="I1189" s="70">
        <v>5.6571832000000004</v>
      </c>
      <c r="J1189" s="70">
        <v>2.0387111</v>
      </c>
      <c r="K1189" s="70">
        <v>12.412782999999999</v>
      </c>
      <c r="L1189" s="70">
        <v>7.7437780999999997E-2</v>
      </c>
      <c r="M1189" s="70">
        <v>0.70221387999999996</v>
      </c>
      <c r="N1189" s="70">
        <v>4.3807969999999996E-3</v>
      </c>
      <c r="O1189" s="70">
        <v>-4.7756482000000003E-2</v>
      </c>
      <c r="P1189" s="70">
        <v>-5.3512740000000001</v>
      </c>
      <c r="Q1189" s="69">
        <v>499.33333333333297</v>
      </c>
    </row>
    <row r="1190" spans="1:17">
      <c r="A1190" s="66">
        <v>2974</v>
      </c>
      <c r="B1190" s="67" t="s">
        <v>3467</v>
      </c>
      <c r="C1190" s="67" t="s">
        <v>3400</v>
      </c>
      <c r="D1190" s="68" t="s">
        <v>1298</v>
      </c>
      <c r="E1190" s="7"/>
      <c r="F1190" s="8"/>
      <c r="G1190" s="69">
        <v>129500</v>
      </c>
      <c r="H1190" s="69">
        <v>54200</v>
      </c>
      <c r="I1190" s="70">
        <v>3.4589846</v>
      </c>
      <c r="J1190" s="70">
        <v>5.5154452000000003</v>
      </c>
      <c r="K1190" s="70">
        <v>33.300896000000002</v>
      </c>
      <c r="L1190" s="70">
        <v>2.5162466000000001</v>
      </c>
      <c r="M1190" s="70">
        <v>1.1518728</v>
      </c>
      <c r="N1190" s="70">
        <v>8.7036580000000002E-2</v>
      </c>
      <c r="O1190" s="70">
        <v>0.11383672</v>
      </c>
      <c r="P1190" s="70">
        <v>-0.91863923999999997</v>
      </c>
      <c r="Q1190" s="69">
        <v>3461</v>
      </c>
    </row>
    <row r="1191" spans="1:17">
      <c r="A1191" s="66">
        <v>2975</v>
      </c>
      <c r="B1191" s="67" t="s">
        <v>3468</v>
      </c>
      <c r="C1191" s="67" t="s">
        <v>3404</v>
      </c>
      <c r="D1191" s="68" t="s">
        <v>1298</v>
      </c>
      <c r="E1191" s="7"/>
      <c r="F1191" s="8"/>
      <c r="G1191" s="69">
        <v>92300</v>
      </c>
      <c r="H1191" s="69">
        <v>42700</v>
      </c>
      <c r="I1191" s="70">
        <v>6.5462718000000004</v>
      </c>
      <c r="J1191" s="70">
        <v>1.2450166</v>
      </c>
      <c r="K1191" s="70">
        <v>25.022473999999999</v>
      </c>
      <c r="L1191" s="70">
        <v>0.47997533999999997</v>
      </c>
      <c r="M1191" s="70">
        <v>1.638039</v>
      </c>
      <c r="N1191" s="70">
        <v>3.1420488000000003E-2</v>
      </c>
      <c r="O1191" s="70">
        <v>0.28715344999999998</v>
      </c>
      <c r="P1191" s="70">
        <v>0.88503295000000004</v>
      </c>
      <c r="Q1191" s="69">
        <v>2126</v>
      </c>
    </row>
    <row r="1192" spans="1:17">
      <c r="A1192" s="66">
        <v>2976</v>
      </c>
      <c r="B1192" s="67" t="s">
        <v>3469</v>
      </c>
      <c r="C1192" s="67" t="s">
        <v>3384</v>
      </c>
      <c r="D1192" s="68" t="s">
        <v>1298</v>
      </c>
      <c r="E1192" s="7"/>
      <c r="F1192" s="8"/>
      <c r="G1192" s="69">
        <v>88700</v>
      </c>
      <c r="H1192" s="69">
        <v>36800</v>
      </c>
      <c r="I1192" s="70">
        <v>6.7847719</v>
      </c>
      <c r="J1192" s="70">
        <v>1.0757326</v>
      </c>
      <c r="K1192" s="70">
        <v>18.644908999999998</v>
      </c>
      <c r="L1192" s="70">
        <v>0.83428990999999997</v>
      </c>
      <c r="M1192" s="70">
        <v>1.2650146</v>
      </c>
      <c r="N1192" s="70">
        <v>5.6604667999999997E-2</v>
      </c>
      <c r="O1192" s="70">
        <v>1.6826996999999999</v>
      </c>
      <c r="P1192" s="70">
        <v>4.3198132999999999</v>
      </c>
      <c r="Q1192" s="69">
        <v>1838.6666666666599</v>
      </c>
    </row>
    <row r="1193" spans="1:17">
      <c r="A1193" s="66">
        <v>2954</v>
      </c>
      <c r="B1193" s="67" t="s">
        <v>3470</v>
      </c>
      <c r="C1193" s="67" t="s">
        <v>2414</v>
      </c>
      <c r="D1193" s="68" t="s">
        <v>1298</v>
      </c>
      <c r="E1193" s="7">
        <v>678</v>
      </c>
      <c r="F1193" s="8" t="s">
        <v>1330</v>
      </c>
      <c r="G1193" s="69">
        <v>63600</v>
      </c>
      <c r="H1193" s="69">
        <v>33100</v>
      </c>
      <c r="I1193" s="70">
        <v>15.239432000000001</v>
      </c>
      <c r="J1193" s="70">
        <v>0.32469039999999999</v>
      </c>
      <c r="K1193" s="70">
        <v>13.098610000000001</v>
      </c>
      <c r="L1193" s="70">
        <v>1.7283197E-2</v>
      </c>
      <c r="M1193" s="70">
        <v>1.9961538000000001</v>
      </c>
      <c r="N1193" s="70">
        <v>2.6338613E-3</v>
      </c>
      <c r="O1193" s="70">
        <v>-1.5650343</v>
      </c>
      <c r="P1193" s="70">
        <v>4.1233325000000001</v>
      </c>
      <c r="Q1193" s="69">
        <v>553.83333333333303</v>
      </c>
    </row>
    <row r="1194" spans="1:17">
      <c r="A1194" s="66">
        <v>2984</v>
      </c>
      <c r="B1194" s="67" t="s">
        <v>3471</v>
      </c>
      <c r="C1194" s="67" t="s">
        <v>2213</v>
      </c>
      <c r="D1194" s="68" t="s">
        <v>1298</v>
      </c>
      <c r="E1194" s="7">
        <v>676</v>
      </c>
      <c r="F1194" s="8" t="s">
        <v>1327</v>
      </c>
      <c r="G1194" s="69">
        <v>106500</v>
      </c>
      <c r="H1194" s="69">
        <v>41700</v>
      </c>
      <c r="I1194" s="70">
        <v>3.6087096000000001</v>
      </c>
      <c r="J1194" s="70">
        <v>1.8397405</v>
      </c>
      <c r="K1194" s="70">
        <v>19.721117</v>
      </c>
      <c r="L1194" s="70">
        <v>0</v>
      </c>
      <c r="M1194" s="70">
        <v>0.71167784999999995</v>
      </c>
      <c r="N1194" s="70">
        <v>0</v>
      </c>
      <c r="O1194" s="70">
        <v>0.4495402</v>
      </c>
      <c r="P1194" s="70">
        <v>-2.2459614000000001</v>
      </c>
      <c r="Q1194" s="69">
        <v>1666.6666666666599</v>
      </c>
    </row>
    <row r="1195" spans="1:17">
      <c r="A1195" s="66">
        <v>3981</v>
      </c>
      <c r="B1195" s="67" t="s">
        <v>3472</v>
      </c>
      <c r="C1195" s="67" t="s">
        <v>3419</v>
      </c>
      <c r="D1195" s="68" t="s">
        <v>1298</v>
      </c>
      <c r="E1195" s="7"/>
      <c r="F1195" s="8"/>
      <c r="G1195" s="69">
        <v>106800</v>
      </c>
      <c r="H1195" s="69">
        <v>32000</v>
      </c>
      <c r="I1195" s="70">
        <v>4.0750675000000003</v>
      </c>
      <c r="J1195" s="70">
        <v>2.3231869000000001</v>
      </c>
      <c r="K1195" s="70">
        <v>34.037272999999999</v>
      </c>
      <c r="L1195" s="70">
        <v>0.16014595000000001</v>
      </c>
      <c r="M1195" s="70">
        <v>1.3870419</v>
      </c>
      <c r="N1195" s="70">
        <v>6.5260557E-3</v>
      </c>
      <c r="O1195" s="70">
        <v>1.7036404999999999</v>
      </c>
      <c r="P1195" s="70">
        <v>-0.89179903000000005</v>
      </c>
      <c r="Q1195" s="69">
        <v>152.333333333333</v>
      </c>
    </row>
    <row r="1196" spans="1:17">
      <c r="A1196" s="66">
        <v>9903</v>
      </c>
      <c r="B1196" s="67" t="s">
        <v>3473</v>
      </c>
      <c r="C1196" s="67" t="s">
        <v>3474</v>
      </c>
      <c r="D1196" s="68" t="s">
        <v>1298</v>
      </c>
      <c r="E1196" s="7"/>
      <c r="F1196" s="8"/>
      <c r="G1196" s="69">
        <v>43100</v>
      </c>
      <c r="H1196" s="69">
        <v>23800</v>
      </c>
      <c r="I1196" s="70">
        <v>24.921603999999999</v>
      </c>
      <c r="J1196" s="70">
        <v>9.5723681000000008E-3</v>
      </c>
      <c r="K1196" s="70">
        <v>5.8924903999999998</v>
      </c>
      <c r="L1196" s="70">
        <v>0</v>
      </c>
      <c r="M1196" s="70">
        <v>1.4685032</v>
      </c>
      <c r="N1196" s="70">
        <v>0</v>
      </c>
      <c r="O1196" s="70">
        <v>-0.44817504000000002</v>
      </c>
      <c r="P1196" s="70">
        <v>8.8835499999999998E-2</v>
      </c>
      <c r="Q1196" s="69">
        <v>531</v>
      </c>
    </row>
    <row r="1197" spans="1:17">
      <c r="A1197" s="66">
        <v>2978</v>
      </c>
      <c r="B1197" s="67" t="s">
        <v>1337</v>
      </c>
      <c r="C1197" s="67" t="s">
        <v>3419</v>
      </c>
      <c r="D1197" s="68" t="s">
        <v>1298</v>
      </c>
      <c r="E1197" s="7"/>
      <c r="F1197" s="8"/>
      <c r="G1197" s="69">
        <v>191500</v>
      </c>
      <c r="H1197" s="69">
        <v>71500</v>
      </c>
      <c r="I1197" s="70">
        <v>1.7875919</v>
      </c>
      <c r="J1197" s="70">
        <v>16.580261</v>
      </c>
      <c r="K1197" s="70">
        <v>40.344776000000003</v>
      </c>
      <c r="L1197" s="70">
        <v>5.6841679000000003</v>
      </c>
      <c r="M1197" s="70">
        <v>0.72119993000000004</v>
      </c>
      <c r="N1197" s="70">
        <v>0.10160973</v>
      </c>
      <c r="O1197" s="70">
        <v>0.37396585999999998</v>
      </c>
      <c r="P1197" s="70">
        <v>1.6819978</v>
      </c>
      <c r="Q1197" s="69">
        <v>940.66666666666595</v>
      </c>
    </row>
    <row r="1198" spans="1:17">
      <c r="A1198" s="66">
        <v>4844</v>
      </c>
      <c r="B1198" s="67" t="s">
        <v>3475</v>
      </c>
      <c r="C1198" s="67" t="s">
        <v>3400</v>
      </c>
      <c r="D1198" s="68" t="s">
        <v>1298</v>
      </c>
      <c r="E1198" s="7"/>
      <c r="F1198" s="8"/>
      <c r="G1198" s="69">
        <v>78900</v>
      </c>
      <c r="H1198" s="69">
        <v>28600</v>
      </c>
      <c r="I1198" s="70">
        <v>10.360979</v>
      </c>
      <c r="J1198" s="70">
        <v>0.29835056999999998</v>
      </c>
      <c r="K1198" s="70">
        <v>9.1829786000000002</v>
      </c>
      <c r="L1198" s="70">
        <v>0.43962901999999998</v>
      </c>
      <c r="M1198" s="70">
        <v>0.95144647000000004</v>
      </c>
      <c r="N1198" s="70">
        <v>4.5549869999999999E-2</v>
      </c>
      <c r="O1198" s="70">
        <v>2.5082040000000001</v>
      </c>
      <c r="P1198" s="70">
        <v>3.5801373000000001</v>
      </c>
      <c r="Q1198" s="69">
        <v>1477.3333333333301</v>
      </c>
    </row>
    <row r="1199" spans="1:17">
      <c r="A1199" s="66">
        <v>2979</v>
      </c>
      <c r="B1199" s="67" t="s">
        <v>1338</v>
      </c>
      <c r="C1199" s="67" t="s">
        <v>3386</v>
      </c>
      <c r="D1199" s="68" t="s">
        <v>1298</v>
      </c>
      <c r="E1199" s="7"/>
      <c r="F1199" s="8"/>
      <c r="G1199" s="69">
        <v>104100</v>
      </c>
      <c r="H1199" s="69">
        <v>23800</v>
      </c>
      <c r="I1199" s="70">
        <v>6.5921249</v>
      </c>
      <c r="J1199" s="70">
        <v>4.0516123999999998</v>
      </c>
      <c r="K1199" s="70">
        <v>9.5885086000000008</v>
      </c>
      <c r="L1199" s="70">
        <v>2.0563702999999999E-2</v>
      </c>
      <c r="M1199" s="70">
        <v>0.63208651999999999</v>
      </c>
      <c r="N1199" s="70">
        <v>1.3555849E-3</v>
      </c>
      <c r="O1199" s="70">
        <v>-6.6632002999999995E-2</v>
      </c>
      <c r="P1199" s="70">
        <v>-6.807436E-2</v>
      </c>
      <c r="Q1199" s="69">
        <v>167</v>
      </c>
    </row>
    <row r="1200" spans="1:17">
      <c r="A1200" s="66">
        <v>2980</v>
      </c>
      <c r="B1200" s="67" t="s">
        <v>3476</v>
      </c>
      <c r="C1200" s="67" t="s">
        <v>3430</v>
      </c>
      <c r="D1200" s="68" t="s">
        <v>1298</v>
      </c>
      <c r="E1200" s="7"/>
      <c r="F1200" s="8"/>
      <c r="G1200" s="69">
        <v>54900</v>
      </c>
      <c r="H1200" s="69">
        <v>27200</v>
      </c>
      <c r="I1200" s="70">
        <v>18.131716000000001</v>
      </c>
      <c r="J1200" s="70">
        <v>0.1022646</v>
      </c>
      <c r="K1200" s="70">
        <v>4.7765560000000002</v>
      </c>
      <c r="L1200" s="70">
        <v>6.0273656E-3</v>
      </c>
      <c r="M1200" s="70">
        <v>0.86607151999999998</v>
      </c>
      <c r="N1200" s="70">
        <v>1.0928648000000001E-3</v>
      </c>
      <c r="O1200" s="70">
        <v>2.4278781</v>
      </c>
      <c r="P1200" s="70">
        <v>5.0074281999999997</v>
      </c>
      <c r="Q1200" s="69">
        <v>562.33333333333303</v>
      </c>
    </row>
    <row r="1201" spans="1:17">
      <c r="A1201" s="66">
        <v>2981</v>
      </c>
      <c r="B1201" s="67" t="s">
        <v>1342</v>
      </c>
      <c r="C1201" s="67" t="s">
        <v>3461</v>
      </c>
      <c r="D1201" s="68" t="s">
        <v>1298</v>
      </c>
      <c r="E1201" s="7">
        <v>687</v>
      </c>
      <c r="F1201" s="8" t="s">
        <v>1342</v>
      </c>
      <c r="G1201" s="69">
        <v>88000</v>
      </c>
      <c r="H1201" s="69">
        <v>36700</v>
      </c>
      <c r="I1201" s="70">
        <v>7.032896</v>
      </c>
      <c r="J1201" s="70">
        <v>0.77189474999999996</v>
      </c>
      <c r="K1201" s="70">
        <v>15.790118</v>
      </c>
      <c r="L1201" s="70">
        <v>0</v>
      </c>
      <c r="M1201" s="70">
        <v>1.1105026</v>
      </c>
      <c r="N1201" s="70">
        <v>0</v>
      </c>
      <c r="O1201" s="70">
        <v>-0.76739341000000005</v>
      </c>
      <c r="P1201" s="70">
        <v>-2.8773724999999999</v>
      </c>
      <c r="Q1201" s="69">
        <v>989.33333333333303</v>
      </c>
    </row>
    <row r="1202" spans="1:17">
      <c r="A1202" s="66">
        <v>2982</v>
      </c>
      <c r="B1202" s="67" t="s">
        <v>3477</v>
      </c>
      <c r="C1202" s="67" t="s">
        <v>3438</v>
      </c>
      <c r="D1202" s="68" t="s">
        <v>1298</v>
      </c>
      <c r="E1202" s="7"/>
      <c r="F1202" s="8"/>
      <c r="G1202" s="69">
        <v>56900</v>
      </c>
      <c r="H1202" s="69">
        <v>25400</v>
      </c>
      <c r="I1202" s="70">
        <v>14.004035</v>
      </c>
      <c r="J1202" s="70">
        <v>0.14051242</v>
      </c>
      <c r="K1202" s="70">
        <v>5.1782288999999997</v>
      </c>
      <c r="L1202" s="70">
        <v>0</v>
      </c>
      <c r="M1202" s="70">
        <v>0.72516102000000005</v>
      </c>
      <c r="N1202" s="70">
        <v>0</v>
      </c>
      <c r="O1202" s="70">
        <v>6.7946724999999999</v>
      </c>
      <c r="P1202" s="70">
        <v>9.0639924999999995</v>
      </c>
      <c r="Q1202" s="69">
        <v>326.666666666666</v>
      </c>
    </row>
    <row r="1203" spans="1:17">
      <c r="A1203" s="66">
        <v>2983</v>
      </c>
      <c r="B1203" s="67" t="s">
        <v>3478</v>
      </c>
      <c r="C1203" s="67" t="s">
        <v>3479</v>
      </c>
      <c r="D1203" s="68" t="s">
        <v>1298</v>
      </c>
      <c r="E1203" s="7"/>
      <c r="F1203" s="8"/>
      <c r="G1203" s="69">
        <v>53200</v>
      </c>
      <c r="H1203" s="69">
        <v>25000</v>
      </c>
      <c r="I1203" s="70">
        <v>13.640116000000001</v>
      </c>
      <c r="J1203" s="70">
        <v>0.26877198000000002</v>
      </c>
      <c r="K1203" s="70">
        <v>9.1120911000000007</v>
      </c>
      <c r="L1203" s="70">
        <v>0</v>
      </c>
      <c r="M1203" s="70">
        <v>1.2428996999999999</v>
      </c>
      <c r="N1203" s="70">
        <v>0</v>
      </c>
      <c r="O1203" s="70">
        <v>4.1175895000000002</v>
      </c>
      <c r="P1203" s="70">
        <v>0.79381365000000004</v>
      </c>
      <c r="Q1203" s="69">
        <v>378</v>
      </c>
    </row>
    <row r="1204" spans="1:17">
      <c r="A1204" s="66">
        <v>2953</v>
      </c>
      <c r="B1204" s="67" t="s">
        <v>1329</v>
      </c>
      <c r="C1204" s="67" t="s">
        <v>3400</v>
      </c>
      <c r="D1204" s="68" t="s">
        <v>1298</v>
      </c>
      <c r="E1204" s="7"/>
      <c r="F1204" s="8"/>
      <c r="G1204" s="69">
        <v>105900</v>
      </c>
      <c r="H1204" s="69">
        <v>34700</v>
      </c>
      <c r="I1204" s="70">
        <v>6.0932608000000004</v>
      </c>
      <c r="J1204" s="70">
        <v>3.0164707000000002</v>
      </c>
      <c r="K1204" s="70">
        <v>11.250123</v>
      </c>
      <c r="L1204" s="70">
        <v>0</v>
      </c>
      <c r="M1204" s="70">
        <v>0.68549930999999997</v>
      </c>
      <c r="N1204" s="70">
        <v>0</v>
      </c>
      <c r="O1204" s="70">
        <v>9.9253921999999992</v>
      </c>
      <c r="P1204" s="70">
        <v>18.064734000000001</v>
      </c>
      <c r="Q1204" s="69">
        <v>132.333333333333</v>
      </c>
    </row>
    <row r="1205" spans="1:17">
      <c r="A1205" s="66">
        <v>4845</v>
      </c>
      <c r="B1205" s="67" t="s">
        <v>3480</v>
      </c>
      <c r="C1205" s="67" t="s">
        <v>3388</v>
      </c>
      <c r="D1205" s="68" t="s">
        <v>1298</v>
      </c>
      <c r="E1205" s="7"/>
      <c r="F1205" s="8"/>
      <c r="G1205" s="69">
        <v>48000</v>
      </c>
      <c r="H1205" s="69">
        <v>24900</v>
      </c>
      <c r="I1205" s="70">
        <v>25.769711000000001</v>
      </c>
      <c r="J1205" s="70">
        <v>0</v>
      </c>
      <c r="K1205" s="70">
        <v>6.0122108000000001</v>
      </c>
      <c r="L1205" s="70">
        <v>0</v>
      </c>
      <c r="M1205" s="70">
        <v>1.5493292999999999</v>
      </c>
      <c r="N1205" s="70">
        <v>0</v>
      </c>
      <c r="O1205" s="70">
        <v>-1.6186796000000001</v>
      </c>
      <c r="P1205" s="70">
        <v>7.4589739000000002</v>
      </c>
      <c r="Q1205" s="69">
        <v>263.666666666666</v>
      </c>
    </row>
    <row r="1206" spans="1:17">
      <c r="A1206" s="66">
        <v>2985</v>
      </c>
      <c r="B1206" s="67" t="s">
        <v>1339</v>
      </c>
      <c r="C1206" s="67" t="s">
        <v>3404</v>
      </c>
      <c r="D1206" s="68" t="s">
        <v>1298</v>
      </c>
      <c r="E1206" s="7"/>
      <c r="F1206" s="8"/>
      <c r="G1206" s="69">
        <v>86600</v>
      </c>
      <c r="H1206" s="69">
        <v>40700</v>
      </c>
      <c r="I1206" s="70">
        <v>6.8655609999999996</v>
      </c>
      <c r="J1206" s="70">
        <v>2.1723675999999998</v>
      </c>
      <c r="K1206" s="70">
        <v>18.071833000000002</v>
      </c>
      <c r="L1206" s="70">
        <v>8.8031500999999998E-2</v>
      </c>
      <c r="M1206" s="70">
        <v>1.2407326999999999</v>
      </c>
      <c r="N1206" s="70">
        <v>6.0438560000000002E-3</v>
      </c>
      <c r="O1206" s="70">
        <v>0.98393828000000005</v>
      </c>
      <c r="P1206" s="70">
        <v>4.7141932999999998</v>
      </c>
      <c r="Q1206" s="69">
        <v>232</v>
      </c>
    </row>
    <row r="1207" spans="1:17">
      <c r="A1207" s="66">
        <v>2986</v>
      </c>
      <c r="B1207" s="67" t="s">
        <v>1340</v>
      </c>
      <c r="C1207" s="67" t="s">
        <v>3419</v>
      </c>
      <c r="D1207" s="68" t="s">
        <v>1298</v>
      </c>
      <c r="E1207" s="7"/>
      <c r="F1207" s="8"/>
      <c r="G1207" s="69">
        <v>45400</v>
      </c>
      <c r="H1207" s="69">
        <v>33800</v>
      </c>
      <c r="I1207" s="70">
        <v>21.012121</v>
      </c>
      <c r="J1207" s="70">
        <v>0.1135008</v>
      </c>
      <c r="K1207" s="70">
        <v>14.410923</v>
      </c>
      <c r="L1207" s="70">
        <v>2.5995266999999998E-3</v>
      </c>
      <c r="M1207" s="70">
        <v>3.0280406000000002</v>
      </c>
      <c r="N1207" s="70">
        <v>5.4621567999999995E-4</v>
      </c>
      <c r="O1207" s="70">
        <v>-3.3194401</v>
      </c>
      <c r="P1207" s="70">
        <v>-2.2660480000000001</v>
      </c>
      <c r="Q1207" s="69">
        <v>466.33333333333297</v>
      </c>
    </row>
    <row r="1208" spans="1:17">
      <c r="A1208" s="66">
        <v>2988</v>
      </c>
      <c r="B1208" s="67" t="s">
        <v>3481</v>
      </c>
      <c r="C1208" s="67" t="s">
        <v>2215</v>
      </c>
      <c r="D1208" s="68" t="s">
        <v>1346</v>
      </c>
      <c r="E1208" s="7"/>
      <c r="F1208" s="8"/>
      <c r="G1208" s="69">
        <v>68300</v>
      </c>
      <c r="H1208" s="69">
        <v>40400</v>
      </c>
      <c r="I1208" s="70">
        <v>10.096102999999999</v>
      </c>
      <c r="J1208" s="70">
        <v>0.36277467000000002</v>
      </c>
      <c r="K1208" s="70">
        <v>24.95495</v>
      </c>
      <c r="L1208" s="70">
        <v>0.82727784000000004</v>
      </c>
      <c r="M1208" s="70">
        <v>2.5194776000000001</v>
      </c>
      <c r="N1208" s="70">
        <v>8.3522818999999998E-2</v>
      </c>
      <c r="O1208" s="70">
        <v>-3.9614391000000002</v>
      </c>
      <c r="P1208" s="70">
        <v>-13.188927</v>
      </c>
      <c r="Q1208" s="69">
        <v>785.33333333333303</v>
      </c>
    </row>
    <row r="1209" spans="1:17">
      <c r="A1209" s="66">
        <v>2995</v>
      </c>
      <c r="B1209" s="67" t="s">
        <v>3482</v>
      </c>
      <c r="C1209" s="67" t="s">
        <v>3483</v>
      </c>
      <c r="D1209" s="68" t="s">
        <v>1346</v>
      </c>
      <c r="E1209" s="7"/>
      <c r="F1209" s="8"/>
      <c r="G1209" s="69">
        <v>54900</v>
      </c>
      <c r="H1209" s="69">
        <v>34700</v>
      </c>
      <c r="I1209" s="70">
        <v>14.627684</v>
      </c>
      <c r="J1209" s="70">
        <v>0.1661889</v>
      </c>
      <c r="K1209" s="70">
        <v>11.892681</v>
      </c>
      <c r="L1209" s="70">
        <v>0</v>
      </c>
      <c r="M1209" s="70">
        <v>1.7396237999999999</v>
      </c>
      <c r="N1209" s="70">
        <v>0</v>
      </c>
      <c r="O1209" s="70">
        <v>-0.96737629000000003</v>
      </c>
      <c r="P1209" s="70">
        <v>-2.4616758999999999</v>
      </c>
      <c r="Q1209" s="69">
        <v>135.333333333333</v>
      </c>
    </row>
    <row r="1210" spans="1:17">
      <c r="A1210" s="66">
        <v>2989</v>
      </c>
      <c r="B1210" s="67" t="s">
        <v>3484</v>
      </c>
      <c r="C1210" s="67" t="s">
        <v>3485</v>
      </c>
      <c r="D1210" s="68" t="s">
        <v>1346</v>
      </c>
      <c r="E1210" s="7"/>
      <c r="F1210" s="8"/>
      <c r="G1210" s="69">
        <v>57800</v>
      </c>
      <c r="H1210" s="69">
        <v>40700</v>
      </c>
      <c r="I1210" s="70">
        <v>13.897126999999999</v>
      </c>
      <c r="J1210" s="70">
        <v>9.6862166999999999E-2</v>
      </c>
      <c r="K1210" s="70">
        <v>29.488028</v>
      </c>
      <c r="L1210" s="70">
        <v>4.8389109E-3</v>
      </c>
      <c r="M1210" s="70">
        <v>4.0979885999999999</v>
      </c>
      <c r="N1210" s="70">
        <v>6.7246961000000003E-4</v>
      </c>
      <c r="O1210" s="70">
        <v>-7.2825365</v>
      </c>
      <c r="P1210" s="70">
        <v>-18.775144999999998</v>
      </c>
      <c r="Q1210" s="69">
        <v>343</v>
      </c>
    </row>
    <row r="1211" spans="1:17">
      <c r="A1211" s="66">
        <v>2990</v>
      </c>
      <c r="B1211" s="67" t="s">
        <v>3486</v>
      </c>
      <c r="C1211" s="67" t="s">
        <v>3487</v>
      </c>
      <c r="D1211" s="68" t="s">
        <v>1346</v>
      </c>
      <c r="E1211" s="7"/>
      <c r="F1211" s="8"/>
      <c r="G1211" s="69">
        <v>75200</v>
      </c>
      <c r="H1211" s="69">
        <v>43100</v>
      </c>
      <c r="I1211" s="70">
        <v>5.5782976</v>
      </c>
      <c r="J1211" s="70">
        <v>0.14517468</v>
      </c>
      <c r="K1211" s="70">
        <v>44.408653000000001</v>
      </c>
      <c r="L1211" s="70">
        <v>3.4598116999999999</v>
      </c>
      <c r="M1211" s="70">
        <v>2.4772470000000002</v>
      </c>
      <c r="N1211" s="70">
        <v>0.19299859</v>
      </c>
      <c r="O1211" s="70">
        <v>-0.96592020999999995</v>
      </c>
      <c r="P1211" s="70">
        <v>-15.103141000000001</v>
      </c>
      <c r="Q1211" s="69">
        <v>207</v>
      </c>
    </row>
    <row r="1212" spans="1:17">
      <c r="A1212" s="66">
        <v>2991</v>
      </c>
      <c r="B1212" s="67" t="s">
        <v>3488</v>
      </c>
      <c r="C1212" s="67" t="s">
        <v>3489</v>
      </c>
      <c r="D1212" s="68" t="s">
        <v>1346</v>
      </c>
      <c r="E1212" s="7"/>
      <c r="F1212" s="8"/>
      <c r="G1212" s="69">
        <v>54300</v>
      </c>
      <c r="H1212" s="69">
        <v>36800</v>
      </c>
      <c r="I1212" s="70">
        <v>15.430667</v>
      </c>
      <c r="J1212" s="70">
        <v>0.23598074999999999</v>
      </c>
      <c r="K1212" s="70">
        <v>13.790234999999999</v>
      </c>
      <c r="L1212" s="70">
        <v>0</v>
      </c>
      <c r="M1212" s="70">
        <v>2.1279252</v>
      </c>
      <c r="N1212" s="70">
        <v>0</v>
      </c>
      <c r="O1212" s="70">
        <v>-5.8159308000000003</v>
      </c>
      <c r="P1212" s="70">
        <v>-12.535785000000001</v>
      </c>
      <c r="Q1212" s="69">
        <v>242.666666666666</v>
      </c>
    </row>
    <row r="1213" spans="1:17">
      <c r="A1213" s="66">
        <v>2993</v>
      </c>
      <c r="B1213" s="67" t="s">
        <v>3490</v>
      </c>
      <c r="C1213" s="67" t="s">
        <v>3491</v>
      </c>
      <c r="D1213" s="68" t="s">
        <v>1346</v>
      </c>
      <c r="E1213" s="7"/>
      <c r="F1213" s="8"/>
      <c r="G1213" s="69">
        <v>68300</v>
      </c>
      <c r="H1213" s="69">
        <v>40000</v>
      </c>
      <c r="I1213" s="70">
        <v>8.0179080999999996</v>
      </c>
      <c r="J1213" s="70">
        <v>0.13688622</v>
      </c>
      <c r="K1213" s="70">
        <v>15.339428</v>
      </c>
      <c r="L1213" s="70">
        <v>6.1038168999999996E-3</v>
      </c>
      <c r="M1213" s="70">
        <v>1.2299012</v>
      </c>
      <c r="N1213" s="70">
        <v>4.8939842999999995E-4</v>
      </c>
      <c r="O1213" s="70">
        <v>1.3099848000000001</v>
      </c>
      <c r="P1213" s="70">
        <v>-1.4191893</v>
      </c>
      <c r="Q1213" s="69">
        <v>115.666666666666</v>
      </c>
    </row>
    <row r="1214" spans="1:17">
      <c r="A1214" s="66">
        <v>2994</v>
      </c>
      <c r="B1214" s="67" t="s">
        <v>1347</v>
      </c>
      <c r="C1214" s="67" t="s">
        <v>3483</v>
      </c>
      <c r="D1214" s="68" t="s">
        <v>1346</v>
      </c>
      <c r="E1214" s="7"/>
      <c r="F1214" s="8"/>
      <c r="G1214" s="69">
        <v>64400</v>
      </c>
      <c r="H1214" s="69">
        <v>38000</v>
      </c>
      <c r="I1214" s="70">
        <v>9.3943566999999994</v>
      </c>
      <c r="J1214" s="70">
        <v>0.27470907999999999</v>
      </c>
      <c r="K1214" s="70">
        <v>21.798105</v>
      </c>
      <c r="L1214" s="70">
        <v>0.63482892999999996</v>
      </c>
      <c r="M1214" s="70">
        <v>2.0477916999999999</v>
      </c>
      <c r="N1214" s="70">
        <v>5.9638098E-2</v>
      </c>
      <c r="O1214" s="70">
        <v>-4.0839724999999998</v>
      </c>
      <c r="P1214" s="70">
        <v>-14.040139</v>
      </c>
      <c r="Q1214" s="69">
        <v>547</v>
      </c>
    </row>
    <row r="1215" spans="1:17">
      <c r="A1215" s="66">
        <v>2996</v>
      </c>
      <c r="B1215" s="67" t="s">
        <v>3492</v>
      </c>
      <c r="C1215" s="67" t="s">
        <v>3259</v>
      </c>
      <c r="D1215" s="68" t="s">
        <v>1346</v>
      </c>
      <c r="E1215" s="7"/>
      <c r="F1215" s="8"/>
      <c r="G1215" s="69">
        <v>63200</v>
      </c>
      <c r="H1215" s="69">
        <v>43500</v>
      </c>
      <c r="I1215" s="70">
        <v>9.7160186999999993</v>
      </c>
      <c r="J1215" s="70">
        <v>0.17784512</v>
      </c>
      <c r="K1215" s="70">
        <v>30.598773999999999</v>
      </c>
      <c r="L1215" s="70">
        <v>0.50557894000000003</v>
      </c>
      <c r="M1215" s="70">
        <v>2.9729828999999999</v>
      </c>
      <c r="N1215" s="70">
        <v>4.9122144E-2</v>
      </c>
      <c r="O1215" s="70">
        <v>-2.2639008</v>
      </c>
      <c r="P1215" s="70">
        <v>-9.6085224</v>
      </c>
      <c r="Q1215" s="69">
        <v>726</v>
      </c>
    </row>
    <row r="1216" spans="1:17">
      <c r="A1216" s="66">
        <v>2997</v>
      </c>
      <c r="B1216" s="67" t="s">
        <v>3493</v>
      </c>
      <c r="C1216" s="67" t="s">
        <v>3259</v>
      </c>
      <c r="D1216" s="68" t="s">
        <v>1346</v>
      </c>
      <c r="E1216" s="7"/>
      <c r="F1216" s="8"/>
      <c r="G1216" s="69">
        <v>81900</v>
      </c>
      <c r="H1216" s="69">
        <v>50600</v>
      </c>
      <c r="I1216" s="70">
        <v>5.1573491000000002</v>
      </c>
      <c r="J1216" s="70">
        <v>0.65052009</v>
      </c>
      <c r="K1216" s="70">
        <v>32.840190999999997</v>
      </c>
      <c r="L1216" s="70">
        <v>1.5415492</v>
      </c>
      <c r="M1216" s="70">
        <v>1.6936833</v>
      </c>
      <c r="N1216" s="70">
        <v>7.9503074000000007E-2</v>
      </c>
      <c r="O1216" s="70">
        <v>-2.3397977000000001</v>
      </c>
      <c r="P1216" s="70">
        <v>-8.9438238000000005</v>
      </c>
      <c r="Q1216" s="69">
        <v>1743</v>
      </c>
    </row>
    <row r="1217" spans="1:17">
      <c r="A1217" s="66">
        <v>2992</v>
      </c>
      <c r="B1217" s="67" t="s">
        <v>3494</v>
      </c>
      <c r="C1217" s="67" t="s">
        <v>2215</v>
      </c>
      <c r="D1217" s="68" t="s">
        <v>1346</v>
      </c>
      <c r="E1217" s="7">
        <v>688</v>
      </c>
      <c r="F1217" s="8" t="s">
        <v>1345</v>
      </c>
      <c r="G1217" s="69">
        <v>79700</v>
      </c>
      <c r="H1217" s="69">
        <v>49800</v>
      </c>
      <c r="I1217" s="70">
        <v>5.6419801999999999</v>
      </c>
      <c r="J1217" s="70">
        <v>0.29347640000000003</v>
      </c>
      <c r="K1217" s="70">
        <v>43.016272999999998</v>
      </c>
      <c r="L1217" s="70">
        <v>2.3372111000000002</v>
      </c>
      <c r="M1217" s="70">
        <v>2.4269694999999998</v>
      </c>
      <c r="N1217" s="70">
        <v>0.13186497999999999</v>
      </c>
      <c r="O1217" s="70">
        <v>-3.3224545000000001</v>
      </c>
      <c r="P1217" s="70">
        <v>-8.6156615999999993</v>
      </c>
      <c r="Q1217" s="69">
        <v>296</v>
      </c>
    </row>
    <row r="1218" spans="1:17">
      <c r="A1218" s="66">
        <v>3005</v>
      </c>
      <c r="B1218" s="67" t="s">
        <v>3495</v>
      </c>
      <c r="C1218" s="67" t="s">
        <v>3491</v>
      </c>
      <c r="D1218" s="68" t="s">
        <v>1346</v>
      </c>
      <c r="E1218" s="7"/>
      <c r="F1218" s="8"/>
      <c r="G1218" s="69">
        <v>90000</v>
      </c>
      <c r="H1218" s="69">
        <v>49400</v>
      </c>
      <c r="I1218" s="70">
        <v>4.5188230999999996</v>
      </c>
      <c r="J1218" s="70">
        <v>0.93605070999999995</v>
      </c>
      <c r="K1218" s="70">
        <v>34.775790999999998</v>
      </c>
      <c r="L1218" s="70">
        <v>0.82573770999999996</v>
      </c>
      <c r="M1218" s="70">
        <v>1.5714566000000001</v>
      </c>
      <c r="N1218" s="70">
        <v>3.7313629000000001E-2</v>
      </c>
      <c r="O1218" s="70">
        <v>-2.1247748999999998</v>
      </c>
      <c r="P1218" s="70">
        <v>-6.8923936000000001</v>
      </c>
      <c r="Q1218" s="69">
        <v>1769.6666666666599</v>
      </c>
    </row>
    <row r="1219" spans="1:17">
      <c r="A1219" s="66">
        <v>3008</v>
      </c>
      <c r="B1219" s="67" t="s">
        <v>3496</v>
      </c>
      <c r="C1219" s="67" t="s">
        <v>3487</v>
      </c>
      <c r="D1219" s="68" t="s">
        <v>1346</v>
      </c>
      <c r="E1219" s="7"/>
      <c r="F1219" s="8"/>
      <c r="G1219" s="69">
        <v>62700</v>
      </c>
      <c r="H1219" s="69">
        <v>41800</v>
      </c>
      <c r="I1219" s="70">
        <v>11.091972</v>
      </c>
      <c r="J1219" s="70">
        <v>7.5762995E-2</v>
      </c>
      <c r="K1219" s="70">
        <v>19.425087000000001</v>
      </c>
      <c r="L1219" s="70">
        <v>5.9810578999999996E-3</v>
      </c>
      <c r="M1219" s="70">
        <v>2.1546251999999999</v>
      </c>
      <c r="N1219" s="70">
        <v>6.6341727999999999E-4</v>
      </c>
      <c r="O1219" s="70">
        <v>-3.2640471</v>
      </c>
      <c r="P1219" s="70">
        <v>-16.093346</v>
      </c>
      <c r="Q1219" s="69">
        <v>147.666666666666</v>
      </c>
    </row>
    <row r="1220" spans="1:17">
      <c r="A1220" s="66">
        <v>3007</v>
      </c>
      <c r="B1220" s="67" t="s">
        <v>3497</v>
      </c>
      <c r="C1220" s="67" t="s">
        <v>3498</v>
      </c>
      <c r="D1220" s="68" t="s">
        <v>1346</v>
      </c>
      <c r="E1220" s="7"/>
      <c r="F1220" s="8"/>
      <c r="G1220" s="69">
        <v>60200</v>
      </c>
      <c r="H1220" s="69">
        <v>34900</v>
      </c>
      <c r="I1220" s="70">
        <v>14.718458</v>
      </c>
      <c r="J1220" s="70">
        <v>0.34145482999999999</v>
      </c>
      <c r="K1220" s="70">
        <v>21.930895</v>
      </c>
      <c r="L1220" s="70">
        <v>3.0401019000000001E-2</v>
      </c>
      <c r="M1220" s="70">
        <v>3.2278894999999999</v>
      </c>
      <c r="N1220" s="70">
        <v>4.4745617E-3</v>
      </c>
      <c r="O1220" s="70">
        <v>-5.1851015</v>
      </c>
      <c r="P1220" s="70">
        <v>-17.890438</v>
      </c>
      <c r="Q1220" s="69">
        <v>170.333333333333</v>
      </c>
    </row>
    <row r="1221" spans="1:17">
      <c r="A1221" s="66">
        <v>9743</v>
      </c>
      <c r="B1221" s="67" t="s">
        <v>1078</v>
      </c>
      <c r="C1221" s="67" t="s">
        <v>2218</v>
      </c>
      <c r="D1221" s="68" t="s">
        <v>1079</v>
      </c>
      <c r="E1221" s="7">
        <v>512</v>
      </c>
      <c r="F1221" s="8" t="s">
        <v>1078</v>
      </c>
      <c r="G1221" s="69">
        <v>73100</v>
      </c>
      <c r="H1221" s="69">
        <v>40000</v>
      </c>
      <c r="I1221" s="70">
        <v>7.8210873999999997</v>
      </c>
      <c r="J1221" s="70">
        <v>0.50303072000000004</v>
      </c>
      <c r="K1221" s="70">
        <v>12.651467</v>
      </c>
      <c r="L1221" s="70">
        <v>4.9722760999999997E-2</v>
      </c>
      <c r="M1221" s="70">
        <v>0.98948234000000002</v>
      </c>
      <c r="N1221" s="70">
        <v>3.8888603000000002E-3</v>
      </c>
      <c r="O1221" s="70">
        <v>5.9252896000000002</v>
      </c>
      <c r="P1221" s="70">
        <v>9.8888072999999999</v>
      </c>
      <c r="Q1221" s="69">
        <v>140.333333333333</v>
      </c>
    </row>
    <row r="1222" spans="1:17">
      <c r="A1222" s="66">
        <v>20995</v>
      </c>
      <c r="B1222" s="67" t="s">
        <v>3499</v>
      </c>
      <c r="C1222" s="67" t="s">
        <v>3500</v>
      </c>
      <c r="D1222" s="68" t="s">
        <v>1079</v>
      </c>
      <c r="E1222" s="7"/>
      <c r="F1222" s="8"/>
      <c r="G1222" s="69">
        <v>56600</v>
      </c>
      <c r="H1222" s="69">
        <v>29300</v>
      </c>
      <c r="I1222" s="70">
        <v>13.151332999999999</v>
      </c>
      <c r="J1222" s="70">
        <v>0.20526177000000001</v>
      </c>
      <c r="K1222" s="70">
        <v>7.5057372999999998</v>
      </c>
      <c r="L1222" s="70">
        <v>0</v>
      </c>
      <c r="M1222" s="70">
        <v>0.98710454000000003</v>
      </c>
      <c r="N1222" s="70">
        <v>0</v>
      </c>
      <c r="O1222" s="70">
        <v>-1.5385135000000001</v>
      </c>
      <c r="P1222" s="70">
        <v>-5.6598062999999996</v>
      </c>
      <c r="Q1222" s="69">
        <v>1041</v>
      </c>
    </row>
    <row r="1223" spans="1:17">
      <c r="A1223" s="66">
        <v>2539</v>
      </c>
      <c r="B1223" s="67" t="s">
        <v>1081</v>
      </c>
      <c r="C1223" s="67" t="s">
        <v>3501</v>
      </c>
      <c r="D1223" s="68" t="s">
        <v>1079</v>
      </c>
      <c r="E1223" s="7"/>
      <c r="F1223" s="8"/>
      <c r="G1223" s="69">
        <v>68100</v>
      </c>
      <c r="H1223" s="69">
        <v>38600</v>
      </c>
      <c r="I1223" s="70">
        <v>10.85148</v>
      </c>
      <c r="J1223" s="70">
        <v>0.32498252</v>
      </c>
      <c r="K1223" s="70">
        <v>17.532999</v>
      </c>
      <c r="L1223" s="70">
        <v>0.74073266999999998</v>
      </c>
      <c r="M1223" s="70">
        <v>1.9025898000000001</v>
      </c>
      <c r="N1223" s="70">
        <v>8.0380455000000003E-2</v>
      </c>
      <c r="O1223" s="70">
        <v>-4.3116697999999998</v>
      </c>
      <c r="P1223" s="70">
        <v>-7.2805257000000001</v>
      </c>
      <c r="Q1223" s="69">
        <v>363.666666666666</v>
      </c>
    </row>
    <row r="1224" spans="1:17">
      <c r="A1224" s="66">
        <v>2541</v>
      </c>
      <c r="B1224" s="67" t="s">
        <v>3502</v>
      </c>
      <c r="C1224" s="67" t="s">
        <v>3503</v>
      </c>
      <c r="D1224" s="68" t="s">
        <v>1079</v>
      </c>
      <c r="E1224" s="7">
        <v>514</v>
      </c>
      <c r="F1224" s="8" t="s">
        <v>1082</v>
      </c>
      <c r="G1224" s="69">
        <v>75500</v>
      </c>
      <c r="H1224" s="69">
        <v>36500</v>
      </c>
      <c r="I1224" s="70">
        <v>4.093502</v>
      </c>
      <c r="J1224" s="70">
        <v>0.22599657000000001</v>
      </c>
      <c r="K1224" s="70">
        <v>17.163689000000002</v>
      </c>
      <c r="L1224" s="70">
        <v>0</v>
      </c>
      <c r="M1224" s="70">
        <v>0.70259594999999997</v>
      </c>
      <c r="N1224" s="70">
        <v>0</v>
      </c>
      <c r="O1224" s="70">
        <v>-1.4107331999999999</v>
      </c>
      <c r="P1224" s="70">
        <v>-7.6761087999999997</v>
      </c>
      <c r="Q1224" s="69">
        <v>262.33333333333297</v>
      </c>
    </row>
    <row r="1225" spans="1:17">
      <c r="A1225" s="66">
        <v>2542</v>
      </c>
      <c r="B1225" s="67" t="s">
        <v>1083</v>
      </c>
      <c r="C1225" s="67" t="s">
        <v>2218</v>
      </c>
      <c r="D1225" s="68" t="s">
        <v>1079</v>
      </c>
      <c r="E1225" s="7">
        <v>515</v>
      </c>
      <c r="F1225" s="8" t="s">
        <v>1083</v>
      </c>
      <c r="G1225" s="69">
        <v>119200</v>
      </c>
      <c r="H1225" s="69">
        <v>57200</v>
      </c>
      <c r="I1225" s="70">
        <v>2.9984155000000001</v>
      </c>
      <c r="J1225" s="70">
        <v>5.4313846000000003</v>
      </c>
      <c r="K1225" s="70">
        <v>53.443874000000001</v>
      </c>
      <c r="L1225" s="70">
        <v>3.2681816000000001</v>
      </c>
      <c r="M1225" s="70">
        <v>1.6024693999999999</v>
      </c>
      <c r="N1225" s="70">
        <v>9.7993672000000004E-2</v>
      </c>
      <c r="O1225" s="70">
        <v>-0.79990821999999995</v>
      </c>
      <c r="P1225" s="70">
        <v>-4.0969366999999997</v>
      </c>
      <c r="Q1225" s="69">
        <v>728</v>
      </c>
    </row>
    <row r="1226" spans="1:17">
      <c r="A1226" s="66">
        <v>2544</v>
      </c>
      <c r="B1226" s="67" t="s">
        <v>3504</v>
      </c>
      <c r="C1226" s="67" t="s">
        <v>3503</v>
      </c>
      <c r="D1226" s="68" t="s">
        <v>1079</v>
      </c>
      <c r="E1226" s="7">
        <v>1118</v>
      </c>
      <c r="F1226" s="8" t="s">
        <v>1946</v>
      </c>
      <c r="G1226" s="69">
        <v>76600</v>
      </c>
      <c r="H1226" s="69">
        <v>45100</v>
      </c>
      <c r="I1226" s="70">
        <v>5.8835039</v>
      </c>
      <c r="J1226" s="70">
        <v>1.1448151</v>
      </c>
      <c r="K1226" s="70">
        <v>24.703393999999999</v>
      </c>
      <c r="L1226" s="70">
        <v>4.2282114000000002</v>
      </c>
      <c r="M1226" s="70">
        <v>1.453425</v>
      </c>
      <c r="N1226" s="70">
        <v>0.24876697</v>
      </c>
      <c r="O1226" s="70">
        <v>0.32993925000000002</v>
      </c>
      <c r="P1226" s="70">
        <v>-6.9732675999999998</v>
      </c>
      <c r="Q1226" s="69">
        <v>263.33333333333297</v>
      </c>
    </row>
    <row r="1227" spans="1:17">
      <c r="A1227" s="66">
        <v>2548</v>
      </c>
      <c r="B1227" s="67" t="s">
        <v>3505</v>
      </c>
      <c r="C1227" s="67" t="s">
        <v>3506</v>
      </c>
      <c r="D1227" s="68" t="s">
        <v>1079</v>
      </c>
      <c r="E1227" s="7"/>
      <c r="F1227" s="8"/>
      <c r="G1227" s="69">
        <v>82700</v>
      </c>
      <c r="H1227" s="69">
        <v>45000</v>
      </c>
      <c r="I1227" s="70">
        <v>5.0670542999999997</v>
      </c>
      <c r="J1227" s="70">
        <v>0.90881670000000003</v>
      </c>
      <c r="K1227" s="70">
        <v>21.576803000000002</v>
      </c>
      <c r="L1227" s="70">
        <v>2.4941509000000002</v>
      </c>
      <c r="M1227" s="70">
        <v>1.0933082999999999</v>
      </c>
      <c r="N1227" s="70">
        <v>0.12637998</v>
      </c>
      <c r="O1227" s="70">
        <v>-0.81272458999999997</v>
      </c>
      <c r="P1227" s="70">
        <v>-6.4501324000000002</v>
      </c>
      <c r="Q1227" s="69">
        <v>225.666666666666</v>
      </c>
    </row>
    <row r="1228" spans="1:17">
      <c r="A1228" s="66">
        <v>12586</v>
      </c>
      <c r="B1228" s="67" t="s">
        <v>3507</v>
      </c>
      <c r="C1228" s="67" t="s">
        <v>2218</v>
      </c>
      <c r="D1228" s="68" t="s">
        <v>1079</v>
      </c>
      <c r="E1228" s="7"/>
      <c r="F1228" s="8"/>
      <c r="G1228" s="69">
        <v>72700</v>
      </c>
      <c r="H1228" s="69">
        <v>29900</v>
      </c>
      <c r="I1228" s="70">
        <v>10.345912</v>
      </c>
      <c r="J1228" s="70">
        <v>0.45741722000000001</v>
      </c>
      <c r="K1228" s="70">
        <v>9.4155549999999995</v>
      </c>
      <c r="L1228" s="70">
        <v>0.17132929</v>
      </c>
      <c r="M1228" s="70">
        <v>0.97412502999999995</v>
      </c>
      <c r="N1228" s="70">
        <v>1.7725577999999999E-2</v>
      </c>
      <c r="O1228" s="70">
        <v>2.813761</v>
      </c>
      <c r="P1228" s="70">
        <v>1.7861111000000001</v>
      </c>
      <c r="Q1228" s="69">
        <v>1957.3333333333301</v>
      </c>
    </row>
    <row r="1229" spans="1:17">
      <c r="A1229" s="66">
        <v>2553</v>
      </c>
      <c r="B1229" s="67" t="s">
        <v>3508</v>
      </c>
      <c r="C1229" s="67" t="s">
        <v>2218</v>
      </c>
      <c r="D1229" s="68" t="s">
        <v>1079</v>
      </c>
      <c r="E1229" s="7"/>
      <c r="F1229" s="8"/>
      <c r="G1229" s="69">
        <v>73300</v>
      </c>
      <c r="H1229" s="69">
        <v>51500</v>
      </c>
      <c r="I1229" s="70">
        <v>5.7081622999999997</v>
      </c>
      <c r="J1229" s="70">
        <v>0.56110172999999997</v>
      </c>
      <c r="K1229" s="70">
        <v>14.546010000000001</v>
      </c>
      <c r="L1229" s="70">
        <v>0.1255251</v>
      </c>
      <c r="M1229" s="70">
        <v>0.83030987000000001</v>
      </c>
      <c r="N1229" s="70">
        <v>7.1651767999999999E-3</v>
      </c>
      <c r="O1229" s="70">
        <v>3.9327595</v>
      </c>
      <c r="P1229" s="70">
        <v>-4.1559720000000002</v>
      </c>
      <c r="Q1229" s="69">
        <v>196</v>
      </c>
    </row>
    <row r="1230" spans="1:17">
      <c r="A1230" s="66">
        <v>223</v>
      </c>
      <c r="B1230" s="67" t="s">
        <v>3509</v>
      </c>
      <c r="C1230" s="67" t="s">
        <v>3510</v>
      </c>
      <c r="D1230" s="68" t="s">
        <v>1079</v>
      </c>
      <c r="E1230" s="7"/>
      <c r="F1230" s="8"/>
      <c r="G1230" s="69">
        <v>57000</v>
      </c>
      <c r="H1230" s="69">
        <v>29400</v>
      </c>
      <c r="I1230" s="70">
        <v>15.134596999999999</v>
      </c>
      <c r="J1230" s="70">
        <v>3.9187428000000003E-2</v>
      </c>
      <c r="K1230" s="70">
        <v>12.637995</v>
      </c>
      <c r="L1230" s="70">
        <v>0.93997449</v>
      </c>
      <c r="M1230" s="70">
        <v>1.9127097</v>
      </c>
      <c r="N1230" s="70">
        <v>0.14226136</v>
      </c>
      <c r="O1230" s="70">
        <v>-0.20224568000000001</v>
      </c>
      <c r="P1230" s="70">
        <v>-7.7294840999999996</v>
      </c>
      <c r="Q1230" s="69">
        <v>472.33333333333297</v>
      </c>
    </row>
    <row r="1231" spans="1:17">
      <c r="A1231" s="66">
        <v>2555</v>
      </c>
      <c r="B1231" s="67" t="s">
        <v>1088</v>
      </c>
      <c r="C1231" s="67" t="s">
        <v>3503</v>
      </c>
      <c r="D1231" s="68" t="s">
        <v>1079</v>
      </c>
      <c r="E1231" s="7"/>
      <c r="F1231" s="8"/>
      <c r="G1231" s="69">
        <v>88200</v>
      </c>
      <c r="H1231" s="69">
        <v>49000</v>
      </c>
      <c r="I1231" s="70">
        <v>3.7686419</v>
      </c>
      <c r="J1231" s="70">
        <v>2.0615190999999999</v>
      </c>
      <c r="K1231" s="70">
        <v>16.141254</v>
      </c>
      <c r="L1231" s="70">
        <v>0.16519511000000001</v>
      </c>
      <c r="M1231" s="70">
        <v>0.60830605000000004</v>
      </c>
      <c r="N1231" s="70">
        <v>6.2256120000000002E-3</v>
      </c>
      <c r="O1231" s="70">
        <v>-2.0024554999999999</v>
      </c>
      <c r="P1231" s="70">
        <v>-9.7446517999999998</v>
      </c>
      <c r="Q1231" s="69">
        <v>327.33333333333297</v>
      </c>
    </row>
    <row r="1232" spans="1:17">
      <c r="A1232" s="66">
        <v>11667</v>
      </c>
      <c r="B1232" s="67" t="s">
        <v>3511</v>
      </c>
      <c r="C1232" s="67" t="s">
        <v>3411</v>
      </c>
      <c r="D1232" s="68" t="s">
        <v>1079</v>
      </c>
      <c r="E1232" s="7"/>
      <c r="F1232" s="8"/>
      <c r="G1232" s="69">
        <v>54300</v>
      </c>
      <c r="H1232" s="69">
        <v>33800</v>
      </c>
      <c r="I1232" s="70">
        <v>13.242981</v>
      </c>
      <c r="J1232" s="70">
        <v>4.1652512000000003E-2</v>
      </c>
      <c r="K1232" s="70">
        <v>13.870592</v>
      </c>
      <c r="L1232" s="70">
        <v>2.7455876000000001E-3</v>
      </c>
      <c r="M1232" s="70">
        <v>1.8368800000000001</v>
      </c>
      <c r="N1232" s="70">
        <v>3.6359765000000001E-4</v>
      </c>
      <c r="O1232" s="70">
        <v>-2.9860777999999999</v>
      </c>
      <c r="P1232" s="70">
        <v>-8.5799742000000006</v>
      </c>
      <c r="Q1232" s="69">
        <v>637.33333333333303</v>
      </c>
    </row>
    <row r="1233" spans="1:17">
      <c r="A1233" s="66">
        <v>2559</v>
      </c>
      <c r="B1233" s="67" t="s">
        <v>1089</v>
      </c>
      <c r="C1233" s="67" t="s">
        <v>3512</v>
      </c>
      <c r="D1233" s="68" t="s">
        <v>1079</v>
      </c>
      <c r="E1233" s="7"/>
      <c r="F1233" s="8"/>
      <c r="G1233" s="69">
        <v>64600</v>
      </c>
      <c r="H1233" s="69">
        <v>36000</v>
      </c>
      <c r="I1233" s="70">
        <v>9.5110521000000006</v>
      </c>
      <c r="J1233" s="70">
        <v>0.37761885000000001</v>
      </c>
      <c r="K1233" s="70">
        <v>13.374622</v>
      </c>
      <c r="L1233" s="70">
        <v>0</v>
      </c>
      <c r="M1233" s="70">
        <v>1.2720672</v>
      </c>
      <c r="N1233" s="70">
        <v>0</v>
      </c>
      <c r="O1233" s="70">
        <v>-0.47119464999999999</v>
      </c>
      <c r="P1233" s="70">
        <v>-5.3265976999999998</v>
      </c>
      <c r="Q1233" s="69">
        <v>160.333333333333</v>
      </c>
    </row>
    <row r="1234" spans="1:17">
      <c r="A1234" s="66">
        <v>25083</v>
      </c>
      <c r="B1234" s="67" t="s">
        <v>3513</v>
      </c>
      <c r="C1234" s="67" t="s">
        <v>3503</v>
      </c>
      <c r="D1234" s="68" t="s">
        <v>1079</v>
      </c>
      <c r="E1234" s="7"/>
      <c r="F1234" s="8"/>
      <c r="G1234" s="69">
        <v>70900</v>
      </c>
      <c r="H1234" s="69">
        <v>35200</v>
      </c>
      <c r="I1234" s="70">
        <v>7.3824047999999998</v>
      </c>
      <c r="J1234" s="70">
        <v>0.29834935000000001</v>
      </c>
      <c r="K1234" s="70">
        <v>15.620634000000001</v>
      </c>
      <c r="L1234" s="70">
        <v>1.6811742000000001E-2</v>
      </c>
      <c r="M1234" s="70">
        <v>1.1531785000000001</v>
      </c>
      <c r="N1234" s="70">
        <v>1.2411108E-3</v>
      </c>
      <c r="O1234" s="70">
        <v>2.1110121999999998</v>
      </c>
      <c r="P1234" s="70">
        <v>0.91659528000000001</v>
      </c>
      <c r="Q1234" s="69">
        <v>1813.6666666666599</v>
      </c>
    </row>
    <row r="1235" spans="1:17">
      <c r="A1235" s="66">
        <v>71</v>
      </c>
      <c r="B1235" s="67" t="s">
        <v>3514</v>
      </c>
      <c r="C1235" s="67" t="s">
        <v>3503</v>
      </c>
      <c r="D1235" s="68" t="s">
        <v>1079</v>
      </c>
      <c r="E1235" s="7"/>
      <c r="F1235" s="8"/>
      <c r="G1235" s="69">
        <v>89400</v>
      </c>
      <c r="H1235" s="69">
        <v>45200</v>
      </c>
      <c r="I1235" s="70">
        <v>4.4165568000000004</v>
      </c>
      <c r="J1235" s="70">
        <v>1.22106</v>
      </c>
      <c r="K1235" s="70">
        <v>28.800872999999999</v>
      </c>
      <c r="L1235" s="70">
        <v>0.92413776999999997</v>
      </c>
      <c r="M1235" s="70">
        <v>1.2720068</v>
      </c>
      <c r="N1235" s="70">
        <v>4.0815070000000002E-2</v>
      </c>
      <c r="O1235" s="70">
        <v>-0.27462298000000002</v>
      </c>
      <c r="P1235" s="70">
        <v>-3.2697748999999998</v>
      </c>
      <c r="Q1235" s="69">
        <v>5828.6666666666597</v>
      </c>
    </row>
    <row r="1236" spans="1:17">
      <c r="A1236" s="66">
        <v>2566</v>
      </c>
      <c r="B1236" s="67" t="s">
        <v>1091</v>
      </c>
      <c r="C1236" s="67" t="s">
        <v>2844</v>
      </c>
      <c r="D1236" s="68" t="s">
        <v>1079</v>
      </c>
      <c r="E1236" s="7"/>
      <c r="F1236" s="8"/>
      <c r="G1236" s="69">
        <v>67800</v>
      </c>
      <c r="H1236" s="69">
        <v>40500</v>
      </c>
      <c r="I1236" s="70">
        <v>8.3583651000000003</v>
      </c>
      <c r="J1236" s="70">
        <v>0.29845642999999999</v>
      </c>
      <c r="K1236" s="70">
        <v>11.837852</v>
      </c>
      <c r="L1236" s="70">
        <v>0.91844678000000002</v>
      </c>
      <c r="M1236" s="70">
        <v>0.98945099000000003</v>
      </c>
      <c r="N1236" s="70">
        <v>7.6767132000000002E-2</v>
      </c>
      <c r="O1236" s="70">
        <v>-3.6017212999999999</v>
      </c>
      <c r="P1236" s="70">
        <v>-14.13627</v>
      </c>
      <c r="Q1236" s="69">
        <v>466</v>
      </c>
    </row>
    <row r="1237" spans="1:17">
      <c r="A1237" s="66">
        <v>2560</v>
      </c>
      <c r="B1237" s="67" t="s">
        <v>3515</v>
      </c>
      <c r="C1237" s="67" t="s">
        <v>3501</v>
      </c>
      <c r="D1237" s="68" t="s">
        <v>1079</v>
      </c>
      <c r="E1237" s="7"/>
      <c r="F1237" s="8"/>
      <c r="G1237" s="69">
        <v>56400</v>
      </c>
      <c r="H1237" s="69">
        <v>28000</v>
      </c>
      <c r="I1237" s="70">
        <v>15.650645000000001</v>
      </c>
      <c r="J1237" s="70">
        <v>0.15697584000000001</v>
      </c>
      <c r="K1237" s="70">
        <v>10.824676999999999</v>
      </c>
      <c r="L1237" s="70">
        <v>1.3403722999999999E-2</v>
      </c>
      <c r="M1237" s="70">
        <v>1.6941316</v>
      </c>
      <c r="N1237" s="70">
        <v>2.0977689000000002E-3</v>
      </c>
      <c r="O1237" s="70">
        <v>-2.4293675000000001</v>
      </c>
      <c r="P1237" s="70">
        <v>-5.3955301999999996</v>
      </c>
      <c r="Q1237" s="69">
        <v>353.166666666666</v>
      </c>
    </row>
    <row r="1238" spans="1:17">
      <c r="A1238" s="66">
        <v>2572</v>
      </c>
      <c r="B1238" s="67" t="s">
        <v>3516</v>
      </c>
      <c r="C1238" s="67" t="s">
        <v>2224</v>
      </c>
      <c r="D1238" s="68" t="s">
        <v>1100</v>
      </c>
      <c r="E1238" s="7"/>
      <c r="F1238" s="8"/>
      <c r="G1238" s="69">
        <v>99400</v>
      </c>
      <c r="H1238" s="69">
        <v>41900</v>
      </c>
      <c r="I1238" s="70">
        <v>3.9272387000000002</v>
      </c>
      <c r="J1238" s="70">
        <v>3.3613540999999998</v>
      </c>
      <c r="K1238" s="70">
        <v>25.267395</v>
      </c>
      <c r="L1238" s="70">
        <v>0</v>
      </c>
      <c r="M1238" s="70">
        <v>0.99231088000000001</v>
      </c>
      <c r="N1238" s="70">
        <v>0</v>
      </c>
      <c r="O1238" s="70">
        <v>1.0225754</v>
      </c>
      <c r="P1238" s="70">
        <v>1.6929559999999999</v>
      </c>
      <c r="Q1238" s="69">
        <v>206.333333333333</v>
      </c>
    </row>
    <row r="1239" spans="1:17">
      <c r="A1239" s="66">
        <v>4731</v>
      </c>
      <c r="B1239" s="67" t="s">
        <v>1099</v>
      </c>
      <c r="C1239" s="67" t="s">
        <v>2224</v>
      </c>
      <c r="D1239" s="68" t="s">
        <v>1100</v>
      </c>
      <c r="E1239" s="7"/>
      <c r="F1239" s="8"/>
      <c r="G1239" s="69">
        <v>93800</v>
      </c>
      <c r="H1239" s="69">
        <v>50300</v>
      </c>
      <c r="I1239" s="70">
        <v>4.1364125999999999</v>
      </c>
      <c r="J1239" s="70">
        <v>1.4693947999999999</v>
      </c>
      <c r="K1239" s="70">
        <v>15.815020000000001</v>
      </c>
      <c r="L1239" s="70">
        <v>0.55927848999999996</v>
      </c>
      <c r="M1239" s="70">
        <v>0.65417451000000004</v>
      </c>
      <c r="N1239" s="70">
        <v>2.3134065999999998E-2</v>
      </c>
      <c r="O1239" s="70">
        <v>1.6615831000000001</v>
      </c>
      <c r="P1239" s="70">
        <v>-2.2090405999999998</v>
      </c>
      <c r="Q1239" s="69">
        <v>140</v>
      </c>
    </row>
    <row r="1240" spans="1:17">
      <c r="A1240" s="66">
        <v>2573</v>
      </c>
      <c r="B1240" s="67" t="s">
        <v>1101</v>
      </c>
      <c r="C1240" s="67" t="s">
        <v>3517</v>
      </c>
      <c r="D1240" s="68" t="s">
        <v>1100</v>
      </c>
      <c r="E1240" s="7"/>
      <c r="F1240" s="8"/>
      <c r="G1240" s="69">
        <v>185500</v>
      </c>
      <c r="H1240" s="69">
        <v>76600</v>
      </c>
      <c r="I1240" s="70">
        <v>2.7713934999999998</v>
      </c>
      <c r="J1240" s="70">
        <v>17.73366</v>
      </c>
      <c r="K1240" s="70">
        <v>49.659537999999998</v>
      </c>
      <c r="L1240" s="70">
        <v>13.102124</v>
      </c>
      <c r="M1240" s="70">
        <v>1.3762612000000001</v>
      </c>
      <c r="N1240" s="70">
        <v>0.36311144000000001</v>
      </c>
      <c r="O1240" s="70">
        <v>0.86927991999999998</v>
      </c>
      <c r="P1240" s="70">
        <v>0.77336751999999997</v>
      </c>
      <c r="Q1240" s="69">
        <v>996</v>
      </c>
    </row>
    <row r="1241" spans="1:17">
      <c r="A1241" s="66">
        <v>21796</v>
      </c>
      <c r="B1241" s="67" t="s">
        <v>3518</v>
      </c>
      <c r="C1241" s="67" t="s">
        <v>2224</v>
      </c>
      <c r="D1241" s="68" t="s">
        <v>1100</v>
      </c>
      <c r="E1241" s="7"/>
      <c r="F1241" s="8"/>
      <c r="G1241" s="69">
        <v>53500</v>
      </c>
      <c r="H1241" s="69">
        <v>18800</v>
      </c>
      <c r="I1241" s="70">
        <v>16.924216999999999</v>
      </c>
      <c r="J1241" s="70">
        <v>0.32797517999999998</v>
      </c>
      <c r="K1241" s="70">
        <v>5.0952339000000002</v>
      </c>
      <c r="L1241" s="70">
        <v>0.14074629999999999</v>
      </c>
      <c r="M1241" s="70">
        <v>0.86232841000000005</v>
      </c>
      <c r="N1241" s="70">
        <v>2.3820207999999999E-2</v>
      </c>
      <c r="O1241" s="70">
        <v>-2.2369412999999998</v>
      </c>
      <c r="P1241" s="70">
        <v>-0.45362604000000001</v>
      </c>
      <c r="Q1241" s="69">
        <v>109.5</v>
      </c>
    </row>
    <row r="1242" spans="1:17">
      <c r="A1242" s="66">
        <v>2575</v>
      </c>
      <c r="B1242" s="67" t="s">
        <v>1103</v>
      </c>
      <c r="C1242" s="67" t="s">
        <v>3519</v>
      </c>
      <c r="D1242" s="68" t="s">
        <v>1100</v>
      </c>
      <c r="E1242" s="7"/>
      <c r="F1242" s="8"/>
      <c r="G1242" s="69">
        <v>86300</v>
      </c>
      <c r="H1242" s="69">
        <v>39100</v>
      </c>
      <c r="I1242" s="70">
        <v>7.7550315999999997</v>
      </c>
      <c r="J1242" s="70">
        <v>1.2240852</v>
      </c>
      <c r="K1242" s="70">
        <v>17.066032</v>
      </c>
      <c r="L1242" s="70">
        <v>0</v>
      </c>
      <c r="M1242" s="70">
        <v>1.3234762</v>
      </c>
      <c r="N1242" s="70">
        <v>0</v>
      </c>
      <c r="O1242" s="70">
        <v>-3.8619504</v>
      </c>
      <c r="P1242" s="70">
        <v>-12.092549999999999</v>
      </c>
      <c r="Q1242" s="69">
        <v>418</v>
      </c>
    </row>
    <row r="1243" spans="1:17">
      <c r="A1243" s="66">
        <v>2590</v>
      </c>
      <c r="B1243" s="67" t="s">
        <v>1108</v>
      </c>
      <c r="C1243" s="67" t="s">
        <v>3519</v>
      </c>
      <c r="D1243" s="68" t="s">
        <v>1100</v>
      </c>
      <c r="E1243" s="7"/>
      <c r="F1243" s="8"/>
      <c r="G1243" s="69">
        <v>97700</v>
      </c>
      <c r="H1243" s="69">
        <v>41500</v>
      </c>
      <c r="I1243" s="70">
        <v>4.7357902999999997</v>
      </c>
      <c r="J1243" s="70">
        <v>1.164979</v>
      </c>
      <c r="K1243" s="70">
        <v>20.029591</v>
      </c>
      <c r="L1243" s="70">
        <v>0.83194040999999996</v>
      </c>
      <c r="M1243" s="70">
        <v>0.94855940000000005</v>
      </c>
      <c r="N1243" s="70">
        <v>3.9398953E-2</v>
      </c>
      <c r="O1243" s="70">
        <v>-1.7622891999999999</v>
      </c>
      <c r="P1243" s="70">
        <v>-5.9850744999999996</v>
      </c>
      <c r="Q1243" s="69">
        <v>935.33333333333303</v>
      </c>
    </row>
    <row r="1244" spans="1:17">
      <c r="A1244" s="66">
        <v>7555</v>
      </c>
      <c r="B1244" s="67" t="s">
        <v>3520</v>
      </c>
      <c r="C1244" s="67" t="s">
        <v>2224</v>
      </c>
      <c r="D1244" s="68" t="s">
        <v>1100</v>
      </c>
      <c r="E1244" s="7"/>
      <c r="F1244" s="8"/>
      <c r="G1244" s="69">
        <v>71200</v>
      </c>
      <c r="H1244" s="69">
        <v>33700</v>
      </c>
      <c r="I1244" s="70">
        <v>7.7974825000000001</v>
      </c>
      <c r="J1244" s="70">
        <v>0.26518260999999999</v>
      </c>
      <c r="K1244" s="70">
        <v>15.471541999999999</v>
      </c>
      <c r="L1244" s="70">
        <v>2.5010873999999999E-2</v>
      </c>
      <c r="M1244" s="70">
        <v>1.2063907</v>
      </c>
      <c r="N1244" s="70">
        <v>1.9502186000000001E-3</v>
      </c>
      <c r="O1244" s="70">
        <v>3.3952727</v>
      </c>
      <c r="P1244" s="70">
        <v>0.99002736999999996</v>
      </c>
      <c r="Q1244" s="69">
        <v>192.666666666666</v>
      </c>
    </row>
    <row r="1245" spans="1:17">
      <c r="A1245" s="66">
        <v>2582</v>
      </c>
      <c r="B1245" s="67" t="s">
        <v>3521</v>
      </c>
      <c r="C1245" s="67" t="s">
        <v>2224</v>
      </c>
      <c r="D1245" s="68" t="s">
        <v>1100</v>
      </c>
      <c r="E1245" s="7"/>
      <c r="F1245" s="8"/>
      <c r="G1245" s="69">
        <v>79400</v>
      </c>
      <c r="H1245" s="69">
        <v>32800</v>
      </c>
      <c r="I1245" s="70">
        <v>6.6254606000000003</v>
      </c>
      <c r="J1245" s="70">
        <v>0.46446449000000001</v>
      </c>
      <c r="K1245" s="70">
        <v>14.105314</v>
      </c>
      <c r="L1245" s="70">
        <v>2.5183204999999998E-3</v>
      </c>
      <c r="M1245" s="70">
        <v>0.93454205999999995</v>
      </c>
      <c r="N1245" s="70">
        <v>1.6685033999999999E-4</v>
      </c>
      <c r="O1245" s="70">
        <v>3.3112037000000001</v>
      </c>
      <c r="P1245" s="70">
        <v>2.0819116000000002</v>
      </c>
      <c r="Q1245" s="69">
        <v>481.666666666666</v>
      </c>
    </row>
    <row r="1246" spans="1:17">
      <c r="A1246" s="66">
        <v>9236</v>
      </c>
      <c r="B1246" s="67" t="s">
        <v>3522</v>
      </c>
      <c r="C1246" s="67" t="s">
        <v>2224</v>
      </c>
      <c r="D1246" s="68" t="s">
        <v>1100</v>
      </c>
      <c r="E1246" s="7"/>
      <c r="F1246" s="8"/>
      <c r="G1246" s="69">
        <v>81500</v>
      </c>
      <c r="H1246" s="69">
        <v>33500</v>
      </c>
      <c r="I1246" s="70">
        <v>7.7254744000000004</v>
      </c>
      <c r="J1246" s="70">
        <v>0.55876201000000003</v>
      </c>
      <c r="K1246" s="70">
        <v>20.493607000000001</v>
      </c>
      <c r="L1246" s="70">
        <v>0.10301992</v>
      </c>
      <c r="M1246" s="70">
        <v>1.5832282</v>
      </c>
      <c r="N1246" s="70">
        <v>7.9587782000000006E-3</v>
      </c>
      <c r="O1246" s="70">
        <v>0.28972431999999998</v>
      </c>
      <c r="P1246" s="70">
        <v>-2.1937365999999998</v>
      </c>
      <c r="Q1246" s="69">
        <v>304</v>
      </c>
    </row>
    <row r="1247" spans="1:17">
      <c r="A1247" s="66">
        <v>2579</v>
      </c>
      <c r="B1247" s="67" t="s">
        <v>1104</v>
      </c>
      <c r="C1247" s="67" t="s">
        <v>2224</v>
      </c>
      <c r="D1247" s="68" t="s">
        <v>1100</v>
      </c>
      <c r="E1247" s="7">
        <v>529</v>
      </c>
      <c r="F1247" s="8" t="s">
        <v>1104</v>
      </c>
      <c r="G1247" s="69">
        <v>94400</v>
      </c>
      <c r="H1247" s="69">
        <v>36600</v>
      </c>
      <c r="I1247" s="70">
        <v>5.6638001999999998</v>
      </c>
      <c r="J1247" s="70">
        <v>3.1236695999999999</v>
      </c>
      <c r="K1247" s="70">
        <v>15.377114000000001</v>
      </c>
      <c r="L1247" s="70">
        <v>0</v>
      </c>
      <c r="M1247" s="70">
        <v>0.87092912</v>
      </c>
      <c r="N1247" s="70">
        <v>0</v>
      </c>
      <c r="O1247" s="70">
        <v>3.8793278</v>
      </c>
      <c r="P1247" s="70">
        <v>8.5974731000000002</v>
      </c>
      <c r="Q1247" s="69">
        <v>182.333333333333</v>
      </c>
    </row>
    <row r="1248" spans="1:17">
      <c r="A1248" s="66">
        <v>2581</v>
      </c>
      <c r="B1248" s="67" t="s">
        <v>3523</v>
      </c>
      <c r="C1248" s="67" t="s">
        <v>2224</v>
      </c>
      <c r="D1248" s="68" t="s">
        <v>1100</v>
      </c>
      <c r="E1248" s="7"/>
      <c r="F1248" s="8"/>
      <c r="G1248" s="69">
        <v>76600</v>
      </c>
      <c r="H1248" s="69">
        <v>37200</v>
      </c>
      <c r="I1248" s="70">
        <v>6.18431</v>
      </c>
      <c r="J1248" s="70">
        <v>0.54649669000000001</v>
      </c>
      <c r="K1248" s="70">
        <v>17.311983000000001</v>
      </c>
      <c r="L1248" s="70">
        <v>0.69213431999999997</v>
      </c>
      <c r="M1248" s="70">
        <v>1.0706266</v>
      </c>
      <c r="N1248" s="70">
        <v>4.2803727E-2</v>
      </c>
      <c r="O1248" s="70">
        <v>4.0816917000000004</v>
      </c>
      <c r="P1248" s="70">
        <v>1.2280036999999999</v>
      </c>
      <c r="Q1248" s="69">
        <v>600.66666666666595</v>
      </c>
    </row>
    <row r="1249" spans="1:17">
      <c r="A1249" s="66">
        <v>2591</v>
      </c>
      <c r="B1249" s="67" t="s">
        <v>3524</v>
      </c>
      <c r="C1249" s="67" t="s">
        <v>3517</v>
      </c>
      <c r="D1249" s="68" t="s">
        <v>1100</v>
      </c>
      <c r="E1249" s="7">
        <v>534</v>
      </c>
      <c r="F1249" s="8" t="s">
        <v>1111</v>
      </c>
      <c r="G1249" s="69">
        <v>94200</v>
      </c>
      <c r="H1249" s="69">
        <v>41000</v>
      </c>
      <c r="I1249" s="70">
        <v>4.4847355000000002</v>
      </c>
      <c r="J1249" s="70">
        <v>0.91672056999999996</v>
      </c>
      <c r="K1249" s="70">
        <v>23.564014</v>
      </c>
      <c r="L1249" s="70">
        <v>2.4930272E-2</v>
      </c>
      <c r="M1249" s="70">
        <v>1.0567838000000001</v>
      </c>
      <c r="N1249" s="70">
        <v>1.1180567000000001E-3</v>
      </c>
      <c r="O1249" s="70">
        <v>-0.31265556999999999</v>
      </c>
      <c r="P1249" s="70">
        <v>-3.9988185999999999</v>
      </c>
      <c r="Q1249" s="69">
        <v>765</v>
      </c>
    </row>
    <row r="1250" spans="1:17">
      <c r="A1250" s="66">
        <v>7560</v>
      </c>
      <c r="B1250" s="67" t="s">
        <v>3525</v>
      </c>
      <c r="C1250" s="67" t="s">
        <v>3517</v>
      </c>
      <c r="D1250" s="68" t="s">
        <v>1100</v>
      </c>
      <c r="E1250" s="7"/>
      <c r="F1250" s="8"/>
      <c r="G1250" s="69">
        <v>62700</v>
      </c>
      <c r="H1250" s="69">
        <v>31700</v>
      </c>
      <c r="I1250" s="70">
        <v>9.4810066000000006</v>
      </c>
      <c r="J1250" s="70">
        <v>0.10961024</v>
      </c>
      <c r="K1250" s="70">
        <v>3.8230895999999999</v>
      </c>
      <c r="L1250" s="70">
        <v>0.11501393</v>
      </c>
      <c r="M1250" s="70">
        <v>0.36246740999999999</v>
      </c>
      <c r="N1250" s="70">
        <v>1.0904479E-2</v>
      </c>
      <c r="O1250" s="70">
        <v>4.7704034000000002</v>
      </c>
      <c r="P1250" s="70">
        <v>-1.7456674999999999</v>
      </c>
      <c r="Q1250" s="69">
        <v>89</v>
      </c>
    </row>
    <row r="1251" spans="1:17">
      <c r="A1251" s="66">
        <v>2587</v>
      </c>
      <c r="B1251" s="67" t="s">
        <v>1115</v>
      </c>
      <c r="C1251" s="67" t="s">
        <v>2224</v>
      </c>
      <c r="D1251" s="68" t="s">
        <v>1100</v>
      </c>
      <c r="E1251" s="7"/>
      <c r="F1251" s="8"/>
      <c r="G1251" s="69">
        <v>109700</v>
      </c>
      <c r="H1251" s="69">
        <v>59000</v>
      </c>
      <c r="I1251" s="70">
        <v>2.3297705999999998</v>
      </c>
      <c r="J1251" s="70">
        <v>2.7960490999999998</v>
      </c>
      <c r="K1251" s="70">
        <v>41.605747000000001</v>
      </c>
      <c r="L1251" s="70">
        <v>0.34523918999999997</v>
      </c>
      <c r="M1251" s="70">
        <v>0.96931838999999997</v>
      </c>
      <c r="N1251" s="70">
        <v>8.0432808000000001E-3</v>
      </c>
      <c r="O1251" s="70">
        <v>-0.24964958000000001</v>
      </c>
      <c r="P1251" s="70">
        <v>-3.7962151</v>
      </c>
      <c r="Q1251" s="69">
        <v>459</v>
      </c>
    </row>
    <row r="1252" spans="1:17">
      <c r="A1252" s="66">
        <v>2580</v>
      </c>
      <c r="B1252" s="67" t="s">
        <v>1106</v>
      </c>
      <c r="C1252" s="67" t="s">
        <v>2224</v>
      </c>
      <c r="D1252" s="68" t="s">
        <v>1100</v>
      </c>
      <c r="E1252" s="7">
        <v>530</v>
      </c>
      <c r="F1252" s="8" t="s">
        <v>1106</v>
      </c>
      <c r="G1252" s="69">
        <v>85800</v>
      </c>
      <c r="H1252" s="69">
        <v>42700</v>
      </c>
      <c r="I1252" s="70">
        <v>5.5832682</v>
      </c>
      <c r="J1252" s="70">
        <v>1.2413563999999999</v>
      </c>
      <c r="K1252" s="70">
        <v>25.801897</v>
      </c>
      <c r="L1252" s="70">
        <v>5.8776135999999996E-3</v>
      </c>
      <c r="M1252" s="70">
        <v>1.4405891</v>
      </c>
      <c r="N1252" s="70">
        <v>3.2816292000000002E-4</v>
      </c>
      <c r="O1252" s="70">
        <v>2.3121293000000001</v>
      </c>
      <c r="P1252" s="70">
        <v>-1.1547461000000001</v>
      </c>
      <c r="Q1252" s="69">
        <v>507</v>
      </c>
    </row>
    <row r="1253" spans="1:17">
      <c r="A1253" s="66">
        <v>2589</v>
      </c>
      <c r="B1253" s="67" t="s">
        <v>3526</v>
      </c>
      <c r="C1253" s="67" t="s">
        <v>2224</v>
      </c>
      <c r="D1253" s="68" t="s">
        <v>1100</v>
      </c>
      <c r="E1253" s="7"/>
      <c r="F1253" s="8"/>
      <c r="G1253" s="69">
        <v>109900</v>
      </c>
      <c r="H1253" s="69">
        <v>49100</v>
      </c>
      <c r="I1253" s="70">
        <v>3.5816401999999998</v>
      </c>
      <c r="J1253" s="70">
        <v>1.9467863999999999</v>
      </c>
      <c r="K1253" s="70">
        <v>33.394782999999997</v>
      </c>
      <c r="L1253" s="70">
        <v>1.7475377000000001</v>
      </c>
      <c r="M1253" s="70">
        <v>1.1960809999999999</v>
      </c>
      <c r="N1253" s="70">
        <v>6.2590510000000002E-2</v>
      </c>
      <c r="O1253" s="70">
        <v>-0.43923827999999998</v>
      </c>
      <c r="P1253" s="70">
        <v>-2.8987381000000001</v>
      </c>
      <c r="Q1253" s="69">
        <v>2608</v>
      </c>
    </row>
    <row r="1254" spans="1:17">
      <c r="A1254" s="66">
        <v>5291</v>
      </c>
      <c r="B1254" s="67" t="s">
        <v>3527</v>
      </c>
      <c r="C1254" s="67" t="s">
        <v>3528</v>
      </c>
      <c r="D1254" s="68" t="s">
        <v>1100</v>
      </c>
      <c r="E1254" s="7"/>
      <c r="F1254" s="8"/>
      <c r="G1254" s="69">
        <v>60400</v>
      </c>
      <c r="H1254" s="69">
        <v>28300</v>
      </c>
      <c r="I1254" s="70">
        <v>12.835333</v>
      </c>
      <c r="J1254" s="70">
        <v>4.1191522000000001E-2</v>
      </c>
      <c r="K1254" s="70">
        <v>6.9427837999999999</v>
      </c>
      <c r="L1254" s="70">
        <v>4.4318273999999998E-2</v>
      </c>
      <c r="M1254" s="70">
        <v>0.89112937000000003</v>
      </c>
      <c r="N1254" s="70">
        <v>5.6883977000000002E-3</v>
      </c>
      <c r="O1254" s="70">
        <v>2.6032535999999999</v>
      </c>
      <c r="P1254" s="70">
        <v>1.3004583999999999</v>
      </c>
      <c r="Q1254" s="69">
        <v>132.666666666666</v>
      </c>
    </row>
    <row r="1255" spans="1:17">
      <c r="A1255" s="66">
        <v>111</v>
      </c>
      <c r="B1255" s="67" t="s">
        <v>3529</v>
      </c>
      <c r="C1255" s="67" t="s">
        <v>3530</v>
      </c>
      <c r="D1255" s="68" t="s">
        <v>1118</v>
      </c>
      <c r="E1255" s="7"/>
      <c r="F1255" s="8"/>
      <c r="G1255" s="69">
        <v>56900</v>
      </c>
      <c r="H1255" s="69">
        <v>32200</v>
      </c>
      <c r="I1255" s="70">
        <v>18.898323000000001</v>
      </c>
      <c r="J1255" s="70">
        <v>0.37734183999999998</v>
      </c>
      <c r="K1255" s="70">
        <v>16.600491999999999</v>
      </c>
      <c r="L1255" s="70">
        <v>0.76003193999999996</v>
      </c>
      <c r="M1255" s="70">
        <v>3.1372149</v>
      </c>
      <c r="N1255" s="70">
        <v>0.14363329</v>
      </c>
      <c r="O1255" s="70">
        <v>10.026571000000001</v>
      </c>
      <c r="P1255" s="70">
        <v>17.26972</v>
      </c>
      <c r="Q1255" s="69">
        <v>701.66666666666595</v>
      </c>
    </row>
    <row r="1256" spans="1:17">
      <c r="A1256" s="66">
        <v>2596</v>
      </c>
      <c r="B1256" s="67" t="s">
        <v>3531</v>
      </c>
      <c r="C1256" s="67" t="s">
        <v>2280</v>
      </c>
      <c r="D1256" s="68" t="s">
        <v>1118</v>
      </c>
      <c r="E1256" s="7"/>
      <c r="F1256" s="8"/>
      <c r="G1256" s="69">
        <v>60000</v>
      </c>
      <c r="H1256" s="69">
        <v>26500</v>
      </c>
      <c r="I1256" s="70">
        <v>14.717250999999999</v>
      </c>
      <c r="J1256" s="70">
        <v>0.24944848999999999</v>
      </c>
      <c r="K1256" s="70">
        <v>9.5143632999999994</v>
      </c>
      <c r="L1256" s="70">
        <v>0</v>
      </c>
      <c r="M1256" s="70">
        <v>1.4002527</v>
      </c>
      <c r="N1256" s="70">
        <v>0</v>
      </c>
      <c r="O1256" s="70">
        <v>-1.46173</v>
      </c>
      <c r="P1256" s="70">
        <v>-1.2507836999999999</v>
      </c>
      <c r="Q1256" s="69">
        <v>937</v>
      </c>
    </row>
    <row r="1257" spans="1:17">
      <c r="A1257" s="66">
        <v>4736</v>
      </c>
      <c r="B1257" s="67" t="s">
        <v>3532</v>
      </c>
      <c r="C1257" s="67" t="s">
        <v>3530</v>
      </c>
      <c r="D1257" s="68" t="s">
        <v>1118</v>
      </c>
      <c r="E1257" s="7"/>
      <c r="F1257" s="8"/>
      <c r="G1257" s="69">
        <v>72000</v>
      </c>
      <c r="H1257" s="69">
        <v>33900</v>
      </c>
      <c r="I1257" s="70">
        <v>13.5021</v>
      </c>
      <c r="J1257" s="70">
        <v>0.67213118000000005</v>
      </c>
      <c r="K1257" s="70">
        <v>22.634357000000001</v>
      </c>
      <c r="L1257" s="70">
        <v>0.28344190000000002</v>
      </c>
      <c r="M1257" s="70">
        <v>3.0561137</v>
      </c>
      <c r="N1257" s="70">
        <v>3.8270607999999998E-2</v>
      </c>
      <c r="O1257" s="70">
        <v>-0.42625575999999998</v>
      </c>
      <c r="P1257" s="70">
        <v>-0.86184888999999998</v>
      </c>
      <c r="Q1257" s="69">
        <v>1818</v>
      </c>
    </row>
    <row r="1258" spans="1:17">
      <c r="A1258" s="66">
        <v>7502</v>
      </c>
      <c r="B1258" s="67" t="s">
        <v>3533</v>
      </c>
      <c r="C1258" s="67" t="s">
        <v>3530</v>
      </c>
      <c r="D1258" s="68" t="s">
        <v>1118</v>
      </c>
      <c r="E1258" s="7"/>
      <c r="F1258" s="8"/>
      <c r="G1258" s="69">
        <v>51200</v>
      </c>
      <c r="H1258" s="69">
        <v>37600</v>
      </c>
      <c r="I1258" s="70">
        <v>20.836932999999998</v>
      </c>
      <c r="J1258" s="70">
        <v>0.36599362000000002</v>
      </c>
      <c r="K1258" s="70">
        <v>19.284175999999999</v>
      </c>
      <c r="L1258" s="70">
        <v>2.1156583E-2</v>
      </c>
      <c r="M1258" s="70">
        <v>4.0182308999999998</v>
      </c>
      <c r="N1258" s="70">
        <v>4.4083828E-3</v>
      </c>
      <c r="O1258" s="70">
        <v>2.3430882</v>
      </c>
      <c r="P1258" s="70">
        <v>8.5857887000000002</v>
      </c>
      <c r="Q1258" s="69">
        <v>446.33333333333297</v>
      </c>
    </row>
    <row r="1259" spans="1:17">
      <c r="A1259" s="66">
        <v>7947</v>
      </c>
      <c r="B1259" s="67" t="s">
        <v>3534</v>
      </c>
      <c r="C1259" s="67" t="s">
        <v>3535</v>
      </c>
      <c r="D1259" s="68" t="s">
        <v>1118</v>
      </c>
      <c r="E1259" s="7"/>
      <c r="F1259" s="8"/>
      <c r="G1259" s="69">
        <v>91100</v>
      </c>
      <c r="H1259" s="69">
        <v>20900</v>
      </c>
      <c r="I1259" s="70">
        <v>18.245934999999999</v>
      </c>
      <c r="J1259" s="70">
        <v>5.9619230999999999</v>
      </c>
      <c r="K1259" s="70">
        <v>13.685821000000001</v>
      </c>
      <c r="L1259" s="70">
        <v>1.3494245</v>
      </c>
      <c r="M1259" s="70">
        <v>2.4971060999999999</v>
      </c>
      <c r="N1259" s="70">
        <v>0.24621512000000001</v>
      </c>
      <c r="O1259" s="70">
        <v>-2.8601830000000001</v>
      </c>
      <c r="P1259" s="70">
        <v>6.7954873999999998</v>
      </c>
      <c r="Q1259" s="69">
        <v>135.666666666666</v>
      </c>
    </row>
    <row r="1260" spans="1:17">
      <c r="A1260" s="66">
        <v>2597</v>
      </c>
      <c r="B1260" s="67" t="s">
        <v>1117</v>
      </c>
      <c r="C1260" s="67" t="s">
        <v>3530</v>
      </c>
      <c r="D1260" s="68" t="s">
        <v>1118</v>
      </c>
      <c r="E1260" s="7"/>
      <c r="F1260" s="8"/>
      <c r="G1260" s="69">
        <v>40800</v>
      </c>
      <c r="H1260" s="69">
        <v>35600</v>
      </c>
      <c r="I1260" s="70">
        <v>26.851261000000001</v>
      </c>
      <c r="J1260" s="70">
        <v>1.7513698000000001E-2</v>
      </c>
      <c r="K1260" s="70">
        <v>22.484525999999999</v>
      </c>
      <c r="L1260" s="70">
        <v>0.54988824999999997</v>
      </c>
      <c r="M1260" s="70">
        <v>6.0373787999999999</v>
      </c>
      <c r="N1260" s="70">
        <v>0.14765192999999999</v>
      </c>
      <c r="O1260" s="70">
        <v>-8.6646403999999997</v>
      </c>
      <c r="P1260" s="70">
        <v>-11.421391</v>
      </c>
      <c r="Q1260" s="69">
        <v>227</v>
      </c>
    </row>
    <row r="1261" spans="1:17">
      <c r="A1261" s="66">
        <v>8404</v>
      </c>
      <c r="B1261" s="67" t="s">
        <v>3536</v>
      </c>
      <c r="C1261" s="67" t="s">
        <v>3535</v>
      </c>
      <c r="D1261" s="68" t="s">
        <v>1118</v>
      </c>
      <c r="E1261" s="7"/>
      <c r="F1261" s="8"/>
      <c r="G1261" s="69">
        <v>93200</v>
      </c>
      <c r="H1261" s="69">
        <v>33800</v>
      </c>
      <c r="I1261" s="70">
        <v>8.6514539999999993</v>
      </c>
      <c r="J1261" s="70">
        <v>1.0508318000000001</v>
      </c>
      <c r="K1261" s="70">
        <v>16.719204000000001</v>
      </c>
      <c r="L1261" s="70">
        <v>0.18378811</v>
      </c>
      <c r="M1261" s="70">
        <v>1.4464543000000001</v>
      </c>
      <c r="N1261" s="70">
        <v>1.5900344E-2</v>
      </c>
      <c r="O1261" s="70">
        <v>0.33628750000000002</v>
      </c>
      <c r="P1261" s="70">
        <v>9.9392295000000006E-2</v>
      </c>
      <c r="Q1261" s="69">
        <v>2154</v>
      </c>
    </row>
    <row r="1262" spans="1:17">
      <c r="A1262" s="66">
        <v>7730</v>
      </c>
      <c r="B1262" s="67" t="s">
        <v>3537</v>
      </c>
      <c r="C1262" s="67" t="s">
        <v>2280</v>
      </c>
      <c r="D1262" s="68" t="s">
        <v>1118</v>
      </c>
      <c r="E1262" s="7"/>
      <c r="F1262" s="8"/>
      <c r="G1262" s="69">
        <v>83200</v>
      </c>
      <c r="H1262" s="69">
        <v>33500</v>
      </c>
      <c r="I1262" s="70">
        <v>7.8882178999999999</v>
      </c>
      <c r="J1262" s="70">
        <v>0.51057118000000001</v>
      </c>
      <c r="K1262" s="70">
        <v>20.560369000000001</v>
      </c>
      <c r="L1262" s="70">
        <v>3.9608482E-2</v>
      </c>
      <c r="M1262" s="70">
        <v>1.6218469</v>
      </c>
      <c r="N1262" s="70">
        <v>3.1244035000000002E-3</v>
      </c>
      <c r="O1262" s="70">
        <v>-0.44136335999999998</v>
      </c>
      <c r="P1262" s="70">
        <v>-2.9611046000000001</v>
      </c>
      <c r="Q1262" s="69">
        <v>1291.8333333333301</v>
      </c>
    </row>
    <row r="1263" spans="1:17">
      <c r="A1263" s="66">
        <v>2598</v>
      </c>
      <c r="B1263" s="67" t="s">
        <v>3538</v>
      </c>
      <c r="C1263" s="67" t="s">
        <v>3530</v>
      </c>
      <c r="D1263" s="68" t="s">
        <v>1118</v>
      </c>
      <c r="E1263" s="7"/>
      <c r="F1263" s="8"/>
      <c r="G1263" s="69">
        <v>84300</v>
      </c>
      <c r="H1263" s="69">
        <v>45400</v>
      </c>
      <c r="I1263" s="70">
        <v>7.1806010999999996</v>
      </c>
      <c r="J1263" s="70">
        <v>1.3897126</v>
      </c>
      <c r="K1263" s="70">
        <v>34.991126999999999</v>
      </c>
      <c r="L1263" s="70">
        <v>0</v>
      </c>
      <c r="M1263" s="70">
        <v>2.5125734999999998</v>
      </c>
      <c r="N1263" s="70">
        <v>0</v>
      </c>
      <c r="O1263" s="70">
        <v>0.20452166999999999</v>
      </c>
      <c r="P1263" s="70">
        <v>-1.2104067000000001</v>
      </c>
      <c r="Q1263" s="69">
        <v>215.666666666666</v>
      </c>
    </row>
    <row r="1264" spans="1:17">
      <c r="A1264" s="66">
        <v>6865</v>
      </c>
      <c r="B1264" s="67" t="s">
        <v>3539</v>
      </c>
      <c r="C1264" s="67" t="s">
        <v>2280</v>
      </c>
      <c r="D1264" s="68" t="s">
        <v>1118</v>
      </c>
      <c r="E1264" s="7"/>
      <c r="F1264" s="8"/>
      <c r="G1264" s="69">
        <v>74000</v>
      </c>
      <c r="H1264" s="69">
        <v>30500</v>
      </c>
      <c r="I1264" s="70">
        <v>12.293932</v>
      </c>
      <c r="J1264" s="70">
        <v>0.33105509999999999</v>
      </c>
      <c r="K1264" s="70">
        <v>12.835205999999999</v>
      </c>
      <c r="L1264" s="70">
        <v>0.24856304000000001</v>
      </c>
      <c r="M1264" s="70">
        <v>1.5779516</v>
      </c>
      <c r="N1264" s="70">
        <v>3.0558169E-2</v>
      </c>
      <c r="O1264" s="70">
        <v>-5.3575407999999998E-2</v>
      </c>
      <c r="P1264" s="70">
        <v>1.626935</v>
      </c>
      <c r="Q1264" s="69">
        <v>2197.6666666666601</v>
      </c>
    </row>
    <row r="1265" spans="1:17">
      <c r="A1265" s="66">
        <v>112</v>
      </c>
      <c r="B1265" s="67" t="s">
        <v>3540</v>
      </c>
      <c r="C1265" s="67" t="s">
        <v>3530</v>
      </c>
      <c r="D1265" s="68" t="s">
        <v>1118</v>
      </c>
      <c r="E1265" s="7"/>
      <c r="F1265" s="8"/>
      <c r="G1265" s="69">
        <v>73100</v>
      </c>
      <c r="H1265" s="69">
        <v>18300</v>
      </c>
      <c r="I1265" s="70">
        <v>13.678578999999999</v>
      </c>
      <c r="J1265" s="70">
        <v>1.1487736</v>
      </c>
      <c r="K1265" s="70">
        <v>0</v>
      </c>
      <c r="L1265" s="70">
        <v>0</v>
      </c>
      <c r="M1265" s="70">
        <v>0</v>
      </c>
      <c r="N1265" s="70">
        <v>0</v>
      </c>
      <c r="O1265" s="70">
        <v>2.9216606999999999</v>
      </c>
      <c r="P1265" s="70">
        <v>10.334199</v>
      </c>
      <c r="Q1265" s="69">
        <v>148</v>
      </c>
    </row>
    <row r="1266" spans="1:17">
      <c r="A1266" s="66">
        <v>2599</v>
      </c>
      <c r="B1266" s="67" t="s">
        <v>1121</v>
      </c>
      <c r="C1266" s="67" t="s">
        <v>3530</v>
      </c>
      <c r="D1266" s="68" t="s">
        <v>1118</v>
      </c>
      <c r="E1266" s="7"/>
      <c r="F1266" s="8"/>
      <c r="G1266" s="69">
        <v>94300</v>
      </c>
      <c r="H1266" s="69">
        <v>35200</v>
      </c>
      <c r="I1266" s="70">
        <v>9.4194355000000005</v>
      </c>
      <c r="J1266" s="70">
        <v>1.7597042000000001</v>
      </c>
      <c r="K1266" s="70">
        <v>10.992316000000001</v>
      </c>
      <c r="L1266" s="70">
        <v>3.0412313E-2</v>
      </c>
      <c r="M1266" s="70">
        <v>1.0354140999999999</v>
      </c>
      <c r="N1266" s="70">
        <v>2.8646678999999999E-3</v>
      </c>
      <c r="O1266" s="70">
        <v>-5.6081685999999999</v>
      </c>
      <c r="P1266" s="70">
        <v>-9.2341700000000007</v>
      </c>
      <c r="Q1266" s="69">
        <v>132.666666666666</v>
      </c>
    </row>
    <row r="1267" spans="1:17">
      <c r="A1267" s="66">
        <v>2642</v>
      </c>
      <c r="B1267" s="67" t="s">
        <v>3541</v>
      </c>
      <c r="C1267" s="67" t="s">
        <v>3530</v>
      </c>
      <c r="D1267" s="68" t="s">
        <v>1118</v>
      </c>
      <c r="E1267" s="7">
        <v>561</v>
      </c>
      <c r="F1267" s="8" t="s">
        <v>1155</v>
      </c>
      <c r="G1267" s="69">
        <v>122300</v>
      </c>
      <c r="H1267" s="69">
        <v>60100</v>
      </c>
      <c r="I1267" s="70">
        <v>3.6272638000000001</v>
      </c>
      <c r="J1267" s="70">
        <v>0.99284499999999998</v>
      </c>
      <c r="K1267" s="70">
        <v>49.851115999999998</v>
      </c>
      <c r="L1267" s="70">
        <v>2.9377882</v>
      </c>
      <c r="M1267" s="70">
        <v>1.8082315</v>
      </c>
      <c r="N1267" s="70">
        <v>0.10656133</v>
      </c>
      <c r="O1267" s="70">
        <v>4.7525159999999997E-2</v>
      </c>
      <c r="P1267" s="70">
        <v>-1.0901197</v>
      </c>
      <c r="Q1267" s="69">
        <v>1263.6666666666599</v>
      </c>
    </row>
    <row r="1268" spans="1:17">
      <c r="A1268" s="66">
        <v>2600</v>
      </c>
      <c r="B1268" s="67" t="s">
        <v>3542</v>
      </c>
      <c r="C1268" s="67" t="s">
        <v>3530</v>
      </c>
      <c r="D1268" s="68" t="s">
        <v>1118</v>
      </c>
      <c r="E1268" s="7"/>
      <c r="F1268" s="8"/>
      <c r="G1268" s="69">
        <v>75200</v>
      </c>
      <c r="H1268" s="69">
        <v>44700</v>
      </c>
      <c r="I1268" s="70">
        <v>9.4434509000000002</v>
      </c>
      <c r="J1268" s="70">
        <v>0.55283033999999998</v>
      </c>
      <c r="K1268" s="70">
        <v>26.508507000000002</v>
      </c>
      <c r="L1268" s="70">
        <v>0</v>
      </c>
      <c r="M1268" s="70">
        <v>2.5033178</v>
      </c>
      <c r="N1268" s="70">
        <v>0</v>
      </c>
      <c r="O1268" s="70">
        <v>3.7694375999999998</v>
      </c>
      <c r="P1268" s="70">
        <v>8.5757475000000003</v>
      </c>
      <c r="Q1268" s="69">
        <v>118.666666666666</v>
      </c>
    </row>
    <row r="1269" spans="1:17">
      <c r="A1269" s="66">
        <v>7729</v>
      </c>
      <c r="B1269" s="67" t="s">
        <v>3543</v>
      </c>
      <c r="C1269" s="67" t="s">
        <v>3530</v>
      </c>
      <c r="D1269" s="68" t="s">
        <v>1118</v>
      </c>
      <c r="E1269" s="7"/>
      <c r="F1269" s="8"/>
      <c r="G1269" s="69">
        <v>101100</v>
      </c>
      <c r="H1269" s="69">
        <v>35700</v>
      </c>
      <c r="I1269" s="70">
        <v>5.9250759999999998</v>
      </c>
      <c r="J1269" s="70">
        <v>0.81041901999999999</v>
      </c>
      <c r="K1269" s="70">
        <v>18.5854</v>
      </c>
      <c r="L1269" s="70">
        <v>0.15596671000000001</v>
      </c>
      <c r="M1269" s="70">
        <v>1.101199</v>
      </c>
      <c r="N1269" s="70">
        <v>9.2411460000000004E-3</v>
      </c>
      <c r="O1269" s="70">
        <v>-0.10820948</v>
      </c>
      <c r="P1269" s="70">
        <v>0.73492670000000004</v>
      </c>
      <c r="Q1269" s="69">
        <v>1468.5</v>
      </c>
    </row>
    <row r="1270" spans="1:17">
      <c r="A1270" s="66">
        <v>2601</v>
      </c>
      <c r="B1270" s="67" t="s">
        <v>3544</v>
      </c>
      <c r="C1270" s="67" t="s">
        <v>2280</v>
      </c>
      <c r="D1270" s="68" t="s">
        <v>1118</v>
      </c>
      <c r="E1270" s="7"/>
      <c r="F1270" s="8"/>
      <c r="G1270" s="69">
        <v>59900</v>
      </c>
      <c r="H1270" s="69">
        <v>32200</v>
      </c>
      <c r="I1270" s="70">
        <v>14.982035</v>
      </c>
      <c r="J1270" s="70">
        <v>0.14320986999999999</v>
      </c>
      <c r="K1270" s="70">
        <v>17.650659999999998</v>
      </c>
      <c r="L1270" s="70">
        <v>1.1663316999999999E-2</v>
      </c>
      <c r="M1270" s="70">
        <v>2.6444277999999999</v>
      </c>
      <c r="N1270" s="70">
        <v>1.7474020999999999E-3</v>
      </c>
      <c r="O1270" s="70">
        <v>1.3833013999999999</v>
      </c>
      <c r="P1270" s="70">
        <v>1.7982283999999999</v>
      </c>
      <c r="Q1270" s="69">
        <v>515.33333333333303</v>
      </c>
    </row>
    <row r="1271" spans="1:17">
      <c r="A1271" s="66">
        <v>2603</v>
      </c>
      <c r="B1271" s="67" t="s">
        <v>1122</v>
      </c>
      <c r="C1271" s="67" t="s">
        <v>3530</v>
      </c>
      <c r="D1271" s="68" t="s">
        <v>1118</v>
      </c>
      <c r="E1271" s="7"/>
      <c r="F1271" s="8"/>
      <c r="G1271" s="69">
        <v>140400</v>
      </c>
      <c r="H1271" s="69">
        <v>55600</v>
      </c>
      <c r="I1271" s="70">
        <v>4.0804567</v>
      </c>
      <c r="J1271" s="70">
        <v>7.2175579000000001</v>
      </c>
      <c r="K1271" s="70">
        <v>56.508549000000002</v>
      </c>
      <c r="L1271" s="70">
        <v>2.4419</v>
      </c>
      <c r="M1271" s="70">
        <v>2.3058065999999999</v>
      </c>
      <c r="N1271" s="70">
        <v>9.9640667000000002E-2</v>
      </c>
      <c r="O1271" s="70">
        <v>3.0569557999999999</v>
      </c>
      <c r="P1271" s="70">
        <v>5.3366547000000004</v>
      </c>
      <c r="Q1271" s="69">
        <v>339.666666666666</v>
      </c>
    </row>
    <row r="1272" spans="1:17">
      <c r="A1272" s="66">
        <v>7107</v>
      </c>
      <c r="B1272" s="67" t="s">
        <v>3545</v>
      </c>
      <c r="C1272" s="67" t="s">
        <v>3530</v>
      </c>
      <c r="D1272" s="68" t="s">
        <v>1118</v>
      </c>
      <c r="E1272" s="7"/>
      <c r="F1272" s="8"/>
      <c r="G1272" s="69">
        <v>43000</v>
      </c>
      <c r="H1272" s="69">
        <v>28400</v>
      </c>
      <c r="I1272" s="70">
        <v>25.286118999999999</v>
      </c>
      <c r="J1272" s="70">
        <v>0.27855477000000001</v>
      </c>
      <c r="K1272" s="70">
        <v>13.015043</v>
      </c>
      <c r="L1272" s="70">
        <v>6.8714947000000004E-4</v>
      </c>
      <c r="M1272" s="70">
        <v>3.2909997</v>
      </c>
      <c r="N1272" s="70">
        <v>1.7375345000000001E-4</v>
      </c>
      <c r="O1272" s="70">
        <v>-2.1995895000000001</v>
      </c>
      <c r="P1272" s="70">
        <v>0.38611962999999999</v>
      </c>
      <c r="Q1272" s="69">
        <v>972</v>
      </c>
    </row>
    <row r="1273" spans="1:17">
      <c r="A1273" s="66">
        <v>222</v>
      </c>
      <c r="B1273" s="67" t="s">
        <v>3546</v>
      </c>
      <c r="C1273" s="67" t="s">
        <v>3530</v>
      </c>
      <c r="D1273" s="68" t="s">
        <v>1118</v>
      </c>
      <c r="E1273" s="7">
        <v>544</v>
      </c>
      <c r="F1273" s="8" t="s">
        <v>1126</v>
      </c>
      <c r="G1273" s="69">
        <v>87000</v>
      </c>
      <c r="H1273" s="69">
        <v>48200</v>
      </c>
      <c r="I1273" s="70">
        <v>9.5446501000000001</v>
      </c>
      <c r="J1273" s="70">
        <v>2.6166873000000002</v>
      </c>
      <c r="K1273" s="70">
        <v>34.902512000000002</v>
      </c>
      <c r="L1273" s="70">
        <v>0.43138738999999998</v>
      </c>
      <c r="M1273" s="70">
        <v>3.3313226999999999</v>
      </c>
      <c r="N1273" s="70">
        <v>4.1174414999999999E-2</v>
      </c>
      <c r="O1273" s="70">
        <v>0.68379104000000002</v>
      </c>
      <c r="P1273" s="70">
        <v>-2.7201244999999998</v>
      </c>
      <c r="Q1273" s="69">
        <v>780.66666666666595</v>
      </c>
    </row>
    <row r="1274" spans="1:17">
      <c r="A1274" s="66">
        <v>2610</v>
      </c>
      <c r="B1274" s="67" t="s">
        <v>3547</v>
      </c>
      <c r="C1274" s="67" t="s">
        <v>3530</v>
      </c>
      <c r="D1274" s="68" t="s">
        <v>1118</v>
      </c>
      <c r="E1274" s="7"/>
      <c r="F1274" s="8"/>
      <c r="G1274" s="69">
        <v>73300</v>
      </c>
      <c r="H1274" s="69">
        <v>40400</v>
      </c>
      <c r="I1274" s="70">
        <v>12.820392</v>
      </c>
      <c r="J1274" s="70">
        <v>0.64556354000000005</v>
      </c>
      <c r="K1274" s="70">
        <v>19.016152999999999</v>
      </c>
      <c r="L1274" s="70">
        <v>0</v>
      </c>
      <c r="M1274" s="70">
        <v>2.4379453999999998</v>
      </c>
      <c r="N1274" s="70">
        <v>0</v>
      </c>
      <c r="O1274" s="70">
        <v>-0.76099901999999997</v>
      </c>
      <c r="P1274" s="70">
        <v>-2.3256133000000001</v>
      </c>
      <c r="Q1274" s="69">
        <v>149.666666666666</v>
      </c>
    </row>
    <row r="1275" spans="1:17">
      <c r="A1275" s="66">
        <v>2608</v>
      </c>
      <c r="B1275" s="67" t="s">
        <v>1127</v>
      </c>
      <c r="C1275" s="67" t="s">
        <v>3535</v>
      </c>
      <c r="D1275" s="68" t="s">
        <v>1118</v>
      </c>
      <c r="E1275" s="7"/>
      <c r="F1275" s="8"/>
      <c r="G1275" s="69">
        <v>83300</v>
      </c>
      <c r="H1275" s="69">
        <v>41000</v>
      </c>
      <c r="I1275" s="70">
        <v>9.3659371999999994</v>
      </c>
      <c r="J1275" s="70">
        <v>1.305658</v>
      </c>
      <c r="K1275" s="70">
        <v>22.464929999999999</v>
      </c>
      <c r="L1275" s="70">
        <v>0</v>
      </c>
      <c r="M1275" s="70">
        <v>2.1040511</v>
      </c>
      <c r="N1275" s="70">
        <v>0</v>
      </c>
      <c r="O1275" s="70">
        <v>2.1840966000000002</v>
      </c>
      <c r="P1275" s="70">
        <v>2.8156412</v>
      </c>
      <c r="Q1275" s="69">
        <v>152.333333333333</v>
      </c>
    </row>
    <row r="1276" spans="1:17">
      <c r="A1276" s="66">
        <v>20923</v>
      </c>
      <c r="B1276" s="67" t="s">
        <v>3548</v>
      </c>
      <c r="C1276" s="67" t="s">
        <v>3530</v>
      </c>
      <c r="D1276" s="68" t="s">
        <v>1118</v>
      </c>
      <c r="E1276" s="7"/>
      <c r="F1276" s="8"/>
      <c r="G1276" s="69">
        <v>41700</v>
      </c>
      <c r="H1276" s="69">
        <v>29500</v>
      </c>
      <c r="I1276" s="70">
        <v>27.093052</v>
      </c>
      <c r="J1276" s="70">
        <v>0.16239743000000001</v>
      </c>
      <c r="K1276" s="70">
        <v>8.3536768000000006</v>
      </c>
      <c r="L1276" s="70">
        <v>0</v>
      </c>
      <c r="M1276" s="70">
        <v>2.2632661000000001</v>
      </c>
      <c r="N1276" s="70">
        <v>0</v>
      </c>
      <c r="O1276" s="70">
        <v>-11.376685</v>
      </c>
      <c r="P1276" s="70">
        <v>-25.991216999999999</v>
      </c>
      <c r="Q1276" s="69">
        <v>64</v>
      </c>
    </row>
    <row r="1277" spans="1:17">
      <c r="A1277" s="66">
        <v>12954</v>
      </c>
      <c r="B1277" s="67" t="s">
        <v>3549</v>
      </c>
      <c r="C1277" s="67" t="s">
        <v>3530</v>
      </c>
      <c r="D1277" s="68" t="s">
        <v>1118</v>
      </c>
      <c r="E1277" s="7"/>
      <c r="F1277" s="8"/>
      <c r="G1277" s="69">
        <v>32600</v>
      </c>
      <c r="H1277" s="69">
        <v>25100</v>
      </c>
      <c r="I1277" s="70">
        <v>36.264915000000002</v>
      </c>
      <c r="J1277" s="70">
        <v>5.8749452000000001E-2</v>
      </c>
      <c r="K1277" s="70">
        <v>10.998089999999999</v>
      </c>
      <c r="L1277" s="70">
        <v>0.12464064</v>
      </c>
      <c r="M1277" s="70">
        <v>3.9884477</v>
      </c>
      <c r="N1277" s="70">
        <v>4.5200825E-2</v>
      </c>
      <c r="O1277" s="70">
        <v>-5.2622457000000002</v>
      </c>
      <c r="P1277" s="70">
        <v>-5.6392616999999996</v>
      </c>
      <c r="Q1277" s="69">
        <v>719</v>
      </c>
    </row>
    <row r="1278" spans="1:17">
      <c r="A1278" s="66">
        <v>2622</v>
      </c>
      <c r="B1278" s="67" t="s">
        <v>1132</v>
      </c>
      <c r="C1278" s="67" t="s">
        <v>3530</v>
      </c>
      <c r="D1278" s="68" t="s">
        <v>1118</v>
      </c>
      <c r="E1278" s="7">
        <v>548</v>
      </c>
      <c r="F1278" s="8" t="s">
        <v>1132</v>
      </c>
      <c r="G1278" s="69">
        <v>79200</v>
      </c>
      <c r="H1278" s="69">
        <v>46900</v>
      </c>
      <c r="I1278" s="70">
        <v>11.098742</v>
      </c>
      <c r="J1278" s="70">
        <v>0.18792887</v>
      </c>
      <c r="K1278" s="70">
        <v>30.801348000000001</v>
      </c>
      <c r="L1278" s="70">
        <v>0.29835909999999999</v>
      </c>
      <c r="M1278" s="70">
        <v>3.4185622000000002</v>
      </c>
      <c r="N1278" s="70">
        <v>3.3114109000000003E-2</v>
      </c>
      <c r="O1278" s="70">
        <v>-1.3501238</v>
      </c>
      <c r="P1278" s="70">
        <v>-2.6568673</v>
      </c>
      <c r="Q1278" s="69">
        <v>1032.3333333333301</v>
      </c>
    </row>
    <row r="1279" spans="1:17">
      <c r="A1279" s="66">
        <v>4740</v>
      </c>
      <c r="B1279" s="67" t="s">
        <v>3550</v>
      </c>
      <c r="C1279" s="67" t="s">
        <v>3530</v>
      </c>
      <c r="D1279" s="68" t="s">
        <v>1118</v>
      </c>
      <c r="E1279" s="7"/>
      <c r="F1279" s="8"/>
      <c r="G1279" s="69">
        <v>80400</v>
      </c>
      <c r="H1279" s="69">
        <v>32700</v>
      </c>
      <c r="I1279" s="70">
        <v>8.8206816000000003</v>
      </c>
      <c r="J1279" s="70">
        <v>0.95138632999999995</v>
      </c>
      <c r="K1279" s="70">
        <v>10.82137</v>
      </c>
      <c r="L1279" s="70">
        <v>0.63507205</v>
      </c>
      <c r="M1279" s="70">
        <v>0.95451856000000002</v>
      </c>
      <c r="N1279" s="70">
        <v>5.6017678000000001E-2</v>
      </c>
      <c r="O1279" s="70">
        <v>4.7314711000000003</v>
      </c>
      <c r="P1279" s="70">
        <v>3.5621396999999999</v>
      </c>
      <c r="Q1279" s="69">
        <v>1087.5</v>
      </c>
    </row>
    <row r="1280" spans="1:17">
      <c r="A1280" s="66">
        <v>2615</v>
      </c>
      <c r="B1280" s="67" t="s">
        <v>3551</v>
      </c>
      <c r="C1280" s="67" t="s">
        <v>3530</v>
      </c>
      <c r="D1280" s="68" t="s">
        <v>1118</v>
      </c>
      <c r="E1280" s="7"/>
      <c r="F1280" s="8"/>
      <c r="G1280" s="69">
        <v>78900</v>
      </c>
      <c r="H1280" s="69">
        <v>35600</v>
      </c>
      <c r="I1280" s="70">
        <v>11.085213</v>
      </c>
      <c r="J1280" s="70">
        <v>0.23672261999999999</v>
      </c>
      <c r="K1280" s="70">
        <v>17.739048</v>
      </c>
      <c r="L1280" s="70">
        <v>0.50810694999999995</v>
      </c>
      <c r="M1280" s="70">
        <v>1.9664112</v>
      </c>
      <c r="N1280" s="70">
        <v>5.6324735000000001E-2</v>
      </c>
      <c r="O1280" s="70">
        <v>1.1400437000000001</v>
      </c>
      <c r="P1280" s="70">
        <v>2.012219</v>
      </c>
      <c r="Q1280" s="69">
        <v>1786</v>
      </c>
    </row>
    <row r="1281" spans="1:17">
      <c r="A1281" s="66">
        <v>2616</v>
      </c>
      <c r="B1281" s="67" t="s">
        <v>1135</v>
      </c>
      <c r="C1281" s="67" t="s">
        <v>3535</v>
      </c>
      <c r="D1281" s="68" t="s">
        <v>1118</v>
      </c>
      <c r="E1281" s="7">
        <v>549</v>
      </c>
      <c r="F1281" s="8" t="s">
        <v>1135</v>
      </c>
      <c r="G1281" s="69">
        <v>110000</v>
      </c>
      <c r="H1281" s="69">
        <v>51900</v>
      </c>
      <c r="I1281" s="70">
        <v>5.4560871000000004</v>
      </c>
      <c r="J1281" s="70">
        <v>2.2766530999999999</v>
      </c>
      <c r="K1281" s="70">
        <v>38.006298000000001</v>
      </c>
      <c r="L1281" s="70">
        <v>0</v>
      </c>
      <c r="M1281" s="70">
        <v>2.0736566000000001</v>
      </c>
      <c r="N1281" s="70">
        <v>0</v>
      </c>
      <c r="O1281" s="70">
        <v>-1.2125874999999999</v>
      </c>
      <c r="P1281" s="70">
        <v>-4.5488328999999998</v>
      </c>
      <c r="Q1281" s="69">
        <v>785</v>
      </c>
    </row>
    <row r="1282" spans="1:17">
      <c r="A1282" s="66">
        <v>2617</v>
      </c>
      <c r="B1282" s="67" t="s">
        <v>1136</v>
      </c>
      <c r="C1282" s="67" t="s">
        <v>3530</v>
      </c>
      <c r="D1282" s="68" t="s">
        <v>1118</v>
      </c>
      <c r="E1282" s="7"/>
      <c r="F1282" s="8"/>
      <c r="G1282" s="69">
        <v>86600</v>
      </c>
      <c r="H1282" s="69">
        <v>50000</v>
      </c>
      <c r="I1282" s="70">
        <v>9.4593858999999991</v>
      </c>
      <c r="J1282" s="70">
        <v>0.54788130999999995</v>
      </c>
      <c r="K1282" s="70">
        <v>33.517989999999998</v>
      </c>
      <c r="L1282" s="70">
        <v>0.74326283000000004</v>
      </c>
      <c r="M1282" s="70">
        <v>3.1705961</v>
      </c>
      <c r="N1282" s="70">
        <v>7.0308103999999996E-2</v>
      </c>
      <c r="O1282" s="70">
        <v>-3.0900802999999999</v>
      </c>
      <c r="P1282" s="70">
        <v>-6.5529675000000003</v>
      </c>
      <c r="Q1282" s="69">
        <v>1434.6666666666599</v>
      </c>
    </row>
    <row r="1283" spans="1:17">
      <c r="A1283" s="66">
        <v>2613</v>
      </c>
      <c r="B1283" s="67" t="s">
        <v>1130</v>
      </c>
      <c r="C1283" s="67" t="s">
        <v>3530</v>
      </c>
      <c r="D1283" s="68" t="s">
        <v>1118</v>
      </c>
      <c r="E1283" s="7">
        <v>547</v>
      </c>
      <c r="F1283" s="8" t="s">
        <v>1130</v>
      </c>
      <c r="G1283" s="69">
        <v>51600</v>
      </c>
      <c r="H1283" s="69">
        <v>41200</v>
      </c>
      <c r="I1283" s="70">
        <v>20.409744</v>
      </c>
      <c r="J1283" s="70">
        <v>9.4001799999999996E-2</v>
      </c>
      <c r="K1283" s="70">
        <v>26.058468000000001</v>
      </c>
      <c r="L1283" s="70">
        <v>0</v>
      </c>
      <c r="M1283" s="70">
        <v>5.3184671000000003</v>
      </c>
      <c r="N1283" s="70">
        <v>0</v>
      </c>
      <c r="O1283" s="70">
        <v>0.95113133999999999</v>
      </c>
      <c r="P1283" s="70">
        <v>2.3650329000000001</v>
      </c>
      <c r="Q1283" s="69">
        <v>783.66666666666595</v>
      </c>
    </row>
    <row r="1284" spans="1:17">
      <c r="A1284" s="66">
        <v>2621</v>
      </c>
      <c r="B1284" s="67" t="s">
        <v>3552</v>
      </c>
      <c r="C1284" s="67" t="s">
        <v>3530</v>
      </c>
      <c r="D1284" s="68" t="s">
        <v>1118</v>
      </c>
      <c r="E1284" s="7"/>
      <c r="F1284" s="8"/>
      <c r="G1284" s="69">
        <v>84000</v>
      </c>
      <c r="H1284" s="69">
        <v>71600</v>
      </c>
      <c r="I1284" s="70">
        <v>10.139068</v>
      </c>
      <c r="J1284" s="70">
        <v>0.38414060999999999</v>
      </c>
      <c r="K1284" s="70">
        <v>63.790905000000002</v>
      </c>
      <c r="L1284" s="70">
        <v>1.0736406999999999</v>
      </c>
      <c r="M1284" s="70">
        <v>6.467803</v>
      </c>
      <c r="N1284" s="70">
        <v>0.10885715</v>
      </c>
      <c r="O1284" s="70">
        <v>-2.1279976</v>
      </c>
      <c r="P1284" s="70">
        <v>-4.6048923000000004</v>
      </c>
      <c r="Q1284" s="69">
        <v>612.66666666666595</v>
      </c>
    </row>
    <row r="1285" spans="1:17">
      <c r="A1285" s="66">
        <v>2624</v>
      </c>
      <c r="B1285" s="67" t="s">
        <v>3553</v>
      </c>
      <c r="C1285" s="67" t="s">
        <v>3535</v>
      </c>
      <c r="D1285" s="68" t="s">
        <v>1118</v>
      </c>
      <c r="E1285" s="7"/>
      <c r="F1285" s="8"/>
      <c r="G1285" s="69">
        <v>81600</v>
      </c>
      <c r="H1285" s="69">
        <v>32800</v>
      </c>
      <c r="I1285" s="70">
        <v>8.7761382999999995</v>
      </c>
      <c r="J1285" s="70">
        <v>0.37243589999999999</v>
      </c>
      <c r="K1285" s="70">
        <v>15.941401000000001</v>
      </c>
      <c r="L1285" s="70">
        <v>0.49217618000000002</v>
      </c>
      <c r="M1285" s="70">
        <v>1.3990393000000001</v>
      </c>
      <c r="N1285" s="70">
        <v>4.3194059E-2</v>
      </c>
      <c r="O1285" s="70">
        <v>-0.90753371000000005</v>
      </c>
      <c r="P1285" s="70">
        <v>-2.8116121000000001</v>
      </c>
      <c r="Q1285" s="69">
        <v>1510</v>
      </c>
    </row>
    <row r="1286" spans="1:17">
      <c r="A1286" s="66">
        <v>9994</v>
      </c>
      <c r="B1286" s="67" t="s">
        <v>3554</v>
      </c>
      <c r="C1286" s="67" t="s">
        <v>3530</v>
      </c>
      <c r="D1286" s="68" t="s">
        <v>1118</v>
      </c>
      <c r="E1286" s="7"/>
      <c r="F1286" s="8"/>
      <c r="G1286" s="69">
        <v>36400</v>
      </c>
      <c r="H1286" s="69">
        <v>25200</v>
      </c>
      <c r="I1286" s="70">
        <v>32.559699999999999</v>
      </c>
      <c r="J1286" s="70">
        <v>0</v>
      </c>
      <c r="K1286" s="70">
        <v>9.0032978000000004</v>
      </c>
      <c r="L1286" s="70">
        <v>3.9502325999999999E-3</v>
      </c>
      <c r="M1286" s="70">
        <v>2.9314469999999999</v>
      </c>
      <c r="N1286" s="70">
        <v>1.2861840999999999E-3</v>
      </c>
      <c r="O1286" s="70">
        <v>-7.1723948000000002</v>
      </c>
      <c r="P1286" s="70">
        <v>-9.7646761000000009</v>
      </c>
      <c r="Q1286" s="69">
        <v>521.66666666666595</v>
      </c>
    </row>
    <row r="1287" spans="1:17">
      <c r="A1287" s="66">
        <v>2627</v>
      </c>
      <c r="B1287" s="67" t="s">
        <v>3555</v>
      </c>
      <c r="C1287" s="67" t="s">
        <v>3530</v>
      </c>
      <c r="D1287" s="68" t="s">
        <v>1118</v>
      </c>
      <c r="E1287" s="7"/>
      <c r="F1287" s="8"/>
      <c r="G1287" s="69">
        <v>218100</v>
      </c>
      <c r="H1287" s="69">
        <v>90700</v>
      </c>
      <c r="I1287" s="70">
        <v>2.0432551000000001</v>
      </c>
      <c r="J1287" s="70">
        <v>20.105957</v>
      </c>
      <c r="K1287" s="70">
        <v>65.865241999999995</v>
      </c>
      <c r="L1287" s="70">
        <v>14.316789</v>
      </c>
      <c r="M1287" s="70">
        <v>1.3457949</v>
      </c>
      <c r="N1287" s="70">
        <v>0.29252847999999998</v>
      </c>
      <c r="O1287" s="70">
        <v>1.2325504</v>
      </c>
      <c r="P1287" s="70">
        <v>1.3493686</v>
      </c>
      <c r="Q1287" s="69">
        <v>1027.3333333333301</v>
      </c>
    </row>
    <row r="1288" spans="1:17">
      <c r="A1288" s="66">
        <v>9344</v>
      </c>
      <c r="B1288" s="67" t="s">
        <v>3556</v>
      </c>
      <c r="C1288" s="67" t="s">
        <v>3530</v>
      </c>
      <c r="D1288" s="68" t="s">
        <v>1118</v>
      </c>
      <c r="E1288" s="7"/>
      <c r="F1288" s="8"/>
      <c r="G1288" s="69">
        <v>106400</v>
      </c>
      <c r="H1288" s="69">
        <v>49600</v>
      </c>
      <c r="I1288" s="70">
        <v>6.2429747999999998</v>
      </c>
      <c r="J1288" s="70">
        <v>1.4398799</v>
      </c>
      <c r="K1288" s="70">
        <v>40.180756000000002</v>
      </c>
      <c r="L1288" s="70">
        <v>0</v>
      </c>
      <c r="M1288" s="70">
        <v>2.5084743</v>
      </c>
      <c r="N1288" s="70">
        <v>0</v>
      </c>
      <c r="O1288" s="70">
        <v>-2.6137546999999999</v>
      </c>
      <c r="P1288" s="70">
        <v>-5.1034069000000004</v>
      </c>
      <c r="Q1288" s="69">
        <v>699.33333333333303</v>
      </c>
    </row>
    <row r="1289" spans="1:17">
      <c r="A1289" s="66">
        <v>7731</v>
      </c>
      <c r="B1289" s="67" t="s">
        <v>3557</v>
      </c>
      <c r="C1289" s="67" t="s">
        <v>3530</v>
      </c>
      <c r="D1289" s="68" t="s">
        <v>1118</v>
      </c>
      <c r="E1289" s="7"/>
      <c r="F1289" s="8"/>
      <c r="G1289" s="69">
        <v>102200</v>
      </c>
      <c r="H1289" s="69">
        <v>35700</v>
      </c>
      <c r="I1289" s="70">
        <v>5.3536505999999999</v>
      </c>
      <c r="J1289" s="70">
        <v>1.1367646</v>
      </c>
      <c r="K1289" s="70">
        <v>21.755447</v>
      </c>
      <c r="L1289" s="70">
        <v>0.63132237999999996</v>
      </c>
      <c r="M1289" s="70">
        <v>1.1647105</v>
      </c>
      <c r="N1289" s="70">
        <v>3.3798795E-2</v>
      </c>
      <c r="O1289" s="70">
        <v>1.9074492000000001</v>
      </c>
      <c r="P1289" s="70">
        <v>0.47081053</v>
      </c>
      <c r="Q1289" s="69">
        <v>890.66666666666595</v>
      </c>
    </row>
    <row r="1290" spans="1:17">
      <c r="A1290" s="66">
        <v>9345</v>
      </c>
      <c r="B1290" s="67" t="s">
        <v>3558</v>
      </c>
      <c r="C1290" s="67" t="s">
        <v>2280</v>
      </c>
      <c r="D1290" s="68" t="s">
        <v>1118</v>
      </c>
      <c r="E1290" s="7">
        <v>560</v>
      </c>
      <c r="F1290" s="8" t="s">
        <v>1152</v>
      </c>
      <c r="G1290" s="69">
        <v>92700</v>
      </c>
      <c r="H1290" s="69">
        <v>48600</v>
      </c>
      <c r="I1290" s="70">
        <v>6.7839966</v>
      </c>
      <c r="J1290" s="70">
        <v>0.40423772000000002</v>
      </c>
      <c r="K1290" s="70">
        <v>27.958611000000001</v>
      </c>
      <c r="L1290" s="70">
        <v>0</v>
      </c>
      <c r="M1290" s="70">
        <v>1.8967111999999999</v>
      </c>
      <c r="N1290" s="70">
        <v>0</v>
      </c>
      <c r="O1290" s="70">
        <v>-1.4833103000000001</v>
      </c>
      <c r="P1290" s="70">
        <v>-4.3058581</v>
      </c>
      <c r="Q1290" s="69">
        <v>914</v>
      </c>
    </row>
    <row r="1291" spans="1:17">
      <c r="A1291" s="66">
        <v>2628</v>
      </c>
      <c r="B1291" s="67" t="s">
        <v>1141</v>
      </c>
      <c r="C1291" s="67" t="s">
        <v>3530</v>
      </c>
      <c r="D1291" s="68" t="s">
        <v>1118</v>
      </c>
      <c r="E1291" s="7">
        <v>553</v>
      </c>
      <c r="F1291" s="8" t="s">
        <v>1141</v>
      </c>
      <c r="G1291" s="69">
        <v>102100</v>
      </c>
      <c r="H1291" s="69">
        <v>51600</v>
      </c>
      <c r="I1291" s="70">
        <v>5.8408832999999998</v>
      </c>
      <c r="J1291" s="70">
        <v>2.1912712999999999</v>
      </c>
      <c r="K1291" s="70">
        <v>37.443565</v>
      </c>
      <c r="L1291" s="70">
        <v>2.9915132999999998</v>
      </c>
      <c r="M1291" s="70">
        <v>2.1870351000000001</v>
      </c>
      <c r="N1291" s="70">
        <v>0.17473080999999999</v>
      </c>
      <c r="O1291" s="70">
        <v>-0.93292045999999995</v>
      </c>
      <c r="P1291" s="70">
        <v>-4.8618670000000002</v>
      </c>
      <c r="Q1291" s="69">
        <v>761</v>
      </c>
    </row>
    <row r="1292" spans="1:17">
      <c r="A1292" s="66">
        <v>6901</v>
      </c>
      <c r="B1292" s="67" t="s">
        <v>3559</v>
      </c>
      <c r="C1292" s="67" t="s">
        <v>2280</v>
      </c>
      <c r="D1292" s="68" t="s">
        <v>1118</v>
      </c>
      <c r="E1292" s="7"/>
      <c r="F1292" s="8"/>
      <c r="G1292" s="69">
        <v>81600</v>
      </c>
      <c r="H1292" s="69">
        <v>33800</v>
      </c>
      <c r="I1292" s="70">
        <v>8.7992620000000006</v>
      </c>
      <c r="J1292" s="70">
        <v>0.18534565</v>
      </c>
      <c r="K1292" s="70">
        <v>15.804188</v>
      </c>
      <c r="L1292" s="70">
        <v>0.39739310999999999</v>
      </c>
      <c r="M1292" s="70">
        <v>1.3906518000000001</v>
      </c>
      <c r="N1292" s="70">
        <v>3.4967656999999999E-2</v>
      </c>
      <c r="O1292" s="70">
        <v>-0.84515863999999996</v>
      </c>
      <c r="P1292" s="70">
        <v>-2.5050162999999999</v>
      </c>
      <c r="Q1292" s="69">
        <v>988.33333333333303</v>
      </c>
    </row>
    <row r="1293" spans="1:17">
      <c r="A1293" s="66">
        <v>2609</v>
      </c>
      <c r="B1293" s="67" t="s">
        <v>1128</v>
      </c>
      <c r="C1293" s="67" t="s">
        <v>2280</v>
      </c>
      <c r="D1293" s="68" t="s">
        <v>1118</v>
      </c>
      <c r="E1293" s="7"/>
      <c r="F1293" s="8"/>
      <c r="G1293" s="69">
        <v>102400</v>
      </c>
      <c r="H1293" s="69">
        <v>51200</v>
      </c>
      <c r="I1293" s="70">
        <v>5.7397089000000001</v>
      </c>
      <c r="J1293" s="70">
        <v>0.41147711999999997</v>
      </c>
      <c r="K1293" s="70">
        <v>31.674675000000001</v>
      </c>
      <c r="L1293" s="70">
        <v>0</v>
      </c>
      <c r="M1293" s="70">
        <v>1.8180341</v>
      </c>
      <c r="N1293" s="70">
        <v>0</v>
      </c>
      <c r="O1293" s="70">
        <v>-1.2169675</v>
      </c>
      <c r="P1293" s="70">
        <v>-3.2311093999999998</v>
      </c>
      <c r="Q1293" s="69">
        <v>1203.3333333333301</v>
      </c>
    </row>
    <row r="1294" spans="1:17">
      <c r="A1294" s="66">
        <v>2629</v>
      </c>
      <c r="B1294" s="67" t="s">
        <v>3560</v>
      </c>
      <c r="C1294" s="67" t="s">
        <v>3530</v>
      </c>
      <c r="D1294" s="68" t="s">
        <v>1118</v>
      </c>
      <c r="E1294" s="7"/>
      <c r="F1294" s="8"/>
      <c r="G1294" s="69">
        <v>101000</v>
      </c>
      <c r="H1294" s="69">
        <v>58400</v>
      </c>
      <c r="I1294" s="70">
        <v>7.9205556000000001</v>
      </c>
      <c r="J1294" s="70">
        <v>1.1834799</v>
      </c>
      <c r="K1294" s="70">
        <v>47.305751999999998</v>
      </c>
      <c r="L1294" s="70">
        <v>2.5410457000000002</v>
      </c>
      <c r="M1294" s="70">
        <v>3.7468783999999999</v>
      </c>
      <c r="N1294" s="70">
        <v>0.20126493000000001</v>
      </c>
      <c r="O1294" s="70">
        <v>-1.2149856000000001</v>
      </c>
      <c r="P1294" s="70">
        <v>-3.0880310999999998</v>
      </c>
      <c r="Q1294" s="69">
        <v>6600.6666666666597</v>
      </c>
    </row>
    <row r="1295" spans="1:17">
      <c r="A1295" s="66">
        <v>2638</v>
      </c>
      <c r="B1295" s="67" t="s">
        <v>1147</v>
      </c>
      <c r="C1295" s="67" t="s">
        <v>3530</v>
      </c>
      <c r="D1295" s="68" t="s">
        <v>1118</v>
      </c>
      <c r="E1295" s="7">
        <v>556</v>
      </c>
      <c r="F1295" s="8" t="s">
        <v>1147</v>
      </c>
      <c r="G1295" s="69">
        <v>59700</v>
      </c>
      <c r="H1295" s="69">
        <v>45500</v>
      </c>
      <c r="I1295" s="70">
        <v>20.468727000000001</v>
      </c>
      <c r="J1295" s="70">
        <v>0.37753018999999999</v>
      </c>
      <c r="K1295" s="70">
        <v>26.857876000000001</v>
      </c>
      <c r="L1295" s="70">
        <v>0.70686667999999997</v>
      </c>
      <c r="M1295" s="70">
        <v>5.4974651000000003</v>
      </c>
      <c r="N1295" s="70">
        <v>0.14468660999999999</v>
      </c>
      <c r="O1295" s="70">
        <v>-8.1598977999999995</v>
      </c>
      <c r="P1295" s="70">
        <v>-8.7430401</v>
      </c>
      <c r="Q1295" s="69">
        <v>447.666666666666</v>
      </c>
    </row>
    <row r="1296" spans="1:17">
      <c r="A1296" s="66">
        <v>5461</v>
      </c>
      <c r="B1296" s="67" t="s">
        <v>3561</v>
      </c>
      <c r="C1296" s="67" t="s">
        <v>2280</v>
      </c>
      <c r="D1296" s="68" t="s">
        <v>1118</v>
      </c>
      <c r="E1296" s="7"/>
      <c r="F1296" s="8"/>
      <c r="G1296" s="69">
        <v>76200</v>
      </c>
      <c r="H1296" s="69">
        <v>28700</v>
      </c>
      <c r="I1296" s="70">
        <v>10.906809000000001</v>
      </c>
      <c r="J1296" s="70">
        <v>0.41035982999999998</v>
      </c>
      <c r="K1296" s="70">
        <v>8.2196149999999992</v>
      </c>
      <c r="L1296" s="70">
        <v>8.8078901000000001E-2</v>
      </c>
      <c r="M1296" s="70">
        <v>0.89649760999999994</v>
      </c>
      <c r="N1296" s="70">
        <v>9.6065969999999997E-3</v>
      </c>
      <c r="O1296" s="70">
        <v>0.21251734999999999</v>
      </c>
      <c r="P1296" s="70">
        <v>-5.5269589000000003</v>
      </c>
      <c r="Q1296" s="69">
        <v>199</v>
      </c>
    </row>
    <row r="1297" spans="1:17">
      <c r="A1297" s="66">
        <v>2632</v>
      </c>
      <c r="B1297" s="67" t="s">
        <v>1149</v>
      </c>
      <c r="C1297" s="67" t="s">
        <v>3530</v>
      </c>
      <c r="D1297" s="68" t="s">
        <v>1118</v>
      </c>
      <c r="E1297" s="7"/>
      <c r="F1297" s="8"/>
      <c r="G1297" s="69">
        <v>100900</v>
      </c>
      <c r="H1297" s="69">
        <v>56900</v>
      </c>
      <c r="I1297" s="70">
        <v>7.5406461</v>
      </c>
      <c r="J1297" s="70">
        <v>2.4662397</v>
      </c>
      <c r="K1297" s="70">
        <v>42.224032999999999</v>
      </c>
      <c r="L1297" s="70">
        <v>1.3526974</v>
      </c>
      <c r="M1297" s="70">
        <v>3.1839650000000002</v>
      </c>
      <c r="N1297" s="70">
        <v>0.10200213</v>
      </c>
      <c r="O1297" s="70">
        <v>-2.5140457</v>
      </c>
      <c r="P1297" s="70">
        <v>-6.2506385</v>
      </c>
      <c r="Q1297" s="69">
        <v>1009.66666666666</v>
      </c>
    </row>
    <row r="1298" spans="1:17">
      <c r="A1298" s="66">
        <v>2639</v>
      </c>
      <c r="B1298" s="67" t="s">
        <v>3562</v>
      </c>
      <c r="C1298" s="67" t="s">
        <v>3530</v>
      </c>
      <c r="D1298" s="68" t="s">
        <v>1118</v>
      </c>
      <c r="E1298" s="7"/>
      <c r="F1298" s="8"/>
      <c r="G1298" s="69">
        <v>96000</v>
      </c>
      <c r="H1298" s="69">
        <v>92100</v>
      </c>
      <c r="I1298" s="70">
        <v>6.8676247999999998</v>
      </c>
      <c r="J1298" s="70">
        <v>1.2514296</v>
      </c>
      <c r="K1298" s="70">
        <v>62.470393999999999</v>
      </c>
      <c r="L1298" s="70">
        <v>3.2940545000000001</v>
      </c>
      <c r="M1298" s="70">
        <v>4.2902326999999998</v>
      </c>
      <c r="N1298" s="70">
        <v>0.22622329999999999</v>
      </c>
      <c r="O1298" s="70">
        <v>-2.9419751000000001</v>
      </c>
      <c r="P1298" s="70">
        <v>-9.3913945999999999</v>
      </c>
      <c r="Q1298" s="69">
        <v>293</v>
      </c>
    </row>
    <row r="1299" spans="1:17">
      <c r="A1299" s="66">
        <v>25688</v>
      </c>
      <c r="B1299" s="67" t="s">
        <v>3563</v>
      </c>
      <c r="C1299" s="67" t="s">
        <v>3530</v>
      </c>
      <c r="D1299" s="68" t="s">
        <v>1118</v>
      </c>
      <c r="E1299" s="7"/>
      <c r="F1299" s="8"/>
      <c r="G1299" s="69">
        <v>84900</v>
      </c>
      <c r="H1299" s="69">
        <v>31100</v>
      </c>
      <c r="I1299" s="70">
        <v>6.9196596000000001</v>
      </c>
      <c r="J1299" s="70">
        <v>0.42137626</v>
      </c>
      <c r="K1299" s="70">
        <v>17.028531999999998</v>
      </c>
      <c r="L1299" s="70">
        <v>0.12766424000000001</v>
      </c>
      <c r="M1299" s="70">
        <v>1.1783163999999999</v>
      </c>
      <c r="N1299" s="70">
        <v>8.8339299000000007E-3</v>
      </c>
      <c r="O1299" s="70">
        <v>-1.268186</v>
      </c>
      <c r="P1299" s="70">
        <v>-1.5412712</v>
      </c>
      <c r="Q1299" s="69">
        <v>467.5</v>
      </c>
    </row>
    <row r="1300" spans="1:17">
      <c r="A1300" s="66">
        <v>21922</v>
      </c>
      <c r="B1300" s="67" t="s">
        <v>3564</v>
      </c>
      <c r="C1300" s="67" t="s">
        <v>3530</v>
      </c>
      <c r="D1300" s="68" t="s">
        <v>1118</v>
      </c>
      <c r="E1300" s="7"/>
      <c r="F1300" s="8"/>
      <c r="G1300" s="69">
        <v>79300</v>
      </c>
      <c r="H1300" s="69">
        <v>37500</v>
      </c>
      <c r="I1300" s="70">
        <v>10.351507</v>
      </c>
      <c r="J1300" s="70">
        <v>2.5492089</v>
      </c>
      <c r="K1300" s="70">
        <v>40.459980000000002</v>
      </c>
      <c r="L1300" s="70">
        <v>4.6350081E-3</v>
      </c>
      <c r="M1300" s="70">
        <v>4.1882181000000003</v>
      </c>
      <c r="N1300" s="70">
        <v>4.7979320999999998E-4</v>
      </c>
      <c r="O1300" s="70">
        <v>-2.7925844</v>
      </c>
      <c r="P1300" s="70">
        <v>-4.1626858999999996</v>
      </c>
      <c r="Q1300" s="69">
        <v>222.666666666666</v>
      </c>
    </row>
    <row r="1301" spans="1:17">
      <c r="A1301" s="66">
        <v>2643</v>
      </c>
      <c r="B1301" s="67" t="s">
        <v>3565</v>
      </c>
      <c r="C1301" s="67" t="s">
        <v>3530</v>
      </c>
      <c r="D1301" s="68" t="s">
        <v>1118</v>
      </c>
      <c r="E1301" s="7"/>
      <c r="F1301" s="8"/>
      <c r="G1301" s="69">
        <v>62400</v>
      </c>
      <c r="H1301" s="69">
        <v>33600</v>
      </c>
      <c r="I1301" s="70">
        <v>15.828723999999999</v>
      </c>
      <c r="J1301" s="70">
        <v>0.27345628</v>
      </c>
      <c r="K1301" s="70">
        <v>16.128451999999999</v>
      </c>
      <c r="L1301" s="70">
        <v>0.19437826999999999</v>
      </c>
      <c r="M1301" s="70">
        <v>2.5529282000000002</v>
      </c>
      <c r="N1301" s="70">
        <v>3.0767600999999999E-2</v>
      </c>
      <c r="O1301" s="70">
        <v>-0.41387969000000002</v>
      </c>
      <c r="P1301" s="70">
        <v>0.93103891999999999</v>
      </c>
      <c r="Q1301" s="69">
        <v>1116.6666666666599</v>
      </c>
    </row>
    <row r="1302" spans="1:17">
      <c r="A1302" s="66">
        <v>25039</v>
      </c>
      <c r="B1302" s="67" t="s">
        <v>3566</v>
      </c>
      <c r="C1302" s="67" t="s">
        <v>3530</v>
      </c>
      <c r="D1302" s="68" t="s">
        <v>1118</v>
      </c>
      <c r="E1302" s="7"/>
      <c r="F1302" s="8"/>
      <c r="G1302" s="69">
        <v>78600</v>
      </c>
      <c r="H1302" s="69">
        <v>33400</v>
      </c>
      <c r="I1302" s="70">
        <v>9.9666929</v>
      </c>
      <c r="J1302" s="70">
        <v>0.64659840000000002</v>
      </c>
      <c r="K1302" s="70">
        <v>23.113316000000001</v>
      </c>
      <c r="L1302" s="70">
        <v>4.5919437E-2</v>
      </c>
      <c r="M1302" s="70">
        <v>2.3036332000000002</v>
      </c>
      <c r="N1302" s="70">
        <v>4.5766495000000001E-3</v>
      </c>
      <c r="O1302" s="70">
        <v>-2.4075410000000002</v>
      </c>
      <c r="P1302" s="70">
        <v>1.7495586000000001</v>
      </c>
      <c r="Q1302" s="69">
        <v>137.5</v>
      </c>
    </row>
    <row r="1303" spans="1:17">
      <c r="A1303" s="66">
        <v>2625</v>
      </c>
      <c r="B1303" s="67" t="s">
        <v>3567</v>
      </c>
      <c r="C1303" s="67" t="s">
        <v>3530</v>
      </c>
      <c r="D1303" s="68" t="s">
        <v>1118</v>
      </c>
      <c r="E1303" s="7">
        <v>562</v>
      </c>
      <c r="F1303" s="8" t="s">
        <v>1157</v>
      </c>
      <c r="G1303" s="69">
        <v>89500</v>
      </c>
      <c r="H1303" s="69">
        <v>46900</v>
      </c>
      <c r="I1303" s="70">
        <v>8.7964392</v>
      </c>
      <c r="J1303" s="70">
        <v>0.39259955000000002</v>
      </c>
      <c r="K1303" s="70">
        <v>32.257381000000002</v>
      </c>
      <c r="L1303" s="70">
        <v>0.56897925999999999</v>
      </c>
      <c r="M1303" s="70">
        <v>2.8375007999999999</v>
      </c>
      <c r="N1303" s="70">
        <v>5.0049916E-2</v>
      </c>
      <c r="O1303" s="70">
        <v>-0.85537611999999996</v>
      </c>
      <c r="P1303" s="70">
        <v>-9.6055686000000001E-2</v>
      </c>
      <c r="Q1303" s="69">
        <v>1286.6666666666599</v>
      </c>
    </row>
    <row r="1304" spans="1:17">
      <c r="A1304" s="66">
        <v>4742</v>
      </c>
      <c r="B1304" s="67" t="s">
        <v>3568</v>
      </c>
      <c r="C1304" s="67" t="s">
        <v>3569</v>
      </c>
      <c r="D1304" s="68" t="s">
        <v>1160</v>
      </c>
      <c r="E1304" s="7"/>
      <c r="F1304" s="8"/>
      <c r="G1304" s="69">
        <v>54500</v>
      </c>
      <c r="H1304" s="69">
        <v>23300</v>
      </c>
      <c r="I1304" s="70">
        <v>19.610479000000002</v>
      </c>
      <c r="J1304" s="70">
        <v>0.27328843000000003</v>
      </c>
      <c r="K1304" s="70">
        <v>7.3481835999999996</v>
      </c>
      <c r="L1304" s="70">
        <v>3.7907763999999997E-2</v>
      </c>
      <c r="M1304" s="70">
        <v>1.4410141000000001</v>
      </c>
      <c r="N1304" s="70">
        <v>7.4338946000000001E-3</v>
      </c>
      <c r="O1304" s="70">
        <v>-2.5400450000000001</v>
      </c>
      <c r="P1304" s="70">
        <v>-3.3453702999999999</v>
      </c>
      <c r="Q1304" s="69">
        <v>3481.6666666666601</v>
      </c>
    </row>
    <row r="1305" spans="1:17">
      <c r="A1305" s="66">
        <v>4743</v>
      </c>
      <c r="B1305" s="67" t="s">
        <v>3570</v>
      </c>
      <c r="C1305" s="67" t="s">
        <v>3571</v>
      </c>
      <c r="D1305" s="68" t="s">
        <v>1160</v>
      </c>
      <c r="E1305" s="7"/>
      <c r="F1305" s="8"/>
      <c r="G1305" s="69">
        <v>44300</v>
      </c>
      <c r="H1305" s="69">
        <v>26600</v>
      </c>
      <c r="I1305" s="70">
        <v>24.661276000000001</v>
      </c>
      <c r="J1305" s="70">
        <v>0.12145011999999999</v>
      </c>
      <c r="K1305" s="70">
        <v>10.244994</v>
      </c>
      <c r="L1305" s="70">
        <v>0.32550963999999999</v>
      </c>
      <c r="M1305" s="70">
        <v>2.5265461999999999</v>
      </c>
      <c r="N1305" s="70">
        <v>8.0274828000000006E-2</v>
      </c>
      <c r="O1305" s="70">
        <v>-1.4548323999999999</v>
      </c>
      <c r="P1305" s="70">
        <v>-3.4047231999999998</v>
      </c>
      <c r="Q1305" s="69">
        <v>424</v>
      </c>
    </row>
    <row r="1306" spans="1:17">
      <c r="A1306" s="66">
        <v>2651</v>
      </c>
      <c r="B1306" s="67" t="s">
        <v>3572</v>
      </c>
      <c r="C1306" s="67" t="s">
        <v>3571</v>
      </c>
      <c r="D1306" s="68" t="s">
        <v>1160</v>
      </c>
      <c r="E1306" s="7"/>
      <c r="F1306" s="8"/>
      <c r="G1306" s="69">
        <v>47200</v>
      </c>
      <c r="H1306" s="69">
        <v>27500</v>
      </c>
      <c r="I1306" s="70">
        <v>22.382048000000001</v>
      </c>
      <c r="J1306" s="70">
        <v>0.18616323000000001</v>
      </c>
      <c r="K1306" s="70">
        <v>9.5608930999999995</v>
      </c>
      <c r="L1306" s="70">
        <v>0.15556574000000001</v>
      </c>
      <c r="M1306" s="70">
        <v>2.1399238</v>
      </c>
      <c r="N1306" s="70">
        <v>3.4818797999999998E-2</v>
      </c>
      <c r="O1306" s="70">
        <v>-4.0019026000000002</v>
      </c>
      <c r="P1306" s="70">
        <v>-7.7154489000000002</v>
      </c>
      <c r="Q1306" s="69">
        <v>976</v>
      </c>
    </row>
    <row r="1307" spans="1:17">
      <c r="A1307" s="66">
        <v>9962</v>
      </c>
      <c r="B1307" s="67" t="s">
        <v>3573</v>
      </c>
      <c r="C1307" s="67" t="s">
        <v>2234</v>
      </c>
      <c r="D1307" s="68" t="s">
        <v>1160</v>
      </c>
      <c r="E1307" s="7"/>
      <c r="F1307" s="8"/>
      <c r="G1307" s="69">
        <v>27700</v>
      </c>
      <c r="H1307" s="69">
        <v>19900</v>
      </c>
      <c r="I1307" s="70">
        <v>36.673824000000003</v>
      </c>
      <c r="J1307" s="70">
        <v>0.14807089000000001</v>
      </c>
      <c r="K1307" s="70">
        <v>5.9410261999999996</v>
      </c>
      <c r="L1307" s="70">
        <v>3.1802561E-2</v>
      </c>
      <c r="M1307" s="70">
        <v>2.1788012999999999</v>
      </c>
      <c r="N1307" s="70">
        <v>1.1663214999999999E-2</v>
      </c>
      <c r="O1307" s="70">
        <v>-11.111447999999999</v>
      </c>
      <c r="P1307" s="70">
        <v>-16.984584999999999</v>
      </c>
      <c r="Q1307" s="69">
        <v>167.333333333333</v>
      </c>
    </row>
    <row r="1308" spans="1:17">
      <c r="A1308" s="66">
        <v>2653</v>
      </c>
      <c r="B1308" s="67" t="s">
        <v>1161</v>
      </c>
      <c r="C1308" s="67" t="s">
        <v>2234</v>
      </c>
      <c r="D1308" s="68" t="s">
        <v>1160</v>
      </c>
      <c r="E1308" s="7">
        <v>564</v>
      </c>
      <c r="F1308" s="8" t="s">
        <v>1161</v>
      </c>
      <c r="G1308" s="69">
        <v>48500</v>
      </c>
      <c r="H1308" s="69">
        <v>33600</v>
      </c>
      <c r="I1308" s="70">
        <v>21.175609999999999</v>
      </c>
      <c r="J1308" s="70">
        <v>7.4358374000000005E-2</v>
      </c>
      <c r="K1308" s="70">
        <v>14.582239</v>
      </c>
      <c r="L1308" s="70">
        <v>3.9820332E-2</v>
      </c>
      <c r="M1308" s="70">
        <v>3.0878779999999999</v>
      </c>
      <c r="N1308" s="70">
        <v>8.4321983000000007E-3</v>
      </c>
      <c r="O1308" s="70">
        <v>-4.8120532000000003</v>
      </c>
      <c r="P1308" s="70">
        <v>-6.7816048000000002</v>
      </c>
      <c r="Q1308" s="69">
        <v>227.333333333333</v>
      </c>
    </row>
    <row r="1309" spans="1:17">
      <c r="A1309" s="66">
        <v>2654</v>
      </c>
      <c r="B1309" s="67" t="s">
        <v>3574</v>
      </c>
      <c r="C1309" s="67" t="s">
        <v>3575</v>
      </c>
      <c r="D1309" s="68" t="s">
        <v>1160</v>
      </c>
      <c r="E1309" s="7"/>
      <c r="F1309" s="8"/>
      <c r="G1309" s="69">
        <v>91800</v>
      </c>
      <c r="H1309" s="69">
        <v>55000</v>
      </c>
      <c r="I1309" s="70">
        <v>8.3693513999999993</v>
      </c>
      <c r="J1309" s="70">
        <v>0.39256126000000002</v>
      </c>
      <c r="K1309" s="70">
        <v>47.676830000000002</v>
      </c>
      <c r="L1309" s="70">
        <v>3.5972099000000002</v>
      </c>
      <c r="M1309" s="70">
        <v>3.9902411</v>
      </c>
      <c r="N1309" s="70">
        <v>0.30106312000000002</v>
      </c>
      <c r="O1309" s="70">
        <v>-5.1714396000000002</v>
      </c>
      <c r="P1309" s="70">
        <v>-8.3925180000000008</v>
      </c>
      <c r="Q1309" s="69">
        <v>194</v>
      </c>
    </row>
    <row r="1310" spans="1:17">
      <c r="A1310" s="66">
        <v>2655</v>
      </c>
      <c r="B1310" s="67" t="s">
        <v>3576</v>
      </c>
      <c r="C1310" s="67" t="s">
        <v>3577</v>
      </c>
      <c r="D1310" s="68" t="s">
        <v>1160</v>
      </c>
      <c r="E1310" s="7"/>
      <c r="F1310" s="8"/>
      <c r="G1310" s="69">
        <v>50000</v>
      </c>
      <c r="H1310" s="69">
        <v>31300</v>
      </c>
      <c r="I1310" s="70">
        <v>22.042321999999999</v>
      </c>
      <c r="J1310" s="70">
        <v>0.34722336999999998</v>
      </c>
      <c r="K1310" s="70">
        <v>19.683866999999999</v>
      </c>
      <c r="L1310" s="70">
        <v>0</v>
      </c>
      <c r="M1310" s="70">
        <v>4.3387814000000002</v>
      </c>
      <c r="N1310" s="70">
        <v>0</v>
      </c>
      <c r="O1310" s="70">
        <v>-3.2822203999999999</v>
      </c>
      <c r="P1310" s="70">
        <v>-3.8523653000000002</v>
      </c>
      <c r="Q1310" s="69">
        <v>352.33333333333297</v>
      </c>
    </row>
    <row r="1311" spans="1:17">
      <c r="A1311" s="66">
        <v>2656</v>
      </c>
      <c r="B1311" s="67" t="s">
        <v>3578</v>
      </c>
      <c r="C1311" s="67" t="s">
        <v>3579</v>
      </c>
      <c r="D1311" s="68" t="s">
        <v>1160</v>
      </c>
      <c r="E1311" s="7"/>
      <c r="F1311" s="8"/>
      <c r="G1311" s="69">
        <v>75600</v>
      </c>
      <c r="H1311" s="69">
        <v>49300</v>
      </c>
      <c r="I1311" s="70">
        <v>8.3857327000000002</v>
      </c>
      <c r="J1311" s="70">
        <v>1.3691120999999999</v>
      </c>
      <c r="K1311" s="70">
        <v>0.30623949</v>
      </c>
      <c r="L1311" s="70">
        <v>0</v>
      </c>
      <c r="M1311" s="70">
        <v>2.5680425E-2</v>
      </c>
      <c r="N1311" s="70">
        <v>0</v>
      </c>
      <c r="O1311" s="70">
        <v>5.7944002000000001</v>
      </c>
      <c r="P1311" s="70">
        <v>-1.7628235999999999</v>
      </c>
      <c r="Q1311" s="69">
        <v>107.5</v>
      </c>
    </row>
    <row r="1312" spans="1:17">
      <c r="A1312" s="66">
        <v>2657</v>
      </c>
      <c r="B1312" s="67" t="s">
        <v>3580</v>
      </c>
      <c r="C1312" s="67" t="s">
        <v>3581</v>
      </c>
      <c r="D1312" s="68" t="s">
        <v>1160</v>
      </c>
      <c r="E1312" s="7"/>
      <c r="F1312" s="8"/>
      <c r="G1312" s="69">
        <v>59300</v>
      </c>
      <c r="H1312" s="69">
        <v>33500</v>
      </c>
      <c r="I1312" s="70">
        <v>17.891994</v>
      </c>
      <c r="J1312" s="70">
        <v>0.21204582999999999</v>
      </c>
      <c r="K1312" s="70">
        <v>17.780607</v>
      </c>
      <c r="L1312" s="70">
        <v>0.45601612000000002</v>
      </c>
      <c r="M1312" s="70">
        <v>3.1813052000000002</v>
      </c>
      <c r="N1312" s="70">
        <v>8.1590384000000002E-2</v>
      </c>
      <c r="O1312" s="70">
        <v>1.173878</v>
      </c>
      <c r="P1312" s="70">
        <v>1.9399521</v>
      </c>
      <c r="Q1312" s="69">
        <v>3272.6666666666601</v>
      </c>
    </row>
    <row r="1313" spans="1:17">
      <c r="A1313" s="66">
        <v>13005</v>
      </c>
      <c r="B1313" s="67" t="s">
        <v>3582</v>
      </c>
      <c r="C1313" s="67" t="s">
        <v>3583</v>
      </c>
      <c r="D1313" s="68" t="s">
        <v>1160</v>
      </c>
      <c r="E1313" s="7"/>
      <c r="F1313" s="8"/>
      <c r="G1313" s="69">
        <v>44200</v>
      </c>
      <c r="H1313" s="69">
        <v>13400</v>
      </c>
      <c r="I1313" s="70">
        <v>24.415569000000001</v>
      </c>
      <c r="J1313" s="70">
        <v>8.1978112000000006E-2</v>
      </c>
      <c r="K1313" s="70">
        <v>1.2229954999999999</v>
      </c>
      <c r="L1313" s="70">
        <v>1.1285076000000001</v>
      </c>
      <c r="M1313" s="70">
        <v>0.29860133</v>
      </c>
      <c r="N1313" s="70">
        <v>0.27553156000000001</v>
      </c>
      <c r="O1313" s="70">
        <v>4.3651847999999998</v>
      </c>
      <c r="P1313" s="70">
        <v>4.0239061999999999</v>
      </c>
      <c r="Q1313" s="69">
        <v>105</v>
      </c>
    </row>
    <row r="1314" spans="1:17">
      <c r="A1314" s="66">
        <v>2660</v>
      </c>
      <c r="B1314" s="67" t="s">
        <v>3584</v>
      </c>
      <c r="C1314" s="67" t="s">
        <v>2637</v>
      </c>
      <c r="D1314" s="68" t="s">
        <v>1160</v>
      </c>
      <c r="E1314" s="7"/>
      <c r="F1314" s="8"/>
      <c r="G1314" s="69">
        <v>59400</v>
      </c>
      <c r="H1314" s="69">
        <v>25600</v>
      </c>
      <c r="I1314" s="70">
        <v>18.032533999999998</v>
      </c>
      <c r="J1314" s="70">
        <v>0.33194818999999998</v>
      </c>
      <c r="K1314" s="70">
        <v>14.905502</v>
      </c>
      <c r="L1314" s="70">
        <v>3.3238180999999999E-4</v>
      </c>
      <c r="M1314" s="70">
        <v>2.6878394999999999</v>
      </c>
      <c r="N1314" s="70">
        <v>5.9936860999999999E-5</v>
      </c>
      <c r="O1314" s="70">
        <v>-4.3714738000000004</v>
      </c>
      <c r="P1314" s="70">
        <v>-2.9850712000000001</v>
      </c>
      <c r="Q1314" s="69">
        <v>835.66666666666595</v>
      </c>
    </row>
    <row r="1315" spans="1:17">
      <c r="A1315" s="66">
        <v>22781</v>
      </c>
      <c r="B1315" s="67" t="s">
        <v>3585</v>
      </c>
      <c r="C1315" s="67" t="s">
        <v>3586</v>
      </c>
      <c r="D1315" s="68" t="s">
        <v>1160</v>
      </c>
      <c r="E1315" s="7"/>
      <c r="F1315" s="8"/>
      <c r="G1315" s="69">
        <v>56400</v>
      </c>
      <c r="H1315" s="69">
        <v>25600</v>
      </c>
      <c r="I1315" s="70">
        <v>19.810987000000001</v>
      </c>
      <c r="J1315" s="70">
        <v>0.63576233000000004</v>
      </c>
      <c r="K1315" s="70">
        <v>8.8534403000000008</v>
      </c>
      <c r="L1315" s="70">
        <v>4.5208666000000003E-3</v>
      </c>
      <c r="M1315" s="70">
        <v>1.7539541000000001</v>
      </c>
      <c r="N1315" s="70">
        <v>8.9562829999999998E-4</v>
      </c>
      <c r="O1315" s="70">
        <v>-0.6049059</v>
      </c>
      <c r="P1315" s="70">
        <v>2.7527045999999999</v>
      </c>
      <c r="Q1315" s="69">
        <v>375.666666666666</v>
      </c>
    </row>
    <row r="1316" spans="1:17">
      <c r="A1316" s="66">
        <v>2649</v>
      </c>
      <c r="B1316" s="67" t="s">
        <v>3587</v>
      </c>
      <c r="C1316" s="67" t="s">
        <v>3586</v>
      </c>
      <c r="D1316" s="68" t="s">
        <v>1160</v>
      </c>
      <c r="E1316" s="7"/>
      <c r="F1316" s="8"/>
      <c r="G1316" s="69">
        <v>90200</v>
      </c>
      <c r="H1316" s="69">
        <v>32900</v>
      </c>
      <c r="I1316" s="70">
        <v>9.1675348000000003</v>
      </c>
      <c r="J1316" s="70">
        <v>8.3114699999999999</v>
      </c>
      <c r="K1316" s="70">
        <v>1.3542726</v>
      </c>
      <c r="L1316" s="70">
        <v>0</v>
      </c>
      <c r="M1316" s="70">
        <v>0.12415341000000001</v>
      </c>
      <c r="N1316" s="70">
        <v>0</v>
      </c>
      <c r="O1316" s="70">
        <v>-0.68619244999999995</v>
      </c>
      <c r="P1316" s="70">
        <v>-9.2213820999999996</v>
      </c>
      <c r="Q1316" s="69">
        <v>143</v>
      </c>
    </row>
    <row r="1317" spans="1:17">
      <c r="A1317" s="66">
        <v>2663</v>
      </c>
      <c r="B1317" s="67" t="s">
        <v>3588</v>
      </c>
      <c r="C1317" s="67" t="s">
        <v>3569</v>
      </c>
      <c r="D1317" s="68" t="s">
        <v>1160</v>
      </c>
      <c r="E1317" s="7"/>
      <c r="F1317" s="8"/>
      <c r="G1317" s="69">
        <v>73900</v>
      </c>
      <c r="H1317" s="69">
        <v>34900</v>
      </c>
      <c r="I1317" s="70">
        <v>13.551672999999999</v>
      </c>
      <c r="J1317" s="70">
        <v>0.56410974000000003</v>
      </c>
      <c r="K1317" s="70">
        <v>15.026551</v>
      </c>
      <c r="L1317" s="70">
        <v>0.27315176000000002</v>
      </c>
      <c r="M1317" s="70">
        <v>2.0363490999999998</v>
      </c>
      <c r="N1317" s="70">
        <v>3.7016634E-2</v>
      </c>
      <c r="O1317" s="70">
        <v>0.14991438000000001</v>
      </c>
      <c r="P1317" s="70">
        <v>-7.2335780000000002E-2</v>
      </c>
      <c r="Q1317" s="69">
        <v>3079.8333333333298</v>
      </c>
    </row>
    <row r="1318" spans="1:17">
      <c r="A1318" s="66">
        <v>2664</v>
      </c>
      <c r="B1318" s="67" t="s">
        <v>1168</v>
      </c>
      <c r="C1318" s="67" t="s">
        <v>3589</v>
      </c>
      <c r="D1318" s="68" t="s">
        <v>1160</v>
      </c>
      <c r="E1318" s="7"/>
      <c r="F1318" s="8"/>
      <c r="G1318" s="69">
        <v>51200</v>
      </c>
      <c r="H1318" s="69">
        <v>28000</v>
      </c>
      <c r="I1318" s="70">
        <v>23.116121</v>
      </c>
      <c r="J1318" s="70">
        <v>1.1504871999999999E-2</v>
      </c>
      <c r="K1318" s="70">
        <v>13.372534999999999</v>
      </c>
      <c r="L1318" s="70">
        <v>0</v>
      </c>
      <c r="M1318" s="70">
        <v>3.0912112999999999</v>
      </c>
      <c r="N1318" s="70">
        <v>0</v>
      </c>
      <c r="O1318" s="70">
        <v>1.0240488000000001</v>
      </c>
      <c r="P1318" s="70">
        <v>3.2590191000000002</v>
      </c>
      <c r="Q1318" s="69">
        <v>266.33333333333297</v>
      </c>
    </row>
    <row r="1319" spans="1:17">
      <c r="A1319" s="66">
        <v>10362</v>
      </c>
      <c r="B1319" s="67" t="s">
        <v>3590</v>
      </c>
      <c r="C1319" s="67" t="s">
        <v>2234</v>
      </c>
      <c r="D1319" s="68" t="s">
        <v>1093</v>
      </c>
      <c r="E1319" s="7"/>
      <c r="F1319" s="8"/>
      <c r="G1319" s="69">
        <v>66800</v>
      </c>
      <c r="H1319" s="69">
        <v>28900</v>
      </c>
      <c r="I1319" s="70">
        <v>12.047299000000001</v>
      </c>
      <c r="J1319" s="70">
        <v>0.53005886000000002</v>
      </c>
      <c r="K1319" s="70">
        <v>12.529078</v>
      </c>
      <c r="L1319" s="70">
        <v>0.36127603000000003</v>
      </c>
      <c r="M1319" s="70">
        <v>1.5094155</v>
      </c>
      <c r="N1319" s="70">
        <v>4.3524004999999998E-2</v>
      </c>
      <c r="O1319" s="70">
        <v>-2.1503918</v>
      </c>
      <c r="P1319" s="70">
        <v>-3.6910712999999999</v>
      </c>
      <c r="Q1319" s="69">
        <v>3829</v>
      </c>
    </row>
    <row r="1320" spans="1:17">
      <c r="A1320" s="66">
        <v>6977</v>
      </c>
      <c r="B1320" s="67" t="s">
        <v>3591</v>
      </c>
      <c r="C1320" s="67" t="s">
        <v>3592</v>
      </c>
      <c r="D1320" s="68" t="s">
        <v>1093</v>
      </c>
      <c r="E1320" s="7"/>
      <c r="F1320" s="8"/>
      <c r="G1320" s="69">
        <v>77300</v>
      </c>
      <c r="H1320" s="69">
        <v>28800</v>
      </c>
      <c r="I1320" s="70">
        <v>11.967292</v>
      </c>
      <c r="J1320" s="70">
        <v>0.29440623999999999</v>
      </c>
      <c r="K1320" s="70">
        <v>18.140442</v>
      </c>
      <c r="L1320" s="70">
        <v>0</v>
      </c>
      <c r="M1320" s="70">
        <v>2.1709193999999998</v>
      </c>
      <c r="N1320" s="70">
        <v>0</v>
      </c>
      <c r="O1320" s="70">
        <v>-1.9520872</v>
      </c>
      <c r="P1320" s="70">
        <v>-6.1594844000000002</v>
      </c>
      <c r="Q1320" s="69">
        <v>246.666666666666</v>
      </c>
    </row>
    <row r="1321" spans="1:17">
      <c r="A1321" s="66">
        <v>24973</v>
      </c>
      <c r="B1321" s="67" t="s">
        <v>3593</v>
      </c>
      <c r="C1321" s="67" t="s">
        <v>3594</v>
      </c>
      <c r="D1321" s="68" t="s">
        <v>1093</v>
      </c>
      <c r="E1321" s="7"/>
      <c r="F1321" s="8"/>
      <c r="G1321" s="69">
        <v>39300</v>
      </c>
      <c r="H1321" s="69">
        <v>20100</v>
      </c>
      <c r="I1321" s="70">
        <v>27.393350999999999</v>
      </c>
      <c r="J1321" s="70">
        <v>5.7616386999999998E-2</v>
      </c>
      <c r="K1321" s="70">
        <v>6.3969231000000004</v>
      </c>
      <c r="L1321" s="70">
        <v>5.0701264000000003E-2</v>
      </c>
      <c r="M1321" s="70">
        <v>1.7523314999999999</v>
      </c>
      <c r="N1321" s="70">
        <v>1.3888774E-2</v>
      </c>
      <c r="O1321" s="70">
        <v>8.8530292999999993</v>
      </c>
      <c r="P1321" s="70">
        <v>12.371574000000001</v>
      </c>
      <c r="Q1321" s="69">
        <v>195</v>
      </c>
    </row>
    <row r="1322" spans="1:17">
      <c r="A1322" s="66">
        <v>41143</v>
      </c>
      <c r="B1322" s="67" t="s">
        <v>3595</v>
      </c>
      <c r="C1322" s="67" t="s">
        <v>2234</v>
      </c>
      <c r="D1322" s="68" t="s">
        <v>1093</v>
      </c>
      <c r="E1322" s="7"/>
      <c r="F1322" s="8"/>
      <c r="G1322" s="69">
        <v>88500</v>
      </c>
      <c r="H1322" s="69">
        <v>32900</v>
      </c>
      <c r="I1322" s="70">
        <v>4.0714869</v>
      </c>
      <c r="J1322" s="70">
        <v>1.9330727000000001</v>
      </c>
      <c r="K1322" s="70">
        <v>1.1112679999999999</v>
      </c>
      <c r="L1322" s="70">
        <v>0</v>
      </c>
      <c r="M1322" s="70">
        <v>4.5245133E-2</v>
      </c>
      <c r="N1322" s="70">
        <v>0</v>
      </c>
      <c r="O1322" s="70">
        <v>4.4278588000000001</v>
      </c>
      <c r="P1322" s="70">
        <v>2.7994075</v>
      </c>
      <c r="Q1322" s="69">
        <v>55.5</v>
      </c>
    </row>
    <row r="1323" spans="1:17">
      <c r="A1323" s="66">
        <v>21077</v>
      </c>
      <c r="B1323" s="67" t="s">
        <v>3596</v>
      </c>
      <c r="C1323" s="67" t="s">
        <v>3594</v>
      </c>
      <c r="D1323" s="68" t="s">
        <v>1093</v>
      </c>
      <c r="E1323" s="7"/>
      <c r="F1323" s="8"/>
      <c r="G1323" s="69">
        <v>72900</v>
      </c>
      <c r="H1323" s="69">
        <v>30100</v>
      </c>
      <c r="I1323" s="70">
        <v>9.4358187000000004</v>
      </c>
      <c r="J1323" s="70">
        <v>0.50176454000000004</v>
      </c>
      <c r="K1323" s="70">
        <v>11.560017999999999</v>
      </c>
      <c r="L1323" s="70">
        <v>4.2426611999999997E-4</v>
      </c>
      <c r="M1323" s="70">
        <v>1.0907823000000001</v>
      </c>
      <c r="N1323" s="70">
        <v>4.0032981000000002E-5</v>
      </c>
      <c r="O1323" s="70">
        <v>0.19086942000000001</v>
      </c>
      <c r="P1323" s="70">
        <v>-3.5888716999999999</v>
      </c>
      <c r="Q1323" s="69">
        <v>1219</v>
      </c>
    </row>
    <row r="1324" spans="1:17">
      <c r="A1324" s="66">
        <v>2569</v>
      </c>
      <c r="B1324" s="67" t="s">
        <v>3597</v>
      </c>
      <c r="C1324" s="67" t="s">
        <v>2234</v>
      </c>
      <c r="D1324" s="68" t="s">
        <v>1093</v>
      </c>
      <c r="E1324" s="7"/>
      <c r="F1324" s="8"/>
      <c r="G1324" s="69">
        <v>90400</v>
      </c>
      <c r="H1324" s="69">
        <v>41500</v>
      </c>
      <c r="I1324" s="70">
        <v>6.5142936999999996</v>
      </c>
      <c r="J1324" s="70">
        <v>1.6583877</v>
      </c>
      <c r="K1324" s="70">
        <v>28.984283000000001</v>
      </c>
      <c r="L1324" s="70">
        <v>0.72476839999999998</v>
      </c>
      <c r="M1324" s="70">
        <v>1.8881215</v>
      </c>
      <c r="N1324" s="70">
        <v>4.7213542999999997E-2</v>
      </c>
      <c r="O1324" s="70">
        <v>0.27764243</v>
      </c>
      <c r="P1324" s="70">
        <v>0.20116972999999999</v>
      </c>
      <c r="Q1324" s="69">
        <v>2124</v>
      </c>
    </row>
    <row r="1325" spans="1:17">
      <c r="A1325" s="66">
        <v>2568</v>
      </c>
      <c r="B1325" s="67" t="s">
        <v>3598</v>
      </c>
      <c r="C1325" s="67" t="s">
        <v>3594</v>
      </c>
      <c r="D1325" s="68" t="s">
        <v>1093</v>
      </c>
      <c r="E1325" s="7"/>
      <c r="F1325" s="8"/>
      <c r="G1325" s="69">
        <v>103500</v>
      </c>
      <c r="H1325" s="69">
        <v>45900</v>
      </c>
      <c r="I1325" s="70">
        <v>4.0885711000000002</v>
      </c>
      <c r="J1325" s="70">
        <v>2.0711908000000001</v>
      </c>
      <c r="K1325" s="70">
        <v>28.514662000000001</v>
      </c>
      <c r="L1325" s="70">
        <v>1.6541488</v>
      </c>
      <c r="M1325" s="70">
        <v>1.1658423</v>
      </c>
      <c r="N1325" s="70">
        <v>6.7631057999999994E-2</v>
      </c>
      <c r="O1325" s="70">
        <v>0.34322934999999999</v>
      </c>
      <c r="P1325" s="70">
        <v>-0.73922253000000004</v>
      </c>
      <c r="Q1325" s="69">
        <v>1480.6666666666599</v>
      </c>
    </row>
    <row r="1326" spans="1:17">
      <c r="A1326" s="66">
        <v>10363</v>
      </c>
      <c r="B1326" s="67" t="s">
        <v>3599</v>
      </c>
      <c r="C1326" s="67" t="s">
        <v>3594</v>
      </c>
      <c r="D1326" s="68" t="s">
        <v>1093</v>
      </c>
      <c r="E1326" s="7"/>
      <c r="F1326" s="8"/>
      <c r="G1326" s="69">
        <v>62400</v>
      </c>
      <c r="H1326" s="69">
        <v>26000</v>
      </c>
      <c r="I1326" s="70">
        <v>12.680699000000001</v>
      </c>
      <c r="J1326" s="70">
        <v>0.26877986999999998</v>
      </c>
      <c r="K1326" s="70">
        <v>9.5598431000000001</v>
      </c>
      <c r="L1326" s="70">
        <v>0</v>
      </c>
      <c r="M1326" s="70">
        <v>1.2122549</v>
      </c>
      <c r="N1326" s="70">
        <v>0</v>
      </c>
      <c r="O1326" s="70">
        <v>-4.2320532999999996</v>
      </c>
      <c r="P1326" s="70">
        <v>-10.762067</v>
      </c>
      <c r="Q1326" s="69">
        <v>497</v>
      </c>
    </row>
    <row r="1327" spans="1:17">
      <c r="A1327" s="66">
        <v>2666</v>
      </c>
      <c r="B1327" s="67" t="s">
        <v>1169</v>
      </c>
      <c r="C1327" s="67" t="s">
        <v>2237</v>
      </c>
      <c r="D1327" s="68" t="s">
        <v>1170</v>
      </c>
      <c r="E1327" s="7"/>
      <c r="F1327" s="8"/>
      <c r="G1327" s="69">
        <v>96300</v>
      </c>
      <c r="H1327" s="69">
        <v>50700</v>
      </c>
      <c r="I1327" s="70">
        <v>8.7048024999999996</v>
      </c>
      <c r="J1327" s="70">
        <v>2.3863256000000002</v>
      </c>
      <c r="K1327" s="70">
        <v>37.433441000000002</v>
      </c>
      <c r="L1327" s="70">
        <v>3.0012797999999998</v>
      </c>
      <c r="M1327" s="70">
        <v>3.2585073000000002</v>
      </c>
      <c r="N1327" s="70">
        <v>0.26125546999999999</v>
      </c>
      <c r="O1327" s="70">
        <v>-3.1201150000000002</v>
      </c>
      <c r="P1327" s="70">
        <v>-7.7034124999999998</v>
      </c>
      <c r="Q1327" s="69">
        <v>509</v>
      </c>
    </row>
    <row r="1328" spans="1:17">
      <c r="A1328" s="66">
        <v>2860</v>
      </c>
      <c r="B1328" s="67" t="s">
        <v>3600</v>
      </c>
      <c r="C1328" s="67" t="s">
        <v>2256</v>
      </c>
      <c r="D1328" s="68" t="s">
        <v>1170</v>
      </c>
      <c r="E1328" s="7"/>
      <c r="F1328" s="8"/>
      <c r="G1328" s="69">
        <v>69900</v>
      </c>
      <c r="H1328" s="69">
        <v>30300</v>
      </c>
      <c r="I1328" s="70">
        <v>11.428818</v>
      </c>
      <c r="J1328" s="70">
        <v>0.19229873</v>
      </c>
      <c r="K1328" s="70">
        <v>8.6981268000000007</v>
      </c>
      <c r="L1328" s="70">
        <v>2.4792255999999999E-2</v>
      </c>
      <c r="M1328" s="70">
        <v>0.99409294000000004</v>
      </c>
      <c r="N1328" s="70">
        <v>2.8334616E-3</v>
      </c>
      <c r="O1328" s="70">
        <v>0.10503974000000001</v>
      </c>
      <c r="P1328" s="70">
        <v>-1.0044470999999999</v>
      </c>
      <c r="Q1328" s="69">
        <v>663</v>
      </c>
    </row>
    <row r="1329" spans="1:17">
      <c r="A1329" s="66">
        <v>2885</v>
      </c>
      <c r="B1329" s="67" t="s">
        <v>3601</v>
      </c>
      <c r="C1329" s="67" t="s">
        <v>2256</v>
      </c>
      <c r="D1329" s="68" t="s">
        <v>1170</v>
      </c>
      <c r="E1329" s="7"/>
      <c r="F1329" s="8"/>
      <c r="G1329" s="69">
        <v>95800</v>
      </c>
      <c r="H1329" s="69">
        <v>115800</v>
      </c>
      <c r="I1329" s="70">
        <v>3.9403551000000001</v>
      </c>
      <c r="J1329" s="70">
        <v>0.19784023000000001</v>
      </c>
      <c r="K1329" s="70">
        <v>85.208893000000003</v>
      </c>
      <c r="L1329" s="70">
        <v>0.25403965000000001</v>
      </c>
      <c r="M1329" s="70">
        <v>3.3575330000000001</v>
      </c>
      <c r="N1329" s="70">
        <v>1.0010065E-2</v>
      </c>
      <c r="O1329" s="70">
        <v>-0.63604879000000003</v>
      </c>
      <c r="P1329" s="70">
        <v>-3.294832</v>
      </c>
      <c r="Q1329" s="69">
        <v>129</v>
      </c>
    </row>
    <row r="1330" spans="1:17">
      <c r="A1330" s="66">
        <v>2668</v>
      </c>
      <c r="B1330" s="67" t="s">
        <v>1171</v>
      </c>
      <c r="C1330" s="67" t="s">
        <v>3602</v>
      </c>
      <c r="D1330" s="68" t="s">
        <v>1170</v>
      </c>
      <c r="E1330" s="7"/>
      <c r="F1330" s="8"/>
      <c r="G1330" s="69">
        <v>90800</v>
      </c>
      <c r="H1330" s="69">
        <v>44600</v>
      </c>
      <c r="I1330" s="70">
        <v>6.5330887000000004</v>
      </c>
      <c r="J1330" s="70">
        <v>1.8995715</v>
      </c>
      <c r="K1330" s="70">
        <v>22.609418999999999</v>
      </c>
      <c r="L1330" s="70">
        <v>7.7608838999999999E-2</v>
      </c>
      <c r="M1330" s="70">
        <v>1.4770932999999999</v>
      </c>
      <c r="N1330" s="70">
        <v>5.0702541999999998E-3</v>
      </c>
      <c r="O1330" s="70">
        <v>0.59851854999999998</v>
      </c>
      <c r="P1330" s="70">
        <v>-1.9794117</v>
      </c>
      <c r="Q1330" s="69">
        <v>454.666666666666</v>
      </c>
    </row>
    <row r="1331" spans="1:17">
      <c r="A1331" s="66">
        <v>7572</v>
      </c>
      <c r="B1331" s="67" t="s">
        <v>3603</v>
      </c>
      <c r="C1331" s="67" t="s">
        <v>2237</v>
      </c>
      <c r="D1331" s="68" t="s">
        <v>1170</v>
      </c>
      <c r="E1331" s="7"/>
      <c r="F1331" s="8"/>
      <c r="G1331" s="69">
        <v>88800</v>
      </c>
      <c r="H1331" s="69">
        <v>26000</v>
      </c>
      <c r="I1331" s="70">
        <v>6.8494349000000003</v>
      </c>
      <c r="J1331" s="70">
        <v>1.0904925999999999</v>
      </c>
      <c r="K1331" s="70">
        <v>10.258131000000001</v>
      </c>
      <c r="L1331" s="70">
        <v>0.1176759</v>
      </c>
      <c r="M1331" s="70">
        <v>0.70262402000000002</v>
      </c>
      <c r="N1331" s="70">
        <v>8.060134E-3</v>
      </c>
      <c r="O1331" s="70">
        <v>10.776263</v>
      </c>
      <c r="P1331" s="70">
        <v>11.207359</v>
      </c>
      <c r="Q1331" s="69">
        <v>270.5</v>
      </c>
    </row>
    <row r="1332" spans="1:17">
      <c r="A1332" s="66">
        <v>25256</v>
      </c>
      <c r="B1332" s="67" t="s">
        <v>3604</v>
      </c>
      <c r="C1332" s="67" t="s">
        <v>2237</v>
      </c>
      <c r="D1332" s="68" t="s">
        <v>1170</v>
      </c>
      <c r="E1332" s="7"/>
      <c r="F1332" s="8"/>
      <c r="G1332" s="69">
        <v>45900</v>
      </c>
      <c r="H1332" s="69">
        <v>26900</v>
      </c>
      <c r="I1332" s="70">
        <v>24.446352000000001</v>
      </c>
      <c r="J1332" s="70">
        <v>0.42415297000000002</v>
      </c>
      <c r="K1332" s="70">
        <v>10.662801999999999</v>
      </c>
      <c r="L1332" s="70">
        <v>1.117434</v>
      </c>
      <c r="M1332" s="70">
        <v>2.6066658</v>
      </c>
      <c r="N1332" s="70">
        <v>0.27317186999999998</v>
      </c>
      <c r="O1332" s="70">
        <v>1.5569293</v>
      </c>
      <c r="P1332" s="70">
        <v>0.41987699000000001</v>
      </c>
      <c r="Q1332" s="69">
        <v>245</v>
      </c>
    </row>
    <row r="1333" spans="1:17">
      <c r="A1333" s="66">
        <v>30955</v>
      </c>
      <c r="B1333" s="67" t="s">
        <v>3605</v>
      </c>
      <c r="C1333" s="67" t="s">
        <v>2237</v>
      </c>
      <c r="D1333" s="68" t="s">
        <v>1170</v>
      </c>
      <c r="E1333" s="7"/>
      <c r="F1333" s="8"/>
      <c r="G1333" s="69">
        <v>29000</v>
      </c>
      <c r="H1333" s="69">
        <v>19700</v>
      </c>
      <c r="I1333" s="70">
        <v>44.357509999999998</v>
      </c>
      <c r="J1333" s="70">
        <v>4.1586254000000003E-2</v>
      </c>
      <c r="K1333" s="70">
        <v>4.5164714000000004</v>
      </c>
      <c r="L1333" s="70">
        <v>4.2629731000000002E-3</v>
      </c>
      <c r="M1333" s="70">
        <v>2.0033943999999999</v>
      </c>
      <c r="N1333" s="70">
        <v>1.8909489E-3</v>
      </c>
      <c r="O1333" s="70">
        <v>-4.4634980999999998</v>
      </c>
      <c r="P1333" s="70">
        <v>-10.206039000000001</v>
      </c>
      <c r="Q1333" s="69">
        <v>275</v>
      </c>
    </row>
    <row r="1334" spans="1:17">
      <c r="A1334" s="66">
        <v>2671</v>
      </c>
      <c r="B1334" s="67" t="s">
        <v>1172</v>
      </c>
      <c r="C1334" s="67" t="s">
        <v>2245</v>
      </c>
      <c r="D1334" s="68" t="s">
        <v>1170</v>
      </c>
      <c r="E1334" s="7"/>
      <c r="F1334" s="8"/>
      <c r="G1334" s="69">
        <v>117900</v>
      </c>
      <c r="H1334" s="69">
        <v>30900</v>
      </c>
      <c r="I1334" s="70">
        <v>6.4892887999999997</v>
      </c>
      <c r="J1334" s="70">
        <v>7.5858154000000004</v>
      </c>
      <c r="K1334" s="70">
        <v>23.605846</v>
      </c>
      <c r="L1334" s="70">
        <v>0</v>
      </c>
      <c r="M1334" s="70">
        <v>1.5318514999999999</v>
      </c>
      <c r="N1334" s="70">
        <v>0</v>
      </c>
      <c r="O1334" s="70">
        <v>-2.0910549</v>
      </c>
      <c r="P1334" s="70">
        <v>-6.4765439000000002</v>
      </c>
      <c r="Q1334" s="69">
        <v>280</v>
      </c>
    </row>
    <row r="1335" spans="1:17">
      <c r="A1335" s="66">
        <v>2708</v>
      </c>
      <c r="B1335" s="67" t="s">
        <v>1173</v>
      </c>
      <c r="C1335" s="67" t="s">
        <v>2237</v>
      </c>
      <c r="D1335" s="68" t="s">
        <v>1170</v>
      </c>
      <c r="E1335" s="7"/>
      <c r="F1335" s="8"/>
      <c r="G1335" s="69">
        <v>148000</v>
      </c>
      <c r="H1335" s="69">
        <v>56300</v>
      </c>
      <c r="I1335" s="70">
        <v>6.5402598000000003</v>
      </c>
      <c r="J1335" s="70">
        <v>12.618665999999999</v>
      </c>
      <c r="K1335" s="70">
        <v>52.820205999999999</v>
      </c>
      <c r="L1335" s="70">
        <v>6.6375941999999997</v>
      </c>
      <c r="M1335" s="70">
        <v>3.4545786000000001</v>
      </c>
      <c r="N1335" s="70">
        <v>0.43411589</v>
      </c>
      <c r="O1335" s="70">
        <v>9.0271010999999998E-2</v>
      </c>
      <c r="P1335" s="70">
        <v>-1.8497167000000001</v>
      </c>
      <c r="Q1335" s="69">
        <v>535.33333333333303</v>
      </c>
    </row>
    <row r="1336" spans="1:17">
      <c r="A1336" s="66">
        <v>7394</v>
      </c>
      <c r="B1336" s="67" t="s">
        <v>3606</v>
      </c>
      <c r="C1336" s="67" t="s">
        <v>2237</v>
      </c>
      <c r="D1336" s="68" t="s">
        <v>1170</v>
      </c>
      <c r="E1336" s="7"/>
      <c r="F1336" s="8"/>
      <c r="G1336" s="69">
        <v>42500</v>
      </c>
      <c r="H1336" s="69">
        <v>36500</v>
      </c>
      <c r="I1336" s="70">
        <v>27.447085999999999</v>
      </c>
      <c r="J1336" s="70">
        <v>0.53121299</v>
      </c>
      <c r="K1336" s="70">
        <v>21.035693999999999</v>
      </c>
      <c r="L1336" s="70">
        <v>5.6456038999999998E-3</v>
      </c>
      <c r="M1336" s="70">
        <v>5.7736850000000004</v>
      </c>
      <c r="N1336" s="70">
        <v>1.5495538E-3</v>
      </c>
      <c r="O1336" s="70">
        <v>3.6672487</v>
      </c>
      <c r="P1336" s="70">
        <v>7.4207954000000003</v>
      </c>
      <c r="Q1336" s="69">
        <v>372</v>
      </c>
    </row>
    <row r="1337" spans="1:17">
      <c r="A1337" s="66">
        <v>2836</v>
      </c>
      <c r="B1337" s="67" t="s">
        <v>3607</v>
      </c>
      <c r="C1337" s="67" t="s">
        <v>2226</v>
      </c>
      <c r="D1337" s="68" t="s">
        <v>1170</v>
      </c>
      <c r="E1337" s="7"/>
      <c r="F1337" s="8"/>
      <c r="G1337" s="69">
        <v>104400</v>
      </c>
      <c r="H1337" s="69">
        <v>65700</v>
      </c>
      <c r="I1337" s="70">
        <v>9.4252949000000008</v>
      </c>
      <c r="J1337" s="70">
        <v>0.64435374999999995</v>
      </c>
      <c r="K1337" s="70">
        <v>53.978476999999998</v>
      </c>
      <c r="L1337" s="70">
        <v>4.8192862999999999</v>
      </c>
      <c r="M1337" s="70">
        <v>5.0876302999999998</v>
      </c>
      <c r="N1337" s="70">
        <v>0.45423192000000001</v>
      </c>
      <c r="O1337" s="70">
        <v>-2.8760756999999999</v>
      </c>
      <c r="P1337" s="70">
        <v>-6.1997508999999997</v>
      </c>
      <c r="Q1337" s="69">
        <v>1975</v>
      </c>
    </row>
    <row r="1338" spans="1:17">
      <c r="A1338" s="66">
        <v>13029</v>
      </c>
      <c r="B1338" s="67" t="s">
        <v>3608</v>
      </c>
      <c r="C1338" s="67" t="s">
        <v>2237</v>
      </c>
      <c r="D1338" s="68" t="s">
        <v>1170</v>
      </c>
      <c r="E1338" s="7"/>
      <c r="F1338" s="8"/>
      <c r="G1338" s="69">
        <v>28900</v>
      </c>
      <c r="H1338" s="69">
        <v>23200</v>
      </c>
      <c r="I1338" s="70">
        <v>46.651527000000002</v>
      </c>
      <c r="J1338" s="70">
        <v>0.12511554</v>
      </c>
      <c r="K1338" s="70">
        <v>7.7926134999999999</v>
      </c>
      <c r="L1338" s="70">
        <v>2.8288888000000002E-2</v>
      </c>
      <c r="M1338" s="70">
        <v>3.6353734000000002</v>
      </c>
      <c r="N1338" s="70">
        <v>1.3197199E-2</v>
      </c>
      <c r="O1338" s="70">
        <v>-4.5999241</v>
      </c>
      <c r="P1338" s="70">
        <v>7.3043390999999999E-2</v>
      </c>
      <c r="Q1338" s="69">
        <v>92.5</v>
      </c>
    </row>
    <row r="1339" spans="1:17">
      <c r="A1339" s="66">
        <v>20757</v>
      </c>
      <c r="B1339" s="67" t="s">
        <v>3609</v>
      </c>
      <c r="C1339" s="67" t="s">
        <v>2237</v>
      </c>
      <c r="D1339" s="68" t="s">
        <v>1170</v>
      </c>
      <c r="E1339" s="7"/>
      <c r="F1339" s="8"/>
      <c r="G1339" s="69">
        <v>64800</v>
      </c>
      <c r="H1339" s="69">
        <v>34200</v>
      </c>
      <c r="I1339" s="70">
        <v>15.408871</v>
      </c>
      <c r="J1339" s="70">
        <v>0.57307916999999997</v>
      </c>
      <c r="K1339" s="70">
        <v>19.080921</v>
      </c>
      <c r="L1339" s="70">
        <v>5.1733840000000003E-2</v>
      </c>
      <c r="M1339" s="70">
        <v>2.9401543000000001</v>
      </c>
      <c r="N1339" s="70">
        <v>7.9716005999999999E-3</v>
      </c>
      <c r="O1339" s="70">
        <v>7.8944736000000004</v>
      </c>
      <c r="P1339" s="70">
        <v>11.711474000000001</v>
      </c>
      <c r="Q1339" s="69">
        <v>430.33333333333297</v>
      </c>
    </row>
    <row r="1340" spans="1:17">
      <c r="A1340" s="66">
        <v>2862</v>
      </c>
      <c r="B1340" s="67" t="s">
        <v>3610</v>
      </c>
      <c r="C1340" s="67" t="s">
        <v>2226</v>
      </c>
      <c r="D1340" s="68" t="s">
        <v>1170</v>
      </c>
      <c r="E1340" s="7"/>
      <c r="F1340" s="8"/>
      <c r="G1340" s="69">
        <v>65700</v>
      </c>
      <c r="H1340" s="69">
        <v>28800</v>
      </c>
      <c r="I1340" s="70">
        <v>12.483184</v>
      </c>
      <c r="J1340" s="70">
        <v>0.2259302</v>
      </c>
      <c r="K1340" s="70">
        <v>9.1802224999999993</v>
      </c>
      <c r="L1340" s="70">
        <v>3.8047139000000001E-2</v>
      </c>
      <c r="M1340" s="70">
        <v>1.1459841</v>
      </c>
      <c r="N1340" s="70">
        <v>4.7494941000000004E-3</v>
      </c>
      <c r="O1340" s="70">
        <v>3.5359091999999999</v>
      </c>
      <c r="P1340" s="70">
        <v>2.7724342000000002</v>
      </c>
      <c r="Q1340" s="69">
        <v>1102</v>
      </c>
    </row>
    <row r="1341" spans="1:17">
      <c r="A1341" s="66">
        <v>2681</v>
      </c>
      <c r="B1341" s="67" t="s">
        <v>1174</v>
      </c>
      <c r="C1341" s="67" t="s">
        <v>2235</v>
      </c>
      <c r="D1341" s="68" t="s">
        <v>1170</v>
      </c>
      <c r="E1341" s="7">
        <v>573</v>
      </c>
      <c r="F1341" s="8" t="s">
        <v>1174</v>
      </c>
      <c r="G1341" s="69">
        <v>94200</v>
      </c>
      <c r="H1341" s="69">
        <v>50900</v>
      </c>
      <c r="I1341" s="70">
        <v>7.1293138999999996</v>
      </c>
      <c r="J1341" s="70">
        <v>1.331933</v>
      </c>
      <c r="K1341" s="70">
        <v>33.110134000000002</v>
      </c>
      <c r="L1341" s="70">
        <v>2.8701112000000002</v>
      </c>
      <c r="M1341" s="70">
        <v>2.3605255999999999</v>
      </c>
      <c r="N1341" s="70">
        <v>0.20461923000000001</v>
      </c>
      <c r="O1341" s="70">
        <v>-1.3135431</v>
      </c>
      <c r="P1341" s="70">
        <v>-3.7122152000000002</v>
      </c>
      <c r="Q1341" s="69">
        <v>653</v>
      </c>
    </row>
    <row r="1342" spans="1:17">
      <c r="A1342" s="66">
        <v>2861</v>
      </c>
      <c r="B1342" s="67" t="s">
        <v>3611</v>
      </c>
      <c r="C1342" s="67" t="s">
        <v>2244</v>
      </c>
      <c r="D1342" s="68" t="s">
        <v>1170</v>
      </c>
      <c r="E1342" s="7"/>
      <c r="F1342" s="8"/>
      <c r="G1342" s="69">
        <v>64300</v>
      </c>
      <c r="H1342" s="69">
        <v>28600</v>
      </c>
      <c r="I1342" s="70">
        <v>12.406409</v>
      </c>
      <c r="J1342" s="70">
        <v>0.14690950999999999</v>
      </c>
      <c r="K1342" s="70">
        <v>9.1024685000000005</v>
      </c>
      <c r="L1342" s="70">
        <v>5.9074903999999998E-3</v>
      </c>
      <c r="M1342" s="70">
        <v>1.1292894</v>
      </c>
      <c r="N1342" s="70">
        <v>7.3290743999999996E-4</v>
      </c>
      <c r="O1342" s="70">
        <v>5.0447778999999997</v>
      </c>
      <c r="P1342" s="70">
        <v>2.7280109000000001</v>
      </c>
      <c r="Q1342" s="69">
        <v>561.66666666666595</v>
      </c>
    </row>
    <row r="1343" spans="1:17">
      <c r="A1343" s="66">
        <v>2685</v>
      </c>
      <c r="B1343" s="67" t="s">
        <v>3612</v>
      </c>
      <c r="C1343" s="67" t="s">
        <v>2244</v>
      </c>
      <c r="D1343" s="68" t="s">
        <v>1170</v>
      </c>
      <c r="E1343" s="7"/>
      <c r="F1343" s="8"/>
      <c r="G1343" s="69">
        <v>64200</v>
      </c>
      <c r="H1343" s="69">
        <v>28800</v>
      </c>
      <c r="I1343" s="70">
        <v>12.06156</v>
      </c>
      <c r="J1343" s="70">
        <v>0.59913444999999999</v>
      </c>
      <c r="K1343" s="70">
        <v>10.443832</v>
      </c>
      <c r="L1343" s="70">
        <v>0.11804344</v>
      </c>
      <c r="M1343" s="70">
        <v>1.2596890999999999</v>
      </c>
      <c r="N1343" s="70">
        <v>1.4237879E-2</v>
      </c>
      <c r="O1343" s="70">
        <v>-5.6095886000000004</v>
      </c>
      <c r="P1343" s="70">
        <v>-15.059312</v>
      </c>
      <c r="Q1343" s="69">
        <v>202.666666666666</v>
      </c>
    </row>
    <row r="1344" spans="1:17">
      <c r="A1344" s="66">
        <v>2688</v>
      </c>
      <c r="B1344" s="67" t="s">
        <v>3613</v>
      </c>
      <c r="C1344" s="67" t="s">
        <v>2237</v>
      </c>
      <c r="D1344" s="68" t="s">
        <v>1170</v>
      </c>
      <c r="E1344" s="7">
        <v>580</v>
      </c>
      <c r="F1344" s="8" t="s">
        <v>1190</v>
      </c>
      <c r="G1344" s="69">
        <v>35500</v>
      </c>
      <c r="H1344" s="69">
        <v>48500</v>
      </c>
      <c r="I1344" s="70">
        <v>32.546478</v>
      </c>
      <c r="J1344" s="70">
        <v>0.23351548999999999</v>
      </c>
      <c r="K1344" s="70">
        <v>36.021560999999998</v>
      </c>
      <c r="L1344" s="70">
        <v>1.4087213000000001</v>
      </c>
      <c r="M1344" s="70">
        <v>11.723749</v>
      </c>
      <c r="N1344" s="70">
        <v>0.45848918</v>
      </c>
      <c r="O1344" s="70">
        <v>-9.8015795000000008</v>
      </c>
      <c r="P1344" s="70">
        <v>-13.879367999999999</v>
      </c>
      <c r="Q1344" s="69">
        <v>582.33333333333303</v>
      </c>
    </row>
    <row r="1345" spans="1:17">
      <c r="A1345" s="66">
        <v>2699</v>
      </c>
      <c r="B1345" s="67" t="s">
        <v>1175</v>
      </c>
      <c r="C1345" s="67" t="s">
        <v>3614</v>
      </c>
      <c r="D1345" s="68" t="s">
        <v>1170</v>
      </c>
      <c r="E1345" s="7"/>
      <c r="F1345" s="8"/>
      <c r="G1345" s="69">
        <v>94600</v>
      </c>
      <c r="H1345" s="69">
        <v>73300</v>
      </c>
      <c r="I1345" s="70">
        <v>5.5987391000000004</v>
      </c>
      <c r="J1345" s="70">
        <v>1.0683598999999999</v>
      </c>
      <c r="K1345" s="70">
        <v>52.994030000000002</v>
      </c>
      <c r="L1345" s="70">
        <v>1.1138617</v>
      </c>
      <c r="M1345" s="70">
        <v>2.9669976</v>
      </c>
      <c r="N1345" s="70">
        <v>6.2362209000000002E-2</v>
      </c>
      <c r="O1345" s="70">
        <v>-0.48753953</v>
      </c>
      <c r="P1345" s="70">
        <v>-4.9093757</v>
      </c>
      <c r="Q1345" s="69">
        <v>559</v>
      </c>
    </row>
    <row r="1346" spans="1:17">
      <c r="A1346" s="66">
        <v>6787</v>
      </c>
      <c r="B1346" s="67" t="s">
        <v>3615</v>
      </c>
      <c r="C1346" s="67" t="s">
        <v>2255</v>
      </c>
      <c r="D1346" s="68" t="s">
        <v>1170</v>
      </c>
      <c r="E1346" s="7"/>
      <c r="F1346" s="8"/>
      <c r="G1346" s="69">
        <v>62800</v>
      </c>
      <c r="H1346" s="69">
        <v>29300</v>
      </c>
      <c r="I1346" s="70">
        <v>14.520651000000001</v>
      </c>
      <c r="J1346" s="70">
        <v>0.33703715000000001</v>
      </c>
      <c r="K1346" s="70">
        <v>9.8124970999999999</v>
      </c>
      <c r="L1346" s="70">
        <v>3.1658078999999999E-2</v>
      </c>
      <c r="M1346" s="70">
        <v>1.4248384999999999</v>
      </c>
      <c r="N1346" s="70">
        <v>4.5969593E-3</v>
      </c>
      <c r="O1346" s="70">
        <v>0.93358724999999998</v>
      </c>
      <c r="P1346" s="70">
        <v>-0.71116387999999997</v>
      </c>
      <c r="Q1346" s="69">
        <v>342</v>
      </c>
    </row>
    <row r="1347" spans="1:17">
      <c r="A1347" s="66">
        <v>2701</v>
      </c>
      <c r="B1347" s="67" t="s">
        <v>1176</v>
      </c>
      <c r="C1347" s="67" t="s">
        <v>2244</v>
      </c>
      <c r="D1347" s="68" t="s">
        <v>1170</v>
      </c>
      <c r="E1347" s="7"/>
      <c r="F1347" s="8"/>
      <c r="G1347" s="69">
        <v>208900</v>
      </c>
      <c r="H1347" s="69">
        <v>71500</v>
      </c>
      <c r="I1347" s="70">
        <v>2.3923682999999998</v>
      </c>
      <c r="J1347" s="70">
        <v>19.767267</v>
      </c>
      <c r="K1347" s="70">
        <v>36.535690000000002</v>
      </c>
      <c r="L1347" s="70">
        <v>4.1916026999999998</v>
      </c>
      <c r="M1347" s="70">
        <v>0.87406819999999996</v>
      </c>
      <c r="N1347" s="70">
        <v>0.10027857</v>
      </c>
      <c r="O1347" s="70">
        <v>0.11115235</v>
      </c>
      <c r="P1347" s="70">
        <v>-1.9824423</v>
      </c>
      <c r="Q1347" s="69">
        <v>656</v>
      </c>
    </row>
    <row r="1348" spans="1:17">
      <c r="A1348" s="66">
        <v>212</v>
      </c>
      <c r="B1348" s="67" t="s">
        <v>3616</v>
      </c>
      <c r="C1348" s="67" t="s">
        <v>2237</v>
      </c>
      <c r="D1348" s="68" t="s">
        <v>1170</v>
      </c>
      <c r="E1348" s="7"/>
      <c r="F1348" s="8"/>
      <c r="G1348" s="69">
        <v>94800</v>
      </c>
      <c r="H1348" s="69">
        <v>67900</v>
      </c>
      <c r="I1348" s="70">
        <v>9.2331675999999998</v>
      </c>
      <c r="J1348" s="70">
        <v>1.7379979999999999</v>
      </c>
      <c r="K1348" s="70">
        <v>62.638942999999998</v>
      </c>
      <c r="L1348" s="70">
        <v>1.8693924</v>
      </c>
      <c r="M1348" s="70">
        <v>5.7835587999999998</v>
      </c>
      <c r="N1348" s="70">
        <v>0.17260412999999999</v>
      </c>
      <c r="O1348" s="70">
        <v>-1.2929485000000001</v>
      </c>
      <c r="P1348" s="70">
        <v>-1.3199375</v>
      </c>
      <c r="Q1348" s="69">
        <v>831</v>
      </c>
    </row>
    <row r="1349" spans="1:17">
      <c r="A1349" s="66">
        <v>2704</v>
      </c>
      <c r="B1349" s="67" t="s">
        <v>3617</v>
      </c>
      <c r="C1349" s="67" t="s">
        <v>2237</v>
      </c>
      <c r="D1349" s="68" t="s">
        <v>1170</v>
      </c>
      <c r="E1349" s="7">
        <v>613</v>
      </c>
      <c r="F1349" s="8" t="s">
        <v>1236</v>
      </c>
      <c r="G1349" s="69">
        <v>40400</v>
      </c>
      <c r="H1349" s="69">
        <v>30800</v>
      </c>
      <c r="I1349" s="70">
        <v>24.111799000000001</v>
      </c>
      <c r="J1349" s="70">
        <v>9.6903396999999999E-3</v>
      </c>
      <c r="K1349" s="70">
        <v>11.891632</v>
      </c>
      <c r="L1349" s="70">
        <v>3.9972899999999997E-3</v>
      </c>
      <c r="M1349" s="70">
        <v>2.8672863999999998</v>
      </c>
      <c r="N1349" s="70">
        <v>9.6381856999999997E-4</v>
      </c>
      <c r="O1349" s="70">
        <v>-0.57490264999999996</v>
      </c>
      <c r="P1349" s="70">
        <v>-9.7808857000000007</v>
      </c>
      <c r="Q1349" s="69">
        <v>222</v>
      </c>
    </row>
    <row r="1350" spans="1:17">
      <c r="A1350" s="66">
        <v>2705</v>
      </c>
      <c r="B1350" s="67" t="s">
        <v>3618</v>
      </c>
      <c r="C1350" s="67" t="s">
        <v>2256</v>
      </c>
      <c r="D1350" s="68" t="s">
        <v>1170</v>
      </c>
      <c r="E1350" s="7">
        <v>625</v>
      </c>
      <c r="F1350" s="8" t="s">
        <v>1250</v>
      </c>
      <c r="G1350" s="69">
        <v>91000</v>
      </c>
      <c r="H1350" s="69">
        <v>46200</v>
      </c>
      <c r="I1350" s="70">
        <v>5.9194760000000004</v>
      </c>
      <c r="J1350" s="70">
        <v>0.60252231000000001</v>
      </c>
      <c r="K1350" s="70">
        <v>29.231086999999999</v>
      </c>
      <c r="L1350" s="70">
        <v>1.1592188999999999</v>
      </c>
      <c r="M1350" s="70">
        <v>1.7303271</v>
      </c>
      <c r="N1350" s="70">
        <v>6.8619683000000001E-2</v>
      </c>
      <c r="O1350" s="70">
        <v>-0.15573829</v>
      </c>
      <c r="P1350" s="70">
        <v>-1.7833482000000001</v>
      </c>
      <c r="Q1350" s="69">
        <v>439.33333333333297</v>
      </c>
    </row>
    <row r="1351" spans="1:17">
      <c r="A1351" s="66">
        <v>2698</v>
      </c>
      <c r="B1351" s="67" t="s">
        <v>3619</v>
      </c>
      <c r="C1351" s="67" t="s">
        <v>2237</v>
      </c>
      <c r="D1351" s="68" t="s">
        <v>1170</v>
      </c>
      <c r="E1351" s="7">
        <v>579</v>
      </c>
      <c r="F1351" s="8" t="s">
        <v>1187</v>
      </c>
      <c r="G1351" s="69">
        <v>73500</v>
      </c>
      <c r="H1351" s="69">
        <v>41200</v>
      </c>
      <c r="I1351" s="70">
        <v>14.325195000000001</v>
      </c>
      <c r="J1351" s="70">
        <v>0.35455798999999999</v>
      </c>
      <c r="K1351" s="70">
        <v>28.863849999999999</v>
      </c>
      <c r="L1351" s="70">
        <v>0.69036609000000004</v>
      </c>
      <c r="M1351" s="70">
        <v>4.1348028000000001</v>
      </c>
      <c r="N1351" s="70">
        <v>9.8896294999999995E-2</v>
      </c>
      <c r="O1351" s="70">
        <v>2.3011900999999999</v>
      </c>
      <c r="P1351" s="70">
        <v>3.1635377</v>
      </c>
      <c r="Q1351" s="69">
        <v>1361.3333333333301</v>
      </c>
    </row>
    <row r="1352" spans="1:17">
      <c r="A1352" s="66">
        <v>5208</v>
      </c>
      <c r="B1352" s="67" t="s">
        <v>3620</v>
      </c>
      <c r="C1352" s="67" t="s">
        <v>2237</v>
      </c>
      <c r="D1352" s="68" t="s">
        <v>1170</v>
      </c>
      <c r="E1352" s="7"/>
      <c r="F1352" s="8"/>
      <c r="G1352" s="69">
        <v>55800</v>
      </c>
      <c r="H1352" s="69">
        <v>34900</v>
      </c>
      <c r="I1352" s="70">
        <v>19.217538999999999</v>
      </c>
      <c r="J1352" s="70">
        <v>0.44669518000000003</v>
      </c>
      <c r="K1352" s="70">
        <v>20.060772</v>
      </c>
      <c r="L1352" s="70">
        <v>5.5521148999999999E-2</v>
      </c>
      <c r="M1352" s="70">
        <v>3.8551867</v>
      </c>
      <c r="N1352" s="70">
        <v>1.0669799000000001E-2</v>
      </c>
      <c r="O1352" s="70">
        <v>2.2057505000000002</v>
      </c>
      <c r="P1352" s="70">
        <v>5.1640296000000001</v>
      </c>
      <c r="Q1352" s="69">
        <v>176</v>
      </c>
    </row>
    <row r="1353" spans="1:17">
      <c r="A1353" s="66">
        <v>6789</v>
      </c>
      <c r="B1353" s="67" t="s">
        <v>3621</v>
      </c>
      <c r="C1353" s="67" t="s">
        <v>2256</v>
      </c>
      <c r="D1353" s="68" t="s">
        <v>1170</v>
      </c>
      <c r="E1353" s="7"/>
      <c r="F1353" s="8"/>
      <c r="G1353" s="69">
        <v>64600</v>
      </c>
      <c r="H1353" s="69">
        <v>34000</v>
      </c>
      <c r="I1353" s="70">
        <v>15.452711000000001</v>
      </c>
      <c r="J1353" s="70">
        <v>0.14875278</v>
      </c>
      <c r="K1353" s="70">
        <v>14.1599</v>
      </c>
      <c r="L1353" s="70">
        <v>0.71616900000000006</v>
      </c>
      <c r="M1353" s="70">
        <v>2.1880883999999998</v>
      </c>
      <c r="N1353" s="70">
        <v>0.11066753</v>
      </c>
      <c r="O1353" s="70">
        <v>0.18258415</v>
      </c>
      <c r="P1353" s="70">
        <v>1.7813889000000001</v>
      </c>
      <c r="Q1353" s="69">
        <v>296.5</v>
      </c>
    </row>
    <row r="1354" spans="1:17">
      <c r="A1354" s="66">
        <v>2707</v>
      </c>
      <c r="B1354" s="67" t="s">
        <v>3622</v>
      </c>
      <c r="C1354" s="67" t="s">
        <v>2237</v>
      </c>
      <c r="D1354" s="68" t="s">
        <v>1170</v>
      </c>
      <c r="E1354" s="7"/>
      <c r="F1354" s="8"/>
      <c r="G1354" s="69">
        <v>169600</v>
      </c>
      <c r="H1354" s="69">
        <v>75300</v>
      </c>
      <c r="I1354" s="70">
        <v>5.0208120000000003</v>
      </c>
      <c r="J1354" s="70">
        <v>13.680275</v>
      </c>
      <c r="K1354" s="70">
        <v>61.217052000000002</v>
      </c>
      <c r="L1354" s="70">
        <v>14.944357</v>
      </c>
      <c r="M1354" s="70">
        <v>3.0735931000000001</v>
      </c>
      <c r="N1354" s="70">
        <v>0.75032805999999996</v>
      </c>
      <c r="O1354" s="70">
        <v>0.26161807999999998</v>
      </c>
      <c r="P1354" s="70">
        <v>0.86041212</v>
      </c>
      <c r="Q1354" s="69">
        <v>1244.3333333333301</v>
      </c>
    </row>
    <row r="1355" spans="1:17">
      <c r="A1355" s="66">
        <v>2710</v>
      </c>
      <c r="B1355" s="67" t="s">
        <v>3623</v>
      </c>
      <c r="C1355" s="67" t="s">
        <v>2237</v>
      </c>
      <c r="D1355" s="68" t="s">
        <v>1170</v>
      </c>
      <c r="E1355" s="7"/>
      <c r="F1355" s="8"/>
      <c r="G1355" s="69">
        <v>110100</v>
      </c>
      <c r="H1355" s="69">
        <v>64300</v>
      </c>
      <c r="I1355" s="70">
        <v>8.2825202999999998</v>
      </c>
      <c r="J1355" s="70">
        <v>2.6050696000000002</v>
      </c>
      <c r="K1355" s="70">
        <v>51.646568000000002</v>
      </c>
      <c r="L1355" s="70">
        <v>7.0066547000000003</v>
      </c>
      <c r="M1355" s="70">
        <v>4.2776375</v>
      </c>
      <c r="N1355" s="70">
        <v>0.58032762999999998</v>
      </c>
      <c r="O1355" s="70">
        <v>-3.7931786000000001</v>
      </c>
      <c r="P1355" s="70">
        <v>-4.4114212999999998</v>
      </c>
      <c r="Q1355" s="69">
        <v>174.333333333333</v>
      </c>
    </row>
    <row r="1356" spans="1:17">
      <c r="A1356" s="66">
        <v>2711</v>
      </c>
      <c r="B1356" s="67" t="s">
        <v>3624</v>
      </c>
      <c r="C1356" s="67" t="s">
        <v>3625</v>
      </c>
      <c r="D1356" s="68" t="s">
        <v>1170</v>
      </c>
      <c r="E1356" s="7"/>
      <c r="F1356" s="8"/>
      <c r="G1356" s="69">
        <v>143300</v>
      </c>
      <c r="H1356" s="69">
        <v>79800</v>
      </c>
      <c r="I1356" s="70">
        <v>4.8977412999999999</v>
      </c>
      <c r="J1356" s="70">
        <v>9.1139021000000007</v>
      </c>
      <c r="K1356" s="70">
        <v>59.354370000000003</v>
      </c>
      <c r="L1356" s="70">
        <v>10.356522</v>
      </c>
      <c r="M1356" s="70">
        <v>2.9070236999999999</v>
      </c>
      <c r="N1356" s="70">
        <v>0.50723565000000004</v>
      </c>
      <c r="O1356" s="70">
        <v>-0.80791712000000004</v>
      </c>
      <c r="P1356" s="70">
        <v>-1.9267171999999999</v>
      </c>
      <c r="Q1356" s="69">
        <v>3074</v>
      </c>
    </row>
    <row r="1357" spans="1:17">
      <c r="A1357" s="66">
        <v>2863</v>
      </c>
      <c r="B1357" s="67" t="s">
        <v>3626</v>
      </c>
      <c r="C1357" s="67" t="s">
        <v>3625</v>
      </c>
      <c r="D1357" s="68" t="s">
        <v>1170</v>
      </c>
      <c r="E1357" s="7"/>
      <c r="F1357" s="8"/>
      <c r="G1357" s="69">
        <v>65200</v>
      </c>
      <c r="H1357" s="69">
        <v>30500</v>
      </c>
      <c r="I1357" s="70">
        <v>12.722811</v>
      </c>
      <c r="J1357" s="70">
        <v>9.3994983000000004E-2</v>
      </c>
      <c r="K1357" s="70">
        <v>11.854538</v>
      </c>
      <c r="L1357" s="70">
        <v>0</v>
      </c>
      <c r="M1357" s="70">
        <v>1.5082306000000001</v>
      </c>
      <c r="N1357" s="70">
        <v>0</v>
      </c>
      <c r="O1357" s="70">
        <v>4.8129834999999996</v>
      </c>
      <c r="P1357" s="70">
        <v>4.6242304000000001</v>
      </c>
      <c r="Q1357" s="69">
        <v>720.66666666666595</v>
      </c>
    </row>
    <row r="1358" spans="1:17">
      <c r="A1358" s="66">
        <v>7304</v>
      </c>
      <c r="B1358" s="67" t="s">
        <v>3627</v>
      </c>
      <c r="C1358" s="67" t="s">
        <v>2245</v>
      </c>
      <c r="D1358" s="68" t="s">
        <v>1170</v>
      </c>
      <c r="E1358" s="7"/>
      <c r="F1358" s="8"/>
      <c r="G1358" s="69">
        <v>102800</v>
      </c>
      <c r="H1358" s="69">
        <v>41800</v>
      </c>
      <c r="I1358" s="70">
        <v>5.1736082999999997</v>
      </c>
      <c r="J1358" s="70">
        <v>2.0400610000000001</v>
      </c>
      <c r="K1358" s="70">
        <v>29.177336</v>
      </c>
      <c r="L1358" s="70">
        <v>1.2499471</v>
      </c>
      <c r="M1358" s="70">
        <v>1.5095209999999999</v>
      </c>
      <c r="N1358" s="70">
        <v>6.4667358999999994E-2</v>
      </c>
      <c r="O1358" s="70">
        <v>1.6349502</v>
      </c>
      <c r="P1358" s="70">
        <v>2.8569534000000001</v>
      </c>
      <c r="Q1358" s="69">
        <v>531</v>
      </c>
    </row>
    <row r="1359" spans="1:17">
      <c r="A1359" s="66">
        <v>7273</v>
      </c>
      <c r="B1359" s="67" t="s">
        <v>3628</v>
      </c>
      <c r="C1359" s="67" t="s">
        <v>2237</v>
      </c>
      <c r="D1359" s="68" t="s">
        <v>1170</v>
      </c>
      <c r="E1359" s="7">
        <v>577</v>
      </c>
      <c r="F1359" s="8" t="s">
        <v>1179</v>
      </c>
      <c r="G1359" s="69">
        <v>42800</v>
      </c>
      <c r="H1359" s="69">
        <v>57600</v>
      </c>
      <c r="I1359" s="70">
        <v>27.632242000000002</v>
      </c>
      <c r="J1359" s="70">
        <v>0.55920201999999997</v>
      </c>
      <c r="K1359" s="70">
        <v>46.82423</v>
      </c>
      <c r="L1359" s="70">
        <v>2.5568271</v>
      </c>
      <c r="M1359" s="70">
        <v>12.938584000000001</v>
      </c>
      <c r="N1359" s="70">
        <v>0.70650864000000002</v>
      </c>
      <c r="O1359" s="70">
        <v>-9.1865462999999998</v>
      </c>
      <c r="P1359" s="70">
        <v>-12.297217</v>
      </c>
      <c r="Q1359" s="69">
        <v>1083</v>
      </c>
    </row>
    <row r="1360" spans="1:17">
      <c r="A1360" s="66">
        <v>2691</v>
      </c>
      <c r="B1360" s="67" t="s">
        <v>3629</v>
      </c>
      <c r="C1360" s="67" t="s">
        <v>2237</v>
      </c>
      <c r="D1360" s="68" t="s">
        <v>1170</v>
      </c>
      <c r="E1360" s="7"/>
      <c r="F1360" s="8"/>
      <c r="G1360" s="69">
        <v>33500</v>
      </c>
      <c r="H1360" s="69">
        <v>31900</v>
      </c>
      <c r="I1360" s="70">
        <v>35.075352000000002</v>
      </c>
      <c r="J1360" s="70">
        <v>0.10283593000000001</v>
      </c>
      <c r="K1360" s="70">
        <v>17.514887000000002</v>
      </c>
      <c r="L1360" s="70">
        <v>0.13941236000000001</v>
      </c>
      <c r="M1360" s="70">
        <v>6.1434078000000003</v>
      </c>
      <c r="N1360" s="70">
        <v>4.8899379E-2</v>
      </c>
      <c r="O1360" s="70">
        <v>-2.1635222000000001</v>
      </c>
      <c r="P1360" s="70">
        <v>-4.0798860000000001</v>
      </c>
      <c r="Q1360" s="69">
        <v>2047.3333333333301</v>
      </c>
    </row>
    <row r="1361" spans="1:17">
      <c r="A1361" s="66">
        <v>2692</v>
      </c>
      <c r="B1361" s="67" t="s">
        <v>3630</v>
      </c>
      <c r="C1361" s="67" t="s">
        <v>2237</v>
      </c>
      <c r="D1361" s="68" t="s">
        <v>1170</v>
      </c>
      <c r="E1361" s="7"/>
      <c r="F1361" s="8"/>
      <c r="G1361" s="69">
        <v>29700</v>
      </c>
      <c r="H1361" s="69">
        <v>28700</v>
      </c>
      <c r="I1361" s="70">
        <v>40.972712999999999</v>
      </c>
      <c r="J1361" s="70">
        <v>9.1748536000000006E-2</v>
      </c>
      <c r="K1361" s="70">
        <v>14.355649</v>
      </c>
      <c r="L1361" s="70">
        <v>5.4521099999999996E-3</v>
      </c>
      <c r="M1361" s="70">
        <v>5.8818989000000004</v>
      </c>
      <c r="N1361" s="70">
        <v>2.2338773000000001E-3</v>
      </c>
      <c r="O1361" s="70">
        <v>1.6001263999999999</v>
      </c>
      <c r="P1361" s="70">
        <v>-1.2387935000000001</v>
      </c>
      <c r="Q1361" s="69">
        <v>778.66666666666595</v>
      </c>
    </row>
    <row r="1362" spans="1:17">
      <c r="A1362" s="66">
        <v>2687</v>
      </c>
      <c r="B1362" s="67" t="s">
        <v>1184</v>
      </c>
      <c r="C1362" s="67" t="s">
        <v>2237</v>
      </c>
      <c r="D1362" s="68" t="s">
        <v>1170</v>
      </c>
      <c r="E1362" s="7">
        <v>578</v>
      </c>
      <c r="F1362" s="8" t="s">
        <v>1184</v>
      </c>
      <c r="G1362" s="69">
        <v>52200</v>
      </c>
      <c r="H1362" s="69">
        <v>44300</v>
      </c>
      <c r="I1362" s="70">
        <v>23.247004</v>
      </c>
      <c r="J1362" s="70">
        <v>0.78585011000000005</v>
      </c>
      <c r="K1362" s="70">
        <v>34.696300999999998</v>
      </c>
      <c r="L1362" s="70">
        <v>0.71291934999999995</v>
      </c>
      <c r="M1362" s="70">
        <v>8.0658493</v>
      </c>
      <c r="N1362" s="70">
        <v>0.16573238000000001</v>
      </c>
      <c r="O1362" s="70">
        <v>-2.6277273000000001</v>
      </c>
      <c r="P1362" s="70">
        <v>-3.8919980999999999</v>
      </c>
      <c r="Q1362" s="69">
        <v>1009.66666666666</v>
      </c>
    </row>
    <row r="1363" spans="1:17">
      <c r="A1363" s="66">
        <v>2689</v>
      </c>
      <c r="B1363" s="67" t="s">
        <v>1193</v>
      </c>
      <c r="C1363" s="67" t="s">
        <v>2237</v>
      </c>
      <c r="D1363" s="68" t="s">
        <v>1170</v>
      </c>
      <c r="E1363" s="7">
        <v>581</v>
      </c>
      <c r="F1363" s="8" t="s">
        <v>1193</v>
      </c>
      <c r="G1363" s="69">
        <v>49800</v>
      </c>
      <c r="H1363" s="69">
        <v>44400</v>
      </c>
      <c r="I1363" s="70">
        <v>21.163613999999999</v>
      </c>
      <c r="J1363" s="70">
        <v>0.56101542999999998</v>
      </c>
      <c r="K1363" s="70">
        <v>35.636645999999999</v>
      </c>
      <c r="L1363" s="70">
        <v>0.84728265000000003</v>
      </c>
      <c r="M1363" s="70">
        <v>7.5420021999999998</v>
      </c>
      <c r="N1363" s="70">
        <v>0.17931563</v>
      </c>
      <c r="O1363" s="70">
        <v>-4.5349244999999998</v>
      </c>
      <c r="P1363" s="70">
        <v>-10.824337999999999</v>
      </c>
      <c r="Q1363" s="69">
        <v>1489.3333333333301</v>
      </c>
    </row>
    <row r="1364" spans="1:17">
      <c r="A1364" s="66">
        <v>2693</v>
      </c>
      <c r="B1364" s="67" t="s">
        <v>3631</v>
      </c>
      <c r="C1364" s="67" t="s">
        <v>2237</v>
      </c>
      <c r="D1364" s="68" t="s">
        <v>1170</v>
      </c>
      <c r="E1364" s="7">
        <v>582</v>
      </c>
      <c r="F1364" s="8" t="s">
        <v>1195</v>
      </c>
      <c r="G1364" s="69">
        <v>41800</v>
      </c>
      <c r="H1364" s="69">
        <v>45200</v>
      </c>
      <c r="I1364" s="70">
        <v>27.158949</v>
      </c>
      <c r="J1364" s="70">
        <v>9.7911149000000003E-2</v>
      </c>
      <c r="K1364" s="70">
        <v>35.684142999999999</v>
      </c>
      <c r="L1364" s="70">
        <v>0.30840751999999999</v>
      </c>
      <c r="M1364" s="70">
        <v>9.6914376999999998</v>
      </c>
      <c r="N1364" s="70">
        <v>8.3760239E-2</v>
      </c>
      <c r="O1364" s="70">
        <v>-3.9944928000000002</v>
      </c>
      <c r="P1364" s="70">
        <v>-8.1856793999999997</v>
      </c>
      <c r="Q1364" s="69">
        <v>1228</v>
      </c>
    </row>
    <row r="1365" spans="1:17">
      <c r="A1365" s="66">
        <v>10051</v>
      </c>
      <c r="B1365" s="67" t="s">
        <v>3632</v>
      </c>
      <c r="C1365" s="67" t="s">
        <v>2237</v>
      </c>
      <c r="D1365" s="68" t="s">
        <v>1170</v>
      </c>
      <c r="E1365" s="7"/>
      <c r="F1365" s="8"/>
      <c r="G1365" s="69">
        <v>33800</v>
      </c>
      <c r="H1365" s="69">
        <v>31800</v>
      </c>
      <c r="I1365" s="70">
        <v>36.779636000000004</v>
      </c>
      <c r="J1365" s="70">
        <v>3.3236786999999997E-2</v>
      </c>
      <c r="K1365" s="70">
        <v>16.46369</v>
      </c>
      <c r="L1365" s="70">
        <v>0</v>
      </c>
      <c r="M1365" s="70">
        <v>6.0552849999999996</v>
      </c>
      <c r="N1365" s="70">
        <v>0</v>
      </c>
      <c r="O1365" s="70">
        <v>-9.2045554999999997</v>
      </c>
      <c r="P1365" s="70">
        <v>-8.4401770000000003</v>
      </c>
      <c r="Q1365" s="69">
        <v>1178</v>
      </c>
    </row>
    <row r="1366" spans="1:17">
      <c r="A1366" s="66">
        <v>7022</v>
      </c>
      <c r="B1366" s="67" t="s">
        <v>1198</v>
      </c>
      <c r="C1366" s="67" t="s">
        <v>2237</v>
      </c>
      <c r="D1366" s="68" t="s">
        <v>1170</v>
      </c>
      <c r="E1366" s="7">
        <v>583</v>
      </c>
      <c r="F1366" s="8" t="s">
        <v>1198</v>
      </c>
      <c r="G1366" s="69">
        <v>32500</v>
      </c>
      <c r="H1366" s="69">
        <v>40700</v>
      </c>
      <c r="I1366" s="70">
        <v>36.707484999999998</v>
      </c>
      <c r="J1366" s="70">
        <v>0</v>
      </c>
      <c r="K1366" s="70">
        <v>27.882967000000001</v>
      </c>
      <c r="L1366" s="70">
        <v>0.18963501999999999</v>
      </c>
      <c r="M1366" s="70">
        <v>10.235136000000001</v>
      </c>
      <c r="N1366" s="70">
        <v>6.9610246000000001E-2</v>
      </c>
      <c r="O1366" s="70">
        <v>-5.7339649000000001</v>
      </c>
      <c r="P1366" s="70">
        <v>-9.0723380999999996</v>
      </c>
      <c r="Q1366" s="69">
        <v>468.33333333333297</v>
      </c>
    </row>
    <row r="1367" spans="1:17">
      <c r="A1367" s="66">
        <v>10097</v>
      </c>
      <c r="B1367" s="67" t="s">
        <v>3633</v>
      </c>
      <c r="C1367" s="67" t="s">
        <v>2237</v>
      </c>
      <c r="D1367" s="68" t="s">
        <v>1170</v>
      </c>
      <c r="E1367" s="7"/>
      <c r="F1367" s="8"/>
      <c r="G1367" s="69">
        <v>35100</v>
      </c>
      <c r="H1367" s="69">
        <v>30900</v>
      </c>
      <c r="I1367" s="70">
        <v>30.484691999999999</v>
      </c>
      <c r="J1367" s="70">
        <v>0.13676974</v>
      </c>
      <c r="K1367" s="70">
        <v>16.558720000000001</v>
      </c>
      <c r="L1367" s="70">
        <v>2.8742007000000002E-3</v>
      </c>
      <c r="M1367" s="70">
        <v>5.0478749000000001</v>
      </c>
      <c r="N1367" s="70">
        <v>8.7619119000000001E-4</v>
      </c>
      <c r="O1367" s="70">
        <v>-4.0861478</v>
      </c>
      <c r="P1367" s="70">
        <v>-7.6234302999999999</v>
      </c>
      <c r="Q1367" s="69">
        <v>284</v>
      </c>
    </row>
    <row r="1368" spans="1:17">
      <c r="A1368" s="66">
        <v>2690</v>
      </c>
      <c r="B1368" s="67" t="s">
        <v>1201</v>
      </c>
      <c r="C1368" s="67" t="s">
        <v>2237</v>
      </c>
      <c r="D1368" s="68" t="s">
        <v>1170</v>
      </c>
      <c r="E1368" s="7">
        <v>584</v>
      </c>
      <c r="F1368" s="8" t="s">
        <v>1201</v>
      </c>
      <c r="G1368" s="69">
        <v>63300</v>
      </c>
      <c r="H1368" s="69">
        <v>48200</v>
      </c>
      <c r="I1368" s="70">
        <v>20.142748000000001</v>
      </c>
      <c r="J1368" s="70">
        <v>1.2734835</v>
      </c>
      <c r="K1368" s="70">
        <v>35.438395999999997</v>
      </c>
      <c r="L1368" s="70">
        <v>0.78856510000000002</v>
      </c>
      <c r="M1368" s="70">
        <v>7.1382669999999999</v>
      </c>
      <c r="N1368" s="70">
        <v>0.15883866999999999</v>
      </c>
      <c r="O1368" s="70">
        <v>-7.1461066999999998</v>
      </c>
      <c r="P1368" s="70">
        <v>-8.7966280000000001</v>
      </c>
      <c r="Q1368" s="69">
        <v>1052.6666666666599</v>
      </c>
    </row>
    <row r="1369" spans="1:17">
      <c r="A1369" s="66">
        <v>4759</v>
      </c>
      <c r="B1369" s="67" t="s">
        <v>3634</v>
      </c>
      <c r="C1369" s="67" t="s">
        <v>2237</v>
      </c>
      <c r="D1369" s="68" t="s">
        <v>1170</v>
      </c>
      <c r="E1369" s="7"/>
      <c r="F1369" s="8"/>
      <c r="G1369" s="69">
        <v>36500</v>
      </c>
      <c r="H1369" s="69">
        <v>36400</v>
      </c>
      <c r="I1369" s="70">
        <v>30.660442</v>
      </c>
      <c r="J1369" s="70">
        <v>6.1246875999999999E-2</v>
      </c>
      <c r="K1369" s="70">
        <v>22.242035000000001</v>
      </c>
      <c r="L1369" s="70">
        <v>0.29296115</v>
      </c>
      <c r="M1369" s="70">
        <v>6.8195062000000002</v>
      </c>
      <c r="N1369" s="70">
        <v>8.9823170999999993E-2</v>
      </c>
      <c r="O1369" s="70">
        <v>-7.5450897000000001</v>
      </c>
      <c r="P1369" s="70">
        <v>-9.3010788000000009</v>
      </c>
      <c r="Q1369" s="69">
        <v>368</v>
      </c>
    </row>
    <row r="1370" spans="1:17">
      <c r="A1370" s="66">
        <v>8611</v>
      </c>
      <c r="B1370" s="67" t="s">
        <v>3635</v>
      </c>
      <c r="C1370" s="67" t="s">
        <v>2237</v>
      </c>
      <c r="D1370" s="68" t="s">
        <v>1170</v>
      </c>
      <c r="E1370" s="7"/>
      <c r="F1370" s="8"/>
      <c r="G1370" s="69">
        <v>26700</v>
      </c>
      <c r="H1370" s="69">
        <v>27700</v>
      </c>
      <c r="I1370" s="70">
        <v>45.826003999999998</v>
      </c>
      <c r="J1370" s="70">
        <v>5.0559911999999999E-2</v>
      </c>
      <c r="K1370" s="70">
        <v>14.185497</v>
      </c>
      <c r="L1370" s="70">
        <v>0</v>
      </c>
      <c r="M1370" s="70">
        <v>6.5006465999999996</v>
      </c>
      <c r="N1370" s="70">
        <v>0</v>
      </c>
      <c r="O1370" s="70">
        <v>-5.8702750000000004</v>
      </c>
      <c r="P1370" s="70">
        <v>-6.5078725999999998</v>
      </c>
      <c r="Q1370" s="69">
        <v>235.333333333333</v>
      </c>
    </row>
    <row r="1371" spans="1:17">
      <c r="A1371" s="66">
        <v>2808</v>
      </c>
      <c r="B1371" s="67" t="s">
        <v>1205</v>
      </c>
      <c r="C1371" s="67" t="s">
        <v>2235</v>
      </c>
      <c r="D1371" s="68" t="s">
        <v>1170</v>
      </c>
      <c r="E1371" s="7">
        <v>586</v>
      </c>
      <c r="F1371" s="8" t="s">
        <v>1205</v>
      </c>
      <c r="G1371" s="69">
        <v>77600</v>
      </c>
      <c r="H1371" s="69">
        <v>41900</v>
      </c>
      <c r="I1371" s="70">
        <v>10.852975000000001</v>
      </c>
      <c r="J1371" s="70">
        <v>0.39528888000000001</v>
      </c>
      <c r="K1371" s="70">
        <v>14.272385999999999</v>
      </c>
      <c r="L1371" s="70">
        <v>2.3021188000000001</v>
      </c>
      <c r="M1371" s="70">
        <v>1.5489784</v>
      </c>
      <c r="N1371" s="70">
        <v>0.24984838000000001</v>
      </c>
      <c r="O1371" s="70">
        <v>-0.86192601999999996</v>
      </c>
      <c r="P1371" s="70">
        <v>-6.1256452000000001</v>
      </c>
      <c r="Q1371" s="69">
        <v>250.666666666666</v>
      </c>
    </row>
    <row r="1372" spans="1:17">
      <c r="A1372" s="66">
        <v>2713</v>
      </c>
      <c r="B1372" s="67" t="s">
        <v>3636</v>
      </c>
      <c r="C1372" s="67" t="s">
        <v>3530</v>
      </c>
      <c r="D1372" s="68" t="s">
        <v>1170</v>
      </c>
      <c r="E1372" s="7"/>
      <c r="F1372" s="8"/>
      <c r="G1372" s="69">
        <v>88900</v>
      </c>
      <c r="H1372" s="69">
        <v>48900</v>
      </c>
      <c r="I1372" s="70">
        <v>7.5897069000000004</v>
      </c>
      <c r="J1372" s="70">
        <v>0.43007863000000002</v>
      </c>
      <c r="K1372" s="70">
        <v>48.201897000000002</v>
      </c>
      <c r="L1372" s="70">
        <v>2.7854117999999999</v>
      </c>
      <c r="M1372" s="70">
        <v>3.6583827000000002</v>
      </c>
      <c r="N1372" s="70">
        <v>0.21140459</v>
      </c>
      <c r="O1372" s="70">
        <v>3.2527442</v>
      </c>
      <c r="P1372" s="70">
        <v>-2.2810144000000001</v>
      </c>
      <c r="Q1372" s="69">
        <v>140</v>
      </c>
    </row>
    <row r="1373" spans="1:17">
      <c r="A1373" s="66">
        <v>2667</v>
      </c>
      <c r="B1373" s="67" t="s">
        <v>1207</v>
      </c>
      <c r="C1373" s="67" t="s">
        <v>2237</v>
      </c>
      <c r="D1373" s="68" t="s">
        <v>1170</v>
      </c>
      <c r="E1373" s="7">
        <v>588</v>
      </c>
      <c r="F1373" s="8" t="s">
        <v>1207</v>
      </c>
      <c r="G1373" s="69">
        <v>71500</v>
      </c>
      <c r="H1373" s="69">
        <v>45800</v>
      </c>
      <c r="I1373" s="70">
        <v>16.336199000000001</v>
      </c>
      <c r="J1373" s="70">
        <v>0.58125477999999997</v>
      </c>
      <c r="K1373" s="70">
        <v>30.326212000000002</v>
      </c>
      <c r="L1373" s="70">
        <v>0.76758724</v>
      </c>
      <c r="M1373" s="70">
        <v>4.9541497000000003</v>
      </c>
      <c r="N1373" s="70">
        <v>0.12539458000000001</v>
      </c>
      <c r="O1373" s="70">
        <v>-5.4134568999999999</v>
      </c>
      <c r="P1373" s="70">
        <v>-11.676824999999999</v>
      </c>
      <c r="Q1373" s="69">
        <v>275</v>
      </c>
    </row>
    <row r="1374" spans="1:17">
      <c r="A1374" s="66">
        <v>2864</v>
      </c>
      <c r="B1374" s="67" t="s">
        <v>3637</v>
      </c>
      <c r="C1374" s="67" t="s">
        <v>2245</v>
      </c>
      <c r="D1374" s="68" t="s">
        <v>1170</v>
      </c>
      <c r="E1374" s="7"/>
      <c r="F1374" s="8"/>
      <c r="G1374" s="69">
        <v>82900</v>
      </c>
      <c r="H1374" s="69">
        <v>31900</v>
      </c>
      <c r="I1374" s="70">
        <v>9.1885270999999999</v>
      </c>
      <c r="J1374" s="70">
        <v>0.15587729</v>
      </c>
      <c r="K1374" s="70">
        <v>16.987470999999999</v>
      </c>
      <c r="L1374" s="70">
        <v>0</v>
      </c>
      <c r="M1374" s="70">
        <v>1.5608983999999999</v>
      </c>
      <c r="N1374" s="70">
        <v>0</v>
      </c>
      <c r="O1374" s="70">
        <v>-0.51677983999999999</v>
      </c>
      <c r="P1374" s="70">
        <v>-1.6419866999999999</v>
      </c>
      <c r="Q1374" s="69">
        <v>1283</v>
      </c>
    </row>
    <row r="1375" spans="1:17">
      <c r="A1375" s="66">
        <v>2712</v>
      </c>
      <c r="B1375" s="67" t="s">
        <v>1204</v>
      </c>
      <c r="C1375" s="67" t="s">
        <v>2235</v>
      </c>
      <c r="D1375" s="68" t="s">
        <v>1170</v>
      </c>
      <c r="E1375" s="7">
        <v>585</v>
      </c>
      <c r="F1375" s="8" t="s">
        <v>1204</v>
      </c>
      <c r="G1375" s="69">
        <v>75800</v>
      </c>
      <c r="H1375" s="69">
        <v>45200</v>
      </c>
      <c r="I1375" s="70">
        <v>14.159825</v>
      </c>
      <c r="J1375" s="70">
        <v>0.37063274000000002</v>
      </c>
      <c r="K1375" s="70">
        <v>28.011109999999999</v>
      </c>
      <c r="L1375" s="70">
        <v>7.3539399000000005E-2</v>
      </c>
      <c r="M1375" s="70">
        <v>3.9663243000000001</v>
      </c>
      <c r="N1375" s="70">
        <v>1.041305E-2</v>
      </c>
      <c r="O1375" s="70">
        <v>-4.8807777999999997</v>
      </c>
      <c r="P1375" s="70">
        <v>-10.158687</v>
      </c>
      <c r="Q1375" s="69">
        <v>107.666666666666</v>
      </c>
    </row>
    <row r="1376" spans="1:17">
      <c r="A1376" s="66">
        <v>2718</v>
      </c>
      <c r="B1376" s="67" t="s">
        <v>1208</v>
      </c>
      <c r="C1376" s="67" t="s">
        <v>3625</v>
      </c>
      <c r="D1376" s="68" t="s">
        <v>1170</v>
      </c>
      <c r="E1376" s="7"/>
      <c r="F1376" s="8"/>
      <c r="G1376" s="69">
        <v>91400</v>
      </c>
      <c r="H1376" s="69">
        <v>47500</v>
      </c>
      <c r="I1376" s="70">
        <v>5.0351233000000004</v>
      </c>
      <c r="J1376" s="70">
        <v>1.6928185</v>
      </c>
      <c r="K1376" s="70">
        <v>27.187660000000001</v>
      </c>
      <c r="L1376" s="70">
        <v>0.19818719000000001</v>
      </c>
      <c r="M1376" s="70">
        <v>1.3689321999999999</v>
      </c>
      <c r="N1376" s="70">
        <v>9.9789696000000001E-3</v>
      </c>
      <c r="O1376" s="70">
        <v>0.25713900000000001</v>
      </c>
      <c r="P1376" s="70">
        <v>-0.26859167</v>
      </c>
      <c r="Q1376" s="69">
        <v>241.5</v>
      </c>
    </row>
    <row r="1377" spans="1:17">
      <c r="A1377" s="66">
        <v>21732</v>
      </c>
      <c r="B1377" s="67" t="s">
        <v>3638</v>
      </c>
      <c r="C1377" s="67" t="s">
        <v>2237</v>
      </c>
      <c r="D1377" s="68" t="s">
        <v>1170</v>
      </c>
      <c r="E1377" s="7"/>
      <c r="F1377" s="8"/>
      <c r="G1377" s="69">
        <v>43000</v>
      </c>
      <c r="H1377" s="69">
        <v>12700</v>
      </c>
      <c r="I1377" s="70">
        <v>26.611941999999999</v>
      </c>
      <c r="J1377" s="70">
        <v>0.98874903000000003</v>
      </c>
      <c r="K1377" s="70">
        <v>4.0447435</v>
      </c>
      <c r="L1377" s="70">
        <v>2.9135467000000002E-3</v>
      </c>
      <c r="M1377" s="70">
        <v>1.0763848</v>
      </c>
      <c r="N1377" s="70">
        <v>7.7535131000000003E-4</v>
      </c>
      <c r="O1377" s="70">
        <v>0.19020519999999999</v>
      </c>
      <c r="P1377" s="70">
        <v>-1.0356609000000001</v>
      </c>
      <c r="Q1377" s="69">
        <v>137</v>
      </c>
    </row>
    <row r="1378" spans="1:17">
      <c r="A1378" s="66">
        <v>10684</v>
      </c>
      <c r="B1378" s="67" t="s">
        <v>3639</v>
      </c>
      <c r="C1378" s="67" t="s">
        <v>2235</v>
      </c>
      <c r="D1378" s="68" t="s">
        <v>1170</v>
      </c>
      <c r="E1378" s="7"/>
      <c r="F1378" s="8"/>
      <c r="G1378" s="69">
        <v>72400</v>
      </c>
      <c r="H1378" s="69">
        <v>30900</v>
      </c>
      <c r="I1378" s="70">
        <v>12.134389000000001</v>
      </c>
      <c r="J1378" s="70">
        <v>0.28572692999999999</v>
      </c>
      <c r="K1378" s="70">
        <v>10.450538999999999</v>
      </c>
      <c r="L1378" s="70">
        <v>0.22196189999999999</v>
      </c>
      <c r="M1378" s="70">
        <v>1.2681091</v>
      </c>
      <c r="N1378" s="70">
        <v>2.6933720000000001E-2</v>
      </c>
      <c r="O1378" s="70">
        <v>4.7722458999999997</v>
      </c>
      <c r="P1378" s="70">
        <v>6.5076207999999998</v>
      </c>
      <c r="Q1378" s="69">
        <v>2363.6666666666601</v>
      </c>
    </row>
    <row r="1379" spans="1:17">
      <c r="A1379" s="66">
        <v>2866</v>
      </c>
      <c r="B1379" s="67" t="s">
        <v>3640</v>
      </c>
      <c r="C1379" s="67" t="s">
        <v>2237</v>
      </c>
      <c r="D1379" s="68" t="s">
        <v>1170</v>
      </c>
      <c r="E1379" s="7"/>
      <c r="F1379" s="8"/>
      <c r="G1379" s="69">
        <v>79800</v>
      </c>
      <c r="H1379" s="69">
        <v>36700</v>
      </c>
      <c r="I1379" s="70">
        <v>12.86495</v>
      </c>
      <c r="J1379" s="70">
        <v>1.8414010000000001</v>
      </c>
      <c r="K1379" s="70">
        <v>28.359838</v>
      </c>
      <c r="L1379" s="70">
        <v>0.63694941999999999</v>
      </c>
      <c r="M1379" s="70">
        <v>3.6484792000000001</v>
      </c>
      <c r="N1379" s="70">
        <v>8.1943229000000006E-2</v>
      </c>
      <c r="O1379" s="70">
        <v>-5.6250090999999998</v>
      </c>
      <c r="P1379" s="70">
        <v>-11.194516999999999</v>
      </c>
      <c r="Q1379" s="69">
        <v>1208.3333333333301</v>
      </c>
    </row>
    <row r="1380" spans="1:17">
      <c r="A1380" s="66">
        <v>7532</v>
      </c>
      <c r="B1380" s="67" t="s">
        <v>3641</v>
      </c>
      <c r="C1380" s="67" t="s">
        <v>2235</v>
      </c>
      <c r="D1380" s="68" t="s">
        <v>1170</v>
      </c>
      <c r="E1380" s="7"/>
      <c r="F1380" s="8"/>
      <c r="G1380" s="69">
        <v>69100</v>
      </c>
      <c r="H1380" s="69">
        <v>29200</v>
      </c>
      <c r="I1380" s="70">
        <v>11.261027</v>
      </c>
      <c r="J1380" s="70">
        <v>0.31312695000000001</v>
      </c>
      <c r="K1380" s="70">
        <v>11.742464</v>
      </c>
      <c r="L1380" s="70">
        <v>0.31531113</v>
      </c>
      <c r="M1380" s="70">
        <v>1.3223221000000001</v>
      </c>
      <c r="N1380" s="70">
        <v>3.5507272999999999E-2</v>
      </c>
      <c r="O1380" s="70">
        <v>3.5254769000000001</v>
      </c>
      <c r="P1380" s="70">
        <v>6.2985034000000004</v>
      </c>
      <c r="Q1380" s="69">
        <v>841.33333333333303</v>
      </c>
    </row>
    <row r="1381" spans="1:17">
      <c r="A1381" s="66">
        <v>2722</v>
      </c>
      <c r="B1381" s="67" t="s">
        <v>1209</v>
      </c>
      <c r="C1381" s="67" t="s">
        <v>2237</v>
      </c>
      <c r="D1381" s="68" t="s">
        <v>1170</v>
      </c>
      <c r="E1381" s="7"/>
      <c r="F1381" s="8"/>
      <c r="G1381" s="69">
        <v>113300</v>
      </c>
      <c r="H1381" s="69">
        <v>63300</v>
      </c>
      <c r="I1381" s="70">
        <v>7.6365904999999996</v>
      </c>
      <c r="J1381" s="70">
        <v>4.7085629000000004</v>
      </c>
      <c r="K1381" s="70">
        <v>52.093879999999999</v>
      </c>
      <c r="L1381" s="70">
        <v>4.0331769</v>
      </c>
      <c r="M1381" s="70">
        <v>3.9781960999999999</v>
      </c>
      <c r="N1381" s="70">
        <v>0.30799720000000003</v>
      </c>
      <c r="O1381" s="70">
        <v>-1.8139464999999999</v>
      </c>
      <c r="P1381" s="70">
        <v>-4.0625491</v>
      </c>
      <c r="Q1381" s="69">
        <v>1394.6666666666599</v>
      </c>
    </row>
    <row r="1382" spans="1:17">
      <c r="A1382" s="66">
        <v>33283</v>
      </c>
      <c r="B1382" s="67" t="s">
        <v>3642</v>
      </c>
      <c r="C1382" s="67" t="s">
        <v>2237</v>
      </c>
      <c r="D1382" s="68" t="s">
        <v>1170</v>
      </c>
      <c r="E1382" s="7"/>
      <c r="F1382" s="8"/>
      <c r="G1382" s="69">
        <v>25100</v>
      </c>
      <c r="H1382" s="69">
        <v>14400</v>
      </c>
      <c r="I1382" s="70">
        <v>49.979461999999998</v>
      </c>
      <c r="J1382" s="70">
        <v>0.27763093</v>
      </c>
      <c r="K1382" s="70">
        <v>4.3059801999999996</v>
      </c>
      <c r="L1382" s="70">
        <v>3.6804993000000001E-2</v>
      </c>
      <c r="M1382" s="70">
        <v>2.1521056000000001</v>
      </c>
      <c r="N1382" s="70">
        <v>1.8394938E-2</v>
      </c>
      <c r="O1382" s="70">
        <v>-20.665291</v>
      </c>
      <c r="P1382" s="70">
        <v>-18.828098000000001</v>
      </c>
      <c r="Q1382" s="69">
        <v>60</v>
      </c>
    </row>
    <row r="1383" spans="1:17">
      <c r="A1383" s="66">
        <v>6782</v>
      </c>
      <c r="B1383" s="67" t="s">
        <v>3643</v>
      </c>
      <c r="C1383" s="67" t="s">
        <v>2235</v>
      </c>
      <c r="D1383" s="68" t="s">
        <v>1170</v>
      </c>
      <c r="E1383" s="7"/>
      <c r="F1383" s="8"/>
      <c r="G1383" s="69">
        <v>64400</v>
      </c>
      <c r="H1383" s="69">
        <v>28400</v>
      </c>
      <c r="I1383" s="70">
        <v>13.002008</v>
      </c>
      <c r="J1383" s="70">
        <v>0.15448766999999999</v>
      </c>
      <c r="K1383" s="70">
        <v>10.573786</v>
      </c>
      <c r="L1383" s="70">
        <v>2.1734824E-2</v>
      </c>
      <c r="M1383" s="70">
        <v>1.3748045</v>
      </c>
      <c r="N1383" s="70">
        <v>2.8259635000000001E-3</v>
      </c>
      <c r="O1383" s="70">
        <v>1.5486746</v>
      </c>
      <c r="P1383" s="70">
        <v>4.6656136999999998</v>
      </c>
      <c r="Q1383" s="69">
        <v>775</v>
      </c>
    </row>
    <row r="1384" spans="1:17">
      <c r="A1384" s="66">
        <v>2728</v>
      </c>
      <c r="B1384" s="67" t="s">
        <v>1210</v>
      </c>
      <c r="C1384" s="67" t="s">
        <v>2244</v>
      </c>
      <c r="D1384" s="68" t="s">
        <v>1170</v>
      </c>
      <c r="E1384" s="7"/>
      <c r="F1384" s="8"/>
      <c r="G1384" s="69">
        <v>164600</v>
      </c>
      <c r="H1384" s="69">
        <v>60300</v>
      </c>
      <c r="I1384" s="70">
        <v>3.8505598999999999</v>
      </c>
      <c r="J1384" s="70">
        <v>12.935546</v>
      </c>
      <c r="K1384" s="70">
        <v>59.781792000000003</v>
      </c>
      <c r="L1384" s="70">
        <v>4.1298208000000001</v>
      </c>
      <c r="M1384" s="70">
        <v>2.3019335000000001</v>
      </c>
      <c r="N1384" s="70">
        <v>0.15902123000000001</v>
      </c>
      <c r="O1384" s="70">
        <v>-1.0955284999999999</v>
      </c>
      <c r="P1384" s="70">
        <v>-1.6008439999999999</v>
      </c>
      <c r="Q1384" s="69">
        <v>437.33333333333297</v>
      </c>
    </row>
    <row r="1385" spans="1:17">
      <c r="A1385" s="66">
        <v>2729</v>
      </c>
      <c r="B1385" s="67" t="s">
        <v>1211</v>
      </c>
      <c r="C1385" s="67" t="s">
        <v>3644</v>
      </c>
      <c r="D1385" s="68" t="s">
        <v>1170</v>
      </c>
      <c r="E1385" s="7"/>
      <c r="F1385" s="8"/>
      <c r="G1385" s="69">
        <v>94400</v>
      </c>
      <c r="H1385" s="69">
        <v>45900</v>
      </c>
      <c r="I1385" s="70">
        <v>5.7250562</v>
      </c>
      <c r="J1385" s="70">
        <v>2.9986454999999999</v>
      </c>
      <c r="K1385" s="70">
        <v>29.021626999999999</v>
      </c>
      <c r="L1385" s="70">
        <v>0</v>
      </c>
      <c r="M1385" s="70">
        <v>1.6615044000000001</v>
      </c>
      <c r="N1385" s="70">
        <v>0</v>
      </c>
      <c r="O1385" s="70">
        <v>-0.12997636000000001</v>
      </c>
      <c r="P1385" s="70">
        <v>-5.5238117999999998</v>
      </c>
      <c r="Q1385" s="69">
        <v>324.666666666666</v>
      </c>
    </row>
    <row r="1386" spans="1:17">
      <c r="A1386" s="66">
        <v>4788</v>
      </c>
      <c r="B1386" s="67" t="s">
        <v>3645</v>
      </c>
      <c r="C1386" s="67" t="s">
        <v>2244</v>
      </c>
      <c r="D1386" s="68" t="s">
        <v>1170</v>
      </c>
      <c r="E1386" s="7"/>
      <c r="F1386" s="8"/>
      <c r="G1386" s="69">
        <v>57400</v>
      </c>
      <c r="H1386" s="69">
        <v>29200</v>
      </c>
      <c r="I1386" s="70">
        <v>16.004511000000001</v>
      </c>
      <c r="J1386" s="70">
        <v>0.15812454000000001</v>
      </c>
      <c r="K1386" s="70">
        <v>10.328576999999999</v>
      </c>
      <c r="L1386" s="70">
        <v>0.29107686999999999</v>
      </c>
      <c r="M1386" s="70">
        <v>1.6530381000000001</v>
      </c>
      <c r="N1386" s="70">
        <v>4.6585425999999999E-2</v>
      </c>
      <c r="O1386" s="70">
        <v>3.2346295999999999</v>
      </c>
      <c r="P1386" s="70">
        <v>2.8476455000000001</v>
      </c>
      <c r="Q1386" s="69">
        <v>614.33333333333303</v>
      </c>
    </row>
    <row r="1387" spans="1:17">
      <c r="A1387" s="66">
        <v>2735</v>
      </c>
      <c r="B1387" s="67" t="s">
        <v>3646</v>
      </c>
      <c r="C1387" s="67" t="s">
        <v>2235</v>
      </c>
      <c r="D1387" s="68" t="s">
        <v>1170</v>
      </c>
      <c r="E1387" s="7"/>
      <c r="F1387" s="8"/>
      <c r="G1387" s="69">
        <v>66300</v>
      </c>
      <c r="H1387" s="69">
        <v>40200</v>
      </c>
      <c r="I1387" s="70">
        <v>11.998913999999999</v>
      </c>
      <c r="J1387" s="70">
        <v>0</v>
      </c>
      <c r="K1387" s="70">
        <v>23.015650000000001</v>
      </c>
      <c r="L1387" s="70">
        <v>0</v>
      </c>
      <c r="M1387" s="70">
        <v>2.7616282000000001</v>
      </c>
      <c r="N1387" s="70">
        <v>0</v>
      </c>
      <c r="O1387" s="70">
        <v>-0.69887584000000003</v>
      </c>
      <c r="P1387" s="70">
        <v>0.12423998</v>
      </c>
      <c r="Q1387" s="69">
        <v>117.666666666666</v>
      </c>
    </row>
    <row r="1388" spans="1:17">
      <c r="A1388" s="66">
        <v>2731</v>
      </c>
      <c r="B1388" s="67" t="s">
        <v>3647</v>
      </c>
      <c r="C1388" s="67" t="s">
        <v>2235</v>
      </c>
      <c r="D1388" s="68" t="s">
        <v>1170</v>
      </c>
      <c r="E1388" s="7"/>
      <c r="F1388" s="8"/>
      <c r="G1388" s="69">
        <v>120400</v>
      </c>
      <c r="H1388" s="69">
        <v>52700</v>
      </c>
      <c r="I1388" s="70">
        <v>6.1278762999999996</v>
      </c>
      <c r="J1388" s="70">
        <v>9.5192861999999998</v>
      </c>
      <c r="K1388" s="70">
        <v>35.809593</v>
      </c>
      <c r="L1388" s="70">
        <v>3.3954694000000001</v>
      </c>
      <c r="M1388" s="70">
        <v>2.1943676000000001</v>
      </c>
      <c r="N1388" s="70">
        <v>0.20807017</v>
      </c>
      <c r="O1388" s="70">
        <v>-2.9700522</v>
      </c>
      <c r="P1388" s="70">
        <v>-5.6913194999999996</v>
      </c>
      <c r="Q1388" s="69">
        <v>418.5</v>
      </c>
    </row>
    <row r="1389" spans="1:17">
      <c r="A1389" s="66">
        <v>2732</v>
      </c>
      <c r="B1389" s="67" t="s">
        <v>1213</v>
      </c>
      <c r="C1389" s="67" t="s">
        <v>2237</v>
      </c>
      <c r="D1389" s="68" t="s">
        <v>1170</v>
      </c>
      <c r="E1389" s="7"/>
      <c r="F1389" s="8"/>
      <c r="G1389" s="69">
        <v>105300</v>
      </c>
      <c r="H1389" s="69">
        <v>55700</v>
      </c>
      <c r="I1389" s="70">
        <v>7.0405015999999998</v>
      </c>
      <c r="J1389" s="70">
        <v>3.4900315000000002</v>
      </c>
      <c r="K1389" s="70">
        <v>42.433891000000003</v>
      </c>
      <c r="L1389" s="70">
        <v>2.6517618000000001</v>
      </c>
      <c r="M1389" s="70">
        <v>2.9875585999999998</v>
      </c>
      <c r="N1389" s="70">
        <v>0.18669732</v>
      </c>
      <c r="O1389" s="70">
        <v>-3.1965878000000001</v>
      </c>
      <c r="P1389" s="70">
        <v>-9.9037056000000003</v>
      </c>
      <c r="Q1389" s="69">
        <v>1763.3333333333301</v>
      </c>
    </row>
    <row r="1390" spans="1:17">
      <c r="A1390" s="66">
        <v>2734</v>
      </c>
      <c r="B1390" s="67" t="s">
        <v>1214</v>
      </c>
      <c r="C1390" s="67" t="s">
        <v>3602</v>
      </c>
      <c r="D1390" s="68" t="s">
        <v>1170</v>
      </c>
      <c r="E1390" s="7"/>
      <c r="F1390" s="8"/>
      <c r="G1390" s="69">
        <v>85300</v>
      </c>
      <c r="H1390" s="69">
        <v>35300</v>
      </c>
      <c r="I1390" s="70">
        <v>6.7841411000000003</v>
      </c>
      <c r="J1390" s="70">
        <v>0.86495577999999995</v>
      </c>
      <c r="K1390" s="70">
        <v>27.980357999999999</v>
      </c>
      <c r="L1390" s="70">
        <v>1.7522443999999999</v>
      </c>
      <c r="M1390" s="70">
        <v>1.8982269000000001</v>
      </c>
      <c r="N1390" s="70">
        <v>0.11887472</v>
      </c>
      <c r="O1390" s="70">
        <v>-0.39515063</v>
      </c>
      <c r="P1390" s="70">
        <v>-1.6900082000000001</v>
      </c>
      <c r="Q1390" s="69">
        <v>287</v>
      </c>
    </row>
    <row r="1391" spans="1:17">
      <c r="A1391" s="66">
        <v>2868</v>
      </c>
      <c r="B1391" s="67" t="s">
        <v>3648</v>
      </c>
      <c r="C1391" s="67" t="s">
        <v>2256</v>
      </c>
      <c r="D1391" s="68" t="s">
        <v>1170</v>
      </c>
      <c r="E1391" s="7"/>
      <c r="F1391" s="8"/>
      <c r="G1391" s="69">
        <v>74200</v>
      </c>
      <c r="H1391" s="69">
        <v>35300</v>
      </c>
      <c r="I1391" s="70">
        <v>10.901017</v>
      </c>
      <c r="J1391" s="70">
        <v>0.40916239999999998</v>
      </c>
      <c r="K1391" s="70">
        <v>15.582026000000001</v>
      </c>
      <c r="L1391" s="70">
        <v>5.0671761999999997E-3</v>
      </c>
      <c r="M1391" s="70">
        <v>1.6985992000000001</v>
      </c>
      <c r="N1391" s="70">
        <v>5.5237375999999999E-4</v>
      </c>
      <c r="O1391" s="70">
        <v>0.73214977999999997</v>
      </c>
      <c r="P1391" s="70">
        <v>-8.8309653000000002E-2</v>
      </c>
      <c r="Q1391" s="69">
        <v>1994.6666666666599</v>
      </c>
    </row>
    <row r="1392" spans="1:17">
      <c r="A1392" s="66">
        <v>22949</v>
      </c>
      <c r="B1392" s="67" t="s">
        <v>3649</v>
      </c>
      <c r="C1392" s="67" t="s">
        <v>2237</v>
      </c>
      <c r="D1392" s="68" t="s">
        <v>1170</v>
      </c>
      <c r="E1392" s="7"/>
      <c r="F1392" s="8"/>
      <c r="G1392" s="69">
        <v>49200</v>
      </c>
      <c r="H1392" s="69">
        <v>22100</v>
      </c>
      <c r="I1392" s="70">
        <v>18.689360000000001</v>
      </c>
      <c r="J1392" s="70">
        <v>0.96228057</v>
      </c>
      <c r="K1392" s="70">
        <v>11.021737999999999</v>
      </c>
      <c r="L1392" s="70">
        <v>0</v>
      </c>
      <c r="M1392" s="70">
        <v>2.0598922000000002</v>
      </c>
      <c r="N1392" s="70">
        <v>0</v>
      </c>
      <c r="O1392" s="70">
        <v>-4.6264129000000001</v>
      </c>
      <c r="P1392" s="70">
        <v>-15.925379</v>
      </c>
      <c r="Q1392" s="69">
        <v>168.5</v>
      </c>
    </row>
    <row r="1393" spans="1:17">
      <c r="A1393" s="66">
        <v>2737</v>
      </c>
      <c r="B1393" s="67" t="s">
        <v>1215</v>
      </c>
      <c r="C1393" s="67" t="s">
        <v>2237</v>
      </c>
      <c r="D1393" s="68" t="s">
        <v>1170</v>
      </c>
      <c r="E1393" s="7">
        <v>596</v>
      </c>
      <c r="F1393" s="8" t="s">
        <v>1215</v>
      </c>
      <c r="G1393" s="69">
        <v>97400</v>
      </c>
      <c r="H1393" s="69">
        <v>56200</v>
      </c>
      <c r="I1393" s="70">
        <v>7.7935553000000004</v>
      </c>
      <c r="J1393" s="70">
        <v>1.1320205999999999</v>
      </c>
      <c r="K1393" s="70">
        <v>39.170802999999999</v>
      </c>
      <c r="L1393" s="70">
        <v>0.56939501000000003</v>
      </c>
      <c r="M1393" s="70">
        <v>3.0527983000000001</v>
      </c>
      <c r="N1393" s="70">
        <v>4.4376116E-2</v>
      </c>
      <c r="O1393" s="70">
        <v>-3.4799929000000001</v>
      </c>
      <c r="P1393" s="70">
        <v>-9.0379190000000005</v>
      </c>
      <c r="Q1393" s="69">
        <v>618.33333333333303</v>
      </c>
    </row>
    <row r="1394" spans="1:17">
      <c r="A1394" s="66">
        <v>2739</v>
      </c>
      <c r="B1394" s="67" t="s">
        <v>1216</v>
      </c>
      <c r="C1394" s="67" t="s">
        <v>3625</v>
      </c>
      <c r="D1394" s="68" t="s">
        <v>1170</v>
      </c>
      <c r="E1394" s="7">
        <v>597</v>
      </c>
      <c r="F1394" s="8" t="s">
        <v>1216</v>
      </c>
      <c r="G1394" s="69">
        <v>117800</v>
      </c>
      <c r="H1394" s="69">
        <v>52500</v>
      </c>
      <c r="I1394" s="70">
        <v>3.8133667</v>
      </c>
      <c r="J1394" s="70">
        <v>4.9347773000000004</v>
      </c>
      <c r="K1394" s="70">
        <v>36.243996000000003</v>
      </c>
      <c r="L1394" s="70">
        <v>1.3394176</v>
      </c>
      <c r="M1394" s="70">
        <v>1.3821163999999999</v>
      </c>
      <c r="N1394" s="70">
        <v>5.1076903999999999E-2</v>
      </c>
      <c r="O1394" s="70">
        <v>0.15728864000000001</v>
      </c>
      <c r="P1394" s="70">
        <v>-0.81071227999999995</v>
      </c>
      <c r="Q1394" s="69">
        <v>1368</v>
      </c>
    </row>
    <row r="1395" spans="1:17">
      <c r="A1395" s="66">
        <v>2869</v>
      </c>
      <c r="B1395" s="67" t="s">
        <v>3650</v>
      </c>
      <c r="C1395" s="67" t="s">
        <v>2285</v>
      </c>
      <c r="D1395" s="68" t="s">
        <v>1170</v>
      </c>
      <c r="E1395" s="7"/>
      <c r="F1395" s="8"/>
      <c r="G1395" s="69">
        <v>59600</v>
      </c>
      <c r="H1395" s="69">
        <v>27600</v>
      </c>
      <c r="I1395" s="70">
        <v>15.476563000000001</v>
      </c>
      <c r="J1395" s="70">
        <v>0.23877197999999999</v>
      </c>
      <c r="K1395" s="70">
        <v>8.5597581999999992</v>
      </c>
      <c r="L1395" s="70">
        <v>2.0992190000000001E-2</v>
      </c>
      <c r="M1395" s="70">
        <v>1.3247563</v>
      </c>
      <c r="N1395" s="70">
        <v>3.2488693999999999E-3</v>
      </c>
      <c r="O1395" s="70">
        <v>1.9958378999999999</v>
      </c>
      <c r="P1395" s="70">
        <v>1.6906209000000001</v>
      </c>
      <c r="Q1395" s="69">
        <v>810.66666666666595</v>
      </c>
    </row>
    <row r="1396" spans="1:17">
      <c r="A1396" s="66">
        <v>2870</v>
      </c>
      <c r="B1396" s="67" t="s">
        <v>3651</v>
      </c>
      <c r="C1396" s="67" t="s">
        <v>3614</v>
      </c>
      <c r="D1396" s="68" t="s">
        <v>1170</v>
      </c>
      <c r="E1396" s="7"/>
      <c r="F1396" s="8"/>
      <c r="G1396" s="69">
        <v>56800</v>
      </c>
      <c r="H1396" s="69">
        <v>28400</v>
      </c>
      <c r="I1396" s="70">
        <v>16.422865000000002</v>
      </c>
      <c r="J1396" s="70">
        <v>0.16235393000000001</v>
      </c>
      <c r="K1396" s="70">
        <v>12.787554</v>
      </c>
      <c r="L1396" s="70">
        <v>0.30605244999999998</v>
      </c>
      <c r="M1396" s="70">
        <v>2.1000825999999999</v>
      </c>
      <c r="N1396" s="70">
        <v>5.0262578000000002E-2</v>
      </c>
      <c r="O1396" s="70">
        <v>-2.0979006</v>
      </c>
      <c r="P1396" s="70">
        <v>-4.8387985000000002</v>
      </c>
      <c r="Q1396" s="69">
        <v>677.33333333333303</v>
      </c>
    </row>
    <row r="1397" spans="1:17">
      <c r="A1397" s="66">
        <v>2744</v>
      </c>
      <c r="B1397" s="67" t="s">
        <v>1217</v>
      </c>
      <c r="C1397" s="67" t="s">
        <v>2235</v>
      </c>
      <c r="D1397" s="68" t="s">
        <v>1170</v>
      </c>
      <c r="E1397" s="7"/>
      <c r="F1397" s="8"/>
      <c r="G1397" s="69">
        <v>67700</v>
      </c>
      <c r="H1397" s="69">
        <v>42100</v>
      </c>
      <c r="I1397" s="70">
        <v>12.792821</v>
      </c>
      <c r="J1397" s="70">
        <v>0.27253728999999999</v>
      </c>
      <c r="K1397" s="70">
        <v>17.823955999999999</v>
      </c>
      <c r="L1397" s="70">
        <v>0</v>
      </c>
      <c r="M1397" s="70">
        <v>2.2801866999999998</v>
      </c>
      <c r="N1397" s="70">
        <v>0</v>
      </c>
      <c r="O1397" s="70">
        <v>-3.8190491</v>
      </c>
      <c r="P1397" s="70">
        <v>-8.6544837999999995</v>
      </c>
      <c r="Q1397" s="69">
        <v>199.333333333333</v>
      </c>
    </row>
    <row r="1398" spans="1:17">
      <c r="A1398" s="66">
        <v>2694</v>
      </c>
      <c r="B1398" s="67" t="s">
        <v>3652</v>
      </c>
      <c r="C1398" s="67" t="s">
        <v>2237</v>
      </c>
      <c r="D1398" s="68" t="s">
        <v>1170</v>
      </c>
      <c r="E1398" s="7"/>
      <c r="F1398" s="8"/>
      <c r="G1398" s="69">
        <v>40700</v>
      </c>
      <c r="H1398" s="69">
        <v>31300</v>
      </c>
      <c r="I1398" s="70">
        <v>27.106013999999998</v>
      </c>
      <c r="J1398" s="70">
        <v>0.16059734000000001</v>
      </c>
      <c r="K1398" s="70">
        <v>18.359835</v>
      </c>
      <c r="L1398" s="70">
        <v>0.60465866000000001</v>
      </c>
      <c r="M1398" s="70">
        <v>4.9766192</v>
      </c>
      <c r="N1398" s="70">
        <v>0.16389886000000001</v>
      </c>
      <c r="O1398" s="70">
        <v>-1.9705109999999999</v>
      </c>
      <c r="P1398" s="70">
        <v>-1.0987374000000001</v>
      </c>
      <c r="Q1398" s="69">
        <v>1624.6666666666599</v>
      </c>
    </row>
    <row r="1399" spans="1:17">
      <c r="A1399" s="66">
        <v>2748</v>
      </c>
      <c r="B1399" s="67" t="s">
        <v>1218</v>
      </c>
      <c r="C1399" s="67" t="s">
        <v>2244</v>
      </c>
      <c r="D1399" s="68" t="s">
        <v>1170</v>
      </c>
      <c r="E1399" s="7">
        <v>599</v>
      </c>
      <c r="F1399" s="8" t="s">
        <v>1218</v>
      </c>
      <c r="G1399" s="69">
        <v>89100</v>
      </c>
      <c r="H1399" s="69">
        <v>49400</v>
      </c>
      <c r="I1399" s="70">
        <v>5.5178146000000003</v>
      </c>
      <c r="J1399" s="70">
        <v>0.46121164999999997</v>
      </c>
      <c r="K1399" s="70">
        <v>28.444174</v>
      </c>
      <c r="L1399" s="70">
        <v>0.14464025</v>
      </c>
      <c r="M1399" s="70">
        <v>1.5694969000000001</v>
      </c>
      <c r="N1399" s="70">
        <v>7.9809809000000002E-3</v>
      </c>
      <c r="O1399" s="70">
        <v>0.14975390999999999</v>
      </c>
      <c r="P1399" s="70">
        <v>-3.8283024000000001</v>
      </c>
      <c r="Q1399" s="69">
        <v>506.5</v>
      </c>
    </row>
    <row r="1400" spans="1:17">
      <c r="A1400" s="66">
        <v>7466</v>
      </c>
      <c r="B1400" s="67" t="s">
        <v>3653</v>
      </c>
      <c r="C1400" s="67" t="s">
        <v>2237</v>
      </c>
      <c r="D1400" s="68" t="s">
        <v>1170</v>
      </c>
      <c r="E1400" s="7"/>
      <c r="F1400" s="8"/>
      <c r="G1400" s="69">
        <v>80700</v>
      </c>
      <c r="H1400" s="69">
        <v>38000</v>
      </c>
      <c r="I1400" s="70">
        <v>9.3039885000000009</v>
      </c>
      <c r="J1400" s="70">
        <v>1.9259770000000001</v>
      </c>
      <c r="K1400" s="70">
        <v>31.199646000000001</v>
      </c>
      <c r="L1400" s="70">
        <v>5.4138412000000002</v>
      </c>
      <c r="M1400" s="70">
        <v>2.9028113000000002</v>
      </c>
      <c r="N1400" s="70">
        <v>0.50370318000000003</v>
      </c>
      <c r="O1400" s="70">
        <v>-2.3293094999999999</v>
      </c>
      <c r="P1400" s="70">
        <v>-8.4655275000000003</v>
      </c>
      <c r="Q1400" s="69">
        <v>70.6666666666666</v>
      </c>
    </row>
    <row r="1401" spans="1:17">
      <c r="A1401" s="66">
        <v>122</v>
      </c>
      <c r="B1401" s="67" t="s">
        <v>3654</v>
      </c>
      <c r="C1401" s="67" t="s">
        <v>2237</v>
      </c>
      <c r="D1401" s="68" t="s">
        <v>1170</v>
      </c>
      <c r="E1401" s="7"/>
      <c r="F1401" s="8"/>
      <c r="G1401" s="69">
        <v>59000</v>
      </c>
      <c r="H1401" s="69">
        <v>39900</v>
      </c>
      <c r="I1401" s="70">
        <v>18.595891999999999</v>
      </c>
      <c r="J1401" s="70">
        <v>1.504786</v>
      </c>
      <c r="K1401" s="70">
        <v>29.769801999999999</v>
      </c>
      <c r="L1401" s="70">
        <v>1.2805029999999999</v>
      </c>
      <c r="M1401" s="70">
        <v>5.5359601999999999</v>
      </c>
      <c r="N1401" s="70">
        <v>0.23812095999999999</v>
      </c>
      <c r="O1401" s="70">
        <v>-5.6085906000000003</v>
      </c>
      <c r="P1401" s="70">
        <v>-10.476319</v>
      </c>
      <c r="Q1401" s="69">
        <v>1677</v>
      </c>
    </row>
    <row r="1402" spans="1:17">
      <c r="A1402" s="66">
        <v>2760</v>
      </c>
      <c r="B1402" s="67" t="s">
        <v>1223</v>
      </c>
      <c r="C1402" s="67" t="s">
        <v>2237</v>
      </c>
      <c r="D1402" s="68" t="s">
        <v>1170</v>
      </c>
      <c r="E1402" s="7"/>
      <c r="F1402" s="8"/>
      <c r="G1402" s="69">
        <v>95400</v>
      </c>
      <c r="H1402" s="69">
        <v>48900</v>
      </c>
      <c r="I1402" s="70">
        <v>8.4173402999999993</v>
      </c>
      <c r="J1402" s="70">
        <v>3.2543460999999998</v>
      </c>
      <c r="K1402" s="70">
        <v>41.392403000000002</v>
      </c>
      <c r="L1402" s="70">
        <v>1.4324211</v>
      </c>
      <c r="M1402" s="70">
        <v>3.4841397000000001</v>
      </c>
      <c r="N1402" s="70">
        <v>0.12057175000000001</v>
      </c>
      <c r="O1402" s="70">
        <v>1.4498932</v>
      </c>
      <c r="P1402" s="70">
        <v>3.5959276999999998</v>
      </c>
      <c r="Q1402" s="69">
        <v>295.666666666666</v>
      </c>
    </row>
    <row r="1403" spans="1:17">
      <c r="A1403" s="66">
        <v>2765</v>
      </c>
      <c r="B1403" s="67" t="s">
        <v>1224</v>
      </c>
      <c r="C1403" s="67" t="s">
        <v>2245</v>
      </c>
      <c r="D1403" s="68" t="s">
        <v>1170</v>
      </c>
      <c r="E1403" s="7">
        <v>604</v>
      </c>
      <c r="F1403" s="8" t="s">
        <v>1224</v>
      </c>
      <c r="G1403" s="69">
        <v>119300</v>
      </c>
      <c r="H1403" s="69">
        <v>59500</v>
      </c>
      <c r="I1403" s="70">
        <v>4.8714952</v>
      </c>
      <c r="J1403" s="70">
        <v>2.4573554999999998</v>
      </c>
      <c r="K1403" s="70">
        <v>35.230739999999997</v>
      </c>
      <c r="L1403" s="70">
        <v>3.7011523</v>
      </c>
      <c r="M1403" s="70">
        <v>1.7162637999999999</v>
      </c>
      <c r="N1403" s="70">
        <v>0.18030146</v>
      </c>
      <c r="O1403" s="70">
        <v>-2.2985296000000002</v>
      </c>
      <c r="P1403" s="70">
        <v>-8.0839376000000005</v>
      </c>
      <c r="Q1403" s="69">
        <v>930</v>
      </c>
    </row>
    <row r="1404" spans="1:17">
      <c r="A1404" s="66">
        <v>2769</v>
      </c>
      <c r="B1404" s="67" t="s">
        <v>1225</v>
      </c>
      <c r="C1404" s="67" t="s">
        <v>2237</v>
      </c>
      <c r="D1404" s="68" t="s">
        <v>1170</v>
      </c>
      <c r="E1404" s="7"/>
      <c r="F1404" s="8"/>
      <c r="G1404" s="69">
        <v>91100</v>
      </c>
      <c r="H1404" s="69">
        <v>35800</v>
      </c>
      <c r="I1404" s="70">
        <v>11.929650000000001</v>
      </c>
      <c r="J1404" s="70">
        <v>4.1751680000000002</v>
      </c>
      <c r="K1404" s="70">
        <v>27.616548999999999</v>
      </c>
      <c r="L1404" s="70">
        <v>0.81323367000000002</v>
      </c>
      <c r="M1404" s="70">
        <v>3.2945578000000002</v>
      </c>
      <c r="N1404" s="70">
        <v>9.7015939999999995E-2</v>
      </c>
      <c r="O1404" s="70">
        <v>-4.8914590000000002</v>
      </c>
      <c r="P1404" s="70">
        <v>-12.096481000000001</v>
      </c>
      <c r="Q1404" s="69">
        <v>368.33333333333297</v>
      </c>
    </row>
    <row r="1405" spans="1:17">
      <c r="A1405" s="66">
        <v>2777</v>
      </c>
      <c r="B1405" s="67" t="s">
        <v>1226</v>
      </c>
      <c r="C1405" s="67" t="s">
        <v>2235</v>
      </c>
      <c r="D1405" s="68" t="s">
        <v>1170</v>
      </c>
      <c r="E1405" s="7">
        <v>606</v>
      </c>
      <c r="F1405" s="8" t="s">
        <v>1226</v>
      </c>
      <c r="G1405" s="69">
        <v>72100</v>
      </c>
      <c r="H1405" s="69">
        <v>35700</v>
      </c>
      <c r="I1405" s="70">
        <v>11.236468</v>
      </c>
      <c r="J1405" s="70">
        <v>0.35866105999999998</v>
      </c>
      <c r="K1405" s="70">
        <v>19.337433000000001</v>
      </c>
      <c r="L1405" s="70">
        <v>0</v>
      </c>
      <c r="M1405" s="70">
        <v>2.1728445999999999</v>
      </c>
      <c r="N1405" s="70">
        <v>0</v>
      </c>
      <c r="O1405" s="70">
        <v>4.2878447</v>
      </c>
      <c r="P1405" s="70">
        <v>1.4118419</v>
      </c>
      <c r="Q1405" s="69">
        <v>152.666666666666</v>
      </c>
    </row>
    <row r="1406" spans="1:17">
      <c r="A1406" s="66">
        <v>2772</v>
      </c>
      <c r="B1406" s="67" t="s">
        <v>1227</v>
      </c>
      <c r="C1406" s="67" t="s">
        <v>2237</v>
      </c>
      <c r="D1406" s="68" t="s">
        <v>1170</v>
      </c>
      <c r="E1406" s="7">
        <v>607</v>
      </c>
      <c r="F1406" s="8" t="s">
        <v>1227</v>
      </c>
      <c r="G1406" s="69">
        <v>50700</v>
      </c>
      <c r="H1406" s="69">
        <v>31100</v>
      </c>
      <c r="I1406" s="70">
        <v>22.385522999999999</v>
      </c>
      <c r="J1406" s="70">
        <v>0.36037382000000001</v>
      </c>
      <c r="K1406" s="70">
        <v>15.746563999999999</v>
      </c>
      <c r="L1406" s="70">
        <v>1.9822124E-2</v>
      </c>
      <c r="M1406" s="70">
        <v>3.5249505000000001</v>
      </c>
      <c r="N1406" s="70">
        <v>4.4372858999999999E-3</v>
      </c>
      <c r="O1406" s="70">
        <v>-3.3915199999999999</v>
      </c>
      <c r="P1406" s="70">
        <v>-6.0267258000000004</v>
      </c>
      <c r="Q1406" s="69">
        <v>591.66666666666595</v>
      </c>
    </row>
    <row r="1407" spans="1:17">
      <c r="A1407" s="66">
        <v>54</v>
      </c>
      <c r="B1407" s="67" t="s">
        <v>3655</v>
      </c>
      <c r="C1407" s="67" t="s">
        <v>2256</v>
      </c>
      <c r="D1407" s="68" t="s">
        <v>1170</v>
      </c>
      <c r="E1407" s="7"/>
      <c r="F1407" s="8"/>
      <c r="G1407" s="69">
        <v>37700</v>
      </c>
      <c r="H1407" s="69">
        <v>12700</v>
      </c>
      <c r="I1407" s="70">
        <v>31.265205000000002</v>
      </c>
      <c r="J1407" s="70">
        <v>0.39596443999999997</v>
      </c>
      <c r="K1407" s="70">
        <v>0</v>
      </c>
      <c r="L1407" s="70">
        <v>0</v>
      </c>
      <c r="M1407" s="70">
        <v>0</v>
      </c>
      <c r="N1407" s="70">
        <v>0</v>
      </c>
      <c r="O1407" s="70">
        <v>1.4102547000000001</v>
      </c>
      <c r="P1407" s="70">
        <v>5.4944366999999996</v>
      </c>
      <c r="Q1407" s="69">
        <v>118.5</v>
      </c>
    </row>
    <row r="1408" spans="1:17">
      <c r="A1408" s="66">
        <v>2871</v>
      </c>
      <c r="B1408" s="67" t="s">
        <v>3656</v>
      </c>
      <c r="C1408" s="67" t="s">
        <v>2244</v>
      </c>
      <c r="D1408" s="68" t="s">
        <v>1170</v>
      </c>
      <c r="E1408" s="7"/>
      <c r="F1408" s="8"/>
      <c r="G1408" s="69">
        <v>58300</v>
      </c>
      <c r="H1408" s="69">
        <v>28700</v>
      </c>
      <c r="I1408" s="70">
        <v>16.150478</v>
      </c>
      <c r="J1408" s="70">
        <v>0.21733873000000001</v>
      </c>
      <c r="K1408" s="70">
        <v>10.005264</v>
      </c>
      <c r="L1408" s="70">
        <v>0</v>
      </c>
      <c r="M1408" s="70">
        <v>1.6158979</v>
      </c>
      <c r="N1408" s="70">
        <v>0</v>
      </c>
      <c r="O1408" s="70">
        <v>3.1405262999999999</v>
      </c>
      <c r="P1408" s="70">
        <v>5.4567608999999999</v>
      </c>
      <c r="Q1408" s="69">
        <v>1117</v>
      </c>
    </row>
    <row r="1409" spans="1:17">
      <c r="A1409" s="66">
        <v>4799</v>
      </c>
      <c r="B1409" s="67" t="s">
        <v>1230</v>
      </c>
      <c r="C1409" s="67" t="s">
        <v>2237</v>
      </c>
      <c r="D1409" s="68" t="s">
        <v>1170</v>
      </c>
      <c r="E1409" s="7">
        <v>609</v>
      </c>
      <c r="F1409" s="8" t="s">
        <v>1230</v>
      </c>
      <c r="G1409" s="69">
        <v>28200</v>
      </c>
      <c r="H1409" s="69">
        <v>20400</v>
      </c>
      <c r="I1409" s="70">
        <v>43.616081000000001</v>
      </c>
      <c r="J1409" s="70">
        <v>4.4881385000000003E-2</v>
      </c>
      <c r="K1409" s="70">
        <v>8.7579583999999997</v>
      </c>
      <c r="L1409" s="70">
        <v>0</v>
      </c>
      <c r="M1409" s="70">
        <v>3.8198783000000001</v>
      </c>
      <c r="N1409" s="70">
        <v>0</v>
      </c>
      <c r="O1409" s="70">
        <v>-7.4665746999999998</v>
      </c>
      <c r="P1409" s="70">
        <v>-12.055313999999999</v>
      </c>
      <c r="Q1409" s="69">
        <v>928.33333333333303</v>
      </c>
    </row>
    <row r="1410" spans="1:17">
      <c r="A1410" s="66">
        <v>2872</v>
      </c>
      <c r="B1410" s="67" t="s">
        <v>3657</v>
      </c>
      <c r="C1410" s="67" t="s">
        <v>2235</v>
      </c>
      <c r="D1410" s="68" t="s">
        <v>1170</v>
      </c>
      <c r="E1410" s="7"/>
      <c r="F1410" s="8"/>
      <c r="G1410" s="69">
        <v>77200</v>
      </c>
      <c r="H1410" s="69">
        <v>30900</v>
      </c>
      <c r="I1410" s="70">
        <v>11.283086000000001</v>
      </c>
      <c r="J1410" s="70">
        <v>0.38737222999999998</v>
      </c>
      <c r="K1410" s="70">
        <v>9.3637303999999997</v>
      </c>
      <c r="L1410" s="70">
        <v>6.8793963E-3</v>
      </c>
      <c r="M1410" s="70">
        <v>1.0565176999999999</v>
      </c>
      <c r="N1410" s="70">
        <v>7.7620817999999995E-4</v>
      </c>
      <c r="O1410" s="70">
        <v>4.9079465999999998</v>
      </c>
      <c r="P1410" s="70">
        <v>8.7695284000000004</v>
      </c>
      <c r="Q1410" s="69">
        <v>2785</v>
      </c>
    </row>
    <row r="1411" spans="1:17">
      <c r="A1411" s="66">
        <v>2778</v>
      </c>
      <c r="B1411" s="67" t="s">
        <v>1232</v>
      </c>
      <c r="C1411" s="67" t="s">
        <v>2245</v>
      </c>
      <c r="D1411" s="68" t="s">
        <v>1170</v>
      </c>
      <c r="E1411" s="7"/>
      <c r="F1411" s="8"/>
      <c r="G1411" s="69">
        <v>91700</v>
      </c>
      <c r="H1411" s="69">
        <v>47100</v>
      </c>
      <c r="I1411" s="70">
        <v>8.0073813999999999</v>
      </c>
      <c r="J1411" s="70">
        <v>0.92643147999999997</v>
      </c>
      <c r="K1411" s="70">
        <v>41.126984</v>
      </c>
      <c r="L1411" s="70">
        <v>4.2073842E-2</v>
      </c>
      <c r="M1411" s="70">
        <v>3.2931944999999998</v>
      </c>
      <c r="N1411" s="70">
        <v>3.3690132999999998E-3</v>
      </c>
      <c r="O1411" s="70">
        <v>-5.0053492000000004</v>
      </c>
      <c r="P1411" s="70">
        <v>-11.328357</v>
      </c>
      <c r="Q1411" s="69">
        <v>278.33333333333297</v>
      </c>
    </row>
    <row r="1412" spans="1:17">
      <c r="A1412" s="66">
        <v>2873</v>
      </c>
      <c r="B1412" s="67" t="s">
        <v>3658</v>
      </c>
      <c r="C1412" s="67" t="s">
        <v>2237</v>
      </c>
      <c r="D1412" s="68" t="s">
        <v>1170</v>
      </c>
      <c r="E1412" s="7"/>
      <c r="F1412" s="8"/>
      <c r="G1412" s="69">
        <v>80100</v>
      </c>
      <c r="H1412" s="69">
        <v>36000</v>
      </c>
      <c r="I1412" s="70">
        <v>10.617213</v>
      </c>
      <c r="J1412" s="70">
        <v>0.62620288000000002</v>
      </c>
      <c r="K1412" s="70">
        <v>21.635952</v>
      </c>
      <c r="L1412" s="70">
        <v>0.29587703999999998</v>
      </c>
      <c r="M1412" s="70">
        <v>2.2971354000000002</v>
      </c>
      <c r="N1412" s="70">
        <v>3.1413898000000003E-2</v>
      </c>
      <c r="O1412" s="70">
        <v>0.20125694999999999</v>
      </c>
      <c r="P1412" s="70">
        <v>-0.63776701999999996</v>
      </c>
      <c r="Q1412" s="69">
        <v>4225</v>
      </c>
    </row>
    <row r="1413" spans="1:17">
      <c r="A1413" s="66">
        <v>2779</v>
      </c>
      <c r="B1413" s="67" t="s">
        <v>3659</v>
      </c>
      <c r="C1413" s="67" t="s">
        <v>2235</v>
      </c>
      <c r="D1413" s="68" t="s">
        <v>1170</v>
      </c>
      <c r="E1413" s="7">
        <v>612</v>
      </c>
      <c r="F1413" s="8" t="s">
        <v>1235</v>
      </c>
      <c r="G1413" s="69">
        <v>100500</v>
      </c>
      <c r="H1413" s="69">
        <v>45400</v>
      </c>
      <c r="I1413" s="70">
        <v>4.5272350000000001</v>
      </c>
      <c r="J1413" s="70">
        <v>1.2079915999999999</v>
      </c>
      <c r="K1413" s="70">
        <v>14.871888</v>
      </c>
      <c r="L1413" s="70">
        <v>0.20275132000000001</v>
      </c>
      <c r="M1413" s="70">
        <v>0.67328531000000003</v>
      </c>
      <c r="N1413" s="70">
        <v>9.1790286999999995E-3</v>
      </c>
      <c r="O1413" s="70">
        <v>0.48768919999999999</v>
      </c>
      <c r="P1413" s="70">
        <v>-1.8461075</v>
      </c>
      <c r="Q1413" s="69">
        <v>350.33333333333297</v>
      </c>
    </row>
    <row r="1414" spans="1:17">
      <c r="A1414" s="66">
        <v>20662</v>
      </c>
      <c r="B1414" s="67" t="s">
        <v>3660</v>
      </c>
      <c r="C1414" s="67" t="s">
        <v>2237</v>
      </c>
      <c r="D1414" s="68" t="s">
        <v>1170</v>
      </c>
      <c r="E1414" s="7"/>
      <c r="F1414" s="8"/>
      <c r="G1414" s="69">
        <v>95800</v>
      </c>
      <c r="H1414" s="69">
        <v>32800</v>
      </c>
      <c r="I1414" s="70">
        <v>10.642795</v>
      </c>
      <c r="J1414" s="70">
        <v>6.8522648999999998</v>
      </c>
      <c r="K1414" s="70">
        <v>27.256021</v>
      </c>
      <c r="L1414" s="70">
        <v>1.0951443999999999</v>
      </c>
      <c r="M1414" s="70">
        <v>2.9008023999999999</v>
      </c>
      <c r="N1414" s="70">
        <v>0.11655396</v>
      </c>
      <c r="O1414" s="70">
        <v>-0.47979232999999999</v>
      </c>
      <c r="P1414" s="70">
        <v>-2.7905622000000001</v>
      </c>
      <c r="Q1414" s="69">
        <v>575.66666666666595</v>
      </c>
    </row>
    <row r="1415" spans="1:17">
      <c r="A1415" s="66">
        <v>2696</v>
      </c>
      <c r="B1415" s="67" t="s">
        <v>3661</v>
      </c>
      <c r="C1415" s="67" t="s">
        <v>2237</v>
      </c>
      <c r="D1415" s="68" t="s">
        <v>1170</v>
      </c>
      <c r="E1415" s="7"/>
      <c r="F1415" s="8"/>
      <c r="G1415" s="69">
        <v>33500</v>
      </c>
      <c r="H1415" s="69">
        <v>37000</v>
      </c>
      <c r="I1415" s="70">
        <v>35.256515999999998</v>
      </c>
      <c r="J1415" s="70">
        <v>0.10819948</v>
      </c>
      <c r="K1415" s="70">
        <v>23.638399</v>
      </c>
      <c r="L1415" s="70">
        <v>0.19894305000000001</v>
      </c>
      <c r="M1415" s="70">
        <v>8.3340759000000002</v>
      </c>
      <c r="N1415" s="70">
        <v>7.0140384E-2</v>
      </c>
      <c r="O1415" s="70">
        <v>-7.0691676000000001</v>
      </c>
      <c r="P1415" s="70">
        <v>-9.1352157999999992</v>
      </c>
      <c r="Q1415" s="69">
        <v>1488.3333333333301</v>
      </c>
    </row>
    <row r="1416" spans="1:17">
      <c r="A1416" s="66">
        <v>2782</v>
      </c>
      <c r="B1416" s="67" t="s">
        <v>3662</v>
      </c>
      <c r="C1416" s="67" t="s">
        <v>2237</v>
      </c>
      <c r="D1416" s="68" t="s">
        <v>1170</v>
      </c>
      <c r="E1416" s="7">
        <v>616</v>
      </c>
      <c r="F1416" s="8" t="s">
        <v>1240</v>
      </c>
      <c r="G1416" s="69">
        <v>78500</v>
      </c>
      <c r="H1416" s="69">
        <v>49900</v>
      </c>
      <c r="I1416" s="70">
        <v>14.60806</v>
      </c>
      <c r="J1416" s="70">
        <v>1.5220796999999999</v>
      </c>
      <c r="K1416" s="70">
        <v>36.985092000000002</v>
      </c>
      <c r="L1416" s="70">
        <v>1.0352841999999999E-2</v>
      </c>
      <c r="M1416" s="70">
        <v>5.4028044</v>
      </c>
      <c r="N1416" s="70">
        <v>1.5123491999999999E-3</v>
      </c>
      <c r="O1416" s="70">
        <v>-6.0802550000000002</v>
      </c>
      <c r="P1416" s="70">
        <v>-7.4753704000000001</v>
      </c>
      <c r="Q1416" s="69">
        <v>637.33333333333303</v>
      </c>
    </row>
    <row r="1417" spans="1:17">
      <c r="A1417" s="66">
        <v>2785</v>
      </c>
      <c r="B1417" s="67" t="s">
        <v>3663</v>
      </c>
      <c r="C1417" s="67" t="s">
        <v>2237</v>
      </c>
      <c r="D1417" s="68" t="s">
        <v>1170</v>
      </c>
      <c r="E1417" s="7"/>
      <c r="F1417" s="8"/>
      <c r="G1417" s="69">
        <v>130500</v>
      </c>
      <c r="H1417" s="69">
        <v>58100</v>
      </c>
      <c r="I1417" s="70">
        <v>6.9385424000000002</v>
      </c>
      <c r="J1417" s="70">
        <v>8.8063698000000006</v>
      </c>
      <c r="K1417" s="70">
        <v>52.27713</v>
      </c>
      <c r="L1417" s="70">
        <v>7.4537715999999996</v>
      </c>
      <c r="M1417" s="70">
        <v>3.6272709000000001</v>
      </c>
      <c r="N1417" s="70">
        <v>0.51718313000000005</v>
      </c>
      <c r="O1417" s="70">
        <v>-1.6678952</v>
      </c>
      <c r="P1417" s="70">
        <v>-3.2508406999999999</v>
      </c>
      <c r="Q1417" s="69">
        <v>3738.6666666666601</v>
      </c>
    </row>
    <row r="1418" spans="1:17">
      <c r="A1418" s="66">
        <v>2874</v>
      </c>
      <c r="B1418" s="67" t="s">
        <v>3664</v>
      </c>
      <c r="C1418" s="67" t="s">
        <v>2235</v>
      </c>
      <c r="D1418" s="68" t="s">
        <v>1170</v>
      </c>
      <c r="E1418" s="7"/>
      <c r="F1418" s="8"/>
      <c r="G1418" s="69">
        <v>71900</v>
      </c>
      <c r="H1418" s="69">
        <v>30100</v>
      </c>
      <c r="I1418" s="70">
        <v>11.744400000000001</v>
      </c>
      <c r="J1418" s="70">
        <v>8.8796385000000005E-2</v>
      </c>
      <c r="K1418" s="70">
        <v>8.3686179999999997</v>
      </c>
      <c r="L1418" s="70">
        <v>0</v>
      </c>
      <c r="M1418" s="70">
        <v>0.98284400000000005</v>
      </c>
      <c r="N1418" s="70">
        <v>0</v>
      </c>
      <c r="O1418" s="70">
        <v>2.5506525</v>
      </c>
      <c r="P1418" s="70">
        <v>4.6313690999999997</v>
      </c>
      <c r="Q1418" s="69">
        <v>1061.6666666666599</v>
      </c>
    </row>
    <row r="1419" spans="1:17">
      <c r="A1419" s="66">
        <v>2788</v>
      </c>
      <c r="B1419" s="67" t="s">
        <v>1239</v>
      </c>
      <c r="C1419" s="67" t="s">
        <v>2235</v>
      </c>
      <c r="D1419" s="68" t="s">
        <v>1170</v>
      </c>
      <c r="E1419" s="7">
        <v>615</v>
      </c>
      <c r="F1419" s="8" t="s">
        <v>1239</v>
      </c>
      <c r="G1419" s="69">
        <v>92300</v>
      </c>
      <c r="H1419" s="69">
        <v>46500</v>
      </c>
      <c r="I1419" s="70">
        <v>5.8389734999999998</v>
      </c>
      <c r="J1419" s="70">
        <v>1.1125529999999999</v>
      </c>
      <c r="K1419" s="70">
        <v>25.686364999999999</v>
      </c>
      <c r="L1419" s="70">
        <v>2.3090028999999999</v>
      </c>
      <c r="M1419" s="70">
        <v>1.4998199999999999</v>
      </c>
      <c r="N1419" s="70">
        <v>0.13482205999999999</v>
      </c>
      <c r="O1419" s="70">
        <v>-0.57602149000000002</v>
      </c>
      <c r="P1419" s="70">
        <v>-2.7029687999999998</v>
      </c>
      <c r="Q1419" s="69">
        <v>495</v>
      </c>
    </row>
    <row r="1420" spans="1:17">
      <c r="A1420" s="66">
        <v>7111</v>
      </c>
      <c r="B1420" s="67" t="s">
        <v>3665</v>
      </c>
      <c r="C1420" s="67" t="s">
        <v>2255</v>
      </c>
      <c r="D1420" s="68" t="s">
        <v>1170</v>
      </c>
      <c r="E1420" s="7"/>
      <c r="F1420" s="8"/>
      <c r="G1420" s="69">
        <v>61000</v>
      </c>
      <c r="H1420" s="69">
        <v>24900</v>
      </c>
      <c r="I1420" s="70">
        <v>18.513245000000001</v>
      </c>
      <c r="J1420" s="70">
        <v>0.15191519000000001</v>
      </c>
      <c r="K1420" s="70">
        <v>13.580913000000001</v>
      </c>
      <c r="L1420" s="70">
        <v>4.3547521999999998E-2</v>
      </c>
      <c r="M1420" s="70">
        <v>2.5142674</v>
      </c>
      <c r="N1420" s="70">
        <v>8.0620590999999995E-3</v>
      </c>
      <c r="O1420" s="70">
        <v>1.4721588999999999</v>
      </c>
      <c r="P1420" s="70">
        <v>-0.28659995999999999</v>
      </c>
      <c r="Q1420" s="69">
        <v>211</v>
      </c>
    </row>
    <row r="1421" spans="1:17">
      <c r="A1421" s="66">
        <v>2790</v>
      </c>
      <c r="B1421" s="67" t="s">
        <v>1241</v>
      </c>
      <c r="C1421" s="67" t="s">
        <v>3530</v>
      </c>
      <c r="D1421" s="68" t="s">
        <v>1170</v>
      </c>
      <c r="E1421" s="7">
        <v>617</v>
      </c>
      <c r="F1421" s="8" t="s">
        <v>1241</v>
      </c>
      <c r="G1421" s="69">
        <v>58400</v>
      </c>
      <c r="H1421" s="69">
        <v>31000</v>
      </c>
      <c r="I1421" s="70">
        <v>18.072001</v>
      </c>
      <c r="J1421" s="70">
        <v>0.48255035000000002</v>
      </c>
      <c r="K1421" s="70">
        <v>20.677118</v>
      </c>
      <c r="L1421" s="70">
        <v>0</v>
      </c>
      <c r="M1421" s="70">
        <v>3.7367686999999998</v>
      </c>
      <c r="N1421" s="70">
        <v>0</v>
      </c>
      <c r="O1421" s="70">
        <v>2.5434144000000001</v>
      </c>
      <c r="P1421" s="70">
        <v>2.4320054</v>
      </c>
      <c r="Q1421" s="69">
        <v>262.666666666666</v>
      </c>
    </row>
    <row r="1422" spans="1:17">
      <c r="A1422" s="66">
        <v>2875</v>
      </c>
      <c r="B1422" s="67" t="s">
        <v>3666</v>
      </c>
      <c r="C1422" s="67" t="s">
        <v>2244</v>
      </c>
      <c r="D1422" s="68" t="s">
        <v>1170</v>
      </c>
      <c r="E1422" s="7"/>
      <c r="F1422" s="8"/>
      <c r="G1422" s="69">
        <v>72800</v>
      </c>
      <c r="H1422" s="69">
        <v>30200</v>
      </c>
      <c r="I1422" s="70">
        <v>11.109529</v>
      </c>
      <c r="J1422" s="70">
        <v>0.34980982999999999</v>
      </c>
      <c r="K1422" s="70">
        <v>8.2638759999999998</v>
      </c>
      <c r="L1422" s="70">
        <v>0.19255984000000001</v>
      </c>
      <c r="M1422" s="70">
        <v>0.91807759</v>
      </c>
      <c r="N1422" s="70">
        <v>2.1392489000000001E-2</v>
      </c>
      <c r="O1422" s="70">
        <v>3.0799078999999998</v>
      </c>
      <c r="P1422" s="70">
        <v>3.8492806000000002</v>
      </c>
      <c r="Q1422" s="69">
        <v>1512.3333333333301</v>
      </c>
    </row>
    <row r="1423" spans="1:17">
      <c r="A1423" s="66">
        <v>2876</v>
      </c>
      <c r="B1423" s="67" t="s">
        <v>3667</v>
      </c>
      <c r="C1423" s="67" t="s">
        <v>2245</v>
      </c>
      <c r="D1423" s="68" t="s">
        <v>1170</v>
      </c>
      <c r="E1423" s="7"/>
      <c r="F1423" s="8"/>
      <c r="G1423" s="69">
        <v>80200</v>
      </c>
      <c r="H1423" s="69">
        <v>33700</v>
      </c>
      <c r="I1423" s="70">
        <v>9.4203338999999993</v>
      </c>
      <c r="J1423" s="70">
        <v>0.14541766</v>
      </c>
      <c r="K1423" s="70">
        <v>17.051228999999999</v>
      </c>
      <c r="L1423" s="70">
        <v>8.6118439000000008E-3</v>
      </c>
      <c r="M1423" s="70">
        <v>1.6062828</v>
      </c>
      <c r="N1423" s="70">
        <v>8.1126443999999999E-4</v>
      </c>
      <c r="O1423" s="70">
        <v>1.2610466</v>
      </c>
      <c r="P1423" s="70">
        <v>1.1524042999999999</v>
      </c>
      <c r="Q1423" s="69">
        <v>1110</v>
      </c>
    </row>
    <row r="1424" spans="1:17">
      <c r="A1424" s="66">
        <v>2791</v>
      </c>
      <c r="B1424" s="67" t="s">
        <v>3668</v>
      </c>
      <c r="C1424" s="67" t="s">
        <v>2237</v>
      </c>
      <c r="D1424" s="68" t="s">
        <v>1170</v>
      </c>
      <c r="E1424" s="7"/>
      <c r="F1424" s="8"/>
      <c r="G1424" s="69">
        <v>68600</v>
      </c>
      <c r="H1424" s="69">
        <v>60700</v>
      </c>
      <c r="I1424" s="70">
        <v>15.173295</v>
      </c>
      <c r="J1424" s="70">
        <v>1.2134688</v>
      </c>
      <c r="K1424" s="70">
        <v>55.575583999999999</v>
      </c>
      <c r="L1424" s="70">
        <v>2.7615382999999998</v>
      </c>
      <c r="M1424" s="70">
        <v>8.4326477000000004</v>
      </c>
      <c r="N1424" s="70">
        <v>0.41901635999999998</v>
      </c>
      <c r="O1424" s="70">
        <v>-5.9509829999999999</v>
      </c>
      <c r="P1424" s="70">
        <v>-13.538046</v>
      </c>
      <c r="Q1424" s="69">
        <v>1353.3333333333301</v>
      </c>
    </row>
    <row r="1425" spans="1:17">
      <c r="A1425" s="66">
        <v>2795</v>
      </c>
      <c r="B1425" s="67" t="s">
        <v>3669</v>
      </c>
      <c r="C1425" s="67" t="s">
        <v>2255</v>
      </c>
      <c r="D1425" s="68" t="s">
        <v>1170</v>
      </c>
      <c r="E1425" s="7"/>
      <c r="F1425" s="8"/>
      <c r="G1425" s="69">
        <v>76300</v>
      </c>
      <c r="H1425" s="69">
        <v>34000</v>
      </c>
      <c r="I1425" s="70">
        <v>11.00794</v>
      </c>
      <c r="J1425" s="70">
        <v>0.18555951000000001</v>
      </c>
      <c r="K1425" s="70">
        <v>18.289239999999999</v>
      </c>
      <c r="L1425" s="70">
        <v>0</v>
      </c>
      <c r="M1425" s="70">
        <v>2.0132686999999998</v>
      </c>
      <c r="N1425" s="70">
        <v>0</v>
      </c>
      <c r="O1425" s="70">
        <v>-3.7144222</v>
      </c>
      <c r="P1425" s="70">
        <v>-7.990005</v>
      </c>
      <c r="Q1425" s="69">
        <v>252</v>
      </c>
    </row>
    <row r="1426" spans="1:17">
      <c r="A1426" s="66">
        <v>12358</v>
      </c>
      <c r="B1426" s="67" t="s">
        <v>3670</v>
      </c>
      <c r="C1426" s="67" t="s">
        <v>2237</v>
      </c>
      <c r="D1426" s="68" t="s">
        <v>1170</v>
      </c>
      <c r="E1426" s="7"/>
      <c r="F1426" s="8"/>
      <c r="G1426" s="69">
        <v>29100</v>
      </c>
      <c r="H1426" s="69">
        <v>18800</v>
      </c>
      <c r="I1426" s="70">
        <v>44.500968999999998</v>
      </c>
      <c r="J1426" s="70">
        <v>5.05221E-2</v>
      </c>
      <c r="K1426" s="70">
        <v>8.3288878999999998</v>
      </c>
      <c r="L1426" s="70">
        <v>0.47934865999999998</v>
      </c>
      <c r="M1426" s="70">
        <v>3.7064358999999998</v>
      </c>
      <c r="N1426" s="70">
        <v>0.2133148</v>
      </c>
      <c r="O1426" s="70">
        <v>-4.1582952000000004</v>
      </c>
      <c r="P1426" s="70">
        <v>-12.971698</v>
      </c>
      <c r="Q1426" s="69">
        <v>159</v>
      </c>
    </row>
    <row r="1427" spans="1:17">
      <c r="A1427" s="66">
        <v>2798</v>
      </c>
      <c r="B1427" s="67" t="s">
        <v>3671</v>
      </c>
      <c r="C1427" s="67" t="s">
        <v>2237</v>
      </c>
      <c r="D1427" s="68" t="s">
        <v>1170</v>
      </c>
      <c r="E1427" s="7"/>
      <c r="F1427" s="8"/>
      <c r="G1427" s="69">
        <v>96100</v>
      </c>
      <c r="H1427" s="69">
        <v>33200</v>
      </c>
      <c r="I1427" s="70">
        <v>9.7330588999999996</v>
      </c>
      <c r="J1427" s="70">
        <v>3.4384496000000002</v>
      </c>
      <c r="K1427" s="70">
        <v>27.16432</v>
      </c>
      <c r="L1427" s="70">
        <v>1.4523874999999999</v>
      </c>
      <c r="M1427" s="70">
        <v>2.6439189999999999</v>
      </c>
      <c r="N1427" s="70">
        <v>0.14136171</v>
      </c>
      <c r="O1427" s="70">
        <v>-2.4224538999999998</v>
      </c>
      <c r="P1427" s="70">
        <v>-4.8347178</v>
      </c>
      <c r="Q1427" s="69">
        <v>465</v>
      </c>
    </row>
    <row r="1428" spans="1:17">
      <c r="A1428" s="66">
        <v>2697</v>
      </c>
      <c r="B1428" s="67" t="s">
        <v>3672</v>
      </c>
      <c r="C1428" s="67" t="s">
        <v>2237</v>
      </c>
      <c r="D1428" s="68" t="s">
        <v>1170</v>
      </c>
      <c r="E1428" s="7"/>
      <c r="F1428" s="8"/>
      <c r="G1428" s="69">
        <v>42200</v>
      </c>
      <c r="H1428" s="69">
        <v>32400</v>
      </c>
      <c r="I1428" s="70">
        <v>27.576022999999999</v>
      </c>
      <c r="J1428" s="70">
        <v>6.3350826999999998E-2</v>
      </c>
      <c r="K1428" s="70">
        <v>20.115637</v>
      </c>
      <c r="L1428" s="70">
        <v>0.49320582000000002</v>
      </c>
      <c r="M1428" s="70">
        <v>5.5470924000000004</v>
      </c>
      <c r="N1428" s="70">
        <v>0.13600655</v>
      </c>
      <c r="O1428" s="70">
        <v>-5.5555538999999996</v>
      </c>
      <c r="P1428" s="70">
        <v>-7.4269613999999997</v>
      </c>
      <c r="Q1428" s="69">
        <v>1494</v>
      </c>
    </row>
    <row r="1429" spans="1:17">
      <c r="A1429" s="66">
        <v>2803</v>
      </c>
      <c r="B1429" s="67" t="s">
        <v>1244</v>
      </c>
      <c r="C1429" s="67" t="s">
        <v>2256</v>
      </c>
      <c r="D1429" s="68" t="s">
        <v>1170</v>
      </c>
      <c r="E1429" s="7"/>
      <c r="F1429" s="8"/>
      <c r="G1429" s="69">
        <v>114200</v>
      </c>
      <c r="H1429" s="69">
        <v>84100</v>
      </c>
      <c r="I1429" s="70">
        <v>4.7184248000000002</v>
      </c>
      <c r="J1429" s="70">
        <v>2.4381246999999999</v>
      </c>
      <c r="K1429" s="70">
        <v>64.620743000000004</v>
      </c>
      <c r="L1429" s="70">
        <v>7.1571759999999998</v>
      </c>
      <c r="M1429" s="70">
        <v>3.0490811</v>
      </c>
      <c r="N1429" s="70">
        <v>0.33770597000000002</v>
      </c>
      <c r="O1429" s="70">
        <v>-2.0320623000000002</v>
      </c>
      <c r="P1429" s="70">
        <v>-7.1160445000000001</v>
      </c>
      <c r="Q1429" s="69">
        <v>1080.3333333333301</v>
      </c>
    </row>
    <row r="1430" spans="1:17">
      <c r="A1430" s="66">
        <v>2805</v>
      </c>
      <c r="B1430" s="67" t="s">
        <v>1245</v>
      </c>
      <c r="C1430" s="67" t="s">
        <v>2235</v>
      </c>
      <c r="D1430" s="68" t="s">
        <v>1170</v>
      </c>
      <c r="E1430" s="7">
        <v>620</v>
      </c>
      <c r="F1430" s="8" t="s">
        <v>1245</v>
      </c>
      <c r="G1430" s="69">
        <v>72600</v>
      </c>
      <c r="H1430" s="69">
        <v>34600</v>
      </c>
      <c r="I1430" s="70">
        <v>6.5850004999999996</v>
      </c>
      <c r="J1430" s="70">
        <v>0.15906582999999999</v>
      </c>
      <c r="K1430" s="70">
        <v>12.779684</v>
      </c>
      <c r="L1430" s="70">
        <v>4.8941746000000001E-2</v>
      </c>
      <c r="M1430" s="70">
        <v>0.84154224</v>
      </c>
      <c r="N1430" s="70">
        <v>3.2228141000000001E-3</v>
      </c>
      <c r="O1430" s="70">
        <v>-0.35640835999999998</v>
      </c>
      <c r="P1430" s="70">
        <v>-0.85392994</v>
      </c>
      <c r="Q1430" s="69">
        <v>220.333333333333</v>
      </c>
    </row>
    <row r="1431" spans="1:17">
      <c r="A1431" s="66">
        <v>2806</v>
      </c>
      <c r="B1431" s="67" t="s">
        <v>3673</v>
      </c>
      <c r="C1431" s="67" t="s">
        <v>2235</v>
      </c>
      <c r="D1431" s="68" t="s">
        <v>1170</v>
      </c>
      <c r="E1431" s="7"/>
      <c r="F1431" s="8"/>
      <c r="G1431" s="69">
        <v>95700</v>
      </c>
      <c r="H1431" s="69">
        <v>62400</v>
      </c>
      <c r="I1431" s="70">
        <v>6.3269175999999998</v>
      </c>
      <c r="J1431" s="70">
        <v>1.6997545999999999</v>
      </c>
      <c r="K1431" s="70">
        <v>51.700190999999997</v>
      </c>
      <c r="L1431" s="70">
        <v>1.7655727999999999</v>
      </c>
      <c r="M1431" s="70">
        <v>3.2710284999999999</v>
      </c>
      <c r="N1431" s="70">
        <v>0.11170633000000001</v>
      </c>
      <c r="O1431" s="70">
        <v>0.44326137999999998</v>
      </c>
      <c r="P1431" s="70">
        <v>-0.24164726</v>
      </c>
      <c r="Q1431" s="69">
        <v>1945.3333333333301</v>
      </c>
    </row>
    <row r="1432" spans="1:17">
      <c r="A1432" s="66">
        <v>2877</v>
      </c>
      <c r="B1432" s="67" t="s">
        <v>3674</v>
      </c>
      <c r="C1432" s="67" t="s">
        <v>3530</v>
      </c>
      <c r="D1432" s="68" t="s">
        <v>1170</v>
      </c>
      <c r="E1432" s="7"/>
      <c r="F1432" s="8"/>
      <c r="G1432" s="69">
        <v>92600</v>
      </c>
      <c r="H1432" s="69">
        <v>35400</v>
      </c>
      <c r="I1432" s="70">
        <v>9.2373142000000001</v>
      </c>
      <c r="J1432" s="70">
        <v>0.81187355999999999</v>
      </c>
      <c r="K1432" s="70">
        <v>19.023637999999998</v>
      </c>
      <c r="L1432" s="70">
        <v>0.31107265000000001</v>
      </c>
      <c r="M1432" s="70">
        <v>1.7572730999999999</v>
      </c>
      <c r="N1432" s="70">
        <v>2.8734757999999999E-2</v>
      </c>
      <c r="O1432" s="70">
        <v>-0.13898764999999999</v>
      </c>
      <c r="P1432" s="70">
        <v>-0.39973830999999999</v>
      </c>
      <c r="Q1432" s="69">
        <v>1156.6666666666599</v>
      </c>
    </row>
    <row r="1433" spans="1:17">
      <c r="A1433" s="66">
        <v>2810</v>
      </c>
      <c r="B1433" s="67" t="s">
        <v>3675</v>
      </c>
      <c r="C1433" s="67" t="s">
        <v>2256</v>
      </c>
      <c r="D1433" s="68" t="s">
        <v>1170</v>
      </c>
      <c r="E1433" s="7">
        <v>622</v>
      </c>
      <c r="F1433" s="8" t="s">
        <v>1247</v>
      </c>
      <c r="G1433" s="69">
        <v>77900</v>
      </c>
      <c r="H1433" s="69">
        <v>35300</v>
      </c>
      <c r="I1433" s="70">
        <v>11.645993000000001</v>
      </c>
      <c r="J1433" s="70">
        <v>1.1038844999999999</v>
      </c>
      <c r="K1433" s="70">
        <v>17.467226</v>
      </c>
      <c r="L1433" s="70">
        <v>6.1287977E-2</v>
      </c>
      <c r="M1433" s="70">
        <v>2.0342319</v>
      </c>
      <c r="N1433" s="70">
        <v>7.1375928999999998E-3</v>
      </c>
      <c r="O1433" s="70">
        <v>-6.8934776000000003E-2</v>
      </c>
      <c r="P1433" s="70">
        <v>-5.4242300999999999</v>
      </c>
      <c r="Q1433" s="69">
        <v>332</v>
      </c>
    </row>
    <row r="1434" spans="1:17">
      <c r="A1434" s="66">
        <v>2820</v>
      </c>
      <c r="B1434" s="67" t="s">
        <v>3676</v>
      </c>
      <c r="C1434" s="67" t="s">
        <v>2237</v>
      </c>
      <c r="D1434" s="68" t="s">
        <v>1170</v>
      </c>
      <c r="E1434" s="7"/>
      <c r="F1434" s="8"/>
      <c r="G1434" s="69">
        <v>70500</v>
      </c>
      <c r="H1434" s="69">
        <v>53000</v>
      </c>
      <c r="I1434" s="70">
        <v>13.452871999999999</v>
      </c>
      <c r="J1434" s="70">
        <v>0.43094406000000002</v>
      </c>
      <c r="K1434" s="70">
        <v>49.203570999999997</v>
      </c>
      <c r="L1434" s="70">
        <v>0.63777280000000003</v>
      </c>
      <c r="M1434" s="70">
        <v>6.6192941999999997</v>
      </c>
      <c r="N1434" s="70">
        <v>8.5798769999999996E-2</v>
      </c>
      <c r="O1434" s="70">
        <v>-2.0422196000000001</v>
      </c>
      <c r="P1434" s="70">
        <v>-7.2995782</v>
      </c>
      <c r="Q1434" s="69">
        <v>365.33333333333297</v>
      </c>
    </row>
    <row r="1435" spans="1:17">
      <c r="A1435" s="66">
        <v>2821</v>
      </c>
      <c r="B1435" s="67" t="s">
        <v>1256</v>
      </c>
      <c r="C1435" s="67" t="s">
        <v>2235</v>
      </c>
      <c r="D1435" s="68" t="s">
        <v>1170</v>
      </c>
      <c r="E1435" s="7"/>
      <c r="F1435" s="8"/>
      <c r="G1435" s="69">
        <v>88200</v>
      </c>
      <c r="H1435" s="69">
        <v>46500</v>
      </c>
      <c r="I1435" s="70">
        <v>6.3375978000000002</v>
      </c>
      <c r="J1435" s="70">
        <v>1.6561584</v>
      </c>
      <c r="K1435" s="70">
        <v>30.017569999999999</v>
      </c>
      <c r="L1435" s="70">
        <v>0</v>
      </c>
      <c r="M1435" s="70">
        <v>1.9023928999999999</v>
      </c>
      <c r="N1435" s="70">
        <v>0</v>
      </c>
      <c r="O1435" s="70">
        <v>-2.0055504000000002</v>
      </c>
      <c r="P1435" s="70">
        <v>-7.0298151999999998</v>
      </c>
      <c r="Q1435" s="69">
        <v>356.666666666666</v>
      </c>
    </row>
    <row r="1436" spans="1:17">
      <c r="A1436" s="66">
        <v>2823</v>
      </c>
      <c r="B1436" s="67" t="s">
        <v>3677</v>
      </c>
      <c r="C1436" s="67" t="s">
        <v>2237</v>
      </c>
      <c r="D1436" s="68" t="s">
        <v>1170</v>
      </c>
      <c r="E1436" s="7"/>
      <c r="F1436" s="8"/>
      <c r="G1436" s="69">
        <v>69200</v>
      </c>
      <c r="H1436" s="69">
        <v>58900</v>
      </c>
      <c r="I1436" s="70">
        <v>14.343631999999999</v>
      </c>
      <c r="J1436" s="70">
        <v>0.70754236000000004</v>
      </c>
      <c r="K1436" s="70">
        <v>47.379466999999998</v>
      </c>
      <c r="L1436" s="70">
        <v>2.6542148999999999</v>
      </c>
      <c r="M1436" s="70">
        <v>6.7959360999999996</v>
      </c>
      <c r="N1436" s="70">
        <v>0.38071078000000003</v>
      </c>
      <c r="O1436" s="70">
        <v>-4.6326022</v>
      </c>
      <c r="P1436" s="70">
        <v>-7.6824292999999999</v>
      </c>
      <c r="Q1436" s="69">
        <v>2363.3333333333298</v>
      </c>
    </row>
    <row r="1437" spans="1:17">
      <c r="A1437" s="66">
        <v>2825</v>
      </c>
      <c r="B1437" s="67" t="s">
        <v>3678</v>
      </c>
      <c r="C1437" s="67" t="s">
        <v>2237</v>
      </c>
      <c r="D1437" s="68" t="s">
        <v>1170</v>
      </c>
      <c r="E1437" s="7">
        <v>630</v>
      </c>
      <c r="F1437" s="8" t="s">
        <v>1255</v>
      </c>
      <c r="G1437" s="69">
        <v>96700</v>
      </c>
      <c r="H1437" s="69">
        <v>61200</v>
      </c>
      <c r="I1437" s="70">
        <v>5.6902714000000003</v>
      </c>
      <c r="J1437" s="70">
        <v>0.61604594999999995</v>
      </c>
      <c r="K1437" s="70">
        <v>43.392699999999998</v>
      </c>
      <c r="L1437" s="70">
        <v>1.4378989</v>
      </c>
      <c r="M1437" s="70">
        <v>2.4691624999999999</v>
      </c>
      <c r="N1437" s="70">
        <v>8.1820346000000002E-2</v>
      </c>
      <c r="O1437" s="70">
        <v>0.77474343999999995</v>
      </c>
      <c r="P1437" s="70">
        <v>-3.9454001999999999</v>
      </c>
      <c r="Q1437" s="69">
        <v>430.33333333333297</v>
      </c>
    </row>
    <row r="1438" spans="1:17">
      <c r="A1438" s="66">
        <v>2813</v>
      </c>
      <c r="B1438" s="67" t="s">
        <v>1252</v>
      </c>
      <c r="C1438" s="67" t="s">
        <v>2237</v>
      </c>
      <c r="D1438" s="68" t="s">
        <v>1170</v>
      </c>
      <c r="E1438" s="7"/>
      <c r="F1438" s="8"/>
      <c r="G1438" s="69">
        <v>146500</v>
      </c>
      <c r="H1438" s="69">
        <v>34300</v>
      </c>
      <c r="I1438" s="70">
        <v>3.5303122999999998</v>
      </c>
      <c r="J1438" s="70">
        <v>12.632087</v>
      </c>
      <c r="K1438" s="70">
        <v>34.470638000000001</v>
      </c>
      <c r="L1438" s="70">
        <v>0.1231278</v>
      </c>
      <c r="M1438" s="70">
        <v>1.2169212</v>
      </c>
      <c r="N1438" s="70">
        <v>4.3467957999999999E-3</v>
      </c>
      <c r="O1438" s="70">
        <v>3.9217458000000001</v>
      </c>
      <c r="P1438" s="70">
        <v>6.434164</v>
      </c>
      <c r="Q1438" s="69">
        <v>266.5</v>
      </c>
    </row>
    <row r="1439" spans="1:17">
      <c r="A1439" s="66">
        <v>6785</v>
      </c>
      <c r="B1439" s="67" t="s">
        <v>3679</v>
      </c>
      <c r="C1439" s="67" t="s">
        <v>2256</v>
      </c>
      <c r="D1439" s="68" t="s">
        <v>1170</v>
      </c>
      <c r="E1439" s="7"/>
      <c r="F1439" s="8"/>
      <c r="G1439" s="69">
        <v>68100</v>
      </c>
      <c r="H1439" s="69">
        <v>30200</v>
      </c>
      <c r="I1439" s="70">
        <v>13.902532000000001</v>
      </c>
      <c r="J1439" s="70">
        <v>0.39063176999999999</v>
      </c>
      <c r="K1439" s="70">
        <v>7.2577701000000001</v>
      </c>
      <c r="L1439" s="70">
        <v>3.2169628999999998E-2</v>
      </c>
      <c r="M1439" s="70">
        <v>1.0090138</v>
      </c>
      <c r="N1439" s="70">
        <v>4.4723925999999997E-3</v>
      </c>
      <c r="O1439" s="70">
        <v>1.7553329</v>
      </c>
      <c r="P1439" s="70">
        <v>2.1591586999999999</v>
      </c>
      <c r="Q1439" s="69">
        <v>598.33333333333303</v>
      </c>
    </row>
    <row r="1440" spans="1:17">
      <c r="A1440" s="66">
        <v>7468</v>
      </c>
      <c r="B1440" s="67" t="s">
        <v>3680</v>
      </c>
      <c r="C1440" s="67" t="s">
        <v>2237</v>
      </c>
      <c r="D1440" s="68" t="s">
        <v>1170</v>
      </c>
      <c r="E1440" s="7"/>
      <c r="F1440" s="8"/>
      <c r="G1440" s="69">
        <v>95200</v>
      </c>
      <c r="H1440" s="69">
        <v>37400</v>
      </c>
      <c r="I1440" s="70">
        <v>8.3341989999999999</v>
      </c>
      <c r="J1440" s="70">
        <v>3.030942</v>
      </c>
      <c r="K1440" s="70">
        <v>31.857845000000001</v>
      </c>
      <c r="L1440" s="70">
        <v>2.2386127</v>
      </c>
      <c r="M1440" s="70">
        <v>2.6550961000000002</v>
      </c>
      <c r="N1440" s="70">
        <v>0.18657041999999999</v>
      </c>
      <c r="O1440" s="70">
        <v>-0.48764727000000002</v>
      </c>
      <c r="P1440" s="70">
        <v>-3.8440232000000001</v>
      </c>
      <c r="Q1440" s="69">
        <v>532.33333333333303</v>
      </c>
    </row>
    <row r="1441" spans="1:17">
      <c r="A1441" s="66">
        <v>2816</v>
      </c>
      <c r="B1441" s="67" t="s">
        <v>1253</v>
      </c>
      <c r="C1441" s="67" t="s">
        <v>2256</v>
      </c>
      <c r="D1441" s="68" t="s">
        <v>1170</v>
      </c>
      <c r="E1441" s="7"/>
      <c r="F1441" s="8"/>
      <c r="G1441" s="69">
        <v>116800</v>
      </c>
      <c r="H1441" s="69">
        <v>61100</v>
      </c>
      <c r="I1441" s="70">
        <v>3.7499932999999999</v>
      </c>
      <c r="J1441" s="70">
        <v>2.5998158</v>
      </c>
      <c r="K1441" s="70">
        <v>35.478164999999997</v>
      </c>
      <c r="L1441" s="70">
        <v>4.1778531000000001</v>
      </c>
      <c r="M1441" s="70">
        <v>1.3304288</v>
      </c>
      <c r="N1441" s="70">
        <v>0.15666921</v>
      </c>
      <c r="O1441" s="70">
        <v>0.37155122000000002</v>
      </c>
      <c r="P1441" s="70">
        <v>-0.90069222000000004</v>
      </c>
      <c r="Q1441" s="69">
        <v>648.33333333333303</v>
      </c>
    </row>
    <row r="1442" spans="1:17">
      <c r="A1442" s="66">
        <v>2814</v>
      </c>
      <c r="B1442" s="67" t="s">
        <v>1254</v>
      </c>
      <c r="C1442" s="67" t="s">
        <v>2256</v>
      </c>
      <c r="D1442" s="68" t="s">
        <v>1170</v>
      </c>
      <c r="E1442" s="7"/>
      <c r="F1442" s="8"/>
      <c r="G1442" s="69">
        <v>175400</v>
      </c>
      <c r="H1442" s="69">
        <v>47500</v>
      </c>
      <c r="I1442" s="70">
        <v>4.4441794999999997</v>
      </c>
      <c r="J1442" s="70">
        <v>14.186954</v>
      </c>
      <c r="K1442" s="70">
        <v>44.459254999999999</v>
      </c>
      <c r="L1442" s="70">
        <v>3.0467205000000002</v>
      </c>
      <c r="M1442" s="70">
        <v>1.975849</v>
      </c>
      <c r="N1442" s="70">
        <v>0.13540173</v>
      </c>
      <c r="O1442" s="70">
        <v>8.4537274999999995E-2</v>
      </c>
      <c r="P1442" s="70">
        <v>-0.56440908000000001</v>
      </c>
      <c r="Q1442" s="69">
        <v>554.66666666666595</v>
      </c>
    </row>
    <row r="1443" spans="1:17">
      <c r="A1443" s="66">
        <v>2817</v>
      </c>
      <c r="B1443" s="67" t="s">
        <v>3681</v>
      </c>
      <c r="C1443" s="67" t="s">
        <v>3602</v>
      </c>
      <c r="D1443" s="68" t="s">
        <v>1170</v>
      </c>
      <c r="E1443" s="7"/>
      <c r="F1443" s="8"/>
      <c r="G1443" s="69">
        <v>103300</v>
      </c>
      <c r="H1443" s="69">
        <v>52000</v>
      </c>
      <c r="I1443" s="70">
        <v>3.5503290000000001</v>
      </c>
      <c r="J1443" s="70">
        <v>1.2420256000000001</v>
      </c>
      <c r="K1443" s="70">
        <v>18.783072000000001</v>
      </c>
      <c r="L1443" s="70">
        <v>0.12255537</v>
      </c>
      <c r="M1443" s="70">
        <v>0.66686087999999999</v>
      </c>
      <c r="N1443" s="70">
        <v>4.3511186000000004E-3</v>
      </c>
      <c r="O1443" s="70">
        <v>4.0289574000000004</v>
      </c>
      <c r="P1443" s="70">
        <v>3.8330476</v>
      </c>
      <c r="Q1443" s="69">
        <v>471.5</v>
      </c>
    </row>
    <row r="1444" spans="1:17">
      <c r="A1444" s="66">
        <v>2829</v>
      </c>
      <c r="B1444" s="67" t="s">
        <v>3682</v>
      </c>
      <c r="C1444" s="67" t="s">
        <v>3614</v>
      </c>
      <c r="D1444" s="68" t="s">
        <v>1170</v>
      </c>
      <c r="E1444" s="7"/>
      <c r="F1444" s="8"/>
      <c r="G1444" s="69">
        <v>108400</v>
      </c>
      <c r="H1444" s="69">
        <v>49400</v>
      </c>
      <c r="I1444" s="70">
        <v>6.0530491</v>
      </c>
      <c r="J1444" s="70">
        <v>5.2158856</v>
      </c>
      <c r="K1444" s="70">
        <v>34.036774000000001</v>
      </c>
      <c r="L1444" s="70">
        <v>3.3385408000000001</v>
      </c>
      <c r="M1444" s="70">
        <v>2.0602627</v>
      </c>
      <c r="N1444" s="70">
        <v>0.20208350999999999</v>
      </c>
      <c r="O1444" s="70">
        <v>-1.9243703000000001</v>
      </c>
      <c r="P1444" s="70">
        <v>-4.0830598</v>
      </c>
      <c r="Q1444" s="69">
        <v>469.33333333333297</v>
      </c>
    </row>
    <row r="1445" spans="1:17">
      <c r="A1445" s="66">
        <v>2835</v>
      </c>
      <c r="B1445" s="67" t="s">
        <v>3683</v>
      </c>
      <c r="C1445" s="67" t="s">
        <v>2256</v>
      </c>
      <c r="D1445" s="68" t="s">
        <v>1170</v>
      </c>
      <c r="E1445" s="7"/>
      <c r="F1445" s="8"/>
      <c r="G1445" s="69">
        <v>98000</v>
      </c>
      <c r="H1445" s="69">
        <v>56300</v>
      </c>
      <c r="I1445" s="70">
        <v>8.3287802000000006</v>
      </c>
      <c r="J1445" s="70">
        <v>0.81296133999999998</v>
      </c>
      <c r="K1445" s="70">
        <v>43.444026999999998</v>
      </c>
      <c r="L1445" s="70">
        <v>2.7103275999999998</v>
      </c>
      <c r="M1445" s="70">
        <v>3.6183573999999998</v>
      </c>
      <c r="N1445" s="70">
        <v>0.22573723000000001</v>
      </c>
      <c r="O1445" s="70">
        <v>-0.38194484000000001</v>
      </c>
      <c r="P1445" s="70">
        <v>-2.0655424999999998</v>
      </c>
      <c r="Q1445" s="69">
        <v>2213</v>
      </c>
    </row>
    <row r="1446" spans="1:17">
      <c r="A1446" s="66">
        <v>2837</v>
      </c>
      <c r="B1446" s="67" t="s">
        <v>3684</v>
      </c>
      <c r="C1446" s="67" t="s">
        <v>2235</v>
      </c>
      <c r="D1446" s="68" t="s">
        <v>1170</v>
      </c>
      <c r="E1446" s="7">
        <v>637</v>
      </c>
      <c r="F1446" s="8" t="s">
        <v>1266</v>
      </c>
      <c r="G1446" s="69">
        <v>95300</v>
      </c>
      <c r="H1446" s="69">
        <v>52700</v>
      </c>
      <c r="I1446" s="70">
        <v>8.1726016999999995</v>
      </c>
      <c r="J1446" s="70">
        <v>0.59959220999999996</v>
      </c>
      <c r="K1446" s="70">
        <v>42.464649000000001</v>
      </c>
      <c r="L1446" s="70">
        <v>2.4677064</v>
      </c>
      <c r="M1446" s="70">
        <v>3.4704666</v>
      </c>
      <c r="N1446" s="70">
        <v>0.20167579999999999</v>
      </c>
      <c r="O1446" s="70">
        <v>-0.65125173000000003</v>
      </c>
      <c r="P1446" s="70">
        <v>-2.1823559000000001</v>
      </c>
      <c r="Q1446" s="69">
        <v>2814</v>
      </c>
    </row>
    <row r="1447" spans="1:17">
      <c r="A1447" s="66">
        <v>2858</v>
      </c>
      <c r="B1447" s="67" t="s">
        <v>3685</v>
      </c>
      <c r="C1447" s="67" t="s">
        <v>2237</v>
      </c>
      <c r="D1447" s="68" t="s">
        <v>1170</v>
      </c>
      <c r="E1447" s="7"/>
      <c r="F1447" s="8"/>
      <c r="G1447" s="69">
        <v>85600</v>
      </c>
      <c r="H1447" s="69">
        <v>44200</v>
      </c>
      <c r="I1447" s="70">
        <v>8.9489651000000006</v>
      </c>
      <c r="J1447" s="70">
        <v>0.71455078999999999</v>
      </c>
      <c r="K1447" s="70">
        <v>28.291516999999999</v>
      </c>
      <c r="L1447" s="70">
        <v>0</v>
      </c>
      <c r="M1447" s="70">
        <v>2.5317981000000001</v>
      </c>
      <c r="N1447" s="70">
        <v>0</v>
      </c>
      <c r="O1447" s="70">
        <v>-2.7124684000000001</v>
      </c>
      <c r="P1447" s="70">
        <v>-8.7091025999999996</v>
      </c>
      <c r="Q1447" s="69">
        <v>752.66666666666595</v>
      </c>
    </row>
    <row r="1448" spans="1:17">
      <c r="A1448" s="66">
        <v>2846</v>
      </c>
      <c r="B1448" s="67" t="s">
        <v>3686</v>
      </c>
      <c r="C1448" s="67" t="s">
        <v>2245</v>
      </c>
      <c r="D1448" s="68" t="s">
        <v>1170</v>
      </c>
      <c r="E1448" s="7">
        <v>641</v>
      </c>
      <c r="F1448" s="8" t="s">
        <v>1273</v>
      </c>
      <c r="G1448" s="69">
        <v>91900</v>
      </c>
      <c r="H1448" s="69">
        <v>46300</v>
      </c>
      <c r="I1448" s="70">
        <v>9.8972034000000004</v>
      </c>
      <c r="J1448" s="70">
        <v>0.31816196000000002</v>
      </c>
      <c r="K1448" s="70">
        <v>37.273384</v>
      </c>
      <c r="L1448" s="70">
        <v>1.5665838999999999</v>
      </c>
      <c r="M1448" s="70">
        <v>3.6890228</v>
      </c>
      <c r="N1448" s="70">
        <v>0.15504799999999999</v>
      </c>
      <c r="O1448" s="70">
        <v>-4.6111712000000002</v>
      </c>
      <c r="P1448" s="70">
        <v>-6.7876167000000001</v>
      </c>
      <c r="Q1448" s="69">
        <v>842</v>
      </c>
    </row>
    <row r="1449" spans="1:17">
      <c r="A1449" s="66">
        <v>2838</v>
      </c>
      <c r="B1449" s="67" t="s">
        <v>3687</v>
      </c>
      <c r="C1449" s="67" t="s">
        <v>2237</v>
      </c>
      <c r="D1449" s="68" t="s">
        <v>1170</v>
      </c>
      <c r="E1449" s="7"/>
      <c r="F1449" s="8"/>
      <c r="G1449" s="69">
        <v>73600</v>
      </c>
      <c r="H1449" s="69">
        <v>60100</v>
      </c>
      <c r="I1449" s="70">
        <v>16.416623999999999</v>
      </c>
      <c r="J1449" s="70">
        <v>0.44201164999999998</v>
      </c>
      <c r="K1449" s="70">
        <v>51.245289</v>
      </c>
      <c r="L1449" s="70">
        <v>1.9444995</v>
      </c>
      <c r="M1449" s="70">
        <v>8.4127463999999996</v>
      </c>
      <c r="N1449" s="70">
        <v>0.31922117</v>
      </c>
      <c r="O1449" s="70">
        <v>-6.7162503999999998</v>
      </c>
      <c r="P1449" s="70">
        <v>-10.386628999999999</v>
      </c>
      <c r="Q1449" s="69">
        <v>2070.6666666666601</v>
      </c>
    </row>
    <row r="1450" spans="1:17">
      <c r="A1450" s="66">
        <v>2849</v>
      </c>
      <c r="B1450" s="67" t="s">
        <v>3688</v>
      </c>
      <c r="C1450" s="67" t="s">
        <v>2255</v>
      </c>
      <c r="D1450" s="68" t="s">
        <v>1170</v>
      </c>
      <c r="E1450" s="7">
        <v>647</v>
      </c>
      <c r="F1450" s="8" t="s">
        <v>1285</v>
      </c>
      <c r="G1450" s="69">
        <v>91400</v>
      </c>
      <c r="H1450" s="69">
        <v>44600</v>
      </c>
      <c r="I1450" s="70">
        <v>8.2869177000000001</v>
      </c>
      <c r="J1450" s="70">
        <v>0.33409643</v>
      </c>
      <c r="K1450" s="70">
        <v>24.627199000000001</v>
      </c>
      <c r="L1450" s="70">
        <v>0.92566413000000003</v>
      </c>
      <c r="M1450" s="70">
        <v>2.0408358999999998</v>
      </c>
      <c r="N1450" s="70">
        <v>7.6709031999999996E-2</v>
      </c>
      <c r="O1450" s="70">
        <v>-1.8292781</v>
      </c>
      <c r="P1450" s="70">
        <v>-2.7215237999999999</v>
      </c>
      <c r="Q1450" s="69">
        <v>872</v>
      </c>
    </row>
    <row r="1451" spans="1:17">
      <c r="A1451" s="66">
        <v>2850</v>
      </c>
      <c r="B1451" s="67" t="s">
        <v>3689</v>
      </c>
      <c r="C1451" s="67" t="s">
        <v>3614</v>
      </c>
      <c r="D1451" s="68" t="s">
        <v>1170</v>
      </c>
      <c r="E1451" s="7"/>
      <c r="F1451" s="8"/>
      <c r="G1451" s="69">
        <v>83800</v>
      </c>
      <c r="H1451" s="69">
        <v>39400</v>
      </c>
      <c r="I1451" s="70">
        <v>7.6337995999999997</v>
      </c>
      <c r="J1451" s="70">
        <v>0.45671626999999998</v>
      </c>
      <c r="K1451" s="70">
        <v>15.756504</v>
      </c>
      <c r="L1451" s="70">
        <v>0.77875108000000004</v>
      </c>
      <c r="M1451" s="70">
        <v>1.2028198000000001</v>
      </c>
      <c r="N1451" s="70">
        <v>5.9448293999999999E-2</v>
      </c>
      <c r="O1451" s="70">
        <v>0.16983472999999999</v>
      </c>
      <c r="P1451" s="70">
        <v>-2.1395995999999999</v>
      </c>
      <c r="Q1451" s="69">
        <v>616</v>
      </c>
    </row>
    <row r="1452" spans="1:17">
      <c r="A1452" s="66">
        <v>11678</v>
      </c>
      <c r="B1452" s="67" t="s">
        <v>3690</v>
      </c>
      <c r="C1452" s="67" t="s">
        <v>2244</v>
      </c>
      <c r="D1452" s="68" t="s">
        <v>1170</v>
      </c>
      <c r="E1452" s="7"/>
      <c r="F1452" s="8"/>
      <c r="G1452" s="69">
        <v>78000</v>
      </c>
      <c r="H1452" s="69">
        <v>51300</v>
      </c>
      <c r="I1452" s="70">
        <v>7.8476600999999997</v>
      </c>
      <c r="J1452" s="70">
        <v>5.6328709999999997E-2</v>
      </c>
      <c r="K1452" s="70">
        <v>31.538108999999999</v>
      </c>
      <c r="L1452" s="70">
        <v>0</v>
      </c>
      <c r="M1452" s="70">
        <v>2.4750035000000001</v>
      </c>
      <c r="N1452" s="70">
        <v>0</v>
      </c>
      <c r="O1452" s="70">
        <v>3.9549178999999999</v>
      </c>
      <c r="P1452" s="70">
        <v>2.3557138000000002</v>
      </c>
      <c r="Q1452" s="69">
        <v>94.6666666666666</v>
      </c>
    </row>
    <row r="1453" spans="1:17">
      <c r="A1453" s="66">
        <v>2878</v>
      </c>
      <c r="B1453" s="67" t="s">
        <v>3691</v>
      </c>
      <c r="C1453" s="67" t="s">
        <v>2237</v>
      </c>
      <c r="D1453" s="68" t="s">
        <v>1170</v>
      </c>
      <c r="E1453" s="7"/>
      <c r="F1453" s="8"/>
      <c r="G1453" s="69">
        <v>81200</v>
      </c>
      <c r="H1453" s="69">
        <v>34600</v>
      </c>
      <c r="I1453" s="70">
        <v>9.8327532000000009</v>
      </c>
      <c r="J1453" s="70">
        <v>0.44318586999999998</v>
      </c>
      <c r="K1453" s="70">
        <v>18.837868</v>
      </c>
      <c r="L1453" s="70">
        <v>0.18892096</v>
      </c>
      <c r="M1453" s="70">
        <v>1.8522810000000001</v>
      </c>
      <c r="N1453" s="70">
        <v>1.8576131999999999E-2</v>
      </c>
      <c r="O1453" s="70">
        <v>-0.94835358999999997</v>
      </c>
      <c r="P1453" s="70">
        <v>-3.8505525999999999</v>
      </c>
      <c r="Q1453" s="69">
        <v>3799</v>
      </c>
    </row>
    <row r="1454" spans="1:17">
      <c r="A1454" s="66">
        <v>2879</v>
      </c>
      <c r="B1454" s="67" t="s">
        <v>3692</v>
      </c>
      <c r="C1454" s="67" t="s">
        <v>2245</v>
      </c>
      <c r="D1454" s="68" t="s">
        <v>1170</v>
      </c>
      <c r="E1454" s="7"/>
      <c r="F1454" s="8"/>
      <c r="G1454" s="69">
        <v>42800</v>
      </c>
      <c r="H1454" s="69">
        <v>25900</v>
      </c>
      <c r="I1454" s="70">
        <v>27.294136000000002</v>
      </c>
      <c r="J1454" s="70">
        <v>0.21162178000000001</v>
      </c>
      <c r="K1454" s="70">
        <v>7.1751298999999999</v>
      </c>
      <c r="L1454" s="70">
        <v>0</v>
      </c>
      <c r="M1454" s="70">
        <v>1.9583895</v>
      </c>
      <c r="N1454" s="70">
        <v>0</v>
      </c>
      <c r="O1454" s="70">
        <v>-7.1073183999999996</v>
      </c>
      <c r="P1454" s="70">
        <v>-9.4605923000000001</v>
      </c>
      <c r="Q1454" s="69">
        <v>316.33333333333297</v>
      </c>
    </row>
    <row r="1455" spans="1:17">
      <c r="A1455" s="66">
        <v>2844</v>
      </c>
      <c r="B1455" s="67" t="s">
        <v>3693</v>
      </c>
      <c r="C1455" s="67" t="s">
        <v>2285</v>
      </c>
      <c r="D1455" s="68" t="s">
        <v>1170</v>
      </c>
      <c r="E1455" s="7"/>
      <c r="F1455" s="8"/>
      <c r="G1455" s="69">
        <v>94300</v>
      </c>
      <c r="H1455" s="69">
        <v>44000</v>
      </c>
      <c r="I1455" s="70">
        <v>4.5932899000000003</v>
      </c>
      <c r="J1455" s="70">
        <v>0.14718819</v>
      </c>
      <c r="K1455" s="70">
        <v>25.249613</v>
      </c>
      <c r="L1455" s="70">
        <v>5.5498863000000001E-3</v>
      </c>
      <c r="M1455" s="70">
        <v>1.1597879</v>
      </c>
      <c r="N1455" s="70">
        <v>2.5492237000000002E-4</v>
      </c>
      <c r="O1455" s="70">
        <v>0.76202250000000005</v>
      </c>
      <c r="P1455" s="70">
        <v>-0.44847983000000002</v>
      </c>
      <c r="Q1455" s="69">
        <v>958</v>
      </c>
    </row>
    <row r="1456" spans="1:17">
      <c r="A1456" s="66">
        <v>2841</v>
      </c>
      <c r="B1456" s="67" t="s">
        <v>3694</v>
      </c>
      <c r="C1456" s="67" t="s">
        <v>2235</v>
      </c>
      <c r="D1456" s="68" t="s">
        <v>1170</v>
      </c>
      <c r="E1456" s="7">
        <v>636</v>
      </c>
      <c r="F1456" s="8" t="s">
        <v>1263</v>
      </c>
      <c r="G1456" s="69">
        <v>86800</v>
      </c>
      <c r="H1456" s="69">
        <v>43500</v>
      </c>
      <c r="I1456" s="70">
        <v>5.8268656999999999</v>
      </c>
      <c r="J1456" s="70">
        <v>0.27359812999999999</v>
      </c>
      <c r="K1456" s="70">
        <v>27.918157999999998</v>
      </c>
      <c r="L1456" s="70">
        <v>2.5927499E-2</v>
      </c>
      <c r="M1456" s="70">
        <v>1.6267536</v>
      </c>
      <c r="N1456" s="70">
        <v>1.5107606000000001E-3</v>
      </c>
      <c r="O1456" s="70">
        <v>0.10856245</v>
      </c>
      <c r="P1456" s="70">
        <v>-1.3613586</v>
      </c>
      <c r="Q1456" s="69">
        <v>1000</v>
      </c>
    </row>
    <row r="1457" spans="1:17">
      <c r="A1457" s="66">
        <v>2842</v>
      </c>
      <c r="B1457" s="67" t="s">
        <v>3695</v>
      </c>
      <c r="C1457" s="67" t="s">
        <v>2235</v>
      </c>
      <c r="D1457" s="68" t="s">
        <v>1170</v>
      </c>
      <c r="E1457" s="7"/>
      <c r="F1457" s="8"/>
      <c r="G1457" s="69">
        <v>77700</v>
      </c>
      <c r="H1457" s="69">
        <v>38400</v>
      </c>
      <c r="I1457" s="70">
        <v>10.266733</v>
      </c>
      <c r="J1457" s="70">
        <v>0.24047635000000001</v>
      </c>
      <c r="K1457" s="70">
        <v>17.964051999999999</v>
      </c>
      <c r="L1457" s="70">
        <v>0</v>
      </c>
      <c r="M1457" s="70">
        <v>1.8443213000000001</v>
      </c>
      <c r="N1457" s="70">
        <v>0</v>
      </c>
      <c r="O1457" s="70">
        <v>0.15909913000000001</v>
      </c>
      <c r="P1457" s="70">
        <v>0.10525814</v>
      </c>
      <c r="Q1457" s="69">
        <v>1170.6666666666599</v>
      </c>
    </row>
    <row r="1458" spans="1:17">
      <c r="A1458" s="66">
        <v>2843</v>
      </c>
      <c r="B1458" s="67" t="s">
        <v>3696</v>
      </c>
      <c r="C1458" s="67" t="s">
        <v>2244</v>
      </c>
      <c r="D1458" s="68" t="s">
        <v>1170</v>
      </c>
      <c r="E1458" s="7">
        <v>638</v>
      </c>
      <c r="F1458" s="8" t="s">
        <v>1268</v>
      </c>
      <c r="G1458" s="69">
        <v>94500</v>
      </c>
      <c r="H1458" s="69">
        <v>50600</v>
      </c>
      <c r="I1458" s="70">
        <v>5.6574277999999998</v>
      </c>
      <c r="J1458" s="70">
        <v>0.30154118000000002</v>
      </c>
      <c r="K1458" s="70">
        <v>30.463153999999999</v>
      </c>
      <c r="L1458" s="70">
        <v>0.60046040999999994</v>
      </c>
      <c r="M1458" s="70">
        <v>1.7234309000000001</v>
      </c>
      <c r="N1458" s="70">
        <v>3.3970612999999997E-2</v>
      </c>
      <c r="O1458" s="70">
        <v>-2.3138263000000001</v>
      </c>
      <c r="P1458" s="70">
        <v>-6.0004891999999996</v>
      </c>
      <c r="Q1458" s="69">
        <v>1002</v>
      </c>
    </row>
    <row r="1459" spans="1:17">
      <c r="A1459" s="66">
        <v>2845</v>
      </c>
      <c r="B1459" s="67" t="s">
        <v>3697</v>
      </c>
      <c r="C1459" s="67" t="s">
        <v>2235</v>
      </c>
      <c r="D1459" s="68" t="s">
        <v>1170</v>
      </c>
      <c r="E1459" s="7"/>
      <c r="F1459" s="8"/>
      <c r="G1459" s="69">
        <v>107400</v>
      </c>
      <c r="H1459" s="69">
        <v>51500</v>
      </c>
      <c r="I1459" s="70">
        <v>3.9661982</v>
      </c>
      <c r="J1459" s="70">
        <v>0.70372157999999996</v>
      </c>
      <c r="K1459" s="70">
        <v>44.038939999999997</v>
      </c>
      <c r="L1459" s="70">
        <v>2.3440449000000001</v>
      </c>
      <c r="M1459" s="70">
        <v>1.7466717</v>
      </c>
      <c r="N1459" s="70">
        <v>9.2969462000000003E-2</v>
      </c>
      <c r="O1459" s="70">
        <v>-0.45215502000000002</v>
      </c>
      <c r="P1459" s="70">
        <v>-2.3007328999999999</v>
      </c>
      <c r="Q1459" s="69">
        <v>1130.3333333333301</v>
      </c>
    </row>
    <row r="1460" spans="1:17">
      <c r="A1460" s="66">
        <v>7109</v>
      </c>
      <c r="B1460" s="67" t="s">
        <v>3698</v>
      </c>
      <c r="C1460" s="67" t="s">
        <v>2237</v>
      </c>
      <c r="D1460" s="68" t="s">
        <v>1170</v>
      </c>
      <c r="E1460" s="7"/>
      <c r="F1460" s="8"/>
      <c r="G1460" s="69">
        <v>48400</v>
      </c>
      <c r="H1460" s="69">
        <v>39200</v>
      </c>
      <c r="I1460" s="70">
        <v>20.588211000000001</v>
      </c>
      <c r="J1460" s="70">
        <v>0.38401425</v>
      </c>
      <c r="K1460" s="70">
        <v>24.483013</v>
      </c>
      <c r="L1460" s="70">
        <v>0</v>
      </c>
      <c r="M1460" s="70">
        <v>5.0406141</v>
      </c>
      <c r="N1460" s="70">
        <v>0</v>
      </c>
      <c r="O1460" s="70">
        <v>-8.2117509999999996</v>
      </c>
      <c r="P1460" s="70">
        <v>-17.498106</v>
      </c>
      <c r="Q1460" s="69">
        <v>251</v>
      </c>
    </row>
    <row r="1461" spans="1:17">
      <c r="A1461" s="66">
        <v>2847</v>
      </c>
      <c r="B1461" s="67" t="s">
        <v>3699</v>
      </c>
      <c r="C1461" s="67" t="s">
        <v>3644</v>
      </c>
      <c r="D1461" s="68" t="s">
        <v>1170</v>
      </c>
      <c r="E1461" s="7"/>
      <c r="F1461" s="8"/>
      <c r="G1461" s="69">
        <v>92700</v>
      </c>
      <c r="H1461" s="69">
        <v>45900</v>
      </c>
      <c r="I1461" s="70">
        <v>7.0166230000000001</v>
      </c>
      <c r="J1461" s="70">
        <v>0.34463546</v>
      </c>
      <c r="K1461" s="70">
        <v>25.669155</v>
      </c>
      <c r="L1461" s="70">
        <v>0.46232358000000001</v>
      </c>
      <c r="M1461" s="70">
        <v>1.8011079000000001</v>
      </c>
      <c r="N1461" s="70">
        <v>3.2439500000000003E-2</v>
      </c>
      <c r="O1461" s="70">
        <v>-2.3409791000000002</v>
      </c>
      <c r="P1461" s="70">
        <v>-6.0792332</v>
      </c>
      <c r="Q1461" s="69">
        <v>1052.3333333333301</v>
      </c>
    </row>
    <row r="1462" spans="1:17">
      <c r="A1462" s="66">
        <v>2848</v>
      </c>
      <c r="B1462" s="67" t="s">
        <v>3700</v>
      </c>
      <c r="C1462" s="67" t="s">
        <v>2244</v>
      </c>
      <c r="D1462" s="68" t="s">
        <v>1170</v>
      </c>
      <c r="E1462" s="7">
        <v>643</v>
      </c>
      <c r="F1462" s="8" t="s">
        <v>1277</v>
      </c>
      <c r="G1462" s="69">
        <v>85900</v>
      </c>
      <c r="H1462" s="69">
        <v>45200</v>
      </c>
      <c r="I1462" s="70">
        <v>8.1431197999999991</v>
      </c>
      <c r="J1462" s="70">
        <v>0.31774592000000002</v>
      </c>
      <c r="K1462" s="70">
        <v>21.164375</v>
      </c>
      <c r="L1462" s="70">
        <v>0.38732839000000002</v>
      </c>
      <c r="M1462" s="70">
        <v>1.7234404999999999</v>
      </c>
      <c r="N1462" s="70">
        <v>3.1540617E-2</v>
      </c>
      <c r="O1462" s="70">
        <v>-2.1270932999999999</v>
      </c>
      <c r="P1462" s="70">
        <v>-5.2944627000000004</v>
      </c>
      <c r="Q1462" s="69">
        <v>1139.3333333333301</v>
      </c>
    </row>
    <row r="1463" spans="1:17">
      <c r="A1463" s="66">
        <v>6791</v>
      </c>
      <c r="B1463" s="67" t="s">
        <v>3701</v>
      </c>
      <c r="C1463" s="67" t="s">
        <v>2237</v>
      </c>
      <c r="D1463" s="68" t="s">
        <v>1170</v>
      </c>
      <c r="E1463" s="7"/>
      <c r="F1463" s="8"/>
      <c r="G1463" s="69">
        <v>103100</v>
      </c>
      <c r="H1463" s="69">
        <v>36200</v>
      </c>
      <c r="I1463" s="70">
        <v>7.6110996999999996</v>
      </c>
      <c r="J1463" s="70">
        <v>1.7792661999999999</v>
      </c>
      <c r="K1463" s="70">
        <v>24.162361000000001</v>
      </c>
      <c r="L1463" s="70">
        <v>0.84989994999999996</v>
      </c>
      <c r="M1463" s="70">
        <v>1.8390214</v>
      </c>
      <c r="N1463" s="70">
        <v>6.4686730999999997E-2</v>
      </c>
      <c r="O1463" s="70">
        <v>-1.7792059</v>
      </c>
      <c r="P1463" s="70">
        <v>-2.8442588</v>
      </c>
      <c r="Q1463" s="69">
        <v>540.66666666666595</v>
      </c>
    </row>
    <row r="1464" spans="1:17">
      <c r="A1464" s="66">
        <v>2856</v>
      </c>
      <c r="B1464" s="67" t="s">
        <v>3702</v>
      </c>
      <c r="C1464" s="67" t="s">
        <v>2256</v>
      </c>
      <c r="D1464" s="68" t="s">
        <v>1170</v>
      </c>
      <c r="E1464" s="7"/>
      <c r="F1464" s="8"/>
      <c r="G1464" s="69">
        <v>71700</v>
      </c>
      <c r="H1464" s="69">
        <v>34200</v>
      </c>
      <c r="I1464" s="70">
        <v>10.780269000000001</v>
      </c>
      <c r="J1464" s="70">
        <v>0.31463923999999999</v>
      </c>
      <c r="K1464" s="70">
        <v>12.692383</v>
      </c>
      <c r="L1464" s="70">
        <v>2.889386E-2</v>
      </c>
      <c r="M1464" s="70">
        <v>1.3682730000000001</v>
      </c>
      <c r="N1464" s="70">
        <v>3.1148361000000002E-3</v>
      </c>
      <c r="O1464" s="70">
        <v>1.8645624000000001</v>
      </c>
      <c r="P1464" s="70">
        <v>8.9769706000000005E-2</v>
      </c>
      <c r="Q1464" s="69">
        <v>525.33333333333303</v>
      </c>
    </row>
    <row r="1465" spans="1:17">
      <c r="A1465" s="66">
        <v>2859</v>
      </c>
      <c r="B1465" s="67" t="s">
        <v>3703</v>
      </c>
      <c r="C1465" s="67" t="s">
        <v>2244</v>
      </c>
      <c r="D1465" s="68" t="s">
        <v>1170</v>
      </c>
      <c r="E1465" s="7"/>
      <c r="F1465" s="8"/>
      <c r="G1465" s="69">
        <v>54000</v>
      </c>
      <c r="H1465" s="69">
        <v>30700</v>
      </c>
      <c r="I1465" s="70">
        <v>18.218278999999999</v>
      </c>
      <c r="J1465" s="70">
        <v>0.23267794999999999</v>
      </c>
      <c r="K1465" s="70">
        <v>14.804321</v>
      </c>
      <c r="L1465" s="70">
        <v>0</v>
      </c>
      <c r="M1465" s="70">
        <v>2.6970928000000001</v>
      </c>
      <c r="N1465" s="70">
        <v>0</v>
      </c>
      <c r="O1465" s="70">
        <v>-3.0666799999999999</v>
      </c>
      <c r="P1465" s="70">
        <v>-6.3627028000000001</v>
      </c>
      <c r="Q1465" s="69">
        <v>656.33333333333303</v>
      </c>
    </row>
    <row r="1466" spans="1:17">
      <c r="A1466" s="66">
        <v>2854</v>
      </c>
      <c r="B1466" s="67" t="s">
        <v>3704</v>
      </c>
      <c r="C1466" s="67" t="s">
        <v>3602</v>
      </c>
      <c r="D1466" s="68" t="s">
        <v>1170</v>
      </c>
      <c r="E1466" s="7"/>
      <c r="F1466" s="8"/>
      <c r="G1466" s="69">
        <v>66700</v>
      </c>
      <c r="H1466" s="69">
        <v>38400</v>
      </c>
      <c r="I1466" s="70">
        <v>12.156185000000001</v>
      </c>
      <c r="J1466" s="70">
        <v>0.40668523000000001</v>
      </c>
      <c r="K1466" s="70">
        <v>16.908048999999998</v>
      </c>
      <c r="L1466" s="70">
        <v>0.40720561</v>
      </c>
      <c r="M1466" s="70">
        <v>2.0553737000000001</v>
      </c>
      <c r="N1466" s="70">
        <v>4.9500666999999998E-2</v>
      </c>
      <c r="O1466" s="70">
        <v>-0.16125341000000001</v>
      </c>
      <c r="P1466" s="70">
        <v>-1.8319656</v>
      </c>
      <c r="Q1466" s="69">
        <v>661.66666666666595</v>
      </c>
    </row>
    <row r="1467" spans="1:17">
      <c r="A1467" s="66">
        <v>2855</v>
      </c>
      <c r="B1467" s="67" t="s">
        <v>3705</v>
      </c>
      <c r="C1467" s="67" t="s">
        <v>3614</v>
      </c>
      <c r="D1467" s="68" t="s">
        <v>1170</v>
      </c>
      <c r="E1467" s="7"/>
      <c r="F1467" s="8"/>
      <c r="G1467" s="69">
        <v>52600</v>
      </c>
      <c r="H1467" s="69">
        <v>30300</v>
      </c>
      <c r="I1467" s="70">
        <v>21.010854999999999</v>
      </c>
      <c r="J1467" s="70">
        <v>1.7848645999999999E-2</v>
      </c>
      <c r="K1467" s="70">
        <v>11.90615</v>
      </c>
      <c r="L1467" s="70">
        <v>4.3236385E-3</v>
      </c>
      <c r="M1467" s="70">
        <v>2.5015838000000001</v>
      </c>
      <c r="N1467" s="70">
        <v>9.0843339999999997E-4</v>
      </c>
      <c r="O1467" s="70">
        <v>-3.9592333000000002</v>
      </c>
      <c r="P1467" s="70">
        <v>-6.8648347999999997</v>
      </c>
      <c r="Q1467" s="69">
        <v>438.666666666666</v>
      </c>
    </row>
    <row r="1468" spans="1:17">
      <c r="A1468" s="66">
        <v>2857</v>
      </c>
      <c r="B1468" s="67" t="s">
        <v>3706</v>
      </c>
      <c r="C1468" s="67" t="s">
        <v>3644</v>
      </c>
      <c r="D1468" s="68" t="s">
        <v>1170</v>
      </c>
      <c r="E1468" s="7"/>
      <c r="F1468" s="8"/>
      <c r="G1468" s="69">
        <v>63600</v>
      </c>
      <c r="H1468" s="69">
        <v>34400</v>
      </c>
      <c r="I1468" s="70">
        <v>14.442287</v>
      </c>
      <c r="J1468" s="70">
        <v>0.18473514999999999</v>
      </c>
      <c r="K1468" s="70">
        <v>11.808115000000001</v>
      </c>
      <c r="L1468" s="70">
        <v>0</v>
      </c>
      <c r="M1468" s="70">
        <v>1.7053617999999999</v>
      </c>
      <c r="N1468" s="70">
        <v>0</v>
      </c>
      <c r="O1468" s="70">
        <v>-2.4818554000000002</v>
      </c>
      <c r="P1468" s="70">
        <v>-5.1752472000000003</v>
      </c>
      <c r="Q1468" s="69">
        <v>532.66666666666595</v>
      </c>
    </row>
    <row r="1469" spans="1:17">
      <c r="A1469" s="66">
        <v>10286</v>
      </c>
      <c r="B1469" s="67" t="s">
        <v>1287</v>
      </c>
      <c r="C1469" s="67" t="s">
        <v>2256</v>
      </c>
      <c r="D1469" s="68" t="s">
        <v>1170</v>
      </c>
      <c r="E1469" s="7"/>
      <c r="F1469" s="8"/>
      <c r="G1469" s="69">
        <v>76000</v>
      </c>
      <c r="H1469" s="69">
        <v>39000</v>
      </c>
      <c r="I1469" s="70">
        <v>14.019024</v>
      </c>
      <c r="J1469" s="70">
        <v>0.51000833999999995</v>
      </c>
      <c r="K1469" s="70">
        <v>25.704639</v>
      </c>
      <c r="L1469" s="70">
        <v>1.4686625E-2</v>
      </c>
      <c r="M1469" s="70">
        <v>3.6035396999999998</v>
      </c>
      <c r="N1469" s="70">
        <v>2.0589215999999998E-3</v>
      </c>
      <c r="O1469" s="70">
        <v>-2.2663338</v>
      </c>
      <c r="P1469" s="70">
        <v>-2.5276930000000002</v>
      </c>
      <c r="Q1469" s="69">
        <v>202.333333333333</v>
      </c>
    </row>
    <row r="1470" spans="1:17">
      <c r="A1470" s="66">
        <v>2867</v>
      </c>
      <c r="B1470" s="67" t="s">
        <v>3707</v>
      </c>
      <c r="C1470" s="67" t="s">
        <v>3708</v>
      </c>
      <c r="D1470" s="68" t="s">
        <v>1170</v>
      </c>
      <c r="E1470" s="7"/>
      <c r="F1470" s="8"/>
      <c r="G1470" s="69">
        <v>56700</v>
      </c>
      <c r="H1470" s="69">
        <v>31900</v>
      </c>
      <c r="I1470" s="70">
        <v>15.149246</v>
      </c>
      <c r="J1470" s="70">
        <v>0.19161510000000001</v>
      </c>
      <c r="K1470" s="70">
        <v>7.2178234999999997</v>
      </c>
      <c r="L1470" s="70">
        <v>0.12632884</v>
      </c>
      <c r="M1470" s="70">
        <v>1.0934459000000001</v>
      </c>
      <c r="N1470" s="70">
        <v>1.9137866999999999E-2</v>
      </c>
      <c r="O1470" s="70">
        <v>3.6578243000000001</v>
      </c>
      <c r="P1470" s="70">
        <v>2.4395413000000001</v>
      </c>
      <c r="Q1470" s="69">
        <v>304</v>
      </c>
    </row>
    <row r="1471" spans="1:17">
      <c r="A1471" s="66">
        <v>2853</v>
      </c>
      <c r="B1471" s="67" t="s">
        <v>1289</v>
      </c>
      <c r="C1471" s="67" t="s">
        <v>2237</v>
      </c>
      <c r="D1471" s="68" t="s">
        <v>1170</v>
      </c>
      <c r="E1471" s="7"/>
      <c r="F1471" s="8"/>
      <c r="G1471" s="69">
        <v>103800</v>
      </c>
      <c r="H1471" s="69">
        <v>90500</v>
      </c>
      <c r="I1471" s="70">
        <v>4.3647723000000003</v>
      </c>
      <c r="J1471" s="70">
        <v>0.23508064000000001</v>
      </c>
      <c r="K1471" s="70">
        <v>51.558951999999998</v>
      </c>
      <c r="L1471" s="70">
        <v>13.268122</v>
      </c>
      <c r="M1471" s="70">
        <v>2.2504308000000002</v>
      </c>
      <c r="N1471" s="70">
        <v>0.57912332</v>
      </c>
      <c r="O1471" s="70">
        <v>-0.82549572000000004</v>
      </c>
      <c r="P1471" s="70">
        <v>-2.7700027999999999</v>
      </c>
      <c r="Q1471" s="69">
        <v>115</v>
      </c>
    </row>
    <row r="1472" spans="1:17">
      <c r="A1472" s="66">
        <v>213</v>
      </c>
      <c r="B1472" s="67" t="s">
        <v>3709</v>
      </c>
      <c r="C1472" s="67" t="s">
        <v>2244</v>
      </c>
      <c r="D1472" s="68" t="s">
        <v>1170</v>
      </c>
      <c r="E1472" s="7"/>
      <c r="F1472" s="8"/>
      <c r="G1472" s="69">
        <v>89900</v>
      </c>
      <c r="H1472" s="69">
        <v>49700</v>
      </c>
      <c r="I1472" s="70">
        <v>5.1576018000000001</v>
      </c>
      <c r="J1472" s="70">
        <v>0.40734010999999998</v>
      </c>
      <c r="K1472" s="70">
        <v>35.997504999999997</v>
      </c>
      <c r="L1472" s="70">
        <v>1.2486081E-2</v>
      </c>
      <c r="M1472" s="70">
        <v>1.8566081999999999</v>
      </c>
      <c r="N1472" s="70">
        <v>6.4398232E-4</v>
      </c>
      <c r="O1472" s="70">
        <v>-0.36384419000000001</v>
      </c>
      <c r="P1472" s="70">
        <v>-4.8062329000000004</v>
      </c>
      <c r="Q1472" s="69">
        <v>107.666666666666</v>
      </c>
    </row>
    <row r="1473" spans="1:17">
      <c r="A1473" s="66">
        <v>2881</v>
      </c>
      <c r="B1473" s="67" t="s">
        <v>3710</v>
      </c>
      <c r="C1473" s="67" t="s">
        <v>2237</v>
      </c>
      <c r="D1473" s="68" t="s">
        <v>1170</v>
      </c>
      <c r="E1473" s="7"/>
      <c r="F1473" s="8"/>
      <c r="G1473" s="69">
        <v>74100</v>
      </c>
      <c r="H1473" s="69">
        <v>35000</v>
      </c>
      <c r="I1473" s="70">
        <v>11.808811</v>
      </c>
      <c r="J1473" s="70">
        <v>1.0262960000000001</v>
      </c>
      <c r="K1473" s="70">
        <v>20.940083999999999</v>
      </c>
      <c r="L1473" s="70">
        <v>0.45566791000000001</v>
      </c>
      <c r="M1473" s="70">
        <v>2.4727749999999999</v>
      </c>
      <c r="N1473" s="70">
        <v>5.3808965E-2</v>
      </c>
      <c r="O1473" s="70">
        <v>3.6055809999999999</v>
      </c>
      <c r="P1473" s="70">
        <v>4.8297048</v>
      </c>
      <c r="Q1473" s="69">
        <v>1798</v>
      </c>
    </row>
    <row r="1474" spans="1:17">
      <c r="A1474" s="66">
        <v>2882</v>
      </c>
      <c r="B1474" s="67" t="s">
        <v>3711</v>
      </c>
      <c r="C1474" s="67" t="s">
        <v>2244</v>
      </c>
      <c r="D1474" s="68" t="s">
        <v>1170</v>
      </c>
      <c r="E1474" s="7"/>
      <c r="F1474" s="8"/>
      <c r="G1474" s="69">
        <v>119700</v>
      </c>
      <c r="H1474" s="69">
        <v>61100</v>
      </c>
      <c r="I1474" s="70">
        <v>5.6894020999999997</v>
      </c>
      <c r="J1474" s="70">
        <v>7.2329192000000004</v>
      </c>
      <c r="K1474" s="70">
        <v>51.621825999999999</v>
      </c>
      <c r="L1474" s="70">
        <v>3.2224529</v>
      </c>
      <c r="M1474" s="70">
        <v>2.9369730999999999</v>
      </c>
      <c r="N1474" s="70">
        <v>0.18333830000000001</v>
      </c>
      <c r="O1474" s="70">
        <v>2.3525257000000002</v>
      </c>
      <c r="P1474" s="70">
        <v>1.5109005</v>
      </c>
      <c r="Q1474" s="69">
        <v>2556</v>
      </c>
    </row>
    <row r="1475" spans="1:17">
      <c r="A1475" s="66">
        <v>11031</v>
      </c>
      <c r="B1475" s="67" t="s">
        <v>3712</v>
      </c>
      <c r="C1475" s="67" t="s">
        <v>2237</v>
      </c>
      <c r="D1475" s="68" t="s">
        <v>1170</v>
      </c>
      <c r="E1475" s="7"/>
      <c r="F1475" s="8"/>
      <c r="G1475" s="69">
        <v>29700</v>
      </c>
      <c r="H1475" s="69">
        <v>31300</v>
      </c>
      <c r="I1475" s="70">
        <v>40.302402000000001</v>
      </c>
      <c r="J1475" s="70">
        <v>2.9217870999999999E-2</v>
      </c>
      <c r="K1475" s="70">
        <v>19.843748000000001</v>
      </c>
      <c r="L1475" s="70">
        <v>0.1431327</v>
      </c>
      <c r="M1475" s="70">
        <v>7.9975071</v>
      </c>
      <c r="N1475" s="70">
        <v>5.7685914999999997E-2</v>
      </c>
      <c r="O1475" s="70">
        <v>-1.3536695000000001</v>
      </c>
      <c r="P1475" s="70">
        <v>-2.860563</v>
      </c>
      <c r="Q1475" s="69">
        <v>562</v>
      </c>
    </row>
    <row r="1476" spans="1:17">
      <c r="A1476" s="66">
        <v>6788</v>
      </c>
      <c r="B1476" s="67" t="s">
        <v>3713</v>
      </c>
      <c r="C1476" s="67" t="s">
        <v>3625</v>
      </c>
      <c r="D1476" s="68" t="s">
        <v>1170</v>
      </c>
      <c r="E1476" s="7"/>
      <c r="F1476" s="8"/>
      <c r="G1476" s="69">
        <v>58900</v>
      </c>
      <c r="H1476" s="69">
        <v>27200</v>
      </c>
      <c r="I1476" s="70">
        <v>14.997766</v>
      </c>
      <c r="J1476" s="70">
        <v>0.18442045000000001</v>
      </c>
      <c r="K1476" s="70">
        <v>8.3348341000000001</v>
      </c>
      <c r="L1476" s="70">
        <v>1.9826185E-2</v>
      </c>
      <c r="M1476" s="70">
        <v>1.2500391</v>
      </c>
      <c r="N1476" s="70">
        <v>2.9734848E-3</v>
      </c>
      <c r="O1476" s="70">
        <v>1.1085436</v>
      </c>
      <c r="P1476" s="70">
        <v>-0.63963926000000004</v>
      </c>
      <c r="Q1476" s="69">
        <v>593</v>
      </c>
    </row>
    <row r="1477" spans="1:17">
      <c r="A1477" s="66">
        <v>2812</v>
      </c>
      <c r="B1477" s="67" t="s">
        <v>3714</v>
      </c>
      <c r="C1477" s="67" t="s">
        <v>2235</v>
      </c>
      <c r="D1477" s="68" t="s">
        <v>1170</v>
      </c>
      <c r="E1477" s="7"/>
      <c r="F1477" s="8"/>
      <c r="G1477" s="69">
        <v>65400</v>
      </c>
      <c r="H1477" s="69">
        <v>38200</v>
      </c>
      <c r="I1477" s="70">
        <v>23.652473000000001</v>
      </c>
      <c r="J1477" s="70">
        <v>0.23571844</v>
      </c>
      <c r="K1477" s="70">
        <v>28.479485</v>
      </c>
      <c r="L1477" s="70">
        <v>9.4428926999999996E-2</v>
      </c>
      <c r="M1477" s="70">
        <v>6.7361021000000001</v>
      </c>
      <c r="N1477" s="70">
        <v>2.2334775000000001E-2</v>
      </c>
      <c r="O1477" s="70">
        <v>-5.2019323999999996</v>
      </c>
      <c r="P1477" s="70">
        <v>-3.2798283000000001</v>
      </c>
      <c r="Q1477" s="69">
        <v>82.5</v>
      </c>
    </row>
    <row r="1478" spans="1:17">
      <c r="A1478" s="66">
        <v>2880</v>
      </c>
      <c r="B1478" s="67" t="s">
        <v>3715</v>
      </c>
      <c r="C1478" s="67" t="s">
        <v>2245</v>
      </c>
      <c r="D1478" s="68" t="s">
        <v>1170</v>
      </c>
      <c r="E1478" s="7"/>
      <c r="F1478" s="8"/>
      <c r="G1478" s="69">
        <v>66300</v>
      </c>
      <c r="H1478" s="69">
        <v>29000</v>
      </c>
      <c r="I1478" s="70">
        <v>15.505875</v>
      </c>
      <c r="J1478" s="70">
        <v>0.28725538</v>
      </c>
      <c r="K1478" s="70">
        <v>14.999037</v>
      </c>
      <c r="L1478" s="70">
        <v>0.41774099999999997</v>
      </c>
      <c r="M1478" s="70">
        <v>2.3257317999999998</v>
      </c>
      <c r="N1478" s="70">
        <v>6.4774400999999995E-2</v>
      </c>
      <c r="O1478" s="70">
        <v>-2.5507238000000001</v>
      </c>
      <c r="P1478" s="70">
        <v>-3.8792789000000001</v>
      </c>
      <c r="Q1478" s="69">
        <v>484</v>
      </c>
    </row>
    <row r="1479" spans="1:17">
      <c r="A1479" s="66">
        <v>2889</v>
      </c>
      <c r="B1479" s="67" t="s">
        <v>3716</v>
      </c>
      <c r="C1479" s="67" t="s">
        <v>2256</v>
      </c>
      <c r="D1479" s="68" t="s">
        <v>1170</v>
      </c>
      <c r="E1479" s="7"/>
      <c r="F1479" s="8"/>
      <c r="G1479" s="69">
        <v>134700</v>
      </c>
      <c r="H1479" s="69">
        <v>66600</v>
      </c>
      <c r="I1479" s="70">
        <v>4.2998194999999999</v>
      </c>
      <c r="J1479" s="70">
        <v>10.896436</v>
      </c>
      <c r="K1479" s="70">
        <v>44.965881000000003</v>
      </c>
      <c r="L1479" s="70">
        <v>1.7236468</v>
      </c>
      <c r="M1479" s="70">
        <v>1.9334518000000001</v>
      </c>
      <c r="N1479" s="70">
        <v>7.4113697000000006E-2</v>
      </c>
      <c r="O1479" s="70">
        <v>-1.5577425</v>
      </c>
      <c r="P1479" s="70">
        <v>-4.1274471000000004</v>
      </c>
      <c r="Q1479" s="69">
        <v>484</v>
      </c>
    </row>
    <row r="1480" spans="1:17">
      <c r="A1480" s="66">
        <v>11189</v>
      </c>
      <c r="B1480" s="67" t="s">
        <v>3717</v>
      </c>
      <c r="C1480" s="67" t="s">
        <v>2237</v>
      </c>
      <c r="D1480" s="68" t="s">
        <v>1170</v>
      </c>
      <c r="E1480" s="7"/>
      <c r="F1480" s="8"/>
      <c r="G1480" s="69">
        <v>21200</v>
      </c>
      <c r="H1480" s="69">
        <v>15300</v>
      </c>
      <c r="I1480" s="70">
        <v>60.977469999999997</v>
      </c>
      <c r="J1480" s="70">
        <v>0.57698590000000005</v>
      </c>
      <c r="K1480" s="70">
        <v>11.77</v>
      </c>
      <c r="L1480" s="70">
        <v>0.64897782000000004</v>
      </c>
      <c r="M1480" s="70">
        <v>7.1770481999999998</v>
      </c>
      <c r="N1480" s="70">
        <v>0.39573028999999998</v>
      </c>
      <c r="O1480" s="70">
        <v>-4.1445274000000003</v>
      </c>
      <c r="P1480" s="70">
        <v>3.4881221999999998</v>
      </c>
      <c r="Q1480" s="69">
        <v>218</v>
      </c>
    </row>
    <row r="1481" spans="1:17">
      <c r="A1481" s="66">
        <v>2894</v>
      </c>
      <c r="B1481" s="67" t="s">
        <v>3718</v>
      </c>
      <c r="C1481" s="67" t="s">
        <v>2235</v>
      </c>
      <c r="D1481" s="68" t="s">
        <v>1170</v>
      </c>
      <c r="E1481" s="7"/>
      <c r="F1481" s="8"/>
      <c r="G1481" s="69">
        <v>129200</v>
      </c>
      <c r="H1481" s="69">
        <v>62000</v>
      </c>
      <c r="I1481" s="70">
        <v>5.7357917</v>
      </c>
      <c r="J1481" s="70">
        <v>5.5780468000000001</v>
      </c>
      <c r="K1481" s="70">
        <v>52.672905</v>
      </c>
      <c r="L1481" s="70">
        <v>6.4756155</v>
      </c>
      <c r="M1481" s="70">
        <v>3.0212080000000001</v>
      </c>
      <c r="N1481" s="70">
        <v>0.37142779999999997</v>
      </c>
      <c r="O1481" s="70">
        <v>-1.1745843</v>
      </c>
      <c r="P1481" s="70">
        <v>-2.4745121000000001</v>
      </c>
      <c r="Q1481" s="69">
        <v>988.66666666666595</v>
      </c>
    </row>
    <row r="1482" spans="1:17">
      <c r="A1482" s="66">
        <v>2883</v>
      </c>
      <c r="B1482" s="67" t="s">
        <v>1291</v>
      </c>
      <c r="C1482" s="67" t="s">
        <v>2244</v>
      </c>
      <c r="D1482" s="68" t="s">
        <v>1170</v>
      </c>
      <c r="E1482" s="7">
        <v>652</v>
      </c>
      <c r="F1482" s="8" t="s">
        <v>1291</v>
      </c>
      <c r="G1482" s="69">
        <v>67500</v>
      </c>
      <c r="H1482" s="69">
        <v>47800</v>
      </c>
      <c r="I1482" s="70">
        <v>13.10263</v>
      </c>
      <c r="J1482" s="70">
        <v>0.49392343</v>
      </c>
      <c r="K1482" s="70">
        <v>38.360474000000004</v>
      </c>
      <c r="L1482" s="70">
        <v>2.9418234999999999</v>
      </c>
      <c r="M1482" s="70">
        <v>5.0262308000000004</v>
      </c>
      <c r="N1482" s="70">
        <v>0.38545626</v>
      </c>
      <c r="O1482" s="70">
        <v>-3.7008687999999998</v>
      </c>
      <c r="P1482" s="70">
        <v>-2.2971811</v>
      </c>
      <c r="Q1482" s="69">
        <v>345</v>
      </c>
    </row>
    <row r="1483" spans="1:17">
      <c r="A1483" s="66">
        <v>2895</v>
      </c>
      <c r="B1483" s="67" t="s">
        <v>1292</v>
      </c>
      <c r="C1483" s="67" t="s">
        <v>2245</v>
      </c>
      <c r="D1483" s="68" t="s">
        <v>1170</v>
      </c>
      <c r="E1483" s="7"/>
      <c r="F1483" s="8"/>
      <c r="G1483" s="69">
        <v>145100</v>
      </c>
      <c r="H1483" s="69">
        <v>46000</v>
      </c>
      <c r="I1483" s="70">
        <v>3.3592290999999999</v>
      </c>
      <c r="J1483" s="70">
        <v>8.4441918999999999</v>
      </c>
      <c r="K1483" s="70">
        <v>32.580359999999999</v>
      </c>
      <c r="L1483" s="70">
        <v>1.7743530000000001</v>
      </c>
      <c r="M1483" s="70">
        <v>1.0944488999999999</v>
      </c>
      <c r="N1483" s="70">
        <v>5.9604580999999997E-2</v>
      </c>
      <c r="O1483" s="70">
        <v>1.6775948999999999</v>
      </c>
      <c r="P1483" s="70">
        <v>3.6451756999999998</v>
      </c>
      <c r="Q1483" s="69">
        <v>569.33333333333303</v>
      </c>
    </row>
    <row r="1484" spans="1:17">
      <c r="A1484" s="66">
        <v>2665</v>
      </c>
      <c r="B1484" s="67" t="s">
        <v>3719</v>
      </c>
      <c r="C1484" s="67" t="s">
        <v>2237</v>
      </c>
      <c r="D1484" s="68" t="s">
        <v>1170</v>
      </c>
      <c r="E1484" s="7"/>
      <c r="F1484" s="8"/>
      <c r="G1484" s="69">
        <v>30900</v>
      </c>
      <c r="H1484" s="69">
        <v>53000</v>
      </c>
      <c r="I1484" s="70">
        <v>36.477885999999998</v>
      </c>
      <c r="J1484" s="70">
        <v>0.11981525</v>
      </c>
      <c r="K1484" s="70">
        <v>44.843539999999997</v>
      </c>
      <c r="L1484" s="70">
        <v>1.7666297</v>
      </c>
      <c r="M1484" s="70">
        <v>16.357977000000002</v>
      </c>
      <c r="N1484" s="70">
        <v>0.64442920999999997</v>
      </c>
      <c r="O1484" s="70">
        <v>-7.9987750000000002</v>
      </c>
      <c r="P1484" s="70">
        <v>-5.7506069999999996</v>
      </c>
      <c r="Q1484" s="69">
        <v>207.666666666666</v>
      </c>
    </row>
    <row r="1485" spans="1:17">
      <c r="A1485" s="66">
        <v>2899</v>
      </c>
      <c r="B1485" s="67" t="s">
        <v>1293</v>
      </c>
      <c r="C1485" s="67" t="s">
        <v>2237</v>
      </c>
      <c r="D1485" s="68" t="s">
        <v>1170</v>
      </c>
      <c r="E1485" s="7"/>
      <c r="F1485" s="8"/>
      <c r="G1485" s="69">
        <v>114400</v>
      </c>
      <c r="H1485" s="69">
        <v>58000</v>
      </c>
      <c r="I1485" s="70">
        <v>5.1794523999999997</v>
      </c>
      <c r="J1485" s="70">
        <v>3.2166931999999999</v>
      </c>
      <c r="K1485" s="70">
        <v>42.187793999999997</v>
      </c>
      <c r="L1485" s="70">
        <v>0</v>
      </c>
      <c r="M1485" s="70">
        <v>2.1850965000000002</v>
      </c>
      <c r="N1485" s="70">
        <v>0</v>
      </c>
      <c r="O1485" s="70">
        <v>-1.9325901000000001</v>
      </c>
      <c r="P1485" s="70">
        <v>-5.2024182999999997</v>
      </c>
      <c r="Q1485" s="69">
        <v>379.33333333333297</v>
      </c>
    </row>
    <row r="1486" spans="1:17">
      <c r="A1486" s="66">
        <v>2901</v>
      </c>
      <c r="B1486" s="67" t="s">
        <v>1294</v>
      </c>
      <c r="C1486" s="67" t="s">
        <v>2244</v>
      </c>
      <c r="D1486" s="68" t="s">
        <v>1170</v>
      </c>
      <c r="E1486" s="7"/>
      <c r="F1486" s="8"/>
      <c r="G1486" s="69">
        <v>74900</v>
      </c>
      <c r="H1486" s="69">
        <v>41500</v>
      </c>
      <c r="I1486" s="70">
        <v>7.6454968000000001</v>
      </c>
      <c r="J1486" s="70">
        <v>0.77829391000000003</v>
      </c>
      <c r="K1486" s="70">
        <v>32.175682000000002</v>
      </c>
      <c r="L1486" s="70">
        <v>4.4876061000000002E-2</v>
      </c>
      <c r="M1486" s="70">
        <v>2.4599907000000001</v>
      </c>
      <c r="N1486" s="70">
        <v>3.4309977000000001E-3</v>
      </c>
      <c r="O1486" s="70">
        <v>0.31148462999999998</v>
      </c>
      <c r="P1486" s="70">
        <v>-7.0343390000000001</v>
      </c>
      <c r="Q1486" s="69">
        <v>80</v>
      </c>
    </row>
    <row r="1487" spans="1:17">
      <c r="A1487" s="66">
        <v>7405</v>
      </c>
      <c r="B1487" s="67" t="s">
        <v>3720</v>
      </c>
      <c r="C1487" s="67" t="s">
        <v>2237</v>
      </c>
      <c r="D1487" s="68" t="s">
        <v>1170</v>
      </c>
      <c r="E1487" s="7"/>
      <c r="F1487" s="8"/>
      <c r="G1487" s="69">
        <v>29500</v>
      </c>
      <c r="H1487" s="69">
        <v>24500</v>
      </c>
      <c r="I1487" s="70">
        <v>41.312556999999998</v>
      </c>
      <c r="J1487" s="70">
        <v>0.11516438</v>
      </c>
      <c r="K1487" s="70">
        <v>17.706724000000001</v>
      </c>
      <c r="L1487" s="70">
        <v>1.6651681000000002E-2</v>
      </c>
      <c r="M1487" s="70">
        <v>7.3151007000000003</v>
      </c>
      <c r="N1487" s="70">
        <v>6.8792352000000001E-3</v>
      </c>
      <c r="O1487" s="70">
        <v>-16.401053999999998</v>
      </c>
      <c r="P1487" s="70">
        <v>-21.432137000000001</v>
      </c>
      <c r="Q1487" s="69">
        <v>129</v>
      </c>
    </row>
    <row r="1488" spans="1:17">
      <c r="A1488" s="66">
        <v>11859</v>
      </c>
      <c r="B1488" s="67" t="s">
        <v>3721</v>
      </c>
      <c r="C1488" s="67" t="s">
        <v>2256</v>
      </c>
      <c r="D1488" s="68" t="s">
        <v>1170</v>
      </c>
      <c r="E1488" s="7"/>
      <c r="F1488" s="8"/>
      <c r="G1488" s="69">
        <v>72500</v>
      </c>
      <c r="H1488" s="69">
        <v>23500</v>
      </c>
      <c r="I1488" s="70">
        <v>7.1625985999999999</v>
      </c>
      <c r="J1488" s="70">
        <v>0.71521639999999997</v>
      </c>
      <c r="K1488" s="70">
        <v>7.0694407999999997</v>
      </c>
      <c r="L1488" s="70">
        <v>0</v>
      </c>
      <c r="M1488" s="70">
        <v>0.50635564</v>
      </c>
      <c r="N1488" s="70">
        <v>0</v>
      </c>
      <c r="O1488" s="70">
        <v>5.1947517000000003</v>
      </c>
      <c r="P1488" s="70">
        <v>2.1918546999999999</v>
      </c>
      <c r="Q1488" s="69">
        <v>248.333333333333</v>
      </c>
    </row>
    <row r="1489" spans="1:17">
      <c r="A1489" s="66">
        <v>2903</v>
      </c>
      <c r="B1489" s="67" t="s">
        <v>1295</v>
      </c>
      <c r="C1489" s="67" t="s">
        <v>2237</v>
      </c>
      <c r="D1489" s="68" t="s">
        <v>1170</v>
      </c>
      <c r="E1489" s="7"/>
      <c r="F1489" s="8"/>
      <c r="G1489" s="69">
        <v>180100</v>
      </c>
      <c r="H1489" s="69">
        <v>46400</v>
      </c>
      <c r="I1489" s="70">
        <v>3.1594985000000002</v>
      </c>
      <c r="J1489" s="70">
        <v>12.664588999999999</v>
      </c>
      <c r="K1489" s="70">
        <v>47.529105999999999</v>
      </c>
      <c r="L1489" s="70">
        <v>4.8189411</v>
      </c>
      <c r="M1489" s="70">
        <v>1.5016813</v>
      </c>
      <c r="N1489" s="70">
        <v>0.15225436000000001</v>
      </c>
      <c r="O1489" s="70">
        <v>0.60183178999999998</v>
      </c>
      <c r="P1489" s="70">
        <v>0.96294146999999997</v>
      </c>
      <c r="Q1489" s="69">
        <v>630.33333333333303</v>
      </c>
    </row>
    <row r="1490" spans="1:17">
      <c r="A1490" s="66">
        <v>3012</v>
      </c>
      <c r="B1490" s="67" t="s">
        <v>1355</v>
      </c>
      <c r="C1490" s="67" t="s">
        <v>3722</v>
      </c>
      <c r="D1490" s="68" t="s">
        <v>1354</v>
      </c>
      <c r="E1490" s="7"/>
      <c r="F1490" s="8"/>
      <c r="G1490" s="69">
        <v>84600</v>
      </c>
      <c r="H1490" s="69">
        <v>39200</v>
      </c>
      <c r="I1490" s="70">
        <v>4.8849324999999997</v>
      </c>
      <c r="J1490" s="70">
        <v>1.1585776000000001</v>
      </c>
      <c r="K1490" s="70">
        <v>11.541358000000001</v>
      </c>
      <c r="L1490" s="70">
        <v>1.3909265</v>
      </c>
      <c r="M1490" s="70">
        <v>0.56378751999999999</v>
      </c>
      <c r="N1490" s="70">
        <v>6.7945823000000002E-2</v>
      </c>
      <c r="O1490" s="70">
        <v>-0.28037938000000001</v>
      </c>
      <c r="P1490" s="70">
        <v>-3.0362952000000001</v>
      </c>
      <c r="Q1490" s="69">
        <v>461.33333333333297</v>
      </c>
    </row>
    <row r="1491" spans="1:17">
      <c r="A1491" s="66">
        <v>3014</v>
      </c>
      <c r="B1491" s="67" t="s">
        <v>1356</v>
      </c>
      <c r="C1491" s="67" t="s">
        <v>2205</v>
      </c>
      <c r="D1491" s="68" t="s">
        <v>1354</v>
      </c>
      <c r="E1491" s="7">
        <v>694</v>
      </c>
      <c r="F1491" s="8" t="s">
        <v>1356</v>
      </c>
      <c r="G1491" s="69">
        <v>89200</v>
      </c>
      <c r="H1491" s="69">
        <v>46100</v>
      </c>
      <c r="I1491" s="70">
        <v>3.7171352</v>
      </c>
      <c r="J1491" s="70">
        <v>0.88701748999999996</v>
      </c>
      <c r="K1491" s="70">
        <v>30.834983999999999</v>
      </c>
      <c r="L1491" s="70">
        <v>4.5625787000000001E-2</v>
      </c>
      <c r="M1491" s="70">
        <v>1.1461781</v>
      </c>
      <c r="N1491" s="70">
        <v>1.6959722999999999E-3</v>
      </c>
      <c r="O1491" s="70">
        <v>2.1593323</v>
      </c>
      <c r="P1491" s="70">
        <v>0.90188497000000001</v>
      </c>
      <c r="Q1491" s="69">
        <v>686.66666666666595</v>
      </c>
    </row>
    <row r="1492" spans="1:17">
      <c r="A1492" s="66">
        <v>9941</v>
      </c>
      <c r="B1492" s="67" t="s">
        <v>3723</v>
      </c>
      <c r="C1492" s="67" t="s">
        <v>3724</v>
      </c>
      <c r="D1492" s="68" t="s">
        <v>1354</v>
      </c>
      <c r="E1492" s="7"/>
      <c r="F1492" s="8"/>
      <c r="G1492" s="69">
        <v>53000</v>
      </c>
      <c r="H1492" s="69">
        <v>26800</v>
      </c>
      <c r="I1492" s="70">
        <v>18.119838999999999</v>
      </c>
      <c r="J1492" s="70">
        <v>5.5610627000000003E-2</v>
      </c>
      <c r="K1492" s="70">
        <v>8.7699785000000006</v>
      </c>
      <c r="L1492" s="70">
        <v>1.3853038E-2</v>
      </c>
      <c r="M1492" s="70">
        <v>1.5891061</v>
      </c>
      <c r="N1492" s="70">
        <v>2.5101480999999998E-3</v>
      </c>
      <c r="O1492" s="70">
        <v>0.66109198000000002</v>
      </c>
      <c r="P1492" s="70">
        <v>-6.9574847000000002</v>
      </c>
      <c r="Q1492" s="69">
        <v>289</v>
      </c>
    </row>
    <row r="1493" spans="1:17">
      <c r="A1493" s="66">
        <v>3016</v>
      </c>
      <c r="B1493" s="67" t="s">
        <v>3725</v>
      </c>
      <c r="C1493" s="67" t="s">
        <v>3726</v>
      </c>
      <c r="D1493" s="68" t="s">
        <v>1354</v>
      </c>
      <c r="E1493" s="7"/>
      <c r="F1493" s="8"/>
      <c r="G1493" s="69">
        <v>77100</v>
      </c>
      <c r="H1493" s="69">
        <v>42400</v>
      </c>
      <c r="I1493" s="70">
        <v>2.9008981999999999</v>
      </c>
      <c r="J1493" s="70">
        <v>0.37031903999999999</v>
      </c>
      <c r="K1493" s="70">
        <v>5.1751393999999999</v>
      </c>
      <c r="L1493" s="70">
        <v>9.7293152999999993E-2</v>
      </c>
      <c r="M1493" s="70">
        <v>0.15012553000000001</v>
      </c>
      <c r="N1493" s="70">
        <v>2.8223751999999999E-3</v>
      </c>
      <c r="O1493" s="70">
        <v>5.4148082999999998</v>
      </c>
      <c r="P1493" s="70">
        <v>1.4152985</v>
      </c>
      <c r="Q1493" s="69">
        <v>202.5</v>
      </c>
    </row>
    <row r="1494" spans="1:17">
      <c r="A1494" s="66">
        <v>3018</v>
      </c>
      <c r="B1494" s="67" t="s">
        <v>3727</v>
      </c>
      <c r="C1494" s="67" t="s">
        <v>3226</v>
      </c>
      <c r="D1494" s="68" t="s">
        <v>1354</v>
      </c>
      <c r="E1494" s="7"/>
      <c r="F1494" s="8"/>
      <c r="G1494" s="69">
        <v>92800</v>
      </c>
      <c r="H1494" s="69">
        <v>42600</v>
      </c>
      <c r="I1494" s="70">
        <v>3.6034863000000001</v>
      </c>
      <c r="J1494" s="70">
        <v>1.0810150999999999</v>
      </c>
      <c r="K1494" s="70">
        <v>20.360078999999999</v>
      </c>
      <c r="L1494" s="70">
        <v>0.99982833999999998</v>
      </c>
      <c r="M1494" s="70">
        <v>0.73367267999999997</v>
      </c>
      <c r="N1494" s="70">
        <v>3.6028676000000003E-2</v>
      </c>
      <c r="O1494" s="70">
        <v>3.1587025999999998</v>
      </c>
      <c r="P1494" s="70">
        <v>5.5710287000000003</v>
      </c>
      <c r="Q1494" s="69">
        <v>3610.6666666666601</v>
      </c>
    </row>
    <row r="1495" spans="1:17">
      <c r="A1495" s="66">
        <v>4853</v>
      </c>
      <c r="B1495" s="67" t="s">
        <v>3728</v>
      </c>
      <c r="C1495" s="67" t="s">
        <v>2119</v>
      </c>
      <c r="D1495" s="68" t="s">
        <v>1354</v>
      </c>
      <c r="E1495" s="7"/>
      <c r="F1495" s="8"/>
      <c r="G1495" s="69">
        <v>54100</v>
      </c>
      <c r="H1495" s="69">
        <v>22100</v>
      </c>
      <c r="I1495" s="70">
        <v>20.053822</v>
      </c>
      <c r="J1495" s="70">
        <v>0.12586595</v>
      </c>
      <c r="K1495" s="70">
        <v>1.2662237999999999</v>
      </c>
      <c r="L1495" s="70">
        <v>2.9255818999999999E-2</v>
      </c>
      <c r="M1495" s="70">
        <v>0.25392628</v>
      </c>
      <c r="N1495" s="70">
        <v>5.8669098999999999E-3</v>
      </c>
      <c r="O1495" s="70">
        <v>-6.0156106999999999</v>
      </c>
      <c r="P1495" s="70">
        <v>-18.842251000000001</v>
      </c>
      <c r="Q1495" s="69">
        <v>130.5</v>
      </c>
    </row>
    <row r="1496" spans="1:17">
      <c r="A1496" s="66">
        <v>3023</v>
      </c>
      <c r="B1496" s="67" t="s">
        <v>1361</v>
      </c>
      <c r="C1496" s="67" t="s">
        <v>2119</v>
      </c>
      <c r="D1496" s="68" t="s">
        <v>1354</v>
      </c>
      <c r="E1496" s="7"/>
      <c r="F1496" s="8"/>
      <c r="G1496" s="69">
        <v>84100</v>
      </c>
      <c r="H1496" s="69">
        <v>44000</v>
      </c>
      <c r="I1496" s="70">
        <v>5.9900694000000003</v>
      </c>
      <c r="J1496" s="70">
        <v>0.60379970000000005</v>
      </c>
      <c r="K1496" s="70">
        <v>15.25529</v>
      </c>
      <c r="L1496" s="70">
        <v>1.1948774</v>
      </c>
      <c r="M1496" s="70">
        <v>0.91380243999999999</v>
      </c>
      <c r="N1496" s="70">
        <v>7.1573988000000005E-2</v>
      </c>
      <c r="O1496" s="70">
        <v>-1.5167988999999999</v>
      </c>
      <c r="P1496" s="70">
        <v>-6.6198812</v>
      </c>
      <c r="Q1496" s="69">
        <v>475.33333333333297</v>
      </c>
    </row>
    <row r="1497" spans="1:17">
      <c r="A1497" s="66">
        <v>3024</v>
      </c>
      <c r="B1497" s="67" t="s">
        <v>3729</v>
      </c>
      <c r="C1497" s="67" t="s">
        <v>2205</v>
      </c>
      <c r="D1497" s="68" t="s">
        <v>1354</v>
      </c>
      <c r="E1497" s="7"/>
      <c r="F1497" s="8"/>
      <c r="G1497" s="69">
        <v>118200</v>
      </c>
      <c r="H1497" s="69">
        <v>73400</v>
      </c>
      <c r="I1497" s="70">
        <v>3.2713771</v>
      </c>
      <c r="J1497" s="70">
        <v>3.5472538</v>
      </c>
      <c r="K1497" s="70">
        <v>54.677315</v>
      </c>
      <c r="L1497" s="70">
        <v>5.5075253999999996</v>
      </c>
      <c r="M1497" s="70">
        <v>1.7887010999999999</v>
      </c>
      <c r="N1497" s="70">
        <v>0.18017194</v>
      </c>
      <c r="O1497" s="70">
        <v>-0.17119633000000001</v>
      </c>
      <c r="P1497" s="70">
        <v>-0.65180320000000003</v>
      </c>
      <c r="Q1497" s="69">
        <v>714.33333333333303</v>
      </c>
    </row>
    <row r="1498" spans="1:17">
      <c r="A1498" s="66">
        <v>3025</v>
      </c>
      <c r="B1498" s="67" t="s">
        <v>3730</v>
      </c>
      <c r="C1498" s="67" t="s">
        <v>3731</v>
      </c>
      <c r="D1498" s="68" t="s">
        <v>1354</v>
      </c>
      <c r="E1498" s="7"/>
      <c r="F1498" s="8"/>
      <c r="G1498" s="69">
        <v>99500</v>
      </c>
      <c r="H1498" s="69">
        <v>37600</v>
      </c>
      <c r="I1498" s="70">
        <v>3.0670012999999998</v>
      </c>
      <c r="J1498" s="70">
        <v>1.8593667</v>
      </c>
      <c r="K1498" s="70">
        <v>28.670185</v>
      </c>
      <c r="L1498" s="70">
        <v>0</v>
      </c>
      <c r="M1498" s="70">
        <v>0.87931501999999995</v>
      </c>
      <c r="N1498" s="70">
        <v>0</v>
      </c>
      <c r="O1498" s="70">
        <v>0.72041052999999999</v>
      </c>
      <c r="P1498" s="70">
        <v>-1.3992963</v>
      </c>
      <c r="Q1498" s="69">
        <v>724.33333333333303</v>
      </c>
    </row>
    <row r="1499" spans="1:17">
      <c r="A1499" s="66">
        <v>11046</v>
      </c>
      <c r="B1499" s="67" t="s">
        <v>3732</v>
      </c>
      <c r="C1499" s="67" t="s">
        <v>2119</v>
      </c>
      <c r="D1499" s="68" t="s">
        <v>1354</v>
      </c>
      <c r="E1499" s="7"/>
      <c r="F1499" s="8"/>
      <c r="G1499" s="69">
        <v>62200</v>
      </c>
      <c r="H1499" s="69">
        <v>30500</v>
      </c>
      <c r="I1499" s="70">
        <v>11.529407000000001</v>
      </c>
      <c r="J1499" s="70">
        <v>7.8236616999999994E-2</v>
      </c>
      <c r="K1499" s="70">
        <v>14.777493</v>
      </c>
      <c r="L1499" s="70">
        <v>2.8172569000000001E-2</v>
      </c>
      <c r="M1499" s="70">
        <v>1.7037574</v>
      </c>
      <c r="N1499" s="70">
        <v>3.2481300000000001E-3</v>
      </c>
      <c r="O1499" s="70">
        <v>5.9370646000000002</v>
      </c>
      <c r="P1499" s="70">
        <v>1.6749826999999999</v>
      </c>
      <c r="Q1499" s="69">
        <v>337.33333333333297</v>
      </c>
    </row>
    <row r="1500" spans="1:17">
      <c r="A1500" s="66">
        <v>3026</v>
      </c>
      <c r="B1500" s="67" t="s">
        <v>3733</v>
      </c>
      <c r="C1500" s="67" t="s">
        <v>3731</v>
      </c>
      <c r="D1500" s="68" t="s">
        <v>1354</v>
      </c>
      <c r="E1500" s="7"/>
      <c r="F1500" s="8"/>
      <c r="G1500" s="69">
        <v>40300</v>
      </c>
      <c r="H1500" s="69">
        <v>25200</v>
      </c>
      <c r="I1500" s="70">
        <v>23.948640999999999</v>
      </c>
      <c r="J1500" s="70">
        <v>7.1118496999999998E-3</v>
      </c>
      <c r="K1500" s="70">
        <v>8.6268262999999994</v>
      </c>
      <c r="L1500" s="70">
        <v>0</v>
      </c>
      <c r="M1500" s="70">
        <v>2.0660075999999998</v>
      </c>
      <c r="N1500" s="70">
        <v>0</v>
      </c>
      <c r="O1500" s="70">
        <v>2.4916985</v>
      </c>
      <c r="P1500" s="70">
        <v>2.9989564</v>
      </c>
      <c r="Q1500" s="69">
        <v>266</v>
      </c>
    </row>
    <row r="1501" spans="1:17">
      <c r="A1501" s="66">
        <v>3029</v>
      </c>
      <c r="B1501" s="67" t="s">
        <v>3734</v>
      </c>
      <c r="C1501" s="67" t="s">
        <v>2264</v>
      </c>
      <c r="D1501" s="68" t="s">
        <v>1354</v>
      </c>
      <c r="E1501" s="7"/>
      <c r="F1501" s="8"/>
      <c r="G1501" s="69">
        <v>74400</v>
      </c>
      <c r="H1501" s="69">
        <v>30100</v>
      </c>
      <c r="I1501" s="70">
        <v>6.5313844999999997</v>
      </c>
      <c r="J1501" s="70">
        <v>0.59104645</v>
      </c>
      <c r="K1501" s="70">
        <v>5.7347983999999999</v>
      </c>
      <c r="L1501" s="70">
        <v>0.22628087999999999</v>
      </c>
      <c r="M1501" s="70">
        <v>0.37456172999999998</v>
      </c>
      <c r="N1501" s="70">
        <v>1.4779274E-2</v>
      </c>
      <c r="O1501" s="70">
        <v>2.8396276999999999</v>
      </c>
      <c r="P1501" s="70">
        <v>11.970328</v>
      </c>
      <c r="Q1501" s="69">
        <v>110.5</v>
      </c>
    </row>
    <row r="1502" spans="1:17">
      <c r="A1502" s="66">
        <v>10345</v>
      </c>
      <c r="B1502" s="67" t="s">
        <v>3735</v>
      </c>
      <c r="C1502" s="67" t="s">
        <v>2264</v>
      </c>
      <c r="D1502" s="68" t="s">
        <v>1354</v>
      </c>
      <c r="E1502" s="7"/>
      <c r="F1502" s="8"/>
      <c r="G1502" s="69">
        <v>68800</v>
      </c>
      <c r="H1502" s="69">
        <v>30800</v>
      </c>
      <c r="I1502" s="70">
        <v>12.702496999999999</v>
      </c>
      <c r="J1502" s="70">
        <v>0.20667657</v>
      </c>
      <c r="K1502" s="70">
        <v>5.7298669999999996</v>
      </c>
      <c r="L1502" s="70">
        <v>6.4774387999999997E-3</v>
      </c>
      <c r="M1502" s="70">
        <v>0.72783618999999999</v>
      </c>
      <c r="N1502" s="70">
        <v>8.2279648999999998E-4</v>
      </c>
      <c r="O1502" s="70">
        <v>5.8985982000000003</v>
      </c>
      <c r="P1502" s="70">
        <v>6.5088048000000001</v>
      </c>
      <c r="Q1502" s="69">
        <v>1566</v>
      </c>
    </row>
    <row r="1503" spans="1:17">
      <c r="A1503" s="66">
        <v>4852</v>
      </c>
      <c r="B1503" s="67" t="s">
        <v>3736</v>
      </c>
      <c r="C1503" s="67" t="s">
        <v>3731</v>
      </c>
      <c r="D1503" s="68" t="s">
        <v>1354</v>
      </c>
      <c r="E1503" s="7"/>
      <c r="F1503" s="8"/>
      <c r="G1503" s="69">
        <v>66100</v>
      </c>
      <c r="H1503" s="69">
        <v>27200</v>
      </c>
      <c r="I1503" s="70">
        <v>13.01207</v>
      </c>
      <c r="J1503" s="70">
        <v>0.29917558999999999</v>
      </c>
      <c r="K1503" s="70">
        <v>6.7954835999999998</v>
      </c>
      <c r="L1503" s="70">
        <v>0</v>
      </c>
      <c r="M1503" s="70">
        <v>0.88423306000000002</v>
      </c>
      <c r="N1503" s="70">
        <v>0</v>
      </c>
      <c r="O1503" s="70">
        <v>6.0588082999999999</v>
      </c>
      <c r="P1503" s="70">
        <v>5.0981717</v>
      </c>
      <c r="Q1503" s="69">
        <v>603.33333333333303</v>
      </c>
    </row>
    <row r="1504" spans="1:17">
      <c r="A1504" s="66">
        <v>21107</v>
      </c>
      <c r="B1504" s="67" t="s">
        <v>3737</v>
      </c>
      <c r="C1504" s="67" t="s">
        <v>2205</v>
      </c>
      <c r="D1504" s="68" t="s">
        <v>1354</v>
      </c>
      <c r="E1504" s="7"/>
      <c r="F1504" s="8"/>
      <c r="G1504" s="69">
        <v>42600</v>
      </c>
      <c r="H1504" s="69">
        <v>14900</v>
      </c>
      <c r="I1504" s="70">
        <v>27.978601000000001</v>
      </c>
      <c r="J1504" s="70">
        <v>9.4832986999999994E-2</v>
      </c>
      <c r="K1504" s="70">
        <v>0</v>
      </c>
      <c r="L1504" s="70">
        <v>0</v>
      </c>
      <c r="M1504" s="70">
        <v>0</v>
      </c>
      <c r="N1504" s="70">
        <v>0</v>
      </c>
      <c r="O1504" s="70">
        <v>-3.381424</v>
      </c>
      <c r="P1504" s="70">
        <v>-7.4185147000000002</v>
      </c>
      <c r="Q1504" s="69">
        <v>115.5</v>
      </c>
    </row>
    <row r="1505" spans="1:17">
      <c r="A1505" s="66">
        <v>3032</v>
      </c>
      <c r="B1505" s="67" t="s">
        <v>1362</v>
      </c>
      <c r="C1505" s="67" t="s">
        <v>2205</v>
      </c>
      <c r="D1505" s="68" t="s">
        <v>1354</v>
      </c>
      <c r="E1505" s="7"/>
      <c r="F1505" s="8"/>
      <c r="G1505" s="69">
        <v>72700</v>
      </c>
      <c r="H1505" s="69">
        <v>37000</v>
      </c>
      <c r="I1505" s="70">
        <v>10.86647</v>
      </c>
      <c r="J1505" s="70">
        <v>0.60716276999999996</v>
      </c>
      <c r="K1505" s="70">
        <v>14.791093999999999</v>
      </c>
      <c r="L1505" s="70">
        <v>0.55766868999999997</v>
      </c>
      <c r="M1505" s="70">
        <v>1.6072698000000001</v>
      </c>
      <c r="N1505" s="70">
        <v>6.0598902000000003E-2</v>
      </c>
      <c r="O1505" s="70">
        <v>2.9146931</v>
      </c>
      <c r="P1505" s="70">
        <v>1.9274182</v>
      </c>
      <c r="Q1505" s="69">
        <v>1124.6666666666599</v>
      </c>
    </row>
    <row r="1506" spans="1:17">
      <c r="A1506" s="66">
        <v>3033</v>
      </c>
      <c r="B1506" s="67" t="s">
        <v>3738</v>
      </c>
      <c r="C1506" s="67" t="s">
        <v>2264</v>
      </c>
      <c r="D1506" s="68" t="s">
        <v>1354</v>
      </c>
      <c r="E1506" s="7"/>
      <c r="F1506" s="8"/>
      <c r="G1506" s="69">
        <v>88500</v>
      </c>
      <c r="H1506" s="69">
        <v>41700</v>
      </c>
      <c r="I1506" s="70">
        <v>5.4493704000000003</v>
      </c>
      <c r="J1506" s="70">
        <v>1.3442521999999999</v>
      </c>
      <c r="K1506" s="70">
        <v>8.3953638000000002</v>
      </c>
      <c r="L1506" s="70">
        <v>0.12318403</v>
      </c>
      <c r="M1506" s="70">
        <v>0.45749444</v>
      </c>
      <c r="N1506" s="70">
        <v>6.7127532999999998E-3</v>
      </c>
      <c r="O1506" s="70">
        <v>-2.1110163000000002</v>
      </c>
      <c r="P1506" s="70">
        <v>-3.7384922999999999</v>
      </c>
      <c r="Q1506" s="69">
        <v>293</v>
      </c>
    </row>
    <row r="1507" spans="1:17">
      <c r="A1507" s="66">
        <v>3037</v>
      </c>
      <c r="B1507" s="67" t="s">
        <v>3739</v>
      </c>
      <c r="C1507" s="67" t="s">
        <v>3740</v>
      </c>
      <c r="D1507" s="68" t="s">
        <v>1354</v>
      </c>
      <c r="E1507" s="7"/>
      <c r="F1507" s="8"/>
      <c r="G1507" s="69">
        <v>108100</v>
      </c>
      <c r="H1507" s="69">
        <v>47200</v>
      </c>
      <c r="I1507" s="70">
        <v>3.5116892000000002</v>
      </c>
      <c r="J1507" s="70">
        <v>3.5055624999999999</v>
      </c>
      <c r="K1507" s="70">
        <v>20.136040000000001</v>
      </c>
      <c r="L1507" s="70">
        <v>0</v>
      </c>
      <c r="M1507" s="70">
        <v>0.70711511000000005</v>
      </c>
      <c r="N1507" s="70">
        <v>0</v>
      </c>
      <c r="O1507" s="70">
        <v>0.52876246000000005</v>
      </c>
      <c r="P1507" s="70">
        <v>-0.47232260999999998</v>
      </c>
      <c r="Q1507" s="69">
        <v>419.666666666666</v>
      </c>
    </row>
    <row r="1508" spans="1:17">
      <c r="A1508" s="66">
        <v>3039</v>
      </c>
      <c r="B1508" s="67" t="s">
        <v>3741</v>
      </c>
      <c r="C1508" s="67" t="s">
        <v>2119</v>
      </c>
      <c r="D1508" s="68" t="s">
        <v>1354</v>
      </c>
      <c r="E1508" s="7"/>
      <c r="F1508" s="8"/>
      <c r="G1508" s="69">
        <v>81800</v>
      </c>
      <c r="H1508" s="69">
        <v>32500</v>
      </c>
      <c r="I1508" s="70">
        <v>6.2556890999999997</v>
      </c>
      <c r="J1508" s="70">
        <v>0.68681389000000004</v>
      </c>
      <c r="K1508" s="70">
        <v>25.537227999999999</v>
      </c>
      <c r="L1508" s="70">
        <v>3.6257587000000001E-2</v>
      </c>
      <c r="M1508" s="70">
        <v>1.5975296000000001</v>
      </c>
      <c r="N1508" s="70">
        <v>2.2681619000000002E-3</v>
      </c>
      <c r="O1508" s="70">
        <v>4.8077135000000002</v>
      </c>
      <c r="P1508" s="70">
        <v>2.3907417999999998</v>
      </c>
      <c r="Q1508" s="69">
        <v>245.5</v>
      </c>
    </row>
    <row r="1509" spans="1:17">
      <c r="A1509" s="66">
        <v>6867</v>
      </c>
      <c r="B1509" s="67" t="s">
        <v>3742</v>
      </c>
      <c r="C1509" s="67" t="s">
        <v>2119</v>
      </c>
      <c r="D1509" s="68" t="s">
        <v>1354</v>
      </c>
      <c r="E1509" s="7"/>
      <c r="F1509" s="8"/>
      <c r="G1509" s="69">
        <v>72400</v>
      </c>
      <c r="H1509" s="69">
        <v>30500</v>
      </c>
      <c r="I1509" s="70">
        <v>9.8598461000000004</v>
      </c>
      <c r="J1509" s="70">
        <v>0.63083219999999995</v>
      </c>
      <c r="K1509" s="70">
        <v>9.8663644999999995</v>
      </c>
      <c r="L1509" s="70">
        <v>0.17725666000000001</v>
      </c>
      <c r="M1509" s="70">
        <v>0.97280836000000004</v>
      </c>
      <c r="N1509" s="70">
        <v>1.7477232999999998E-2</v>
      </c>
      <c r="O1509" s="70">
        <v>8.4100313</v>
      </c>
      <c r="P1509" s="70">
        <v>10.203173</v>
      </c>
      <c r="Q1509" s="69">
        <v>3626.3333333333298</v>
      </c>
    </row>
    <row r="1510" spans="1:17">
      <c r="A1510" s="66">
        <v>3040</v>
      </c>
      <c r="B1510" s="67" t="s">
        <v>3743</v>
      </c>
      <c r="C1510" s="67" t="s">
        <v>2205</v>
      </c>
      <c r="D1510" s="68" t="s">
        <v>1354</v>
      </c>
      <c r="E1510" s="7"/>
      <c r="F1510" s="8"/>
      <c r="G1510" s="69">
        <v>57500</v>
      </c>
      <c r="H1510" s="69">
        <v>26700</v>
      </c>
      <c r="I1510" s="70">
        <v>17.952957000000001</v>
      </c>
      <c r="J1510" s="70">
        <v>0.31904352000000002</v>
      </c>
      <c r="K1510" s="70">
        <v>5.7263970000000004</v>
      </c>
      <c r="L1510" s="70">
        <v>8.5605799999999996E-2</v>
      </c>
      <c r="M1510" s="70">
        <v>1.0280575999999999</v>
      </c>
      <c r="N1510" s="70">
        <v>1.5368773000000001E-2</v>
      </c>
      <c r="O1510" s="70">
        <v>4.1726669999999997</v>
      </c>
      <c r="P1510" s="70">
        <v>5.3470654</v>
      </c>
      <c r="Q1510" s="69">
        <v>3499.5</v>
      </c>
    </row>
    <row r="1511" spans="1:17">
      <c r="A1511" s="66">
        <v>3041</v>
      </c>
      <c r="B1511" s="67" t="s">
        <v>3744</v>
      </c>
      <c r="C1511" s="67" t="s">
        <v>3745</v>
      </c>
      <c r="D1511" s="68" t="s">
        <v>1354</v>
      </c>
      <c r="E1511" s="7"/>
      <c r="F1511" s="8"/>
      <c r="G1511" s="69">
        <v>77900</v>
      </c>
      <c r="H1511" s="69">
        <v>39900</v>
      </c>
      <c r="I1511" s="70">
        <v>5.1063713999999996</v>
      </c>
      <c r="J1511" s="70">
        <v>0.27252996000000002</v>
      </c>
      <c r="K1511" s="70">
        <v>21.671814000000001</v>
      </c>
      <c r="L1511" s="70">
        <v>0</v>
      </c>
      <c r="M1511" s="70">
        <v>1.1066433</v>
      </c>
      <c r="N1511" s="70">
        <v>0</v>
      </c>
      <c r="O1511" s="70">
        <v>4.0938863999999997</v>
      </c>
      <c r="P1511" s="70">
        <v>5.1905970999999997</v>
      </c>
      <c r="Q1511" s="69">
        <v>152.5</v>
      </c>
    </row>
    <row r="1512" spans="1:17">
      <c r="A1512" s="66">
        <v>3042</v>
      </c>
      <c r="B1512" s="67" t="s">
        <v>1367</v>
      </c>
      <c r="C1512" s="67" t="s">
        <v>2119</v>
      </c>
      <c r="D1512" s="68" t="s">
        <v>1354</v>
      </c>
      <c r="E1512" s="7"/>
      <c r="F1512" s="8"/>
      <c r="G1512" s="69">
        <v>149300</v>
      </c>
      <c r="H1512" s="69">
        <v>53700</v>
      </c>
      <c r="I1512" s="70">
        <v>3.1097684000000001</v>
      </c>
      <c r="J1512" s="70">
        <v>9.3930129999999998</v>
      </c>
      <c r="K1512" s="70">
        <v>30.201096</v>
      </c>
      <c r="L1512" s="70">
        <v>4.2457361000000002</v>
      </c>
      <c r="M1512" s="70">
        <v>0.93918413000000001</v>
      </c>
      <c r="N1512" s="70">
        <v>0.13203255999999999</v>
      </c>
      <c r="O1512" s="70">
        <v>0.65926384999999998</v>
      </c>
      <c r="P1512" s="70">
        <v>-0.24605067</v>
      </c>
      <c r="Q1512" s="69">
        <v>499</v>
      </c>
    </row>
    <row r="1513" spans="1:17">
      <c r="A1513" s="66">
        <v>7275</v>
      </c>
      <c r="B1513" s="67" t="s">
        <v>3746</v>
      </c>
      <c r="C1513" s="67" t="s">
        <v>3747</v>
      </c>
      <c r="D1513" s="68" t="s">
        <v>1354</v>
      </c>
      <c r="E1513" s="7"/>
      <c r="F1513" s="8"/>
      <c r="G1513" s="69">
        <v>58100</v>
      </c>
      <c r="H1513" s="69">
        <v>27100</v>
      </c>
      <c r="I1513" s="70">
        <v>16.253281000000001</v>
      </c>
      <c r="J1513" s="70">
        <v>8.5448071E-2</v>
      </c>
      <c r="K1513" s="70">
        <v>6.1102585999999999</v>
      </c>
      <c r="L1513" s="70">
        <v>3.5900584999999999E-2</v>
      </c>
      <c r="M1513" s="70">
        <v>0.99311751000000004</v>
      </c>
      <c r="N1513" s="70">
        <v>5.8350227999999999E-3</v>
      </c>
      <c r="O1513" s="70">
        <v>7.6785401999999996</v>
      </c>
      <c r="P1513" s="70">
        <v>8.8860054000000002</v>
      </c>
      <c r="Q1513" s="69">
        <v>267.5</v>
      </c>
    </row>
    <row r="1514" spans="1:17">
      <c r="A1514" s="66">
        <v>3036</v>
      </c>
      <c r="B1514" s="67" t="s">
        <v>3748</v>
      </c>
      <c r="C1514" s="67" t="s">
        <v>3747</v>
      </c>
      <c r="D1514" s="68" t="s">
        <v>1354</v>
      </c>
      <c r="E1514" s="7"/>
      <c r="F1514" s="8"/>
      <c r="G1514" s="69">
        <v>102500</v>
      </c>
      <c r="H1514" s="69">
        <v>29500</v>
      </c>
      <c r="I1514" s="70">
        <v>3.6558263000000002</v>
      </c>
      <c r="J1514" s="70">
        <v>2.1673833999999998</v>
      </c>
      <c r="K1514" s="70">
        <v>17.000710999999999</v>
      </c>
      <c r="L1514" s="70">
        <v>0</v>
      </c>
      <c r="M1514" s="70">
        <v>0.62151646999999999</v>
      </c>
      <c r="N1514" s="70">
        <v>0</v>
      </c>
      <c r="O1514" s="70">
        <v>-1.7025570999999999</v>
      </c>
      <c r="P1514" s="70">
        <v>-7.2227464000000001</v>
      </c>
      <c r="Q1514" s="69">
        <v>357.666666666666</v>
      </c>
    </row>
    <row r="1515" spans="1:17">
      <c r="A1515" s="66">
        <v>3046</v>
      </c>
      <c r="B1515" s="67" t="s">
        <v>3749</v>
      </c>
      <c r="C1515" s="67" t="s">
        <v>2119</v>
      </c>
      <c r="D1515" s="68" t="s">
        <v>1354</v>
      </c>
      <c r="E1515" s="7"/>
      <c r="F1515" s="8"/>
      <c r="G1515" s="69">
        <v>65800</v>
      </c>
      <c r="H1515" s="69">
        <v>40100</v>
      </c>
      <c r="I1515" s="70">
        <v>13.459417999999999</v>
      </c>
      <c r="J1515" s="70">
        <v>0.30125949000000002</v>
      </c>
      <c r="K1515" s="70">
        <v>25.748756</v>
      </c>
      <c r="L1515" s="70">
        <v>1.9979906999999999</v>
      </c>
      <c r="M1515" s="70">
        <v>3.4656332000000001</v>
      </c>
      <c r="N1515" s="70">
        <v>0.26891791999999998</v>
      </c>
      <c r="O1515" s="70">
        <v>6.8870677999999996</v>
      </c>
      <c r="P1515" s="70">
        <v>10.334775</v>
      </c>
      <c r="Q1515" s="69">
        <v>125</v>
      </c>
    </row>
    <row r="1516" spans="1:17">
      <c r="A1516" s="66">
        <v>3048</v>
      </c>
      <c r="B1516" s="67" t="s">
        <v>1369</v>
      </c>
      <c r="C1516" s="67" t="s">
        <v>2261</v>
      </c>
      <c r="D1516" s="68" t="s">
        <v>1354</v>
      </c>
      <c r="E1516" s="7"/>
      <c r="F1516" s="8"/>
      <c r="G1516" s="69">
        <v>80000</v>
      </c>
      <c r="H1516" s="69">
        <v>43000</v>
      </c>
      <c r="I1516" s="70">
        <v>5.7620639999999996</v>
      </c>
      <c r="J1516" s="70">
        <v>0.45257667000000001</v>
      </c>
      <c r="K1516" s="70">
        <v>15.793184999999999</v>
      </c>
      <c r="L1516" s="70">
        <v>0</v>
      </c>
      <c r="M1516" s="70">
        <v>0.91001343999999995</v>
      </c>
      <c r="N1516" s="70">
        <v>0</v>
      </c>
      <c r="O1516" s="70">
        <v>1.1522387999999999</v>
      </c>
      <c r="P1516" s="70">
        <v>-1.4983222</v>
      </c>
      <c r="Q1516" s="69">
        <v>246.333333333333</v>
      </c>
    </row>
    <row r="1517" spans="1:17">
      <c r="A1517" s="66">
        <v>3049</v>
      </c>
      <c r="B1517" s="67" t="s">
        <v>1370</v>
      </c>
      <c r="C1517" s="67" t="s">
        <v>2205</v>
      </c>
      <c r="D1517" s="68" t="s">
        <v>1354</v>
      </c>
      <c r="E1517" s="7"/>
      <c r="F1517" s="8"/>
      <c r="G1517" s="69">
        <v>78900</v>
      </c>
      <c r="H1517" s="69">
        <v>43300</v>
      </c>
      <c r="I1517" s="70">
        <v>6.4393333999999998</v>
      </c>
      <c r="J1517" s="70">
        <v>0.68872343999999996</v>
      </c>
      <c r="K1517" s="70">
        <v>21.069405</v>
      </c>
      <c r="L1517" s="70">
        <v>0</v>
      </c>
      <c r="M1517" s="70">
        <v>1.3567293</v>
      </c>
      <c r="N1517" s="70">
        <v>0</v>
      </c>
      <c r="O1517" s="70">
        <v>1.0263869000000001</v>
      </c>
      <c r="P1517" s="70">
        <v>-1.9791076999999999</v>
      </c>
      <c r="Q1517" s="69">
        <v>213.333333333333</v>
      </c>
    </row>
    <row r="1518" spans="1:17">
      <c r="A1518" s="66">
        <v>7598</v>
      </c>
      <c r="B1518" s="67" t="s">
        <v>3750</v>
      </c>
      <c r="C1518" s="67" t="s">
        <v>3751</v>
      </c>
      <c r="D1518" s="68" t="s">
        <v>1354</v>
      </c>
      <c r="E1518" s="7"/>
      <c r="F1518" s="8"/>
      <c r="G1518" s="69">
        <v>63600</v>
      </c>
      <c r="H1518" s="69">
        <v>29300</v>
      </c>
      <c r="I1518" s="70">
        <v>11.316986</v>
      </c>
      <c r="J1518" s="70">
        <v>0.27125867999999997</v>
      </c>
      <c r="K1518" s="70">
        <v>8.5773077000000004</v>
      </c>
      <c r="L1518" s="70">
        <v>0</v>
      </c>
      <c r="M1518" s="70">
        <v>0.97069262999999995</v>
      </c>
      <c r="N1518" s="70">
        <v>0</v>
      </c>
      <c r="O1518" s="70">
        <v>5.1427937000000004</v>
      </c>
      <c r="P1518" s="70">
        <v>3.5643376999999998</v>
      </c>
      <c r="Q1518" s="69">
        <v>1202.6666666666599</v>
      </c>
    </row>
    <row r="1519" spans="1:17">
      <c r="A1519" s="66">
        <v>10027</v>
      </c>
      <c r="B1519" s="67" t="s">
        <v>3752</v>
      </c>
      <c r="C1519" s="67" t="s">
        <v>3726</v>
      </c>
      <c r="D1519" s="68" t="s">
        <v>1354</v>
      </c>
      <c r="E1519" s="7"/>
      <c r="F1519" s="8"/>
      <c r="G1519" s="69">
        <v>64200</v>
      </c>
      <c r="H1519" s="69">
        <v>30900</v>
      </c>
      <c r="I1519" s="70">
        <v>9.5145903000000001</v>
      </c>
      <c r="J1519" s="70">
        <v>0.25933158000000001</v>
      </c>
      <c r="K1519" s="70">
        <v>8.7472191000000006</v>
      </c>
      <c r="L1519" s="70">
        <v>3.8188301000000001E-2</v>
      </c>
      <c r="M1519" s="70">
        <v>0.8322621</v>
      </c>
      <c r="N1519" s="70">
        <v>3.6334605E-3</v>
      </c>
      <c r="O1519" s="70">
        <v>2.8605320000000001</v>
      </c>
      <c r="P1519" s="70">
        <v>1.2869824000000001</v>
      </c>
      <c r="Q1519" s="69">
        <v>526.66666666666595</v>
      </c>
    </row>
    <row r="1520" spans="1:17">
      <c r="A1520" s="66">
        <v>3050</v>
      </c>
      <c r="B1520" s="67" t="s">
        <v>1371</v>
      </c>
      <c r="C1520" s="67" t="s">
        <v>2205</v>
      </c>
      <c r="D1520" s="68" t="s">
        <v>1354</v>
      </c>
      <c r="E1520" s="7">
        <v>703</v>
      </c>
      <c r="F1520" s="8" t="s">
        <v>1371</v>
      </c>
      <c r="G1520" s="69">
        <v>101500</v>
      </c>
      <c r="H1520" s="69">
        <v>54500</v>
      </c>
      <c r="I1520" s="70">
        <v>3.4117750999999998</v>
      </c>
      <c r="J1520" s="70">
        <v>4.6191491999999998</v>
      </c>
      <c r="K1520" s="70">
        <v>28.479258999999999</v>
      </c>
      <c r="L1520" s="70">
        <v>1.3687594999999999</v>
      </c>
      <c r="M1520" s="70">
        <v>0.97164828000000003</v>
      </c>
      <c r="N1520" s="70">
        <v>4.6698995E-2</v>
      </c>
      <c r="O1520" s="70">
        <v>2.6403742000000001</v>
      </c>
      <c r="P1520" s="70">
        <v>2.7519459999999998</v>
      </c>
      <c r="Q1520" s="69">
        <v>761.33333333333303</v>
      </c>
    </row>
    <row r="1521" spans="1:17">
      <c r="A1521" s="66">
        <v>3051</v>
      </c>
      <c r="B1521" s="67" t="s">
        <v>3753</v>
      </c>
      <c r="C1521" s="67" t="s">
        <v>2205</v>
      </c>
      <c r="D1521" s="68" t="s">
        <v>1354</v>
      </c>
      <c r="E1521" s="7"/>
      <c r="F1521" s="8"/>
      <c r="G1521" s="69">
        <v>78400</v>
      </c>
      <c r="H1521" s="69">
        <v>36800</v>
      </c>
      <c r="I1521" s="70">
        <v>6.8991685</v>
      </c>
      <c r="J1521" s="70">
        <v>0.66401606999999996</v>
      </c>
      <c r="K1521" s="70">
        <v>15.819808999999999</v>
      </c>
      <c r="L1521" s="70">
        <v>0.27721265</v>
      </c>
      <c r="M1521" s="70">
        <v>1.0914353000000001</v>
      </c>
      <c r="N1521" s="70">
        <v>1.9125368E-2</v>
      </c>
      <c r="O1521" s="70">
        <v>2.0429287</v>
      </c>
      <c r="P1521" s="70">
        <v>1.1963446</v>
      </c>
      <c r="Q1521" s="69">
        <v>5234.3333333333303</v>
      </c>
    </row>
    <row r="1522" spans="1:17">
      <c r="A1522" s="66">
        <v>3065</v>
      </c>
      <c r="B1522" s="67" t="s">
        <v>1374</v>
      </c>
      <c r="C1522" s="67" t="s">
        <v>2119</v>
      </c>
      <c r="D1522" s="68" t="s">
        <v>1354</v>
      </c>
      <c r="E1522" s="7"/>
      <c r="F1522" s="8"/>
      <c r="G1522" s="69">
        <v>168400</v>
      </c>
      <c r="H1522" s="69">
        <v>48000</v>
      </c>
      <c r="I1522" s="70">
        <v>2.1347713000000001</v>
      </c>
      <c r="J1522" s="70">
        <v>14.486053</v>
      </c>
      <c r="K1522" s="70">
        <v>30.148468000000001</v>
      </c>
      <c r="L1522" s="70">
        <v>7.9120797999999999</v>
      </c>
      <c r="M1522" s="70">
        <v>0.64360081999999996</v>
      </c>
      <c r="N1522" s="70">
        <v>0.16890480999999999</v>
      </c>
      <c r="O1522" s="70">
        <v>4.3227772999999997E-2</v>
      </c>
      <c r="P1522" s="70">
        <v>-1.2790878000000001</v>
      </c>
      <c r="Q1522" s="69">
        <v>402</v>
      </c>
    </row>
    <row r="1523" spans="1:17">
      <c r="A1523" s="66">
        <v>3066</v>
      </c>
      <c r="B1523" s="67" t="s">
        <v>1375</v>
      </c>
      <c r="C1523" s="67" t="s">
        <v>2205</v>
      </c>
      <c r="D1523" s="68" t="s">
        <v>1354</v>
      </c>
      <c r="E1523" s="7"/>
      <c r="F1523" s="8"/>
      <c r="G1523" s="69">
        <v>76700</v>
      </c>
      <c r="H1523" s="69">
        <v>31200</v>
      </c>
      <c r="I1523" s="70">
        <v>9.2986336000000005</v>
      </c>
      <c r="J1523" s="70">
        <v>2.5859763999999998</v>
      </c>
      <c r="K1523" s="70">
        <v>0.80054879000000001</v>
      </c>
      <c r="L1523" s="70">
        <v>1.6323087999999999E-2</v>
      </c>
      <c r="M1523" s="70">
        <v>7.4440098999999996E-2</v>
      </c>
      <c r="N1523" s="70">
        <v>1.5178241999999999E-3</v>
      </c>
      <c r="O1523" s="70">
        <v>-3.640142</v>
      </c>
      <c r="P1523" s="70">
        <v>-5.8794689</v>
      </c>
      <c r="Q1523" s="69">
        <v>84.6666666666666</v>
      </c>
    </row>
    <row r="1524" spans="1:17">
      <c r="A1524" s="66">
        <v>6804</v>
      </c>
      <c r="B1524" s="67" t="s">
        <v>3754</v>
      </c>
      <c r="C1524" s="67" t="s">
        <v>2205</v>
      </c>
      <c r="D1524" s="68" t="s">
        <v>1354</v>
      </c>
      <c r="E1524" s="7"/>
      <c r="F1524" s="8"/>
      <c r="G1524" s="69">
        <v>73500</v>
      </c>
      <c r="H1524" s="69">
        <v>30300</v>
      </c>
      <c r="I1524" s="70">
        <v>7.0790709999999999</v>
      </c>
      <c r="J1524" s="70">
        <v>0.36292815</v>
      </c>
      <c r="K1524" s="70">
        <v>11.043462</v>
      </c>
      <c r="L1524" s="70">
        <v>6.9272159999999999E-3</v>
      </c>
      <c r="M1524" s="70">
        <v>0.78177452000000003</v>
      </c>
      <c r="N1524" s="70">
        <v>4.9038255000000001E-4</v>
      </c>
      <c r="O1524" s="70">
        <v>5.3109827000000003</v>
      </c>
      <c r="P1524" s="70">
        <v>5.597702</v>
      </c>
      <c r="Q1524" s="69">
        <v>1429</v>
      </c>
    </row>
    <row r="1525" spans="1:17">
      <c r="A1525" s="66">
        <v>3069</v>
      </c>
      <c r="B1525" s="67" t="s">
        <v>1376</v>
      </c>
      <c r="C1525" s="67" t="s">
        <v>3226</v>
      </c>
      <c r="D1525" s="68" t="s">
        <v>1354</v>
      </c>
      <c r="E1525" s="7"/>
      <c r="F1525" s="8"/>
      <c r="G1525" s="69">
        <v>81600</v>
      </c>
      <c r="H1525" s="69">
        <v>27600</v>
      </c>
      <c r="I1525" s="70">
        <v>5.0858487999999999</v>
      </c>
      <c r="J1525" s="70">
        <v>0.30706285999999999</v>
      </c>
      <c r="K1525" s="70">
        <v>3.3788947999999999</v>
      </c>
      <c r="L1525" s="70">
        <v>0</v>
      </c>
      <c r="M1525" s="70">
        <v>0.17184547999999999</v>
      </c>
      <c r="N1525" s="70">
        <v>0</v>
      </c>
      <c r="O1525" s="70">
        <v>6.2766061000000004</v>
      </c>
      <c r="P1525" s="70">
        <v>8.4993800999999998</v>
      </c>
      <c r="Q1525" s="69">
        <v>56</v>
      </c>
    </row>
    <row r="1526" spans="1:17">
      <c r="A1526" s="66">
        <v>3072</v>
      </c>
      <c r="B1526" s="67" t="s">
        <v>1377</v>
      </c>
      <c r="C1526" s="67" t="s">
        <v>3740</v>
      </c>
      <c r="D1526" s="68" t="s">
        <v>1354</v>
      </c>
      <c r="E1526" s="7"/>
      <c r="F1526" s="8"/>
      <c r="G1526" s="69">
        <v>79000</v>
      </c>
      <c r="H1526" s="69">
        <v>37500</v>
      </c>
      <c r="I1526" s="70">
        <v>5.719481</v>
      </c>
      <c r="J1526" s="70">
        <v>0.77699815999999999</v>
      </c>
      <c r="K1526" s="70">
        <v>18.317848000000001</v>
      </c>
      <c r="L1526" s="70">
        <v>1.7043965000000001</v>
      </c>
      <c r="M1526" s="70">
        <v>1.0476859000000001</v>
      </c>
      <c r="N1526" s="70">
        <v>9.7482636999999997E-2</v>
      </c>
      <c r="O1526" s="70">
        <v>1.8538359</v>
      </c>
      <c r="P1526" s="70">
        <v>-4.2682433</v>
      </c>
      <c r="Q1526" s="69">
        <v>343.666666666666</v>
      </c>
    </row>
    <row r="1527" spans="1:17">
      <c r="A1527" s="66">
        <v>3073</v>
      </c>
      <c r="B1527" s="67" t="s">
        <v>3755</v>
      </c>
      <c r="C1527" s="67" t="s">
        <v>3756</v>
      </c>
      <c r="D1527" s="68" t="s">
        <v>1354</v>
      </c>
      <c r="E1527" s="7"/>
      <c r="F1527" s="8"/>
      <c r="G1527" s="69">
        <v>85300</v>
      </c>
      <c r="H1527" s="69">
        <v>46800</v>
      </c>
      <c r="I1527" s="70">
        <v>4.7963170999999996</v>
      </c>
      <c r="J1527" s="70">
        <v>1.4386578999999999</v>
      </c>
      <c r="K1527" s="70">
        <v>34.625529999999998</v>
      </c>
      <c r="L1527" s="70">
        <v>1.7132142999999999E-2</v>
      </c>
      <c r="M1527" s="70">
        <v>1.6607502999999999</v>
      </c>
      <c r="N1527" s="70">
        <v>8.2171190000000002E-4</v>
      </c>
      <c r="O1527" s="70">
        <v>1.2344732</v>
      </c>
      <c r="P1527" s="70">
        <v>-1.9050647000000001</v>
      </c>
      <c r="Q1527" s="69">
        <v>243</v>
      </c>
    </row>
    <row r="1528" spans="1:17">
      <c r="A1528" s="66">
        <v>10736</v>
      </c>
      <c r="B1528" s="67" t="s">
        <v>3757</v>
      </c>
      <c r="C1528" s="67" t="s">
        <v>3722</v>
      </c>
      <c r="D1528" s="68" t="s">
        <v>1354</v>
      </c>
      <c r="E1528" s="7"/>
      <c r="F1528" s="8"/>
      <c r="G1528" s="69">
        <v>62400</v>
      </c>
      <c r="H1528" s="69">
        <v>29800</v>
      </c>
      <c r="I1528" s="70">
        <v>10.376379999999999</v>
      </c>
      <c r="J1528" s="70">
        <v>0.20191322</v>
      </c>
      <c r="K1528" s="70">
        <v>5.3176975000000004</v>
      </c>
      <c r="L1528" s="70">
        <v>0</v>
      </c>
      <c r="M1528" s="70">
        <v>0.55178452</v>
      </c>
      <c r="N1528" s="70">
        <v>0</v>
      </c>
      <c r="O1528" s="70">
        <v>0.55355078000000002</v>
      </c>
      <c r="P1528" s="70">
        <v>-5.0511217000000004</v>
      </c>
      <c r="Q1528" s="69">
        <v>295</v>
      </c>
    </row>
    <row r="1529" spans="1:17">
      <c r="A1529" s="66">
        <v>3077</v>
      </c>
      <c r="B1529" s="67" t="s">
        <v>3758</v>
      </c>
      <c r="C1529" s="67" t="s">
        <v>2264</v>
      </c>
      <c r="D1529" s="68" t="s">
        <v>1354</v>
      </c>
      <c r="E1529" s="7"/>
      <c r="F1529" s="8"/>
      <c r="G1529" s="69">
        <v>118800</v>
      </c>
      <c r="H1529" s="69">
        <v>50400</v>
      </c>
      <c r="I1529" s="70">
        <v>2.7586439</v>
      </c>
      <c r="J1529" s="70">
        <v>5.3813863</v>
      </c>
      <c r="K1529" s="70">
        <v>28.109832999999998</v>
      </c>
      <c r="L1529" s="70">
        <v>0.83643829999999997</v>
      </c>
      <c r="M1529" s="70">
        <v>0.77545017000000005</v>
      </c>
      <c r="N1529" s="70">
        <v>2.3074352999999999E-2</v>
      </c>
      <c r="O1529" s="70">
        <v>1.8816246999999999</v>
      </c>
      <c r="P1529" s="70">
        <v>2.5195216999999999</v>
      </c>
      <c r="Q1529" s="69">
        <v>4442.3333333333303</v>
      </c>
    </row>
    <row r="1530" spans="1:17">
      <c r="A1530" s="66">
        <v>7085</v>
      </c>
      <c r="B1530" s="67" t="s">
        <v>1380</v>
      </c>
      <c r="C1530" s="67" t="s">
        <v>2119</v>
      </c>
      <c r="D1530" s="68" t="s">
        <v>1354</v>
      </c>
      <c r="E1530" s="7">
        <v>710</v>
      </c>
      <c r="F1530" s="8" t="s">
        <v>1380</v>
      </c>
      <c r="G1530" s="69">
        <v>77200</v>
      </c>
      <c r="H1530" s="69">
        <v>34800</v>
      </c>
      <c r="I1530" s="70">
        <v>5.4846605999999998</v>
      </c>
      <c r="J1530" s="70">
        <v>0.62325220999999997</v>
      </c>
      <c r="K1530" s="70">
        <v>14.622521000000001</v>
      </c>
      <c r="L1530" s="70">
        <v>4.9775808999999997E-2</v>
      </c>
      <c r="M1530" s="70">
        <v>0.80199569000000004</v>
      </c>
      <c r="N1530" s="70">
        <v>2.7300343000000002E-3</v>
      </c>
      <c r="O1530" s="70">
        <v>-0.77412778000000004</v>
      </c>
      <c r="P1530" s="70">
        <v>-3.5692685000000002</v>
      </c>
      <c r="Q1530" s="69">
        <v>344</v>
      </c>
    </row>
    <row r="1531" spans="1:17">
      <c r="A1531" s="66">
        <v>3084</v>
      </c>
      <c r="B1531" s="67" t="s">
        <v>1382</v>
      </c>
      <c r="C1531" s="67" t="s">
        <v>3759</v>
      </c>
      <c r="D1531" s="68" t="s">
        <v>1354</v>
      </c>
      <c r="E1531" s="7"/>
      <c r="F1531" s="8"/>
      <c r="G1531" s="69">
        <v>83100</v>
      </c>
      <c r="H1531" s="69">
        <v>41800</v>
      </c>
      <c r="I1531" s="70">
        <v>4.6444092000000001</v>
      </c>
      <c r="J1531" s="70">
        <v>0.95299708999999999</v>
      </c>
      <c r="K1531" s="70">
        <v>20.099336999999998</v>
      </c>
      <c r="L1531" s="70">
        <v>9.3810095999999996E-2</v>
      </c>
      <c r="M1531" s="70">
        <v>0.93349546000000005</v>
      </c>
      <c r="N1531" s="70">
        <v>4.3569248999999997E-3</v>
      </c>
      <c r="O1531" s="70">
        <v>2.7942282999999999</v>
      </c>
      <c r="P1531" s="70">
        <v>3.7191025999999998</v>
      </c>
      <c r="Q1531" s="69">
        <v>379.666666666666</v>
      </c>
    </row>
    <row r="1532" spans="1:17">
      <c r="A1532" s="66">
        <v>10168</v>
      </c>
      <c r="B1532" s="67" t="s">
        <v>3760</v>
      </c>
      <c r="C1532" s="67" t="s">
        <v>2119</v>
      </c>
      <c r="D1532" s="68" t="s">
        <v>1354</v>
      </c>
      <c r="E1532" s="7"/>
      <c r="F1532" s="8"/>
      <c r="G1532" s="69">
        <v>65000</v>
      </c>
      <c r="H1532" s="69">
        <v>17300</v>
      </c>
      <c r="I1532" s="70">
        <v>11.088267</v>
      </c>
      <c r="J1532" s="70">
        <v>0.31420439</v>
      </c>
      <c r="K1532" s="70">
        <v>2.0711911000000001</v>
      </c>
      <c r="L1532" s="70">
        <v>0.12888454999999999</v>
      </c>
      <c r="M1532" s="70">
        <v>0.22965917999999999</v>
      </c>
      <c r="N1532" s="70">
        <v>1.4291063E-2</v>
      </c>
      <c r="O1532" s="70">
        <v>3.9831265999999999</v>
      </c>
      <c r="P1532" s="70">
        <v>1.756667</v>
      </c>
      <c r="Q1532" s="69">
        <v>161.5</v>
      </c>
    </row>
    <row r="1533" spans="1:17">
      <c r="A1533" s="66">
        <v>5313</v>
      </c>
      <c r="B1533" s="67" t="s">
        <v>3761</v>
      </c>
      <c r="C1533" s="67" t="s">
        <v>3722</v>
      </c>
      <c r="D1533" s="68" t="s">
        <v>1354</v>
      </c>
      <c r="E1533" s="7"/>
      <c r="F1533" s="8"/>
      <c r="G1533" s="69">
        <v>60100</v>
      </c>
      <c r="H1533" s="69">
        <v>26300</v>
      </c>
      <c r="I1533" s="70">
        <v>11.625133999999999</v>
      </c>
      <c r="J1533" s="70">
        <v>0.21052261999999999</v>
      </c>
      <c r="K1533" s="70">
        <v>9.4172429999999991</v>
      </c>
      <c r="L1533" s="70">
        <v>0</v>
      </c>
      <c r="M1533" s="70">
        <v>1.0947671000000001</v>
      </c>
      <c r="N1533" s="70">
        <v>0</v>
      </c>
      <c r="O1533" s="70">
        <v>0.64671928000000001</v>
      </c>
      <c r="P1533" s="70">
        <v>-2.3928196000000002</v>
      </c>
      <c r="Q1533" s="69">
        <v>510.33333333333297</v>
      </c>
    </row>
    <row r="1534" spans="1:17">
      <c r="A1534" s="66">
        <v>8677</v>
      </c>
      <c r="B1534" s="67" t="s">
        <v>3762</v>
      </c>
      <c r="C1534" s="67" t="s">
        <v>3226</v>
      </c>
      <c r="D1534" s="68" t="s">
        <v>1354</v>
      </c>
      <c r="E1534" s="7"/>
      <c r="F1534" s="8"/>
      <c r="G1534" s="69">
        <v>69200</v>
      </c>
      <c r="H1534" s="69">
        <v>28800</v>
      </c>
      <c r="I1534" s="70">
        <v>7.1046243000000002</v>
      </c>
      <c r="J1534" s="70">
        <v>0.19701919000000001</v>
      </c>
      <c r="K1534" s="70">
        <v>7.7153935000000002</v>
      </c>
      <c r="L1534" s="70">
        <v>8.8419758000000001E-2</v>
      </c>
      <c r="M1534" s="70">
        <v>0.54814969999999996</v>
      </c>
      <c r="N1534" s="70">
        <v>6.2818913999999997E-3</v>
      </c>
      <c r="O1534" s="70">
        <v>8.8485192999999995</v>
      </c>
      <c r="P1534" s="70">
        <v>9.5464143999999997</v>
      </c>
      <c r="Q1534" s="69">
        <v>457</v>
      </c>
    </row>
    <row r="1535" spans="1:17">
      <c r="A1535" s="66">
        <v>3086</v>
      </c>
      <c r="B1535" s="67" t="s">
        <v>1385</v>
      </c>
      <c r="C1535" s="67" t="s">
        <v>3763</v>
      </c>
      <c r="D1535" s="68" t="s">
        <v>1354</v>
      </c>
      <c r="E1535" s="7"/>
      <c r="F1535" s="8"/>
      <c r="G1535" s="69">
        <v>127100</v>
      </c>
      <c r="H1535" s="69">
        <v>38900</v>
      </c>
      <c r="I1535" s="70">
        <v>4.1793927999999996</v>
      </c>
      <c r="J1535" s="70">
        <v>7.7537189</v>
      </c>
      <c r="K1535" s="70">
        <v>29.863447000000001</v>
      </c>
      <c r="L1535" s="70">
        <v>2.2635412000000001</v>
      </c>
      <c r="M1535" s="70">
        <v>1.2481108000000001</v>
      </c>
      <c r="N1535" s="70">
        <v>9.4602272000000001E-2</v>
      </c>
      <c r="O1535" s="70">
        <v>-1.923225</v>
      </c>
      <c r="P1535" s="70">
        <v>-5.4380689000000002</v>
      </c>
      <c r="Q1535" s="69">
        <v>657.33333333333303</v>
      </c>
    </row>
    <row r="1536" spans="1:17">
      <c r="A1536" s="66">
        <v>3035</v>
      </c>
      <c r="B1536" s="67" t="s">
        <v>1386</v>
      </c>
      <c r="C1536" s="67" t="s">
        <v>2119</v>
      </c>
      <c r="D1536" s="68" t="s">
        <v>1354</v>
      </c>
      <c r="E1536" s="7"/>
      <c r="F1536" s="8"/>
      <c r="G1536" s="69">
        <v>73700</v>
      </c>
      <c r="H1536" s="69">
        <v>37100</v>
      </c>
      <c r="I1536" s="70">
        <v>8.5124884000000005</v>
      </c>
      <c r="J1536" s="70">
        <v>0.74622606999999996</v>
      </c>
      <c r="K1536" s="70">
        <v>13.787397</v>
      </c>
      <c r="L1536" s="70">
        <v>3.5027577999999997E-2</v>
      </c>
      <c r="M1536" s="70">
        <v>1.1736506</v>
      </c>
      <c r="N1536" s="70">
        <v>2.9817186000000002E-3</v>
      </c>
      <c r="O1536" s="70">
        <v>-1.6021666999999999</v>
      </c>
      <c r="P1536" s="70">
        <v>-2.3799147999999999</v>
      </c>
      <c r="Q1536" s="69">
        <v>169.666666666666</v>
      </c>
    </row>
    <row r="1537" spans="1:17">
      <c r="A1537" s="66">
        <v>3089</v>
      </c>
      <c r="B1537" s="67" t="s">
        <v>3764</v>
      </c>
      <c r="C1537" s="67" t="s">
        <v>2261</v>
      </c>
      <c r="D1537" s="68" t="s">
        <v>1354</v>
      </c>
      <c r="E1537" s="7"/>
      <c r="F1537" s="8"/>
      <c r="G1537" s="69">
        <v>91300</v>
      </c>
      <c r="H1537" s="69">
        <v>63200</v>
      </c>
      <c r="I1537" s="70">
        <v>3.0293934</v>
      </c>
      <c r="J1537" s="70">
        <v>0.42043429999999998</v>
      </c>
      <c r="K1537" s="70">
        <v>52.099303999999997</v>
      </c>
      <c r="L1537" s="70">
        <v>5.6356739999999999</v>
      </c>
      <c r="M1537" s="70">
        <v>1.5782929999999999</v>
      </c>
      <c r="N1537" s="70">
        <v>0.17072672999999999</v>
      </c>
      <c r="O1537" s="70">
        <v>0.97888160000000002</v>
      </c>
      <c r="P1537" s="70">
        <v>-2.3789495999999999</v>
      </c>
      <c r="Q1537" s="69">
        <v>629</v>
      </c>
    </row>
    <row r="1538" spans="1:17">
      <c r="A1538" s="66">
        <v>3100</v>
      </c>
      <c r="B1538" s="67" t="s">
        <v>3765</v>
      </c>
      <c r="C1538" s="67" t="s">
        <v>3751</v>
      </c>
      <c r="D1538" s="68" t="s">
        <v>1354</v>
      </c>
      <c r="E1538" s="7"/>
      <c r="F1538" s="8"/>
      <c r="G1538" s="69">
        <v>90900</v>
      </c>
      <c r="H1538" s="69">
        <v>42000</v>
      </c>
      <c r="I1538" s="70">
        <v>5.1085257999999998</v>
      </c>
      <c r="J1538" s="70">
        <v>1.5766176999999999</v>
      </c>
      <c r="K1538" s="70">
        <v>15.213552999999999</v>
      </c>
      <c r="L1538" s="70">
        <v>0.24494186000000001</v>
      </c>
      <c r="M1538" s="70">
        <v>0.77718830000000005</v>
      </c>
      <c r="N1538" s="70">
        <v>1.2512919000000001E-2</v>
      </c>
      <c r="O1538" s="70">
        <v>1.8586423000000001</v>
      </c>
      <c r="P1538" s="70">
        <v>0.68320703999999999</v>
      </c>
      <c r="Q1538" s="69">
        <v>5009</v>
      </c>
    </row>
    <row r="1539" spans="1:17">
      <c r="A1539" s="66">
        <v>3109</v>
      </c>
      <c r="B1539" s="67" t="s">
        <v>1391</v>
      </c>
      <c r="C1539" s="67" t="s">
        <v>2119</v>
      </c>
      <c r="D1539" s="68" t="s">
        <v>1354</v>
      </c>
      <c r="E1539" s="7"/>
      <c r="F1539" s="8"/>
      <c r="G1539" s="69">
        <v>103000</v>
      </c>
      <c r="H1539" s="69">
        <v>46500</v>
      </c>
      <c r="I1539" s="70">
        <v>4.2281741999999998</v>
      </c>
      <c r="J1539" s="70">
        <v>5.031949</v>
      </c>
      <c r="K1539" s="70">
        <v>41.290084999999998</v>
      </c>
      <c r="L1539" s="70">
        <v>2.149241</v>
      </c>
      <c r="M1539" s="70">
        <v>1.7458167</v>
      </c>
      <c r="N1539" s="70">
        <v>9.0873658999999996E-2</v>
      </c>
      <c r="O1539" s="70">
        <v>-1.2242782999999999</v>
      </c>
      <c r="P1539" s="70">
        <v>-1.0416592</v>
      </c>
      <c r="Q1539" s="69">
        <v>389</v>
      </c>
    </row>
    <row r="1540" spans="1:17">
      <c r="A1540" s="66">
        <v>3110</v>
      </c>
      <c r="B1540" s="67" t="s">
        <v>1392</v>
      </c>
      <c r="C1540" s="67" t="s">
        <v>2119</v>
      </c>
      <c r="D1540" s="68" t="s">
        <v>1354</v>
      </c>
      <c r="E1540" s="7"/>
      <c r="F1540" s="8"/>
      <c r="G1540" s="69">
        <v>88100</v>
      </c>
      <c r="H1540" s="69">
        <v>42300</v>
      </c>
      <c r="I1540" s="70">
        <v>4.6451076999999996</v>
      </c>
      <c r="J1540" s="70">
        <v>1.5556264</v>
      </c>
      <c r="K1540" s="70">
        <v>26.298957999999999</v>
      </c>
      <c r="L1540" s="70">
        <v>0</v>
      </c>
      <c r="M1540" s="70">
        <v>1.2216148</v>
      </c>
      <c r="N1540" s="70">
        <v>0</v>
      </c>
      <c r="O1540" s="70">
        <v>0.22182903000000001</v>
      </c>
      <c r="P1540" s="70">
        <v>-3.2097975999999999</v>
      </c>
      <c r="Q1540" s="69">
        <v>474.33333333333297</v>
      </c>
    </row>
    <row r="1541" spans="1:17">
      <c r="A1541" s="66">
        <v>5753</v>
      </c>
      <c r="B1541" s="67" t="s">
        <v>3766</v>
      </c>
      <c r="C1541" s="67" t="s">
        <v>3226</v>
      </c>
      <c r="D1541" s="68" t="s">
        <v>1354</v>
      </c>
      <c r="E1541" s="7"/>
      <c r="F1541" s="8"/>
      <c r="G1541" s="69">
        <v>68400</v>
      </c>
      <c r="H1541" s="69">
        <v>30100</v>
      </c>
      <c r="I1541" s="70">
        <v>11.986499</v>
      </c>
      <c r="J1541" s="70">
        <v>0.15808995000000001</v>
      </c>
      <c r="K1541" s="70">
        <v>9.4420117999999995</v>
      </c>
      <c r="L1541" s="70">
        <v>1.6010930999999999E-2</v>
      </c>
      <c r="M1541" s="70">
        <v>1.1317667</v>
      </c>
      <c r="N1541" s="70">
        <v>1.9191499999999999E-3</v>
      </c>
      <c r="O1541" s="70">
        <v>4.7151556000000001</v>
      </c>
      <c r="P1541" s="70">
        <v>6.1158203999999996</v>
      </c>
      <c r="Q1541" s="69">
        <v>2700.3333333333298</v>
      </c>
    </row>
    <row r="1542" spans="1:17">
      <c r="A1542" s="66">
        <v>9942</v>
      </c>
      <c r="B1542" s="67" t="s">
        <v>3767</v>
      </c>
      <c r="C1542" s="67" t="s">
        <v>3768</v>
      </c>
      <c r="D1542" s="68" t="s">
        <v>1354</v>
      </c>
      <c r="E1542" s="7"/>
      <c r="F1542" s="8"/>
      <c r="G1542" s="69">
        <v>61800</v>
      </c>
      <c r="H1542" s="69">
        <v>35300</v>
      </c>
      <c r="I1542" s="70">
        <v>15.181825</v>
      </c>
      <c r="J1542" s="70">
        <v>0.19565316999999999</v>
      </c>
      <c r="K1542" s="70">
        <v>11.018017</v>
      </c>
      <c r="L1542" s="70">
        <v>2.5194159000000001E-2</v>
      </c>
      <c r="M1542" s="70">
        <v>1.672736</v>
      </c>
      <c r="N1542" s="70">
        <v>3.824933E-3</v>
      </c>
      <c r="O1542" s="70">
        <v>2.3227433999999998</v>
      </c>
      <c r="P1542" s="70">
        <v>2.6781497000000001</v>
      </c>
      <c r="Q1542" s="69">
        <v>664.5</v>
      </c>
    </row>
    <row r="1543" spans="1:17">
      <c r="A1543" s="66">
        <v>3119</v>
      </c>
      <c r="B1543" s="67" t="s">
        <v>3769</v>
      </c>
      <c r="C1543" s="67" t="s">
        <v>3731</v>
      </c>
      <c r="D1543" s="68" t="s">
        <v>1354</v>
      </c>
      <c r="E1543" s="7"/>
      <c r="F1543" s="8"/>
      <c r="G1543" s="69">
        <v>70300</v>
      </c>
      <c r="H1543" s="69">
        <v>28100</v>
      </c>
      <c r="I1543" s="70">
        <v>10.455439999999999</v>
      </c>
      <c r="J1543" s="70">
        <v>0.20619681000000001</v>
      </c>
      <c r="K1543" s="70">
        <v>5.8335533000000002</v>
      </c>
      <c r="L1543" s="70">
        <v>0.18778629999999999</v>
      </c>
      <c r="M1543" s="70">
        <v>0.60992365999999998</v>
      </c>
      <c r="N1543" s="70">
        <v>1.9633884000000001E-2</v>
      </c>
      <c r="O1543" s="70">
        <v>3.5068969999999999</v>
      </c>
      <c r="P1543" s="70">
        <v>3.8881465999999998</v>
      </c>
      <c r="Q1543" s="69">
        <v>3094.3333333333298</v>
      </c>
    </row>
    <row r="1544" spans="1:17">
      <c r="A1544" s="66">
        <v>12870</v>
      </c>
      <c r="B1544" s="67" t="s">
        <v>3770</v>
      </c>
      <c r="C1544" s="67" t="s">
        <v>3771</v>
      </c>
      <c r="D1544" s="68" t="s">
        <v>1354</v>
      </c>
      <c r="E1544" s="7"/>
      <c r="F1544" s="8"/>
      <c r="G1544" s="69">
        <v>53900</v>
      </c>
      <c r="H1544" s="69">
        <v>26900</v>
      </c>
      <c r="I1544" s="70">
        <v>14.92337</v>
      </c>
      <c r="J1544" s="70">
        <v>9.9475220000000003E-2</v>
      </c>
      <c r="K1544" s="70">
        <v>6.8935827999999999</v>
      </c>
      <c r="L1544" s="70">
        <v>4.4130075999999997E-2</v>
      </c>
      <c r="M1544" s="70">
        <v>1.0287548</v>
      </c>
      <c r="N1544" s="70">
        <v>6.5856939E-3</v>
      </c>
      <c r="O1544" s="70">
        <v>5.8247017999999997</v>
      </c>
      <c r="P1544" s="70">
        <v>-1.4907317</v>
      </c>
      <c r="Q1544" s="69">
        <v>340.5</v>
      </c>
    </row>
    <row r="1545" spans="1:17">
      <c r="A1545" s="66">
        <v>10881</v>
      </c>
      <c r="B1545" s="67" t="s">
        <v>3772</v>
      </c>
      <c r="C1545" s="67" t="s">
        <v>3740</v>
      </c>
      <c r="D1545" s="68" t="s">
        <v>1354</v>
      </c>
      <c r="E1545" s="7"/>
      <c r="F1545" s="8"/>
      <c r="G1545" s="69">
        <v>67200</v>
      </c>
      <c r="H1545" s="69">
        <v>29800</v>
      </c>
      <c r="I1545" s="70">
        <v>9.9369812</v>
      </c>
      <c r="J1545" s="70">
        <v>0.23286086</v>
      </c>
      <c r="K1545" s="70">
        <v>8.7977886000000005</v>
      </c>
      <c r="L1545" s="70">
        <v>0.86362987999999996</v>
      </c>
      <c r="M1545" s="70">
        <v>0.87423455999999999</v>
      </c>
      <c r="N1545" s="70">
        <v>8.5818729999999996E-2</v>
      </c>
      <c r="O1545" s="70">
        <v>12.570353000000001</v>
      </c>
      <c r="P1545" s="70">
        <v>16.367027</v>
      </c>
      <c r="Q1545" s="69">
        <v>762</v>
      </c>
    </row>
    <row r="1546" spans="1:17">
      <c r="A1546" s="66">
        <v>4866</v>
      </c>
      <c r="B1546" s="67" t="s">
        <v>3773</v>
      </c>
      <c r="C1546" s="67" t="s">
        <v>3226</v>
      </c>
      <c r="D1546" s="68" t="s">
        <v>1354</v>
      </c>
      <c r="E1546" s="7"/>
      <c r="F1546" s="8"/>
      <c r="G1546" s="69">
        <v>52800</v>
      </c>
      <c r="H1546" s="69">
        <v>17100</v>
      </c>
      <c r="I1546" s="70">
        <v>20.162210000000002</v>
      </c>
      <c r="J1546" s="70">
        <v>5.8229804000000003E-2</v>
      </c>
      <c r="K1546" s="70">
        <v>0.15632509999999999</v>
      </c>
      <c r="L1546" s="70">
        <v>1.9027183E-2</v>
      </c>
      <c r="M1546" s="70">
        <v>3.1518597000000002E-2</v>
      </c>
      <c r="N1546" s="70">
        <v>3.8363002E-3</v>
      </c>
      <c r="O1546" s="70">
        <v>-7.0790566999999998</v>
      </c>
      <c r="P1546" s="70">
        <v>-15.464456999999999</v>
      </c>
      <c r="Q1546" s="69">
        <v>102</v>
      </c>
    </row>
    <row r="1547" spans="1:17">
      <c r="A1547" s="66">
        <v>8278</v>
      </c>
      <c r="B1547" s="67" t="s">
        <v>3774</v>
      </c>
      <c r="C1547" s="67" t="s">
        <v>2261</v>
      </c>
      <c r="D1547" s="68" t="s">
        <v>1354</v>
      </c>
      <c r="E1547" s="7"/>
      <c r="F1547" s="8"/>
      <c r="G1547" s="69">
        <v>64200</v>
      </c>
      <c r="H1547" s="69">
        <v>30600</v>
      </c>
      <c r="I1547" s="70">
        <v>10.642655</v>
      </c>
      <c r="J1547" s="70">
        <v>0.14446096</v>
      </c>
      <c r="K1547" s="70">
        <v>7.9701637999999999</v>
      </c>
      <c r="L1547" s="70">
        <v>0</v>
      </c>
      <c r="M1547" s="70">
        <v>0.84823704</v>
      </c>
      <c r="N1547" s="70">
        <v>0</v>
      </c>
      <c r="O1547" s="70">
        <v>4.7552323000000003</v>
      </c>
      <c r="P1547" s="70">
        <v>3.6245240999999999</v>
      </c>
      <c r="Q1547" s="69">
        <v>503.666666666666</v>
      </c>
    </row>
    <row r="1548" spans="1:17">
      <c r="A1548" s="66">
        <v>3121</v>
      </c>
      <c r="B1548" s="67" t="s">
        <v>1394</v>
      </c>
      <c r="C1548" s="67" t="s">
        <v>2261</v>
      </c>
      <c r="D1548" s="68" t="s">
        <v>1354</v>
      </c>
      <c r="E1548" s="7">
        <v>720</v>
      </c>
      <c r="F1548" s="8" t="s">
        <v>1394</v>
      </c>
      <c r="G1548" s="69">
        <v>75400</v>
      </c>
      <c r="H1548" s="69">
        <v>38400</v>
      </c>
      <c r="I1548" s="70">
        <v>7.7160091</v>
      </c>
      <c r="J1548" s="70">
        <v>0.55489016000000002</v>
      </c>
      <c r="K1548" s="70">
        <v>7.0813284000000003</v>
      </c>
      <c r="L1548" s="70">
        <v>3.6922935000000001E-4</v>
      </c>
      <c r="M1548" s="70">
        <v>0.54639590000000005</v>
      </c>
      <c r="N1548" s="70">
        <v>2.8489771E-5</v>
      </c>
      <c r="O1548" s="70">
        <v>18.116603999999999</v>
      </c>
      <c r="P1548" s="70">
        <v>25.000402000000001</v>
      </c>
      <c r="Q1548" s="69">
        <v>186</v>
      </c>
    </row>
    <row r="1549" spans="1:17">
      <c r="A1549" s="66">
        <v>3123</v>
      </c>
      <c r="B1549" s="67" t="s">
        <v>3775</v>
      </c>
      <c r="C1549" s="67" t="s">
        <v>2205</v>
      </c>
      <c r="D1549" s="68" t="s">
        <v>1354</v>
      </c>
      <c r="E1549" s="7"/>
      <c r="F1549" s="8"/>
      <c r="G1549" s="69">
        <v>74300</v>
      </c>
      <c r="H1549" s="69">
        <v>35700</v>
      </c>
      <c r="I1549" s="70">
        <v>8.4329567000000001</v>
      </c>
      <c r="J1549" s="70">
        <v>0.50102508000000001</v>
      </c>
      <c r="K1549" s="70">
        <v>14.299823999999999</v>
      </c>
      <c r="L1549" s="70">
        <v>0.48975363</v>
      </c>
      <c r="M1549" s="70">
        <v>1.2058979000000001</v>
      </c>
      <c r="N1549" s="70">
        <v>4.1300709999999997E-2</v>
      </c>
      <c r="O1549" s="70">
        <v>0.66770624999999995</v>
      </c>
      <c r="P1549" s="70">
        <v>-2.2145689000000002</v>
      </c>
      <c r="Q1549" s="69">
        <v>3198.3333333333298</v>
      </c>
    </row>
    <row r="1550" spans="1:17">
      <c r="A1550" s="66">
        <v>3125</v>
      </c>
      <c r="B1550" s="67" t="s">
        <v>3776</v>
      </c>
      <c r="C1550" s="67" t="s">
        <v>2264</v>
      </c>
      <c r="D1550" s="68" t="s">
        <v>1354</v>
      </c>
      <c r="E1550" s="7"/>
      <c r="F1550" s="8"/>
      <c r="G1550" s="69">
        <v>85200</v>
      </c>
      <c r="H1550" s="69">
        <v>39100</v>
      </c>
      <c r="I1550" s="70">
        <v>6.5327710999999997</v>
      </c>
      <c r="J1550" s="70">
        <v>0.96912098000000002</v>
      </c>
      <c r="K1550" s="70">
        <v>15.863742</v>
      </c>
      <c r="L1550" s="70">
        <v>0.70873087999999995</v>
      </c>
      <c r="M1550" s="70">
        <v>1.0363419</v>
      </c>
      <c r="N1550" s="70">
        <v>4.6299766999999999E-2</v>
      </c>
      <c r="O1550" s="70">
        <v>0.40902769999999999</v>
      </c>
      <c r="P1550" s="70">
        <v>-3.1502251999999999</v>
      </c>
      <c r="Q1550" s="69">
        <v>5028.6666666666597</v>
      </c>
    </row>
    <row r="1551" spans="1:17">
      <c r="A1551" s="66">
        <v>3127</v>
      </c>
      <c r="B1551" s="67" t="s">
        <v>3777</v>
      </c>
      <c r="C1551" s="67" t="s">
        <v>3731</v>
      </c>
      <c r="D1551" s="68" t="s">
        <v>1354</v>
      </c>
      <c r="E1551" s="7"/>
      <c r="F1551" s="8"/>
      <c r="G1551" s="69">
        <v>128400</v>
      </c>
      <c r="H1551" s="69">
        <v>57300</v>
      </c>
      <c r="I1551" s="70">
        <v>1.7676985999999999</v>
      </c>
      <c r="J1551" s="70">
        <v>6.2344732</v>
      </c>
      <c r="K1551" s="70">
        <v>36.603157000000003</v>
      </c>
      <c r="L1551" s="70">
        <v>2.3374733999999999</v>
      </c>
      <c r="M1551" s="70">
        <v>0.64703356999999995</v>
      </c>
      <c r="N1551" s="70">
        <v>4.1319489000000001E-2</v>
      </c>
      <c r="O1551" s="70">
        <v>8.0436587000000004E-2</v>
      </c>
      <c r="P1551" s="70">
        <v>-2.6302124999999998</v>
      </c>
      <c r="Q1551" s="69">
        <v>1577</v>
      </c>
    </row>
    <row r="1552" spans="1:17">
      <c r="A1552" s="66">
        <v>3045</v>
      </c>
      <c r="B1552" s="67" t="s">
        <v>3778</v>
      </c>
      <c r="C1552" s="67" t="s">
        <v>2261</v>
      </c>
      <c r="D1552" s="68" t="s">
        <v>1354</v>
      </c>
      <c r="E1552" s="7">
        <v>700</v>
      </c>
      <c r="F1552" s="8" t="s">
        <v>1368</v>
      </c>
      <c r="G1552" s="69">
        <v>81800</v>
      </c>
      <c r="H1552" s="69">
        <v>39900</v>
      </c>
      <c r="I1552" s="70">
        <v>6.4376888000000001</v>
      </c>
      <c r="J1552" s="70">
        <v>0.61462289000000003</v>
      </c>
      <c r="K1552" s="70">
        <v>15.239573</v>
      </c>
      <c r="L1552" s="70">
        <v>1.8864973</v>
      </c>
      <c r="M1552" s="70">
        <v>0.98107624000000004</v>
      </c>
      <c r="N1552" s="70">
        <v>0.12144683000000001</v>
      </c>
      <c r="O1552" s="70">
        <v>-2.6389315</v>
      </c>
      <c r="P1552" s="70">
        <v>-8.1449776000000007</v>
      </c>
      <c r="Q1552" s="69">
        <v>545.66666666666595</v>
      </c>
    </row>
    <row r="1553" spans="1:17">
      <c r="A1553" s="66">
        <v>3083</v>
      </c>
      <c r="B1553" s="67" t="s">
        <v>3779</v>
      </c>
      <c r="C1553" s="67" t="s">
        <v>3740</v>
      </c>
      <c r="D1553" s="68" t="s">
        <v>1354</v>
      </c>
      <c r="E1553" s="7"/>
      <c r="F1553" s="8"/>
      <c r="G1553" s="69">
        <v>83400</v>
      </c>
      <c r="H1553" s="69">
        <v>44100</v>
      </c>
      <c r="I1553" s="70">
        <v>4.2984853000000003</v>
      </c>
      <c r="J1553" s="70">
        <v>0.55809288999999995</v>
      </c>
      <c r="K1553" s="70">
        <v>26.373449000000001</v>
      </c>
      <c r="L1553" s="70">
        <v>2.9881155000000001</v>
      </c>
      <c r="M1553" s="70">
        <v>1.1336588000000001</v>
      </c>
      <c r="N1553" s="70">
        <v>0.12844369999999999</v>
      </c>
      <c r="O1553" s="70">
        <v>0.99650024999999998</v>
      </c>
      <c r="P1553" s="70">
        <v>-1.4906111</v>
      </c>
      <c r="Q1553" s="69">
        <v>508.666666666666</v>
      </c>
    </row>
    <row r="1554" spans="1:17">
      <c r="A1554" s="66">
        <v>3116</v>
      </c>
      <c r="B1554" s="67" t="s">
        <v>3780</v>
      </c>
      <c r="C1554" s="67" t="s">
        <v>3751</v>
      </c>
      <c r="D1554" s="68" t="s">
        <v>1354</v>
      </c>
      <c r="E1554" s="7"/>
      <c r="F1554" s="8"/>
      <c r="G1554" s="69">
        <v>60300</v>
      </c>
      <c r="H1554" s="69">
        <v>27900</v>
      </c>
      <c r="I1554" s="70">
        <v>15.158607999999999</v>
      </c>
      <c r="J1554" s="70">
        <v>0.38236429999999999</v>
      </c>
      <c r="K1554" s="70">
        <v>8.3491344000000005</v>
      </c>
      <c r="L1554" s="70">
        <v>2.7169432E-2</v>
      </c>
      <c r="M1554" s="70">
        <v>1.2656126000000001</v>
      </c>
      <c r="N1554" s="70">
        <v>4.1185077000000002E-3</v>
      </c>
      <c r="O1554" s="70">
        <v>5.7207211999999998</v>
      </c>
      <c r="P1554" s="70">
        <v>9.1454973000000006</v>
      </c>
      <c r="Q1554" s="69">
        <v>356.33333333333297</v>
      </c>
    </row>
    <row r="1555" spans="1:17">
      <c r="A1555" s="66">
        <v>3131</v>
      </c>
      <c r="B1555" s="67" t="s">
        <v>3781</v>
      </c>
      <c r="C1555" s="67" t="s">
        <v>3226</v>
      </c>
      <c r="D1555" s="68" t="s">
        <v>1354</v>
      </c>
      <c r="E1555" s="7"/>
      <c r="F1555" s="8"/>
      <c r="G1555" s="69">
        <v>85200</v>
      </c>
      <c r="H1555" s="69">
        <v>41400</v>
      </c>
      <c r="I1555" s="70">
        <v>6.4957199000000001</v>
      </c>
      <c r="J1555" s="70">
        <v>0.56747174</v>
      </c>
      <c r="K1555" s="70">
        <v>17.338557999999999</v>
      </c>
      <c r="L1555" s="70">
        <v>0.35024163000000003</v>
      </c>
      <c r="M1555" s="70">
        <v>1.1262643000000001</v>
      </c>
      <c r="N1555" s="70">
        <v>2.2750717E-2</v>
      </c>
      <c r="O1555" s="70">
        <v>4.2851743999999998</v>
      </c>
      <c r="P1555" s="70">
        <v>5.0783738999999999</v>
      </c>
      <c r="Q1555" s="69">
        <v>3084.3333333333298</v>
      </c>
    </row>
    <row r="1556" spans="1:17">
      <c r="A1556" s="66">
        <v>3133</v>
      </c>
      <c r="B1556" s="67" t="s">
        <v>3782</v>
      </c>
      <c r="C1556" s="67" t="s">
        <v>3731</v>
      </c>
      <c r="D1556" s="68" t="s">
        <v>1354</v>
      </c>
      <c r="E1556" s="7"/>
      <c r="F1556" s="8"/>
      <c r="G1556" s="69">
        <v>75500</v>
      </c>
      <c r="H1556" s="69">
        <v>38900</v>
      </c>
      <c r="I1556" s="70">
        <v>4.8052020000000004</v>
      </c>
      <c r="J1556" s="70">
        <v>0.11767568</v>
      </c>
      <c r="K1556" s="70">
        <v>10.906698</v>
      </c>
      <c r="L1556" s="70">
        <v>0</v>
      </c>
      <c r="M1556" s="70">
        <v>0.52408885999999999</v>
      </c>
      <c r="N1556" s="70">
        <v>0</v>
      </c>
      <c r="O1556" s="70">
        <v>5.9785713999999999</v>
      </c>
      <c r="P1556" s="70">
        <v>7.1962818999999998</v>
      </c>
      <c r="Q1556" s="69">
        <v>115</v>
      </c>
    </row>
    <row r="1557" spans="1:17">
      <c r="A1557" s="66">
        <v>3134</v>
      </c>
      <c r="B1557" s="67" t="s">
        <v>1399</v>
      </c>
      <c r="C1557" s="67" t="s">
        <v>2205</v>
      </c>
      <c r="D1557" s="68" t="s">
        <v>1354</v>
      </c>
      <c r="E1557" s="7">
        <v>723</v>
      </c>
      <c r="F1557" s="8" t="s">
        <v>1399</v>
      </c>
      <c r="G1557" s="69">
        <v>75100</v>
      </c>
      <c r="H1557" s="69">
        <v>39300</v>
      </c>
      <c r="I1557" s="70">
        <v>5.4246359000000002</v>
      </c>
      <c r="J1557" s="70">
        <v>0.40703452000000001</v>
      </c>
      <c r="K1557" s="70">
        <v>31.467257</v>
      </c>
      <c r="L1557" s="70">
        <v>0</v>
      </c>
      <c r="M1557" s="70">
        <v>1.7069840000000001</v>
      </c>
      <c r="N1557" s="70">
        <v>0</v>
      </c>
      <c r="O1557" s="70">
        <v>7.1400804999999998</v>
      </c>
      <c r="P1557" s="70">
        <v>-2.4371569000000002</v>
      </c>
      <c r="Q1557" s="69">
        <v>91.6666666666666</v>
      </c>
    </row>
    <row r="1558" spans="1:17">
      <c r="A1558" s="66">
        <v>3135</v>
      </c>
      <c r="B1558" s="67" t="s">
        <v>1400</v>
      </c>
      <c r="C1558" s="67" t="s">
        <v>3740</v>
      </c>
      <c r="D1558" s="68" t="s">
        <v>1354</v>
      </c>
      <c r="E1558" s="7"/>
      <c r="F1558" s="8"/>
      <c r="G1558" s="69">
        <v>82700</v>
      </c>
      <c r="H1558" s="69">
        <v>42600</v>
      </c>
      <c r="I1558" s="70">
        <v>4.9383416000000002</v>
      </c>
      <c r="J1558" s="70">
        <v>0.71754759999999995</v>
      </c>
      <c r="K1558" s="70">
        <v>12.81978</v>
      </c>
      <c r="L1558" s="70">
        <v>0</v>
      </c>
      <c r="M1558" s="70">
        <v>0.63308454000000003</v>
      </c>
      <c r="N1558" s="70">
        <v>0</v>
      </c>
      <c r="O1558" s="70">
        <v>0.50207215999999999</v>
      </c>
      <c r="P1558" s="70">
        <v>-1.1291293</v>
      </c>
      <c r="Q1558" s="69">
        <v>219</v>
      </c>
    </row>
    <row r="1559" spans="1:17">
      <c r="A1559" s="66">
        <v>10453</v>
      </c>
      <c r="B1559" s="67" t="s">
        <v>3783</v>
      </c>
      <c r="C1559" s="67" t="s">
        <v>3756</v>
      </c>
      <c r="D1559" s="68" t="s">
        <v>1354</v>
      </c>
      <c r="E1559" s="7"/>
      <c r="F1559" s="8"/>
      <c r="G1559" s="69">
        <v>58400</v>
      </c>
      <c r="H1559" s="69">
        <v>24600</v>
      </c>
      <c r="I1559" s="70">
        <v>15.353463</v>
      </c>
      <c r="J1559" s="70">
        <v>0.12984222000000001</v>
      </c>
      <c r="K1559" s="70">
        <v>8.9618769</v>
      </c>
      <c r="L1559" s="70">
        <v>0</v>
      </c>
      <c r="M1559" s="70">
        <v>1.3759585999999999</v>
      </c>
      <c r="N1559" s="70">
        <v>0</v>
      </c>
      <c r="O1559" s="70">
        <v>0.32234043000000001</v>
      </c>
      <c r="P1559" s="70">
        <v>-3.6928561000000002</v>
      </c>
      <c r="Q1559" s="69">
        <v>326.666666666666</v>
      </c>
    </row>
    <row r="1560" spans="1:17">
      <c r="A1560" s="66">
        <v>3142</v>
      </c>
      <c r="B1560" s="67" t="s">
        <v>3784</v>
      </c>
      <c r="C1560" s="67" t="s">
        <v>3771</v>
      </c>
      <c r="D1560" s="68" t="s">
        <v>1354</v>
      </c>
      <c r="E1560" s="7"/>
      <c r="F1560" s="8"/>
      <c r="G1560" s="69">
        <v>71400</v>
      </c>
      <c r="H1560" s="69">
        <v>40400</v>
      </c>
      <c r="I1560" s="70">
        <v>7.2296304999999998</v>
      </c>
      <c r="J1560" s="70">
        <v>0.20573026999999999</v>
      </c>
      <c r="K1560" s="70">
        <v>12.904579999999999</v>
      </c>
      <c r="L1560" s="70">
        <v>0</v>
      </c>
      <c r="M1560" s="70">
        <v>0.93295348</v>
      </c>
      <c r="N1560" s="70">
        <v>0</v>
      </c>
      <c r="O1560" s="70">
        <v>0.79225469000000004</v>
      </c>
      <c r="P1560" s="70">
        <v>-0.70141803999999996</v>
      </c>
      <c r="Q1560" s="69">
        <v>294.33333333333297</v>
      </c>
    </row>
    <row r="1561" spans="1:17">
      <c r="A1561" s="66">
        <v>3143</v>
      </c>
      <c r="B1561" s="67" t="s">
        <v>1401</v>
      </c>
      <c r="C1561" s="67" t="s">
        <v>3731</v>
      </c>
      <c r="D1561" s="68" t="s">
        <v>1354</v>
      </c>
      <c r="E1561" s="7"/>
      <c r="F1561" s="8"/>
      <c r="G1561" s="69">
        <v>104800</v>
      </c>
      <c r="H1561" s="69">
        <v>46100</v>
      </c>
      <c r="I1561" s="70">
        <v>3.1525121</v>
      </c>
      <c r="J1561" s="70">
        <v>4.4622396999999996</v>
      </c>
      <c r="K1561" s="70">
        <v>25.323989999999998</v>
      </c>
      <c r="L1561" s="70">
        <v>0.32696879000000001</v>
      </c>
      <c r="M1561" s="70">
        <v>0.79834181000000004</v>
      </c>
      <c r="N1561" s="70">
        <v>1.0307729999999999E-2</v>
      </c>
      <c r="O1561" s="70">
        <v>-0.20476670999999999</v>
      </c>
      <c r="P1561" s="70">
        <v>-2.3236563000000001</v>
      </c>
      <c r="Q1561" s="69">
        <v>474.83333333333297</v>
      </c>
    </row>
    <row r="1562" spans="1:17">
      <c r="A1562" s="66">
        <v>3078</v>
      </c>
      <c r="B1562" s="67" t="s">
        <v>3785</v>
      </c>
      <c r="C1562" s="67" t="s">
        <v>3731</v>
      </c>
      <c r="D1562" s="68" t="s">
        <v>1354</v>
      </c>
      <c r="E1562" s="7"/>
      <c r="F1562" s="8"/>
      <c r="G1562" s="69">
        <v>83200</v>
      </c>
      <c r="H1562" s="69">
        <v>39400</v>
      </c>
      <c r="I1562" s="70">
        <v>4.6605696999999999</v>
      </c>
      <c r="J1562" s="70">
        <v>0.58013678000000002</v>
      </c>
      <c r="K1562" s="70">
        <v>16.685538999999999</v>
      </c>
      <c r="L1562" s="70">
        <v>1.0127262999999999E-2</v>
      </c>
      <c r="M1562" s="70">
        <v>0.77764118000000004</v>
      </c>
      <c r="N1562" s="70">
        <v>4.7198813999999999E-4</v>
      </c>
      <c r="O1562" s="70">
        <v>4.2217840999999998</v>
      </c>
      <c r="P1562" s="70">
        <v>6.3086919999999997</v>
      </c>
      <c r="Q1562" s="69">
        <v>2096.3333333333298</v>
      </c>
    </row>
    <row r="1563" spans="1:17">
      <c r="A1563" s="66">
        <v>3144</v>
      </c>
      <c r="B1563" s="67" t="s">
        <v>1406</v>
      </c>
      <c r="C1563" s="67" t="s">
        <v>2264</v>
      </c>
      <c r="D1563" s="68" t="s">
        <v>1354</v>
      </c>
      <c r="E1563" s="7">
        <v>728</v>
      </c>
      <c r="F1563" s="8" t="s">
        <v>1406</v>
      </c>
      <c r="G1563" s="69">
        <v>122100</v>
      </c>
      <c r="H1563" s="69">
        <v>52200</v>
      </c>
      <c r="I1563" s="70">
        <v>2.6079173</v>
      </c>
      <c r="J1563" s="70">
        <v>6.3278860999999997</v>
      </c>
      <c r="K1563" s="70">
        <v>32.432076000000002</v>
      </c>
      <c r="L1563" s="70">
        <v>3.1634528999999998</v>
      </c>
      <c r="M1563" s="70">
        <v>0.84580171000000004</v>
      </c>
      <c r="N1563" s="70">
        <v>8.2500242000000001E-2</v>
      </c>
      <c r="O1563" s="70">
        <v>-4.7081769000000002E-2</v>
      </c>
      <c r="P1563" s="70">
        <v>-0.95432198000000001</v>
      </c>
      <c r="Q1563" s="69">
        <v>748.66666666666595</v>
      </c>
    </row>
    <row r="1564" spans="1:17">
      <c r="A1564" s="66">
        <v>3145</v>
      </c>
      <c r="B1564" s="67" t="s">
        <v>1407</v>
      </c>
      <c r="C1564" s="67" t="s">
        <v>2265</v>
      </c>
      <c r="D1564" s="68" t="s">
        <v>1354</v>
      </c>
      <c r="E1564" s="7">
        <v>729</v>
      </c>
      <c r="F1564" s="8" t="s">
        <v>1407</v>
      </c>
      <c r="G1564" s="69">
        <v>71500</v>
      </c>
      <c r="H1564" s="69">
        <v>36000</v>
      </c>
      <c r="I1564" s="70">
        <v>9.3525419000000003</v>
      </c>
      <c r="J1564" s="70">
        <v>0.37176734</v>
      </c>
      <c r="K1564" s="70">
        <v>14.348566</v>
      </c>
      <c r="L1564" s="70">
        <v>0.36623633</v>
      </c>
      <c r="M1564" s="70">
        <v>1.3419557</v>
      </c>
      <c r="N1564" s="70">
        <v>3.4252405E-2</v>
      </c>
      <c r="O1564" s="70">
        <v>4.9709462999999996</v>
      </c>
      <c r="P1564" s="70">
        <v>6.3523025999999998</v>
      </c>
      <c r="Q1564" s="69">
        <v>2057.3333333333298</v>
      </c>
    </row>
    <row r="1565" spans="1:17">
      <c r="A1565" s="71">
        <v>8133</v>
      </c>
      <c r="B1565" s="72" t="s">
        <v>3786</v>
      </c>
      <c r="C1565" s="72" t="s">
        <v>3759</v>
      </c>
      <c r="D1565" s="73" t="s">
        <v>1354</v>
      </c>
      <c r="E1565" s="7"/>
      <c r="F1565" s="8"/>
      <c r="G1565" s="74">
        <v>53800</v>
      </c>
      <c r="H1565" s="74">
        <v>27000</v>
      </c>
      <c r="I1565" s="75">
        <v>15.279498999999999</v>
      </c>
      <c r="J1565" s="75">
        <v>0.32128155000000003</v>
      </c>
      <c r="K1565" s="75">
        <v>9.0016946999999998</v>
      </c>
      <c r="L1565" s="75">
        <v>4.6878560999999999E-2</v>
      </c>
      <c r="M1565" s="75">
        <v>1.3754138</v>
      </c>
      <c r="N1565" s="75">
        <v>7.1628094000000002E-3</v>
      </c>
      <c r="O1565" s="75">
        <v>9.9660396999999996</v>
      </c>
      <c r="P1565" s="75">
        <v>3.7390045999999999</v>
      </c>
      <c r="Q1565" s="74">
        <v>325.5</v>
      </c>
    </row>
    <row r="1566" spans="1:17">
      <c r="A1566" s="66">
        <v>3150</v>
      </c>
      <c r="B1566" s="67" t="s">
        <v>1412</v>
      </c>
      <c r="C1566" s="67" t="s">
        <v>3787</v>
      </c>
      <c r="D1566" s="68" t="s">
        <v>1410</v>
      </c>
      <c r="E1566" s="7"/>
      <c r="F1566" s="8"/>
      <c r="G1566" s="69">
        <v>56400</v>
      </c>
      <c r="H1566" s="69">
        <v>32800</v>
      </c>
      <c r="I1566" s="70">
        <v>17.239675999999999</v>
      </c>
      <c r="J1566" s="70">
        <v>4.4042952000000003E-2</v>
      </c>
      <c r="K1566" s="70">
        <v>17.229517000000001</v>
      </c>
      <c r="L1566" s="70">
        <v>0.97304809000000003</v>
      </c>
      <c r="M1566" s="70">
        <v>2.9703127999999999</v>
      </c>
      <c r="N1566" s="70">
        <v>0.16775033</v>
      </c>
      <c r="O1566" s="70">
        <v>-2.4043142999999998</v>
      </c>
      <c r="P1566" s="70">
        <v>-4.7279682000000003</v>
      </c>
      <c r="Q1566" s="69">
        <v>597.66666666666595</v>
      </c>
    </row>
    <row r="1567" spans="1:17">
      <c r="A1567" s="66">
        <v>3176</v>
      </c>
      <c r="B1567" s="67" t="s">
        <v>3788</v>
      </c>
      <c r="C1567" s="67" t="s">
        <v>2431</v>
      </c>
      <c r="D1567" s="68" t="s">
        <v>1410</v>
      </c>
      <c r="E1567" s="7"/>
      <c r="F1567" s="8"/>
      <c r="G1567" s="69">
        <v>45700</v>
      </c>
      <c r="H1567" s="69">
        <v>23900</v>
      </c>
      <c r="I1567" s="70">
        <v>24.423919999999999</v>
      </c>
      <c r="J1567" s="70">
        <v>8.7307452999999993E-2</v>
      </c>
      <c r="K1567" s="70">
        <v>10.290526</v>
      </c>
      <c r="L1567" s="70">
        <v>0.28442159</v>
      </c>
      <c r="M1567" s="70">
        <v>2.51335</v>
      </c>
      <c r="N1567" s="70">
        <v>6.9466903999999996E-2</v>
      </c>
      <c r="O1567" s="70">
        <v>-9.6525517000000001</v>
      </c>
      <c r="P1567" s="70">
        <v>-13.104561</v>
      </c>
      <c r="Q1567" s="69">
        <v>359.666666666666</v>
      </c>
    </row>
    <row r="1568" spans="1:17">
      <c r="A1568" s="66">
        <v>3153</v>
      </c>
      <c r="B1568" s="67" t="s">
        <v>3789</v>
      </c>
      <c r="C1568" s="67" t="s">
        <v>3790</v>
      </c>
      <c r="D1568" s="68" t="s">
        <v>1410</v>
      </c>
      <c r="E1568" s="7"/>
      <c r="F1568" s="8"/>
      <c r="G1568" s="69">
        <v>49000</v>
      </c>
      <c r="H1568" s="69">
        <v>27300</v>
      </c>
      <c r="I1568" s="70">
        <v>20.629698000000001</v>
      </c>
      <c r="J1568" s="70">
        <v>0.10985484</v>
      </c>
      <c r="K1568" s="70">
        <v>10.983222</v>
      </c>
      <c r="L1568" s="70">
        <v>4.0054247000000001E-2</v>
      </c>
      <c r="M1568" s="70">
        <v>2.2658054999999999</v>
      </c>
      <c r="N1568" s="70">
        <v>8.2630701000000004E-3</v>
      </c>
      <c r="O1568" s="70">
        <v>1.8643101</v>
      </c>
      <c r="P1568" s="70">
        <v>2.5805370999999999</v>
      </c>
      <c r="Q1568" s="69">
        <v>366.666666666666</v>
      </c>
    </row>
    <row r="1569" spans="1:17">
      <c r="A1569" s="66">
        <v>3155</v>
      </c>
      <c r="B1569" s="67" t="s">
        <v>3791</v>
      </c>
      <c r="C1569" s="67" t="s">
        <v>2431</v>
      </c>
      <c r="D1569" s="68" t="s">
        <v>1410</v>
      </c>
      <c r="E1569" s="7"/>
      <c r="F1569" s="8"/>
      <c r="G1569" s="69">
        <v>45500</v>
      </c>
      <c r="H1569" s="69">
        <v>30300</v>
      </c>
      <c r="I1569" s="70">
        <v>23.353476000000001</v>
      </c>
      <c r="J1569" s="70">
        <v>0.37553245000000002</v>
      </c>
      <c r="K1569" s="70">
        <v>11.310689999999999</v>
      </c>
      <c r="L1569" s="70">
        <v>1.5836524000000001E-2</v>
      </c>
      <c r="M1569" s="70">
        <v>2.6414392000000002</v>
      </c>
      <c r="N1569" s="70">
        <v>3.6983787999999998E-3</v>
      </c>
      <c r="O1569" s="70">
        <v>-5.0365342999999996</v>
      </c>
      <c r="P1569" s="70">
        <v>-9.4534283000000006</v>
      </c>
      <c r="Q1569" s="69">
        <v>296.666666666666</v>
      </c>
    </row>
    <row r="1570" spans="1:17">
      <c r="A1570" s="66">
        <v>22227</v>
      </c>
      <c r="B1570" s="67" t="s">
        <v>3792</v>
      </c>
      <c r="C1570" s="67" t="s">
        <v>2269</v>
      </c>
      <c r="D1570" s="68" t="s">
        <v>1410</v>
      </c>
      <c r="E1570" s="7"/>
      <c r="F1570" s="8"/>
      <c r="G1570" s="69">
        <v>57900</v>
      </c>
      <c r="H1570" s="69">
        <v>21500</v>
      </c>
      <c r="I1570" s="70">
        <v>16.404104</v>
      </c>
      <c r="J1570" s="70">
        <v>0.37797724999999999</v>
      </c>
      <c r="K1570" s="70">
        <v>5.2623300999999998</v>
      </c>
      <c r="L1570" s="70">
        <v>1.1149459E-2</v>
      </c>
      <c r="M1570" s="70">
        <v>0.86323815999999998</v>
      </c>
      <c r="N1570" s="70">
        <v>1.8289688000000001E-3</v>
      </c>
      <c r="O1570" s="70">
        <v>2.5724521</v>
      </c>
      <c r="P1570" s="70">
        <v>0.41689682</v>
      </c>
      <c r="Q1570" s="69">
        <v>203.333333333333</v>
      </c>
    </row>
    <row r="1571" spans="1:17">
      <c r="A1571" s="66">
        <v>9204</v>
      </c>
      <c r="B1571" s="67" t="s">
        <v>3793</v>
      </c>
      <c r="C1571" s="67" t="s">
        <v>2431</v>
      </c>
      <c r="D1571" s="68" t="s">
        <v>1410</v>
      </c>
      <c r="E1571" s="7"/>
      <c r="F1571" s="8"/>
      <c r="G1571" s="69">
        <v>29800</v>
      </c>
      <c r="H1571" s="69">
        <v>18000</v>
      </c>
      <c r="I1571" s="70">
        <v>43.620117</v>
      </c>
      <c r="J1571" s="70">
        <v>7.7327489999999999E-2</v>
      </c>
      <c r="K1571" s="70">
        <v>8.0230540999999995</v>
      </c>
      <c r="L1571" s="70">
        <v>1.8306168</v>
      </c>
      <c r="M1571" s="70">
        <v>3.4996654999999999</v>
      </c>
      <c r="N1571" s="70">
        <v>0.79851717</v>
      </c>
      <c r="O1571" s="70">
        <v>-12.592045000000001</v>
      </c>
      <c r="P1571" s="70">
        <v>-9.6296587000000002</v>
      </c>
      <c r="Q1571" s="69">
        <v>111</v>
      </c>
    </row>
    <row r="1572" spans="1:17">
      <c r="A1572" s="66">
        <v>3157</v>
      </c>
      <c r="B1572" s="67" t="s">
        <v>1419</v>
      </c>
      <c r="C1572" s="67" t="s">
        <v>2269</v>
      </c>
      <c r="D1572" s="68" t="s">
        <v>1410</v>
      </c>
      <c r="E1572" s="7"/>
      <c r="F1572" s="8"/>
      <c r="G1572" s="69">
        <v>38800</v>
      </c>
      <c r="H1572" s="69">
        <v>25300</v>
      </c>
      <c r="I1572" s="70">
        <v>29.319196999999999</v>
      </c>
      <c r="J1572" s="70">
        <v>1.1510157E-3</v>
      </c>
      <c r="K1572" s="70">
        <v>6.7743539999999998</v>
      </c>
      <c r="L1572" s="70">
        <v>1.3447621E-2</v>
      </c>
      <c r="M1572" s="70">
        <v>1.9861863</v>
      </c>
      <c r="N1572" s="70">
        <v>3.9427346E-3</v>
      </c>
      <c r="O1572" s="70">
        <v>-1.7365767999999999</v>
      </c>
      <c r="P1572" s="70">
        <v>1.1761239999999999</v>
      </c>
      <c r="Q1572" s="69">
        <v>374.666666666666</v>
      </c>
    </row>
    <row r="1573" spans="1:17">
      <c r="A1573" s="66">
        <v>12272</v>
      </c>
      <c r="B1573" s="67" t="s">
        <v>3794</v>
      </c>
      <c r="C1573" s="67" t="s">
        <v>2269</v>
      </c>
      <c r="D1573" s="68" t="s">
        <v>1410</v>
      </c>
      <c r="E1573" s="7"/>
      <c r="F1573" s="8"/>
      <c r="G1573" s="69">
        <v>61500</v>
      </c>
      <c r="H1573" s="69">
        <v>25100</v>
      </c>
      <c r="I1573" s="70">
        <v>17.009343999999999</v>
      </c>
      <c r="J1573" s="70">
        <v>0.14740708</v>
      </c>
      <c r="K1573" s="70">
        <v>11.362895999999999</v>
      </c>
      <c r="L1573" s="70">
        <v>5.7787966000000003E-2</v>
      </c>
      <c r="M1573" s="70">
        <v>1.9327542</v>
      </c>
      <c r="N1573" s="70">
        <v>9.8293545E-3</v>
      </c>
      <c r="O1573" s="70">
        <v>-5.7078471000000004</v>
      </c>
      <c r="P1573" s="70">
        <v>-6.0001850000000001</v>
      </c>
      <c r="Q1573" s="69">
        <v>207.666666666666</v>
      </c>
    </row>
    <row r="1574" spans="1:17">
      <c r="A1574" s="66">
        <v>3160</v>
      </c>
      <c r="B1574" s="67" t="s">
        <v>3795</v>
      </c>
      <c r="C1574" s="67" t="s">
        <v>3037</v>
      </c>
      <c r="D1574" s="68" t="s">
        <v>1410</v>
      </c>
      <c r="E1574" s="7"/>
      <c r="F1574" s="8"/>
      <c r="G1574" s="69">
        <v>52800</v>
      </c>
      <c r="H1574" s="69">
        <v>29400</v>
      </c>
      <c r="I1574" s="70">
        <v>18.082961999999998</v>
      </c>
      <c r="J1574" s="70">
        <v>7.5985446999999998E-2</v>
      </c>
      <c r="K1574" s="70">
        <v>10.314717</v>
      </c>
      <c r="L1574" s="70">
        <v>0</v>
      </c>
      <c r="M1574" s="70">
        <v>1.8652065</v>
      </c>
      <c r="N1574" s="70">
        <v>0</v>
      </c>
      <c r="O1574" s="70">
        <v>6.8122476000000001E-2</v>
      </c>
      <c r="P1574" s="70">
        <v>1.0640575999999999</v>
      </c>
      <c r="Q1574" s="69">
        <v>390.666666666666</v>
      </c>
    </row>
    <row r="1575" spans="1:17">
      <c r="A1575" s="66">
        <v>3161</v>
      </c>
      <c r="B1575" s="67" t="s">
        <v>1421</v>
      </c>
      <c r="C1575" s="67" t="s">
        <v>3790</v>
      </c>
      <c r="D1575" s="68" t="s">
        <v>1410</v>
      </c>
      <c r="E1575" s="7">
        <v>736</v>
      </c>
      <c r="F1575" s="8" t="s">
        <v>1421</v>
      </c>
      <c r="G1575" s="69">
        <v>62100</v>
      </c>
      <c r="H1575" s="69">
        <v>33800</v>
      </c>
      <c r="I1575" s="70">
        <v>15.930954</v>
      </c>
      <c r="J1575" s="70">
        <v>0.35520473000000002</v>
      </c>
      <c r="K1575" s="70">
        <v>13.838103</v>
      </c>
      <c r="L1575" s="70">
        <v>0.49414426</v>
      </c>
      <c r="M1575" s="70">
        <v>2.2045419000000002</v>
      </c>
      <c r="N1575" s="70">
        <v>7.8721888000000004E-2</v>
      </c>
      <c r="O1575" s="70">
        <v>-2.89202</v>
      </c>
      <c r="P1575" s="70">
        <v>-0.28738492999999998</v>
      </c>
      <c r="Q1575" s="69">
        <v>864.66666666666595</v>
      </c>
    </row>
    <row r="1576" spans="1:17">
      <c r="A1576" s="66">
        <v>3162</v>
      </c>
      <c r="B1576" s="67" t="s">
        <v>3796</v>
      </c>
      <c r="C1576" s="67" t="s">
        <v>3797</v>
      </c>
      <c r="D1576" s="68" t="s">
        <v>1410</v>
      </c>
      <c r="E1576" s="7"/>
      <c r="F1576" s="8"/>
      <c r="G1576" s="69">
        <v>63000</v>
      </c>
      <c r="H1576" s="69">
        <v>29800</v>
      </c>
      <c r="I1576" s="70">
        <v>14.239502</v>
      </c>
      <c r="J1576" s="70">
        <v>0.23161513</v>
      </c>
      <c r="K1576" s="70">
        <v>10.170019999999999</v>
      </c>
      <c r="L1576" s="70">
        <v>0</v>
      </c>
      <c r="M1576" s="70">
        <v>1.4481602</v>
      </c>
      <c r="N1576" s="70">
        <v>0</v>
      </c>
      <c r="O1576" s="70">
        <v>-1.140034</v>
      </c>
      <c r="P1576" s="70">
        <v>-3.8816831000000001</v>
      </c>
      <c r="Q1576" s="69">
        <v>587.33333333333303</v>
      </c>
    </row>
    <row r="1577" spans="1:17">
      <c r="A1577" s="66">
        <v>3163</v>
      </c>
      <c r="B1577" s="67" t="s">
        <v>1423</v>
      </c>
      <c r="C1577" s="67" t="s">
        <v>3798</v>
      </c>
      <c r="D1577" s="68" t="s">
        <v>1410</v>
      </c>
      <c r="E1577" s="7"/>
      <c r="F1577" s="8"/>
      <c r="G1577" s="69">
        <v>61400</v>
      </c>
      <c r="H1577" s="69">
        <v>35500</v>
      </c>
      <c r="I1577" s="70">
        <v>10.673183</v>
      </c>
      <c r="J1577" s="70">
        <v>3.7914327999999997E-2</v>
      </c>
      <c r="K1577" s="70">
        <v>16.946182</v>
      </c>
      <c r="L1577" s="70">
        <v>0</v>
      </c>
      <c r="M1577" s="70">
        <v>1.808697</v>
      </c>
      <c r="N1577" s="70">
        <v>0</v>
      </c>
      <c r="O1577" s="70">
        <v>0.82181263000000004</v>
      </c>
      <c r="P1577" s="70">
        <v>-8.3015203</v>
      </c>
      <c r="Q1577" s="69">
        <v>277.33333333333297</v>
      </c>
    </row>
    <row r="1578" spans="1:17">
      <c r="A1578" s="66">
        <v>3164</v>
      </c>
      <c r="B1578" s="67" t="s">
        <v>3799</v>
      </c>
      <c r="C1578" s="67" t="s">
        <v>2269</v>
      </c>
      <c r="D1578" s="68" t="s">
        <v>1410</v>
      </c>
      <c r="E1578" s="7"/>
      <c r="F1578" s="8"/>
      <c r="G1578" s="69">
        <v>91700</v>
      </c>
      <c r="H1578" s="69">
        <v>39500</v>
      </c>
      <c r="I1578" s="70">
        <v>5.5161227999999998</v>
      </c>
      <c r="J1578" s="70">
        <v>1.0045005</v>
      </c>
      <c r="K1578" s="70">
        <v>12.274143</v>
      </c>
      <c r="L1578" s="70">
        <v>1.9445161</v>
      </c>
      <c r="M1578" s="70">
        <v>0.67705685000000004</v>
      </c>
      <c r="N1578" s="70">
        <v>0.10726189999999999</v>
      </c>
      <c r="O1578" s="70">
        <v>-1.6894292</v>
      </c>
      <c r="P1578" s="70">
        <v>-4.9250268999999998</v>
      </c>
      <c r="Q1578" s="69">
        <v>341</v>
      </c>
    </row>
    <row r="1579" spans="1:17">
      <c r="A1579" s="66">
        <v>3165</v>
      </c>
      <c r="B1579" s="67" t="s">
        <v>1424</v>
      </c>
      <c r="C1579" s="67" t="s">
        <v>2269</v>
      </c>
      <c r="D1579" s="68" t="s">
        <v>1410</v>
      </c>
      <c r="E1579" s="7">
        <v>738</v>
      </c>
      <c r="F1579" s="8" t="s">
        <v>1424</v>
      </c>
      <c r="G1579" s="69">
        <v>88100</v>
      </c>
      <c r="H1579" s="69">
        <v>36100</v>
      </c>
      <c r="I1579" s="70">
        <v>6.1223663999999998</v>
      </c>
      <c r="J1579" s="70">
        <v>0.89625686000000004</v>
      </c>
      <c r="K1579" s="70">
        <v>20.564335</v>
      </c>
      <c r="L1579" s="70">
        <v>0</v>
      </c>
      <c r="M1579" s="70">
        <v>1.2590239000000001</v>
      </c>
      <c r="N1579" s="70">
        <v>0</v>
      </c>
      <c r="O1579" s="70">
        <v>-2.0941030999999999</v>
      </c>
      <c r="P1579" s="70">
        <v>-4.0658097</v>
      </c>
      <c r="Q1579" s="69">
        <v>374.666666666666</v>
      </c>
    </row>
    <row r="1580" spans="1:17">
      <c r="A1580" s="66">
        <v>10391</v>
      </c>
      <c r="B1580" s="67" t="s">
        <v>3800</v>
      </c>
      <c r="C1580" s="67" t="s">
        <v>2269</v>
      </c>
      <c r="D1580" s="68" t="s">
        <v>1410</v>
      </c>
      <c r="E1580" s="7"/>
      <c r="F1580" s="8"/>
      <c r="G1580" s="69">
        <v>66900</v>
      </c>
      <c r="H1580" s="69">
        <v>30100</v>
      </c>
      <c r="I1580" s="70">
        <v>14.136457</v>
      </c>
      <c r="J1580" s="70">
        <v>0.66109008000000002</v>
      </c>
      <c r="K1580" s="70">
        <v>12.905699</v>
      </c>
      <c r="L1580" s="70">
        <v>0.16764962999999999</v>
      </c>
      <c r="M1580" s="70">
        <v>1.8244085000000001</v>
      </c>
      <c r="N1580" s="70">
        <v>2.3699718000000002E-2</v>
      </c>
      <c r="O1580" s="70">
        <v>3.0027032</v>
      </c>
      <c r="P1580" s="70">
        <v>4.8760690999999996</v>
      </c>
      <c r="Q1580" s="69">
        <v>1379.6666666666599</v>
      </c>
    </row>
    <row r="1581" spans="1:17">
      <c r="A1581" s="66">
        <v>3166</v>
      </c>
      <c r="B1581" s="67" t="s">
        <v>1427</v>
      </c>
      <c r="C1581" s="67" t="s">
        <v>2269</v>
      </c>
      <c r="D1581" s="68" t="s">
        <v>1410</v>
      </c>
      <c r="E1581" s="7">
        <v>740</v>
      </c>
      <c r="F1581" s="8" t="s">
        <v>1427</v>
      </c>
      <c r="G1581" s="69">
        <v>101700</v>
      </c>
      <c r="H1581" s="69">
        <v>39600</v>
      </c>
      <c r="I1581" s="70">
        <v>7.0655850999999998</v>
      </c>
      <c r="J1581" s="70">
        <v>1.5325352999999999</v>
      </c>
      <c r="K1581" s="70">
        <v>20.916022999999999</v>
      </c>
      <c r="L1581" s="70">
        <v>2.4227509</v>
      </c>
      <c r="M1581" s="70">
        <v>1.4778395</v>
      </c>
      <c r="N1581" s="70">
        <v>0.17118153</v>
      </c>
      <c r="O1581" s="70">
        <v>-5.0187353999999997</v>
      </c>
      <c r="P1581" s="70">
        <v>-5.7665119000000002</v>
      </c>
      <c r="Q1581" s="69">
        <v>214.5</v>
      </c>
    </row>
    <row r="1582" spans="1:17">
      <c r="A1582" s="66">
        <v>3174</v>
      </c>
      <c r="B1582" s="67" t="s">
        <v>3801</v>
      </c>
      <c r="C1582" s="67" t="s">
        <v>3802</v>
      </c>
      <c r="D1582" s="68" t="s">
        <v>1410</v>
      </c>
      <c r="E1582" s="7"/>
      <c r="F1582" s="8"/>
      <c r="G1582" s="69">
        <v>56900</v>
      </c>
      <c r="H1582" s="69">
        <v>33600</v>
      </c>
      <c r="I1582" s="70">
        <v>12.205755999999999</v>
      </c>
      <c r="J1582" s="70">
        <v>0.23958082</v>
      </c>
      <c r="K1582" s="70">
        <v>20.735068999999999</v>
      </c>
      <c r="L1582" s="70">
        <v>3.3253998E-2</v>
      </c>
      <c r="M1582" s="70">
        <v>2.5308720999999998</v>
      </c>
      <c r="N1582" s="70">
        <v>4.0589021999999997E-3</v>
      </c>
      <c r="O1582" s="70">
        <v>2.7043656999999999</v>
      </c>
      <c r="P1582" s="70">
        <v>3.2196096999999999</v>
      </c>
      <c r="Q1582" s="69">
        <v>183</v>
      </c>
    </row>
    <row r="1583" spans="1:17">
      <c r="A1583" s="66">
        <v>3170</v>
      </c>
      <c r="B1583" s="67" t="s">
        <v>3803</v>
      </c>
      <c r="C1583" s="67" t="s">
        <v>3804</v>
      </c>
      <c r="D1583" s="68" t="s">
        <v>1410</v>
      </c>
      <c r="E1583" s="7"/>
      <c r="F1583" s="8"/>
      <c r="G1583" s="69">
        <v>90000</v>
      </c>
      <c r="H1583" s="69">
        <v>45800</v>
      </c>
      <c r="I1583" s="70">
        <v>6.1238340999999998</v>
      </c>
      <c r="J1583" s="70">
        <v>1.4718188000000001</v>
      </c>
      <c r="K1583" s="70">
        <v>32.675651999999999</v>
      </c>
      <c r="L1583" s="70">
        <v>1.8076999</v>
      </c>
      <c r="M1583" s="70">
        <v>2.0010026000000001</v>
      </c>
      <c r="N1583" s="70">
        <v>0.11070054</v>
      </c>
      <c r="O1583" s="70">
        <v>-2.0371633</v>
      </c>
      <c r="P1583" s="70">
        <v>-6.8389677999999998</v>
      </c>
      <c r="Q1583" s="69">
        <v>2994.6666666666601</v>
      </c>
    </row>
    <row r="1584" spans="1:17">
      <c r="A1584" s="66">
        <v>216</v>
      </c>
      <c r="B1584" s="67" t="s">
        <v>3805</v>
      </c>
      <c r="C1584" s="67" t="s">
        <v>2269</v>
      </c>
      <c r="D1584" s="68" t="s">
        <v>1410</v>
      </c>
      <c r="E1584" s="7"/>
      <c r="F1584" s="8"/>
      <c r="G1584" s="69">
        <v>64600</v>
      </c>
      <c r="H1584" s="69">
        <v>30900</v>
      </c>
      <c r="I1584" s="70">
        <v>14.062415</v>
      </c>
      <c r="J1584" s="70">
        <v>0.12353421000000001</v>
      </c>
      <c r="K1584" s="70">
        <v>11.650084</v>
      </c>
      <c r="L1584" s="70">
        <v>0</v>
      </c>
      <c r="M1584" s="70">
        <v>1.6382833000000001</v>
      </c>
      <c r="N1584" s="70">
        <v>0</v>
      </c>
      <c r="O1584" s="70">
        <v>0.32585955</v>
      </c>
      <c r="P1584" s="70">
        <v>3.8199662999999999</v>
      </c>
      <c r="Q1584" s="69">
        <v>517.33333333333303</v>
      </c>
    </row>
    <row r="1585" spans="1:17">
      <c r="A1585" s="66">
        <v>3172</v>
      </c>
      <c r="B1585" s="67" t="s">
        <v>3806</v>
      </c>
      <c r="C1585" s="67" t="s">
        <v>3807</v>
      </c>
      <c r="D1585" s="68" t="s">
        <v>1410</v>
      </c>
      <c r="E1585" s="7"/>
      <c r="F1585" s="8"/>
      <c r="G1585" s="69">
        <v>53900</v>
      </c>
      <c r="H1585" s="69">
        <v>33100</v>
      </c>
      <c r="I1585" s="70">
        <v>17.298912000000001</v>
      </c>
      <c r="J1585" s="70">
        <v>0.12807773</v>
      </c>
      <c r="K1585" s="70">
        <v>15.233891</v>
      </c>
      <c r="L1585" s="70">
        <v>0.33303707999999999</v>
      </c>
      <c r="M1585" s="70">
        <v>2.6352973</v>
      </c>
      <c r="N1585" s="70">
        <v>5.7611790000000003E-2</v>
      </c>
      <c r="O1585" s="70">
        <v>-0.19406346999999999</v>
      </c>
      <c r="P1585" s="70">
        <v>-1.5280151</v>
      </c>
      <c r="Q1585" s="69">
        <v>551</v>
      </c>
    </row>
    <row r="1586" spans="1:17">
      <c r="A1586" s="66">
        <v>3985</v>
      </c>
      <c r="B1586" s="67" t="s">
        <v>1428</v>
      </c>
      <c r="C1586" s="67" t="s">
        <v>3797</v>
      </c>
      <c r="D1586" s="68" t="s">
        <v>1410</v>
      </c>
      <c r="E1586" s="7"/>
      <c r="F1586" s="8"/>
      <c r="G1586" s="69">
        <v>76600</v>
      </c>
      <c r="H1586" s="69">
        <v>32700</v>
      </c>
      <c r="I1586" s="70">
        <v>9.4523648999999992</v>
      </c>
      <c r="J1586" s="70">
        <v>1.0578524</v>
      </c>
      <c r="K1586" s="70">
        <v>15.178796999999999</v>
      </c>
      <c r="L1586" s="70">
        <v>0</v>
      </c>
      <c r="M1586" s="70">
        <v>1.4347551999999999</v>
      </c>
      <c r="N1586" s="70">
        <v>0</v>
      </c>
      <c r="O1586" s="70">
        <v>-0.85453873999999996</v>
      </c>
      <c r="P1586" s="70">
        <v>-6.1178407999999997</v>
      </c>
      <c r="Q1586" s="69">
        <v>615.66666666666595</v>
      </c>
    </row>
    <row r="1587" spans="1:17">
      <c r="A1587" s="66">
        <v>23068</v>
      </c>
      <c r="B1587" s="67" t="s">
        <v>3808</v>
      </c>
      <c r="C1587" s="67" t="s">
        <v>3797</v>
      </c>
      <c r="D1587" s="68" t="s">
        <v>1410</v>
      </c>
      <c r="E1587" s="7"/>
      <c r="F1587" s="8"/>
      <c r="G1587" s="69">
        <v>38900</v>
      </c>
      <c r="H1587" s="69">
        <v>14200</v>
      </c>
      <c r="I1587" s="70">
        <v>33.804099999999998</v>
      </c>
      <c r="J1587" s="70">
        <v>5.05221E-2</v>
      </c>
      <c r="K1587" s="70">
        <v>1.1010909</v>
      </c>
      <c r="L1587" s="70">
        <v>0</v>
      </c>
      <c r="M1587" s="70">
        <v>0.37221387</v>
      </c>
      <c r="N1587" s="70">
        <v>0</v>
      </c>
      <c r="O1587" s="70">
        <v>-7.3151812999999999</v>
      </c>
      <c r="P1587" s="70">
        <v>-5.2650762000000002</v>
      </c>
      <c r="Q1587" s="69">
        <v>220.5</v>
      </c>
    </row>
    <row r="1588" spans="1:17">
      <c r="A1588" s="66">
        <v>3156</v>
      </c>
      <c r="B1588" s="67" t="s">
        <v>3809</v>
      </c>
      <c r="C1588" s="67" t="s">
        <v>2269</v>
      </c>
      <c r="D1588" s="68" t="s">
        <v>1410</v>
      </c>
      <c r="E1588" s="7"/>
      <c r="F1588" s="8"/>
      <c r="G1588" s="69">
        <v>54600</v>
      </c>
      <c r="H1588" s="69">
        <v>28400</v>
      </c>
      <c r="I1588" s="70">
        <v>15.196209</v>
      </c>
      <c r="J1588" s="70">
        <v>0.12213073000000001</v>
      </c>
      <c r="K1588" s="70">
        <v>13.451708999999999</v>
      </c>
      <c r="L1588" s="70">
        <v>4.3998930999999998E-2</v>
      </c>
      <c r="M1588" s="70">
        <v>2.0441495999999999</v>
      </c>
      <c r="N1588" s="70">
        <v>6.6861691999999997E-3</v>
      </c>
      <c r="O1588" s="70">
        <v>-2.5983732000000002</v>
      </c>
      <c r="P1588" s="70">
        <v>-7.4013457000000002</v>
      </c>
      <c r="Q1588" s="69">
        <v>283.33333333333297</v>
      </c>
    </row>
    <row r="1589" spans="1:17">
      <c r="A1589" s="66">
        <v>3168</v>
      </c>
      <c r="B1589" s="67" t="s">
        <v>3810</v>
      </c>
      <c r="C1589" s="67" t="s">
        <v>3797</v>
      </c>
      <c r="D1589" s="68" t="s">
        <v>1410</v>
      </c>
      <c r="E1589" s="7"/>
      <c r="F1589" s="8"/>
      <c r="G1589" s="69">
        <v>66500</v>
      </c>
      <c r="H1589" s="69">
        <v>31300</v>
      </c>
      <c r="I1589" s="70">
        <v>13.913014</v>
      </c>
      <c r="J1589" s="70">
        <v>0.26315158999999999</v>
      </c>
      <c r="K1589" s="70">
        <v>10.814601</v>
      </c>
      <c r="L1589" s="70">
        <v>0</v>
      </c>
      <c r="M1589" s="70">
        <v>1.504637</v>
      </c>
      <c r="N1589" s="70">
        <v>0</v>
      </c>
      <c r="O1589" s="70">
        <v>-4.4749999000000003</v>
      </c>
      <c r="P1589" s="70">
        <v>-8.0124369000000009</v>
      </c>
      <c r="Q1589" s="69">
        <v>481.33333333333297</v>
      </c>
    </row>
    <row r="1590" spans="1:17">
      <c r="A1590" s="66">
        <v>9185</v>
      </c>
      <c r="B1590" s="67" t="s">
        <v>3811</v>
      </c>
      <c r="C1590" s="67" t="s">
        <v>2269</v>
      </c>
      <c r="D1590" s="68" t="s">
        <v>1410</v>
      </c>
      <c r="E1590" s="7"/>
      <c r="F1590" s="8"/>
      <c r="G1590" s="69">
        <v>63800</v>
      </c>
      <c r="H1590" s="69">
        <v>30700</v>
      </c>
      <c r="I1590" s="70">
        <v>13.555702</v>
      </c>
      <c r="J1590" s="70">
        <v>0.37337052999999998</v>
      </c>
      <c r="K1590" s="70">
        <v>12.689107999999999</v>
      </c>
      <c r="L1590" s="70">
        <v>8.9453014999999999E-4</v>
      </c>
      <c r="M1590" s="70">
        <v>1.7200977</v>
      </c>
      <c r="N1590" s="70">
        <v>1.2125985E-4</v>
      </c>
      <c r="O1590" s="70">
        <v>2.4484111999999998</v>
      </c>
      <c r="P1590" s="70">
        <v>1.1896963</v>
      </c>
      <c r="Q1590" s="69">
        <v>1027.6666666666599</v>
      </c>
    </row>
    <row r="1591" spans="1:17">
      <c r="A1591" s="66">
        <v>3178</v>
      </c>
      <c r="B1591" s="67" t="s">
        <v>3812</v>
      </c>
      <c r="C1591" s="67" t="s">
        <v>2269</v>
      </c>
      <c r="D1591" s="68" t="s">
        <v>1410</v>
      </c>
      <c r="E1591" s="7"/>
      <c r="F1591" s="8"/>
      <c r="G1591" s="69">
        <v>49600</v>
      </c>
      <c r="H1591" s="69">
        <v>27400</v>
      </c>
      <c r="I1591" s="70">
        <v>21.860142</v>
      </c>
      <c r="J1591" s="70">
        <v>9.5357477999999996E-2</v>
      </c>
      <c r="K1591" s="70">
        <v>7.2584499999999998</v>
      </c>
      <c r="L1591" s="70">
        <v>0.72591823</v>
      </c>
      <c r="M1591" s="70">
        <v>1.5867074999999999</v>
      </c>
      <c r="N1591" s="70">
        <v>0.15868676000000001</v>
      </c>
      <c r="O1591" s="70">
        <v>-6.5473938</v>
      </c>
      <c r="P1591" s="70">
        <v>-4.5664357999999998</v>
      </c>
      <c r="Q1591" s="69">
        <v>282.5</v>
      </c>
    </row>
    <row r="1592" spans="1:17">
      <c r="A1592" s="66">
        <v>3179</v>
      </c>
      <c r="B1592" s="67" t="s">
        <v>1430</v>
      </c>
      <c r="C1592" s="67" t="s">
        <v>3813</v>
      </c>
      <c r="D1592" s="68" t="s">
        <v>1410</v>
      </c>
      <c r="E1592" s="7"/>
      <c r="F1592" s="8"/>
      <c r="G1592" s="69">
        <v>58700</v>
      </c>
      <c r="H1592" s="69">
        <v>34100</v>
      </c>
      <c r="I1592" s="70">
        <v>17.545877000000001</v>
      </c>
      <c r="J1592" s="70">
        <v>0.28625434999999999</v>
      </c>
      <c r="K1592" s="70">
        <v>18.455850999999999</v>
      </c>
      <c r="L1592" s="70">
        <v>1.8860066000000002E-2</v>
      </c>
      <c r="M1592" s="70">
        <v>3.2382409999999999</v>
      </c>
      <c r="N1592" s="70">
        <v>3.3091641999999999E-3</v>
      </c>
      <c r="O1592" s="70">
        <v>-2.142204</v>
      </c>
      <c r="P1592" s="70">
        <v>-4.7380871999999998</v>
      </c>
      <c r="Q1592" s="69">
        <v>525.66666666666595</v>
      </c>
    </row>
    <row r="1593" spans="1:17">
      <c r="A1593" s="66">
        <v>3149</v>
      </c>
      <c r="B1593" s="67" t="s">
        <v>1411</v>
      </c>
      <c r="C1593" s="67" t="s">
        <v>2269</v>
      </c>
      <c r="D1593" s="68" t="s">
        <v>1410</v>
      </c>
      <c r="E1593" s="7">
        <v>731</v>
      </c>
      <c r="F1593" s="8" t="s">
        <v>1411</v>
      </c>
      <c r="G1593" s="69">
        <v>83000</v>
      </c>
      <c r="H1593" s="69">
        <v>41500</v>
      </c>
      <c r="I1593" s="70">
        <v>6.8141164999999999</v>
      </c>
      <c r="J1593" s="70">
        <v>2.1475276999999999</v>
      </c>
      <c r="K1593" s="70">
        <v>15.076516</v>
      </c>
      <c r="L1593" s="70">
        <v>0</v>
      </c>
      <c r="M1593" s="70">
        <v>1.0273314</v>
      </c>
      <c r="N1593" s="70">
        <v>0</v>
      </c>
      <c r="O1593" s="70">
        <v>3.8085903999999999</v>
      </c>
      <c r="P1593" s="70">
        <v>2.3360292999999999</v>
      </c>
      <c r="Q1593" s="69">
        <v>243.5</v>
      </c>
    </row>
    <row r="1594" spans="1:17">
      <c r="A1594" s="66">
        <v>3181</v>
      </c>
      <c r="B1594" s="67" t="s">
        <v>1431</v>
      </c>
      <c r="C1594" s="67" t="s">
        <v>3814</v>
      </c>
      <c r="D1594" s="68" t="s">
        <v>1410</v>
      </c>
      <c r="E1594" s="7">
        <v>744</v>
      </c>
      <c r="F1594" s="8" t="s">
        <v>1431</v>
      </c>
      <c r="G1594" s="69">
        <v>61700</v>
      </c>
      <c r="H1594" s="69">
        <v>37300</v>
      </c>
      <c r="I1594" s="70">
        <v>14.213051</v>
      </c>
      <c r="J1594" s="70">
        <v>0.27191897999999998</v>
      </c>
      <c r="K1594" s="70">
        <v>20.191721000000001</v>
      </c>
      <c r="L1594" s="70">
        <v>0.59821343000000005</v>
      </c>
      <c r="M1594" s="70">
        <v>2.8698597000000001</v>
      </c>
      <c r="N1594" s="70">
        <v>8.5024387000000007E-2</v>
      </c>
      <c r="O1594" s="70">
        <v>-5.1407971000000003</v>
      </c>
      <c r="P1594" s="70">
        <v>-10.720606</v>
      </c>
      <c r="Q1594" s="69">
        <v>786.33333333333303</v>
      </c>
    </row>
    <row r="1595" spans="1:17">
      <c r="A1595" s="66">
        <v>7678</v>
      </c>
      <c r="B1595" s="67" t="s">
        <v>3815</v>
      </c>
      <c r="C1595" s="67" t="s">
        <v>3797</v>
      </c>
      <c r="D1595" s="68" t="s">
        <v>1410</v>
      </c>
      <c r="E1595" s="7"/>
      <c r="F1595" s="8"/>
      <c r="G1595" s="69">
        <v>62100</v>
      </c>
      <c r="H1595" s="69">
        <v>49300</v>
      </c>
      <c r="I1595" s="70">
        <v>13.039255000000001</v>
      </c>
      <c r="J1595" s="70">
        <v>0.24412684000000001</v>
      </c>
      <c r="K1595" s="70">
        <v>31.817222999999998</v>
      </c>
      <c r="L1595" s="70">
        <v>0.15892977999999999</v>
      </c>
      <c r="M1595" s="70">
        <v>4.1487287999999998</v>
      </c>
      <c r="N1595" s="70">
        <v>2.0723259000000001E-2</v>
      </c>
      <c r="O1595" s="70">
        <v>5.0362686999999999</v>
      </c>
      <c r="P1595" s="70">
        <v>10.53612</v>
      </c>
      <c r="Q1595" s="69">
        <v>293</v>
      </c>
    </row>
    <row r="1596" spans="1:17">
      <c r="A1596" s="66">
        <v>9763</v>
      </c>
      <c r="B1596" s="67" t="s">
        <v>3816</v>
      </c>
      <c r="C1596" s="67" t="s">
        <v>3797</v>
      </c>
      <c r="D1596" s="68" t="s">
        <v>1410</v>
      </c>
      <c r="E1596" s="7"/>
      <c r="F1596" s="8"/>
      <c r="G1596" s="69">
        <v>69800</v>
      </c>
      <c r="H1596" s="69">
        <v>30000</v>
      </c>
      <c r="I1596" s="70">
        <v>12.698648</v>
      </c>
      <c r="J1596" s="70">
        <v>0.51479065000000002</v>
      </c>
      <c r="K1596" s="70">
        <v>12.528335999999999</v>
      </c>
      <c r="L1596" s="70">
        <v>0.25238377000000001</v>
      </c>
      <c r="M1596" s="70">
        <v>1.5909294</v>
      </c>
      <c r="N1596" s="70">
        <v>3.2049328000000002E-2</v>
      </c>
      <c r="O1596" s="70">
        <v>0.57908291000000001</v>
      </c>
      <c r="P1596" s="70">
        <v>0.79643523999999999</v>
      </c>
      <c r="Q1596" s="69">
        <v>2224.3333333333298</v>
      </c>
    </row>
    <row r="1597" spans="1:17">
      <c r="A1597" s="66">
        <v>5311</v>
      </c>
      <c r="B1597" s="67" t="s">
        <v>3817</v>
      </c>
      <c r="C1597" s="67" t="s">
        <v>3797</v>
      </c>
      <c r="D1597" s="68" t="s">
        <v>1410</v>
      </c>
      <c r="E1597" s="7"/>
      <c r="F1597" s="8"/>
      <c r="G1597" s="69">
        <v>54500</v>
      </c>
      <c r="H1597" s="69">
        <v>25000</v>
      </c>
      <c r="I1597" s="70">
        <v>20.128626000000001</v>
      </c>
      <c r="J1597" s="70">
        <v>0.33325607000000002</v>
      </c>
      <c r="K1597" s="70">
        <v>6.5973749000000002</v>
      </c>
      <c r="L1597" s="70">
        <v>0</v>
      </c>
      <c r="M1597" s="70">
        <v>1.3279609999999999</v>
      </c>
      <c r="N1597" s="70">
        <v>0</v>
      </c>
      <c r="O1597" s="70">
        <v>-4.3530220999999996</v>
      </c>
      <c r="P1597" s="70">
        <v>-7.2927222</v>
      </c>
      <c r="Q1597" s="69">
        <v>398.666666666666</v>
      </c>
    </row>
    <row r="1598" spans="1:17">
      <c r="A1598" s="66">
        <v>9618</v>
      </c>
      <c r="B1598" s="67" t="s">
        <v>3818</v>
      </c>
      <c r="C1598" s="67" t="s">
        <v>3797</v>
      </c>
      <c r="D1598" s="68" t="s">
        <v>1410</v>
      </c>
      <c r="E1598" s="7"/>
      <c r="F1598" s="8"/>
      <c r="G1598" s="69">
        <v>43900</v>
      </c>
      <c r="H1598" s="69">
        <v>26100</v>
      </c>
      <c r="I1598" s="70">
        <v>27.616361999999999</v>
      </c>
      <c r="J1598" s="70">
        <v>6.1896194000000002E-2</v>
      </c>
      <c r="K1598" s="70">
        <v>20.878515</v>
      </c>
      <c r="L1598" s="70">
        <v>0</v>
      </c>
      <c r="M1598" s="70">
        <v>5.7658863</v>
      </c>
      <c r="N1598" s="70">
        <v>0</v>
      </c>
      <c r="O1598" s="70">
        <v>-4.6119503999999996</v>
      </c>
      <c r="P1598" s="70">
        <v>-7.5679502000000003</v>
      </c>
      <c r="Q1598" s="69">
        <v>255</v>
      </c>
    </row>
    <row r="1599" spans="1:17">
      <c r="A1599" s="66">
        <v>3152</v>
      </c>
      <c r="B1599" s="67" t="s">
        <v>3819</v>
      </c>
      <c r="C1599" s="67" t="s">
        <v>2269</v>
      </c>
      <c r="D1599" s="68" t="s">
        <v>1410</v>
      </c>
      <c r="E1599" s="7">
        <v>733</v>
      </c>
      <c r="F1599" s="8" t="s">
        <v>1415</v>
      </c>
      <c r="G1599" s="69">
        <v>77500</v>
      </c>
      <c r="H1599" s="69">
        <v>37800</v>
      </c>
      <c r="I1599" s="70">
        <v>8.7949219000000003</v>
      </c>
      <c r="J1599" s="70">
        <v>0.64068066999999995</v>
      </c>
      <c r="K1599" s="70">
        <v>19.398886000000001</v>
      </c>
      <c r="L1599" s="70">
        <v>1.0115483000000001</v>
      </c>
      <c r="M1599" s="70">
        <v>1.7061168</v>
      </c>
      <c r="N1599" s="70">
        <v>8.8964879999999996E-2</v>
      </c>
      <c r="O1599" s="70">
        <v>-0.15793795999999999</v>
      </c>
      <c r="P1599" s="70">
        <v>-0.10935634</v>
      </c>
      <c r="Q1599" s="69">
        <v>1499.6666666666599</v>
      </c>
    </row>
    <row r="1600" spans="1:17">
      <c r="A1600" s="66">
        <v>3184</v>
      </c>
      <c r="B1600" s="67" t="s">
        <v>3820</v>
      </c>
      <c r="C1600" s="67" t="s">
        <v>2269</v>
      </c>
      <c r="D1600" s="68" t="s">
        <v>1410</v>
      </c>
      <c r="E1600" s="7"/>
      <c r="F1600" s="8"/>
      <c r="G1600" s="69">
        <v>98500</v>
      </c>
      <c r="H1600" s="69">
        <v>47200</v>
      </c>
      <c r="I1600" s="70">
        <v>6.3189200999999997</v>
      </c>
      <c r="J1600" s="70">
        <v>2.4519234000000001</v>
      </c>
      <c r="K1600" s="70">
        <v>30.455606</v>
      </c>
      <c r="L1600" s="70">
        <v>1.8082885</v>
      </c>
      <c r="M1600" s="70">
        <v>1.9244654000000001</v>
      </c>
      <c r="N1600" s="70">
        <v>0.1142643</v>
      </c>
      <c r="O1600" s="70">
        <v>-1.4802552</v>
      </c>
      <c r="P1600" s="70">
        <v>-4.8363399999999999</v>
      </c>
      <c r="Q1600" s="69">
        <v>3425.6666666666601</v>
      </c>
    </row>
    <row r="1601" spans="1:17">
      <c r="A1601" s="66">
        <v>3167</v>
      </c>
      <c r="B1601" s="67" t="s">
        <v>3821</v>
      </c>
      <c r="C1601" s="67" t="s">
        <v>3822</v>
      </c>
      <c r="D1601" s="68" t="s">
        <v>1410</v>
      </c>
      <c r="E1601" s="7"/>
      <c r="F1601" s="8"/>
      <c r="G1601" s="69">
        <v>59400</v>
      </c>
      <c r="H1601" s="69">
        <v>28400</v>
      </c>
      <c r="I1601" s="70">
        <v>14.598456000000001</v>
      </c>
      <c r="J1601" s="70">
        <v>0.21156170999999999</v>
      </c>
      <c r="K1601" s="70">
        <v>13.815785999999999</v>
      </c>
      <c r="L1601" s="70">
        <v>4.2626000999999997E-2</v>
      </c>
      <c r="M1601" s="70">
        <v>2.0168911999999999</v>
      </c>
      <c r="N1601" s="70">
        <v>6.2227380000000002E-3</v>
      </c>
      <c r="O1601" s="70">
        <v>-4.6139859999999997</v>
      </c>
      <c r="P1601" s="70">
        <v>-10.21242</v>
      </c>
      <c r="Q1601" s="69">
        <v>214.333333333333</v>
      </c>
    </row>
    <row r="1602" spans="1:17">
      <c r="A1602" s="66">
        <v>3185</v>
      </c>
      <c r="B1602" s="67" t="s">
        <v>3823</v>
      </c>
      <c r="C1602" s="67" t="s">
        <v>3797</v>
      </c>
      <c r="D1602" s="68" t="s">
        <v>1410</v>
      </c>
      <c r="E1602" s="7"/>
      <c r="F1602" s="8"/>
      <c r="G1602" s="69">
        <v>93600</v>
      </c>
      <c r="H1602" s="69">
        <v>46400</v>
      </c>
      <c r="I1602" s="70">
        <v>5.0678291</v>
      </c>
      <c r="J1602" s="70">
        <v>2.8488511999999999</v>
      </c>
      <c r="K1602" s="70">
        <v>22.705172000000001</v>
      </c>
      <c r="L1602" s="70">
        <v>1.4891414999999999</v>
      </c>
      <c r="M1602" s="70">
        <v>1.1506593000000001</v>
      </c>
      <c r="N1602" s="70">
        <v>7.5467146999999998E-2</v>
      </c>
      <c r="O1602" s="70">
        <v>-1.1724806000000001</v>
      </c>
      <c r="P1602" s="70">
        <v>-9.1450901000000009</v>
      </c>
      <c r="Q1602" s="69">
        <v>493</v>
      </c>
    </row>
    <row r="1603" spans="1:17">
      <c r="A1603" s="66">
        <v>3146</v>
      </c>
      <c r="B1603" s="67" t="s">
        <v>3824</v>
      </c>
      <c r="C1603" s="67" t="s">
        <v>3825</v>
      </c>
      <c r="D1603" s="68" t="s">
        <v>1410</v>
      </c>
      <c r="E1603" s="7"/>
      <c r="F1603" s="8"/>
      <c r="G1603" s="69">
        <v>52100</v>
      </c>
      <c r="H1603" s="69">
        <v>29300</v>
      </c>
      <c r="I1603" s="70">
        <v>18.908470000000001</v>
      </c>
      <c r="J1603" s="70">
        <v>0.39197083999999999</v>
      </c>
      <c r="K1603" s="70">
        <v>13.293253</v>
      </c>
      <c r="L1603" s="70">
        <v>0.69935375</v>
      </c>
      <c r="M1603" s="70">
        <v>2.5135508</v>
      </c>
      <c r="N1603" s="70">
        <v>0.13223709</v>
      </c>
      <c r="O1603" s="70">
        <v>-2.9276631000000002</v>
      </c>
      <c r="P1603" s="70">
        <v>-14.409189</v>
      </c>
      <c r="Q1603" s="69">
        <v>257.666666666666</v>
      </c>
    </row>
    <row r="1604" spans="1:17">
      <c r="A1604" s="66">
        <v>7819</v>
      </c>
      <c r="B1604" s="67" t="s">
        <v>3826</v>
      </c>
      <c r="C1604" s="67" t="s">
        <v>2182</v>
      </c>
      <c r="D1604" s="68" t="s">
        <v>1434</v>
      </c>
      <c r="E1604" s="7"/>
      <c r="F1604" s="8"/>
      <c r="G1604" s="69">
        <v>78400</v>
      </c>
      <c r="H1604" s="69">
        <v>25200</v>
      </c>
      <c r="I1604" s="70">
        <v>8.9580698000000005</v>
      </c>
      <c r="J1604" s="70">
        <v>1.4459276000000001</v>
      </c>
      <c r="K1604" s="70">
        <v>18.936598</v>
      </c>
      <c r="L1604" s="70">
        <v>0</v>
      </c>
      <c r="M1604" s="70">
        <v>1.6963538</v>
      </c>
      <c r="N1604" s="70">
        <v>0</v>
      </c>
      <c r="O1604" s="70">
        <v>5.2691216000000001</v>
      </c>
      <c r="P1604" s="70">
        <v>7.2919130000000001</v>
      </c>
      <c r="Q1604" s="69">
        <v>135.333333333333</v>
      </c>
    </row>
    <row r="1605" spans="1:17">
      <c r="A1605" s="66">
        <v>3186</v>
      </c>
      <c r="B1605" s="67" t="s">
        <v>3827</v>
      </c>
      <c r="C1605" s="67" t="s">
        <v>3828</v>
      </c>
      <c r="D1605" s="68" t="s">
        <v>1434</v>
      </c>
      <c r="E1605" s="7"/>
      <c r="F1605" s="8"/>
      <c r="G1605" s="69">
        <v>61400</v>
      </c>
      <c r="H1605" s="69">
        <v>27500</v>
      </c>
      <c r="I1605" s="70">
        <v>11.905647</v>
      </c>
      <c r="J1605" s="70">
        <v>0.10427504</v>
      </c>
      <c r="K1605" s="70">
        <v>11.259876999999999</v>
      </c>
      <c r="L1605" s="70">
        <v>3.7210754999999998E-2</v>
      </c>
      <c r="M1605" s="70">
        <v>1.3405612</v>
      </c>
      <c r="N1605" s="70">
        <v>4.4301808999999996E-3</v>
      </c>
      <c r="O1605" s="70">
        <v>5.3028015999999996</v>
      </c>
      <c r="P1605" s="70">
        <v>-2.5277712000000001</v>
      </c>
      <c r="Q1605" s="69">
        <v>296.5</v>
      </c>
    </row>
    <row r="1606" spans="1:17">
      <c r="A1606" s="66">
        <v>3188</v>
      </c>
      <c r="B1606" s="67" t="s">
        <v>3829</v>
      </c>
      <c r="C1606" s="67" t="s">
        <v>3830</v>
      </c>
      <c r="D1606" s="68" t="s">
        <v>1434</v>
      </c>
      <c r="E1606" s="7"/>
      <c r="F1606" s="8"/>
      <c r="G1606" s="69">
        <v>68200</v>
      </c>
      <c r="H1606" s="69">
        <v>26500</v>
      </c>
      <c r="I1606" s="70">
        <v>11.042752</v>
      </c>
      <c r="J1606" s="70">
        <v>1.2485549</v>
      </c>
      <c r="K1606" s="70">
        <v>10.340102999999999</v>
      </c>
      <c r="L1606" s="70">
        <v>0</v>
      </c>
      <c r="M1606" s="70">
        <v>1.141832</v>
      </c>
      <c r="N1606" s="70">
        <v>0</v>
      </c>
      <c r="O1606" s="70">
        <v>5.7266206999999998</v>
      </c>
      <c r="P1606" s="70">
        <v>6.8811268999999999</v>
      </c>
      <c r="Q1606" s="69">
        <v>751.66666666666595</v>
      </c>
    </row>
    <row r="1607" spans="1:17">
      <c r="A1607" s="66">
        <v>3218</v>
      </c>
      <c r="B1607" s="67" t="s">
        <v>3831</v>
      </c>
      <c r="C1607" s="67" t="s">
        <v>3832</v>
      </c>
      <c r="D1607" s="68" t="s">
        <v>1434</v>
      </c>
      <c r="E1607" s="7"/>
      <c r="F1607" s="8"/>
      <c r="G1607" s="69">
        <v>66100</v>
      </c>
      <c r="H1607" s="69">
        <v>27600</v>
      </c>
      <c r="I1607" s="70">
        <v>13.103221</v>
      </c>
      <c r="J1607" s="70">
        <v>0.20230168000000001</v>
      </c>
      <c r="K1607" s="70">
        <v>9.4084663000000006</v>
      </c>
      <c r="L1607" s="70">
        <v>0.15399159000000001</v>
      </c>
      <c r="M1607" s="70">
        <v>1.2328121999999999</v>
      </c>
      <c r="N1607" s="70">
        <v>2.0177858E-2</v>
      </c>
      <c r="O1607" s="70">
        <v>1.5637132</v>
      </c>
      <c r="P1607" s="70">
        <v>3.8866255000000001</v>
      </c>
      <c r="Q1607" s="69">
        <v>1746.3333333333301</v>
      </c>
    </row>
    <row r="1608" spans="1:17">
      <c r="A1608" s="66">
        <v>4878</v>
      </c>
      <c r="B1608" s="67" t="s">
        <v>3833</v>
      </c>
      <c r="C1608" s="67" t="s">
        <v>2182</v>
      </c>
      <c r="D1608" s="68" t="s">
        <v>1434</v>
      </c>
      <c r="E1608" s="7"/>
      <c r="F1608" s="8"/>
      <c r="G1608" s="69">
        <v>73400</v>
      </c>
      <c r="H1608" s="69">
        <v>29100</v>
      </c>
      <c r="I1608" s="70">
        <v>9.7364634999999993</v>
      </c>
      <c r="J1608" s="70">
        <v>0.38368650999999998</v>
      </c>
      <c r="K1608" s="70">
        <v>11.708506</v>
      </c>
      <c r="L1608" s="70">
        <v>0</v>
      </c>
      <c r="M1608" s="70">
        <v>1.1399944</v>
      </c>
      <c r="N1608" s="70">
        <v>0</v>
      </c>
      <c r="O1608" s="70">
        <v>1.188418</v>
      </c>
      <c r="P1608" s="70">
        <v>1.6901363</v>
      </c>
      <c r="Q1608" s="69">
        <v>1338</v>
      </c>
    </row>
    <row r="1609" spans="1:17">
      <c r="A1609" s="66">
        <v>3189</v>
      </c>
      <c r="B1609" s="67" t="s">
        <v>3834</v>
      </c>
      <c r="C1609" s="67" t="s">
        <v>3835</v>
      </c>
      <c r="D1609" s="68" t="s">
        <v>1434</v>
      </c>
      <c r="E1609" s="7"/>
      <c r="F1609" s="8"/>
      <c r="G1609" s="69">
        <v>59000</v>
      </c>
      <c r="H1609" s="69">
        <v>22500</v>
      </c>
      <c r="I1609" s="70">
        <v>14.178184999999999</v>
      </c>
      <c r="J1609" s="70">
        <v>5.05221E-2</v>
      </c>
      <c r="K1609" s="70">
        <v>7.1194924999999998</v>
      </c>
      <c r="L1609" s="70">
        <v>1.0016183E-2</v>
      </c>
      <c r="M1609" s="70">
        <v>1.0094148000000001</v>
      </c>
      <c r="N1609" s="70">
        <v>1.420113E-3</v>
      </c>
      <c r="O1609" s="70">
        <v>-0.37597557999999998</v>
      </c>
      <c r="P1609" s="70">
        <v>-3.8248777</v>
      </c>
      <c r="Q1609" s="69">
        <v>131</v>
      </c>
    </row>
    <row r="1610" spans="1:17">
      <c r="A1610" s="66">
        <v>41519</v>
      </c>
      <c r="B1610" s="67" t="s">
        <v>3836</v>
      </c>
      <c r="C1610" s="67" t="s">
        <v>3837</v>
      </c>
      <c r="D1610" s="68" t="s">
        <v>1434</v>
      </c>
      <c r="E1610" s="7"/>
      <c r="F1610" s="8"/>
      <c r="G1610" s="69">
        <v>59100</v>
      </c>
      <c r="H1610" s="69">
        <v>33000</v>
      </c>
      <c r="I1610" s="70">
        <v>14.293604</v>
      </c>
      <c r="J1610" s="70">
        <v>0.30437729000000002</v>
      </c>
      <c r="K1610" s="70">
        <v>11.151636</v>
      </c>
      <c r="L1610" s="70">
        <v>5.5136024999999998E-2</v>
      </c>
      <c r="M1610" s="70">
        <v>1.5939707000000001</v>
      </c>
      <c r="N1610" s="70">
        <v>7.8809251999999996E-3</v>
      </c>
      <c r="O1610" s="70">
        <v>-5.8753700000000002</v>
      </c>
      <c r="P1610" s="70">
        <v>-12.200502999999999</v>
      </c>
      <c r="Q1610" s="69">
        <v>88</v>
      </c>
    </row>
    <row r="1611" spans="1:17">
      <c r="A1611" s="66">
        <v>3191</v>
      </c>
      <c r="B1611" s="67" t="s">
        <v>3838</v>
      </c>
      <c r="C1611" s="67" t="s">
        <v>2182</v>
      </c>
      <c r="D1611" s="68" t="s">
        <v>1434</v>
      </c>
      <c r="E1611" s="7"/>
      <c r="F1611" s="8"/>
      <c r="G1611" s="69">
        <v>88400</v>
      </c>
      <c r="H1611" s="69">
        <v>41700</v>
      </c>
      <c r="I1611" s="70">
        <v>2.0543466000000001</v>
      </c>
      <c r="J1611" s="70">
        <v>1.2667838</v>
      </c>
      <c r="K1611" s="70">
        <v>42.605381000000001</v>
      </c>
      <c r="L1611" s="70">
        <v>0</v>
      </c>
      <c r="M1611" s="70">
        <v>0.87526214000000002</v>
      </c>
      <c r="N1611" s="70">
        <v>0</v>
      </c>
      <c r="O1611" s="70">
        <v>1.2746906</v>
      </c>
      <c r="P1611" s="70">
        <v>-2.3594035999999998</v>
      </c>
      <c r="Q1611" s="69">
        <v>111.333333333333</v>
      </c>
    </row>
    <row r="1612" spans="1:17">
      <c r="A1612" s="66">
        <v>1339</v>
      </c>
      <c r="B1612" s="67" t="s">
        <v>1450</v>
      </c>
      <c r="C1612" s="67" t="s">
        <v>3832</v>
      </c>
      <c r="D1612" s="68" t="s">
        <v>1434</v>
      </c>
      <c r="E1612" s="7"/>
      <c r="F1612" s="8"/>
      <c r="G1612" s="69">
        <v>79000</v>
      </c>
      <c r="H1612" s="69">
        <v>32200</v>
      </c>
      <c r="I1612" s="70">
        <v>4.5662421999999996</v>
      </c>
      <c r="J1612" s="70">
        <v>0.97847645999999999</v>
      </c>
      <c r="K1612" s="70">
        <v>10.328754</v>
      </c>
      <c r="L1612" s="70">
        <v>3.7572701E-2</v>
      </c>
      <c r="M1612" s="70">
        <v>0.47163590999999999</v>
      </c>
      <c r="N1612" s="70">
        <v>1.7156604000000001E-3</v>
      </c>
      <c r="O1612" s="70">
        <v>-1.5244344000000001</v>
      </c>
      <c r="P1612" s="70">
        <v>-6.8155327000000003</v>
      </c>
      <c r="Q1612" s="69">
        <v>136.666666666666</v>
      </c>
    </row>
    <row r="1613" spans="1:17">
      <c r="A1613" s="66">
        <v>3193</v>
      </c>
      <c r="B1613" s="67" t="s">
        <v>1433</v>
      </c>
      <c r="C1613" s="67" t="s">
        <v>3839</v>
      </c>
      <c r="D1613" s="68" t="s">
        <v>1434</v>
      </c>
      <c r="E1613" s="7"/>
      <c r="F1613" s="8"/>
      <c r="G1613" s="69">
        <v>74600</v>
      </c>
      <c r="H1613" s="69">
        <v>37300</v>
      </c>
      <c r="I1613" s="70">
        <v>10.578897</v>
      </c>
      <c r="J1613" s="70">
        <v>0.39622170000000001</v>
      </c>
      <c r="K1613" s="70">
        <v>18.438559999999999</v>
      </c>
      <c r="L1613" s="70">
        <v>1.7849318999999999E-2</v>
      </c>
      <c r="M1613" s="70">
        <v>1.9505961000000001</v>
      </c>
      <c r="N1613" s="70">
        <v>1.8882609E-3</v>
      </c>
      <c r="O1613" s="70">
        <v>-0.78932762000000001</v>
      </c>
      <c r="P1613" s="70">
        <v>-0.12777247999999999</v>
      </c>
      <c r="Q1613" s="69">
        <v>341</v>
      </c>
    </row>
    <row r="1614" spans="1:17">
      <c r="A1614" s="66">
        <v>3194</v>
      </c>
      <c r="B1614" s="67" t="s">
        <v>1435</v>
      </c>
      <c r="C1614" s="67" t="s">
        <v>3832</v>
      </c>
      <c r="D1614" s="68" t="s">
        <v>1434</v>
      </c>
      <c r="E1614" s="7">
        <v>747</v>
      </c>
      <c r="F1614" s="8" t="s">
        <v>1435</v>
      </c>
      <c r="G1614" s="69">
        <v>89000</v>
      </c>
      <c r="H1614" s="69">
        <v>39200</v>
      </c>
      <c r="I1614" s="70">
        <v>4.4805579</v>
      </c>
      <c r="J1614" s="70">
        <v>1.3309987000000001</v>
      </c>
      <c r="K1614" s="70">
        <v>26.036009</v>
      </c>
      <c r="L1614" s="70">
        <v>0.17461270000000001</v>
      </c>
      <c r="M1614" s="70">
        <v>1.1665585000000001</v>
      </c>
      <c r="N1614" s="70">
        <v>7.8236237000000007E-3</v>
      </c>
      <c r="O1614" s="70">
        <v>-0.55787385</v>
      </c>
      <c r="P1614" s="70">
        <v>-4.0548506</v>
      </c>
      <c r="Q1614" s="69">
        <v>296.33333333333297</v>
      </c>
    </row>
    <row r="1615" spans="1:17">
      <c r="A1615" s="66">
        <v>34283</v>
      </c>
      <c r="B1615" s="67" t="s">
        <v>3840</v>
      </c>
      <c r="C1615" s="67" t="s">
        <v>2520</v>
      </c>
      <c r="D1615" s="68" t="s">
        <v>1434</v>
      </c>
      <c r="E1615" s="7"/>
      <c r="F1615" s="8"/>
      <c r="G1615" s="69">
        <v>53600</v>
      </c>
      <c r="H1615" s="69">
        <v>18200</v>
      </c>
      <c r="I1615" s="70">
        <v>27.762053999999999</v>
      </c>
      <c r="J1615" s="70">
        <v>0.12853978999999999</v>
      </c>
      <c r="K1615" s="70">
        <v>5.8359288999999999</v>
      </c>
      <c r="L1615" s="70">
        <v>2.3133976000000001E-2</v>
      </c>
      <c r="M1615" s="70">
        <v>1.6201738000000001</v>
      </c>
      <c r="N1615" s="70">
        <v>6.4224675E-3</v>
      </c>
      <c r="O1615" s="70">
        <v>-2.4978720999999999</v>
      </c>
      <c r="P1615" s="70">
        <v>1.0092699999999999</v>
      </c>
      <c r="Q1615" s="69">
        <v>128</v>
      </c>
    </row>
    <row r="1616" spans="1:17">
      <c r="A1616" s="66">
        <v>3196</v>
      </c>
      <c r="B1616" s="67" t="s">
        <v>3841</v>
      </c>
      <c r="C1616" s="67" t="s">
        <v>3832</v>
      </c>
      <c r="D1616" s="68" t="s">
        <v>1434</v>
      </c>
      <c r="E1616" s="7"/>
      <c r="F1616" s="8"/>
      <c r="G1616" s="69">
        <v>69300</v>
      </c>
      <c r="H1616" s="69">
        <v>25300</v>
      </c>
      <c r="I1616" s="70">
        <v>11.852236</v>
      </c>
      <c r="J1616" s="70">
        <v>0.49500116999999999</v>
      </c>
      <c r="K1616" s="70">
        <v>9.1177378000000004</v>
      </c>
      <c r="L1616" s="70">
        <v>2.4475686E-3</v>
      </c>
      <c r="M1616" s="70">
        <v>1.0806557999999999</v>
      </c>
      <c r="N1616" s="70">
        <v>2.9009156000000001E-4</v>
      </c>
      <c r="O1616" s="70">
        <v>5.4628167000000003</v>
      </c>
      <c r="P1616" s="70">
        <v>6.8173246000000001</v>
      </c>
      <c r="Q1616" s="69">
        <v>1950</v>
      </c>
    </row>
    <row r="1617" spans="1:17">
      <c r="A1617" s="66">
        <v>3197</v>
      </c>
      <c r="B1617" s="67" t="s">
        <v>1436</v>
      </c>
      <c r="C1617" s="67" t="s">
        <v>2182</v>
      </c>
      <c r="D1617" s="68" t="s">
        <v>1434</v>
      </c>
      <c r="E1617" s="7"/>
      <c r="F1617" s="8"/>
      <c r="G1617" s="69">
        <v>119100</v>
      </c>
      <c r="H1617" s="69">
        <v>41600</v>
      </c>
      <c r="I1617" s="70">
        <v>5.1261606000000004</v>
      </c>
      <c r="J1617" s="70">
        <v>8.1854124000000006</v>
      </c>
      <c r="K1617" s="70">
        <v>26.625897999999999</v>
      </c>
      <c r="L1617" s="70">
        <v>3.1656610999999999</v>
      </c>
      <c r="M1617" s="70">
        <v>1.3648863</v>
      </c>
      <c r="N1617" s="70">
        <v>0.16227685999999999</v>
      </c>
      <c r="O1617" s="70">
        <v>-1.0709529</v>
      </c>
      <c r="P1617" s="70">
        <v>-4.1467470999999998</v>
      </c>
      <c r="Q1617" s="69">
        <v>370.666666666666</v>
      </c>
    </row>
    <row r="1618" spans="1:17">
      <c r="A1618" s="66">
        <v>3198</v>
      </c>
      <c r="B1618" s="67" t="s">
        <v>3842</v>
      </c>
      <c r="C1618" s="67" t="s">
        <v>3832</v>
      </c>
      <c r="D1618" s="68" t="s">
        <v>1434</v>
      </c>
      <c r="E1618" s="7"/>
      <c r="F1618" s="8"/>
      <c r="G1618" s="69">
        <v>105500</v>
      </c>
      <c r="H1618" s="69">
        <v>50100</v>
      </c>
      <c r="I1618" s="70">
        <v>4.1145243999999996</v>
      </c>
      <c r="J1618" s="70">
        <v>2.7966093999999999</v>
      </c>
      <c r="K1618" s="70">
        <v>23.138069000000002</v>
      </c>
      <c r="L1618" s="70">
        <v>0.15413473999999999</v>
      </c>
      <c r="M1618" s="70">
        <v>0.95202147999999998</v>
      </c>
      <c r="N1618" s="70">
        <v>6.3419109E-3</v>
      </c>
      <c r="O1618" s="70">
        <v>-8.5288665999999999E-2</v>
      </c>
      <c r="P1618" s="70">
        <v>-5.0090747000000002</v>
      </c>
      <c r="Q1618" s="69">
        <v>387</v>
      </c>
    </row>
    <row r="1619" spans="1:17">
      <c r="A1619" s="66">
        <v>6938</v>
      </c>
      <c r="B1619" s="67" t="s">
        <v>3843</v>
      </c>
      <c r="C1619" s="67" t="s">
        <v>3832</v>
      </c>
      <c r="D1619" s="68" t="s">
        <v>1434</v>
      </c>
      <c r="E1619" s="7"/>
      <c r="F1619" s="8"/>
      <c r="G1619" s="69">
        <v>71900</v>
      </c>
      <c r="H1619" s="69">
        <v>28400</v>
      </c>
      <c r="I1619" s="70">
        <v>11.065168</v>
      </c>
      <c r="J1619" s="70">
        <v>0.52187627999999997</v>
      </c>
      <c r="K1619" s="70">
        <v>11.462402000000001</v>
      </c>
      <c r="L1619" s="70">
        <v>0.26322099999999998</v>
      </c>
      <c r="M1619" s="70">
        <v>1.2683342</v>
      </c>
      <c r="N1619" s="70">
        <v>2.9125847E-2</v>
      </c>
      <c r="O1619" s="70">
        <v>1.1145430000000001</v>
      </c>
      <c r="P1619" s="70">
        <v>-1.3434547999999999</v>
      </c>
      <c r="Q1619" s="69">
        <v>1113.3333333333301</v>
      </c>
    </row>
    <row r="1620" spans="1:17">
      <c r="A1620" s="66">
        <v>3204</v>
      </c>
      <c r="B1620" s="67" t="s">
        <v>3844</v>
      </c>
      <c r="C1620" s="67" t="s">
        <v>2182</v>
      </c>
      <c r="D1620" s="68" t="s">
        <v>1434</v>
      </c>
      <c r="E1620" s="7"/>
      <c r="F1620" s="8"/>
      <c r="G1620" s="69">
        <v>75000</v>
      </c>
      <c r="H1620" s="69">
        <v>30100</v>
      </c>
      <c r="I1620" s="70">
        <v>9.4415101999999997</v>
      </c>
      <c r="J1620" s="70">
        <v>0.35723409</v>
      </c>
      <c r="K1620" s="70">
        <v>14.488808000000001</v>
      </c>
      <c r="L1620" s="70">
        <v>2.2776800999999999E-2</v>
      </c>
      <c r="M1620" s="70">
        <v>1.3679621</v>
      </c>
      <c r="N1620" s="70">
        <v>2.1504740999999999E-3</v>
      </c>
      <c r="O1620" s="70">
        <v>5.6927570999999997</v>
      </c>
      <c r="P1620" s="70">
        <v>8.4557791000000009</v>
      </c>
      <c r="Q1620" s="69">
        <v>1675</v>
      </c>
    </row>
    <row r="1621" spans="1:17">
      <c r="A1621" s="66">
        <v>3206</v>
      </c>
      <c r="B1621" s="67" t="s">
        <v>3845</v>
      </c>
      <c r="C1621" s="67" t="s">
        <v>2182</v>
      </c>
      <c r="D1621" s="68" t="s">
        <v>1434</v>
      </c>
      <c r="E1621" s="7"/>
      <c r="F1621" s="8"/>
      <c r="G1621" s="69">
        <v>80500</v>
      </c>
      <c r="H1621" s="69">
        <v>24700</v>
      </c>
      <c r="I1621" s="70">
        <v>6.4722895999999999</v>
      </c>
      <c r="J1621" s="70">
        <v>1.3957002000000001</v>
      </c>
      <c r="K1621" s="70">
        <v>22.438165999999999</v>
      </c>
      <c r="L1621" s="70">
        <v>0</v>
      </c>
      <c r="M1621" s="70">
        <v>1.4522630999999999</v>
      </c>
      <c r="N1621" s="70">
        <v>0</v>
      </c>
      <c r="O1621" s="70">
        <v>-1.7385347</v>
      </c>
      <c r="P1621" s="70">
        <v>-8.2289209000000003</v>
      </c>
      <c r="Q1621" s="69">
        <v>120</v>
      </c>
    </row>
    <row r="1622" spans="1:17">
      <c r="A1622" s="66">
        <v>3211</v>
      </c>
      <c r="B1622" s="67" t="s">
        <v>3846</v>
      </c>
      <c r="C1622" s="67" t="s">
        <v>2520</v>
      </c>
      <c r="D1622" s="68" t="s">
        <v>1434</v>
      </c>
      <c r="E1622" s="7"/>
      <c r="F1622" s="8"/>
      <c r="G1622" s="69">
        <v>76400</v>
      </c>
      <c r="H1622" s="69">
        <v>51900</v>
      </c>
      <c r="I1622" s="70">
        <v>9.7608461000000002</v>
      </c>
      <c r="J1622" s="70">
        <v>0.11763991</v>
      </c>
      <c r="K1622" s="70">
        <v>36.084667000000003</v>
      </c>
      <c r="L1622" s="70">
        <v>1.0991013000000001</v>
      </c>
      <c r="M1622" s="70">
        <v>3.5221689</v>
      </c>
      <c r="N1622" s="70">
        <v>0.1072816</v>
      </c>
      <c r="O1622" s="70">
        <v>-1.26153</v>
      </c>
      <c r="P1622" s="70">
        <v>-8.4267359000000006</v>
      </c>
      <c r="Q1622" s="69">
        <v>312.666666666666</v>
      </c>
    </row>
    <row r="1623" spans="1:17">
      <c r="A1623" s="66">
        <v>3210</v>
      </c>
      <c r="B1623" s="67" t="s">
        <v>3847</v>
      </c>
      <c r="C1623" s="67" t="s">
        <v>3832</v>
      </c>
      <c r="D1623" s="68" t="s">
        <v>1434</v>
      </c>
      <c r="E1623" s="7"/>
      <c r="F1623" s="8"/>
      <c r="G1623" s="69">
        <v>100600</v>
      </c>
      <c r="H1623" s="69">
        <v>50000</v>
      </c>
      <c r="I1623" s="70">
        <v>5.0318747000000004</v>
      </c>
      <c r="J1623" s="70">
        <v>1.8146574</v>
      </c>
      <c r="K1623" s="70">
        <v>32.703476000000002</v>
      </c>
      <c r="L1623" s="70">
        <v>1.5881616999999999</v>
      </c>
      <c r="M1623" s="70">
        <v>1.6455978</v>
      </c>
      <c r="N1623" s="70">
        <v>7.9914302000000006E-2</v>
      </c>
      <c r="O1623" s="70">
        <v>-0.29231196999999998</v>
      </c>
      <c r="P1623" s="70">
        <v>-1.7094933000000001</v>
      </c>
      <c r="Q1623" s="69">
        <v>2520.6666666666601</v>
      </c>
    </row>
    <row r="1624" spans="1:17">
      <c r="A1624" s="66">
        <v>3212</v>
      </c>
      <c r="B1624" s="67" t="s">
        <v>1441</v>
      </c>
      <c r="C1624" s="67" t="s">
        <v>2182</v>
      </c>
      <c r="D1624" s="68" t="s">
        <v>1434</v>
      </c>
      <c r="E1624" s="7">
        <v>752</v>
      </c>
      <c r="F1624" s="8" t="s">
        <v>1441</v>
      </c>
      <c r="G1624" s="69">
        <v>92700</v>
      </c>
      <c r="H1624" s="69">
        <v>47500</v>
      </c>
      <c r="I1624" s="70">
        <v>4.3146348000000003</v>
      </c>
      <c r="J1624" s="70">
        <v>1.0610553</v>
      </c>
      <c r="K1624" s="70">
        <v>31.443565</v>
      </c>
      <c r="L1624" s="70">
        <v>0</v>
      </c>
      <c r="M1624" s="70">
        <v>1.3566750000000001</v>
      </c>
      <c r="N1624" s="70">
        <v>0</v>
      </c>
      <c r="O1624" s="70">
        <v>0.17155746999999999</v>
      </c>
      <c r="P1624" s="70">
        <v>-2.5762103000000001</v>
      </c>
      <c r="Q1624" s="69">
        <v>240</v>
      </c>
    </row>
    <row r="1625" spans="1:17">
      <c r="A1625" s="66">
        <v>23301</v>
      </c>
      <c r="B1625" s="67" t="s">
        <v>3848</v>
      </c>
      <c r="C1625" s="67" t="s">
        <v>2182</v>
      </c>
      <c r="D1625" s="68" t="s">
        <v>1434</v>
      </c>
      <c r="E1625" s="7"/>
      <c r="F1625" s="8"/>
      <c r="G1625" s="69">
        <v>52200</v>
      </c>
      <c r="H1625" s="69">
        <v>23300</v>
      </c>
      <c r="I1625" s="70">
        <v>18.117073000000001</v>
      </c>
      <c r="J1625" s="70">
        <v>0.16263438999999999</v>
      </c>
      <c r="K1625" s="70">
        <v>9.2926921999999994</v>
      </c>
      <c r="L1625" s="70">
        <v>4.740718E-2</v>
      </c>
      <c r="M1625" s="70">
        <v>1.6835637000000001</v>
      </c>
      <c r="N1625" s="70">
        <v>8.5887936999999998E-3</v>
      </c>
      <c r="O1625" s="70">
        <v>-0.84527116999999996</v>
      </c>
      <c r="P1625" s="70">
        <v>-5.6040378000000004</v>
      </c>
      <c r="Q1625" s="69">
        <v>191.666666666666</v>
      </c>
    </row>
    <row r="1626" spans="1:17">
      <c r="A1626" s="66">
        <v>3213</v>
      </c>
      <c r="B1626" s="67" t="s">
        <v>3849</v>
      </c>
      <c r="C1626" s="67" t="s">
        <v>2182</v>
      </c>
      <c r="D1626" s="68" t="s">
        <v>1434</v>
      </c>
      <c r="E1626" s="7"/>
      <c r="F1626" s="8"/>
      <c r="G1626" s="69">
        <v>72400</v>
      </c>
      <c r="H1626" s="69">
        <v>26500</v>
      </c>
      <c r="I1626" s="70">
        <v>11.20102</v>
      </c>
      <c r="J1626" s="70">
        <v>0.68527293</v>
      </c>
      <c r="K1626" s="70">
        <v>11.064582</v>
      </c>
      <c r="L1626" s="70">
        <v>0.23990207999999999</v>
      </c>
      <c r="M1626" s="70">
        <v>1.2393460000000001</v>
      </c>
      <c r="N1626" s="70">
        <v>2.6871481999999999E-2</v>
      </c>
      <c r="O1626" s="70">
        <v>3.4341197000000001</v>
      </c>
      <c r="P1626" s="70">
        <v>2.6896658000000002</v>
      </c>
      <c r="Q1626" s="69">
        <v>3639.6666666666601</v>
      </c>
    </row>
    <row r="1627" spans="1:17">
      <c r="A1627" s="66">
        <v>3216</v>
      </c>
      <c r="B1627" s="67" t="s">
        <v>1442</v>
      </c>
      <c r="C1627" s="67" t="s">
        <v>2182</v>
      </c>
      <c r="D1627" s="68" t="s">
        <v>1434</v>
      </c>
      <c r="E1627" s="7"/>
      <c r="F1627" s="8"/>
      <c r="G1627" s="69">
        <v>86900</v>
      </c>
      <c r="H1627" s="69">
        <v>37200</v>
      </c>
      <c r="I1627" s="70">
        <v>8.3449820999999993</v>
      </c>
      <c r="J1627" s="70">
        <v>1.7971348</v>
      </c>
      <c r="K1627" s="70">
        <v>24.09976</v>
      </c>
      <c r="L1627" s="70">
        <v>1.7179579</v>
      </c>
      <c r="M1627" s="70">
        <v>2.0111208</v>
      </c>
      <c r="N1627" s="70">
        <v>0.14336328000000001</v>
      </c>
      <c r="O1627" s="70">
        <v>-4.5368171999999998E-2</v>
      </c>
      <c r="P1627" s="70">
        <v>-1.5161340999999999</v>
      </c>
      <c r="Q1627" s="69">
        <v>1156.3333333333301</v>
      </c>
    </row>
    <row r="1628" spans="1:17">
      <c r="A1628" s="66">
        <v>3217</v>
      </c>
      <c r="B1628" s="67" t="s">
        <v>1446</v>
      </c>
      <c r="C1628" s="67" t="s">
        <v>2182</v>
      </c>
      <c r="D1628" s="68" t="s">
        <v>1434</v>
      </c>
      <c r="E1628" s="7"/>
      <c r="F1628" s="8"/>
      <c r="G1628" s="69">
        <v>121900</v>
      </c>
      <c r="H1628" s="69">
        <v>36900</v>
      </c>
      <c r="I1628" s="70">
        <v>4.2067385000000002</v>
      </c>
      <c r="J1628" s="70">
        <v>8.0454807000000006</v>
      </c>
      <c r="K1628" s="70">
        <v>27.120611</v>
      </c>
      <c r="L1628" s="70">
        <v>0</v>
      </c>
      <c r="M1628" s="70">
        <v>1.1408932000000001</v>
      </c>
      <c r="N1628" s="70">
        <v>0</v>
      </c>
      <c r="O1628" s="70">
        <v>-0.23044355</v>
      </c>
      <c r="P1628" s="70">
        <v>-4.3091106000000003</v>
      </c>
      <c r="Q1628" s="69">
        <v>311.33333333333297</v>
      </c>
    </row>
    <row r="1629" spans="1:17">
      <c r="A1629" s="66">
        <v>10182</v>
      </c>
      <c r="B1629" s="67" t="s">
        <v>3850</v>
      </c>
      <c r="C1629" s="67" t="s">
        <v>3851</v>
      </c>
      <c r="D1629" s="68" t="s">
        <v>1434</v>
      </c>
      <c r="E1629" s="7"/>
      <c r="F1629" s="8"/>
      <c r="G1629" s="69">
        <v>53600</v>
      </c>
      <c r="H1629" s="69">
        <v>21800</v>
      </c>
      <c r="I1629" s="70">
        <v>18.301676</v>
      </c>
      <c r="J1629" s="70">
        <v>0.48983463999999999</v>
      </c>
      <c r="K1629" s="70">
        <v>7.6140752000000003</v>
      </c>
      <c r="L1629" s="70">
        <v>2.2045793000000001E-2</v>
      </c>
      <c r="M1629" s="70">
        <v>1.3935033999999999</v>
      </c>
      <c r="N1629" s="70">
        <v>4.0347496999999996E-3</v>
      </c>
      <c r="O1629" s="70">
        <v>1.2443789999999999</v>
      </c>
      <c r="P1629" s="70">
        <v>-0.17956099</v>
      </c>
      <c r="Q1629" s="69">
        <v>812</v>
      </c>
    </row>
    <row r="1630" spans="1:17">
      <c r="A1630" s="66">
        <v>3219</v>
      </c>
      <c r="B1630" s="67" t="s">
        <v>1448</v>
      </c>
      <c r="C1630" s="67" t="s">
        <v>3851</v>
      </c>
      <c r="D1630" s="68" t="s">
        <v>1434</v>
      </c>
      <c r="E1630" s="7">
        <v>756</v>
      </c>
      <c r="F1630" s="8" t="s">
        <v>1448</v>
      </c>
      <c r="G1630" s="69">
        <v>84400</v>
      </c>
      <c r="H1630" s="69">
        <v>34400</v>
      </c>
      <c r="I1630" s="70">
        <v>7.7891054000000004</v>
      </c>
      <c r="J1630" s="70">
        <v>1.1387997999999999</v>
      </c>
      <c r="K1630" s="70">
        <v>20.681213</v>
      </c>
      <c r="L1630" s="70">
        <v>0.60162174999999996</v>
      </c>
      <c r="M1630" s="70">
        <v>1.6108814</v>
      </c>
      <c r="N1630" s="70">
        <v>4.6860951999999997E-2</v>
      </c>
      <c r="O1630" s="70">
        <v>1.1509186</v>
      </c>
      <c r="P1630" s="70">
        <v>1.6691115000000001</v>
      </c>
      <c r="Q1630" s="69">
        <v>676</v>
      </c>
    </row>
    <row r="1631" spans="1:17">
      <c r="A1631" s="66">
        <v>3220</v>
      </c>
      <c r="B1631" s="67" t="s">
        <v>3852</v>
      </c>
      <c r="C1631" s="67" t="s">
        <v>3853</v>
      </c>
      <c r="D1631" s="68" t="s">
        <v>1434</v>
      </c>
      <c r="E1631" s="7"/>
      <c r="F1631" s="8"/>
      <c r="G1631" s="69">
        <v>59700</v>
      </c>
      <c r="H1631" s="69">
        <v>27600</v>
      </c>
      <c r="I1631" s="70">
        <v>15.584023999999999</v>
      </c>
      <c r="J1631" s="70">
        <v>0.39634870999999999</v>
      </c>
      <c r="K1631" s="70">
        <v>12.883759</v>
      </c>
      <c r="L1631" s="70">
        <v>2.6163179000000002E-2</v>
      </c>
      <c r="M1631" s="70">
        <v>2.0078081999999999</v>
      </c>
      <c r="N1631" s="70">
        <v>4.0772762000000004E-3</v>
      </c>
      <c r="O1631" s="70">
        <v>2.5584209000000002</v>
      </c>
      <c r="P1631" s="70">
        <v>-0.66540164000000002</v>
      </c>
      <c r="Q1631" s="69">
        <v>311</v>
      </c>
    </row>
    <row r="1632" spans="1:17">
      <c r="A1632" s="66">
        <v>3221</v>
      </c>
      <c r="B1632" s="67" t="s">
        <v>3854</v>
      </c>
      <c r="C1632" s="67" t="s">
        <v>3855</v>
      </c>
      <c r="D1632" s="68" t="s">
        <v>1434</v>
      </c>
      <c r="E1632" s="7"/>
      <c r="F1632" s="8"/>
      <c r="G1632" s="69">
        <v>52000</v>
      </c>
      <c r="H1632" s="69">
        <v>23900</v>
      </c>
      <c r="I1632" s="70">
        <v>18.040154000000001</v>
      </c>
      <c r="J1632" s="70">
        <v>0.1294554</v>
      </c>
      <c r="K1632" s="70">
        <v>7.5952014999999999</v>
      </c>
      <c r="L1632" s="70">
        <v>0</v>
      </c>
      <c r="M1632" s="70">
        <v>1.3701859999999999</v>
      </c>
      <c r="N1632" s="70">
        <v>0</v>
      </c>
      <c r="O1632" s="70">
        <v>-1.4998701999999999</v>
      </c>
      <c r="P1632" s="70">
        <v>-3.4783468000000002</v>
      </c>
      <c r="Q1632" s="69">
        <v>387</v>
      </c>
    </row>
    <row r="1633" spans="1:17">
      <c r="A1633" s="66">
        <v>3222</v>
      </c>
      <c r="B1633" s="67" t="s">
        <v>3856</v>
      </c>
      <c r="C1633" s="67" t="s">
        <v>3853</v>
      </c>
      <c r="D1633" s="68" t="s">
        <v>1434</v>
      </c>
      <c r="E1633" s="7"/>
      <c r="F1633" s="8"/>
      <c r="G1633" s="69">
        <v>56700</v>
      </c>
      <c r="H1633" s="69">
        <v>26600</v>
      </c>
      <c r="I1633" s="70">
        <v>16.308277</v>
      </c>
      <c r="J1633" s="70">
        <v>0.27695733</v>
      </c>
      <c r="K1633" s="70">
        <v>10.980478</v>
      </c>
      <c r="L1633" s="70">
        <v>5.8403104999999997E-2</v>
      </c>
      <c r="M1633" s="70">
        <v>1.7907268999999999</v>
      </c>
      <c r="N1633" s="70">
        <v>9.5245409999999992E-3</v>
      </c>
      <c r="O1633" s="70">
        <v>8.6360579000000008</v>
      </c>
      <c r="P1633" s="70">
        <v>11.650842000000001</v>
      </c>
      <c r="Q1633" s="69">
        <v>341.666666666666</v>
      </c>
    </row>
    <row r="1634" spans="1:17">
      <c r="A1634" s="66">
        <v>3223</v>
      </c>
      <c r="B1634" s="67" t="s">
        <v>3857</v>
      </c>
      <c r="C1634" s="67" t="s">
        <v>3832</v>
      </c>
      <c r="D1634" s="68" t="s">
        <v>1434</v>
      </c>
      <c r="E1634" s="7"/>
      <c r="F1634" s="8"/>
      <c r="G1634" s="69">
        <v>108700</v>
      </c>
      <c r="H1634" s="69">
        <v>43700</v>
      </c>
      <c r="I1634" s="70">
        <v>4.8773331999999998</v>
      </c>
      <c r="J1634" s="70">
        <v>3.4714233999999999</v>
      </c>
      <c r="K1634" s="70">
        <v>29.115107999999999</v>
      </c>
      <c r="L1634" s="70">
        <v>2.2123051</v>
      </c>
      <c r="M1634" s="70">
        <v>1.4200408</v>
      </c>
      <c r="N1634" s="70">
        <v>0.1079015</v>
      </c>
      <c r="O1634" s="70">
        <v>-0.44643961999999998</v>
      </c>
      <c r="P1634" s="70">
        <v>-1.9700302999999999</v>
      </c>
      <c r="Q1634" s="69">
        <v>2494.3333333333298</v>
      </c>
    </row>
    <row r="1635" spans="1:17">
      <c r="A1635" s="66">
        <v>3224</v>
      </c>
      <c r="B1635" s="67" t="s">
        <v>3858</v>
      </c>
      <c r="C1635" s="67" t="s">
        <v>2182</v>
      </c>
      <c r="D1635" s="68" t="s">
        <v>1434</v>
      </c>
      <c r="E1635" s="7"/>
      <c r="F1635" s="8"/>
      <c r="G1635" s="69">
        <v>117600</v>
      </c>
      <c r="H1635" s="69">
        <v>56100</v>
      </c>
      <c r="I1635" s="70">
        <v>2.8114699999999999</v>
      </c>
      <c r="J1635" s="70">
        <v>3.4712646</v>
      </c>
      <c r="K1635" s="70">
        <v>32.860934999999998</v>
      </c>
      <c r="L1635" s="70">
        <v>0.30757546000000002</v>
      </c>
      <c r="M1635" s="70">
        <v>0.92387532999999999</v>
      </c>
      <c r="N1635" s="70">
        <v>8.6473916000000001E-3</v>
      </c>
      <c r="O1635" s="70">
        <v>0.54924631000000002</v>
      </c>
      <c r="P1635" s="70">
        <v>-1.0682278999999999</v>
      </c>
      <c r="Q1635" s="69">
        <v>536.33333333333303</v>
      </c>
    </row>
    <row r="1636" spans="1:17">
      <c r="A1636" s="66">
        <v>3209</v>
      </c>
      <c r="B1636" s="67" t="s">
        <v>1452</v>
      </c>
      <c r="C1636" s="67" t="s">
        <v>3832</v>
      </c>
      <c r="D1636" s="68" t="s">
        <v>1434</v>
      </c>
      <c r="E1636" s="7"/>
      <c r="F1636" s="8"/>
      <c r="G1636" s="69">
        <v>86900</v>
      </c>
      <c r="H1636" s="69">
        <v>40800</v>
      </c>
      <c r="I1636" s="70">
        <v>5.7862872999999997</v>
      </c>
      <c r="J1636" s="70">
        <v>0.66857295999999999</v>
      </c>
      <c r="K1636" s="70">
        <v>21.63822</v>
      </c>
      <c r="L1636" s="70">
        <v>0.77579438999999994</v>
      </c>
      <c r="M1636" s="70">
        <v>1.2520496999999999</v>
      </c>
      <c r="N1636" s="70">
        <v>4.4889692000000002E-2</v>
      </c>
      <c r="O1636" s="70">
        <v>0.90082996999999998</v>
      </c>
      <c r="P1636" s="70">
        <v>1.6432471</v>
      </c>
      <c r="Q1636" s="69">
        <v>683.66666666666595</v>
      </c>
    </row>
    <row r="1637" spans="1:17">
      <c r="A1637" s="66">
        <v>3227</v>
      </c>
      <c r="B1637" s="67" t="s">
        <v>1451</v>
      </c>
      <c r="C1637" s="67" t="s">
        <v>3832</v>
      </c>
      <c r="D1637" s="68" t="s">
        <v>1434</v>
      </c>
      <c r="E1637" s="7"/>
      <c r="F1637" s="8"/>
      <c r="G1637" s="69">
        <v>110800</v>
      </c>
      <c r="H1637" s="69">
        <v>49400</v>
      </c>
      <c r="I1637" s="70">
        <v>3.5010750000000002</v>
      </c>
      <c r="J1637" s="70">
        <v>4.6925625999999996</v>
      </c>
      <c r="K1637" s="70">
        <v>52.419452999999997</v>
      </c>
      <c r="L1637" s="70">
        <v>5.0272731999999998</v>
      </c>
      <c r="M1637" s="70">
        <v>1.8352444999999999</v>
      </c>
      <c r="N1637" s="70">
        <v>0.17600861000000001</v>
      </c>
      <c r="O1637" s="70">
        <v>-0.38713583000000001</v>
      </c>
      <c r="P1637" s="70">
        <v>-4.5020522999999999</v>
      </c>
      <c r="Q1637" s="69">
        <v>392.33333333333297</v>
      </c>
    </row>
    <row r="1638" spans="1:17">
      <c r="A1638" s="66">
        <v>3229</v>
      </c>
      <c r="B1638" s="67" t="s">
        <v>1455</v>
      </c>
      <c r="C1638" s="67" t="s">
        <v>3859</v>
      </c>
      <c r="D1638" s="68" t="s">
        <v>1454</v>
      </c>
      <c r="E1638" s="7"/>
      <c r="F1638" s="8"/>
      <c r="G1638" s="69">
        <v>89000</v>
      </c>
      <c r="H1638" s="69">
        <v>47300</v>
      </c>
      <c r="I1638" s="70">
        <v>5.1434021000000003</v>
      </c>
      <c r="J1638" s="70">
        <v>1.3267925</v>
      </c>
      <c r="K1638" s="70">
        <v>26.647335000000002</v>
      </c>
      <c r="L1638" s="70">
        <v>8.2707590999999997E-2</v>
      </c>
      <c r="M1638" s="70">
        <v>1.3705795999999999</v>
      </c>
      <c r="N1638" s="70">
        <v>4.2539839999999997E-3</v>
      </c>
      <c r="O1638" s="70">
        <v>2.1016729000000001</v>
      </c>
      <c r="P1638" s="70">
        <v>0.23964609000000001</v>
      </c>
      <c r="Q1638" s="69">
        <v>314</v>
      </c>
    </row>
    <row r="1639" spans="1:17">
      <c r="A1639" s="66">
        <v>3230</v>
      </c>
      <c r="B1639" s="67" t="s">
        <v>1456</v>
      </c>
      <c r="C1639" s="67" t="s">
        <v>2285</v>
      </c>
      <c r="D1639" s="68" t="s">
        <v>1454</v>
      </c>
      <c r="E1639" s="7"/>
      <c r="F1639" s="8"/>
      <c r="G1639" s="69">
        <v>102800</v>
      </c>
      <c r="H1639" s="69">
        <v>52500</v>
      </c>
      <c r="I1639" s="70">
        <v>3.7381239000000002</v>
      </c>
      <c r="J1639" s="70">
        <v>2.6483721999999998</v>
      </c>
      <c r="K1639" s="70">
        <v>35.939033999999999</v>
      </c>
      <c r="L1639" s="70">
        <v>5.9652643000000003</v>
      </c>
      <c r="M1639" s="70">
        <v>1.3434457</v>
      </c>
      <c r="N1639" s="70">
        <v>0.22298899</v>
      </c>
      <c r="O1639" s="70">
        <v>0.52408730999999997</v>
      </c>
      <c r="P1639" s="70">
        <v>-0.28202975000000002</v>
      </c>
      <c r="Q1639" s="69">
        <v>434.5</v>
      </c>
    </row>
    <row r="1640" spans="1:17">
      <c r="A1640" s="66">
        <v>3233</v>
      </c>
      <c r="B1640" s="67" t="s">
        <v>1458</v>
      </c>
      <c r="C1640" s="67" t="s">
        <v>3859</v>
      </c>
      <c r="D1640" s="68" t="s">
        <v>1454</v>
      </c>
      <c r="E1640" s="7"/>
      <c r="F1640" s="8"/>
      <c r="G1640" s="69">
        <v>84300</v>
      </c>
      <c r="H1640" s="69">
        <v>41800</v>
      </c>
      <c r="I1640" s="70">
        <v>6.6485957999999998</v>
      </c>
      <c r="J1640" s="70">
        <v>0.82580233000000003</v>
      </c>
      <c r="K1640" s="70">
        <v>32.867420000000003</v>
      </c>
      <c r="L1640" s="70">
        <v>2.3096085</v>
      </c>
      <c r="M1640" s="70">
        <v>2.1852217</v>
      </c>
      <c r="N1640" s="70">
        <v>0.15355653</v>
      </c>
      <c r="O1640" s="70">
        <v>-2.1128778000000001</v>
      </c>
      <c r="P1640" s="70">
        <v>-8.1572399000000004</v>
      </c>
      <c r="Q1640" s="69">
        <v>210.333333333333</v>
      </c>
    </row>
    <row r="1641" spans="1:17">
      <c r="A1641" s="66">
        <v>3235</v>
      </c>
      <c r="B1641" s="67" t="s">
        <v>1459</v>
      </c>
      <c r="C1641" s="67" t="s">
        <v>2280</v>
      </c>
      <c r="D1641" s="68" t="s">
        <v>1454</v>
      </c>
      <c r="E1641" s="7">
        <v>765</v>
      </c>
      <c r="F1641" s="8" t="s">
        <v>1459</v>
      </c>
      <c r="G1641" s="69">
        <v>92200</v>
      </c>
      <c r="H1641" s="69">
        <v>44900</v>
      </c>
      <c r="I1641" s="70">
        <v>5.7861662000000003</v>
      </c>
      <c r="J1641" s="70">
        <v>2.8833950000000002</v>
      </c>
      <c r="K1641" s="70">
        <v>33.356513999999997</v>
      </c>
      <c r="L1641" s="70">
        <v>3.7333460000000001</v>
      </c>
      <c r="M1641" s="70">
        <v>1.9300634000000001</v>
      </c>
      <c r="N1641" s="70">
        <v>0.21601759000000001</v>
      </c>
      <c r="O1641" s="70">
        <v>-0.56534271999999997</v>
      </c>
      <c r="P1641" s="70">
        <v>-3.7019715</v>
      </c>
      <c r="Q1641" s="69">
        <v>309</v>
      </c>
    </row>
    <row r="1642" spans="1:17">
      <c r="A1642" s="66">
        <v>8350</v>
      </c>
      <c r="B1642" s="67" t="s">
        <v>3860</v>
      </c>
      <c r="C1642" s="67" t="s">
        <v>2280</v>
      </c>
      <c r="D1642" s="68" t="s">
        <v>1454</v>
      </c>
      <c r="E1642" s="7"/>
      <c r="F1642" s="8"/>
      <c r="G1642" s="69">
        <v>68000</v>
      </c>
      <c r="H1642" s="69">
        <v>27900</v>
      </c>
      <c r="I1642" s="70">
        <v>12.081274000000001</v>
      </c>
      <c r="J1642" s="70">
        <v>0.80526852999999998</v>
      </c>
      <c r="K1642" s="70">
        <v>12.433700999999999</v>
      </c>
      <c r="L1642" s="70">
        <v>0</v>
      </c>
      <c r="M1642" s="70">
        <v>1.5021492999999999</v>
      </c>
      <c r="N1642" s="70">
        <v>0</v>
      </c>
      <c r="O1642" s="70">
        <v>3.7352037</v>
      </c>
      <c r="P1642" s="70">
        <v>6.6070251000000004</v>
      </c>
      <c r="Q1642" s="69">
        <v>672</v>
      </c>
    </row>
    <row r="1643" spans="1:17">
      <c r="A1643" s="66">
        <v>7470</v>
      </c>
      <c r="B1643" s="67" t="s">
        <v>3861</v>
      </c>
      <c r="C1643" s="67" t="s">
        <v>2279</v>
      </c>
      <c r="D1643" s="68" t="s">
        <v>1454</v>
      </c>
      <c r="E1643" s="7"/>
      <c r="F1643" s="8"/>
      <c r="G1643" s="69">
        <v>63800</v>
      </c>
      <c r="H1643" s="69">
        <v>26100</v>
      </c>
      <c r="I1643" s="70">
        <v>14.4008</v>
      </c>
      <c r="J1643" s="70">
        <v>0.42240471000000002</v>
      </c>
      <c r="K1643" s="70">
        <v>11.945039</v>
      </c>
      <c r="L1643" s="70">
        <v>0.31598091</v>
      </c>
      <c r="M1643" s="70">
        <v>1.7201811</v>
      </c>
      <c r="N1643" s="70">
        <v>4.5503777000000002E-2</v>
      </c>
      <c r="O1643" s="70">
        <v>10.752319</v>
      </c>
      <c r="P1643" s="70">
        <v>16.253917999999999</v>
      </c>
      <c r="Q1643" s="69">
        <v>790.66666666666595</v>
      </c>
    </row>
    <row r="1644" spans="1:17">
      <c r="A1644" s="66">
        <v>25578</v>
      </c>
      <c r="B1644" s="67" t="s">
        <v>3862</v>
      </c>
      <c r="C1644" s="67" t="s">
        <v>2971</v>
      </c>
      <c r="D1644" s="68" t="s">
        <v>1454</v>
      </c>
      <c r="E1644" s="7"/>
      <c r="F1644" s="8"/>
      <c r="G1644" s="69">
        <v>74500</v>
      </c>
      <c r="H1644" s="69">
        <v>30800</v>
      </c>
      <c r="I1644" s="70">
        <v>5.2165160000000004</v>
      </c>
      <c r="J1644" s="70">
        <v>0.58276545999999996</v>
      </c>
      <c r="K1644" s="70">
        <v>13.125109999999999</v>
      </c>
      <c r="L1644" s="70">
        <v>0.39670887999999999</v>
      </c>
      <c r="M1644" s="70">
        <v>0.68467343000000003</v>
      </c>
      <c r="N1644" s="70">
        <v>2.0694381000000001E-2</v>
      </c>
      <c r="O1644" s="70">
        <v>7.0732317</v>
      </c>
      <c r="P1644" s="70">
        <v>10.682622</v>
      </c>
      <c r="Q1644" s="69">
        <v>194</v>
      </c>
    </row>
    <row r="1645" spans="1:17">
      <c r="A1645" s="66">
        <v>11621</v>
      </c>
      <c r="B1645" s="67" t="s">
        <v>3863</v>
      </c>
      <c r="C1645" s="67" t="s">
        <v>2280</v>
      </c>
      <c r="D1645" s="68" t="s">
        <v>1454</v>
      </c>
      <c r="E1645" s="7"/>
      <c r="F1645" s="8"/>
      <c r="G1645" s="69">
        <v>74600</v>
      </c>
      <c r="H1645" s="69">
        <v>39900</v>
      </c>
      <c r="I1645" s="70">
        <v>8.7445765000000009</v>
      </c>
      <c r="J1645" s="70">
        <v>0.10598423999999999</v>
      </c>
      <c r="K1645" s="70">
        <v>15.68712</v>
      </c>
      <c r="L1645" s="70">
        <v>0.68166738999999998</v>
      </c>
      <c r="M1645" s="70">
        <v>1.3717722000000001</v>
      </c>
      <c r="N1645" s="70">
        <v>5.9608928999999998E-2</v>
      </c>
      <c r="O1645" s="70">
        <v>3.5998616000000001</v>
      </c>
      <c r="P1645" s="70">
        <v>7.9403825000000001</v>
      </c>
      <c r="Q1645" s="69">
        <v>144.333333333333</v>
      </c>
    </row>
    <row r="1646" spans="1:17">
      <c r="A1646" s="66">
        <v>2670</v>
      </c>
      <c r="B1646" s="67" t="s">
        <v>3864</v>
      </c>
      <c r="C1646" s="67" t="s">
        <v>2287</v>
      </c>
      <c r="D1646" s="68" t="s">
        <v>1454</v>
      </c>
      <c r="E1646" s="7"/>
      <c r="F1646" s="8"/>
      <c r="G1646" s="69">
        <v>67500</v>
      </c>
      <c r="H1646" s="69">
        <v>23500</v>
      </c>
      <c r="I1646" s="70">
        <v>6.1544499000000004</v>
      </c>
      <c r="J1646" s="70">
        <v>0.68406749</v>
      </c>
      <c r="K1646" s="70">
        <v>8.2950257999999994</v>
      </c>
      <c r="L1646" s="70">
        <v>0</v>
      </c>
      <c r="M1646" s="70">
        <v>0.51051325000000003</v>
      </c>
      <c r="N1646" s="70">
        <v>0</v>
      </c>
      <c r="O1646" s="70">
        <v>0.72704500000000005</v>
      </c>
      <c r="P1646" s="70">
        <v>-3.7937224000000001</v>
      </c>
      <c r="Q1646" s="69">
        <v>188.333333333333</v>
      </c>
    </row>
    <row r="1647" spans="1:17">
      <c r="A1647" s="66">
        <v>3315</v>
      </c>
      <c r="B1647" s="67" t="s">
        <v>3865</v>
      </c>
      <c r="C1647" s="67" t="s">
        <v>2287</v>
      </c>
      <c r="D1647" s="68" t="s">
        <v>1454</v>
      </c>
      <c r="E1647" s="7">
        <v>766</v>
      </c>
      <c r="F1647" s="8" t="s">
        <v>1460</v>
      </c>
      <c r="G1647" s="69">
        <v>89800</v>
      </c>
      <c r="H1647" s="69">
        <v>45700</v>
      </c>
      <c r="I1647" s="70">
        <v>5.6313000000000004</v>
      </c>
      <c r="J1647" s="70">
        <v>0.38807201000000002</v>
      </c>
      <c r="K1647" s="70">
        <v>27.874506</v>
      </c>
      <c r="L1647" s="70">
        <v>0.43355273999999999</v>
      </c>
      <c r="M1647" s="70">
        <v>1.5696969999999999</v>
      </c>
      <c r="N1647" s="70">
        <v>2.4414656999999999E-2</v>
      </c>
      <c r="O1647" s="70">
        <v>0.15757452</v>
      </c>
      <c r="P1647" s="70">
        <v>-2.0128249999999999</v>
      </c>
      <c r="Q1647" s="69">
        <v>1487</v>
      </c>
    </row>
    <row r="1648" spans="1:17">
      <c r="A1648" s="66">
        <v>9721</v>
      </c>
      <c r="B1648" s="67" t="s">
        <v>3866</v>
      </c>
      <c r="C1648" s="67" t="s">
        <v>2279</v>
      </c>
      <c r="D1648" s="68" t="s">
        <v>1454</v>
      </c>
      <c r="E1648" s="7"/>
      <c r="F1648" s="8"/>
      <c r="G1648" s="69">
        <v>69400</v>
      </c>
      <c r="H1648" s="69">
        <v>23400</v>
      </c>
      <c r="I1648" s="70">
        <v>11.279653</v>
      </c>
      <c r="J1648" s="70">
        <v>0.28457053999999998</v>
      </c>
      <c r="K1648" s="70">
        <v>5.7264933999999998</v>
      </c>
      <c r="L1648" s="70">
        <v>0.11969964</v>
      </c>
      <c r="M1648" s="70">
        <v>0.64592850000000002</v>
      </c>
      <c r="N1648" s="70">
        <v>1.3501704E-2</v>
      </c>
      <c r="O1648" s="70">
        <v>-7.4571633000000004</v>
      </c>
      <c r="P1648" s="70">
        <v>-2.0328602999999998</v>
      </c>
      <c r="Q1648" s="69">
        <v>115</v>
      </c>
    </row>
    <row r="1649" spans="1:17">
      <c r="A1649" s="66">
        <v>3237</v>
      </c>
      <c r="B1649" s="67" t="s">
        <v>1462</v>
      </c>
      <c r="C1649" s="67" t="s">
        <v>2280</v>
      </c>
      <c r="D1649" s="68" t="s">
        <v>1454</v>
      </c>
      <c r="E1649" s="7"/>
      <c r="F1649" s="8"/>
      <c r="G1649" s="69">
        <v>125400</v>
      </c>
      <c r="H1649" s="69">
        <v>47400</v>
      </c>
      <c r="I1649" s="70">
        <v>5.1568927999999996</v>
      </c>
      <c r="J1649" s="70">
        <v>7.0389112999999996</v>
      </c>
      <c r="K1649" s="70">
        <v>35.416263999999998</v>
      </c>
      <c r="L1649" s="70">
        <v>2.4563440999999999</v>
      </c>
      <c r="M1649" s="70">
        <v>1.8263787</v>
      </c>
      <c r="N1649" s="70">
        <v>0.12667102</v>
      </c>
      <c r="O1649" s="70">
        <v>-1.5041184000000001</v>
      </c>
      <c r="P1649" s="70">
        <v>-3.1142025000000002</v>
      </c>
      <c r="Q1649" s="69">
        <v>265.33333333333297</v>
      </c>
    </row>
    <row r="1650" spans="1:17">
      <c r="A1650" s="66">
        <v>3238</v>
      </c>
      <c r="B1650" s="67" t="s">
        <v>1463</v>
      </c>
      <c r="C1650" s="67" t="s">
        <v>3867</v>
      </c>
      <c r="D1650" s="68" t="s">
        <v>1454</v>
      </c>
      <c r="E1650" s="7"/>
      <c r="F1650" s="8"/>
      <c r="G1650" s="69">
        <v>149800</v>
      </c>
      <c r="H1650" s="69">
        <v>71800</v>
      </c>
      <c r="I1650" s="70">
        <v>2.6475985</v>
      </c>
      <c r="J1650" s="70">
        <v>11.221071999999999</v>
      </c>
      <c r="K1650" s="70">
        <v>55.149799000000002</v>
      </c>
      <c r="L1650" s="70">
        <v>6.1517787000000004</v>
      </c>
      <c r="M1650" s="70">
        <v>1.4601451999999999</v>
      </c>
      <c r="N1650" s="70">
        <v>0.1628744</v>
      </c>
      <c r="O1650" s="70">
        <v>-0.67118334999999996</v>
      </c>
      <c r="P1650" s="70">
        <v>-3.7192821999999999</v>
      </c>
      <c r="Q1650" s="69">
        <v>824</v>
      </c>
    </row>
    <row r="1651" spans="1:17">
      <c r="A1651" s="66">
        <v>3239</v>
      </c>
      <c r="B1651" s="67" t="s">
        <v>3868</v>
      </c>
      <c r="C1651" s="67" t="s">
        <v>2280</v>
      </c>
      <c r="D1651" s="68" t="s">
        <v>1454</v>
      </c>
      <c r="E1651" s="7"/>
      <c r="F1651" s="8"/>
      <c r="G1651" s="69">
        <v>87000</v>
      </c>
      <c r="H1651" s="69">
        <v>33100</v>
      </c>
      <c r="I1651" s="70">
        <v>6.5730013999999999</v>
      </c>
      <c r="J1651" s="70">
        <v>0.67961800000000006</v>
      </c>
      <c r="K1651" s="70">
        <v>18.494274000000001</v>
      </c>
      <c r="L1651" s="70">
        <v>0</v>
      </c>
      <c r="M1651" s="70">
        <v>1.2156289</v>
      </c>
      <c r="N1651" s="70">
        <v>0</v>
      </c>
      <c r="O1651" s="70">
        <v>0.65402656999999997</v>
      </c>
      <c r="P1651" s="70">
        <v>-0.23480392999999999</v>
      </c>
      <c r="Q1651" s="69">
        <v>1719</v>
      </c>
    </row>
    <row r="1652" spans="1:17">
      <c r="A1652" s="66">
        <v>3240</v>
      </c>
      <c r="B1652" s="67" t="s">
        <v>3869</v>
      </c>
      <c r="C1652" s="67" t="s">
        <v>2279</v>
      </c>
      <c r="D1652" s="68" t="s">
        <v>1454</v>
      </c>
      <c r="E1652" s="7"/>
      <c r="F1652" s="8"/>
      <c r="G1652" s="69">
        <v>66300</v>
      </c>
      <c r="H1652" s="69">
        <v>32400</v>
      </c>
      <c r="I1652" s="70">
        <v>12.039077000000001</v>
      </c>
      <c r="J1652" s="70">
        <v>0.36270761000000001</v>
      </c>
      <c r="K1652" s="70">
        <v>7.4870362000000004</v>
      </c>
      <c r="L1652" s="70">
        <v>3.8877520999999998E-2</v>
      </c>
      <c r="M1652" s="70">
        <v>0.90137005000000003</v>
      </c>
      <c r="N1652" s="70">
        <v>4.6804947999999997E-3</v>
      </c>
      <c r="O1652" s="70">
        <v>-1.1470165000000001</v>
      </c>
      <c r="P1652" s="70">
        <v>-1.0623562</v>
      </c>
      <c r="Q1652" s="69">
        <v>627</v>
      </c>
    </row>
    <row r="1653" spans="1:17">
      <c r="A1653" s="66">
        <v>3241</v>
      </c>
      <c r="B1653" s="67" t="s">
        <v>3870</v>
      </c>
      <c r="C1653" s="67" t="s">
        <v>2280</v>
      </c>
      <c r="D1653" s="68" t="s">
        <v>1454</v>
      </c>
      <c r="E1653" s="7">
        <v>769</v>
      </c>
      <c r="F1653" s="8" t="s">
        <v>1464</v>
      </c>
      <c r="G1653" s="69">
        <v>98100</v>
      </c>
      <c r="H1653" s="69">
        <v>46700</v>
      </c>
      <c r="I1653" s="70">
        <v>5.5950221999999998</v>
      </c>
      <c r="J1653" s="70">
        <v>2.2789120999999999</v>
      </c>
      <c r="K1653" s="70">
        <v>23.999109000000001</v>
      </c>
      <c r="L1653" s="70">
        <v>0.15334076999999999</v>
      </c>
      <c r="M1653" s="70">
        <v>1.3427556</v>
      </c>
      <c r="N1653" s="70">
        <v>8.5794506999999996E-3</v>
      </c>
      <c r="O1653" s="70">
        <v>-1.5002333999999999</v>
      </c>
      <c r="P1653" s="70">
        <v>-3.4030027</v>
      </c>
      <c r="Q1653" s="69">
        <v>250</v>
      </c>
    </row>
    <row r="1654" spans="1:17">
      <c r="A1654" s="66">
        <v>3351</v>
      </c>
      <c r="B1654" s="67" t="s">
        <v>3871</v>
      </c>
      <c r="C1654" s="67" t="s">
        <v>2280</v>
      </c>
      <c r="D1654" s="68" t="s">
        <v>1454</v>
      </c>
      <c r="E1654" s="7"/>
      <c r="F1654" s="8"/>
      <c r="G1654" s="69">
        <v>77100</v>
      </c>
      <c r="H1654" s="69">
        <v>26500</v>
      </c>
      <c r="I1654" s="70">
        <v>6.9714828000000004</v>
      </c>
      <c r="J1654" s="70">
        <v>0.47531113000000003</v>
      </c>
      <c r="K1654" s="70">
        <v>10.098865999999999</v>
      </c>
      <c r="L1654" s="70">
        <v>0.16626249000000001</v>
      </c>
      <c r="M1654" s="70">
        <v>0.70404076999999998</v>
      </c>
      <c r="N1654" s="70">
        <v>1.1590960000000001E-2</v>
      </c>
      <c r="O1654" s="70">
        <v>-1.9691685000000001</v>
      </c>
      <c r="P1654" s="70">
        <v>-7.1332411999999996</v>
      </c>
      <c r="Q1654" s="69">
        <v>196</v>
      </c>
    </row>
    <row r="1655" spans="1:17">
      <c r="A1655" s="66">
        <v>3316</v>
      </c>
      <c r="B1655" s="67" t="s">
        <v>3872</v>
      </c>
      <c r="C1655" s="67" t="s">
        <v>2279</v>
      </c>
      <c r="D1655" s="68" t="s">
        <v>1454</v>
      </c>
      <c r="E1655" s="7">
        <v>770</v>
      </c>
      <c r="F1655" s="8" t="s">
        <v>1465</v>
      </c>
      <c r="G1655" s="69">
        <v>73800</v>
      </c>
      <c r="H1655" s="69">
        <v>38500</v>
      </c>
      <c r="I1655" s="70">
        <v>9.0004377000000009</v>
      </c>
      <c r="J1655" s="70">
        <v>0.28126415999999999</v>
      </c>
      <c r="K1655" s="70">
        <v>16.576561000000002</v>
      </c>
      <c r="L1655" s="70">
        <v>0</v>
      </c>
      <c r="M1655" s="70">
        <v>1.4919631</v>
      </c>
      <c r="N1655" s="70">
        <v>0</v>
      </c>
      <c r="O1655" s="70">
        <v>-2.3724968</v>
      </c>
      <c r="P1655" s="70">
        <v>-4.6618155999999997</v>
      </c>
      <c r="Q1655" s="69">
        <v>934.33333333333303</v>
      </c>
    </row>
    <row r="1656" spans="1:17">
      <c r="A1656" s="66">
        <v>4889</v>
      </c>
      <c r="B1656" s="67" t="s">
        <v>3873</v>
      </c>
      <c r="C1656" s="67" t="s">
        <v>3874</v>
      </c>
      <c r="D1656" s="68" t="s">
        <v>1454</v>
      </c>
      <c r="E1656" s="7"/>
      <c r="F1656" s="8"/>
      <c r="G1656" s="69">
        <v>46800</v>
      </c>
      <c r="H1656" s="69">
        <v>21700</v>
      </c>
      <c r="I1656" s="70">
        <v>21.967044999999999</v>
      </c>
      <c r="J1656" s="70">
        <v>0.22399268</v>
      </c>
      <c r="K1656" s="70">
        <v>2.5070961</v>
      </c>
      <c r="L1656" s="70">
        <v>0.14939069999999999</v>
      </c>
      <c r="M1656" s="70">
        <v>0.55073488000000004</v>
      </c>
      <c r="N1656" s="70">
        <v>3.2816719000000001E-2</v>
      </c>
      <c r="O1656" s="70">
        <v>3.5305002000000001</v>
      </c>
      <c r="P1656" s="70">
        <v>2.9907276999999999</v>
      </c>
      <c r="Q1656" s="69">
        <v>113.333333333333</v>
      </c>
    </row>
    <row r="1657" spans="1:17">
      <c r="A1657" s="66">
        <v>3303</v>
      </c>
      <c r="B1657" s="67" t="s">
        <v>1466</v>
      </c>
      <c r="C1657" s="67" t="s">
        <v>2279</v>
      </c>
      <c r="D1657" s="68" t="s">
        <v>1454</v>
      </c>
      <c r="E1657" s="7">
        <v>771</v>
      </c>
      <c r="F1657" s="8" t="s">
        <v>1466</v>
      </c>
      <c r="G1657" s="69">
        <v>66100</v>
      </c>
      <c r="H1657" s="69">
        <v>37900</v>
      </c>
      <c r="I1657" s="70">
        <v>11.994020000000001</v>
      </c>
      <c r="J1657" s="70">
        <v>0.71931951999999999</v>
      </c>
      <c r="K1657" s="70">
        <v>20.866561999999998</v>
      </c>
      <c r="L1657" s="70">
        <v>3.1855605000000002E-3</v>
      </c>
      <c r="M1657" s="70">
        <v>2.5027393999999998</v>
      </c>
      <c r="N1657" s="70">
        <v>3.8207676999999998E-4</v>
      </c>
      <c r="O1657" s="70">
        <v>-1.0335844000000001</v>
      </c>
      <c r="P1657" s="70">
        <v>-5.7716789000000004</v>
      </c>
      <c r="Q1657" s="69">
        <v>156.666666666666</v>
      </c>
    </row>
    <row r="1658" spans="1:17">
      <c r="A1658" s="66">
        <v>3242</v>
      </c>
      <c r="B1658" s="67" t="s">
        <v>3875</v>
      </c>
      <c r="C1658" s="67" t="s">
        <v>2279</v>
      </c>
      <c r="D1658" s="68" t="s">
        <v>1454</v>
      </c>
      <c r="E1658" s="7"/>
      <c r="F1658" s="8"/>
      <c r="G1658" s="69">
        <v>134400</v>
      </c>
      <c r="H1658" s="69">
        <v>78400</v>
      </c>
      <c r="I1658" s="70">
        <v>4.1113147999999997</v>
      </c>
      <c r="J1658" s="70">
        <v>6.3818530999999998</v>
      </c>
      <c r="K1658" s="70">
        <v>53.203963999999999</v>
      </c>
      <c r="L1658" s="70">
        <v>11.283569</v>
      </c>
      <c r="M1658" s="70">
        <v>2.1873822000000001</v>
      </c>
      <c r="N1658" s="70">
        <v>0.46390303999999999</v>
      </c>
      <c r="O1658" s="70">
        <v>-0.64248620999999995</v>
      </c>
      <c r="P1658" s="70">
        <v>-1.6911067</v>
      </c>
      <c r="Q1658" s="69">
        <v>1077.3333333333301</v>
      </c>
    </row>
    <row r="1659" spans="1:17">
      <c r="A1659" s="66">
        <v>4890</v>
      </c>
      <c r="B1659" s="67" t="s">
        <v>3876</v>
      </c>
      <c r="C1659" s="67" t="s">
        <v>2971</v>
      </c>
      <c r="D1659" s="68" t="s">
        <v>1454</v>
      </c>
      <c r="E1659" s="7"/>
      <c r="F1659" s="8"/>
      <c r="G1659" s="69">
        <v>66800</v>
      </c>
      <c r="H1659" s="69">
        <v>28000</v>
      </c>
      <c r="I1659" s="70">
        <v>9.1100043999999993</v>
      </c>
      <c r="J1659" s="70">
        <v>8.8541201999999999E-2</v>
      </c>
      <c r="K1659" s="70">
        <v>6.4137616</v>
      </c>
      <c r="L1659" s="70">
        <v>4.2175817999999997E-2</v>
      </c>
      <c r="M1659" s="70">
        <v>0.58429396</v>
      </c>
      <c r="N1659" s="70">
        <v>3.842219E-3</v>
      </c>
      <c r="O1659" s="70">
        <v>7.5456009000000002</v>
      </c>
      <c r="P1659" s="70">
        <v>13.356547000000001</v>
      </c>
      <c r="Q1659" s="69">
        <v>241.666666666666</v>
      </c>
    </row>
    <row r="1660" spans="1:17">
      <c r="A1660" s="66">
        <v>3244</v>
      </c>
      <c r="B1660" s="67" t="s">
        <v>1467</v>
      </c>
      <c r="C1660" s="67" t="s">
        <v>2279</v>
      </c>
      <c r="D1660" s="68" t="s">
        <v>1454</v>
      </c>
      <c r="E1660" s="7">
        <v>772</v>
      </c>
      <c r="F1660" s="8" t="s">
        <v>1467</v>
      </c>
      <c r="G1660" s="69">
        <v>71200</v>
      </c>
      <c r="H1660" s="69">
        <v>31800</v>
      </c>
      <c r="I1660" s="70">
        <v>10.032527</v>
      </c>
      <c r="J1660" s="70">
        <v>0.73083538000000003</v>
      </c>
      <c r="K1660" s="70">
        <v>16.221188000000001</v>
      </c>
      <c r="L1660" s="70">
        <v>4.3222102999999998E-2</v>
      </c>
      <c r="M1660" s="70">
        <v>1.6273952</v>
      </c>
      <c r="N1660" s="70">
        <v>4.3362690999999998E-3</v>
      </c>
      <c r="O1660" s="70">
        <v>-2.2671781000000002</v>
      </c>
      <c r="P1660" s="70">
        <v>-9.9607468000000008</v>
      </c>
      <c r="Q1660" s="69">
        <v>125</v>
      </c>
    </row>
    <row r="1661" spans="1:17">
      <c r="A1661" s="66">
        <v>3245</v>
      </c>
      <c r="B1661" s="67" t="s">
        <v>1468</v>
      </c>
      <c r="C1661" s="67" t="s">
        <v>2280</v>
      </c>
      <c r="D1661" s="68" t="s">
        <v>1454</v>
      </c>
      <c r="E1661" s="7">
        <v>773</v>
      </c>
      <c r="F1661" s="8" t="s">
        <v>1468</v>
      </c>
      <c r="G1661" s="69">
        <v>76600</v>
      </c>
      <c r="H1661" s="69">
        <v>38900</v>
      </c>
      <c r="I1661" s="70">
        <v>8.0211801999999999</v>
      </c>
      <c r="J1661" s="70">
        <v>0.11117870000000001</v>
      </c>
      <c r="K1661" s="70">
        <v>17.690577999999999</v>
      </c>
      <c r="L1661" s="70">
        <v>0.15829001000000001</v>
      </c>
      <c r="M1661" s="70">
        <v>1.4189931</v>
      </c>
      <c r="N1661" s="70">
        <v>1.2696727999999999E-2</v>
      </c>
      <c r="O1661" s="70">
        <v>-8.2808352000000003</v>
      </c>
      <c r="P1661" s="70">
        <v>-24.047514</v>
      </c>
      <c r="Q1661" s="69">
        <v>85.5</v>
      </c>
    </row>
    <row r="1662" spans="1:17">
      <c r="A1662" s="66">
        <v>3317</v>
      </c>
      <c r="B1662" s="67" t="s">
        <v>3877</v>
      </c>
      <c r="C1662" s="67" t="s">
        <v>2280</v>
      </c>
      <c r="D1662" s="68" t="s">
        <v>1454</v>
      </c>
      <c r="E1662" s="7"/>
      <c r="F1662" s="8"/>
      <c r="G1662" s="69">
        <v>38600</v>
      </c>
      <c r="H1662" s="69">
        <v>26500</v>
      </c>
      <c r="I1662" s="70">
        <v>27.863064000000001</v>
      </c>
      <c r="J1662" s="70">
        <v>2.0889614000000001E-2</v>
      </c>
      <c r="K1662" s="70">
        <v>8.2591572000000006</v>
      </c>
      <c r="L1662" s="70">
        <v>0</v>
      </c>
      <c r="M1662" s="70">
        <v>2.3012543000000001</v>
      </c>
      <c r="N1662" s="70">
        <v>0</v>
      </c>
      <c r="O1662" s="70">
        <v>-4.9890017999999996</v>
      </c>
      <c r="P1662" s="70">
        <v>-9.6109562000000004</v>
      </c>
      <c r="Q1662" s="69">
        <v>227.333333333333</v>
      </c>
    </row>
    <row r="1663" spans="1:17">
      <c r="A1663" s="66">
        <v>3318</v>
      </c>
      <c r="B1663" s="67" t="s">
        <v>3878</v>
      </c>
      <c r="C1663" s="67" t="s">
        <v>2285</v>
      </c>
      <c r="D1663" s="68" t="s">
        <v>1454</v>
      </c>
      <c r="E1663" s="7">
        <v>775</v>
      </c>
      <c r="F1663" s="8" t="s">
        <v>1471</v>
      </c>
      <c r="G1663" s="69">
        <v>75500</v>
      </c>
      <c r="H1663" s="69">
        <v>38100</v>
      </c>
      <c r="I1663" s="70">
        <v>7.5623168999999999</v>
      </c>
      <c r="J1663" s="70">
        <v>0.19767388999999999</v>
      </c>
      <c r="K1663" s="70">
        <v>13.912766</v>
      </c>
      <c r="L1663" s="70">
        <v>0</v>
      </c>
      <c r="M1663" s="70">
        <v>1.0521274</v>
      </c>
      <c r="N1663" s="70">
        <v>0</v>
      </c>
      <c r="O1663" s="70">
        <v>1.0249587</v>
      </c>
      <c r="P1663" s="70">
        <v>-6.5996811000000002E-2</v>
      </c>
      <c r="Q1663" s="69">
        <v>1190</v>
      </c>
    </row>
    <row r="1664" spans="1:17">
      <c r="A1664" s="66">
        <v>3231</v>
      </c>
      <c r="B1664" s="67" t="s">
        <v>3879</v>
      </c>
      <c r="C1664" s="67" t="s">
        <v>2279</v>
      </c>
      <c r="D1664" s="68" t="s">
        <v>1454</v>
      </c>
      <c r="E1664" s="7"/>
      <c r="F1664" s="8"/>
      <c r="G1664" s="69">
        <v>66100</v>
      </c>
      <c r="H1664" s="69">
        <v>28100</v>
      </c>
      <c r="I1664" s="70">
        <v>13.463691000000001</v>
      </c>
      <c r="J1664" s="70">
        <v>0.38449981999999999</v>
      </c>
      <c r="K1664" s="70">
        <v>8.8757333999999997</v>
      </c>
      <c r="L1664" s="70">
        <v>0.18238926999999999</v>
      </c>
      <c r="M1664" s="70">
        <v>1.1950014</v>
      </c>
      <c r="N1664" s="70">
        <v>2.4556327999999999E-2</v>
      </c>
      <c r="O1664" s="70">
        <v>1.8121294999999999</v>
      </c>
      <c r="P1664" s="70">
        <v>3.3524791999999999</v>
      </c>
      <c r="Q1664" s="69">
        <v>2859</v>
      </c>
    </row>
    <row r="1665" spans="1:17">
      <c r="A1665" s="66">
        <v>6807</v>
      </c>
      <c r="B1665" s="67" t="s">
        <v>3880</v>
      </c>
      <c r="C1665" s="67" t="s">
        <v>2279</v>
      </c>
      <c r="D1665" s="68" t="s">
        <v>1454</v>
      </c>
      <c r="E1665" s="7"/>
      <c r="F1665" s="8"/>
      <c r="G1665" s="69">
        <v>68500</v>
      </c>
      <c r="H1665" s="69">
        <v>28800</v>
      </c>
      <c r="I1665" s="70">
        <v>13.399537</v>
      </c>
      <c r="J1665" s="70">
        <v>6.5960765000000005E-2</v>
      </c>
      <c r="K1665" s="70">
        <v>6.0661101000000004</v>
      </c>
      <c r="L1665" s="70">
        <v>4.5464862000000002E-2</v>
      </c>
      <c r="M1665" s="70">
        <v>0.81283068999999997</v>
      </c>
      <c r="N1665" s="70">
        <v>6.0920812999999997E-3</v>
      </c>
      <c r="O1665" s="70">
        <v>3.9441223000000001</v>
      </c>
      <c r="P1665" s="70">
        <v>2.3508067000000001</v>
      </c>
      <c r="Q1665" s="69">
        <v>416</v>
      </c>
    </row>
    <row r="1666" spans="1:17">
      <c r="A1666" s="66">
        <v>3249</v>
      </c>
      <c r="B1666" s="67" t="s">
        <v>3881</v>
      </c>
      <c r="C1666" s="67" t="s">
        <v>2280</v>
      </c>
      <c r="D1666" s="68" t="s">
        <v>1454</v>
      </c>
      <c r="E1666" s="7"/>
      <c r="F1666" s="8"/>
      <c r="G1666" s="69">
        <v>43600</v>
      </c>
      <c r="H1666" s="69">
        <v>27900</v>
      </c>
      <c r="I1666" s="70">
        <v>24.111742</v>
      </c>
      <c r="J1666" s="70">
        <v>0.13683851</v>
      </c>
      <c r="K1666" s="70">
        <v>11.805481</v>
      </c>
      <c r="L1666" s="70">
        <v>0.11522397</v>
      </c>
      <c r="M1666" s="70">
        <v>2.8465071000000002</v>
      </c>
      <c r="N1666" s="70">
        <v>2.7782507000000001E-2</v>
      </c>
      <c r="O1666" s="70">
        <v>1.1775682999999999</v>
      </c>
      <c r="P1666" s="70">
        <v>3.4288756999999999</v>
      </c>
      <c r="Q1666" s="69">
        <v>2589</v>
      </c>
    </row>
    <row r="1667" spans="1:17">
      <c r="A1667" s="66">
        <v>7110</v>
      </c>
      <c r="B1667" s="67" t="s">
        <v>3882</v>
      </c>
      <c r="C1667" s="67" t="s">
        <v>2280</v>
      </c>
      <c r="D1667" s="68" t="s">
        <v>1454</v>
      </c>
      <c r="E1667" s="7"/>
      <c r="F1667" s="8"/>
      <c r="G1667" s="69">
        <v>80800</v>
      </c>
      <c r="H1667" s="69">
        <v>32100</v>
      </c>
      <c r="I1667" s="70">
        <v>8.7870340000000002</v>
      </c>
      <c r="J1667" s="70">
        <v>0.61805189000000005</v>
      </c>
      <c r="K1667" s="70">
        <v>14.617177999999999</v>
      </c>
      <c r="L1667" s="70">
        <v>0.42943174000000001</v>
      </c>
      <c r="M1667" s="70">
        <v>1.2844164</v>
      </c>
      <c r="N1667" s="70">
        <v>3.7734311E-2</v>
      </c>
      <c r="O1667" s="70">
        <v>2.3223208999999998</v>
      </c>
      <c r="P1667" s="70">
        <v>2.6251755000000001</v>
      </c>
      <c r="Q1667" s="69">
        <v>1660.3333333333301</v>
      </c>
    </row>
    <row r="1668" spans="1:17">
      <c r="A1668" s="66">
        <v>3252</v>
      </c>
      <c r="B1668" s="67" t="s">
        <v>3883</v>
      </c>
      <c r="C1668" s="67" t="s">
        <v>2280</v>
      </c>
      <c r="D1668" s="68" t="s">
        <v>1454</v>
      </c>
      <c r="E1668" s="7"/>
      <c r="F1668" s="8"/>
      <c r="G1668" s="69">
        <v>90700</v>
      </c>
      <c r="H1668" s="69">
        <v>45100</v>
      </c>
      <c r="I1668" s="70">
        <v>6.2112502999999997</v>
      </c>
      <c r="J1668" s="70">
        <v>1.2179646</v>
      </c>
      <c r="K1668" s="70">
        <v>26.223236</v>
      </c>
      <c r="L1668" s="70">
        <v>2.5071446E-3</v>
      </c>
      <c r="M1668" s="70">
        <v>1.6287909</v>
      </c>
      <c r="N1668" s="70">
        <v>1.5572502000000001E-4</v>
      </c>
      <c r="O1668" s="70">
        <v>-2.9194615000000002</v>
      </c>
      <c r="P1668" s="70">
        <v>-5.203023</v>
      </c>
      <c r="Q1668" s="69">
        <v>316</v>
      </c>
    </row>
    <row r="1669" spans="1:17">
      <c r="A1669" s="66">
        <v>3986</v>
      </c>
      <c r="B1669" s="67" t="s">
        <v>1457</v>
      </c>
      <c r="C1669" s="67" t="s">
        <v>3884</v>
      </c>
      <c r="D1669" s="68" t="s">
        <v>1454</v>
      </c>
      <c r="E1669" s="7">
        <v>763</v>
      </c>
      <c r="F1669" s="8" t="s">
        <v>1457</v>
      </c>
      <c r="G1669" s="69">
        <v>98800</v>
      </c>
      <c r="H1669" s="69">
        <v>51100</v>
      </c>
      <c r="I1669" s="70">
        <v>3.5594914000000002</v>
      </c>
      <c r="J1669" s="70">
        <v>0.84400337999999997</v>
      </c>
      <c r="K1669" s="70">
        <v>19.232120999999999</v>
      </c>
      <c r="L1669" s="70">
        <v>0.24315423999999999</v>
      </c>
      <c r="M1669" s="70">
        <v>0.6845656</v>
      </c>
      <c r="N1669" s="70">
        <v>8.6550545000000003E-3</v>
      </c>
      <c r="O1669" s="70">
        <v>1.1372355999999999</v>
      </c>
      <c r="P1669" s="70">
        <v>-0.10884814</v>
      </c>
      <c r="Q1669" s="69">
        <v>281.5</v>
      </c>
    </row>
    <row r="1670" spans="1:17">
      <c r="A1670" s="66">
        <v>3253</v>
      </c>
      <c r="B1670" s="67" t="s">
        <v>1473</v>
      </c>
      <c r="C1670" s="67" t="s">
        <v>2971</v>
      </c>
      <c r="D1670" s="68" t="s">
        <v>1454</v>
      </c>
      <c r="E1670" s="7"/>
      <c r="F1670" s="8"/>
      <c r="G1670" s="69">
        <v>136600</v>
      </c>
      <c r="H1670" s="69">
        <v>55100</v>
      </c>
      <c r="I1670" s="70">
        <v>2.2410416999999998</v>
      </c>
      <c r="J1670" s="70">
        <v>10.372999999999999</v>
      </c>
      <c r="K1670" s="70">
        <v>53.980750999999998</v>
      </c>
      <c r="L1670" s="70">
        <v>7.4608125999999997</v>
      </c>
      <c r="M1670" s="70">
        <v>1.2097310999999999</v>
      </c>
      <c r="N1670" s="70">
        <v>0.16719992</v>
      </c>
      <c r="O1670" s="70">
        <v>-1.0354588</v>
      </c>
      <c r="P1670" s="70">
        <v>-2.5110931000000001</v>
      </c>
      <c r="Q1670" s="69">
        <v>541</v>
      </c>
    </row>
    <row r="1671" spans="1:17">
      <c r="A1671" s="66">
        <v>3258</v>
      </c>
      <c r="B1671" s="67" t="s">
        <v>3885</v>
      </c>
      <c r="C1671" s="67" t="s">
        <v>2279</v>
      </c>
      <c r="D1671" s="68" t="s">
        <v>1454</v>
      </c>
      <c r="E1671" s="7"/>
      <c r="F1671" s="8"/>
      <c r="G1671" s="69">
        <v>104000</v>
      </c>
      <c r="H1671" s="69">
        <v>56300</v>
      </c>
      <c r="I1671" s="70">
        <v>4.1523313999999996</v>
      </c>
      <c r="J1671" s="70">
        <v>2.7037466000000001</v>
      </c>
      <c r="K1671" s="70">
        <v>41.347484999999999</v>
      </c>
      <c r="L1671" s="70">
        <v>0.84087104000000001</v>
      </c>
      <c r="M1671" s="70">
        <v>1.7168846</v>
      </c>
      <c r="N1671" s="70">
        <v>3.4915753000000001E-2</v>
      </c>
      <c r="O1671" s="70">
        <v>-0.96350937999999997</v>
      </c>
      <c r="P1671" s="70">
        <v>-3.6018661999999999</v>
      </c>
      <c r="Q1671" s="69">
        <v>1116.3333333333301</v>
      </c>
    </row>
    <row r="1672" spans="1:17">
      <c r="A1672" s="66">
        <v>3320</v>
      </c>
      <c r="B1672" s="67" t="s">
        <v>3886</v>
      </c>
      <c r="C1672" s="67" t="s">
        <v>2287</v>
      </c>
      <c r="D1672" s="68" t="s">
        <v>1454</v>
      </c>
      <c r="E1672" s="7"/>
      <c r="F1672" s="8"/>
      <c r="G1672" s="69">
        <v>85700</v>
      </c>
      <c r="H1672" s="69">
        <v>43000</v>
      </c>
      <c r="I1672" s="70">
        <v>6.7312330999999999</v>
      </c>
      <c r="J1672" s="70">
        <v>0.54846393999999998</v>
      </c>
      <c r="K1672" s="70">
        <v>25.283505999999999</v>
      </c>
      <c r="L1672" s="70">
        <v>6.6490084000000005E-2</v>
      </c>
      <c r="M1672" s="70">
        <v>1.7018918000000001</v>
      </c>
      <c r="N1672" s="70">
        <v>4.4756023999999997E-3</v>
      </c>
      <c r="O1672" s="70">
        <v>-1.3994272000000001</v>
      </c>
      <c r="P1672" s="70">
        <v>-4.2258510999999999</v>
      </c>
      <c r="Q1672" s="69">
        <v>958.66666666666595</v>
      </c>
    </row>
    <row r="1673" spans="1:17">
      <c r="A1673" s="66">
        <v>3259</v>
      </c>
      <c r="B1673" s="67" t="s">
        <v>1478</v>
      </c>
      <c r="C1673" s="67" t="s">
        <v>2280</v>
      </c>
      <c r="D1673" s="68" t="s">
        <v>1454</v>
      </c>
      <c r="E1673" s="7">
        <v>781</v>
      </c>
      <c r="F1673" s="8" t="s">
        <v>1478</v>
      </c>
      <c r="G1673" s="69">
        <v>93900</v>
      </c>
      <c r="H1673" s="69">
        <v>33300</v>
      </c>
      <c r="I1673" s="70">
        <v>4.4532065000000003</v>
      </c>
      <c r="J1673" s="70">
        <v>2.2081081999999999</v>
      </c>
      <c r="K1673" s="70">
        <v>15.875813000000001</v>
      </c>
      <c r="L1673" s="70">
        <v>2.4666841000000002</v>
      </c>
      <c r="M1673" s="70">
        <v>0.70698273</v>
      </c>
      <c r="N1673" s="70">
        <v>0.10984654000000001</v>
      </c>
      <c r="O1673" s="70">
        <v>6.730289</v>
      </c>
      <c r="P1673" s="70">
        <v>7.8073420999999996</v>
      </c>
      <c r="Q1673" s="69">
        <v>340.666666666666</v>
      </c>
    </row>
    <row r="1674" spans="1:17">
      <c r="A1674" s="66">
        <v>3321</v>
      </c>
      <c r="B1674" s="67" t="s">
        <v>3887</v>
      </c>
      <c r="C1674" s="67" t="s">
        <v>2285</v>
      </c>
      <c r="D1674" s="68" t="s">
        <v>1454</v>
      </c>
      <c r="E1674" s="7">
        <v>782</v>
      </c>
      <c r="F1674" s="8" t="s">
        <v>1479</v>
      </c>
      <c r="G1674" s="69">
        <v>74800</v>
      </c>
      <c r="H1674" s="69">
        <v>34600</v>
      </c>
      <c r="I1674" s="70">
        <v>8.1304703000000007</v>
      </c>
      <c r="J1674" s="70">
        <v>0.42743482999999999</v>
      </c>
      <c r="K1674" s="70">
        <v>12.415309000000001</v>
      </c>
      <c r="L1674" s="70">
        <v>0.37676808000000001</v>
      </c>
      <c r="M1674" s="70">
        <v>1.0094228999999999</v>
      </c>
      <c r="N1674" s="70">
        <v>3.0633015999999999E-2</v>
      </c>
      <c r="O1674" s="70">
        <v>1.5216357</v>
      </c>
      <c r="P1674" s="70">
        <v>1.4571719999999999</v>
      </c>
      <c r="Q1674" s="69">
        <v>1316.3333333333301</v>
      </c>
    </row>
    <row r="1675" spans="1:17">
      <c r="A1675" s="66">
        <v>3262</v>
      </c>
      <c r="B1675" s="67" t="s">
        <v>1480</v>
      </c>
      <c r="C1675" s="67" t="s">
        <v>3859</v>
      </c>
      <c r="D1675" s="68" t="s">
        <v>1454</v>
      </c>
      <c r="E1675" s="7"/>
      <c r="F1675" s="8"/>
      <c r="G1675" s="69">
        <v>98100</v>
      </c>
      <c r="H1675" s="69">
        <v>50900</v>
      </c>
      <c r="I1675" s="70">
        <v>2.7147356999999999</v>
      </c>
      <c r="J1675" s="70">
        <v>1.6050317999999999</v>
      </c>
      <c r="K1675" s="70">
        <v>34.432831</v>
      </c>
      <c r="L1675" s="70">
        <v>0.30643311000000001</v>
      </c>
      <c r="M1675" s="70">
        <v>0.93476039</v>
      </c>
      <c r="N1675" s="70">
        <v>8.3188489000000001E-3</v>
      </c>
      <c r="O1675" s="70">
        <v>0.54904436999999995</v>
      </c>
      <c r="P1675" s="70">
        <v>-2.6635963999999999</v>
      </c>
      <c r="Q1675" s="69">
        <v>398</v>
      </c>
    </row>
    <row r="1676" spans="1:17">
      <c r="A1676" s="66">
        <v>10542</v>
      </c>
      <c r="B1676" s="67" t="s">
        <v>3888</v>
      </c>
      <c r="C1676" s="67" t="s">
        <v>2287</v>
      </c>
      <c r="D1676" s="68" t="s">
        <v>1454</v>
      </c>
      <c r="E1676" s="7"/>
      <c r="F1676" s="8"/>
      <c r="G1676" s="69">
        <v>55300</v>
      </c>
      <c r="H1676" s="69">
        <v>14500</v>
      </c>
      <c r="I1676" s="70">
        <v>20.994506999999999</v>
      </c>
      <c r="J1676" s="70">
        <v>0.38509831</v>
      </c>
      <c r="K1676" s="70">
        <v>1.0948609</v>
      </c>
      <c r="L1676" s="70">
        <v>1.8026034999999999E-2</v>
      </c>
      <c r="M1676" s="70">
        <v>0.22986065999999999</v>
      </c>
      <c r="N1676" s="70">
        <v>3.7844772000000001E-3</v>
      </c>
      <c r="O1676" s="70">
        <v>-23.899612000000001</v>
      </c>
      <c r="P1676" s="70">
        <v>-36.629593</v>
      </c>
      <c r="Q1676" s="69">
        <v>941.5</v>
      </c>
    </row>
    <row r="1677" spans="1:17">
      <c r="A1677" s="66">
        <v>8178</v>
      </c>
      <c r="B1677" s="67" t="s">
        <v>3889</v>
      </c>
      <c r="C1677" s="67" t="s">
        <v>2280</v>
      </c>
      <c r="D1677" s="68" t="s">
        <v>1454</v>
      </c>
      <c r="E1677" s="7"/>
      <c r="F1677" s="8"/>
      <c r="G1677" s="69">
        <v>76000</v>
      </c>
      <c r="H1677" s="69">
        <v>13200</v>
      </c>
      <c r="I1677" s="70">
        <v>8.7379227000000004</v>
      </c>
      <c r="J1677" s="70">
        <v>5.05221E-2</v>
      </c>
      <c r="K1677" s="70">
        <v>9.3946881999999995E-2</v>
      </c>
      <c r="L1677" s="70">
        <v>9.3946881999999995E-2</v>
      </c>
      <c r="M1677" s="70">
        <v>8.2090050000000001E-3</v>
      </c>
      <c r="N1677" s="70">
        <v>8.2090050000000001E-3</v>
      </c>
      <c r="O1677" s="70">
        <v>-10.735759</v>
      </c>
      <c r="P1677" s="70">
        <v>1.4855155</v>
      </c>
      <c r="Q1677" s="69">
        <v>120</v>
      </c>
    </row>
    <row r="1678" spans="1:17">
      <c r="A1678" s="66">
        <v>3265</v>
      </c>
      <c r="B1678" s="67" t="s">
        <v>3890</v>
      </c>
      <c r="C1678" s="67" t="s">
        <v>3859</v>
      </c>
      <c r="D1678" s="68" t="s">
        <v>1454</v>
      </c>
      <c r="E1678" s="7"/>
      <c r="F1678" s="8"/>
      <c r="G1678" s="69">
        <v>162900</v>
      </c>
      <c r="H1678" s="69">
        <v>57800</v>
      </c>
      <c r="I1678" s="70">
        <v>2.2225801999999999</v>
      </c>
      <c r="J1678" s="70">
        <v>10.822622000000001</v>
      </c>
      <c r="K1678" s="70">
        <v>56.465912000000003</v>
      </c>
      <c r="L1678" s="70">
        <v>0.28715112999999998</v>
      </c>
      <c r="M1678" s="70">
        <v>1.2550002</v>
      </c>
      <c r="N1678" s="70">
        <v>6.3821644999999998E-3</v>
      </c>
      <c r="O1678" s="70">
        <v>0.30293059</v>
      </c>
      <c r="P1678" s="70">
        <v>-0.32457983000000001</v>
      </c>
      <c r="Q1678" s="69">
        <v>414.666666666666</v>
      </c>
    </row>
    <row r="1679" spans="1:17">
      <c r="A1679" s="66">
        <v>3266</v>
      </c>
      <c r="B1679" s="67" t="s">
        <v>1482</v>
      </c>
      <c r="C1679" s="67" t="s">
        <v>2285</v>
      </c>
      <c r="D1679" s="68" t="s">
        <v>1454</v>
      </c>
      <c r="E1679" s="7">
        <v>785</v>
      </c>
      <c r="F1679" s="8" t="s">
        <v>1482</v>
      </c>
      <c r="G1679" s="69">
        <v>83300</v>
      </c>
      <c r="H1679" s="69">
        <v>49000</v>
      </c>
      <c r="I1679" s="70">
        <v>6.8104056999999996</v>
      </c>
      <c r="J1679" s="70">
        <v>0.50126135000000005</v>
      </c>
      <c r="K1679" s="70">
        <v>21.148835999999999</v>
      </c>
      <c r="L1679" s="70">
        <v>2.8851084999999999</v>
      </c>
      <c r="M1679" s="70">
        <v>1.4403216000000001</v>
      </c>
      <c r="N1679" s="70">
        <v>0.19648758999999999</v>
      </c>
      <c r="O1679" s="70">
        <v>0.85086459000000003</v>
      </c>
      <c r="P1679" s="70">
        <v>-1.1124510999999999</v>
      </c>
      <c r="Q1679" s="69">
        <v>493.666666666666</v>
      </c>
    </row>
    <row r="1680" spans="1:17">
      <c r="A1680" s="66">
        <v>3267</v>
      </c>
      <c r="B1680" s="67" t="s">
        <v>1483</v>
      </c>
      <c r="C1680" s="67" t="s">
        <v>2279</v>
      </c>
      <c r="D1680" s="68" t="s">
        <v>1454</v>
      </c>
      <c r="E1680" s="7"/>
      <c r="F1680" s="8"/>
      <c r="G1680" s="69">
        <v>77800</v>
      </c>
      <c r="H1680" s="69">
        <v>37900</v>
      </c>
      <c r="I1680" s="70">
        <v>5.9030661999999996</v>
      </c>
      <c r="J1680" s="70">
        <v>0.85853869000000005</v>
      </c>
      <c r="K1680" s="70">
        <v>20.346454999999999</v>
      </c>
      <c r="L1680" s="70">
        <v>4.3518535999999997E-2</v>
      </c>
      <c r="M1680" s="70">
        <v>1.2010646</v>
      </c>
      <c r="N1680" s="70">
        <v>2.5689278000000002E-3</v>
      </c>
      <c r="O1680" s="70">
        <v>-2.1651869000000001</v>
      </c>
      <c r="P1680" s="70">
        <v>-5.6718492999999999</v>
      </c>
      <c r="Q1680" s="69">
        <v>320</v>
      </c>
    </row>
    <row r="1681" spans="1:17">
      <c r="A1681" s="66">
        <v>3268</v>
      </c>
      <c r="B1681" s="67" t="s">
        <v>1484</v>
      </c>
      <c r="C1681" s="67" t="s">
        <v>2971</v>
      </c>
      <c r="D1681" s="68" t="s">
        <v>1454</v>
      </c>
      <c r="E1681" s="7"/>
      <c r="F1681" s="8"/>
      <c r="G1681" s="69">
        <v>138500</v>
      </c>
      <c r="H1681" s="69">
        <v>58800</v>
      </c>
      <c r="I1681" s="70">
        <v>1.8628127999999999</v>
      </c>
      <c r="J1681" s="70">
        <v>10.693479</v>
      </c>
      <c r="K1681" s="70">
        <v>43.804001</v>
      </c>
      <c r="L1681" s="70">
        <v>6.6633611000000004</v>
      </c>
      <c r="M1681" s="70">
        <v>0.81598656999999997</v>
      </c>
      <c r="N1681" s="70">
        <v>0.12412594</v>
      </c>
      <c r="O1681" s="70">
        <v>-0.42365384</v>
      </c>
      <c r="P1681" s="70">
        <v>-2.0803821</v>
      </c>
      <c r="Q1681" s="69">
        <v>573.33333333333303</v>
      </c>
    </row>
    <row r="1682" spans="1:17">
      <c r="A1682" s="66">
        <v>3270</v>
      </c>
      <c r="B1682" s="67" t="s">
        <v>1487</v>
      </c>
      <c r="C1682" s="67" t="s">
        <v>2280</v>
      </c>
      <c r="D1682" s="68" t="s">
        <v>1454</v>
      </c>
      <c r="E1682" s="7"/>
      <c r="F1682" s="8"/>
      <c r="G1682" s="69">
        <v>94700</v>
      </c>
      <c r="H1682" s="69">
        <v>52700</v>
      </c>
      <c r="I1682" s="70">
        <v>5.6664504999999998</v>
      </c>
      <c r="J1682" s="70">
        <v>1.0236130000000001</v>
      </c>
      <c r="K1682" s="70">
        <v>24.284927</v>
      </c>
      <c r="L1682" s="70">
        <v>2.4715458999999999E-2</v>
      </c>
      <c r="M1682" s="70">
        <v>1.3760934</v>
      </c>
      <c r="N1682" s="70">
        <v>1.4004892000000001E-3</v>
      </c>
      <c r="O1682" s="70">
        <v>-0.81683707000000005</v>
      </c>
      <c r="P1682" s="70">
        <v>-4.3482361000000003</v>
      </c>
      <c r="Q1682" s="69">
        <v>187.333333333333</v>
      </c>
    </row>
    <row r="1683" spans="1:17">
      <c r="A1683" s="66">
        <v>3272</v>
      </c>
      <c r="B1683" s="67" t="s">
        <v>3891</v>
      </c>
      <c r="C1683" s="67" t="s">
        <v>2280</v>
      </c>
      <c r="D1683" s="68" t="s">
        <v>1454</v>
      </c>
      <c r="E1683" s="7"/>
      <c r="F1683" s="8"/>
      <c r="G1683" s="69">
        <v>81800</v>
      </c>
      <c r="H1683" s="69">
        <v>31200</v>
      </c>
      <c r="I1683" s="70">
        <v>9.3483725</v>
      </c>
      <c r="J1683" s="70">
        <v>2.7886612</v>
      </c>
      <c r="K1683" s="70">
        <v>4.6178312000000004</v>
      </c>
      <c r="L1683" s="70">
        <v>6.6343948E-2</v>
      </c>
      <c r="M1683" s="70">
        <v>0.43169203</v>
      </c>
      <c r="N1683" s="70">
        <v>6.2020794000000002E-3</v>
      </c>
      <c r="O1683" s="70">
        <v>27.593761000000001</v>
      </c>
      <c r="P1683" s="70">
        <v>33.771416000000002</v>
      </c>
      <c r="Q1683" s="69">
        <v>68.6666666666666</v>
      </c>
    </row>
    <row r="1684" spans="1:17">
      <c r="A1684" s="66">
        <v>3273</v>
      </c>
      <c r="B1684" s="67" t="s">
        <v>3892</v>
      </c>
      <c r="C1684" s="67" t="s">
        <v>2971</v>
      </c>
      <c r="D1684" s="68" t="s">
        <v>1454</v>
      </c>
      <c r="E1684" s="7"/>
      <c r="F1684" s="8"/>
      <c r="G1684" s="69">
        <v>72200</v>
      </c>
      <c r="H1684" s="69">
        <v>31000</v>
      </c>
      <c r="I1684" s="70">
        <v>10.266444999999999</v>
      </c>
      <c r="J1684" s="70">
        <v>0.36888534000000001</v>
      </c>
      <c r="K1684" s="70">
        <v>9.7838516000000002</v>
      </c>
      <c r="L1684" s="70">
        <v>3.1095805999999998E-5</v>
      </c>
      <c r="M1684" s="70">
        <v>1.0044538999999999</v>
      </c>
      <c r="N1684" s="70">
        <v>3.1924339999999998E-6</v>
      </c>
      <c r="O1684" s="70">
        <v>0.14127000000000001</v>
      </c>
      <c r="P1684" s="70">
        <v>0.10601214</v>
      </c>
      <c r="Q1684" s="69">
        <v>3043.6666666666601</v>
      </c>
    </row>
    <row r="1685" spans="1:17">
      <c r="A1685" s="66">
        <v>3274</v>
      </c>
      <c r="B1685" s="67" t="s">
        <v>1489</v>
      </c>
      <c r="C1685" s="67" t="s">
        <v>2280</v>
      </c>
      <c r="D1685" s="68" t="s">
        <v>1454</v>
      </c>
      <c r="E1685" s="7"/>
      <c r="F1685" s="8"/>
      <c r="G1685" s="69">
        <v>174200</v>
      </c>
      <c r="H1685" s="69">
        <v>57200</v>
      </c>
      <c r="I1685" s="70">
        <v>4.5679740999999998</v>
      </c>
      <c r="J1685" s="70">
        <v>12.276054</v>
      </c>
      <c r="K1685" s="70">
        <v>39.357574</v>
      </c>
      <c r="L1685" s="70">
        <v>2.5111059999999998</v>
      </c>
      <c r="M1685" s="70">
        <v>1.7978437</v>
      </c>
      <c r="N1685" s="70">
        <v>0.11470667</v>
      </c>
      <c r="O1685" s="70">
        <v>-0.60728276000000003</v>
      </c>
      <c r="P1685" s="70">
        <v>0.48901284</v>
      </c>
      <c r="Q1685" s="69">
        <v>285.666666666666</v>
      </c>
    </row>
    <row r="1686" spans="1:17">
      <c r="A1686" s="66">
        <v>3275</v>
      </c>
      <c r="B1686" s="67" t="s">
        <v>1491</v>
      </c>
      <c r="C1686" s="67" t="s">
        <v>2280</v>
      </c>
      <c r="D1686" s="68" t="s">
        <v>1454</v>
      </c>
      <c r="E1686" s="7">
        <v>791</v>
      </c>
      <c r="F1686" s="8" t="s">
        <v>1491</v>
      </c>
      <c r="G1686" s="69">
        <v>83200</v>
      </c>
      <c r="H1686" s="69">
        <v>46400</v>
      </c>
      <c r="I1686" s="70">
        <v>6.2232890000000003</v>
      </c>
      <c r="J1686" s="70">
        <v>3.0723141999999998E-2</v>
      </c>
      <c r="K1686" s="70">
        <v>27.310541000000001</v>
      </c>
      <c r="L1686" s="70">
        <v>9.2467680999999996E-2</v>
      </c>
      <c r="M1686" s="70">
        <v>1.6996138999999999</v>
      </c>
      <c r="N1686" s="70">
        <v>5.7545308999999998E-3</v>
      </c>
      <c r="O1686" s="70">
        <v>3.2037960999999999</v>
      </c>
      <c r="P1686" s="70">
        <v>2.1273285999999998</v>
      </c>
      <c r="Q1686" s="69">
        <v>244</v>
      </c>
    </row>
    <row r="1687" spans="1:17">
      <c r="A1687" s="66">
        <v>3276</v>
      </c>
      <c r="B1687" s="67" t="s">
        <v>1492</v>
      </c>
      <c r="C1687" s="67" t="s">
        <v>2280</v>
      </c>
      <c r="D1687" s="68" t="s">
        <v>1454</v>
      </c>
      <c r="E1687" s="7"/>
      <c r="F1687" s="8"/>
      <c r="G1687" s="69">
        <v>92700</v>
      </c>
      <c r="H1687" s="69">
        <v>43100</v>
      </c>
      <c r="I1687" s="70">
        <v>5.7326240999999998</v>
      </c>
      <c r="J1687" s="70">
        <v>0.81234711000000004</v>
      </c>
      <c r="K1687" s="70">
        <v>13.960819000000001</v>
      </c>
      <c r="L1687" s="70">
        <v>0</v>
      </c>
      <c r="M1687" s="70">
        <v>0.80032122000000006</v>
      </c>
      <c r="N1687" s="70">
        <v>0</v>
      </c>
      <c r="O1687" s="70">
        <v>-3.1119319999999999</v>
      </c>
      <c r="P1687" s="70">
        <v>-7.543704</v>
      </c>
      <c r="Q1687" s="69">
        <v>127.333333333333</v>
      </c>
    </row>
    <row r="1688" spans="1:17">
      <c r="A1688" s="66">
        <v>3277</v>
      </c>
      <c r="B1688" s="67" t="s">
        <v>3893</v>
      </c>
      <c r="C1688" s="67" t="s">
        <v>2279</v>
      </c>
      <c r="D1688" s="68" t="s">
        <v>1454</v>
      </c>
      <c r="E1688" s="7"/>
      <c r="F1688" s="8"/>
      <c r="G1688" s="69">
        <v>77100</v>
      </c>
      <c r="H1688" s="69">
        <v>38800</v>
      </c>
      <c r="I1688" s="70">
        <v>8.5638980999999994</v>
      </c>
      <c r="J1688" s="70">
        <v>0.38333988000000002</v>
      </c>
      <c r="K1688" s="70">
        <v>16.624455999999999</v>
      </c>
      <c r="L1688" s="70">
        <v>0.57250917000000001</v>
      </c>
      <c r="M1688" s="70">
        <v>1.4237015</v>
      </c>
      <c r="N1688" s="70">
        <v>4.9029103999999997E-2</v>
      </c>
      <c r="O1688" s="70">
        <v>-1.0824555</v>
      </c>
      <c r="P1688" s="70">
        <v>-2.5257236999999999</v>
      </c>
      <c r="Q1688" s="69">
        <v>2687</v>
      </c>
    </row>
    <row r="1689" spans="1:17">
      <c r="A1689" s="66">
        <v>21142</v>
      </c>
      <c r="B1689" s="67" t="s">
        <v>3894</v>
      </c>
      <c r="C1689" s="67" t="s">
        <v>2287</v>
      </c>
      <c r="D1689" s="68" t="s">
        <v>1454</v>
      </c>
      <c r="E1689" s="7"/>
      <c r="F1689" s="8"/>
      <c r="G1689" s="69">
        <v>55700</v>
      </c>
      <c r="H1689" s="69">
        <v>34000</v>
      </c>
      <c r="I1689" s="70">
        <v>10.758088000000001</v>
      </c>
      <c r="J1689" s="70">
        <v>0.28191453</v>
      </c>
      <c r="K1689" s="70">
        <v>18.446145999999999</v>
      </c>
      <c r="L1689" s="70">
        <v>0</v>
      </c>
      <c r="M1689" s="70">
        <v>1.9844526</v>
      </c>
      <c r="N1689" s="70">
        <v>0</v>
      </c>
      <c r="O1689" s="70">
        <v>1.9448748</v>
      </c>
      <c r="P1689" s="70">
        <v>-0.88180422999999997</v>
      </c>
      <c r="Q1689" s="69">
        <v>117</v>
      </c>
    </row>
    <row r="1690" spans="1:17">
      <c r="A1690" s="66">
        <v>3279</v>
      </c>
      <c r="B1690" s="67" t="s">
        <v>1495</v>
      </c>
      <c r="C1690" s="67" t="s">
        <v>3895</v>
      </c>
      <c r="D1690" s="68" t="s">
        <v>1454</v>
      </c>
      <c r="E1690" s="7"/>
      <c r="F1690" s="8"/>
      <c r="G1690" s="69">
        <v>92100</v>
      </c>
      <c r="H1690" s="69">
        <v>49500</v>
      </c>
      <c r="I1690" s="70">
        <v>4.5758190000000001</v>
      </c>
      <c r="J1690" s="70">
        <v>1.2516073999999999</v>
      </c>
      <c r="K1690" s="70">
        <v>47.554192</v>
      </c>
      <c r="L1690" s="70">
        <v>2.3799033000000001</v>
      </c>
      <c r="M1690" s="70">
        <v>2.1759936999999998</v>
      </c>
      <c r="N1690" s="70">
        <v>0.10890006000000001</v>
      </c>
      <c r="O1690" s="70">
        <v>-5.7066145999999998E-2</v>
      </c>
      <c r="P1690" s="70">
        <v>-4.8146719999999998</v>
      </c>
      <c r="Q1690" s="69">
        <v>292.666666666666</v>
      </c>
    </row>
    <row r="1691" spans="1:17">
      <c r="A1691" s="66">
        <v>3280</v>
      </c>
      <c r="B1691" s="67" t="s">
        <v>3896</v>
      </c>
      <c r="C1691" s="67" t="s">
        <v>2287</v>
      </c>
      <c r="D1691" s="68" t="s">
        <v>1454</v>
      </c>
      <c r="E1691" s="7"/>
      <c r="F1691" s="8"/>
      <c r="G1691" s="69">
        <v>60200</v>
      </c>
      <c r="H1691" s="69">
        <v>29900</v>
      </c>
      <c r="I1691" s="70">
        <v>15.415063999999999</v>
      </c>
      <c r="J1691" s="70">
        <v>0.69930541999999996</v>
      </c>
      <c r="K1691" s="70">
        <v>6.6575093000000001</v>
      </c>
      <c r="L1691" s="70">
        <v>0</v>
      </c>
      <c r="M1691" s="70">
        <v>1.0262594</v>
      </c>
      <c r="N1691" s="70">
        <v>0</v>
      </c>
      <c r="O1691" s="70">
        <v>-4.9711031999999999</v>
      </c>
      <c r="P1691" s="70">
        <v>-9.9656734</v>
      </c>
      <c r="Q1691" s="69">
        <v>238.333333333333</v>
      </c>
    </row>
    <row r="1692" spans="1:17">
      <c r="A1692" s="66">
        <v>3282</v>
      </c>
      <c r="B1692" s="67" t="s">
        <v>3897</v>
      </c>
      <c r="C1692" s="67" t="s">
        <v>2287</v>
      </c>
      <c r="D1692" s="68" t="s">
        <v>1454</v>
      </c>
      <c r="E1692" s="7"/>
      <c r="F1692" s="8"/>
      <c r="G1692" s="69">
        <v>89900</v>
      </c>
      <c r="H1692" s="69">
        <v>52400</v>
      </c>
      <c r="I1692" s="70">
        <v>4.3402076000000003</v>
      </c>
      <c r="J1692" s="70">
        <v>1.2981336000000001</v>
      </c>
      <c r="K1692" s="70">
        <v>38.024120000000003</v>
      </c>
      <c r="L1692" s="70">
        <v>3.7581856</v>
      </c>
      <c r="M1692" s="70">
        <v>1.6503258000000001</v>
      </c>
      <c r="N1692" s="70">
        <v>0.16311306</v>
      </c>
      <c r="O1692" s="70">
        <v>1.6958213</v>
      </c>
      <c r="P1692" s="70">
        <v>-1.0513984999999999</v>
      </c>
      <c r="Q1692" s="69">
        <v>368.666666666666</v>
      </c>
    </row>
    <row r="1693" spans="1:17">
      <c r="A1693" s="66">
        <v>3322</v>
      </c>
      <c r="B1693" s="67" t="s">
        <v>3898</v>
      </c>
      <c r="C1693" s="67" t="s">
        <v>3859</v>
      </c>
      <c r="D1693" s="68" t="s">
        <v>1454</v>
      </c>
      <c r="E1693" s="7">
        <v>796</v>
      </c>
      <c r="F1693" s="8" t="s">
        <v>1497</v>
      </c>
      <c r="G1693" s="69">
        <v>94100</v>
      </c>
      <c r="H1693" s="69">
        <v>43100</v>
      </c>
      <c r="I1693" s="70">
        <v>4.3335347000000004</v>
      </c>
      <c r="J1693" s="70">
        <v>0.46299127000000001</v>
      </c>
      <c r="K1693" s="70">
        <v>20.478684999999999</v>
      </c>
      <c r="L1693" s="70">
        <v>4.2651922000000002E-2</v>
      </c>
      <c r="M1693" s="70">
        <v>0.88745092999999997</v>
      </c>
      <c r="N1693" s="70">
        <v>1.8483358000000001E-3</v>
      </c>
      <c r="O1693" s="70">
        <v>1.1813183</v>
      </c>
      <c r="P1693" s="70">
        <v>0.12110803000000001</v>
      </c>
      <c r="Q1693" s="69">
        <v>1406</v>
      </c>
    </row>
    <row r="1694" spans="1:17">
      <c r="A1694" s="66">
        <v>3987</v>
      </c>
      <c r="B1694" s="67" t="s">
        <v>3899</v>
      </c>
      <c r="C1694" s="67" t="s">
        <v>2279</v>
      </c>
      <c r="D1694" s="68" t="s">
        <v>1454</v>
      </c>
      <c r="E1694" s="7"/>
      <c r="F1694" s="8"/>
      <c r="G1694" s="69">
        <v>78700</v>
      </c>
      <c r="H1694" s="69">
        <v>39800</v>
      </c>
      <c r="I1694" s="70">
        <v>8.9604958999999997</v>
      </c>
      <c r="J1694" s="70">
        <v>0.66753273999999996</v>
      </c>
      <c r="K1694" s="70">
        <v>25.555240999999999</v>
      </c>
      <c r="L1694" s="70">
        <v>0</v>
      </c>
      <c r="M1694" s="70">
        <v>2.2898765000000001</v>
      </c>
      <c r="N1694" s="70">
        <v>0</v>
      </c>
      <c r="O1694" s="70">
        <v>-0.60177862999999998</v>
      </c>
      <c r="P1694" s="70">
        <v>0.30253082999999997</v>
      </c>
      <c r="Q1694" s="69">
        <v>212.666666666666</v>
      </c>
    </row>
    <row r="1695" spans="1:17">
      <c r="A1695" s="66">
        <v>3287</v>
      </c>
      <c r="B1695" s="67" t="s">
        <v>1499</v>
      </c>
      <c r="C1695" s="67" t="s">
        <v>2280</v>
      </c>
      <c r="D1695" s="68" t="s">
        <v>1454</v>
      </c>
      <c r="E1695" s="7">
        <v>797</v>
      </c>
      <c r="F1695" s="8" t="s">
        <v>1499</v>
      </c>
      <c r="G1695" s="69">
        <v>101500</v>
      </c>
      <c r="H1695" s="69">
        <v>58700</v>
      </c>
      <c r="I1695" s="70">
        <v>4.2639775000000002</v>
      </c>
      <c r="J1695" s="70">
        <v>1.3126770999999999</v>
      </c>
      <c r="K1695" s="70">
        <v>42.786751000000002</v>
      </c>
      <c r="L1695" s="70">
        <v>2.0533475999999998E-2</v>
      </c>
      <c r="M1695" s="70">
        <v>1.8244174</v>
      </c>
      <c r="N1695" s="70">
        <v>8.7554270000000001E-4</v>
      </c>
      <c r="O1695" s="70">
        <v>4.8300242000000004</v>
      </c>
      <c r="P1695" s="70">
        <v>7.7565059999999999</v>
      </c>
      <c r="Q1695" s="69">
        <v>690.66666666666595</v>
      </c>
    </row>
    <row r="1696" spans="1:17">
      <c r="A1696" s="66">
        <v>3283</v>
      </c>
      <c r="B1696" s="67" t="s">
        <v>3900</v>
      </c>
      <c r="C1696" s="67" t="s">
        <v>2287</v>
      </c>
      <c r="D1696" s="68" t="s">
        <v>1454</v>
      </c>
      <c r="E1696" s="7"/>
      <c r="F1696" s="8"/>
      <c r="G1696" s="69">
        <v>55200</v>
      </c>
      <c r="H1696" s="69">
        <v>26400</v>
      </c>
      <c r="I1696" s="70">
        <v>20.366848000000001</v>
      </c>
      <c r="J1696" s="70">
        <v>0.31830981000000003</v>
      </c>
      <c r="K1696" s="70">
        <v>11.813594</v>
      </c>
      <c r="L1696" s="70">
        <v>4.5780956999999997E-2</v>
      </c>
      <c r="M1696" s="70">
        <v>2.4060565999999999</v>
      </c>
      <c r="N1696" s="70">
        <v>9.3241370999999993E-3</v>
      </c>
      <c r="O1696" s="70">
        <v>-0.57912934000000005</v>
      </c>
      <c r="P1696" s="70">
        <v>-2.0256422000000001</v>
      </c>
      <c r="Q1696" s="69">
        <v>274</v>
      </c>
    </row>
    <row r="1697" spans="1:17">
      <c r="A1697" s="66">
        <v>3284</v>
      </c>
      <c r="B1697" s="67" t="s">
        <v>1500</v>
      </c>
      <c r="C1697" s="67" t="s">
        <v>3884</v>
      </c>
      <c r="D1697" s="68" t="s">
        <v>1454</v>
      </c>
      <c r="E1697" s="7"/>
      <c r="F1697" s="8"/>
      <c r="G1697" s="69">
        <v>156700</v>
      </c>
      <c r="H1697" s="69">
        <v>75300</v>
      </c>
      <c r="I1697" s="70">
        <v>2.7788997000000002</v>
      </c>
      <c r="J1697" s="70">
        <v>9.9882173999999999</v>
      </c>
      <c r="K1697" s="70">
        <v>58.545597000000001</v>
      </c>
      <c r="L1697" s="70">
        <v>5.1081190000000003</v>
      </c>
      <c r="M1697" s="70">
        <v>1.6269233000000001</v>
      </c>
      <c r="N1697" s="70">
        <v>0.14194950000000001</v>
      </c>
      <c r="O1697" s="70">
        <v>-0.72642021999999995</v>
      </c>
      <c r="P1697" s="70">
        <v>-1.3778760000000001</v>
      </c>
      <c r="Q1697" s="69">
        <v>488</v>
      </c>
    </row>
    <row r="1698" spans="1:17">
      <c r="A1698" s="66">
        <v>3285</v>
      </c>
      <c r="B1698" s="67" t="s">
        <v>3901</v>
      </c>
      <c r="C1698" s="67" t="s">
        <v>3859</v>
      </c>
      <c r="D1698" s="68" t="s">
        <v>1454</v>
      </c>
      <c r="E1698" s="7"/>
      <c r="F1698" s="8"/>
      <c r="G1698" s="69">
        <v>72000</v>
      </c>
      <c r="H1698" s="69">
        <v>29500</v>
      </c>
      <c r="I1698" s="70">
        <v>6.818594</v>
      </c>
      <c r="J1698" s="70">
        <v>0.57640683999999998</v>
      </c>
      <c r="K1698" s="70">
        <v>13.730235</v>
      </c>
      <c r="L1698" s="70">
        <v>0.11620687</v>
      </c>
      <c r="M1698" s="70">
        <v>0.93620901999999995</v>
      </c>
      <c r="N1698" s="70">
        <v>7.9236737999999994E-3</v>
      </c>
      <c r="O1698" s="70">
        <v>0.74014652000000003</v>
      </c>
      <c r="P1698" s="70">
        <v>-5.2302742000000002</v>
      </c>
      <c r="Q1698" s="69">
        <v>136</v>
      </c>
    </row>
    <row r="1699" spans="1:17">
      <c r="A1699" s="66">
        <v>3288</v>
      </c>
      <c r="B1699" s="67" t="s">
        <v>1501</v>
      </c>
      <c r="C1699" s="67" t="s">
        <v>3859</v>
      </c>
      <c r="D1699" s="68" t="s">
        <v>1454</v>
      </c>
      <c r="E1699" s="7"/>
      <c r="F1699" s="8"/>
      <c r="G1699" s="69">
        <v>92700</v>
      </c>
      <c r="H1699" s="69">
        <v>49000</v>
      </c>
      <c r="I1699" s="70">
        <v>3.7419307000000002</v>
      </c>
      <c r="J1699" s="70">
        <v>0.85776317000000002</v>
      </c>
      <c r="K1699" s="70">
        <v>34.390391999999999</v>
      </c>
      <c r="L1699" s="70">
        <v>2.5571527000000001</v>
      </c>
      <c r="M1699" s="70">
        <v>1.2868648</v>
      </c>
      <c r="N1699" s="70">
        <v>9.5686889999999997E-2</v>
      </c>
      <c r="O1699" s="70">
        <v>-0.59540612000000004</v>
      </c>
      <c r="P1699" s="70">
        <v>-0.44333257999999998</v>
      </c>
      <c r="Q1699" s="69">
        <v>355.666666666666</v>
      </c>
    </row>
    <row r="1700" spans="1:17">
      <c r="A1700" s="66">
        <v>6810</v>
      </c>
      <c r="B1700" s="67" t="s">
        <v>3902</v>
      </c>
      <c r="C1700" s="67" t="s">
        <v>3884</v>
      </c>
      <c r="D1700" s="68" t="s">
        <v>1454</v>
      </c>
      <c r="E1700" s="7"/>
      <c r="F1700" s="8"/>
      <c r="G1700" s="69">
        <v>70000</v>
      </c>
      <c r="H1700" s="69">
        <v>30100</v>
      </c>
      <c r="I1700" s="70">
        <v>11.678901</v>
      </c>
      <c r="J1700" s="70">
        <v>0.39357889000000001</v>
      </c>
      <c r="K1700" s="70">
        <v>8.5494088999999995</v>
      </c>
      <c r="L1700" s="70">
        <v>0.74533123000000001</v>
      </c>
      <c r="M1700" s="70">
        <v>0.99847697999999996</v>
      </c>
      <c r="N1700" s="70">
        <v>8.7046489000000005E-2</v>
      </c>
      <c r="O1700" s="70">
        <v>4.5850539000000001</v>
      </c>
      <c r="P1700" s="70">
        <v>5.2067303999999996</v>
      </c>
      <c r="Q1700" s="69">
        <v>773.33333333333303</v>
      </c>
    </row>
    <row r="1701" spans="1:17">
      <c r="A1701" s="66">
        <v>3289</v>
      </c>
      <c r="B1701" s="67" t="s">
        <v>1502</v>
      </c>
      <c r="C1701" s="67" t="s">
        <v>3884</v>
      </c>
      <c r="D1701" s="68" t="s">
        <v>1454</v>
      </c>
      <c r="E1701" s="7"/>
      <c r="F1701" s="8"/>
      <c r="G1701" s="69">
        <v>138300</v>
      </c>
      <c r="H1701" s="69">
        <v>81200</v>
      </c>
      <c r="I1701" s="70">
        <v>3.2861902999999999</v>
      </c>
      <c r="J1701" s="70">
        <v>9.9099646000000003</v>
      </c>
      <c r="K1701" s="70">
        <v>57.026767999999997</v>
      </c>
      <c r="L1701" s="70">
        <v>2.9064627000000001</v>
      </c>
      <c r="M1701" s="70">
        <v>1.8740082</v>
      </c>
      <c r="N1701" s="70">
        <v>9.5511891000000002E-2</v>
      </c>
      <c r="O1701" s="70">
        <v>-0.76335995999999995</v>
      </c>
      <c r="P1701" s="70">
        <v>-2.8517418000000001</v>
      </c>
      <c r="Q1701" s="69">
        <v>1059.3333333333301</v>
      </c>
    </row>
    <row r="1702" spans="1:17">
      <c r="A1702" s="66">
        <v>3290</v>
      </c>
      <c r="B1702" s="67" t="s">
        <v>3903</v>
      </c>
      <c r="C1702" s="67" t="s">
        <v>2280</v>
      </c>
      <c r="D1702" s="68" t="s">
        <v>1454</v>
      </c>
      <c r="E1702" s="7"/>
      <c r="F1702" s="8"/>
      <c r="G1702" s="69">
        <v>47500</v>
      </c>
      <c r="H1702" s="69">
        <v>37400</v>
      </c>
      <c r="I1702" s="70">
        <v>20.534583999999999</v>
      </c>
      <c r="J1702" s="70">
        <v>4.0689322999999999E-2</v>
      </c>
      <c r="K1702" s="70">
        <v>16.346291999999998</v>
      </c>
      <c r="L1702" s="70">
        <v>0</v>
      </c>
      <c r="M1702" s="70">
        <v>3.356643</v>
      </c>
      <c r="N1702" s="70">
        <v>0</v>
      </c>
      <c r="O1702" s="70">
        <v>-5.3312907000000003</v>
      </c>
      <c r="P1702" s="70">
        <v>-10.560446000000001</v>
      </c>
      <c r="Q1702" s="69">
        <v>290</v>
      </c>
    </row>
    <row r="1703" spans="1:17">
      <c r="A1703" s="66">
        <v>3323</v>
      </c>
      <c r="B1703" s="67" t="s">
        <v>3904</v>
      </c>
      <c r="C1703" s="67" t="s">
        <v>3905</v>
      </c>
      <c r="D1703" s="68" t="s">
        <v>1454</v>
      </c>
      <c r="E1703" s="7"/>
      <c r="F1703" s="8"/>
      <c r="G1703" s="69">
        <v>76600</v>
      </c>
      <c r="H1703" s="69">
        <v>39600</v>
      </c>
      <c r="I1703" s="70">
        <v>6.9060911999999997</v>
      </c>
      <c r="J1703" s="70">
        <v>0.20112437</v>
      </c>
      <c r="K1703" s="70">
        <v>15.177208</v>
      </c>
      <c r="L1703" s="70">
        <v>9.7131105000000002E-3</v>
      </c>
      <c r="M1703" s="70">
        <v>1.0481518999999999</v>
      </c>
      <c r="N1703" s="70">
        <v>6.7079632E-4</v>
      </c>
      <c r="O1703" s="70">
        <v>0.53902726999999995</v>
      </c>
      <c r="P1703" s="70">
        <v>-0.86787808</v>
      </c>
      <c r="Q1703" s="69">
        <v>845.33333333333303</v>
      </c>
    </row>
    <row r="1704" spans="1:17">
      <c r="A1704" s="66">
        <v>6811</v>
      </c>
      <c r="B1704" s="67" t="s">
        <v>3906</v>
      </c>
      <c r="C1704" s="67" t="s">
        <v>2287</v>
      </c>
      <c r="D1704" s="68" t="s">
        <v>1454</v>
      </c>
      <c r="E1704" s="7"/>
      <c r="F1704" s="8"/>
      <c r="G1704" s="69">
        <v>61100</v>
      </c>
      <c r="H1704" s="69">
        <v>29200</v>
      </c>
      <c r="I1704" s="70">
        <v>13.592370000000001</v>
      </c>
      <c r="J1704" s="70">
        <v>0.21884308999999999</v>
      </c>
      <c r="K1704" s="70">
        <v>10.365845</v>
      </c>
      <c r="L1704" s="70">
        <v>0.17216401000000001</v>
      </c>
      <c r="M1704" s="70">
        <v>1.4089639</v>
      </c>
      <c r="N1704" s="70">
        <v>2.3401168999999999E-2</v>
      </c>
      <c r="O1704" s="70">
        <v>2.7616475</v>
      </c>
      <c r="P1704" s="70">
        <v>1.5630765</v>
      </c>
      <c r="Q1704" s="69">
        <v>1143.6666666666599</v>
      </c>
    </row>
    <row r="1705" spans="1:17">
      <c r="A1705" s="66">
        <v>3293</v>
      </c>
      <c r="B1705" s="67" t="s">
        <v>1505</v>
      </c>
      <c r="C1705" s="67" t="s">
        <v>3905</v>
      </c>
      <c r="D1705" s="68" t="s">
        <v>1454</v>
      </c>
      <c r="E1705" s="7"/>
      <c r="F1705" s="8"/>
      <c r="G1705" s="69">
        <v>83600</v>
      </c>
      <c r="H1705" s="69">
        <v>47100</v>
      </c>
      <c r="I1705" s="70">
        <v>4.2095875999999999</v>
      </c>
      <c r="J1705" s="70">
        <v>0.83909202000000005</v>
      </c>
      <c r="K1705" s="70">
        <v>10.872484</v>
      </c>
      <c r="L1705" s="70">
        <v>0</v>
      </c>
      <c r="M1705" s="70">
        <v>0.45768674999999998</v>
      </c>
      <c r="N1705" s="70">
        <v>0</v>
      </c>
      <c r="O1705" s="70">
        <v>0.71446012999999997</v>
      </c>
      <c r="P1705" s="70">
        <v>-2.1672091</v>
      </c>
      <c r="Q1705" s="69">
        <v>318.33333333333297</v>
      </c>
    </row>
    <row r="1706" spans="1:17">
      <c r="A1706" s="66">
        <v>3294</v>
      </c>
      <c r="B1706" s="67" t="s">
        <v>3907</v>
      </c>
      <c r="C1706" s="67" t="s">
        <v>2280</v>
      </c>
      <c r="D1706" s="68" t="s">
        <v>1454</v>
      </c>
      <c r="E1706" s="7"/>
      <c r="F1706" s="8"/>
      <c r="G1706" s="69">
        <v>78400</v>
      </c>
      <c r="H1706" s="69">
        <v>33700</v>
      </c>
      <c r="I1706" s="70">
        <v>7.4415244999999999</v>
      </c>
      <c r="J1706" s="70">
        <v>1.0420077999999999</v>
      </c>
      <c r="K1706" s="70">
        <v>19.506875999999998</v>
      </c>
      <c r="L1706" s="70">
        <v>4.6100965</v>
      </c>
      <c r="M1706" s="70">
        <v>1.4516089000000001</v>
      </c>
      <c r="N1706" s="70">
        <v>0.34306144999999999</v>
      </c>
      <c r="O1706" s="70">
        <v>5.5495843999999996</v>
      </c>
      <c r="P1706" s="70">
        <v>6.9653549000000003</v>
      </c>
      <c r="Q1706" s="69">
        <v>85.5</v>
      </c>
    </row>
    <row r="1707" spans="1:17">
      <c r="A1707" s="66">
        <v>3324</v>
      </c>
      <c r="B1707" s="67" t="s">
        <v>3908</v>
      </c>
      <c r="C1707" s="67" t="s">
        <v>3625</v>
      </c>
      <c r="D1707" s="68" t="s">
        <v>1454</v>
      </c>
      <c r="E1707" s="7"/>
      <c r="F1707" s="8"/>
      <c r="G1707" s="69">
        <v>70300</v>
      </c>
      <c r="H1707" s="69">
        <v>38400</v>
      </c>
      <c r="I1707" s="70">
        <v>8.5311298000000004</v>
      </c>
      <c r="J1707" s="70">
        <v>6.6266924000000005E-2</v>
      </c>
      <c r="K1707" s="70">
        <v>12.634274</v>
      </c>
      <c r="L1707" s="70">
        <v>0.61263394000000004</v>
      </c>
      <c r="M1707" s="70">
        <v>1.0778463</v>
      </c>
      <c r="N1707" s="70">
        <v>5.2264593999999998E-2</v>
      </c>
      <c r="O1707" s="70">
        <v>2.4048921999999999</v>
      </c>
      <c r="P1707" s="70">
        <v>-2.5303257000000001</v>
      </c>
      <c r="Q1707" s="69">
        <v>576.66666666666595</v>
      </c>
    </row>
    <row r="1708" spans="1:17">
      <c r="A1708" s="66">
        <v>3296</v>
      </c>
      <c r="B1708" s="67" t="s">
        <v>1507</v>
      </c>
      <c r="C1708" s="67" t="s">
        <v>2287</v>
      </c>
      <c r="D1708" s="68" t="s">
        <v>1454</v>
      </c>
      <c r="E1708" s="7">
        <v>805</v>
      </c>
      <c r="F1708" s="8" t="s">
        <v>1507</v>
      </c>
      <c r="G1708" s="69">
        <v>80600</v>
      </c>
      <c r="H1708" s="69">
        <v>40500</v>
      </c>
      <c r="I1708" s="70">
        <v>6.5572619000000003</v>
      </c>
      <c r="J1708" s="70">
        <v>0.77375590999999999</v>
      </c>
      <c r="K1708" s="70">
        <v>12.671094</v>
      </c>
      <c r="L1708" s="70">
        <v>8.9767321999999997E-2</v>
      </c>
      <c r="M1708" s="70">
        <v>0.83087683000000001</v>
      </c>
      <c r="N1708" s="70">
        <v>5.8862790000000003E-3</v>
      </c>
      <c r="O1708" s="70">
        <v>-0.45626876</v>
      </c>
      <c r="P1708" s="70">
        <v>-5.2630653000000001</v>
      </c>
      <c r="Q1708" s="69">
        <v>268.33333333333297</v>
      </c>
    </row>
    <row r="1709" spans="1:17">
      <c r="A1709" s="66">
        <v>215</v>
      </c>
      <c r="B1709" s="67" t="s">
        <v>3909</v>
      </c>
      <c r="C1709" s="67" t="s">
        <v>2280</v>
      </c>
      <c r="D1709" s="68" t="s">
        <v>1454</v>
      </c>
      <c r="E1709" s="7"/>
      <c r="F1709" s="8"/>
      <c r="G1709" s="69">
        <v>94100</v>
      </c>
      <c r="H1709" s="69">
        <v>65500</v>
      </c>
      <c r="I1709" s="70">
        <v>6.6638764999999998</v>
      </c>
      <c r="J1709" s="70">
        <v>1.6902633</v>
      </c>
      <c r="K1709" s="70">
        <v>49.589874000000002</v>
      </c>
      <c r="L1709" s="70">
        <v>1.5898916000000001</v>
      </c>
      <c r="M1709" s="70">
        <v>3.3046080999999998</v>
      </c>
      <c r="N1709" s="70">
        <v>0.10594841000000001</v>
      </c>
      <c r="O1709" s="70">
        <v>-2.9081459000000001</v>
      </c>
      <c r="P1709" s="70">
        <v>-7.6809449000000001</v>
      </c>
      <c r="Q1709" s="69">
        <v>1881</v>
      </c>
    </row>
    <row r="1710" spans="1:17">
      <c r="A1710" s="66">
        <v>3297</v>
      </c>
      <c r="B1710" s="67" t="s">
        <v>1508</v>
      </c>
      <c r="C1710" s="67" t="s">
        <v>2285</v>
      </c>
      <c r="D1710" s="68" t="s">
        <v>1454</v>
      </c>
      <c r="E1710" s="7"/>
      <c r="F1710" s="8"/>
      <c r="G1710" s="69">
        <v>87400</v>
      </c>
      <c r="H1710" s="69">
        <v>40900</v>
      </c>
      <c r="I1710" s="70">
        <v>5.5705843000000002</v>
      </c>
      <c r="J1710" s="70">
        <v>0.64967810999999998</v>
      </c>
      <c r="K1710" s="70">
        <v>15.001096</v>
      </c>
      <c r="L1710" s="70">
        <v>2.4836964999999999E-2</v>
      </c>
      <c r="M1710" s="70">
        <v>0.83564872000000001</v>
      </c>
      <c r="N1710" s="70">
        <v>1.3835640999999999E-3</v>
      </c>
      <c r="O1710" s="70">
        <v>5.7973166000000003</v>
      </c>
      <c r="P1710" s="70">
        <v>9.7227105999999992</v>
      </c>
      <c r="Q1710" s="69">
        <v>720.33333333333303</v>
      </c>
    </row>
    <row r="1711" spans="1:17">
      <c r="A1711" s="66">
        <v>3298</v>
      </c>
      <c r="B1711" s="67" t="s">
        <v>3910</v>
      </c>
      <c r="C1711" s="67" t="s">
        <v>2971</v>
      </c>
      <c r="D1711" s="68" t="s">
        <v>1454</v>
      </c>
      <c r="E1711" s="7"/>
      <c r="F1711" s="8"/>
      <c r="G1711" s="69">
        <v>97100</v>
      </c>
      <c r="H1711" s="69">
        <v>44100</v>
      </c>
      <c r="I1711" s="70">
        <v>2.4858362999999999</v>
      </c>
      <c r="J1711" s="70">
        <v>1.6320881</v>
      </c>
      <c r="K1711" s="70">
        <v>47.987316</v>
      </c>
      <c r="L1711" s="70">
        <v>3.1596340999999999</v>
      </c>
      <c r="M1711" s="70">
        <v>1.1928860999999999</v>
      </c>
      <c r="N1711" s="70">
        <v>7.8543327999999996E-2</v>
      </c>
      <c r="O1711" s="70">
        <v>-2.6734784000000001E-2</v>
      </c>
      <c r="P1711" s="70">
        <v>-2.9754782</v>
      </c>
      <c r="Q1711" s="69">
        <v>668</v>
      </c>
    </row>
    <row r="1712" spans="1:17">
      <c r="A1712" s="66">
        <v>217</v>
      </c>
      <c r="B1712" s="67" t="s">
        <v>3911</v>
      </c>
      <c r="C1712" s="67" t="s">
        <v>3859</v>
      </c>
      <c r="D1712" s="68" t="s">
        <v>1454</v>
      </c>
      <c r="E1712" s="7"/>
      <c r="F1712" s="8"/>
      <c r="G1712" s="69">
        <v>41300</v>
      </c>
      <c r="H1712" s="69">
        <v>22000</v>
      </c>
      <c r="I1712" s="70">
        <v>30.816417999999999</v>
      </c>
      <c r="J1712" s="70">
        <v>0.26903506999999999</v>
      </c>
      <c r="K1712" s="70">
        <v>6.1740360000000001</v>
      </c>
      <c r="L1712" s="70">
        <v>6.6264458000000002E-3</v>
      </c>
      <c r="M1712" s="70">
        <v>1.9026167</v>
      </c>
      <c r="N1712" s="70">
        <v>2.0420332E-3</v>
      </c>
      <c r="O1712" s="70">
        <v>0.64697963000000003</v>
      </c>
      <c r="P1712" s="70">
        <v>7.0606074000000003</v>
      </c>
      <c r="Q1712" s="69">
        <v>187</v>
      </c>
    </row>
    <row r="1713" spans="1:17">
      <c r="A1713" s="66">
        <v>3325</v>
      </c>
      <c r="B1713" s="67" t="s">
        <v>3912</v>
      </c>
      <c r="C1713" s="67" t="s">
        <v>3859</v>
      </c>
      <c r="D1713" s="68" t="s">
        <v>1454</v>
      </c>
      <c r="E1713" s="7">
        <v>807</v>
      </c>
      <c r="F1713" s="8" t="s">
        <v>1509</v>
      </c>
      <c r="G1713" s="69">
        <v>93500</v>
      </c>
      <c r="H1713" s="69">
        <v>45400</v>
      </c>
      <c r="I1713" s="70">
        <v>4.0353918000000002</v>
      </c>
      <c r="J1713" s="70">
        <v>0.5486415</v>
      </c>
      <c r="K1713" s="70">
        <v>22.181757000000001</v>
      </c>
      <c r="L1713" s="70">
        <v>2.1460854000000001E-2</v>
      </c>
      <c r="M1713" s="70">
        <v>0.89512073999999997</v>
      </c>
      <c r="N1713" s="70">
        <v>8.6602947E-4</v>
      </c>
      <c r="O1713" s="70">
        <v>0.30456697999999999</v>
      </c>
      <c r="P1713" s="70">
        <v>-1.3340262000000001</v>
      </c>
      <c r="Q1713" s="69">
        <v>1380.3333333333301</v>
      </c>
    </row>
    <row r="1714" spans="1:17">
      <c r="A1714" s="66">
        <v>3247</v>
      </c>
      <c r="B1714" s="67" t="s">
        <v>3913</v>
      </c>
      <c r="C1714" s="67" t="s">
        <v>2287</v>
      </c>
      <c r="D1714" s="68" t="s">
        <v>1454</v>
      </c>
      <c r="E1714" s="7"/>
      <c r="F1714" s="8"/>
      <c r="G1714" s="69">
        <v>85000</v>
      </c>
      <c r="H1714" s="69">
        <v>50200</v>
      </c>
      <c r="I1714" s="70">
        <v>7.5679631000000001</v>
      </c>
      <c r="J1714" s="70">
        <v>1.5433965000000001</v>
      </c>
      <c r="K1714" s="70">
        <v>26.605146000000001</v>
      </c>
      <c r="L1714" s="70">
        <v>1.3347606999999999E-2</v>
      </c>
      <c r="M1714" s="70">
        <v>2.0134675999999998</v>
      </c>
      <c r="N1714" s="70">
        <v>1.0101419999999999E-3</v>
      </c>
      <c r="O1714" s="70">
        <v>-2.8637712</v>
      </c>
      <c r="P1714" s="70">
        <v>-5.2920775000000004</v>
      </c>
      <c r="Q1714" s="69">
        <v>237.333333333333</v>
      </c>
    </row>
    <row r="1715" spans="1:17">
      <c r="A1715" s="66">
        <v>4452</v>
      </c>
      <c r="B1715" s="67" t="s">
        <v>3914</v>
      </c>
      <c r="C1715" s="67" t="s">
        <v>2280</v>
      </c>
      <c r="D1715" s="68" t="s">
        <v>1454</v>
      </c>
      <c r="E1715" s="7"/>
      <c r="F1715" s="8"/>
      <c r="G1715" s="69">
        <v>85200</v>
      </c>
      <c r="H1715" s="69">
        <v>32800</v>
      </c>
      <c r="I1715" s="70">
        <v>6.5674329</v>
      </c>
      <c r="J1715" s="70">
        <v>0.66218184999999996</v>
      </c>
      <c r="K1715" s="70">
        <v>15.464150999999999</v>
      </c>
      <c r="L1715" s="70">
        <v>3.2273075999999998E-2</v>
      </c>
      <c r="M1715" s="70">
        <v>1.0155977</v>
      </c>
      <c r="N1715" s="70">
        <v>2.1195127999999999E-3</v>
      </c>
      <c r="O1715" s="70">
        <v>2.4403722000000001</v>
      </c>
      <c r="P1715" s="70">
        <v>2.4752474000000002</v>
      </c>
      <c r="Q1715" s="69">
        <v>1608</v>
      </c>
    </row>
    <row r="1716" spans="1:17">
      <c r="A1716" s="66">
        <v>3301</v>
      </c>
      <c r="B1716" s="67" t="s">
        <v>1511</v>
      </c>
      <c r="C1716" s="67" t="s">
        <v>3884</v>
      </c>
      <c r="D1716" s="68" t="s">
        <v>1454</v>
      </c>
      <c r="E1716" s="7"/>
      <c r="F1716" s="8"/>
      <c r="G1716" s="69">
        <v>97100</v>
      </c>
      <c r="H1716" s="69">
        <v>56200</v>
      </c>
      <c r="I1716" s="70">
        <v>4.0640593000000003</v>
      </c>
      <c r="J1716" s="70">
        <v>1.4851608999999999</v>
      </c>
      <c r="K1716" s="70">
        <v>34.073711000000003</v>
      </c>
      <c r="L1716" s="70">
        <v>0</v>
      </c>
      <c r="M1716" s="70">
        <v>1.3847757999999999</v>
      </c>
      <c r="N1716" s="70">
        <v>0</v>
      </c>
      <c r="O1716" s="70">
        <v>1.0079852</v>
      </c>
      <c r="P1716" s="70">
        <v>3.2247086</v>
      </c>
      <c r="Q1716" s="69">
        <v>322</v>
      </c>
    </row>
    <row r="1717" spans="1:17">
      <c r="A1717" s="66">
        <v>3302</v>
      </c>
      <c r="B1717" s="67" t="s">
        <v>3915</v>
      </c>
      <c r="C1717" s="67" t="s">
        <v>3874</v>
      </c>
      <c r="D1717" s="68" t="s">
        <v>1454</v>
      </c>
      <c r="E1717" s="7"/>
      <c r="F1717" s="8"/>
      <c r="G1717" s="69">
        <v>57700</v>
      </c>
      <c r="H1717" s="69">
        <v>40900</v>
      </c>
      <c r="I1717" s="70">
        <v>9.4685287000000002</v>
      </c>
      <c r="J1717" s="70">
        <v>1.1271095</v>
      </c>
      <c r="K1717" s="70">
        <v>13.609722</v>
      </c>
      <c r="L1717" s="70">
        <v>7.6695747999999994E-2</v>
      </c>
      <c r="M1717" s="70">
        <v>1.2886404</v>
      </c>
      <c r="N1717" s="70">
        <v>7.2619588999999997E-3</v>
      </c>
      <c r="O1717" s="70">
        <v>-1.1986326</v>
      </c>
      <c r="P1717" s="70">
        <v>-11.264566</v>
      </c>
      <c r="Q1717" s="69">
        <v>182.5</v>
      </c>
    </row>
    <row r="1718" spans="1:17">
      <c r="A1718" s="66">
        <v>3304</v>
      </c>
      <c r="B1718" s="67" t="s">
        <v>1512</v>
      </c>
      <c r="C1718" s="67" t="s">
        <v>3884</v>
      </c>
      <c r="D1718" s="68" t="s">
        <v>1454</v>
      </c>
      <c r="E1718" s="7"/>
      <c r="F1718" s="8"/>
      <c r="G1718" s="69">
        <v>150300</v>
      </c>
      <c r="H1718" s="69">
        <v>60100</v>
      </c>
      <c r="I1718" s="70">
        <v>2.2099354</v>
      </c>
      <c r="J1718" s="70">
        <v>7.7504147999999997</v>
      </c>
      <c r="K1718" s="70">
        <v>46.548000000000002</v>
      </c>
      <c r="L1718" s="70">
        <v>9.1679478000000003</v>
      </c>
      <c r="M1718" s="70">
        <v>1.0286807</v>
      </c>
      <c r="N1718" s="70">
        <v>0.20260570999999999</v>
      </c>
      <c r="O1718" s="70">
        <v>-1.6197087999999999</v>
      </c>
      <c r="P1718" s="70">
        <v>-3.2737395999999999</v>
      </c>
      <c r="Q1718" s="69">
        <v>520</v>
      </c>
    </row>
    <row r="1719" spans="1:17">
      <c r="A1719" s="66">
        <v>3988</v>
      </c>
      <c r="B1719" s="67" t="s">
        <v>1513</v>
      </c>
      <c r="C1719" s="67" t="s">
        <v>2280</v>
      </c>
      <c r="D1719" s="68" t="s">
        <v>1454</v>
      </c>
      <c r="E1719" s="7"/>
      <c r="F1719" s="8"/>
      <c r="G1719" s="69">
        <v>85200</v>
      </c>
      <c r="H1719" s="69">
        <v>40800</v>
      </c>
      <c r="I1719" s="70">
        <v>7.9546494000000001</v>
      </c>
      <c r="J1719" s="70">
        <v>1.1101969</v>
      </c>
      <c r="K1719" s="70">
        <v>16.619413000000002</v>
      </c>
      <c r="L1719" s="70">
        <v>2.9366990999999999E-2</v>
      </c>
      <c r="M1719" s="70">
        <v>1.3220160000000001</v>
      </c>
      <c r="N1719" s="70">
        <v>2.3360411000000001E-3</v>
      </c>
      <c r="O1719" s="70">
        <v>-1.3872598</v>
      </c>
      <c r="P1719" s="70">
        <v>-4.4612569999999998</v>
      </c>
      <c r="Q1719" s="69">
        <v>277</v>
      </c>
    </row>
    <row r="1720" spans="1:17">
      <c r="A1720" s="66">
        <v>7780</v>
      </c>
      <c r="B1720" s="67" t="s">
        <v>3916</v>
      </c>
      <c r="C1720" s="67" t="s">
        <v>2265</v>
      </c>
      <c r="D1720" s="68" t="s">
        <v>1454</v>
      </c>
      <c r="E1720" s="7"/>
      <c r="F1720" s="8"/>
      <c r="G1720" s="69">
        <v>50400</v>
      </c>
      <c r="H1720" s="69">
        <v>28700</v>
      </c>
      <c r="I1720" s="70">
        <v>20.639187</v>
      </c>
      <c r="J1720" s="70">
        <v>5.05221E-2</v>
      </c>
      <c r="K1720" s="70">
        <v>20.282461000000001</v>
      </c>
      <c r="L1720" s="70">
        <v>1.1271514999999999E-2</v>
      </c>
      <c r="M1720" s="70">
        <v>4.1861353000000001</v>
      </c>
      <c r="N1720" s="70">
        <v>2.3263490000000001E-3</v>
      </c>
      <c r="O1720" s="70">
        <v>-6.3898029000000003</v>
      </c>
      <c r="P1720" s="70">
        <v>-12.733798999999999</v>
      </c>
      <c r="Q1720" s="69">
        <v>82.5</v>
      </c>
    </row>
    <row r="1721" spans="1:17">
      <c r="A1721" s="66">
        <v>7191</v>
      </c>
      <c r="B1721" s="67" t="s">
        <v>3917</v>
      </c>
      <c r="C1721" s="67" t="s">
        <v>3884</v>
      </c>
      <c r="D1721" s="68" t="s">
        <v>1454</v>
      </c>
      <c r="E1721" s="7"/>
      <c r="F1721" s="8"/>
      <c r="G1721" s="69">
        <v>74900</v>
      </c>
      <c r="H1721" s="69">
        <v>30200</v>
      </c>
      <c r="I1721" s="70">
        <v>9.1174430999999991</v>
      </c>
      <c r="J1721" s="70">
        <v>0.38589403</v>
      </c>
      <c r="K1721" s="70">
        <v>12.226362999999999</v>
      </c>
      <c r="L1721" s="70">
        <v>0.28710406999999999</v>
      </c>
      <c r="M1721" s="70">
        <v>1.1147317999999999</v>
      </c>
      <c r="N1721" s="70">
        <v>2.6176549E-2</v>
      </c>
      <c r="O1721" s="70">
        <v>3.2663934000000001</v>
      </c>
      <c r="P1721" s="70">
        <v>4.2663779000000002</v>
      </c>
      <c r="Q1721" s="69">
        <v>1306.6666666666599</v>
      </c>
    </row>
    <row r="1722" spans="1:17">
      <c r="A1722" s="66">
        <v>21830</v>
      </c>
      <c r="B1722" s="67" t="s">
        <v>3918</v>
      </c>
      <c r="C1722" s="67" t="s">
        <v>2280</v>
      </c>
      <c r="D1722" s="68" t="s">
        <v>1454</v>
      </c>
      <c r="E1722" s="7"/>
      <c r="F1722" s="8"/>
      <c r="G1722" s="69">
        <v>41000</v>
      </c>
      <c r="H1722" s="69">
        <v>18100</v>
      </c>
      <c r="I1722" s="70">
        <v>25.281815000000002</v>
      </c>
      <c r="J1722" s="70">
        <v>0.85425388999999996</v>
      </c>
      <c r="K1722" s="70">
        <v>6.3501143000000004</v>
      </c>
      <c r="L1722" s="70">
        <v>5.3967275000000002E-2</v>
      </c>
      <c r="M1722" s="70">
        <v>1.605424</v>
      </c>
      <c r="N1722" s="70">
        <v>1.3643906000000001E-2</v>
      </c>
      <c r="O1722" s="70">
        <v>-5.3940206000000002</v>
      </c>
      <c r="P1722" s="70">
        <v>-4.2620258</v>
      </c>
      <c r="Q1722" s="69">
        <v>78.5</v>
      </c>
    </row>
    <row r="1723" spans="1:17">
      <c r="A1723" s="66">
        <v>3395</v>
      </c>
      <c r="B1723" s="67" t="s">
        <v>3919</v>
      </c>
      <c r="C1723" s="67" t="s">
        <v>3905</v>
      </c>
      <c r="D1723" s="68" t="s">
        <v>1454</v>
      </c>
      <c r="E1723" s="7"/>
      <c r="F1723" s="8"/>
      <c r="G1723" s="69">
        <v>73400</v>
      </c>
      <c r="H1723" s="69">
        <v>40800</v>
      </c>
      <c r="I1723" s="70">
        <v>8.4000348999999996</v>
      </c>
      <c r="J1723" s="70">
        <v>0.39549261000000002</v>
      </c>
      <c r="K1723" s="70">
        <v>19.285920999999998</v>
      </c>
      <c r="L1723" s="70">
        <v>0</v>
      </c>
      <c r="M1723" s="70">
        <v>1.6200241</v>
      </c>
      <c r="N1723" s="70">
        <v>0</v>
      </c>
      <c r="O1723" s="70">
        <v>-1.2482040999999999</v>
      </c>
      <c r="P1723" s="70">
        <v>-2.069788</v>
      </c>
      <c r="Q1723" s="69">
        <v>1394.3333333333301</v>
      </c>
    </row>
    <row r="1724" spans="1:17">
      <c r="A1724" s="66">
        <v>31804</v>
      </c>
      <c r="B1724" s="67" t="s">
        <v>3920</v>
      </c>
      <c r="C1724" s="67" t="s">
        <v>3874</v>
      </c>
      <c r="D1724" s="68" t="s">
        <v>1454</v>
      </c>
      <c r="E1724" s="7"/>
      <c r="F1724" s="8"/>
      <c r="G1724" s="69">
        <v>55800</v>
      </c>
      <c r="H1724" s="69">
        <v>26700</v>
      </c>
      <c r="I1724" s="70">
        <v>17.583347</v>
      </c>
      <c r="J1724" s="70">
        <v>5.05221E-2</v>
      </c>
      <c r="K1724" s="70">
        <v>6.1005038999999996</v>
      </c>
      <c r="L1724" s="70">
        <v>3.6278971E-2</v>
      </c>
      <c r="M1724" s="70">
        <v>1.0726727</v>
      </c>
      <c r="N1724" s="70">
        <v>6.3790566999999999E-3</v>
      </c>
      <c r="O1724" s="70">
        <v>-6.4641127999999997</v>
      </c>
      <c r="P1724" s="70">
        <v>-8.5390720000000009</v>
      </c>
      <c r="Q1724" s="69">
        <v>200</v>
      </c>
    </row>
    <row r="1725" spans="1:17">
      <c r="A1725" s="66">
        <v>3329</v>
      </c>
      <c r="B1725" s="67" t="s">
        <v>3921</v>
      </c>
      <c r="C1725" s="67" t="s">
        <v>3895</v>
      </c>
      <c r="D1725" s="68" t="s">
        <v>1454</v>
      </c>
      <c r="E1725" s="7"/>
      <c r="F1725" s="8"/>
      <c r="G1725" s="69">
        <v>95400</v>
      </c>
      <c r="H1725" s="69">
        <v>50900</v>
      </c>
      <c r="I1725" s="70">
        <v>5.827394</v>
      </c>
      <c r="J1725" s="70">
        <v>1.4083562999999999</v>
      </c>
      <c r="K1725" s="70">
        <v>30.249639999999999</v>
      </c>
      <c r="L1725" s="70">
        <v>1.2134587999999999</v>
      </c>
      <c r="M1725" s="70">
        <v>1.7627659</v>
      </c>
      <c r="N1725" s="70">
        <v>7.0713027999999997E-2</v>
      </c>
      <c r="O1725" s="70">
        <v>-0.34569517</v>
      </c>
      <c r="P1725" s="70">
        <v>-1.7380352999999999</v>
      </c>
      <c r="Q1725" s="69">
        <v>13272.666666666601</v>
      </c>
    </row>
    <row r="1726" spans="1:17">
      <c r="A1726" s="66">
        <v>3354</v>
      </c>
      <c r="B1726" s="67" t="s">
        <v>1519</v>
      </c>
      <c r="C1726" s="67" t="s">
        <v>2280</v>
      </c>
      <c r="D1726" s="68" t="s">
        <v>1454</v>
      </c>
      <c r="E1726" s="7">
        <v>816</v>
      </c>
      <c r="F1726" s="8" t="s">
        <v>1519</v>
      </c>
      <c r="G1726" s="69">
        <v>99600</v>
      </c>
      <c r="H1726" s="69">
        <v>49900</v>
      </c>
      <c r="I1726" s="70">
        <v>4.7852062999999996</v>
      </c>
      <c r="J1726" s="70">
        <v>1.6687691</v>
      </c>
      <c r="K1726" s="70">
        <v>42.71978</v>
      </c>
      <c r="L1726" s="70">
        <v>2.7922517999999998</v>
      </c>
      <c r="M1726" s="70">
        <v>2.0442296999999998</v>
      </c>
      <c r="N1726" s="70">
        <v>0.13361502</v>
      </c>
      <c r="O1726" s="70">
        <v>-1.8003998000000001</v>
      </c>
      <c r="P1726" s="70">
        <v>-8.3909491999999997</v>
      </c>
      <c r="Q1726" s="69">
        <v>494</v>
      </c>
    </row>
    <row r="1727" spans="1:17">
      <c r="A1727" s="66">
        <v>5310</v>
      </c>
      <c r="B1727" s="67" t="s">
        <v>3922</v>
      </c>
      <c r="C1727" s="67" t="s">
        <v>2279</v>
      </c>
      <c r="D1727" s="68" t="s">
        <v>1454</v>
      </c>
      <c r="E1727" s="7"/>
      <c r="F1727" s="8"/>
      <c r="G1727" s="69">
        <v>72400</v>
      </c>
      <c r="H1727" s="69">
        <v>52100</v>
      </c>
      <c r="I1727" s="70">
        <v>8.4972352999999998</v>
      </c>
      <c r="J1727" s="70">
        <v>0.34156915999999998</v>
      </c>
      <c r="K1727" s="70">
        <v>26.123947000000001</v>
      </c>
      <c r="L1727" s="70">
        <v>0.16651008</v>
      </c>
      <c r="M1727" s="70">
        <v>2.2198131000000001</v>
      </c>
      <c r="N1727" s="70">
        <v>1.4148753E-2</v>
      </c>
      <c r="O1727" s="70">
        <v>-1.6209557000000001</v>
      </c>
      <c r="P1727" s="70">
        <v>0.36498910000000001</v>
      </c>
      <c r="Q1727" s="69">
        <v>148.333333333333</v>
      </c>
    </row>
    <row r="1728" spans="1:17">
      <c r="A1728" s="66">
        <v>7437</v>
      </c>
      <c r="B1728" s="67" t="s">
        <v>3923</v>
      </c>
      <c r="C1728" s="67" t="s">
        <v>2279</v>
      </c>
      <c r="D1728" s="68" t="s">
        <v>1454</v>
      </c>
      <c r="E1728" s="7"/>
      <c r="F1728" s="8"/>
      <c r="G1728" s="69">
        <v>58900</v>
      </c>
      <c r="H1728" s="69">
        <v>33400</v>
      </c>
      <c r="I1728" s="70">
        <v>15.430868</v>
      </c>
      <c r="J1728" s="70">
        <v>0.27763408000000001</v>
      </c>
      <c r="K1728" s="70">
        <v>14.563565000000001</v>
      </c>
      <c r="L1728" s="70">
        <v>7.9711934000000005E-4</v>
      </c>
      <c r="M1728" s="70">
        <v>2.2472843999999998</v>
      </c>
      <c r="N1728" s="70">
        <v>1.2300241999999999E-4</v>
      </c>
      <c r="O1728" s="70">
        <v>2.3648210000000001</v>
      </c>
      <c r="P1728" s="70">
        <v>7.2823105000000004</v>
      </c>
      <c r="Q1728" s="69">
        <v>792</v>
      </c>
    </row>
    <row r="1729" spans="1:17">
      <c r="A1729" s="66">
        <v>3357</v>
      </c>
      <c r="B1729" s="67" t="s">
        <v>1523</v>
      </c>
      <c r="C1729" s="67" t="s">
        <v>2279</v>
      </c>
      <c r="D1729" s="68" t="s">
        <v>1454</v>
      </c>
      <c r="E1729" s="7">
        <v>820</v>
      </c>
      <c r="F1729" s="8" t="s">
        <v>1523</v>
      </c>
      <c r="G1729" s="69">
        <v>79200</v>
      </c>
      <c r="H1729" s="69">
        <v>32800</v>
      </c>
      <c r="I1729" s="70">
        <v>8.7637433999999992</v>
      </c>
      <c r="J1729" s="70">
        <v>0.82167983</v>
      </c>
      <c r="K1729" s="70">
        <v>17.573056999999999</v>
      </c>
      <c r="L1729" s="70">
        <v>0</v>
      </c>
      <c r="M1729" s="70">
        <v>1.5400577</v>
      </c>
      <c r="N1729" s="70">
        <v>0</v>
      </c>
      <c r="O1729" s="70">
        <v>-3.7754601999999999</v>
      </c>
      <c r="P1729" s="70">
        <v>-7.5556096999999998</v>
      </c>
      <c r="Q1729" s="69">
        <v>314</v>
      </c>
    </row>
    <row r="1730" spans="1:17">
      <c r="A1730" s="66">
        <v>118</v>
      </c>
      <c r="B1730" s="67" t="s">
        <v>3924</v>
      </c>
      <c r="C1730" s="67" t="s">
        <v>2280</v>
      </c>
      <c r="D1730" s="68" t="s">
        <v>1454</v>
      </c>
      <c r="E1730" s="7"/>
      <c r="F1730" s="8"/>
      <c r="G1730" s="69">
        <v>37000</v>
      </c>
      <c r="H1730" s="69">
        <v>31000</v>
      </c>
      <c r="I1730" s="70">
        <v>37.570072000000003</v>
      </c>
      <c r="J1730" s="70">
        <v>0.11617558</v>
      </c>
      <c r="K1730" s="70">
        <v>0</v>
      </c>
      <c r="L1730" s="70">
        <v>0</v>
      </c>
      <c r="M1730" s="70">
        <v>0</v>
      </c>
      <c r="N1730" s="70">
        <v>0</v>
      </c>
      <c r="O1730" s="70">
        <v>-2.6146726999999998</v>
      </c>
      <c r="P1730" s="70">
        <v>-2.4143385999999998</v>
      </c>
      <c r="Q1730" s="69">
        <v>68.5</v>
      </c>
    </row>
    <row r="1731" spans="1:17">
      <c r="A1731" s="66">
        <v>10388</v>
      </c>
      <c r="B1731" s="67" t="s">
        <v>3925</v>
      </c>
      <c r="C1731" s="67" t="s">
        <v>3859</v>
      </c>
      <c r="D1731" s="68" t="s">
        <v>1454</v>
      </c>
      <c r="E1731" s="7"/>
      <c r="F1731" s="8"/>
      <c r="G1731" s="69">
        <v>64500</v>
      </c>
      <c r="H1731" s="69">
        <v>26900</v>
      </c>
      <c r="I1731" s="70">
        <v>14.788185</v>
      </c>
      <c r="J1731" s="70">
        <v>0.20949091</v>
      </c>
      <c r="K1731" s="70">
        <v>7.1239419000000002</v>
      </c>
      <c r="L1731" s="70">
        <v>0</v>
      </c>
      <c r="M1731" s="70">
        <v>1.0535017</v>
      </c>
      <c r="N1731" s="70">
        <v>0</v>
      </c>
      <c r="O1731" s="70">
        <v>4.5593833999999998</v>
      </c>
      <c r="P1731" s="70">
        <v>6.6004949000000002</v>
      </c>
      <c r="Q1731" s="69">
        <v>563</v>
      </c>
    </row>
    <row r="1732" spans="1:17">
      <c r="A1732" s="66">
        <v>3359</v>
      </c>
      <c r="B1732" s="67" t="s">
        <v>1525</v>
      </c>
      <c r="C1732" s="67" t="s">
        <v>2279</v>
      </c>
      <c r="D1732" s="68" t="s">
        <v>1454</v>
      </c>
      <c r="E1732" s="7"/>
      <c r="F1732" s="8"/>
      <c r="G1732" s="69">
        <v>83600</v>
      </c>
      <c r="H1732" s="69">
        <v>48300</v>
      </c>
      <c r="I1732" s="70">
        <v>5.8833399000000002</v>
      </c>
      <c r="J1732" s="70">
        <v>1.2844097999999999</v>
      </c>
      <c r="K1732" s="70">
        <v>42.906723</v>
      </c>
      <c r="L1732" s="70">
        <v>0.11947637</v>
      </c>
      <c r="M1732" s="70">
        <v>2.5243483000000002</v>
      </c>
      <c r="N1732" s="70">
        <v>7.0292009000000001E-3</v>
      </c>
      <c r="O1732" s="70">
        <v>-0.21337518</v>
      </c>
      <c r="P1732" s="70">
        <v>-4.2475328000000001</v>
      </c>
      <c r="Q1732" s="69">
        <v>478.5</v>
      </c>
    </row>
    <row r="1733" spans="1:17">
      <c r="A1733" s="66">
        <v>3366</v>
      </c>
      <c r="B1733" s="67" t="s">
        <v>1528</v>
      </c>
      <c r="C1733" s="67" t="s">
        <v>3874</v>
      </c>
      <c r="D1733" s="68" t="s">
        <v>1454</v>
      </c>
      <c r="E1733" s="7">
        <v>823</v>
      </c>
      <c r="F1733" s="8" t="s">
        <v>1528</v>
      </c>
      <c r="G1733" s="69">
        <v>80200</v>
      </c>
      <c r="H1733" s="69">
        <v>51300</v>
      </c>
      <c r="I1733" s="70">
        <v>6.4369573999999998</v>
      </c>
      <c r="J1733" s="70">
        <v>0.71502315999999999</v>
      </c>
      <c r="K1733" s="70">
        <v>34.541004000000001</v>
      </c>
      <c r="L1733" s="70">
        <v>0</v>
      </c>
      <c r="M1733" s="70">
        <v>2.2233898999999999</v>
      </c>
      <c r="N1733" s="70">
        <v>0</v>
      </c>
      <c r="O1733" s="70">
        <v>-3.624069</v>
      </c>
      <c r="P1733" s="70">
        <v>-11.013159</v>
      </c>
      <c r="Q1733" s="69">
        <v>265</v>
      </c>
    </row>
    <row r="1734" spans="1:17">
      <c r="A1734" s="66">
        <v>3367</v>
      </c>
      <c r="B1734" s="67" t="s">
        <v>1529</v>
      </c>
      <c r="C1734" s="67" t="s">
        <v>2280</v>
      </c>
      <c r="D1734" s="68" t="s">
        <v>1454</v>
      </c>
      <c r="E1734" s="7">
        <v>824</v>
      </c>
      <c r="F1734" s="8" t="s">
        <v>1529</v>
      </c>
      <c r="G1734" s="69">
        <v>144500</v>
      </c>
      <c r="H1734" s="69">
        <v>62400</v>
      </c>
      <c r="I1734" s="70">
        <v>2.7568902999999998</v>
      </c>
      <c r="J1734" s="70">
        <v>5.6894597999999998</v>
      </c>
      <c r="K1734" s="70">
        <v>40.629916999999999</v>
      </c>
      <c r="L1734" s="70">
        <v>2.7289522000000002</v>
      </c>
      <c r="M1734" s="70">
        <v>1.1201222</v>
      </c>
      <c r="N1734" s="70">
        <v>7.5234219000000005E-2</v>
      </c>
      <c r="O1734" s="70">
        <v>-1.1790465999999999</v>
      </c>
      <c r="P1734" s="70">
        <v>-2.1117859000000001</v>
      </c>
      <c r="Q1734" s="69">
        <v>868.66666666666595</v>
      </c>
    </row>
    <row r="1735" spans="1:17">
      <c r="A1735" s="66">
        <v>3368</v>
      </c>
      <c r="B1735" s="67" t="s">
        <v>3926</v>
      </c>
      <c r="C1735" s="67" t="s">
        <v>2279</v>
      </c>
      <c r="D1735" s="68" t="s">
        <v>1454</v>
      </c>
      <c r="E1735" s="7"/>
      <c r="F1735" s="8"/>
      <c r="G1735" s="69">
        <v>90200</v>
      </c>
      <c r="H1735" s="69">
        <v>47600</v>
      </c>
      <c r="I1735" s="70">
        <v>4.3601521999999999</v>
      </c>
      <c r="J1735" s="70">
        <v>1.2691836000000001</v>
      </c>
      <c r="K1735" s="70">
        <v>29.896694</v>
      </c>
      <c r="L1735" s="70">
        <v>0.40287897</v>
      </c>
      <c r="M1735" s="70">
        <v>1.3035414000000001</v>
      </c>
      <c r="N1735" s="70">
        <v>1.7566136999999999E-2</v>
      </c>
      <c r="O1735" s="70">
        <v>0.14669797000000001</v>
      </c>
      <c r="P1735" s="70">
        <v>-3.5436478</v>
      </c>
      <c r="Q1735" s="69">
        <v>253.333333333333</v>
      </c>
    </row>
    <row r="1736" spans="1:17">
      <c r="A1736" s="66">
        <v>3362</v>
      </c>
      <c r="B1736" s="67" t="s">
        <v>1532</v>
      </c>
      <c r="C1736" s="67" t="s">
        <v>2279</v>
      </c>
      <c r="D1736" s="68" t="s">
        <v>1454</v>
      </c>
      <c r="E1736" s="7"/>
      <c r="F1736" s="8"/>
      <c r="G1736" s="69">
        <v>62900</v>
      </c>
      <c r="H1736" s="69">
        <v>33800</v>
      </c>
      <c r="I1736" s="70">
        <v>7.5513133999999997</v>
      </c>
      <c r="J1736" s="70">
        <v>0.89954423999999999</v>
      </c>
      <c r="K1736" s="70">
        <v>17.268063999999999</v>
      </c>
      <c r="L1736" s="70">
        <v>0</v>
      </c>
      <c r="M1736" s="70">
        <v>1.3039655999999999</v>
      </c>
      <c r="N1736" s="70">
        <v>0</v>
      </c>
      <c r="O1736" s="70">
        <v>-1.4954928999999999</v>
      </c>
      <c r="P1736" s="70">
        <v>-10.607778</v>
      </c>
      <c r="Q1736" s="69">
        <v>127</v>
      </c>
    </row>
    <row r="1737" spans="1:17">
      <c r="A1737" s="66">
        <v>3326</v>
      </c>
      <c r="B1737" s="67" t="s">
        <v>3927</v>
      </c>
      <c r="C1737" s="67" t="s">
        <v>2971</v>
      </c>
      <c r="D1737" s="68" t="s">
        <v>1454</v>
      </c>
      <c r="E1737" s="7">
        <v>828</v>
      </c>
      <c r="F1737" s="8" t="s">
        <v>1533</v>
      </c>
      <c r="G1737" s="69">
        <v>93000</v>
      </c>
      <c r="H1737" s="69">
        <v>47500</v>
      </c>
      <c r="I1737" s="70">
        <v>4.3899102000000001</v>
      </c>
      <c r="J1737" s="70">
        <v>0.51793646999999998</v>
      </c>
      <c r="K1737" s="70">
        <v>31.418081000000001</v>
      </c>
      <c r="L1737" s="70">
        <v>0</v>
      </c>
      <c r="M1737" s="70">
        <v>1.3792257000000001</v>
      </c>
      <c r="N1737" s="70">
        <v>0</v>
      </c>
      <c r="O1737" s="70">
        <v>0.60240751999999997</v>
      </c>
      <c r="P1737" s="70">
        <v>-0.28689875999999997</v>
      </c>
      <c r="Q1737" s="69">
        <v>1383.6666666666599</v>
      </c>
    </row>
    <row r="1738" spans="1:17">
      <c r="A1738" s="66">
        <v>3327</v>
      </c>
      <c r="B1738" s="67" t="s">
        <v>3928</v>
      </c>
      <c r="C1738" s="67" t="s">
        <v>2279</v>
      </c>
      <c r="D1738" s="68" t="s">
        <v>1454</v>
      </c>
      <c r="E1738" s="7">
        <v>829</v>
      </c>
      <c r="F1738" s="8" t="s">
        <v>1534</v>
      </c>
      <c r="G1738" s="69">
        <v>79200</v>
      </c>
      <c r="H1738" s="69">
        <v>40600</v>
      </c>
      <c r="I1738" s="70">
        <v>6.6900282000000004</v>
      </c>
      <c r="J1738" s="70">
        <v>0.40129343000000001</v>
      </c>
      <c r="K1738" s="70">
        <v>16.424586999999999</v>
      </c>
      <c r="L1738" s="70">
        <v>0.35700284999999998</v>
      </c>
      <c r="M1738" s="70">
        <v>1.0988096000000001</v>
      </c>
      <c r="N1738" s="70">
        <v>2.3883591999999999E-2</v>
      </c>
      <c r="O1738" s="70">
        <v>-2.0375960000000002</v>
      </c>
      <c r="P1738" s="70">
        <v>-5.5031533000000001</v>
      </c>
      <c r="Q1738" s="69">
        <v>1292</v>
      </c>
    </row>
    <row r="1739" spans="1:17">
      <c r="A1739" s="66">
        <v>13263</v>
      </c>
      <c r="B1739" s="67" t="s">
        <v>3929</v>
      </c>
      <c r="C1739" s="67" t="s">
        <v>3895</v>
      </c>
      <c r="D1739" s="68" t="s">
        <v>1454</v>
      </c>
      <c r="E1739" s="7"/>
      <c r="F1739" s="8"/>
      <c r="G1739" s="69">
        <v>63500</v>
      </c>
      <c r="H1739" s="69">
        <v>29100</v>
      </c>
      <c r="I1739" s="70">
        <v>13.518420000000001</v>
      </c>
      <c r="J1739" s="70">
        <v>0.22333917</v>
      </c>
      <c r="K1739" s="70">
        <v>9.8468981000000007</v>
      </c>
      <c r="L1739" s="70">
        <v>5.5890135000000001E-2</v>
      </c>
      <c r="M1739" s="70">
        <v>1.331145</v>
      </c>
      <c r="N1739" s="70">
        <v>7.5554628999999996E-3</v>
      </c>
      <c r="O1739" s="70">
        <v>4.0658469000000004</v>
      </c>
      <c r="P1739" s="70">
        <v>3.6954302999999999</v>
      </c>
      <c r="Q1739" s="69">
        <v>175.333333333333</v>
      </c>
    </row>
    <row r="1740" spans="1:17">
      <c r="A1740" s="66">
        <v>3369</v>
      </c>
      <c r="B1740" s="67" t="s">
        <v>1535</v>
      </c>
      <c r="C1740" s="67" t="s">
        <v>3867</v>
      </c>
      <c r="D1740" s="68" t="s">
        <v>1454</v>
      </c>
      <c r="E1740" s="7"/>
      <c r="F1740" s="8"/>
      <c r="G1740" s="69">
        <v>113300</v>
      </c>
      <c r="H1740" s="69">
        <v>52900</v>
      </c>
      <c r="I1740" s="70">
        <v>3.3380747</v>
      </c>
      <c r="J1740" s="70">
        <v>3.7654195000000001</v>
      </c>
      <c r="K1740" s="70">
        <v>21.895472999999999</v>
      </c>
      <c r="L1740" s="70">
        <v>0</v>
      </c>
      <c r="M1740" s="70">
        <v>0.73088728999999997</v>
      </c>
      <c r="N1740" s="70">
        <v>0</v>
      </c>
      <c r="O1740" s="70">
        <v>0.12670258000000001</v>
      </c>
      <c r="P1740" s="70">
        <v>-4.2858000000000001</v>
      </c>
      <c r="Q1740" s="69">
        <v>442</v>
      </c>
    </row>
    <row r="1741" spans="1:17">
      <c r="A1741" s="66">
        <v>3370</v>
      </c>
      <c r="B1741" s="67" t="s">
        <v>1536</v>
      </c>
      <c r="C1741" s="67" t="s">
        <v>2280</v>
      </c>
      <c r="D1741" s="68" t="s">
        <v>1454</v>
      </c>
      <c r="E1741" s="7"/>
      <c r="F1741" s="8"/>
      <c r="G1741" s="69">
        <v>135900</v>
      </c>
      <c r="H1741" s="69">
        <v>56700</v>
      </c>
      <c r="I1741" s="70">
        <v>4.6533375000000001</v>
      </c>
      <c r="J1741" s="70">
        <v>8.9766549999999992</v>
      </c>
      <c r="K1741" s="70">
        <v>49.128494000000003</v>
      </c>
      <c r="L1741" s="70">
        <v>13.017390000000001</v>
      </c>
      <c r="M1741" s="70">
        <v>2.2861147000000002</v>
      </c>
      <c r="N1741" s="70">
        <v>0.60574317</v>
      </c>
      <c r="O1741" s="70">
        <v>-0.46877121999999999</v>
      </c>
      <c r="P1741" s="70">
        <v>-3.1992569</v>
      </c>
      <c r="Q1741" s="69">
        <v>325</v>
      </c>
    </row>
    <row r="1742" spans="1:17">
      <c r="A1742" s="66">
        <v>3371</v>
      </c>
      <c r="B1742" s="67" t="s">
        <v>3930</v>
      </c>
      <c r="C1742" s="67" t="s">
        <v>2280</v>
      </c>
      <c r="D1742" s="68" t="s">
        <v>1454</v>
      </c>
      <c r="E1742" s="7"/>
      <c r="F1742" s="8"/>
      <c r="G1742" s="69">
        <v>82700</v>
      </c>
      <c r="H1742" s="69">
        <v>46700</v>
      </c>
      <c r="I1742" s="70">
        <v>9.2837180999999998</v>
      </c>
      <c r="J1742" s="70">
        <v>0.77590692000000006</v>
      </c>
      <c r="K1742" s="70">
        <v>35.593597000000003</v>
      </c>
      <c r="L1742" s="70">
        <v>1.675778</v>
      </c>
      <c r="M1742" s="70">
        <v>3.3044095000000002</v>
      </c>
      <c r="N1742" s="70">
        <v>0.15557451999999999</v>
      </c>
      <c r="O1742" s="70">
        <v>-3.1283612000000001</v>
      </c>
      <c r="P1742" s="70">
        <v>-9.5345650000000006</v>
      </c>
      <c r="Q1742" s="69">
        <v>2996.6666666666601</v>
      </c>
    </row>
    <row r="1743" spans="1:17">
      <c r="A1743" s="66">
        <v>3376</v>
      </c>
      <c r="B1743" s="67" t="s">
        <v>1538</v>
      </c>
      <c r="C1743" s="67" t="s">
        <v>2265</v>
      </c>
      <c r="D1743" s="68" t="s">
        <v>1454</v>
      </c>
      <c r="E1743" s="7"/>
      <c r="F1743" s="8"/>
      <c r="G1743" s="69">
        <v>69500</v>
      </c>
      <c r="H1743" s="69">
        <v>36300</v>
      </c>
      <c r="I1743" s="70">
        <v>11.734047</v>
      </c>
      <c r="J1743" s="70">
        <v>0.4396311</v>
      </c>
      <c r="K1743" s="70">
        <v>16.928059000000001</v>
      </c>
      <c r="L1743" s="70">
        <v>9.1437772E-2</v>
      </c>
      <c r="M1743" s="70">
        <v>1.9863464</v>
      </c>
      <c r="N1743" s="70">
        <v>1.072935E-2</v>
      </c>
      <c r="O1743" s="70">
        <v>0.96314186000000002</v>
      </c>
      <c r="P1743" s="70">
        <v>-2.4235565999999999</v>
      </c>
      <c r="Q1743" s="69">
        <v>251.666666666666</v>
      </c>
    </row>
    <row r="1744" spans="1:17">
      <c r="A1744" s="66">
        <v>107</v>
      </c>
      <c r="B1744" s="67" t="s">
        <v>3931</v>
      </c>
      <c r="C1744" s="67" t="s">
        <v>2279</v>
      </c>
      <c r="D1744" s="68" t="s">
        <v>1454</v>
      </c>
      <c r="E1744" s="7"/>
      <c r="F1744" s="8"/>
      <c r="G1744" s="69">
        <v>55800</v>
      </c>
      <c r="H1744" s="69">
        <v>37500</v>
      </c>
      <c r="I1744" s="70">
        <v>17.495850000000001</v>
      </c>
      <c r="J1744" s="70">
        <v>0</v>
      </c>
      <c r="K1744" s="70">
        <v>25.422829</v>
      </c>
      <c r="L1744" s="70">
        <v>0.46908351999999998</v>
      </c>
      <c r="M1744" s="70">
        <v>4.4479398999999997</v>
      </c>
      <c r="N1744" s="70">
        <v>8.2070148999999995E-2</v>
      </c>
      <c r="O1744" s="70">
        <v>-3.6720785999999999</v>
      </c>
      <c r="P1744" s="70">
        <v>-6.0784583000000003</v>
      </c>
      <c r="Q1744" s="69">
        <v>327</v>
      </c>
    </row>
    <row r="1745" spans="1:17">
      <c r="A1745" s="66">
        <v>3378</v>
      </c>
      <c r="B1745" s="67" t="s">
        <v>3932</v>
      </c>
      <c r="C1745" s="67" t="s">
        <v>2280</v>
      </c>
      <c r="D1745" s="68" t="s">
        <v>1454</v>
      </c>
      <c r="E1745" s="7"/>
      <c r="F1745" s="8"/>
      <c r="G1745" s="69">
        <v>175300</v>
      </c>
      <c r="H1745" s="69">
        <v>91800</v>
      </c>
      <c r="I1745" s="70">
        <v>3.5353341</v>
      </c>
      <c r="J1745" s="70">
        <v>15.717262</v>
      </c>
      <c r="K1745" s="70">
        <v>58.056873000000003</v>
      </c>
      <c r="L1745" s="70">
        <v>14.458157999999999</v>
      </c>
      <c r="M1745" s="70">
        <v>2.0525042999999998</v>
      </c>
      <c r="N1745" s="70">
        <v>0.51114415999999996</v>
      </c>
      <c r="O1745" s="70">
        <v>0.12114221999999999</v>
      </c>
      <c r="P1745" s="70">
        <v>-0.75424767000000004</v>
      </c>
      <c r="Q1745" s="69">
        <v>2228</v>
      </c>
    </row>
    <row r="1746" spans="1:17">
      <c r="A1746" s="66">
        <v>108</v>
      </c>
      <c r="B1746" s="67" t="s">
        <v>3933</v>
      </c>
      <c r="C1746" s="67" t="s">
        <v>2279</v>
      </c>
      <c r="D1746" s="68" t="s">
        <v>1454</v>
      </c>
      <c r="E1746" s="7"/>
      <c r="F1746" s="8"/>
      <c r="G1746" s="69">
        <v>91200</v>
      </c>
      <c r="H1746" s="69">
        <v>48900</v>
      </c>
      <c r="I1746" s="70">
        <v>5.6858768</v>
      </c>
      <c r="J1746" s="70">
        <v>1.1291192000000001</v>
      </c>
      <c r="K1746" s="70">
        <v>31.640620999999999</v>
      </c>
      <c r="L1746" s="70">
        <v>1.3727343000000001</v>
      </c>
      <c r="M1746" s="70">
        <v>1.7990467999999999</v>
      </c>
      <c r="N1746" s="70">
        <v>7.8051984000000005E-2</v>
      </c>
      <c r="O1746" s="70">
        <v>-1.8891914000000001</v>
      </c>
      <c r="P1746" s="70">
        <v>-6.2733144999999997</v>
      </c>
      <c r="Q1746" s="69">
        <v>4636</v>
      </c>
    </row>
    <row r="1747" spans="1:17">
      <c r="A1747" s="66">
        <v>3384</v>
      </c>
      <c r="B1747" s="67" t="s">
        <v>3934</v>
      </c>
      <c r="C1747" s="67" t="s">
        <v>2287</v>
      </c>
      <c r="D1747" s="68" t="s">
        <v>1454</v>
      </c>
      <c r="E1747" s="7">
        <v>826</v>
      </c>
      <c r="F1747" s="8" t="s">
        <v>1531</v>
      </c>
      <c r="G1747" s="69">
        <v>120200</v>
      </c>
      <c r="H1747" s="69">
        <v>60000</v>
      </c>
      <c r="I1747" s="70">
        <v>3.2071450000000001</v>
      </c>
      <c r="J1747" s="70">
        <v>2.9284189</v>
      </c>
      <c r="K1747" s="70">
        <v>48.482379999999999</v>
      </c>
      <c r="L1747" s="70">
        <v>2.2683420000000001</v>
      </c>
      <c r="M1747" s="70">
        <v>1.5549002000000001</v>
      </c>
      <c r="N1747" s="70">
        <v>7.2749011000000002E-2</v>
      </c>
      <c r="O1747" s="70">
        <v>-0.38178295000000001</v>
      </c>
      <c r="P1747" s="70">
        <v>-2.1628573000000002</v>
      </c>
      <c r="Q1747" s="69">
        <v>850.33333333333303</v>
      </c>
    </row>
    <row r="1748" spans="1:17">
      <c r="A1748" s="66">
        <v>3350</v>
      </c>
      <c r="B1748" s="67" t="s">
        <v>3935</v>
      </c>
      <c r="C1748" s="67" t="s">
        <v>2280</v>
      </c>
      <c r="D1748" s="68" t="s">
        <v>1454</v>
      </c>
      <c r="E1748" s="7"/>
      <c r="F1748" s="8"/>
      <c r="G1748" s="69">
        <v>100600</v>
      </c>
      <c r="H1748" s="69">
        <v>28700</v>
      </c>
      <c r="I1748" s="70">
        <v>4.9041895999999996</v>
      </c>
      <c r="J1748" s="70">
        <v>1.4910629</v>
      </c>
      <c r="K1748" s="70">
        <v>13.170852</v>
      </c>
      <c r="L1748" s="70">
        <v>0</v>
      </c>
      <c r="M1748" s="70">
        <v>0.64592355000000001</v>
      </c>
      <c r="N1748" s="70">
        <v>0</v>
      </c>
      <c r="O1748" s="70">
        <v>1.4397470000000001</v>
      </c>
      <c r="P1748" s="70">
        <v>1.1119783000000001</v>
      </c>
      <c r="Q1748" s="69">
        <v>431.33333333333297</v>
      </c>
    </row>
    <row r="1749" spans="1:17">
      <c r="A1749" s="66">
        <v>3353</v>
      </c>
      <c r="B1749" s="67" t="s">
        <v>3936</v>
      </c>
      <c r="C1749" s="67" t="s">
        <v>2280</v>
      </c>
      <c r="D1749" s="68" t="s">
        <v>1454</v>
      </c>
      <c r="E1749" s="7"/>
      <c r="F1749" s="8"/>
      <c r="G1749" s="69">
        <v>95300</v>
      </c>
      <c r="H1749" s="69">
        <v>102700</v>
      </c>
      <c r="I1749" s="70">
        <v>5.3269253000000001</v>
      </c>
      <c r="J1749" s="70">
        <v>0.30449113</v>
      </c>
      <c r="K1749" s="70">
        <v>62.914597000000001</v>
      </c>
      <c r="L1749" s="70">
        <v>1.5336959000000001E-2</v>
      </c>
      <c r="M1749" s="70">
        <v>3.3514135</v>
      </c>
      <c r="N1749" s="70">
        <v>8.1698834999999995E-4</v>
      </c>
      <c r="O1749" s="70">
        <v>0.48784027000000002</v>
      </c>
      <c r="P1749" s="70">
        <v>-5.4258213</v>
      </c>
      <c r="Q1749" s="69">
        <v>309</v>
      </c>
    </row>
    <row r="1750" spans="1:17">
      <c r="A1750" s="66">
        <v>3385</v>
      </c>
      <c r="B1750" s="67" t="s">
        <v>1539</v>
      </c>
      <c r="C1750" s="67" t="s">
        <v>2280</v>
      </c>
      <c r="D1750" s="68" t="s">
        <v>1454</v>
      </c>
      <c r="E1750" s="7"/>
      <c r="F1750" s="8"/>
      <c r="G1750" s="69">
        <v>103200</v>
      </c>
      <c r="H1750" s="69">
        <v>58500</v>
      </c>
      <c r="I1750" s="70">
        <v>3.4799809000000002</v>
      </c>
      <c r="J1750" s="70">
        <v>3.5064649999999999</v>
      </c>
      <c r="K1750" s="70">
        <v>27.74192</v>
      </c>
      <c r="L1750" s="70">
        <v>0.35739874999999999</v>
      </c>
      <c r="M1750" s="70">
        <v>0.96541363000000002</v>
      </c>
      <c r="N1750" s="70">
        <v>1.2437409E-2</v>
      </c>
      <c r="O1750" s="70">
        <v>8.8066816000000006E-2</v>
      </c>
      <c r="P1750" s="70">
        <v>-4.4268955999999999</v>
      </c>
      <c r="Q1750" s="69">
        <v>310</v>
      </c>
    </row>
    <row r="1751" spans="1:17">
      <c r="A1751" s="66">
        <v>3388</v>
      </c>
      <c r="B1751" s="67" t="s">
        <v>1540</v>
      </c>
      <c r="C1751" s="67" t="s">
        <v>2280</v>
      </c>
      <c r="D1751" s="68" t="s">
        <v>1454</v>
      </c>
      <c r="E1751" s="7"/>
      <c r="F1751" s="8"/>
      <c r="G1751" s="69">
        <v>159900</v>
      </c>
      <c r="H1751" s="69">
        <v>78300</v>
      </c>
      <c r="I1751" s="70">
        <v>2.2712094999999999</v>
      </c>
      <c r="J1751" s="70">
        <v>10.295064</v>
      </c>
      <c r="K1751" s="70">
        <v>58.039921</v>
      </c>
      <c r="L1751" s="70">
        <v>7.6713028000000003</v>
      </c>
      <c r="M1751" s="70">
        <v>1.3182081999999999</v>
      </c>
      <c r="N1751" s="70">
        <v>0.17423135000000001</v>
      </c>
      <c r="O1751" s="70">
        <v>0.50595175999999997</v>
      </c>
      <c r="P1751" s="70">
        <v>-0.70464753999999996</v>
      </c>
      <c r="Q1751" s="69">
        <v>1550.3333333333301</v>
      </c>
    </row>
    <row r="1752" spans="1:17">
      <c r="A1752" s="66">
        <v>3389</v>
      </c>
      <c r="B1752" s="67" t="s">
        <v>3937</v>
      </c>
      <c r="C1752" s="67" t="s">
        <v>2279</v>
      </c>
      <c r="D1752" s="68" t="s">
        <v>1454</v>
      </c>
      <c r="E1752" s="7"/>
      <c r="F1752" s="8"/>
      <c r="G1752" s="69">
        <v>99300</v>
      </c>
      <c r="H1752" s="69">
        <v>54700</v>
      </c>
      <c r="I1752" s="70">
        <v>4.2800107000000001</v>
      </c>
      <c r="J1752" s="70">
        <v>2.8849665999999998</v>
      </c>
      <c r="K1752" s="70">
        <v>32.289603999999997</v>
      </c>
      <c r="L1752" s="70">
        <v>0.62878418000000003</v>
      </c>
      <c r="M1752" s="70">
        <v>1.3819984000000001</v>
      </c>
      <c r="N1752" s="70">
        <v>2.691203E-2</v>
      </c>
      <c r="O1752" s="70">
        <v>-1.7499480000000001</v>
      </c>
      <c r="P1752" s="70">
        <v>-4.1047640000000003</v>
      </c>
      <c r="Q1752" s="69">
        <v>290.666666666666</v>
      </c>
    </row>
    <row r="1753" spans="1:17">
      <c r="A1753" s="66">
        <v>3391</v>
      </c>
      <c r="B1753" s="67" t="s">
        <v>1542</v>
      </c>
      <c r="C1753" s="67" t="s">
        <v>2279</v>
      </c>
      <c r="D1753" s="68" t="s">
        <v>1454</v>
      </c>
      <c r="E1753" s="7">
        <v>836</v>
      </c>
      <c r="F1753" s="8" t="s">
        <v>1542</v>
      </c>
      <c r="G1753" s="69">
        <v>74000</v>
      </c>
      <c r="H1753" s="69">
        <v>42900</v>
      </c>
      <c r="I1753" s="70">
        <v>10.090327</v>
      </c>
      <c r="J1753" s="70">
        <v>0.15823213999999999</v>
      </c>
      <c r="K1753" s="70">
        <v>23.602777</v>
      </c>
      <c r="L1753" s="70">
        <v>1.2499566</v>
      </c>
      <c r="M1753" s="70">
        <v>2.3815974999999998</v>
      </c>
      <c r="N1753" s="70">
        <v>0.12612471</v>
      </c>
      <c r="O1753" s="70">
        <v>-4.5025744000000003</v>
      </c>
      <c r="P1753" s="70">
        <v>-9.7022370999999996</v>
      </c>
      <c r="Q1753" s="69">
        <v>259.666666666666</v>
      </c>
    </row>
    <row r="1754" spans="1:17">
      <c r="A1754" s="66">
        <v>3328</v>
      </c>
      <c r="B1754" s="67" t="s">
        <v>3938</v>
      </c>
      <c r="C1754" s="67" t="s">
        <v>2280</v>
      </c>
      <c r="D1754" s="68" t="s">
        <v>1454</v>
      </c>
      <c r="E1754" s="7">
        <v>837</v>
      </c>
      <c r="F1754" s="8" t="s">
        <v>1543</v>
      </c>
      <c r="G1754" s="69">
        <v>102700</v>
      </c>
      <c r="H1754" s="69">
        <v>47500</v>
      </c>
      <c r="I1754" s="70">
        <v>4.2028331999999997</v>
      </c>
      <c r="J1754" s="70">
        <v>1.0467318999999999</v>
      </c>
      <c r="K1754" s="70">
        <v>30.296284</v>
      </c>
      <c r="L1754" s="70">
        <v>0.82857608999999999</v>
      </c>
      <c r="M1754" s="70">
        <v>1.2733023000000001</v>
      </c>
      <c r="N1754" s="70">
        <v>3.4823671E-2</v>
      </c>
      <c r="O1754" s="70">
        <v>-0.91816783000000002</v>
      </c>
      <c r="P1754" s="70">
        <v>-4.3407989000000002</v>
      </c>
      <c r="Q1754" s="69">
        <v>1921.3333333333301</v>
      </c>
    </row>
    <row r="1755" spans="1:17">
      <c r="A1755" s="66">
        <v>3392</v>
      </c>
      <c r="B1755" s="67" t="s">
        <v>3939</v>
      </c>
      <c r="C1755" s="67" t="s">
        <v>2265</v>
      </c>
      <c r="D1755" s="68" t="s">
        <v>1454</v>
      </c>
      <c r="E1755" s="7"/>
      <c r="F1755" s="8"/>
      <c r="G1755" s="69">
        <v>87900</v>
      </c>
      <c r="H1755" s="69">
        <v>46400</v>
      </c>
      <c r="I1755" s="70">
        <v>4.7175326000000002</v>
      </c>
      <c r="J1755" s="70">
        <v>0.82304597000000002</v>
      </c>
      <c r="K1755" s="70">
        <v>38.931629000000001</v>
      </c>
      <c r="L1755" s="70">
        <v>0.38483641000000002</v>
      </c>
      <c r="M1755" s="70">
        <v>1.8366122</v>
      </c>
      <c r="N1755" s="70">
        <v>1.8154783000000001E-2</v>
      </c>
      <c r="O1755" s="70">
        <v>0.99791985999999999</v>
      </c>
      <c r="P1755" s="70">
        <v>-0.48594573000000002</v>
      </c>
      <c r="Q1755" s="69">
        <v>298</v>
      </c>
    </row>
    <row r="1756" spans="1:17">
      <c r="A1756" s="66">
        <v>10176</v>
      </c>
      <c r="B1756" s="67" t="s">
        <v>3940</v>
      </c>
      <c r="C1756" s="67" t="s">
        <v>2279</v>
      </c>
      <c r="D1756" s="68" t="s">
        <v>1454</v>
      </c>
      <c r="E1756" s="7"/>
      <c r="F1756" s="8"/>
      <c r="G1756" s="69">
        <v>64400</v>
      </c>
      <c r="H1756" s="69">
        <v>27600</v>
      </c>
      <c r="I1756" s="70">
        <v>13.406292000000001</v>
      </c>
      <c r="J1756" s="70">
        <v>0.25279182</v>
      </c>
      <c r="K1756" s="70">
        <v>7.1096339000000004</v>
      </c>
      <c r="L1756" s="70">
        <v>0</v>
      </c>
      <c r="M1756" s="70">
        <v>0.95313822999999998</v>
      </c>
      <c r="N1756" s="70">
        <v>0</v>
      </c>
      <c r="O1756" s="70">
        <v>1.6830273</v>
      </c>
      <c r="P1756" s="70">
        <v>2.9395954999999998</v>
      </c>
      <c r="Q1756" s="69">
        <v>1014.33333333333</v>
      </c>
    </row>
    <row r="1757" spans="1:17">
      <c r="A1757" s="66">
        <v>3313</v>
      </c>
      <c r="B1757" s="67" t="s">
        <v>3941</v>
      </c>
      <c r="C1757" s="67" t="s">
        <v>2280</v>
      </c>
      <c r="D1757" s="68" t="s">
        <v>1454</v>
      </c>
      <c r="E1757" s="7"/>
      <c r="F1757" s="8"/>
      <c r="G1757" s="69">
        <v>96000</v>
      </c>
      <c r="H1757" s="69">
        <v>53400</v>
      </c>
      <c r="I1757" s="70">
        <v>6.0739821999999997</v>
      </c>
      <c r="J1757" s="70">
        <v>1.2485444999999999</v>
      </c>
      <c r="K1757" s="70">
        <v>33.165858999999998</v>
      </c>
      <c r="L1757" s="70">
        <v>1.0822445999999999</v>
      </c>
      <c r="M1757" s="70">
        <v>2.0144885000000001</v>
      </c>
      <c r="N1757" s="70">
        <v>6.5735340000000003E-2</v>
      </c>
      <c r="O1757" s="70">
        <v>-1.7209451</v>
      </c>
      <c r="P1757" s="70">
        <v>-5.4161897000000003</v>
      </c>
      <c r="Q1757" s="69">
        <v>482.33333333333297</v>
      </c>
    </row>
    <row r="1758" spans="1:17">
      <c r="A1758" s="66">
        <v>3394</v>
      </c>
      <c r="B1758" s="67" t="s">
        <v>1545</v>
      </c>
      <c r="C1758" s="67" t="s">
        <v>2287</v>
      </c>
      <c r="D1758" s="68" t="s">
        <v>1454</v>
      </c>
      <c r="E1758" s="7">
        <v>840</v>
      </c>
      <c r="F1758" s="8" t="s">
        <v>1545</v>
      </c>
      <c r="G1758" s="69">
        <v>80100</v>
      </c>
      <c r="H1758" s="69">
        <v>52500</v>
      </c>
      <c r="I1758" s="70">
        <v>6.4467287000000004</v>
      </c>
      <c r="J1758" s="70">
        <v>1.4353483</v>
      </c>
      <c r="K1758" s="70">
        <v>44.662109000000001</v>
      </c>
      <c r="L1758" s="70">
        <v>2.8769114</v>
      </c>
      <c r="M1758" s="70">
        <v>2.8792450000000001</v>
      </c>
      <c r="N1758" s="70">
        <v>0.18546668999999999</v>
      </c>
      <c r="O1758" s="70">
        <v>0.79060631999999997</v>
      </c>
      <c r="P1758" s="70">
        <v>-2.6791073999999999</v>
      </c>
      <c r="Q1758" s="69">
        <v>360</v>
      </c>
    </row>
    <row r="1759" spans="1:17">
      <c r="A1759" s="66">
        <v>21274</v>
      </c>
      <c r="B1759" s="67" t="s">
        <v>3942</v>
      </c>
      <c r="C1759" s="67" t="s">
        <v>2971</v>
      </c>
      <c r="D1759" s="68" t="s">
        <v>1454</v>
      </c>
      <c r="E1759" s="7"/>
      <c r="F1759" s="8"/>
      <c r="G1759" s="69">
        <v>72300</v>
      </c>
      <c r="H1759" s="69">
        <v>37700</v>
      </c>
      <c r="I1759" s="70">
        <v>8.4145546000000007</v>
      </c>
      <c r="J1759" s="70">
        <v>0.29226651999999997</v>
      </c>
      <c r="K1759" s="70">
        <v>12.733775</v>
      </c>
      <c r="L1759" s="70">
        <v>0</v>
      </c>
      <c r="M1759" s="70">
        <v>1.0714904000000001</v>
      </c>
      <c r="N1759" s="70">
        <v>0</v>
      </c>
      <c r="O1759" s="70">
        <v>6.7009477999999998</v>
      </c>
      <c r="P1759" s="70">
        <v>9.4991158999999996</v>
      </c>
      <c r="Q1759" s="69">
        <v>510.666666666666</v>
      </c>
    </row>
    <row r="1760" spans="1:17">
      <c r="A1760" s="66">
        <v>3401</v>
      </c>
      <c r="B1760" s="67" t="s">
        <v>3943</v>
      </c>
      <c r="C1760" s="67" t="s">
        <v>2296</v>
      </c>
      <c r="D1760" s="68" t="s">
        <v>1548</v>
      </c>
      <c r="E1760" s="7"/>
      <c r="F1760" s="8"/>
      <c r="G1760" s="69">
        <v>197000</v>
      </c>
      <c r="H1760" s="69">
        <v>66900</v>
      </c>
      <c r="I1760" s="70">
        <v>2.9180807999999998</v>
      </c>
      <c r="J1760" s="70">
        <v>18.865089000000001</v>
      </c>
      <c r="K1760" s="70">
        <v>53.072048000000002</v>
      </c>
      <c r="L1760" s="70">
        <v>6.9443301999999996</v>
      </c>
      <c r="M1760" s="70">
        <v>1.5486852</v>
      </c>
      <c r="N1760" s="70">
        <v>0.20264117000000001</v>
      </c>
      <c r="O1760" s="70">
        <v>2.2533696000000001</v>
      </c>
      <c r="P1760" s="70">
        <v>3.3749223000000002</v>
      </c>
      <c r="Q1760" s="69">
        <v>1314.6666666666599</v>
      </c>
    </row>
    <row r="1761" spans="1:17">
      <c r="A1761" s="66">
        <v>3402</v>
      </c>
      <c r="B1761" s="67" t="s">
        <v>1547</v>
      </c>
      <c r="C1761" s="67" t="s">
        <v>2296</v>
      </c>
      <c r="D1761" s="68" t="s">
        <v>1548</v>
      </c>
      <c r="E1761" s="7"/>
      <c r="F1761" s="8"/>
      <c r="G1761" s="69">
        <v>116900</v>
      </c>
      <c r="H1761" s="69">
        <v>73300</v>
      </c>
      <c r="I1761" s="70">
        <v>2.9851424999999998</v>
      </c>
      <c r="J1761" s="70">
        <v>3.1231222000000001</v>
      </c>
      <c r="K1761" s="70">
        <v>53.712643</v>
      </c>
      <c r="L1761" s="70">
        <v>6.5479649999999996</v>
      </c>
      <c r="M1761" s="70">
        <v>1.6033987999999999</v>
      </c>
      <c r="N1761" s="70">
        <v>0.19546606999999999</v>
      </c>
      <c r="O1761" s="70">
        <v>0.56835734999999998</v>
      </c>
      <c r="P1761" s="70">
        <v>0.14046065999999999</v>
      </c>
      <c r="Q1761" s="69">
        <v>619.5</v>
      </c>
    </row>
    <row r="1762" spans="1:17">
      <c r="A1762" s="66">
        <v>3408</v>
      </c>
      <c r="B1762" s="67" t="s">
        <v>3944</v>
      </c>
      <c r="C1762" s="67" t="s">
        <v>2296</v>
      </c>
      <c r="D1762" s="68" t="s">
        <v>1548</v>
      </c>
      <c r="E1762" s="7"/>
      <c r="F1762" s="8"/>
      <c r="G1762" s="69">
        <v>64600</v>
      </c>
      <c r="H1762" s="69">
        <v>28600</v>
      </c>
      <c r="I1762" s="70">
        <v>15.742570000000001</v>
      </c>
      <c r="J1762" s="70">
        <v>0.40597892000000002</v>
      </c>
      <c r="K1762" s="70">
        <v>9.7449255000000008</v>
      </c>
      <c r="L1762" s="70">
        <v>0.12689279000000001</v>
      </c>
      <c r="M1762" s="70">
        <v>1.5341016999999999</v>
      </c>
      <c r="N1762" s="70">
        <v>1.9976186999999999E-2</v>
      </c>
      <c r="O1762" s="70">
        <v>2.3137835999999998</v>
      </c>
      <c r="P1762" s="70">
        <v>2.8846123000000001</v>
      </c>
      <c r="Q1762" s="69">
        <v>3182</v>
      </c>
    </row>
    <row r="1763" spans="1:17">
      <c r="A1763" s="66">
        <v>3404</v>
      </c>
      <c r="B1763" s="67" t="s">
        <v>3945</v>
      </c>
      <c r="C1763" s="67" t="s">
        <v>2296</v>
      </c>
      <c r="D1763" s="68" t="s">
        <v>1548</v>
      </c>
      <c r="E1763" s="7">
        <v>843</v>
      </c>
      <c r="F1763" s="8" t="s">
        <v>1549</v>
      </c>
      <c r="G1763" s="69">
        <v>75100</v>
      </c>
      <c r="H1763" s="69">
        <v>35200</v>
      </c>
      <c r="I1763" s="70">
        <v>11.738681</v>
      </c>
      <c r="J1763" s="70">
        <v>1.5666807</v>
      </c>
      <c r="K1763" s="70">
        <v>15.598871000000001</v>
      </c>
      <c r="L1763" s="70">
        <v>0.12276777</v>
      </c>
      <c r="M1763" s="70">
        <v>1.8311017000000001</v>
      </c>
      <c r="N1763" s="70">
        <v>1.4411316E-2</v>
      </c>
      <c r="O1763" s="70">
        <v>-2.3767369</v>
      </c>
      <c r="P1763" s="70">
        <v>-5.8239292999999996</v>
      </c>
      <c r="Q1763" s="69">
        <v>2902.6666666666601</v>
      </c>
    </row>
    <row r="1764" spans="1:17">
      <c r="A1764" s="66">
        <v>7845</v>
      </c>
      <c r="B1764" s="67" t="s">
        <v>3946</v>
      </c>
      <c r="C1764" s="67" t="s">
        <v>2296</v>
      </c>
      <c r="D1764" s="68" t="s">
        <v>1548</v>
      </c>
      <c r="E1764" s="7"/>
      <c r="F1764" s="8"/>
      <c r="G1764" s="69">
        <v>71400</v>
      </c>
      <c r="H1764" s="69">
        <v>39200</v>
      </c>
      <c r="I1764" s="70">
        <v>12.018879999999999</v>
      </c>
      <c r="J1764" s="70">
        <v>0.50971591000000005</v>
      </c>
      <c r="K1764" s="70">
        <v>16.192426999999999</v>
      </c>
      <c r="L1764" s="70">
        <v>0.36973750999999999</v>
      </c>
      <c r="M1764" s="70">
        <v>1.9461482999999999</v>
      </c>
      <c r="N1764" s="70">
        <v>4.4438302999999998E-2</v>
      </c>
      <c r="O1764" s="70">
        <v>-0.62054001999999997</v>
      </c>
      <c r="P1764" s="70">
        <v>-1.3010056999999999</v>
      </c>
      <c r="Q1764" s="69">
        <v>614.66666666666595</v>
      </c>
    </row>
    <row r="1765" spans="1:17">
      <c r="A1765" s="66">
        <v>3406</v>
      </c>
      <c r="B1765" s="67" t="s">
        <v>1550</v>
      </c>
      <c r="C1765" s="67" t="s">
        <v>2296</v>
      </c>
      <c r="D1765" s="68" t="s">
        <v>1548</v>
      </c>
      <c r="E1765" s="7">
        <v>844</v>
      </c>
      <c r="F1765" s="8" t="s">
        <v>1550</v>
      </c>
      <c r="G1765" s="69">
        <v>139300</v>
      </c>
      <c r="H1765" s="69">
        <v>66300</v>
      </c>
      <c r="I1765" s="70">
        <v>2.046726</v>
      </c>
      <c r="J1765" s="70">
        <v>4.9775080999999997</v>
      </c>
      <c r="K1765" s="70">
        <v>45.554988999999999</v>
      </c>
      <c r="L1765" s="70">
        <v>5.0833421000000003</v>
      </c>
      <c r="M1765" s="70">
        <v>0.93238580000000004</v>
      </c>
      <c r="N1765" s="70">
        <v>0.10404208</v>
      </c>
      <c r="O1765" s="70">
        <v>-0.2043702</v>
      </c>
      <c r="P1765" s="70">
        <v>-0.81589204000000004</v>
      </c>
      <c r="Q1765" s="69">
        <v>918.33333333333303</v>
      </c>
    </row>
    <row r="1766" spans="1:17">
      <c r="A1766" s="66">
        <v>3407</v>
      </c>
      <c r="B1766" s="67" t="s">
        <v>1551</v>
      </c>
      <c r="C1766" s="67" t="s">
        <v>2296</v>
      </c>
      <c r="D1766" s="68" t="s">
        <v>1548</v>
      </c>
      <c r="E1766" s="7">
        <v>845</v>
      </c>
      <c r="F1766" s="8" t="s">
        <v>1551</v>
      </c>
      <c r="G1766" s="69">
        <v>82700</v>
      </c>
      <c r="H1766" s="69">
        <v>41300</v>
      </c>
      <c r="I1766" s="70">
        <v>7.7854828999999999</v>
      </c>
      <c r="J1766" s="70">
        <v>0.43974495000000002</v>
      </c>
      <c r="K1766" s="70">
        <v>19.257950000000001</v>
      </c>
      <c r="L1766" s="70">
        <v>0.38488209000000001</v>
      </c>
      <c r="M1766" s="70">
        <v>1.4993243999999999</v>
      </c>
      <c r="N1766" s="70">
        <v>2.9964927999999998E-2</v>
      </c>
      <c r="O1766" s="70">
        <v>0.75956482000000003</v>
      </c>
      <c r="P1766" s="70">
        <v>1.3263094</v>
      </c>
      <c r="Q1766" s="69">
        <v>918.66666666666595</v>
      </c>
    </row>
    <row r="1767" spans="1:17">
      <c r="A1767" s="66">
        <v>3409</v>
      </c>
      <c r="B1767" s="67" t="s">
        <v>3947</v>
      </c>
      <c r="C1767" s="67" t="s">
        <v>2296</v>
      </c>
      <c r="D1767" s="68" t="s">
        <v>1548</v>
      </c>
      <c r="E1767" s="7"/>
      <c r="F1767" s="8"/>
      <c r="G1767" s="69">
        <v>142800</v>
      </c>
      <c r="H1767" s="69">
        <v>37800</v>
      </c>
      <c r="I1767" s="70">
        <v>4.1140800000000004</v>
      </c>
      <c r="J1767" s="70">
        <v>8.1946335000000001</v>
      </c>
      <c r="K1767" s="70">
        <v>32.551945000000003</v>
      </c>
      <c r="L1767" s="70">
        <v>2.3945498000000001</v>
      </c>
      <c r="M1767" s="70">
        <v>1.339213</v>
      </c>
      <c r="N1767" s="70">
        <v>9.8513692999999999E-2</v>
      </c>
      <c r="O1767" s="70">
        <v>0.17949259000000001</v>
      </c>
      <c r="P1767" s="70">
        <v>-0.18527175000000001</v>
      </c>
      <c r="Q1767" s="69">
        <v>329.33333333333297</v>
      </c>
    </row>
    <row r="1768" spans="1:17">
      <c r="A1768" s="66">
        <v>3410</v>
      </c>
      <c r="B1768" s="67" t="s">
        <v>1555</v>
      </c>
      <c r="C1768" s="67" t="s">
        <v>2296</v>
      </c>
      <c r="D1768" s="68" t="s">
        <v>1548</v>
      </c>
      <c r="E1768" s="7"/>
      <c r="F1768" s="8"/>
      <c r="G1768" s="69">
        <v>111600</v>
      </c>
      <c r="H1768" s="69">
        <v>50800</v>
      </c>
      <c r="I1768" s="70">
        <v>3.3656134999999998</v>
      </c>
      <c r="J1768" s="70">
        <v>4.1512260000000003</v>
      </c>
      <c r="K1768" s="70">
        <v>31.616137999999999</v>
      </c>
      <c r="L1768" s="70">
        <v>2.7848673000000002</v>
      </c>
      <c r="M1768" s="70">
        <v>1.0640769999999999</v>
      </c>
      <c r="N1768" s="70">
        <v>9.3727872000000004E-2</v>
      </c>
      <c r="O1768" s="70">
        <v>-0.38807899000000001</v>
      </c>
      <c r="P1768" s="70">
        <v>-3.6235523000000001</v>
      </c>
      <c r="Q1768" s="69">
        <v>639.33333333333303</v>
      </c>
    </row>
    <row r="1769" spans="1:17">
      <c r="A1769" s="66">
        <v>3411</v>
      </c>
      <c r="B1769" s="67" t="s">
        <v>1556</v>
      </c>
      <c r="C1769" s="67" t="s">
        <v>2296</v>
      </c>
      <c r="D1769" s="68" t="s">
        <v>1548</v>
      </c>
      <c r="E1769" s="7"/>
      <c r="F1769" s="8"/>
      <c r="G1769" s="69">
        <v>117500</v>
      </c>
      <c r="H1769" s="69">
        <v>49700</v>
      </c>
      <c r="I1769" s="70">
        <v>3.8571521999999998</v>
      </c>
      <c r="J1769" s="70">
        <v>4.5963396999999997</v>
      </c>
      <c r="K1769" s="70">
        <v>43.560065999999999</v>
      </c>
      <c r="L1769" s="70">
        <v>0.14662897999999999</v>
      </c>
      <c r="M1769" s="70">
        <v>1.6801779999999999</v>
      </c>
      <c r="N1769" s="70">
        <v>5.6557027000000001E-3</v>
      </c>
      <c r="O1769" s="70">
        <v>-0.28129085999999998</v>
      </c>
      <c r="P1769" s="70">
        <v>-2.3065723999999999</v>
      </c>
      <c r="Q1769" s="69">
        <v>392</v>
      </c>
    </row>
    <row r="1770" spans="1:17">
      <c r="A1770" s="66">
        <v>11647</v>
      </c>
      <c r="B1770" s="67" t="s">
        <v>3948</v>
      </c>
      <c r="C1770" s="67" t="s">
        <v>2296</v>
      </c>
      <c r="D1770" s="68" t="s">
        <v>1548</v>
      </c>
      <c r="E1770" s="7"/>
      <c r="F1770" s="8"/>
      <c r="G1770" s="69">
        <v>51600</v>
      </c>
      <c r="H1770" s="69">
        <v>30000</v>
      </c>
      <c r="I1770" s="70">
        <v>19.945549</v>
      </c>
      <c r="J1770" s="70">
        <v>8.2968317E-2</v>
      </c>
      <c r="K1770" s="70">
        <v>9.7694148999999992</v>
      </c>
      <c r="L1770" s="70">
        <v>0.78131640000000002</v>
      </c>
      <c r="M1770" s="70">
        <v>1.9485633</v>
      </c>
      <c r="N1770" s="70">
        <v>0.15583785</v>
      </c>
      <c r="O1770" s="70">
        <v>6.9579101000000003</v>
      </c>
      <c r="P1770" s="70">
        <v>7.5675688000000001</v>
      </c>
      <c r="Q1770" s="69">
        <v>217</v>
      </c>
    </row>
    <row r="1771" spans="1:17">
      <c r="A1771" s="66">
        <v>3414</v>
      </c>
      <c r="B1771" s="67" t="s">
        <v>3949</v>
      </c>
      <c r="C1771" s="67" t="s">
        <v>2296</v>
      </c>
      <c r="D1771" s="68" t="s">
        <v>1548</v>
      </c>
      <c r="E1771" s="7"/>
      <c r="F1771" s="8"/>
      <c r="G1771" s="69">
        <v>105900</v>
      </c>
      <c r="H1771" s="69">
        <v>53400</v>
      </c>
      <c r="I1771" s="70">
        <v>4.6992493</v>
      </c>
      <c r="J1771" s="70">
        <v>1.7448971</v>
      </c>
      <c r="K1771" s="70">
        <v>33.799889</v>
      </c>
      <c r="L1771" s="70">
        <v>0</v>
      </c>
      <c r="M1771" s="70">
        <v>1.5883408999999999</v>
      </c>
      <c r="N1771" s="70">
        <v>0</v>
      </c>
      <c r="O1771" s="70">
        <v>8.1381299000000004E-2</v>
      </c>
      <c r="P1771" s="70">
        <v>-1.9083638000000001</v>
      </c>
      <c r="Q1771" s="69">
        <v>1954</v>
      </c>
    </row>
    <row r="1772" spans="1:17">
      <c r="A1772" s="66">
        <v>10056</v>
      </c>
      <c r="B1772" s="67" t="s">
        <v>3950</v>
      </c>
      <c r="C1772" s="67" t="s">
        <v>2781</v>
      </c>
      <c r="D1772" s="68" t="s">
        <v>1558</v>
      </c>
      <c r="E1772" s="7"/>
      <c r="F1772" s="8"/>
      <c r="G1772" s="69">
        <v>64100</v>
      </c>
      <c r="H1772" s="69">
        <v>25200</v>
      </c>
      <c r="I1772" s="70">
        <v>20.115341000000001</v>
      </c>
      <c r="J1772" s="70">
        <v>0.15426408999999999</v>
      </c>
      <c r="K1772" s="70">
        <v>8.5034866000000005</v>
      </c>
      <c r="L1772" s="70">
        <v>0</v>
      </c>
      <c r="M1772" s="70">
        <v>1.7105054</v>
      </c>
      <c r="N1772" s="70">
        <v>0</v>
      </c>
      <c r="O1772" s="70">
        <v>-0.88902848999999995</v>
      </c>
      <c r="P1772" s="70">
        <v>2.2148674000000002</v>
      </c>
      <c r="Q1772" s="69">
        <v>553.66666666666595</v>
      </c>
    </row>
    <row r="1773" spans="1:17">
      <c r="A1773" s="66">
        <v>3418</v>
      </c>
      <c r="B1773" s="67" t="s">
        <v>3951</v>
      </c>
      <c r="C1773" s="67" t="s">
        <v>3329</v>
      </c>
      <c r="D1773" s="68" t="s">
        <v>1558</v>
      </c>
      <c r="E1773" s="7"/>
      <c r="F1773" s="8"/>
      <c r="G1773" s="69">
        <v>75900</v>
      </c>
      <c r="H1773" s="69">
        <v>32600</v>
      </c>
      <c r="I1773" s="70">
        <v>8.5361471000000009</v>
      </c>
      <c r="J1773" s="70">
        <v>0.45231064999999998</v>
      </c>
      <c r="K1773" s="70">
        <v>14.020873999999999</v>
      </c>
      <c r="L1773" s="70">
        <v>1.7606564</v>
      </c>
      <c r="M1773" s="70">
        <v>1.1968424</v>
      </c>
      <c r="N1773" s="70">
        <v>0.15029223</v>
      </c>
      <c r="O1773" s="70">
        <v>-3.0690868</v>
      </c>
      <c r="P1773" s="70">
        <v>-8.4886149999999994</v>
      </c>
      <c r="Q1773" s="69">
        <v>216</v>
      </c>
    </row>
    <row r="1774" spans="1:17">
      <c r="A1774" s="66">
        <v>3995</v>
      </c>
      <c r="B1774" s="67" t="s">
        <v>3952</v>
      </c>
      <c r="C1774" s="67" t="s">
        <v>3953</v>
      </c>
      <c r="D1774" s="68" t="s">
        <v>1558</v>
      </c>
      <c r="E1774" s="7"/>
      <c r="F1774" s="8"/>
      <c r="G1774" s="69">
        <v>40600</v>
      </c>
      <c r="H1774" s="69">
        <v>22300</v>
      </c>
      <c r="I1774" s="70">
        <v>27.657212999999999</v>
      </c>
      <c r="J1774" s="70">
        <v>1.3983625E-2</v>
      </c>
      <c r="K1774" s="70">
        <v>3.8096923999999999</v>
      </c>
      <c r="L1774" s="70">
        <v>0</v>
      </c>
      <c r="M1774" s="70">
        <v>1.0536547999999999</v>
      </c>
      <c r="N1774" s="70">
        <v>0</v>
      </c>
      <c r="O1774" s="70">
        <v>4.6931133000000003</v>
      </c>
      <c r="P1774" s="70">
        <v>7.5142354999999998</v>
      </c>
      <c r="Q1774" s="69">
        <v>506.666666666666</v>
      </c>
    </row>
    <row r="1775" spans="1:17">
      <c r="A1775" s="66">
        <v>3419</v>
      </c>
      <c r="B1775" s="67" t="s">
        <v>1560</v>
      </c>
      <c r="C1775" s="67" t="s">
        <v>2129</v>
      </c>
      <c r="D1775" s="68" t="s">
        <v>1558</v>
      </c>
      <c r="E1775" s="7"/>
      <c r="F1775" s="8"/>
      <c r="G1775" s="69">
        <v>70500</v>
      </c>
      <c r="H1775" s="69">
        <v>36900</v>
      </c>
      <c r="I1775" s="70">
        <v>11.976120999999999</v>
      </c>
      <c r="J1775" s="70">
        <v>0.60234100000000002</v>
      </c>
      <c r="K1775" s="70">
        <v>17.914542999999998</v>
      </c>
      <c r="L1775" s="70">
        <v>1.1740363</v>
      </c>
      <c r="M1775" s="70">
        <v>2.1454673</v>
      </c>
      <c r="N1775" s="70">
        <v>0.14060400000000001</v>
      </c>
      <c r="O1775" s="70">
        <v>-2.0198988999999998</v>
      </c>
      <c r="P1775" s="70">
        <v>-1.4134499</v>
      </c>
      <c r="Q1775" s="69">
        <v>368</v>
      </c>
    </row>
    <row r="1776" spans="1:17">
      <c r="A1776" s="66">
        <v>3423</v>
      </c>
      <c r="B1776" s="67" t="s">
        <v>3954</v>
      </c>
      <c r="C1776" s="67" t="s">
        <v>2129</v>
      </c>
      <c r="D1776" s="68" t="s">
        <v>1558</v>
      </c>
      <c r="E1776" s="7">
        <v>855</v>
      </c>
      <c r="F1776" s="8" t="s">
        <v>1565</v>
      </c>
      <c r="G1776" s="69">
        <v>106800</v>
      </c>
      <c r="H1776" s="69">
        <v>62800</v>
      </c>
      <c r="I1776" s="70">
        <v>4.3771119000000001</v>
      </c>
      <c r="J1776" s="70">
        <v>2.4630977999999999</v>
      </c>
      <c r="K1776" s="70">
        <v>44.827796999999997</v>
      </c>
      <c r="L1776" s="70">
        <v>0</v>
      </c>
      <c r="M1776" s="70">
        <v>1.9621626999999999</v>
      </c>
      <c r="N1776" s="70">
        <v>0</v>
      </c>
      <c r="O1776" s="70">
        <v>-0.50158906000000003</v>
      </c>
      <c r="P1776" s="70">
        <v>-1.4079666</v>
      </c>
      <c r="Q1776" s="69">
        <v>460.33333333333297</v>
      </c>
    </row>
    <row r="1777" spans="1:17">
      <c r="A1777" s="66">
        <v>3424</v>
      </c>
      <c r="B1777" s="67" t="s">
        <v>1567</v>
      </c>
      <c r="C1777" s="67" t="s">
        <v>2153</v>
      </c>
      <c r="D1777" s="68" t="s">
        <v>1558</v>
      </c>
      <c r="E1777" s="7"/>
      <c r="F1777" s="8"/>
      <c r="G1777" s="69">
        <v>35400</v>
      </c>
      <c r="H1777" s="69">
        <v>33600</v>
      </c>
      <c r="I1777" s="70">
        <v>31.608561000000002</v>
      </c>
      <c r="J1777" s="70">
        <v>8.6995028000000002E-2</v>
      </c>
      <c r="K1777" s="70">
        <v>11.363832</v>
      </c>
      <c r="L1777" s="70">
        <v>3.0257802E-2</v>
      </c>
      <c r="M1777" s="70">
        <v>3.5919439999999998</v>
      </c>
      <c r="N1777" s="70">
        <v>9.5640560999999992E-3</v>
      </c>
      <c r="O1777" s="70">
        <v>-30.440473999999998</v>
      </c>
      <c r="P1777" s="70">
        <v>-39.228256000000002</v>
      </c>
      <c r="Q1777" s="69">
        <v>272</v>
      </c>
    </row>
    <row r="1778" spans="1:17">
      <c r="A1778" s="66">
        <v>3425</v>
      </c>
      <c r="B1778" s="67" t="s">
        <v>3955</v>
      </c>
      <c r="C1778" s="67" t="s">
        <v>3329</v>
      </c>
      <c r="D1778" s="68" t="s">
        <v>1558</v>
      </c>
      <c r="E1778" s="7"/>
      <c r="F1778" s="8"/>
      <c r="G1778" s="69">
        <v>120200</v>
      </c>
      <c r="H1778" s="69">
        <v>52300</v>
      </c>
      <c r="I1778" s="70">
        <v>3.1747334</v>
      </c>
      <c r="J1778" s="70">
        <v>3.0593092</v>
      </c>
      <c r="K1778" s="70">
        <v>37.842723999999997</v>
      </c>
      <c r="L1778" s="70">
        <v>0.75651884000000003</v>
      </c>
      <c r="M1778" s="70">
        <v>1.2014054999999999</v>
      </c>
      <c r="N1778" s="70">
        <v>2.4017455E-2</v>
      </c>
      <c r="O1778" s="70">
        <v>-0.66721951999999995</v>
      </c>
      <c r="P1778" s="70">
        <v>-2.3311877000000001</v>
      </c>
      <c r="Q1778" s="69">
        <v>2862.6666666666601</v>
      </c>
    </row>
    <row r="1779" spans="1:17">
      <c r="A1779" s="66">
        <v>3451</v>
      </c>
      <c r="B1779" s="67" t="s">
        <v>1577</v>
      </c>
      <c r="C1779" s="67" t="s">
        <v>2070</v>
      </c>
      <c r="D1779" s="68" t="s">
        <v>1558</v>
      </c>
      <c r="E1779" s="7">
        <v>865</v>
      </c>
      <c r="F1779" s="8" t="s">
        <v>1577</v>
      </c>
      <c r="G1779" s="69">
        <v>91500</v>
      </c>
      <c r="H1779" s="69">
        <v>37800</v>
      </c>
      <c r="I1779" s="70">
        <v>6.7513556000000001</v>
      </c>
      <c r="J1779" s="70">
        <v>1.6635458000000001</v>
      </c>
      <c r="K1779" s="70">
        <v>15.412566999999999</v>
      </c>
      <c r="L1779" s="70">
        <v>5.9605515999999999E-3</v>
      </c>
      <c r="M1779" s="70">
        <v>1.0405572999999999</v>
      </c>
      <c r="N1779" s="70">
        <v>4.0241802000000001E-4</v>
      </c>
      <c r="O1779" s="70">
        <v>1.9415382000000001</v>
      </c>
      <c r="P1779" s="70">
        <v>1.7430352</v>
      </c>
      <c r="Q1779" s="69">
        <v>771</v>
      </c>
    </row>
    <row r="1780" spans="1:17">
      <c r="A1780" s="66">
        <v>3427</v>
      </c>
      <c r="B1780" s="67" t="s">
        <v>3956</v>
      </c>
      <c r="C1780" s="67" t="s">
        <v>2070</v>
      </c>
      <c r="D1780" s="68" t="s">
        <v>1558</v>
      </c>
      <c r="E1780" s="7"/>
      <c r="F1780" s="8"/>
      <c r="G1780" s="69">
        <v>59000</v>
      </c>
      <c r="H1780" s="69">
        <v>34600</v>
      </c>
      <c r="I1780" s="70">
        <v>9.7994193999999997</v>
      </c>
      <c r="J1780" s="70">
        <v>0.2003074</v>
      </c>
      <c r="K1780" s="70">
        <v>12.419473999999999</v>
      </c>
      <c r="L1780" s="70">
        <v>3.5201885000000002E-2</v>
      </c>
      <c r="M1780" s="70">
        <v>1.2170364</v>
      </c>
      <c r="N1780" s="70">
        <v>3.4495801999999999E-3</v>
      </c>
      <c r="O1780" s="70">
        <v>3.9311669</v>
      </c>
      <c r="P1780" s="70">
        <v>0.34330716999999999</v>
      </c>
      <c r="Q1780" s="69">
        <v>100.5</v>
      </c>
    </row>
    <row r="1781" spans="1:17">
      <c r="A1781" s="66">
        <v>3428</v>
      </c>
      <c r="B1781" s="67" t="s">
        <v>3957</v>
      </c>
      <c r="C1781" s="67" t="s">
        <v>2129</v>
      </c>
      <c r="D1781" s="68" t="s">
        <v>1558</v>
      </c>
      <c r="E1781" s="7">
        <v>854</v>
      </c>
      <c r="F1781" s="8" t="s">
        <v>1563</v>
      </c>
      <c r="G1781" s="69">
        <v>119500</v>
      </c>
      <c r="H1781" s="69">
        <v>39900</v>
      </c>
      <c r="I1781" s="70">
        <v>4.2147183000000004</v>
      </c>
      <c r="J1781" s="70">
        <v>5.2666550000000001</v>
      </c>
      <c r="K1781" s="70">
        <v>22.615728000000001</v>
      </c>
      <c r="L1781" s="70">
        <v>0.89620548</v>
      </c>
      <c r="M1781" s="70">
        <v>0.95318919000000002</v>
      </c>
      <c r="N1781" s="70">
        <v>3.7772536000000002E-2</v>
      </c>
      <c r="O1781" s="70">
        <v>-0.98726570999999996</v>
      </c>
      <c r="P1781" s="70">
        <v>-2.8615469999999998</v>
      </c>
      <c r="Q1781" s="69">
        <v>1878.6666666666599</v>
      </c>
    </row>
    <row r="1782" spans="1:17">
      <c r="A1782" s="66">
        <v>3430</v>
      </c>
      <c r="B1782" s="67" t="s">
        <v>3958</v>
      </c>
      <c r="C1782" s="67" t="s">
        <v>2153</v>
      </c>
      <c r="D1782" s="68" t="s">
        <v>1558</v>
      </c>
      <c r="E1782" s="7"/>
      <c r="F1782" s="8"/>
      <c r="G1782" s="69">
        <v>62600</v>
      </c>
      <c r="H1782" s="69">
        <v>33800</v>
      </c>
      <c r="I1782" s="70">
        <v>14.573447</v>
      </c>
      <c r="J1782" s="70">
        <v>1.1965711000000001</v>
      </c>
      <c r="K1782" s="70">
        <v>8.9701748000000006</v>
      </c>
      <c r="L1782" s="70">
        <v>8.3025715999999999E-2</v>
      </c>
      <c r="M1782" s="70">
        <v>1.3072637</v>
      </c>
      <c r="N1782" s="70">
        <v>1.2099709E-2</v>
      </c>
      <c r="O1782" s="70">
        <v>0.40262067000000001</v>
      </c>
      <c r="P1782" s="70">
        <v>-5.5301084999999999</v>
      </c>
      <c r="Q1782" s="69">
        <v>161.333333333333</v>
      </c>
    </row>
    <row r="1783" spans="1:17">
      <c r="A1783" s="66">
        <v>3429</v>
      </c>
      <c r="B1783" s="67" t="s">
        <v>1569</v>
      </c>
      <c r="C1783" s="67" t="s">
        <v>2153</v>
      </c>
      <c r="D1783" s="68" t="s">
        <v>1558</v>
      </c>
      <c r="E1783" s="7"/>
      <c r="F1783" s="8"/>
      <c r="G1783" s="69">
        <v>71700</v>
      </c>
      <c r="H1783" s="69">
        <v>18500</v>
      </c>
      <c r="I1783" s="70">
        <v>11.834749</v>
      </c>
      <c r="J1783" s="70">
        <v>0.14886223000000001</v>
      </c>
      <c r="K1783" s="70">
        <v>1.1908337</v>
      </c>
      <c r="L1783" s="70">
        <v>0</v>
      </c>
      <c r="M1783" s="70">
        <v>0.14093217</v>
      </c>
      <c r="N1783" s="70">
        <v>0</v>
      </c>
      <c r="O1783" s="70">
        <v>-4.1370582999999996</v>
      </c>
      <c r="P1783" s="70">
        <v>-7.6855735999999997</v>
      </c>
      <c r="Q1783" s="69">
        <v>115.5</v>
      </c>
    </row>
    <row r="1784" spans="1:17">
      <c r="A1784" s="66">
        <v>3431</v>
      </c>
      <c r="B1784" s="67" t="s">
        <v>1570</v>
      </c>
      <c r="C1784" s="67" t="s">
        <v>3959</v>
      </c>
      <c r="D1784" s="68" t="s">
        <v>1558</v>
      </c>
      <c r="E1784" s="7"/>
      <c r="F1784" s="8"/>
      <c r="G1784" s="69">
        <v>93000</v>
      </c>
      <c r="H1784" s="69">
        <v>32700</v>
      </c>
      <c r="I1784" s="70">
        <v>7.8901567000000004</v>
      </c>
      <c r="J1784" s="70">
        <v>2.5238749999999999</v>
      </c>
      <c r="K1784" s="70">
        <v>8.7477540999999999</v>
      </c>
      <c r="L1784" s="70">
        <v>0</v>
      </c>
      <c r="M1784" s="70">
        <v>0.69021147000000005</v>
      </c>
      <c r="N1784" s="70">
        <v>0</v>
      </c>
      <c r="O1784" s="70">
        <v>3.3530989</v>
      </c>
      <c r="P1784" s="70">
        <v>6.1309958</v>
      </c>
      <c r="Q1784" s="69">
        <v>145</v>
      </c>
    </row>
    <row r="1785" spans="1:17">
      <c r="A1785" s="66">
        <v>3432</v>
      </c>
      <c r="B1785" s="67" t="s">
        <v>1572</v>
      </c>
      <c r="C1785" s="67" t="s">
        <v>3329</v>
      </c>
      <c r="D1785" s="68" t="s">
        <v>1558</v>
      </c>
      <c r="E1785" s="7"/>
      <c r="F1785" s="8"/>
      <c r="G1785" s="69">
        <v>94700</v>
      </c>
      <c r="H1785" s="69">
        <v>37400</v>
      </c>
      <c r="I1785" s="70">
        <v>5.7901049000000002</v>
      </c>
      <c r="J1785" s="70">
        <v>1.8671656000000001</v>
      </c>
      <c r="K1785" s="70">
        <v>2.7072585</v>
      </c>
      <c r="L1785" s="70">
        <v>0</v>
      </c>
      <c r="M1785" s="70">
        <v>0.15675311</v>
      </c>
      <c r="N1785" s="70">
        <v>0</v>
      </c>
      <c r="O1785" s="70">
        <v>0.21311658999999999</v>
      </c>
      <c r="P1785" s="70">
        <v>-8.0571423000000006</v>
      </c>
      <c r="Q1785" s="69">
        <v>131</v>
      </c>
    </row>
    <row r="1786" spans="1:17">
      <c r="A1786" s="66">
        <v>3990</v>
      </c>
      <c r="B1786" s="67" t="s">
        <v>3960</v>
      </c>
      <c r="C1786" s="67" t="s">
        <v>2070</v>
      </c>
      <c r="D1786" s="68" t="s">
        <v>1558</v>
      </c>
      <c r="E1786" s="7"/>
      <c r="F1786" s="8"/>
      <c r="G1786" s="69">
        <v>43900</v>
      </c>
      <c r="H1786" s="69">
        <v>23700</v>
      </c>
      <c r="I1786" s="70">
        <v>27.596336000000001</v>
      </c>
      <c r="J1786" s="70">
        <v>5.6175224000000003E-2</v>
      </c>
      <c r="K1786" s="70">
        <v>5.3210702000000003</v>
      </c>
      <c r="L1786" s="70">
        <v>1.5296287999999999E-3</v>
      </c>
      <c r="M1786" s="70">
        <v>1.4684204000000001</v>
      </c>
      <c r="N1786" s="70">
        <v>4.2212149000000001E-4</v>
      </c>
      <c r="O1786" s="70">
        <v>9.3407311000000007E-2</v>
      </c>
      <c r="P1786" s="70">
        <v>6.1691779999999996</v>
      </c>
      <c r="Q1786" s="69">
        <v>776</v>
      </c>
    </row>
    <row r="1787" spans="1:17">
      <c r="A1787" s="66">
        <v>9226</v>
      </c>
      <c r="B1787" s="67" t="s">
        <v>1573</v>
      </c>
      <c r="C1787" s="67" t="s">
        <v>2070</v>
      </c>
      <c r="D1787" s="68" t="s">
        <v>1558</v>
      </c>
      <c r="E1787" s="7"/>
      <c r="F1787" s="8"/>
      <c r="G1787" s="69">
        <v>68500</v>
      </c>
      <c r="H1787" s="69">
        <v>34100</v>
      </c>
      <c r="I1787" s="70">
        <v>14.397456</v>
      </c>
      <c r="J1787" s="70">
        <v>0.53689688000000002</v>
      </c>
      <c r="K1787" s="70">
        <v>10.033165</v>
      </c>
      <c r="L1787" s="70">
        <v>0.45248361999999998</v>
      </c>
      <c r="M1787" s="70">
        <v>1.4445205000000001</v>
      </c>
      <c r="N1787" s="70">
        <v>6.5146132999999995E-2</v>
      </c>
      <c r="O1787" s="70">
        <v>2.7527113000000001</v>
      </c>
      <c r="P1787" s="70">
        <v>12.272722999999999</v>
      </c>
      <c r="Q1787" s="69">
        <v>523.33333333333303</v>
      </c>
    </row>
    <row r="1788" spans="1:17">
      <c r="A1788" s="66">
        <v>3434</v>
      </c>
      <c r="B1788" s="67" t="s">
        <v>1574</v>
      </c>
      <c r="C1788" s="67" t="s">
        <v>3329</v>
      </c>
      <c r="D1788" s="68" t="s">
        <v>1558</v>
      </c>
      <c r="E1788" s="7"/>
      <c r="F1788" s="8"/>
      <c r="G1788" s="69">
        <v>156700</v>
      </c>
      <c r="H1788" s="69">
        <v>48100</v>
      </c>
      <c r="I1788" s="70">
        <v>2.2132640000000001</v>
      </c>
      <c r="J1788" s="70">
        <v>10.985211</v>
      </c>
      <c r="K1788" s="70">
        <v>31.265174999999999</v>
      </c>
      <c r="L1788" s="70">
        <v>1.7154335999999999</v>
      </c>
      <c r="M1788" s="70">
        <v>0.69198090000000001</v>
      </c>
      <c r="N1788" s="70">
        <v>3.7967075000000003E-2</v>
      </c>
      <c r="O1788" s="70">
        <v>6.4424545E-2</v>
      </c>
      <c r="P1788" s="70">
        <v>0.25730067000000001</v>
      </c>
      <c r="Q1788" s="69">
        <v>638</v>
      </c>
    </row>
    <row r="1789" spans="1:17">
      <c r="A1789" s="66">
        <v>3991</v>
      </c>
      <c r="B1789" s="67" t="s">
        <v>3961</v>
      </c>
      <c r="C1789" s="67" t="s">
        <v>3329</v>
      </c>
      <c r="D1789" s="68" t="s">
        <v>1558</v>
      </c>
      <c r="E1789" s="7"/>
      <c r="F1789" s="8"/>
      <c r="G1789" s="69">
        <v>64600</v>
      </c>
      <c r="H1789" s="69">
        <v>26800</v>
      </c>
      <c r="I1789" s="70">
        <v>14.796117000000001</v>
      </c>
      <c r="J1789" s="70">
        <v>0.25838691000000003</v>
      </c>
      <c r="K1789" s="70">
        <v>8.2589387999999992</v>
      </c>
      <c r="L1789" s="70">
        <v>0</v>
      </c>
      <c r="M1789" s="70">
        <v>1.2220023</v>
      </c>
      <c r="N1789" s="70">
        <v>0</v>
      </c>
      <c r="O1789" s="70">
        <v>2.6586026999999999</v>
      </c>
      <c r="P1789" s="70">
        <v>5.9954209000000001</v>
      </c>
      <c r="Q1789" s="69">
        <v>1966</v>
      </c>
    </row>
    <row r="1790" spans="1:17">
      <c r="A1790" s="66">
        <v>4925</v>
      </c>
      <c r="B1790" s="67" t="s">
        <v>3962</v>
      </c>
      <c r="C1790" s="67" t="s">
        <v>2070</v>
      </c>
      <c r="D1790" s="68" t="s">
        <v>1558</v>
      </c>
      <c r="E1790" s="7"/>
      <c r="F1790" s="8"/>
      <c r="G1790" s="69">
        <v>51000</v>
      </c>
      <c r="H1790" s="69">
        <v>23600</v>
      </c>
      <c r="I1790" s="70">
        <v>23.135162000000001</v>
      </c>
      <c r="J1790" s="70">
        <v>0.63804375999999996</v>
      </c>
      <c r="K1790" s="70">
        <v>4.2830443000000002</v>
      </c>
      <c r="L1790" s="70">
        <v>1.6271776000000002E-2</v>
      </c>
      <c r="M1790" s="70">
        <v>0.99088931000000002</v>
      </c>
      <c r="N1790" s="70">
        <v>3.7645017999999998E-3</v>
      </c>
      <c r="O1790" s="70">
        <v>-2.3416841000000002</v>
      </c>
      <c r="P1790" s="70">
        <v>-0.16158226000000001</v>
      </c>
      <c r="Q1790" s="69">
        <v>786.33333333333303</v>
      </c>
    </row>
    <row r="1791" spans="1:17">
      <c r="A1791" s="66">
        <v>3435</v>
      </c>
      <c r="B1791" s="67" t="s">
        <v>3963</v>
      </c>
      <c r="C1791" s="67" t="s">
        <v>3329</v>
      </c>
      <c r="D1791" s="68" t="s">
        <v>1558</v>
      </c>
      <c r="E1791" s="7"/>
      <c r="F1791" s="8"/>
      <c r="G1791" s="69">
        <v>83300</v>
      </c>
      <c r="H1791" s="69">
        <v>36100</v>
      </c>
      <c r="I1791" s="70">
        <v>7.7214660999999998</v>
      </c>
      <c r="J1791" s="70">
        <v>0.80395572999999998</v>
      </c>
      <c r="K1791" s="70">
        <v>12.658836000000001</v>
      </c>
      <c r="L1791" s="70">
        <v>0</v>
      </c>
      <c r="M1791" s="70">
        <v>0.97744774999999995</v>
      </c>
      <c r="N1791" s="70">
        <v>0</v>
      </c>
      <c r="O1791" s="70">
        <v>6.1720414000000003</v>
      </c>
      <c r="P1791" s="70">
        <v>17.634315000000001</v>
      </c>
      <c r="Q1791" s="69">
        <v>436</v>
      </c>
    </row>
    <row r="1792" spans="1:17">
      <c r="A1792" s="66">
        <v>3436</v>
      </c>
      <c r="B1792" s="67" t="s">
        <v>3964</v>
      </c>
      <c r="C1792" s="67" t="s">
        <v>3959</v>
      </c>
      <c r="D1792" s="68" t="s">
        <v>1558</v>
      </c>
      <c r="E1792" s="7"/>
      <c r="F1792" s="8"/>
      <c r="G1792" s="69">
        <v>73900</v>
      </c>
      <c r="H1792" s="69">
        <v>36800</v>
      </c>
      <c r="I1792" s="70">
        <v>11.880222</v>
      </c>
      <c r="J1792" s="70">
        <v>0.98202853999999995</v>
      </c>
      <c r="K1792" s="70">
        <v>6.1391654000000004</v>
      </c>
      <c r="L1792" s="70">
        <v>2.3117438000000001E-2</v>
      </c>
      <c r="M1792" s="70">
        <v>0.72934657000000003</v>
      </c>
      <c r="N1792" s="70">
        <v>2.7464030000000001E-3</v>
      </c>
      <c r="O1792" s="70">
        <v>3.0081007</v>
      </c>
      <c r="P1792" s="70">
        <v>4.2537488999999997</v>
      </c>
      <c r="Q1792" s="69">
        <v>133.333333333333</v>
      </c>
    </row>
    <row r="1793" spans="1:17">
      <c r="A1793" s="66">
        <v>3993</v>
      </c>
      <c r="B1793" s="67" t="s">
        <v>3965</v>
      </c>
      <c r="C1793" s="67" t="s">
        <v>2153</v>
      </c>
      <c r="D1793" s="68" t="s">
        <v>1558</v>
      </c>
      <c r="E1793" s="7"/>
      <c r="F1793" s="8"/>
      <c r="G1793" s="69">
        <v>61000</v>
      </c>
      <c r="H1793" s="69">
        <v>26400</v>
      </c>
      <c r="I1793" s="70">
        <v>16.561278999999999</v>
      </c>
      <c r="J1793" s="70">
        <v>0.43269539000000001</v>
      </c>
      <c r="K1793" s="70">
        <v>7.2908273000000001</v>
      </c>
      <c r="L1793" s="70">
        <v>9.5005437999999998E-2</v>
      </c>
      <c r="M1793" s="70">
        <v>1.2074541999999999</v>
      </c>
      <c r="N1793" s="70">
        <v>1.5734115999999999E-2</v>
      </c>
      <c r="O1793" s="70">
        <v>-2.7819707</v>
      </c>
      <c r="P1793" s="70">
        <v>-1.8500382</v>
      </c>
      <c r="Q1793" s="69">
        <v>2056.6666666666601</v>
      </c>
    </row>
    <row r="1794" spans="1:17">
      <c r="A1794" s="66">
        <v>3440</v>
      </c>
      <c r="B1794" s="67" t="s">
        <v>3966</v>
      </c>
      <c r="C1794" s="67" t="s">
        <v>2153</v>
      </c>
      <c r="D1794" s="68" t="s">
        <v>1558</v>
      </c>
      <c r="E1794" s="7"/>
      <c r="F1794" s="8"/>
      <c r="G1794" s="69">
        <v>80400</v>
      </c>
      <c r="H1794" s="69">
        <v>37100</v>
      </c>
      <c r="I1794" s="70">
        <v>10.861122</v>
      </c>
      <c r="J1794" s="70">
        <v>1.8393573999999999</v>
      </c>
      <c r="K1794" s="70">
        <v>8.1903038000000006</v>
      </c>
      <c r="L1794" s="70">
        <v>0</v>
      </c>
      <c r="M1794" s="70">
        <v>0.88955896999999995</v>
      </c>
      <c r="N1794" s="70">
        <v>0</v>
      </c>
      <c r="O1794" s="70">
        <v>-4.0563638999999999E-2</v>
      </c>
      <c r="P1794" s="70">
        <v>7.7667498999999998</v>
      </c>
      <c r="Q1794" s="69">
        <v>148.333333333333</v>
      </c>
    </row>
    <row r="1795" spans="1:17">
      <c r="A1795" s="66">
        <v>3441</v>
      </c>
      <c r="B1795" s="67" t="s">
        <v>1575</v>
      </c>
      <c r="C1795" s="67" t="s">
        <v>3329</v>
      </c>
      <c r="D1795" s="68" t="s">
        <v>1558</v>
      </c>
      <c r="E1795" s="7"/>
      <c r="F1795" s="8"/>
      <c r="G1795" s="69">
        <v>77100</v>
      </c>
      <c r="H1795" s="69">
        <v>32200</v>
      </c>
      <c r="I1795" s="70">
        <v>6.7824349000000002</v>
      </c>
      <c r="J1795" s="70">
        <v>0.26405835</v>
      </c>
      <c r="K1795" s="70">
        <v>16.606446999999999</v>
      </c>
      <c r="L1795" s="70">
        <v>0.14184673</v>
      </c>
      <c r="M1795" s="70">
        <v>1.1263216</v>
      </c>
      <c r="N1795" s="70">
        <v>9.6206628000000006E-3</v>
      </c>
      <c r="O1795" s="70">
        <v>0.19551938999999999</v>
      </c>
      <c r="P1795" s="70">
        <v>-7.3109403000000004</v>
      </c>
      <c r="Q1795" s="69">
        <v>318.5</v>
      </c>
    </row>
    <row r="1796" spans="1:17">
      <c r="A1796" s="66">
        <v>7602</v>
      </c>
      <c r="B1796" s="67" t="s">
        <v>3967</v>
      </c>
      <c r="C1796" s="67" t="s">
        <v>3968</v>
      </c>
      <c r="D1796" s="68" t="s">
        <v>1558</v>
      </c>
      <c r="E1796" s="7"/>
      <c r="F1796" s="8"/>
      <c r="G1796" s="69">
        <v>42200</v>
      </c>
      <c r="H1796" s="69">
        <v>21800</v>
      </c>
      <c r="I1796" s="70">
        <v>27.297705000000001</v>
      </c>
      <c r="J1796" s="70">
        <v>0.1859374</v>
      </c>
      <c r="K1796" s="70">
        <v>1.0915630000000001</v>
      </c>
      <c r="L1796" s="70">
        <v>2.5673478999999999E-2</v>
      </c>
      <c r="M1796" s="70">
        <v>0.29797167000000002</v>
      </c>
      <c r="N1796" s="70">
        <v>7.0082707999999999E-3</v>
      </c>
      <c r="O1796" s="70">
        <v>-0.81599569000000005</v>
      </c>
      <c r="P1796" s="70">
        <v>2.5052528000000001</v>
      </c>
      <c r="Q1796" s="69">
        <v>177</v>
      </c>
    </row>
    <row r="1797" spans="1:17">
      <c r="A1797" s="66">
        <v>6815</v>
      </c>
      <c r="B1797" s="67" t="s">
        <v>3969</v>
      </c>
      <c r="C1797" s="67" t="s">
        <v>2153</v>
      </c>
      <c r="D1797" s="68" t="s">
        <v>1558</v>
      </c>
      <c r="E1797" s="7"/>
      <c r="F1797" s="8"/>
      <c r="G1797" s="69">
        <v>37200</v>
      </c>
      <c r="H1797" s="69">
        <v>23200</v>
      </c>
      <c r="I1797" s="70">
        <v>33.353141999999998</v>
      </c>
      <c r="J1797" s="70">
        <v>0.12861834</v>
      </c>
      <c r="K1797" s="70">
        <v>4.2138080999999996</v>
      </c>
      <c r="L1797" s="70">
        <v>0</v>
      </c>
      <c r="M1797" s="70">
        <v>1.4054374000000001</v>
      </c>
      <c r="N1797" s="70">
        <v>0</v>
      </c>
      <c r="O1797" s="70">
        <v>-6.0286527000000003</v>
      </c>
      <c r="P1797" s="70">
        <v>2.0922019000000001</v>
      </c>
      <c r="Q1797" s="69">
        <v>410.33333333333297</v>
      </c>
    </row>
    <row r="1798" spans="1:17">
      <c r="A1798" s="66">
        <v>3992</v>
      </c>
      <c r="B1798" s="67" t="s">
        <v>3970</v>
      </c>
      <c r="C1798" s="67" t="s">
        <v>3329</v>
      </c>
      <c r="D1798" s="68" t="s">
        <v>1558</v>
      </c>
      <c r="E1798" s="7"/>
      <c r="F1798" s="8"/>
      <c r="G1798" s="69">
        <v>45200</v>
      </c>
      <c r="H1798" s="69">
        <v>24800</v>
      </c>
      <c r="I1798" s="70">
        <v>23.416257999999999</v>
      </c>
      <c r="J1798" s="70">
        <v>8.4840469000000002E-2</v>
      </c>
      <c r="K1798" s="70">
        <v>6.1836085000000001</v>
      </c>
      <c r="L1798" s="70">
        <v>0</v>
      </c>
      <c r="M1798" s="70">
        <v>1.4479698000000001</v>
      </c>
      <c r="N1798" s="70">
        <v>0</v>
      </c>
      <c r="O1798" s="70">
        <v>0.63843101000000002</v>
      </c>
      <c r="P1798" s="70">
        <v>3.6177464000000001</v>
      </c>
      <c r="Q1798" s="69">
        <v>639.33333333333303</v>
      </c>
    </row>
    <row r="1799" spans="1:17">
      <c r="A1799" s="66">
        <v>3445</v>
      </c>
      <c r="B1799" s="67" t="s">
        <v>1576</v>
      </c>
      <c r="C1799" s="67" t="s">
        <v>3329</v>
      </c>
      <c r="D1799" s="68" t="s">
        <v>1558</v>
      </c>
      <c r="E1799" s="7"/>
      <c r="F1799" s="8"/>
      <c r="G1799" s="69">
        <v>118100</v>
      </c>
      <c r="H1799" s="69">
        <v>43900</v>
      </c>
      <c r="I1799" s="70">
        <v>2.8914626000000001</v>
      </c>
      <c r="J1799" s="70">
        <v>4.3055428999999998</v>
      </c>
      <c r="K1799" s="70">
        <v>40.932896</v>
      </c>
      <c r="L1799" s="70">
        <v>4.6406559999999999</v>
      </c>
      <c r="M1799" s="70">
        <v>1.1835594</v>
      </c>
      <c r="N1799" s="70">
        <v>0.13418283</v>
      </c>
      <c r="O1799" s="70">
        <v>0.67203586999999998</v>
      </c>
      <c r="P1799" s="70">
        <v>-0.53962684000000005</v>
      </c>
      <c r="Q1799" s="69">
        <v>272.666666666666</v>
      </c>
    </row>
    <row r="1800" spans="1:17">
      <c r="A1800" s="66">
        <v>3446</v>
      </c>
      <c r="B1800" s="67" t="s">
        <v>1579</v>
      </c>
      <c r="C1800" s="67" t="s">
        <v>2153</v>
      </c>
      <c r="D1800" s="68" t="s">
        <v>1558</v>
      </c>
      <c r="E1800" s="7"/>
      <c r="F1800" s="8"/>
      <c r="G1800" s="69">
        <v>42000</v>
      </c>
      <c r="H1800" s="69">
        <v>33500</v>
      </c>
      <c r="I1800" s="70">
        <v>26.003283</v>
      </c>
      <c r="J1800" s="70">
        <v>1.8737249000000001E-2</v>
      </c>
      <c r="K1800" s="70">
        <v>10.738597</v>
      </c>
      <c r="L1800" s="70">
        <v>3.5005694E-3</v>
      </c>
      <c r="M1800" s="70">
        <v>2.7923876999999999</v>
      </c>
      <c r="N1800" s="70">
        <v>9.1026292999999998E-4</v>
      </c>
      <c r="O1800" s="70">
        <v>-4.4938301999999997</v>
      </c>
      <c r="P1800" s="70">
        <v>-0.15435034</v>
      </c>
      <c r="Q1800" s="69">
        <v>623.66666666666595</v>
      </c>
    </row>
    <row r="1801" spans="1:17">
      <c r="A1801" s="66">
        <v>3422</v>
      </c>
      <c r="B1801" s="67" t="s">
        <v>1562</v>
      </c>
      <c r="C1801" s="67" t="s">
        <v>3329</v>
      </c>
      <c r="D1801" s="68" t="s">
        <v>1558</v>
      </c>
      <c r="E1801" s="7">
        <v>853</v>
      </c>
      <c r="F1801" s="8" t="s">
        <v>1562</v>
      </c>
      <c r="G1801" s="69">
        <v>70600</v>
      </c>
      <c r="H1801" s="69">
        <v>33700</v>
      </c>
      <c r="I1801" s="70">
        <v>11.854203</v>
      </c>
      <c r="J1801" s="70">
        <v>0.57209348999999998</v>
      </c>
      <c r="K1801" s="70">
        <v>6.6610731999999997</v>
      </c>
      <c r="L1801" s="70">
        <v>8.5131072000000002E-2</v>
      </c>
      <c r="M1801" s="70">
        <v>0.78961711999999995</v>
      </c>
      <c r="N1801" s="70">
        <v>1.0091610000000001E-2</v>
      </c>
      <c r="O1801" s="70">
        <v>-2.309145</v>
      </c>
      <c r="P1801" s="70">
        <v>-2.1383587999999998</v>
      </c>
      <c r="Q1801" s="69">
        <v>82</v>
      </c>
    </row>
    <row r="1802" spans="1:17">
      <c r="A1802" s="66">
        <v>3994</v>
      </c>
      <c r="B1802" s="67" t="s">
        <v>3971</v>
      </c>
      <c r="C1802" s="67" t="s">
        <v>3959</v>
      </c>
      <c r="D1802" s="68" t="s">
        <v>1558</v>
      </c>
      <c r="E1802" s="7"/>
      <c r="F1802" s="8"/>
      <c r="G1802" s="69">
        <v>57300</v>
      </c>
      <c r="H1802" s="69">
        <v>25700</v>
      </c>
      <c r="I1802" s="70">
        <v>16.237929999999999</v>
      </c>
      <c r="J1802" s="70">
        <v>0.12387397999999999</v>
      </c>
      <c r="K1802" s="70">
        <v>4.8677153999999998</v>
      </c>
      <c r="L1802" s="70">
        <v>4.2701596000000001E-3</v>
      </c>
      <c r="M1802" s="70">
        <v>0.79041618000000002</v>
      </c>
      <c r="N1802" s="70">
        <v>6.9338555E-4</v>
      </c>
      <c r="O1802" s="70">
        <v>4.8215079000000003</v>
      </c>
      <c r="P1802" s="70">
        <v>7.1341386</v>
      </c>
      <c r="Q1802" s="69">
        <v>757</v>
      </c>
    </row>
    <row r="1803" spans="1:17">
      <c r="A1803" s="66">
        <v>3447</v>
      </c>
      <c r="B1803" s="67" t="s">
        <v>3972</v>
      </c>
      <c r="C1803" s="67" t="s">
        <v>3959</v>
      </c>
      <c r="D1803" s="68" t="s">
        <v>1558</v>
      </c>
      <c r="E1803" s="7"/>
      <c r="F1803" s="8"/>
      <c r="G1803" s="69">
        <v>60600</v>
      </c>
      <c r="H1803" s="69">
        <v>30400</v>
      </c>
      <c r="I1803" s="70">
        <v>20.166419999999999</v>
      </c>
      <c r="J1803" s="70">
        <v>0.47870246</v>
      </c>
      <c r="K1803" s="70">
        <v>13.033828</v>
      </c>
      <c r="L1803" s="70">
        <v>3.9774384000000003E-2</v>
      </c>
      <c r="M1803" s="70">
        <v>2.6284564000000001</v>
      </c>
      <c r="N1803" s="70">
        <v>8.0210696999999994E-3</v>
      </c>
      <c r="O1803" s="70">
        <v>-4.0398645000000002</v>
      </c>
      <c r="P1803" s="70">
        <v>-2.0243912000000002</v>
      </c>
      <c r="Q1803" s="69">
        <v>146</v>
      </c>
    </row>
    <row r="1804" spans="1:17">
      <c r="A1804" s="66">
        <v>4926</v>
      </c>
      <c r="B1804" s="67" t="s">
        <v>3973</v>
      </c>
      <c r="C1804" s="67" t="s">
        <v>3329</v>
      </c>
      <c r="D1804" s="68" t="s">
        <v>1558</v>
      </c>
      <c r="E1804" s="7"/>
      <c r="F1804" s="8"/>
      <c r="G1804" s="69">
        <v>64000</v>
      </c>
      <c r="H1804" s="69">
        <v>28500</v>
      </c>
      <c r="I1804" s="70">
        <v>13.501751000000001</v>
      </c>
      <c r="J1804" s="70">
        <v>0.23659298000000001</v>
      </c>
      <c r="K1804" s="70">
        <v>9.0368376000000001</v>
      </c>
      <c r="L1804" s="70">
        <v>2.934633E-2</v>
      </c>
      <c r="M1804" s="70">
        <v>1.2201313</v>
      </c>
      <c r="N1804" s="70">
        <v>3.9622685999999999E-3</v>
      </c>
      <c r="O1804" s="70">
        <v>2.2625061999999998</v>
      </c>
      <c r="P1804" s="70">
        <v>2.3757628999999998</v>
      </c>
      <c r="Q1804" s="69">
        <v>778.33333333333303</v>
      </c>
    </row>
    <row r="1805" spans="1:17">
      <c r="A1805" s="66">
        <v>4920</v>
      </c>
      <c r="B1805" s="67" t="s">
        <v>3974</v>
      </c>
      <c r="C1805" s="67" t="s">
        <v>2129</v>
      </c>
      <c r="D1805" s="68" t="s">
        <v>1558</v>
      </c>
      <c r="E1805" s="7"/>
      <c r="F1805" s="8"/>
      <c r="G1805" s="69">
        <v>63500</v>
      </c>
      <c r="H1805" s="69">
        <v>27200</v>
      </c>
      <c r="I1805" s="70">
        <v>16.775780000000001</v>
      </c>
      <c r="J1805" s="70">
        <v>0.50227540999999998</v>
      </c>
      <c r="K1805" s="70">
        <v>9.1699065999999991</v>
      </c>
      <c r="L1805" s="70">
        <v>1.1822429000000001E-2</v>
      </c>
      <c r="M1805" s="70">
        <v>1.5383233000000001</v>
      </c>
      <c r="N1805" s="70">
        <v>1.9833045000000001E-3</v>
      </c>
      <c r="O1805" s="70">
        <v>-0.58160489999999998</v>
      </c>
      <c r="P1805" s="70">
        <v>3.2236609000000001</v>
      </c>
      <c r="Q1805" s="69">
        <v>1909</v>
      </c>
    </row>
    <row r="1806" spans="1:17">
      <c r="A1806" s="66">
        <v>63</v>
      </c>
      <c r="B1806" s="67" t="s">
        <v>3975</v>
      </c>
      <c r="C1806" s="67" t="s">
        <v>2153</v>
      </c>
      <c r="D1806" s="68" t="s">
        <v>1558</v>
      </c>
      <c r="E1806" s="7"/>
      <c r="F1806" s="8"/>
      <c r="G1806" s="69">
        <v>85400</v>
      </c>
      <c r="H1806" s="69">
        <v>39600</v>
      </c>
      <c r="I1806" s="70">
        <v>9.3693408999999992</v>
      </c>
      <c r="J1806" s="70">
        <v>1.1948984</v>
      </c>
      <c r="K1806" s="70">
        <v>17.960169</v>
      </c>
      <c r="L1806" s="70">
        <v>0.47970214</v>
      </c>
      <c r="M1806" s="70">
        <v>1.6827494000000001</v>
      </c>
      <c r="N1806" s="70">
        <v>4.4944927000000003E-2</v>
      </c>
      <c r="O1806" s="70">
        <v>-2.2821167</v>
      </c>
      <c r="P1806" s="70">
        <v>-4.5207056999999997</v>
      </c>
      <c r="Q1806" s="69">
        <v>4538.6666666666597</v>
      </c>
    </row>
    <row r="1807" spans="1:17">
      <c r="A1807" s="66">
        <v>9322</v>
      </c>
      <c r="B1807" s="67" t="s">
        <v>3976</v>
      </c>
      <c r="C1807" s="67" t="s">
        <v>2070</v>
      </c>
      <c r="D1807" s="68" t="s">
        <v>1558</v>
      </c>
      <c r="E1807" s="7"/>
      <c r="F1807" s="8"/>
      <c r="G1807" s="69">
        <v>29300</v>
      </c>
      <c r="H1807" s="69">
        <v>15600</v>
      </c>
      <c r="I1807" s="70">
        <v>36.871098000000003</v>
      </c>
      <c r="J1807" s="70">
        <v>0.12940185000000001</v>
      </c>
      <c r="K1807" s="70">
        <v>3.6633477000000001</v>
      </c>
      <c r="L1807" s="70">
        <v>9.3003232000000002E-3</v>
      </c>
      <c r="M1807" s="70">
        <v>1.3507164</v>
      </c>
      <c r="N1807" s="70">
        <v>3.4291310999999998E-3</v>
      </c>
      <c r="O1807" s="70">
        <v>0.96131997999999996</v>
      </c>
      <c r="P1807" s="70">
        <v>-2.1107961999999998</v>
      </c>
      <c r="Q1807" s="69">
        <v>86</v>
      </c>
    </row>
    <row r="1808" spans="1:17">
      <c r="A1808" s="66">
        <v>3456</v>
      </c>
      <c r="B1808" s="67" t="s">
        <v>1582</v>
      </c>
      <c r="C1808" s="67" t="s">
        <v>3404</v>
      </c>
      <c r="D1808" s="68" t="s">
        <v>1558</v>
      </c>
      <c r="E1808" s="7">
        <v>867</v>
      </c>
      <c r="F1808" s="8" t="s">
        <v>1582</v>
      </c>
      <c r="G1808" s="69">
        <v>84100</v>
      </c>
      <c r="H1808" s="69">
        <v>38600</v>
      </c>
      <c r="I1808" s="70">
        <v>7.6472987999999997</v>
      </c>
      <c r="J1808" s="70">
        <v>0.53773528000000004</v>
      </c>
      <c r="K1808" s="70">
        <v>18.161321999999998</v>
      </c>
      <c r="L1808" s="70">
        <v>0.47189534</v>
      </c>
      <c r="M1808" s="70">
        <v>1.3888506</v>
      </c>
      <c r="N1808" s="70">
        <v>3.6087248000000002E-2</v>
      </c>
      <c r="O1808" s="70">
        <v>0.89269644000000004</v>
      </c>
      <c r="P1808" s="70">
        <v>1.2928879</v>
      </c>
      <c r="Q1808" s="69">
        <v>855</v>
      </c>
    </row>
    <row r="1809" spans="1:17">
      <c r="A1809" s="66">
        <v>3457</v>
      </c>
      <c r="B1809" s="67" t="s">
        <v>1583</v>
      </c>
      <c r="C1809" s="67" t="s">
        <v>3959</v>
      </c>
      <c r="D1809" s="68" t="s">
        <v>1558</v>
      </c>
      <c r="E1809" s="7"/>
      <c r="F1809" s="8"/>
      <c r="G1809" s="69">
        <v>133400</v>
      </c>
      <c r="H1809" s="69">
        <v>55100</v>
      </c>
      <c r="I1809" s="70">
        <v>3.7601515999999999</v>
      </c>
      <c r="J1809" s="70">
        <v>8.5844468999999997</v>
      </c>
      <c r="K1809" s="70">
        <v>31.45187</v>
      </c>
      <c r="L1809" s="70">
        <v>0</v>
      </c>
      <c r="M1809" s="70">
        <v>1.1826379</v>
      </c>
      <c r="N1809" s="70">
        <v>0</v>
      </c>
      <c r="O1809" s="70">
        <v>-1.0874767999999999</v>
      </c>
      <c r="P1809" s="70">
        <v>-2.5859641999999998</v>
      </c>
      <c r="Q1809" s="69">
        <v>261.666666666666</v>
      </c>
    </row>
    <row r="1810" spans="1:17">
      <c r="A1810" s="66">
        <v>3996</v>
      </c>
      <c r="B1810" s="67" t="s">
        <v>3977</v>
      </c>
      <c r="C1810" s="67" t="s">
        <v>3404</v>
      </c>
      <c r="D1810" s="68" t="s">
        <v>1558</v>
      </c>
      <c r="E1810" s="7"/>
      <c r="F1810" s="8"/>
      <c r="G1810" s="69">
        <v>61500</v>
      </c>
      <c r="H1810" s="69">
        <v>27200</v>
      </c>
      <c r="I1810" s="70">
        <v>15.946486</v>
      </c>
      <c r="J1810" s="70">
        <v>0.29082557999999997</v>
      </c>
      <c r="K1810" s="70">
        <v>4.9355020999999999</v>
      </c>
      <c r="L1810" s="70">
        <v>0</v>
      </c>
      <c r="M1810" s="70">
        <v>0.78703909999999999</v>
      </c>
      <c r="N1810" s="70">
        <v>0</v>
      </c>
      <c r="O1810" s="70">
        <v>0.12932624000000001</v>
      </c>
      <c r="P1810" s="70">
        <v>3.4650908</v>
      </c>
      <c r="Q1810" s="69">
        <v>764.33333333333303</v>
      </c>
    </row>
    <row r="1811" spans="1:17">
      <c r="A1811" s="66">
        <v>3458</v>
      </c>
      <c r="B1811" s="67" t="s">
        <v>3978</v>
      </c>
      <c r="C1811" s="67" t="s">
        <v>3979</v>
      </c>
      <c r="D1811" s="68" t="s">
        <v>1585</v>
      </c>
      <c r="E1811" s="7"/>
      <c r="F1811" s="8"/>
      <c r="G1811" s="69">
        <v>93200</v>
      </c>
      <c r="H1811" s="69">
        <v>44200</v>
      </c>
      <c r="I1811" s="70">
        <v>2.7987962</v>
      </c>
      <c r="J1811" s="70">
        <v>2.2330654000000001</v>
      </c>
      <c r="K1811" s="70">
        <v>15.881130000000001</v>
      </c>
      <c r="L1811" s="70">
        <v>4.4297688000000002E-2</v>
      </c>
      <c r="M1811" s="70">
        <v>0.44448045000000003</v>
      </c>
      <c r="N1811" s="70">
        <v>1.2398019000000001E-3</v>
      </c>
      <c r="O1811" s="70">
        <v>0.40200048999999999</v>
      </c>
      <c r="P1811" s="70">
        <v>-5.0306801999999999</v>
      </c>
      <c r="Q1811" s="69">
        <v>392</v>
      </c>
    </row>
    <row r="1812" spans="1:17">
      <c r="A1812" s="66">
        <v>5309</v>
      </c>
      <c r="B1812" s="67" t="s">
        <v>3980</v>
      </c>
      <c r="C1812" s="67" t="s">
        <v>3614</v>
      </c>
      <c r="D1812" s="68" t="s">
        <v>1585</v>
      </c>
      <c r="E1812" s="7"/>
      <c r="F1812" s="8"/>
      <c r="G1812" s="69">
        <v>56500</v>
      </c>
      <c r="H1812" s="69">
        <v>35800</v>
      </c>
      <c r="I1812" s="70">
        <v>13.263249</v>
      </c>
      <c r="J1812" s="70">
        <v>0.14114165000000001</v>
      </c>
      <c r="K1812" s="70">
        <v>12.833940999999999</v>
      </c>
      <c r="L1812" s="70">
        <v>0.63836002000000003</v>
      </c>
      <c r="M1812" s="70">
        <v>1.7021976999999999</v>
      </c>
      <c r="N1812" s="70">
        <v>8.4667279999999998E-2</v>
      </c>
      <c r="O1812" s="70">
        <v>-7.0061935999999996</v>
      </c>
      <c r="P1812" s="70">
        <v>-18.089886</v>
      </c>
      <c r="Q1812" s="69">
        <v>360.33333333333297</v>
      </c>
    </row>
    <row r="1813" spans="1:17">
      <c r="A1813" s="66">
        <v>8284</v>
      </c>
      <c r="B1813" s="67" t="s">
        <v>3981</v>
      </c>
      <c r="C1813" s="67" t="s">
        <v>3982</v>
      </c>
      <c r="D1813" s="68" t="s">
        <v>1585</v>
      </c>
      <c r="E1813" s="7"/>
      <c r="F1813" s="8"/>
      <c r="G1813" s="69">
        <v>59000</v>
      </c>
      <c r="H1813" s="69">
        <v>41400</v>
      </c>
      <c r="I1813" s="70">
        <v>9.8648910999999995</v>
      </c>
      <c r="J1813" s="70">
        <v>0.12388871999999999</v>
      </c>
      <c r="K1813" s="70">
        <v>31.680515</v>
      </c>
      <c r="L1813" s="70">
        <v>0</v>
      </c>
      <c r="M1813" s="70">
        <v>3.1252482000000001</v>
      </c>
      <c r="N1813" s="70">
        <v>0</v>
      </c>
      <c r="O1813" s="70">
        <v>-1.3488218999999999</v>
      </c>
      <c r="P1813" s="70">
        <v>-14.025116000000001</v>
      </c>
      <c r="Q1813" s="69">
        <v>225</v>
      </c>
    </row>
    <row r="1814" spans="1:17">
      <c r="A1814" s="66">
        <v>3465</v>
      </c>
      <c r="B1814" s="67" t="s">
        <v>1587</v>
      </c>
      <c r="C1814" s="67" t="s">
        <v>3983</v>
      </c>
      <c r="D1814" s="68" t="s">
        <v>1585</v>
      </c>
      <c r="E1814" s="7"/>
      <c r="F1814" s="8"/>
      <c r="G1814" s="69">
        <v>67100</v>
      </c>
      <c r="H1814" s="69">
        <v>35000</v>
      </c>
      <c r="I1814" s="70">
        <v>8.2088546999999998</v>
      </c>
      <c r="J1814" s="70">
        <v>5.05221E-2</v>
      </c>
      <c r="K1814" s="70">
        <v>18.768934000000002</v>
      </c>
      <c r="L1814" s="70">
        <v>4.5514703000000001</v>
      </c>
      <c r="M1814" s="70">
        <v>1.5407146</v>
      </c>
      <c r="N1814" s="70">
        <v>0.37362358000000001</v>
      </c>
      <c r="O1814" s="70">
        <v>-2.4735553000000001</v>
      </c>
      <c r="P1814" s="70">
        <v>-15.199871</v>
      </c>
      <c r="Q1814" s="69">
        <v>137</v>
      </c>
    </row>
    <row r="1815" spans="1:17">
      <c r="A1815" s="66">
        <v>7764</v>
      </c>
      <c r="B1815" s="67" t="s">
        <v>3984</v>
      </c>
      <c r="C1815" s="67" t="s">
        <v>3979</v>
      </c>
      <c r="D1815" s="68" t="s">
        <v>1585</v>
      </c>
      <c r="E1815" s="7"/>
      <c r="F1815" s="8"/>
      <c r="G1815" s="69">
        <v>68900</v>
      </c>
      <c r="H1815" s="69">
        <v>40200</v>
      </c>
      <c r="I1815" s="70">
        <v>7.6347817999999998</v>
      </c>
      <c r="J1815" s="70">
        <v>0.31307727000000002</v>
      </c>
      <c r="K1815" s="70">
        <v>20.22316</v>
      </c>
      <c r="L1815" s="70">
        <v>0.19119184</v>
      </c>
      <c r="M1815" s="70">
        <v>1.5439942</v>
      </c>
      <c r="N1815" s="70">
        <v>1.459708E-2</v>
      </c>
      <c r="O1815" s="70">
        <v>-0.21841662000000001</v>
      </c>
      <c r="P1815" s="70">
        <v>-6.8438559000000003</v>
      </c>
      <c r="Q1815" s="69">
        <v>579</v>
      </c>
    </row>
    <row r="1816" spans="1:17">
      <c r="A1816" s="66">
        <v>3469</v>
      </c>
      <c r="B1816" s="67" t="s">
        <v>3985</v>
      </c>
      <c r="C1816" s="67" t="s">
        <v>3979</v>
      </c>
      <c r="D1816" s="68" t="s">
        <v>1585</v>
      </c>
      <c r="E1816" s="7"/>
      <c r="F1816" s="8"/>
      <c r="G1816" s="69">
        <v>78600</v>
      </c>
      <c r="H1816" s="69">
        <v>42600</v>
      </c>
      <c r="I1816" s="70">
        <v>6.9819288000000004</v>
      </c>
      <c r="J1816" s="70">
        <v>0.82839459000000004</v>
      </c>
      <c r="K1816" s="70">
        <v>20.873476</v>
      </c>
      <c r="L1816" s="70">
        <v>8.7752922999999997E-2</v>
      </c>
      <c r="M1816" s="70">
        <v>1.4573712000000001</v>
      </c>
      <c r="N1816" s="70">
        <v>6.1268466999999998E-3</v>
      </c>
      <c r="O1816" s="70">
        <v>-5.9877653000000004</v>
      </c>
      <c r="P1816" s="70">
        <v>-16.879936000000001</v>
      </c>
      <c r="Q1816" s="69">
        <v>192.5</v>
      </c>
    </row>
    <row r="1817" spans="1:17">
      <c r="A1817" s="66">
        <v>72</v>
      </c>
      <c r="B1817" s="67" t="s">
        <v>3986</v>
      </c>
      <c r="C1817" s="67" t="s">
        <v>3987</v>
      </c>
      <c r="D1817" s="68" t="s">
        <v>1585</v>
      </c>
      <c r="E1817" s="7"/>
      <c r="F1817" s="8"/>
      <c r="G1817" s="69">
        <v>71600</v>
      </c>
      <c r="H1817" s="69">
        <v>39600</v>
      </c>
      <c r="I1817" s="70">
        <v>7.4326753999999999</v>
      </c>
      <c r="J1817" s="70">
        <v>0.39132312000000002</v>
      </c>
      <c r="K1817" s="70">
        <v>21.739961999999998</v>
      </c>
      <c r="L1817" s="70">
        <v>1.2468216000000001</v>
      </c>
      <c r="M1817" s="70">
        <v>1.6158607</v>
      </c>
      <c r="N1817" s="70">
        <v>9.2672205999999993E-2</v>
      </c>
      <c r="O1817" s="70">
        <v>-2.5835905000000001</v>
      </c>
      <c r="P1817" s="70">
        <v>-9.6207408999999995</v>
      </c>
      <c r="Q1817" s="69">
        <v>4322</v>
      </c>
    </row>
    <row r="1818" spans="1:17">
      <c r="A1818" s="66">
        <v>10170</v>
      </c>
      <c r="B1818" s="67" t="s">
        <v>3988</v>
      </c>
      <c r="C1818" s="67" t="s">
        <v>3989</v>
      </c>
      <c r="D1818" s="68" t="s">
        <v>1585</v>
      </c>
      <c r="E1818" s="7"/>
      <c r="F1818" s="8"/>
      <c r="G1818" s="69">
        <v>54700</v>
      </c>
      <c r="H1818" s="69">
        <v>32500</v>
      </c>
      <c r="I1818" s="70">
        <v>14.857265999999999</v>
      </c>
      <c r="J1818" s="70">
        <v>0.11793304</v>
      </c>
      <c r="K1818" s="70">
        <v>11.602062999999999</v>
      </c>
      <c r="L1818" s="70">
        <v>0</v>
      </c>
      <c r="M1818" s="70">
        <v>1.7237494</v>
      </c>
      <c r="N1818" s="70">
        <v>0</v>
      </c>
      <c r="O1818" s="70">
        <v>-3.0301079999999998</v>
      </c>
      <c r="P1818" s="70">
        <v>-7.0253028999999998</v>
      </c>
      <c r="Q1818" s="69">
        <v>261.33333333333297</v>
      </c>
    </row>
    <row r="1819" spans="1:17">
      <c r="A1819" s="66">
        <v>3478</v>
      </c>
      <c r="B1819" s="67" t="s">
        <v>1594</v>
      </c>
      <c r="C1819" s="67" t="s">
        <v>2299</v>
      </c>
      <c r="D1819" s="68" t="s">
        <v>1595</v>
      </c>
      <c r="E1819" s="7">
        <v>876</v>
      </c>
      <c r="F1819" s="8" t="s">
        <v>1594</v>
      </c>
      <c r="G1819" s="69">
        <v>66600</v>
      </c>
      <c r="H1819" s="69">
        <v>33500</v>
      </c>
      <c r="I1819" s="70">
        <v>11.998721</v>
      </c>
      <c r="J1819" s="70">
        <v>0.26745024000000001</v>
      </c>
      <c r="K1819" s="70">
        <v>11.463448</v>
      </c>
      <c r="L1819" s="70">
        <v>0.52774726999999999</v>
      </c>
      <c r="M1819" s="70">
        <v>1.3754671999999999</v>
      </c>
      <c r="N1819" s="70">
        <v>6.3322924000000003E-2</v>
      </c>
      <c r="O1819" s="70">
        <v>-2.2594232999999999</v>
      </c>
      <c r="P1819" s="70">
        <v>-5.4512048000000002</v>
      </c>
      <c r="Q1819" s="69">
        <v>1065.6666666666599</v>
      </c>
    </row>
    <row r="1820" spans="1:17">
      <c r="A1820" s="66">
        <v>3479</v>
      </c>
      <c r="B1820" s="67" t="s">
        <v>1597</v>
      </c>
      <c r="C1820" s="67" t="s">
        <v>2300</v>
      </c>
      <c r="D1820" s="68" t="s">
        <v>1595</v>
      </c>
      <c r="E1820" s="7">
        <v>877</v>
      </c>
      <c r="F1820" s="8" t="s">
        <v>1597</v>
      </c>
      <c r="G1820" s="69">
        <v>116700</v>
      </c>
      <c r="H1820" s="69">
        <v>37900</v>
      </c>
      <c r="I1820" s="70">
        <v>2.9190464</v>
      </c>
      <c r="J1820" s="70">
        <v>4.2939048</v>
      </c>
      <c r="K1820" s="70">
        <v>19.804945</v>
      </c>
      <c r="L1820" s="70">
        <v>9.2773639000000005E-2</v>
      </c>
      <c r="M1820" s="70">
        <v>0.57811551999999999</v>
      </c>
      <c r="N1820" s="70">
        <v>2.7081055999999999E-3</v>
      </c>
      <c r="O1820" s="70">
        <v>-0.83074981000000003</v>
      </c>
      <c r="P1820" s="70">
        <v>-5.0516285999999999</v>
      </c>
      <c r="Q1820" s="69">
        <v>472.666666666666</v>
      </c>
    </row>
    <row r="1821" spans="1:17">
      <c r="A1821" s="66">
        <v>3480</v>
      </c>
      <c r="B1821" s="67" t="s">
        <v>3990</v>
      </c>
      <c r="C1821" s="67" t="s">
        <v>3991</v>
      </c>
      <c r="D1821" s="68" t="s">
        <v>1595</v>
      </c>
      <c r="E1821" s="7">
        <v>878</v>
      </c>
      <c r="F1821" s="8" t="s">
        <v>965</v>
      </c>
      <c r="G1821" s="69">
        <v>54700</v>
      </c>
      <c r="H1821" s="69">
        <v>34500</v>
      </c>
      <c r="I1821" s="70">
        <v>19.760933000000001</v>
      </c>
      <c r="J1821" s="70">
        <v>0.64282161000000004</v>
      </c>
      <c r="K1821" s="70">
        <v>8.2739305000000005</v>
      </c>
      <c r="L1821" s="70">
        <v>2.7163295E-2</v>
      </c>
      <c r="M1821" s="70">
        <v>1.6350058000000001</v>
      </c>
      <c r="N1821" s="70">
        <v>5.3677205E-3</v>
      </c>
      <c r="O1821" s="70">
        <v>0.68418014000000005</v>
      </c>
      <c r="P1821" s="70">
        <v>-0.97280091000000002</v>
      </c>
      <c r="Q1821" s="69">
        <v>113</v>
      </c>
    </row>
    <row r="1822" spans="1:17">
      <c r="A1822" s="66">
        <v>3536</v>
      </c>
      <c r="B1822" s="67" t="s">
        <v>3992</v>
      </c>
      <c r="C1822" s="67" t="s">
        <v>3993</v>
      </c>
      <c r="D1822" s="68" t="s">
        <v>1595</v>
      </c>
      <c r="E1822" s="7"/>
      <c r="F1822" s="8"/>
      <c r="G1822" s="69">
        <v>78800</v>
      </c>
      <c r="H1822" s="69">
        <v>28100</v>
      </c>
      <c r="I1822" s="70">
        <v>6.4277172</v>
      </c>
      <c r="J1822" s="70">
        <v>2.3037893999999999</v>
      </c>
      <c r="K1822" s="70">
        <v>7.3148607999999999</v>
      </c>
      <c r="L1822" s="70">
        <v>5.5110949999999999E-2</v>
      </c>
      <c r="M1822" s="70">
        <v>0.47017857000000002</v>
      </c>
      <c r="N1822" s="70">
        <v>3.5423759999999999E-3</v>
      </c>
      <c r="O1822" s="70">
        <v>1.7315933999999999</v>
      </c>
      <c r="P1822" s="70">
        <v>-1.7226094000000001</v>
      </c>
      <c r="Q1822" s="69">
        <v>141.333333333333</v>
      </c>
    </row>
    <row r="1823" spans="1:17">
      <c r="A1823" s="66">
        <v>3481</v>
      </c>
      <c r="B1823" s="67" t="s">
        <v>3994</v>
      </c>
      <c r="C1823" s="67" t="s">
        <v>3995</v>
      </c>
      <c r="D1823" s="68" t="s">
        <v>1595</v>
      </c>
      <c r="E1823" s="7"/>
      <c r="F1823" s="8"/>
      <c r="G1823" s="69">
        <v>79100</v>
      </c>
      <c r="H1823" s="69">
        <v>36300</v>
      </c>
      <c r="I1823" s="70">
        <v>9.4424876999999992</v>
      </c>
      <c r="J1823" s="70">
        <v>1.3305693999999999</v>
      </c>
      <c r="K1823" s="70">
        <v>16.182941</v>
      </c>
      <c r="L1823" s="70">
        <v>0</v>
      </c>
      <c r="M1823" s="70">
        <v>1.5280722</v>
      </c>
      <c r="N1823" s="70">
        <v>0</v>
      </c>
      <c r="O1823" s="70">
        <v>-0.17593192999999999</v>
      </c>
      <c r="P1823" s="70">
        <v>-2.3881583000000002</v>
      </c>
      <c r="Q1823" s="69">
        <v>388</v>
      </c>
    </row>
    <row r="1824" spans="1:17">
      <c r="A1824" s="66">
        <v>3998</v>
      </c>
      <c r="B1824" s="67" t="s">
        <v>3996</v>
      </c>
      <c r="C1824" s="67" t="s">
        <v>2304</v>
      </c>
      <c r="D1824" s="68" t="s">
        <v>1595</v>
      </c>
      <c r="E1824" s="7"/>
      <c r="F1824" s="8"/>
      <c r="G1824" s="69">
        <v>61800</v>
      </c>
      <c r="H1824" s="69">
        <v>25600</v>
      </c>
      <c r="I1824" s="70">
        <v>15.991970999999999</v>
      </c>
      <c r="J1824" s="70">
        <v>0.26288321999999997</v>
      </c>
      <c r="K1824" s="70">
        <v>9.4187764999999999</v>
      </c>
      <c r="L1824" s="70">
        <v>0.15219827999999999</v>
      </c>
      <c r="M1824" s="70">
        <v>1.506248</v>
      </c>
      <c r="N1824" s="70">
        <v>2.4339506E-2</v>
      </c>
      <c r="O1824" s="70">
        <v>2.3508954000000002</v>
      </c>
      <c r="P1824" s="70">
        <v>4.6574602000000001</v>
      </c>
      <c r="Q1824" s="69">
        <v>1422.6666666666599</v>
      </c>
    </row>
    <row r="1825" spans="1:17">
      <c r="A1825" s="66">
        <v>3482</v>
      </c>
      <c r="B1825" s="67" t="s">
        <v>1600</v>
      </c>
      <c r="C1825" s="67" t="s">
        <v>3342</v>
      </c>
      <c r="D1825" s="68" t="s">
        <v>1595</v>
      </c>
      <c r="E1825" s="7"/>
      <c r="F1825" s="8"/>
      <c r="G1825" s="69">
        <v>97600</v>
      </c>
      <c r="H1825" s="69">
        <v>52000</v>
      </c>
      <c r="I1825" s="70">
        <v>6.5602961000000004</v>
      </c>
      <c r="J1825" s="70">
        <v>2.1787893999999999</v>
      </c>
      <c r="K1825" s="70">
        <v>40.375689999999999</v>
      </c>
      <c r="L1825" s="70">
        <v>4.2857323000000003</v>
      </c>
      <c r="M1825" s="70">
        <v>2.6487645999999998</v>
      </c>
      <c r="N1825" s="70">
        <v>0.28115672000000003</v>
      </c>
      <c r="O1825" s="70">
        <v>2.7812803000000001</v>
      </c>
      <c r="P1825" s="70">
        <v>9.3836060000000003</v>
      </c>
      <c r="Q1825" s="69">
        <v>232.333333333333</v>
      </c>
    </row>
    <row r="1826" spans="1:17">
      <c r="A1826" s="66">
        <v>3999</v>
      </c>
      <c r="B1826" s="67" t="s">
        <v>3997</v>
      </c>
      <c r="C1826" s="67" t="s">
        <v>2205</v>
      </c>
      <c r="D1826" s="68" t="s">
        <v>1595</v>
      </c>
      <c r="E1826" s="7"/>
      <c r="F1826" s="8"/>
      <c r="G1826" s="69">
        <v>64700</v>
      </c>
      <c r="H1826" s="69">
        <v>27000</v>
      </c>
      <c r="I1826" s="70">
        <v>13.267526</v>
      </c>
      <c r="J1826" s="70">
        <v>4.2375453E-2</v>
      </c>
      <c r="K1826" s="70">
        <v>12.08764</v>
      </c>
      <c r="L1826" s="70">
        <v>6.0132670999999999E-2</v>
      </c>
      <c r="M1826" s="70">
        <v>1.6037307999999999</v>
      </c>
      <c r="N1826" s="70">
        <v>7.9781170999999994E-3</v>
      </c>
      <c r="O1826" s="70">
        <v>6.2682108999999997</v>
      </c>
      <c r="P1826" s="70">
        <v>4.8178090999999998</v>
      </c>
      <c r="Q1826" s="69">
        <v>445.666666666666</v>
      </c>
    </row>
    <row r="1827" spans="1:17">
      <c r="A1827" s="66">
        <v>3483</v>
      </c>
      <c r="B1827" s="67" t="s">
        <v>3998</v>
      </c>
      <c r="C1827" s="67" t="s">
        <v>2153</v>
      </c>
      <c r="D1827" s="68" t="s">
        <v>1595</v>
      </c>
      <c r="E1827" s="7"/>
      <c r="F1827" s="8"/>
      <c r="G1827" s="69">
        <v>74300</v>
      </c>
      <c r="H1827" s="69">
        <v>28800</v>
      </c>
      <c r="I1827" s="70">
        <v>10.548632</v>
      </c>
      <c r="J1827" s="70">
        <v>0.45968186999999999</v>
      </c>
      <c r="K1827" s="70">
        <v>9.3668537000000001</v>
      </c>
      <c r="L1827" s="70">
        <v>0.29174816999999997</v>
      </c>
      <c r="M1827" s="70">
        <v>0.98807484000000001</v>
      </c>
      <c r="N1827" s="70">
        <v>3.0775439000000002E-2</v>
      </c>
      <c r="O1827" s="70">
        <v>2.4953582000000001</v>
      </c>
      <c r="P1827" s="70">
        <v>3.8493905000000002</v>
      </c>
      <c r="Q1827" s="69">
        <v>923.66666666666595</v>
      </c>
    </row>
    <row r="1828" spans="1:17">
      <c r="A1828" s="66">
        <v>3485</v>
      </c>
      <c r="B1828" s="67" t="s">
        <v>1602</v>
      </c>
      <c r="C1828" s="67" t="s">
        <v>2300</v>
      </c>
      <c r="D1828" s="68" t="s">
        <v>1595</v>
      </c>
      <c r="E1828" s="7"/>
      <c r="F1828" s="8"/>
      <c r="G1828" s="69">
        <v>68800</v>
      </c>
      <c r="H1828" s="69">
        <v>37500</v>
      </c>
      <c r="I1828" s="70">
        <v>13.668558000000001</v>
      </c>
      <c r="J1828" s="70">
        <v>0.22248772</v>
      </c>
      <c r="K1828" s="70">
        <v>14.668319</v>
      </c>
      <c r="L1828" s="70">
        <v>8.4685310999999999E-2</v>
      </c>
      <c r="M1828" s="70">
        <v>2.0049477000000002</v>
      </c>
      <c r="N1828" s="70">
        <v>1.1575261E-2</v>
      </c>
      <c r="O1828" s="70">
        <v>-4.5093173999999996</v>
      </c>
      <c r="P1828" s="70">
        <v>-12.857305</v>
      </c>
      <c r="Q1828" s="69">
        <v>151.333333333333</v>
      </c>
    </row>
    <row r="1829" spans="1:17">
      <c r="A1829" s="66">
        <v>6835</v>
      </c>
      <c r="B1829" s="67" t="s">
        <v>3999</v>
      </c>
      <c r="C1829" s="67" t="s">
        <v>4000</v>
      </c>
      <c r="D1829" s="68" t="s">
        <v>1595</v>
      </c>
      <c r="E1829" s="7"/>
      <c r="F1829" s="8"/>
      <c r="G1829" s="69">
        <v>55200</v>
      </c>
      <c r="H1829" s="69">
        <v>27300</v>
      </c>
      <c r="I1829" s="70">
        <v>17.251747000000002</v>
      </c>
      <c r="J1829" s="70">
        <v>9.3116716000000002E-2</v>
      </c>
      <c r="K1829" s="70">
        <v>5.4994879000000001</v>
      </c>
      <c r="L1829" s="70">
        <v>0</v>
      </c>
      <c r="M1829" s="70">
        <v>0.94875776999999994</v>
      </c>
      <c r="N1829" s="70">
        <v>0</v>
      </c>
      <c r="O1829" s="70">
        <v>4.8664699000000002</v>
      </c>
      <c r="P1829" s="70">
        <v>8.2888441000000004</v>
      </c>
      <c r="Q1829" s="69">
        <v>466</v>
      </c>
    </row>
    <row r="1830" spans="1:17">
      <c r="A1830" s="66">
        <v>3487</v>
      </c>
      <c r="B1830" s="67" t="s">
        <v>1604</v>
      </c>
      <c r="C1830" s="67" t="s">
        <v>4001</v>
      </c>
      <c r="D1830" s="68" t="s">
        <v>1595</v>
      </c>
      <c r="E1830" s="7"/>
      <c r="F1830" s="8"/>
      <c r="G1830" s="69">
        <v>75600</v>
      </c>
      <c r="H1830" s="69">
        <v>33200</v>
      </c>
      <c r="I1830" s="70">
        <v>10.348189</v>
      </c>
      <c r="J1830" s="70">
        <v>0.57079767999999997</v>
      </c>
      <c r="K1830" s="70">
        <v>14.482711</v>
      </c>
      <c r="L1830" s="70">
        <v>0.21905811</v>
      </c>
      <c r="M1830" s="70">
        <v>1.4986984999999999</v>
      </c>
      <c r="N1830" s="70">
        <v>2.2668548E-2</v>
      </c>
      <c r="O1830" s="70">
        <v>1.6352903000000001</v>
      </c>
      <c r="P1830" s="70">
        <v>3.0133369000000001</v>
      </c>
      <c r="Q1830" s="69">
        <v>1442.3333333333301</v>
      </c>
    </row>
    <row r="1831" spans="1:17">
      <c r="A1831" s="66">
        <v>3492</v>
      </c>
      <c r="B1831" s="67" t="s">
        <v>4002</v>
      </c>
      <c r="C1831" s="67" t="s">
        <v>2204</v>
      </c>
      <c r="D1831" s="68" t="s">
        <v>1595</v>
      </c>
      <c r="E1831" s="7"/>
      <c r="F1831" s="8"/>
      <c r="G1831" s="69">
        <v>77500</v>
      </c>
      <c r="H1831" s="69">
        <v>34500</v>
      </c>
      <c r="I1831" s="70">
        <v>6.5569614999999999</v>
      </c>
      <c r="J1831" s="70">
        <v>0.63368577000000004</v>
      </c>
      <c r="K1831" s="70">
        <v>22.027743999999998</v>
      </c>
      <c r="L1831" s="70">
        <v>3.3295504999999999</v>
      </c>
      <c r="M1831" s="70">
        <v>1.4443507</v>
      </c>
      <c r="N1831" s="70">
        <v>0.21831735999999999</v>
      </c>
      <c r="O1831" s="70">
        <v>1.0133215</v>
      </c>
      <c r="P1831" s="70">
        <v>-2.7916145000000001</v>
      </c>
      <c r="Q1831" s="69">
        <v>306.666666666666</v>
      </c>
    </row>
    <row r="1832" spans="1:17">
      <c r="A1832" s="66">
        <v>4937</v>
      </c>
      <c r="B1832" s="67" t="s">
        <v>4003</v>
      </c>
      <c r="C1832" s="67" t="s">
        <v>2204</v>
      </c>
      <c r="D1832" s="68" t="s">
        <v>1595</v>
      </c>
      <c r="E1832" s="7"/>
      <c r="F1832" s="8"/>
      <c r="G1832" s="69">
        <v>63200</v>
      </c>
      <c r="H1832" s="69">
        <v>29400</v>
      </c>
      <c r="I1832" s="70">
        <v>15.331046000000001</v>
      </c>
      <c r="J1832" s="70">
        <v>0.26875922000000002</v>
      </c>
      <c r="K1832" s="70">
        <v>9.2420559000000004</v>
      </c>
      <c r="L1832" s="70">
        <v>0</v>
      </c>
      <c r="M1832" s="70">
        <v>1.4169039000000001</v>
      </c>
      <c r="N1832" s="70">
        <v>0</v>
      </c>
      <c r="O1832" s="70">
        <v>6.2918209999999997</v>
      </c>
      <c r="P1832" s="70">
        <v>12.007885999999999</v>
      </c>
      <c r="Q1832" s="69">
        <v>828</v>
      </c>
    </row>
    <row r="1833" spans="1:17">
      <c r="A1833" s="66">
        <v>3495</v>
      </c>
      <c r="B1833" s="67" t="s">
        <v>4004</v>
      </c>
      <c r="C1833" s="67" t="s">
        <v>4005</v>
      </c>
      <c r="D1833" s="68" t="s">
        <v>1595</v>
      </c>
      <c r="E1833" s="7"/>
      <c r="F1833" s="8"/>
      <c r="G1833" s="69">
        <v>82000</v>
      </c>
      <c r="H1833" s="69">
        <v>29400</v>
      </c>
      <c r="I1833" s="70">
        <v>5.0282520999999996</v>
      </c>
      <c r="J1833" s="70">
        <v>0.38296169000000002</v>
      </c>
      <c r="K1833" s="70">
        <v>7.8087425000000001</v>
      </c>
      <c r="L1833" s="70">
        <v>3.6034021999999999E-2</v>
      </c>
      <c r="M1833" s="70">
        <v>0.39264326999999999</v>
      </c>
      <c r="N1833" s="70">
        <v>1.8118814999999999E-3</v>
      </c>
      <c r="O1833" s="70">
        <v>2.463187</v>
      </c>
      <c r="P1833" s="70">
        <v>3.0859698999999998</v>
      </c>
      <c r="Q1833" s="69">
        <v>143.666666666666</v>
      </c>
    </row>
    <row r="1834" spans="1:17">
      <c r="A1834" s="66">
        <v>3496</v>
      </c>
      <c r="B1834" s="67" t="s">
        <v>1609</v>
      </c>
      <c r="C1834" s="67" t="s">
        <v>4001</v>
      </c>
      <c r="D1834" s="68" t="s">
        <v>1595</v>
      </c>
      <c r="E1834" s="7">
        <v>887</v>
      </c>
      <c r="F1834" s="8" t="s">
        <v>1609</v>
      </c>
      <c r="G1834" s="69">
        <v>76000</v>
      </c>
      <c r="H1834" s="69">
        <v>37100</v>
      </c>
      <c r="I1834" s="70">
        <v>7.4696750999999999</v>
      </c>
      <c r="J1834" s="70">
        <v>1.4087126999999999</v>
      </c>
      <c r="K1834" s="70">
        <v>0.46191373000000002</v>
      </c>
      <c r="L1834" s="70">
        <v>2.880129E-2</v>
      </c>
      <c r="M1834" s="70">
        <v>3.4503456000000002E-2</v>
      </c>
      <c r="N1834" s="70">
        <v>2.1513627999999998E-3</v>
      </c>
      <c r="O1834" s="70">
        <v>2.9749403000000001</v>
      </c>
      <c r="P1834" s="70">
        <v>-1.0869667999999999</v>
      </c>
      <c r="Q1834" s="69">
        <v>121.666666666666</v>
      </c>
    </row>
    <row r="1835" spans="1:17">
      <c r="A1835" s="66">
        <v>3500</v>
      </c>
      <c r="B1835" s="67" t="s">
        <v>1611</v>
      </c>
      <c r="C1835" s="67" t="s">
        <v>2205</v>
      </c>
      <c r="D1835" s="68" t="s">
        <v>1595</v>
      </c>
      <c r="E1835" s="7"/>
      <c r="F1835" s="8"/>
      <c r="G1835" s="69">
        <v>78600</v>
      </c>
      <c r="H1835" s="69">
        <v>32400</v>
      </c>
      <c r="I1835" s="70">
        <v>8.7299451999999995</v>
      </c>
      <c r="J1835" s="70">
        <v>0.56140243999999995</v>
      </c>
      <c r="K1835" s="70">
        <v>15.779287999999999</v>
      </c>
      <c r="L1835" s="70">
        <v>0</v>
      </c>
      <c r="M1835" s="70">
        <v>1.3775231999999999</v>
      </c>
      <c r="N1835" s="70">
        <v>0</v>
      </c>
      <c r="O1835" s="70">
        <v>-2.3968549000000001</v>
      </c>
      <c r="P1835" s="70">
        <v>-6.0658101999999996</v>
      </c>
      <c r="Q1835" s="69">
        <v>767</v>
      </c>
    </row>
    <row r="1836" spans="1:17">
      <c r="A1836" s="66">
        <v>3502</v>
      </c>
      <c r="B1836" s="67" t="s">
        <v>1612</v>
      </c>
      <c r="C1836" s="67" t="s">
        <v>4006</v>
      </c>
      <c r="D1836" s="68" t="s">
        <v>1595</v>
      </c>
      <c r="E1836" s="7">
        <v>890</v>
      </c>
      <c r="F1836" s="8" t="s">
        <v>1612</v>
      </c>
      <c r="G1836" s="69">
        <v>69000</v>
      </c>
      <c r="H1836" s="69">
        <v>40600</v>
      </c>
      <c r="I1836" s="70">
        <v>14.471367000000001</v>
      </c>
      <c r="J1836" s="70">
        <v>0.40947470000000002</v>
      </c>
      <c r="K1836" s="70">
        <v>14.479492</v>
      </c>
      <c r="L1836" s="70">
        <v>5.2947488000000001E-2</v>
      </c>
      <c r="M1836" s="70">
        <v>2.0953803</v>
      </c>
      <c r="N1836" s="70">
        <v>7.6622249999999999E-3</v>
      </c>
      <c r="O1836" s="70">
        <v>-5.5456523999999998</v>
      </c>
      <c r="P1836" s="70">
        <v>-4.3062009999999997</v>
      </c>
      <c r="Q1836" s="69">
        <v>111</v>
      </c>
    </row>
    <row r="1837" spans="1:17">
      <c r="A1837" s="66">
        <v>113</v>
      </c>
      <c r="B1837" s="67" t="s">
        <v>4007</v>
      </c>
      <c r="C1837" s="67" t="s">
        <v>2300</v>
      </c>
      <c r="D1837" s="68" t="s">
        <v>1595</v>
      </c>
      <c r="E1837" s="7"/>
      <c r="F1837" s="8"/>
      <c r="G1837" s="69">
        <v>47200</v>
      </c>
      <c r="H1837" s="69">
        <v>27800</v>
      </c>
      <c r="I1837" s="70">
        <v>22.814899</v>
      </c>
      <c r="J1837" s="70">
        <v>0.20382818999999999</v>
      </c>
      <c r="K1837" s="70">
        <v>12.035831</v>
      </c>
      <c r="L1837" s="70">
        <v>6.0709658999999999E-2</v>
      </c>
      <c r="M1837" s="70">
        <v>2.7459628999999999</v>
      </c>
      <c r="N1837" s="70">
        <v>1.3850846999999999E-2</v>
      </c>
      <c r="O1837" s="70">
        <v>2.6061470999999998</v>
      </c>
      <c r="P1837" s="70">
        <v>2.6258686</v>
      </c>
      <c r="Q1837" s="69">
        <v>4431</v>
      </c>
    </row>
    <row r="1838" spans="1:17">
      <c r="A1838" s="66">
        <v>3486</v>
      </c>
      <c r="B1838" s="67" t="s">
        <v>1603</v>
      </c>
      <c r="C1838" s="67" t="s">
        <v>2300</v>
      </c>
      <c r="D1838" s="68" t="s">
        <v>1595</v>
      </c>
      <c r="E1838" s="7"/>
      <c r="F1838" s="8"/>
      <c r="G1838" s="69">
        <v>106400</v>
      </c>
      <c r="H1838" s="69">
        <v>40300</v>
      </c>
      <c r="I1838" s="70">
        <v>4.2069239999999999</v>
      </c>
      <c r="J1838" s="70">
        <v>3.4203627000000001</v>
      </c>
      <c r="K1838" s="70">
        <v>14.726993999999999</v>
      </c>
      <c r="L1838" s="70">
        <v>1.6099505000000001</v>
      </c>
      <c r="M1838" s="70">
        <v>0.61955338999999998</v>
      </c>
      <c r="N1838" s="70">
        <v>6.7729391E-2</v>
      </c>
      <c r="O1838" s="70">
        <v>0.13967945000000001</v>
      </c>
      <c r="P1838" s="70">
        <v>-0.86869103000000003</v>
      </c>
      <c r="Q1838" s="69">
        <v>482.666666666666</v>
      </c>
    </row>
    <row r="1839" spans="1:17">
      <c r="A1839" s="66">
        <v>3504</v>
      </c>
      <c r="B1839" s="67" t="s">
        <v>4008</v>
      </c>
      <c r="C1839" s="67" t="s">
        <v>2153</v>
      </c>
      <c r="D1839" s="68" t="s">
        <v>1595</v>
      </c>
      <c r="E1839" s="7"/>
      <c r="F1839" s="8"/>
      <c r="G1839" s="69">
        <v>62000</v>
      </c>
      <c r="H1839" s="69">
        <v>37000</v>
      </c>
      <c r="I1839" s="70">
        <v>19.1098</v>
      </c>
      <c r="J1839" s="70">
        <v>6.8146855000000006E-2</v>
      </c>
      <c r="K1839" s="70">
        <v>18.984327</v>
      </c>
      <c r="L1839" s="70">
        <v>5.3681683000000001E-2</v>
      </c>
      <c r="M1839" s="70">
        <v>3.6278671999999998</v>
      </c>
      <c r="N1839" s="70">
        <v>1.0258463000000001E-2</v>
      </c>
      <c r="O1839" s="70">
        <v>-6.5387554000000003</v>
      </c>
      <c r="P1839" s="70">
        <v>-9.4821053000000006</v>
      </c>
      <c r="Q1839" s="69">
        <v>66</v>
      </c>
    </row>
    <row r="1840" spans="1:17">
      <c r="A1840" s="66">
        <v>3505</v>
      </c>
      <c r="B1840" s="67" t="s">
        <v>1613</v>
      </c>
      <c r="C1840" s="67" t="s">
        <v>4005</v>
      </c>
      <c r="D1840" s="68" t="s">
        <v>1595</v>
      </c>
      <c r="E1840" s="7"/>
      <c r="F1840" s="8"/>
      <c r="G1840" s="69">
        <v>84900</v>
      </c>
      <c r="H1840" s="69">
        <v>37700</v>
      </c>
      <c r="I1840" s="70">
        <v>7.8739404999999998</v>
      </c>
      <c r="J1840" s="70">
        <v>1.0920704999999999</v>
      </c>
      <c r="K1840" s="70">
        <v>16.281217999999999</v>
      </c>
      <c r="L1840" s="70">
        <v>6.1380285999999999E-2</v>
      </c>
      <c r="M1840" s="70">
        <v>1.2819734</v>
      </c>
      <c r="N1840" s="70">
        <v>4.8330472999999997E-3</v>
      </c>
      <c r="O1840" s="70">
        <v>-1.8816196999999999</v>
      </c>
      <c r="P1840" s="70">
        <v>-2.5993819</v>
      </c>
      <c r="Q1840" s="69">
        <v>213.666666666666</v>
      </c>
    </row>
    <row r="1841" spans="1:17">
      <c r="A1841" s="66">
        <v>3510</v>
      </c>
      <c r="B1841" s="67" t="s">
        <v>1616</v>
      </c>
      <c r="C1841" s="67" t="s">
        <v>2300</v>
      </c>
      <c r="D1841" s="68" t="s">
        <v>1595</v>
      </c>
      <c r="E1841" s="7"/>
      <c r="F1841" s="8"/>
      <c r="G1841" s="69">
        <v>89100</v>
      </c>
      <c r="H1841" s="69">
        <v>37100</v>
      </c>
      <c r="I1841" s="70">
        <v>6.4635810999999999</v>
      </c>
      <c r="J1841" s="70">
        <v>0.88483529999999999</v>
      </c>
      <c r="K1841" s="70">
        <v>17.062113</v>
      </c>
      <c r="L1841" s="70">
        <v>0.34697989000000001</v>
      </c>
      <c r="M1841" s="70">
        <v>1.1028235</v>
      </c>
      <c r="N1841" s="70">
        <v>2.2427328E-2</v>
      </c>
      <c r="O1841" s="70">
        <v>2.805552</v>
      </c>
      <c r="P1841" s="70">
        <v>5.8426641999999998</v>
      </c>
      <c r="Q1841" s="69">
        <v>3078.3333333333298</v>
      </c>
    </row>
    <row r="1842" spans="1:17">
      <c r="A1842" s="66">
        <v>3511</v>
      </c>
      <c r="B1842" s="67" t="s">
        <v>4009</v>
      </c>
      <c r="C1842" s="67" t="s">
        <v>4001</v>
      </c>
      <c r="D1842" s="68" t="s">
        <v>1595</v>
      </c>
      <c r="E1842" s="7"/>
      <c r="F1842" s="8"/>
      <c r="G1842" s="69">
        <v>85900</v>
      </c>
      <c r="H1842" s="69">
        <v>36700</v>
      </c>
      <c r="I1842" s="70">
        <v>5.3851918999999997</v>
      </c>
      <c r="J1842" s="70">
        <v>1.036098</v>
      </c>
      <c r="K1842" s="70">
        <v>17.814857</v>
      </c>
      <c r="L1842" s="70">
        <v>0</v>
      </c>
      <c r="M1842" s="70">
        <v>0.95936423999999998</v>
      </c>
      <c r="N1842" s="70">
        <v>0</v>
      </c>
      <c r="O1842" s="70">
        <v>0.30956458999999997</v>
      </c>
      <c r="P1842" s="70">
        <v>-0.59713817000000002</v>
      </c>
      <c r="Q1842" s="69">
        <v>164.666666666666</v>
      </c>
    </row>
    <row r="1843" spans="1:17">
      <c r="A1843" s="66">
        <v>6836</v>
      </c>
      <c r="B1843" s="67" t="s">
        <v>4010</v>
      </c>
      <c r="C1843" s="67" t="s">
        <v>4011</v>
      </c>
      <c r="D1843" s="68" t="s">
        <v>1595</v>
      </c>
      <c r="E1843" s="7"/>
      <c r="F1843" s="8"/>
      <c r="G1843" s="69">
        <v>64700</v>
      </c>
      <c r="H1843" s="69">
        <v>28000</v>
      </c>
      <c r="I1843" s="70">
        <v>13.190046000000001</v>
      </c>
      <c r="J1843" s="70">
        <v>0.18544483</v>
      </c>
      <c r="K1843" s="70">
        <v>11.149248999999999</v>
      </c>
      <c r="L1843" s="70">
        <v>0.34508759</v>
      </c>
      <c r="M1843" s="70">
        <v>1.4705911</v>
      </c>
      <c r="N1843" s="70">
        <v>4.5517214E-2</v>
      </c>
      <c r="O1843" s="70">
        <v>-0.33538224999999999</v>
      </c>
      <c r="P1843" s="70">
        <v>-2.5417895000000001</v>
      </c>
      <c r="Q1843" s="69">
        <v>732.66666666666595</v>
      </c>
    </row>
    <row r="1844" spans="1:17">
      <c r="A1844" s="66">
        <v>8145</v>
      </c>
      <c r="B1844" s="67" t="s">
        <v>4012</v>
      </c>
      <c r="C1844" s="67" t="s">
        <v>2300</v>
      </c>
      <c r="D1844" s="68" t="s">
        <v>1595</v>
      </c>
      <c r="E1844" s="7"/>
      <c r="F1844" s="8"/>
      <c r="G1844" s="69">
        <v>65400</v>
      </c>
      <c r="H1844" s="69">
        <v>28400</v>
      </c>
      <c r="I1844" s="70">
        <v>13.043497</v>
      </c>
      <c r="J1844" s="70">
        <v>0.76633567000000002</v>
      </c>
      <c r="K1844" s="70">
        <v>7.1839513999999998</v>
      </c>
      <c r="L1844" s="70">
        <v>3.4477663999999998E-3</v>
      </c>
      <c r="M1844" s="70">
        <v>0.93703848000000001</v>
      </c>
      <c r="N1844" s="70">
        <v>4.4970933E-4</v>
      </c>
      <c r="O1844" s="70">
        <v>8.7960224</v>
      </c>
      <c r="P1844" s="70">
        <v>14.629829000000001</v>
      </c>
      <c r="Q1844" s="69">
        <v>911.33333333333303</v>
      </c>
    </row>
    <row r="1845" spans="1:17">
      <c r="A1845" s="66">
        <v>4617</v>
      </c>
      <c r="B1845" s="67" t="s">
        <v>4013</v>
      </c>
      <c r="C1845" s="67" t="s">
        <v>2300</v>
      </c>
      <c r="D1845" s="68" t="s">
        <v>1595</v>
      </c>
      <c r="E1845" s="7"/>
      <c r="F1845" s="8"/>
      <c r="G1845" s="69">
        <v>44400</v>
      </c>
      <c r="H1845" s="69">
        <v>19500</v>
      </c>
      <c r="I1845" s="70">
        <v>29.403103000000002</v>
      </c>
      <c r="J1845" s="70">
        <v>1.8592148999999999E-2</v>
      </c>
      <c r="K1845" s="70">
        <v>2.1841567</v>
      </c>
      <c r="L1845" s="70">
        <v>0</v>
      </c>
      <c r="M1845" s="70">
        <v>0.64220982999999998</v>
      </c>
      <c r="N1845" s="70">
        <v>0</v>
      </c>
      <c r="O1845" s="70">
        <v>1.4530491000000001</v>
      </c>
      <c r="P1845" s="70">
        <v>10.753254999999999</v>
      </c>
      <c r="Q1845" s="69">
        <v>56.3333333333333</v>
      </c>
    </row>
    <row r="1846" spans="1:17">
      <c r="A1846" s="66">
        <v>5378</v>
      </c>
      <c r="B1846" s="67" t="s">
        <v>4014</v>
      </c>
      <c r="C1846" s="67" t="s">
        <v>4001</v>
      </c>
      <c r="D1846" s="68" t="s">
        <v>1595</v>
      </c>
      <c r="E1846" s="7"/>
      <c r="F1846" s="8"/>
      <c r="G1846" s="69">
        <v>60200</v>
      </c>
      <c r="H1846" s="69">
        <v>24100</v>
      </c>
      <c r="I1846" s="70">
        <v>14.266529999999999</v>
      </c>
      <c r="J1846" s="70">
        <v>0.13411524999999999</v>
      </c>
      <c r="K1846" s="70">
        <v>8.3269882000000006</v>
      </c>
      <c r="L1846" s="70">
        <v>4.438201E-2</v>
      </c>
      <c r="M1846" s="70">
        <v>1.1879723</v>
      </c>
      <c r="N1846" s="70">
        <v>6.3317725E-3</v>
      </c>
      <c r="O1846" s="70">
        <v>4.3316898000000004</v>
      </c>
      <c r="P1846" s="70">
        <v>6.0786338000000004</v>
      </c>
      <c r="Q1846" s="69">
        <v>701.33333333333303</v>
      </c>
    </row>
    <row r="1847" spans="1:17">
      <c r="A1847" s="66">
        <v>12693</v>
      </c>
      <c r="B1847" s="67" t="s">
        <v>4015</v>
      </c>
      <c r="C1847" s="67" t="s">
        <v>4005</v>
      </c>
      <c r="D1847" s="68" t="s">
        <v>1595</v>
      </c>
      <c r="E1847" s="7"/>
      <c r="F1847" s="8"/>
      <c r="G1847" s="69">
        <v>73100</v>
      </c>
      <c r="H1847" s="69">
        <v>26900</v>
      </c>
      <c r="I1847" s="70">
        <v>10.918797</v>
      </c>
      <c r="J1847" s="70">
        <v>0.74012977000000002</v>
      </c>
      <c r="K1847" s="70">
        <v>10.363369</v>
      </c>
      <c r="L1847" s="70">
        <v>1.0012554</v>
      </c>
      <c r="M1847" s="70">
        <v>1.1315552</v>
      </c>
      <c r="N1847" s="70">
        <v>0.10932504</v>
      </c>
      <c r="O1847" s="70">
        <v>3.3987842000000001</v>
      </c>
      <c r="P1847" s="70">
        <v>3.7292686000000002</v>
      </c>
      <c r="Q1847" s="69">
        <v>1457</v>
      </c>
    </row>
    <row r="1848" spans="1:17">
      <c r="A1848" s="66">
        <v>3519</v>
      </c>
      <c r="B1848" s="67" t="s">
        <v>1619</v>
      </c>
      <c r="C1848" s="67" t="s">
        <v>3342</v>
      </c>
      <c r="D1848" s="68" t="s">
        <v>1595</v>
      </c>
      <c r="E1848" s="7"/>
      <c r="F1848" s="8"/>
      <c r="G1848" s="69">
        <v>164400</v>
      </c>
      <c r="H1848" s="69">
        <v>52000</v>
      </c>
      <c r="I1848" s="70">
        <v>2.1719662999999998</v>
      </c>
      <c r="J1848" s="70">
        <v>15.42792</v>
      </c>
      <c r="K1848" s="70">
        <v>57.892882999999998</v>
      </c>
      <c r="L1848" s="70">
        <v>22.304902999999999</v>
      </c>
      <c r="M1848" s="70">
        <v>1.2574139</v>
      </c>
      <c r="N1848" s="70">
        <v>0.48445495999999999</v>
      </c>
      <c r="O1848" s="70">
        <v>1.0032011999999999</v>
      </c>
      <c r="P1848" s="70">
        <v>1.2544316</v>
      </c>
      <c r="Q1848" s="69">
        <v>341</v>
      </c>
    </row>
    <row r="1849" spans="1:17">
      <c r="A1849" s="66">
        <v>9914</v>
      </c>
      <c r="B1849" s="67" t="s">
        <v>4016</v>
      </c>
      <c r="C1849" s="67" t="s">
        <v>4005</v>
      </c>
      <c r="D1849" s="68" t="s">
        <v>1595</v>
      </c>
      <c r="E1849" s="7"/>
      <c r="F1849" s="8"/>
      <c r="G1849" s="69">
        <v>59700</v>
      </c>
      <c r="H1849" s="69">
        <v>26100</v>
      </c>
      <c r="I1849" s="70">
        <v>16.673317000000001</v>
      </c>
      <c r="J1849" s="70">
        <v>0.14476140000000001</v>
      </c>
      <c r="K1849" s="70">
        <v>6.7103624000000002</v>
      </c>
      <c r="L1849" s="70">
        <v>1.4919129999999999E-2</v>
      </c>
      <c r="M1849" s="70">
        <v>1.1188399</v>
      </c>
      <c r="N1849" s="70">
        <v>2.4875137E-3</v>
      </c>
      <c r="O1849" s="70">
        <v>-1.4130003</v>
      </c>
      <c r="P1849" s="70">
        <v>0.63329517999999996</v>
      </c>
      <c r="Q1849" s="69">
        <v>878.33333333333303</v>
      </c>
    </row>
    <row r="1850" spans="1:17">
      <c r="A1850" s="66">
        <v>3518</v>
      </c>
      <c r="B1850" s="67" t="s">
        <v>1621</v>
      </c>
      <c r="C1850" s="67" t="s">
        <v>2304</v>
      </c>
      <c r="D1850" s="68" t="s">
        <v>1595</v>
      </c>
      <c r="E1850" s="7"/>
      <c r="F1850" s="8"/>
      <c r="G1850" s="69">
        <v>80500</v>
      </c>
      <c r="H1850" s="69">
        <v>42700</v>
      </c>
      <c r="I1850" s="70">
        <v>8.6719141000000004</v>
      </c>
      <c r="J1850" s="70">
        <v>1.9401276000000001</v>
      </c>
      <c r="K1850" s="70">
        <v>28.117837999999999</v>
      </c>
      <c r="L1850" s="70">
        <v>3.8936554999999999</v>
      </c>
      <c r="M1850" s="70">
        <v>2.4383550000000001</v>
      </c>
      <c r="N1850" s="70">
        <v>0.33765446999999998</v>
      </c>
      <c r="O1850" s="70">
        <v>-3.8504757999999999</v>
      </c>
      <c r="P1850" s="70">
        <v>-4.2748832999999999</v>
      </c>
      <c r="Q1850" s="69">
        <v>359</v>
      </c>
    </row>
    <row r="1851" spans="1:17">
      <c r="A1851" s="66">
        <v>214</v>
      </c>
      <c r="B1851" s="67" t="s">
        <v>4017</v>
      </c>
      <c r="C1851" s="67" t="s">
        <v>3342</v>
      </c>
      <c r="D1851" s="68" t="s">
        <v>1595</v>
      </c>
      <c r="E1851" s="7"/>
      <c r="F1851" s="8"/>
      <c r="G1851" s="69">
        <v>53600</v>
      </c>
      <c r="H1851" s="69">
        <v>26300</v>
      </c>
      <c r="I1851" s="70">
        <v>19.288440999999999</v>
      </c>
      <c r="J1851" s="70">
        <v>0.31792700000000002</v>
      </c>
      <c r="K1851" s="70">
        <v>5.7634620999999999</v>
      </c>
      <c r="L1851" s="70">
        <v>8.1601083000000005E-2</v>
      </c>
      <c r="M1851" s="70">
        <v>1.1116819</v>
      </c>
      <c r="N1851" s="70">
        <v>1.5739574999999999E-2</v>
      </c>
      <c r="O1851" s="70">
        <v>7.1021004000000003</v>
      </c>
      <c r="P1851" s="70">
        <v>13.379568000000001</v>
      </c>
      <c r="Q1851" s="69">
        <v>2052.6666666666601</v>
      </c>
    </row>
    <row r="1852" spans="1:17">
      <c r="A1852" s="66">
        <v>7782</v>
      </c>
      <c r="B1852" s="67" t="s">
        <v>4018</v>
      </c>
      <c r="C1852" s="67" t="s">
        <v>3991</v>
      </c>
      <c r="D1852" s="68" t="s">
        <v>1595</v>
      </c>
      <c r="E1852" s="7"/>
      <c r="F1852" s="8"/>
      <c r="G1852" s="69">
        <v>70900</v>
      </c>
      <c r="H1852" s="69">
        <v>22500</v>
      </c>
      <c r="I1852" s="70">
        <v>13.440970999999999</v>
      </c>
      <c r="J1852" s="70">
        <v>0.18180542999999999</v>
      </c>
      <c r="K1852" s="70">
        <v>7.9720377999999998</v>
      </c>
      <c r="L1852" s="70">
        <v>0</v>
      </c>
      <c r="M1852" s="70">
        <v>1.0715193000000001</v>
      </c>
      <c r="N1852" s="70">
        <v>0</v>
      </c>
      <c r="O1852" s="70">
        <v>10.902793000000001</v>
      </c>
      <c r="P1852" s="70">
        <v>11.582127</v>
      </c>
      <c r="Q1852" s="69">
        <v>91</v>
      </c>
    </row>
    <row r="1853" spans="1:17">
      <c r="A1853" s="66">
        <v>4025</v>
      </c>
      <c r="B1853" s="67" t="s">
        <v>4019</v>
      </c>
      <c r="C1853" s="67" t="s">
        <v>4005</v>
      </c>
      <c r="D1853" s="68" t="s">
        <v>1595</v>
      </c>
      <c r="E1853" s="7"/>
      <c r="F1853" s="8"/>
      <c r="G1853" s="69">
        <v>55200</v>
      </c>
      <c r="H1853" s="69">
        <v>20100</v>
      </c>
      <c r="I1853" s="70">
        <v>17.613762000000001</v>
      </c>
      <c r="J1853" s="70">
        <v>9.8840646000000004E-2</v>
      </c>
      <c r="K1853" s="70">
        <v>10.295616000000001</v>
      </c>
      <c r="L1853" s="70">
        <v>2.0906413E-3</v>
      </c>
      <c r="M1853" s="70">
        <v>1.8134454</v>
      </c>
      <c r="N1853" s="70">
        <v>3.6824060999999999E-4</v>
      </c>
      <c r="O1853" s="70">
        <v>5.6331943999999998</v>
      </c>
      <c r="P1853" s="70">
        <v>1.7354518000000001</v>
      </c>
      <c r="Q1853" s="69">
        <v>135</v>
      </c>
    </row>
    <row r="1854" spans="1:17">
      <c r="A1854" s="66">
        <v>5351</v>
      </c>
      <c r="B1854" s="67" t="s">
        <v>4020</v>
      </c>
      <c r="C1854" s="67" t="s">
        <v>3995</v>
      </c>
      <c r="D1854" s="68" t="s">
        <v>1595</v>
      </c>
      <c r="E1854" s="7"/>
      <c r="F1854" s="8"/>
      <c r="G1854" s="69">
        <v>49300</v>
      </c>
      <c r="H1854" s="69">
        <v>25000</v>
      </c>
      <c r="I1854" s="70">
        <v>23.519333</v>
      </c>
      <c r="J1854" s="70">
        <v>0.18136099</v>
      </c>
      <c r="K1854" s="70">
        <v>5.6548604999999998</v>
      </c>
      <c r="L1854" s="70">
        <v>0.10697946999999999</v>
      </c>
      <c r="M1854" s="70">
        <v>1.3299855</v>
      </c>
      <c r="N1854" s="70">
        <v>2.5160858000000001E-2</v>
      </c>
      <c r="O1854" s="70">
        <v>-1.7357610000000001</v>
      </c>
      <c r="P1854" s="70">
        <v>-2.0909631000000002</v>
      </c>
      <c r="Q1854" s="69">
        <v>136.5</v>
      </c>
    </row>
    <row r="1855" spans="1:17">
      <c r="A1855" s="66">
        <v>5354</v>
      </c>
      <c r="B1855" s="67" t="s">
        <v>4021</v>
      </c>
      <c r="C1855" s="67" t="s">
        <v>2204</v>
      </c>
      <c r="D1855" s="68" t="s">
        <v>1595</v>
      </c>
      <c r="E1855" s="7"/>
      <c r="F1855" s="8"/>
      <c r="G1855" s="69">
        <v>54600</v>
      </c>
      <c r="H1855" s="69">
        <v>30000</v>
      </c>
      <c r="I1855" s="70">
        <v>17.666834000000001</v>
      </c>
      <c r="J1855" s="70">
        <v>0.11826245000000001</v>
      </c>
      <c r="K1855" s="70">
        <v>18.335132999999999</v>
      </c>
      <c r="L1855" s="70">
        <v>1.1888341E-2</v>
      </c>
      <c r="M1855" s="70">
        <v>3.2392375000000002</v>
      </c>
      <c r="N1855" s="70">
        <v>2.1002935000000002E-3</v>
      </c>
      <c r="O1855" s="70">
        <v>1.9696834000000001</v>
      </c>
      <c r="P1855" s="70">
        <v>5.8064178999999996</v>
      </c>
      <c r="Q1855" s="69">
        <v>108.5</v>
      </c>
    </row>
    <row r="1856" spans="1:17">
      <c r="A1856" s="66">
        <v>5360</v>
      </c>
      <c r="B1856" s="67" t="s">
        <v>4022</v>
      </c>
      <c r="C1856" s="67" t="s">
        <v>3342</v>
      </c>
      <c r="D1856" s="68" t="s">
        <v>1595</v>
      </c>
      <c r="E1856" s="7"/>
      <c r="F1856" s="8"/>
      <c r="G1856" s="69">
        <v>43900</v>
      </c>
      <c r="H1856" s="69">
        <v>28100</v>
      </c>
      <c r="I1856" s="70">
        <v>24.189855999999999</v>
      </c>
      <c r="J1856" s="70">
        <v>0.22487277</v>
      </c>
      <c r="K1856" s="70">
        <v>3.6877803999999998</v>
      </c>
      <c r="L1856" s="70">
        <v>1.3091906E-2</v>
      </c>
      <c r="M1856" s="70">
        <v>0.89206874000000003</v>
      </c>
      <c r="N1856" s="70">
        <v>3.1669131E-3</v>
      </c>
      <c r="O1856" s="70">
        <v>14.72148</v>
      </c>
      <c r="P1856" s="70">
        <v>13.761486</v>
      </c>
      <c r="Q1856" s="69">
        <v>153</v>
      </c>
    </row>
    <row r="1857" spans="1:17">
      <c r="A1857" s="66">
        <v>5379</v>
      </c>
      <c r="B1857" s="67" t="s">
        <v>4023</v>
      </c>
      <c r="C1857" s="67" t="s">
        <v>4011</v>
      </c>
      <c r="D1857" s="68" t="s">
        <v>1595</v>
      </c>
      <c r="E1857" s="7"/>
      <c r="F1857" s="8"/>
      <c r="G1857" s="69">
        <v>61500</v>
      </c>
      <c r="H1857" s="69">
        <v>31500</v>
      </c>
      <c r="I1857" s="70">
        <v>14.185848999999999</v>
      </c>
      <c r="J1857" s="70">
        <v>5.05221E-2</v>
      </c>
      <c r="K1857" s="70">
        <v>12.572495</v>
      </c>
      <c r="L1857" s="70">
        <v>0</v>
      </c>
      <c r="M1857" s="70">
        <v>1.7835151</v>
      </c>
      <c r="N1857" s="70">
        <v>0</v>
      </c>
      <c r="O1857" s="70">
        <v>2.9300742</v>
      </c>
      <c r="P1857" s="70">
        <v>3.6804456999999999</v>
      </c>
      <c r="Q1857" s="69">
        <v>103</v>
      </c>
    </row>
    <row r="1858" spans="1:17">
      <c r="A1858" s="66">
        <v>3522</v>
      </c>
      <c r="B1858" s="67" t="s">
        <v>1626</v>
      </c>
      <c r="C1858" s="67" t="s">
        <v>2300</v>
      </c>
      <c r="D1858" s="68" t="s">
        <v>1595</v>
      </c>
      <c r="E1858" s="7"/>
      <c r="F1858" s="8"/>
      <c r="G1858" s="69">
        <v>52600</v>
      </c>
      <c r="H1858" s="69">
        <v>36200</v>
      </c>
      <c r="I1858" s="70">
        <v>18.183444999999999</v>
      </c>
      <c r="J1858" s="70">
        <v>0.15855858</v>
      </c>
      <c r="K1858" s="70">
        <v>16.189986999999999</v>
      </c>
      <c r="L1858" s="70">
        <v>0.35299447</v>
      </c>
      <c r="M1858" s="70">
        <v>2.9438971999999999</v>
      </c>
      <c r="N1858" s="70">
        <v>6.4186550999999994E-2</v>
      </c>
      <c r="O1858" s="70">
        <v>1.3751975000000001</v>
      </c>
      <c r="P1858" s="70">
        <v>6.6496104999999996</v>
      </c>
      <c r="Q1858" s="69">
        <v>1066.3333333333301</v>
      </c>
    </row>
    <row r="1859" spans="1:17">
      <c r="A1859" s="66">
        <v>3523</v>
      </c>
      <c r="B1859" s="67" t="s">
        <v>1629</v>
      </c>
      <c r="C1859" s="67" t="s">
        <v>4024</v>
      </c>
      <c r="D1859" s="68" t="s">
        <v>1595</v>
      </c>
      <c r="E1859" s="7"/>
      <c r="F1859" s="8"/>
      <c r="G1859" s="69">
        <v>78400</v>
      </c>
      <c r="H1859" s="69">
        <v>39700</v>
      </c>
      <c r="I1859" s="70">
        <v>9.5024853</v>
      </c>
      <c r="J1859" s="70">
        <v>0.79724585999999997</v>
      </c>
      <c r="K1859" s="70">
        <v>24.221772999999999</v>
      </c>
      <c r="L1859" s="70">
        <v>0</v>
      </c>
      <c r="M1859" s="70">
        <v>2.3016703000000001</v>
      </c>
      <c r="N1859" s="70">
        <v>0</v>
      </c>
      <c r="O1859" s="70">
        <v>-1.8392553</v>
      </c>
      <c r="P1859" s="70">
        <v>-2.0664202999999999</v>
      </c>
      <c r="Q1859" s="69">
        <v>1298.6666666666599</v>
      </c>
    </row>
    <row r="1860" spans="1:17">
      <c r="A1860" s="66">
        <v>3525</v>
      </c>
      <c r="B1860" s="67" t="s">
        <v>4025</v>
      </c>
      <c r="C1860" s="67" t="s">
        <v>2205</v>
      </c>
      <c r="D1860" s="68" t="s">
        <v>1595</v>
      </c>
      <c r="E1860" s="7"/>
      <c r="F1860" s="8"/>
      <c r="G1860" s="69">
        <v>71800</v>
      </c>
      <c r="H1860" s="69">
        <v>36300</v>
      </c>
      <c r="I1860" s="70">
        <v>14.091855000000001</v>
      </c>
      <c r="J1860" s="70">
        <v>0.14667833</v>
      </c>
      <c r="K1860" s="70">
        <v>6.9993930000000004</v>
      </c>
      <c r="L1860" s="70">
        <v>8.0234207000000002E-2</v>
      </c>
      <c r="M1860" s="70">
        <v>0.98634427999999996</v>
      </c>
      <c r="N1860" s="70">
        <v>1.1306488E-2</v>
      </c>
      <c r="O1860" s="70">
        <v>-5.1599316999999996</v>
      </c>
      <c r="P1860" s="70">
        <v>-6.1473316999999996</v>
      </c>
      <c r="Q1860" s="69">
        <v>108.666666666666</v>
      </c>
    </row>
    <row r="1861" spans="1:17">
      <c r="A1861" s="66">
        <v>3526</v>
      </c>
      <c r="B1861" s="67" t="s">
        <v>1630</v>
      </c>
      <c r="C1861" s="67" t="s">
        <v>2300</v>
      </c>
      <c r="D1861" s="68" t="s">
        <v>1595</v>
      </c>
      <c r="E1861" s="7"/>
      <c r="F1861" s="8"/>
      <c r="G1861" s="69">
        <v>79400</v>
      </c>
      <c r="H1861" s="69">
        <v>34000</v>
      </c>
      <c r="I1861" s="70">
        <v>5.2850842</v>
      </c>
      <c r="J1861" s="70">
        <v>0.33227920999999999</v>
      </c>
      <c r="K1861" s="70">
        <v>7.9531169000000004</v>
      </c>
      <c r="L1861" s="70">
        <v>3.0999086</v>
      </c>
      <c r="M1861" s="70">
        <v>0.42032891999999999</v>
      </c>
      <c r="N1861" s="70">
        <v>0.16383278000000001</v>
      </c>
      <c r="O1861" s="70">
        <v>1.4003787000000001</v>
      </c>
      <c r="P1861" s="70">
        <v>-2.0014273999999999</v>
      </c>
      <c r="Q1861" s="69">
        <v>203.666666666666</v>
      </c>
    </row>
    <row r="1862" spans="1:17">
      <c r="A1862" s="66">
        <v>3527</v>
      </c>
      <c r="B1862" s="67" t="s">
        <v>1631</v>
      </c>
      <c r="C1862" s="67" t="s">
        <v>4001</v>
      </c>
      <c r="D1862" s="68" t="s">
        <v>1595</v>
      </c>
      <c r="E1862" s="7"/>
      <c r="F1862" s="8"/>
      <c r="G1862" s="69">
        <v>67600</v>
      </c>
      <c r="H1862" s="69">
        <v>37100</v>
      </c>
      <c r="I1862" s="70">
        <v>12.882262000000001</v>
      </c>
      <c r="J1862" s="70">
        <v>0.64569144999999994</v>
      </c>
      <c r="K1862" s="70">
        <v>5.1714257999999997</v>
      </c>
      <c r="L1862" s="70">
        <v>3.1654458000000003E-2</v>
      </c>
      <c r="M1862" s="70">
        <v>0.66619669999999998</v>
      </c>
      <c r="N1862" s="70">
        <v>4.0778103E-3</v>
      </c>
      <c r="O1862" s="70">
        <v>6.4575924999999996</v>
      </c>
      <c r="P1862" s="70">
        <v>6.2931204000000003</v>
      </c>
      <c r="Q1862" s="69">
        <v>189</v>
      </c>
    </row>
    <row r="1863" spans="1:17">
      <c r="A1863" s="66">
        <v>3528</v>
      </c>
      <c r="B1863" s="67" t="s">
        <v>1632</v>
      </c>
      <c r="C1863" s="67" t="s">
        <v>2204</v>
      </c>
      <c r="D1863" s="68" t="s">
        <v>1595</v>
      </c>
      <c r="E1863" s="7"/>
      <c r="F1863" s="8"/>
      <c r="G1863" s="69">
        <v>89300</v>
      </c>
      <c r="H1863" s="69">
        <v>38900</v>
      </c>
      <c r="I1863" s="70">
        <v>7.7227058</v>
      </c>
      <c r="J1863" s="70">
        <v>1.8758714000000001</v>
      </c>
      <c r="K1863" s="70">
        <v>25.701426999999999</v>
      </c>
      <c r="L1863" s="70">
        <v>4.1439798E-2</v>
      </c>
      <c r="M1863" s="70">
        <v>1.9848456000000001</v>
      </c>
      <c r="N1863" s="70">
        <v>3.2002735000000002E-3</v>
      </c>
      <c r="O1863" s="70">
        <v>-4.0329971000000002</v>
      </c>
      <c r="P1863" s="70">
        <v>-7.0785904000000004</v>
      </c>
      <c r="Q1863" s="69">
        <v>301.5</v>
      </c>
    </row>
    <row r="1864" spans="1:17">
      <c r="A1864" s="66">
        <v>3509</v>
      </c>
      <c r="B1864" s="67" t="s">
        <v>4026</v>
      </c>
      <c r="C1864" s="67" t="s">
        <v>3342</v>
      </c>
      <c r="D1864" s="68" t="s">
        <v>1595</v>
      </c>
      <c r="E1864" s="7"/>
      <c r="F1864" s="8"/>
      <c r="G1864" s="69">
        <v>83000</v>
      </c>
      <c r="H1864" s="69">
        <v>36100</v>
      </c>
      <c r="I1864" s="70">
        <v>10.180609</v>
      </c>
      <c r="J1864" s="70">
        <v>1.0609660999999999</v>
      </c>
      <c r="K1864" s="70">
        <v>12.260768000000001</v>
      </c>
      <c r="L1864" s="70">
        <v>0.15694401999999999</v>
      </c>
      <c r="M1864" s="70">
        <v>1.2482207999999999</v>
      </c>
      <c r="N1864" s="70">
        <v>1.5977858000000001E-2</v>
      </c>
      <c r="O1864" s="70">
        <v>1.9934456</v>
      </c>
      <c r="P1864" s="70">
        <v>5.4344901999999999</v>
      </c>
      <c r="Q1864" s="69">
        <v>2223</v>
      </c>
    </row>
    <row r="1865" spans="1:17">
      <c r="A1865" s="66">
        <v>51</v>
      </c>
      <c r="B1865" s="67" t="s">
        <v>4027</v>
      </c>
      <c r="C1865" s="67" t="s">
        <v>4005</v>
      </c>
      <c r="D1865" s="68" t="s">
        <v>1595</v>
      </c>
      <c r="E1865" s="7"/>
      <c r="F1865" s="8"/>
      <c r="G1865" s="69">
        <v>99200</v>
      </c>
      <c r="H1865" s="69">
        <v>42000</v>
      </c>
      <c r="I1865" s="70">
        <v>5.9180831999999999</v>
      </c>
      <c r="J1865" s="70">
        <v>2.2127504</v>
      </c>
      <c r="K1865" s="70">
        <v>21.427233000000001</v>
      </c>
      <c r="L1865" s="70">
        <v>1.4398272999999999</v>
      </c>
      <c r="M1865" s="70">
        <v>1.2680814</v>
      </c>
      <c r="N1865" s="70">
        <v>8.5210174E-2</v>
      </c>
      <c r="O1865" s="70">
        <v>3.7665349000000001E-2</v>
      </c>
      <c r="P1865" s="70">
        <v>-0.77786458000000003</v>
      </c>
      <c r="Q1865" s="69">
        <v>5804.6666666666597</v>
      </c>
    </row>
    <row r="1866" spans="1:17">
      <c r="A1866" s="66">
        <v>3534</v>
      </c>
      <c r="B1866" s="67" t="s">
        <v>4028</v>
      </c>
      <c r="C1866" s="67" t="s">
        <v>4011</v>
      </c>
      <c r="D1866" s="68" t="s">
        <v>1595</v>
      </c>
      <c r="E1866" s="7"/>
      <c r="F1866" s="8"/>
      <c r="G1866" s="69">
        <v>174200</v>
      </c>
      <c r="H1866" s="69">
        <v>46600</v>
      </c>
      <c r="I1866" s="70">
        <v>3.6043763000000002</v>
      </c>
      <c r="J1866" s="70">
        <v>15.118772999999999</v>
      </c>
      <c r="K1866" s="70">
        <v>30.945088999999999</v>
      </c>
      <c r="L1866" s="70">
        <v>2.2168882000000001</v>
      </c>
      <c r="M1866" s="70">
        <v>1.1153774000000001</v>
      </c>
      <c r="N1866" s="70">
        <v>7.9904987999999996E-2</v>
      </c>
      <c r="O1866" s="70">
        <v>-1.4227935</v>
      </c>
      <c r="P1866" s="70">
        <v>-2.0099027</v>
      </c>
      <c r="Q1866" s="69">
        <v>336.666666666666</v>
      </c>
    </row>
    <row r="1867" spans="1:17">
      <c r="A1867" s="66">
        <v>3535</v>
      </c>
      <c r="B1867" s="67" t="s">
        <v>4029</v>
      </c>
      <c r="C1867" s="67" t="s">
        <v>2300</v>
      </c>
      <c r="D1867" s="68" t="s">
        <v>1595</v>
      </c>
      <c r="E1867" s="7"/>
      <c r="F1867" s="8"/>
      <c r="G1867" s="69">
        <v>197900</v>
      </c>
      <c r="H1867" s="69">
        <v>72800</v>
      </c>
      <c r="I1867" s="70">
        <v>2.4821993999999998</v>
      </c>
      <c r="J1867" s="70">
        <v>21.908805999999998</v>
      </c>
      <c r="K1867" s="70">
        <v>59.296081999999998</v>
      </c>
      <c r="L1867" s="70">
        <v>12.975687000000001</v>
      </c>
      <c r="M1867" s="70">
        <v>1.4718471</v>
      </c>
      <c r="N1867" s="70">
        <v>0.32208242999999998</v>
      </c>
      <c r="O1867" s="70">
        <v>0.22712639000000001</v>
      </c>
      <c r="P1867" s="70">
        <v>-0.71235472</v>
      </c>
      <c r="Q1867" s="69">
        <v>1458</v>
      </c>
    </row>
    <row r="1868" spans="1:17">
      <c r="A1868" s="66">
        <v>9912</v>
      </c>
      <c r="B1868" s="67" t="s">
        <v>4030</v>
      </c>
      <c r="C1868" s="67" t="s">
        <v>2300</v>
      </c>
      <c r="D1868" s="68" t="s">
        <v>1595</v>
      </c>
      <c r="E1868" s="7"/>
      <c r="F1868" s="8"/>
      <c r="G1868" s="69">
        <v>70800</v>
      </c>
      <c r="H1868" s="69">
        <v>29800</v>
      </c>
      <c r="I1868" s="70">
        <v>10.590320999999999</v>
      </c>
      <c r="J1868" s="70">
        <v>0.43076888000000002</v>
      </c>
      <c r="K1868" s="70">
        <v>8.2960224</v>
      </c>
      <c r="L1868" s="70">
        <v>1.2241211E-2</v>
      </c>
      <c r="M1868" s="70">
        <v>0.87857543999999999</v>
      </c>
      <c r="N1868" s="70">
        <v>1.2963834E-3</v>
      </c>
      <c r="O1868" s="70">
        <v>2.4831553</v>
      </c>
      <c r="P1868" s="70">
        <v>2.8053423999999998</v>
      </c>
      <c r="Q1868" s="69">
        <v>1300.6666666666599</v>
      </c>
    </row>
    <row r="1869" spans="1:17">
      <c r="A1869" s="66">
        <v>8863</v>
      </c>
      <c r="B1869" s="67" t="s">
        <v>4031</v>
      </c>
      <c r="C1869" s="67" t="s">
        <v>3995</v>
      </c>
      <c r="D1869" s="68" t="s">
        <v>1595</v>
      </c>
      <c r="E1869" s="7"/>
      <c r="F1869" s="8"/>
      <c r="G1869" s="69">
        <v>55300</v>
      </c>
      <c r="H1869" s="69">
        <v>26300</v>
      </c>
      <c r="I1869" s="70">
        <v>18.398105999999999</v>
      </c>
      <c r="J1869" s="70">
        <v>0.34033108000000001</v>
      </c>
      <c r="K1869" s="70">
        <v>6.3340610999999996</v>
      </c>
      <c r="L1869" s="70">
        <v>0.14282323</v>
      </c>
      <c r="M1869" s="70">
        <v>1.1653472</v>
      </c>
      <c r="N1869" s="70">
        <v>2.6276768999999998E-2</v>
      </c>
      <c r="O1869" s="70">
        <v>1.1712596</v>
      </c>
      <c r="P1869" s="70">
        <v>1.0109900999999999</v>
      </c>
      <c r="Q1869" s="69">
        <v>1083</v>
      </c>
    </row>
    <row r="1870" spans="1:17">
      <c r="A1870" s="66">
        <v>3537</v>
      </c>
      <c r="B1870" s="67" t="s">
        <v>1633</v>
      </c>
      <c r="C1870" s="67" t="s">
        <v>2305</v>
      </c>
      <c r="D1870" s="68" t="s">
        <v>1634</v>
      </c>
      <c r="E1870" s="7">
        <v>904</v>
      </c>
      <c r="F1870" s="8" t="s">
        <v>1633</v>
      </c>
      <c r="G1870" s="69">
        <v>101000</v>
      </c>
      <c r="H1870" s="69">
        <v>40100</v>
      </c>
      <c r="I1870" s="70">
        <v>5.2441354000000002</v>
      </c>
      <c r="J1870" s="70">
        <v>2.3049099000000002</v>
      </c>
      <c r="K1870" s="70">
        <v>27.390284000000001</v>
      </c>
      <c r="L1870" s="70">
        <v>3.8079586000000001</v>
      </c>
      <c r="M1870" s="70">
        <v>1.4363836000000001</v>
      </c>
      <c r="N1870" s="70">
        <v>0.19969450999999999</v>
      </c>
      <c r="O1870" s="70">
        <v>-1.5126641999999999</v>
      </c>
      <c r="P1870" s="70">
        <v>-5.1027345999999998</v>
      </c>
      <c r="Q1870" s="69">
        <v>838.66666666666595</v>
      </c>
    </row>
    <row r="1871" spans="1:17">
      <c r="A1871" s="66">
        <v>37</v>
      </c>
      <c r="B1871" s="67" t="s">
        <v>4032</v>
      </c>
      <c r="C1871" s="67" t="s">
        <v>2308</v>
      </c>
      <c r="D1871" s="68" t="s">
        <v>1634</v>
      </c>
      <c r="E1871" s="7"/>
      <c r="F1871" s="8"/>
      <c r="G1871" s="69">
        <v>50600</v>
      </c>
      <c r="H1871" s="69">
        <v>29800</v>
      </c>
      <c r="I1871" s="70">
        <v>21.751643999999999</v>
      </c>
      <c r="J1871" s="70">
        <v>0.27724218</v>
      </c>
      <c r="K1871" s="70">
        <v>11.22143</v>
      </c>
      <c r="L1871" s="70">
        <v>4.5678820000000002E-2</v>
      </c>
      <c r="M1871" s="70">
        <v>2.4408455</v>
      </c>
      <c r="N1871" s="70">
        <v>9.9358940000000007E-3</v>
      </c>
      <c r="O1871" s="70">
        <v>-3.9090354</v>
      </c>
      <c r="P1871" s="70">
        <v>-3.2499696999999999</v>
      </c>
      <c r="Q1871" s="69">
        <v>6901.3333333333303</v>
      </c>
    </row>
    <row r="1872" spans="1:17">
      <c r="A1872" s="66">
        <v>3539</v>
      </c>
      <c r="B1872" s="67" t="s">
        <v>4033</v>
      </c>
      <c r="C1872" s="67" t="s">
        <v>4034</v>
      </c>
      <c r="D1872" s="68" t="s">
        <v>1634</v>
      </c>
      <c r="E1872" s="7"/>
      <c r="F1872" s="8"/>
      <c r="G1872" s="69">
        <v>84500</v>
      </c>
      <c r="H1872" s="69">
        <v>36600</v>
      </c>
      <c r="I1872" s="70">
        <v>9.23034</v>
      </c>
      <c r="J1872" s="70">
        <v>0.27401900000000001</v>
      </c>
      <c r="K1872" s="70">
        <v>19.214379999999998</v>
      </c>
      <c r="L1872" s="70">
        <v>0</v>
      </c>
      <c r="M1872" s="70">
        <v>1.7735527</v>
      </c>
      <c r="N1872" s="70">
        <v>0</v>
      </c>
      <c r="O1872" s="70">
        <v>0.16104077999999999</v>
      </c>
      <c r="P1872" s="70">
        <v>1.0563587999999999</v>
      </c>
      <c r="Q1872" s="69">
        <v>675.33333333333303</v>
      </c>
    </row>
    <row r="1873" spans="1:17">
      <c r="A1873" s="66">
        <v>3540</v>
      </c>
      <c r="B1873" s="67" t="s">
        <v>4035</v>
      </c>
      <c r="C1873" s="67" t="s">
        <v>4036</v>
      </c>
      <c r="D1873" s="68" t="s">
        <v>1634</v>
      </c>
      <c r="E1873" s="7"/>
      <c r="F1873" s="8"/>
      <c r="G1873" s="69">
        <v>58500</v>
      </c>
      <c r="H1873" s="69">
        <v>31000</v>
      </c>
      <c r="I1873" s="70">
        <v>16.241900999999999</v>
      </c>
      <c r="J1873" s="70">
        <v>0.30104512</v>
      </c>
      <c r="K1873" s="70">
        <v>12.019881</v>
      </c>
      <c r="L1873" s="70">
        <v>0.27505015999999999</v>
      </c>
      <c r="M1873" s="70">
        <v>1.9522573999999999</v>
      </c>
      <c r="N1873" s="70">
        <v>4.4673376000000001E-2</v>
      </c>
      <c r="O1873" s="70">
        <v>0.58029604000000001</v>
      </c>
      <c r="P1873" s="70">
        <v>2.3999022999999999</v>
      </c>
      <c r="Q1873" s="69">
        <v>1471.6666666666599</v>
      </c>
    </row>
    <row r="1874" spans="1:17">
      <c r="A1874" s="66">
        <v>6661</v>
      </c>
      <c r="B1874" s="67" t="s">
        <v>4037</v>
      </c>
      <c r="C1874" s="67" t="s">
        <v>2359</v>
      </c>
      <c r="D1874" s="68" t="s">
        <v>1634</v>
      </c>
      <c r="E1874" s="7"/>
      <c r="F1874" s="8"/>
      <c r="G1874" s="69">
        <v>45900</v>
      </c>
      <c r="H1874" s="69">
        <v>25100</v>
      </c>
      <c r="I1874" s="70">
        <v>26.211666000000001</v>
      </c>
      <c r="J1874" s="70">
        <v>7.3561318000000001E-2</v>
      </c>
      <c r="K1874" s="70">
        <v>8.7828444999999995</v>
      </c>
      <c r="L1874" s="70">
        <v>0.58606886999999996</v>
      </c>
      <c r="M1874" s="70">
        <v>2.3021302000000001</v>
      </c>
      <c r="N1874" s="70">
        <v>0.15361843</v>
      </c>
      <c r="O1874" s="70">
        <v>-7.2060781</v>
      </c>
      <c r="P1874" s="70">
        <v>-5.1113377</v>
      </c>
      <c r="Q1874" s="69">
        <v>871.66666666666595</v>
      </c>
    </row>
    <row r="1875" spans="1:17">
      <c r="A1875" s="66">
        <v>3541</v>
      </c>
      <c r="B1875" s="67" t="s">
        <v>1635</v>
      </c>
      <c r="C1875" s="67" t="s">
        <v>2306</v>
      </c>
      <c r="D1875" s="68" t="s">
        <v>1634</v>
      </c>
      <c r="E1875" s="7">
        <v>905</v>
      </c>
      <c r="F1875" s="8" t="s">
        <v>1635</v>
      </c>
      <c r="G1875" s="69">
        <v>68400</v>
      </c>
      <c r="H1875" s="69">
        <v>38500</v>
      </c>
      <c r="I1875" s="70">
        <v>11.666121</v>
      </c>
      <c r="J1875" s="70">
        <v>0.3909629</v>
      </c>
      <c r="K1875" s="70">
        <v>18.082207</v>
      </c>
      <c r="L1875" s="70">
        <v>2.3366930000000001E-2</v>
      </c>
      <c r="M1875" s="70">
        <v>2.1094921000000002</v>
      </c>
      <c r="N1875" s="70">
        <v>2.7260142000000002E-3</v>
      </c>
      <c r="O1875" s="70">
        <v>-2.0008770999999999</v>
      </c>
      <c r="P1875" s="70">
        <v>-3.3578774999999998</v>
      </c>
      <c r="Q1875" s="69">
        <v>1090</v>
      </c>
    </row>
    <row r="1876" spans="1:17">
      <c r="A1876" s="66">
        <v>21171</v>
      </c>
      <c r="B1876" s="67" t="s">
        <v>4038</v>
      </c>
      <c r="C1876" s="67" t="s">
        <v>2316</v>
      </c>
      <c r="D1876" s="68" t="s">
        <v>1634</v>
      </c>
      <c r="E1876" s="7"/>
      <c r="F1876" s="8"/>
      <c r="G1876" s="69">
        <v>58000</v>
      </c>
      <c r="H1876" s="69">
        <v>30300</v>
      </c>
      <c r="I1876" s="70">
        <v>17.100088</v>
      </c>
      <c r="J1876" s="70">
        <v>0.94065993999999997</v>
      </c>
      <c r="K1876" s="70">
        <v>15.835603000000001</v>
      </c>
      <c r="L1876" s="70">
        <v>0</v>
      </c>
      <c r="M1876" s="70">
        <v>2.7079019999999998</v>
      </c>
      <c r="N1876" s="70">
        <v>0</v>
      </c>
      <c r="O1876" s="70">
        <v>-2.4731063999999998</v>
      </c>
      <c r="P1876" s="70">
        <v>-1.9145466</v>
      </c>
      <c r="Q1876" s="69">
        <v>401</v>
      </c>
    </row>
    <row r="1877" spans="1:17">
      <c r="A1877" s="66">
        <v>3543</v>
      </c>
      <c r="B1877" s="67" t="s">
        <v>1637</v>
      </c>
      <c r="C1877" s="67" t="s">
        <v>3813</v>
      </c>
      <c r="D1877" s="68" t="s">
        <v>1634</v>
      </c>
      <c r="E1877" s="7"/>
      <c r="F1877" s="8"/>
      <c r="G1877" s="69">
        <v>109300</v>
      </c>
      <c r="H1877" s="69">
        <v>49700</v>
      </c>
      <c r="I1877" s="70">
        <v>5.7600904000000002</v>
      </c>
      <c r="J1877" s="70">
        <v>3.3268225</v>
      </c>
      <c r="K1877" s="70">
        <v>39.560169000000002</v>
      </c>
      <c r="L1877" s="70">
        <v>1.9099586</v>
      </c>
      <c r="M1877" s="70">
        <v>2.2787014999999999</v>
      </c>
      <c r="N1877" s="70">
        <v>0.11001534</v>
      </c>
      <c r="O1877" s="70">
        <v>-1.2608982</v>
      </c>
      <c r="P1877" s="70">
        <v>-2.7370163999999999</v>
      </c>
      <c r="Q1877" s="69">
        <v>299.33333333333297</v>
      </c>
    </row>
    <row r="1878" spans="1:17">
      <c r="A1878" s="66">
        <v>12015</v>
      </c>
      <c r="B1878" s="67" t="s">
        <v>4039</v>
      </c>
      <c r="C1878" s="67" t="s">
        <v>2307</v>
      </c>
      <c r="D1878" s="68" t="s">
        <v>1634</v>
      </c>
      <c r="E1878" s="7"/>
      <c r="F1878" s="8"/>
      <c r="G1878" s="69">
        <v>77100</v>
      </c>
      <c r="H1878" s="69">
        <v>32100</v>
      </c>
      <c r="I1878" s="70">
        <v>10.691411</v>
      </c>
      <c r="J1878" s="70">
        <v>1.2661422</v>
      </c>
      <c r="K1878" s="70">
        <v>14.101165999999999</v>
      </c>
      <c r="L1878" s="70">
        <v>0.14522208</v>
      </c>
      <c r="M1878" s="70">
        <v>1.5076134999999999</v>
      </c>
      <c r="N1878" s="70">
        <v>1.552629E-2</v>
      </c>
      <c r="O1878" s="70">
        <v>1.9740869999999999</v>
      </c>
      <c r="P1878" s="70">
        <v>3.7354305000000001</v>
      </c>
      <c r="Q1878" s="69">
        <v>4347.3333333333303</v>
      </c>
    </row>
    <row r="1879" spans="1:17">
      <c r="A1879" s="66">
        <v>3545</v>
      </c>
      <c r="B1879" s="67" t="s">
        <v>1638</v>
      </c>
      <c r="C1879" s="67" t="s">
        <v>4040</v>
      </c>
      <c r="D1879" s="68" t="s">
        <v>1634</v>
      </c>
      <c r="E1879" s="7"/>
      <c r="F1879" s="8"/>
      <c r="G1879" s="69">
        <v>132400</v>
      </c>
      <c r="H1879" s="69">
        <v>50300</v>
      </c>
      <c r="I1879" s="70">
        <v>4.0205297</v>
      </c>
      <c r="J1879" s="70">
        <v>5.9036355</v>
      </c>
      <c r="K1879" s="70">
        <v>34.165894000000002</v>
      </c>
      <c r="L1879" s="70">
        <v>3.2793825000000001</v>
      </c>
      <c r="M1879" s="70">
        <v>1.3736501000000001</v>
      </c>
      <c r="N1879" s="70">
        <v>0.13184853999999999</v>
      </c>
      <c r="O1879" s="70">
        <v>0.48296328999999999</v>
      </c>
      <c r="P1879" s="70">
        <v>0.34516712999999999</v>
      </c>
      <c r="Q1879" s="69">
        <v>2522.6666666666601</v>
      </c>
    </row>
    <row r="1880" spans="1:17">
      <c r="A1880" s="66">
        <v>3549</v>
      </c>
      <c r="B1880" s="67" t="s">
        <v>4041</v>
      </c>
      <c r="C1880" s="67" t="s">
        <v>2316</v>
      </c>
      <c r="D1880" s="68" t="s">
        <v>1634</v>
      </c>
      <c r="E1880" s="7"/>
      <c r="F1880" s="8"/>
      <c r="G1880" s="69">
        <v>83400</v>
      </c>
      <c r="H1880" s="69">
        <v>37100</v>
      </c>
      <c r="I1880" s="70">
        <v>10.325623999999999</v>
      </c>
      <c r="J1880" s="70">
        <v>1.0502894</v>
      </c>
      <c r="K1880" s="70">
        <v>15.124556999999999</v>
      </c>
      <c r="L1880" s="70">
        <v>0.57426429000000001</v>
      </c>
      <c r="M1880" s="70">
        <v>1.5617049000000001</v>
      </c>
      <c r="N1880" s="70">
        <v>5.9296370000000001E-2</v>
      </c>
      <c r="O1880" s="70">
        <v>-0.41634612999999998</v>
      </c>
      <c r="P1880" s="70">
        <v>-0.70993477000000005</v>
      </c>
      <c r="Q1880" s="69">
        <v>2875</v>
      </c>
    </row>
    <row r="1881" spans="1:17">
      <c r="A1881" s="66">
        <v>7287</v>
      </c>
      <c r="B1881" s="67" t="s">
        <v>4042</v>
      </c>
      <c r="C1881" s="67" t="s">
        <v>4034</v>
      </c>
      <c r="D1881" s="68" t="s">
        <v>1634</v>
      </c>
      <c r="E1881" s="7"/>
      <c r="F1881" s="8"/>
      <c r="G1881" s="69">
        <v>74000</v>
      </c>
      <c r="H1881" s="69">
        <v>35700</v>
      </c>
      <c r="I1881" s="70">
        <v>13.677044</v>
      </c>
      <c r="J1881" s="70">
        <v>8.2002923000000005E-2</v>
      </c>
      <c r="K1881" s="70">
        <v>28.556961000000001</v>
      </c>
      <c r="L1881" s="70">
        <v>0.37613248999999999</v>
      </c>
      <c r="M1881" s="70">
        <v>3.9057480999999998</v>
      </c>
      <c r="N1881" s="70">
        <v>5.1443808000000001E-2</v>
      </c>
      <c r="O1881" s="70">
        <v>-3.2902326999999998</v>
      </c>
      <c r="P1881" s="70">
        <v>-1.3360263999999999</v>
      </c>
      <c r="Q1881" s="69">
        <v>603.66666666666595</v>
      </c>
    </row>
    <row r="1882" spans="1:17">
      <c r="A1882" s="66">
        <v>4003</v>
      </c>
      <c r="B1882" s="67" t="s">
        <v>4043</v>
      </c>
      <c r="C1882" s="67" t="s">
        <v>4044</v>
      </c>
      <c r="D1882" s="68" t="s">
        <v>1634</v>
      </c>
      <c r="E1882" s="7"/>
      <c r="F1882" s="8"/>
      <c r="G1882" s="69">
        <v>51800</v>
      </c>
      <c r="H1882" s="69">
        <v>37200</v>
      </c>
      <c r="I1882" s="70">
        <v>19.599943</v>
      </c>
      <c r="J1882" s="70">
        <v>0.10901452</v>
      </c>
      <c r="K1882" s="70">
        <v>19.096098000000001</v>
      </c>
      <c r="L1882" s="70">
        <v>0.10991739</v>
      </c>
      <c r="M1882" s="70">
        <v>3.7428246000000001</v>
      </c>
      <c r="N1882" s="70">
        <v>2.1543745E-2</v>
      </c>
      <c r="O1882" s="70">
        <v>-4.5282907000000003</v>
      </c>
      <c r="P1882" s="70">
        <v>-5.6717148000000002</v>
      </c>
      <c r="Q1882" s="69">
        <v>4605</v>
      </c>
    </row>
    <row r="1883" spans="1:17">
      <c r="A1883" s="66">
        <v>3553</v>
      </c>
      <c r="B1883" s="67" t="s">
        <v>4045</v>
      </c>
      <c r="C1883" s="67" t="s">
        <v>2305</v>
      </c>
      <c r="D1883" s="68" t="s">
        <v>1634</v>
      </c>
      <c r="E1883" s="7"/>
      <c r="F1883" s="8"/>
      <c r="G1883" s="69">
        <v>53600</v>
      </c>
      <c r="H1883" s="69">
        <v>29600</v>
      </c>
      <c r="I1883" s="70">
        <v>18.150918999999998</v>
      </c>
      <c r="J1883" s="70">
        <v>0.40768336999999999</v>
      </c>
      <c r="K1883" s="70">
        <v>15.843680000000001</v>
      </c>
      <c r="L1883" s="70">
        <v>0</v>
      </c>
      <c r="M1883" s="70">
        <v>2.8757733999999999</v>
      </c>
      <c r="N1883" s="70">
        <v>0</v>
      </c>
      <c r="O1883" s="70">
        <v>0.86071359999999997</v>
      </c>
      <c r="P1883" s="70">
        <v>-1.9760357</v>
      </c>
      <c r="Q1883" s="69">
        <v>624</v>
      </c>
    </row>
    <row r="1884" spans="1:17">
      <c r="A1884" s="66">
        <v>3554</v>
      </c>
      <c r="B1884" s="67" t="s">
        <v>4046</v>
      </c>
      <c r="C1884" s="67" t="s">
        <v>3342</v>
      </c>
      <c r="D1884" s="68" t="s">
        <v>1634</v>
      </c>
      <c r="E1884" s="7"/>
      <c r="F1884" s="8"/>
      <c r="G1884" s="69">
        <v>50800</v>
      </c>
      <c r="H1884" s="69">
        <v>28300</v>
      </c>
      <c r="I1884" s="70">
        <v>20.852245</v>
      </c>
      <c r="J1884" s="70">
        <v>7.1047611999999996E-2</v>
      </c>
      <c r="K1884" s="70">
        <v>16.393827000000002</v>
      </c>
      <c r="L1884" s="70">
        <v>0</v>
      </c>
      <c r="M1884" s="70">
        <v>3.4184809</v>
      </c>
      <c r="N1884" s="70">
        <v>0</v>
      </c>
      <c r="O1884" s="70">
        <v>-6.5521531</v>
      </c>
      <c r="P1884" s="70">
        <v>-11.670356</v>
      </c>
      <c r="Q1884" s="69">
        <v>184</v>
      </c>
    </row>
    <row r="1885" spans="1:17">
      <c r="A1885" s="66">
        <v>31281</v>
      </c>
      <c r="B1885" s="67" t="s">
        <v>4047</v>
      </c>
      <c r="C1885" s="67" t="s">
        <v>2316</v>
      </c>
      <c r="D1885" s="68" t="s">
        <v>1634</v>
      </c>
      <c r="E1885" s="7"/>
      <c r="F1885" s="8"/>
      <c r="G1885" s="69">
        <v>35200</v>
      </c>
      <c r="H1885" s="69">
        <v>26100</v>
      </c>
      <c r="I1885" s="70">
        <v>33.329287999999998</v>
      </c>
      <c r="J1885" s="70">
        <v>0.12520893999999999</v>
      </c>
      <c r="K1885" s="70">
        <v>5.9521221999999998</v>
      </c>
      <c r="L1885" s="70">
        <v>5.4665115E-2</v>
      </c>
      <c r="M1885" s="70">
        <v>1.9838001999999999</v>
      </c>
      <c r="N1885" s="70">
        <v>1.8219493E-2</v>
      </c>
      <c r="O1885" s="70">
        <v>-6.2963686000000001</v>
      </c>
      <c r="P1885" s="70">
        <v>-8.7230062000000004</v>
      </c>
      <c r="Q1885" s="69">
        <v>104.5</v>
      </c>
    </row>
    <row r="1886" spans="1:17">
      <c r="A1886" s="66">
        <v>7096</v>
      </c>
      <c r="B1886" s="67" t="s">
        <v>4048</v>
      </c>
      <c r="C1886" s="67" t="s">
        <v>2316</v>
      </c>
      <c r="D1886" s="68" t="s">
        <v>1634</v>
      </c>
      <c r="E1886" s="7"/>
      <c r="F1886" s="8"/>
      <c r="G1886" s="69">
        <v>68700</v>
      </c>
      <c r="H1886" s="69">
        <v>30400</v>
      </c>
      <c r="I1886" s="70">
        <v>15.082945</v>
      </c>
      <c r="J1886" s="70">
        <v>0.18317406</v>
      </c>
      <c r="K1886" s="70">
        <v>13.755139</v>
      </c>
      <c r="L1886" s="70">
        <v>0</v>
      </c>
      <c r="M1886" s="70">
        <v>2.0746801000000001</v>
      </c>
      <c r="N1886" s="70">
        <v>0</v>
      </c>
      <c r="O1886" s="70">
        <v>-1.7606702000000001</v>
      </c>
      <c r="P1886" s="70">
        <v>-1.9416462000000001</v>
      </c>
      <c r="Q1886" s="69">
        <v>609</v>
      </c>
    </row>
    <row r="1887" spans="1:17">
      <c r="A1887" s="66">
        <v>23614</v>
      </c>
      <c r="B1887" s="67" t="s">
        <v>4049</v>
      </c>
      <c r="C1887" s="67" t="s">
        <v>4050</v>
      </c>
      <c r="D1887" s="68" t="s">
        <v>1634</v>
      </c>
      <c r="E1887" s="7"/>
      <c r="F1887" s="8"/>
      <c r="G1887" s="69">
        <v>95000</v>
      </c>
      <c r="H1887" s="69">
        <v>34100</v>
      </c>
      <c r="I1887" s="70">
        <v>6.7232981000000001</v>
      </c>
      <c r="J1887" s="70">
        <v>1.0180939</v>
      </c>
      <c r="K1887" s="70">
        <v>12.906219</v>
      </c>
      <c r="L1887" s="70">
        <v>0.41485815999999998</v>
      </c>
      <c r="M1887" s="70">
        <v>0.86772358000000005</v>
      </c>
      <c r="N1887" s="70">
        <v>2.7892150000000001E-2</v>
      </c>
      <c r="O1887" s="70">
        <v>2.0384066000000001</v>
      </c>
      <c r="P1887" s="70">
        <v>3.2861373</v>
      </c>
      <c r="Q1887" s="69">
        <v>2321</v>
      </c>
    </row>
    <row r="1888" spans="1:17">
      <c r="A1888" s="66">
        <v>3557</v>
      </c>
      <c r="B1888" s="67" t="s">
        <v>4051</v>
      </c>
      <c r="C1888" s="67" t="s">
        <v>2307</v>
      </c>
      <c r="D1888" s="68" t="s">
        <v>1634</v>
      </c>
      <c r="E1888" s="7">
        <v>908</v>
      </c>
      <c r="F1888" s="8" t="s">
        <v>1639</v>
      </c>
      <c r="G1888" s="69">
        <v>91300</v>
      </c>
      <c r="H1888" s="69">
        <v>40400</v>
      </c>
      <c r="I1888" s="70">
        <v>5.3078016999999997</v>
      </c>
      <c r="J1888" s="70">
        <v>1.5256581</v>
      </c>
      <c r="K1888" s="70">
        <v>23.048795999999999</v>
      </c>
      <c r="L1888" s="70">
        <v>6.2775030000000003</v>
      </c>
      <c r="M1888" s="70">
        <v>1.2233844</v>
      </c>
      <c r="N1888" s="70">
        <v>0.33319741000000003</v>
      </c>
      <c r="O1888" s="70">
        <v>-0.68643891999999995</v>
      </c>
      <c r="P1888" s="70">
        <v>2.0069908999999999</v>
      </c>
      <c r="Q1888" s="69">
        <v>102.5</v>
      </c>
    </row>
    <row r="1889" spans="1:17">
      <c r="A1889" s="66">
        <v>3560</v>
      </c>
      <c r="B1889" s="67" t="s">
        <v>1641</v>
      </c>
      <c r="C1889" s="67" t="s">
        <v>4050</v>
      </c>
      <c r="D1889" s="68" t="s">
        <v>1634</v>
      </c>
      <c r="E1889" s="7"/>
      <c r="F1889" s="8"/>
      <c r="G1889" s="69">
        <v>87000</v>
      </c>
      <c r="H1889" s="69">
        <v>39500</v>
      </c>
      <c r="I1889" s="70">
        <v>6.0558890999999999</v>
      </c>
      <c r="J1889" s="70">
        <v>0.71315116000000001</v>
      </c>
      <c r="K1889" s="70">
        <v>13.721609000000001</v>
      </c>
      <c r="L1889" s="70">
        <v>0</v>
      </c>
      <c r="M1889" s="70">
        <v>0.83096552000000001</v>
      </c>
      <c r="N1889" s="70">
        <v>0</v>
      </c>
      <c r="O1889" s="70">
        <v>-1.0627451999999999</v>
      </c>
      <c r="P1889" s="70">
        <v>-5.1425877</v>
      </c>
      <c r="Q1889" s="69">
        <v>289.666666666666</v>
      </c>
    </row>
    <row r="1890" spans="1:17">
      <c r="A1890" s="66">
        <v>31</v>
      </c>
      <c r="B1890" s="67" t="s">
        <v>4052</v>
      </c>
      <c r="C1890" s="67" t="s">
        <v>4050</v>
      </c>
      <c r="D1890" s="68" t="s">
        <v>1634</v>
      </c>
      <c r="E1890" s="7"/>
      <c r="F1890" s="8"/>
      <c r="G1890" s="69">
        <v>59200</v>
      </c>
      <c r="H1890" s="69">
        <v>32300</v>
      </c>
      <c r="I1890" s="70">
        <v>15.445295</v>
      </c>
      <c r="J1890" s="70">
        <v>0.55633032000000004</v>
      </c>
      <c r="K1890" s="70">
        <v>13.343059</v>
      </c>
      <c r="L1890" s="70">
        <v>0.32942173000000002</v>
      </c>
      <c r="M1890" s="70">
        <v>2.0608746999999998</v>
      </c>
      <c r="N1890" s="70">
        <v>5.0880160000000001E-2</v>
      </c>
      <c r="O1890" s="70">
        <v>2.2447621999999998</v>
      </c>
      <c r="P1890" s="70">
        <v>6.2880592000000002</v>
      </c>
      <c r="Q1890" s="69">
        <v>8513</v>
      </c>
    </row>
    <row r="1891" spans="1:17">
      <c r="A1891" s="66">
        <v>3563</v>
      </c>
      <c r="B1891" s="67" t="s">
        <v>4053</v>
      </c>
      <c r="C1891" s="67" t="s">
        <v>4054</v>
      </c>
      <c r="D1891" s="68" t="s">
        <v>1634</v>
      </c>
      <c r="E1891" s="7"/>
      <c r="F1891" s="8"/>
      <c r="G1891" s="69">
        <v>52900</v>
      </c>
      <c r="H1891" s="69">
        <v>30100</v>
      </c>
      <c r="I1891" s="70">
        <v>22.380441999999999</v>
      </c>
      <c r="J1891" s="70">
        <v>0.24616714000000001</v>
      </c>
      <c r="K1891" s="70">
        <v>16.410892</v>
      </c>
      <c r="L1891" s="70">
        <v>1.1262380000000001E-2</v>
      </c>
      <c r="M1891" s="70">
        <v>3.6728301000000001</v>
      </c>
      <c r="N1891" s="70">
        <v>2.5205702999999999E-3</v>
      </c>
      <c r="O1891" s="70">
        <v>-4.2844224000000004</v>
      </c>
      <c r="P1891" s="70">
        <v>-3.4009106</v>
      </c>
      <c r="Q1891" s="69">
        <v>1899.6666666666599</v>
      </c>
    </row>
    <row r="1892" spans="1:17">
      <c r="A1892" s="66">
        <v>3564</v>
      </c>
      <c r="B1892" s="67" t="s">
        <v>4055</v>
      </c>
      <c r="C1892" s="67" t="s">
        <v>3835</v>
      </c>
      <c r="D1892" s="68" t="s">
        <v>1634</v>
      </c>
      <c r="E1892" s="7"/>
      <c r="F1892" s="8"/>
      <c r="G1892" s="69">
        <v>72500</v>
      </c>
      <c r="H1892" s="69">
        <v>35900</v>
      </c>
      <c r="I1892" s="70">
        <v>10.713031000000001</v>
      </c>
      <c r="J1892" s="70">
        <v>0.57659053999999998</v>
      </c>
      <c r="K1892" s="70">
        <v>13.898809999999999</v>
      </c>
      <c r="L1892" s="70">
        <v>2.2693390999999998</v>
      </c>
      <c r="M1892" s="70">
        <v>1.4889839</v>
      </c>
      <c r="N1892" s="70">
        <v>0.24311498000000001</v>
      </c>
      <c r="O1892" s="70">
        <v>-2.7458849000000001</v>
      </c>
      <c r="P1892" s="70">
        <v>-3.1047815999999999</v>
      </c>
      <c r="Q1892" s="69">
        <v>270.33333333333297</v>
      </c>
    </row>
    <row r="1893" spans="1:17">
      <c r="A1893" s="66">
        <v>10387</v>
      </c>
      <c r="B1893" s="67" t="s">
        <v>4056</v>
      </c>
      <c r="C1893" s="67" t="s">
        <v>3581</v>
      </c>
      <c r="D1893" s="68" t="s">
        <v>1634</v>
      </c>
      <c r="E1893" s="7"/>
      <c r="F1893" s="8"/>
      <c r="G1893" s="69">
        <v>29200</v>
      </c>
      <c r="H1893" s="69">
        <v>25700</v>
      </c>
      <c r="I1893" s="70">
        <v>40.920174000000003</v>
      </c>
      <c r="J1893" s="70">
        <v>6.9665946000000006E-2</v>
      </c>
      <c r="K1893" s="70">
        <v>11.668072</v>
      </c>
      <c r="L1893" s="70">
        <v>0.17266117</v>
      </c>
      <c r="M1893" s="70">
        <v>4.7745952999999997</v>
      </c>
      <c r="N1893" s="70">
        <v>7.0653252E-2</v>
      </c>
      <c r="O1893" s="70">
        <v>-10.199102</v>
      </c>
      <c r="P1893" s="70">
        <v>-7.9576754999999997</v>
      </c>
      <c r="Q1893" s="69">
        <v>2837.6666666666601</v>
      </c>
    </row>
    <row r="1894" spans="1:17">
      <c r="A1894" s="66">
        <v>34244</v>
      </c>
      <c r="B1894" s="67" t="s">
        <v>4057</v>
      </c>
      <c r="C1894" s="67" t="s">
        <v>2316</v>
      </c>
      <c r="D1894" s="68" t="s">
        <v>1634</v>
      </c>
      <c r="E1894" s="7"/>
      <c r="F1894" s="8"/>
      <c r="G1894" s="69">
        <v>27900</v>
      </c>
      <c r="H1894" s="69">
        <v>23500</v>
      </c>
      <c r="I1894" s="70">
        <v>41.853991999999998</v>
      </c>
      <c r="J1894" s="70">
        <v>7.5852923000000003E-2</v>
      </c>
      <c r="K1894" s="70">
        <v>9.7010182999999994</v>
      </c>
      <c r="L1894" s="70">
        <v>5.0275701999999999E-2</v>
      </c>
      <c r="M1894" s="70">
        <v>4.0602641000000004</v>
      </c>
      <c r="N1894" s="70">
        <v>2.1042390000000001E-2</v>
      </c>
      <c r="O1894" s="70">
        <v>-5.7019242999999999</v>
      </c>
      <c r="P1894" s="70">
        <v>-8.2260741999999993</v>
      </c>
      <c r="Q1894" s="69">
        <v>69.5</v>
      </c>
    </row>
    <row r="1895" spans="1:17">
      <c r="A1895" s="66">
        <v>4972</v>
      </c>
      <c r="B1895" s="67" t="s">
        <v>4058</v>
      </c>
      <c r="C1895" s="67" t="s">
        <v>2316</v>
      </c>
      <c r="D1895" s="68" t="s">
        <v>1634</v>
      </c>
      <c r="E1895" s="7"/>
      <c r="F1895" s="8"/>
      <c r="G1895" s="69">
        <v>45600</v>
      </c>
      <c r="H1895" s="69">
        <v>30900</v>
      </c>
      <c r="I1895" s="70">
        <v>25.652569</v>
      </c>
      <c r="J1895" s="70">
        <v>0.12540499999999999</v>
      </c>
      <c r="K1895" s="70">
        <v>10.064665</v>
      </c>
      <c r="L1895" s="70">
        <v>0</v>
      </c>
      <c r="M1895" s="70">
        <v>2.5818452999999999</v>
      </c>
      <c r="N1895" s="70">
        <v>0</v>
      </c>
      <c r="O1895" s="70">
        <v>-11.973286</v>
      </c>
      <c r="P1895" s="70">
        <v>-5.8701096000000001</v>
      </c>
      <c r="Q1895" s="69">
        <v>234</v>
      </c>
    </row>
    <row r="1896" spans="1:17">
      <c r="A1896" s="66">
        <v>3570</v>
      </c>
      <c r="B1896" s="67" t="s">
        <v>4059</v>
      </c>
      <c r="C1896" s="67" t="s">
        <v>3813</v>
      </c>
      <c r="D1896" s="68" t="s">
        <v>1634</v>
      </c>
      <c r="E1896" s="7"/>
      <c r="F1896" s="8"/>
      <c r="G1896" s="69">
        <v>66900</v>
      </c>
      <c r="H1896" s="69">
        <v>31200</v>
      </c>
      <c r="I1896" s="70">
        <v>14.582407</v>
      </c>
      <c r="J1896" s="70">
        <v>0.55848633999999997</v>
      </c>
      <c r="K1896" s="70">
        <v>12.163906000000001</v>
      </c>
      <c r="L1896" s="70">
        <v>0.83773803999999996</v>
      </c>
      <c r="M1896" s="70">
        <v>1.7737902000000001</v>
      </c>
      <c r="N1896" s="70">
        <v>0.12216237000000001</v>
      </c>
      <c r="O1896" s="70">
        <v>0.92070669000000005</v>
      </c>
      <c r="P1896" s="70">
        <v>4.6180139000000002</v>
      </c>
      <c r="Q1896" s="69">
        <v>535.66666666666595</v>
      </c>
    </row>
    <row r="1897" spans="1:17">
      <c r="A1897" s="66">
        <v>10509</v>
      </c>
      <c r="B1897" s="67" t="s">
        <v>4060</v>
      </c>
      <c r="C1897" s="67" t="s">
        <v>2308</v>
      </c>
      <c r="D1897" s="68" t="s">
        <v>1634</v>
      </c>
      <c r="E1897" s="7"/>
      <c r="F1897" s="8"/>
      <c r="G1897" s="69">
        <v>42400</v>
      </c>
      <c r="H1897" s="69">
        <v>33200</v>
      </c>
      <c r="I1897" s="70">
        <v>31.601175000000001</v>
      </c>
      <c r="J1897" s="70">
        <v>0.22928566</v>
      </c>
      <c r="K1897" s="70">
        <v>17.677213999999999</v>
      </c>
      <c r="L1897" s="70">
        <v>0</v>
      </c>
      <c r="M1897" s="70">
        <v>5.5862074000000002</v>
      </c>
      <c r="N1897" s="70">
        <v>0</v>
      </c>
      <c r="O1897" s="70">
        <v>-5.8956637000000001</v>
      </c>
      <c r="P1897" s="70">
        <v>-9.2641544000000007</v>
      </c>
      <c r="Q1897" s="69">
        <v>108.5</v>
      </c>
    </row>
    <row r="1898" spans="1:17">
      <c r="A1898" s="66">
        <v>3571</v>
      </c>
      <c r="B1898" s="67" t="s">
        <v>1645</v>
      </c>
      <c r="C1898" s="67" t="s">
        <v>2305</v>
      </c>
      <c r="D1898" s="68" t="s">
        <v>1634</v>
      </c>
      <c r="E1898" s="7"/>
      <c r="F1898" s="8"/>
      <c r="G1898" s="69">
        <v>91700</v>
      </c>
      <c r="H1898" s="69">
        <v>41600</v>
      </c>
      <c r="I1898" s="70">
        <v>5.9579687000000003</v>
      </c>
      <c r="J1898" s="70">
        <v>0.89459580000000005</v>
      </c>
      <c r="K1898" s="70">
        <v>23.263926999999999</v>
      </c>
      <c r="L1898" s="70">
        <v>0.80948138000000003</v>
      </c>
      <c r="M1898" s="70">
        <v>1.3860576</v>
      </c>
      <c r="N1898" s="70">
        <v>4.8228647999999999E-2</v>
      </c>
      <c r="O1898" s="70">
        <v>-0.59426336999999996</v>
      </c>
      <c r="P1898" s="70">
        <v>-2.4576053999999998</v>
      </c>
      <c r="Q1898" s="69">
        <v>334.33333333333297</v>
      </c>
    </row>
    <row r="1899" spans="1:17">
      <c r="A1899" s="66">
        <v>3573</v>
      </c>
      <c r="B1899" s="67" t="s">
        <v>4061</v>
      </c>
      <c r="C1899" s="67" t="s">
        <v>4040</v>
      </c>
      <c r="D1899" s="68" t="s">
        <v>1634</v>
      </c>
      <c r="E1899" s="7"/>
      <c r="F1899" s="8"/>
      <c r="G1899" s="69">
        <v>58200</v>
      </c>
      <c r="H1899" s="69">
        <v>29400</v>
      </c>
      <c r="I1899" s="70">
        <v>17.143032000000002</v>
      </c>
      <c r="J1899" s="70">
        <v>0.22688222999999999</v>
      </c>
      <c r="K1899" s="70">
        <v>14.659974</v>
      </c>
      <c r="L1899" s="70">
        <v>0</v>
      </c>
      <c r="M1899" s="70">
        <v>2.5131640000000002</v>
      </c>
      <c r="N1899" s="70">
        <v>0</v>
      </c>
      <c r="O1899" s="70">
        <v>-4.6079420999999998</v>
      </c>
      <c r="P1899" s="70">
        <v>-8.1017913999999998</v>
      </c>
      <c r="Q1899" s="69">
        <v>489</v>
      </c>
    </row>
    <row r="1900" spans="1:17">
      <c r="A1900" s="66">
        <v>3576</v>
      </c>
      <c r="B1900" s="67" t="s">
        <v>1646</v>
      </c>
      <c r="C1900" s="67" t="s">
        <v>2316</v>
      </c>
      <c r="D1900" s="68" t="s">
        <v>1634</v>
      </c>
      <c r="E1900" s="7"/>
      <c r="F1900" s="8"/>
      <c r="G1900" s="69">
        <v>93400</v>
      </c>
      <c r="H1900" s="69">
        <v>43100</v>
      </c>
      <c r="I1900" s="70">
        <v>8.9184512999999992</v>
      </c>
      <c r="J1900" s="70">
        <v>2.2955424999999998</v>
      </c>
      <c r="K1900" s="70">
        <v>27.280875999999999</v>
      </c>
      <c r="L1900" s="70">
        <v>1.3236452000000001</v>
      </c>
      <c r="M1900" s="70">
        <v>2.4330316000000001</v>
      </c>
      <c r="N1900" s="70">
        <v>0.11804866</v>
      </c>
      <c r="O1900" s="70">
        <v>0.40406515999999998</v>
      </c>
      <c r="P1900" s="70">
        <v>2.1987009</v>
      </c>
      <c r="Q1900" s="69">
        <v>289.33333333333297</v>
      </c>
    </row>
    <row r="1901" spans="1:17">
      <c r="A1901" s="66">
        <v>10633</v>
      </c>
      <c r="B1901" s="67" t="s">
        <v>4062</v>
      </c>
      <c r="C1901" s="67" t="s">
        <v>2316</v>
      </c>
      <c r="D1901" s="68" t="s">
        <v>1634</v>
      </c>
      <c r="E1901" s="7"/>
      <c r="F1901" s="8"/>
      <c r="G1901" s="69">
        <v>49200</v>
      </c>
      <c r="H1901" s="69">
        <v>31400</v>
      </c>
      <c r="I1901" s="70">
        <v>21.898759999999999</v>
      </c>
      <c r="J1901" s="70">
        <v>0.46544772000000001</v>
      </c>
      <c r="K1901" s="70">
        <v>17.77759</v>
      </c>
      <c r="L1901" s="70">
        <v>0.31611763999999998</v>
      </c>
      <c r="M1901" s="70">
        <v>3.8930714000000002</v>
      </c>
      <c r="N1901" s="70">
        <v>6.9225839999999997E-2</v>
      </c>
      <c r="O1901" s="70">
        <v>-7.1479574000000004E-2</v>
      </c>
      <c r="P1901" s="70">
        <v>2.9283842999999998</v>
      </c>
      <c r="Q1901" s="69">
        <v>3907.5</v>
      </c>
    </row>
    <row r="1902" spans="1:17">
      <c r="A1902" s="66">
        <v>3574</v>
      </c>
      <c r="B1902" s="67" t="s">
        <v>4063</v>
      </c>
      <c r="C1902" s="67" t="s">
        <v>4064</v>
      </c>
      <c r="D1902" s="68" t="s">
        <v>1634</v>
      </c>
      <c r="E1902" s="7"/>
      <c r="F1902" s="8"/>
      <c r="G1902" s="69">
        <v>53100</v>
      </c>
      <c r="H1902" s="69">
        <v>28500</v>
      </c>
      <c r="I1902" s="70">
        <v>19.020721000000002</v>
      </c>
      <c r="J1902" s="70">
        <v>6.6302441000000004E-2</v>
      </c>
      <c r="K1902" s="70">
        <v>17.613865000000001</v>
      </c>
      <c r="L1902" s="70">
        <v>5.6857429000000001E-2</v>
      </c>
      <c r="M1902" s="70">
        <v>3.3502839</v>
      </c>
      <c r="N1902" s="70">
        <v>1.0814693E-2</v>
      </c>
      <c r="O1902" s="70">
        <v>-5.3317250999999999</v>
      </c>
      <c r="P1902" s="70">
        <v>-1.4472773000000001</v>
      </c>
      <c r="Q1902" s="69">
        <v>432.5</v>
      </c>
    </row>
    <row r="1903" spans="1:17">
      <c r="A1903" s="66">
        <v>3575</v>
      </c>
      <c r="B1903" s="67" t="s">
        <v>4065</v>
      </c>
      <c r="C1903" s="67" t="s">
        <v>4066</v>
      </c>
      <c r="D1903" s="68" t="s">
        <v>1634</v>
      </c>
      <c r="E1903" s="7"/>
      <c r="F1903" s="8"/>
      <c r="G1903" s="69">
        <v>69200</v>
      </c>
      <c r="H1903" s="69">
        <v>36800</v>
      </c>
      <c r="I1903" s="70">
        <v>10.496195999999999</v>
      </c>
      <c r="J1903" s="70">
        <v>0.36101951999999998</v>
      </c>
      <c r="K1903" s="70">
        <v>20.33717</v>
      </c>
      <c r="L1903" s="70">
        <v>0.29992955999999998</v>
      </c>
      <c r="M1903" s="70">
        <v>2.1346292</v>
      </c>
      <c r="N1903" s="70">
        <v>3.1481191999999998E-2</v>
      </c>
      <c r="O1903" s="70">
        <v>-2.4946983</v>
      </c>
      <c r="P1903" s="70">
        <v>-5.4159297999999998</v>
      </c>
      <c r="Q1903" s="69">
        <v>267.33333333333297</v>
      </c>
    </row>
    <row r="1904" spans="1:17">
      <c r="A1904" s="66">
        <v>21283</v>
      </c>
      <c r="B1904" s="67" t="s">
        <v>4067</v>
      </c>
      <c r="C1904" s="67" t="s">
        <v>2308</v>
      </c>
      <c r="D1904" s="68" t="s">
        <v>1634</v>
      </c>
      <c r="E1904" s="7"/>
      <c r="F1904" s="8"/>
      <c r="G1904" s="69">
        <v>42700</v>
      </c>
      <c r="H1904" s="69">
        <v>18200</v>
      </c>
      <c r="I1904" s="70">
        <v>24.932858</v>
      </c>
      <c r="J1904" s="70">
        <v>5.05221E-2</v>
      </c>
      <c r="K1904" s="70">
        <v>5.4655589999999998</v>
      </c>
      <c r="L1904" s="70">
        <v>6.9417520999999996E-2</v>
      </c>
      <c r="M1904" s="70">
        <v>1.3627199000000001</v>
      </c>
      <c r="N1904" s="70">
        <v>1.730777E-2</v>
      </c>
      <c r="O1904" s="70">
        <v>-0.17936645000000001</v>
      </c>
      <c r="P1904" s="70">
        <v>4.8824730000000001</v>
      </c>
      <c r="Q1904" s="69">
        <v>115.5</v>
      </c>
    </row>
    <row r="1905" spans="1:17">
      <c r="A1905" s="66">
        <v>3580</v>
      </c>
      <c r="B1905" s="67" t="s">
        <v>4068</v>
      </c>
      <c r="C1905" s="67" t="s">
        <v>3835</v>
      </c>
      <c r="D1905" s="68" t="s">
        <v>1634</v>
      </c>
      <c r="E1905" s="7"/>
      <c r="F1905" s="8"/>
      <c r="G1905" s="69">
        <v>59900</v>
      </c>
      <c r="H1905" s="69">
        <v>28900</v>
      </c>
      <c r="I1905" s="70">
        <v>18.190560999999999</v>
      </c>
      <c r="J1905" s="70">
        <v>0.44633433</v>
      </c>
      <c r="K1905" s="70">
        <v>11.000313</v>
      </c>
      <c r="L1905" s="70">
        <v>0.22981267</v>
      </c>
      <c r="M1905" s="70">
        <v>2.0010184999999998</v>
      </c>
      <c r="N1905" s="70">
        <v>4.1804216999999998E-2</v>
      </c>
      <c r="O1905" s="70">
        <v>-0.27358848000000002</v>
      </c>
      <c r="P1905" s="70">
        <v>2.6338170000000001</v>
      </c>
      <c r="Q1905" s="69">
        <v>903.66666666666595</v>
      </c>
    </row>
    <row r="1906" spans="1:17">
      <c r="A1906" s="66">
        <v>36273</v>
      </c>
      <c r="B1906" s="67" t="s">
        <v>4069</v>
      </c>
      <c r="C1906" s="67" t="s">
        <v>4070</v>
      </c>
      <c r="D1906" s="68" t="s">
        <v>1634</v>
      </c>
      <c r="E1906" s="7"/>
      <c r="F1906" s="8"/>
      <c r="G1906" s="69">
        <v>52600</v>
      </c>
      <c r="H1906" s="69">
        <v>34400</v>
      </c>
      <c r="I1906" s="70">
        <v>24.282091000000001</v>
      </c>
      <c r="J1906" s="70">
        <v>0.15602394999999999</v>
      </c>
      <c r="K1906" s="70">
        <v>19.470011</v>
      </c>
      <c r="L1906" s="70">
        <v>0.20055349</v>
      </c>
      <c r="M1906" s="70">
        <v>4.7277255</v>
      </c>
      <c r="N1906" s="70">
        <v>4.8698581999999997E-2</v>
      </c>
      <c r="O1906" s="70">
        <v>-7.1755199000000003</v>
      </c>
      <c r="P1906" s="70">
        <v>-3.9441795000000002</v>
      </c>
      <c r="Q1906" s="69">
        <v>437.33333333333297</v>
      </c>
    </row>
    <row r="1907" spans="1:17">
      <c r="A1907" s="66">
        <v>23582</v>
      </c>
      <c r="B1907" s="67" t="s">
        <v>4071</v>
      </c>
      <c r="C1907" s="67" t="s">
        <v>4070</v>
      </c>
      <c r="D1907" s="68" t="s">
        <v>1634</v>
      </c>
      <c r="E1907" s="7"/>
      <c r="F1907" s="8"/>
      <c r="G1907" s="69">
        <v>64100</v>
      </c>
      <c r="H1907" s="69">
        <v>27200</v>
      </c>
      <c r="I1907" s="70">
        <v>20.821580999999998</v>
      </c>
      <c r="J1907" s="70">
        <v>7.0487312999999996E-2</v>
      </c>
      <c r="K1907" s="70">
        <v>15.914714999999999</v>
      </c>
      <c r="L1907" s="70">
        <v>0.15779735</v>
      </c>
      <c r="M1907" s="70">
        <v>3.3136952000000002</v>
      </c>
      <c r="N1907" s="70">
        <v>3.2855905999999997E-2</v>
      </c>
      <c r="O1907" s="70">
        <v>-2.8842075</v>
      </c>
      <c r="P1907" s="70">
        <v>-3.7816904</v>
      </c>
      <c r="Q1907" s="69">
        <v>259.5</v>
      </c>
    </row>
    <row r="1908" spans="1:17">
      <c r="A1908" s="66">
        <v>23485</v>
      </c>
      <c r="B1908" s="67" t="s">
        <v>4072</v>
      </c>
      <c r="C1908" s="67" t="s">
        <v>4070</v>
      </c>
      <c r="D1908" s="68" t="s">
        <v>1634</v>
      </c>
      <c r="E1908" s="7"/>
      <c r="F1908" s="8"/>
      <c r="G1908" s="69">
        <v>61100</v>
      </c>
      <c r="H1908" s="69">
        <v>27800</v>
      </c>
      <c r="I1908" s="70">
        <v>22.163836</v>
      </c>
      <c r="J1908" s="70">
        <v>0.59704493999999997</v>
      </c>
      <c r="K1908" s="70">
        <v>10.865206000000001</v>
      </c>
      <c r="L1908" s="70">
        <v>0</v>
      </c>
      <c r="M1908" s="70">
        <v>2.4081464000000001</v>
      </c>
      <c r="N1908" s="70">
        <v>0</v>
      </c>
      <c r="O1908" s="70">
        <v>-3.4589245000000002</v>
      </c>
      <c r="P1908" s="70">
        <v>-1.6505631000000001</v>
      </c>
      <c r="Q1908" s="69">
        <v>444</v>
      </c>
    </row>
    <row r="1909" spans="1:17">
      <c r="A1909" s="66">
        <v>3581</v>
      </c>
      <c r="B1909" s="67" t="s">
        <v>1651</v>
      </c>
      <c r="C1909" s="67" t="s">
        <v>4070</v>
      </c>
      <c r="D1909" s="68" t="s">
        <v>1634</v>
      </c>
      <c r="E1909" s="7"/>
      <c r="F1909" s="8"/>
      <c r="G1909" s="69">
        <v>77200</v>
      </c>
      <c r="H1909" s="69">
        <v>39400</v>
      </c>
      <c r="I1909" s="70">
        <v>13.572988</v>
      </c>
      <c r="J1909" s="70">
        <v>0.43764280999999999</v>
      </c>
      <c r="K1909" s="70">
        <v>21.367563000000001</v>
      </c>
      <c r="L1909" s="70">
        <v>0.16725901000000001</v>
      </c>
      <c r="M1909" s="70">
        <v>2.9002167999999999</v>
      </c>
      <c r="N1909" s="70">
        <v>2.2702044000000001E-2</v>
      </c>
      <c r="O1909" s="70">
        <v>1.0052407000000001</v>
      </c>
      <c r="P1909" s="70">
        <v>7.9452075999999998</v>
      </c>
      <c r="Q1909" s="69">
        <v>1484</v>
      </c>
    </row>
    <row r="1910" spans="1:17">
      <c r="A1910" s="66">
        <v>3582</v>
      </c>
      <c r="B1910" s="67" t="s">
        <v>4073</v>
      </c>
      <c r="C1910" s="67" t="s">
        <v>2312</v>
      </c>
      <c r="D1910" s="68" t="s">
        <v>1634</v>
      </c>
      <c r="E1910" s="7"/>
      <c r="F1910" s="8"/>
      <c r="G1910" s="69">
        <v>27400</v>
      </c>
      <c r="H1910" s="69">
        <v>28700</v>
      </c>
      <c r="I1910" s="70">
        <v>43.076659999999997</v>
      </c>
      <c r="J1910" s="70">
        <v>5.2582059E-2</v>
      </c>
      <c r="K1910" s="70">
        <v>15.581794</v>
      </c>
      <c r="L1910" s="70">
        <v>0.29380697</v>
      </c>
      <c r="M1910" s="70">
        <v>6.7121161999999996</v>
      </c>
      <c r="N1910" s="70">
        <v>0.12656222</v>
      </c>
      <c r="O1910" s="70">
        <v>-11.329556999999999</v>
      </c>
      <c r="P1910" s="70">
        <v>-5.2458086000000002</v>
      </c>
      <c r="Q1910" s="69">
        <v>1331.3333333333301</v>
      </c>
    </row>
    <row r="1911" spans="1:17">
      <c r="A1911" s="66">
        <v>25693</v>
      </c>
      <c r="B1911" s="67" t="s">
        <v>4074</v>
      </c>
      <c r="C1911" s="67" t="s">
        <v>4050</v>
      </c>
      <c r="D1911" s="68" t="s">
        <v>1634</v>
      </c>
      <c r="E1911" s="7"/>
      <c r="F1911" s="8"/>
      <c r="G1911" s="69">
        <v>64800</v>
      </c>
      <c r="H1911" s="69">
        <v>30200</v>
      </c>
      <c r="I1911" s="70">
        <v>13.342734999999999</v>
      </c>
      <c r="J1911" s="70">
        <v>1.2705333000000001</v>
      </c>
      <c r="K1911" s="70">
        <v>16.012709000000001</v>
      </c>
      <c r="L1911" s="70">
        <v>1.6351561999999999</v>
      </c>
      <c r="M1911" s="70">
        <v>2.1365333</v>
      </c>
      <c r="N1911" s="70">
        <v>0.21817455999999999</v>
      </c>
      <c r="O1911" s="70">
        <v>9.1570511000000003</v>
      </c>
      <c r="P1911" s="70">
        <v>10.628475</v>
      </c>
      <c r="Q1911" s="69">
        <v>87.3333333333333</v>
      </c>
    </row>
    <row r="1912" spans="1:17">
      <c r="A1912" s="66">
        <v>3583</v>
      </c>
      <c r="B1912" s="67" t="s">
        <v>4075</v>
      </c>
      <c r="C1912" s="67" t="s">
        <v>2316</v>
      </c>
      <c r="D1912" s="68" t="s">
        <v>1634</v>
      </c>
      <c r="E1912" s="7"/>
      <c r="F1912" s="8"/>
      <c r="G1912" s="69">
        <v>63300</v>
      </c>
      <c r="H1912" s="69">
        <v>34400</v>
      </c>
      <c r="I1912" s="70">
        <v>16.421403999999999</v>
      </c>
      <c r="J1912" s="70">
        <v>0.10605340000000001</v>
      </c>
      <c r="K1912" s="70">
        <v>19.073608</v>
      </c>
      <c r="L1912" s="70">
        <v>0.34340348999999998</v>
      </c>
      <c r="M1912" s="70">
        <v>3.1321539999999999</v>
      </c>
      <c r="N1912" s="70">
        <v>5.6391667999999999E-2</v>
      </c>
      <c r="O1912" s="70">
        <v>-1.7041044000000001</v>
      </c>
      <c r="P1912" s="70">
        <v>-4.7044553999999996</v>
      </c>
      <c r="Q1912" s="69">
        <v>674.83333333333303</v>
      </c>
    </row>
    <row r="1913" spans="1:17">
      <c r="A1913" s="66">
        <v>3584</v>
      </c>
      <c r="B1913" s="67" t="s">
        <v>4076</v>
      </c>
      <c r="C1913" s="67" t="s">
        <v>3835</v>
      </c>
      <c r="D1913" s="68" t="s">
        <v>1634</v>
      </c>
      <c r="E1913" s="7"/>
      <c r="F1913" s="8"/>
      <c r="G1913" s="69">
        <v>85700</v>
      </c>
      <c r="H1913" s="69">
        <v>49300</v>
      </c>
      <c r="I1913" s="70">
        <v>8.9892778</v>
      </c>
      <c r="J1913" s="70">
        <v>1.761058</v>
      </c>
      <c r="K1913" s="70">
        <v>42.535400000000003</v>
      </c>
      <c r="L1913" s="70">
        <v>2.7773086999999999</v>
      </c>
      <c r="M1913" s="70">
        <v>3.8236252999999998</v>
      </c>
      <c r="N1913" s="70">
        <v>0.24965999</v>
      </c>
      <c r="O1913" s="70">
        <v>-2.4021176999999998</v>
      </c>
      <c r="P1913" s="70">
        <v>-6.6285090000000002</v>
      </c>
      <c r="Q1913" s="69">
        <v>263</v>
      </c>
    </row>
    <row r="1914" spans="1:17">
      <c r="A1914" s="66">
        <v>11145</v>
      </c>
      <c r="B1914" s="67" t="s">
        <v>4077</v>
      </c>
      <c r="C1914" s="67" t="s">
        <v>2316</v>
      </c>
      <c r="D1914" s="68" t="s">
        <v>1634</v>
      </c>
      <c r="E1914" s="7"/>
      <c r="F1914" s="8"/>
      <c r="G1914" s="69">
        <v>75900</v>
      </c>
      <c r="H1914" s="69">
        <v>33700</v>
      </c>
      <c r="I1914" s="70">
        <v>11.727148</v>
      </c>
      <c r="J1914" s="70">
        <v>0.67754071999999999</v>
      </c>
      <c r="K1914" s="70">
        <v>16.714404999999999</v>
      </c>
      <c r="L1914" s="70">
        <v>0.55605351999999997</v>
      </c>
      <c r="M1914" s="70">
        <v>1.9601229</v>
      </c>
      <c r="N1914" s="70">
        <v>6.5209224999999996E-2</v>
      </c>
      <c r="O1914" s="70">
        <v>2.9348785999999998</v>
      </c>
      <c r="P1914" s="70">
        <v>7.0274805999999996</v>
      </c>
      <c r="Q1914" s="69">
        <v>5143.3333333333303</v>
      </c>
    </row>
    <row r="1915" spans="1:17">
      <c r="A1915" s="66">
        <v>3586</v>
      </c>
      <c r="B1915" s="67" t="s">
        <v>1656</v>
      </c>
      <c r="C1915" s="67" t="s">
        <v>4078</v>
      </c>
      <c r="D1915" s="68" t="s">
        <v>1634</v>
      </c>
      <c r="E1915" s="7"/>
      <c r="F1915" s="8"/>
      <c r="G1915" s="69">
        <v>71900</v>
      </c>
      <c r="H1915" s="69">
        <v>37900</v>
      </c>
      <c r="I1915" s="70">
        <v>10.603443</v>
      </c>
      <c r="J1915" s="70">
        <v>0.27859202</v>
      </c>
      <c r="K1915" s="70">
        <v>14.297665</v>
      </c>
      <c r="L1915" s="70">
        <v>3.1467222000000003E-2</v>
      </c>
      <c r="M1915" s="70">
        <v>1.5160446999999999</v>
      </c>
      <c r="N1915" s="70">
        <v>3.3366091E-3</v>
      </c>
      <c r="O1915" s="70">
        <v>-4.9825349000000001</v>
      </c>
      <c r="P1915" s="70">
        <v>-11.184606</v>
      </c>
      <c r="Q1915" s="69">
        <v>228.5</v>
      </c>
    </row>
    <row r="1916" spans="1:17">
      <c r="A1916" s="66">
        <v>3590</v>
      </c>
      <c r="B1916" s="67" t="s">
        <v>4079</v>
      </c>
      <c r="C1916" s="67" t="s">
        <v>4040</v>
      </c>
      <c r="D1916" s="68" t="s">
        <v>1634</v>
      </c>
      <c r="E1916" s="7"/>
      <c r="F1916" s="8"/>
      <c r="G1916" s="69">
        <v>54700</v>
      </c>
      <c r="H1916" s="69">
        <v>28400</v>
      </c>
      <c r="I1916" s="70">
        <v>18.939312000000001</v>
      </c>
      <c r="J1916" s="70">
        <v>0.31780185999999999</v>
      </c>
      <c r="K1916" s="70">
        <v>9.3556270999999995</v>
      </c>
      <c r="L1916" s="70">
        <v>0</v>
      </c>
      <c r="M1916" s="70">
        <v>1.7718913999999999</v>
      </c>
      <c r="N1916" s="70">
        <v>0</v>
      </c>
      <c r="O1916" s="70">
        <v>-0.84237355000000003</v>
      </c>
      <c r="P1916" s="70">
        <v>0.44671157</v>
      </c>
      <c r="Q1916" s="69">
        <v>1248.3333333333301</v>
      </c>
    </row>
    <row r="1917" spans="1:17">
      <c r="A1917" s="66">
        <v>3591</v>
      </c>
      <c r="B1917" s="67" t="s">
        <v>4080</v>
      </c>
      <c r="C1917" s="67" t="s">
        <v>2305</v>
      </c>
      <c r="D1917" s="68" t="s">
        <v>1634</v>
      </c>
      <c r="E1917" s="7"/>
      <c r="F1917" s="8"/>
      <c r="G1917" s="69">
        <v>78000</v>
      </c>
      <c r="H1917" s="69">
        <v>39900</v>
      </c>
      <c r="I1917" s="70">
        <v>13.607915</v>
      </c>
      <c r="J1917" s="70">
        <v>0.38132778000000001</v>
      </c>
      <c r="K1917" s="70">
        <v>20.742398999999999</v>
      </c>
      <c r="L1917" s="70">
        <v>0</v>
      </c>
      <c r="M1917" s="70">
        <v>2.8226081999999999</v>
      </c>
      <c r="N1917" s="70">
        <v>0</v>
      </c>
      <c r="O1917" s="70">
        <v>-4.0217346999999997</v>
      </c>
      <c r="P1917" s="70">
        <v>2.0326358999999998</v>
      </c>
      <c r="Q1917" s="69">
        <v>224.333333333333</v>
      </c>
    </row>
    <row r="1918" spans="1:17">
      <c r="A1918" s="66">
        <v>9797</v>
      </c>
      <c r="B1918" s="67" t="s">
        <v>4081</v>
      </c>
      <c r="C1918" s="67" t="s">
        <v>4082</v>
      </c>
      <c r="D1918" s="68" t="s">
        <v>1634</v>
      </c>
      <c r="E1918" s="7"/>
      <c r="F1918" s="8"/>
      <c r="G1918" s="69">
        <v>58600</v>
      </c>
      <c r="H1918" s="69">
        <v>35900</v>
      </c>
      <c r="I1918" s="70">
        <v>18.844021000000001</v>
      </c>
      <c r="J1918" s="70">
        <v>0.30878382999999998</v>
      </c>
      <c r="K1918" s="70">
        <v>25.685898000000002</v>
      </c>
      <c r="L1918" s="70">
        <v>0.46976474000000001</v>
      </c>
      <c r="M1918" s="70">
        <v>4.8402557000000002</v>
      </c>
      <c r="N1918" s="70">
        <v>8.8522567999999996E-2</v>
      </c>
      <c r="O1918" s="70">
        <v>-8.3010769</v>
      </c>
      <c r="P1918" s="70">
        <v>-9.0670853000000005</v>
      </c>
      <c r="Q1918" s="69">
        <v>768.66666666666595</v>
      </c>
    </row>
    <row r="1919" spans="1:17">
      <c r="A1919" s="66">
        <v>3592</v>
      </c>
      <c r="B1919" s="67" t="s">
        <v>1658</v>
      </c>
      <c r="C1919" s="67" t="s">
        <v>4083</v>
      </c>
      <c r="D1919" s="68" t="s">
        <v>1634</v>
      </c>
      <c r="E1919" s="7"/>
      <c r="F1919" s="8"/>
      <c r="G1919" s="69">
        <v>70800</v>
      </c>
      <c r="H1919" s="69">
        <v>38000</v>
      </c>
      <c r="I1919" s="70">
        <v>9.0290526999999994</v>
      </c>
      <c r="J1919" s="70">
        <v>0.58716588999999997</v>
      </c>
      <c r="K1919" s="70">
        <v>22.184702000000001</v>
      </c>
      <c r="L1919" s="70">
        <v>2.2283653999999999</v>
      </c>
      <c r="M1919" s="70">
        <v>2.0030684000000001</v>
      </c>
      <c r="N1919" s="70">
        <v>0.20120029</v>
      </c>
      <c r="O1919" s="70">
        <v>-2.1038706</v>
      </c>
      <c r="P1919" s="70">
        <v>-8.0886630999999998</v>
      </c>
      <c r="Q1919" s="69">
        <v>825</v>
      </c>
    </row>
    <row r="1920" spans="1:17">
      <c r="A1920" s="66">
        <v>3593</v>
      </c>
      <c r="B1920" s="67" t="s">
        <v>4084</v>
      </c>
      <c r="C1920" s="67" t="s">
        <v>4085</v>
      </c>
      <c r="D1920" s="68" t="s">
        <v>1634</v>
      </c>
      <c r="E1920" s="7"/>
      <c r="F1920" s="8"/>
      <c r="G1920" s="69">
        <v>56000</v>
      </c>
      <c r="H1920" s="69">
        <v>30900</v>
      </c>
      <c r="I1920" s="70">
        <v>18.396312999999999</v>
      </c>
      <c r="J1920" s="70">
        <v>0.28253791</v>
      </c>
      <c r="K1920" s="70">
        <v>9.7990359999999992</v>
      </c>
      <c r="L1920" s="70">
        <v>0.21442169999999999</v>
      </c>
      <c r="M1920" s="70">
        <v>1.8026614000000001</v>
      </c>
      <c r="N1920" s="70">
        <v>3.9445687E-2</v>
      </c>
      <c r="O1920" s="70">
        <v>7.7625342E-2</v>
      </c>
      <c r="P1920" s="70">
        <v>3.9414093000000001</v>
      </c>
      <c r="Q1920" s="69">
        <v>904.33333333333303</v>
      </c>
    </row>
    <row r="1921" spans="1:17">
      <c r="A1921" s="66">
        <v>3558</v>
      </c>
      <c r="B1921" s="67" t="s">
        <v>4086</v>
      </c>
      <c r="C1921" s="67" t="s">
        <v>4050</v>
      </c>
      <c r="D1921" s="68" t="s">
        <v>1634</v>
      </c>
      <c r="E1921" s="7"/>
      <c r="F1921" s="8"/>
      <c r="G1921" s="69">
        <v>79800</v>
      </c>
      <c r="H1921" s="69">
        <v>32500</v>
      </c>
      <c r="I1921" s="70">
        <v>10.914198000000001</v>
      </c>
      <c r="J1921" s="70">
        <v>0.59309632000000001</v>
      </c>
      <c r="K1921" s="70">
        <v>14.102403000000001</v>
      </c>
      <c r="L1921" s="70">
        <v>0</v>
      </c>
      <c r="M1921" s="70">
        <v>1.5391642000000001</v>
      </c>
      <c r="N1921" s="70">
        <v>0</v>
      </c>
      <c r="O1921" s="70">
        <v>-1.4011605</v>
      </c>
      <c r="P1921" s="70">
        <v>-2.3371963999999998</v>
      </c>
      <c r="Q1921" s="69">
        <v>979</v>
      </c>
    </row>
    <row r="1922" spans="1:17">
      <c r="A1922" s="66">
        <v>23154</v>
      </c>
      <c r="B1922" s="67" t="s">
        <v>4087</v>
      </c>
      <c r="C1922" s="67" t="s">
        <v>4088</v>
      </c>
      <c r="D1922" s="68" t="s">
        <v>1634</v>
      </c>
      <c r="E1922" s="7"/>
      <c r="F1922" s="8"/>
      <c r="G1922" s="69">
        <v>51100</v>
      </c>
      <c r="H1922" s="69">
        <v>28500</v>
      </c>
      <c r="I1922" s="70">
        <v>20.428450000000002</v>
      </c>
      <c r="J1922" s="70">
        <v>0.23581036999999999</v>
      </c>
      <c r="K1922" s="70">
        <v>11.358317</v>
      </c>
      <c r="L1922" s="70">
        <v>0.39413231999999998</v>
      </c>
      <c r="M1922" s="70">
        <v>2.3203279999999999</v>
      </c>
      <c r="N1922" s="70">
        <v>8.0515115999999998E-2</v>
      </c>
      <c r="O1922" s="70">
        <v>-5.0253402000000003E-2</v>
      </c>
      <c r="P1922" s="70">
        <v>4.0423622000000003</v>
      </c>
      <c r="Q1922" s="69">
        <v>413.33333333333297</v>
      </c>
    </row>
    <row r="1923" spans="1:17">
      <c r="A1923" s="66">
        <v>3596</v>
      </c>
      <c r="B1923" s="67" t="s">
        <v>4089</v>
      </c>
      <c r="C1923" s="67" t="s">
        <v>4082</v>
      </c>
      <c r="D1923" s="68" t="s">
        <v>1634</v>
      </c>
      <c r="E1923" s="7"/>
      <c r="F1923" s="8"/>
      <c r="G1923" s="69">
        <v>50900</v>
      </c>
      <c r="H1923" s="69">
        <v>34800</v>
      </c>
      <c r="I1923" s="70">
        <v>20.727978</v>
      </c>
      <c r="J1923" s="70">
        <v>0.10583673</v>
      </c>
      <c r="K1923" s="70">
        <v>22.722612000000002</v>
      </c>
      <c r="L1923" s="70">
        <v>1.1935855</v>
      </c>
      <c r="M1923" s="70">
        <v>4.7099380000000002</v>
      </c>
      <c r="N1923" s="70">
        <v>0.24740614</v>
      </c>
      <c r="O1923" s="70">
        <v>-4.4728661000000001</v>
      </c>
      <c r="P1923" s="70">
        <v>-7.7280068000000002</v>
      </c>
      <c r="Q1923" s="69">
        <v>912.33333333333303</v>
      </c>
    </row>
    <row r="1924" spans="1:17">
      <c r="A1924" s="66">
        <v>3598</v>
      </c>
      <c r="B1924" s="67" t="s">
        <v>4090</v>
      </c>
      <c r="C1924" s="67" t="s">
        <v>2308</v>
      </c>
      <c r="D1924" s="68" t="s">
        <v>1634</v>
      </c>
      <c r="E1924" s="7">
        <v>923</v>
      </c>
      <c r="F1924" s="8" t="s">
        <v>1660</v>
      </c>
      <c r="G1924" s="69">
        <v>46000</v>
      </c>
      <c r="H1924" s="69">
        <v>38800</v>
      </c>
      <c r="I1924" s="70">
        <v>22.076450000000001</v>
      </c>
      <c r="J1924" s="70">
        <v>0</v>
      </c>
      <c r="K1924" s="70">
        <v>16.320995</v>
      </c>
      <c r="L1924" s="70">
        <v>3.5214543000000001E-2</v>
      </c>
      <c r="M1924" s="70">
        <v>3.6030962</v>
      </c>
      <c r="N1924" s="70">
        <v>7.7741210999999998E-3</v>
      </c>
      <c r="O1924" s="70">
        <v>-3.0956687999999999</v>
      </c>
      <c r="P1924" s="70">
        <v>0.67921226999999995</v>
      </c>
      <c r="Q1924" s="69">
        <v>242.666666666666</v>
      </c>
    </row>
    <row r="1925" spans="1:17">
      <c r="A1925" s="66">
        <v>3600</v>
      </c>
      <c r="B1925" s="67" t="s">
        <v>4091</v>
      </c>
      <c r="C1925" s="67" t="s">
        <v>3835</v>
      </c>
      <c r="D1925" s="68" t="s">
        <v>1634</v>
      </c>
      <c r="E1925" s="7"/>
      <c r="F1925" s="8"/>
      <c r="G1925" s="69">
        <v>53200</v>
      </c>
      <c r="H1925" s="69">
        <v>27700</v>
      </c>
      <c r="I1925" s="70">
        <v>19.918741000000001</v>
      </c>
      <c r="J1925" s="70">
        <v>0.18969618999999999</v>
      </c>
      <c r="K1925" s="70">
        <v>9.9499931000000004</v>
      </c>
      <c r="L1925" s="70">
        <v>0.49131610999999997</v>
      </c>
      <c r="M1925" s="70">
        <v>1.9819134</v>
      </c>
      <c r="N1925" s="70">
        <v>9.7863980000000003E-2</v>
      </c>
      <c r="O1925" s="70">
        <v>-4.5995087999999997</v>
      </c>
      <c r="P1925" s="70">
        <v>-6.2758231000000002</v>
      </c>
      <c r="Q1925" s="69">
        <v>345.33333333333297</v>
      </c>
    </row>
    <row r="1926" spans="1:17">
      <c r="A1926" s="66">
        <v>3601</v>
      </c>
      <c r="B1926" s="67" t="s">
        <v>4092</v>
      </c>
      <c r="C1926" s="67" t="s">
        <v>4093</v>
      </c>
      <c r="D1926" s="68" t="s">
        <v>1634</v>
      </c>
      <c r="E1926" s="7"/>
      <c r="F1926" s="8"/>
      <c r="G1926" s="69">
        <v>53700</v>
      </c>
      <c r="H1926" s="69">
        <v>27200</v>
      </c>
      <c r="I1926" s="70">
        <v>18.774163999999999</v>
      </c>
      <c r="J1926" s="70">
        <v>0.33241931000000002</v>
      </c>
      <c r="K1926" s="70">
        <v>10.545317000000001</v>
      </c>
      <c r="L1926" s="70">
        <v>0.32853362000000003</v>
      </c>
      <c r="M1926" s="70">
        <v>1.9797951</v>
      </c>
      <c r="N1926" s="70">
        <v>6.1679438000000003E-2</v>
      </c>
      <c r="O1926" s="70">
        <v>3.6376808</v>
      </c>
      <c r="P1926" s="70">
        <v>4.6904478000000003</v>
      </c>
      <c r="Q1926" s="69">
        <v>556.33333333333303</v>
      </c>
    </row>
    <row r="1927" spans="1:17">
      <c r="A1927" s="66">
        <v>30198</v>
      </c>
      <c r="B1927" s="67" t="s">
        <v>4094</v>
      </c>
      <c r="C1927" s="67" t="s">
        <v>4050</v>
      </c>
      <c r="D1927" s="68" t="s">
        <v>1634</v>
      </c>
      <c r="E1927" s="7"/>
      <c r="F1927" s="8"/>
      <c r="G1927" s="69">
        <v>36600</v>
      </c>
      <c r="H1927" s="69">
        <v>22800</v>
      </c>
      <c r="I1927" s="70">
        <v>35.123336999999999</v>
      </c>
      <c r="J1927" s="70">
        <v>0.22784202000000001</v>
      </c>
      <c r="K1927" s="70">
        <v>2.8314750000000002</v>
      </c>
      <c r="L1927" s="70">
        <v>0</v>
      </c>
      <c r="M1927" s="70">
        <v>0.99450850000000002</v>
      </c>
      <c r="N1927" s="70">
        <v>0</v>
      </c>
      <c r="O1927" s="70">
        <v>-8.8173580000000005</v>
      </c>
      <c r="P1927" s="70">
        <v>-14.437027</v>
      </c>
      <c r="Q1927" s="69">
        <v>172.5</v>
      </c>
    </row>
    <row r="1928" spans="1:17">
      <c r="A1928" s="66">
        <v>3630</v>
      </c>
      <c r="B1928" s="67" t="s">
        <v>4095</v>
      </c>
      <c r="C1928" s="67" t="s">
        <v>2316</v>
      </c>
      <c r="D1928" s="68" t="s">
        <v>1634</v>
      </c>
      <c r="E1928" s="7"/>
      <c r="F1928" s="8"/>
      <c r="G1928" s="69">
        <v>45500</v>
      </c>
      <c r="H1928" s="69">
        <v>34800</v>
      </c>
      <c r="I1928" s="70">
        <v>21.610005999999998</v>
      </c>
      <c r="J1928" s="70">
        <v>5.3475395999999997E-4</v>
      </c>
      <c r="K1928" s="70">
        <v>15.979915</v>
      </c>
      <c r="L1928" s="70">
        <v>0.26257074000000002</v>
      </c>
      <c r="M1928" s="70">
        <v>3.4532607</v>
      </c>
      <c r="N1928" s="70">
        <v>5.6741554E-2</v>
      </c>
      <c r="O1928" s="70">
        <v>-2.9901254000000002</v>
      </c>
      <c r="P1928" s="70">
        <v>-1.2971163999999999</v>
      </c>
      <c r="Q1928" s="69">
        <v>1167.3333333333301</v>
      </c>
    </row>
    <row r="1929" spans="1:17">
      <c r="A1929" s="66">
        <v>3603</v>
      </c>
      <c r="B1929" s="67" t="s">
        <v>4096</v>
      </c>
      <c r="C1929" s="67" t="s">
        <v>2305</v>
      </c>
      <c r="D1929" s="68" t="s">
        <v>1634</v>
      </c>
      <c r="E1929" s="7"/>
      <c r="F1929" s="8"/>
      <c r="G1929" s="69">
        <v>45700</v>
      </c>
      <c r="H1929" s="69">
        <v>29900</v>
      </c>
      <c r="I1929" s="70">
        <v>22.490618000000001</v>
      </c>
      <c r="J1929" s="70">
        <v>3.9814378999999997E-2</v>
      </c>
      <c r="K1929" s="70">
        <v>12.931953</v>
      </c>
      <c r="L1929" s="70">
        <v>8.3286650000000007E-3</v>
      </c>
      <c r="M1929" s="70">
        <v>2.9084764000000001</v>
      </c>
      <c r="N1929" s="70">
        <v>1.8731682E-3</v>
      </c>
      <c r="O1929" s="70">
        <v>-7.2790860999999998</v>
      </c>
      <c r="P1929" s="70">
        <v>-7.3912848999999996</v>
      </c>
      <c r="Q1929" s="69">
        <v>180.333333333333</v>
      </c>
    </row>
    <row r="1930" spans="1:17">
      <c r="A1930" s="66">
        <v>3604</v>
      </c>
      <c r="B1930" s="67" t="s">
        <v>4097</v>
      </c>
      <c r="C1930" s="67" t="s">
        <v>2316</v>
      </c>
      <c r="D1930" s="68" t="s">
        <v>1634</v>
      </c>
      <c r="E1930" s="7"/>
      <c r="F1930" s="8"/>
      <c r="G1930" s="69">
        <v>149200</v>
      </c>
      <c r="H1930" s="69">
        <v>76700</v>
      </c>
      <c r="I1930" s="70">
        <v>3.2903128000000001</v>
      </c>
      <c r="J1930" s="70">
        <v>7.1944341999999999</v>
      </c>
      <c r="K1930" s="70">
        <v>48.731720000000003</v>
      </c>
      <c r="L1930" s="70">
        <v>8.0114975000000008</v>
      </c>
      <c r="M1930" s="70">
        <v>1.603426</v>
      </c>
      <c r="N1930" s="70">
        <v>0.26360333000000002</v>
      </c>
      <c r="O1930" s="70">
        <v>1.5394956</v>
      </c>
      <c r="P1930" s="70">
        <v>1.7744085000000001</v>
      </c>
      <c r="Q1930" s="69">
        <v>632</v>
      </c>
    </row>
    <row r="1931" spans="1:17">
      <c r="A1931" s="66">
        <v>3623</v>
      </c>
      <c r="B1931" s="67" t="s">
        <v>4098</v>
      </c>
      <c r="C1931" s="67" t="s">
        <v>2308</v>
      </c>
      <c r="D1931" s="68" t="s">
        <v>1634</v>
      </c>
      <c r="E1931" s="7">
        <v>930</v>
      </c>
      <c r="F1931" s="8" t="s">
        <v>1671</v>
      </c>
      <c r="G1931" s="69">
        <v>76700</v>
      </c>
      <c r="H1931" s="69">
        <v>49700</v>
      </c>
      <c r="I1931" s="70">
        <v>13.445236</v>
      </c>
      <c r="J1931" s="70">
        <v>1.6042205</v>
      </c>
      <c r="K1931" s="70">
        <v>38.036059999999999</v>
      </c>
      <c r="L1931" s="70">
        <v>1.6754832</v>
      </c>
      <c r="M1931" s="70">
        <v>5.1140379999999999</v>
      </c>
      <c r="N1931" s="70">
        <v>0.22527266000000001</v>
      </c>
      <c r="O1931" s="70">
        <v>-3.4928626999999999</v>
      </c>
      <c r="P1931" s="70">
        <v>-1.6439935000000001</v>
      </c>
      <c r="Q1931" s="69">
        <v>438</v>
      </c>
    </row>
    <row r="1932" spans="1:17">
      <c r="A1932" s="66">
        <v>3606</v>
      </c>
      <c r="B1932" s="67" t="s">
        <v>1668</v>
      </c>
      <c r="C1932" s="67" t="s">
        <v>2359</v>
      </c>
      <c r="D1932" s="68" t="s">
        <v>1634</v>
      </c>
      <c r="E1932" s="7"/>
      <c r="F1932" s="8"/>
      <c r="G1932" s="69">
        <v>84000</v>
      </c>
      <c r="H1932" s="69">
        <v>43000</v>
      </c>
      <c r="I1932" s="70">
        <v>9.0871229000000007</v>
      </c>
      <c r="J1932" s="70">
        <v>0.54395813000000004</v>
      </c>
      <c r="K1932" s="70">
        <v>22.619585000000001</v>
      </c>
      <c r="L1932" s="70">
        <v>0.39498821000000001</v>
      </c>
      <c r="M1932" s="70">
        <v>2.0554695000000001</v>
      </c>
      <c r="N1932" s="70">
        <v>3.5893064000000002E-2</v>
      </c>
      <c r="O1932" s="70">
        <v>0.32666468999999998</v>
      </c>
      <c r="P1932" s="70">
        <v>-0.5755477</v>
      </c>
      <c r="Q1932" s="69">
        <v>1829.6666666666599</v>
      </c>
    </row>
    <row r="1933" spans="1:17">
      <c r="A1933" s="66">
        <v>3609</v>
      </c>
      <c r="B1933" s="67" t="s">
        <v>4099</v>
      </c>
      <c r="C1933" s="67" t="s">
        <v>2316</v>
      </c>
      <c r="D1933" s="68" t="s">
        <v>1634</v>
      </c>
      <c r="E1933" s="7"/>
      <c r="F1933" s="8"/>
      <c r="G1933" s="69">
        <v>71500</v>
      </c>
      <c r="H1933" s="69">
        <v>37100</v>
      </c>
      <c r="I1933" s="70">
        <v>12.48451</v>
      </c>
      <c r="J1933" s="70">
        <v>0.27532702999999997</v>
      </c>
      <c r="K1933" s="70">
        <v>21.093433000000001</v>
      </c>
      <c r="L1933" s="70">
        <v>6.3765540999999995E-2</v>
      </c>
      <c r="M1933" s="70">
        <v>2.6334119</v>
      </c>
      <c r="N1933" s="70">
        <v>7.9608149999999996E-3</v>
      </c>
      <c r="O1933" s="70">
        <v>1.029992</v>
      </c>
      <c r="P1933" s="70">
        <v>3.2283311000000001</v>
      </c>
      <c r="Q1933" s="69">
        <v>3710.3333333333298</v>
      </c>
    </row>
    <row r="1934" spans="1:17">
      <c r="A1934" s="66">
        <v>3610</v>
      </c>
      <c r="B1934" s="67" t="s">
        <v>1670</v>
      </c>
      <c r="C1934" s="67" t="s">
        <v>4100</v>
      </c>
      <c r="D1934" s="68" t="s">
        <v>1634</v>
      </c>
      <c r="E1934" s="7"/>
      <c r="F1934" s="8"/>
      <c r="G1934" s="69">
        <v>82300</v>
      </c>
      <c r="H1934" s="69">
        <v>39600</v>
      </c>
      <c r="I1934" s="70">
        <v>9.9125566000000003</v>
      </c>
      <c r="J1934" s="70">
        <v>2.9505124</v>
      </c>
      <c r="K1934" s="70">
        <v>8.3701095999999993</v>
      </c>
      <c r="L1934" s="70">
        <v>5.8636307999999998E-2</v>
      </c>
      <c r="M1934" s="70">
        <v>0.82969183000000002</v>
      </c>
      <c r="N1934" s="70">
        <v>5.8123571999999998E-3</v>
      </c>
      <c r="O1934" s="70">
        <v>-2.0394942999999999</v>
      </c>
      <c r="P1934" s="70">
        <v>-7.9389601000000001</v>
      </c>
      <c r="Q1934" s="69">
        <v>137.666666666666</v>
      </c>
    </row>
    <row r="1935" spans="1:17">
      <c r="A1935" s="66">
        <v>3611</v>
      </c>
      <c r="B1935" s="67" t="s">
        <v>4101</v>
      </c>
      <c r="C1935" s="67" t="s">
        <v>4078</v>
      </c>
      <c r="D1935" s="68" t="s">
        <v>1634</v>
      </c>
      <c r="E1935" s="7"/>
      <c r="F1935" s="8"/>
      <c r="G1935" s="69">
        <v>56200</v>
      </c>
      <c r="H1935" s="69">
        <v>31100</v>
      </c>
      <c r="I1935" s="70">
        <v>18.892748000000001</v>
      </c>
      <c r="J1935" s="70">
        <v>0.15292121</v>
      </c>
      <c r="K1935" s="70">
        <v>9.8787784999999992</v>
      </c>
      <c r="L1935" s="70">
        <v>0.25775137999999997</v>
      </c>
      <c r="M1935" s="70">
        <v>1.8663727000000001</v>
      </c>
      <c r="N1935" s="70">
        <v>4.8696312999999998E-2</v>
      </c>
      <c r="O1935" s="70">
        <v>-3.8974940999999999</v>
      </c>
      <c r="P1935" s="70">
        <v>-4.5308546999999999</v>
      </c>
      <c r="Q1935" s="69">
        <v>1519</v>
      </c>
    </row>
    <row r="1936" spans="1:17">
      <c r="A1936" s="66">
        <v>31034</v>
      </c>
      <c r="B1936" s="67" t="s">
        <v>4102</v>
      </c>
      <c r="C1936" s="67" t="s">
        <v>4103</v>
      </c>
      <c r="D1936" s="68" t="s">
        <v>1634</v>
      </c>
      <c r="E1936" s="7"/>
      <c r="F1936" s="8"/>
      <c r="G1936" s="69">
        <v>23900</v>
      </c>
      <c r="H1936" s="69">
        <v>27500</v>
      </c>
      <c r="I1936" s="70">
        <v>52.360695</v>
      </c>
      <c r="J1936" s="70">
        <v>7.1010314000000005E-2</v>
      </c>
      <c r="K1936" s="70">
        <v>13.195425</v>
      </c>
      <c r="L1936" s="70">
        <v>0.23679268000000001</v>
      </c>
      <c r="M1936" s="70">
        <v>6.9092164</v>
      </c>
      <c r="N1936" s="70">
        <v>0.12398629</v>
      </c>
      <c r="O1936" s="70">
        <v>-18.819621999999999</v>
      </c>
      <c r="P1936" s="70">
        <v>-11.532762</v>
      </c>
      <c r="Q1936" s="69">
        <v>1881.3333333333301</v>
      </c>
    </row>
    <row r="1937" spans="1:17">
      <c r="A1937" s="66">
        <v>220</v>
      </c>
      <c r="B1937" s="67" t="s">
        <v>4104</v>
      </c>
      <c r="C1937" s="67" t="s">
        <v>4050</v>
      </c>
      <c r="D1937" s="68" t="s">
        <v>1634</v>
      </c>
      <c r="E1937" s="7"/>
      <c r="F1937" s="8"/>
      <c r="G1937" s="69">
        <v>40700</v>
      </c>
      <c r="H1937" s="69">
        <v>22700</v>
      </c>
      <c r="I1937" s="70">
        <v>26.990497999999999</v>
      </c>
      <c r="J1937" s="70">
        <v>7.2006993000000005E-2</v>
      </c>
      <c r="K1937" s="70">
        <v>5.1997742999999996</v>
      </c>
      <c r="L1937" s="70">
        <v>2.3362111000000001E-2</v>
      </c>
      <c r="M1937" s="70">
        <v>1.4034449</v>
      </c>
      <c r="N1937" s="70">
        <v>6.3055502000000001E-3</v>
      </c>
      <c r="O1937" s="70">
        <v>-2.0065173999999999</v>
      </c>
      <c r="P1937" s="70">
        <v>4.0517979000000004</v>
      </c>
      <c r="Q1937" s="69">
        <v>154</v>
      </c>
    </row>
    <row r="1938" spans="1:17">
      <c r="A1938" s="66">
        <v>30353</v>
      </c>
      <c r="B1938" s="67" t="s">
        <v>4105</v>
      </c>
      <c r="C1938" s="67" t="s">
        <v>2308</v>
      </c>
      <c r="D1938" s="68" t="s">
        <v>1634</v>
      </c>
      <c r="E1938" s="7"/>
      <c r="F1938" s="8"/>
      <c r="G1938" s="69">
        <v>28900</v>
      </c>
      <c r="H1938" s="69">
        <v>17100</v>
      </c>
      <c r="I1938" s="70">
        <v>47.105643999999998</v>
      </c>
      <c r="J1938" s="70">
        <v>0.11852375</v>
      </c>
      <c r="K1938" s="70">
        <v>7.4901470999999997</v>
      </c>
      <c r="L1938" s="70">
        <v>0.19338142999999999</v>
      </c>
      <c r="M1938" s="70">
        <v>3.5282822</v>
      </c>
      <c r="N1938" s="70">
        <v>9.1093563000000002E-2</v>
      </c>
      <c r="O1938" s="70">
        <v>-15.556815</v>
      </c>
      <c r="P1938" s="70">
        <v>-11.214053</v>
      </c>
      <c r="Q1938" s="69">
        <v>406</v>
      </c>
    </row>
    <row r="1939" spans="1:17">
      <c r="A1939" s="66">
        <v>3613</v>
      </c>
      <c r="B1939" s="67" t="s">
        <v>1672</v>
      </c>
      <c r="C1939" s="67" t="s">
        <v>4050</v>
      </c>
      <c r="D1939" s="68" t="s">
        <v>1634</v>
      </c>
      <c r="E1939" s="7"/>
      <c r="F1939" s="8"/>
      <c r="G1939" s="69">
        <v>176400</v>
      </c>
      <c r="H1939" s="69">
        <v>55400</v>
      </c>
      <c r="I1939" s="70">
        <v>4.4499464</v>
      </c>
      <c r="J1939" s="70">
        <v>20.762008999999999</v>
      </c>
      <c r="K1939" s="70">
        <v>39.727454999999999</v>
      </c>
      <c r="L1939" s="70">
        <v>6.8432436000000001</v>
      </c>
      <c r="M1939" s="70">
        <v>1.7678505</v>
      </c>
      <c r="N1939" s="70">
        <v>0.30452066999999999</v>
      </c>
      <c r="O1939" s="70">
        <v>-1.3033847000000001</v>
      </c>
      <c r="P1939" s="70">
        <v>-5.0078525999999997</v>
      </c>
      <c r="Q1939" s="69">
        <v>1191</v>
      </c>
    </row>
    <row r="1940" spans="1:17">
      <c r="A1940" s="66">
        <v>3614</v>
      </c>
      <c r="B1940" s="67" t="s">
        <v>4106</v>
      </c>
      <c r="C1940" s="67" t="s">
        <v>4107</v>
      </c>
      <c r="D1940" s="68" t="s">
        <v>1634</v>
      </c>
      <c r="E1940" s="7"/>
      <c r="F1940" s="8"/>
      <c r="G1940" s="69">
        <v>28100</v>
      </c>
      <c r="H1940" s="69">
        <v>28000</v>
      </c>
      <c r="I1940" s="70">
        <v>42.978164999999997</v>
      </c>
      <c r="J1940" s="70">
        <v>8.7250731999999998E-2</v>
      </c>
      <c r="K1940" s="70">
        <v>13.336743</v>
      </c>
      <c r="L1940" s="70">
        <v>0.29788846000000002</v>
      </c>
      <c r="M1940" s="70">
        <v>5.7318873000000004</v>
      </c>
      <c r="N1940" s="70">
        <v>0.12802699000000001</v>
      </c>
      <c r="O1940" s="70">
        <v>-13.313924</v>
      </c>
      <c r="P1940" s="70">
        <v>-4.7178129999999996</v>
      </c>
      <c r="Q1940" s="69">
        <v>773.66666666666595</v>
      </c>
    </row>
    <row r="1941" spans="1:17">
      <c r="A1941" s="66">
        <v>3619</v>
      </c>
      <c r="B1941" s="67" t="s">
        <v>4108</v>
      </c>
      <c r="C1941" s="67" t="s">
        <v>2313</v>
      </c>
      <c r="D1941" s="68" t="s">
        <v>1634</v>
      </c>
      <c r="E1941" s="7"/>
      <c r="F1941" s="8"/>
      <c r="G1941" s="69">
        <v>66100</v>
      </c>
      <c r="H1941" s="69">
        <v>37100</v>
      </c>
      <c r="I1941" s="70">
        <v>11.157076999999999</v>
      </c>
      <c r="J1941" s="70">
        <v>0.12176576</v>
      </c>
      <c r="K1941" s="70">
        <v>20.509347999999999</v>
      </c>
      <c r="L1941" s="70">
        <v>0.46564335000000001</v>
      </c>
      <c r="M1941" s="70">
        <v>2.2882438</v>
      </c>
      <c r="N1941" s="70">
        <v>5.1952186999999997E-2</v>
      </c>
      <c r="O1941" s="70">
        <v>-2.3812658999999998</v>
      </c>
      <c r="P1941" s="70">
        <v>-8.6030922000000007</v>
      </c>
      <c r="Q1941" s="69">
        <v>98</v>
      </c>
    </row>
    <row r="1942" spans="1:17">
      <c r="A1942" s="66">
        <v>3616</v>
      </c>
      <c r="B1942" s="67" t="s">
        <v>4109</v>
      </c>
      <c r="C1942" s="67" t="s">
        <v>4050</v>
      </c>
      <c r="D1942" s="68" t="s">
        <v>1634</v>
      </c>
      <c r="E1942" s="7"/>
      <c r="F1942" s="8"/>
      <c r="G1942" s="69">
        <v>70400</v>
      </c>
      <c r="H1942" s="69">
        <v>32400</v>
      </c>
      <c r="I1942" s="70">
        <v>11.681077</v>
      </c>
      <c r="J1942" s="70">
        <v>0.80626076000000002</v>
      </c>
      <c r="K1942" s="70">
        <v>14.241834000000001</v>
      </c>
      <c r="L1942" s="70">
        <v>4.9387924E-2</v>
      </c>
      <c r="M1942" s="70">
        <v>1.6635994999999999</v>
      </c>
      <c r="N1942" s="70">
        <v>5.7690418000000002E-3</v>
      </c>
      <c r="O1942" s="70">
        <v>-1.2105296000000001</v>
      </c>
      <c r="P1942" s="70">
        <v>-10.465960000000001</v>
      </c>
      <c r="Q1942" s="69">
        <v>232</v>
      </c>
    </row>
    <row r="1943" spans="1:17">
      <c r="A1943" s="66">
        <v>3620</v>
      </c>
      <c r="B1943" s="67" t="s">
        <v>1674</v>
      </c>
      <c r="C1943" s="67" t="s">
        <v>2307</v>
      </c>
      <c r="D1943" s="68" t="s">
        <v>1634</v>
      </c>
      <c r="E1943" s="7"/>
      <c r="F1943" s="8"/>
      <c r="G1943" s="69">
        <v>130600</v>
      </c>
      <c r="H1943" s="69">
        <v>50000</v>
      </c>
      <c r="I1943" s="70">
        <v>3.1312704</v>
      </c>
      <c r="J1943" s="70">
        <v>6.8877211000000003</v>
      </c>
      <c r="K1943" s="70">
        <v>24.524325999999999</v>
      </c>
      <c r="L1943" s="70">
        <v>0.53631656999999999</v>
      </c>
      <c r="M1943" s="70">
        <v>0.76792294000000005</v>
      </c>
      <c r="N1943" s="70">
        <v>1.6793523000000001E-2</v>
      </c>
      <c r="O1943" s="70">
        <v>1.0268626999999999</v>
      </c>
      <c r="P1943" s="70">
        <v>0.94677758000000001</v>
      </c>
      <c r="Q1943" s="69">
        <v>311</v>
      </c>
    </row>
    <row r="1944" spans="1:17">
      <c r="A1944" s="66">
        <v>3621</v>
      </c>
      <c r="B1944" s="67" t="s">
        <v>4110</v>
      </c>
      <c r="C1944" s="67" t="s">
        <v>2307</v>
      </c>
      <c r="D1944" s="68" t="s">
        <v>1634</v>
      </c>
      <c r="E1944" s="7">
        <v>926</v>
      </c>
      <c r="F1944" s="8" t="s">
        <v>1667</v>
      </c>
      <c r="G1944" s="69">
        <v>101100</v>
      </c>
      <c r="H1944" s="69">
        <v>42600</v>
      </c>
      <c r="I1944" s="70">
        <v>10.910876999999999</v>
      </c>
      <c r="J1944" s="70">
        <v>6.4226685000000003</v>
      </c>
      <c r="K1944" s="70">
        <v>24.351561</v>
      </c>
      <c r="L1944" s="70">
        <v>1.6085567000000001</v>
      </c>
      <c r="M1944" s="70">
        <v>2.6569691</v>
      </c>
      <c r="N1944" s="70">
        <v>0.17550766000000001</v>
      </c>
      <c r="O1944" s="70">
        <v>-4.0237702999999998</v>
      </c>
      <c r="P1944" s="70">
        <v>-6.3770714000000002</v>
      </c>
      <c r="Q1944" s="69">
        <v>373</v>
      </c>
    </row>
    <row r="1945" spans="1:17">
      <c r="A1945" s="66">
        <v>3624</v>
      </c>
      <c r="B1945" s="67" t="s">
        <v>1675</v>
      </c>
      <c r="C1945" s="67" t="s">
        <v>2309</v>
      </c>
      <c r="D1945" s="68" t="s">
        <v>1634</v>
      </c>
      <c r="E1945" s="7">
        <v>934</v>
      </c>
      <c r="F1945" s="8" t="s">
        <v>1675</v>
      </c>
      <c r="G1945" s="69">
        <v>89300</v>
      </c>
      <c r="H1945" s="69">
        <v>41900</v>
      </c>
      <c r="I1945" s="70">
        <v>9.0629968999999999</v>
      </c>
      <c r="J1945" s="70">
        <v>0.91334068999999996</v>
      </c>
      <c r="K1945" s="70">
        <v>21.635370000000002</v>
      </c>
      <c r="L1945" s="70">
        <v>0.60171704999999998</v>
      </c>
      <c r="M1945" s="70">
        <v>1.9608129000000001</v>
      </c>
      <c r="N1945" s="70">
        <v>5.4533592999999998E-2</v>
      </c>
      <c r="O1945" s="70">
        <v>0.23551472000000001</v>
      </c>
      <c r="P1945" s="70">
        <v>3.6809544999999999</v>
      </c>
      <c r="Q1945" s="69">
        <v>1842.6666666666599</v>
      </c>
    </row>
    <row r="1946" spans="1:17">
      <c r="A1946" s="66">
        <v>3625</v>
      </c>
      <c r="B1946" s="67" t="s">
        <v>1678</v>
      </c>
      <c r="C1946" s="67" t="s">
        <v>2310</v>
      </c>
      <c r="D1946" s="68" t="s">
        <v>1634</v>
      </c>
      <c r="E1946" s="7">
        <v>936</v>
      </c>
      <c r="F1946" s="8" t="s">
        <v>1678</v>
      </c>
      <c r="G1946" s="69">
        <v>45000</v>
      </c>
      <c r="H1946" s="69">
        <v>37100</v>
      </c>
      <c r="I1946" s="70">
        <v>23.651512</v>
      </c>
      <c r="J1946" s="70">
        <v>0.12868352</v>
      </c>
      <c r="K1946" s="70">
        <v>22.195349</v>
      </c>
      <c r="L1946" s="70">
        <v>1.4832548000000001</v>
      </c>
      <c r="M1946" s="70">
        <v>5.2495355999999997</v>
      </c>
      <c r="N1946" s="70">
        <v>0.35081220000000002</v>
      </c>
      <c r="O1946" s="70">
        <v>-4.3597163999999999</v>
      </c>
      <c r="P1946" s="70">
        <v>-2.4164374</v>
      </c>
      <c r="Q1946" s="69">
        <v>285.33333333333297</v>
      </c>
    </row>
    <row r="1947" spans="1:17">
      <c r="A1947" s="66">
        <v>3631</v>
      </c>
      <c r="B1947" s="67" t="s">
        <v>1680</v>
      </c>
      <c r="C1947" s="67" t="s">
        <v>2311</v>
      </c>
      <c r="D1947" s="68" t="s">
        <v>1634</v>
      </c>
      <c r="E1947" s="7">
        <v>937</v>
      </c>
      <c r="F1947" s="8" t="s">
        <v>1680</v>
      </c>
      <c r="G1947" s="69">
        <v>75900</v>
      </c>
      <c r="H1947" s="69">
        <v>41000</v>
      </c>
      <c r="I1947" s="70">
        <v>9.1978416000000003</v>
      </c>
      <c r="J1947" s="70">
        <v>0.65374189999999999</v>
      </c>
      <c r="K1947" s="70">
        <v>22.48028</v>
      </c>
      <c r="L1947" s="70">
        <v>0.71561008999999998</v>
      </c>
      <c r="M1947" s="70">
        <v>2.0677004000000001</v>
      </c>
      <c r="N1947" s="70">
        <v>6.5820679000000007E-2</v>
      </c>
      <c r="O1947" s="70">
        <v>-2.4362599999999999</v>
      </c>
      <c r="P1947" s="70">
        <v>-5.2610783999999997</v>
      </c>
      <c r="Q1947" s="69">
        <v>960.66666666666595</v>
      </c>
    </row>
    <row r="1948" spans="1:17">
      <c r="A1948" s="66">
        <v>3626</v>
      </c>
      <c r="B1948" s="67" t="s">
        <v>4111</v>
      </c>
      <c r="C1948" s="67" t="s">
        <v>2313</v>
      </c>
      <c r="D1948" s="68" t="s">
        <v>1634</v>
      </c>
      <c r="E1948" s="7"/>
      <c r="F1948" s="8"/>
      <c r="G1948" s="69">
        <v>75400</v>
      </c>
      <c r="H1948" s="69">
        <v>32900</v>
      </c>
      <c r="I1948" s="70">
        <v>10.464810999999999</v>
      </c>
      <c r="J1948" s="70">
        <v>0.60235183999999997</v>
      </c>
      <c r="K1948" s="70">
        <v>15.633656999999999</v>
      </c>
      <c r="L1948" s="70">
        <v>0.45023412000000002</v>
      </c>
      <c r="M1948" s="70">
        <v>1.6360328</v>
      </c>
      <c r="N1948" s="70">
        <v>4.7116149000000003E-2</v>
      </c>
      <c r="O1948" s="70">
        <v>4.2239437000000004</v>
      </c>
      <c r="P1948" s="70">
        <v>7.7553568000000004</v>
      </c>
      <c r="Q1948" s="69">
        <v>5624</v>
      </c>
    </row>
    <row r="1949" spans="1:17">
      <c r="A1949" s="66">
        <v>3627</v>
      </c>
      <c r="B1949" s="67" t="s">
        <v>4112</v>
      </c>
      <c r="C1949" s="67" t="s">
        <v>4044</v>
      </c>
      <c r="D1949" s="68" t="s">
        <v>1634</v>
      </c>
      <c r="E1949" s="7"/>
      <c r="F1949" s="8"/>
      <c r="G1949" s="69">
        <v>63900</v>
      </c>
      <c r="H1949" s="69">
        <v>31600</v>
      </c>
      <c r="I1949" s="70">
        <v>14.728204</v>
      </c>
      <c r="J1949" s="70">
        <v>0.31146705000000002</v>
      </c>
      <c r="K1949" s="70">
        <v>12.529852</v>
      </c>
      <c r="L1949" s="70">
        <v>1.5097805000000001E-2</v>
      </c>
      <c r="M1949" s="70">
        <v>1.8454219999999999</v>
      </c>
      <c r="N1949" s="70">
        <v>2.2236356000000001E-3</v>
      </c>
      <c r="O1949" s="70">
        <v>5.0426849999999996</v>
      </c>
      <c r="P1949" s="70">
        <v>9.8964949000000004</v>
      </c>
      <c r="Q1949" s="69">
        <v>658</v>
      </c>
    </row>
    <row r="1950" spans="1:17">
      <c r="A1950" s="66">
        <v>3628</v>
      </c>
      <c r="B1950" s="67" t="s">
        <v>4113</v>
      </c>
      <c r="C1950" s="67" t="s">
        <v>4088</v>
      </c>
      <c r="D1950" s="68" t="s">
        <v>1634</v>
      </c>
      <c r="E1950" s="7"/>
      <c r="F1950" s="8"/>
      <c r="G1950" s="69">
        <v>61200</v>
      </c>
      <c r="H1950" s="69">
        <v>28500</v>
      </c>
      <c r="I1950" s="70">
        <v>18.79579</v>
      </c>
      <c r="J1950" s="70">
        <v>0.29945086999999998</v>
      </c>
      <c r="K1950" s="70">
        <v>11.737081</v>
      </c>
      <c r="L1950" s="70">
        <v>0</v>
      </c>
      <c r="M1950" s="70">
        <v>2.2060770999999999</v>
      </c>
      <c r="N1950" s="70">
        <v>0</v>
      </c>
      <c r="O1950" s="70">
        <v>0.89554590000000001</v>
      </c>
      <c r="P1950" s="70">
        <v>4.4823956000000003</v>
      </c>
      <c r="Q1950" s="69">
        <v>689</v>
      </c>
    </row>
    <row r="1951" spans="1:17">
      <c r="A1951" s="66">
        <v>9651</v>
      </c>
      <c r="B1951" s="67" t="s">
        <v>4114</v>
      </c>
      <c r="C1951" s="67" t="s">
        <v>2312</v>
      </c>
      <c r="D1951" s="68" t="s">
        <v>1634</v>
      </c>
      <c r="E1951" s="7">
        <v>918</v>
      </c>
      <c r="F1951" s="8" t="s">
        <v>1653</v>
      </c>
      <c r="G1951" s="69">
        <v>35400</v>
      </c>
      <c r="H1951" s="69">
        <v>42800</v>
      </c>
      <c r="I1951" s="70">
        <v>31.893792999999999</v>
      </c>
      <c r="J1951" s="70">
        <v>0.46419527999999999</v>
      </c>
      <c r="K1951" s="70">
        <v>25.357272999999999</v>
      </c>
      <c r="L1951" s="70">
        <v>6.7670107999999998E-3</v>
      </c>
      <c r="M1951" s="70">
        <v>8.0873957000000001</v>
      </c>
      <c r="N1951" s="70">
        <v>2.1582565000000001E-3</v>
      </c>
      <c r="O1951" s="70">
        <v>-6.1688285</v>
      </c>
      <c r="P1951" s="70">
        <v>-6.8036279999999998</v>
      </c>
      <c r="Q1951" s="69">
        <v>258</v>
      </c>
    </row>
    <row r="1952" spans="1:17">
      <c r="A1952" s="66">
        <v>3632</v>
      </c>
      <c r="B1952" s="67" t="s">
        <v>4115</v>
      </c>
      <c r="C1952" s="67" t="s">
        <v>4116</v>
      </c>
      <c r="D1952" s="68" t="s">
        <v>1634</v>
      </c>
      <c r="E1952" s="7"/>
      <c r="F1952" s="8"/>
      <c r="G1952" s="69">
        <v>119400</v>
      </c>
      <c r="H1952" s="69">
        <v>59400</v>
      </c>
      <c r="I1952" s="70">
        <v>3.2128136</v>
      </c>
      <c r="J1952" s="70">
        <v>2.9282956000000002</v>
      </c>
      <c r="K1952" s="70">
        <v>44.659301999999997</v>
      </c>
      <c r="L1952" s="70">
        <v>4.2118267999999999</v>
      </c>
      <c r="M1952" s="70">
        <v>1.4348202000000001</v>
      </c>
      <c r="N1952" s="70">
        <v>0.13531815</v>
      </c>
      <c r="O1952" s="70">
        <v>0.97044693999999998</v>
      </c>
      <c r="P1952" s="70">
        <v>0.77121675000000001</v>
      </c>
      <c r="Q1952" s="69">
        <v>7121</v>
      </c>
    </row>
    <row r="1953" spans="1:17">
      <c r="A1953" s="66">
        <v>3565</v>
      </c>
      <c r="B1953" s="67" t="s">
        <v>4117</v>
      </c>
      <c r="C1953" s="67" t="s">
        <v>4093</v>
      </c>
      <c r="D1953" s="68" t="s">
        <v>1634</v>
      </c>
      <c r="E1953" s="7"/>
      <c r="F1953" s="8"/>
      <c r="G1953" s="69">
        <v>72800</v>
      </c>
      <c r="H1953" s="69">
        <v>38000</v>
      </c>
      <c r="I1953" s="70">
        <v>12.235296999999999</v>
      </c>
      <c r="J1953" s="70">
        <v>0.44731896999999998</v>
      </c>
      <c r="K1953" s="70">
        <v>15.800713999999999</v>
      </c>
      <c r="L1953" s="70">
        <v>0.44848457000000003</v>
      </c>
      <c r="M1953" s="70">
        <v>1.9332644000000001</v>
      </c>
      <c r="N1953" s="70">
        <v>5.4873421999999998E-2</v>
      </c>
      <c r="O1953" s="70">
        <v>0.72209692000000003</v>
      </c>
      <c r="P1953" s="70">
        <v>3.5114217000000001</v>
      </c>
      <c r="Q1953" s="69">
        <v>598.66666666666595</v>
      </c>
    </row>
    <row r="1954" spans="1:17">
      <c r="A1954" s="66">
        <v>11161</v>
      </c>
      <c r="B1954" s="67" t="s">
        <v>4118</v>
      </c>
      <c r="C1954" s="67" t="s">
        <v>4054</v>
      </c>
      <c r="D1954" s="68" t="s">
        <v>1634</v>
      </c>
      <c r="E1954" s="7"/>
      <c r="F1954" s="8"/>
      <c r="G1954" s="69">
        <v>81700</v>
      </c>
      <c r="H1954" s="69">
        <v>43400</v>
      </c>
      <c r="I1954" s="70">
        <v>9.6550179000000007</v>
      </c>
      <c r="J1954" s="70">
        <v>0.67429446999999998</v>
      </c>
      <c r="K1954" s="70">
        <v>23.788281999999999</v>
      </c>
      <c r="L1954" s="70">
        <v>0.87951820999999997</v>
      </c>
      <c r="M1954" s="70">
        <v>2.2967626999999999</v>
      </c>
      <c r="N1954" s="70">
        <v>8.4917635000000005E-2</v>
      </c>
      <c r="O1954" s="70">
        <v>2.3452301000000002</v>
      </c>
      <c r="P1954" s="70">
        <v>5.0555653999999999</v>
      </c>
      <c r="Q1954" s="69">
        <v>791</v>
      </c>
    </row>
    <row r="1955" spans="1:17">
      <c r="A1955" s="66">
        <v>3639</v>
      </c>
      <c r="B1955" s="67" t="s">
        <v>4119</v>
      </c>
      <c r="C1955" s="67" t="s">
        <v>4054</v>
      </c>
      <c r="D1955" s="68" t="s">
        <v>1634</v>
      </c>
      <c r="E1955" s="7"/>
      <c r="F1955" s="8"/>
      <c r="G1955" s="69">
        <v>47700</v>
      </c>
      <c r="H1955" s="69">
        <v>39800</v>
      </c>
      <c r="I1955" s="70">
        <v>25.405342000000001</v>
      </c>
      <c r="J1955" s="70">
        <v>0.29822474999999998</v>
      </c>
      <c r="K1955" s="70">
        <v>20.836185</v>
      </c>
      <c r="L1955" s="70">
        <v>0.63951743000000005</v>
      </c>
      <c r="M1955" s="70">
        <v>5.2935037999999999</v>
      </c>
      <c r="N1955" s="70">
        <v>0.16247159</v>
      </c>
      <c r="O1955" s="70">
        <v>-7.5371608999999999</v>
      </c>
      <c r="P1955" s="70">
        <v>-7.1099915999999999</v>
      </c>
      <c r="Q1955" s="69">
        <v>823</v>
      </c>
    </row>
    <row r="1956" spans="1:17">
      <c r="A1956" s="66">
        <v>3636</v>
      </c>
      <c r="B1956" s="67" t="s">
        <v>1689</v>
      </c>
      <c r="C1956" s="67" t="s">
        <v>2313</v>
      </c>
      <c r="D1956" s="68" t="s">
        <v>1634</v>
      </c>
      <c r="E1956" s="7"/>
      <c r="F1956" s="8"/>
      <c r="G1956" s="69">
        <v>142700</v>
      </c>
      <c r="H1956" s="69">
        <v>52200</v>
      </c>
      <c r="I1956" s="70">
        <v>2.7070837000000001</v>
      </c>
      <c r="J1956" s="70">
        <v>8.5260782000000006</v>
      </c>
      <c r="K1956" s="70">
        <v>37.385463999999999</v>
      </c>
      <c r="L1956" s="70">
        <v>4.8306503000000003</v>
      </c>
      <c r="M1956" s="70">
        <v>1.0120557999999999</v>
      </c>
      <c r="N1956" s="70">
        <v>0.13076974</v>
      </c>
      <c r="O1956" s="70">
        <v>0.26362809999999998</v>
      </c>
      <c r="P1956" s="70">
        <v>-2.3813977</v>
      </c>
      <c r="Q1956" s="69">
        <v>1262.3333333333301</v>
      </c>
    </row>
    <row r="1957" spans="1:17">
      <c r="A1957" s="66">
        <v>3641</v>
      </c>
      <c r="B1957" s="67" t="s">
        <v>4120</v>
      </c>
      <c r="C1957" s="67" t="s">
        <v>2308</v>
      </c>
      <c r="D1957" s="68" t="s">
        <v>1634</v>
      </c>
      <c r="E1957" s="7"/>
      <c r="F1957" s="8"/>
      <c r="G1957" s="69">
        <v>92800</v>
      </c>
      <c r="H1957" s="69">
        <v>47600</v>
      </c>
      <c r="I1957" s="70">
        <v>6.3387117000000002</v>
      </c>
      <c r="J1957" s="70">
        <v>1.1289771</v>
      </c>
      <c r="K1957" s="70">
        <v>38.043517999999999</v>
      </c>
      <c r="L1957" s="70">
        <v>2.7496130000000001</v>
      </c>
      <c r="M1957" s="70">
        <v>2.4114689999999999</v>
      </c>
      <c r="N1957" s="70">
        <v>0.17429005</v>
      </c>
      <c r="O1957" s="70">
        <v>4.1852178999999996</v>
      </c>
      <c r="P1957" s="70">
        <v>7.0018805999999998</v>
      </c>
      <c r="Q1957" s="69">
        <v>268.5</v>
      </c>
    </row>
    <row r="1958" spans="1:17">
      <c r="A1958" s="66">
        <v>23122</v>
      </c>
      <c r="B1958" s="67" t="s">
        <v>4121</v>
      </c>
      <c r="C1958" s="67" t="s">
        <v>2316</v>
      </c>
      <c r="D1958" s="68" t="s">
        <v>1634</v>
      </c>
      <c r="E1958" s="7"/>
      <c r="F1958" s="8"/>
      <c r="G1958" s="69">
        <v>31100</v>
      </c>
      <c r="H1958" s="69">
        <v>20200</v>
      </c>
      <c r="I1958" s="70">
        <v>38.512340999999999</v>
      </c>
      <c r="J1958" s="70">
        <v>0.13961965000000001</v>
      </c>
      <c r="K1958" s="70">
        <v>3.6031976000000001</v>
      </c>
      <c r="L1958" s="70">
        <v>0</v>
      </c>
      <c r="M1958" s="70">
        <v>1.3876758</v>
      </c>
      <c r="N1958" s="70">
        <v>0</v>
      </c>
      <c r="O1958" s="70">
        <v>-10.825812000000001</v>
      </c>
      <c r="P1958" s="70">
        <v>-14.227528</v>
      </c>
      <c r="Q1958" s="69">
        <v>317</v>
      </c>
    </row>
    <row r="1959" spans="1:17">
      <c r="A1959" s="66">
        <v>3642</v>
      </c>
      <c r="B1959" s="67" t="s">
        <v>1692</v>
      </c>
      <c r="C1959" s="67" t="s">
        <v>2316</v>
      </c>
      <c r="D1959" s="68" t="s">
        <v>1634</v>
      </c>
      <c r="E1959" s="7"/>
      <c r="F1959" s="8"/>
      <c r="G1959" s="69">
        <v>36300</v>
      </c>
      <c r="H1959" s="69">
        <v>27700</v>
      </c>
      <c r="I1959" s="70">
        <v>30.844814</v>
      </c>
      <c r="J1959" s="70">
        <v>3.0129751999999998E-3</v>
      </c>
      <c r="K1959" s="70">
        <v>11.051506</v>
      </c>
      <c r="L1959" s="70">
        <v>0.1973666</v>
      </c>
      <c r="M1959" s="70">
        <v>3.4088162999999998</v>
      </c>
      <c r="N1959" s="70">
        <v>6.0877359999999998E-2</v>
      </c>
      <c r="O1959" s="70">
        <v>-4.6179781000000002</v>
      </c>
      <c r="P1959" s="70">
        <v>-5.4149627999999996</v>
      </c>
      <c r="Q1959" s="69">
        <v>1115.6666666666599</v>
      </c>
    </row>
    <row r="1960" spans="1:17">
      <c r="A1960" s="66">
        <v>3634</v>
      </c>
      <c r="B1960" s="67" t="s">
        <v>4122</v>
      </c>
      <c r="C1960" s="67" t="s">
        <v>4040</v>
      </c>
      <c r="D1960" s="68" t="s">
        <v>1634</v>
      </c>
      <c r="E1960" s="7"/>
      <c r="F1960" s="8"/>
      <c r="G1960" s="69">
        <v>56400</v>
      </c>
      <c r="H1960" s="69">
        <v>33900</v>
      </c>
      <c r="I1960" s="70">
        <v>19.122995</v>
      </c>
      <c r="J1960" s="70">
        <v>0.33979598</v>
      </c>
      <c r="K1960" s="70">
        <v>15.113788</v>
      </c>
      <c r="L1960" s="70">
        <v>0.23298161000000001</v>
      </c>
      <c r="M1960" s="70">
        <v>2.890209</v>
      </c>
      <c r="N1960" s="70">
        <v>4.4553064000000003E-2</v>
      </c>
      <c r="O1960" s="70">
        <v>-3.3915226000000001</v>
      </c>
      <c r="P1960" s="70">
        <v>-1.4875429</v>
      </c>
      <c r="Q1960" s="69">
        <v>1095.1666666666599</v>
      </c>
    </row>
    <row r="1961" spans="1:17">
      <c r="A1961" s="66">
        <v>9225</v>
      </c>
      <c r="B1961" s="67" t="s">
        <v>4123</v>
      </c>
      <c r="C1961" s="67" t="s">
        <v>4103</v>
      </c>
      <c r="D1961" s="68" t="s">
        <v>1634</v>
      </c>
      <c r="E1961" s="7"/>
      <c r="F1961" s="8"/>
      <c r="G1961" s="69">
        <v>29100</v>
      </c>
      <c r="H1961" s="69">
        <v>25400</v>
      </c>
      <c r="I1961" s="70">
        <v>43.211067</v>
      </c>
      <c r="J1961" s="70">
        <v>0.22869818</v>
      </c>
      <c r="K1961" s="70">
        <v>14.214651</v>
      </c>
      <c r="L1961" s="70">
        <v>0.45726290000000003</v>
      </c>
      <c r="M1961" s="70">
        <v>6.1423025000000004</v>
      </c>
      <c r="N1961" s="70">
        <v>0.19758819</v>
      </c>
      <c r="O1961" s="70">
        <v>-12.196263</v>
      </c>
      <c r="P1961" s="70">
        <v>-7.7596148999999999</v>
      </c>
      <c r="Q1961" s="69">
        <v>873.66666666666595</v>
      </c>
    </row>
    <row r="1962" spans="1:17">
      <c r="A1962" s="66">
        <v>9932</v>
      </c>
      <c r="B1962" s="67" t="s">
        <v>4124</v>
      </c>
      <c r="C1962" s="67" t="s">
        <v>4125</v>
      </c>
      <c r="D1962" s="68" t="s">
        <v>1634</v>
      </c>
      <c r="E1962" s="7"/>
      <c r="F1962" s="8"/>
      <c r="G1962" s="69">
        <v>41000</v>
      </c>
      <c r="H1962" s="69">
        <v>28900</v>
      </c>
      <c r="I1962" s="70">
        <v>26.876778000000002</v>
      </c>
      <c r="J1962" s="70">
        <v>0.32185619999999998</v>
      </c>
      <c r="K1962" s="70">
        <v>16.656300999999999</v>
      </c>
      <c r="L1962" s="70">
        <v>0.28545976000000001</v>
      </c>
      <c r="M1962" s="70">
        <v>4.4766773999999998</v>
      </c>
      <c r="N1962" s="70">
        <v>7.6722383000000005E-2</v>
      </c>
      <c r="O1962" s="70">
        <v>-9.7697333999999998</v>
      </c>
      <c r="P1962" s="70">
        <v>-15.165089</v>
      </c>
      <c r="Q1962" s="69">
        <v>411.5</v>
      </c>
    </row>
    <row r="1963" spans="1:17">
      <c r="A1963" s="66">
        <v>3615</v>
      </c>
      <c r="B1963" s="67" t="s">
        <v>1677</v>
      </c>
      <c r="C1963" s="67" t="s">
        <v>2307</v>
      </c>
      <c r="D1963" s="68" t="s">
        <v>1634</v>
      </c>
      <c r="E1963" s="7"/>
      <c r="F1963" s="8"/>
      <c r="G1963" s="69">
        <v>100900</v>
      </c>
      <c r="H1963" s="69">
        <v>44000</v>
      </c>
      <c r="I1963" s="70">
        <v>6.1181760000000001</v>
      </c>
      <c r="J1963" s="70">
        <v>1.2478079</v>
      </c>
      <c r="K1963" s="70">
        <v>24.389081999999998</v>
      </c>
      <c r="L1963" s="70">
        <v>0.53533220000000004</v>
      </c>
      <c r="M1963" s="70">
        <v>1.4921669</v>
      </c>
      <c r="N1963" s="70">
        <v>3.2752561999999999E-2</v>
      </c>
      <c r="O1963" s="70">
        <v>0.47746952999999998</v>
      </c>
      <c r="P1963" s="70">
        <v>1.8413588999999999</v>
      </c>
      <c r="Q1963" s="69">
        <v>3032.3333333333298</v>
      </c>
    </row>
    <row r="1964" spans="1:17">
      <c r="A1964" s="66">
        <v>3644</v>
      </c>
      <c r="B1964" s="67" t="s">
        <v>4126</v>
      </c>
      <c r="C1964" s="67" t="s">
        <v>4078</v>
      </c>
      <c r="D1964" s="68" t="s">
        <v>1634</v>
      </c>
      <c r="E1964" s="7"/>
      <c r="F1964" s="8"/>
      <c r="G1964" s="69">
        <v>110300</v>
      </c>
      <c r="H1964" s="69">
        <v>48800</v>
      </c>
      <c r="I1964" s="70">
        <v>4.5976324000000002</v>
      </c>
      <c r="J1964" s="70">
        <v>2.4215157</v>
      </c>
      <c r="K1964" s="70">
        <v>33.735149</v>
      </c>
      <c r="L1964" s="70">
        <v>2.8467011000000002</v>
      </c>
      <c r="M1964" s="70">
        <v>1.5510181999999999</v>
      </c>
      <c r="N1964" s="70">
        <v>0.13088085999999999</v>
      </c>
      <c r="O1964" s="70">
        <v>-0.36009392000000001</v>
      </c>
      <c r="P1964" s="70">
        <v>-0.75228620000000002</v>
      </c>
      <c r="Q1964" s="69">
        <v>4093.3333333333298</v>
      </c>
    </row>
    <row r="1965" spans="1:17">
      <c r="A1965" s="66">
        <v>3645</v>
      </c>
      <c r="B1965" s="67" t="s">
        <v>1695</v>
      </c>
      <c r="C1965" s="67" t="s">
        <v>2313</v>
      </c>
      <c r="D1965" s="68" t="s">
        <v>1634</v>
      </c>
      <c r="E1965" s="7">
        <v>945</v>
      </c>
      <c r="F1965" s="8" t="s">
        <v>1695</v>
      </c>
      <c r="G1965" s="69">
        <v>62800</v>
      </c>
      <c r="H1965" s="69">
        <v>42000</v>
      </c>
      <c r="I1965" s="70">
        <v>12.672192000000001</v>
      </c>
      <c r="J1965" s="70">
        <v>0.87439250999999996</v>
      </c>
      <c r="K1965" s="70">
        <v>10.316857000000001</v>
      </c>
      <c r="L1965" s="70">
        <v>9.9310361E-2</v>
      </c>
      <c r="M1965" s="70">
        <v>1.3073718999999999</v>
      </c>
      <c r="N1965" s="70">
        <v>1.2584799000000001E-2</v>
      </c>
      <c r="O1965" s="70">
        <v>-6.7405967999999996</v>
      </c>
      <c r="P1965" s="70">
        <v>-12.642234999999999</v>
      </c>
      <c r="Q1965" s="69">
        <v>124</v>
      </c>
    </row>
    <row r="1966" spans="1:17">
      <c r="A1966" s="66">
        <v>3646</v>
      </c>
      <c r="B1966" s="67" t="s">
        <v>1696</v>
      </c>
      <c r="C1966" s="67" t="s">
        <v>4050</v>
      </c>
      <c r="D1966" s="68" t="s">
        <v>1634</v>
      </c>
      <c r="E1966" s="7"/>
      <c r="F1966" s="8"/>
      <c r="G1966" s="69">
        <v>82600</v>
      </c>
      <c r="H1966" s="69">
        <v>40200</v>
      </c>
      <c r="I1966" s="70">
        <v>9.3652724999999997</v>
      </c>
      <c r="J1966" s="70">
        <v>0.61712301000000003</v>
      </c>
      <c r="K1966" s="70">
        <v>27.058342</v>
      </c>
      <c r="L1966" s="70">
        <v>0</v>
      </c>
      <c r="M1966" s="70">
        <v>2.5340877000000002</v>
      </c>
      <c r="N1966" s="70">
        <v>0</v>
      </c>
      <c r="O1966" s="70">
        <v>2.3260725</v>
      </c>
      <c r="P1966" s="70">
        <v>5.4221072000000001</v>
      </c>
      <c r="Q1966" s="69">
        <v>434</v>
      </c>
    </row>
    <row r="1967" spans="1:17">
      <c r="A1967" s="66">
        <v>3647</v>
      </c>
      <c r="B1967" s="67" t="s">
        <v>1698</v>
      </c>
      <c r="C1967" s="67" t="s">
        <v>2308</v>
      </c>
      <c r="D1967" s="68" t="s">
        <v>1634</v>
      </c>
      <c r="E1967" s="7"/>
      <c r="F1967" s="8"/>
      <c r="G1967" s="69">
        <v>153200</v>
      </c>
      <c r="H1967" s="69">
        <v>58100</v>
      </c>
      <c r="I1967" s="70">
        <v>2.4545145000000002</v>
      </c>
      <c r="J1967" s="70">
        <v>8.9625111000000004</v>
      </c>
      <c r="K1967" s="70">
        <v>47.796207000000003</v>
      </c>
      <c r="L1967" s="70">
        <v>0</v>
      </c>
      <c r="M1967" s="70">
        <v>1.1731647999999999</v>
      </c>
      <c r="N1967" s="70">
        <v>0</v>
      </c>
      <c r="O1967" s="70">
        <v>-0.34855564999999999</v>
      </c>
      <c r="P1967" s="70">
        <v>-2.3649526000000001</v>
      </c>
      <c r="Q1967" s="69">
        <v>561.33333333333303</v>
      </c>
    </row>
    <row r="1968" spans="1:17">
      <c r="A1968" s="66">
        <v>3572</v>
      </c>
      <c r="B1968" s="67" t="s">
        <v>4127</v>
      </c>
      <c r="C1968" s="67" t="s">
        <v>2314</v>
      </c>
      <c r="D1968" s="68" t="s">
        <v>1634</v>
      </c>
      <c r="E1968" s="7"/>
      <c r="F1968" s="8"/>
      <c r="G1968" s="69">
        <v>55700</v>
      </c>
      <c r="H1968" s="69">
        <v>29000</v>
      </c>
      <c r="I1968" s="70">
        <v>19.369471000000001</v>
      </c>
      <c r="J1968" s="70">
        <v>0.12135356999999999</v>
      </c>
      <c r="K1968" s="70">
        <v>12.122306</v>
      </c>
      <c r="L1968" s="70">
        <v>1.4386549E-2</v>
      </c>
      <c r="M1968" s="70">
        <v>2.3480265</v>
      </c>
      <c r="N1968" s="70">
        <v>2.7865984000000001E-3</v>
      </c>
      <c r="O1968" s="70">
        <v>-1.8469834000000001</v>
      </c>
      <c r="P1968" s="70">
        <v>-2.2062645000000001</v>
      </c>
      <c r="Q1968" s="69">
        <v>841.66666666666595</v>
      </c>
    </row>
    <row r="1969" spans="1:17">
      <c r="A1969" s="66">
        <v>3648</v>
      </c>
      <c r="B1969" s="67" t="s">
        <v>4128</v>
      </c>
      <c r="C1969" s="67" t="s">
        <v>2314</v>
      </c>
      <c r="D1969" s="68" t="s">
        <v>1634</v>
      </c>
      <c r="E1969" s="7"/>
      <c r="F1969" s="8"/>
      <c r="G1969" s="69">
        <v>57400</v>
      </c>
      <c r="H1969" s="69">
        <v>29800</v>
      </c>
      <c r="I1969" s="70">
        <v>19.091158</v>
      </c>
      <c r="J1969" s="70">
        <v>0.43405849000000002</v>
      </c>
      <c r="K1969" s="70">
        <v>10.744457000000001</v>
      </c>
      <c r="L1969" s="70">
        <v>0</v>
      </c>
      <c r="M1969" s="70">
        <v>2.0512413999999999</v>
      </c>
      <c r="N1969" s="70">
        <v>0</v>
      </c>
      <c r="O1969" s="70">
        <v>-1.4825853</v>
      </c>
      <c r="P1969" s="70">
        <v>2.3399247999999999</v>
      </c>
      <c r="Q1969" s="69">
        <v>1694.6666666666599</v>
      </c>
    </row>
    <row r="1970" spans="1:17">
      <c r="A1970" s="66">
        <v>3651</v>
      </c>
      <c r="B1970" s="67" t="s">
        <v>4129</v>
      </c>
      <c r="C1970" s="67" t="s">
        <v>4050</v>
      </c>
      <c r="D1970" s="68" t="s">
        <v>1634</v>
      </c>
      <c r="E1970" s="7">
        <v>911</v>
      </c>
      <c r="F1970" s="8" t="s">
        <v>1642</v>
      </c>
      <c r="G1970" s="69">
        <v>116700</v>
      </c>
      <c r="H1970" s="69">
        <v>44200</v>
      </c>
      <c r="I1970" s="70">
        <v>4.593699</v>
      </c>
      <c r="J1970" s="70">
        <v>2.5354755</v>
      </c>
      <c r="K1970" s="70">
        <v>28.642537999999998</v>
      </c>
      <c r="L1970" s="70">
        <v>4.4401578999999997E-2</v>
      </c>
      <c r="M1970" s="70">
        <v>1.315752</v>
      </c>
      <c r="N1970" s="70">
        <v>2.0396748999999999E-3</v>
      </c>
      <c r="O1970" s="70">
        <v>-1.4051210000000001</v>
      </c>
      <c r="P1970" s="70">
        <v>-5.9289855999999999</v>
      </c>
      <c r="Q1970" s="69">
        <v>259.666666666666</v>
      </c>
    </row>
    <row r="1971" spans="1:17">
      <c r="A1971" s="66">
        <v>34</v>
      </c>
      <c r="B1971" s="67" t="s">
        <v>4130</v>
      </c>
      <c r="C1971" s="67" t="s">
        <v>2316</v>
      </c>
      <c r="D1971" s="68" t="s">
        <v>1634</v>
      </c>
      <c r="E1971" s="7"/>
      <c r="F1971" s="8"/>
      <c r="G1971" s="69">
        <v>65700</v>
      </c>
      <c r="H1971" s="69">
        <v>45400</v>
      </c>
      <c r="I1971" s="70">
        <v>15.731332</v>
      </c>
      <c r="J1971" s="70">
        <v>0.71148992</v>
      </c>
      <c r="K1971" s="70">
        <v>31.238102000000001</v>
      </c>
      <c r="L1971" s="70">
        <v>1.1459771000000001</v>
      </c>
      <c r="M1971" s="70">
        <v>4.9141697999999998</v>
      </c>
      <c r="N1971" s="70">
        <v>0.18027747</v>
      </c>
      <c r="O1971" s="70">
        <v>-2.3072859999999999</v>
      </c>
      <c r="P1971" s="70">
        <v>-3.2491669999999999</v>
      </c>
      <c r="Q1971" s="69">
        <v>4619.3333333333303</v>
      </c>
    </row>
    <row r="1972" spans="1:17">
      <c r="A1972" s="66">
        <v>3588</v>
      </c>
      <c r="B1972" s="67" t="s">
        <v>4131</v>
      </c>
      <c r="C1972" s="67" t="s">
        <v>4044</v>
      </c>
      <c r="D1972" s="68" t="s">
        <v>1634</v>
      </c>
      <c r="E1972" s="7"/>
      <c r="F1972" s="8"/>
      <c r="G1972" s="69">
        <v>83700</v>
      </c>
      <c r="H1972" s="69">
        <v>40100</v>
      </c>
      <c r="I1972" s="70">
        <v>7.9837069999999999</v>
      </c>
      <c r="J1972" s="70">
        <v>0.83284407999999999</v>
      </c>
      <c r="K1972" s="70">
        <v>24.581136999999998</v>
      </c>
      <c r="L1972" s="70">
        <v>1.0938121999999999</v>
      </c>
      <c r="M1972" s="70">
        <v>1.9624858999999999</v>
      </c>
      <c r="N1972" s="70">
        <v>8.7326758000000004E-2</v>
      </c>
      <c r="O1972" s="70">
        <v>-1.4236662</v>
      </c>
      <c r="P1972" s="70">
        <v>-4.4861716999999999</v>
      </c>
      <c r="Q1972" s="69">
        <v>385</v>
      </c>
    </row>
    <row r="1973" spans="1:17">
      <c r="A1973" s="66">
        <v>3594</v>
      </c>
      <c r="B1973" s="67" t="s">
        <v>4132</v>
      </c>
      <c r="C1973" s="67" t="s">
        <v>4050</v>
      </c>
      <c r="D1973" s="68" t="s">
        <v>1634</v>
      </c>
      <c r="E1973" s="7"/>
      <c r="F1973" s="8"/>
      <c r="G1973" s="69">
        <v>98700</v>
      </c>
      <c r="H1973" s="69">
        <v>42000</v>
      </c>
      <c r="I1973" s="70">
        <v>6.4119830000000002</v>
      </c>
      <c r="J1973" s="70">
        <v>1.0736330999999999</v>
      </c>
      <c r="K1973" s="70">
        <v>22.800844000000001</v>
      </c>
      <c r="L1973" s="70">
        <v>0.34467958999999998</v>
      </c>
      <c r="M1973" s="70">
        <v>1.4619863</v>
      </c>
      <c r="N1973" s="70">
        <v>2.2100796999999998E-2</v>
      </c>
      <c r="O1973" s="70">
        <v>0.22399690999999999</v>
      </c>
      <c r="P1973" s="70">
        <v>0.69670451</v>
      </c>
      <c r="Q1973" s="69">
        <v>3108.3333333333298</v>
      </c>
    </row>
    <row r="1974" spans="1:17">
      <c r="A1974" s="66">
        <v>3654</v>
      </c>
      <c r="B1974" s="67" t="s">
        <v>4133</v>
      </c>
      <c r="C1974" s="67" t="s">
        <v>2316</v>
      </c>
      <c r="D1974" s="68" t="s">
        <v>1634</v>
      </c>
      <c r="E1974" s="7">
        <v>927</v>
      </c>
      <c r="F1974" s="8" t="s">
        <v>996</v>
      </c>
      <c r="G1974" s="69">
        <v>90600</v>
      </c>
      <c r="H1974" s="69">
        <v>48600</v>
      </c>
      <c r="I1974" s="70">
        <v>8.5422621000000003</v>
      </c>
      <c r="J1974" s="70">
        <v>3.7281585000000002</v>
      </c>
      <c r="K1974" s="70">
        <v>33.261909000000003</v>
      </c>
      <c r="L1974" s="70">
        <v>6.8541250999999997E-2</v>
      </c>
      <c r="M1974" s="70">
        <v>2.8413195999999998</v>
      </c>
      <c r="N1974" s="70">
        <v>5.8549730999999999E-3</v>
      </c>
      <c r="O1974" s="70">
        <v>-0.45636967000000001</v>
      </c>
      <c r="P1974" s="70">
        <v>-3.6002922000000002</v>
      </c>
      <c r="Q1974" s="69">
        <v>230.333333333333</v>
      </c>
    </row>
    <row r="1975" spans="1:17">
      <c r="A1975" s="66">
        <v>3599</v>
      </c>
      <c r="B1975" s="67" t="s">
        <v>4134</v>
      </c>
      <c r="C1975" s="67" t="s">
        <v>4103</v>
      </c>
      <c r="D1975" s="68" t="s">
        <v>1634</v>
      </c>
      <c r="E1975" s="7"/>
      <c r="F1975" s="8"/>
      <c r="G1975" s="69">
        <v>31700</v>
      </c>
      <c r="H1975" s="69">
        <v>39300</v>
      </c>
      <c r="I1975" s="70">
        <v>38.702601999999999</v>
      </c>
      <c r="J1975" s="70">
        <v>0.29801773999999998</v>
      </c>
      <c r="K1975" s="70">
        <v>19.763010000000001</v>
      </c>
      <c r="L1975" s="70">
        <v>0.64955068000000005</v>
      </c>
      <c r="M1975" s="70">
        <v>7.6487993999999997</v>
      </c>
      <c r="N1975" s="70">
        <v>0.25139302000000002</v>
      </c>
      <c r="O1975" s="70">
        <v>-11.182245</v>
      </c>
      <c r="P1975" s="70">
        <v>-5.3661656000000004</v>
      </c>
      <c r="Q1975" s="69">
        <v>1723.6666666666599</v>
      </c>
    </row>
    <row r="1976" spans="1:17">
      <c r="A1976" s="66">
        <v>3656</v>
      </c>
      <c r="B1976" s="67" t="s">
        <v>4135</v>
      </c>
      <c r="C1976" s="67" t="s">
        <v>2313</v>
      </c>
      <c r="D1976" s="68" t="s">
        <v>1634</v>
      </c>
      <c r="E1976" s="7"/>
      <c r="F1976" s="8"/>
      <c r="G1976" s="69">
        <v>83600</v>
      </c>
      <c r="H1976" s="69">
        <v>46500</v>
      </c>
      <c r="I1976" s="70">
        <v>9.3281965000000007</v>
      </c>
      <c r="J1976" s="70">
        <v>0.77261656999999995</v>
      </c>
      <c r="K1976" s="70">
        <v>27.867349999999998</v>
      </c>
      <c r="L1976" s="70">
        <v>1.2699631</v>
      </c>
      <c r="M1976" s="70">
        <v>2.5995214</v>
      </c>
      <c r="N1976" s="70">
        <v>0.11846466</v>
      </c>
      <c r="O1976" s="70">
        <v>1.5002043</v>
      </c>
      <c r="P1976" s="70">
        <v>5.7949672000000003</v>
      </c>
      <c r="Q1976" s="69">
        <v>1680</v>
      </c>
    </row>
    <row r="1977" spans="1:17">
      <c r="A1977" s="66">
        <v>3658</v>
      </c>
      <c r="B1977" s="67" t="s">
        <v>4136</v>
      </c>
      <c r="C1977" s="67" t="s">
        <v>2307</v>
      </c>
      <c r="D1977" s="68" t="s">
        <v>1634</v>
      </c>
      <c r="E1977" s="7"/>
      <c r="F1977" s="8"/>
      <c r="G1977" s="69">
        <v>125100</v>
      </c>
      <c r="H1977" s="69">
        <v>57900</v>
      </c>
      <c r="I1977" s="70">
        <v>4.9989667000000004</v>
      </c>
      <c r="J1977" s="70">
        <v>4.8796396</v>
      </c>
      <c r="K1977" s="70">
        <v>44.460583</v>
      </c>
      <c r="L1977" s="70">
        <v>4.0956162999999997</v>
      </c>
      <c r="M1977" s="70">
        <v>2.2225697000000002</v>
      </c>
      <c r="N1977" s="70">
        <v>0.20473851000000001</v>
      </c>
      <c r="O1977" s="70">
        <v>1.1964903</v>
      </c>
      <c r="P1977" s="70">
        <v>2.6330936</v>
      </c>
      <c r="Q1977" s="69">
        <v>6993.6666666666597</v>
      </c>
    </row>
    <row r="1978" spans="1:17">
      <c r="A1978" s="66">
        <v>30646</v>
      </c>
      <c r="B1978" s="67" t="s">
        <v>4137</v>
      </c>
      <c r="C1978" s="67" t="s">
        <v>4103</v>
      </c>
      <c r="D1978" s="68" t="s">
        <v>1634</v>
      </c>
      <c r="E1978" s="7"/>
      <c r="F1978" s="8"/>
      <c r="G1978" s="69">
        <v>26400</v>
      </c>
      <c r="H1978" s="69">
        <v>29800</v>
      </c>
      <c r="I1978" s="70">
        <v>47.349696999999999</v>
      </c>
      <c r="J1978" s="70">
        <v>0.14161171</v>
      </c>
      <c r="K1978" s="70">
        <v>14.033644000000001</v>
      </c>
      <c r="L1978" s="70">
        <v>0.30516454999999998</v>
      </c>
      <c r="M1978" s="70">
        <v>6.6448884000000001</v>
      </c>
      <c r="N1978" s="70">
        <v>0.1444945</v>
      </c>
      <c r="O1978" s="70">
        <v>-13.627661</v>
      </c>
      <c r="P1978" s="70">
        <v>-7.4154815999999997</v>
      </c>
      <c r="Q1978" s="69">
        <v>1351.3333333333301</v>
      </c>
    </row>
    <row r="1979" spans="1:17">
      <c r="A1979" s="66">
        <v>9741</v>
      </c>
      <c r="B1979" s="67" t="s">
        <v>4138</v>
      </c>
      <c r="C1979" s="67" t="s">
        <v>4050</v>
      </c>
      <c r="D1979" s="68" t="s">
        <v>1634</v>
      </c>
      <c r="E1979" s="7"/>
      <c r="F1979" s="8"/>
      <c r="G1979" s="69">
        <v>100800</v>
      </c>
      <c r="H1979" s="69">
        <v>57100</v>
      </c>
      <c r="I1979" s="70">
        <v>5.7812099000000003</v>
      </c>
      <c r="J1979" s="70">
        <v>1.4260364000000001</v>
      </c>
      <c r="K1979" s="70">
        <v>42.036186000000001</v>
      </c>
      <c r="L1979" s="70">
        <v>3.7676832999999998</v>
      </c>
      <c r="M1979" s="70">
        <v>2.4302001</v>
      </c>
      <c r="N1979" s="70">
        <v>0.21781768000000001</v>
      </c>
      <c r="O1979" s="70">
        <v>2.0340539999999998</v>
      </c>
      <c r="P1979" s="70">
        <v>3.3991888000000001</v>
      </c>
      <c r="Q1979" s="69">
        <v>772</v>
      </c>
    </row>
    <row r="1980" spans="1:17">
      <c r="A1980" s="66">
        <v>3661</v>
      </c>
      <c r="B1980" s="67" t="s">
        <v>4139</v>
      </c>
      <c r="C1980" s="67" t="s">
        <v>3581</v>
      </c>
      <c r="D1980" s="68" t="s">
        <v>1634</v>
      </c>
      <c r="E1980" s="7"/>
      <c r="F1980" s="8"/>
      <c r="G1980" s="69">
        <v>42400</v>
      </c>
      <c r="H1980" s="69">
        <v>38400</v>
      </c>
      <c r="I1980" s="70">
        <v>28.001380999999999</v>
      </c>
      <c r="J1980" s="70">
        <v>0.28040348999999998</v>
      </c>
      <c r="K1980" s="70">
        <v>24.358626999999998</v>
      </c>
      <c r="L1980" s="70">
        <v>0.35809445000000001</v>
      </c>
      <c r="M1980" s="70">
        <v>6.8207516999999998</v>
      </c>
      <c r="N1980" s="70">
        <v>0.10027139</v>
      </c>
      <c r="O1980" s="70">
        <v>-3.8081269</v>
      </c>
      <c r="P1980" s="70">
        <v>-2.8682558999999999</v>
      </c>
      <c r="Q1980" s="69">
        <v>1665.6666666666599</v>
      </c>
    </row>
    <row r="1981" spans="1:17">
      <c r="A1981" s="66">
        <v>10115</v>
      </c>
      <c r="B1981" s="67" t="s">
        <v>4140</v>
      </c>
      <c r="C1981" s="67" t="s">
        <v>2308</v>
      </c>
      <c r="D1981" s="68" t="s">
        <v>1634</v>
      </c>
      <c r="E1981" s="7"/>
      <c r="F1981" s="8"/>
      <c r="G1981" s="69">
        <v>74300</v>
      </c>
      <c r="H1981" s="69">
        <v>43000</v>
      </c>
      <c r="I1981" s="70">
        <v>12.804705</v>
      </c>
      <c r="J1981" s="70">
        <v>0.68599635000000003</v>
      </c>
      <c r="K1981" s="70">
        <v>22.793125</v>
      </c>
      <c r="L1981" s="70">
        <v>0.57451331999999999</v>
      </c>
      <c r="M1981" s="70">
        <v>2.9185922</v>
      </c>
      <c r="N1981" s="70">
        <v>7.3564730999999994E-2</v>
      </c>
      <c r="O1981" s="70">
        <v>-2.9540901000000002</v>
      </c>
      <c r="P1981" s="70">
        <v>-5.6671424000000004</v>
      </c>
      <c r="Q1981" s="69">
        <v>2248.3333333333298</v>
      </c>
    </row>
    <row r="1982" spans="1:17">
      <c r="A1982" s="66">
        <v>11163</v>
      </c>
      <c r="B1982" s="67" t="s">
        <v>4141</v>
      </c>
      <c r="C1982" s="67" t="s">
        <v>2314</v>
      </c>
      <c r="D1982" s="68" t="s">
        <v>1634</v>
      </c>
      <c r="E1982" s="7">
        <v>940</v>
      </c>
      <c r="F1982" s="8" t="s">
        <v>1687</v>
      </c>
      <c r="G1982" s="69">
        <v>80500</v>
      </c>
      <c r="H1982" s="69">
        <v>40600</v>
      </c>
      <c r="I1982" s="70">
        <v>7.4876265999999996</v>
      </c>
      <c r="J1982" s="70">
        <v>0.99435925000000003</v>
      </c>
      <c r="K1982" s="70">
        <v>28.547764000000001</v>
      </c>
      <c r="L1982" s="70">
        <v>0</v>
      </c>
      <c r="M1982" s="70">
        <v>2.1375498999999998</v>
      </c>
      <c r="N1982" s="70">
        <v>0</v>
      </c>
      <c r="O1982" s="70">
        <v>0.38720968</v>
      </c>
      <c r="P1982" s="70">
        <v>-4.1976199000000003</v>
      </c>
      <c r="Q1982" s="69">
        <v>182.666666666666</v>
      </c>
    </row>
    <row r="1983" spans="1:17">
      <c r="A1983" s="66">
        <v>9930</v>
      </c>
      <c r="B1983" s="67" t="s">
        <v>4142</v>
      </c>
      <c r="C1983" s="67" t="s">
        <v>4082</v>
      </c>
      <c r="D1983" s="68" t="s">
        <v>1634</v>
      </c>
      <c r="E1983" s="7"/>
      <c r="F1983" s="8"/>
      <c r="G1983" s="69">
        <v>64200</v>
      </c>
      <c r="H1983" s="69">
        <v>43300</v>
      </c>
      <c r="I1983" s="70">
        <v>12.322879</v>
      </c>
      <c r="J1983" s="70">
        <v>0.26739329000000001</v>
      </c>
      <c r="K1983" s="70">
        <v>24.249383999999999</v>
      </c>
      <c r="L1983" s="70">
        <v>5.9828419999999998</v>
      </c>
      <c r="M1983" s="70">
        <v>2.9882221000000002</v>
      </c>
      <c r="N1983" s="70">
        <v>0.73725837000000005</v>
      </c>
      <c r="O1983" s="70">
        <v>-3.0985122</v>
      </c>
      <c r="P1983" s="70">
        <v>-10.285802</v>
      </c>
      <c r="Q1983" s="69">
        <v>135.333333333333</v>
      </c>
    </row>
    <row r="1984" spans="1:17">
      <c r="A1984" s="66">
        <v>3578</v>
      </c>
      <c r="B1984" s="67" t="s">
        <v>4143</v>
      </c>
      <c r="C1984" s="67" t="s">
        <v>2308</v>
      </c>
      <c r="D1984" s="68" t="s">
        <v>1634</v>
      </c>
      <c r="E1984" s="7">
        <v>916</v>
      </c>
      <c r="F1984" s="8" t="s">
        <v>1650</v>
      </c>
      <c r="G1984" s="69">
        <v>69900</v>
      </c>
      <c r="H1984" s="69">
        <v>40200</v>
      </c>
      <c r="I1984" s="70">
        <v>14.577152999999999</v>
      </c>
      <c r="J1984" s="70">
        <v>1.7204324</v>
      </c>
      <c r="K1984" s="70">
        <v>19.424226999999998</v>
      </c>
      <c r="L1984" s="70">
        <v>0.76260585000000003</v>
      </c>
      <c r="M1984" s="70">
        <v>2.8314992999999999</v>
      </c>
      <c r="N1984" s="70">
        <v>0.11116622</v>
      </c>
      <c r="O1984" s="70">
        <v>-4.5548925000000002</v>
      </c>
      <c r="P1984" s="70">
        <v>-5.2286362999999998</v>
      </c>
      <c r="Q1984" s="69">
        <v>306.666666666666</v>
      </c>
    </row>
    <row r="1985" spans="1:17">
      <c r="A1985" s="66">
        <v>10060</v>
      </c>
      <c r="B1985" s="67" t="s">
        <v>4144</v>
      </c>
      <c r="C1985" s="67" t="s">
        <v>4145</v>
      </c>
      <c r="D1985" s="68" t="s">
        <v>1634</v>
      </c>
      <c r="E1985" s="7"/>
      <c r="F1985" s="8"/>
      <c r="G1985" s="69">
        <v>53100</v>
      </c>
      <c r="H1985" s="69">
        <v>28300</v>
      </c>
      <c r="I1985" s="70">
        <v>16.912642000000002</v>
      </c>
      <c r="J1985" s="70">
        <v>0.15938211999999999</v>
      </c>
      <c r="K1985" s="70">
        <v>13.255000000000001</v>
      </c>
      <c r="L1985" s="70">
        <v>0.51870632000000005</v>
      </c>
      <c r="M1985" s="70">
        <v>2.2417704999999999</v>
      </c>
      <c r="N1985" s="70">
        <v>8.7726943000000002E-2</v>
      </c>
      <c r="O1985" s="70">
        <v>-1.9551453999999999</v>
      </c>
      <c r="P1985" s="70">
        <v>-10.079003</v>
      </c>
      <c r="Q1985" s="69">
        <v>404.666666666666</v>
      </c>
    </row>
    <row r="1986" spans="1:17">
      <c r="A1986" s="66">
        <v>3662</v>
      </c>
      <c r="B1986" s="67" t="s">
        <v>4146</v>
      </c>
      <c r="C1986" s="67" t="s">
        <v>4147</v>
      </c>
      <c r="D1986" s="68" t="s">
        <v>1634</v>
      </c>
      <c r="E1986" s="7"/>
      <c r="F1986" s="8"/>
      <c r="G1986" s="69">
        <v>65600</v>
      </c>
      <c r="H1986" s="69">
        <v>34700</v>
      </c>
      <c r="I1986" s="70">
        <v>16.425101999999999</v>
      </c>
      <c r="J1986" s="70">
        <v>0.27140831999999998</v>
      </c>
      <c r="K1986" s="70">
        <v>18.974011999999998</v>
      </c>
      <c r="L1986" s="70">
        <v>0.28507596000000002</v>
      </c>
      <c r="M1986" s="70">
        <v>3.1165009000000001</v>
      </c>
      <c r="N1986" s="70">
        <v>4.6824019000000001E-2</v>
      </c>
      <c r="O1986" s="70">
        <v>-2.6225901</v>
      </c>
      <c r="P1986" s="70">
        <v>-0.86890065999999999</v>
      </c>
      <c r="Q1986" s="69">
        <v>717.33333333333303</v>
      </c>
    </row>
    <row r="1987" spans="1:17">
      <c r="A1987" s="66">
        <v>3663</v>
      </c>
      <c r="B1987" s="67" t="s">
        <v>1699</v>
      </c>
      <c r="C1987" s="67" t="s">
        <v>2317</v>
      </c>
      <c r="D1987" s="68" t="s">
        <v>1634</v>
      </c>
      <c r="E1987" s="7">
        <v>948</v>
      </c>
      <c r="F1987" s="8" t="s">
        <v>1699</v>
      </c>
      <c r="G1987" s="69">
        <v>60200</v>
      </c>
      <c r="H1987" s="69">
        <v>39800</v>
      </c>
      <c r="I1987" s="70">
        <v>14.025080000000001</v>
      </c>
      <c r="J1987" s="70">
        <v>8.6563282000000005E-2</v>
      </c>
      <c r="K1987" s="70">
        <v>13.902290000000001</v>
      </c>
      <c r="L1987" s="70">
        <v>1.0902635000000001</v>
      </c>
      <c r="M1987" s="70">
        <v>1.9498073</v>
      </c>
      <c r="N1987" s="70">
        <v>0.15291031999999999</v>
      </c>
      <c r="O1987" s="70">
        <v>-4.2988324000000002</v>
      </c>
      <c r="P1987" s="70">
        <v>-4.8317766000000004</v>
      </c>
      <c r="Q1987" s="69">
        <v>308.5</v>
      </c>
    </row>
    <row r="1988" spans="1:17">
      <c r="A1988" s="66">
        <v>3664</v>
      </c>
      <c r="B1988" s="67" t="s">
        <v>4148</v>
      </c>
      <c r="C1988" s="67" t="s">
        <v>2313</v>
      </c>
      <c r="D1988" s="68" t="s">
        <v>1634</v>
      </c>
      <c r="E1988" s="7"/>
      <c r="F1988" s="8"/>
      <c r="G1988" s="69">
        <v>62500</v>
      </c>
      <c r="H1988" s="69">
        <v>28600</v>
      </c>
      <c r="I1988" s="70">
        <v>12.577263</v>
      </c>
      <c r="J1988" s="70">
        <v>0.37450605999999997</v>
      </c>
      <c r="K1988" s="70">
        <v>14.992773</v>
      </c>
      <c r="L1988" s="70">
        <v>0.80490381</v>
      </c>
      <c r="M1988" s="70">
        <v>1.8856804</v>
      </c>
      <c r="N1988" s="70">
        <v>0.10123487</v>
      </c>
      <c r="O1988" s="70">
        <v>0.39712191000000002</v>
      </c>
      <c r="P1988" s="70">
        <v>-3.3549036999999999</v>
      </c>
      <c r="Q1988" s="69">
        <v>680.33333333333303</v>
      </c>
    </row>
    <row r="1989" spans="1:17">
      <c r="A1989" s="66">
        <v>3665</v>
      </c>
      <c r="B1989" s="67" t="s">
        <v>4149</v>
      </c>
      <c r="C1989" s="67" t="s">
        <v>4036</v>
      </c>
      <c r="D1989" s="68" t="s">
        <v>1634</v>
      </c>
      <c r="E1989" s="7">
        <v>949</v>
      </c>
      <c r="F1989" s="8" t="s">
        <v>1700</v>
      </c>
      <c r="G1989" s="69">
        <v>74600</v>
      </c>
      <c r="H1989" s="69">
        <v>39900</v>
      </c>
      <c r="I1989" s="70">
        <v>10.390026000000001</v>
      </c>
      <c r="J1989" s="70">
        <v>0.23893084000000001</v>
      </c>
      <c r="K1989" s="70">
        <v>20.727841999999999</v>
      </c>
      <c r="L1989" s="70">
        <v>0.72282427999999999</v>
      </c>
      <c r="M1989" s="70">
        <v>2.1536281000000002</v>
      </c>
      <c r="N1989" s="70">
        <v>7.5101629000000003E-2</v>
      </c>
      <c r="O1989" s="70">
        <v>-2.8299284</v>
      </c>
      <c r="P1989" s="70">
        <v>-2.6558557</v>
      </c>
      <c r="Q1989" s="69">
        <v>906.66666666666595</v>
      </c>
    </row>
    <row r="1990" spans="1:17">
      <c r="A1990" s="66">
        <v>20983</v>
      </c>
      <c r="B1990" s="67" t="s">
        <v>4150</v>
      </c>
      <c r="C1990" s="67" t="s">
        <v>3581</v>
      </c>
      <c r="D1990" s="68" t="s">
        <v>1634</v>
      </c>
      <c r="E1990" s="7"/>
      <c r="F1990" s="8"/>
      <c r="G1990" s="69">
        <v>30500</v>
      </c>
      <c r="H1990" s="69">
        <v>23900</v>
      </c>
      <c r="I1990" s="70">
        <v>43.691817999999998</v>
      </c>
      <c r="J1990" s="70">
        <v>5.05221E-2</v>
      </c>
      <c r="K1990" s="70">
        <v>15.413422000000001</v>
      </c>
      <c r="L1990" s="70">
        <v>0</v>
      </c>
      <c r="M1990" s="70">
        <v>6.7344040999999999</v>
      </c>
      <c r="N1990" s="70">
        <v>0</v>
      </c>
      <c r="O1990" s="70">
        <v>-10.416107999999999</v>
      </c>
      <c r="P1990" s="70">
        <v>-7.0224447000000003</v>
      </c>
      <c r="Q1990" s="69">
        <v>224</v>
      </c>
    </row>
    <row r="1991" spans="1:17">
      <c r="A1991" s="66">
        <v>9549</v>
      </c>
      <c r="B1991" s="67" t="s">
        <v>4151</v>
      </c>
      <c r="C1991" s="67" t="s">
        <v>4152</v>
      </c>
      <c r="D1991" s="68" t="s">
        <v>1634</v>
      </c>
      <c r="E1991" s="7"/>
      <c r="F1991" s="8"/>
      <c r="G1991" s="69">
        <v>53800</v>
      </c>
      <c r="H1991" s="69">
        <v>30800</v>
      </c>
      <c r="I1991" s="70">
        <v>17.644908999999998</v>
      </c>
      <c r="J1991" s="70">
        <v>8.8583334999999999E-2</v>
      </c>
      <c r="K1991" s="70">
        <v>16.703848000000001</v>
      </c>
      <c r="L1991" s="70">
        <v>1.0291243E-2</v>
      </c>
      <c r="M1991" s="70">
        <v>2.9473788999999999</v>
      </c>
      <c r="N1991" s="70">
        <v>1.8158804999999999E-3</v>
      </c>
      <c r="O1991" s="70">
        <v>-1.2566192</v>
      </c>
      <c r="P1991" s="70">
        <v>-8.5726584999999993</v>
      </c>
      <c r="Q1991" s="69">
        <v>176.666666666666</v>
      </c>
    </row>
    <row r="1992" spans="1:17">
      <c r="A1992" s="66">
        <v>3668</v>
      </c>
      <c r="B1992" s="67" t="s">
        <v>4153</v>
      </c>
      <c r="C1992" s="67" t="s">
        <v>4034</v>
      </c>
      <c r="D1992" s="68" t="s">
        <v>1634</v>
      </c>
      <c r="E1992" s="7"/>
      <c r="F1992" s="8"/>
      <c r="G1992" s="69">
        <v>75500</v>
      </c>
      <c r="H1992" s="69">
        <v>36100</v>
      </c>
      <c r="I1992" s="70">
        <v>12.713490999999999</v>
      </c>
      <c r="J1992" s="70">
        <v>0.61874777000000003</v>
      </c>
      <c r="K1992" s="70">
        <v>22.558358999999999</v>
      </c>
      <c r="L1992" s="70">
        <v>0.95919471999999995</v>
      </c>
      <c r="M1992" s="70">
        <v>2.8679554</v>
      </c>
      <c r="N1992" s="70">
        <v>0.12194715</v>
      </c>
      <c r="O1992" s="70">
        <v>0.49912002999999999</v>
      </c>
      <c r="P1992" s="70">
        <v>6.1911959999999997</v>
      </c>
      <c r="Q1992" s="69">
        <v>1259</v>
      </c>
    </row>
    <row r="1993" spans="1:17">
      <c r="A1993" s="66">
        <v>21154</v>
      </c>
      <c r="B1993" s="67" t="s">
        <v>4154</v>
      </c>
      <c r="C1993" s="67" t="s">
        <v>4155</v>
      </c>
      <c r="D1993" s="68" t="s">
        <v>1703</v>
      </c>
      <c r="E1993" s="7"/>
      <c r="F1993" s="8"/>
      <c r="G1993" s="69">
        <v>70000</v>
      </c>
      <c r="H1993" s="69">
        <v>20200</v>
      </c>
      <c r="I1993" s="70">
        <v>11.838694</v>
      </c>
      <c r="J1993" s="70">
        <v>0.24303389</v>
      </c>
      <c r="K1993" s="70">
        <v>6.5821328000000001</v>
      </c>
      <c r="L1993" s="70">
        <v>9.0991527000000003E-2</v>
      </c>
      <c r="M1993" s="70">
        <v>0.77923852000000005</v>
      </c>
      <c r="N1993" s="70">
        <v>1.0772208E-2</v>
      </c>
      <c r="O1993" s="70">
        <v>-1.7931288000000001</v>
      </c>
      <c r="P1993" s="70">
        <v>-11.120592</v>
      </c>
      <c r="Q1993" s="69">
        <v>94.5</v>
      </c>
    </row>
    <row r="1994" spans="1:17">
      <c r="A1994" s="66">
        <v>3670</v>
      </c>
      <c r="B1994" s="67" t="s">
        <v>4156</v>
      </c>
      <c r="C1994" s="67" t="s">
        <v>4157</v>
      </c>
      <c r="D1994" s="68" t="s">
        <v>1703</v>
      </c>
      <c r="E1994" s="7"/>
      <c r="F1994" s="8"/>
      <c r="G1994" s="69">
        <v>119600</v>
      </c>
      <c r="H1994" s="69">
        <v>32600</v>
      </c>
      <c r="I1994" s="70">
        <v>2.2001559999999998</v>
      </c>
      <c r="J1994" s="70">
        <v>4.7407551000000003</v>
      </c>
      <c r="K1994" s="70">
        <v>29.567872999999999</v>
      </c>
      <c r="L1994" s="70">
        <v>2.0634587</v>
      </c>
      <c r="M1994" s="70">
        <v>0.65053934000000002</v>
      </c>
      <c r="N1994" s="70">
        <v>4.5399311999999997E-2</v>
      </c>
      <c r="O1994" s="70">
        <v>-0.28843284000000002</v>
      </c>
      <c r="P1994" s="70">
        <v>-2.4736893000000002</v>
      </c>
      <c r="Q1994" s="69">
        <v>5924.6666666666597</v>
      </c>
    </row>
    <row r="1995" spans="1:17">
      <c r="A1995" s="66">
        <v>21566</v>
      </c>
      <c r="B1995" s="67" t="s">
        <v>4158</v>
      </c>
      <c r="C1995" s="67" t="s">
        <v>2321</v>
      </c>
      <c r="D1995" s="68" t="s">
        <v>1703</v>
      </c>
      <c r="E1995" s="7"/>
      <c r="F1995" s="8"/>
      <c r="G1995" s="69">
        <v>78400</v>
      </c>
      <c r="H1995" s="69">
        <v>31000</v>
      </c>
      <c r="I1995" s="70">
        <v>4.9927330000000003</v>
      </c>
      <c r="J1995" s="70">
        <v>0.77300869999999999</v>
      </c>
      <c r="K1995" s="70">
        <v>8.3110160999999998</v>
      </c>
      <c r="L1995" s="70">
        <v>0</v>
      </c>
      <c r="M1995" s="70">
        <v>0.41494684999999998</v>
      </c>
      <c r="N1995" s="70">
        <v>0</v>
      </c>
      <c r="O1995" s="70">
        <v>2.6310139000000001</v>
      </c>
      <c r="P1995" s="70">
        <v>-1.2579408999999999</v>
      </c>
      <c r="Q1995" s="69">
        <v>321.666666666666</v>
      </c>
    </row>
    <row r="1996" spans="1:17">
      <c r="A1996" s="66">
        <v>3671</v>
      </c>
      <c r="B1996" s="67" t="s">
        <v>4159</v>
      </c>
      <c r="C1996" s="67" t="s">
        <v>4160</v>
      </c>
      <c r="D1996" s="68" t="s">
        <v>1703</v>
      </c>
      <c r="E1996" s="7"/>
      <c r="F1996" s="8"/>
      <c r="G1996" s="69">
        <v>76900</v>
      </c>
      <c r="H1996" s="69">
        <v>27900</v>
      </c>
      <c r="I1996" s="70">
        <v>8.8813762999999994</v>
      </c>
      <c r="J1996" s="70">
        <v>0.81159568000000004</v>
      </c>
      <c r="K1996" s="70">
        <v>16.550626999999999</v>
      </c>
      <c r="L1996" s="70">
        <v>0.53178208999999999</v>
      </c>
      <c r="M1996" s="70">
        <v>1.4699234999999999</v>
      </c>
      <c r="N1996" s="70">
        <v>4.7229566000000001E-2</v>
      </c>
      <c r="O1996" s="70">
        <v>-1.2155092999999999</v>
      </c>
      <c r="P1996" s="70">
        <v>-2.8337501999999999</v>
      </c>
      <c r="Q1996" s="69">
        <v>1364.6666666666599</v>
      </c>
    </row>
    <row r="1997" spans="1:17">
      <c r="A1997" s="71">
        <v>3672</v>
      </c>
      <c r="B1997" s="72" t="s">
        <v>4161</v>
      </c>
      <c r="C1997" s="72" t="s">
        <v>2321</v>
      </c>
      <c r="D1997" s="73" t="s">
        <v>1703</v>
      </c>
      <c r="E1997" s="7"/>
      <c r="F1997" s="8"/>
      <c r="G1997" s="74">
        <v>83900</v>
      </c>
      <c r="H1997" s="74">
        <v>29900</v>
      </c>
      <c r="I1997" s="75">
        <v>3.173054</v>
      </c>
      <c r="J1997" s="75">
        <v>0.74338156</v>
      </c>
      <c r="K1997" s="75">
        <v>0</v>
      </c>
      <c r="L1997" s="75">
        <v>0</v>
      </c>
      <c r="M1997" s="75">
        <v>0</v>
      </c>
      <c r="N1997" s="75">
        <v>0</v>
      </c>
      <c r="O1997" s="75">
        <v>2.7585033999999999</v>
      </c>
      <c r="P1997" s="75">
        <v>-2.3978948999999998</v>
      </c>
      <c r="Q1997" s="74">
        <v>245.5</v>
      </c>
    </row>
    <row r="1998" spans="1:17">
      <c r="A1998" s="66">
        <v>5220</v>
      </c>
      <c r="B1998" s="67" t="s">
        <v>4162</v>
      </c>
      <c r="C1998" s="67" t="s">
        <v>2321</v>
      </c>
      <c r="D1998" s="68" t="s">
        <v>1703</v>
      </c>
      <c r="E1998" s="7"/>
      <c r="F1998" s="8"/>
      <c r="G1998" s="69">
        <v>82500</v>
      </c>
      <c r="H1998" s="69">
        <v>32800</v>
      </c>
      <c r="I1998" s="70">
        <v>6.4875350000000003</v>
      </c>
      <c r="J1998" s="70">
        <v>0.79880302999999997</v>
      </c>
      <c r="K1998" s="70">
        <v>15.279812</v>
      </c>
      <c r="L1998" s="70">
        <v>0.36479548000000001</v>
      </c>
      <c r="M1998" s="70">
        <v>0.99128305999999999</v>
      </c>
      <c r="N1998" s="70">
        <v>2.3666232999999998E-2</v>
      </c>
      <c r="O1998" s="70">
        <v>2.3226414000000002</v>
      </c>
      <c r="P1998" s="70">
        <v>3.6422306999999998</v>
      </c>
      <c r="Q1998" s="69">
        <v>4508</v>
      </c>
    </row>
    <row r="1999" spans="1:17">
      <c r="A1999" s="66">
        <v>3679</v>
      </c>
      <c r="B1999" s="67" t="s">
        <v>4163</v>
      </c>
      <c r="C1999" s="67" t="s">
        <v>4164</v>
      </c>
      <c r="D1999" s="68" t="s">
        <v>1703</v>
      </c>
      <c r="E1999" s="7"/>
      <c r="F1999" s="8"/>
      <c r="G1999" s="69">
        <v>76900</v>
      </c>
      <c r="H1999" s="69">
        <v>24300</v>
      </c>
      <c r="I1999" s="70">
        <v>6.8726777999999999</v>
      </c>
      <c r="J1999" s="70">
        <v>0.74638397000000001</v>
      </c>
      <c r="K1999" s="70">
        <v>13.990105</v>
      </c>
      <c r="L1999" s="70">
        <v>0.67110080000000005</v>
      </c>
      <c r="M1999" s="70">
        <v>0.96149479999999998</v>
      </c>
      <c r="N1999" s="70">
        <v>4.6122596000000002E-2</v>
      </c>
      <c r="O1999" s="70">
        <v>-0.55232000000000003</v>
      </c>
      <c r="P1999" s="70">
        <v>-1.5194913999999999</v>
      </c>
      <c r="Q1999" s="69">
        <v>910</v>
      </c>
    </row>
    <row r="2000" spans="1:17">
      <c r="A2000" s="66">
        <v>3678</v>
      </c>
      <c r="B2000" s="67" t="s">
        <v>1705</v>
      </c>
      <c r="C2000" s="67" t="s">
        <v>4160</v>
      </c>
      <c r="D2000" s="68" t="s">
        <v>1703</v>
      </c>
      <c r="E2000" s="7">
        <v>951</v>
      </c>
      <c r="F2000" s="8" t="s">
        <v>1705</v>
      </c>
      <c r="G2000" s="69">
        <v>81700</v>
      </c>
      <c r="H2000" s="69">
        <v>28700</v>
      </c>
      <c r="I2000" s="70">
        <v>6.9633178999999998</v>
      </c>
      <c r="J2000" s="70">
        <v>0.66482693000000004</v>
      </c>
      <c r="K2000" s="70">
        <v>13.872509000000001</v>
      </c>
      <c r="L2000" s="70">
        <v>0.43370417</v>
      </c>
      <c r="M2000" s="70">
        <v>0.96598684999999995</v>
      </c>
      <c r="N2000" s="70">
        <v>3.02002E-2</v>
      </c>
      <c r="O2000" s="70">
        <v>-1.898002</v>
      </c>
      <c r="P2000" s="70">
        <v>-5.5681577000000004</v>
      </c>
      <c r="Q2000" s="69">
        <v>1013</v>
      </c>
    </row>
    <row r="2001" spans="1:17">
      <c r="A2001" s="66">
        <v>3674</v>
      </c>
      <c r="B2001" s="67" t="s">
        <v>4165</v>
      </c>
      <c r="C2001" s="67" t="s">
        <v>2321</v>
      </c>
      <c r="D2001" s="68" t="s">
        <v>1703</v>
      </c>
      <c r="E2001" s="7"/>
      <c r="F2001" s="8"/>
      <c r="G2001" s="69">
        <v>61000</v>
      </c>
      <c r="H2001" s="69">
        <v>23200</v>
      </c>
      <c r="I2001" s="70">
        <v>15.054027</v>
      </c>
      <c r="J2001" s="70">
        <v>0.35512996000000002</v>
      </c>
      <c r="K2001" s="70">
        <v>8.6029634000000001</v>
      </c>
      <c r="L2001" s="70">
        <v>0.94095141000000004</v>
      </c>
      <c r="M2001" s="70">
        <v>1.2950923000000001</v>
      </c>
      <c r="N2001" s="70">
        <v>0.14165108000000001</v>
      </c>
      <c r="O2001" s="70">
        <v>7.5924148999999996</v>
      </c>
      <c r="P2001" s="70">
        <v>19.143371999999999</v>
      </c>
      <c r="Q2001" s="69">
        <v>249</v>
      </c>
    </row>
    <row r="2002" spans="1:17">
      <c r="A2002" s="66">
        <v>3675</v>
      </c>
      <c r="B2002" s="67" t="s">
        <v>4166</v>
      </c>
      <c r="C2002" s="67" t="s">
        <v>2321</v>
      </c>
      <c r="D2002" s="68" t="s">
        <v>1703</v>
      </c>
      <c r="E2002" s="7"/>
      <c r="F2002" s="8"/>
      <c r="G2002" s="69">
        <v>107400</v>
      </c>
      <c r="H2002" s="69">
        <v>41400</v>
      </c>
      <c r="I2002" s="70">
        <v>3.6872406</v>
      </c>
      <c r="J2002" s="70">
        <v>3.0204002999999999</v>
      </c>
      <c r="K2002" s="70">
        <v>30.686914000000002</v>
      </c>
      <c r="L2002" s="70">
        <v>1.2649823</v>
      </c>
      <c r="M2002" s="70">
        <v>1.1315004</v>
      </c>
      <c r="N2002" s="70">
        <v>4.6642943999999999E-2</v>
      </c>
      <c r="O2002" s="70">
        <v>0.81831907999999998</v>
      </c>
      <c r="P2002" s="70">
        <v>-2.9816519E-2</v>
      </c>
      <c r="Q2002" s="69">
        <v>2884.6666666666601</v>
      </c>
    </row>
    <row r="2003" spans="1:17">
      <c r="A2003" s="66">
        <v>3677</v>
      </c>
      <c r="B2003" s="67" t="s">
        <v>1707</v>
      </c>
      <c r="C2003" s="67" t="s">
        <v>4155</v>
      </c>
      <c r="D2003" s="68" t="s">
        <v>1703</v>
      </c>
      <c r="E2003" s="7"/>
      <c r="F2003" s="8"/>
      <c r="G2003" s="69">
        <v>91300</v>
      </c>
      <c r="H2003" s="69">
        <v>30100</v>
      </c>
      <c r="I2003" s="70">
        <v>3.8503441999999999</v>
      </c>
      <c r="J2003" s="70">
        <v>1.4361459999999999</v>
      </c>
      <c r="K2003" s="70">
        <v>16.843841999999999</v>
      </c>
      <c r="L2003" s="70">
        <v>0.65351908999999997</v>
      </c>
      <c r="M2003" s="70">
        <v>0.64854592</v>
      </c>
      <c r="N2003" s="70">
        <v>2.5162736000000002E-2</v>
      </c>
      <c r="O2003" s="70">
        <v>-0.81516438999999996</v>
      </c>
      <c r="P2003" s="70">
        <v>-3.6953136999999998</v>
      </c>
      <c r="Q2003" s="69">
        <v>2622</v>
      </c>
    </row>
    <row r="2004" spans="1:17">
      <c r="A2004" s="66">
        <v>4027</v>
      </c>
      <c r="B2004" s="67" t="s">
        <v>1710</v>
      </c>
      <c r="C2004" s="67" t="s">
        <v>4157</v>
      </c>
      <c r="D2004" s="68" t="s">
        <v>1703</v>
      </c>
      <c r="E2004" s="7"/>
      <c r="F2004" s="8"/>
      <c r="G2004" s="69">
        <v>89800</v>
      </c>
      <c r="H2004" s="69">
        <v>29300</v>
      </c>
      <c r="I2004" s="70">
        <v>4.9795856000000001</v>
      </c>
      <c r="J2004" s="70">
        <v>2.2087938999999999</v>
      </c>
      <c r="K2004" s="70">
        <v>18.545399</v>
      </c>
      <c r="L2004" s="70">
        <v>0.18090391</v>
      </c>
      <c r="M2004" s="70">
        <v>0.92348403000000001</v>
      </c>
      <c r="N2004" s="70">
        <v>9.0082659999999991E-3</v>
      </c>
      <c r="O2004" s="70">
        <v>0.85428040999999999</v>
      </c>
      <c r="P2004" s="70">
        <v>0.27584794000000001</v>
      </c>
      <c r="Q2004" s="69">
        <v>3805</v>
      </c>
    </row>
    <row r="2005" spans="1:17">
      <c r="A2005" s="66">
        <v>3680</v>
      </c>
      <c r="B2005" s="67" t="s">
        <v>1712</v>
      </c>
      <c r="C2005" s="67" t="s">
        <v>2321</v>
      </c>
      <c r="D2005" s="68" t="s">
        <v>1703</v>
      </c>
      <c r="E2005" s="7">
        <v>954</v>
      </c>
      <c r="F2005" s="8" t="s">
        <v>1712</v>
      </c>
      <c r="G2005" s="69">
        <v>92000</v>
      </c>
      <c r="H2005" s="69">
        <v>35500</v>
      </c>
      <c r="I2005" s="70">
        <v>3.6054466000000001</v>
      </c>
      <c r="J2005" s="70">
        <v>0.91717570999999998</v>
      </c>
      <c r="K2005" s="70">
        <v>23.895184</v>
      </c>
      <c r="L2005" s="70">
        <v>1.9664519</v>
      </c>
      <c r="M2005" s="70">
        <v>0.86152804000000005</v>
      </c>
      <c r="N2005" s="70">
        <v>7.0899367000000005E-2</v>
      </c>
      <c r="O2005" s="70">
        <v>0.66989905000000005</v>
      </c>
      <c r="P2005" s="70">
        <v>1.5021169000000001</v>
      </c>
      <c r="Q2005" s="69">
        <v>2817.3333333333298</v>
      </c>
    </row>
    <row r="2006" spans="1:17">
      <c r="A2006" s="66">
        <v>3681</v>
      </c>
      <c r="B2006" s="67" t="s">
        <v>4167</v>
      </c>
      <c r="C2006" s="67" t="s">
        <v>2321</v>
      </c>
      <c r="D2006" s="68" t="s">
        <v>1703</v>
      </c>
      <c r="E2006" s="7">
        <v>955</v>
      </c>
      <c r="F2006" s="8" t="s">
        <v>1068</v>
      </c>
      <c r="G2006" s="69">
        <v>95400</v>
      </c>
      <c r="H2006" s="69">
        <v>41500</v>
      </c>
      <c r="I2006" s="70">
        <v>5.4876298999999999</v>
      </c>
      <c r="J2006" s="70">
        <v>3.4053705000000001</v>
      </c>
      <c r="K2006" s="70">
        <v>31.020375999999999</v>
      </c>
      <c r="L2006" s="70">
        <v>2.5808620000000002</v>
      </c>
      <c r="M2006" s="70">
        <v>1.7022834</v>
      </c>
      <c r="N2006" s="70">
        <v>0.14162815000000001</v>
      </c>
      <c r="O2006" s="70">
        <v>-2.3324229999999999</v>
      </c>
      <c r="P2006" s="70">
        <v>-7.4288702000000004</v>
      </c>
      <c r="Q2006" s="69">
        <v>262</v>
      </c>
    </row>
    <row r="2007" spans="1:17">
      <c r="A2007" s="66">
        <v>31275</v>
      </c>
      <c r="B2007" s="67" t="s">
        <v>4168</v>
      </c>
      <c r="C2007" s="67" t="s">
        <v>3411</v>
      </c>
      <c r="D2007" s="68" t="s">
        <v>1735</v>
      </c>
      <c r="E2007" s="7"/>
      <c r="F2007" s="8"/>
      <c r="G2007" s="69">
        <v>57200</v>
      </c>
      <c r="H2007" s="69">
        <v>33900</v>
      </c>
      <c r="I2007" s="70">
        <v>15.953134</v>
      </c>
      <c r="J2007" s="70">
        <v>0.24579081</v>
      </c>
      <c r="K2007" s="70">
        <v>19.706887999999999</v>
      </c>
      <c r="L2007" s="70">
        <v>4.0723380000000003E-2</v>
      </c>
      <c r="M2007" s="70">
        <v>3.1438663</v>
      </c>
      <c r="N2007" s="70">
        <v>6.4966553000000002E-3</v>
      </c>
      <c r="O2007" s="70">
        <v>5.1361689999999998</v>
      </c>
      <c r="P2007" s="70">
        <v>10.330078</v>
      </c>
      <c r="Q2007" s="69">
        <v>127.666666666666</v>
      </c>
    </row>
    <row r="2008" spans="1:17">
      <c r="A2008" s="66">
        <v>3726</v>
      </c>
      <c r="B2008" s="67" t="s">
        <v>4169</v>
      </c>
      <c r="C2008" s="67" t="s">
        <v>4170</v>
      </c>
      <c r="D2008" s="68" t="s">
        <v>1735</v>
      </c>
      <c r="E2008" s="7"/>
      <c r="F2008" s="8"/>
      <c r="G2008" s="69">
        <v>38300</v>
      </c>
      <c r="H2008" s="69">
        <v>17800</v>
      </c>
      <c r="I2008" s="70">
        <v>29.305911999999999</v>
      </c>
      <c r="J2008" s="70">
        <v>6.7595020000000006E-2</v>
      </c>
      <c r="K2008" s="70">
        <v>3.3071225000000002</v>
      </c>
      <c r="L2008" s="70">
        <v>0</v>
      </c>
      <c r="M2008" s="70">
        <v>0.96918230999999999</v>
      </c>
      <c r="N2008" s="70">
        <v>0</v>
      </c>
      <c r="O2008" s="70">
        <v>5.3261951999999999</v>
      </c>
      <c r="P2008" s="70">
        <v>7.7214532</v>
      </c>
      <c r="Q2008" s="69">
        <v>377.666666666666</v>
      </c>
    </row>
    <row r="2009" spans="1:17">
      <c r="A2009" s="66">
        <v>3702</v>
      </c>
      <c r="B2009" s="67" t="s">
        <v>4171</v>
      </c>
      <c r="C2009" s="67" t="s">
        <v>3384</v>
      </c>
      <c r="D2009" s="68" t="s">
        <v>1735</v>
      </c>
      <c r="E2009" s="7"/>
      <c r="F2009" s="8"/>
      <c r="G2009" s="69">
        <v>65400</v>
      </c>
      <c r="H2009" s="69">
        <v>35500</v>
      </c>
      <c r="I2009" s="70">
        <v>8.1789617999999997</v>
      </c>
      <c r="J2009" s="70">
        <v>0.74080217000000004</v>
      </c>
      <c r="K2009" s="70">
        <v>7.1058406999999999</v>
      </c>
      <c r="L2009" s="70">
        <v>5.4642610000000001E-2</v>
      </c>
      <c r="M2009" s="70">
        <v>0.58118402999999996</v>
      </c>
      <c r="N2009" s="70">
        <v>4.4691981999999998E-3</v>
      </c>
      <c r="O2009" s="70">
        <v>6.8666033999999998</v>
      </c>
      <c r="P2009" s="70">
        <v>7.7244840000000003</v>
      </c>
      <c r="Q2009" s="69">
        <v>126.333333333333</v>
      </c>
    </row>
    <row r="2010" spans="1:17">
      <c r="A2010" s="66">
        <v>6819</v>
      </c>
      <c r="B2010" s="67" t="s">
        <v>4172</v>
      </c>
      <c r="C2010" s="67" t="s">
        <v>4173</v>
      </c>
      <c r="D2010" s="68" t="s">
        <v>1735</v>
      </c>
      <c r="E2010" s="7"/>
      <c r="F2010" s="8"/>
      <c r="G2010" s="69">
        <v>71600</v>
      </c>
      <c r="H2010" s="69">
        <v>31000</v>
      </c>
      <c r="I2010" s="70">
        <v>10.346772</v>
      </c>
      <c r="J2010" s="70">
        <v>0.27264233999999998</v>
      </c>
      <c r="K2010" s="70">
        <v>13.685827</v>
      </c>
      <c r="L2010" s="70">
        <v>1.5512161E-2</v>
      </c>
      <c r="M2010" s="70">
        <v>1.4160413000000001</v>
      </c>
      <c r="N2010" s="70">
        <v>1.6050077999999999E-3</v>
      </c>
      <c r="O2010" s="70">
        <v>0.27243309999999998</v>
      </c>
      <c r="P2010" s="70">
        <v>-1.2171494</v>
      </c>
      <c r="Q2010" s="69">
        <v>595.33333333333303</v>
      </c>
    </row>
    <row r="2011" spans="1:17">
      <c r="A2011" s="66">
        <v>3704</v>
      </c>
      <c r="B2011" s="67" t="s">
        <v>1734</v>
      </c>
      <c r="C2011" s="67" t="s">
        <v>2322</v>
      </c>
      <c r="D2011" s="68" t="s">
        <v>1735</v>
      </c>
      <c r="E2011" s="7"/>
      <c r="F2011" s="8"/>
      <c r="G2011" s="69">
        <v>91300</v>
      </c>
      <c r="H2011" s="69">
        <v>42100</v>
      </c>
      <c r="I2011" s="70">
        <v>5.9629941000000004</v>
      </c>
      <c r="J2011" s="70">
        <v>1.8466376</v>
      </c>
      <c r="K2011" s="70">
        <v>16.413924999999999</v>
      </c>
      <c r="L2011" s="70">
        <v>1.8358424</v>
      </c>
      <c r="M2011" s="70">
        <v>0.97876136999999996</v>
      </c>
      <c r="N2011" s="70">
        <v>0.10947117000000001</v>
      </c>
      <c r="O2011" s="70">
        <v>-1.9533286000000001</v>
      </c>
      <c r="P2011" s="70">
        <v>-5.9057678999999998</v>
      </c>
      <c r="Q2011" s="69">
        <v>309.666666666666</v>
      </c>
    </row>
    <row r="2012" spans="1:17">
      <c r="A2012" s="66">
        <v>4988</v>
      </c>
      <c r="B2012" s="67" t="s">
        <v>4174</v>
      </c>
      <c r="C2012" s="67" t="s">
        <v>4175</v>
      </c>
      <c r="D2012" s="68" t="s">
        <v>1735</v>
      </c>
      <c r="E2012" s="7"/>
      <c r="F2012" s="8"/>
      <c r="G2012" s="69">
        <v>68600</v>
      </c>
      <c r="H2012" s="69">
        <v>29200</v>
      </c>
      <c r="I2012" s="70">
        <v>10.964058</v>
      </c>
      <c r="J2012" s="70">
        <v>0.26767259999999998</v>
      </c>
      <c r="K2012" s="70">
        <v>6.2021445999999996</v>
      </c>
      <c r="L2012" s="70">
        <v>3.5342844000000001E-3</v>
      </c>
      <c r="M2012" s="70">
        <v>0.68000674000000005</v>
      </c>
      <c r="N2012" s="70">
        <v>3.87501E-4</v>
      </c>
      <c r="O2012" s="70">
        <v>2.0433395000000001</v>
      </c>
      <c r="P2012" s="70">
        <v>1.1079295</v>
      </c>
      <c r="Q2012" s="69">
        <v>625.66666666666595</v>
      </c>
    </row>
    <row r="2013" spans="1:17">
      <c r="A2013" s="66">
        <v>3706</v>
      </c>
      <c r="B2013" s="67" t="s">
        <v>1740</v>
      </c>
      <c r="C2013" s="67" t="s">
        <v>4176</v>
      </c>
      <c r="D2013" s="68" t="s">
        <v>1735</v>
      </c>
      <c r="E2013" s="7"/>
      <c r="F2013" s="8"/>
      <c r="G2013" s="69">
        <v>92500</v>
      </c>
      <c r="H2013" s="69">
        <v>41300</v>
      </c>
      <c r="I2013" s="70">
        <v>4.9734363999999998</v>
      </c>
      <c r="J2013" s="70">
        <v>0.42296368000000001</v>
      </c>
      <c r="K2013" s="70">
        <v>21.768623000000002</v>
      </c>
      <c r="L2013" s="70">
        <v>0.80517006000000002</v>
      </c>
      <c r="M2013" s="70">
        <v>1.0826488000000001</v>
      </c>
      <c r="N2013" s="70">
        <v>4.0044624000000001E-2</v>
      </c>
      <c r="O2013" s="70">
        <v>-3.5102850999999999</v>
      </c>
      <c r="P2013" s="70">
        <v>-9.0775079999999999</v>
      </c>
      <c r="Q2013" s="69">
        <v>819</v>
      </c>
    </row>
    <row r="2014" spans="1:17">
      <c r="A2014" s="66">
        <v>3705</v>
      </c>
      <c r="B2014" s="67" t="s">
        <v>4177</v>
      </c>
      <c r="C2014" s="67" t="s">
        <v>4176</v>
      </c>
      <c r="D2014" s="68" t="s">
        <v>1735</v>
      </c>
      <c r="E2014" s="7"/>
      <c r="F2014" s="8"/>
      <c r="G2014" s="69">
        <v>147100</v>
      </c>
      <c r="H2014" s="69">
        <v>59800</v>
      </c>
      <c r="I2014" s="70">
        <v>1.346071</v>
      </c>
      <c r="J2014" s="70">
        <v>4.4547305000000001</v>
      </c>
      <c r="K2014" s="70">
        <v>38.898665999999999</v>
      </c>
      <c r="L2014" s="70">
        <v>1.5646682000000001</v>
      </c>
      <c r="M2014" s="70">
        <v>0.52360368000000002</v>
      </c>
      <c r="N2014" s="70">
        <v>2.1061542999999999E-2</v>
      </c>
      <c r="O2014" s="70">
        <v>0.89253884999999999</v>
      </c>
      <c r="P2014" s="70">
        <v>0.66470443999999995</v>
      </c>
      <c r="Q2014" s="69">
        <v>1330.3333333333301</v>
      </c>
    </row>
    <row r="2015" spans="1:17">
      <c r="A2015" s="66">
        <v>4996</v>
      </c>
      <c r="B2015" s="67" t="s">
        <v>4178</v>
      </c>
      <c r="C2015" s="67" t="s">
        <v>4173</v>
      </c>
      <c r="D2015" s="68" t="s">
        <v>1735</v>
      </c>
      <c r="E2015" s="7"/>
      <c r="F2015" s="8"/>
      <c r="G2015" s="69">
        <v>63200</v>
      </c>
      <c r="H2015" s="69">
        <v>29800</v>
      </c>
      <c r="I2015" s="70">
        <v>13.802939</v>
      </c>
      <c r="J2015" s="70">
        <v>0.21454856999999999</v>
      </c>
      <c r="K2015" s="70">
        <v>2.5245975999999999</v>
      </c>
      <c r="L2015" s="70">
        <v>0</v>
      </c>
      <c r="M2015" s="70">
        <v>0.34846872000000001</v>
      </c>
      <c r="N2015" s="70">
        <v>0</v>
      </c>
      <c r="O2015" s="70">
        <v>5.3276529000000004</v>
      </c>
      <c r="P2015" s="70">
        <v>8.8923321000000008</v>
      </c>
      <c r="Q2015" s="69">
        <v>161.333333333333</v>
      </c>
    </row>
    <row r="2016" spans="1:17">
      <c r="A2016" s="66">
        <v>3758</v>
      </c>
      <c r="B2016" s="67" t="s">
        <v>4179</v>
      </c>
      <c r="C2016" s="67" t="s">
        <v>3384</v>
      </c>
      <c r="D2016" s="68" t="s">
        <v>1735</v>
      </c>
      <c r="E2016" s="7"/>
      <c r="F2016" s="8"/>
      <c r="G2016" s="69">
        <v>59800</v>
      </c>
      <c r="H2016" s="69">
        <v>29100</v>
      </c>
      <c r="I2016" s="70">
        <v>16.667164</v>
      </c>
      <c r="J2016" s="70">
        <v>0.34664634</v>
      </c>
      <c r="K2016" s="70">
        <v>6.7655348999999996</v>
      </c>
      <c r="L2016" s="70">
        <v>1.5257962E-2</v>
      </c>
      <c r="M2016" s="70">
        <v>1.1276227000000001</v>
      </c>
      <c r="N2016" s="70">
        <v>2.5430697E-3</v>
      </c>
      <c r="O2016" s="70">
        <v>12.415119000000001</v>
      </c>
      <c r="P2016" s="70">
        <v>12.860535</v>
      </c>
      <c r="Q2016" s="69">
        <v>472.666666666666</v>
      </c>
    </row>
    <row r="2017" spans="1:17">
      <c r="A2017" s="66">
        <v>3708</v>
      </c>
      <c r="B2017" s="67" t="s">
        <v>1743</v>
      </c>
      <c r="C2017" s="67" t="s">
        <v>2322</v>
      </c>
      <c r="D2017" s="68" t="s">
        <v>1735</v>
      </c>
      <c r="E2017" s="7"/>
      <c r="F2017" s="8"/>
      <c r="G2017" s="69">
        <v>90700</v>
      </c>
      <c r="H2017" s="69">
        <v>39600</v>
      </c>
      <c r="I2017" s="70">
        <v>5.2225245999999999</v>
      </c>
      <c r="J2017" s="70">
        <v>0.74757797000000004</v>
      </c>
      <c r="K2017" s="70">
        <v>19.171814000000001</v>
      </c>
      <c r="L2017" s="70">
        <v>0</v>
      </c>
      <c r="M2017" s="70">
        <v>1.0012528000000001</v>
      </c>
      <c r="N2017" s="70">
        <v>0</v>
      </c>
      <c r="O2017" s="70">
        <v>0.37555653</v>
      </c>
      <c r="P2017" s="70">
        <v>0.52129722000000001</v>
      </c>
      <c r="Q2017" s="69">
        <v>181.5</v>
      </c>
    </row>
    <row r="2018" spans="1:17">
      <c r="A2018" s="66">
        <v>3748</v>
      </c>
      <c r="B2018" s="67" t="s">
        <v>4180</v>
      </c>
      <c r="C2018" s="67" t="s">
        <v>4181</v>
      </c>
      <c r="D2018" s="68" t="s">
        <v>1735</v>
      </c>
      <c r="E2018" s="7"/>
      <c r="F2018" s="8"/>
      <c r="G2018" s="69">
        <v>35800</v>
      </c>
      <c r="H2018" s="69">
        <v>24200</v>
      </c>
      <c r="I2018" s="70">
        <v>37.020287000000003</v>
      </c>
      <c r="J2018" s="70">
        <v>5.2922103999999998E-2</v>
      </c>
      <c r="K2018" s="70">
        <v>6.9250835999999998</v>
      </c>
      <c r="L2018" s="70">
        <v>0</v>
      </c>
      <c r="M2018" s="70">
        <v>2.5636858999999999</v>
      </c>
      <c r="N2018" s="70">
        <v>0</v>
      </c>
      <c r="O2018" s="70">
        <v>-16.432314000000002</v>
      </c>
      <c r="P2018" s="70">
        <v>-5.9992843000000002</v>
      </c>
      <c r="Q2018" s="69">
        <v>129.666666666666</v>
      </c>
    </row>
    <row r="2019" spans="1:17">
      <c r="A2019" s="66">
        <v>68</v>
      </c>
      <c r="B2019" s="67" t="s">
        <v>4182</v>
      </c>
      <c r="C2019" s="67" t="s">
        <v>3411</v>
      </c>
      <c r="D2019" s="68" t="s">
        <v>1735</v>
      </c>
      <c r="E2019" s="7"/>
      <c r="F2019" s="8"/>
      <c r="G2019" s="69">
        <v>53100</v>
      </c>
      <c r="H2019" s="69">
        <v>30600</v>
      </c>
      <c r="I2019" s="70">
        <v>19.131512000000001</v>
      </c>
      <c r="J2019" s="70">
        <v>0.29589346</v>
      </c>
      <c r="K2019" s="70">
        <v>10.591385000000001</v>
      </c>
      <c r="L2019" s="70">
        <v>0</v>
      </c>
      <c r="M2019" s="70">
        <v>2.0262918000000001</v>
      </c>
      <c r="N2019" s="70">
        <v>0</v>
      </c>
      <c r="O2019" s="70">
        <v>-0.51353413000000003</v>
      </c>
      <c r="P2019" s="70">
        <v>2.3039247999999999</v>
      </c>
      <c r="Q2019" s="69">
        <v>766</v>
      </c>
    </row>
    <row r="2020" spans="1:17">
      <c r="A2020" s="66">
        <v>3709</v>
      </c>
      <c r="B2020" s="67" t="s">
        <v>1742</v>
      </c>
      <c r="C2020" s="67" t="s">
        <v>4001</v>
      </c>
      <c r="D2020" s="68" t="s">
        <v>1735</v>
      </c>
      <c r="E2020" s="7"/>
      <c r="F2020" s="8"/>
      <c r="G2020" s="69">
        <v>84000</v>
      </c>
      <c r="H2020" s="69">
        <v>40700</v>
      </c>
      <c r="I2020" s="70">
        <v>7.1854296</v>
      </c>
      <c r="J2020" s="70">
        <v>1.1192086000000001</v>
      </c>
      <c r="K2020" s="70">
        <v>20.924413999999999</v>
      </c>
      <c r="L2020" s="70">
        <v>6.6394395999999994E-2</v>
      </c>
      <c r="M2020" s="70">
        <v>1.5035088999999999</v>
      </c>
      <c r="N2020" s="70">
        <v>4.7707226999999996E-3</v>
      </c>
      <c r="O2020" s="70">
        <v>2.6659195000000002</v>
      </c>
      <c r="P2020" s="70">
        <v>3.5421483999999999</v>
      </c>
      <c r="Q2020" s="69">
        <v>226</v>
      </c>
    </row>
    <row r="2021" spans="1:17">
      <c r="A2021" s="66">
        <v>3711</v>
      </c>
      <c r="B2021" s="67" t="s">
        <v>4183</v>
      </c>
      <c r="C2021" s="67" t="s">
        <v>4170</v>
      </c>
      <c r="D2021" s="68" t="s">
        <v>1735</v>
      </c>
      <c r="E2021" s="7"/>
      <c r="F2021" s="8"/>
      <c r="G2021" s="69">
        <v>71100</v>
      </c>
      <c r="H2021" s="69">
        <v>37000</v>
      </c>
      <c r="I2021" s="70">
        <v>11.282826999999999</v>
      </c>
      <c r="J2021" s="70">
        <v>1.1261962999999999</v>
      </c>
      <c r="K2021" s="70">
        <v>14.24159</v>
      </c>
      <c r="L2021" s="70">
        <v>1.5151009E-2</v>
      </c>
      <c r="M2021" s="70">
        <v>1.6068541000000001</v>
      </c>
      <c r="N2021" s="70">
        <v>1.7094623E-3</v>
      </c>
      <c r="O2021" s="70">
        <v>1.7544165</v>
      </c>
      <c r="P2021" s="70">
        <v>6.7922602000000003</v>
      </c>
      <c r="Q2021" s="69">
        <v>213.666666666666</v>
      </c>
    </row>
    <row r="2022" spans="1:17">
      <c r="A2022" s="66">
        <v>23427</v>
      </c>
      <c r="B2022" s="67" t="s">
        <v>4184</v>
      </c>
      <c r="C2022" s="67" t="s">
        <v>2152</v>
      </c>
      <c r="D2022" s="68" t="s">
        <v>1735</v>
      </c>
      <c r="E2022" s="7"/>
      <c r="F2022" s="8"/>
      <c r="G2022" s="69">
        <v>50000</v>
      </c>
      <c r="H2022" s="69">
        <v>16500</v>
      </c>
      <c r="I2022" s="70">
        <v>22.952992999999999</v>
      </c>
      <c r="J2022" s="70">
        <v>2.4775119000000002E-2</v>
      </c>
      <c r="K2022" s="70">
        <v>0.56526600999999999</v>
      </c>
      <c r="L2022" s="70">
        <v>0</v>
      </c>
      <c r="M2022" s="70">
        <v>0.12974547</v>
      </c>
      <c r="N2022" s="70">
        <v>0</v>
      </c>
      <c r="O2022" s="70">
        <v>6.3516697999999998</v>
      </c>
      <c r="P2022" s="70">
        <v>14.793742999999999</v>
      </c>
      <c r="Q2022" s="69">
        <v>51.6666666666666</v>
      </c>
    </row>
    <row r="2023" spans="1:17">
      <c r="A2023" s="66">
        <v>3749</v>
      </c>
      <c r="B2023" s="67" t="s">
        <v>4185</v>
      </c>
      <c r="C2023" s="67" t="s">
        <v>2674</v>
      </c>
      <c r="D2023" s="68" t="s">
        <v>1735</v>
      </c>
      <c r="E2023" s="7"/>
      <c r="F2023" s="8"/>
      <c r="G2023" s="69">
        <v>107500</v>
      </c>
      <c r="H2023" s="69">
        <v>56500</v>
      </c>
      <c r="I2023" s="70">
        <v>6.1455530999999999</v>
      </c>
      <c r="J2023" s="70">
        <v>1.3030352999999999</v>
      </c>
      <c r="K2023" s="70">
        <v>50.281109000000001</v>
      </c>
      <c r="L2023" s="70">
        <v>0.74004775</v>
      </c>
      <c r="M2023" s="70">
        <v>3.0900523999999998</v>
      </c>
      <c r="N2023" s="70">
        <v>4.5480027999999999E-2</v>
      </c>
      <c r="O2023" s="70">
        <v>-1.6624298</v>
      </c>
      <c r="P2023" s="70">
        <v>-3.9814506000000001</v>
      </c>
      <c r="Q2023" s="69">
        <v>2159.3333333333298</v>
      </c>
    </row>
    <row r="2024" spans="1:17">
      <c r="A2024" s="66">
        <v>8660</v>
      </c>
      <c r="B2024" s="67" t="s">
        <v>4186</v>
      </c>
      <c r="C2024" s="67" t="s">
        <v>4187</v>
      </c>
      <c r="D2024" s="68" t="s">
        <v>1735</v>
      </c>
      <c r="E2024" s="7"/>
      <c r="F2024" s="8"/>
      <c r="G2024" s="69">
        <v>84600</v>
      </c>
      <c r="H2024" s="69">
        <v>33100</v>
      </c>
      <c r="I2024" s="70">
        <v>7.3035674000000004</v>
      </c>
      <c r="J2024" s="70">
        <v>0.16223834000000001</v>
      </c>
      <c r="K2024" s="70">
        <v>13.523802</v>
      </c>
      <c r="L2024" s="70">
        <v>0.69582105000000005</v>
      </c>
      <c r="M2024" s="70">
        <v>0.98772000999999998</v>
      </c>
      <c r="N2024" s="70">
        <v>5.0819758E-2</v>
      </c>
      <c r="O2024" s="70">
        <v>-0.59305518999999995</v>
      </c>
      <c r="P2024" s="70">
        <v>-1.8184472</v>
      </c>
      <c r="Q2024" s="69">
        <v>686</v>
      </c>
    </row>
    <row r="2025" spans="1:17">
      <c r="A2025" s="66">
        <v>3713</v>
      </c>
      <c r="B2025" s="67" t="s">
        <v>4188</v>
      </c>
      <c r="C2025" s="67" t="s">
        <v>4189</v>
      </c>
      <c r="D2025" s="68" t="s">
        <v>1735</v>
      </c>
      <c r="E2025" s="7"/>
      <c r="F2025" s="8"/>
      <c r="G2025" s="69">
        <v>141200</v>
      </c>
      <c r="H2025" s="69">
        <v>59900</v>
      </c>
      <c r="I2025" s="70">
        <v>1.6432580999999999</v>
      </c>
      <c r="J2025" s="70">
        <v>7.8939586000000004</v>
      </c>
      <c r="K2025" s="70">
        <v>39.321911</v>
      </c>
      <c r="L2025" s="70">
        <v>6.069839</v>
      </c>
      <c r="M2025" s="70">
        <v>0.64616048000000004</v>
      </c>
      <c r="N2025" s="70">
        <v>9.9743120000000005E-2</v>
      </c>
      <c r="O2025" s="70">
        <v>2.0103681</v>
      </c>
      <c r="P2025" s="70">
        <v>0.63950693999999997</v>
      </c>
      <c r="Q2025" s="69">
        <v>250.666666666666</v>
      </c>
    </row>
    <row r="2026" spans="1:17">
      <c r="A2026" s="66">
        <v>3714</v>
      </c>
      <c r="B2026" s="67" t="s">
        <v>1745</v>
      </c>
      <c r="C2026" s="67" t="s">
        <v>4176</v>
      </c>
      <c r="D2026" s="68" t="s">
        <v>1735</v>
      </c>
      <c r="E2026" s="7"/>
      <c r="F2026" s="8"/>
      <c r="G2026" s="69">
        <v>79500</v>
      </c>
      <c r="H2026" s="69">
        <v>45900</v>
      </c>
      <c r="I2026" s="70">
        <v>7.9551892000000004</v>
      </c>
      <c r="J2026" s="70">
        <v>0.60856336</v>
      </c>
      <c r="K2026" s="70">
        <v>26.892084000000001</v>
      </c>
      <c r="L2026" s="70">
        <v>0.47313203999999998</v>
      </c>
      <c r="M2026" s="70">
        <v>2.1393160999999998</v>
      </c>
      <c r="N2026" s="70">
        <v>3.7638545000000002E-2</v>
      </c>
      <c r="O2026" s="70">
        <v>-0.24870713</v>
      </c>
      <c r="P2026" s="70">
        <v>-5.3909101000000001</v>
      </c>
      <c r="Q2026" s="69">
        <v>922.66666666666595</v>
      </c>
    </row>
    <row r="2027" spans="1:17">
      <c r="A2027" s="66">
        <v>3715</v>
      </c>
      <c r="B2027" s="67" t="s">
        <v>1747</v>
      </c>
      <c r="C2027" s="67" t="s">
        <v>4170</v>
      </c>
      <c r="D2027" s="68" t="s">
        <v>1735</v>
      </c>
      <c r="E2027" s="7"/>
      <c r="F2027" s="8"/>
      <c r="G2027" s="69">
        <v>110700</v>
      </c>
      <c r="H2027" s="69">
        <v>36400</v>
      </c>
      <c r="I2027" s="70">
        <v>4.6872591999999997</v>
      </c>
      <c r="J2027" s="70">
        <v>5.3966121999999999</v>
      </c>
      <c r="K2027" s="70">
        <v>22.559715000000001</v>
      </c>
      <c r="L2027" s="70">
        <v>0.58155816999999999</v>
      </c>
      <c r="M2027" s="70">
        <v>1.0574323000000001</v>
      </c>
      <c r="N2027" s="70">
        <v>2.7259139000000002E-2</v>
      </c>
      <c r="O2027" s="70">
        <v>1.9479921</v>
      </c>
      <c r="P2027" s="70">
        <v>0.58252709999999996</v>
      </c>
      <c r="Q2027" s="69">
        <v>172.666666666666</v>
      </c>
    </row>
    <row r="2028" spans="1:17">
      <c r="A2028" s="66">
        <v>3759</v>
      </c>
      <c r="B2028" s="67" t="s">
        <v>4190</v>
      </c>
      <c r="C2028" s="67" t="s">
        <v>2152</v>
      </c>
      <c r="D2028" s="68" t="s">
        <v>1735</v>
      </c>
      <c r="E2028" s="7"/>
      <c r="F2028" s="8"/>
      <c r="G2028" s="69">
        <v>71300</v>
      </c>
      <c r="H2028" s="69">
        <v>29500</v>
      </c>
      <c r="I2028" s="70">
        <v>12.676838</v>
      </c>
      <c r="J2028" s="70">
        <v>0.40048122000000003</v>
      </c>
      <c r="K2028" s="70">
        <v>8.6708431000000008</v>
      </c>
      <c r="L2028" s="70">
        <v>1.7551336000000001E-2</v>
      </c>
      <c r="M2028" s="70">
        <v>1.0991887</v>
      </c>
      <c r="N2028" s="70">
        <v>2.2249545000000001E-3</v>
      </c>
      <c r="O2028" s="70">
        <v>0.86860537999999998</v>
      </c>
      <c r="P2028" s="70">
        <v>0.60294378000000004</v>
      </c>
      <c r="Q2028" s="69">
        <v>1378.6666666666599</v>
      </c>
    </row>
    <row r="2029" spans="1:17">
      <c r="A2029" s="66">
        <v>3721</v>
      </c>
      <c r="B2029" s="67" t="s">
        <v>1748</v>
      </c>
      <c r="C2029" s="67" t="s">
        <v>2322</v>
      </c>
      <c r="D2029" s="68" t="s">
        <v>1735</v>
      </c>
      <c r="E2029" s="7">
        <v>977</v>
      </c>
      <c r="F2029" s="8" t="s">
        <v>1748</v>
      </c>
      <c r="G2029" s="69">
        <v>134300</v>
      </c>
      <c r="H2029" s="69">
        <v>55900</v>
      </c>
      <c r="I2029" s="70">
        <v>1.8523921999999999</v>
      </c>
      <c r="J2029" s="70">
        <v>2.6087216999999998</v>
      </c>
      <c r="K2029" s="70">
        <v>40.409702000000003</v>
      </c>
      <c r="L2029" s="70">
        <v>0.59397310000000003</v>
      </c>
      <c r="M2029" s="70">
        <v>0.74854617999999995</v>
      </c>
      <c r="N2029" s="70">
        <v>1.1002711E-2</v>
      </c>
      <c r="O2029" s="70">
        <v>-0.17948892999999999</v>
      </c>
      <c r="P2029" s="70">
        <v>-1.0842681999999999</v>
      </c>
      <c r="Q2029" s="69">
        <v>3094</v>
      </c>
    </row>
    <row r="2030" spans="1:17">
      <c r="A2030" s="66">
        <v>4004</v>
      </c>
      <c r="B2030" s="67" t="s">
        <v>4191</v>
      </c>
      <c r="C2030" s="67" t="s">
        <v>2152</v>
      </c>
      <c r="D2030" s="68" t="s">
        <v>1735</v>
      </c>
      <c r="E2030" s="7"/>
      <c r="F2030" s="8"/>
      <c r="G2030" s="69">
        <v>79900</v>
      </c>
      <c r="H2030" s="69">
        <v>29900</v>
      </c>
      <c r="I2030" s="70">
        <v>9.3142481000000004</v>
      </c>
      <c r="J2030" s="70">
        <v>0.33906385</v>
      </c>
      <c r="K2030" s="70">
        <v>13.443333000000001</v>
      </c>
      <c r="L2030" s="70">
        <v>0</v>
      </c>
      <c r="M2030" s="70">
        <v>1.2521453</v>
      </c>
      <c r="N2030" s="70">
        <v>0</v>
      </c>
      <c r="O2030" s="70">
        <v>1.8239806000000001</v>
      </c>
      <c r="P2030" s="70">
        <v>2.1112790000000001</v>
      </c>
      <c r="Q2030" s="69">
        <v>835.33333333333303</v>
      </c>
    </row>
    <row r="2031" spans="1:17">
      <c r="A2031" s="66">
        <v>3719</v>
      </c>
      <c r="B2031" s="67" t="s">
        <v>1751</v>
      </c>
      <c r="C2031" s="67" t="s">
        <v>4189</v>
      </c>
      <c r="D2031" s="68" t="s">
        <v>1735</v>
      </c>
      <c r="E2031" s="7"/>
      <c r="F2031" s="8"/>
      <c r="G2031" s="69">
        <v>105700</v>
      </c>
      <c r="H2031" s="69">
        <v>41800</v>
      </c>
      <c r="I2031" s="70">
        <v>3.0979117999999999</v>
      </c>
      <c r="J2031" s="70">
        <v>0.85423689999999997</v>
      </c>
      <c r="K2031" s="70">
        <v>21.304131999999999</v>
      </c>
      <c r="L2031" s="70">
        <v>2.6510438999999999</v>
      </c>
      <c r="M2031" s="70">
        <v>0.65998321999999998</v>
      </c>
      <c r="N2031" s="70">
        <v>8.2127005000000003E-2</v>
      </c>
      <c r="O2031" s="70">
        <v>0.11988147</v>
      </c>
      <c r="P2031" s="70">
        <v>-2.0738823000000002</v>
      </c>
      <c r="Q2031" s="69">
        <v>784</v>
      </c>
    </row>
    <row r="2032" spans="1:17">
      <c r="A2032" s="66">
        <v>8659</v>
      </c>
      <c r="B2032" s="67" t="s">
        <v>4192</v>
      </c>
      <c r="C2032" s="67" t="s">
        <v>4193</v>
      </c>
      <c r="D2032" s="68" t="s">
        <v>1735</v>
      </c>
      <c r="E2032" s="7"/>
      <c r="F2032" s="8"/>
      <c r="G2032" s="69">
        <v>74000</v>
      </c>
      <c r="H2032" s="69">
        <v>33200</v>
      </c>
      <c r="I2032" s="70">
        <v>8.2456741000000005</v>
      </c>
      <c r="J2032" s="70">
        <v>0.35229896999999999</v>
      </c>
      <c r="K2032" s="70">
        <v>15.897449</v>
      </c>
      <c r="L2032" s="70">
        <v>1.5097641E-2</v>
      </c>
      <c r="M2032" s="70">
        <v>1.3108519000000001</v>
      </c>
      <c r="N2032" s="70">
        <v>1.2449023999999999E-3</v>
      </c>
      <c r="O2032" s="70">
        <v>1.1757595999999999</v>
      </c>
      <c r="P2032" s="70">
        <v>-3.1408117</v>
      </c>
      <c r="Q2032" s="69">
        <v>709</v>
      </c>
    </row>
    <row r="2033" spans="1:17">
      <c r="A2033" s="66">
        <v>3723</v>
      </c>
      <c r="B2033" s="67" t="s">
        <v>1753</v>
      </c>
      <c r="C2033" s="67" t="s">
        <v>4173</v>
      </c>
      <c r="D2033" s="68" t="s">
        <v>1735</v>
      </c>
      <c r="E2033" s="7"/>
      <c r="F2033" s="8"/>
      <c r="G2033" s="69">
        <v>81100</v>
      </c>
      <c r="H2033" s="69">
        <v>38700</v>
      </c>
      <c r="I2033" s="70">
        <v>7.3298186999999997</v>
      </c>
      <c r="J2033" s="70">
        <v>0.24313480000000001</v>
      </c>
      <c r="K2033" s="70">
        <v>16.338684000000001</v>
      </c>
      <c r="L2033" s="70">
        <v>0</v>
      </c>
      <c r="M2033" s="70">
        <v>1.1975958</v>
      </c>
      <c r="N2033" s="70">
        <v>0</v>
      </c>
      <c r="O2033" s="70">
        <v>9.6586570999999992</v>
      </c>
      <c r="P2033" s="70">
        <v>14.009212</v>
      </c>
      <c r="Q2033" s="69">
        <v>172.5</v>
      </c>
    </row>
    <row r="2034" spans="1:17">
      <c r="A2034" s="66">
        <v>3724</v>
      </c>
      <c r="B2034" s="67" t="s">
        <v>1755</v>
      </c>
      <c r="C2034" s="67" t="s">
        <v>2674</v>
      </c>
      <c r="D2034" s="68" t="s">
        <v>1735</v>
      </c>
      <c r="E2034" s="7">
        <v>983</v>
      </c>
      <c r="F2034" s="8" t="s">
        <v>1755</v>
      </c>
      <c r="G2034" s="69">
        <v>91800</v>
      </c>
      <c r="H2034" s="69">
        <v>47000</v>
      </c>
      <c r="I2034" s="70">
        <v>9.5781384000000003</v>
      </c>
      <c r="J2034" s="70">
        <v>3.2237548999999999</v>
      </c>
      <c r="K2034" s="70">
        <v>35.877097999999997</v>
      </c>
      <c r="L2034" s="70">
        <v>0</v>
      </c>
      <c r="M2034" s="70">
        <v>3.4363579999999998</v>
      </c>
      <c r="N2034" s="70">
        <v>0</v>
      </c>
      <c r="O2034" s="70">
        <v>-2.9211922000000001</v>
      </c>
      <c r="P2034" s="70">
        <v>-7.1012630000000003</v>
      </c>
      <c r="Q2034" s="69">
        <v>245</v>
      </c>
    </row>
    <row r="2035" spans="1:17">
      <c r="A2035" s="66">
        <v>25889</v>
      </c>
      <c r="B2035" s="67" t="s">
        <v>4194</v>
      </c>
      <c r="C2035" s="67" t="s">
        <v>2674</v>
      </c>
      <c r="D2035" s="68" t="s">
        <v>1735</v>
      </c>
      <c r="E2035" s="7"/>
      <c r="F2035" s="8"/>
      <c r="G2035" s="69">
        <v>35600</v>
      </c>
      <c r="H2035" s="69">
        <v>17100</v>
      </c>
      <c r="I2035" s="70">
        <v>30.121289999999998</v>
      </c>
      <c r="J2035" s="70">
        <v>6.8011314000000003E-2</v>
      </c>
      <c r="K2035" s="70">
        <v>4.6663413</v>
      </c>
      <c r="L2035" s="70">
        <v>2.9063469000000001E-2</v>
      </c>
      <c r="M2035" s="70">
        <v>1.4055622000000001</v>
      </c>
      <c r="N2035" s="70">
        <v>8.7542916000000002E-3</v>
      </c>
      <c r="O2035" s="70">
        <v>-12.888396999999999</v>
      </c>
      <c r="P2035" s="70">
        <v>-23.275176999999999</v>
      </c>
      <c r="Q2035" s="69">
        <v>194</v>
      </c>
    </row>
    <row r="2036" spans="1:17">
      <c r="A2036" s="66">
        <v>9629</v>
      </c>
      <c r="B2036" s="67" t="s">
        <v>4195</v>
      </c>
      <c r="C2036" s="67" t="s">
        <v>4196</v>
      </c>
      <c r="D2036" s="68" t="s">
        <v>1735</v>
      </c>
      <c r="E2036" s="7"/>
      <c r="F2036" s="8"/>
      <c r="G2036" s="69">
        <v>43000</v>
      </c>
      <c r="H2036" s="69">
        <v>19600</v>
      </c>
      <c r="I2036" s="70">
        <v>26.634305999999999</v>
      </c>
      <c r="J2036" s="70">
        <v>0.21911818</v>
      </c>
      <c r="K2036" s="70">
        <v>5.1063089000000002</v>
      </c>
      <c r="L2036" s="70">
        <v>0</v>
      </c>
      <c r="M2036" s="70">
        <v>1.3600300999999999</v>
      </c>
      <c r="N2036" s="70">
        <v>0</v>
      </c>
      <c r="O2036" s="70">
        <v>-0.69792365999999995</v>
      </c>
      <c r="P2036" s="70">
        <v>-1.7383881000000001</v>
      </c>
      <c r="Q2036" s="69">
        <v>416.33333333333297</v>
      </c>
    </row>
    <row r="2037" spans="1:17">
      <c r="A2037" s="66">
        <v>5223</v>
      </c>
      <c r="B2037" s="67" t="s">
        <v>4197</v>
      </c>
      <c r="C2037" s="67" t="s">
        <v>4170</v>
      </c>
      <c r="D2037" s="68" t="s">
        <v>1735</v>
      </c>
      <c r="E2037" s="7"/>
      <c r="F2037" s="8"/>
      <c r="G2037" s="69">
        <v>68000</v>
      </c>
      <c r="H2037" s="69">
        <v>30500</v>
      </c>
      <c r="I2037" s="70">
        <v>11.660805999999999</v>
      </c>
      <c r="J2037" s="70">
        <v>0.45658615000000002</v>
      </c>
      <c r="K2037" s="70">
        <v>12.156487</v>
      </c>
      <c r="L2037" s="70">
        <v>5.2691963000000001E-2</v>
      </c>
      <c r="M2037" s="70">
        <v>1.4175442</v>
      </c>
      <c r="N2037" s="70">
        <v>6.1443065999999998E-3</v>
      </c>
      <c r="O2037" s="70">
        <v>1.8555254000000001</v>
      </c>
      <c r="P2037" s="70">
        <v>3.1475656000000001</v>
      </c>
      <c r="Q2037" s="69">
        <v>596</v>
      </c>
    </row>
    <row r="2038" spans="1:17">
      <c r="A2038" s="66">
        <v>3765</v>
      </c>
      <c r="B2038" s="67" t="s">
        <v>1756</v>
      </c>
      <c r="C2038" s="67" t="s">
        <v>3411</v>
      </c>
      <c r="D2038" s="68" t="s">
        <v>1735</v>
      </c>
      <c r="E2038" s="7"/>
      <c r="F2038" s="8"/>
      <c r="G2038" s="69">
        <v>48000</v>
      </c>
      <c r="H2038" s="69">
        <v>34400</v>
      </c>
      <c r="I2038" s="70">
        <v>20.608868000000001</v>
      </c>
      <c r="J2038" s="70">
        <v>1.8557239E-2</v>
      </c>
      <c r="K2038" s="70">
        <v>16.711348999999998</v>
      </c>
      <c r="L2038" s="70">
        <v>0</v>
      </c>
      <c r="M2038" s="70">
        <v>3.4440200000000001</v>
      </c>
      <c r="N2038" s="70">
        <v>0</v>
      </c>
      <c r="O2038" s="70">
        <v>-5.8426561000000001</v>
      </c>
      <c r="P2038" s="70">
        <v>-7.4083513999999999</v>
      </c>
      <c r="Q2038" s="69">
        <v>979.33333333333303</v>
      </c>
    </row>
    <row r="2039" spans="1:17">
      <c r="A2039" s="66">
        <v>3727</v>
      </c>
      <c r="B2039" s="67" t="s">
        <v>4198</v>
      </c>
      <c r="C2039" s="67" t="s">
        <v>2674</v>
      </c>
      <c r="D2039" s="68" t="s">
        <v>1735</v>
      </c>
      <c r="E2039" s="7"/>
      <c r="F2039" s="8"/>
      <c r="G2039" s="69">
        <v>86200</v>
      </c>
      <c r="H2039" s="69">
        <v>37300</v>
      </c>
      <c r="I2039" s="70">
        <v>9.6939697000000002</v>
      </c>
      <c r="J2039" s="70">
        <v>0.62737900000000002</v>
      </c>
      <c r="K2039" s="70">
        <v>25.972121999999999</v>
      </c>
      <c r="L2039" s="70">
        <v>0.25149271000000001</v>
      </c>
      <c r="M2039" s="70">
        <v>2.5177295000000002</v>
      </c>
      <c r="N2039" s="70">
        <v>2.4379628E-2</v>
      </c>
      <c r="O2039" s="70">
        <v>-1.1970224</v>
      </c>
      <c r="P2039" s="70">
        <v>-0.98963511000000004</v>
      </c>
      <c r="Q2039" s="69">
        <v>5319</v>
      </c>
    </row>
    <row r="2040" spans="1:17">
      <c r="A2040" s="66">
        <v>3728</v>
      </c>
      <c r="B2040" s="67" t="s">
        <v>1758</v>
      </c>
      <c r="C2040" s="67" t="s">
        <v>3411</v>
      </c>
      <c r="D2040" s="68" t="s">
        <v>1735</v>
      </c>
      <c r="E2040" s="7"/>
      <c r="F2040" s="8"/>
      <c r="G2040" s="69">
        <v>82400</v>
      </c>
      <c r="H2040" s="69">
        <v>44300</v>
      </c>
      <c r="I2040" s="70">
        <v>8.4604902000000006</v>
      </c>
      <c r="J2040" s="70">
        <v>0.48076089999999999</v>
      </c>
      <c r="K2040" s="70">
        <v>28.022749000000001</v>
      </c>
      <c r="L2040" s="70">
        <v>0.23506598000000001</v>
      </c>
      <c r="M2040" s="70">
        <v>2.3708619999999998</v>
      </c>
      <c r="N2040" s="70">
        <v>1.9887734000000001E-2</v>
      </c>
      <c r="O2040" s="70">
        <v>-2.8976223000000001</v>
      </c>
      <c r="P2040" s="70">
        <v>-6.9875679000000002</v>
      </c>
      <c r="Q2040" s="69">
        <v>1549</v>
      </c>
    </row>
    <row r="2041" spans="1:17">
      <c r="A2041" s="66">
        <v>3751</v>
      </c>
      <c r="B2041" s="67" t="s">
        <v>4199</v>
      </c>
      <c r="C2041" s="67" t="s">
        <v>4200</v>
      </c>
      <c r="D2041" s="68" t="s">
        <v>1735</v>
      </c>
      <c r="E2041" s="7"/>
      <c r="F2041" s="8"/>
      <c r="G2041" s="69">
        <v>48800</v>
      </c>
      <c r="H2041" s="69">
        <v>25300</v>
      </c>
      <c r="I2041" s="70">
        <v>19.236387000000001</v>
      </c>
      <c r="J2041" s="70">
        <v>0.27233443000000002</v>
      </c>
      <c r="K2041" s="70">
        <v>5.3007660000000003</v>
      </c>
      <c r="L2041" s="70">
        <v>0</v>
      </c>
      <c r="M2041" s="70">
        <v>1.019676</v>
      </c>
      <c r="N2041" s="70">
        <v>0</v>
      </c>
      <c r="O2041" s="70">
        <v>4.4969482000000003</v>
      </c>
      <c r="P2041" s="70">
        <v>2.9483478000000001</v>
      </c>
      <c r="Q2041" s="69">
        <v>303.33333333333297</v>
      </c>
    </row>
    <row r="2042" spans="1:17">
      <c r="A2042" s="66">
        <v>9159</v>
      </c>
      <c r="B2042" s="67" t="s">
        <v>4201</v>
      </c>
      <c r="C2042" s="67" t="s">
        <v>4176</v>
      </c>
      <c r="D2042" s="68" t="s">
        <v>1735</v>
      </c>
      <c r="E2042" s="7"/>
      <c r="F2042" s="8"/>
      <c r="G2042" s="69">
        <v>53900</v>
      </c>
      <c r="H2042" s="69">
        <v>26000</v>
      </c>
      <c r="I2042" s="70">
        <v>24.564381000000001</v>
      </c>
      <c r="J2042" s="70">
        <v>6.3631176999999997E-2</v>
      </c>
      <c r="K2042" s="70">
        <v>5.0525484000000001</v>
      </c>
      <c r="L2042" s="70">
        <v>2.2224305E-2</v>
      </c>
      <c r="M2042" s="70">
        <v>1.2411273</v>
      </c>
      <c r="N2042" s="70">
        <v>5.4592629999999998E-3</v>
      </c>
      <c r="O2042" s="70">
        <v>2.1715574000000002</v>
      </c>
      <c r="P2042" s="70">
        <v>-0.25244546000000001</v>
      </c>
      <c r="Q2042" s="69">
        <v>172</v>
      </c>
    </row>
    <row r="2043" spans="1:17">
      <c r="A2043" s="66">
        <v>9928</v>
      </c>
      <c r="B2043" s="67" t="s">
        <v>4202</v>
      </c>
      <c r="C2043" s="67" t="s">
        <v>4187</v>
      </c>
      <c r="D2043" s="68" t="s">
        <v>1735</v>
      </c>
      <c r="E2043" s="7"/>
      <c r="F2043" s="8"/>
      <c r="G2043" s="69">
        <v>70400</v>
      </c>
      <c r="H2043" s="69">
        <v>30100</v>
      </c>
      <c r="I2043" s="70">
        <v>10.415753</v>
      </c>
      <c r="J2043" s="70">
        <v>0.76300853000000002</v>
      </c>
      <c r="K2043" s="70">
        <v>9.6843739000000006</v>
      </c>
      <c r="L2043" s="70">
        <v>2.4327997000000001E-2</v>
      </c>
      <c r="M2043" s="70">
        <v>1.0087005</v>
      </c>
      <c r="N2043" s="70">
        <v>2.5339442999999999E-3</v>
      </c>
      <c r="O2043" s="70">
        <v>-3.7037044999999998E-2</v>
      </c>
      <c r="P2043" s="70">
        <v>-1.1011500000000001</v>
      </c>
      <c r="Q2043" s="69">
        <v>576.66666666666595</v>
      </c>
    </row>
    <row r="2044" spans="1:17">
      <c r="A2044" s="66">
        <v>3732</v>
      </c>
      <c r="B2044" s="67" t="s">
        <v>1760</v>
      </c>
      <c r="C2044" s="67" t="s">
        <v>4170</v>
      </c>
      <c r="D2044" s="68" t="s">
        <v>1735</v>
      </c>
      <c r="E2044" s="7">
        <v>986</v>
      </c>
      <c r="F2044" s="8" t="s">
        <v>1760</v>
      </c>
      <c r="G2044" s="69">
        <v>101700</v>
      </c>
      <c r="H2044" s="69">
        <v>43500</v>
      </c>
      <c r="I2044" s="70">
        <v>4.4043922000000002</v>
      </c>
      <c r="J2044" s="70">
        <v>1.0909333000000001</v>
      </c>
      <c r="K2044" s="70">
        <v>21.964860999999999</v>
      </c>
      <c r="L2044" s="70">
        <v>0.93523246000000004</v>
      </c>
      <c r="M2044" s="70">
        <v>0.96741860999999996</v>
      </c>
      <c r="N2044" s="70">
        <v>4.1191301999999999E-2</v>
      </c>
      <c r="O2044" s="70">
        <v>-1.1353343</v>
      </c>
      <c r="P2044" s="70">
        <v>-5.0008407000000004</v>
      </c>
      <c r="Q2044" s="69">
        <v>1582.6666666666599</v>
      </c>
    </row>
    <row r="2045" spans="1:17">
      <c r="A2045" s="66">
        <v>3733</v>
      </c>
      <c r="B2045" s="67" t="s">
        <v>4203</v>
      </c>
      <c r="C2045" s="67" t="s">
        <v>2152</v>
      </c>
      <c r="D2045" s="68" t="s">
        <v>1735</v>
      </c>
      <c r="E2045" s="7"/>
      <c r="F2045" s="8"/>
      <c r="G2045" s="69">
        <v>121700</v>
      </c>
      <c r="H2045" s="69">
        <v>51200</v>
      </c>
      <c r="I2045" s="70">
        <v>2.4701792999999999</v>
      </c>
      <c r="J2045" s="70">
        <v>3.9424359999999998</v>
      </c>
      <c r="K2045" s="70">
        <v>26.215876000000002</v>
      </c>
      <c r="L2045" s="70">
        <v>0.39029979999999997</v>
      </c>
      <c r="M2045" s="70">
        <v>0.64757913</v>
      </c>
      <c r="N2045" s="70">
        <v>9.6411052999999993E-3</v>
      </c>
      <c r="O2045" s="70">
        <v>0.64247160999999997</v>
      </c>
      <c r="P2045" s="70">
        <v>2.5488534</v>
      </c>
      <c r="Q2045" s="69">
        <v>245.5</v>
      </c>
    </row>
    <row r="2046" spans="1:17">
      <c r="A2046" s="66">
        <v>3734</v>
      </c>
      <c r="B2046" s="67" t="s">
        <v>1762</v>
      </c>
      <c r="C2046" s="67" t="s">
        <v>4175</v>
      </c>
      <c r="D2046" s="68" t="s">
        <v>1735</v>
      </c>
      <c r="E2046" s="7"/>
      <c r="F2046" s="8"/>
      <c r="G2046" s="69">
        <v>107300</v>
      </c>
      <c r="H2046" s="69">
        <v>37400</v>
      </c>
      <c r="I2046" s="70">
        <v>6.2615023000000001</v>
      </c>
      <c r="J2046" s="70">
        <v>2.0720223999999998</v>
      </c>
      <c r="K2046" s="70">
        <v>15.927974000000001</v>
      </c>
      <c r="L2046" s="70">
        <v>4.8043303000000002</v>
      </c>
      <c r="M2046" s="70">
        <v>0.99733042999999999</v>
      </c>
      <c r="N2046" s="70">
        <v>0.30082323999999999</v>
      </c>
      <c r="O2046" s="70">
        <v>-1.8443475</v>
      </c>
      <c r="P2046" s="70">
        <v>-7.3742365999999997</v>
      </c>
      <c r="Q2046" s="69">
        <v>126.5</v>
      </c>
    </row>
    <row r="2047" spans="1:17">
      <c r="A2047" s="66">
        <v>9160</v>
      </c>
      <c r="B2047" s="67" t="s">
        <v>4204</v>
      </c>
      <c r="C2047" s="67" t="s">
        <v>4176</v>
      </c>
      <c r="D2047" s="68" t="s">
        <v>1735</v>
      </c>
      <c r="E2047" s="7"/>
      <c r="F2047" s="8"/>
      <c r="G2047" s="69">
        <v>59900</v>
      </c>
      <c r="H2047" s="69">
        <v>28800</v>
      </c>
      <c r="I2047" s="70">
        <v>17.20307</v>
      </c>
      <c r="J2047" s="70">
        <v>4.2823831999999999E-2</v>
      </c>
      <c r="K2047" s="70">
        <v>8.7971354000000002</v>
      </c>
      <c r="L2047" s="70">
        <v>0</v>
      </c>
      <c r="M2047" s="70">
        <v>1.5133774</v>
      </c>
      <c r="N2047" s="70">
        <v>0</v>
      </c>
      <c r="O2047" s="70">
        <v>-1.337108</v>
      </c>
      <c r="P2047" s="70">
        <v>-2.3667859999999998</v>
      </c>
      <c r="Q2047" s="69">
        <v>214.666666666666</v>
      </c>
    </row>
    <row r="2048" spans="1:17">
      <c r="A2048" s="66">
        <v>3707</v>
      </c>
      <c r="B2048" s="67" t="s">
        <v>4205</v>
      </c>
      <c r="C2048" s="67" t="s">
        <v>2152</v>
      </c>
      <c r="D2048" s="68" t="s">
        <v>1735</v>
      </c>
      <c r="E2048" s="7"/>
      <c r="F2048" s="8"/>
      <c r="G2048" s="69">
        <v>83700</v>
      </c>
      <c r="H2048" s="69">
        <v>32700</v>
      </c>
      <c r="I2048" s="70">
        <v>6.1657934000000001</v>
      </c>
      <c r="J2048" s="70">
        <v>8.6116447999999998E-2</v>
      </c>
      <c r="K2048" s="70">
        <v>10.422791</v>
      </c>
      <c r="L2048" s="70">
        <v>0.32903769999999999</v>
      </c>
      <c r="M2048" s="70">
        <v>0.64264779999999999</v>
      </c>
      <c r="N2048" s="70">
        <v>2.0287785999999999E-2</v>
      </c>
      <c r="O2048" s="70">
        <v>6.7755542000000002</v>
      </c>
      <c r="P2048" s="70">
        <v>17.801936999999999</v>
      </c>
      <c r="Q2048" s="69">
        <v>240</v>
      </c>
    </row>
    <row r="2049" spans="1:17">
      <c r="A2049" s="66">
        <v>3736</v>
      </c>
      <c r="B2049" s="67" t="s">
        <v>1764</v>
      </c>
      <c r="C2049" s="67" t="s">
        <v>4170</v>
      </c>
      <c r="D2049" s="68" t="s">
        <v>1735</v>
      </c>
      <c r="E2049" s="7"/>
      <c r="F2049" s="8"/>
      <c r="G2049" s="69">
        <v>111800</v>
      </c>
      <c r="H2049" s="69">
        <v>46300</v>
      </c>
      <c r="I2049" s="70">
        <v>2.9181178000000001</v>
      </c>
      <c r="J2049" s="70">
        <v>4.6380181</v>
      </c>
      <c r="K2049" s="70">
        <v>35.119689999999999</v>
      </c>
      <c r="L2049" s="70">
        <v>0</v>
      </c>
      <c r="M2049" s="70">
        <v>1.0248339</v>
      </c>
      <c r="N2049" s="70">
        <v>0</v>
      </c>
      <c r="O2049" s="70">
        <v>-0.29217288000000002</v>
      </c>
      <c r="P2049" s="70">
        <v>-3.1395360999999999</v>
      </c>
      <c r="Q2049" s="69">
        <v>384.33333333333297</v>
      </c>
    </row>
    <row r="2050" spans="1:17">
      <c r="A2050" s="66">
        <v>9420</v>
      </c>
      <c r="B2050" s="67" t="s">
        <v>4206</v>
      </c>
      <c r="C2050" s="67" t="s">
        <v>2674</v>
      </c>
      <c r="D2050" s="68" t="s">
        <v>1735</v>
      </c>
      <c r="E2050" s="7"/>
      <c r="F2050" s="8"/>
      <c r="G2050" s="69">
        <v>49700</v>
      </c>
      <c r="H2050" s="69">
        <v>24200</v>
      </c>
      <c r="I2050" s="70">
        <v>23.964210999999999</v>
      </c>
      <c r="J2050" s="70">
        <v>0.27133611000000002</v>
      </c>
      <c r="K2050" s="70">
        <v>6.4835719999999997</v>
      </c>
      <c r="L2050" s="70">
        <v>5.2253942999999997E-2</v>
      </c>
      <c r="M2050" s="70">
        <v>1.5537369000000001</v>
      </c>
      <c r="N2050" s="70">
        <v>1.2522245E-2</v>
      </c>
      <c r="O2050" s="70">
        <v>-2.4371960000000001</v>
      </c>
      <c r="P2050" s="70">
        <v>1.3610574</v>
      </c>
      <c r="Q2050" s="69">
        <v>147.833333333333</v>
      </c>
    </row>
    <row r="2051" spans="1:17">
      <c r="A2051" s="66">
        <v>3737</v>
      </c>
      <c r="B2051" s="67" t="s">
        <v>1765</v>
      </c>
      <c r="C2051" s="67" t="s">
        <v>4193</v>
      </c>
      <c r="D2051" s="68" t="s">
        <v>1735</v>
      </c>
      <c r="E2051" s="7"/>
      <c r="F2051" s="8"/>
      <c r="G2051" s="69">
        <v>100000</v>
      </c>
      <c r="H2051" s="69">
        <v>41200</v>
      </c>
      <c r="I2051" s="70">
        <v>4.8073949999999996</v>
      </c>
      <c r="J2051" s="70">
        <v>1.4393365</v>
      </c>
      <c r="K2051" s="70">
        <v>22.868168000000001</v>
      </c>
      <c r="L2051" s="70">
        <v>0.16765969</v>
      </c>
      <c r="M2051" s="70">
        <v>1.0993632</v>
      </c>
      <c r="N2051" s="70">
        <v>8.0600632000000002E-3</v>
      </c>
      <c r="O2051" s="70">
        <v>-0.42904492999999999</v>
      </c>
      <c r="P2051" s="70">
        <v>-3.1499484</v>
      </c>
      <c r="Q2051" s="69">
        <v>248.5</v>
      </c>
    </row>
    <row r="2052" spans="1:17">
      <c r="A2052" s="66">
        <v>3738</v>
      </c>
      <c r="B2052" s="67" t="s">
        <v>1766</v>
      </c>
      <c r="C2052" s="67" t="s">
        <v>4173</v>
      </c>
      <c r="D2052" s="68" t="s">
        <v>1735</v>
      </c>
      <c r="E2052" s="7"/>
      <c r="F2052" s="8"/>
      <c r="G2052" s="69">
        <v>84500</v>
      </c>
      <c r="H2052" s="69">
        <v>15700</v>
      </c>
      <c r="I2052" s="70">
        <v>7.6569862000000004</v>
      </c>
      <c r="J2052" s="70">
        <v>2.5638223</v>
      </c>
      <c r="K2052" s="70">
        <v>11.352907</v>
      </c>
      <c r="L2052" s="70">
        <v>0.14379442000000001</v>
      </c>
      <c r="M2052" s="70">
        <v>0.86929053000000001</v>
      </c>
      <c r="N2052" s="70">
        <v>1.1010318E-2</v>
      </c>
      <c r="O2052" s="70">
        <v>-2.1373123999999999</v>
      </c>
      <c r="P2052" s="70">
        <v>-0.83328301000000005</v>
      </c>
      <c r="Q2052" s="69">
        <v>110.5</v>
      </c>
    </row>
    <row r="2053" spans="1:17">
      <c r="A2053" s="66">
        <v>8661</v>
      </c>
      <c r="B2053" s="67" t="s">
        <v>4207</v>
      </c>
      <c r="C2053" s="67" t="s">
        <v>4189</v>
      </c>
      <c r="D2053" s="68" t="s">
        <v>1735</v>
      </c>
      <c r="E2053" s="7"/>
      <c r="F2053" s="8"/>
      <c r="G2053" s="69">
        <v>39800</v>
      </c>
      <c r="H2053" s="69">
        <v>23900</v>
      </c>
      <c r="I2053" s="70">
        <v>28.642416000000001</v>
      </c>
      <c r="J2053" s="70">
        <v>0.16367561</v>
      </c>
      <c r="K2053" s="70">
        <v>6.0347413999999997</v>
      </c>
      <c r="L2053" s="70">
        <v>1.4907371E-3</v>
      </c>
      <c r="M2053" s="70">
        <v>1.7284957000000001</v>
      </c>
      <c r="N2053" s="70">
        <v>4.2698311000000002E-4</v>
      </c>
      <c r="O2053" s="70">
        <v>-3.9895920999999999</v>
      </c>
      <c r="P2053" s="70">
        <v>0.86630034</v>
      </c>
      <c r="Q2053" s="69">
        <v>433.33333333333297</v>
      </c>
    </row>
    <row r="2054" spans="1:17">
      <c r="A2054" s="66">
        <v>7260</v>
      </c>
      <c r="B2054" s="67" t="s">
        <v>4208</v>
      </c>
      <c r="C2054" s="67" t="s">
        <v>4209</v>
      </c>
      <c r="D2054" s="68" t="s">
        <v>1735</v>
      </c>
      <c r="E2054" s="7"/>
      <c r="F2054" s="8"/>
      <c r="G2054" s="69">
        <v>44900</v>
      </c>
      <c r="H2054" s="69">
        <v>21700</v>
      </c>
      <c r="I2054" s="70">
        <v>27.233097000000001</v>
      </c>
      <c r="J2054" s="70">
        <v>0.18710694999999999</v>
      </c>
      <c r="K2054" s="70">
        <v>6.8481025999999998</v>
      </c>
      <c r="L2054" s="70">
        <v>0.22105184</v>
      </c>
      <c r="M2054" s="70">
        <v>1.8649505</v>
      </c>
      <c r="N2054" s="70">
        <v>6.0199260999999997E-2</v>
      </c>
      <c r="O2054" s="70">
        <v>-2.0683370000000001</v>
      </c>
      <c r="P2054" s="70">
        <v>-7.0201821000000004</v>
      </c>
      <c r="Q2054" s="69">
        <v>517.33333333333303</v>
      </c>
    </row>
    <row r="2055" spans="1:17">
      <c r="A2055" s="66">
        <v>1459</v>
      </c>
      <c r="B2055" s="67" t="s">
        <v>4210</v>
      </c>
      <c r="C2055" s="67" t="s">
        <v>2674</v>
      </c>
      <c r="D2055" s="68" t="s">
        <v>1735</v>
      </c>
      <c r="E2055" s="7">
        <v>993</v>
      </c>
      <c r="F2055" s="8" t="s">
        <v>1767</v>
      </c>
      <c r="G2055" s="69">
        <v>52700</v>
      </c>
      <c r="H2055" s="69">
        <v>34200</v>
      </c>
      <c r="I2055" s="70">
        <v>17.962793000000001</v>
      </c>
      <c r="J2055" s="70">
        <v>0.26728603000000001</v>
      </c>
      <c r="K2055" s="70">
        <v>17.562687</v>
      </c>
      <c r="L2055" s="70">
        <v>3.2458439999999999E-3</v>
      </c>
      <c r="M2055" s="70">
        <v>3.1547491999999999</v>
      </c>
      <c r="N2055" s="70">
        <v>5.8304419999999997E-4</v>
      </c>
      <c r="O2055" s="70">
        <v>13.367471</v>
      </c>
      <c r="P2055" s="70">
        <v>21.056913000000002</v>
      </c>
      <c r="Q2055" s="69">
        <v>613</v>
      </c>
    </row>
    <row r="2056" spans="1:17">
      <c r="A2056" s="66">
        <v>3742</v>
      </c>
      <c r="B2056" s="67" t="s">
        <v>1768</v>
      </c>
      <c r="C2056" s="67" t="s">
        <v>4175</v>
      </c>
      <c r="D2056" s="68" t="s">
        <v>1735</v>
      </c>
      <c r="E2056" s="7"/>
      <c r="F2056" s="8"/>
      <c r="G2056" s="69">
        <v>109900</v>
      </c>
      <c r="H2056" s="69">
        <v>39000</v>
      </c>
      <c r="I2056" s="70">
        <v>3.0879799999999999</v>
      </c>
      <c r="J2056" s="70">
        <v>3.2624259000000002</v>
      </c>
      <c r="K2056" s="70">
        <v>26.139921000000001</v>
      </c>
      <c r="L2056" s="70">
        <v>0</v>
      </c>
      <c r="M2056" s="70">
        <v>0.80719554000000004</v>
      </c>
      <c r="N2056" s="70">
        <v>0</v>
      </c>
      <c r="O2056" s="70">
        <v>1.487152</v>
      </c>
      <c r="P2056" s="70">
        <v>0.81977301999999996</v>
      </c>
      <c r="Q2056" s="69">
        <v>128.666666666666</v>
      </c>
    </row>
    <row r="2057" spans="1:17">
      <c r="A2057" s="66">
        <v>6871</v>
      </c>
      <c r="B2057" s="67" t="s">
        <v>4211</v>
      </c>
      <c r="C2057" s="67" t="s">
        <v>4176</v>
      </c>
      <c r="D2057" s="68" t="s">
        <v>1735</v>
      </c>
      <c r="E2057" s="7"/>
      <c r="F2057" s="8"/>
      <c r="G2057" s="69">
        <v>65800</v>
      </c>
      <c r="H2057" s="69">
        <v>27500</v>
      </c>
      <c r="I2057" s="70">
        <v>13.857174000000001</v>
      </c>
      <c r="J2057" s="70">
        <v>0.21592618999999999</v>
      </c>
      <c r="K2057" s="70">
        <v>7.9921559999999996</v>
      </c>
      <c r="L2057" s="70">
        <v>0.19436169</v>
      </c>
      <c r="M2057" s="70">
        <v>1.1074868</v>
      </c>
      <c r="N2057" s="70">
        <v>2.6933037E-2</v>
      </c>
      <c r="O2057" s="70">
        <v>-0.35305667000000002</v>
      </c>
      <c r="P2057" s="70">
        <v>-1.2658210999999999</v>
      </c>
      <c r="Q2057" s="69">
        <v>1232</v>
      </c>
    </row>
    <row r="2058" spans="1:17">
      <c r="A2058" s="66">
        <v>3712</v>
      </c>
      <c r="B2058" s="67" t="s">
        <v>4212</v>
      </c>
      <c r="C2058" s="67" t="s">
        <v>3411</v>
      </c>
      <c r="D2058" s="68" t="s">
        <v>1735</v>
      </c>
      <c r="E2058" s="7"/>
      <c r="F2058" s="8"/>
      <c r="G2058" s="69">
        <v>65500</v>
      </c>
      <c r="H2058" s="69">
        <v>28900</v>
      </c>
      <c r="I2058" s="70">
        <v>14.849774</v>
      </c>
      <c r="J2058" s="70">
        <v>0.28544449999999999</v>
      </c>
      <c r="K2058" s="70">
        <v>10.633044</v>
      </c>
      <c r="L2058" s="70">
        <v>6.8450123000000002E-2</v>
      </c>
      <c r="M2058" s="70">
        <v>1.5789831000000001</v>
      </c>
      <c r="N2058" s="70">
        <v>1.0164688E-2</v>
      </c>
      <c r="O2058" s="70">
        <v>-1.3496693</v>
      </c>
      <c r="P2058" s="70">
        <v>-1.50332</v>
      </c>
      <c r="Q2058" s="69">
        <v>3159</v>
      </c>
    </row>
    <row r="2059" spans="1:17">
      <c r="A2059" s="66">
        <v>3746</v>
      </c>
      <c r="B2059" s="67" t="s">
        <v>4213</v>
      </c>
      <c r="C2059" s="67" t="s">
        <v>2325</v>
      </c>
      <c r="D2059" s="68" t="s">
        <v>1735</v>
      </c>
      <c r="E2059" s="7">
        <v>982</v>
      </c>
      <c r="F2059" s="8" t="s">
        <v>1754</v>
      </c>
      <c r="G2059" s="69">
        <v>133800</v>
      </c>
      <c r="H2059" s="69">
        <v>50000</v>
      </c>
      <c r="I2059" s="70">
        <v>1.2670391999999999</v>
      </c>
      <c r="J2059" s="70">
        <v>1.8898731</v>
      </c>
      <c r="K2059" s="70">
        <v>60.731059999999999</v>
      </c>
      <c r="L2059" s="70">
        <v>3.9424378999999998</v>
      </c>
      <c r="M2059" s="70">
        <v>0.76948631000000001</v>
      </c>
      <c r="N2059" s="70">
        <v>4.9952231E-2</v>
      </c>
      <c r="O2059" s="70">
        <v>1.0166556</v>
      </c>
      <c r="P2059" s="70">
        <v>0.79246490999999997</v>
      </c>
      <c r="Q2059" s="69">
        <v>794</v>
      </c>
    </row>
    <row r="2060" spans="1:17">
      <c r="A2060" s="66">
        <v>3744</v>
      </c>
      <c r="B2060" s="67" t="s">
        <v>4214</v>
      </c>
      <c r="C2060" s="67" t="s">
        <v>2152</v>
      </c>
      <c r="D2060" s="68" t="s">
        <v>1735</v>
      </c>
      <c r="E2060" s="7"/>
      <c r="F2060" s="8"/>
      <c r="G2060" s="69">
        <v>180600</v>
      </c>
      <c r="H2060" s="69">
        <v>69600</v>
      </c>
      <c r="I2060" s="70">
        <v>1.7365809999999999</v>
      </c>
      <c r="J2060" s="70">
        <v>12.5304</v>
      </c>
      <c r="K2060" s="70">
        <v>36.996113000000001</v>
      </c>
      <c r="L2060" s="70">
        <v>2.4681923000000001</v>
      </c>
      <c r="M2060" s="70">
        <v>0.64246744</v>
      </c>
      <c r="N2060" s="70">
        <v>4.2862157999999997E-2</v>
      </c>
      <c r="O2060" s="70">
        <v>1.2339445</v>
      </c>
      <c r="P2060" s="70">
        <v>3.8135110999999999</v>
      </c>
      <c r="Q2060" s="69">
        <v>705.33333333333303</v>
      </c>
    </row>
    <row r="2061" spans="1:17">
      <c r="A2061" s="66">
        <v>3745</v>
      </c>
      <c r="B2061" s="67" t="s">
        <v>4215</v>
      </c>
      <c r="C2061" s="67" t="s">
        <v>4187</v>
      </c>
      <c r="D2061" s="68" t="s">
        <v>1735</v>
      </c>
      <c r="E2061" s="7"/>
      <c r="F2061" s="8"/>
      <c r="G2061" s="69">
        <v>151000</v>
      </c>
      <c r="H2061" s="69">
        <v>71200</v>
      </c>
      <c r="I2061" s="70">
        <v>2.8213162000000001</v>
      </c>
      <c r="J2061" s="70">
        <v>7.3188757999999998</v>
      </c>
      <c r="K2061" s="70">
        <v>51.817711000000003</v>
      </c>
      <c r="L2061" s="70">
        <v>3.6124024000000001</v>
      </c>
      <c r="M2061" s="70">
        <v>1.4619415</v>
      </c>
      <c r="N2061" s="70">
        <v>0.1019173</v>
      </c>
      <c r="O2061" s="70">
        <v>0.13170005000000001</v>
      </c>
      <c r="P2061" s="70">
        <v>-0.25059545</v>
      </c>
      <c r="Q2061" s="69">
        <v>2935</v>
      </c>
    </row>
    <row r="2062" spans="1:17">
      <c r="A2062" s="66">
        <v>3747</v>
      </c>
      <c r="B2062" s="67" t="s">
        <v>4216</v>
      </c>
      <c r="C2062" s="67" t="s">
        <v>4196</v>
      </c>
      <c r="D2062" s="68" t="s">
        <v>1735</v>
      </c>
      <c r="E2062" s="7"/>
      <c r="F2062" s="8"/>
      <c r="G2062" s="69">
        <v>69900</v>
      </c>
      <c r="H2062" s="69">
        <v>38200</v>
      </c>
      <c r="I2062" s="70">
        <v>13.119617999999999</v>
      </c>
      <c r="J2062" s="70">
        <v>0.65283597000000004</v>
      </c>
      <c r="K2062" s="70">
        <v>18.955352999999999</v>
      </c>
      <c r="L2062" s="70">
        <v>0</v>
      </c>
      <c r="M2062" s="70">
        <v>2.4868701</v>
      </c>
      <c r="N2062" s="70">
        <v>0</v>
      </c>
      <c r="O2062" s="70">
        <v>-7.5569420000000003</v>
      </c>
      <c r="P2062" s="70">
        <v>-13.154229000000001</v>
      </c>
      <c r="Q2062" s="69">
        <v>214.333333333333</v>
      </c>
    </row>
    <row r="2063" spans="1:17">
      <c r="A2063" s="66">
        <v>3735</v>
      </c>
      <c r="B2063" s="67" t="s">
        <v>4217</v>
      </c>
      <c r="C2063" s="67" t="s">
        <v>2152</v>
      </c>
      <c r="D2063" s="68" t="s">
        <v>1735</v>
      </c>
      <c r="E2063" s="7"/>
      <c r="F2063" s="8"/>
      <c r="G2063" s="69">
        <v>90700</v>
      </c>
      <c r="H2063" s="69">
        <v>40200</v>
      </c>
      <c r="I2063" s="70">
        <v>7.0848345999999998</v>
      </c>
      <c r="J2063" s="70">
        <v>0.77078426</v>
      </c>
      <c r="K2063" s="70">
        <v>27.161657000000002</v>
      </c>
      <c r="L2063" s="70">
        <v>0.92699772000000003</v>
      </c>
      <c r="M2063" s="70">
        <v>1.9243585000000001</v>
      </c>
      <c r="N2063" s="70">
        <v>6.5676250000000005E-2</v>
      </c>
      <c r="O2063" s="70">
        <v>-1.5941004000000001</v>
      </c>
      <c r="P2063" s="70">
        <v>-4.6637206000000004</v>
      </c>
      <c r="Q2063" s="69">
        <v>2608.3333333333298</v>
      </c>
    </row>
    <row r="2064" spans="1:17">
      <c r="A2064" s="66">
        <v>7099</v>
      </c>
      <c r="B2064" s="67" t="s">
        <v>4218</v>
      </c>
      <c r="C2064" s="67" t="s">
        <v>4001</v>
      </c>
      <c r="D2064" s="68" t="s">
        <v>1735</v>
      </c>
      <c r="E2064" s="7"/>
      <c r="F2064" s="8"/>
      <c r="G2064" s="69">
        <v>54300</v>
      </c>
      <c r="H2064" s="69">
        <v>24900</v>
      </c>
      <c r="I2064" s="70">
        <v>19.285115999999999</v>
      </c>
      <c r="J2064" s="70">
        <v>0.2178688</v>
      </c>
      <c r="K2064" s="70">
        <v>6.9334946000000004</v>
      </c>
      <c r="L2064" s="70">
        <v>0</v>
      </c>
      <c r="M2064" s="70">
        <v>1.3371325000000001</v>
      </c>
      <c r="N2064" s="70">
        <v>0</v>
      </c>
      <c r="O2064" s="70">
        <v>6.7580419000000003</v>
      </c>
      <c r="P2064" s="70">
        <v>4.5313382000000004</v>
      </c>
      <c r="Q2064" s="69">
        <v>334</v>
      </c>
    </row>
    <row r="2065" spans="1:17">
      <c r="A2065" s="66">
        <v>3753</v>
      </c>
      <c r="B2065" s="67" t="s">
        <v>1771</v>
      </c>
      <c r="C2065" s="67" t="s">
        <v>4173</v>
      </c>
      <c r="D2065" s="68" t="s">
        <v>1735</v>
      </c>
      <c r="E2065" s="7"/>
      <c r="F2065" s="8"/>
      <c r="G2065" s="69">
        <v>116700</v>
      </c>
      <c r="H2065" s="69">
        <v>70800</v>
      </c>
      <c r="I2065" s="70">
        <v>4.6043577000000004</v>
      </c>
      <c r="J2065" s="70">
        <v>2.1059532000000001</v>
      </c>
      <c r="K2065" s="70">
        <v>43.327759</v>
      </c>
      <c r="L2065" s="70">
        <v>0.10470305000000001</v>
      </c>
      <c r="M2065" s="70">
        <v>1.9949648</v>
      </c>
      <c r="N2065" s="70">
        <v>4.8209024000000003E-3</v>
      </c>
      <c r="O2065" s="70">
        <v>-1.2006072000000001</v>
      </c>
      <c r="P2065" s="70">
        <v>-4.5905981000000002</v>
      </c>
      <c r="Q2065" s="69">
        <v>287</v>
      </c>
    </row>
    <row r="2066" spans="1:17">
      <c r="A2066" s="66">
        <v>3754</v>
      </c>
      <c r="B2066" s="67" t="s">
        <v>4219</v>
      </c>
      <c r="C2066" s="67" t="s">
        <v>4170</v>
      </c>
      <c r="D2066" s="68" t="s">
        <v>1735</v>
      </c>
      <c r="E2066" s="7"/>
      <c r="F2066" s="8"/>
      <c r="G2066" s="69">
        <v>123300</v>
      </c>
      <c r="H2066" s="69">
        <v>62300</v>
      </c>
      <c r="I2066" s="70">
        <v>2.8448774999999999</v>
      </c>
      <c r="J2066" s="70">
        <v>2.2486657999999999</v>
      </c>
      <c r="K2066" s="70">
        <v>47.519272000000001</v>
      </c>
      <c r="L2066" s="70">
        <v>1.8031451000000001</v>
      </c>
      <c r="M2066" s="70">
        <v>1.3518650999999999</v>
      </c>
      <c r="N2066" s="70">
        <v>5.1297266000000001E-2</v>
      </c>
      <c r="O2066" s="70">
        <v>-0.86613709000000005</v>
      </c>
      <c r="P2066" s="70">
        <v>-3.0931620999999998</v>
      </c>
      <c r="Q2066" s="69">
        <v>4591</v>
      </c>
    </row>
    <row r="2067" spans="1:17">
      <c r="A2067" s="66">
        <v>3764</v>
      </c>
      <c r="B2067" s="67" t="s">
        <v>1772</v>
      </c>
      <c r="C2067" s="67" t="s">
        <v>2152</v>
      </c>
      <c r="D2067" s="68" t="s">
        <v>1735</v>
      </c>
      <c r="E2067" s="7"/>
      <c r="F2067" s="8"/>
      <c r="G2067" s="69">
        <v>52200</v>
      </c>
      <c r="H2067" s="69">
        <v>35900</v>
      </c>
      <c r="I2067" s="70">
        <v>19.235935000000001</v>
      </c>
      <c r="J2067" s="70">
        <v>0.15952258999999999</v>
      </c>
      <c r="K2067" s="70">
        <v>17.847628</v>
      </c>
      <c r="L2067" s="70">
        <v>0.24121512000000001</v>
      </c>
      <c r="M2067" s="70">
        <v>3.4331578999999999</v>
      </c>
      <c r="N2067" s="70">
        <v>4.6399984999999998E-2</v>
      </c>
      <c r="O2067" s="70">
        <v>-3.588517</v>
      </c>
      <c r="P2067" s="70">
        <v>-5.9752321000000004</v>
      </c>
      <c r="Q2067" s="69">
        <v>803.33333333333303</v>
      </c>
    </row>
    <row r="2068" spans="1:17">
      <c r="A2068" s="66">
        <v>3767</v>
      </c>
      <c r="B2068" s="67" t="s">
        <v>1776</v>
      </c>
      <c r="C2068" s="67" t="s">
        <v>3411</v>
      </c>
      <c r="D2068" s="68" t="s">
        <v>1735</v>
      </c>
      <c r="E2068" s="7"/>
      <c r="F2068" s="8"/>
      <c r="G2068" s="69">
        <v>90400</v>
      </c>
      <c r="H2068" s="69">
        <v>40400</v>
      </c>
      <c r="I2068" s="70">
        <v>8.0985537000000001</v>
      </c>
      <c r="J2068" s="70">
        <v>2.5526800000000001</v>
      </c>
      <c r="K2068" s="70">
        <v>15.793151</v>
      </c>
      <c r="L2068" s="70">
        <v>3.9046478000000003E-2</v>
      </c>
      <c r="M2068" s="70">
        <v>1.2790166999999999</v>
      </c>
      <c r="N2068" s="70">
        <v>3.1621999E-3</v>
      </c>
      <c r="O2068" s="70">
        <v>-2.8063478000000002</v>
      </c>
      <c r="P2068" s="70">
        <v>-2.9438615000000001</v>
      </c>
      <c r="Q2068" s="69">
        <v>210</v>
      </c>
    </row>
    <row r="2069" spans="1:17">
      <c r="A2069" s="66">
        <v>3760</v>
      </c>
      <c r="B2069" s="67" t="s">
        <v>4220</v>
      </c>
      <c r="C2069" s="67" t="s">
        <v>4170</v>
      </c>
      <c r="D2069" s="68" t="s">
        <v>1735</v>
      </c>
      <c r="E2069" s="7"/>
      <c r="F2069" s="8"/>
      <c r="G2069" s="69">
        <v>66800</v>
      </c>
      <c r="H2069" s="69">
        <v>28400</v>
      </c>
      <c r="I2069" s="70">
        <v>11.62115</v>
      </c>
      <c r="J2069" s="70">
        <v>0.36436686000000001</v>
      </c>
      <c r="K2069" s="70">
        <v>10.935053999999999</v>
      </c>
      <c r="L2069" s="70">
        <v>9.2982827000000004E-3</v>
      </c>
      <c r="M2069" s="70">
        <v>1.2707789</v>
      </c>
      <c r="N2069" s="70">
        <v>1.0805673E-3</v>
      </c>
      <c r="O2069" s="70">
        <v>0.76971911999999998</v>
      </c>
      <c r="P2069" s="70">
        <v>1.321852</v>
      </c>
      <c r="Q2069" s="69">
        <v>903</v>
      </c>
    </row>
    <row r="2070" spans="1:17">
      <c r="A2070" s="66">
        <v>3768</v>
      </c>
      <c r="B2070" s="67" t="s">
        <v>4221</v>
      </c>
      <c r="C2070" s="67" t="s">
        <v>4173</v>
      </c>
      <c r="D2070" s="68" t="s">
        <v>1735</v>
      </c>
      <c r="E2070" s="7"/>
      <c r="F2070" s="8"/>
      <c r="G2070" s="69">
        <v>226700</v>
      </c>
      <c r="H2070" s="69">
        <v>78200</v>
      </c>
      <c r="I2070" s="70">
        <v>1.1189625999999999</v>
      </c>
      <c r="J2070" s="70">
        <v>17.485772999999998</v>
      </c>
      <c r="K2070" s="70">
        <v>51.023060000000001</v>
      </c>
      <c r="L2070" s="70">
        <v>6.7179545999999997</v>
      </c>
      <c r="M2070" s="70">
        <v>0.57092898999999997</v>
      </c>
      <c r="N2070" s="70">
        <v>7.5171403999999997E-2</v>
      </c>
      <c r="O2070" s="70">
        <v>5.4176740000000001E-2</v>
      </c>
      <c r="P2070" s="70">
        <v>1.1484513999999999</v>
      </c>
      <c r="Q2070" s="69">
        <v>405.33333333333297</v>
      </c>
    </row>
    <row r="2071" spans="1:17">
      <c r="A2071" s="66">
        <v>3761</v>
      </c>
      <c r="B2071" s="67" t="s">
        <v>4222</v>
      </c>
      <c r="C2071" s="67" t="s">
        <v>4209</v>
      </c>
      <c r="D2071" s="68" t="s">
        <v>1735</v>
      </c>
      <c r="E2071" s="7"/>
      <c r="F2071" s="8"/>
      <c r="G2071" s="69">
        <v>53500</v>
      </c>
      <c r="H2071" s="69">
        <v>25900</v>
      </c>
      <c r="I2071" s="70">
        <v>18.624438999999999</v>
      </c>
      <c r="J2071" s="70">
        <v>0.16611856</v>
      </c>
      <c r="K2071" s="70">
        <v>9.9899816999999995</v>
      </c>
      <c r="L2071" s="70">
        <v>0</v>
      </c>
      <c r="M2071" s="70">
        <v>1.8605782</v>
      </c>
      <c r="N2071" s="70">
        <v>0</v>
      </c>
      <c r="O2071" s="70">
        <v>3.3977482000000001</v>
      </c>
      <c r="P2071" s="70">
        <v>2.542033</v>
      </c>
      <c r="Q2071" s="69">
        <v>267.33333333333297</v>
      </c>
    </row>
    <row r="2072" spans="1:17">
      <c r="A2072" s="66">
        <v>3682</v>
      </c>
      <c r="B2072" s="67" t="s">
        <v>1714</v>
      </c>
      <c r="C2072" s="67" t="s">
        <v>3121</v>
      </c>
      <c r="D2072" s="68" t="s">
        <v>1715</v>
      </c>
      <c r="E2072" s="7"/>
      <c r="F2072" s="8"/>
      <c r="G2072" s="69">
        <v>99200</v>
      </c>
      <c r="H2072" s="69">
        <v>19700</v>
      </c>
      <c r="I2072" s="70">
        <v>9.1063232000000003</v>
      </c>
      <c r="J2072" s="70">
        <v>4.9993147999999996</v>
      </c>
      <c r="K2072" s="70">
        <v>10.174941</v>
      </c>
      <c r="L2072" s="70">
        <v>0</v>
      </c>
      <c r="M2072" s="70">
        <v>0.92656302000000001</v>
      </c>
      <c r="N2072" s="70">
        <v>0</v>
      </c>
      <c r="O2072" s="70">
        <v>-2.6678019000000002</v>
      </c>
      <c r="P2072" s="70">
        <v>-11.273569999999999</v>
      </c>
      <c r="Q2072" s="69">
        <v>124.666666666666</v>
      </c>
    </row>
    <row r="2073" spans="1:17">
      <c r="A2073" s="66">
        <v>3684</v>
      </c>
      <c r="B2073" s="67" t="s">
        <v>1719</v>
      </c>
      <c r="C2073" s="67" t="s">
        <v>2878</v>
      </c>
      <c r="D2073" s="68" t="s">
        <v>1715</v>
      </c>
      <c r="E2073" s="7"/>
      <c r="F2073" s="8"/>
      <c r="G2073" s="69">
        <v>85200</v>
      </c>
      <c r="H2073" s="69">
        <v>39200</v>
      </c>
      <c r="I2073" s="70">
        <v>7.1677021999999999</v>
      </c>
      <c r="J2073" s="70">
        <v>2.2442430999999998</v>
      </c>
      <c r="K2073" s="70">
        <v>24.596661000000001</v>
      </c>
      <c r="L2073" s="70">
        <v>1.0871468</v>
      </c>
      <c r="M2073" s="70">
        <v>1.7630154</v>
      </c>
      <c r="N2073" s="70">
        <v>7.7923447000000007E-2</v>
      </c>
      <c r="O2073" s="70">
        <v>-2.2259492999999999</v>
      </c>
      <c r="P2073" s="70">
        <v>-9.1425333000000002</v>
      </c>
      <c r="Q2073" s="69">
        <v>435</v>
      </c>
    </row>
    <row r="2074" spans="1:17">
      <c r="A2074" s="66">
        <v>3687</v>
      </c>
      <c r="B2074" s="67" t="s">
        <v>1722</v>
      </c>
      <c r="C2074" s="67" t="s">
        <v>2878</v>
      </c>
      <c r="D2074" s="68" t="s">
        <v>1715</v>
      </c>
      <c r="E2074" s="7"/>
      <c r="F2074" s="8"/>
      <c r="G2074" s="69">
        <v>93200</v>
      </c>
      <c r="H2074" s="69">
        <v>31200</v>
      </c>
      <c r="I2074" s="70">
        <v>8.5614156999999995</v>
      </c>
      <c r="J2074" s="70">
        <v>2.1846451999999998</v>
      </c>
      <c r="K2074" s="70">
        <v>18.326477000000001</v>
      </c>
      <c r="L2074" s="70">
        <v>0.23428693</v>
      </c>
      <c r="M2074" s="70">
        <v>1.5690058</v>
      </c>
      <c r="N2074" s="70">
        <v>2.0058276E-2</v>
      </c>
      <c r="O2074" s="70">
        <v>-0.65536355999999996</v>
      </c>
      <c r="P2074" s="70">
        <v>2.3714240000000002</v>
      </c>
      <c r="Q2074" s="69">
        <v>155.666666666666</v>
      </c>
    </row>
    <row r="2075" spans="1:17">
      <c r="A2075" s="66">
        <v>130</v>
      </c>
      <c r="B2075" s="67" t="s">
        <v>4223</v>
      </c>
      <c r="C2075" s="67" t="s">
        <v>2878</v>
      </c>
      <c r="D2075" s="68" t="s">
        <v>1715</v>
      </c>
      <c r="E2075" s="7"/>
      <c r="F2075" s="8"/>
      <c r="G2075" s="69">
        <v>68400</v>
      </c>
      <c r="H2075" s="69">
        <v>29900</v>
      </c>
      <c r="I2075" s="70">
        <v>12.492699999999999</v>
      </c>
      <c r="J2075" s="70">
        <v>0.53994370000000003</v>
      </c>
      <c r="K2075" s="70">
        <v>7.1716771000000001</v>
      </c>
      <c r="L2075" s="70">
        <v>0.17667399</v>
      </c>
      <c r="M2075" s="70">
        <v>0.89593601</v>
      </c>
      <c r="N2075" s="70">
        <v>2.207135E-2</v>
      </c>
      <c r="O2075" s="70">
        <v>-2.6956894</v>
      </c>
      <c r="P2075" s="70">
        <v>-6.2330307999999999</v>
      </c>
      <c r="Q2075" s="69">
        <v>1540</v>
      </c>
    </row>
    <row r="2076" spans="1:17">
      <c r="A2076" s="66">
        <v>25326</v>
      </c>
      <c r="B2076" s="67" t="s">
        <v>4224</v>
      </c>
      <c r="C2076" s="67" t="s">
        <v>3519</v>
      </c>
      <c r="D2076" s="68" t="s">
        <v>1715</v>
      </c>
      <c r="E2076" s="7"/>
      <c r="F2076" s="8"/>
      <c r="G2076" s="69">
        <v>179000</v>
      </c>
      <c r="H2076" s="69">
        <v>21700</v>
      </c>
      <c r="I2076" s="70">
        <v>2.6890589999999999</v>
      </c>
      <c r="J2076" s="70">
        <v>15.214111000000001</v>
      </c>
      <c r="K2076" s="70">
        <v>0</v>
      </c>
      <c r="L2076" s="70">
        <v>0</v>
      </c>
      <c r="M2076" s="70">
        <v>0</v>
      </c>
      <c r="N2076" s="70">
        <v>0</v>
      </c>
      <c r="O2076" s="70">
        <v>1.4198934999999999</v>
      </c>
      <c r="P2076" s="70">
        <v>2.9761796</v>
      </c>
      <c r="Q2076" s="69">
        <v>90</v>
      </c>
    </row>
    <row r="2077" spans="1:17">
      <c r="A2077" s="66">
        <v>3691</v>
      </c>
      <c r="B2077" s="67" t="s">
        <v>1725</v>
      </c>
      <c r="C2077" s="67" t="s">
        <v>2878</v>
      </c>
      <c r="D2077" s="68" t="s">
        <v>1715</v>
      </c>
      <c r="E2077" s="7"/>
      <c r="F2077" s="8"/>
      <c r="G2077" s="69">
        <v>219600</v>
      </c>
      <c r="H2077" s="69">
        <v>61800</v>
      </c>
      <c r="I2077" s="70">
        <v>2.3217954999999999</v>
      </c>
      <c r="J2077" s="70">
        <v>21.107144999999999</v>
      </c>
      <c r="K2077" s="70">
        <v>54.600014000000002</v>
      </c>
      <c r="L2077" s="70">
        <v>7.4344501000000003</v>
      </c>
      <c r="M2077" s="70">
        <v>1.2677006</v>
      </c>
      <c r="N2077" s="70">
        <v>0.17261272999999999</v>
      </c>
      <c r="O2077" s="70">
        <v>0.38808301000000001</v>
      </c>
      <c r="P2077" s="70">
        <v>1.7281631</v>
      </c>
      <c r="Q2077" s="69">
        <v>589.66666666666595</v>
      </c>
    </row>
    <row r="2078" spans="1:17">
      <c r="A2078" s="66">
        <v>22540</v>
      </c>
      <c r="B2078" s="67" t="s">
        <v>4225</v>
      </c>
      <c r="C2078" s="67" t="s">
        <v>3517</v>
      </c>
      <c r="D2078" s="68" t="s">
        <v>1715</v>
      </c>
      <c r="E2078" s="7"/>
      <c r="F2078" s="8"/>
      <c r="G2078" s="69">
        <v>91600</v>
      </c>
      <c r="H2078" s="69">
        <v>33100</v>
      </c>
      <c r="I2078" s="70">
        <v>10.379830999999999</v>
      </c>
      <c r="J2078" s="70">
        <v>2.5063341000000001</v>
      </c>
      <c r="K2078" s="70">
        <v>15.038169999999999</v>
      </c>
      <c r="L2078" s="70">
        <v>0.57391793000000002</v>
      </c>
      <c r="M2078" s="70">
        <v>1.5609367000000001</v>
      </c>
      <c r="N2078" s="70">
        <v>5.9571709E-2</v>
      </c>
      <c r="O2078" s="70">
        <v>-2.4702715999999998</v>
      </c>
      <c r="P2078" s="70">
        <v>0.12357070000000001</v>
      </c>
      <c r="Q2078" s="69">
        <v>89</v>
      </c>
    </row>
    <row r="2079" spans="1:17">
      <c r="A2079" s="66">
        <v>3692</v>
      </c>
      <c r="B2079" s="67" t="s">
        <v>1726</v>
      </c>
      <c r="C2079" s="67" t="s">
        <v>3517</v>
      </c>
      <c r="D2079" s="68" t="s">
        <v>1715</v>
      </c>
      <c r="E2079" s="7">
        <v>964</v>
      </c>
      <c r="F2079" s="8" t="s">
        <v>1726</v>
      </c>
      <c r="G2079" s="69">
        <v>88200</v>
      </c>
      <c r="H2079" s="69">
        <v>54600</v>
      </c>
      <c r="I2079" s="70">
        <v>8.2054539000000002</v>
      </c>
      <c r="J2079" s="70">
        <v>0.86168878999999998</v>
      </c>
      <c r="K2079" s="70">
        <v>33.745032999999999</v>
      </c>
      <c r="L2079" s="70">
        <v>0</v>
      </c>
      <c r="M2079" s="70">
        <v>2.7689333</v>
      </c>
      <c r="N2079" s="70">
        <v>0</v>
      </c>
      <c r="O2079" s="70">
        <v>-3.6624386000000002</v>
      </c>
      <c r="P2079" s="70">
        <v>-7.2426953000000003</v>
      </c>
      <c r="Q2079" s="69">
        <v>374</v>
      </c>
    </row>
    <row r="2080" spans="1:17">
      <c r="A2080" s="66">
        <v>3694</v>
      </c>
      <c r="B2080" s="67" t="s">
        <v>1728</v>
      </c>
      <c r="C2080" s="67" t="s">
        <v>2878</v>
      </c>
      <c r="D2080" s="68" t="s">
        <v>1715</v>
      </c>
      <c r="E2080" s="7"/>
      <c r="F2080" s="8"/>
      <c r="G2080" s="69">
        <v>119100</v>
      </c>
      <c r="H2080" s="69">
        <v>49500</v>
      </c>
      <c r="I2080" s="70">
        <v>2.3503954</v>
      </c>
      <c r="J2080" s="70">
        <v>4.4348478</v>
      </c>
      <c r="K2080" s="70">
        <v>35.203152000000003</v>
      </c>
      <c r="L2080" s="70">
        <v>2.3965399000000001</v>
      </c>
      <c r="M2080" s="70">
        <v>0.82741332000000001</v>
      </c>
      <c r="N2080" s="70">
        <v>5.6328169999999997E-2</v>
      </c>
      <c r="O2080" s="70">
        <v>-8.5748293000000003E-2</v>
      </c>
      <c r="P2080" s="70">
        <v>-1.1930935</v>
      </c>
      <c r="Q2080" s="69">
        <v>470.666666666666</v>
      </c>
    </row>
    <row r="2081" spans="1:17">
      <c r="A2081" s="66">
        <v>3696</v>
      </c>
      <c r="B2081" s="67" t="s">
        <v>4226</v>
      </c>
      <c r="C2081" s="67" t="s">
        <v>2878</v>
      </c>
      <c r="D2081" s="68" t="s">
        <v>1715</v>
      </c>
      <c r="E2081" s="7"/>
      <c r="F2081" s="8"/>
      <c r="G2081" s="69">
        <v>120100</v>
      </c>
      <c r="H2081" s="69">
        <v>46700</v>
      </c>
      <c r="I2081" s="70">
        <v>4.1126642000000002</v>
      </c>
      <c r="J2081" s="70">
        <v>7.5884409000000002</v>
      </c>
      <c r="K2081" s="70">
        <v>28.593615</v>
      </c>
      <c r="L2081" s="70">
        <v>2.1923498999999999E-2</v>
      </c>
      <c r="M2081" s="70">
        <v>1.1759592999999999</v>
      </c>
      <c r="N2081" s="70">
        <v>9.0163992999999995E-4</v>
      </c>
      <c r="O2081" s="70">
        <v>-0.80248779000000003</v>
      </c>
      <c r="P2081" s="70">
        <v>-2.3681629000000002</v>
      </c>
      <c r="Q2081" s="69">
        <v>1700.6666666666599</v>
      </c>
    </row>
    <row r="2082" spans="1:17">
      <c r="A2082" s="66">
        <v>22913</v>
      </c>
      <c r="B2082" s="67" t="s">
        <v>4227</v>
      </c>
      <c r="C2082" s="67" t="s">
        <v>2330</v>
      </c>
      <c r="D2082" s="68" t="s">
        <v>1779</v>
      </c>
      <c r="E2082" s="7"/>
      <c r="F2082" s="8"/>
      <c r="G2082" s="69">
        <v>78700</v>
      </c>
      <c r="H2082" s="69">
        <v>29000</v>
      </c>
      <c r="I2082" s="70">
        <v>10.60483</v>
      </c>
      <c r="J2082" s="70">
        <v>1.1557503</v>
      </c>
      <c r="K2082" s="70">
        <v>18.848959000000001</v>
      </c>
      <c r="L2082" s="70">
        <v>0.14452044999999999</v>
      </c>
      <c r="M2082" s="70">
        <v>1.9988999000000001</v>
      </c>
      <c r="N2082" s="70">
        <v>1.5326147E-2</v>
      </c>
      <c r="O2082" s="70">
        <v>4.6528112000000003E-2</v>
      </c>
      <c r="P2082" s="70">
        <v>-4.6418349999999997E-2</v>
      </c>
      <c r="Q2082" s="69">
        <v>562.33333333333303</v>
      </c>
    </row>
    <row r="2083" spans="1:17">
      <c r="A2083" s="66">
        <v>5306</v>
      </c>
      <c r="B2083" s="67" t="s">
        <v>4228</v>
      </c>
      <c r="C2083" s="67" t="s">
        <v>2330</v>
      </c>
      <c r="D2083" s="68" t="s">
        <v>1779</v>
      </c>
      <c r="E2083" s="7"/>
      <c r="F2083" s="8"/>
      <c r="G2083" s="69">
        <v>65000</v>
      </c>
      <c r="H2083" s="69">
        <v>29900</v>
      </c>
      <c r="I2083" s="70">
        <v>11.93784</v>
      </c>
      <c r="J2083" s="70">
        <v>0.21618092</v>
      </c>
      <c r="K2083" s="70">
        <v>14.712717</v>
      </c>
      <c r="L2083" s="70">
        <v>0</v>
      </c>
      <c r="M2083" s="70">
        <v>1.7563807</v>
      </c>
      <c r="N2083" s="70">
        <v>0</v>
      </c>
      <c r="O2083" s="70">
        <v>0.86770904000000004</v>
      </c>
      <c r="P2083" s="70">
        <v>-1.6451212</v>
      </c>
      <c r="Q2083" s="69">
        <v>378.33333333333297</v>
      </c>
    </row>
    <row r="2084" spans="1:17">
      <c r="A2084" s="66">
        <v>3769</v>
      </c>
      <c r="B2084" s="67" t="s">
        <v>4229</v>
      </c>
      <c r="C2084" s="67" t="s">
        <v>2330</v>
      </c>
      <c r="D2084" s="68" t="s">
        <v>1779</v>
      </c>
      <c r="E2084" s="7"/>
      <c r="F2084" s="8"/>
      <c r="G2084" s="69">
        <v>97000</v>
      </c>
      <c r="H2084" s="69">
        <v>37700</v>
      </c>
      <c r="I2084" s="70">
        <v>6.4948892999999996</v>
      </c>
      <c r="J2084" s="70">
        <v>2.0128324000000002</v>
      </c>
      <c r="K2084" s="70">
        <v>22.948789999999999</v>
      </c>
      <c r="L2084" s="70">
        <v>0.59025108999999998</v>
      </c>
      <c r="M2084" s="70">
        <v>1.4904984999999999</v>
      </c>
      <c r="N2084" s="70">
        <v>3.8336153999999997E-2</v>
      </c>
      <c r="O2084" s="70">
        <v>0.94657307999999996</v>
      </c>
      <c r="P2084" s="70">
        <v>1.7349912000000001</v>
      </c>
      <c r="Q2084" s="69">
        <v>1853.6666666666599</v>
      </c>
    </row>
    <row r="2085" spans="1:17">
      <c r="A2085" s="66">
        <v>4999</v>
      </c>
      <c r="B2085" s="67" t="s">
        <v>4230</v>
      </c>
      <c r="C2085" s="67" t="s">
        <v>2331</v>
      </c>
      <c r="D2085" s="68" t="s">
        <v>1779</v>
      </c>
      <c r="E2085" s="7"/>
      <c r="F2085" s="8"/>
      <c r="G2085" s="69">
        <v>63900</v>
      </c>
      <c r="H2085" s="69">
        <v>25800</v>
      </c>
      <c r="I2085" s="70">
        <v>12.366497000000001</v>
      </c>
      <c r="J2085" s="70">
        <v>0.49137437</v>
      </c>
      <c r="K2085" s="70">
        <v>9.5473117999999992</v>
      </c>
      <c r="L2085" s="70">
        <v>0</v>
      </c>
      <c r="M2085" s="70">
        <v>1.1806681000000001</v>
      </c>
      <c r="N2085" s="70">
        <v>0</v>
      </c>
      <c r="O2085" s="70">
        <v>-1.07728</v>
      </c>
      <c r="P2085" s="70">
        <v>-4.8955092000000002</v>
      </c>
      <c r="Q2085" s="69">
        <v>313.33333333333297</v>
      </c>
    </row>
    <row r="2086" spans="1:17">
      <c r="A2086" s="66">
        <v>3770</v>
      </c>
      <c r="B2086" s="67" t="s">
        <v>4231</v>
      </c>
      <c r="C2086" s="67" t="s">
        <v>4232</v>
      </c>
      <c r="D2086" s="68" t="s">
        <v>1779</v>
      </c>
      <c r="E2086" s="7"/>
      <c r="F2086" s="8"/>
      <c r="G2086" s="69">
        <v>64400</v>
      </c>
      <c r="H2086" s="69">
        <v>31700</v>
      </c>
      <c r="I2086" s="70">
        <v>13.131535</v>
      </c>
      <c r="J2086" s="70">
        <v>0.19413743999999999</v>
      </c>
      <c r="K2086" s="70">
        <v>12.303696</v>
      </c>
      <c r="L2086" s="70">
        <v>0</v>
      </c>
      <c r="M2086" s="70">
        <v>1.6156641</v>
      </c>
      <c r="N2086" s="70">
        <v>0</v>
      </c>
      <c r="O2086" s="70">
        <v>5.9618358999999996</v>
      </c>
      <c r="P2086" s="70">
        <v>8.0239619999999992</v>
      </c>
      <c r="Q2086" s="69">
        <v>359</v>
      </c>
    </row>
    <row r="2087" spans="1:17">
      <c r="A2087" s="66">
        <v>30425</v>
      </c>
      <c r="B2087" s="67" t="s">
        <v>4233</v>
      </c>
      <c r="C2087" s="67" t="s">
        <v>2329</v>
      </c>
      <c r="D2087" s="68" t="s">
        <v>1779</v>
      </c>
      <c r="E2087" s="7"/>
      <c r="F2087" s="8"/>
      <c r="G2087" s="69">
        <v>46500</v>
      </c>
      <c r="H2087" s="69">
        <v>20400</v>
      </c>
      <c r="I2087" s="70">
        <v>25.930285999999999</v>
      </c>
      <c r="J2087" s="70">
        <v>0.3631798</v>
      </c>
      <c r="K2087" s="70">
        <v>5.2114015</v>
      </c>
      <c r="L2087" s="70">
        <v>4.4414154999999997E-2</v>
      </c>
      <c r="M2087" s="70">
        <v>1.3513312</v>
      </c>
      <c r="N2087" s="70">
        <v>1.1516716E-2</v>
      </c>
      <c r="O2087" s="70">
        <v>-32.158211000000001</v>
      </c>
      <c r="P2087" s="70">
        <v>-86.143508999999995</v>
      </c>
      <c r="Q2087" s="69">
        <v>168</v>
      </c>
    </row>
    <row r="2088" spans="1:17">
      <c r="A2088" s="66">
        <v>34835</v>
      </c>
      <c r="B2088" s="67" t="s">
        <v>4234</v>
      </c>
      <c r="C2088" s="67" t="s">
        <v>2330</v>
      </c>
      <c r="D2088" s="68" t="s">
        <v>1779</v>
      </c>
      <c r="E2088" s="7"/>
      <c r="F2088" s="8"/>
      <c r="G2088" s="69">
        <v>97300</v>
      </c>
      <c r="H2088" s="69">
        <v>38000</v>
      </c>
      <c r="I2088" s="70">
        <v>3.6046790999999998</v>
      </c>
      <c r="J2088" s="70">
        <v>0.91649776999999999</v>
      </c>
      <c r="K2088" s="70">
        <v>16.718717999999999</v>
      </c>
      <c r="L2088" s="70">
        <v>0</v>
      </c>
      <c r="M2088" s="70">
        <v>0.60265619000000004</v>
      </c>
      <c r="N2088" s="70">
        <v>0</v>
      </c>
      <c r="O2088" s="70">
        <v>2.0611095000000001</v>
      </c>
      <c r="P2088" s="70">
        <v>3.6069068999999998</v>
      </c>
      <c r="Q2088" s="69">
        <v>285</v>
      </c>
    </row>
    <row r="2089" spans="1:17">
      <c r="A2089" s="66">
        <v>3771</v>
      </c>
      <c r="B2089" s="67" t="s">
        <v>1778</v>
      </c>
      <c r="C2089" s="67" t="s">
        <v>4235</v>
      </c>
      <c r="D2089" s="68" t="s">
        <v>1779</v>
      </c>
      <c r="E2089" s="7">
        <v>1001</v>
      </c>
      <c r="F2089" s="8" t="s">
        <v>1778</v>
      </c>
      <c r="G2089" s="69">
        <v>97100</v>
      </c>
      <c r="H2089" s="69">
        <v>45000</v>
      </c>
      <c r="I2089" s="70">
        <v>5.4754863</v>
      </c>
      <c r="J2089" s="70">
        <v>1.0038604</v>
      </c>
      <c r="K2089" s="70">
        <v>25.142043999999999</v>
      </c>
      <c r="L2089" s="70">
        <v>1.5253249</v>
      </c>
      <c r="M2089" s="70">
        <v>1.3766491000000001</v>
      </c>
      <c r="N2089" s="70">
        <v>8.3518951999999994E-2</v>
      </c>
      <c r="O2089" s="70">
        <v>-6.0217927999999997E-2</v>
      </c>
      <c r="P2089" s="70">
        <v>-1.0786731000000001</v>
      </c>
      <c r="Q2089" s="69">
        <v>1188.6666666666599</v>
      </c>
    </row>
    <row r="2090" spans="1:17">
      <c r="A2090" s="66">
        <v>3772</v>
      </c>
      <c r="B2090" s="67" t="s">
        <v>4236</v>
      </c>
      <c r="C2090" s="67" t="s">
        <v>2330</v>
      </c>
      <c r="D2090" s="68" t="s">
        <v>1779</v>
      </c>
      <c r="E2090" s="7"/>
      <c r="F2090" s="8"/>
      <c r="G2090" s="69">
        <v>66300</v>
      </c>
      <c r="H2090" s="69">
        <v>29300</v>
      </c>
      <c r="I2090" s="70">
        <v>13.729217</v>
      </c>
      <c r="J2090" s="70">
        <v>0.29981514999999997</v>
      </c>
      <c r="K2090" s="70">
        <v>12.061684</v>
      </c>
      <c r="L2090" s="70">
        <v>0</v>
      </c>
      <c r="M2090" s="70">
        <v>1.6559746</v>
      </c>
      <c r="N2090" s="70">
        <v>0</v>
      </c>
      <c r="O2090" s="70">
        <v>0.58171474999999995</v>
      </c>
      <c r="P2090" s="70">
        <v>1.7275532</v>
      </c>
      <c r="Q2090" s="69">
        <v>448.666666666666</v>
      </c>
    </row>
    <row r="2091" spans="1:17">
      <c r="A2091" s="66">
        <v>3773</v>
      </c>
      <c r="B2091" s="67" t="s">
        <v>4237</v>
      </c>
      <c r="C2091" s="67" t="s">
        <v>2182</v>
      </c>
      <c r="D2091" s="68" t="s">
        <v>1779</v>
      </c>
      <c r="E2091" s="7"/>
      <c r="F2091" s="8"/>
      <c r="G2091" s="69">
        <v>82100</v>
      </c>
      <c r="H2091" s="69">
        <v>30100</v>
      </c>
      <c r="I2091" s="70">
        <v>7.5429773000000004</v>
      </c>
      <c r="J2091" s="70">
        <v>0.49591371000000001</v>
      </c>
      <c r="K2091" s="70">
        <v>13.531354</v>
      </c>
      <c r="L2091" s="70">
        <v>0.55359941999999995</v>
      </c>
      <c r="M2091" s="70">
        <v>1.020667</v>
      </c>
      <c r="N2091" s="70">
        <v>4.1757877999999998E-2</v>
      </c>
      <c r="O2091" s="70">
        <v>4.4111500000000001</v>
      </c>
      <c r="P2091" s="70">
        <v>7.6773313999999999</v>
      </c>
      <c r="Q2091" s="69">
        <v>1512.6666666666599</v>
      </c>
    </row>
    <row r="2092" spans="1:17">
      <c r="A2092" s="66">
        <v>5752</v>
      </c>
      <c r="B2092" s="67" t="s">
        <v>4238</v>
      </c>
      <c r="C2092" s="67" t="s">
        <v>2330</v>
      </c>
      <c r="D2092" s="68" t="s">
        <v>1779</v>
      </c>
      <c r="E2092" s="7"/>
      <c r="F2092" s="8"/>
      <c r="G2092" s="69">
        <v>65300</v>
      </c>
      <c r="H2092" s="69">
        <v>24200</v>
      </c>
      <c r="I2092" s="70">
        <v>14.598777</v>
      </c>
      <c r="J2092" s="70">
        <v>1.0316672000000001E-2</v>
      </c>
      <c r="K2092" s="70">
        <v>7.3146953999999997</v>
      </c>
      <c r="L2092" s="70">
        <v>7.7436189000000002E-4</v>
      </c>
      <c r="M2092" s="70">
        <v>1.0678561</v>
      </c>
      <c r="N2092" s="70">
        <v>1.1304736E-4</v>
      </c>
      <c r="O2092" s="70">
        <v>-0.27370533000000002</v>
      </c>
      <c r="P2092" s="70">
        <v>-2.4108814999999999</v>
      </c>
      <c r="Q2092" s="69">
        <v>455</v>
      </c>
    </row>
    <row r="2093" spans="1:17">
      <c r="A2093" s="66">
        <v>3774</v>
      </c>
      <c r="B2093" s="67" t="s">
        <v>4239</v>
      </c>
      <c r="C2093" s="67" t="s">
        <v>3828</v>
      </c>
      <c r="D2093" s="68" t="s">
        <v>1779</v>
      </c>
      <c r="E2093" s="7"/>
      <c r="F2093" s="8"/>
      <c r="G2093" s="69">
        <v>77500</v>
      </c>
      <c r="H2093" s="69">
        <v>32000</v>
      </c>
      <c r="I2093" s="70">
        <v>10.458976</v>
      </c>
      <c r="J2093" s="70">
        <v>0.24844100999999999</v>
      </c>
      <c r="K2093" s="70">
        <v>16.60005</v>
      </c>
      <c r="L2093" s="70">
        <v>4.0686994999999997E-2</v>
      </c>
      <c r="M2093" s="70">
        <v>1.7361952</v>
      </c>
      <c r="N2093" s="70">
        <v>4.2554432999999999E-3</v>
      </c>
      <c r="O2093" s="70">
        <v>3.2888237999999999</v>
      </c>
      <c r="P2093" s="70">
        <v>6.4753145999999999</v>
      </c>
      <c r="Q2093" s="69">
        <v>1020.66666666666</v>
      </c>
    </row>
    <row r="2094" spans="1:17">
      <c r="A2094" s="66">
        <v>12315</v>
      </c>
      <c r="B2094" s="67" t="s">
        <v>4240</v>
      </c>
      <c r="C2094" s="67" t="s">
        <v>2330</v>
      </c>
      <c r="D2094" s="68" t="s">
        <v>1779</v>
      </c>
      <c r="E2094" s="7"/>
      <c r="F2094" s="8"/>
      <c r="G2094" s="69">
        <v>89700</v>
      </c>
      <c r="H2094" s="69">
        <v>25000</v>
      </c>
      <c r="I2094" s="70">
        <v>6.6521224999999999</v>
      </c>
      <c r="J2094" s="70">
        <v>2.9220195000000002</v>
      </c>
      <c r="K2094" s="70">
        <v>12.657391000000001</v>
      </c>
      <c r="L2094" s="70">
        <v>0</v>
      </c>
      <c r="M2094" s="70">
        <v>0.84198516999999995</v>
      </c>
      <c r="N2094" s="70">
        <v>0</v>
      </c>
      <c r="O2094" s="70">
        <v>2.2437749</v>
      </c>
      <c r="P2094" s="70">
        <v>-5.5920009999999998</v>
      </c>
      <c r="Q2094" s="69">
        <v>104.5</v>
      </c>
    </row>
    <row r="2095" spans="1:17">
      <c r="A2095" s="66">
        <v>37243</v>
      </c>
      <c r="B2095" s="67" t="s">
        <v>4241</v>
      </c>
      <c r="C2095" s="67" t="s">
        <v>2330</v>
      </c>
      <c r="D2095" s="68" t="s">
        <v>1779</v>
      </c>
      <c r="E2095" s="7"/>
      <c r="F2095" s="8"/>
      <c r="G2095" s="69">
        <v>95200</v>
      </c>
      <c r="H2095" s="69">
        <v>76000</v>
      </c>
      <c r="I2095" s="70">
        <v>4.3147082000000001</v>
      </c>
      <c r="J2095" s="70">
        <v>1.5803285</v>
      </c>
      <c r="K2095" s="70">
        <v>31.228266000000001</v>
      </c>
      <c r="L2095" s="70">
        <v>0</v>
      </c>
      <c r="M2095" s="70">
        <v>1.3474085</v>
      </c>
      <c r="N2095" s="70">
        <v>0</v>
      </c>
      <c r="O2095" s="70">
        <v>7.6744699000000001</v>
      </c>
      <c r="P2095" s="70">
        <v>2.6849177000000002</v>
      </c>
      <c r="Q2095" s="69">
        <v>88.5</v>
      </c>
    </row>
    <row r="2096" spans="1:17">
      <c r="A2096" s="66">
        <v>3775</v>
      </c>
      <c r="B2096" s="67" t="s">
        <v>1781</v>
      </c>
      <c r="C2096" s="67" t="s">
        <v>2329</v>
      </c>
      <c r="D2096" s="68" t="s">
        <v>1779</v>
      </c>
      <c r="E2096" s="7">
        <v>1003</v>
      </c>
      <c r="F2096" s="8" t="s">
        <v>1781</v>
      </c>
      <c r="G2096" s="69">
        <v>85900</v>
      </c>
      <c r="H2096" s="69">
        <v>41700</v>
      </c>
      <c r="I2096" s="70">
        <v>6.8264971000000001</v>
      </c>
      <c r="J2096" s="70">
        <v>0.64202201000000003</v>
      </c>
      <c r="K2096" s="70">
        <v>28.165593999999999</v>
      </c>
      <c r="L2096" s="70">
        <v>3.3912443E-2</v>
      </c>
      <c r="M2096" s="70">
        <v>1.9227234</v>
      </c>
      <c r="N2096" s="70">
        <v>2.3150316000000002E-3</v>
      </c>
      <c r="O2096" s="70">
        <v>-0.59135616000000002</v>
      </c>
      <c r="P2096" s="70">
        <v>1.8584045</v>
      </c>
      <c r="Q2096" s="69">
        <v>1135</v>
      </c>
    </row>
    <row r="2097" spans="1:17">
      <c r="A2097" s="66">
        <v>5001</v>
      </c>
      <c r="B2097" s="67" t="s">
        <v>4242</v>
      </c>
      <c r="C2097" s="67" t="s">
        <v>2330</v>
      </c>
      <c r="D2097" s="68" t="s">
        <v>1779</v>
      </c>
      <c r="E2097" s="7"/>
      <c r="F2097" s="8"/>
      <c r="G2097" s="69">
        <v>84300</v>
      </c>
      <c r="H2097" s="69">
        <v>34400</v>
      </c>
      <c r="I2097" s="70">
        <v>8.4483298999999992</v>
      </c>
      <c r="J2097" s="70">
        <v>0.62478339999999999</v>
      </c>
      <c r="K2097" s="70">
        <v>18.885075000000001</v>
      </c>
      <c r="L2097" s="70">
        <v>0.33860773</v>
      </c>
      <c r="M2097" s="70">
        <v>1.5954735</v>
      </c>
      <c r="N2097" s="70">
        <v>2.8606699999999999E-2</v>
      </c>
      <c r="O2097" s="70">
        <v>2.0129250999999999</v>
      </c>
      <c r="P2097" s="70">
        <v>3.0962234</v>
      </c>
      <c r="Q2097" s="69">
        <v>1084</v>
      </c>
    </row>
    <row r="2098" spans="1:17">
      <c r="A2098" s="66">
        <v>3776</v>
      </c>
      <c r="B2098" s="67" t="s">
        <v>4243</v>
      </c>
      <c r="C2098" s="67" t="s">
        <v>2330</v>
      </c>
      <c r="D2098" s="68" t="s">
        <v>1779</v>
      </c>
      <c r="E2098" s="7"/>
      <c r="F2098" s="8"/>
      <c r="G2098" s="69">
        <v>82100</v>
      </c>
      <c r="H2098" s="69">
        <v>32300</v>
      </c>
      <c r="I2098" s="70">
        <v>7.8344263999999999</v>
      </c>
      <c r="J2098" s="70">
        <v>0.21171156999999999</v>
      </c>
      <c r="K2098" s="70">
        <v>12.518478999999999</v>
      </c>
      <c r="L2098" s="70">
        <v>2.1432256E-2</v>
      </c>
      <c r="M2098" s="70">
        <v>0.98075104000000002</v>
      </c>
      <c r="N2098" s="70">
        <v>1.6790944E-3</v>
      </c>
      <c r="O2098" s="70">
        <v>5.2906543E-2</v>
      </c>
      <c r="P2098" s="70">
        <v>-0.37751331999999999</v>
      </c>
      <c r="Q2098" s="69">
        <v>1050.6666666666599</v>
      </c>
    </row>
    <row r="2099" spans="1:17">
      <c r="A2099" s="66">
        <v>8155</v>
      </c>
      <c r="B2099" s="67" t="s">
        <v>4244</v>
      </c>
      <c r="C2099" s="67" t="s">
        <v>2330</v>
      </c>
      <c r="D2099" s="68" t="s">
        <v>1779</v>
      </c>
      <c r="E2099" s="7"/>
      <c r="F2099" s="8"/>
      <c r="G2099" s="69">
        <v>100200</v>
      </c>
      <c r="H2099" s="69">
        <v>27000</v>
      </c>
      <c r="I2099" s="70">
        <v>6.6182417999999998</v>
      </c>
      <c r="J2099" s="70">
        <v>2.6111624</v>
      </c>
      <c r="K2099" s="70">
        <v>7.7721453</v>
      </c>
      <c r="L2099" s="70">
        <v>1.6180732999999999E-2</v>
      </c>
      <c r="M2099" s="70">
        <v>0.51437938000000005</v>
      </c>
      <c r="N2099" s="70">
        <v>1.0708801E-3</v>
      </c>
      <c r="O2099" s="70">
        <v>-0.59482276000000001</v>
      </c>
      <c r="P2099" s="70">
        <v>-1.6679488</v>
      </c>
      <c r="Q2099" s="69">
        <v>560.66666666666595</v>
      </c>
    </row>
    <row r="2100" spans="1:17">
      <c r="A2100" s="66">
        <v>22033</v>
      </c>
      <c r="B2100" s="67" t="s">
        <v>4245</v>
      </c>
      <c r="C2100" s="67" t="s">
        <v>2330</v>
      </c>
      <c r="D2100" s="68" t="s">
        <v>1779</v>
      </c>
      <c r="E2100" s="7"/>
      <c r="F2100" s="8"/>
      <c r="G2100" s="69">
        <v>75600</v>
      </c>
      <c r="H2100" s="69">
        <v>17600</v>
      </c>
      <c r="I2100" s="70">
        <v>9.2716464999999992</v>
      </c>
      <c r="J2100" s="70">
        <v>0.57855856000000006</v>
      </c>
      <c r="K2100" s="70">
        <v>10.652435000000001</v>
      </c>
      <c r="L2100" s="70">
        <v>0</v>
      </c>
      <c r="M2100" s="70">
        <v>0.98765612000000003</v>
      </c>
      <c r="N2100" s="70">
        <v>0</v>
      </c>
      <c r="O2100" s="70">
        <v>2.6699462</v>
      </c>
      <c r="P2100" s="70">
        <v>0.70503627999999996</v>
      </c>
      <c r="Q2100" s="69">
        <v>138.333333333333</v>
      </c>
    </row>
    <row r="2101" spans="1:17">
      <c r="A2101" s="66">
        <v>3778</v>
      </c>
      <c r="B2101" s="67" t="s">
        <v>1784</v>
      </c>
      <c r="C2101" s="67" t="s">
        <v>2329</v>
      </c>
      <c r="D2101" s="68" t="s">
        <v>1779</v>
      </c>
      <c r="E2101" s="7">
        <v>1005</v>
      </c>
      <c r="F2101" s="8" t="s">
        <v>1784</v>
      </c>
      <c r="G2101" s="69">
        <v>121100</v>
      </c>
      <c r="H2101" s="69">
        <v>54900</v>
      </c>
      <c r="I2101" s="70">
        <v>2.6983921999999998</v>
      </c>
      <c r="J2101" s="70">
        <v>4.8732743000000003</v>
      </c>
      <c r="K2101" s="70">
        <v>29.727905</v>
      </c>
      <c r="L2101" s="70">
        <v>0</v>
      </c>
      <c r="M2101" s="70">
        <v>0.80217539999999998</v>
      </c>
      <c r="N2101" s="70">
        <v>0</v>
      </c>
      <c r="O2101" s="70">
        <v>-1.0665443999999999</v>
      </c>
      <c r="P2101" s="70">
        <v>-4.7506060999999997</v>
      </c>
      <c r="Q2101" s="69">
        <v>684</v>
      </c>
    </row>
    <row r="2102" spans="1:17">
      <c r="A2102" s="66">
        <v>3779</v>
      </c>
      <c r="B2102" s="67" t="s">
        <v>4246</v>
      </c>
      <c r="C2102" s="67" t="s">
        <v>3835</v>
      </c>
      <c r="D2102" s="68" t="s">
        <v>1779</v>
      </c>
      <c r="E2102" s="7"/>
      <c r="F2102" s="8"/>
      <c r="G2102" s="69">
        <v>58600</v>
      </c>
      <c r="H2102" s="69">
        <v>28400</v>
      </c>
      <c r="I2102" s="70">
        <v>17.846782999999999</v>
      </c>
      <c r="J2102" s="70">
        <v>1.8070566E-3</v>
      </c>
      <c r="K2102" s="70">
        <v>11.08004</v>
      </c>
      <c r="L2102" s="70">
        <v>0.64427447000000004</v>
      </c>
      <c r="M2102" s="70">
        <v>1.9774307</v>
      </c>
      <c r="N2102" s="70">
        <v>0.11498226</v>
      </c>
      <c r="O2102" s="70">
        <v>2.8110316000000002</v>
      </c>
      <c r="P2102" s="70">
        <v>1.3834453</v>
      </c>
      <c r="Q2102" s="69">
        <v>294.666666666666</v>
      </c>
    </row>
    <row r="2103" spans="1:17">
      <c r="A2103" s="66">
        <v>3780</v>
      </c>
      <c r="B2103" s="67" t="s">
        <v>4247</v>
      </c>
      <c r="C2103" s="67" t="s">
        <v>2330</v>
      </c>
      <c r="D2103" s="68" t="s">
        <v>1779</v>
      </c>
      <c r="E2103" s="7"/>
      <c r="F2103" s="8"/>
      <c r="G2103" s="69">
        <v>90200</v>
      </c>
      <c r="H2103" s="69">
        <v>35900</v>
      </c>
      <c r="I2103" s="70">
        <v>6.1002641000000004</v>
      </c>
      <c r="J2103" s="70">
        <v>0.58752656000000003</v>
      </c>
      <c r="K2103" s="70">
        <v>20.016489</v>
      </c>
      <c r="L2103" s="70">
        <v>0.47382349000000001</v>
      </c>
      <c r="M2103" s="70">
        <v>1.2210586999999999</v>
      </c>
      <c r="N2103" s="70">
        <v>2.8904485000000001E-2</v>
      </c>
      <c r="O2103" s="70">
        <v>3.4763966000000002</v>
      </c>
      <c r="P2103" s="70">
        <v>5.1137303999999997</v>
      </c>
      <c r="Q2103" s="69">
        <v>1236</v>
      </c>
    </row>
    <row r="2104" spans="1:17">
      <c r="A2104" s="66">
        <v>3781</v>
      </c>
      <c r="B2104" s="67" t="s">
        <v>4248</v>
      </c>
      <c r="C2104" s="67" t="s">
        <v>2330</v>
      </c>
      <c r="D2104" s="68" t="s">
        <v>1779</v>
      </c>
      <c r="E2104" s="7"/>
      <c r="F2104" s="8"/>
      <c r="G2104" s="69">
        <v>76500</v>
      </c>
      <c r="H2104" s="69">
        <v>34700</v>
      </c>
      <c r="I2104" s="70">
        <v>11.069469</v>
      </c>
      <c r="J2104" s="70">
        <v>0.23906799000000001</v>
      </c>
      <c r="K2104" s="70">
        <v>20.585322999999999</v>
      </c>
      <c r="L2104" s="70">
        <v>0.56377440999999995</v>
      </c>
      <c r="M2104" s="70">
        <v>2.278686</v>
      </c>
      <c r="N2104" s="70">
        <v>6.2406830000000003E-2</v>
      </c>
      <c r="O2104" s="70">
        <v>3.5314651000000001</v>
      </c>
      <c r="P2104" s="70">
        <v>5.0905804999999997</v>
      </c>
      <c r="Q2104" s="69">
        <v>1051.6666666666599</v>
      </c>
    </row>
    <row r="2105" spans="1:17">
      <c r="A2105" s="66">
        <v>5373</v>
      </c>
      <c r="B2105" s="67" t="s">
        <v>4249</v>
      </c>
      <c r="C2105" s="67" t="s">
        <v>2330</v>
      </c>
      <c r="D2105" s="68" t="s">
        <v>1779</v>
      </c>
      <c r="E2105" s="7"/>
      <c r="F2105" s="8"/>
      <c r="G2105" s="69">
        <v>84100</v>
      </c>
      <c r="H2105" s="69">
        <v>32800</v>
      </c>
      <c r="I2105" s="70">
        <v>8.4670886999999997</v>
      </c>
      <c r="J2105" s="70">
        <v>0.83172749999999995</v>
      </c>
      <c r="K2105" s="70">
        <v>13.294758</v>
      </c>
      <c r="L2105" s="70">
        <v>0</v>
      </c>
      <c r="M2105" s="70">
        <v>1.1256790000000001</v>
      </c>
      <c r="N2105" s="70">
        <v>0</v>
      </c>
      <c r="O2105" s="70">
        <v>2.1132338000000002</v>
      </c>
      <c r="P2105" s="70">
        <v>2.2216504000000001</v>
      </c>
      <c r="Q2105" s="69">
        <v>235.333333333333</v>
      </c>
    </row>
    <row r="2106" spans="1:17">
      <c r="A2106" s="66">
        <v>3782</v>
      </c>
      <c r="B2106" s="67" t="s">
        <v>4250</v>
      </c>
      <c r="C2106" s="67" t="s">
        <v>3835</v>
      </c>
      <c r="D2106" s="68" t="s">
        <v>1779</v>
      </c>
      <c r="E2106" s="7"/>
      <c r="F2106" s="8"/>
      <c r="G2106" s="69">
        <v>72200</v>
      </c>
      <c r="H2106" s="69">
        <v>28400</v>
      </c>
      <c r="I2106" s="70">
        <v>13.621354</v>
      </c>
      <c r="J2106" s="70">
        <v>0.27879435000000002</v>
      </c>
      <c r="K2106" s="70">
        <v>13.488859</v>
      </c>
      <c r="L2106" s="70">
        <v>0</v>
      </c>
      <c r="M2106" s="70">
        <v>1.8373653999999999</v>
      </c>
      <c r="N2106" s="70">
        <v>0</v>
      </c>
      <c r="O2106" s="70">
        <v>-0.27874642999999999</v>
      </c>
      <c r="P2106" s="70">
        <v>2.1627220999999999</v>
      </c>
      <c r="Q2106" s="69">
        <v>511</v>
      </c>
    </row>
    <row r="2107" spans="1:17">
      <c r="A2107" s="66">
        <v>9704</v>
      </c>
      <c r="B2107" s="67" t="s">
        <v>4251</v>
      </c>
      <c r="C2107" s="67" t="s">
        <v>2330</v>
      </c>
      <c r="D2107" s="68" t="s">
        <v>1779</v>
      </c>
      <c r="E2107" s="7"/>
      <c r="F2107" s="8"/>
      <c r="G2107" s="69">
        <v>71200</v>
      </c>
      <c r="H2107" s="69">
        <v>28800</v>
      </c>
      <c r="I2107" s="70">
        <v>11.944084</v>
      </c>
      <c r="J2107" s="70">
        <v>0.77231525999999995</v>
      </c>
      <c r="K2107" s="70">
        <v>17.906594999999999</v>
      </c>
      <c r="L2107" s="70">
        <v>4.6813003999999998E-2</v>
      </c>
      <c r="M2107" s="70">
        <v>2.1387787</v>
      </c>
      <c r="N2107" s="70">
        <v>5.5913841000000001E-3</v>
      </c>
      <c r="O2107" s="70">
        <v>-1.0203146999999999</v>
      </c>
      <c r="P2107" s="70">
        <v>-6.1742467999999997</v>
      </c>
      <c r="Q2107" s="69">
        <v>438.666666666666</v>
      </c>
    </row>
    <row r="2108" spans="1:17">
      <c r="A2108" s="66">
        <v>3783</v>
      </c>
      <c r="B2108" s="67" t="s">
        <v>1787</v>
      </c>
      <c r="C2108" s="67" t="s">
        <v>2330</v>
      </c>
      <c r="D2108" s="68" t="s">
        <v>1779</v>
      </c>
      <c r="E2108" s="7"/>
      <c r="F2108" s="8"/>
      <c r="G2108" s="69">
        <v>80400</v>
      </c>
      <c r="H2108" s="69">
        <v>38000</v>
      </c>
      <c r="I2108" s="70">
        <v>5.3097295999999998</v>
      </c>
      <c r="J2108" s="70">
        <v>0.59573447999999996</v>
      </c>
      <c r="K2108" s="70">
        <v>26.930109000000002</v>
      </c>
      <c r="L2108" s="70">
        <v>0.17832769000000001</v>
      </c>
      <c r="M2108" s="70">
        <v>1.429916</v>
      </c>
      <c r="N2108" s="70">
        <v>9.4687183999999994E-3</v>
      </c>
      <c r="O2108" s="70">
        <v>2.7405957999999999</v>
      </c>
      <c r="P2108" s="70">
        <v>2.3973705999999999</v>
      </c>
      <c r="Q2108" s="69">
        <v>159.5</v>
      </c>
    </row>
    <row r="2109" spans="1:17">
      <c r="A2109" s="66">
        <v>3784</v>
      </c>
      <c r="B2109" s="67" t="s">
        <v>4252</v>
      </c>
      <c r="C2109" s="67" t="s">
        <v>2330</v>
      </c>
      <c r="D2109" s="68" t="s">
        <v>1779</v>
      </c>
      <c r="E2109" s="7"/>
      <c r="F2109" s="8"/>
      <c r="G2109" s="69">
        <v>75700</v>
      </c>
      <c r="H2109" s="69">
        <v>30800</v>
      </c>
      <c r="I2109" s="70">
        <v>8.9990167999999997</v>
      </c>
      <c r="J2109" s="70">
        <v>0.170182</v>
      </c>
      <c r="K2109" s="70">
        <v>10.132465</v>
      </c>
      <c r="L2109" s="70">
        <v>0</v>
      </c>
      <c r="M2109" s="70">
        <v>0.91182226</v>
      </c>
      <c r="N2109" s="70">
        <v>0</v>
      </c>
      <c r="O2109" s="70">
        <v>0.73623234000000004</v>
      </c>
      <c r="P2109" s="70">
        <v>-1.5325297</v>
      </c>
      <c r="Q2109" s="69">
        <v>979</v>
      </c>
    </row>
    <row r="2110" spans="1:17">
      <c r="A2110" s="66">
        <v>3785</v>
      </c>
      <c r="B2110" s="67" t="s">
        <v>1788</v>
      </c>
      <c r="C2110" s="67" t="s">
        <v>2330</v>
      </c>
      <c r="D2110" s="68" t="s">
        <v>1779</v>
      </c>
      <c r="E2110" s="7"/>
      <c r="F2110" s="8"/>
      <c r="G2110" s="69">
        <v>100900</v>
      </c>
      <c r="H2110" s="69">
        <v>47900</v>
      </c>
      <c r="I2110" s="70">
        <v>3.2666113000000001</v>
      </c>
      <c r="J2110" s="70">
        <v>2.7438395</v>
      </c>
      <c r="K2110" s="70">
        <v>28.835833000000001</v>
      </c>
      <c r="L2110" s="70">
        <v>2.0024552</v>
      </c>
      <c r="M2110" s="70">
        <v>0.94195454999999995</v>
      </c>
      <c r="N2110" s="70">
        <v>6.5412432000000006E-2</v>
      </c>
      <c r="O2110" s="70">
        <v>0.75504965000000002</v>
      </c>
      <c r="P2110" s="70">
        <v>-1.0901240000000001</v>
      </c>
      <c r="Q2110" s="69">
        <v>552.33333333333303</v>
      </c>
    </row>
    <row r="2111" spans="1:17">
      <c r="A2111" s="66">
        <v>3786</v>
      </c>
      <c r="B2111" s="67" t="s">
        <v>4253</v>
      </c>
      <c r="C2111" s="67" t="s">
        <v>4254</v>
      </c>
      <c r="D2111" s="68" t="s">
        <v>1779</v>
      </c>
      <c r="E2111" s="7"/>
      <c r="F2111" s="8"/>
      <c r="G2111" s="69">
        <v>64900</v>
      </c>
      <c r="H2111" s="69">
        <v>23600</v>
      </c>
      <c r="I2111" s="70">
        <v>15.14377</v>
      </c>
      <c r="J2111" s="70">
        <v>0.59847843999999994</v>
      </c>
      <c r="K2111" s="70">
        <v>13.313685</v>
      </c>
      <c r="L2111" s="70">
        <v>8.9676373000000004E-2</v>
      </c>
      <c r="M2111" s="70">
        <v>2.0161939000000002</v>
      </c>
      <c r="N2111" s="70">
        <v>1.3580385E-2</v>
      </c>
      <c r="O2111" s="70">
        <v>-1.0614634999999999</v>
      </c>
      <c r="P2111" s="70">
        <v>-1.7955531</v>
      </c>
      <c r="Q2111" s="69">
        <v>316</v>
      </c>
    </row>
    <row r="2112" spans="1:17">
      <c r="A2112" s="66">
        <v>9387</v>
      </c>
      <c r="B2112" s="67" t="s">
        <v>4255</v>
      </c>
      <c r="C2112" s="67" t="s">
        <v>4235</v>
      </c>
      <c r="D2112" s="68" t="s">
        <v>1779</v>
      </c>
      <c r="E2112" s="7"/>
      <c r="F2112" s="8"/>
      <c r="G2112" s="69">
        <v>82000</v>
      </c>
      <c r="H2112" s="69">
        <v>52200</v>
      </c>
      <c r="I2112" s="70">
        <v>7.2459841000000003</v>
      </c>
      <c r="J2112" s="70">
        <v>1.6047513</v>
      </c>
      <c r="K2112" s="70">
        <v>36.511398</v>
      </c>
      <c r="L2112" s="70">
        <v>0</v>
      </c>
      <c r="M2112" s="70">
        <v>2.6456099000000002</v>
      </c>
      <c r="N2112" s="70">
        <v>0</v>
      </c>
      <c r="O2112" s="70">
        <v>5.8160090000000002</v>
      </c>
      <c r="P2112" s="70">
        <v>13.381016000000001</v>
      </c>
      <c r="Q2112" s="69">
        <v>71.5</v>
      </c>
    </row>
    <row r="2113" spans="1:17">
      <c r="A2113" s="66">
        <v>5000</v>
      </c>
      <c r="B2113" s="67" t="s">
        <v>4256</v>
      </c>
      <c r="C2113" s="67" t="s">
        <v>2330</v>
      </c>
      <c r="D2113" s="68" t="s">
        <v>1779</v>
      </c>
      <c r="E2113" s="7"/>
      <c r="F2113" s="8"/>
      <c r="G2113" s="69">
        <v>73500</v>
      </c>
      <c r="H2113" s="69">
        <v>33000</v>
      </c>
      <c r="I2113" s="70">
        <v>9.9265118000000001</v>
      </c>
      <c r="J2113" s="70">
        <v>0.36097884000000002</v>
      </c>
      <c r="K2113" s="70">
        <v>20.159503999999998</v>
      </c>
      <c r="L2113" s="70">
        <v>4.2817458000000003E-3</v>
      </c>
      <c r="M2113" s="70">
        <v>2.0011353000000001</v>
      </c>
      <c r="N2113" s="70">
        <v>4.2502796999999999E-4</v>
      </c>
      <c r="O2113" s="70">
        <v>-1.6533939</v>
      </c>
      <c r="P2113" s="70">
        <v>-5.7356644000000001</v>
      </c>
      <c r="Q2113" s="69">
        <v>1613.6666666666599</v>
      </c>
    </row>
    <row r="2114" spans="1:17">
      <c r="A2114" s="66">
        <v>10434</v>
      </c>
      <c r="B2114" s="67" t="s">
        <v>4257</v>
      </c>
      <c r="C2114" s="67" t="s">
        <v>2330</v>
      </c>
      <c r="D2114" s="68" t="s">
        <v>1779</v>
      </c>
      <c r="E2114" s="7"/>
      <c r="F2114" s="8"/>
      <c r="G2114" s="69">
        <v>73000</v>
      </c>
      <c r="H2114" s="69">
        <v>30000</v>
      </c>
      <c r="I2114" s="70">
        <v>11.777587</v>
      </c>
      <c r="J2114" s="70">
        <v>0.33057209999999998</v>
      </c>
      <c r="K2114" s="70">
        <v>12.568191000000001</v>
      </c>
      <c r="L2114" s="70">
        <v>6.7822166000000003E-2</v>
      </c>
      <c r="M2114" s="70">
        <v>1.4802295999999999</v>
      </c>
      <c r="N2114" s="70">
        <v>7.9878150000000005E-3</v>
      </c>
      <c r="O2114" s="70">
        <v>-0.56063985999999999</v>
      </c>
      <c r="P2114" s="70">
        <v>-0.46341860000000001</v>
      </c>
      <c r="Q2114" s="69">
        <v>266</v>
      </c>
    </row>
    <row r="2115" spans="1:17">
      <c r="A2115" s="66">
        <v>3794</v>
      </c>
      <c r="B2115" s="67" t="s">
        <v>1790</v>
      </c>
      <c r="C2115" s="67" t="s">
        <v>2330</v>
      </c>
      <c r="D2115" s="68" t="s">
        <v>1779</v>
      </c>
      <c r="E2115" s="7"/>
      <c r="F2115" s="8"/>
      <c r="G2115" s="69">
        <v>82100</v>
      </c>
      <c r="H2115" s="69">
        <v>49100</v>
      </c>
      <c r="I2115" s="70">
        <v>10.116467999999999</v>
      </c>
      <c r="J2115" s="70">
        <v>1.6375713000000001</v>
      </c>
      <c r="K2115" s="70">
        <v>29.844391000000002</v>
      </c>
      <c r="L2115" s="70">
        <v>0</v>
      </c>
      <c r="M2115" s="70">
        <v>3.0191984000000001</v>
      </c>
      <c r="N2115" s="70">
        <v>0</v>
      </c>
      <c r="O2115" s="70">
        <v>-1.0425606999999999</v>
      </c>
      <c r="P2115" s="70">
        <v>-2.3784325000000002</v>
      </c>
      <c r="Q2115" s="69">
        <v>89.3333333333333</v>
      </c>
    </row>
    <row r="2116" spans="1:17">
      <c r="A2116" s="66">
        <v>3787</v>
      </c>
      <c r="B2116" s="67" t="s">
        <v>4258</v>
      </c>
      <c r="C2116" s="67" t="s">
        <v>2330</v>
      </c>
      <c r="D2116" s="68" t="s">
        <v>1779</v>
      </c>
      <c r="E2116" s="7"/>
      <c r="F2116" s="8"/>
      <c r="G2116" s="69">
        <v>71800</v>
      </c>
      <c r="H2116" s="69">
        <v>27800</v>
      </c>
      <c r="I2116" s="70">
        <v>14.780179</v>
      </c>
      <c r="J2116" s="70">
        <v>1.1981516000000001</v>
      </c>
      <c r="K2116" s="70">
        <v>13.383134999999999</v>
      </c>
      <c r="L2116" s="70">
        <v>0.15849784</v>
      </c>
      <c r="M2116" s="70">
        <v>1.9780513</v>
      </c>
      <c r="N2116" s="70">
        <v>2.3426265000000002E-2</v>
      </c>
      <c r="O2116" s="70">
        <v>0.67499076999999996</v>
      </c>
      <c r="P2116" s="70">
        <v>-0.50005162000000003</v>
      </c>
      <c r="Q2116" s="69">
        <v>717.5</v>
      </c>
    </row>
    <row r="2117" spans="1:17">
      <c r="A2117" s="66">
        <v>3788</v>
      </c>
      <c r="B2117" s="67" t="s">
        <v>1791</v>
      </c>
      <c r="C2117" s="67" t="s">
        <v>2330</v>
      </c>
      <c r="D2117" s="68" t="s">
        <v>1779</v>
      </c>
      <c r="E2117" s="7"/>
      <c r="F2117" s="8"/>
      <c r="G2117" s="69">
        <v>104200</v>
      </c>
      <c r="H2117" s="69">
        <v>39100</v>
      </c>
      <c r="I2117" s="70">
        <v>4.4609307999999999</v>
      </c>
      <c r="J2117" s="70">
        <v>3.1768222000000002</v>
      </c>
      <c r="K2117" s="70">
        <v>30.207222000000002</v>
      </c>
      <c r="L2117" s="70">
        <v>0</v>
      </c>
      <c r="M2117" s="70">
        <v>1.3475233</v>
      </c>
      <c r="N2117" s="70">
        <v>0</v>
      </c>
      <c r="O2117" s="70">
        <v>-0.59844666999999996</v>
      </c>
      <c r="P2117" s="70">
        <v>-0.97111510999999995</v>
      </c>
      <c r="Q2117" s="69">
        <v>572.66666666666595</v>
      </c>
    </row>
    <row r="2118" spans="1:17">
      <c r="A2118" s="66">
        <v>3790</v>
      </c>
      <c r="B2118" s="67" t="s">
        <v>1792</v>
      </c>
      <c r="C2118" s="67" t="s">
        <v>2330</v>
      </c>
      <c r="D2118" s="68" t="s">
        <v>1779</v>
      </c>
      <c r="E2118" s="7">
        <v>1012</v>
      </c>
      <c r="F2118" s="8" t="s">
        <v>1792</v>
      </c>
      <c r="G2118" s="69">
        <v>105700</v>
      </c>
      <c r="H2118" s="69">
        <v>55400</v>
      </c>
      <c r="I2118" s="70">
        <v>4.7202906999999996</v>
      </c>
      <c r="J2118" s="70">
        <v>3.2610825999999999</v>
      </c>
      <c r="K2118" s="70">
        <v>40.27216</v>
      </c>
      <c r="L2118" s="70">
        <v>2.6797814</v>
      </c>
      <c r="M2118" s="70">
        <v>1.9009628999999999</v>
      </c>
      <c r="N2118" s="70">
        <v>0.12649347999999999</v>
      </c>
      <c r="O2118" s="70">
        <v>-1.0669024</v>
      </c>
      <c r="P2118" s="70">
        <v>-4.9362364000000003</v>
      </c>
      <c r="Q2118" s="69">
        <v>523.33333333333303</v>
      </c>
    </row>
    <row r="2119" spans="1:17">
      <c r="A2119" s="66">
        <v>3791</v>
      </c>
      <c r="B2119" s="67" t="s">
        <v>4259</v>
      </c>
      <c r="C2119" s="67" t="s">
        <v>2330</v>
      </c>
      <c r="D2119" s="68" t="s">
        <v>1779</v>
      </c>
      <c r="E2119" s="7"/>
      <c r="F2119" s="8"/>
      <c r="G2119" s="69">
        <v>84200</v>
      </c>
      <c r="H2119" s="69">
        <v>33100</v>
      </c>
      <c r="I2119" s="70">
        <v>7.8433298999999996</v>
      </c>
      <c r="J2119" s="70">
        <v>0.55567586000000002</v>
      </c>
      <c r="K2119" s="70">
        <v>19.751664999999999</v>
      </c>
      <c r="L2119" s="70">
        <v>0.85737293999999997</v>
      </c>
      <c r="M2119" s="70">
        <v>1.5491883</v>
      </c>
      <c r="N2119" s="70">
        <v>6.7246585999999997E-2</v>
      </c>
      <c r="O2119" s="70">
        <v>0.97529887999999998</v>
      </c>
      <c r="P2119" s="70">
        <v>-0.14466751999999999</v>
      </c>
      <c r="Q2119" s="69">
        <v>1041</v>
      </c>
    </row>
    <row r="2120" spans="1:17">
      <c r="A2120" s="66">
        <v>3792</v>
      </c>
      <c r="B2120" s="67" t="s">
        <v>4260</v>
      </c>
      <c r="C2120" s="67" t="s">
        <v>2330</v>
      </c>
      <c r="D2120" s="68" t="s">
        <v>1779</v>
      </c>
      <c r="E2120" s="7"/>
      <c r="F2120" s="8"/>
      <c r="G2120" s="69">
        <v>69500</v>
      </c>
      <c r="H2120" s="69">
        <v>30600</v>
      </c>
      <c r="I2120" s="70">
        <v>11.228621</v>
      </c>
      <c r="J2120" s="70">
        <v>0.31861215999999998</v>
      </c>
      <c r="K2120" s="70">
        <v>12.172711</v>
      </c>
      <c r="L2120" s="70">
        <v>0.45164788</v>
      </c>
      <c r="M2120" s="70">
        <v>1.3668277</v>
      </c>
      <c r="N2120" s="70">
        <v>5.0713833E-2</v>
      </c>
      <c r="O2120" s="70">
        <v>-2.4113598000000001</v>
      </c>
      <c r="P2120" s="70">
        <v>-6.0859857000000002</v>
      </c>
      <c r="Q2120" s="69">
        <v>715</v>
      </c>
    </row>
    <row r="2121" spans="1:17">
      <c r="A2121" s="66">
        <v>5372</v>
      </c>
      <c r="B2121" s="67" t="s">
        <v>4261</v>
      </c>
      <c r="C2121" s="67" t="s">
        <v>2330</v>
      </c>
      <c r="D2121" s="68" t="s">
        <v>1779</v>
      </c>
      <c r="E2121" s="7"/>
      <c r="F2121" s="8"/>
      <c r="G2121" s="69">
        <v>73900</v>
      </c>
      <c r="H2121" s="69">
        <v>31000</v>
      </c>
      <c r="I2121" s="70">
        <v>10.020569</v>
      </c>
      <c r="J2121" s="70">
        <v>0.46827644000000002</v>
      </c>
      <c r="K2121" s="70">
        <v>17.398721999999999</v>
      </c>
      <c r="L2121" s="70">
        <v>0</v>
      </c>
      <c r="M2121" s="70">
        <v>1.7434510000000001</v>
      </c>
      <c r="N2121" s="70">
        <v>0</v>
      </c>
      <c r="O2121" s="70">
        <v>0.24358674999999999</v>
      </c>
      <c r="P2121" s="70">
        <v>-1.5802487999999999</v>
      </c>
      <c r="Q2121" s="69">
        <v>878</v>
      </c>
    </row>
    <row r="2122" spans="1:17">
      <c r="A2122" s="66">
        <v>9706</v>
      </c>
      <c r="B2122" s="67" t="s">
        <v>4262</v>
      </c>
      <c r="C2122" s="67" t="s">
        <v>2330</v>
      </c>
      <c r="D2122" s="68" t="s">
        <v>1779</v>
      </c>
      <c r="E2122" s="7"/>
      <c r="F2122" s="8"/>
      <c r="G2122" s="69">
        <v>61600</v>
      </c>
      <c r="H2122" s="69">
        <v>32600</v>
      </c>
      <c r="I2122" s="70">
        <v>17.408612999999999</v>
      </c>
      <c r="J2122" s="70">
        <v>0.38829144999999998</v>
      </c>
      <c r="K2122" s="70">
        <v>18.803709000000001</v>
      </c>
      <c r="L2122" s="70">
        <v>1.2727726E-2</v>
      </c>
      <c r="M2122" s="70">
        <v>3.2734646999999999</v>
      </c>
      <c r="N2122" s="70">
        <v>2.2157206999999998E-3</v>
      </c>
      <c r="O2122" s="70">
        <v>2.7059378999999999</v>
      </c>
      <c r="P2122" s="70">
        <v>-0.61932962999999996</v>
      </c>
      <c r="Q2122" s="69">
        <v>385.33333333333297</v>
      </c>
    </row>
    <row r="2123" spans="1:17">
      <c r="A2123" s="66">
        <v>22</v>
      </c>
      <c r="B2123" s="67" t="s">
        <v>4263</v>
      </c>
      <c r="C2123" s="67" t="s">
        <v>2329</v>
      </c>
      <c r="D2123" s="68" t="s">
        <v>1779</v>
      </c>
      <c r="E2123" s="7"/>
      <c r="F2123" s="8"/>
      <c r="G2123" s="69">
        <v>64700</v>
      </c>
      <c r="H2123" s="69">
        <v>28200</v>
      </c>
      <c r="I2123" s="70">
        <v>13.165775</v>
      </c>
      <c r="J2123" s="70">
        <v>0.23516514999999999</v>
      </c>
      <c r="K2123" s="70">
        <v>9.7777214000000008</v>
      </c>
      <c r="L2123" s="70">
        <v>0.21809195000000001</v>
      </c>
      <c r="M2123" s="70">
        <v>1.2873127</v>
      </c>
      <c r="N2123" s="70">
        <v>2.8713496000000002E-2</v>
      </c>
      <c r="O2123" s="70">
        <v>0.37195358000000001</v>
      </c>
      <c r="P2123" s="70">
        <v>-0.54480421999999995</v>
      </c>
      <c r="Q2123" s="69">
        <v>2361.6666666666601</v>
      </c>
    </row>
    <row r="2124" spans="1:17">
      <c r="A2124" s="66">
        <v>3796</v>
      </c>
      <c r="B2124" s="67" t="s">
        <v>4264</v>
      </c>
      <c r="C2124" s="67" t="s">
        <v>2330</v>
      </c>
      <c r="D2124" s="68" t="s">
        <v>1779</v>
      </c>
      <c r="E2124" s="7"/>
      <c r="F2124" s="8"/>
      <c r="G2124" s="69">
        <v>74100</v>
      </c>
      <c r="H2124" s="69">
        <v>31500</v>
      </c>
      <c r="I2124" s="70">
        <v>12.211745000000001</v>
      </c>
      <c r="J2124" s="70">
        <v>0.59709334000000003</v>
      </c>
      <c r="K2124" s="70">
        <v>14.968287</v>
      </c>
      <c r="L2124" s="70">
        <v>0</v>
      </c>
      <c r="M2124" s="70">
        <v>1.8278890000000001</v>
      </c>
      <c r="N2124" s="70">
        <v>0</v>
      </c>
      <c r="O2124" s="70">
        <v>-1.0180773999999999</v>
      </c>
      <c r="P2124" s="70">
        <v>-2.2362625999999999</v>
      </c>
      <c r="Q2124" s="69">
        <v>853</v>
      </c>
    </row>
    <row r="2125" spans="1:17">
      <c r="A2125" s="66">
        <v>3797</v>
      </c>
      <c r="B2125" s="67" t="s">
        <v>4265</v>
      </c>
      <c r="C2125" s="67" t="s">
        <v>2330</v>
      </c>
      <c r="D2125" s="68" t="s">
        <v>1779</v>
      </c>
      <c r="E2125" s="7"/>
      <c r="F2125" s="8"/>
      <c r="G2125" s="69">
        <v>129700</v>
      </c>
      <c r="H2125" s="69">
        <v>51400</v>
      </c>
      <c r="I2125" s="70">
        <v>2.2764660999999999</v>
      </c>
      <c r="J2125" s="70">
        <v>7.2393169000000004</v>
      </c>
      <c r="K2125" s="70">
        <v>32.349212999999999</v>
      </c>
      <c r="L2125" s="70">
        <v>2.8522498999999999</v>
      </c>
      <c r="M2125" s="70">
        <v>0.73641878000000005</v>
      </c>
      <c r="N2125" s="70">
        <v>6.4930499000000003E-2</v>
      </c>
      <c r="O2125" s="70">
        <v>0.90723562000000002</v>
      </c>
      <c r="P2125" s="70">
        <v>-1.4963187</v>
      </c>
      <c r="Q2125" s="69">
        <v>586</v>
      </c>
    </row>
    <row r="2126" spans="1:17">
      <c r="A2126" s="66">
        <v>3798</v>
      </c>
      <c r="B2126" s="67" t="s">
        <v>4266</v>
      </c>
      <c r="C2126" s="67" t="s">
        <v>2330</v>
      </c>
      <c r="D2126" s="68" t="s">
        <v>1779</v>
      </c>
      <c r="E2126" s="7"/>
      <c r="F2126" s="8"/>
      <c r="G2126" s="69">
        <v>108100</v>
      </c>
      <c r="H2126" s="69">
        <v>57500</v>
      </c>
      <c r="I2126" s="70">
        <v>5.3789549000000001</v>
      </c>
      <c r="J2126" s="70">
        <v>2.5079433999999998</v>
      </c>
      <c r="K2126" s="70">
        <v>45.585971999999998</v>
      </c>
      <c r="L2126" s="70">
        <v>2.7029671999999998</v>
      </c>
      <c r="M2126" s="70">
        <v>2.4520488</v>
      </c>
      <c r="N2126" s="70">
        <v>0.14539136999999999</v>
      </c>
      <c r="O2126" s="70">
        <v>0.33796301000000001</v>
      </c>
      <c r="P2126" s="70">
        <v>-0.93115819</v>
      </c>
      <c r="Q2126" s="69">
        <v>4797.6666666666597</v>
      </c>
    </row>
    <row r="2127" spans="1:17">
      <c r="A2127" s="66">
        <v>5006</v>
      </c>
      <c r="B2127" s="67" t="s">
        <v>4267</v>
      </c>
      <c r="C2127" s="67" t="s">
        <v>3828</v>
      </c>
      <c r="D2127" s="68" t="s">
        <v>1779</v>
      </c>
      <c r="E2127" s="7"/>
      <c r="F2127" s="8"/>
      <c r="G2127" s="69">
        <v>62000</v>
      </c>
      <c r="H2127" s="69">
        <v>30100</v>
      </c>
      <c r="I2127" s="70">
        <v>12.521095000000001</v>
      </c>
      <c r="J2127" s="70">
        <v>0.20175339</v>
      </c>
      <c r="K2127" s="70">
        <v>9.8788443000000008</v>
      </c>
      <c r="L2127" s="70">
        <v>0</v>
      </c>
      <c r="M2127" s="70">
        <v>1.2369395000000001</v>
      </c>
      <c r="N2127" s="70">
        <v>0</v>
      </c>
      <c r="O2127" s="70">
        <v>0.53009021000000001</v>
      </c>
      <c r="P2127" s="70">
        <v>-0.60469145000000002</v>
      </c>
      <c r="Q2127" s="69">
        <v>538</v>
      </c>
    </row>
    <row r="2128" spans="1:17">
      <c r="A2128" s="66">
        <v>3799</v>
      </c>
      <c r="B2128" s="67" t="s">
        <v>1793</v>
      </c>
      <c r="C2128" s="67" t="s">
        <v>3828</v>
      </c>
      <c r="D2128" s="68" t="s">
        <v>1779</v>
      </c>
      <c r="E2128" s="7"/>
      <c r="F2128" s="8"/>
      <c r="G2128" s="69">
        <v>94100</v>
      </c>
      <c r="H2128" s="69">
        <v>39000</v>
      </c>
      <c r="I2128" s="70">
        <v>6.0957799000000001</v>
      </c>
      <c r="J2128" s="70">
        <v>2.0258698000000002</v>
      </c>
      <c r="K2128" s="70">
        <v>20.047722</v>
      </c>
      <c r="L2128" s="70">
        <v>2.1273873000000001</v>
      </c>
      <c r="M2128" s="70">
        <v>1.2220651</v>
      </c>
      <c r="N2128" s="70">
        <v>0.12968086000000001</v>
      </c>
      <c r="O2128" s="70">
        <v>-0.93897301</v>
      </c>
      <c r="P2128" s="70">
        <v>-4.1502762000000004</v>
      </c>
      <c r="Q2128" s="69">
        <v>319</v>
      </c>
    </row>
    <row r="2129" spans="1:17">
      <c r="A2129" s="66">
        <v>3800</v>
      </c>
      <c r="B2129" s="67" t="s">
        <v>4268</v>
      </c>
      <c r="C2129" s="67" t="s">
        <v>2896</v>
      </c>
      <c r="D2129" s="68" t="s">
        <v>1779</v>
      </c>
      <c r="E2129" s="7"/>
      <c r="F2129" s="8"/>
      <c r="G2129" s="69">
        <v>104200</v>
      </c>
      <c r="H2129" s="69">
        <v>50000</v>
      </c>
      <c r="I2129" s="70">
        <v>4.5168157000000004</v>
      </c>
      <c r="J2129" s="70">
        <v>1.6684394</v>
      </c>
      <c r="K2129" s="70">
        <v>32.862625000000001</v>
      </c>
      <c r="L2129" s="70">
        <v>1.1021082</v>
      </c>
      <c r="M2129" s="70">
        <v>1.4843442</v>
      </c>
      <c r="N2129" s="70">
        <v>4.9780196999999998E-2</v>
      </c>
      <c r="O2129" s="70">
        <v>-0.52783608000000004</v>
      </c>
      <c r="P2129" s="70">
        <v>-2.539974</v>
      </c>
      <c r="Q2129" s="69">
        <v>2624</v>
      </c>
    </row>
    <row r="2130" spans="1:17">
      <c r="A2130" s="66">
        <v>3801</v>
      </c>
      <c r="B2130" s="67" t="s">
        <v>4269</v>
      </c>
      <c r="C2130" s="67" t="s">
        <v>4270</v>
      </c>
      <c r="D2130" s="68" t="s">
        <v>1779</v>
      </c>
      <c r="E2130" s="7"/>
      <c r="F2130" s="8"/>
      <c r="G2130" s="69">
        <v>61200</v>
      </c>
      <c r="H2130" s="69">
        <v>29400</v>
      </c>
      <c r="I2130" s="70">
        <v>13.642415</v>
      </c>
      <c r="J2130" s="70">
        <v>0.14023203000000001</v>
      </c>
      <c r="K2130" s="70">
        <v>11.426024999999999</v>
      </c>
      <c r="L2130" s="70">
        <v>4.1203710999999997E-2</v>
      </c>
      <c r="M2130" s="70">
        <v>1.5587858999999999</v>
      </c>
      <c r="N2130" s="70">
        <v>5.6211812999999999E-3</v>
      </c>
      <c r="O2130" s="70">
        <v>1.6135322000000001</v>
      </c>
      <c r="P2130" s="70">
        <v>1.9407308000000001</v>
      </c>
      <c r="Q2130" s="69">
        <v>516.66666666666595</v>
      </c>
    </row>
    <row r="2131" spans="1:17">
      <c r="A2131" s="66">
        <v>3802</v>
      </c>
      <c r="B2131" s="67" t="s">
        <v>1794</v>
      </c>
      <c r="C2131" s="67" t="s">
        <v>2331</v>
      </c>
      <c r="D2131" s="68" t="s">
        <v>1779</v>
      </c>
      <c r="E2131" s="7">
        <v>1014</v>
      </c>
      <c r="F2131" s="8" t="s">
        <v>1794</v>
      </c>
      <c r="G2131" s="69">
        <v>108100</v>
      </c>
      <c r="H2131" s="69">
        <v>45900</v>
      </c>
      <c r="I2131" s="70">
        <v>3.3749823999999999</v>
      </c>
      <c r="J2131" s="70">
        <v>1.3522273</v>
      </c>
      <c r="K2131" s="70">
        <v>33.458626000000002</v>
      </c>
      <c r="L2131" s="70">
        <v>2.5118920999999999</v>
      </c>
      <c r="M2131" s="70">
        <v>1.1292226000000001</v>
      </c>
      <c r="N2131" s="70">
        <v>8.4775909999999996E-2</v>
      </c>
      <c r="O2131" s="70">
        <v>0.12359058000000001</v>
      </c>
      <c r="P2131" s="70">
        <v>-1.4314640999999999</v>
      </c>
      <c r="Q2131" s="69">
        <v>2358.3333333333298</v>
      </c>
    </row>
    <row r="2132" spans="1:17">
      <c r="A2132" s="66">
        <v>10364</v>
      </c>
      <c r="B2132" s="67" t="s">
        <v>4271</v>
      </c>
      <c r="C2132" s="67" t="s">
        <v>2331</v>
      </c>
      <c r="D2132" s="68" t="s">
        <v>1779</v>
      </c>
      <c r="E2132" s="7"/>
      <c r="F2132" s="8"/>
      <c r="G2132" s="69">
        <v>78400</v>
      </c>
      <c r="H2132" s="69">
        <v>30900</v>
      </c>
      <c r="I2132" s="70">
        <v>9.2134427999999993</v>
      </c>
      <c r="J2132" s="70">
        <v>0.93217969000000001</v>
      </c>
      <c r="K2132" s="70">
        <v>16.376242000000001</v>
      </c>
      <c r="L2132" s="70">
        <v>3.4020285999999997E-2</v>
      </c>
      <c r="M2132" s="70">
        <v>1.5088158</v>
      </c>
      <c r="N2132" s="70">
        <v>3.1344397E-3</v>
      </c>
      <c r="O2132" s="70">
        <v>-0.58078187999999997</v>
      </c>
      <c r="P2132" s="70">
        <v>-2.9829528000000001</v>
      </c>
      <c r="Q2132" s="69">
        <v>762.33333333333303</v>
      </c>
    </row>
    <row r="2133" spans="1:17">
      <c r="A2133" s="66">
        <v>3803</v>
      </c>
      <c r="B2133" s="67" t="s">
        <v>1795</v>
      </c>
      <c r="C2133" s="67" t="s">
        <v>3828</v>
      </c>
      <c r="D2133" s="68" t="s">
        <v>1779</v>
      </c>
      <c r="E2133" s="7"/>
      <c r="F2133" s="8"/>
      <c r="G2133" s="69">
        <v>138200</v>
      </c>
      <c r="H2133" s="69">
        <v>48500</v>
      </c>
      <c r="I2133" s="70">
        <v>2.7092025</v>
      </c>
      <c r="J2133" s="70">
        <v>5.9529839000000004</v>
      </c>
      <c r="K2133" s="70">
        <v>32.778922999999999</v>
      </c>
      <c r="L2133" s="70">
        <v>0</v>
      </c>
      <c r="M2133" s="70">
        <v>0.88804746000000001</v>
      </c>
      <c r="N2133" s="70">
        <v>0</v>
      </c>
      <c r="O2133" s="70">
        <v>-0.59941876000000005</v>
      </c>
      <c r="P2133" s="70">
        <v>-0.89272976000000004</v>
      </c>
      <c r="Q2133" s="69">
        <v>353.666666666666</v>
      </c>
    </row>
    <row r="2134" spans="1:17">
      <c r="A2134" s="66">
        <v>3804</v>
      </c>
      <c r="B2134" s="67" t="s">
        <v>1796</v>
      </c>
      <c r="C2134" s="67" t="s">
        <v>2329</v>
      </c>
      <c r="D2134" s="68" t="s">
        <v>1779</v>
      </c>
      <c r="E2134" s="7"/>
      <c r="F2134" s="8"/>
      <c r="G2134" s="69">
        <v>98500</v>
      </c>
      <c r="H2134" s="69">
        <v>41000</v>
      </c>
      <c r="I2134" s="70">
        <v>3.6984176999999998</v>
      </c>
      <c r="J2134" s="70">
        <v>1.8960489</v>
      </c>
      <c r="K2134" s="70">
        <v>13.569644</v>
      </c>
      <c r="L2134" s="70">
        <v>0</v>
      </c>
      <c r="M2134" s="70">
        <v>0.50186204999999995</v>
      </c>
      <c r="N2134" s="70">
        <v>0</v>
      </c>
      <c r="O2134" s="70">
        <v>-0.86880690000000005</v>
      </c>
      <c r="P2134" s="70">
        <v>-3.470593</v>
      </c>
      <c r="Q2134" s="69">
        <v>384.666666666666</v>
      </c>
    </row>
    <row r="2135" spans="1:17">
      <c r="A2135" s="66">
        <v>3805</v>
      </c>
      <c r="B2135" s="67" t="s">
        <v>4272</v>
      </c>
      <c r="C2135" s="67" t="s">
        <v>4235</v>
      </c>
      <c r="D2135" s="68" t="s">
        <v>1779</v>
      </c>
      <c r="E2135" s="7"/>
      <c r="F2135" s="8"/>
      <c r="G2135" s="69">
        <v>55900</v>
      </c>
      <c r="H2135" s="69">
        <v>29700</v>
      </c>
      <c r="I2135" s="70">
        <v>17.621153</v>
      </c>
      <c r="J2135" s="70">
        <v>7.8304540000000006E-3</v>
      </c>
      <c r="K2135" s="70">
        <v>12.262710999999999</v>
      </c>
      <c r="L2135" s="70">
        <v>0</v>
      </c>
      <c r="M2135" s="70">
        <v>2.1608307</v>
      </c>
      <c r="N2135" s="70">
        <v>0</v>
      </c>
      <c r="O2135" s="70">
        <v>-1.7615622</v>
      </c>
      <c r="P2135" s="70">
        <v>0.58745265000000002</v>
      </c>
      <c r="Q2135" s="69">
        <v>793</v>
      </c>
    </row>
    <row r="2136" spans="1:17">
      <c r="A2136" s="66">
        <v>11484</v>
      </c>
      <c r="B2136" s="67" t="s">
        <v>4273</v>
      </c>
      <c r="C2136" s="67" t="s">
        <v>4274</v>
      </c>
      <c r="D2136" s="68" t="s">
        <v>1813</v>
      </c>
      <c r="E2136" s="7"/>
      <c r="F2136" s="8"/>
      <c r="G2136" s="69">
        <v>78100</v>
      </c>
      <c r="H2136" s="69">
        <v>24300</v>
      </c>
      <c r="I2136" s="70">
        <v>2.5902085000000001</v>
      </c>
      <c r="J2136" s="70">
        <v>0.14379369</v>
      </c>
      <c r="K2136" s="70">
        <v>77.881293999999997</v>
      </c>
      <c r="L2136" s="70">
        <v>0.37604457000000002</v>
      </c>
      <c r="M2136" s="70">
        <v>2.0172880000000002</v>
      </c>
      <c r="N2136" s="70">
        <v>9.7403387000000001E-3</v>
      </c>
      <c r="O2136" s="70">
        <v>3.5261056000000002</v>
      </c>
      <c r="P2136" s="70">
        <v>12.582038000000001</v>
      </c>
      <c r="Q2136" s="69">
        <v>58</v>
      </c>
    </row>
    <row r="2137" spans="1:17">
      <c r="A2137" s="66">
        <v>3832</v>
      </c>
      <c r="B2137" s="67" t="s">
        <v>1812</v>
      </c>
      <c r="C2137" s="67" t="s">
        <v>4274</v>
      </c>
      <c r="D2137" s="68" t="s">
        <v>1813</v>
      </c>
      <c r="E2137" s="7"/>
      <c r="F2137" s="8"/>
      <c r="G2137" s="69">
        <v>65600</v>
      </c>
      <c r="H2137" s="69">
        <v>33200</v>
      </c>
      <c r="I2137" s="70">
        <v>15.033277999999999</v>
      </c>
      <c r="J2137" s="70">
        <v>0.51247829</v>
      </c>
      <c r="K2137" s="70">
        <v>17.699278</v>
      </c>
      <c r="L2137" s="70">
        <v>1.4151362999999999</v>
      </c>
      <c r="M2137" s="70">
        <v>2.6607816</v>
      </c>
      <c r="N2137" s="70">
        <v>0.21274139</v>
      </c>
      <c r="O2137" s="70">
        <v>-1.4751160000000001</v>
      </c>
      <c r="P2137" s="70">
        <v>-5.3280019999999997</v>
      </c>
      <c r="Q2137" s="69">
        <v>161</v>
      </c>
    </row>
    <row r="2138" spans="1:17">
      <c r="A2138" s="66">
        <v>3835</v>
      </c>
      <c r="B2138" s="67" t="s">
        <v>1815</v>
      </c>
      <c r="C2138" s="67" t="s">
        <v>4275</v>
      </c>
      <c r="D2138" s="68" t="s">
        <v>1813</v>
      </c>
      <c r="E2138" s="7"/>
      <c r="F2138" s="8"/>
      <c r="G2138" s="69">
        <v>109800</v>
      </c>
      <c r="H2138" s="69">
        <v>40600</v>
      </c>
      <c r="I2138" s="70">
        <v>3.7870957999999999</v>
      </c>
      <c r="J2138" s="70">
        <v>2.7448834999999998</v>
      </c>
      <c r="K2138" s="70">
        <v>23.815231000000001</v>
      </c>
      <c r="L2138" s="70">
        <v>3.7903017999999999</v>
      </c>
      <c r="M2138" s="70">
        <v>0.90190566000000005</v>
      </c>
      <c r="N2138" s="70">
        <v>0.14354236000000001</v>
      </c>
      <c r="O2138" s="70">
        <v>1.2539020999999999</v>
      </c>
      <c r="P2138" s="70">
        <v>-1.9146681000000001</v>
      </c>
      <c r="Q2138" s="69">
        <v>257.33333333333297</v>
      </c>
    </row>
    <row r="2139" spans="1:17">
      <c r="A2139" s="66">
        <v>5390</v>
      </c>
      <c r="B2139" s="67" t="s">
        <v>4276</v>
      </c>
      <c r="C2139" s="67" t="s">
        <v>4275</v>
      </c>
      <c r="D2139" s="68" t="s">
        <v>1813</v>
      </c>
      <c r="E2139" s="7"/>
      <c r="F2139" s="8"/>
      <c r="G2139" s="69">
        <v>73400</v>
      </c>
      <c r="H2139" s="69">
        <v>28700</v>
      </c>
      <c r="I2139" s="70">
        <v>8.9690971000000008</v>
      </c>
      <c r="J2139" s="70">
        <v>0.14294833000000001</v>
      </c>
      <c r="K2139" s="70">
        <v>8.4532471000000005</v>
      </c>
      <c r="L2139" s="70">
        <v>0</v>
      </c>
      <c r="M2139" s="70">
        <v>0.75817990000000002</v>
      </c>
      <c r="N2139" s="70">
        <v>0</v>
      </c>
      <c r="O2139" s="70">
        <v>4.6479844999999997</v>
      </c>
      <c r="P2139" s="70">
        <v>8.2740021000000006</v>
      </c>
      <c r="Q2139" s="69">
        <v>433.33333333333297</v>
      </c>
    </row>
    <row r="2140" spans="1:17">
      <c r="A2140" s="66">
        <v>3837</v>
      </c>
      <c r="B2140" s="67" t="s">
        <v>1816</v>
      </c>
      <c r="C2140" s="67" t="s">
        <v>4274</v>
      </c>
      <c r="D2140" s="68" t="s">
        <v>1813</v>
      </c>
      <c r="E2140" s="7"/>
      <c r="F2140" s="8"/>
      <c r="G2140" s="69">
        <v>88400</v>
      </c>
      <c r="H2140" s="69">
        <v>39100</v>
      </c>
      <c r="I2140" s="70">
        <v>6.0648211999999999</v>
      </c>
      <c r="J2140" s="70">
        <v>0.96934949999999998</v>
      </c>
      <c r="K2140" s="70">
        <v>32.362385000000003</v>
      </c>
      <c r="L2140" s="70">
        <v>4.4728908999999997E-2</v>
      </c>
      <c r="M2140" s="70">
        <v>1.9627209999999999</v>
      </c>
      <c r="N2140" s="70">
        <v>2.7127284999999999E-3</v>
      </c>
      <c r="O2140" s="70">
        <v>4.8977393999999999</v>
      </c>
      <c r="P2140" s="70">
        <v>3.2013297000000001</v>
      </c>
      <c r="Q2140" s="69">
        <v>133.666666666666</v>
      </c>
    </row>
    <row r="2141" spans="1:17">
      <c r="A2141" s="66">
        <v>3838</v>
      </c>
      <c r="B2141" s="67" t="s">
        <v>1817</v>
      </c>
      <c r="C2141" s="67" t="s">
        <v>4274</v>
      </c>
      <c r="D2141" s="68" t="s">
        <v>1813</v>
      </c>
      <c r="E2141" s="7"/>
      <c r="F2141" s="8"/>
      <c r="G2141" s="69">
        <v>95000</v>
      </c>
      <c r="H2141" s="69">
        <v>43300</v>
      </c>
      <c r="I2141" s="70">
        <v>3.0722051000000001</v>
      </c>
      <c r="J2141" s="70">
        <v>1.2602637999999999</v>
      </c>
      <c r="K2141" s="70">
        <v>20.873795999999999</v>
      </c>
      <c r="L2141" s="70">
        <v>0</v>
      </c>
      <c r="M2141" s="70">
        <v>0.64128584</v>
      </c>
      <c r="N2141" s="70">
        <v>0</v>
      </c>
      <c r="O2141" s="70">
        <v>-0.36016264999999997</v>
      </c>
      <c r="P2141" s="70">
        <v>-4.8686642999999998</v>
      </c>
      <c r="Q2141" s="69">
        <v>432.666666666666</v>
      </c>
    </row>
    <row r="2142" spans="1:17">
      <c r="A2142" s="66">
        <v>3839</v>
      </c>
      <c r="B2142" s="67" t="s">
        <v>1818</v>
      </c>
      <c r="C2142" s="67" t="s">
        <v>4275</v>
      </c>
      <c r="D2142" s="68" t="s">
        <v>1813</v>
      </c>
      <c r="E2142" s="7"/>
      <c r="F2142" s="8"/>
      <c r="G2142" s="69">
        <v>101600</v>
      </c>
      <c r="H2142" s="69">
        <v>47500</v>
      </c>
      <c r="I2142" s="70">
        <v>3.6779424999999999</v>
      </c>
      <c r="J2142" s="70">
        <v>2.1702732999999998</v>
      </c>
      <c r="K2142" s="70">
        <v>28.285672999999999</v>
      </c>
      <c r="L2142" s="70">
        <v>0</v>
      </c>
      <c r="M2142" s="70">
        <v>1.0403308</v>
      </c>
      <c r="N2142" s="70">
        <v>0</v>
      </c>
      <c r="O2142" s="70">
        <v>0.62937856000000003</v>
      </c>
      <c r="P2142" s="70">
        <v>-3.7623823000000001</v>
      </c>
      <c r="Q2142" s="69">
        <v>447</v>
      </c>
    </row>
    <row r="2143" spans="1:17">
      <c r="A2143" s="66">
        <v>5304</v>
      </c>
      <c r="B2143" s="67" t="s">
        <v>4277</v>
      </c>
      <c r="C2143" s="67" t="s">
        <v>3273</v>
      </c>
      <c r="D2143" s="68" t="s">
        <v>1813</v>
      </c>
      <c r="E2143" s="7"/>
      <c r="F2143" s="8"/>
      <c r="G2143" s="69">
        <v>66900</v>
      </c>
      <c r="H2143" s="69">
        <v>32400</v>
      </c>
      <c r="I2143" s="70">
        <v>10.428528</v>
      </c>
      <c r="J2143" s="70">
        <v>0.43473250000000002</v>
      </c>
      <c r="K2143" s="70">
        <v>16.151233999999999</v>
      </c>
      <c r="L2143" s="70">
        <v>0</v>
      </c>
      <c r="M2143" s="70">
        <v>1.6843357999999999</v>
      </c>
      <c r="N2143" s="70">
        <v>0</v>
      </c>
      <c r="O2143" s="70">
        <v>0.56396626999999999</v>
      </c>
      <c r="P2143" s="70">
        <v>-2.0666229999999999</v>
      </c>
      <c r="Q2143" s="69">
        <v>991.33333333333303</v>
      </c>
    </row>
    <row r="2144" spans="1:17">
      <c r="A2144" s="66">
        <v>3842</v>
      </c>
      <c r="B2144" s="67" t="s">
        <v>4278</v>
      </c>
      <c r="C2144" s="67" t="s">
        <v>4274</v>
      </c>
      <c r="D2144" s="68" t="s">
        <v>1813</v>
      </c>
      <c r="E2144" s="7">
        <v>1033</v>
      </c>
      <c r="F2144" s="8" t="s">
        <v>1819</v>
      </c>
      <c r="G2144" s="69">
        <v>79300</v>
      </c>
      <c r="H2144" s="69">
        <v>38600</v>
      </c>
      <c r="I2144" s="70">
        <v>5.4974685000000001</v>
      </c>
      <c r="J2144" s="70">
        <v>0.78811209999999998</v>
      </c>
      <c r="K2144" s="70">
        <v>14.889068999999999</v>
      </c>
      <c r="L2144" s="70">
        <v>8.1967913000000003E-2</v>
      </c>
      <c r="M2144" s="70">
        <v>0.81852179999999997</v>
      </c>
      <c r="N2144" s="70">
        <v>4.5061600000000004E-3</v>
      </c>
      <c r="O2144" s="70">
        <v>-1.1411901E-2</v>
      </c>
      <c r="P2144" s="70">
        <v>-6.0177468999999997</v>
      </c>
      <c r="Q2144" s="69">
        <v>284.33333333333297</v>
      </c>
    </row>
    <row r="2145" spans="1:17">
      <c r="A2145" s="66">
        <v>3848</v>
      </c>
      <c r="B2145" s="67" t="s">
        <v>1820</v>
      </c>
      <c r="C2145" s="67" t="s">
        <v>2994</v>
      </c>
      <c r="D2145" s="68" t="s">
        <v>1813</v>
      </c>
      <c r="E2145" s="7"/>
      <c r="F2145" s="8"/>
      <c r="G2145" s="69">
        <v>93300</v>
      </c>
      <c r="H2145" s="69">
        <v>40500</v>
      </c>
      <c r="I2145" s="70">
        <v>5.9073352999999997</v>
      </c>
      <c r="J2145" s="70">
        <v>2.2895297999999999</v>
      </c>
      <c r="K2145" s="70">
        <v>20.91234</v>
      </c>
      <c r="L2145" s="70">
        <v>3.8593612999999999E-2</v>
      </c>
      <c r="M2145" s="70">
        <v>1.2353620999999999</v>
      </c>
      <c r="N2145" s="70">
        <v>2.2798539E-3</v>
      </c>
      <c r="O2145" s="70">
        <v>0.15752666000000001</v>
      </c>
      <c r="P2145" s="70">
        <v>-1.3290724</v>
      </c>
      <c r="Q2145" s="69">
        <v>217.333333333333</v>
      </c>
    </row>
    <row r="2146" spans="1:17">
      <c r="A2146" s="66">
        <v>9744</v>
      </c>
      <c r="B2146" s="67" t="s">
        <v>4279</v>
      </c>
      <c r="C2146" s="67" t="s">
        <v>2334</v>
      </c>
      <c r="D2146" s="68" t="s">
        <v>1813</v>
      </c>
      <c r="E2146" s="7"/>
      <c r="F2146" s="8"/>
      <c r="G2146" s="69">
        <v>74600</v>
      </c>
      <c r="H2146" s="69">
        <v>32700</v>
      </c>
      <c r="I2146" s="70">
        <v>6.3338041</v>
      </c>
      <c r="J2146" s="70">
        <v>0.39595658</v>
      </c>
      <c r="K2146" s="70">
        <v>9.1698903999999999</v>
      </c>
      <c r="L2146" s="70">
        <v>2.5759839999999999E-2</v>
      </c>
      <c r="M2146" s="70">
        <v>0.58080292</v>
      </c>
      <c r="N2146" s="70">
        <v>1.6315778E-3</v>
      </c>
      <c r="O2146" s="70">
        <v>0.26926765000000003</v>
      </c>
      <c r="P2146" s="70">
        <v>-1.992774</v>
      </c>
      <c r="Q2146" s="69">
        <v>1651</v>
      </c>
    </row>
    <row r="2147" spans="1:17">
      <c r="A2147" s="66">
        <v>5389</v>
      </c>
      <c r="B2147" s="67" t="s">
        <v>4280</v>
      </c>
      <c r="C2147" s="67" t="s">
        <v>4275</v>
      </c>
      <c r="D2147" s="68" t="s">
        <v>1813</v>
      </c>
      <c r="E2147" s="7"/>
      <c r="F2147" s="8"/>
      <c r="G2147" s="69">
        <v>73100</v>
      </c>
      <c r="H2147" s="69">
        <v>26900</v>
      </c>
      <c r="I2147" s="70">
        <v>11.707708999999999</v>
      </c>
      <c r="J2147" s="70">
        <v>0.12663652</v>
      </c>
      <c r="K2147" s="70">
        <v>5.8780736999999998</v>
      </c>
      <c r="L2147" s="70">
        <v>4.0649288E-4</v>
      </c>
      <c r="M2147" s="70">
        <v>0.68818784</v>
      </c>
      <c r="N2147" s="70">
        <v>4.7591006000000002E-5</v>
      </c>
      <c r="O2147" s="70">
        <v>2.6117925999999998</v>
      </c>
      <c r="P2147" s="70">
        <v>3.3106186000000002</v>
      </c>
      <c r="Q2147" s="69">
        <v>1012.33333333333</v>
      </c>
    </row>
    <row r="2148" spans="1:17">
      <c r="A2148" s="66">
        <v>9621</v>
      </c>
      <c r="B2148" s="67" t="s">
        <v>4281</v>
      </c>
      <c r="C2148" s="67" t="s">
        <v>2994</v>
      </c>
      <c r="D2148" s="68" t="s">
        <v>1813</v>
      </c>
      <c r="E2148" s="7"/>
      <c r="F2148" s="8"/>
      <c r="G2148" s="69">
        <v>65400</v>
      </c>
      <c r="H2148" s="69">
        <v>33500</v>
      </c>
      <c r="I2148" s="70">
        <v>13.878112</v>
      </c>
      <c r="J2148" s="70">
        <v>0.31933044999999999</v>
      </c>
      <c r="K2148" s="70">
        <v>9.4899167999999996</v>
      </c>
      <c r="L2148" s="70">
        <v>3.9740033000000001E-2</v>
      </c>
      <c r="M2148" s="70">
        <v>1.3170213</v>
      </c>
      <c r="N2148" s="70">
        <v>5.5151666000000004E-3</v>
      </c>
      <c r="O2148" s="70">
        <v>11.934298</v>
      </c>
      <c r="P2148" s="70">
        <v>24.480706999999999</v>
      </c>
      <c r="Q2148" s="69">
        <v>260.5</v>
      </c>
    </row>
    <row r="2149" spans="1:17">
      <c r="A2149" s="66">
        <v>3854</v>
      </c>
      <c r="B2149" s="67" t="s">
        <v>1821</v>
      </c>
      <c r="C2149" s="67" t="s">
        <v>4282</v>
      </c>
      <c r="D2149" s="68" t="s">
        <v>1813</v>
      </c>
      <c r="E2149" s="7">
        <v>1035</v>
      </c>
      <c r="F2149" s="8" t="s">
        <v>1821</v>
      </c>
      <c r="G2149" s="69">
        <v>75400</v>
      </c>
      <c r="H2149" s="69">
        <v>39200</v>
      </c>
      <c r="I2149" s="70">
        <v>9.2644023999999998</v>
      </c>
      <c r="J2149" s="70">
        <v>1.7338842000000001</v>
      </c>
      <c r="K2149" s="70">
        <v>6.0063424000000003</v>
      </c>
      <c r="L2149" s="70">
        <v>2.0635686</v>
      </c>
      <c r="M2149" s="70">
        <v>0.55645180000000005</v>
      </c>
      <c r="N2149" s="70">
        <v>0.19117730999999999</v>
      </c>
      <c r="O2149" s="70">
        <v>-4.0734725000000003</v>
      </c>
      <c r="P2149" s="70">
        <v>-4.9202380000000003</v>
      </c>
      <c r="Q2149" s="69">
        <v>176</v>
      </c>
    </row>
    <row r="2150" spans="1:17">
      <c r="A2150" s="66">
        <v>9194</v>
      </c>
      <c r="B2150" s="67" t="s">
        <v>4283</v>
      </c>
      <c r="C2150" s="67" t="s">
        <v>4282</v>
      </c>
      <c r="D2150" s="68" t="s">
        <v>1813</v>
      </c>
      <c r="E2150" s="7"/>
      <c r="F2150" s="8"/>
      <c r="G2150" s="69">
        <v>73100</v>
      </c>
      <c r="H2150" s="69">
        <v>32900</v>
      </c>
      <c r="I2150" s="70">
        <v>6.2238493000000004</v>
      </c>
      <c r="J2150" s="70">
        <v>0.10938676999999999</v>
      </c>
      <c r="K2150" s="70">
        <v>17.576715</v>
      </c>
      <c r="L2150" s="70">
        <v>0</v>
      </c>
      <c r="M2150" s="70">
        <v>1.0939482</v>
      </c>
      <c r="N2150" s="70">
        <v>0</v>
      </c>
      <c r="O2150" s="70">
        <v>0.46228610999999997</v>
      </c>
      <c r="P2150" s="70">
        <v>2.3225167</v>
      </c>
      <c r="Q2150" s="69">
        <v>387.33333333333297</v>
      </c>
    </row>
    <row r="2151" spans="1:17">
      <c r="A2151" s="66">
        <v>3856</v>
      </c>
      <c r="B2151" s="67" t="s">
        <v>4284</v>
      </c>
      <c r="C2151" s="67" t="s">
        <v>2334</v>
      </c>
      <c r="D2151" s="68" t="s">
        <v>1813</v>
      </c>
      <c r="E2151" s="7"/>
      <c r="F2151" s="8"/>
      <c r="G2151" s="69">
        <v>111600</v>
      </c>
      <c r="H2151" s="69">
        <v>44500</v>
      </c>
      <c r="I2151" s="70">
        <v>4.5872760000000001</v>
      </c>
      <c r="J2151" s="70">
        <v>4.0263381000000003</v>
      </c>
      <c r="K2151" s="70">
        <v>25.143771999999998</v>
      </c>
      <c r="L2151" s="70">
        <v>0.11086493</v>
      </c>
      <c r="M2151" s="70">
        <v>1.1534142000000001</v>
      </c>
      <c r="N2151" s="70">
        <v>5.0856801999999996E-3</v>
      </c>
      <c r="O2151" s="70">
        <v>-0.57264875999999998</v>
      </c>
      <c r="P2151" s="70">
        <v>-3.3357036</v>
      </c>
      <c r="Q2151" s="69">
        <v>283.33333333333297</v>
      </c>
    </row>
    <row r="2152" spans="1:17">
      <c r="A2152" s="66">
        <v>4007</v>
      </c>
      <c r="B2152" s="67" t="s">
        <v>4285</v>
      </c>
      <c r="C2152" s="67" t="s">
        <v>2994</v>
      </c>
      <c r="D2152" s="68" t="s">
        <v>1813</v>
      </c>
      <c r="E2152" s="7"/>
      <c r="F2152" s="8"/>
      <c r="G2152" s="69">
        <v>74800</v>
      </c>
      <c r="H2152" s="69">
        <v>30400</v>
      </c>
      <c r="I2152" s="70">
        <v>7.9094829999999998</v>
      </c>
      <c r="J2152" s="70">
        <v>0.51451146999999997</v>
      </c>
      <c r="K2152" s="70">
        <v>9.6334505000000004</v>
      </c>
      <c r="L2152" s="70">
        <v>1.7315614999999999E-2</v>
      </c>
      <c r="M2152" s="70">
        <v>0.76195610000000003</v>
      </c>
      <c r="N2152" s="70">
        <v>1.3695756E-3</v>
      </c>
      <c r="O2152" s="70">
        <v>1.5880034999999999</v>
      </c>
      <c r="P2152" s="70">
        <v>-1.4409685999999999</v>
      </c>
      <c r="Q2152" s="69">
        <v>2802.3333333333298</v>
      </c>
    </row>
    <row r="2153" spans="1:17">
      <c r="A2153" s="66">
        <v>23172</v>
      </c>
      <c r="B2153" s="67" t="s">
        <v>4286</v>
      </c>
      <c r="C2153" s="67" t="s">
        <v>4274</v>
      </c>
      <c r="D2153" s="68" t="s">
        <v>1813</v>
      </c>
      <c r="E2153" s="7"/>
      <c r="F2153" s="8"/>
      <c r="G2153" s="69">
        <v>68000</v>
      </c>
      <c r="H2153" s="69">
        <v>24200</v>
      </c>
      <c r="I2153" s="70">
        <v>8.2019853999999999</v>
      </c>
      <c r="J2153" s="70">
        <v>0.64078276999999995</v>
      </c>
      <c r="K2153" s="70">
        <v>11.078239999999999</v>
      </c>
      <c r="L2153" s="70">
        <v>0.11652389</v>
      </c>
      <c r="M2153" s="70">
        <v>0.90863567999999995</v>
      </c>
      <c r="N2153" s="70">
        <v>9.5572722999999991E-3</v>
      </c>
      <c r="O2153" s="70">
        <v>-3.0811440999999999</v>
      </c>
      <c r="P2153" s="70">
        <v>-10.093123</v>
      </c>
      <c r="Q2153" s="69">
        <v>188</v>
      </c>
    </row>
    <row r="2154" spans="1:17">
      <c r="A2154" s="66">
        <v>3861</v>
      </c>
      <c r="B2154" s="67" t="s">
        <v>4287</v>
      </c>
      <c r="C2154" s="67" t="s">
        <v>2334</v>
      </c>
      <c r="D2154" s="68" t="s">
        <v>1813</v>
      </c>
      <c r="E2154" s="7"/>
      <c r="F2154" s="8"/>
      <c r="G2154" s="69">
        <v>80900</v>
      </c>
      <c r="H2154" s="69">
        <v>38900</v>
      </c>
      <c r="I2154" s="70">
        <v>5.7938518999999999</v>
      </c>
      <c r="J2154" s="70">
        <v>0.76405555000000003</v>
      </c>
      <c r="K2154" s="70">
        <v>11.67961</v>
      </c>
      <c r="L2154" s="70">
        <v>0.12324309</v>
      </c>
      <c r="M2154" s="70">
        <v>0.67669933999999998</v>
      </c>
      <c r="N2154" s="70">
        <v>7.1405224E-3</v>
      </c>
      <c r="O2154" s="70">
        <v>1.2612878999999999</v>
      </c>
      <c r="P2154" s="70">
        <v>1.0171735</v>
      </c>
      <c r="Q2154" s="69">
        <v>200.333333333333</v>
      </c>
    </row>
    <row r="2155" spans="1:17">
      <c r="A2155" s="66">
        <v>3863</v>
      </c>
      <c r="B2155" s="67" t="s">
        <v>1823</v>
      </c>
      <c r="C2155" s="67" t="s">
        <v>4274</v>
      </c>
      <c r="D2155" s="68" t="s">
        <v>1813</v>
      </c>
      <c r="E2155" s="7"/>
      <c r="F2155" s="8"/>
      <c r="G2155" s="69">
        <v>124800</v>
      </c>
      <c r="H2155" s="69">
        <v>60100</v>
      </c>
      <c r="I2155" s="70">
        <v>2.7533338000000001</v>
      </c>
      <c r="J2155" s="70">
        <v>5.4979477000000001</v>
      </c>
      <c r="K2155" s="70">
        <v>41.631222000000001</v>
      </c>
      <c r="L2155" s="70">
        <v>3.0787651999999999</v>
      </c>
      <c r="M2155" s="70">
        <v>1.1462464000000001</v>
      </c>
      <c r="N2155" s="70">
        <v>8.4768675000000002E-2</v>
      </c>
      <c r="O2155" s="70">
        <v>5.1078824000000004E-3</v>
      </c>
      <c r="P2155" s="70">
        <v>-1.0449603999999999</v>
      </c>
      <c r="Q2155" s="69">
        <v>1599.3333333333301</v>
      </c>
    </row>
    <row r="2156" spans="1:17">
      <c r="A2156" s="66">
        <v>5380</v>
      </c>
      <c r="B2156" s="67" t="s">
        <v>4288</v>
      </c>
      <c r="C2156" s="67" t="s">
        <v>4289</v>
      </c>
      <c r="D2156" s="68" t="s">
        <v>1813</v>
      </c>
      <c r="E2156" s="7"/>
      <c r="F2156" s="8"/>
      <c r="G2156" s="69">
        <v>67700</v>
      </c>
      <c r="H2156" s="69">
        <v>31500</v>
      </c>
      <c r="I2156" s="70">
        <v>9.8830203999999995</v>
      </c>
      <c r="J2156" s="70">
        <v>0.1241324</v>
      </c>
      <c r="K2156" s="70">
        <v>11.282147</v>
      </c>
      <c r="L2156" s="70">
        <v>1.5852179000000001E-2</v>
      </c>
      <c r="M2156" s="70">
        <v>1.1150171</v>
      </c>
      <c r="N2156" s="70">
        <v>1.5666743E-3</v>
      </c>
      <c r="O2156" s="70">
        <v>1.0972598</v>
      </c>
      <c r="P2156" s="70">
        <v>1.4108552999999999</v>
      </c>
      <c r="Q2156" s="69">
        <v>526</v>
      </c>
    </row>
    <row r="2157" spans="1:17">
      <c r="A2157" s="66">
        <v>3866</v>
      </c>
      <c r="B2157" s="67" t="s">
        <v>4290</v>
      </c>
      <c r="C2157" s="67" t="s">
        <v>4274</v>
      </c>
      <c r="D2157" s="68" t="s">
        <v>1813</v>
      </c>
      <c r="E2157" s="7"/>
      <c r="F2157" s="8"/>
      <c r="G2157" s="69">
        <v>64100</v>
      </c>
      <c r="H2157" s="69">
        <v>27400</v>
      </c>
      <c r="I2157" s="70">
        <v>17.846041</v>
      </c>
      <c r="J2157" s="70">
        <v>0.21758612999999999</v>
      </c>
      <c r="K2157" s="70">
        <v>4.9197043999999996</v>
      </c>
      <c r="L2157" s="70">
        <v>0</v>
      </c>
      <c r="M2157" s="70">
        <v>0.87797241999999998</v>
      </c>
      <c r="N2157" s="70">
        <v>0</v>
      </c>
      <c r="O2157" s="70">
        <v>-4.3874279000000002E-2</v>
      </c>
      <c r="P2157" s="70">
        <v>2.4268711000000001</v>
      </c>
      <c r="Q2157" s="69">
        <v>2229.3333333333298</v>
      </c>
    </row>
    <row r="2158" spans="1:17">
      <c r="A2158" s="66">
        <v>20771</v>
      </c>
      <c r="B2158" s="67" t="s">
        <v>4291</v>
      </c>
      <c r="C2158" s="67" t="s">
        <v>4274</v>
      </c>
      <c r="D2158" s="68" t="s">
        <v>1813</v>
      </c>
      <c r="E2158" s="7"/>
      <c r="F2158" s="8"/>
      <c r="G2158" s="69">
        <v>89200</v>
      </c>
      <c r="H2158" s="69">
        <v>32200</v>
      </c>
      <c r="I2158" s="70">
        <v>4.1138858999999997</v>
      </c>
      <c r="J2158" s="70">
        <v>1.9608266000000001</v>
      </c>
      <c r="K2158" s="70">
        <v>37.643318000000001</v>
      </c>
      <c r="L2158" s="70">
        <v>0</v>
      </c>
      <c r="M2158" s="70">
        <v>1.5486028999999999</v>
      </c>
      <c r="N2158" s="70">
        <v>0</v>
      </c>
      <c r="O2158" s="70">
        <v>2.4517443000000001</v>
      </c>
      <c r="P2158" s="70">
        <v>-0.47038677000000001</v>
      </c>
      <c r="Q2158" s="69">
        <v>129.666666666666</v>
      </c>
    </row>
    <row r="2159" spans="1:17">
      <c r="A2159" s="66">
        <v>3868</v>
      </c>
      <c r="B2159" s="67" t="s">
        <v>4292</v>
      </c>
      <c r="C2159" s="67" t="s">
        <v>4274</v>
      </c>
      <c r="D2159" s="68" t="s">
        <v>1813</v>
      </c>
      <c r="E2159" s="7"/>
      <c r="F2159" s="8"/>
      <c r="G2159" s="69">
        <v>91700</v>
      </c>
      <c r="H2159" s="69">
        <v>72700</v>
      </c>
      <c r="I2159" s="70">
        <v>3.763957</v>
      </c>
      <c r="J2159" s="70">
        <v>0.82937824999999998</v>
      </c>
      <c r="K2159" s="70">
        <v>50.07732</v>
      </c>
      <c r="L2159" s="70">
        <v>2.3825485999999998</v>
      </c>
      <c r="M2159" s="70">
        <v>1.8848886</v>
      </c>
      <c r="N2159" s="70">
        <v>8.9678100999999996E-2</v>
      </c>
      <c r="O2159" s="70">
        <v>-0.44465907999999998</v>
      </c>
      <c r="P2159" s="70">
        <v>-4.5870533</v>
      </c>
      <c r="Q2159" s="69">
        <v>362.666666666666</v>
      </c>
    </row>
    <row r="2160" spans="1:17">
      <c r="A2160" s="66">
        <v>9256</v>
      </c>
      <c r="B2160" s="67" t="s">
        <v>4293</v>
      </c>
      <c r="C2160" s="67" t="s">
        <v>2334</v>
      </c>
      <c r="D2160" s="68" t="s">
        <v>1813</v>
      </c>
      <c r="E2160" s="7"/>
      <c r="F2160" s="8"/>
      <c r="G2160" s="69">
        <v>74900</v>
      </c>
      <c r="H2160" s="69">
        <v>34000</v>
      </c>
      <c r="I2160" s="70">
        <v>6.2306169999999996</v>
      </c>
      <c r="J2160" s="70">
        <v>0.11635239999999999</v>
      </c>
      <c r="K2160" s="70">
        <v>8.2805909999999994</v>
      </c>
      <c r="L2160" s="70">
        <v>1.238147E-3</v>
      </c>
      <c r="M2160" s="70">
        <v>0.5159319</v>
      </c>
      <c r="N2160" s="70">
        <v>7.7144191999999997E-5</v>
      </c>
      <c r="O2160" s="70">
        <v>0.77427029999999997</v>
      </c>
      <c r="P2160" s="70">
        <v>-0.39663999999999999</v>
      </c>
      <c r="Q2160" s="69">
        <v>887.66666666666595</v>
      </c>
    </row>
    <row r="2161" spans="1:17">
      <c r="A2161" s="66">
        <v>3869</v>
      </c>
      <c r="B2161" s="67" t="s">
        <v>1825</v>
      </c>
      <c r="C2161" s="67" t="s">
        <v>4274</v>
      </c>
      <c r="D2161" s="68" t="s">
        <v>1813</v>
      </c>
      <c r="E2161" s="7"/>
      <c r="F2161" s="8"/>
      <c r="G2161" s="69">
        <v>80800</v>
      </c>
      <c r="H2161" s="69">
        <v>34300</v>
      </c>
      <c r="I2161" s="70">
        <v>8.3080052999999996</v>
      </c>
      <c r="J2161" s="70">
        <v>0.41987797999999998</v>
      </c>
      <c r="K2161" s="70">
        <v>13.252533</v>
      </c>
      <c r="L2161" s="70">
        <v>0.1386589</v>
      </c>
      <c r="M2161" s="70">
        <v>1.1010211000000001</v>
      </c>
      <c r="N2161" s="70">
        <v>1.1519789000000001E-2</v>
      </c>
      <c r="O2161" s="70">
        <v>10.616304</v>
      </c>
      <c r="P2161" s="70">
        <v>14.854137</v>
      </c>
      <c r="Q2161" s="69">
        <v>85.3333333333333</v>
      </c>
    </row>
    <row r="2162" spans="1:17">
      <c r="A2162" s="66">
        <v>5384</v>
      </c>
      <c r="B2162" s="67" t="s">
        <v>4294</v>
      </c>
      <c r="C2162" s="67" t="s">
        <v>4295</v>
      </c>
      <c r="D2162" s="68" t="s">
        <v>1813</v>
      </c>
      <c r="E2162" s="7"/>
      <c r="F2162" s="8"/>
      <c r="G2162" s="69">
        <v>63100</v>
      </c>
      <c r="H2162" s="69">
        <v>25700</v>
      </c>
      <c r="I2162" s="70">
        <v>12.287741</v>
      </c>
      <c r="J2162" s="70">
        <v>0.33335864999999998</v>
      </c>
      <c r="K2162" s="70">
        <v>3.6857034999999998</v>
      </c>
      <c r="L2162" s="70">
        <v>5.0502806000000001E-3</v>
      </c>
      <c r="M2162" s="70">
        <v>0.45288968000000002</v>
      </c>
      <c r="N2162" s="70">
        <v>6.2056532000000003E-4</v>
      </c>
      <c r="O2162" s="70">
        <v>0.12400778</v>
      </c>
      <c r="P2162" s="70">
        <v>-3.1176913000000002</v>
      </c>
      <c r="Q2162" s="69">
        <v>252</v>
      </c>
    </row>
    <row r="2163" spans="1:17">
      <c r="A2163" s="66">
        <v>5387</v>
      </c>
      <c r="B2163" s="67" t="s">
        <v>4296</v>
      </c>
      <c r="C2163" s="67" t="s">
        <v>4289</v>
      </c>
      <c r="D2163" s="68" t="s">
        <v>1813</v>
      </c>
      <c r="E2163" s="7"/>
      <c r="F2163" s="8"/>
      <c r="G2163" s="69">
        <v>69200</v>
      </c>
      <c r="H2163" s="69">
        <v>34000</v>
      </c>
      <c r="I2163" s="70">
        <v>7.7402315000000002</v>
      </c>
      <c r="J2163" s="70">
        <v>0.14895283000000001</v>
      </c>
      <c r="K2163" s="70">
        <v>8.4115982000000002</v>
      </c>
      <c r="L2163" s="70">
        <v>2.8067518E-2</v>
      </c>
      <c r="M2163" s="70">
        <v>0.65107714999999999</v>
      </c>
      <c r="N2163" s="70">
        <v>2.1724907999999999E-3</v>
      </c>
      <c r="O2163" s="70">
        <v>3.1801580999999999</v>
      </c>
      <c r="P2163" s="70">
        <v>6.2817601999999999</v>
      </c>
      <c r="Q2163" s="69">
        <v>480.166666666666</v>
      </c>
    </row>
    <row r="2164" spans="1:17">
      <c r="A2164" s="66">
        <v>5301</v>
      </c>
      <c r="B2164" s="67" t="s">
        <v>4297</v>
      </c>
      <c r="C2164" s="67" t="s">
        <v>4298</v>
      </c>
      <c r="D2164" s="68" t="s">
        <v>1813</v>
      </c>
      <c r="E2164" s="7"/>
      <c r="F2164" s="8"/>
      <c r="G2164" s="69">
        <v>74500</v>
      </c>
      <c r="H2164" s="69">
        <v>33900</v>
      </c>
      <c r="I2164" s="70">
        <v>7.6292286000000002</v>
      </c>
      <c r="J2164" s="70">
        <v>0.41020432000000001</v>
      </c>
      <c r="K2164" s="70">
        <v>11.162072999999999</v>
      </c>
      <c r="L2164" s="70">
        <v>6.3643253999999996E-2</v>
      </c>
      <c r="M2164" s="70">
        <v>0.85158001999999999</v>
      </c>
      <c r="N2164" s="70">
        <v>4.8554894000000003E-3</v>
      </c>
      <c r="O2164" s="70">
        <v>1.9096599000000001</v>
      </c>
      <c r="P2164" s="70">
        <v>1.7158713000000001</v>
      </c>
      <c r="Q2164" s="69">
        <v>1110.5</v>
      </c>
    </row>
    <row r="2165" spans="1:17">
      <c r="A2165" s="66">
        <v>3875</v>
      </c>
      <c r="B2165" s="67" t="s">
        <v>1826</v>
      </c>
      <c r="C2165" s="67" t="s">
        <v>2274</v>
      </c>
      <c r="D2165" s="68" t="s">
        <v>1813</v>
      </c>
      <c r="E2165" s="7"/>
      <c r="F2165" s="8"/>
      <c r="G2165" s="69">
        <v>74600</v>
      </c>
      <c r="H2165" s="69">
        <v>31000</v>
      </c>
      <c r="I2165" s="70">
        <v>6.4911051000000004</v>
      </c>
      <c r="J2165" s="70">
        <v>1.2539880000000001</v>
      </c>
      <c r="K2165" s="70">
        <v>8.6564093</v>
      </c>
      <c r="L2165" s="70">
        <v>0</v>
      </c>
      <c r="M2165" s="70">
        <v>0.56189668000000004</v>
      </c>
      <c r="N2165" s="70">
        <v>0</v>
      </c>
      <c r="O2165" s="70">
        <v>1.5033723999999999</v>
      </c>
      <c r="P2165" s="70">
        <v>-8.3440370999999995</v>
      </c>
      <c r="Q2165" s="69">
        <v>153.666666666666</v>
      </c>
    </row>
    <row r="2166" spans="1:17">
      <c r="A2166" s="66">
        <v>3884</v>
      </c>
      <c r="B2166" s="67" t="s">
        <v>1827</v>
      </c>
      <c r="C2166" s="67" t="s">
        <v>2334</v>
      </c>
      <c r="D2166" s="68" t="s">
        <v>1813</v>
      </c>
      <c r="E2166" s="7"/>
      <c r="F2166" s="8"/>
      <c r="G2166" s="69">
        <v>92100</v>
      </c>
      <c r="H2166" s="69">
        <v>45600</v>
      </c>
      <c r="I2166" s="70">
        <v>4.1544651999999997</v>
      </c>
      <c r="J2166" s="70">
        <v>1.5394205000000001</v>
      </c>
      <c r="K2166" s="70">
        <v>37.249184</v>
      </c>
      <c r="L2166" s="70">
        <v>0.60478038000000001</v>
      </c>
      <c r="M2166" s="70">
        <v>1.5475042999999999</v>
      </c>
      <c r="N2166" s="70">
        <v>2.5125390000000001E-2</v>
      </c>
      <c r="O2166" s="70">
        <v>0.70750712999999998</v>
      </c>
      <c r="P2166" s="70">
        <v>-2.553242</v>
      </c>
      <c r="Q2166" s="69">
        <v>215.333333333333</v>
      </c>
    </row>
    <row r="2167" spans="1:17">
      <c r="A2167" s="66">
        <v>3892</v>
      </c>
      <c r="B2167" s="67" t="s">
        <v>1828</v>
      </c>
      <c r="C2167" s="67" t="s">
        <v>4298</v>
      </c>
      <c r="D2167" s="68" t="s">
        <v>1813</v>
      </c>
      <c r="E2167" s="7"/>
      <c r="F2167" s="8"/>
      <c r="G2167" s="69">
        <v>106700</v>
      </c>
      <c r="H2167" s="69">
        <v>47100</v>
      </c>
      <c r="I2167" s="70">
        <v>2.4385824</v>
      </c>
      <c r="J2167" s="70">
        <v>4.6014061000000002</v>
      </c>
      <c r="K2167" s="70">
        <v>21.879035999999999</v>
      </c>
      <c r="L2167" s="70">
        <v>0</v>
      </c>
      <c r="M2167" s="70">
        <v>0.53353834</v>
      </c>
      <c r="N2167" s="70">
        <v>0</v>
      </c>
      <c r="O2167" s="70">
        <v>9.6277087999999997E-2</v>
      </c>
      <c r="P2167" s="70">
        <v>-2.6455681000000002</v>
      </c>
      <c r="Q2167" s="69">
        <v>452.33333333333297</v>
      </c>
    </row>
    <row r="2168" spans="1:17">
      <c r="A2168" s="66">
        <v>7669</v>
      </c>
      <c r="B2168" s="67" t="s">
        <v>4299</v>
      </c>
      <c r="C2168" s="67" t="s">
        <v>3112</v>
      </c>
      <c r="D2168" s="68" t="s">
        <v>1813</v>
      </c>
      <c r="E2168" s="7"/>
      <c r="F2168" s="8"/>
      <c r="G2168" s="69">
        <v>57700</v>
      </c>
      <c r="H2168" s="69">
        <v>28700</v>
      </c>
      <c r="I2168" s="70">
        <v>17.086842999999998</v>
      </c>
      <c r="J2168" s="70">
        <v>0.18652806999999999</v>
      </c>
      <c r="K2168" s="70">
        <v>9.0835609000000002</v>
      </c>
      <c r="L2168" s="70">
        <v>1.8140106E-2</v>
      </c>
      <c r="M2168" s="70">
        <v>1.5520936999999999</v>
      </c>
      <c r="N2168" s="70">
        <v>3.0995710000000002E-3</v>
      </c>
      <c r="O2168" s="70">
        <v>-6.4145899000000002</v>
      </c>
      <c r="P2168" s="70">
        <v>-14.377739999999999</v>
      </c>
      <c r="Q2168" s="69">
        <v>392</v>
      </c>
    </row>
    <row r="2169" spans="1:17">
      <c r="A2169" s="66">
        <v>83</v>
      </c>
      <c r="B2169" s="67" t="s">
        <v>4300</v>
      </c>
      <c r="C2169" s="67" t="s">
        <v>2994</v>
      </c>
      <c r="D2169" s="68" t="s">
        <v>1813</v>
      </c>
      <c r="E2169" s="7"/>
      <c r="F2169" s="8"/>
      <c r="G2169" s="69">
        <v>96100</v>
      </c>
      <c r="H2169" s="69">
        <v>44000</v>
      </c>
      <c r="I2169" s="70">
        <v>3.9766303999999999</v>
      </c>
      <c r="J2169" s="70">
        <v>1.6502806999999999</v>
      </c>
      <c r="K2169" s="70">
        <v>22.125526000000001</v>
      </c>
      <c r="L2169" s="70">
        <v>0.54559851000000004</v>
      </c>
      <c r="M2169" s="70">
        <v>0.87985044999999995</v>
      </c>
      <c r="N2169" s="70">
        <v>2.1696436999999999E-2</v>
      </c>
      <c r="O2169" s="70">
        <v>0.25267497</v>
      </c>
      <c r="P2169" s="70">
        <v>-1.0539277</v>
      </c>
      <c r="Q2169" s="69">
        <v>26143</v>
      </c>
    </row>
    <row r="2170" spans="1:17">
      <c r="A2170" s="66">
        <v>3911</v>
      </c>
      <c r="B2170" s="67" t="s">
        <v>1830</v>
      </c>
      <c r="C2170" s="67" t="s">
        <v>2333</v>
      </c>
      <c r="D2170" s="68" t="s">
        <v>1813</v>
      </c>
      <c r="E2170" s="7">
        <v>1045</v>
      </c>
      <c r="F2170" s="8" t="s">
        <v>1830</v>
      </c>
      <c r="G2170" s="69">
        <v>78200</v>
      </c>
      <c r="H2170" s="69">
        <v>38600</v>
      </c>
      <c r="I2170" s="70">
        <v>6.0364256000000003</v>
      </c>
      <c r="J2170" s="70">
        <v>0.59474837999999997</v>
      </c>
      <c r="K2170" s="70">
        <v>13.288738</v>
      </c>
      <c r="L2170" s="70">
        <v>2.7054548000000001E-2</v>
      </c>
      <c r="M2170" s="70">
        <v>0.80216478999999996</v>
      </c>
      <c r="N2170" s="70">
        <v>1.6331277999999999E-3</v>
      </c>
      <c r="O2170" s="70">
        <v>-1.0331627999999999</v>
      </c>
      <c r="P2170" s="70">
        <v>-6.9806575999999998</v>
      </c>
      <c r="Q2170" s="69">
        <v>256.33333333333297</v>
      </c>
    </row>
    <row r="2171" spans="1:17">
      <c r="A2171" s="66">
        <v>5294</v>
      </c>
      <c r="B2171" s="67" t="s">
        <v>4301</v>
      </c>
      <c r="C2171" s="67" t="s">
        <v>4274</v>
      </c>
      <c r="D2171" s="68" t="s">
        <v>1813</v>
      </c>
      <c r="E2171" s="7"/>
      <c r="F2171" s="8"/>
      <c r="G2171" s="69">
        <v>91000</v>
      </c>
      <c r="H2171" s="69">
        <v>36700</v>
      </c>
      <c r="I2171" s="70">
        <v>3.8989253000000001</v>
      </c>
      <c r="J2171" s="70">
        <v>0.48488519000000002</v>
      </c>
      <c r="K2171" s="70">
        <v>13.862456</v>
      </c>
      <c r="L2171" s="70">
        <v>0</v>
      </c>
      <c r="M2171" s="70">
        <v>0.54048680999999998</v>
      </c>
      <c r="N2171" s="70">
        <v>0</v>
      </c>
      <c r="O2171" s="70">
        <v>2.8309834</v>
      </c>
      <c r="P2171" s="70">
        <v>1.5603437</v>
      </c>
      <c r="Q2171" s="69">
        <v>947.33333333333303</v>
      </c>
    </row>
    <row r="2172" spans="1:17">
      <c r="A2172" s="66">
        <v>3840</v>
      </c>
      <c r="B2172" s="67" t="s">
        <v>4302</v>
      </c>
      <c r="C2172" s="67" t="s">
        <v>2333</v>
      </c>
      <c r="D2172" s="68" t="s">
        <v>1813</v>
      </c>
      <c r="E2172" s="7"/>
      <c r="F2172" s="8"/>
      <c r="G2172" s="69">
        <v>65500</v>
      </c>
      <c r="H2172" s="69">
        <v>29600</v>
      </c>
      <c r="I2172" s="70">
        <v>11.482606000000001</v>
      </c>
      <c r="J2172" s="70">
        <v>0.21543428000000001</v>
      </c>
      <c r="K2172" s="70">
        <v>6.6066421999999996</v>
      </c>
      <c r="L2172" s="70">
        <v>0</v>
      </c>
      <c r="M2172" s="70">
        <v>0.75861471999999996</v>
      </c>
      <c r="N2172" s="70">
        <v>0</v>
      </c>
      <c r="O2172" s="70">
        <v>-1.9075002999999999</v>
      </c>
      <c r="P2172" s="70">
        <v>-4.5573664000000003</v>
      </c>
      <c r="Q2172" s="69">
        <v>974.33333333333303</v>
      </c>
    </row>
    <row r="2173" spans="1:17">
      <c r="A2173" s="66">
        <v>11824</v>
      </c>
      <c r="B2173" s="67" t="s">
        <v>4303</v>
      </c>
      <c r="C2173" s="67" t="s">
        <v>4304</v>
      </c>
      <c r="D2173" s="68" t="s">
        <v>1813</v>
      </c>
      <c r="E2173" s="7"/>
      <c r="F2173" s="8"/>
      <c r="G2173" s="69">
        <v>64000</v>
      </c>
      <c r="H2173" s="69">
        <v>29200</v>
      </c>
      <c r="I2173" s="70">
        <v>11.806889999999999</v>
      </c>
      <c r="J2173" s="70">
        <v>0.56929874000000003</v>
      </c>
      <c r="K2173" s="70">
        <v>7.9452515000000004</v>
      </c>
      <c r="L2173" s="70">
        <v>3.3620826999999999E-2</v>
      </c>
      <c r="M2173" s="70">
        <v>0.93808716999999997</v>
      </c>
      <c r="N2173" s="70">
        <v>3.9695739000000004E-3</v>
      </c>
      <c r="O2173" s="70">
        <v>0.83066653999999995</v>
      </c>
      <c r="P2173" s="70">
        <v>-0.30713459999999998</v>
      </c>
      <c r="Q2173" s="69">
        <v>642</v>
      </c>
    </row>
    <row r="2174" spans="1:17">
      <c r="A2174" s="66">
        <v>21366</v>
      </c>
      <c r="B2174" s="67" t="s">
        <v>4305</v>
      </c>
      <c r="C2174" s="67" t="s">
        <v>4274</v>
      </c>
      <c r="D2174" s="68" t="s">
        <v>1813</v>
      </c>
      <c r="E2174" s="7"/>
      <c r="F2174" s="8"/>
      <c r="G2174" s="69">
        <v>85400</v>
      </c>
      <c r="H2174" s="69">
        <v>39300</v>
      </c>
      <c r="I2174" s="70">
        <v>2.7858174</v>
      </c>
      <c r="J2174" s="70">
        <v>1.3264384</v>
      </c>
      <c r="K2174" s="70">
        <v>22.509875999999998</v>
      </c>
      <c r="L2174" s="70">
        <v>0.92212629000000002</v>
      </c>
      <c r="M2174" s="70">
        <v>0.62708401999999996</v>
      </c>
      <c r="N2174" s="70">
        <v>2.5688754000000001E-2</v>
      </c>
      <c r="O2174" s="70">
        <v>2.2970017999999999</v>
      </c>
      <c r="P2174" s="70">
        <v>-1.1694875</v>
      </c>
      <c r="Q2174" s="69">
        <v>147.666666666666</v>
      </c>
    </row>
    <row r="2175" spans="1:17">
      <c r="A2175" s="66">
        <v>3806</v>
      </c>
      <c r="B2175" s="67" t="s">
        <v>4306</v>
      </c>
      <c r="C2175" s="67" t="s">
        <v>4307</v>
      </c>
      <c r="D2175" s="68" t="s">
        <v>1798</v>
      </c>
      <c r="E2175" s="7"/>
      <c r="F2175" s="8"/>
      <c r="G2175" s="69">
        <v>59500</v>
      </c>
      <c r="H2175" s="69">
        <v>37800</v>
      </c>
      <c r="I2175" s="70">
        <v>12.749577</v>
      </c>
      <c r="J2175" s="70">
        <v>3.0873787E-2</v>
      </c>
      <c r="K2175" s="70">
        <v>21.464055999999999</v>
      </c>
      <c r="L2175" s="70">
        <v>0.14075067999999999</v>
      </c>
      <c r="M2175" s="70">
        <v>2.7365762999999999</v>
      </c>
      <c r="N2175" s="70">
        <v>1.7945115000000001E-2</v>
      </c>
      <c r="O2175" s="70">
        <v>1.4184779000000001</v>
      </c>
      <c r="P2175" s="70">
        <v>-8.2770758000000004</v>
      </c>
      <c r="Q2175" s="69">
        <v>126</v>
      </c>
    </row>
    <row r="2176" spans="1:17">
      <c r="A2176" s="66">
        <v>3808</v>
      </c>
      <c r="B2176" s="67" t="s">
        <v>4308</v>
      </c>
      <c r="C2176" s="67" t="s">
        <v>3747</v>
      </c>
      <c r="D2176" s="68" t="s">
        <v>1798</v>
      </c>
      <c r="E2176" s="7"/>
      <c r="F2176" s="8"/>
      <c r="G2176" s="69">
        <v>77600</v>
      </c>
      <c r="H2176" s="69">
        <v>42400</v>
      </c>
      <c r="I2176" s="70">
        <v>7.4241266000000001</v>
      </c>
      <c r="J2176" s="70">
        <v>0.19767335</v>
      </c>
      <c r="K2176" s="70">
        <v>27.571062000000001</v>
      </c>
      <c r="L2176" s="70">
        <v>0.10004618999999999</v>
      </c>
      <c r="M2176" s="70">
        <v>2.0469105000000001</v>
      </c>
      <c r="N2176" s="70">
        <v>7.4275560000000001E-3</v>
      </c>
      <c r="O2176" s="70">
        <v>-0.46117040999999998</v>
      </c>
      <c r="P2176" s="70">
        <v>1.5312804</v>
      </c>
      <c r="Q2176" s="69">
        <v>210</v>
      </c>
    </row>
    <row r="2177" spans="1:17">
      <c r="A2177" s="66">
        <v>3809</v>
      </c>
      <c r="B2177" s="67" t="s">
        <v>4309</v>
      </c>
      <c r="C2177" s="67" t="s">
        <v>4209</v>
      </c>
      <c r="D2177" s="68" t="s">
        <v>1798</v>
      </c>
      <c r="E2177" s="7"/>
      <c r="F2177" s="8"/>
      <c r="G2177" s="69">
        <v>54700</v>
      </c>
      <c r="H2177" s="69">
        <v>24800</v>
      </c>
      <c r="I2177" s="70">
        <v>18.389628999999999</v>
      </c>
      <c r="J2177" s="70">
        <v>0.11771346000000001</v>
      </c>
      <c r="K2177" s="70">
        <v>6.5168166000000003</v>
      </c>
      <c r="L2177" s="70">
        <v>0.40922701</v>
      </c>
      <c r="M2177" s="70">
        <v>1.1984184</v>
      </c>
      <c r="N2177" s="70">
        <v>7.5255333999999993E-2</v>
      </c>
      <c r="O2177" s="70">
        <v>2.2642787000000002</v>
      </c>
      <c r="P2177" s="70">
        <v>-2.7613710999999999</v>
      </c>
      <c r="Q2177" s="69">
        <v>443.666666666666</v>
      </c>
    </row>
    <row r="2178" spans="1:17">
      <c r="A2178" s="66">
        <v>3810</v>
      </c>
      <c r="B2178" s="67" t="s">
        <v>1802</v>
      </c>
      <c r="C2178" s="67" t="s">
        <v>4209</v>
      </c>
      <c r="D2178" s="68" t="s">
        <v>1798</v>
      </c>
      <c r="E2178" s="7"/>
      <c r="F2178" s="8"/>
      <c r="G2178" s="69">
        <v>66800</v>
      </c>
      <c r="H2178" s="69">
        <v>31800</v>
      </c>
      <c r="I2178" s="70">
        <v>12.968641</v>
      </c>
      <c r="J2178" s="70">
        <v>0.24358848999999999</v>
      </c>
      <c r="K2178" s="70">
        <v>11.049537000000001</v>
      </c>
      <c r="L2178" s="70">
        <v>0.99729811999999995</v>
      </c>
      <c r="M2178" s="70">
        <v>1.4329748</v>
      </c>
      <c r="N2178" s="70">
        <v>0.12933601</v>
      </c>
      <c r="O2178" s="70">
        <v>0.70590304999999998</v>
      </c>
      <c r="P2178" s="70">
        <v>-4.4116545</v>
      </c>
      <c r="Q2178" s="69">
        <v>501</v>
      </c>
    </row>
    <row r="2179" spans="1:17">
      <c r="A2179" s="66">
        <v>3811</v>
      </c>
      <c r="B2179" s="67" t="s">
        <v>1803</v>
      </c>
      <c r="C2179" s="67" t="s">
        <v>4307</v>
      </c>
      <c r="D2179" s="68" t="s">
        <v>1798</v>
      </c>
      <c r="E2179" s="7"/>
      <c r="F2179" s="8"/>
      <c r="G2179" s="69">
        <v>68000</v>
      </c>
      <c r="H2179" s="69">
        <v>32700</v>
      </c>
      <c r="I2179" s="70">
        <v>10.979950000000001</v>
      </c>
      <c r="J2179" s="70">
        <v>1.6383065999999999</v>
      </c>
      <c r="K2179" s="70">
        <v>5.0886196999999997</v>
      </c>
      <c r="L2179" s="70">
        <v>7.8224822999999999E-2</v>
      </c>
      <c r="M2179" s="70">
        <v>0.55872785999999997</v>
      </c>
      <c r="N2179" s="70">
        <v>8.5890470000000007E-3</v>
      </c>
      <c r="O2179" s="70">
        <v>0.31632318999999998</v>
      </c>
      <c r="P2179" s="70">
        <v>-1.3331554999999999</v>
      </c>
      <c r="Q2179" s="69">
        <v>119.666666666666</v>
      </c>
    </row>
    <row r="2180" spans="1:17">
      <c r="A2180" s="66">
        <v>3813</v>
      </c>
      <c r="B2180" s="67" t="s">
        <v>4310</v>
      </c>
      <c r="C2180" s="67" t="s">
        <v>4311</v>
      </c>
      <c r="D2180" s="68" t="s">
        <v>1798</v>
      </c>
      <c r="E2180" s="7"/>
      <c r="F2180" s="8"/>
      <c r="G2180" s="69">
        <v>55900</v>
      </c>
      <c r="H2180" s="69">
        <v>34300</v>
      </c>
      <c r="I2180" s="70">
        <v>17.755177</v>
      </c>
      <c r="J2180" s="70">
        <v>0.10658078</v>
      </c>
      <c r="K2180" s="70">
        <v>7.7785506</v>
      </c>
      <c r="L2180" s="70">
        <v>0</v>
      </c>
      <c r="M2180" s="70">
        <v>1.3810954</v>
      </c>
      <c r="N2180" s="70">
        <v>0</v>
      </c>
      <c r="O2180" s="70">
        <v>-1.0890806</v>
      </c>
      <c r="P2180" s="70">
        <v>-4.4462165999999996</v>
      </c>
      <c r="Q2180" s="69">
        <v>284.666666666666</v>
      </c>
    </row>
    <row r="2181" spans="1:17">
      <c r="A2181" s="66">
        <v>3815</v>
      </c>
      <c r="B2181" s="67" t="s">
        <v>1805</v>
      </c>
      <c r="C2181" s="67" t="s">
        <v>2338</v>
      </c>
      <c r="D2181" s="68" t="s">
        <v>1798</v>
      </c>
      <c r="E2181" s="7">
        <v>1022</v>
      </c>
      <c r="F2181" s="8" t="s">
        <v>1805</v>
      </c>
      <c r="G2181" s="69">
        <v>76400</v>
      </c>
      <c r="H2181" s="69">
        <v>35400</v>
      </c>
      <c r="I2181" s="70">
        <v>9.4283561999999996</v>
      </c>
      <c r="J2181" s="70">
        <v>0.70618004000000001</v>
      </c>
      <c r="K2181" s="70">
        <v>17.601807000000001</v>
      </c>
      <c r="L2181" s="70">
        <v>0.35224130999999997</v>
      </c>
      <c r="M2181" s="70">
        <v>1.6595609</v>
      </c>
      <c r="N2181" s="70">
        <v>3.3210563999999998E-2</v>
      </c>
      <c r="O2181" s="70">
        <v>0.60897630000000003</v>
      </c>
      <c r="P2181" s="70">
        <v>-0.46347579</v>
      </c>
      <c r="Q2181" s="69">
        <v>1955</v>
      </c>
    </row>
    <row r="2182" spans="1:17">
      <c r="A2182" s="66">
        <v>3822</v>
      </c>
      <c r="B2182" s="67" t="s">
        <v>1808</v>
      </c>
      <c r="C2182" s="67" t="s">
        <v>3175</v>
      </c>
      <c r="D2182" s="68" t="s">
        <v>1798</v>
      </c>
      <c r="E2182" s="7"/>
      <c r="F2182" s="8"/>
      <c r="G2182" s="69">
        <v>83400</v>
      </c>
      <c r="H2182" s="69">
        <v>37900</v>
      </c>
      <c r="I2182" s="70">
        <v>7.3102483999999999</v>
      </c>
      <c r="J2182" s="70">
        <v>0.38943577000000001</v>
      </c>
      <c r="K2182" s="70">
        <v>15.099537</v>
      </c>
      <c r="L2182" s="70">
        <v>0</v>
      </c>
      <c r="M2182" s="70">
        <v>1.1038136000000001</v>
      </c>
      <c r="N2182" s="70">
        <v>0</v>
      </c>
      <c r="O2182" s="70">
        <v>-2.1743491000000001</v>
      </c>
      <c r="P2182" s="70">
        <v>-6.7367754</v>
      </c>
      <c r="Q2182" s="69">
        <v>684.33333333333303</v>
      </c>
    </row>
    <row r="2183" spans="1:17">
      <c r="A2183" s="66">
        <v>3816</v>
      </c>
      <c r="B2183" s="67" t="s">
        <v>4312</v>
      </c>
      <c r="C2183" s="67" t="s">
        <v>2129</v>
      </c>
      <c r="D2183" s="68" t="s">
        <v>1798</v>
      </c>
      <c r="E2183" s="7"/>
      <c r="F2183" s="8"/>
      <c r="G2183" s="69">
        <v>55300</v>
      </c>
      <c r="H2183" s="69">
        <v>21400</v>
      </c>
      <c r="I2183" s="70">
        <v>22.418828999999999</v>
      </c>
      <c r="J2183" s="70">
        <v>0.11917388</v>
      </c>
      <c r="K2183" s="70">
        <v>12.009859000000001</v>
      </c>
      <c r="L2183" s="70">
        <v>0</v>
      </c>
      <c r="M2183" s="70">
        <v>2.6924698</v>
      </c>
      <c r="N2183" s="70">
        <v>0</v>
      </c>
      <c r="O2183" s="70">
        <v>4.3566060000000002</v>
      </c>
      <c r="P2183" s="70">
        <v>5.2096653000000002</v>
      </c>
      <c r="Q2183" s="69">
        <v>467.33333333333297</v>
      </c>
    </row>
    <row r="2184" spans="1:17">
      <c r="A2184" s="66">
        <v>3818</v>
      </c>
      <c r="B2184" s="67" t="s">
        <v>4313</v>
      </c>
      <c r="C2184" s="67" t="s">
        <v>2129</v>
      </c>
      <c r="D2184" s="68" t="s">
        <v>1798</v>
      </c>
      <c r="E2184" s="7"/>
      <c r="F2184" s="8"/>
      <c r="G2184" s="69">
        <v>77700</v>
      </c>
      <c r="H2184" s="69">
        <v>38000</v>
      </c>
      <c r="I2184" s="70">
        <v>10.743838</v>
      </c>
      <c r="J2184" s="70">
        <v>0.57146286999999996</v>
      </c>
      <c r="K2184" s="70">
        <v>11.217999000000001</v>
      </c>
      <c r="L2184" s="70">
        <v>4.3076931999999998E-2</v>
      </c>
      <c r="M2184" s="70">
        <v>1.2052436</v>
      </c>
      <c r="N2184" s="70">
        <v>4.6281157999999998E-3</v>
      </c>
      <c r="O2184" s="70">
        <v>9.5819416000000004</v>
      </c>
      <c r="P2184" s="70">
        <v>1.1822845</v>
      </c>
      <c r="Q2184" s="69">
        <v>119.333333333333</v>
      </c>
    </row>
    <row r="2185" spans="1:17">
      <c r="A2185" s="66">
        <v>3823</v>
      </c>
      <c r="B2185" s="67" t="s">
        <v>4314</v>
      </c>
      <c r="C2185" s="67" t="s">
        <v>3724</v>
      </c>
      <c r="D2185" s="68" t="s">
        <v>1798</v>
      </c>
      <c r="E2185" s="7"/>
      <c r="F2185" s="8"/>
      <c r="G2185" s="69">
        <v>72200</v>
      </c>
      <c r="H2185" s="69">
        <v>36400</v>
      </c>
      <c r="I2185" s="70">
        <v>8.7068156999999999</v>
      </c>
      <c r="J2185" s="70">
        <v>0.35296982999999998</v>
      </c>
      <c r="K2185" s="70">
        <v>14.825794999999999</v>
      </c>
      <c r="L2185" s="70">
        <v>3.8767412000000001E-2</v>
      </c>
      <c r="M2185" s="70">
        <v>1.2908546999999999</v>
      </c>
      <c r="N2185" s="70">
        <v>3.3754073000000001E-3</v>
      </c>
      <c r="O2185" s="70">
        <v>0.94707960000000002</v>
      </c>
      <c r="P2185" s="70">
        <v>-4.9196578999999997E-2</v>
      </c>
      <c r="Q2185" s="69">
        <v>447.166666666666</v>
      </c>
    </row>
    <row r="2186" spans="1:17">
      <c r="A2186" s="66">
        <v>65</v>
      </c>
      <c r="B2186" s="67" t="s">
        <v>4315</v>
      </c>
      <c r="C2186" s="67" t="s">
        <v>4316</v>
      </c>
      <c r="D2186" s="68" t="s">
        <v>1798</v>
      </c>
      <c r="E2186" s="7"/>
      <c r="F2186" s="8"/>
      <c r="G2186" s="69">
        <v>64200</v>
      </c>
      <c r="H2186" s="69">
        <v>33900</v>
      </c>
      <c r="I2186" s="70">
        <v>13.474824</v>
      </c>
      <c r="J2186" s="70">
        <v>0.24485372</v>
      </c>
      <c r="K2186" s="70">
        <v>11.871827</v>
      </c>
      <c r="L2186" s="70">
        <v>0</v>
      </c>
      <c r="M2186" s="70">
        <v>1.5997078</v>
      </c>
      <c r="N2186" s="70">
        <v>0</v>
      </c>
      <c r="O2186" s="70">
        <v>-0.15931307</v>
      </c>
      <c r="P2186" s="70">
        <v>-0.89574039000000005</v>
      </c>
      <c r="Q2186" s="69">
        <v>1071</v>
      </c>
    </row>
    <row r="2187" spans="1:17">
      <c r="A2187" s="66">
        <v>9054</v>
      </c>
      <c r="B2187" s="67" t="s">
        <v>4317</v>
      </c>
      <c r="C2187" s="67" t="s">
        <v>3724</v>
      </c>
      <c r="D2187" s="68" t="s">
        <v>1798</v>
      </c>
      <c r="E2187" s="7"/>
      <c r="F2187" s="8"/>
      <c r="G2187" s="69">
        <v>57600</v>
      </c>
      <c r="H2187" s="69">
        <v>20000</v>
      </c>
      <c r="I2187" s="70">
        <v>17.860945000000001</v>
      </c>
      <c r="J2187" s="70">
        <v>7.5964548000000007E-2</v>
      </c>
      <c r="K2187" s="70">
        <v>6.5226240000000004</v>
      </c>
      <c r="L2187" s="70">
        <v>1.3333694E-2</v>
      </c>
      <c r="M2187" s="70">
        <v>1.1650023</v>
      </c>
      <c r="N2187" s="70">
        <v>2.3815236000000002E-3</v>
      </c>
      <c r="O2187" s="70">
        <v>0.53574060999999995</v>
      </c>
      <c r="P2187" s="70">
        <v>2.0003636</v>
      </c>
      <c r="Q2187" s="69">
        <v>330.33333333333297</v>
      </c>
    </row>
    <row r="2188" spans="1:17">
      <c r="A2188" s="66">
        <v>3826</v>
      </c>
      <c r="B2188" s="67" t="s">
        <v>1809</v>
      </c>
      <c r="C2188" s="67" t="s">
        <v>2129</v>
      </c>
      <c r="D2188" s="68" t="s">
        <v>1798</v>
      </c>
      <c r="E2188" s="7"/>
      <c r="F2188" s="8"/>
      <c r="G2188" s="69">
        <v>65100</v>
      </c>
      <c r="H2188" s="69">
        <v>27200</v>
      </c>
      <c r="I2188" s="70">
        <v>13.962171</v>
      </c>
      <c r="J2188" s="70">
        <v>0.39408462999999999</v>
      </c>
      <c r="K2188" s="70">
        <v>9.6917609999999996</v>
      </c>
      <c r="L2188" s="70">
        <v>4.6803935999999997E-2</v>
      </c>
      <c r="M2188" s="70">
        <v>1.3531801999999999</v>
      </c>
      <c r="N2188" s="70">
        <v>6.5348450999999997E-3</v>
      </c>
      <c r="O2188" s="70">
        <v>2.5130827</v>
      </c>
      <c r="P2188" s="70">
        <v>-1.5217228</v>
      </c>
      <c r="Q2188" s="69">
        <v>741.33333333333303</v>
      </c>
    </row>
    <row r="2189" spans="1:17">
      <c r="A2189" s="66">
        <v>64</v>
      </c>
      <c r="B2189" s="67" t="s">
        <v>4318</v>
      </c>
      <c r="C2189" s="67" t="s">
        <v>4316</v>
      </c>
      <c r="D2189" s="68" t="s">
        <v>1798</v>
      </c>
      <c r="E2189" s="7"/>
      <c r="F2189" s="8"/>
      <c r="G2189" s="69">
        <v>86700</v>
      </c>
      <c r="H2189" s="69">
        <v>42700</v>
      </c>
      <c r="I2189" s="70">
        <v>7.6165161000000001</v>
      </c>
      <c r="J2189" s="70">
        <v>1.2364236</v>
      </c>
      <c r="K2189" s="70">
        <v>21.485949999999999</v>
      </c>
      <c r="L2189" s="70">
        <v>0.90206425999999995</v>
      </c>
      <c r="M2189" s="70">
        <v>1.6364809</v>
      </c>
      <c r="N2189" s="70">
        <v>6.8705864000000005E-2</v>
      </c>
      <c r="O2189" s="70">
        <v>-0.87258398999999998</v>
      </c>
      <c r="P2189" s="70">
        <v>-3.3606142999999999</v>
      </c>
      <c r="Q2189" s="69">
        <v>4418.6666666666597</v>
      </c>
    </row>
    <row r="2190" spans="1:17">
      <c r="A2190" s="66">
        <v>3830</v>
      </c>
      <c r="B2190" s="67" t="s">
        <v>1810</v>
      </c>
      <c r="C2190" s="67" t="s">
        <v>4319</v>
      </c>
      <c r="D2190" s="68" t="s">
        <v>1798</v>
      </c>
      <c r="E2190" s="7"/>
      <c r="F2190" s="8"/>
      <c r="G2190" s="69">
        <v>86300</v>
      </c>
      <c r="H2190" s="69">
        <v>46800</v>
      </c>
      <c r="I2190" s="70">
        <v>6.6563629999999998</v>
      </c>
      <c r="J2190" s="70">
        <v>0.37038314</v>
      </c>
      <c r="K2190" s="70">
        <v>8.8534679000000001</v>
      </c>
      <c r="L2190" s="70">
        <v>7.5266718999999996E-2</v>
      </c>
      <c r="M2190" s="70">
        <v>0.58931898999999999</v>
      </c>
      <c r="N2190" s="70">
        <v>5.0100259999999999E-3</v>
      </c>
      <c r="O2190" s="70">
        <v>1.2801979000000001</v>
      </c>
      <c r="P2190" s="70">
        <v>-0.79769855999999995</v>
      </c>
      <c r="Q2190" s="69">
        <v>331</v>
      </c>
    </row>
    <row r="2191" spans="1:17">
      <c r="A2191" s="66">
        <v>3831</v>
      </c>
      <c r="B2191" s="67" t="s">
        <v>1811</v>
      </c>
      <c r="C2191" s="67" t="s">
        <v>3724</v>
      </c>
      <c r="D2191" s="68" t="s">
        <v>1798</v>
      </c>
      <c r="E2191" s="7"/>
      <c r="F2191" s="8"/>
      <c r="G2191" s="69">
        <v>85100</v>
      </c>
      <c r="H2191" s="69">
        <v>47200</v>
      </c>
      <c r="I2191" s="70">
        <v>6.8703741999999997</v>
      </c>
      <c r="J2191" s="70">
        <v>0.98855400000000004</v>
      </c>
      <c r="K2191" s="70">
        <v>19.220746999999999</v>
      </c>
      <c r="L2191" s="70">
        <v>0</v>
      </c>
      <c r="M2191" s="70">
        <v>1.3205372</v>
      </c>
      <c r="N2191" s="70">
        <v>0</v>
      </c>
      <c r="O2191" s="70">
        <v>-2.8888978999999999</v>
      </c>
      <c r="P2191" s="70">
        <v>-6.9555968999999997</v>
      </c>
      <c r="Q2191" s="69">
        <v>218.333333333333</v>
      </c>
    </row>
    <row r="2192" spans="1:17">
      <c r="A2192" s="66">
        <v>3928</v>
      </c>
      <c r="B2192" s="67" t="s">
        <v>4320</v>
      </c>
      <c r="C2192" s="67" t="s">
        <v>4321</v>
      </c>
      <c r="D2192" s="68" t="s">
        <v>1846</v>
      </c>
      <c r="E2192" s="7"/>
      <c r="F2192" s="8"/>
      <c r="G2192" s="69">
        <v>68000</v>
      </c>
      <c r="H2192" s="69">
        <v>36200</v>
      </c>
      <c r="I2192" s="70">
        <v>10.919309999999999</v>
      </c>
      <c r="J2192" s="70">
        <v>0.34414971</v>
      </c>
      <c r="K2192" s="70">
        <v>19.174250000000001</v>
      </c>
      <c r="L2192" s="70">
        <v>0</v>
      </c>
      <c r="M2192" s="70">
        <v>2.0936956000000002</v>
      </c>
      <c r="N2192" s="70">
        <v>0</v>
      </c>
      <c r="O2192" s="70">
        <v>-3.7647924000000001</v>
      </c>
      <c r="P2192" s="70">
        <v>-12.235408</v>
      </c>
      <c r="Q2192" s="69">
        <v>489.33333333333297</v>
      </c>
    </row>
    <row r="2193" spans="1:17">
      <c r="A2193" s="66">
        <v>7289</v>
      </c>
      <c r="B2193" s="67" t="s">
        <v>4322</v>
      </c>
      <c r="C2193" s="67" t="s">
        <v>4323</v>
      </c>
      <c r="D2193" s="68" t="s">
        <v>1846</v>
      </c>
      <c r="E2193" s="7"/>
      <c r="F2193" s="8"/>
      <c r="G2193" s="69">
        <v>52100</v>
      </c>
      <c r="H2193" s="69">
        <v>26000</v>
      </c>
      <c r="I2193" s="70">
        <v>19.409195</v>
      </c>
      <c r="J2193" s="70">
        <v>0.29948704999999998</v>
      </c>
      <c r="K2193" s="70">
        <v>11.651235</v>
      </c>
      <c r="L2193" s="70">
        <v>0.63305294999999995</v>
      </c>
      <c r="M2193" s="70">
        <v>2.2614109999999998</v>
      </c>
      <c r="N2193" s="70">
        <v>0.12287048</v>
      </c>
      <c r="O2193" s="70">
        <v>-4.6955314000000001</v>
      </c>
      <c r="P2193" s="70">
        <v>-9.8156947999999993</v>
      </c>
      <c r="Q2193" s="69">
        <v>238</v>
      </c>
    </row>
    <row r="2194" spans="1:17">
      <c r="A2194" s="66">
        <v>3929</v>
      </c>
      <c r="B2194" s="67" t="s">
        <v>4324</v>
      </c>
      <c r="C2194" s="67" t="s">
        <v>4325</v>
      </c>
      <c r="D2194" s="68" t="s">
        <v>1846</v>
      </c>
      <c r="E2194" s="7"/>
      <c r="F2194" s="8"/>
      <c r="G2194" s="69">
        <v>54500</v>
      </c>
      <c r="H2194" s="69">
        <v>27800</v>
      </c>
      <c r="I2194" s="70">
        <v>18.121915999999999</v>
      </c>
      <c r="J2194" s="70">
        <v>3.3085268000000001E-2</v>
      </c>
      <c r="K2194" s="70">
        <v>15.351832999999999</v>
      </c>
      <c r="L2194" s="70">
        <v>0</v>
      </c>
      <c r="M2194" s="70">
        <v>2.7820463000000002</v>
      </c>
      <c r="N2194" s="70">
        <v>0</v>
      </c>
      <c r="O2194" s="70">
        <v>-7.8599582000000003</v>
      </c>
      <c r="P2194" s="70">
        <v>-16.957042999999999</v>
      </c>
      <c r="Q2194" s="69">
        <v>205</v>
      </c>
    </row>
    <row r="2195" spans="1:17">
      <c r="A2195" s="66">
        <v>9259</v>
      </c>
      <c r="B2195" s="67" t="s">
        <v>4326</v>
      </c>
      <c r="C2195" s="67" t="s">
        <v>4327</v>
      </c>
      <c r="D2195" s="68" t="s">
        <v>1846</v>
      </c>
      <c r="E2195" s="7"/>
      <c r="F2195" s="8"/>
      <c r="G2195" s="69">
        <v>69000</v>
      </c>
      <c r="H2195" s="69">
        <v>31900</v>
      </c>
      <c r="I2195" s="70">
        <v>9.0870914000000003</v>
      </c>
      <c r="J2195" s="70">
        <v>0.20726928</v>
      </c>
      <c r="K2195" s="70">
        <v>13.093394999999999</v>
      </c>
      <c r="L2195" s="70">
        <v>0</v>
      </c>
      <c r="M2195" s="70">
        <v>1.1898088</v>
      </c>
      <c r="N2195" s="70">
        <v>0</v>
      </c>
      <c r="O2195" s="70">
        <v>-1.5684651000000001</v>
      </c>
      <c r="P2195" s="70">
        <v>-4.6246270999999997</v>
      </c>
      <c r="Q2195" s="69">
        <v>489.666666666666</v>
      </c>
    </row>
    <row r="2196" spans="1:17">
      <c r="A2196" s="66">
        <v>3930</v>
      </c>
      <c r="B2196" s="67" t="s">
        <v>4328</v>
      </c>
      <c r="C2196" s="67" t="s">
        <v>4329</v>
      </c>
      <c r="D2196" s="68" t="s">
        <v>1846</v>
      </c>
      <c r="E2196" s="7"/>
      <c r="F2196" s="8"/>
      <c r="G2196" s="69">
        <v>65300</v>
      </c>
      <c r="H2196" s="69">
        <v>30800</v>
      </c>
      <c r="I2196" s="70">
        <v>13.352288</v>
      </c>
      <c r="J2196" s="70">
        <v>0.34548929</v>
      </c>
      <c r="K2196" s="70">
        <v>12.822803</v>
      </c>
      <c r="L2196" s="70">
        <v>1.7263035999999999E-2</v>
      </c>
      <c r="M2196" s="70">
        <v>1.7121377</v>
      </c>
      <c r="N2196" s="70">
        <v>2.3050102999999998E-3</v>
      </c>
      <c r="O2196" s="70">
        <v>-5.3713517</v>
      </c>
      <c r="P2196" s="70">
        <v>-13.218367000000001</v>
      </c>
      <c r="Q2196" s="69">
        <v>374.666666666666</v>
      </c>
    </row>
    <row r="2197" spans="1:17">
      <c r="A2197" s="66">
        <v>3931</v>
      </c>
      <c r="B2197" s="67" t="s">
        <v>4330</v>
      </c>
      <c r="C2197" s="67" t="s">
        <v>4331</v>
      </c>
      <c r="D2197" s="68" t="s">
        <v>1846</v>
      </c>
      <c r="E2197" s="7"/>
      <c r="F2197" s="8"/>
      <c r="G2197" s="69">
        <v>60800</v>
      </c>
      <c r="H2197" s="69">
        <v>28300</v>
      </c>
      <c r="I2197" s="70">
        <v>13.950105000000001</v>
      </c>
      <c r="J2197" s="70">
        <v>0.16764033</v>
      </c>
      <c r="K2197" s="70">
        <v>15.591806999999999</v>
      </c>
      <c r="L2197" s="70">
        <v>8.2321047999999994E-2</v>
      </c>
      <c r="M2197" s="70">
        <v>2.1750736000000002</v>
      </c>
      <c r="N2197" s="70">
        <v>1.1483871999999999E-2</v>
      </c>
      <c r="O2197" s="70">
        <v>-5.9960016999999999</v>
      </c>
      <c r="P2197" s="70">
        <v>-12.532681</v>
      </c>
      <c r="Q2197" s="69">
        <v>337</v>
      </c>
    </row>
    <row r="2198" spans="1:17">
      <c r="A2198" s="66">
        <v>3932</v>
      </c>
      <c r="B2198" s="67" t="s">
        <v>4332</v>
      </c>
      <c r="C2198" s="67" t="s">
        <v>4333</v>
      </c>
      <c r="D2198" s="68" t="s">
        <v>1846</v>
      </c>
      <c r="E2198" s="7"/>
      <c r="F2198" s="8"/>
      <c r="G2198" s="69">
        <v>90100</v>
      </c>
      <c r="H2198" s="69">
        <v>45700</v>
      </c>
      <c r="I2198" s="70">
        <v>4.9865427000000002</v>
      </c>
      <c r="J2198" s="70">
        <v>0.84642934999999997</v>
      </c>
      <c r="K2198" s="70">
        <v>30.202297000000002</v>
      </c>
      <c r="L2198" s="70">
        <v>0.92614238999999998</v>
      </c>
      <c r="M2198" s="70">
        <v>1.5060505</v>
      </c>
      <c r="N2198" s="70">
        <v>4.6182483000000003E-2</v>
      </c>
      <c r="O2198" s="70">
        <v>-2.0669738999999998</v>
      </c>
      <c r="P2198" s="70">
        <v>-7.6597837999999996</v>
      </c>
      <c r="Q2198" s="69">
        <v>1407.3333333333301</v>
      </c>
    </row>
    <row r="2199" spans="1:17">
      <c r="A2199" s="66">
        <v>3933</v>
      </c>
      <c r="B2199" s="67" t="s">
        <v>4334</v>
      </c>
      <c r="C2199" s="67" t="s">
        <v>4335</v>
      </c>
      <c r="D2199" s="68" t="s">
        <v>1846</v>
      </c>
      <c r="E2199" s="7"/>
      <c r="F2199" s="8"/>
      <c r="G2199" s="69">
        <v>79100</v>
      </c>
      <c r="H2199" s="69">
        <v>32400</v>
      </c>
      <c r="I2199" s="70">
        <v>9.7083454000000007</v>
      </c>
      <c r="J2199" s="70">
        <v>0.33602982999999997</v>
      </c>
      <c r="K2199" s="70">
        <v>17.918614999999999</v>
      </c>
      <c r="L2199" s="70">
        <v>3.8362641000000003E-2</v>
      </c>
      <c r="M2199" s="70">
        <v>1.739601</v>
      </c>
      <c r="N2199" s="70">
        <v>3.7243777999999999E-3</v>
      </c>
      <c r="O2199" s="70">
        <v>-2.947063</v>
      </c>
      <c r="P2199" s="70">
        <v>-6.1372885999999998</v>
      </c>
      <c r="Q2199" s="69">
        <v>430</v>
      </c>
    </row>
    <row r="2200" spans="1:17">
      <c r="A2200" s="66">
        <v>-1</v>
      </c>
      <c r="B2200" s="67" t="s">
        <v>4336</v>
      </c>
      <c r="C2200" s="67"/>
      <c r="D2200" s="68"/>
      <c r="G2200" s="69">
        <v>50500</v>
      </c>
      <c r="H2200" s="69">
        <v>27700</v>
      </c>
      <c r="I2200" s="70">
        <v>22.531696</v>
      </c>
      <c r="J2200" s="70">
        <v>0.62608748999999997</v>
      </c>
      <c r="K2200" s="70">
        <v>9.6303377000000001</v>
      </c>
      <c r="L2200" s="70">
        <v>0.17288718</v>
      </c>
      <c r="M2200" s="70">
        <v>2.1698784999999998</v>
      </c>
      <c r="N2200" s="70">
        <v>3.8954411000000001E-2</v>
      </c>
      <c r="O2200" s="70"/>
      <c r="P2200" s="70"/>
      <c r="Q2200" s="69">
        <v>325296</v>
      </c>
    </row>
    <row r="2201" spans="1:17">
      <c r="A2201" s="66">
        <v>-99</v>
      </c>
      <c r="B2201" s="67" t="s">
        <v>4337</v>
      </c>
      <c r="C2201" s="67"/>
      <c r="D2201" s="68"/>
      <c r="G2201" s="69">
        <v>43300</v>
      </c>
      <c r="H2201" s="69">
        <v>17400</v>
      </c>
      <c r="I2201" s="70">
        <v>27.081097</v>
      </c>
      <c r="J2201" s="70">
        <v>0.15979087</v>
      </c>
      <c r="K2201" s="70">
        <v>4.8176398000000002</v>
      </c>
      <c r="L2201" s="70">
        <v>5.6379940000000003E-2</v>
      </c>
      <c r="M2201" s="70">
        <v>1.3046696</v>
      </c>
      <c r="N2201" s="70">
        <v>1.5268306000000001E-2</v>
      </c>
      <c r="O2201" s="70"/>
      <c r="P2201" s="70"/>
      <c r="Q2201" s="69">
        <v>413120.33333333302</v>
      </c>
    </row>
    <row r="2202" spans="1:17" ht="15" thickBot="1">
      <c r="A2202" s="76">
        <v>-9</v>
      </c>
      <c r="B2202" s="77" t="s">
        <v>4338</v>
      </c>
      <c r="C2202" s="77"/>
      <c r="D2202" s="78"/>
      <c r="G2202" s="79">
        <v>35200</v>
      </c>
      <c r="H2202" s="79">
        <v>11500</v>
      </c>
      <c r="I2202" s="80">
        <v>34.511456000000003</v>
      </c>
      <c r="J2202" s="80">
        <v>0.13593841000000001</v>
      </c>
      <c r="K2202" s="80">
        <v>3.8664081000000001</v>
      </c>
      <c r="L2202" s="80">
        <v>6.0793512000000001E-2</v>
      </c>
      <c r="M2202" s="80">
        <v>1.3343537000000001</v>
      </c>
      <c r="N2202" s="80">
        <v>2.0980724999999999E-2</v>
      </c>
      <c r="O2202" s="80"/>
      <c r="P2202" s="80"/>
      <c r="Q2202" s="79">
        <v>955065.33333333302</v>
      </c>
    </row>
    <row r="2203" spans="1:17" ht="15" thickTop="1"/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Table 1 - Peer Pool</vt:lpstr>
      <vt:lpstr>large full list</vt:lpstr>
      <vt:lpstr>large peer list</vt:lpstr>
      <vt:lpstr>with criteria used</vt:lpstr>
      <vt:lpstr>variable description</vt:lpstr>
      <vt:lpstr>privates</vt:lpstr>
      <vt:lpstr>masters large nfp</vt:lpstr>
      <vt:lpstr>new peers all data</vt:lpstr>
      <vt:lpstr>mrc data</vt:lpstr>
      <vt:lpstr>new peers comp data</vt:lpstr>
      <vt:lpstr>new peers public all data</vt:lpstr>
      <vt:lpstr>new peers public</vt:lpstr>
      <vt:lpstr>Sheet1</vt:lpstr>
      <vt:lpstr>Sheet2</vt:lpstr>
      <vt:lpstr>new peers with weights</vt:lpstr>
      <vt:lpstr>new peers without weights</vt:lpstr>
      <vt:lpstr>'masters large nfp'!Print_Titles</vt:lpstr>
      <vt:lpstr>privates!Print_Titles</vt:lpstr>
      <vt:lpstr>'Table 1 - Peer Pool'!Print_Titles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Schmidtz</dc:creator>
  <cp:lastModifiedBy>Brian Burton</cp:lastModifiedBy>
  <cp:lastPrinted>2017-12-11T21:12:15Z</cp:lastPrinted>
  <dcterms:created xsi:type="dcterms:W3CDTF">2017-03-16T23:09:13Z</dcterms:created>
  <dcterms:modified xsi:type="dcterms:W3CDTF">2018-01-17T23:30:32Z</dcterms:modified>
</cp:coreProperties>
</file>